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damkrejci/Desktop/statistika/DU1_SEM26SK08/"/>
    </mc:Choice>
  </mc:AlternateContent>
  <xr:revisionPtr revIDLastSave="0" documentId="13_ncr:1_{B11F824C-AD85-5347-B968-5F1603338BE6}" xr6:coauthVersionLast="47" xr6:coauthVersionMax="47" xr10:uidLastSave="{00000000-0000-0000-0000-000000000000}"/>
  <bookViews>
    <workbookView xWindow="2100" yWindow="600" windowWidth="34200" windowHeight="21000" activeTab="6" xr2:uid="{D49D5D69-907C-42FD-BAF7-98F57F720E33}"/>
  </bookViews>
  <sheets>
    <sheet name="Sheet1" sheetId="1" r:id="rId1"/>
    <sheet name="Sheet2" sheetId="3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heet8" sheetId="10" r:id="rId8"/>
  </sheets>
  <definedNames>
    <definedName name="_xlnm._FilterDatabase" localSheetId="0" hidden="1">Sheet1!$A$1:$I$4597</definedName>
    <definedName name="_xlnm._FilterDatabase" localSheetId="1" hidden="1">Sheet2!$A$1:$K$4554</definedName>
    <definedName name="_xlnm._FilterDatabase" localSheetId="3" hidden="1">Sheet4!$A$1:$I$501</definedName>
    <definedName name="_xlchart.v1.0" hidden="1">Sheet4!$H$1</definedName>
    <definedName name="_xlchart.v1.1" hidden="1">Sheet4!$H$2:$H$501</definedName>
    <definedName name="_xlchart.v1.2" hidden="1">Sheet4!$G$1</definedName>
    <definedName name="_xlchart.v1.3" hidden="1">Sheet4!$G$2:$G$501</definedName>
    <definedName name="_xlchart.v1.4" hidden="1">Sheet4!$H$1</definedName>
    <definedName name="_xlchart.v1.5" hidden="1">Sheet4!$H$2:$H$501</definedName>
    <definedName name="_xlchart.v1.6" hidden="1">Sheet4!$H$1</definedName>
    <definedName name="_xlchart.v1.7" hidden="1">Sheet4!$H$2:$H$501</definedName>
  </definedNames>
  <calcPr calcId="191029"/>
  <pivotCaches>
    <pivotCache cacheId="15" r:id="rId9"/>
    <pivotCache cacheId="16" r:id="rId10"/>
    <pivotCache cacheId="17" r:id="rId11"/>
    <pivotCache cacheId="18" r:id="rId12"/>
    <pivotCache cacheId="1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85" i="9" l="1"/>
  <c r="J3184" i="9"/>
  <c r="J3183" i="9"/>
  <c r="J3182" i="9"/>
  <c r="J3181" i="9"/>
  <c r="J3180" i="9"/>
  <c r="J3179" i="9"/>
  <c r="J3178" i="9"/>
  <c r="J3177" i="9"/>
  <c r="J3176" i="9"/>
  <c r="J3175" i="9"/>
  <c r="J3174" i="9"/>
  <c r="J3173" i="9"/>
  <c r="J3172" i="9"/>
  <c r="J3171" i="9"/>
  <c r="J3170" i="9"/>
  <c r="J3169" i="9"/>
  <c r="J3168" i="9"/>
  <c r="J3167" i="9"/>
  <c r="J3166" i="9"/>
  <c r="J3165" i="9"/>
  <c r="J3164" i="9"/>
  <c r="J3163" i="9"/>
  <c r="J3162" i="9"/>
  <c r="J3161" i="9"/>
  <c r="J3160" i="9"/>
  <c r="J3159" i="9"/>
  <c r="J3158" i="9"/>
  <c r="J3157" i="9"/>
  <c r="J3156" i="9"/>
  <c r="J3155" i="9"/>
  <c r="J3154" i="9"/>
  <c r="J3153" i="9"/>
  <c r="J3152" i="9"/>
  <c r="J3151" i="9"/>
  <c r="J3150" i="9"/>
  <c r="J3149" i="9"/>
  <c r="J3148" i="9"/>
  <c r="J3147" i="9"/>
  <c r="J3146" i="9"/>
  <c r="J3145" i="9"/>
  <c r="J3144" i="9"/>
  <c r="J3143" i="9"/>
  <c r="J3142" i="9"/>
  <c r="J3141" i="9"/>
  <c r="J3140" i="9"/>
  <c r="J3139" i="9"/>
  <c r="J3138" i="9"/>
  <c r="J3137" i="9"/>
  <c r="J3136" i="9"/>
  <c r="J3135" i="9"/>
  <c r="J3134" i="9"/>
  <c r="J3133" i="9"/>
  <c r="J3132" i="9"/>
  <c r="J3131" i="9"/>
  <c r="J3130" i="9"/>
  <c r="J3129" i="9"/>
  <c r="J3128" i="9"/>
  <c r="J3127" i="9"/>
  <c r="J3126" i="9"/>
  <c r="J3125" i="9"/>
  <c r="J3124" i="9"/>
  <c r="J3123" i="9"/>
  <c r="J3122" i="9"/>
  <c r="J3121" i="9"/>
  <c r="J3120" i="9"/>
  <c r="J3119" i="9"/>
  <c r="J3118" i="9"/>
  <c r="J3117" i="9"/>
  <c r="J3116" i="9"/>
  <c r="J3115" i="9"/>
  <c r="J3114" i="9"/>
  <c r="J3113" i="9"/>
  <c r="J3112" i="9"/>
  <c r="J3111" i="9"/>
  <c r="J3110" i="9"/>
  <c r="J3109" i="9"/>
  <c r="J3108" i="9"/>
  <c r="J3107" i="9"/>
  <c r="J3106" i="9"/>
  <c r="J3105" i="9"/>
  <c r="J3104" i="9"/>
  <c r="J3103" i="9"/>
  <c r="J3102" i="9"/>
  <c r="J3101" i="9"/>
  <c r="J3100" i="9"/>
  <c r="J3099" i="9"/>
  <c r="J3098" i="9"/>
  <c r="J3097" i="9"/>
  <c r="J3096" i="9"/>
  <c r="J3095" i="9"/>
  <c r="J3094" i="9"/>
  <c r="J3093" i="9"/>
  <c r="J3092" i="9"/>
  <c r="J3091" i="9"/>
  <c r="J3090" i="9"/>
  <c r="J3089" i="9"/>
  <c r="J3088" i="9"/>
  <c r="J3087" i="9"/>
  <c r="J3086" i="9"/>
  <c r="J3085" i="9"/>
  <c r="J3084" i="9"/>
  <c r="J3083" i="9"/>
  <c r="J3082" i="9"/>
  <c r="J3081" i="9"/>
  <c r="J3080" i="9"/>
  <c r="J3079" i="9"/>
  <c r="J3078" i="9"/>
  <c r="J3077" i="9"/>
  <c r="J3076" i="9"/>
  <c r="J3075" i="9"/>
  <c r="J3074" i="9"/>
  <c r="J3073" i="9"/>
  <c r="J3072" i="9"/>
  <c r="J3071" i="9"/>
  <c r="J3070" i="9"/>
  <c r="J3069" i="9"/>
  <c r="J3068" i="9"/>
  <c r="J3067" i="9"/>
  <c r="J3066" i="9"/>
  <c r="J3065" i="9"/>
  <c r="J3064" i="9"/>
  <c r="J3063" i="9"/>
  <c r="J3062" i="9"/>
  <c r="J3061" i="9"/>
  <c r="J3060" i="9"/>
  <c r="J3059" i="9"/>
  <c r="J3058" i="9"/>
  <c r="J3057" i="9"/>
  <c r="J3056" i="9"/>
  <c r="J3055" i="9"/>
  <c r="J3054" i="9"/>
  <c r="J3053" i="9"/>
  <c r="J3052" i="9"/>
  <c r="J3051" i="9"/>
  <c r="J3050" i="9"/>
  <c r="J3049" i="9"/>
  <c r="J3048" i="9"/>
  <c r="J3047" i="9"/>
  <c r="J3046" i="9"/>
  <c r="J3045" i="9"/>
  <c r="J3044" i="9"/>
  <c r="J3043" i="9"/>
  <c r="J3042" i="9"/>
  <c r="J3041" i="9"/>
  <c r="J3040" i="9"/>
  <c r="J3039" i="9"/>
  <c r="J3038" i="9"/>
  <c r="J3037" i="9"/>
  <c r="J3036" i="9"/>
  <c r="J3035" i="9"/>
  <c r="J3034" i="9"/>
  <c r="J3033" i="9"/>
  <c r="J3032" i="9"/>
  <c r="J3031" i="9"/>
  <c r="J3030" i="9"/>
  <c r="J3029" i="9"/>
  <c r="J3028" i="9"/>
  <c r="J3027" i="9"/>
  <c r="J3026" i="9"/>
  <c r="J3025" i="9"/>
  <c r="J3024" i="9"/>
  <c r="J3023" i="9"/>
  <c r="J3022" i="9"/>
  <c r="J3021" i="9"/>
  <c r="J3020" i="9"/>
  <c r="J3019" i="9"/>
  <c r="J3018" i="9"/>
  <c r="J3017" i="9"/>
  <c r="J3016" i="9"/>
  <c r="J3015" i="9"/>
  <c r="J3014" i="9"/>
  <c r="J3013" i="9"/>
  <c r="J3012" i="9"/>
  <c r="J3011" i="9"/>
  <c r="J3010" i="9"/>
  <c r="J3009" i="9"/>
  <c r="J3008" i="9"/>
  <c r="J3007" i="9"/>
  <c r="J3006" i="9"/>
  <c r="J3005" i="9"/>
  <c r="J3004" i="9"/>
  <c r="J3003" i="9"/>
  <c r="J3002" i="9"/>
  <c r="J3001" i="9"/>
  <c r="J3000" i="9"/>
  <c r="J2999" i="9"/>
  <c r="J2998" i="9"/>
  <c r="J2997" i="9"/>
  <c r="J2996" i="9"/>
  <c r="J2995" i="9"/>
  <c r="J2994" i="9"/>
  <c r="J2993" i="9"/>
  <c r="J2992" i="9"/>
  <c r="J2991" i="9"/>
  <c r="J2990" i="9"/>
  <c r="J2989" i="9"/>
  <c r="J2988" i="9"/>
  <c r="J2987" i="9"/>
  <c r="J2986" i="9"/>
  <c r="J2985" i="9"/>
  <c r="J2984" i="9"/>
  <c r="J2983" i="9"/>
  <c r="J2982" i="9"/>
  <c r="J2981" i="9"/>
  <c r="J2980" i="9"/>
  <c r="J2979" i="9"/>
  <c r="J2978" i="9"/>
  <c r="J2977" i="9"/>
  <c r="J2976" i="9"/>
  <c r="J2975" i="9"/>
  <c r="J2974" i="9"/>
  <c r="J2973" i="9"/>
  <c r="J2972" i="9"/>
  <c r="J2971" i="9"/>
  <c r="J2970" i="9"/>
  <c r="J2969" i="9"/>
  <c r="J2968" i="9"/>
  <c r="J2967" i="9"/>
  <c r="J2966" i="9"/>
  <c r="J2965" i="9"/>
  <c r="J2964" i="9"/>
  <c r="J2963" i="9"/>
  <c r="J2962" i="9"/>
  <c r="J2961" i="9"/>
  <c r="J2960" i="9"/>
  <c r="J2959" i="9"/>
  <c r="J2958" i="9"/>
  <c r="J2957" i="9"/>
  <c r="J2956" i="9"/>
  <c r="J2955" i="9"/>
  <c r="J2954" i="9"/>
  <c r="J2953" i="9"/>
  <c r="J2952" i="9"/>
  <c r="J2951" i="9"/>
  <c r="J2950" i="9"/>
  <c r="J2949" i="9"/>
  <c r="J2948" i="9"/>
  <c r="J2947" i="9"/>
  <c r="J2946" i="9"/>
  <c r="J2945" i="9"/>
  <c r="J2944" i="9"/>
  <c r="J2943" i="9"/>
  <c r="J2942" i="9"/>
  <c r="J2941" i="9"/>
  <c r="J2940" i="9"/>
  <c r="J2939" i="9"/>
  <c r="J2938" i="9"/>
  <c r="J2937" i="9"/>
  <c r="J2936" i="9"/>
  <c r="J2935" i="9"/>
  <c r="J2934" i="9"/>
  <c r="J2933" i="9"/>
  <c r="J2932" i="9"/>
  <c r="J2931" i="9"/>
  <c r="J2930" i="9"/>
  <c r="J2929" i="9"/>
  <c r="J2928" i="9"/>
  <c r="J2927" i="9"/>
  <c r="J2926" i="9"/>
  <c r="J2925" i="9"/>
  <c r="J2924" i="9"/>
  <c r="J2923" i="9"/>
  <c r="J2922" i="9"/>
  <c r="J2921" i="9"/>
  <c r="J2920" i="9"/>
  <c r="J2919" i="9"/>
  <c r="J2918" i="9"/>
  <c r="J2917" i="9"/>
  <c r="J2916" i="9"/>
  <c r="J2915" i="9"/>
  <c r="J2914" i="9"/>
  <c r="J2913" i="9"/>
  <c r="J2912" i="9"/>
  <c r="J2911" i="9"/>
  <c r="J2910" i="9"/>
  <c r="J2909" i="9"/>
  <c r="J2908" i="9"/>
  <c r="J2907" i="9"/>
  <c r="J2906" i="9"/>
  <c r="J2905" i="9"/>
  <c r="J2904" i="9"/>
  <c r="J2903" i="9"/>
  <c r="J2902" i="9"/>
  <c r="J2901" i="9"/>
  <c r="J2900" i="9"/>
  <c r="J2899" i="9"/>
  <c r="J2898" i="9"/>
  <c r="J2897" i="9"/>
  <c r="J2896" i="9"/>
  <c r="J2895" i="9"/>
  <c r="J2894" i="9"/>
  <c r="J2893" i="9"/>
  <c r="J2892" i="9"/>
  <c r="J2891" i="9"/>
  <c r="J2890" i="9"/>
  <c r="J2889" i="9"/>
  <c r="J2888" i="9"/>
  <c r="J2887" i="9"/>
  <c r="J2886" i="9"/>
  <c r="J2885" i="9"/>
  <c r="J2884" i="9"/>
  <c r="J2883" i="9"/>
  <c r="J2882" i="9"/>
  <c r="J2881" i="9"/>
  <c r="J2880" i="9"/>
  <c r="J2879" i="9"/>
  <c r="J2878" i="9"/>
  <c r="J2877" i="9"/>
  <c r="J2876" i="9"/>
  <c r="J2875" i="9"/>
  <c r="J2874" i="9"/>
  <c r="J2873" i="9"/>
  <c r="J2872" i="9"/>
  <c r="J2871" i="9"/>
  <c r="J2870" i="9"/>
  <c r="J2869" i="9"/>
  <c r="J2868" i="9"/>
  <c r="J2867" i="9"/>
  <c r="J2866" i="9"/>
  <c r="J2865" i="9"/>
  <c r="J2864" i="9"/>
  <c r="J2863" i="9"/>
  <c r="J2862" i="9"/>
  <c r="J2861" i="9"/>
  <c r="J2860" i="9"/>
  <c r="J2859" i="9"/>
  <c r="J2858" i="9"/>
  <c r="J2857" i="9"/>
  <c r="J2856" i="9"/>
  <c r="J2855" i="9"/>
  <c r="J2854" i="9"/>
  <c r="J2853" i="9"/>
  <c r="J2852" i="9"/>
  <c r="J2851" i="9"/>
  <c r="J2850" i="9"/>
  <c r="J2849" i="9"/>
  <c r="J2848" i="9"/>
  <c r="J2847" i="9"/>
  <c r="J2846" i="9"/>
  <c r="J2845" i="9"/>
  <c r="J2844" i="9"/>
  <c r="J2843" i="9"/>
  <c r="J2842" i="9"/>
  <c r="J2841" i="9"/>
  <c r="J2840" i="9"/>
  <c r="J2839" i="9"/>
  <c r="J2838" i="9"/>
  <c r="J2837" i="9"/>
  <c r="J2836" i="9"/>
  <c r="J2835" i="9"/>
  <c r="J2834" i="9"/>
  <c r="J2833" i="9"/>
  <c r="J2832" i="9"/>
  <c r="J2831" i="9"/>
  <c r="J2830" i="9"/>
  <c r="J2829" i="9"/>
  <c r="J2828" i="9"/>
  <c r="J2827" i="9"/>
  <c r="J2826" i="9"/>
  <c r="J2825" i="9"/>
  <c r="J2824" i="9"/>
  <c r="J2823" i="9"/>
  <c r="J2822" i="9"/>
  <c r="J2821" i="9"/>
  <c r="J2820" i="9"/>
  <c r="J2819" i="9"/>
  <c r="J2818" i="9"/>
  <c r="J2817" i="9"/>
  <c r="J2816" i="9"/>
  <c r="J2815" i="9"/>
  <c r="J2814" i="9"/>
  <c r="J2813" i="9"/>
  <c r="J2812" i="9"/>
  <c r="J2811" i="9"/>
  <c r="J2810" i="9"/>
  <c r="J2809" i="9"/>
  <c r="J2808" i="9"/>
  <c r="J2807" i="9"/>
  <c r="J2806" i="9"/>
  <c r="J2805" i="9"/>
  <c r="J2804" i="9"/>
  <c r="J2803" i="9"/>
  <c r="J2802" i="9"/>
  <c r="J2801" i="9"/>
  <c r="J2800" i="9"/>
  <c r="J2799" i="9"/>
  <c r="J2798" i="9"/>
  <c r="J2797" i="9"/>
  <c r="J2796" i="9"/>
  <c r="J2795" i="9"/>
  <c r="J2794" i="9"/>
  <c r="J2793" i="9"/>
  <c r="J2792" i="9"/>
  <c r="J2791" i="9"/>
  <c r="J2790" i="9"/>
  <c r="J2789" i="9"/>
  <c r="J2788" i="9"/>
  <c r="J2787" i="9"/>
  <c r="J2786" i="9"/>
  <c r="J2785" i="9"/>
  <c r="J2784" i="9"/>
  <c r="J2783" i="9"/>
  <c r="J2782" i="9"/>
  <c r="J2781" i="9"/>
  <c r="J2780" i="9"/>
  <c r="J2779" i="9"/>
  <c r="J2778" i="9"/>
  <c r="J2777" i="9"/>
  <c r="J2776" i="9"/>
  <c r="J2775" i="9"/>
  <c r="J2774" i="9"/>
  <c r="J2773" i="9"/>
  <c r="J2772" i="9"/>
  <c r="J2771" i="9"/>
  <c r="J2770" i="9"/>
  <c r="J2769" i="9"/>
  <c r="J2768" i="9"/>
  <c r="J2767" i="9"/>
  <c r="J2766" i="9"/>
  <c r="J2765" i="9"/>
  <c r="J2764" i="9"/>
  <c r="J2763" i="9"/>
  <c r="J2762" i="9"/>
  <c r="J2761" i="9"/>
  <c r="J2760" i="9"/>
  <c r="J2759" i="9"/>
  <c r="J2758" i="9"/>
  <c r="J2757" i="9"/>
  <c r="J2756" i="9"/>
  <c r="J2755" i="9"/>
  <c r="J2754" i="9"/>
  <c r="J2753" i="9"/>
  <c r="J2752" i="9"/>
  <c r="J2751" i="9"/>
  <c r="J2750" i="9"/>
  <c r="J2749" i="9"/>
  <c r="J2748" i="9"/>
  <c r="J2747" i="9"/>
  <c r="J2746" i="9"/>
  <c r="J2745" i="9"/>
  <c r="J2744" i="9"/>
  <c r="J2743" i="9"/>
  <c r="J2742" i="9"/>
  <c r="J2741" i="9"/>
  <c r="J2740" i="9"/>
  <c r="J2739" i="9"/>
  <c r="J2738" i="9"/>
  <c r="J2737" i="9"/>
  <c r="J2736" i="9"/>
  <c r="J2735" i="9"/>
  <c r="J2734" i="9"/>
  <c r="J2733" i="9"/>
  <c r="J2732" i="9"/>
  <c r="J2731" i="9"/>
  <c r="J2730" i="9"/>
  <c r="J2729" i="9"/>
  <c r="J2728" i="9"/>
  <c r="J2727" i="9"/>
  <c r="J2726" i="9"/>
  <c r="J2725" i="9"/>
  <c r="J2724" i="9"/>
  <c r="J2723" i="9"/>
  <c r="J2722" i="9"/>
  <c r="J2721" i="9"/>
  <c r="J2720" i="9"/>
  <c r="J2719" i="9"/>
  <c r="J2718" i="9"/>
  <c r="J2717" i="9"/>
  <c r="J2716" i="9"/>
  <c r="J2715" i="9"/>
  <c r="J2714" i="9"/>
  <c r="J2713" i="9"/>
  <c r="J2712" i="9"/>
  <c r="J2711" i="9"/>
  <c r="J2710" i="9"/>
  <c r="J2709" i="9"/>
  <c r="J2708" i="9"/>
  <c r="J2707" i="9"/>
  <c r="J2706" i="9"/>
  <c r="J2705" i="9"/>
  <c r="J2704" i="9"/>
  <c r="J2703" i="9"/>
  <c r="J2702" i="9"/>
  <c r="J2701" i="9"/>
  <c r="J2700" i="9"/>
  <c r="J2699" i="9"/>
  <c r="J2698" i="9"/>
  <c r="J2697" i="9"/>
  <c r="J2696" i="9"/>
  <c r="J2695" i="9"/>
  <c r="J2694" i="9"/>
  <c r="J2693" i="9"/>
  <c r="J2692" i="9"/>
  <c r="J2691" i="9"/>
  <c r="J2690" i="9"/>
  <c r="J2689" i="9"/>
  <c r="J2688" i="9"/>
  <c r="J2687" i="9"/>
  <c r="J2686" i="9"/>
  <c r="J2685" i="9"/>
  <c r="J2684" i="9"/>
  <c r="J2683" i="9"/>
  <c r="J2682" i="9"/>
  <c r="J2681" i="9"/>
  <c r="J2680" i="9"/>
  <c r="J2679" i="9"/>
  <c r="J2678" i="9"/>
  <c r="J2677" i="9"/>
  <c r="J2676" i="9"/>
  <c r="J2675" i="9"/>
  <c r="J2674" i="9"/>
  <c r="J2673" i="9"/>
  <c r="J2672" i="9"/>
  <c r="J2671" i="9"/>
  <c r="J2670" i="9"/>
  <c r="J2669" i="9"/>
  <c r="J2668" i="9"/>
  <c r="J2667" i="9"/>
  <c r="J2666" i="9"/>
  <c r="J2665" i="9"/>
  <c r="J2664" i="9"/>
  <c r="J2663" i="9"/>
  <c r="J2662" i="9"/>
  <c r="J2661" i="9"/>
  <c r="J2660" i="9"/>
  <c r="J2659" i="9"/>
  <c r="J2658" i="9"/>
  <c r="J2657" i="9"/>
  <c r="J2656" i="9"/>
  <c r="J2655" i="9"/>
  <c r="J2654" i="9"/>
  <c r="J2653" i="9"/>
  <c r="J2652" i="9"/>
  <c r="J2651" i="9"/>
  <c r="J2650" i="9"/>
  <c r="J2649" i="9"/>
  <c r="J2648" i="9"/>
  <c r="J2647" i="9"/>
  <c r="J2646" i="9"/>
  <c r="J2645" i="9"/>
  <c r="J2644" i="9"/>
  <c r="J2643" i="9"/>
  <c r="J2642" i="9"/>
  <c r="J2641" i="9"/>
  <c r="J2640" i="9"/>
  <c r="J2639" i="9"/>
  <c r="J2638" i="9"/>
  <c r="J2637" i="9"/>
  <c r="J2636" i="9"/>
  <c r="J2635" i="9"/>
  <c r="J2634" i="9"/>
  <c r="J2633" i="9"/>
  <c r="J2632" i="9"/>
  <c r="J2631" i="9"/>
  <c r="J2630" i="9"/>
  <c r="J2629" i="9"/>
  <c r="J2628" i="9"/>
  <c r="J2627" i="9"/>
  <c r="J2626" i="9"/>
  <c r="J2625" i="9"/>
  <c r="J2624" i="9"/>
  <c r="J2623" i="9"/>
  <c r="J2622" i="9"/>
  <c r="J2621" i="9"/>
  <c r="J2620" i="9"/>
  <c r="J2619" i="9"/>
  <c r="J2618" i="9"/>
  <c r="J2617" i="9"/>
  <c r="J2616" i="9"/>
  <c r="J2615" i="9"/>
  <c r="J2614" i="9"/>
  <c r="J2613" i="9"/>
  <c r="J2612" i="9"/>
  <c r="J2611" i="9"/>
  <c r="J2610" i="9"/>
  <c r="J2609" i="9"/>
  <c r="J2608" i="9"/>
  <c r="J2607" i="9"/>
  <c r="J2606" i="9"/>
  <c r="J2605" i="9"/>
  <c r="J2604" i="9"/>
  <c r="J2603" i="9"/>
  <c r="J2602" i="9"/>
  <c r="J2601" i="9"/>
  <c r="J2600" i="9"/>
  <c r="J2599" i="9"/>
  <c r="J2598" i="9"/>
  <c r="J2597" i="9"/>
  <c r="J2596" i="9"/>
  <c r="J2595" i="9"/>
  <c r="J2594" i="9"/>
  <c r="J2593" i="9"/>
  <c r="J2592" i="9"/>
  <c r="J2591" i="9"/>
  <c r="J2590" i="9"/>
  <c r="J2589" i="9"/>
  <c r="J2588" i="9"/>
  <c r="J2587" i="9"/>
  <c r="J2586" i="9"/>
  <c r="J2585" i="9"/>
  <c r="J2584" i="9"/>
  <c r="J2583" i="9"/>
  <c r="J2582" i="9"/>
  <c r="J2581" i="9"/>
  <c r="J2580" i="9"/>
  <c r="J2579" i="9"/>
  <c r="J2578" i="9"/>
  <c r="J2577" i="9"/>
  <c r="J2576" i="9"/>
  <c r="J2575" i="9"/>
  <c r="J2574" i="9"/>
  <c r="J2573" i="9"/>
  <c r="J2572" i="9"/>
  <c r="J2571" i="9"/>
  <c r="J2570" i="9"/>
  <c r="J2569" i="9"/>
  <c r="J2568" i="9"/>
  <c r="J2567" i="9"/>
  <c r="J2566" i="9"/>
  <c r="J2565" i="9"/>
  <c r="J2564" i="9"/>
  <c r="J2563" i="9"/>
  <c r="J2562" i="9"/>
  <c r="J2561" i="9"/>
  <c r="J2560" i="9"/>
  <c r="J2559" i="9"/>
  <c r="J2558" i="9"/>
  <c r="J2557" i="9"/>
  <c r="J2556" i="9"/>
  <c r="J2555" i="9"/>
  <c r="J2554" i="9"/>
  <c r="J2553" i="9"/>
  <c r="J2552" i="9"/>
  <c r="J2551" i="9"/>
  <c r="J2550" i="9"/>
  <c r="J2549" i="9"/>
  <c r="J2548" i="9"/>
  <c r="J2547" i="9"/>
  <c r="J2546" i="9"/>
  <c r="J2545" i="9"/>
  <c r="J2544" i="9"/>
  <c r="J2543" i="9"/>
  <c r="J2542" i="9"/>
  <c r="J2541" i="9"/>
  <c r="J2540" i="9"/>
  <c r="J2539" i="9"/>
  <c r="J2538" i="9"/>
  <c r="J2537" i="9"/>
  <c r="J2536" i="9"/>
  <c r="J2535" i="9"/>
  <c r="J2534" i="9"/>
  <c r="J2533" i="9"/>
  <c r="J2532" i="9"/>
  <c r="J2531" i="9"/>
  <c r="J2530" i="9"/>
  <c r="J2529" i="9"/>
  <c r="J2528" i="9"/>
  <c r="J2527" i="9"/>
  <c r="J2526" i="9"/>
  <c r="J2525" i="9"/>
  <c r="J2524" i="9"/>
  <c r="J2523" i="9"/>
  <c r="J2522" i="9"/>
  <c r="J2521" i="9"/>
  <c r="J2520" i="9"/>
  <c r="J2519" i="9"/>
  <c r="J2518" i="9"/>
  <c r="J2517" i="9"/>
  <c r="J2516" i="9"/>
  <c r="J2515" i="9"/>
  <c r="J2514" i="9"/>
  <c r="J2513" i="9"/>
  <c r="J2512" i="9"/>
  <c r="J2511" i="9"/>
  <c r="J2510" i="9"/>
  <c r="J2509" i="9"/>
  <c r="J2508" i="9"/>
  <c r="J2507" i="9"/>
  <c r="J2506" i="9"/>
  <c r="J2505" i="9"/>
  <c r="J2504" i="9"/>
  <c r="J2503" i="9"/>
  <c r="J2502" i="9"/>
  <c r="J2501" i="9"/>
  <c r="J2500" i="9"/>
  <c r="J2499" i="9"/>
  <c r="J2498" i="9"/>
  <c r="J2497" i="9"/>
  <c r="J2496" i="9"/>
  <c r="J2495" i="9"/>
  <c r="J2494" i="9"/>
  <c r="J2493" i="9"/>
  <c r="J2492" i="9"/>
  <c r="J2491" i="9"/>
  <c r="J2490" i="9"/>
  <c r="J2489" i="9"/>
  <c r="J2488" i="9"/>
  <c r="J2487" i="9"/>
  <c r="J2486" i="9"/>
  <c r="J2485" i="9"/>
  <c r="J2484" i="9"/>
  <c r="J2483" i="9"/>
  <c r="J2482" i="9"/>
  <c r="J2481" i="9"/>
  <c r="J2480" i="9"/>
  <c r="J2479" i="9"/>
  <c r="J2478" i="9"/>
  <c r="J2477" i="9"/>
  <c r="J2476" i="9"/>
  <c r="J2475" i="9"/>
  <c r="J2474" i="9"/>
  <c r="J2473" i="9"/>
  <c r="J2472" i="9"/>
  <c r="J2471" i="9"/>
  <c r="J2470" i="9"/>
  <c r="J2469" i="9"/>
  <c r="J2468" i="9"/>
  <c r="J2467" i="9"/>
  <c r="J2466" i="9"/>
  <c r="J2465" i="9"/>
  <c r="J2464" i="9"/>
  <c r="J2463" i="9"/>
  <c r="J2462" i="9"/>
  <c r="J2461" i="9"/>
  <c r="J2460" i="9"/>
  <c r="J2459" i="9"/>
  <c r="J2458" i="9"/>
  <c r="J2457" i="9"/>
  <c r="J2456" i="9"/>
  <c r="J2455" i="9"/>
  <c r="J2454" i="9"/>
  <c r="J2453" i="9"/>
  <c r="J2452" i="9"/>
  <c r="J2451" i="9"/>
  <c r="J2450" i="9"/>
  <c r="J2449" i="9"/>
  <c r="J2448" i="9"/>
  <c r="J2447" i="9"/>
  <c r="J2446" i="9"/>
  <c r="J2445" i="9"/>
  <c r="J2444" i="9"/>
  <c r="J2443" i="9"/>
  <c r="J2442" i="9"/>
  <c r="J2441" i="9"/>
  <c r="J2440" i="9"/>
  <c r="J2439" i="9"/>
  <c r="J2438" i="9"/>
  <c r="J2437" i="9"/>
  <c r="J2436" i="9"/>
  <c r="J2435" i="9"/>
  <c r="J2434" i="9"/>
  <c r="J2433" i="9"/>
  <c r="J2432" i="9"/>
  <c r="J2431" i="9"/>
  <c r="J2430" i="9"/>
  <c r="J2429" i="9"/>
  <c r="J2428" i="9"/>
  <c r="J2427" i="9"/>
  <c r="J2426" i="9"/>
  <c r="J2425" i="9"/>
  <c r="J2424" i="9"/>
  <c r="J2423" i="9"/>
  <c r="J2422" i="9"/>
  <c r="J2421" i="9"/>
  <c r="J2420" i="9"/>
  <c r="J2419" i="9"/>
  <c r="J2418" i="9"/>
  <c r="J2417" i="9"/>
  <c r="J2416" i="9"/>
  <c r="J2415" i="9"/>
  <c r="J2414" i="9"/>
  <c r="J2413" i="9"/>
  <c r="J2412" i="9"/>
  <c r="J2411" i="9"/>
  <c r="J2410" i="9"/>
  <c r="J2409" i="9"/>
  <c r="J2408" i="9"/>
  <c r="J2407" i="9"/>
  <c r="J2406" i="9"/>
  <c r="J2405" i="9"/>
  <c r="J2404" i="9"/>
  <c r="J2403" i="9"/>
  <c r="J2402" i="9"/>
  <c r="J2401" i="9"/>
  <c r="J2400" i="9"/>
  <c r="J2399" i="9"/>
  <c r="J2398" i="9"/>
  <c r="J2397" i="9"/>
  <c r="J2396" i="9"/>
  <c r="J2395" i="9"/>
  <c r="J2394" i="9"/>
  <c r="J2393" i="9"/>
  <c r="J2392" i="9"/>
  <c r="J2391" i="9"/>
  <c r="J2390" i="9"/>
  <c r="J2389" i="9"/>
  <c r="J2388" i="9"/>
  <c r="J2387" i="9"/>
  <c r="J2386" i="9"/>
  <c r="J2385" i="9"/>
  <c r="J2384" i="9"/>
  <c r="J2383" i="9"/>
  <c r="J2382" i="9"/>
  <c r="J2381" i="9"/>
  <c r="J2380" i="9"/>
  <c r="J2379" i="9"/>
  <c r="J2378" i="9"/>
  <c r="J2377" i="9"/>
  <c r="J2376" i="9"/>
  <c r="J2375" i="9"/>
  <c r="J2374" i="9"/>
  <c r="J2373" i="9"/>
  <c r="J2372" i="9"/>
  <c r="J2371" i="9"/>
  <c r="J2370" i="9"/>
  <c r="J2369" i="9"/>
  <c r="J2368" i="9"/>
  <c r="J2367" i="9"/>
  <c r="J2366" i="9"/>
  <c r="J2365" i="9"/>
  <c r="J2364" i="9"/>
  <c r="J2363" i="9"/>
  <c r="J2362" i="9"/>
  <c r="J2361" i="9"/>
  <c r="J2360" i="9"/>
  <c r="J2359" i="9"/>
  <c r="J2358" i="9"/>
  <c r="J2357" i="9"/>
  <c r="J2356" i="9"/>
  <c r="J2355" i="9"/>
  <c r="J2354" i="9"/>
  <c r="J2353" i="9"/>
  <c r="J2352" i="9"/>
  <c r="J2351" i="9"/>
  <c r="J2350" i="9"/>
  <c r="J2349" i="9"/>
  <c r="J2348" i="9"/>
  <c r="J2347" i="9"/>
  <c r="J2346" i="9"/>
  <c r="J2345" i="9"/>
  <c r="J2344" i="9"/>
  <c r="J2343" i="9"/>
  <c r="J2342" i="9"/>
  <c r="J2341" i="9"/>
  <c r="J2340" i="9"/>
  <c r="J2339" i="9"/>
  <c r="J2338" i="9"/>
  <c r="J2337" i="9"/>
  <c r="J2336" i="9"/>
  <c r="J2335" i="9"/>
  <c r="J2334" i="9"/>
  <c r="J2333" i="9"/>
  <c r="J2332" i="9"/>
  <c r="J2331" i="9"/>
  <c r="J2330" i="9"/>
  <c r="J2329" i="9"/>
  <c r="J2328" i="9"/>
  <c r="J2327" i="9"/>
  <c r="J2326" i="9"/>
  <c r="J2325" i="9"/>
  <c r="J2324" i="9"/>
  <c r="J2323" i="9"/>
  <c r="J2322" i="9"/>
  <c r="J2321" i="9"/>
  <c r="J2320" i="9"/>
  <c r="J2319" i="9"/>
  <c r="J2318" i="9"/>
  <c r="J2317" i="9"/>
  <c r="J2316" i="9"/>
  <c r="J2315" i="9"/>
  <c r="J2314" i="9"/>
  <c r="J2313" i="9"/>
  <c r="J2312" i="9"/>
  <c r="J2311" i="9"/>
  <c r="J2310" i="9"/>
  <c r="J2309" i="9"/>
  <c r="J2308" i="9"/>
  <c r="J2307" i="9"/>
  <c r="J2306" i="9"/>
  <c r="J2305" i="9"/>
  <c r="J2304" i="9"/>
  <c r="J2303" i="9"/>
  <c r="J2302" i="9"/>
  <c r="J2301" i="9"/>
  <c r="J2300" i="9"/>
  <c r="J2299" i="9"/>
  <c r="J2298" i="9"/>
  <c r="J2297" i="9"/>
  <c r="J2296" i="9"/>
  <c r="J2295" i="9"/>
  <c r="J2294" i="9"/>
  <c r="J2293" i="9"/>
  <c r="J2292" i="9"/>
  <c r="J2291" i="9"/>
  <c r="J2290" i="9"/>
  <c r="J2289" i="9"/>
  <c r="J2288" i="9"/>
  <c r="J2287" i="9"/>
  <c r="J2286" i="9"/>
  <c r="J2285" i="9"/>
  <c r="J2284" i="9"/>
  <c r="J2283" i="9"/>
  <c r="J2282" i="9"/>
  <c r="J2281" i="9"/>
  <c r="J2280" i="9"/>
  <c r="J2279" i="9"/>
  <c r="J2278" i="9"/>
  <c r="J2277" i="9"/>
  <c r="J2276" i="9"/>
  <c r="J2275" i="9"/>
  <c r="J2274" i="9"/>
  <c r="J2273" i="9"/>
  <c r="J2272" i="9"/>
  <c r="J2271" i="9"/>
  <c r="J2270" i="9"/>
  <c r="J2269" i="9"/>
  <c r="J2268" i="9"/>
  <c r="J2267" i="9"/>
  <c r="J2266" i="9"/>
  <c r="J2265" i="9"/>
  <c r="J2264" i="9"/>
  <c r="J2263" i="9"/>
  <c r="J2262" i="9"/>
  <c r="J2261" i="9"/>
  <c r="J2260" i="9"/>
  <c r="J2259" i="9"/>
  <c r="J2258" i="9"/>
  <c r="J2257" i="9"/>
  <c r="J2256" i="9"/>
  <c r="J2255" i="9"/>
  <c r="J2254" i="9"/>
  <c r="J2253" i="9"/>
  <c r="J2252" i="9"/>
  <c r="J2251" i="9"/>
  <c r="J2250" i="9"/>
  <c r="J2249" i="9"/>
  <c r="J2248" i="9"/>
  <c r="J2247" i="9"/>
  <c r="J2246" i="9"/>
  <c r="J2245" i="9"/>
  <c r="J2244" i="9"/>
  <c r="J2243" i="9"/>
  <c r="J2242" i="9"/>
  <c r="J2241" i="9"/>
  <c r="J2240" i="9"/>
  <c r="J2239" i="9"/>
  <c r="J2238" i="9"/>
  <c r="J2237" i="9"/>
  <c r="J2236" i="9"/>
  <c r="J2235" i="9"/>
  <c r="J2234" i="9"/>
  <c r="J2233" i="9"/>
  <c r="J2232" i="9"/>
  <c r="J2231" i="9"/>
  <c r="J2230" i="9"/>
  <c r="J2229" i="9"/>
  <c r="J2228" i="9"/>
  <c r="J2227" i="9"/>
  <c r="J2226" i="9"/>
  <c r="J2225" i="9"/>
  <c r="J2224" i="9"/>
  <c r="J2223" i="9"/>
  <c r="J2222" i="9"/>
  <c r="J2221" i="9"/>
  <c r="J2220" i="9"/>
  <c r="J2219" i="9"/>
  <c r="J2218" i="9"/>
  <c r="J2217" i="9"/>
  <c r="J2216" i="9"/>
  <c r="J2215" i="9"/>
  <c r="J2214" i="9"/>
  <c r="J2213" i="9"/>
  <c r="J2212" i="9"/>
  <c r="J2211" i="9"/>
  <c r="J2210" i="9"/>
  <c r="J2209" i="9"/>
  <c r="J2208" i="9"/>
  <c r="J2207" i="9"/>
  <c r="J2206" i="9"/>
  <c r="J2205" i="9"/>
  <c r="J2204" i="9"/>
  <c r="J2203" i="9"/>
  <c r="J2202" i="9"/>
  <c r="J2201" i="9"/>
  <c r="J2200" i="9"/>
  <c r="J2199" i="9"/>
  <c r="J2198" i="9"/>
  <c r="J2197" i="9"/>
  <c r="J2196" i="9"/>
  <c r="J2195" i="9"/>
  <c r="J2194" i="9"/>
  <c r="J2193" i="9"/>
  <c r="J2192" i="9"/>
  <c r="J2191" i="9"/>
  <c r="J2190" i="9"/>
  <c r="J2189" i="9"/>
  <c r="J2188" i="9"/>
  <c r="J2187" i="9"/>
  <c r="J2186" i="9"/>
  <c r="J2185" i="9"/>
  <c r="J2184" i="9"/>
  <c r="J2183" i="9"/>
  <c r="J2182" i="9"/>
  <c r="J2181" i="9"/>
  <c r="J2180" i="9"/>
  <c r="J2179" i="9"/>
  <c r="J2178" i="9"/>
  <c r="J2177" i="9"/>
  <c r="J2176" i="9"/>
  <c r="J2175" i="9"/>
  <c r="J2174" i="9"/>
  <c r="J2173" i="9"/>
  <c r="J2172" i="9"/>
  <c r="J2171" i="9"/>
  <c r="J2170" i="9"/>
  <c r="J2169" i="9"/>
  <c r="J2168" i="9"/>
  <c r="J2167" i="9"/>
  <c r="J2166" i="9"/>
  <c r="J2165" i="9"/>
  <c r="J2164" i="9"/>
  <c r="J2163" i="9"/>
  <c r="J2162" i="9"/>
  <c r="J2161" i="9"/>
  <c r="J2160" i="9"/>
  <c r="J2159" i="9"/>
  <c r="J2158" i="9"/>
  <c r="J2157" i="9"/>
  <c r="J2156" i="9"/>
  <c r="J2155" i="9"/>
  <c r="J2154" i="9"/>
  <c r="J2153" i="9"/>
  <c r="J2152" i="9"/>
  <c r="J2151" i="9"/>
  <c r="J2150" i="9"/>
  <c r="J2149" i="9"/>
  <c r="J2148" i="9"/>
  <c r="J2147" i="9"/>
  <c r="J2146" i="9"/>
  <c r="J2145" i="9"/>
  <c r="J2144" i="9"/>
  <c r="J2143" i="9"/>
  <c r="J2142" i="9"/>
  <c r="J2141" i="9"/>
  <c r="J2140" i="9"/>
  <c r="J2139" i="9"/>
  <c r="J2138" i="9"/>
  <c r="J2137" i="9"/>
  <c r="J2136" i="9"/>
  <c r="J2135" i="9"/>
  <c r="J2134" i="9"/>
  <c r="J2133" i="9"/>
  <c r="J2132" i="9"/>
  <c r="J2131" i="9"/>
  <c r="J2130" i="9"/>
  <c r="J2129" i="9"/>
  <c r="J2128" i="9"/>
  <c r="J2127" i="9"/>
  <c r="J2126" i="9"/>
  <c r="J2125" i="9"/>
  <c r="J2124" i="9"/>
  <c r="J2123" i="9"/>
  <c r="J2122" i="9"/>
  <c r="J2121" i="9"/>
  <c r="J2120" i="9"/>
  <c r="J2119" i="9"/>
  <c r="J2118" i="9"/>
  <c r="J2117" i="9"/>
  <c r="J2116" i="9"/>
  <c r="J2115" i="9"/>
  <c r="J2114" i="9"/>
  <c r="J2113" i="9"/>
  <c r="J2112" i="9"/>
  <c r="J2111" i="9"/>
  <c r="J2110" i="9"/>
  <c r="J2109" i="9"/>
  <c r="J2108" i="9"/>
  <c r="J2107" i="9"/>
  <c r="J2106" i="9"/>
  <c r="J2105" i="9"/>
  <c r="J2104" i="9"/>
  <c r="J2103" i="9"/>
  <c r="J2102" i="9"/>
  <c r="J2101" i="9"/>
  <c r="J2100" i="9"/>
  <c r="J2099" i="9"/>
  <c r="J2098" i="9"/>
  <c r="J2097" i="9"/>
  <c r="J2096" i="9"/>
  <c r="J2095" i="9"/>
  <c r="J2094" i="9"/>
  <c r="J2093" i="9"/>
  <c r="J2092" i="9"/>
  <c r="J2091" i="9"/>
  <c r="J2090" i="9"/>
  <c r="J2089" i="9"/>
  <c r="J2088" i="9"/>
  <c r="J2087" i="9"/>
  <c r="J2086" i="9"/>
  <c r="J2085" i="9"/>
  <c r="J2084" i="9"/>
  <c r="J2083" i="9"/>
  <c r="J2082" i="9"/>
  <c r="J2081" i="9"/>
  <c r="J2080" i="9"/>
  <c r="J2079" i="9"/>
  <c r="J2078" i="9"/>
  <c r="J2077" i="9"/>
  <c r="J2076" i="9"/>
  <c r="J2075" i="9"/>
  <c r="J2074" i="9"/>
  <c r="J2073" i="9"/>
  <c r="J2072" i="9"/>
  <c r="J2071" i="9"/>
  <c r="J2070" i="9"/>
  <c r="J2069" i="9"/>
  <c r="J2068" i="9"/>
  <c r="J2067" i="9"/>
  <c r="J2066" i="9"/>
  <c r="J2065" i="9"/>
  <c r="J2064" i="9"/>
  <c r="J2063" i="9"/>
  <c r="J2062" i="9"/>
  <c r="J2061" i="9"/>
  <c r="J2060" i="9"/>
  <c r="J2059" i="9"/>
  <c r="J2058" i="9"/>
  <c r="J2057" i="9"/>
  <c r="J2056" i="9"/>
  <c r="J2055" i="9"/>
  <c r="J2054" i="9"/>
  <c r="J2053" i="9"/>
  <c r="J2052" i="9"/>
  <c r="J2051" i="9"/>
  <c r="J2050" i="9"/>
  <c r="J2049" i="9"/>
  <c r="J2048" i="9"/>
  <c r="J2047" i="9"/>
  <c r="J2046" i="9"/>
  <c r="J2045" i="9"/>
  <c r="J2044" i="9"/>
  <c r="J2043" i="9"/>
  <c r="J2042" i="9"/>
  <c r="J2041" i="9"/>
  <c r="J2040" i="9"/>
  <c r="J2039" i="9"/>
  <c r="J2038" i="9"/>
  <c r="J2037" i="9"/>
  <c r="J2036" i="9"/>
  <c r="J2035" i="9"/>
  <c r="J2034" i="9"/>
  <c r="J2033" i="9"/>
  <c r="J2032" i="9"/>
  <c r="J2031" i="9"/>
  <c r="J2030" i="9"/>
  <c r="J2029" i="9"/>
  <c r="J2028" i="9"/>
  <c r="J2027" i="9"/>
  <c r="J2026" i="9"/>
  <c r="J2025" i="9"/>
  <c r="J2024" i="9"/>
  <c r="J2023" i="9"/>
  <c r="J2022" i="9"/>
  <c r="J2021" i="9"/>
  <c r="J2020" i="9"/>
  <c r="J2019" i="9"/>
  <c r="J2018" i="9"/>
  <c r="J2017" i="9"/>
  <c r="J2016" i="9"/>
  <c r="J2015" i="9"/>
  <c r="J2014" i="9"/>
  <c r="J2013" i="9"/>
  <c r="J2012" i="9"/>
  <c r="J2011" i="9"/>
  <c r="J2010" i="9"/>
  <c r="J2009" i="9"/>
  <c r="J2008" i="9"/>
  <c r="J2007" i="9"/>
  <c r="J2006" i="9"/>
  <c r="J2005" i="9"/>
  <c r="J2004" i="9"/>
  <c r="J2003" i="9"/>
  <c r="J2002" i="9"/>
  <c r="J2001" i="9"/>
  <c r="J2000" i="9"/>
  <c r="J1999" i="9"/>
  <c r="J1998" i="9"/>
  <c r="J1997" i="9"/>
  <c r="J1996" i="9"/>
  <c r="J1995" i="9"/>
  <c r="J1994" i="9"/>
  <c r="J1993" i="9"/>
  <c r="J1992" i="9"/>
  <c r="J1991" i="9"/>
  <c r="J1990" i="9"/>
  <c r="J1989" i="9"/>
  <c r="J1988" i="9"/>
  <c r="J1987" i="9"/>
  <c r="J1986" i="9"/>
  <c r="J1985" i="9"/>
  <c r="J1984" i="9"/>
  <c r="J1983" i="9"/>
  <c r="J1982" i="9"/>
  <c r="J1981" i="9"/>
  <c r="J1980" i="9"/>
  <c r="J1979" i="9"/>
  <c r="J1978" i="9"/>
  <c r="J1977" i="9"/>
  <c r="J1976" i="9"/>
  <c r="J1975" i="9"/>
  <c r="J1974" i="9"/>
  <c r="J1973" i="9"/>
  <c r="J1972" i="9"/>
  <c r="J1971" i="9"/>
  <c r="J1970" i="9"/>
  <c r="J1969" i="9"/>
  <c r="J1968" i="9"/>
  <c r="J1967" i="9"/>
  <c r="J1966" i="9"/>
  <c r="J1965" i="9"/>
  <c r="J1964" i="9"/>
  <c r="J1963" i="9"/>
  <c r="J1962" i="9"/>
  <c r="J1961" i="9"/>
  <c r="J1960" i="9"/>
  <c r="J1959" i="9"/>
  <c r="J1958" i="9"/>
  <c r="J1957" i="9"/>
  <c r="J1956" i="9"/>
  <c r="J1955" i="9"/>
  <c r="J1954" i="9"/>
  <c r="J1953" i="9"/>
  <c r="J1952" i="9"/>
  <c r="J1951" i="9"/>
  <c r="J1950" i="9"/>
  <c r="J1949" i="9"/>
  <c r="J1948" i="9"/>
  <c r="J1947" i="9"/>
  <c r="J1946" i="9"/>
  <c r="J1945" i="9"/>
  <c r="J1944" i="9"/>
  <c r="J1943" i="9"/>
  <c r="J1942" i="9"/>
  <c r="J1941" i="9"/>
  <c r="J1940" i="9"/>
  <c r="J1939" i="9"/>
  <c r="J1938" i="9"/>
  <c r="J1937" i="9"/>
  <c r="J1936" i="9"/>
  <c r="J1935" i="9"/>
  <c r="J1934" i="9"/>
  <c r="J1933" i="9"/>
  <c r="J1932" i="9"/>
  <c r="J1931" i="9"/>
  <c r="J1930" i="9"/>
  <c r="J1929" i="9"/>
  <c r="J1928" i="9"/>
  <c r="J1927" i="9"/>
  <c r="J1926" i="9"/>
  <c r="J1925" i="9"/>
  <c r="J1924" i="9"/>
  <c r="J1923" i="9"/>
  <c r="J1922" i="9"/>
  <c r="J1921" i="9"/>
  <c r="J1920" i="9"/>
  <c r="J1919" i="9"/>
  <c r="J1918" i="9"/>
  <c r="J1917" i="9"/>
  <c r="J1916" i="9"/>
  <c r="J1915" i="9"/>
  <c r="J1914" i="9"/>
  <c r="J1913" i="9"/>
  <c r="J1912" i="9"/>
  <c r="J1911" i="9"/>
  <c r="J1910" i="9"/>
  <c r="J1909" i="9"/>
  <c r="J1908" i="9"/>
  <c r="J1907" i="9"/>
  <c r="J1906" i="9"/>
  <c r="J1905" i="9"/>
  <c r="J1904" i="9"/>
  <c r="J1903" i="9"/>
  <c r="J1902" i="9"/>
  <c r="J1901" i="9"/>
  <c r="J1900" i="9"/>
  <c r="J1899" i="9"/>
  <c r="J1898" i="9"/>
  <c r="J1897" i="9"/>
  <c r="J1896" i="9"/>
  <c r="J1895" i="9"/>
  <c r="J1894" i="9"/>
  <c r="J1893" i="9"/>
  <c r="J1892" i="9"/>
  <c r="J1891" i="9"/>
  <c r="J1890" i="9"/>
  <c r="J1889" i="9"/>
  <c r="J1888" i="9"/>
  <c r="J1887" i="9"/>
  <c r="J1886" i="9"/>
  <c r="J1885" i="9"/>
  <c r="J1884" i="9"/>
  <c r="J1883" i="9"/>
  <c r="J1882" i="9"/>
  <c r="J1881" i="9"/>
  <c r="J1880" i="9"/>
  <c r="J1879" i="9"/>
  <c r="J1878" i="9"/>
  <c r="J1877" i="9"/>
  <c r="J1876" i="9"/>
  <c r="J1875" i="9"/>
  <c r="J1874" i="9"/>
  <c r="J1873" i="9"/>
  <c r="J1872" i="9"/>
  <c r="J1871" i="9"/>
  <c r="J1870" i="9"/>
  <c r="J1869" i="9"/>
  <c r="J1868" i="9"/>
  <c r="J1867" i="9"/>
  <c r="J1866" i="9"/>
  <c r="J1865" i="9"/>
  <c r="J1864" i="9"/>
  <c r="J1863" i="9"/>
  <c r="J1862" i="9"/>
  <c r="J1861" i="9"/>
  <c r="J1860" i="9"/>
  <c r="J1859" i="9"/>
  <c r="J1858" i="9"/>
  <c r="J1857" i="9"/>
  <c r="J1856" i="9"/>
  <c r="J1855" i="9"/>
  <c r="J1854" i="9"/>
  <c r="J1853" i="9"/>
  <c r="J1852" i="9"/>
  <c r="J1851" i="9"/>
  <c r="J1850" i="9"/>
  <c r="J1849" i="9"/>
  <c r="J1848" i="9"/>
  <c r="J1847" i="9"/>
  <c r="J1846" i="9"/>
  <c r="J1845" i="9"/>
  <c r="J1844" i="9"/>
  <c r="J1843" i="9"/>
  <c r="J1842" i="9"/>
  <c r="J1841" i="9"/>
  <c r="J1840" i="9"/>
  <c r="J1839" i="9"/>
  <c r="J1838" i="9"/>
  <c r="J1837" i="9"/>
  <c r="J1836" i="9"/>
  <c r="J1835" i="9"/>
  <c r="J1834" i="9"/>
  <c r="J1833" i="9"/>
  <c r="J1832" i="9"/>
  <c r="J1831" i="9"/>
  <c r="J1830" i="9"/>
  <c r="J1829" i="9"/>
  <c r="J1828" i="9"/>
  <c r="J1827" i="9"/>
  <c r="J1826" i="9"/>
  <c r="J1825" i="9"/>
  <c r="J1824" i="9"/>
  <c r="J1823" i="9"/>
  <c r="J1822" i="9"/>
  <c r="J1821" i="9"/>
  <c r="J1820" i="9"/>
  <c r="J1819" i="9"/>
  <c r="J1818" i="9"/>
  <c r="J1817" i="9"/>
  <c r="J1816" i="9"/>
  <c r="J1815" i="9"/>
  <c r="J1814" i="9"/>
  <c r="J1813" i="9"/>
  <c r="J1812" i="9"/>
  <c r="J1811" i="9"/>
  <c r="J1810" i="9"/>
  <c r="J1809" i="9"/>
  <c r="J1808" i="9"/>
  <c r="J1807" i="9"/>
  <c r="J1806" i="9"/>
  <c r="J1805" i="9"/>
  <c r="J1804" i="9"/>
  <c r="J1803" i="9"/>
  <c r="J1802" i="9"/>
  <c r="J1801" i="9"/>
  <c r="J1800" i="9"/>
  <c r="J1799" i="9"/>
  <c r="J1798" i="9"/>
  <c r="J1797" i="9"/>
  <c r="J1796" i="9"/>
  <c r="J1795" i="9"/>
  <c r="J1794" i="9"/>
  <c r="J1793" i="9"/>
  <c r="J1792" i="9"/>
  <c r="J1791" i="9"/>
  <c r="J1790" i="9"/>
  <c r="J1789" i="9"/>
  <c r="J1788" i="9"/>
  <c r="J1787" i="9"/>
  <c r="J1786" i="9"/>
  <c r="J1785" i="9"/>
  <c r="J1784" i="9"/>
  <c r="J1783" i="9"/>
  <c r="J1782" i="9"/>
  <c r="J1781" i="9"/>
  <c r="J1780" i="9"/>
  <c r="J1779" i="9"/>
  <c r="J1778" i="9"/>
  <c r="J1777" i="9"/>
  <c r="J1776" i="9"/>
  <c r="J1775" i="9"/>
  <c r="J1774" i="9"/>
  <c r="J1773" i="9"/>
  <c r="J1772" i="9"/>
  <c r="J1771" i="9"/>
  <c r="J1770" i="9"/>
  <c r="J1769" i="9"/>
  <c r="J1768" i="9"/>
  <c r="J1767" i="9"/>
  <c r="J1766" i="9"/>
  <c r="J1765" i="9"/>
  <c r="J1764" i="9"/>
  <c r="J1763" i="9"/>
  <c r="J1762" i="9"/>
  <c r="J1761" i="9"/>
  <c r="J1760" i="9"/>
  <c r="J1759" i="9"/>
  <c r="J1758" i="9"/>
  <c r="J1757" i="9"/>
  <c r="J1756" i="9"/>
  <c r="J1755" i="9"/>
  <c r="J1754" i="9"/>
  <c r="J1753" i="9"/>
  <c r="J1752" i="9"/>
  <c r="J1751" i="9"/>
  <c r="J1750" i="9"/>
  <c r="J1749" i="9"/>
  <c r="J1748" i="9"/>
  <c r="J1747" i="9"/>
  <c r="J1746" i="9"/>
  <c r="J1745" i="9"/>
  <c r="J1744" i="9"/>
  <c r="J1743" i="9"/>
  <c r="J1742" i="9"/>
  <c r="J1741" i="9"/>
  <c r="J1740" i="9"/>
  <c r="J1739" i="9"/>
  <c r="J1738" i="9"/>
  <c r="J1737" i="9"/>
  <c r="J1736" i="9"/>
  <c r="J1735" i="9"/>
  <c r="J1734" i="9"/>
  <c r="J1733" i="9"/>
  <c r="J1732" i="9"/>
  <c r="J1731" i="9"/>
  <c r="J1730" i="9"/>
  <c r="J1729" i="9"/>
  <c r="J1728" i="9"/>
  <c r="J1727" i="9"/>
  <c r="J1726" i="9"/>
  <c r="J1725" i="9"/>
  <c r="J1724" i="9"/>
  <c r="J1723" i="9"/>
  <c r="J1722" i="9"/>
  <c r="J1721" i="9"/>
  <c r="J1720" i="9"/>
  <c r="J1719" i="9"/>
  <c r="J1718" i="9"/>
  <c r="J1717" i="9"/>
  <c r="J1716" i="9"/>
  <c r="J1715" i="9"/>
  <c r="J1714" i="9"/>
  <c r="J1713" i="9"/>
  <c r="J1712" i="9"/>
  <c r="J1711" i="9"/>
  <c r="J1710" i="9"/>
  <c r="J1709" i="9"/>
  <c r="J1708" i="9"/>
  <c r="J1707" i="9"/>
  <c r="J1706" i="9"/>
  <c r="J1705" i="9"/>
  <c r="J1704" i="9"/>
  <c r="J1703" i="9"/>
  <c r="J1702" i="9"/>
  <c r="J1701" i="9"/>
  <c r="J1700" i="9"/>
  <c r="J1699" i="9"/>
  <c r="J1698" i="9"/>
  <c r="J1697" i="9"/>
  <c r="J1696" i="9"/>
  <c r="J1695" i="9"/>
  <c r="J1694" i="9"/>
  <c r="J1693" i="9"/>
  <c r="J1692" i="9"/>
  <c r="J1691" i="9"/>
  <c r="J1690" i="9"/>
  <c r="J1689" i="9"/>
  <c r="J1688" i="9"/>
  <c r="J1687" i="9"/>
  <c r="J1686" i="9"/>
  <c r="J1685" i="9"/>
  <c r="J1684" i="9"/>
  <c r="J1683" i="9"/>
  <c r="J1682" i="9"/>
  <c r="J1681" i="9"/>
  <c r="J1680" i="9"/>
  <c r="J1679" i="9"/>
  <c r="J1678" i="9"/>
  <c r="J1677" i="9"/>
  <c r="J1676" i="9"/>
  <c r="J1675" i="9"/>
  <c r="J1674" i="9"/>
  <c r="J1673" i="9"/>
  <c r="J1672" i="9"/>
  <c r="J1671" i="9"/>
  <c r="J1670" i="9"/>
  <c r="J1669" i="9"/>
  <c r="J1668" i="9"/>
  <c r="J1667" i="9"/>
  <c r="J1666" i="9"/>
  <c r="J1665" i="9"/>
  <c r="J1664" i="9"/>
  <c r="J1663" i="9"/>
  <c r="J1662" i="9"/>
  <c r="J1661" i="9"/>
  <c r="J1660" i="9"/>
  <c r="J1659" i="9"/>
  <c r="J1658" i="9"/>
  <c r="J1657" i="9"/>
  <c r="J1656" i="9"/>
  <c r="J1655" i="9"/>
  <c r="J1654" i="9"/>
  <c r="J1653" i="9"/>
  <c r="J1652" i="9"/>
  <c r="J1651" i="9"/>
  <c r="J1650" i="9"/>
  <c r="J1649" i="9"/>
  <c r="J1648" i="9"/>
  <c r="J1647" i="9"/>
  <c r="J1646" i="9"/>
  <c r="J1645" i="9"/>
  <c r="J1644" i="9"/>
  <c r="J1643" i="9"/>
  <c r="J1642" i="9"/>
  <c r="J1641" i="9"/>
  <c r="J1640" i="9"/>
  <c r="J1639" i="9"/>
  <c r="J1638" i="9"/>
  <c r="J1637" i="9"/>
  <c r="J1636" i="9"/>
  <c r="J1635" i="9"/>
  <c r="J1634" i="9"/>
  <c r="J1633" i="9"/>
  <c r="J1632" i="9"/>
  <c r="J1631" i="9"/>
  <c r="J1630" i="9"/>
  <c r="J1629" i="9"/>
  <c r="J1628" i="9"/>
  <c r="J1627" i="9"/>
  <c r="J1626" i="9"/>
  <c r="J1625" i="9"/>
  <c r="J1624" i="9"/>
  <c r="J1623" i="9"/>
  <c r="J1622" i="9"/>
  <c r="J1621" i="9"/>
  <c r="J1620" i="9"/>
  <c r="J1619" i="9"/>
  <c r="J1618" i="9"/>
  <c r="J1617" i="9"/>
  <c r="J1616" i="9"/>
  <c r="J1615" i="9"/>
  <c r="J1614" i="9"/>
  <c r="J1613" i="9"/>
  <c r="J1612" i="9"/>
  <c r="J1611" i="9"/>
  <c r="J1610" i="9"/>
  <c r="J1609" i="9"/>
  <c r="J1608" i="9"/>
  <c r="J1607" i="9"/>
  <c r="J1606" i="9"/>
  <c r="J1605" i="9"/>
  <c r="J1604" i="9"/>
  <c r="J1603" i="9"/>
  <c r="J1602" i="9"/>
  <c r="J1601" i="9"/>
  <c r="J1600" i="9"/>
  <c r="J1599" i="9"/>
  <c r="J1598" i="9"/>
  <c r="J1597" i="9"/>
  <c r="J1596" i="9"/>
  <c r="J1595" i="9"/>
  <c r="J1594" i="9"/>
  <c r="J1593" i="9"/>
  <c r="J1592" i="9"/>
  <c r="J1591" i="9"/>
  <c r="J1590" i="9"/>
  <c r="J1589" i="9"/>
  <c r="J1588" i="9"/>
  <c r="J1587" i="9"/>
  <c r="J1586" i="9"/>
  <c r="J1585" i="9"/>
  <c r="J1584" i="9"/>
  <c r="J1583" i="9"/>
  <c r="J1582" i="9"/>
  <c r="J1581" i="9"/>
  <c r="J1580" i="9"/>
  <c r="J1579" i="9"/>
  <c r="J1578" i="9"/>
  <c r="J1577" i="9"/>
  <c r="J1576" i="9"/>
  <c r="J1575" i="9"/>
  <c r="J1574" i="9"/>
  <c r="J1573" i="9"/>
  <c r="J1572" i="9"/>
  <c r="J1571" i="9"/>
  <c r="J1570" i="9"/>
  <c r="J1569" i="9"/>
  <c r="J1568" i="9"/>
  <c r="J1567" i="9"/>
  <c r="J1566" i="9"/>
  <c r="J1565" i="9"/>
  <c r="J1564" i="9"/>
  <c r="J1563" i="9"/>
  <c r="J1562" i="9"/>
  <c r="J1561" i="9"/>
  <c r="J1560" i="9"/>
  <c r="J1559" i="9"/>
  <c r="J1558" i="9"/>
  <c r="J1557" i="9"/>
  <c r="J1556" i="9"/>
  <c r="J1555" i="9"/>
  <c r="J1554" i="9"/>
  <c r="J1553" i="9"/>
  <c r="J1552" i="9"/>
  <c r="J1551" i="9"/>
  <c r="J1550" i="9"/>
  <c r="J1549" i="9"/>
  <c r="J1548" i="9"/>
  <c r="J1547" i="9"/>
  <c r="J1546" i="9"/>
  <c r="J1545" i="9"/>
  <c r="J1544" i="9"/>
  <c r="J1543" i="9"/>
  <c r="J1542" i="9"/>
  <c r="J1541" i="9"/>
  <c r="J1540" i="9"/>
  <c r="J1539" i="9"/>
  <c r="J1538" i="9"/>
  <c r="J1537" i="9"/>
  <c r="J1536" i="9"/>
  <c r="J1535" i="9"/>
  <c r="J1534" i="9"/>
  <c r="J1533" i="9"/>
  <c r="J1532" i="9"/>
  <c r="J1531" i="9"/>
  <c r="J1530" i="9"/>
  <c r="J1529" i="9"/>
  <c r="J1528" i="9"/>
  <c r="J1527" i="9"/>
  <c r="J1526" i="9"/>
  <c r="J1525" i="9"/>
  <c r="J1524" i="9"/>
  <c r="J1523" i="9"/>
  <c r="J1522" i="9"/>
  <c r="J1521" i="9"/>
  <c r="J1520" i="9"/>
  <c r="J1519" i="9"/>
  <c r="J1518" i="9"/>
  <c r="J1517" i="9"/>
  <c r="J1516" i="9"/>
  <c r="J1515" i="9"/>
  <c r="J1514" i="9"/>
  <c r="J1513" i="9"/>
  <c r="J1512" i="9"/>
  <c r="J1511" i="9"/>
  <c r="J1510" i="9"/>
  <c r="J1509" i="9"/>
  <c r="J1508" i="9"/>
  <c r="J1507" i="9"/>
  <c r="J1506" i="9"/>
  <c r="J1505" i="9"/>
  <c r="J1504" i="9"/>
  <c r="J1503" i="9"/>
  <c r="J1502" i="9"/>
  <c r="J1501" i="9"/>
  <c r="J1500" i="9"/>
  <c r="J1499" i="9"/>
  <c r="J1498" i="9"/>
  <c r="J1497" i="9"/>
  <c r="J1496" i="9"/>
  <c r="J1495" i="9"/>
  <c r="J1494" i="9"/>
  <c r="J1493" i="9"/>
  <c r="J1492" i="9"/>
  <c r="J1491" i="9"/>
  <c r="J1490" i="9"/>
  <c r="J1489" i="9"/>
  <c r="J1488" i="9"/>
  <c r="J1487" i="9"/>
  <c r="J1486" i="9"/>
  <c r="J1485" i="9"/>
  <c r="J1484" i="9"/>
  <c r="J1483" i="9"/>
  <c r="J1482" i="9"/>
  <c r="J1481" i="9"/>
  <c r="J1480" i="9"/>
  <c r="J1479" i="9"/>
  <c r="J1478" i="9"/>
  <c r="J1477" i="9"/>
  <c r="J1476" i="9"/>
  <c r="J1475" i="9"/>
  <c r="J1474" i="9"/>
  <c r="J1473" i="9"/>
  <c r="J1472" i="9"/>
  <c r="J1471" i="9"/>
  <c r="J1470" i="9"/>
  <c r="J1469" i="9"/>
  <c r="J1468" i="9"/>
  <c r="J1467" i="9"/>
  <c r="J1466" i="9"/>
  <c r="J1465" i="9"/>
  <c r="J1464" i="9"/>
  <c r="J1463" i="9"/>
  <c r="J1462" i="9"/>
  <c r="J1461" i="9"/>
  <c r="J1460" i="9"/>
  <c r="J1459" i="9"/>
  <c r="J1458" i="9"/>
  <c r="J1457" i="9"/>
  <c r="J1456" i="9"/>
  <c r="J1455" i="9"/>
  <c r="J1454" i="9"/>
  <c r="J1453" i="9"/>
  <c r="J1452" i="9"/>
  <c r="J1451" i="9"/>
  <c r="J1450" i="9"/>
  <c r="J1449" i="9"/>
  <c r="J1448" i="9"/>
  <c r="J1447" i="9"/>
  <c r="J1446" i="9"/>
  <c r="J1445" i="9"/>
  <c r="J1444" i="9"/>
  <c r="J1443" i="9"/>
  <c r="J1442" i="9"/>
  <c r="J1441" i="9"/>
  <c r="J1440" i="9"/>
  <c r="J1439" i="9"/>
  <c r="J1438" i="9"/>
  <c r="J1437" i="9"/>
  <c r="J1436" i="9"/>
  <c r="J1435" i="9"/>
  <c r="J1434" i="9"/>
  <c r="J1433" i="9"/>
  <c r="J1432" i="9"/>
  <c r="J1431" i="9"/>
  <c r="J1430" i="9"/>
  <c r="J1429" i="9"/>
  <c r="J1428" i="9"/>
  <c r="J1427" i="9"/>
  <c r="J1426" i="9"/>
  <c r="J1425" i="9"/>
  <c r="J1424" i="9"/>
  <c r="J1423" i="9"/>
  <c r="J1422" i="9"/>
  <c r="J1421" i="9"/>
  <c r="J1420" i="9"/>
  <c r="J1419" i="9"/>
  <c r="J1418" i="9"/>
  <c r="J1417" i="9"/>
  <c r="J1416" i="9"/>
  <c r="J1415" i="9"/>
  <c r="J1414" i="9"/>
  <c r="J1413" i="9"/>
  <c r="J1412" i="9"/>
  <c r="J1411" i="9"/>
  <c r="J1410" i="9"/>
  <c r="J1409" i="9"/>
  <c r="J1408" i="9"/>
  <c r="J1407" i="9"/>
  <c r="J1406" i="9"/>
  <c r="J1405" i="9"/>
  <c r="J1404" i="9"/>
  <c r="J1403" i="9"/>
  <c r="J1402" i="9"/>
  <c r="J1401" i="9"/>
  <c r="J1400" i="9"/>
  <c r="J1399" i="9"/>
  <c r="J1398" i="9"/>
  <c r="J1397" i="9"/>
  <c r="J1396" i="9"/>
  <c r="J1395" i="9"/>
  <c r="J1394" i="9"/>
  <c r="J1393" i="9"/>
  <c r="J1392" i="9"/>
  <c r="J1391" i="9"/>
  <c r="J1390" i="9"/>
  <c r="J1389" i="9"/>
  <c r="J1388" i="9"/>
  <c r="J1387" i="9"/>
  <c r="J1386" i="9"/>
  <c r="J1385" i="9"/>
  <c r="J1384" i="9"/>
  <c r="J1383" i="9"/>
  <c r="J1382" i="9"/>
  <c r="J1381" i="9"/>
  <c r="J1380" i="9"/>
  <c r="J1379" i="9"/>
  <c r="J1378" i="9"/>
  <c r="J1377" i="9"/>
  <c r="J1376" i="9"/>
  <c r="J1375" i="9"/>
  <c r="J1374" i="9"/>
  <c r="J1373" i="9"/>
  <c r="J1372" i="9"/>
  <c r="J1371" i="9"/>
  <c r="J1370" i="9"/>
  <c r="J1369" i="9"/>
  <c r="J1368" i="9"/>
  <c r="J1367" i="9"/>
  <c r="J1366" i="9"/>
  <c r="J1365" i="9"/>
  <c r="J1364" i="9"/>
  <c r="J1363" i="9"/>
  <c r="J1362" i="9"/>
  <c r="J1361" i="9"/>
  <c r="J1360" i="9"/>
  <c r="J1359" i="9"/>
  <c r="J1358" i="9"/>
  <c r="J1357" i="9"/>
  <c r="J1356" i="9"/>
  <c r="J1355" i="9"/>
  <c r="J1354" i="9"/>
  <c r="J1353" i="9"/>
  <c r="J1352" i="9"/>
  <c r="J1351" i="9"/>
  <c r="J1350" i="9"/>
  <c r="J1349" i="9"/>
  <c r="J1348" i="9"/>
  <c r="J1347" i="9"/>
  <c r="J1346" i="9"/>
  <c r="J1345" i="9"/>
  <c r="J1344" i="9"/>
  <c r="J1343" i="9"/>
  <c r="J1342" i="9"/>
  <c r="J1341" i="9"/>
  <c r="J1340" i="9"/>
  <c r="J1339" i="9"/>
  <c r="J1338" i="9"/>
  <c r="J1337" i="9"/>
  <c r="J1336" i="9"/>
  <c r="J1335" i="9"/>
  <c r="J1334" i="9"/>
  <c r="J1333" i="9"/>
  <c r="J1332" i="9"/>
  <c r="J1331" i="9"/>
  <c r="J1330" i="9"/>
  <c r="J1329" i="9"/>
  <c r="J1328" i="9"/>
  <c r="J1327" i="9"/>
  <c r="J1326" i="9"/>
  <c r="J1325" i="9"/>
  <c r="J1324" i="9"/>
  <c r="J1323" i="9"/>
  <c r="J1322" i="9"/>
  <c r="J1321" i="9"/>
  <c r="J1320" i="9"/>
  <c r="J1319" i="9"/>
  <c r="J1318" i="9"/>
  <c r="J1317" i="9"/>
  <c r="J1316" i="9"/>
  <c r="J1315" i="9"/>
  <c r="J1314" i="9"/>
  <c r="J1313" i="9"/>
  <c r="J1312" i="9"/>
  <c r="J1311" i="9"/>
  <c r="J1310" i="9"/>
  <c r="J1309" i="9"/>
  <c r="J1308" i="9"/>
  <c r="J1307" i="9"/>
  <c r="J1306" i="9"/>
  <c r="J1305" i="9"/>
  <c r="J1304" i="9"/>
  <c r="J1303" i="9"/>
  <c r="J1302" i="9"/>
  <c r="J1301" i="9"/>
  <c r="J1300" i="9"/>
  <c r="J1299" i="9"/>
  <c r="J1298" i="9"/>
  <c r="J1297" i="9"/>
  <c r="J1296" i="9"/>
  <c r="J1295" i="9"/>
  <c r="J1294" i="9"/>
  <c r="J1293" i="9"/>
  <c r="J1292" i="9"/>
  <c r="J1291" i="9"/>
  <c r="J1290" i="9"/>
  <c r="J1289" i="9"/>
  <c r="J1288" i="9"/>
  <c r="J1287" i="9"/>
  <c r="J1286" i="9"/>
  <c r="J1285" i="9"/>
  <c r="J1284" i="9"/>
  <c r="J1283" i="9"/>
  <c r="J1282" i="9"/>
  <c r="J1281" i="9"/>
  <c r="J1280" i="9"/>
  <c r="J1279" i="9"/>
  <c r="J1278" i="9"/>
  <c r="J1277" i="9"/>
  <c r="J1276" i="9"/>
  <c r="J1275" i="9"/>
  <c r="J1274" i="9"/>
  <c r="J1273" i="9"/>
  <c r="J1272" i="9"/>
  <c r="J1271" i="9"/>
  <c r="J1270" i="9"/>
  <c r="J1269" i="9"/>
  <c r="J1268" i="9"/>
  <c r="J1267" i="9"/>
  <c r="J1266" i="9"/>
  <c r="J1265" i="9"/>
  <c r="J1264" i="9"/>
  <c r="J1263" i="9"/>
  <c r="J1262" i="9"/>
  <c r="J1261" i="9"/>
  <c r="J1260" i="9"/>
  <c r="J1259" i="9"/>
  <c r="J1258" i="9"/>
  <c r="J1257" i="9"/>
  <c r="J1256" i="9"/>
  <c r="J1255" i="9"/>
  <c r="J1254" i="9"/>
  <c r="J1253" i="9"/>
  <c r="J1252" i="9"/>
  <c r="J1251" i="9"/>
  <c r="J1250" i="9"/>
  <c r="J1249" i="9"/>
  <c r="J1248" i="9"/>
  <c r="J1247" i="9"/>
  <c r="J1246" i="9"/>
  <c r="J1245" i="9"/>
  <c r="J1244" i="9"/>
  <c r="J1243" i="9"/>
  <c r="J1242" i="9"/>
  <c r="J1241" i="9"/>
  <c r="J1240" i="9"/>
  <c r="J1239" i="9"/>
  <c r="J1238" i="9"/>
  <c r="J1237" i="9"/>
  <c r="J1236" i="9"/>
  <c r="J1235" i="9"/>
  <c r="J1234" i="9"/>
  <c r="J1233" i="9"/>
  <c r="J1232" i="9"/>
  <c r="J1231" i="9"/>
  <c r="J1230" i="9"/>
  <c r="J1229" i="9"/>
  <c r="J1228" i="9"/>
  <c r="J1227" i="9"/>
  <c r="J1226" i="9"/>
  <c r="J1225" i="9"/>
  <c r="J1224" i="9"/>
  <c r="J1223" i="9"/>
  <c r="J1222" i="9"/>
  <c r="J1221" i="9"/>
  <c r="J1220" i="9"/>
  <c r="J1219" i="9"/>
  <c r="J1218" i="9"/>
  <c r="J1217" i="9"/>
  <c r="J1216" i="9"/>
  <c r="J1215" i="9"/>
  <c r="J1214" i="9"/>
  <c r="J1213" i="9"/>
  <c r="J1212" i="9"/>
  <c r="J1211" i="9"/>
  <c r="J1210" i="9"/>
  <c r="J1209" i="9"/>
  <c r="J1208" i="9"/>
  <c r="J1207" i="9"/>
  <c r="J1206" i="9"/>
  <c r="J1205" i="9"/>
  <c r="J1204" i="9"/>
  <c r="J1203" i="9"/>
  <c r="J1202" i="9"/>
  <c r="J1201" i="9"/>
  <c r="J1200" i="9"/>
  <c r="J1199" i="9"/>
  <c r="J1198" i="9"/>
  <c r="J1197" i="9"/>
  <c r="J1196" i="9"/>
  <c r="J1195" i="9"/>
  <c r="J1194" i="9"/>
  <c r="J1193" i="9"/>
  <c r="J1192" i="9"/>
  <c r="J1191" i="9"/>
  <c r="J1190" i="9"/>
  <c r="J1189" i="9"/>
  <c r="J1188" i="9"/>
  <c r="J1187" i="9"/>
  <c r="J1186" i="9"/>
  <c r="J1185" i="9"/>
  <c r="J1184" i="9"/>
  <c r="J1183" i="9"/>
  <c r="J1182" i="9"/>
  <c r="J1181" i="9"/>
  <c r="J1180" i="9"/>
  <c r="J1179" i="9"/>
  <c r="J1178" i="9"/>
  <c r="J1177" i="9"/>
  <c r="J1176" i="9"/>
  <c r="J1175" i="9"/>
  <c r="J1174" i="9"/>
  <c r="J1173" i="9"/>
  <c r="J1172" i="9"/>
  <c r="J1171" i="9"/>
  <c r="J1170" i="9"/>
  <c r="J1169" i="9"/>
  <c r="J1168" i="9"/>
  <c r="J1167" i="9"/>
  <c r="J1166" i="9"/>
  <c r="J1165" i="9"/>
  <c r="J1164" i="9"/>
  <c r="J1163" i="9"/>
  <c r="J1162" i="9"/>
  <c r="J1161" i="9"/>
  <c r="J1160" i="9"/>
  <c r="J1159" i="9"/>
  <c r="J1158" i="9"/>
  <c r="J1157" i="9"/>
  <c r="J1156" i="9"/>
  <c r="J1155" i="9"/>
  <c r="J1154" i="9"/>
  <c r="J1153" i="9"/>
  <c r="J1152" i="9"/>
  <c r="J1151" i="9"/>
  <c r="J1150" i="9"/>
  <c r="J1149" i="9"/>
  <c r="J1148" i="9"/>
  <c r="J1147" i="9"/>
  <c r="J1146" i="9"/>
  <c r="J1145" i="9"/>
  <c r="J1144" i="9"/>
  <c r="J1143" i="9"/>
  <c r="J1142" i="9"/>
  <c r="J1141" i="9"/>
  <c r="J1140" i="9"/>
  <c r="J1139" i="9"/>
  <c r="J1138" i="9"/>
  <c r="J1137" i="9"/>
  <c r="J1136" i="9"/>
  <c r="J1135" i="9"/>
  <c r="J1134" i="9"/>
  <c r="J1133" i="9"/>
  <c r="J1132" i="9"/>
  <c r="J1131" i="9"/>
  <c r="J1130" i="9"/>
  <c r="J1129" i="9"/>
  <c r="J1128" i="9"/>
  <c r="J1127" i="9"/>
  <c r="J1126" i="9"/>
  <c r="J1125" i="9"/>
  <c r="J1124" i="9"/>
  <c r="J1123" i="9"/>
  <c r="J1122" i="9"/>
  <c r="J1121" i="9"/>
  <c r="J1120" i="9"/>
  <c r="J1119" i="9"/>
  <c r="J1118" i="9"/>
  <c r="J1117" i="9"/>
  <c r="J1116" i="9"/>
  <c r="J1115" i="9"/>
  <c r="J1114" i="9"/>
  <c r="J1113" i="9"/>
  <c r="J1112" i="9"/>
  <c r="J1111" i="9"/>
  <c r="J1110" i="9"/>
  <c r="J1109" i="9"/>
  <c r="J1108" i="9"/>
  <c r="J1107" i="9"/>
  <c r="J1106" i="9"/>
  <c r="J1105" i="9"/>
  <c r="J1104" i="9"/>
  <c r="J1103" i="9"/>
  <c r="J1102" i="9"/>
  <c r="J1101" i="9"/>
  <c r="J1100" i="9"/>
  <c r="J1099" i="9"/>
  <c r="J1098" i="9"/>
  <c r="J1097" i="9"/>
  <c r="J1096" i="9"/>
  <c r="J1095" i="9"/>
  <c r="J1094" i="9"/>
  <c r="J1093" i="9"/>
  <c r="J1092" i="9"/>
  <c r="J1091" i="9"/>
  <c r="J1090" i="9"/>
  <c r="J1089" i="9"/>
  <c r="J1088" i="9"/>
  <c r="J1087" i="9"/>
  <c r="J1086" i="9"/>
  <c r="J1085" i="9"/>
  <c r="J1084" i="9"/>
  <c r="J1083" i="9"/>
  <c r="J1082" i="9"/>
  <c r="J1081" i="9"/>
  <c r="J1080" i="9"/>
  <c r="J1079" i="9"/>
  <c r="J1078" i="9"/>
  <c r="J1077" i="9"/>
  <c r="J1076" i="9"/>
  <c r="J1075" i="9"/>
  <c r="J1074" i="9"/>
  <c r="J1073" i="9"/>
  <c r="J1072" i="9"/>
  <c r="J1071" i="9"/>
  <c r="J1070" i="9"/>
  <c r="J1069" i="9"/>
  <c r="J1068" i="9"/>
  <c r="J1067" i="9"/>
  <c r="J1066" i="9"/>
  <c r="J1065" i="9"/>
  <c r="J1064" i="9"/>
  <c r="J1063" i="9"/>
  <c r="J1062" i="9"/>
  <c r="J1061" i="9"/>
  <c r="J1060" i="9"/>
  <c r="J1059" i="9"/>
  <c r="J1058" i="9"/>
  <c r="J1057" i="9"/>
  <c r="J1056" i="9"/>
  <c r="J1055" i="9"/>
  <c r="J1054" i="9"/>
  <c r="J1053" i="9"/>
  <c r="J1052" i="9"/>
  <c r="J1051" i="9"/>
  <c r="J1050" i="9"/>
  <c r="J1049" i="9"/>
  <c r="J1048" i="9"/>
  <c r="J1047" i="9"/>
  <c r="J1046" i="9"/>
  <c r="J1045" i="9"/>
  <c r="J1044" i="9"/>
  <c r="J1043" i="9"/>
  <c r="J1042" i="9"/>
  <c r="J1041" i="9"/>
  <c r="J1040" i="9"/>
  <c r="J1039" i="9"/>
  <c r="J1038" i="9"/>
  <c r="J1037" i="9"/>
  <c r="J1036" i="9"/>
  <c r="J1035" i="9"/>
  <c r="J1034" i="9"/>
  <c r="J1033" i="9"/>
  <c r="J1032" i="9"/>
  <c r="J1031" i="9"/>
  <c r="J1030" i="9"/>
  <c r="J1029" i="9"/>
  <c r="J1028" i="9"/>
  <c r="J1027" i="9"/>
  <c r="J1026" i="9"/>
  <c r="J1025" i="9"/>
  <c r="J1024" i="9"/>
  <c r="J1023" i="9"/>
  <c r="J1022" i="9"/>
  <c r="J1021" i="9"/>
  <c r="J1020" i="9"/>
  <c r="J1019" i="9"/>
  <c r="J1018" i="9"/>
  <c r="J1017" i="9"/>
  <c r="J1016" i="9"/>
  <c r="J1015" i="9"/>
  <c r="J1014" i="9"/>
  <c r="J1013" i="9"/>
  <c r="J1012" i="9"/>
  <c r="J1011" i="9"/>
  <c r="J1010" i="9"/>
  <c r="J1009" i="9"/>
  <c r="J1008" i="9"/>
  <c r="J1007" i="9"/>
  <c r="J1006" i="9"/>
  <c r="J1005" i="9"/>
  <c r="J1004" i="9"/>
  <c r="J1003" i="9"/>
  <c r="J1002" i="9"/>
  <c r="J1001" i="9"/>
  <c r="J1000" i="9"/>
  <c r="J999" i="9"/>
  <c r="J998" i="9"/>
  <c r="J997" i="9"/>
  <c r="J996" i="9"/>
  <c r="J995" i="9"/>
  <c r="J994" i="9"/>
  <c r="J993" i="9"/>
  <c r="J992" i="9"/>
  <c r="J991" i="9"/>
  <c r="J990" i="9"/>
  <c r="J989" i="9"/>
  <c r="J988" i="9"/>
  <c r="J987" i="9"/>
  <c r="J986" i="9"/>
  <c r="J985" i="9"/>
  <c r="J984" i="9"/>
  <c r="J983" i="9"/>
  <c r="J982" i="9"/>
  <c r="J981" i="9"/>
  <c r="J980" i="9"/>
  <c r="J979" i="9"/>
  <c r="J978" i="9"/>
  <c r="J977" i="9"/>
  <c r="J976" i="9"/>
  <c r="J975" i="9"/>
  <c r="J974" i="9"/>
  <c r="J973" i="9"/>
  <c r="J972" i="9"/>
  <c r="J971" i="9"/>
  <c r="J970" i="9"/>
  <c r="J969" i="9"/>
  <c r="J968" i="9"/>
  <c r="J967" i="9"/>
  <c r="J966" i="9"/>
  <c r="J965" i="9"/>
  <c r="J964" i="9"/>
  <c r="J963" i="9"/>
  <c r="J962" i="9"/>
  <c r="J961" i="9"/>
  <c r="J960" i="9"/>
  <c r="J959" i="9"/>
  <c r="J958" i="9"/>
  <c r="J957" i="9"/>
  <c r="J956" i="9"/>
  <c r="J955" i="9"/>
  <c r="J954" i="9"/>
  <c r="J953" i="9"/>
  <c r="J952" i="9"/>
  <c r="J951" i="9"/>
  <c r="J950" i="9"/>
  <c r="J949" i="9"/>
  <c r="J948" i="9"/>
  <c r="J947" i="9"/>
  <c r="J946" i="9"/>
  <c r="J945" i="9"/>
  <c r="J944" i="9"/>
  <c r="J943" i="9"/>
  <c r="J942" i="9"/>
  <c r="J941" i="9"/>
  <c r="J940" i="9"/>
  <c r="J939" i="9"/>
  <c r="J938" i="9"/>
  <c r="J937" i="9"/>
  <c r="J936" i="9"/>
  <c r="J935" i="9"/>
  <c r="J934" i="9"/>
  <c r="J933" i="9"/>
  <c r="J932" i="9"/>
  <c r="J931" i="9"/>
  <c r="J930" i="9"/>
  <c r="J929" i="9"/>
  <c r="J928" i="9"/>
  <c r="J927" i="9"/>
  <c r="J926" i="9"/>
  <c r="J925" i="9"/>
  <c r="J924" i="9"/>
  <c r="J923" i="9"/>
  <c r="J922" i="9"/>
  <c r="J921" i="9"/>
  <c r="J920" i="9"/>
  <c r="J919" i="9"/>
  <c r="J918" i="9"/>
  <c r="J917" i="9"/>
  <c r="J916" i="9"/>
  <c r="J915" i="9"/>
  <c r="J914" i="9"/>
  <c r="J913" i="9"/>
  <c r="J912" i="9"/>
  <c r="J911" i="9"/>
  <c r="J910" i="9"/>
  <c r="J909" i="9"/>
  <c r="J908" i="9"/>
  <c r="J907" i="9"/>
  <c r="J906" i="9"/>
  <c r="J905" i="9"/>
  <c r="J904" i="9"/>
  <c r="J903" i="9"/>
  <c r="J902" i="9"/>
  <c r="J901" i="9"/>
  <c r="J900" i="9"/>
  <c r="J899" i="9"/>
  <c r="J898" i="9"/>
  <c r="J897" i="9"/>
  <c r="J896" i="9"/>
  <c r="J895" i="9"/>
  <c r="J894" i="9"/>
  <c r="J893" i="9"/>
  <c r="J892" i="9"/>
  <c r="J891" i="9"/>
  <c r="J890" i="9"/>
  <c r="J889" i="9"/>
  <c r="J888" i="9"/>
  <c r="J887" i="9"/>
  <c r="J886" i="9"/>
  <c r="J885" i="9"/>
  <c r="J884" i="9"/>
  <c r="J883" i="9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J834" i="9"/>
  <c r="J833" i="9"/>
  <c r="J832" i="9"/>
  <c r="J831" i="9"/>
  <c r="J830" i="9"/>
  <c r="J829" i="9"/>
  <c r="J828" i="9"/>
  <c r="J827" i="9"/>
  <c r="J826" i="9"/>
  <c r="J825" i="9"/>
  <c r="J824" i="9"/>
  <c r="J823" i="9"/>
  <c r="J822" i="9"/>
  <c r="J821" i="9"/>
  <c r="J820" i="9"/>
  <c r="J819" i="9"/>
  <c r="J818" i="9"/>
  <c r="J817" i="9"/>
  <c r="J816" i="9"/>
  <c r="J815" i="9"/>
  <c r="J814" i="9"/>
  <c r="J813" i="9"/>
  <c r="J812" i="9"/>
  <c r="J811" i="9"/>
  <c r="J810" i="9"/>
  <c r="J809" i="9"/>
  <c r="J808" i="9"/>
  <c r="J807" i="9"/>
  <c r="J806" i="9"/>
  <c r="J805" i="9"/>
  <c r="J804" i="9"/>
  <c r="J803" i="9"/>
  <c r="J802" i="9"/>
  <c r="J801" i="9"/>
  <c r="J800" i="9"/>
  <c r="J799" i="9"/>
  <c r="J798" i="9"/>
  <c r="J797" i="9"/>
  <c r="J796" i="9"/>
  <c r="J795" i="9"/>
  <c r="J794" i="9"/>
  <c r="J793" i="9"/>
  <c r="J792" i="9"/>
  <c r="J791" i="9"/>
  <c r="J790" i="9"/>
  <c r="J789" i="9"/>
  <c r="J788" i="9"/>
  <c r="J787" i="9"/>
  <c r="J786" i="9"/>
  <c r="J785" i="9"/>
  <c r="J784" i="9"/>
  <c r="J783" i="9"/>
  <c r="J782" i="9"/>
  <c r="J781" i="9"/>
  <c r="J780" i="9"/>
  <c r="J779" i="9"/>
  <c r="J778" i="9"/>
  <c r="J777" i="9"/>
  <c r="J776" i="9"/>
  <c r="J775" i="9"/>
  <c r="J774" i="9"/>
  <c r="J773" i="9"/>
  <c r="J772" i="9"/>
  <c r="J771" i="9"/>
  <c r="J770" i="9"/>
  <c r="J769" i="9"/>
  <c r="J768" i="9"/>
  <c r="J767" i="9"/>
  <c r="J766" i="9"/>
  <c r="J765" i="9"/>
  <c r="J764" i="9"/>
  <c r="J763" i="9"/>
  <c r="J762" i="9"/>
  <c r="J761" i="9"/>
  <c r="J760" i="9"/>
  <c r="J759" i="9"/>
  <c r="J758" i="9"/>
  <c r="J757" i="9"/>
  <c r="J756" i="9"/>
  <c r="J755" i="9"/>
  <c r="J754" i="9"/>
  <c r="J753" i="9"/>
  <c r="J752" i="9"/>
  <c r="J751" i="9"/>
  <c r="J750" i="9"/>
  <c r="J749" i="9"/>
  <c r="J748" i="9"/>
  <c r="J747" i="9"/>
  <c r="J746" i="9"/>
  <c r="J745" i="9"/>
  <c r="J744" i="9"/>
  <c r="J743" i="9"/>
  <c r="J742" i="9"/>
  <c r="J741" i="9"/>
  <c r="J740" i="9"/>
  <c r="J739" i="9"/>
  <c r="J738" i="9"/>
  <c r="J737" i="9"/>
  <c r="J736" i="9"/>
  <c r="J735" i="9"/>
  <c r="J734" i="9"/>
  <c r="J733" i="9"/>
  <c r="J732" i="9"/>
  <c r="J731" i="9"/>
  <c r="J730" i="9"/>
  <c r="J729" i="9"/>
  <c r="J728" i="9"/>
  <c r="J727" i="9"/>
  <c r="J726" i="9"/>
  <c r="J725" i="9"/>
  <c r="J724" i="9"/>
  <c r="J723" i="9"/>
  <c r="J722" i="9"/>
  <c r="J721" i="9"/>
  <c r="J720" i="9"/>
  <c r="J719" i="9"/>
  <c r="J718" i="9"/>
  <c r="J717" i="9"/>
  <c r="J716" i="9"/>
  <c r="J715" i="9"/>
  <c r="J714" i="9"/>
  <c r="J713" i="9"/>
  <c r="J712" i="9"/>
  <c r="J711" i="9"/>
  <c r="J710" i="9"/>
  <c r="J709" i="9"/>
  <c r="J708" i="9"/>
  <c r="J707" i="9"/>
  <c r="J706" i="9"/>
  <c r="J705" i="9"/>
  <c r="J704" i="9"/>
  <c r="J703" i="9"/>
  <c r="J702" i="9"/>
  <c r="J701" i="9"/>
  <c r="J700" i="9"/>
  <c r="J699" i="9"/>
  <c r="J698" i="9"/>
  <c r="J697" i="9"/>
  <c r="J696" i="9"/>
  <c r="J695" i="9"/>
  <c r="J694" i="9"/>
  <c r="J693" i="9"/>
  <c r="J692" i="9"/>
  <c r="J691" i="9"/>
  <c r="J690" i="9"/>
  <c r="J689" i="9"/>
  <c r="J688" i="9"/>
  <c r="J687" i="9"/>
  <c r="J686" i="9"/>
  <c r="J685" i="9"/>
  <c r="J684" i="9"/>
  <c r="J683" i="9"/>
  <c r="J682" i="9"/>
  <c r="J681" i="9"/>
  <c r="J680" i="9"/>
  <c r="J679" i="9"/>
  <c r="J678" i="9"/>
  <c r="J677" i="9"/>
  <c r="J676" i="9"/>
  <c r="J675" i="9"/>
  <c r="J674" i="9"/>
  <c r="J673" i="9"/>
  <c r="J672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J646" i="9"/>
  <c r="J645" i="9"/>
  <c r="J644" i="9"/>
  <c r="J643" i="9"/>
  <c r="J642" i="9"/>
  <c r="J641" i="9"/>
  <c r="J640" i="9"/>
  <c r="J639" i="9"/>
  <c r="J638" i="9"/>
  <c r="J637" i="9"/>
  <c r="J636" i="9"/>
  <c r="J635" i="9"/>
  <c r="J634" i="9"/>
  <c r="J633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J618" i="9"/>
  <c r="J617" i="9"/>
  <c r="J616" i="9"/>
  <c r="J615" i="9"/>
  <c r="J614" i="9"/>
  <c r="J613" i="9"/>
  <c r="J612" i="9"/>
  <c r="J611" i="9"/>
  <c r="J610" i="9"/>
  <c r="J609" i="9"/>
  <c r="J608" i="9"/>
  <c r="J607" i="9"/>
  <c r="J606" i="9"/>
  <c r="J605" i="9"/>
  <c r="J604" i="9"/>
  <c r="J603" i="9"/>
  <c r="J602" i="9"/>
  <c r="J601" i="9"/>
  <c r="J600" i="9"/>
  <c r="J599" i="9"/>
  <c r="J598" i="9"/>
  <c r="J597" i="9"/>
  <c r="J596" i="9"/>
  <c r="J595" i="9"/>
  <c r="J594" i="9"/>
  <c r="J593" i="9"/>
  <c r="J592" i="9"/>
  <c r="J591" i="9"/>
  <c r="J590" i="9"/>
  <c r="J589" i="9"/>
  <c r="J588" i="9"/>
  <c r="J587" i="9"/>
  <c r="J586" i="9"/>
  <c r="J585" i="9"/>
  <c r="J584" i="9"/>
  <c r="J583" i="9"/>
  <c r="J582" i="9"/>
  <c r="J581" i="9"/>
  <c r="J580" i="9"/>
  <c r="J579" i="9"/>
  <c r="J578" i="9"/>
  <c r="J577" i="9"/>
  <c r="J576" i="9"/>
  <c r="J575" i="9"/>
  <c r="J574" i="9"/>
  <c r="J573" i="9"/>
  <c r="J572" i="9"/>
  <c r="J571" i="9"/>
  <c r="J570" i="9"/>
  <c r="J569" i="9"/>
  <c r="J568" i="9"/>
  <c r="J567" i="9"/>
  <c r="J566" i="9"/>
  <c r="J565" i="9"/>
  <c r="J564" i="9"/>
  <c r="J563" i="9"/>
  <c r="J562" i="9"/>
  <c r="J561" i="9"/>
  <c r="J560" i="9"/>
  <c r="J559" i="9"/>
  <c r="J558" i="9"/>
  <c r="J557" i="9"/>
  <c r="J556" i="9"/>
  <c r="J555" i="9"/>
  <c r="J554" i="9"/>
  <c r="J553" i="9"/>
  <c r="J552" i="9"/>
  <c r="J551" i="9"/>
  <c r="J550" i="9"/>
  <c r="J549" i="9"/>
  <c r="J548" i="9"/>
  <c r="J547" i="9"/>
  <c r="J546" i="9"/>
  <c r="J545" i="9"/>
  <c r="J544" i="9"/>
  <c r="J543" i="9"/>
  <c r="J542" i="9"/>
  <c r="J541" i="9"/>
  <c r="J540" i="9"/>
  <c r="J539" i="9"/>
  <c r="J538" i="9"/>
  <c r="J537" i="9"/>
  <c r="J536" i="9"/>
  <c r="J535" i="9"/>
  <c r="J534" i="9"/>
  <c r="J533" i="9"/>
  <c r="J532" i="9"/>
  <c r="J531" i="9"/>
  <c r="J530" i="9"/>
  <c r="J529" i="9"/>
  <c r="J528" i="9"/>
  <c r="J527" i="9"/>
  <c r="J526" i="9"/>
  <c r="J525" i="9"/>
  <c r="J524" i="9"/>
  <c r="J523" i="9"/>
  <c r="J522" i="9"/>
  <c r="J521" i="9"/>
  <c r="J520" i="9"/>
  <c r="J519" i="9"/>
  <c r="J518" i="9"/>
  <c r="J517" i="9"/>
  <c r="J516" i="9"/>
  <c r="J515" i="9"/>
  <c r="J514" i="9"/>
  <c r="J513" i="9"/>
  <c r="J512" i="9"/>
  <c r="J511" i="9"/>
  <c r="J510" i="9"/>
  <c r="J509" i="9"/>
  <c r="J508" i="9"/>
  <c r="J507" i="9"/>
  <c r="J506" i="9"/>
  <c r="J505" i="9"/>
  <c r="J504" i="9"/>
  <c r="J503" i="9"/>
  <c r="J502" i="9"/>
  <c r="J501" i="9"/>
  <c r="J500" i="9"/>
  <c r="J499" i="9"/>
  <c r="J498" i="9"/>
  <c r="J497" i="9"/>
  <c r="J496" i="9"/>
  <c r="J495" i="9"/>
  <c r="J494" i="9"/>
  <c r="J493" i="9"/>
  <c r="J492" i="9"/>
  <c r="J491" i="9"/>
  <c r="J490" i="9"/>
  <c r="J489" i="9"/>
  <c r="J488" i="9"/>
  <c r="J487" i="9"/>
  <c r="J486" i="9"/>
  <c r="J485" i="9"/>
  <c r="J484" i="9"/>
  <c r="J483" i="9"/>
  <c r="J482" i="9"/>
  <c r="J481" i="9"/>
  <c r="J480" i="9"/>
  <c r="J479" i="9"/>
  <c r="J478" i="9"/>
  <c r="J477" i="9"/>
  <c r="J476" i="9"/>
  <c r="J475" i="9"/>
  <c r="J474" i="9"/>
  <c r="J473" i="9"/>
  <c r="J472" i="9"/>
  <c r="J471" i="9"/>
  <c r="J470" i="9"/>
  <c r="J469" i="9"/>
  <c r="J468" i="9"/>
  <c r="J467" i="9"/>
  <c r="J466" i="9"/>
  <c r="J465" i="9"/>
  <c r="J464" i="9"/>
  <c r="J463" i="9"/>
  <c r="J462" i="9"/>
  <c r="J461" i="9"/>
  <c r="J460" i="9"/>
  <c r="J459" i="9"/>
  <c r="J458" i="9"/>
  <c r="J457" i="9"/>
  <c r="J456" i="9"/>
  <c r="J455" i="9"/>
  <c r="J454" i="9"/>
  <c r="J453" i="9"/>
  <c r="J452" i="9"/>
  <c r="J451" i="9"/>
  <c r="J450" i="9"/>
  <c r="J449" i="9"/>
  <c r="J448" i="9"/>
  <c r="J447" i="9"/>
  <c r="J446" i="9"/>
  <c r="J445" i="9"/>
  <c r="J444" i="9"/>
  <c r="J443" i="9"/>
  <c r="J442" i="9"/>
  <c r="J441" i="9"/>
  <c r="J440" i="9"/>
  <c r="J439" i="9"/>
  <c r="J438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5" i="9"/>
  <c r="J424" i="9"/>
  <c r="J423" i="9"/>
  <c r="J422" i="9"/>
  <c r="J421" i="9"/>
  <c r="J420" i="9"/>
  <c r="J419" i="9"/>
  <c r="J418" i="9"/>
  <c r="J417" i="9"/>
  <c r="J416" i="9"/>
  <c r="J415" i="9"/>
  <c r="J414" i="9"/>
  <c r="J413" i="9"/>
  <c r="J412" i="9"/>
  <c r="J411" i="9"/>
  <c r="J410" i="9"/>
  <c r="J409" i="9"/>
  <c r="J408" i="9"/>
  <c r="J407" i="9"/>
  <c r="J406" i="9"/>
  <c r="J405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82" i="9"/>
  <c r="J381" i="9"/>
  <c r="J380" i="9"/>
  <c r="J379" i="9"/>
  <c r="J378" i="9"/>
  <c r="J377" i="9"/>
  <c r="J376" i="9"/>
  <c r="J375" i="9"/>
  <c r="J374" i="9"/>
  <c r="J373" i="9"/>
  <c r="J372" i="9"/>
  <c r="J371" i="9"/>
  <c r="J370" i="9"/>
  <c r="J369" i="9"/>
  <c r="J368" i="9"/>
  <c r="J367" i="9"/>
  <c r="J366" i="9"/>
  <c r="J365" i="9"/>
  <c r="J364" i="9"/>
  <c r="J363" i="9"/>
  <c r="J362" i="9"/>
  <c r="J361" i="9"/>
  <c r="J360" i="9"/>
  <c r="J359" i="9"/>
  <c r="J358" i="9"/>
  <c r="J357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25" i="9"/>
  <c r="J324" i="9"/>
  <c r="J323" i="9"/>
  <c r="J322" i="9"/>
  <c r="J321" i="9"/>
  <c r="J320" i="9"/>
  <c r="J319" i="9"/>
  <c r="J318" i="9"/>
  <c r="J317" i="9"/>
  <c r="J316" i="9"/>
  <c r="J315" i="9"/>
  <c r="J314" i="9"/>
  <c r="J313" i="9"/>
  <c r="J312" i="9"/>
  <c r="J311" i="9"/>
  <c r="J310" i="9"/>
  <c r="J309" i="9"/>
  <c r="J308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J3188" i="9"/>
  <c r="J3187" i="9"/>
  <c r="J3186" i="9"/>
  <c r="Q8" i="9"/>
  <c r="Q7" i="9"/>
  <c r="Q6" i="9"/>
  <c r="Q4" i="9"/>
  <c r="Q5" i="9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L11" i="6"/>
  <c r="L8" i="6"/>
  <c r="L7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O7" i="6"/>
  <c r="N7" i="6"/>
  <c r="I8" i="8"/>
  <c r="T6" i="10" a="1"/>
  <c r="T6" i="10" s="1"/>
  <c r="T5" i="10" a="1"/>
  <c r="T5" i="10" s="1"/>
  <c r="T4" i="10" a="1"/>
  <c r="T4" i="10" s="1"/>
  <c r="S6" i="10"/>
  <c r="S5" i="10"/>
  <c r="S4" i="10"/>
  <c r="T3" i="10" a="1"/>
  <c r="T3" i="10" s="1"/>
  <c r="S3" i="10"/>
  <c r="P4" i="10"/>
  <c r="M3" i="10" s="1"/>
  <c r="M5" i="10"/>
  <c r="M6" i="10"/>
  <c r="M7" i="10"/>
  <c r="M9" i="10"/>
  <c r="M10" i="10"/>
  <c r="M11" i="10"/>
  <c r="M13" i="10"/>
  <c r="M14" i="10"/>
  <c r="M15" i="10"/>
  <c r="M17" i="10"/>
  <c r="M18" i="10"/>
  <c r="M21" i="10"/>
  <c r="M22" i="10"/>
  <c r="M23" i="10"/>
  <c r="M25" i="10"/>
  <c r="M26" i="10"/>
  <c r="M28" i="10"/>
  <c r="M29" i="10"/>
  <c r="M30" i="10"/>
  <c r="M31" i="10"/>
  <c r="M33" i="10"/>
  <c r="M34" i="10"/>
  <c r="M36" i="10"/>
  <c r="M37" i="10"/>
  <c r="M38" i="10"/>
  <c r="M39" i="10"/>
  <c r="M41" i="10"/>
  <c r="M42" i="10"/>
  <c r="M45" i="10"/>
  <c r="M46" i="10"/>
  <c r="M47" i="10"/>
  <c r="M49" i="10"/>
  <c r="M50" i="10"/>
  <c r="M53" i="10"/>
  <c r="M54" i="10"/>
  <c r="M55" i="10"/>
  <c r="M57" i="10"/>
  <c r="M58" i="10"/>
  <c r="M61" i="10"/>
  <c r="M62" i="10"/>
  <c r="M63" i="10"/>
  <c r="M65" i="10"/>
  <c r="M66" i="10"/>
  <c r="M69" i="10"/>
  <c r="M70" i="10"/>
  <c r="M71" i="10"/>
  <c r="M73" i="10"/>
  <c r="M74" i="10"/>
  <c r="M77" i="10"/>
  <c r="M78" i="10"/>
  <c r="M79" i="10"/>
  <c r="M81" i="10"/>
  <c r="M82" i="10"/>
  <c r="M85" i="10"/>
  <c r="M86" i="10"/>
  <c r="M87" i="10"/>
  <c r="M89" i="10"/>
  <c r="M90" i="10"/>
  <c r="M91" i="10"/>
  <c r="M93" i="10"/>
  <c r="M94" i="10"/>
  <c r="M95" i="10"/>
  <c r="M96" i="10"/>
  <c r="M97" i="10"/>
  <c r="M98" i="10"/>
  <c r="M99" i="10"/>
  <c r="M101" i="10"/>
  <c r="M102" i="10"/>
  <c r="M103" i="10"/>
  <c r="M105" i="10"/>
  <c r="M106" i="10"/>
  <c r="M109" i="10"/>
  <c r="M110" i="10"/>
  <c r="M111" i="10"/>
  <c r="M113" i="10"/>
  <c r="M114" i="10"/>
  <c r="M117" i="10"/>
  <c r="M118" i="10"/>
  <c r="M119" i="10"/>
  <c r="M120" i="10"/>
  <c r="M121" i="10"/>
  <c r="M122" i="10"/>
  <c r="M123" i="10"/>
  <c r="M125" i="10"/>
  <c r="M126" i="10"/>
  <c r="M127" i="10"/>
  <c r="M129" i="10"/>
  <c r="M130" i="10"/>
  <c r="M133" i="10"/>
  <c r="M134" i="10"/>
  <c r="M135" i="10"/>
  <c r="M136" i="10"/>
  <c r="M137" i="10"/>
  <c r="M138" i="10"/>
  <c r="M140" i="10"/>
  <c r="M141" i="10"/>
  <c r="M142" i="10"/>
  <c r="M143" i="10"/>
  <c r="M145" i="10"/>
  <c r="M146" i="10"/>
  <c r="M149" i="10"/>
  <c r="M150" i="10"/>
  <c r="M151" i="10"/>
  <c r="M153" i="10"/>
  <c r="M154" i="10"/>
  <c r="M157" i="10"/>
  <c r="M158" i="10"/>
  <c r="M159" i="10"/>
  <c r="M161" i="10"/>
  <c r="M162" i="10"/>
  <c r="M165" i="10"/>
  <c r="M166" i="10"/>
  <c r="M167" i="10"/>
  <c r="M168" i="10"/>
  <c r="M169" i="10"/>
  <c r="M170" i="10"/>
  <c r="M173" i="10"/>
  <c r="M174" i="10"/>
  <c r="M175" i="10"/>
  <c r="M177" i="10"/>
  <c r="M178" i="10"/>
  <c r="M181" i="10"/>
  <c r="M182" i="10"/>
  <c r="M183" i="10"/>
  <c r="M185" i="10"/>
  <c r="M186" i="10"/>
  <c r="M189" i="10"/>
  <c r="M190" i="10"/>
  <c r="M191" i="10"/>
  <c r="M193" i="10"/>
  <c r="M194" i="10"/>
  <c r="M197" i="10"/>
  <c r="M198" i="10"/>
  <c r="M199" i="10"/>
  <c r="M201" i="10"/>
  <c r="M202" i="10"/>
  <c r="M205" i="10"/>
  <c r="M206" i="10"/>
  <c r="M207" i="10"/>
  <c r="M208" i="10"/>
  <c r="M209" i="10"/>
  <c r="M210" i="10"/>
  <c r="M213" i="10"/>
  <c r="M214" i="10"/>
  <c r="M215" i="10"/>
  <c r="M217" i="10"/>
  <c r="M218" i="10"/>
  <c r="M221" i="10"/>
  <c r="M222" i="10"/>
  <c r="M223" i="10"/>
  <c r="M225" i="10"/>
  <c r="M226" i="10"/>
  <c r="M229" i="10"/>
  <c r="M230" i="10"/>
  <c r="M231" i="10"/>
  <c r="M233" i="10"/>
  <c r="M234" i="10"/>
  <c r="M237" i="10"/>
  <c r="M238" i="10"/>
  <c r="M239" i="10"/>
  <c r="M241" i="10"/>
  <c r="M242" i="10"/>
  <c r="M245" i="10"/>
  <c r="M246" i="10"/>
  <c r="M247" i="10"/>
  <c r="M248" i="10"/>
  <c r="M249" i="10"/>
  <c r="M250" i="10"/>
  <c r="M252" i="10"/>
  <c r="M253" i="10"/>
  <c r="M254" i="10"/>
  <c r="M255" i="10"/>
  <c r="M257" i="10"/>
  <c r="M258" i="10"/>
  <c r="M260" i="10"/>
  <c r="M261" i="10"/>
  <c r="M262" i="10"/>
  <c r="M263" i="10"/>
  <c r="M264" i="10"/>
  <c r="M265" i="10"/>
  <c r="M266" i="10"/>
  <c r="M268" i="10"/>
  <c r="M269" i="10"/>
  <c r="M270" i="10"/>
  <c r="M271" i="10"/>
  <c r="M273" i="10"/>
  <c r="M274" i="10"/>
  <c r="M277" i="10"/>
  <c r="M278" i="10"/>
  <c r="M279" i="10"/>
  <c r="M281" i="10"/>
  <c r="M282" i="10"/>
  <c r="M285" i="10"/>
  <c r="M286" i="10"/>
  <c r="M287" i="10"/>
  <c r="M288" i="10"/>
  <c r="M289" i="10"/>
  <c r="M290" i="10"/>
  <c r="M293" i="10"/>
  <c r="M294" i="10"/>
  <c r="M295" i="10"/>
  <c r="M297" i="10"/>
  <c r="M298" i="10"/>
  <c r="M301" i="10"/>
  <c r="M302" i="10"/>
  <c r="M303" i="10"/>
  <c r="M305" i="10"/>
  <c r="M306" i="10"/>
  <c r="M309" i="10"/>
  <c r="M310" i="10"/>
  <c r="M311" i="10"/>
  <c r="M313" i="10"/>
  <c r="M314" i="10"/>
  <c r="M317" i="10"/>
  <c r="M318" i="10"/>
  <c r="M319" i="10"/>
  <c r="M321" i="10"/>
  <c r="M322" i="10"/>
  <c r="M323" i="10"/>
  <c r="M325" i="10"/>
  <c r="M326" i="10"/>
  <c r="M327" i="10"/>
  <c r="M329" i="10"/>
  <c r="M330" i="10"/>
  <c r="M333" i="10"/>
  <c r="M334" i="10"/>
  <c r="M335" i="10"/>
  <c r="M337" i="10"/>
  <c r="M338" i="10"/>
  <c r="M341" i="10"/>
  <c r="M342" i="10"/>
  <c r="M343" i="10"/>
  <c r="M344" i="10"/>
  <c r="M345" i="10"/>
  <c r="M346" i="10"/>
  <c r="M347" i="10"/>
  <c r="M349" i="10"/>
  <c r="M350" i="10"/>
  <c r="M351" i="10"/>
  <c r="M352" i="10"/>
  <c r="M353" i="10"/>
  <c r="M354" i="10"/>
  <c r="M357" i="10"/>
  <c r="M358" i="10"/>
  <c r="M359" i="10"/>
  <c r="M361" i="10"/>
  <c r="M362" i="10"/>
  <c r="M363" i="10"/>
  <c r="M364" i="10"/>
  <c r="M365" i="10"/>
  <c r="M366" i="10"/>
  <c r="M367" i="10"/>
  <c r="M368" i="10"/>
  <c r="M369" i="10"/>
  <c r="M370" i="10"/>
  <c r="M373" i="10"/>
  <c r="M374" i="10"/>
  <c r="M375" i="10"/>
  <c r="M377" i="10"/>
  <c r="M378" i="10"/>
  <c r="M381" i="10"/>
  <c r="M382" i="10"/>
  <c r="M383" i="10"/>
  <c r="M385" i="10"/>
  <c r="M386" i="10"/>
  <c r="M389" i="10"/>
  <c r="M390" i="10"/>
  <c r="M391" i="10"/>
  <c r="M393" i="10"/>
  <c r="M394" i="10"/>
  <c r="M395" i="10"/>
  <c r="M396" i="10"/>
  <c r="M397" i="10"/>
  <c r="M398" i="10"/>
  <c r="M399" i="10"/>
  <c r="M400" i="10"/>
  <c r="M401" i="10"/>
  <c r="M402" i="10"/>
  <c r="M404" i="10"/>
  <c r="M405" i="10"/>
  <c r="M406" i="10"/>
  <c r="M407" i="10"/>
  <c r="M408" i="10"/>
  <c r="M409" i="10"/>
  <c r="M410" i="10"/>
  <c r="M413" i="10"/>
  <c r="M414" i="10"/>
  <c r="M415" i="10"/>
  <c r="M417" i="10"/>
  <c r="M418" i="10"/>
  <c r="M421" i="10"/>
  <c r="M422" i="10"/>
  <c r="M423" i="10"/>
  <c r="M425" i="10"/>
  <c r="M426" i="10"/>
  <c r="M428" i="10"/>
  <c r="M429" i="10"/>
  <c r="M430" i="10"/>
  <c r="M431" i="10"/>
  <c r="M433" i="10"/>
  <c r="M434" i="10"/>
  <c r="M437" i="10"/>
  <c r="M438" i="10"/>
  <c r="M439" i="10"/>
  <c r="M441" i="10"/>
  <c r="M442" i="10"/>
  <c r="M445" i="10"/>
  <c r="M446" i="10"/>
  <c r="M447" i="10"/>
  <c r="M449" i="10"/>
  <c r="M450" i="10"/>
  <c r="M451" i="10"/>
  <c r="M453" i="10"/>
  <c r="M454" i="10"/>
  <c r="M455" i="10"/>
  <c r="M457" i="10"/>
  <c r="M458" i="10"/>
  <c r="M461" i="10"/>
  <c r="M462" i="10"/>
  <c r="M463" i="10"/>
  <c r="M464" i="10"/>
  <c r="M465" i="10"/>
  <c r="M466" i="10"/>
  <c r="M469" i="10"/>
  <c r="M470" i="10"/>
  <c r="M471" i="10"/>
  <c r="M473" i="10"/>
  <c r="M474" i="10"/>
  <c r="M477" i="10"/>
  <c r="M478" i="10"/>
  <c r="M479" i="10"/>
  <c r="M480" i="10"/>
  <c r="M481" i="10"/>
  <c r="M482" i="10"/>
  <c r="M484" i="10"/>
  <c r="M485" i="10"/>
  <c r="M486" i="10"/>
  <c r="M487" i="10"/>
  <c r="M489" i="10"/>
  <c r="M490" i="10"/>
  <c r="M491" i="10"/>
  <c r="M493" i="10"/>
  <c r="M494" i="10"/>
  <c r="M495" i="10"/>
  <c r="M496" i="10"/>
  <c r="M497" i="10"/>
  <c r="M498" i="10"/>
  <c r="M501" i="10"/>
  <c r="M502" i="10"/>
  <c r="M503" i="10"/>
  <c r="M504" i="10"/>
  <c r="M505" i="10"/>
  <c r="M506" i="10"/>
  <c r="M509" i="10"/>
  <c r="M510" i="10"/>
  <c r="M511" i="10"/>
  <c r="M513" i="10"/>
  <c r="M514" i="10"/>
  <c r="M517" i="10"/>
  <c r="M518" i="10"/>
  <c r="M519" i="10"/>
  <c r="M521" i="10"/>
  <c r="M522" i="10"/>
  <c r="M525" i="10"/>
  <c r="M526" i="10"/>
  <c r="M527" i="10"/>
  <c r="M528" i="10"/>
  <c r="M529" i="10"/>
  <c r="M530" i="10"/>
  <c r="M533" i="10"/>
  <c r="M534" i="10"/>
  <c r="M535" i="10"/>
  <c r="M537" i="10"/>
  <c r="M538" i="10"/>
  <c r="M541" i="10"/>
  <c r="M542" i="10"/>
  <c r="M543" i="10"/>
  <c r="M545" i="10"/>
  <c r="M546" i="10"/>
  <c r="M549" i="10"/>
  <c r="M550" i="10"/>
  <c r="M551" i="10"/>
  <c r="M553" i="10"/>
  <c r="M554" i="10"/>
  <c r="M555" i="10"/>
  <c r="M557" i="10"/>
  <c r="M558" i="10"/>
  <c r="M559" i="10"/>
  <c r="M561" i="10"/>
  <c r="M562" i="10"/>
  <c r="M563" i="10"/>
  <c r="M565" i="10"/>
  <c r="M566" i="10"/>
  <c r="M567" i="10"/>
  <c r="M569" i="10"/>
  <c r="M570" i="10"/>
  <c r="M573" i="10"/>
  <c r="M574" i="10"/>
  <c r="M575" i="10"/>
  <c r="M577" i="10"/>
  <c r="M578" i="10"/>
  <c r="M581" i="10"/>
  <c r="M582" i="10"/>
  <c r="M583" i="10"/>
  <c r="M585" i="10"/>
  <c r="M586" i="10"/>
  <c r="M589" i="10"/>
  <c r="M590" i="10"/>
  <c r="M591" i="10"/>
  <c r="M593" i="10"/>
  <c r="M594" i="10"/>
  <c r="M597" i="10"/>
  <c r="M598" i="10"/>
  <c r="M599" i="10"/>
  <c r="M600" i="10"/>
  <c r="M601" i="10"/>
  <c r="M602" i="10"/>
  <c r="M604" i="10"/>
  <c r="M605" i="10"/>
  <c r="M606" i="10"/>
  <c r="M607" i="10"/>
  <c r="M609" i="10"/>
  <c r="M610" i="10"/>
  <c r="M611" i="10"/>
  <c r="M612" i="10"/>
  <c r="M613" i="10"/>
  <c r="M614" i="10"/>
  <c r="M615" i="10"/>
  <c r="M617" i="10"/>
  <c r="M618" i="10"/>
  <c r="M621" i="10"/>
  <c r="M622" i="10"/>
  <c r="M623" i="10"/>
  <c r="M625" i="10"/>
  <c r="M626" i="10"/>
  <c r="M628" i="10"/>
  <c r="M629" i="10"/>
  <c r="M630" i="10"/>
  <c r="M631" i="10"/>
  <c r="M633" i="10"/>
  <c r="M634" i="10"/>
  <c r="M637" i="10"/>
  <c r="M638" i="10"/>
  <c r="M639" i="10"/>
  <c r="M640" i="10"/>
  <c r="M641" i="10"/>
  <c r="M642" i="10"/>
  <c r="M645" i="10"/>
  <c r="M646" i="10"/>
  <c r="M647" i="10"/>
  <c r="M648" i="10"/>
  <c r="M649" i="10"/>
  <c r="M650" i="10"/>
  <c r="M653" i="10"/>
  <c r="M654" i="10"/>
  <c r="M655" i="10"/>
  <c r="M656" i="10"/>
  <c r="M657" i="10"/>
  <c r="M658" i="10"/>
  <c r="M661" i="10"/>
  <c r="M662" i="10"/>
  <c r="M663" i="10"/>
  <c r="M665" i="10"/>
  <c r="M666" i="10"/>
  <c r="M667" i="10"/>
  <c r="M669" i="10"/>
  <c r="M670" i="10"/>
  <c r="M671" i="10"/>
  <c r="M673" i="10"/>
  <c r="M674" i="10"/>
  <c r="M676" i="10"/>
  <c r="M677" i="10"/>
  <c r="M678" i="10"/>
  <c r="M679" i="10"/>
  <c r="M681" i="10"/>
  <c r="M682" i="10"/>
  <c r="M685" i="10"/>
  <c r="M686" i="10"/>
  <c r="M687" i="10"/>
  <c r="M689" i="10"/>
  <c r="M690" i="10"/>
  <c r="M693" i="10"/>
  <c r="M694" i="10"/>
  <c r="M695" i="10"/>
  <c r="M696" i="10"/>
  <c r="M697" i="10"/>
  <c r="M698" i="10"/>
  <c r="M701" i="10"/>
  <c r="M702" i="10"/>
  <c r="M703" i="10"/>
  <c r="M705" i="10"/>
  <c r="M706" i="10"/>
  <c r="M708" i="10"/>
  <c r="M709" i="10"/>
  <c r="M710" i="10"/>
  <c r="M711" i="10"/>
  <c r="M713" i="10"/>
  <c r="M714" i="10"/>
  <c r="M715" i="10"/>
  <c r="M717" i="10"/>
  <c r="M718" i="10"/>
  <c r="M719" i="10"/>
  <c r="M721" i="10"/>
  <c r="M722" i="10"/>
  <c r="M724" i="10"/>
  <c r="M725" i="10"/>
  <c r="M726" i="10"/>
  <c r="M727" i="10"/>
  <c r="M729" i="10"/>
  <c r="M730" i="10"/>
  <c r="M733" i="10"/>
  <c r="M734" i="10"/>
  <c r="M735" i="10"/>
  <c r="M737" i="10"/>
  <c r="M738" i="10"/>
  <c r="M740" i="10"/>
  <c r="M741" i="10"/>
  <c r="M742" i="10"/>
  <c r="M743" i="10"/>
  <c r="M745" i="10"/>
  <c r="M746" i="10"/>
  <c r="M748" i="10"/>
  <c r="M749" i="10"/>
  <c r="M750" i="10"/>
  <c r="M751" i="10"/>
  <c r="M753" i="10"/>
  <c r="M754" i="10"/>
  <c r="M755" i="10"/>
  <c r="M756" i="10"/>
  <c r="M757" i="10"/>
  <c r="M758" i="10"/>
  <c r="M759" i="10"/>
  <c r="M761" i="10"/>
  <c r="M762" i="10"/>
  <c r="M764" i="10"/>
  <c r="M765" i="10"/>
  <c r="M766" i="10"/>
  <c r="M767" i="10"/>
  <c r="M769" i="10"/>
  <c r="M770" i="10"/>
  <c r="M771" i="10"/>
  <c r="M772" i="10"/>
  <c r="M773" i="10"/>
  <c r="M774" i="10"/>
  <c r="M775" i="10"/>
  <c r="M777" i="10"/>
  <c r="M778" i="10"/>
  <c r="M779" i="10"/>
  <c r="M780" i="10"/>
  <c r="M781" i="10"/>
  <c r="M782" i="10"/>
  <c r="M783" i="10"/>
  <c r="M785" i="10"/>
  <c r="M786" i="10"/>
  <c r="M788" i="10"/>
  <c r="M789" i="10"/>
  <c r="M790" i="10"/>
  <c r="M791" i="10"/>
  <c r="M792" i="10"/>
  <c r="M793" i="10"/>
  <c r="M794" i="10"/>
  <c r="M796" i="10"/>
  <c r="M797" i="10"/>
  <c r="M798" i="10"/>
  <c r="M799" i="10"/>
  <c r="M800" i="10"/>
  <c r="M801" i="10"/>
  <c r="M802" i="10"/>
  <c r="M804" i="10"/>
  <c r="M805" i="10"/>
  <c r="M806" i="10"/>
  <c r="M807" i="10"/>
  <c r="M809" i="10"/>
  <c r="M810" i="10"/>
  <c r="M811" i="10"/>
  <c r="M812" i="10"/>
  <c r="M813" i="10"/>
  <c r="M814" i="10"/>
  <c r="M815" i="10"/>
  <c r="M817" i="10"/>
  <c r="M818" i="10"/>
  <c r="M820" i="10"/>
  <c r="M821" i="10"/>
  <c r="M822" i="10"/>
  <c r="M823" i="10"/>
  <c r="M825" i="10"/>
  <c r="M826" i="10"/>
  <c r="M827" i="10"/>
  <c r="M828" i="10"/>
  <c r="M829" i="10"/>
  <c r="M830" i="10"/>
  <c r="M831" i="10"/>
  <c r="M833" i="10"/>
  <c r="M834" i="10"/>
  <c r="M836" i="10"/>
  <c r="M837" i="10"/>
  <c r="M838" i="10"/>
  <c r="M839" i="10"/>
  <c r="M841" i="10"/>
  <c r="M842" i="10"/>
  <c r="M843" i="10"/>
  <c r="M844" i="10"/>
  <c r="M845" i="10"/>
  <c r="M846" i="10"/>
  <c r="M847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M1283" i="10"/>
  <c r="M1284" i="10"/>
  <c r="M1285" i="10"/>
  <c r="M1286" i="10"/>
  <c r="M1287" i="10"/>
  <c r="M1288" i="10"/>
  <c r="M1289" i="10"/>
  <c r="M1290" i="10"/>
  <c r="M1291" i="10"/>
  <c r="M1292" i="10"/>
  <c r="M1293" i="10"/>
  <c r="M1294" i="10"/>
  <c r="M1295" i="10"/>
  <c r="M1296" i="10"/>
  <c r="M1297" i="10"/>
  <c r="M1298" i="10"/>
  <c r="M1299" i="10"/>
  <c r="M1300" i="10"/>
  <c r="M1301" i="10"/>
  <c r="M1302" i="10"/>
  <c r="M1303" i="10"/>
  <c r="M1304" i="10"/>
  <c r="M1305" i="10"/>
  <c r="M1306" i="10"/>
  <c r="M1307" i="10"/>
  <c r="M1308" i="10"/>
  <c r="M1309" i="10"/>
  <c r="M1310" i="10"/>
  <c r="M1311" i="10"/>
  <c r="M1312" i="10"/>
  <c r="M1313" i="10"/>
  <c r="M1314" i="10"/>
  <c r="M1315" i="10"/>
  <c r="M1316" i="10"/>
  <c r="M1317" i="10"/>
  <c r="M1318" i="10"/>
  <c r="M1319" i="10"/>
  <c r="M1320" i="10"/>
  <c r="M1321" i="10"/>
  <c r="M1322" i="10"/>
  <c r="M1323" i="10"/>
  <c r="M1324" i="10"/>
  <c r="M1325" i="10"/>
  <c r="M1326" i="10"/>
  <c r="M1327" i="10"/>
  <c r="M1328" i="10"/>
  <c r="M1329" i="10"/>
  <c r="M1330" i="10"/>
  <c r="M1331" i="10"/>
  <c r="M1332" i="10"/>
  <c r="M1333" i="10"/>
  <c r="M1334" i="10"/>
  <c r="M1335" i="10"/>
  <c r="M1336" i="10"/>
  <c r="M1337" i="10"/>
  <c r="M1338" i="10"/>
  <c r="M1339" i="10"/>
  <c r="M1340" i="10"/>
  <c r="M1341" i="10"/>
  <c r="M1342" i="10"/>
  <c r="M1343" i="10"/>
  <c r="M1344" i="10"/>
  <c r="M1345" i="10"/>
  <c r="M1346" i="10"/>
  <c r="M1347" i="10"/>
  <c r="M1348" i="10"/>
  <c r="M1349" i="10"/>
  <c r="M1350" i="10"/>
  <c r="M1351" i="10"/>
  <c r="M1352" i="10"/>
  <c r="M1353" i="10"/>
  <c r="M1354" i="10"/>
  <c r="M1355" i="10"/>
  <c r="M1356" i="10"/>
  <c r="M1357" i="10"/>
  <c r="M1358" i="10"/>
  <c r="M1359" i="10"/>
  <c r="M1360" i="10"/>
  <c r="M1361" i="10"/>
  <c r="M1362" i="10"/>
  <c r="M1363" i="10"/>
  <c r="M1364" i="10"/>
  <c r="M1365" i="10"/>
  <c r="M1366" i="10"/>
  <c r="M1367" i="10"/>
  <c r="M1368" i="10"/>
  <c r="M1369" i="10"/>
  <c r="M1370" i="10"/>
  <c r="M1371" i="10"/>
  <c r="M1372" i="10"/>
  <c r="M1373" i="10"/>
  <c r="M1374" i="10"/>
  <c r="M1375" i="10"/>
  <c r="M1376" i="10"/>
  <c r="M1377" i="10"/>
  <c r="M1378" i="10"/>
  <c r="M1379" i="10"/>
  <c r="M1380" i="10"/>
  <c r="M1381" i="10"/>
  <c r="M1382" i="10"/>
  <c r="M1383" i="10"/>
  <c r="M1384" i="10"/>
  <c r="M1385" i="10"/>
  <c r="M1386" i="10"/>
  <c r="M1387" i="10"/>
  <c r="M1388" i="10"/>
  <c r="M1389" i="10"/>
  <c r="M1390" i="10"/>
  <c r="M1391" i="10"/>
  <c r="M1392" i="10"/>
  <c r="M1393" i="10"/>
  <c r="M1394" i="10"/>
  <c r="M1395" i="10"/>
  <c r="M1396" i="10"/>
  <c r="M1397" i="10"/>
  <c r="M1398" i="10"/>
  <c r="M1399" i="10"/>
  <c r="M1400" i="10"/>
  <c r="M1401" i="10"/>
  <c r="M1402" i="10"/>
  <c r="M1403" i="10"/>
  <c r="M1404" i="10"/>
  <c r="M1405" i="10"/>
  <c r="M1406" i="10"/>
  <c r="M1407" i="10"/>
  <c r="M1408" i="10"/>
  <c r="M1409" i="10"/>
  <c r="M1410" i="10"/>
  <c r="M1411" i="10"/>
  <c r="M1412" i="10"/>
  <c r="M1413" i="10"/>
  <c r="M1414" i="10"/>
  <c r="M1415" i="10"/>
  <c r="M1416" i="10"/>
  <c r="M1417" i="10"/>
  <c r="M1418" i="10"/>
  <c r="M1419" i="10"/>
  <c r="M1420" i="10"/>
  <c r="M1421" i="10"/>
  <c r="M1422" i="10"/>
  <c r="M1423" i="10"/>
  <c r="M1424" i="10"/>
  <c r="M1425" i="10"/>
  <c r="M1426" i="10"/>
  <c r="M1427" i="10"/>
  <c r="M1428" i="10"/>
  <c r="M1429" i="10"/>
  <c r="M1430" i="10"/>
  <c r="M1431" i="10"/>
  <c r="M1432" i="10"/>
  <c r="M1433" i="10"/>
  <c r="M1434" i="10"/>
  <c r="M1435" i="10"/>
  <c r="M1436" i="10"/>
  <c r="M1437" i="10"/>
  <c r="M1438" i="10"/>
  <c r="M1439" i="10"/>
  <c r="M1440" i="10"/>
  <c r="M1441" i="10"/>
  <c r="M1442" i="10"/>
  <c r="M1443" i="10"/>
  <c r="M1444" i="10"/>
  <c r="M1445" i="10"/>
  <c r="M1446" i="10"/>
  <c r="M1447" i="10"/>
  <c r="M1448" i="10"/>
  <c r="M1449" i="10"/>
  <c r="M1450" i="10"/>
  <c r="M1451" i="10"/>
  <c r="M1452" i="10"/>
  <c r="M1453" i="10"/>
  <c r="M1454" i="10"/>
  <c r="M1455" i="10"/>
  <c r="M1456" i="10"/>
  <c r="M1457" i="10"/>
  <c r="M1458" i="10"/>
  <c r="M1459" i="10"/>
  <c r="M1460" i="10"/>
  <c r="M1461" i="10"/>
  <c r="M1462" i="10"/>
  <c r="M1463" i="10"/>
  <c r="M1464" i="10"/>
  <c r="M1465" i="10"/>
  <c r="M1466" i="10"/>
  <c r="M1467" i="10"/>
  <c r="M1468" i="10"/>
  <c r="M1469" i="10"/>
  <c r="M1470" i="10"/>
  <c r="M1471" i="10"/>
  <c r="M1472" i="10"/>
  <c r="M1473" i="10"/>
  <c r="M1474" i="10"/>
  <c r="M1475" i="10"/>
  <c r="M1476" i="10"/>
  <c r="M1477" i="10"/>
  <c r="M1478" i="10"/>
  <c r="M1479" i="10"/>
  <c r="M1480" i="10"/>
  <c r="M1481" i="10"/>
  <c r="M1482" i="10"/>
  <c r="M1483" i="10"/>
  <c r="M1484" i="10"/>
  <c r="M1485" i="10"/>
  <c r="M1486" i="10"/>
  <c r="M1487" i="10"/>
  <c r="M1488" i="10"/>
  <c r="M1489" i="10"/>
  <c r="M1490" i="10"/>
  <c r="M1491" i="10"/>
  <c r="M1492" i="10"/>
  <c r="M1493" i="10"/>
  <c r="M1494" i="10"/>
  <c r="M1495" i="10"/>
  <c r="M1496" i="10"/>
  <c r="M1497" i="10"/>
  <c r="M1498" i="10"/>
  <c r="M1499" i="10"/>
  <c r="M1500" i="10"/>
  <c r="M1501" i="10"/>
  <c r="M1502" i="10"/>
  <c r="M1503" i="10"/>
  <c r="M1504" i="10"/>
  <c r="M1505" i="10"/>
  <c r="M1506" i="10"/>
  <c r="M1507" i="10"/>
  <c r="M1508" i="10"/>
  <c r="M1509" i="10"/>
  <c r="M1510" i="10"/>
  <c r="M1511" i="10"/>
  <c r="M1512" i="10"/>
  <c r="M1513" i="10"/>
  <c r="M1514" i="10"/>
  <c r="M1515" i="10"/>
  <c r="M1516" i="10"/>
  <c r="M1517" i="10"/>
  <c r="M1518" i="10"/>
  <c r="M1519" i="10"/>
  <c r="M1520" i="10"/>
  <c r="M1521" i="10"/>
  <c r="M1522" i="10"/>
  <c r="M1523" i="10"/>
  <c r="M1524" i="10"/>
  <c r="M1525" i="10"/>
  <c r="M1526" i="10"/>
  <c r="M1527" i="10"/>
  <c r="M1528" i="10"/>
  <c r="M1529" i="10"/>
  <c r="M1530" i="10"/>
  <c r="M1531" i="10"/>
  <c r="M1532" i="10"/>
  <c r="M1533" i="10"/>
  <c r="M1534" i="10"/>
  <c r="M1535" i="10"/>
  <c r="M1536" i="10"/>
  <c r="M1537" i="10"/>
  <c r="M1538" i="10"/>
  <c r="M1539" i="10"/>
  <c r="M1540" i="10"/>
  <c r="M1541" i="10"/>
  <c r="M1542" i="10"/>
  <c r="M1543" i="10"/>
  <c r="M1544" i="10"/>
  <c r="M1545" i="10"/>
  <c r="M1546" i="10"/>
  <c r="M1547" i="10"/>
  <c r="M1548" i="10"/>
  <c r="M1549" i="10"/>
  <c r="M1550" i="10"/>
  <c r="M1551" i="10"/>
  <c r="M1552" i="10"/>
  <c r="M1553" i="10"/>
  <c r="M1554" i="10"/>
  <c r="M1555" i="10"/>
  <c r="M1556" i="10"/>
  <c r="M1557" i="10"/>
  <c r="M1558" i="10"/>
  <c r="M1559" i="10"/>
  <c r="M1560" i="10"/>
  <c r="M1561" i="10"/>
  <c r="M1562" i="10"/>
  <c r="M1563" i="10"/>
  <c r="M1564" i="10"/>
  <c r="M1565" i="10"/>
  <c r="M1566" i="10"/>
  <c r="M1567" i="10"/>
  <c r="M1568" i="10"/>
  <c r="M1569" i="10"/>
  <c r="M1570" i="10"/>
  <c r="M1571" i="10"/>
  <c r="M1572" i="10"/>
  <c r="M1573" i="10"/>
  <c r="M1574" i="10"/>
  <c r="M1575" i="10"/>
  <c r="M1576" i="10"/>
  <c r="M1577" i="10"/>
  <c r="M1578" i="10"/>
  <c r="M1579" i="10"/>
  <c r="M1580" i="10"/>
  <c r="M1581" i="10"/>
  <c r="M1582" i="10"/>
  <c r="M1583" i="10"/>
  <c r="M1584" i="10"/>
  <c r="M1585" i="10"/>
  <c r="M1586" i="10"/>
  <c r="M1587" i="10"/>
  <c r="M1588" i="10"/>
  <c r="M1589" i="10"/>
  <c r="M1590" i="10"/>
  <c r="M1591" i="10"/>
  <c r="M1592" i="10"/>
  <c r="M1593" i="10"/>
  <c r="M1594" i="10"/>
  <c r="M1595" i="10"/>
  <c r="M1596" i="10"/>
  <c r="M1597" i="10"/>
  <c r="M1598" i="10"/>
  <c r="M1599" i="10"/>
  <c r="M1600" i="10"/>
  <c r="M1601" i="10"/>
  <c r="M1602" i="10"/>
  <c r="M1603" i="10"/>
  <c r="M1604" i="10"/>
  <c r="M1605" i="10"/>
  <c r="M1606" i="10"/>
  <c r="M1607" i="10"/>
  <c r="M1608" i="10"/>
  <c r="M1609" i="10"/>
  <c r="M1610" i="10"/>
  <c r="M1611" i="10"/>
  <c r="M1612" i="10"/>
  <c r="M1613" i="10"/>
  <c r="M1614" i="10"/>
  <c r="M1615" i="10"/>
  <c r="M1616" i="10"/>
  <c r="M1617" i="10"/>
  <c r="M1618" i="10"/>
  <c r="M1619" i="10"/>
  <c r="M1620" i="10"/>
  <c r="M1621" i="10"/>
  <c r="M1622" i="10"/>
  <c r="M1623" i="10"/>
  <c r="M1624" i="10"/>
  <c r="M1625" i="10"/>
  <c r="M1626" i="10"/>
  <c r="M1627" i="10"/>
  <c r="M1628" i="10"/>
  <c r="M1629" i="10"/>
  <c r="M1630" i="10"/>
  <c r="M1631" i="10"/>
  <c r="M1632" i="10"/>
  <c r="M1633" i="10"/>
  <c r="M1634" i="10"/>
  <c r="M1635" i="10"/>
  <c r="M1636" i="10"/>
  <c r="M1637" i="10"/>
  <c r="M1638" i="10"/>
  <c r="M1639" i="10"/>
  <c r="M1640" i="10"/>
  <c r="M1641" i="10"/>
  <c r="M1642" i="10"/>
  <c r="M1643" i="10"/>
  <c r="M1644" i="10"/>
  <c r="M1645" i="10"/>
  <c r="M1646" i="10"/>
  <c r="M1647" i="10"/>
  <c r="M1648" i="10"/>
  <c r="M1649" i="10"/>
  <c r="M1650" i="10"/>
  <c r="M1651" i="10"/>
  <c r="M1652" i="10"/>
  <c r="M1653" i="10"/>
  <c r="M1654" i="10"/>
  <c r="M1655" i="10"/>
  <c r="M1656" i="10"/>
  <c r="M1657" i="10"/>
  <c r="M1658" i="10"/>
  <c r="M1659" i="10"/>
  <c r="M1660" i="10"/>
  <c r="M1661" i="10"/>
  <c r="M1662" i="10"/>
  <c r="M1663" i="10"/>
  <c r="M1664" i="10"/>
  <c r="M1665" i="10"/>
  <c r="M1666" i="10"/>
  <c r="M1667" i="10"/>
  <c r="M1668" i="10"/>
  <c r="M1669" i="10"/>
  <c r="M1670" i="10"/>
  <c r="M1671" i="10"/>
  <c r="M1672" i="10"/>
  <c r="M1673" i="10"/>
  <c r="M1674" i="10"/>
  <c r="M1675" i="10"/>
  <c r="M1676" i="10"/>
  <c r="M1677" i="10"/>
  <c r="M1678" i="10"/>
  <c r="M1679" i="10"/>
  <c r="M1680" i="10"/>
  <c r="M1681" i="10"/>
  <c r="M1682" i="10"/>
  <c r="M1683" i="10"/>
  <c r="M1684" i="10"/>
  <c r="M1685" i="10"/>
  <c r="M1686" i="10"/>
  <c r="M1687" i="10"/>
  <c r="M1688" i="10"/>
  <c r="M1689" i="10"/>
  <c r="M1690" i="10"/>
  <c r="M1691" i="10"/>
  <c r="M1692" i="10"/>
  <c r="M1693" i="10"/>
  <c r="M1694" i="10"/>
  <c r="M1695" i="10"/>
  <c r="M1696" i="10"/>
  <c r="M1697" i="10"/>
  <c r="M1698" i="10"/>
  <c r="M1699" i="10"/>
  <c r="M1700" i="10"/>
  <c r="M1701" i="10"/>
  <c r="M1702" i="10"/>
  <c r="M1703" i="10"/>
  <c r="M1704" i="10"/>
  <c r="M1705" i="10"/>
  <c r="M1706" i="10"/>
  <c r="M1707" i="10"/>
  <c r="M1708" i="10"/>
  <c r="M1709" i="10"/>
  <c r="M1710" i="10"/>
  <c r="M1711" i="10"/>
  <c r="M1712" i="10"/>
  <c r="M1713" i="10"/>
  <c r="M1714" i="10"/>
  <c r="M1715" i="10"/>
  <c r="M1716" i="10"/>
  <c r="M1717" i="10"/>
  <c r="M1718" i="10"/>
  <c r="M1719" i="10"/>
  <c r="M1720" i="10"/>
  <c r="M1721" i="10"/>
  <c r="M1722" i="10"/>
  <c r="M1723" i="10"/>
  <c r="M1724" i="10"/>
  <c r="M1725" i="10"/>
  <c r="M1726" i="10"/>
  <c r="M1727" i="10"/>
  <c r="M1728" i="10"/>
  <c r="M1729" i="10"/>
  <c r="M1730" i="10"/>
  <c r="M1731" i="10"/>
  <c r="M1732" i="10"/>
  <c r="M1733" i="10"/>
  <c r="M1734" i="10"/>
  <c r="M1735" i="10"/>
  <c r="M1736" i="10"/>
  <c r="M1737" i="10"/>
  <c r="M1738" i="10"/>
  <c r="M1739" i="10"/>
  <c r="M1740" i="10"/>
  <c r="M1741" i="10"/>
  <c r="M1742" i="10"/>
  <c r="M1743" i="10"/>
  <c r="M1744" i="10"/>
  <c r="M1745" i="10"/>
  <c r="M1746" i="10"/>
  <c r="M1747" i="10"/>
  <c r="M1748" i="10"/>
  <c r="M1749" i="10"/>
  <c r="M1750" i="10"/>
  <c r="M1751" i="10"/>
  <c r="M1752" i="10"/>
  <c r="M1753" i="10"/>
  <c r="M1754" i="10"/>
  <c r="M1755" i="10"/>
  <c r="M1756" i="10"/>
  <c r="M1757" i="10"/>
  <c r="M1758" i="10"/>
  <c r="M1759" i="10"/>
  <c r="M1760" i="10"/>
  <c r="M1761" i="10"/>
  <c r="M1762" i="10"/>
  <c r="M1763" i="10"/>
  <c r="M1764" i="10"/>
  <c r="M1765" i="10"/>
  <c r="M1766" i="10"/>
  <c r="M1767" i="10"/>
  <c r="M1768" i="10"/>
  <c r="M1769" i="10"/>
  <c r="M1770" i="10"/>
  <c r="M1771" i="10"/>
  <c r="M1772" i="10"/>
  <c r="M1773" i="10"/>
  <c r="M1774" i="10"/>
  <c r="M1775" i="10"/>
  <c r="M1776" i="10"/>
  <c r="M1777" i="10"/>
  <c r="M1778" i="10"/>
  <c r="M1779" i="10"/>
  <c r="M1780" i="10"/>
  <c r="M1781" i="10"/>
  <c r="M1782" i="10"/>
  <c r="M1783" i="10"/>
  <c r="M1784" i="10"/>
  <c r="M1785" i="10"/>
  <c r="M1786" i="10"/>
  <c r="M1787" i="10"/>
  <c r="M1788" i="10"/>
  <c r="M1789" i="10"/>
  <c r="M1790" i="10"/>
  <c r="M1791" i="10"/>
  <c r="M1792" i="10"/>
  <c r="M1793" i="10"/>
  <c r="M1794" i="10"/>
  <c r="M1795" i="10"/>
  <c r="M1796" i="10"/>
  <c r="M1797" i="10"/>
  <c r="M1798" i="10"/>
  <c r="M1799" i="10"/>
  <c r="M1800" i="10"/>
  <c r="M1801" i="10"/>
  <c r="M1802" i="10"/>
  <c r="M1803" i="10"/>
  <c r="M1804" i="10"/>
  <c r="M1805" i="10"/>
  <c r="M1806" i="10"/>
  <c r="M1807" i="10"/>
  <c r="M1808" i="10"/>
  <c r="M1809" i="10"/>
  <c r="M1810" i="10"/>
  <c r="M1811" i="10"/>
  <c r="M1812" i="10"/>
  <c r="M1813" i="10"/>
  <c r="M1814" i="10"/>
  <c r="M1815" i="10"/>
  <c r="M1816" i="10"/>
  <c r="M1817" i="10"/>
  <c r="M1818" i="10"/>
  <c r="M1819" i="10"/>
  <c r="M1820" i="10"/>
  <c r="M1821" i="10"/>
  <c r="M1822" i="10"/>
  <c r="M1823" i="10"/>
  <c r="M1824" i="10"/>
  <c r="M1825" i="10"/>
  <c r="M1826" i="10"/>
  <c r="M1827" i="10"/>
  <c r="M1828" i="10"/>
  <c r="M1829" i="10"/>
  <c r="M1830" i="10"/>
  <c r="M1831" i="10"/>
  <c r="M1832" i="10"/>
  <c r="M1833" i="10"/>
  <c r="M1834" i="10"/>
  <c r="M1835" i="10"/>
  <c r="M1836" i="10"/>
  <c r="M1837" i="10"/>
  <c r="M1838" i="10"/>
  <c r="M1839" i="10"/>
  <c r="M1840" i="10"/>
  <c r="M1841" i="10"/>
  <c r="M1842" i="10"/>
  <c r="M1843" i="10"/>
  <c r="M1844" i="10"/>
  <c r="M1845" i="10"/>
  <c r="M1846" i="10"/>
  <c r="M1847" i="10"/>
  <c r="M1848" i="10"/>
  <c r="M1849" i="10"/>
  <c r="M1850" i="10"/>
  <c r="M1851" i="10"/>
  <c r="M1852" i="10"/>
  <c r="M1853" i="10"/>
  <c r="M1854" i="10"/>
  <c r="M1855" i="10"/>
  <c r="M1856" i="10"/>
  <c r="M1857" i="10"/>
  <c r="M1858" i="10"/>
  <c r="M1859" i="10"/>
  <c r="M1860" i="10"/>
  <c r="M1861" i="10"/>
  <c r="M1862" i="10"/>
  <c r="M1863" i="10"/>
  <c r="M1864" i="10"/>
  <c r="M1865" i="10"/>
  <c r="M1866" i="10"/>
  <c r="M1867" i="10"/>
  <c r="M1868" i="10"/>
  <c r="M1869" i="10"/>
  <c r="M1870" i="10"/>
  <c r="M1871" i="10"/>
  <c r="M1872" i="10"/>
  <c r="M1873" i="10"/>
  <c r="M1874" i="10"/>
  <c r="M1875" i="10"/>
  <c r="M1876" i="10"/>
  <c r="M1877" i="10"/>
  <c r="M1878" i="10"/>
  <c r="M1879" i="10"/>
  <c r="M1880" i="10"/>
  <c r="M1881" i="10"/>
  <c r="M1882" i="10"/>
  <c r="M1883" i="10"/>
  <c r="M1884" i="10"/>
  <c r="M1885" i="10"/>
  <c r="M1886" i="10"/>
  <c r="M1887" i="10"/>
  <c r="M1888" i="10"/>
  <c r="M1889" i="10"/>
  <c r="M1890" i="10"/>
  <c r="M1891" i="10"/>
  <c r="M1892" i="10"/>
  <c r="M1893" i="10"/>
  <c r="M1894" i="10"/>
  <c r="M1895" i="10"/>
  <c r="M1896" i="10"/>
  <c r="M1897" i="10"/>
  <c r="M1898" i="10"/>
  <c r="M1899" i="10"/>
  <c r="M1900" i="10"/>
  <c r="M1901" i="10"/>
  <c r="M1902" i="10"/>
  <c r="M1903" i="10"/>
  <c r="M1904" i="10"/>
  <c r="M1905" i="10"/>
  <c r="M1906" i="10"/>
  <c r="M1907" i="10"/>
  <c r="M1908" i="10"/>
  <c r="M1909" i="10"/>
  <c r="M1910" i="10"/>
  <c r="M1911" i="10"/>
  <c r="M1912" i="10"/>
  <c r="M1913" i="10"/>
  <c r="M1914" i="10"/>
  <c r="M1915" i="10"/>
  <c r="M1916" i="10"/>
  <c r="M1917" i="10"/>
  <c r="M1918" i="10"/>
  <c r="M1919" i="10"/>
  <c r="M1920" i="10"/>
  <c r="M1921" i="10"/>
  <c r="M1922" i="10"/>
  <c r="M1923" i="10"/>
  <c r="M1924" i="10"/>
  <c r="M1925" i="10"/>
  <c r="M1926" i="10"/>
  <c r="M1927" i="10"/>
  <c r="M1928" i="10"/>
  <c r="M1929" i="10"/>
  <c r="M1930" i="10"/>
  <c r="M1931" i="10"/>
  <c r="M1932" i="10"/>
  <c r="M1933" i="10"/>
  <c r="M1934" i="10"/>
  <c r="M1935" i="10"/>
  <c r="M1936" i="10"/>
  <c r="M1937" i="10"/>
  <c r="M1938" i="10"/>
  <c r="M1939" i="10"/>
  <c r="M1940" i="10"/>
  <c r="M1941" i="10"/>
  <c r="M1942" i="10"/>
  <c r="M1943" i="10"/>
  <c r="M1944" i="10"/>
  <c r="M1945" i="10"/>
  <c r="M1946" i="10"/>
  <c r="M1947" i="10"/>
  <c r="M1948" i="10"/>
  <c r="M1949" i="10"/>
  <c r="M1950" i="10"/>
  <c r="M1951" i="10"/>
  <c r="M1952" i="10"/>
  <c r="M1953" i="10"/>
  <c r="M1954" i="10"/>
  <c r="M1955" i="10"/>
  <c r="M1956" i="10"/>
  <c r="M1957" i="10"/>
  <c r="M1958" i="10"/>
  <c r="M1959" i="10"/>
  <c r="M1960" i="10"/>
  <c r="M1961" i="10"/>
  <c r="M1962" i="10"/>
  <c r="M1963" i="10"/>
  <c r="M1964" i="10"/>
  <c r="M1965" i="10"/>
  <c r="M1966" i="10"/>
  <c r="M1967" i="10"/>
  <c r="M1968" i="10"/>
  <c r="M1969" i="10"/>
  <c r="M1970" i="10"/>
  <c r="M1971" i="10"/>
  <c r="M1972" i="10"/>
  <c r="M1973" i="10"/>
  <c r="M1974" i="10"/>
  <c r="M1975" i="10"/>
  <c r="M1976" i="10"/>
  <c r="M1977" i="10"/>
  <c r="M1978" i="10"/>
  <c r="M1979" i="10"/>
  <c r="M1980" i="10"/>
  <c r="M1981" i="10"/>
  <c r="M1982" i="10"/>
  <c r="M1983" i="10"/>
  <c r="M1984" i="10"/>
  <c r="M1985" i="10"/>
  <c r="M1986" i="10"/>
  <c r="M1987" i="10"/>
  <c r="M1988" i="10"/>
  <c r="M1989" i="10"/>
  <c r="M1990" i="10"/>
  <c r="M1991" i="10"/>
  <c r="M1992" i="10"/>
  <c r="M1993" i="10"/>
  <c r="M1994" i="10"/>
  <c r="M1995" i="10"/>
  <c r="M1996" i="10"/>
  <c r="M1997" i="10"/>
  <c r="M1998" i="10"/>
  <c r="M1999" i="10"/>
  <c r="M2000" i="10"/>
  <c r="M2001" i="10"/>
  <c r="M2002" i="10"/>
  <c r="M2003" i="10"/>
  <c r="M2004" i="10"/>
  <c r="M2005" i="10"/>
  <c r="M2006" i="10"/>
  <c r="M2007" i="10"/>
  <c r="M2008" i="10"/>
  <c r="M2009" i="10"/>
  <c r="M2010" i="10"/>
  <c r="M2011" i="10"/>
  <c r="M2012" i="10"/>
  <c r="M2013" i="10"/>
  <c r="M2014" i="10"/>
  <c r="M2015" i="10"/>
  <c r="M2016" i="10"/>
  <c r="M2017" i="10"/>
  <c r="M2018" i="10"/>
  <c r="M2019" i="10"/>
  <c r="M2020" i="10"/>
  <c r="M2021" i="10"/>
  <c r="M2022" i="10"/>
  <c r="M2023" i="10"/>
  <c r="M2024" i="10"/>
  <c r="M2025" i="10"/>
  <c r="M2026" i="10"/>
  <c r="M2027" i="10"/>
  <c r="M2028" i="10"/>
  <c r="M2029" i="10"/>
  <c r="M2030" i="10"/>
  <c r="M2031" i="10"/>
  <c r="M2032" i="10"/>
  <c r="M2033" i="10"/>
  <c r="M2034" i="10"/>
  <c r="M2035" i="10"/>
  <c r="M2036" i="10"/>
  <c r="M2037" i="10"/>
  <c r="M2038" i="10"/>
  <c r="M2039" i="10"/>
  <c r="M2040" i="10"/>
  <c r="M2041" i="10"/>
  <c r="M2042" i="10"/>
  <c r="M2043" i="10"/>
  <c r="M2044" i="10"/>
  <c r="M2045" i="10"/>
  <c r="M2046" i="10"/>
  <c r="M2047" i="10"/>
  <c r="M2048" i="10"/>
  <c r="M2049" i="10"/>
  <c r="M2050" i="10"/>
  <c r="M2051" i="10"/>
  <c r="M2052" i="10"/>
  <c r="M2053" i="10"/>
  <c r="M2054" i="10"/>
  <c r="M2055" i="10"/>
  <c r="M2056" i="10"/>
  <c r="M2057" i="10"/>
  <c r="M2058" i="10"/>
  <c r="M2059" i="10"/>
  <c r="M2060" i="10"/>
  <c r="M2061" i="10"/>
  <c r="M2062" i="10"/>
  <c r="M2063" i="10"/>
  <c r="M2064" i="10"/>
  <c r="M2065" i="10"/>
  <c r="M2066" i="10"/>
  <c r="M2067" i="10"/>
  <c r="M2068" i="10"/>
  <c r="M2069" i="10"/>
  <c r="M2070" i="10"/>
  <c r="M2071" i="10"/>
  <c r="M2072" i="10"/>
  <c r="M2073" i="10"/>
  <c r="M2074" i="10"/>
  <c r="M2075" i="10"/>
  <c r="M2076" i="10"/>
  <c r="M2077" i="10"/>
  <c r="M2078" i="10"/>
  <c r="M2079" i="10"/>
  <c r="M2080" i="10"/>
  <c r="M2081" i="10"/>
  <c r="M2082" i="10"/>
  <c r="M2083" i="10"/>
  <c r="M2084" i="10"/>
  <c r="M2085" i="10"/>
  <c r="M2086" i="10"/>
  <c r="M2087" i="10"/>
  <c r="M2088" i="10"/>
  <c r="M2089" i="10"/>
  <c r="M2090" i="10"/>
  <c r="M2091" i="10"/>
  <c r="M2092" i="10"/>
  <c r="M2093" i="10"/>
  <c r="M2094" i="10"/>
  <c r="M2095" i="10"/>
  <c r="M2096" i="10"/>
  <c r="M2097" i="10"/>
  <c r="M2098" i="10"/>
  <c r="M2099" i="10"/>
  <c r="M2100" i="10"/>
  <c r="M2101" i="10"/>
  <c r="M2102" i="10"/>
  <c r="M2103" i="10"/>
  <c r="M2104" i="10"/>
  <c r="M2105" i="10"/>
  <c r="M2106" i="10"/>
  <c r="M2107" i="10"/>
  <c r="M2108" i="10"/>
  <c r="M2109" i="10"/>
  <c r="M2110" i="10"/>
  <c r="M2111" i="10"/>
  <c r="M2112" i="10"/>
  <c r="M2113" i="10"/>
  <c r="M2114" i="10"/>
  <c r="M2115" i="10"/>
  <c r="M2116" i="10"/>
  <c r="M2117" i="10"/>
  <c r="M2118" i="10"/>
  <c r="M2119" i="10"/>
  <c r="M2120" i="10"/>
  <c r="M2121" i="10"/>
  <c r="M2122" i="10"/>
  <c r="M2123" i="10"/>
  <c r="M2124" i="10"/>
  <c r="M2125" i="10"/>
  <c r="M2126" i="10"/>
  <c r="M2127" i="10"/>
  <c r="M2128" i="10"/>
  <c r="M2129" i="10"/>
  <c r="M2130" i="10"/>
  <c r="M2131" i="10"/>
  <c r="M2132" i="10"/>
  <c r="M2133" i="10"/>
  <c r="M2134" i="10"/>
  <c r="M2135" i="10"/>
  <c r="M2136" i="10"/>
  <c r="M2137" i="10"/>
  <c r="M2138" i="10"/>
  <c r="M2139" i="10"/>
  <c r="M2140" i="10"/>
  <c r="M2141" i="10"/>
  <c r="M2142" i="10"/>
  <c r="M2143" i="10"/>
  <c r="M2144" i="10"/>
  <c r="M2145" i="10"/>
  <c r="M2146" i="10"/>
  <c r="M2147" i="10"/>
  <c r="M2148" i="10"/>
  <c r="M2149" i="10"/>
  <c r="M2150" i="10"/>
  <c r="M2151" i="10"/>
  <c r="M2152" i="10"/>
  <c r="M2153" i="10"/>
  <c r="M2154" i="10"/>
  <c r="M2155" i="10"/>
  <c r="M2156" i="10"/>
  <c r="M2157" i="10"/>
  <c r="M2158" i="10"/>
  <c r="M2159" i="10"/>
  <c r="M2160" i="10"/>
  <c r="M2161" i="10"/>
  <c r="M2162" i="10"/>
  <c r="M2163" i="10"/>
  <c r="M2164" i="10"/>
  <c r="M2165" i="10"/>
  <c r="M2166" i="10"/>
  <c r="M2167" i="10"/>
  <c r="M2168" i="10"/>
  <c r="M2169" i="10"/>
  <c r="M2170" i="10"/>
  <c r="M2171" i="10"/>
  <c r="M2172" i="10"/>
  <c r="M2173" i="10"/>
  <c r="M2174" i="10"/>
  <c r="M2175" i="10"/>
  <c r="M2176" i="10"/>
  <c r="M2177" i="10"/>
  <c r="M2178" i="10"/>
  <c r="M2179" i="10"/>
  <c r="M2180" i="10"/>
  <c r="M2181" i="10"/>
  <c r="M2182" i="10"/>
  <c r="M2183" i="10"/>
  <c r="M2184" i="10"/>
  <c r="M2185" i="10"/>
  <c r="M2186" i="10"/>
  <c r="M2187" i="10"/>
  <c r="M2188" i="10"/>
  <c r="M2189" i="10"/>
  <c r="M2190" i="10"/>
  <c r="M2191" i="10"/>
  <c r="M2192" i="10"/>
  <c r="M2193" i="10"/>
  <c r="M2194" i="10"/>
  <c r="M2195" i="10"/>
  <c r="M2196" i="10"/>
  <c r="M2197" i="10"/>
  <c r="M2198" i="10"/>
  <c r="M2199" i="10"/>
  <c r="M2200" i="10"/>
  <c r="M2201" i="10"/>
  <c r="M2202" i="10"/>
  <c r="M2203" i="10"/>
  <c r="M2204" i="10"/>
  <c r="M2205" i="10"/>
  <c r="M2206" i="10"/>
  <c r="M2207" i="10"/>
  <c r="M2208" i="10"/>
  <c r="M2209" i="10"/>
  <c r="M2210" i="10"/>
  <c r="M2211" i="10"/>
  <c r="M2212" i="10"/>
  <c r="M2213" i="10"/>
  <c r="M2214" i="10"/>
  <c r="M2215" i="10"/>
  <c r="M2216" i="10"/>
  <c r="M2217" i="10"/>
  <c r="M2218" i="10"/>
  <c r="M2219" i="10"/>
  <c r="M2220" i="10"/>
  <c r="M2221" i="10"/>
  <c r="M2222" i="10"/>
  <c r="M2223" i="10"/>
  <c r="M2224" i="10"/>
  <c r="M2225" i="10"/>
  <c r="M2226" i="10"/>
  <c r="M2227" i="10"/>
  <c r="M2228" i="10"/>
  <c r="M2229" i="10"/>
  <c r="M2230" i="10"/>
  <c r="M2231" i="10"/>
  <c r="M2232" i="10"/>
  <c r="M2233" i="10"/>
  <c r="M2234" i="10"/>
  <c r="M2235" i="10"/>
  <c r="M2236" i="10"/>
  <c r="M2237" i="10"/>
  <c r="M2238" i="10"/>
  <c r="M2239" i="10"/>
  <c r="M2240" i="10"/>
  <c r="M2241" i="10"/>
  <c r="M2242" i="10"/>
  <c r="M2243" i="10"/>
  <c r="M2244" i="10"/>
  <c r="M2245" i="10"/>
  <c r="M2246" i="10"/>
  <c r="M2247" i="10"/>
  <c r="M2248" i="10"/>
  <c r="M2249" i="10"/>
  <c r="M2250" i="10"/>
  <c r="M2251" i="10"/>
  <c r="M2252" i="10"/>
  <c r="M2253" i="10"/>
  <c r="M2254" i="10"/>
  <c r="M2255" i="10"/>
  <c r="M2256" i="10"/>
  <c r="M2257" i="10"/>
  <c r="M2258" i="10"/>
  <c r="M2259" i="10"/>
  <c r="M2260" i="10"/>
  <c r="M2261" i="10"/>
  <c r="M2262" i="10"/>
  <c r="M2263" i="10"/>
  <c r="M2264" i="10"/>
  <c r="M2265" i="10"/>
  <c r="M2266" i="10"/>
  <c r="M2267" i="10"/>
  <c r="M2268" i="10"/>
  <c r="M2269" i="10"/>
  <c r="M2270" i="10"/>
  <c r="M2271" i="10"/>
  <c r="M2272" i="10"/>
  <c r="M2273" i="10"/>
  <c r="M2274" i="10"/>
  <c r="M2275" i="10"/>
  <c r="M2276" i="10"/>
  <c r="M2277" i="10"/>
  <c r="M2278" i="10"/>
  <c r="M2279" i="10"/>
  <c r="M2280" i="10"/>
  <c r="M2281" i="10"/>
  <c r="M2282" i="10"/>
  <c r="M2283" i="10"/>
  <c r="M2284" i="10"/>
  <c r="M2285" i="10"/>
  <c r="M2286" i="10"/>
  <c r="M2287" i="10"/>
  <c r="M2288" i="10"/>
  <c r="M2289" i="10"/>
  <c r="M2290" i="10"/>
  <c r="M2291" i="10"/>
  <c r="M2292" i="10"/>
  <c r="M2293" i="10"/>
  <c r="M2294" i="10"/>
  <c r="M2295" i="10"/>
  <c r="M2296" i="10"/>
  <c r="M2297" i="10"/>
  <c r="M2298" i="10"/>
  <c r="M2299" i="10"/>
  <c r="M2300" i="10"/>
  <c r="M2301" i="10"/>
  <c r="M2302" i="10"/>
  <c r="M2303" i="10"/>
  <c r="M2304" i="10"/>
  <c r="M2305" i="10"/>
  <c r="M2306" i="10"/>
  <c r="M2307" i="10"/>
  <c r="M2308" i="10"/>
  <c r="M2309" i="10"/>
  <c r="M2310" i="10"/>
  <c r="M2311" i="10"/>
  <c r="M2312" i="10"/>
  <c r="M2313" i="10"/>
  <c r="M2314" i="10"/>
  <c r="M2315" i="10"/>
  <c r="M2316" i="10"/>
  <c r="M2317" i="10"/>
  <c r="M2318" i="10"/>
  <c r="M2319" i="10"/>
  <c r="M2320" i="10"/>
  <c r="M2321" i="10"/>
  <c r="M2322" i="10"/>
  <c r="M2323" i="10"/>
  <c r="M2324" i="10"/>
  <c r="M2325" i="10"/>
  <c r="M2326" i="10"/>
  <c r="M2327" i="10"/>
  <c r="M2328" i="10"/>
  <c r="M2329" i="10"/>
  <c r="M2330" i="10"/>
  <c r="M2331" i="10"/>
  <c r="M2332" i="10"/>
  <c r="M2333" i="10"/>
  <c r="M2334" i="10"/>
  <c r="M2335" i="10"/>
  <c r="M2336" i="10"/>
  <c r="M2337" i="10"/>
  <c r="M2338" i="10"/>
  <c r="M2339" i="10"/>
  <c r="M2340" i="10"/>
  <c r="M2341" i="10"/>
  <c r="M2342" i="10"/>
  <c r="M2343" i="10"/>
  <c r="M2344" i="10"/>
  <c r="M2345" i="10"/>
  <c r="M2346" i="10"/>
  <c r="M2347" i="10"/>
  <c r="M2348" i="10"/>
  <c r="M2349" i="10"/>
  <c r="M2350" i="10"/>
  <c r="M2351" i="10"/>
  <c r="M2352" i="10"/>
  <c r="M2353" i="10"/>
  <c r="M2354" i="10"/>
  <c r="M2355" i="10"/>
  <c r="M2356" i="10"/>
  <c r="M2357" i="10"/>
  <c r="M2358" i="10"/>
  <c r="M2359" i="10"/>
  <c r="M2360" i="10"/>
  <c r="M2361" i="10"/>
  <c r="M2362" i="10"/>
  <c r="M2363" i="10"/>
  <c r="M2364" i="10"/>
  <c r="M2365" i="10"/>
  <c r="M2366" i="10"/>
  <c r="M2367" i="10"/>
  <c r="M2368" i="10"/>
  <c r="M2369" i="10"/>
  <c r="M2370" i="10"/>
  <c r="M2371" i="10"/>
  <c r="M2372" i="10"/>
  <c r="M2373" i="10"/>
  <c r="M2374" i="10"/>
  <c r="M2375" i="10"/>
  <c r="M2376" i="10"/>
  <c r="M2377" i="10"/>
  <c r="M2378" i="10"/>
  <c r="M2379" i="10"/>
  <c r="M2380" i="10"/>
  <c r="M2381" i="10"/>
  <c r="M2382" i="10"/>
  <c r="M2383" i="10"/>
  <c r="M2384" i="10"/>
  <c r="M2385" i="10"/>
  <c r="M2386" i="10"/>
  <c r="M2387" i="10"/>
  <c r="M2388" i="10"/>
  <c r="M2389" i="10"/>
  <c r="M2390" i="10"/>
  <c r="M2391" i="10"/>
  <c r="M2392" i="10"/>
  <c r="M2393" i="10"/>
  <c r="M2394" i="10"/>
  <c r="M2395" i="10"/>
  <c r="M2396" i="10"/>
  <c r="M2397" i="10"/>
  <c r="M2398" i="10"/>
  <c r="M2399" i="10"/>
  <c r="M2400" i="10"/>
  <c r="M2401" i="10"/>
  <c r="M2402" i="10"/>
  <c r="M2403" i="10"/>
  <c r="M2404" i="10"/>
  <c r="M2405" i="10"/>
  <c r="M2406" i="10"/>
  <c r="M2407" i="10"/>
  <c r="M2408" i="10"/>
  <c r="M2409" i="10"/>
  <c r="M2410" i="10"/>
  <c r="M2411" i="10"/>
  <c r="M2412" i="10"/>
  <c r="M2413" i="10"/>
  <c r="M2414" i="10"/>
  <c r="M2415" i="10"/>
  <c r="M2416" i="10"/>
  <c r="M2417" i="10"/>
  <c r="M2418" i="10"/>
  <c r="M2419" i="10"/>
  <c r="M2420" i="10"/>
  <c r="M2421" i="10"/>
  <c r="M2422" i="10"/>
  <c r="M2423" i="10"/>
  <c r="M2424" i="10"/>
  <c r="M2425" i="10"/>
  <c r="M2426" i="10"/>
  <c r="M2427" i="10"/>
  <c r="M2428" i="10"/>
  <c r="M2429" i="10"/>
  <c r="M2430" i="10"/>
  <c r="M2431" i="10"/>
  <c r="M2432" i="10"/>
  <c r="M2433" i="10"/>
  <c r="M2434" i="10"/>
  <c r="M2435" i="10"/>
  <c r="M2436" i="10"/>
  <c r="M2437" i="10"/>
  <c r="M2438" i="10"/>
  <c r="M2439" i="10"/>
  <c r="M2440" i="10"/>
  <c r="M2441" i="10"/>
  <c r="M2442" i="10"/>
  <c r="M2443" i="10"/>
  <c r="M2444" i="10"/>
  <c r="M2445" i="10"/>
  <c r="M2446" i="10"/>
  <c r="M2447" i="10"/>
  <c r="M2448" i="10"/>
  <c r="M2449" i="10"/>
  <c r="M2450" i="10"/>
  <c r="M2451" i="10"/>
  <c r="M2452" i="10"/>
  <c r="M2453" i="10"/>
  <c r="M2454" i="10"/>
  <c r="M2455" i="10"/>
  <c r="M2456" i="10"/>
  <c r="M2457" i="10"/>
  <c r="M2458" i="10"/>
  <c r="M2459" i="10"/>
  <c r="M2460" i="10"/>
  <c r="M2461" i="10"/>
  <c r="M2462" i="10"/>
  <c r="M2463" i="10"/>
  <c r="M2464" i="10"/>
  <c r="M2465" i="10"/>
  <c r="M2466" i="10"/>
  <c r="M2467" i="10"/>
  <c r="M2468" i="10"/>
  <c r="M2469" i="10"/>
  <c r="M2470" i="10"/>
  <c r="M2471" i="10"/>
  <c r="M2472" i="10"/>
  <c r="M2473" i="10"/>
  <c r="M2474" i="10"/>
  <c r="M2475" i="10"/>
  <c r="M2476" i="10"/>
  <c r="M2477" i="10"/>
  <c r="M2478" i="10"/>
  <c r="M2479" i="10"/>
  <c r="M2480" i="10"/>
  <c r="M2481" i="10"/>
  <c r="M2482" i="10"/>
  <c r="M2483" i="10"/>
  <c r="M2484" i="10"/>
  <c r="M2485" i="10"/>
  <c r="M2486" i="10"/>
  <c r="M2487" i="10"/>
  <c r="M2488" i="10"/>
  <c r="M2489" i="10"/>
  <c r="M2490" i="10"/>
  <c r="M2491" i="10"/>
  <c r="M2492" i="10"/>
  <c r="M2493" i="10"/>
  <c r="M2494" i="10"/>
  <c r="M2495" i="10"/>
  <c r="M2496" i="10"/>
  <c r="M2497" i="10"/>
  <c r="M2498" i="10"/>
  <c r="M2499" i="10"/>
  <c r="M2500" i="10"/>
  <c r="M2501" i="10"/>
  <c r="M2502" i="10"/>
  <c r="M2503" i="10"/>
  <c r="M2504" i="10"/>
  <c r="M2505" i="10"/>
  <c r="M2506" i="10"/>
  <c r="M2507" i="10"/>
  <c r="M2508" i="10"/>
  <c r="M2509" i="10"/>
  <c r="M2510" i="10"/>
  <c r="M2511" i="10"/>
  <c r="M2512" i="10"/>
  <c r="M2513" i="10"/>
  <c r="M2514" i="10"/>
  <c r="M2515" i="10"/>
  <c r="M2516" i="10"/>
  <c r="M2517" i="10"/>
  <c r="M2518" i="10"/>
  <c r="M2519" i="10"/>
  <c r="M2520" i="10"/>
  <c r="M2521" i="10"/>
  <c r="M2522" i="10"/>
  <c r="M2523" i="10"/>
  <c r="M2524" i="10"/>
  <c r="M2525" i="10"/>
  <c r="M2526" i="10"/>
  <c r="M2527" i="10"/>
  <c r="M2528" i="10"/>
  <c r="M2529" i="10"/>
  <c r="M2530" i="10"/>
  <c r="M2531" i="10"/>
  <c r="M2532" i="10"/>
  <c r="M2533" i="10"/>
  <c r="M2534" i="10"/>
  <c r="M2535" i="10"/>
  <c r="M2536" i="10"/>
  <c r="M2537" i="10"/>
  <c r="M2538" i="10"/>
  <c r="M2539" i="10"/>
  <c r="M2540" i="10"/>
  <c r="M2541" i="10"/>
  <c r="M2542" i="10"/>
  <c r="M2543" i="10"/>
  <c r="M2544" i="10"/>
  <c r="M2545" i="10"/>
  <c r="M2546" i="10"/>
  <c r="M2547" i="10"/>
  <c r="M2548" i="10"/>
  <c r="M2549" i="10"/>
  <c r="M2550" i="10"/>
  <c r="M2551" i="10"/>
  <c r="M2552" i="10"/>
  <c r="M2553" i="10"/>
  <c r="M2554" i="10"/>
  <c r="M2555" i="10"/>
  <c r="M2556" i="10"/>
  <c r="M2557" i="10"/>
  <c r="M2558" i="10"/>
  <c r="M2559" i="10"/>
  <c r="M2560" i="10"/>
  <c r="M2561" i="10"/>
  <c r="M2562" i="10"/>
  <c r="M2563" i="10"/>
  <c r="M2564" i="10"/>
  <c r="M2565" i="10"/>
  <c r="M2566" i="10"/>
  <c r="M2567" i="10"/>
  <c r="M2568" i="10"/>
  <c r="M2569" i="10"/>
  <c r="M2570" i="10"/>
  <c r="M2571" i="10"/>
  <c r="M2572" i="10"/>
  <c r="M2573" i="10"/>
  <c r="M2574" i="10"/>
  <c r="M2575" i="10"/>
  <c r="M2576" i="10"/>
  <c r="M2577" i="10"/>
  <c r="M2578" i="10"/>
  <c r="M2579" i="10"/>
  <c r="M2580" i="10"/>
  <c r="M2581" i="10"/>
  <c r="M2582" i="10"/>
  <c r="M2583" i="10"/>
  <c r="M2584" i="10"/>
  <c r="M2585" i="10"/>
  <c r="M2586" i="10"/>
  <c r="M2587" i="10"/>
  <c r="M2588" i="10"/>
  <c r="M2589" i="10"/>
  <c r="M2590" i="10"/>
  <c r="M2591" i="10"/>
  <c r="M2592" i="10"/>
  <c r="M2593" i="10"/>
  <c r="M2594" i="10"/>
  <c r="M2595" i="10"/>
  <c r="M2596" i="10"/>
  <c r="M2597" i="10"/>
  <c r="M2598" i="10"/>
  <c r="M2599" i="10"/>
  <c r="M2600" i="10"/>
  <c r="M2601" i="10"/>
  <c r="M2602" i="10"/>
  <c r="M2603" i="10"/>
  <c r="M2604" i="10"/>
  <c r="M2605" i="10"/>
  <c r="M2606" i="10"/>
  <c r="M2607" i="10"/>
  <c r="M2608" i="10"/>
  <c r="M2609" i="10"/>
  <c r="M2610" i="10"/>
  <c r="M2611" i="10"/>
  <c r="M2612" i="10"/>
  <c r="M2613" i="10"/>
  <c r="M2614" i="10"/>
  <c r="M2615" i="10"/>
  <c r="M2616" i="10"/>
  <c r="M2617" i="10"/>
  <c r="M2618" i="10"/>
  <c r="M2619" i="10"/>
  <c r="M2620" i="10"/>
  <c r="M2621" i="10"/>
  <c r="M2622" i="10"/>
  <c r="M2623" i="10"/>
  <c r="M2624" i="10"/>
  <c r="M2625" i="10"/>
  <c r="M2626" i="10"/>
  <c r="M2627" i="10"/>
  <c r="M2628" i="10"/>
  <c r="M2629" i="10"/>
  <c r="M2630" i="10"/>
  <c r="M2631" i="10"/>
  <c r="M2632" i="10"/>
  <c r="M2633" i="10"/>
  <c r="M2634" i="10"/>
  <c r="M2635" i="10"/>
  <c r="M2636" i="10"/>
  <c r="M2637" i="10"/>
  <c r="M2638" i="10"/>
  <c r="M2639" i="10"/>
  <c r="M2640" i="10"/>
  <c r="M2641" i="10"/>
  <c r="M2642" i="10"/>
  <c r="M2643" i="10"/>
  <c r="M2644" i="10"/>
  <c r="M2645" i="10"/>
  <c r="M2646" i="10"/>
  <c r="M2647" i="10"/>
  <c r="M2648" i="10"/>
  <c r="M2649" i="10"/>
  <c r="M2650" i="10"/>
  <c r="M2651" i="10"/>
  <c r="M2652" i="10"/>
  <c r="M2653" i="10"/>
  <c r="M2654" i="10"/>
  <c r="M2655" i="10"/>
  <c r="M2656" i="10"/>
  <c r="M2657" i="10"/>
  <c r="M2658" i="10"/>
  <c r="M2659" i="10"/>
  <c r="M2660" i="10"/>
  <c r="M2661" i="10"/>
  <c r="M2662" i="10"/>
  <c r="M2663" i="10"/>
  <c r="M2664" i="10"/>
  <c r="M2665" i="10"/>
  <c r="M2666" i="10"/>
  <c r="M2667" i="10"/>
  <c r="M2668" i="10"/>
  <c r="M2669" i="10"/>
  <c r="M2670" i="10"/>
  <c r="M2671" i="10"/>
  <c r="M2672" i="10"/>
  <c r="M2673" i="10"/>
  <c r="M2674" i="10"/>
  <c r="M2675" i="10"/>
  <c r="M2676" i="10"/>
  <c r="M2677" i="10"/>
  <c r="M2678" i="10"/>
  <c r="M2679" i="10"/>
  <c r="M2680" i="10"/>
  <c r="M2681" i="10"/>
  <c r="M2682" i="10"/>
  <c r="M2683" i="10"/>
  <c r="M2684" i="10"/>
  <c r="M2685" i="10"/>
  <c r="M2686" i="10"/>
  <c r="M2687" i="10"/>
  <c r="M2688" i="10"/>
  <c r="M2689" i="10"/>
  <c r="M2690" i="10"/>
  <c r="M2691" i="10"/>
  <c r="M2692" i="10"/>
  <c r="M2693" i="10"/>
  <c r="M2694" i="10"/>
  <c r="M2695" i="10"/>
  <c r="M2696" i="10"/>
  <c r="M2697" i="10"/>
  <c r="M2698" i="10"/>
  <c r="M2699" i="10"/>
  <c r="M2700" i="10"/>
  <c r="M2701" i="10"/>
  <c r="M2702" i="10"/>
  <c r="M2703" i="10"/>
  <c r="M2704" i="10"/>
  <c r="M2705" i="10"/>
  <c r="M2706" i="10"/>
  <c r="M2707" i="10"/>
  <c r="M2708" i="10"/>
  <c r="M2709" i="10"/>
  <c r="M2710" i="10"/>
  <c r="M2711" i="10"/>
  <c r="M2712" i="10"/>
  <c r="M2713" i="10"/>
  <c r="M2714" i="10"/>
  <c r="M2715" i="10"/>
  <c r="M2716" i="10"/>
  <c r="M2717" i="10"/>
  <c r="M2718" i="10"/>
  <c r="M2719" i="10"/>
  <c r="M2720" i="10"/>
  <c r="M2721" i="10"/>
  <c r="M2722" i="10"/>
  <c r="M2723" i="10"/>
  <c r="M2724" i="10"/>
  <c r="M2725" i="10"/>
  <c r="M2726" i="10"/>
  <c r="M2727" i="10"/>
  <c r="M2728" i="10"/>
  <c r="M2729" i="10"/>
  <c r="M2730" i="10"/>
  <c r="M2731" i="10"/>
  <c r="M2732" i="10"/>
  <c r="M2733" i="10"/>
  <c r="M2734" i="10"/>
  <c r="M2735" i="10"/>
  <c r="M2736" i="10"/>
  <c r="M2737" i="10"/>
  <c r="M2738" i="10"/>
  <c r="M2739" i="10"/>
  <c r="M2740" i="10"/>
  <c r="M2741" i="10"/>
  <c r="M2742" i="10"/>
  <c r="M2743" i="10"/>
  <c r="M2744" i="10"/>
  <c r="M2745" i="10"/>
  <c r="M2746" i="10"/>
  <c r="M2747" i="10"/>
  <c r="M2748" i="10"/>
  <c r="M2749" i="10"/>
  <c r="M2750" i="10"/>
  <c r="M2751" i="10"/>
  <c r="M2752" i="10"/>
  <c r="M2753" i="10"/>
  <c r="M2754" i="10"/>
  <c r="M2755" i="10"/>
  <c r="M2756" i="10"/>
  <c r="M2757" i="10"/>
  <c r="M2758" i="10"/>
  <c r="M2759" i="10"/>
  <c r="M2760" i="10"/>
  <c r="M2761" i="10"/>
  <c r="M2762" i="10"/>
  <c r="M2763" i="10"/>
  <c r="M2764" i="10"/>
  <c r="M2765" i="10"/>
  <c r="M2766" i="10"/>
  <c r="M2767" i="10"/>
  <c r="M2768" i="10"/>
  <c r="M2769" i="10"/>
  <c r="M2770" i="10"/>
  <c r="M2771" i="10"/>
  <c r="M2772" i="10"/>
  <c r="M2773" i="10"/>
  <c r="M2774" i="10"/>
  <c r="M2775" i="10"/>
  <c r="M2776" i="10"/>
  <c r="M2777" i="10"/>
  <c r="M2778" i="10"/>
  <c r="M2779" i="10"/>
  <c r="M2780" i="10"/>
  <c r="M2781" i="10"/>
  <c r="M2782" i="10"/>
  <c r="M2783" i="10"/>
  <c r="M2784" i="10"/>
  <c r="M2785" i="10"/>
  <c r="M2786" i="10"/>
  <c r="M2787" i="10"/>
  <c r="M2788" i="10"/>
  <c r="M2789" i="10"/>
  <c r="M2790" i="10"/>
  <c r="M2791" i="10"/>
  <c r="M2792" i="10"/>
  <c r="M2793" i="10"/>
  <c r="M2794" i="10"/>
  <c r="M2795" i="10"/>
  <c r="M2796" i="10"/>
  <c r="M2797" i="10"/>
  <c r="M2798" i="10"/>
  <c r="M2799" i="10"/>
  <c r="M2800" i="10"/>
  <c r="M2801" i="10"/>
  <c r="M2802" i="10"/>
  <c r="M2803" i="10"/>
  <c r="M2804" i="10"/>
  <c r="M2805" i="10"/>
  <c r="M2806" i="10"/>
  <c r="M2807" i="10"/>
  <c r="M2808" i="10"/>
  <c r="M2809" i="10"/>
  <c r="M2810" i="10"/>
  <c r="M2811" i="10"/>
  <c r="M2812" i="10"/>
  <c r="M2813" i="10"/>
  <c r="M2814" i="10"/>
  <c r="M2815" i="10"/>
  <c r="M2816" i="10"/>
  <c r="M2817" i="10"/>
  <c r="M2818" i="10"/>
  <c r="M2819" i="10"/>
  <c r="M2820" i="10"/>
  <c r="M2821" i="10"/>
  <c r="M2822" i="10"/>
  <c r="M2823" i="10"/>
  <c r="M2824" i="10"/>
  <c r="M2825" i="10"/>
  <c r="M2826" i="10"/>
  <c r="M2827" i="10"/>
  <c r="M2828" i="10"/>
  <c r="M2829" i="10"/>
  <c r="M2830" i="10"/>
  <c r="M2831" i="10"/>
  <c r="M2832" i="10"/>
  <c r="M2833" i="10"/>
  <c r="M2834" i="10"/>
  <c r="M2835" i="10"/>
  <c r="M2836" i="10"/>
  <c r="M2837" i="10"/>
  <c r="M2838" i="10"/>
  <c r="M2839" i="10"/>
  <c r="M2840" i="10"/>
  <c r="M2841" i="10"/>
  <c r="M2842" i="10"/>
  <c r="M2843" i="10"/>
  <c r="M2844" i="10"/>
  <c r="M2845" i="10"/>
  <c r="M2846" i="10"/>
  <c r="M2847" i="10"/>
  <c r="M2848" i="10"/>
  <c r="M2849" i="10"/>
  <c r="M2850" i="10"/>
  <c r="M2851" i="10"/>
  <c r="M2852" i="10"/>
  <c r="M2853" i="10"/>
  <c r="M2854" i="10"/>
  <c r="M2855" i="10"/>
  <c r="M2856" i="10"/>
  <c r="M2857" i="10"/>
  <c r="M2858" i="10"/>
  <c r="M2859" i="10"/>
  <c r="M2860" i="10"/>
  <c r="M2861" i="10"/>
  <c r="M2862" i="10"/>
  <c r="M2863" i="10"/>
  <c r="M2864" i="10"/>
  <c r="M2865" i="10"/>
  <c r="M2866" i="10"/>
  <c r="M2867" i="10"/>
  <c r="M2868" i="10"/>
  <c r="M2869" i="10"/>
  <c r="M2870" i="10"/>
  <c r="M2871" i="10"/>
  <c r="M2872" i="10"/>
  <c r="M2873" i="10"/>
  <c r="M2874" i="10"/>
  <c r="M2875" i="10"/>
  <c r="M2876" i="10"/>
  <c r="M2877" i="10"/>
  <c r="M2878" i="10"/>
  <c r="M2879" i="10"/>
  <c r="M2880" i="10"/>
  <c r="M2881" i="10"/>
  <c r="M2882" i="10"/>
  <c r="M2883" i="10"/>
  <c r="M2884" i="10"/>
  <c r="M2885" i="10"/>
  <c r="M2886" i="10"/>
  <c r="M2887" i="10"/>
  <c r="M2888" i="10"/>
  <c r="M2889" i="10"/>
  <c r="M2890" i="10"/>
  <c r="M2891" i="10"/>
  <c r="M2892" i="10"/>
  <c r="M2893" i="10"/>
  <c r="M2894" i="10"/>
  <c r="M2895" i="10"/>
  <c r="M2896" i="10"/>
  <c r="M2897" i="10"/>
  <c r="M2898" i="10"/>
  <c r="M2899" i="10"/>
  <c r="M2900" i="10"/>
  <c r="M2901" i="10"/>
  <c r="M2902" i="10"/>
  <c r="M2903" i="10"/>
  <c r="M2904" i="10"/>
  <c r="M2905" i="10"/>
  <c r="M2906" i="10"/>
  <c r="M2907" i="10"/>
  <c r="M2908" i="10"/>
  <c r="M2909" i="10"/>
  <c r="M2910" i="10"/>
  <c r="M2911" i="10"/>
  <c r="M2912" i="10"/>
  <c r="M2913" i="10"/>
  <c r="M2914" i="10"/>
  <c r="M2915" i="10"/>
  <c r="M2916" i="10"/>
  <c r="M2917" i="10"/>
  <c r="M2918" i="10"/>
  <c r="M2919" i="10"/>
  <c r="M2920" i="10"/>
  <c r="M2921" i="10"/>
  <c r="M2922" i="10"/>
  <c r="M2923" i="10"/>
  <c r="M2924" i="10"/>
  <c r="M2925" i="10"/>
  <c r="M2926" i="10"/>
  <c r="M2927" i="10"/>
  <c r="M2928" i="10"/>
  <c r="M2929" i="10"/>
  <c r="M2930" i="10"/>
  <c r="M2931" i="10"/>
  <c r="M2932" i="10"/>
  <c r="M2933" i="10"/>
  <c r="M2934" i="10"/>
  <c r="M2935" i="10"/>
  <c r="M2936" i="10"/>
  <c r="M2937" i="10"/>
  <c r="M2938" i="10"/>
  <c r="M2939" i="10"/>
  <c r="M2940" i="10"/>
  <c r="M2941" i="10"/>
  <c r="M2942" i="10"/>
  <c r="M2943" i="10"/>
  <c r="M2944" i="10"/>
  <c r="M2945" i="10"/>
  <c r="M2946" i="10"/>
  <c r="M2947" i="10"/>
  <c r="M2948" i="10"/>
  <c r="M2949" i="10"/>
  <c r="M2950" i="10"/>
  <c r="M2951" i="10"/>
  <c r="M2952" i="10"/>
  <c r="M2953" i="10"/>
  <c r="M2954" i="10"/>
  <c r="M2955" i="10"/>
  <c r="M2956" i="10"/>
  <c r="M2957" i="10"/>
  <c r="M2958" i="10"/>
  <c r="M2959" i="10"/>
  <c r="M2960" i="10"/>
  <c r="M2961" i="10"/>
  <c r="M2962" i="10"/>
  <c r="M2963" i="10"/>
  <c r="M2964" i="10"/>
  <c r="M2965" i="10"/>
  <c r="M2966" i="10"/>
  <c r="M2967" i="10"/>
  <c r="M2968" i="10"/>
  <c r="M2969" i="10"/>
  <c r="M2970" i="10"/>
  <c r="M2971" i="10"/>
  <c r="M2972" i="10"/>
  <c r="M2973" i="10"/>
  <c r="M2974" i="10"/>
  <c r="M2975" i="10"/>
  <c r="M2976" i="10"/>
  <c r="M2977" i="10"/>
  <c r="M2978" i="10"/>
  <c r="M2979" i="10"/>
  <c r="M2980" i="10"/>
  <c r="M2981" i="10"/>
  <c r="M2982" i="10"/>
  <c r="M2983" i="10"/>
  <c r="M2984" i="10"/>
  <c r="M2985" i="10"/>
  <c r="M2986" i="10"/>
  <c r="M2987" i="10"/>
  <c r="M2988" i="10"/>
  <c r="M2989" i="10"/>
  <c r="M2990" i="10"/>
  <c r="M2991" i="10"/>
  <c r="M2992" i="10"/>
  <c r="M2993" i="10"/>
  <c r="M2994" i="10"/>
  <c r="M2995" i="10"/>
  <c r="M2996" i="10"/>
  <c r="M2997" i="10"/>
  <c r="M2998" i="10"/>
  <c r="M2999" i="10"/>
  <c r="M3000" i="10"/>
  <c r="M3001" i="10"/>
  <c r="M3002" i="10"/>
  <c r="M3003" i="10"/>
  <c r="M3004" i="10"/>
  <c r="M3005" i="10"/>
  <c r="M3006" i="10"/>
  <c r="M3007" i="10"/>
  <c r="M3008" i="10"/>
  <c r="M3009" i="10"/>
  <c r="M3010" i="10"/>
  <c r="M3011" i="10"/>
  <c r="M3012" i="10"/>
  <c r="M3013" i="10"/>
  <c r="M3014" i="10"/>
  <c r="M3015" i="10"/>
  <c r="M3016" i="10"/>
  <c r="M3017" i="10"/>
  <c r="M3018" i="10"/>
  <c r="M3019" i="10"/>
  <c r="M3020" i="10"/>
  <c r="M3021" i="10"/>
  <c r="M3022" i="10"/>
  <c r="M3023" i="10"/>
  <c r="M3024" i="10"/>
  <c r="M3025" i="10"/>
  <c r="M3026" i="10"/>
  <c r="M3027" i="10"/>
  <c r="M3028" i="10"/>
  <c r="M3029" i="10"/>
  <c r="M3030" i="10"/>
  <c r="M3031" i="10"/>
  <c r="M3032" i="10"/>
  <c r="M3033" i="10"/>
  <c r="M3034" i="10"/>
  <c r="M3035" i="10"/>
  <c r="M3036" i="10"/>
  <c r="M3037" i="10"/>
  <c r="M3038" i="10"/>
  <c r="M3039" i="10"/>
  <c r="M3040" i="10"/>
  <c r="M3041" i="10"/>
  <c r="M3042" i="10"/>
  <c r="M3043" i="10"/>
  <c r="M3044" i="10"/>
  <c r="M3045" i="10"/>
  <c r="M3046" i="10"/>
  <c r="M3047" i="10"/>
  <c r="M3048" i="10"/>
  <c r="M3049" i="10"/>
  <c r="M3050" i="10"/>
  <c r="M3051" i="10"/>
  <c r="M3052" i="10"/>
  <c r="M3053" i="10"/>
  <c r="M3054" i="10"/>
  <c r="M3055" i="10"/>
  <c r="M3056" i="10"/>
  <c r="M3057" i="10"/>
  <c r="M3058" i="10"/>
  <c r="M3059" i="10"/>
  <c r="M3060" i="10"/>
  <c r="M3061" i="10"/>
  <c r="M3062" i="10"/>
  <c r="M3063" i="10"/>
  <c r="M3064" i="10"/>
  <c r="M3065" i="10"/>
  <c r="M3066" i="10"/>
  <c r="M3067" i="10"/>
  <c r="M3068" i="10"/>
  <c r="M3069" i="10"/>
  <c r="M3070" i="10"/>
  <c r="M3071" i="10"/>
  <c r="M3072" i="10"/>
  <c r="M3073" i="10"/>
  <c r="M3074" i="10"/>
  <c r="M3075" i="10"/>
  <c r="M3076" i="10"/>
  <c r="M3077" i="10"/>
  <c r="M3078" i="10"/>
  <c r="M3079" i="10"/>
  <c r="M3080" i="10"/>
  <c r="M3081" i="10"/>
  <c r="M3082" i="10"/>
  <c r="M3083" i="10"/>
  <c r="M3084" i="10"/>
  <c r="M3085" i="10"/>
  <c r="M3086" i="10"/>
  <c r="M3087" i="10"/>
  <c r="M3088" i="10"/>
  <c r="M3089" i="10"/>
  <c r="M3090" i="10"/>
  <c r="M3091" i="10"/>
  <c r="M3092" i="10"/>
  <c r="M3093" i="10"/>
  <c r="M3094" i="10"/>
  <c r="M3095" i="10"/>
  <c r="M3096" i="10"/>
  <c r="M3097" i="10"/>
  <c r="M3098" i="10"/>
  <c r="M3099" i="10"/>
  <c r="M3100" i="10"/>
  <c r="M3101" i="10"/>
  <c r="M3102" i="10"/>
  <c r="M3103" i="10"/>
  <c r="M3104" i="10"/>
  <c r="M3105" i="10"/>
  <c r="M3106" i="10"/>
  <c r="M3107" i="10"/>
  <c r="M3108" i="10"/>
  <c r="M3109" i="10"/>
  <c r="M3110" i="10"/>
  <c r="M3111" i="10"/>
  <c r="M3112" i="10"/>
  <c r="M3113" i="10"/>
  <c r="M3114" i="10"/>
  <c r="M3115" i="10"/>
  <c r="M3116" i="10"/>
  <c r="M3117" i="10"/>
  <c r="M3118" i="10"/>
  <c r="M3119" i="10"/>
  <c r="M3120" i="10"/>
  <c r="M3121" i="10"/>
  <c r="M3122" i="10"/>
  <c r="M3123" i="10"/>
  <c r="M3124" i="10"/>
  <c r="M3125" i="10"/>
  <c r="M3126" i="10"/>
  <c r="M3127" i="10"/>
  <c r="M3128" i="10"/>
  <c r="M3129" i="10"/>
  <c r="M3130" i="10"/>
  <c r="M3131" i="10"/>
  <c r="M3132" i="10"/>
  <c r="M3133" i="10"/>
  <c r="M3134" i="10"/>
  <c r="M3135" i="10"/>
  <c r="M3136" i="10"/>
  <c r="M3137" i="10"/>
  <c r="M3138" i="10"/>
  <c r="M3139" i="10"/>
  <c r="M3140" i="10"/>
  <c r="M3141" i="10"/>
  <c r="M3142" i="10"/>
  <c r="M3143" i="10"/>
  <c r="M3144" i="10"/>
  <c r="M3145" i="10"/>
  <c r="M3146" i="10"/>
  <c r="M3147" i="10"/>
  <c r="M3148" i="10"/>
  <c r="M3149" i="10"/>
  <c r="M3150" i="10"/>
  <c r="M3151" i="10"/>
  <c r="M3152" i="10"/>
  <c r="M3153" i="10"/>
  <c r="M3154" i="10"/>
  <c r="M3155" i="10"/>
  <c r="M3156" i="10"/>
  <c r="M3157" i="10"/>
  <c r="M3158" i="10"/>
  <c r="M3159" i="10"/>
  <c r="M3160" i="10"/>
  <c r="M3161" i="10"/>
  <c r="M3162" i="10"/>
  <c r="M3163" i="10"/>
  <c r="M3164" i="10"/>
  <c r="M3165" i="10"/>
  <c r="M3166" i="10"/>
  <c r="M3167" i="10"/>
  <c r="M3168" i="10"/>
  <c r="M3169" i="10"/>
  <c r="M3170" i="10"/>
  <c r="M3171" i="10"/>
  <c r="M3172" i="10"/>
  <c r="M3173" i="10"/>
  <c r="M3174" i="10"/>
  <c r="M3175" i="10"/>
  <c r="M3176" i="10"/>
  <c r="M3177" i="10"/>
  <c r="M3178" i="10"/>
  <c r="M3179" i="10"/>
  <c r="M3180" i="10"/>
  <c r="M3181" i="10"/>
  <c r="M3182" i="10"/>
  <c r="M3183" i="10"/>
  <c r="M3184" i="10"/>
  <c r="M3185" i="10"/>
  <c r="M3186" i="10"/>
  <c r="M3187" i="10"/>
  <c r="M3188" i="10"/>
  <c r="M3189" i="10"/>
  <c r="M3190" i="10"/>
  <c r="M3191" i="10"/>
  <c r="M3192" i="10"/>
  <c r="M3193" i="10"/>
  <c r="M3194" i="10"/>
  <c r="M3195" i="10"/>
  <c r="M3196" i="10"/>
  <c r="M3197" i="10"/>
  <c r="M3198" i="10"/>
  <c r="M3199" i="10"/>
  <c r="M3200" i="10"/>
  <c r="M3201" i="10"/>
  <c r="M3202" i="10"/>
  <c r="M3203" i="10"/>
  <c r="M3204" i="10"/>
  <c r="M3205" i="10"/>
  <c r="M3206" i="10"/>
  <c r="M3207" i="10"/>
  <c r="M3208" i="10"/>
  <c r="M3209" i="10"/>
  <c r="M3210" i="10"/>
  <c r="M3211" i="10"/>
  <c r="M3212" i="10"/>
  <c r="M3213" i="10"/>
  <c r="M3214" i="10"/>
  <c r="M3215" i="10"/>
  <c r="M3216" i="10"/>
  <c r="M3217" i="10"/>
  <c r="M3218" i="10"/>
  <c r="M3219" i="10"/>
  <c r="M3220" i="10"/>
  <c r="M3221" i="10"/>
  <c r="M3222" i="10"/>
  <c r="M3223" i="10"/>
  <c r="M3224" i="10"/>
  <c r="M3225" i="10"/>
  <c r="M3226" i="10"/>
  <c r="M3227" i="10"/>
  <c r="M3228" i="10"/>
  <c r="M3229" i="10"/>
  <c r="M3230" i="10"/>
  <c r="M3231" i="10"/>
  <c r="M3232" i="10"/>
  <c r="M3233" i="10"/>
  <c r="M3234" i="10"/>
  <c r="M3235" i="10"/>
  <c r="M3236" i="10"/>
  <c r="M3237" i="10"/>
  <c r="M3238" i="10"/>
  <c r="M3239" i="10"/>
  <c r="M3240" i="10"/>
  <c r="M3241" i="10"/>
  <c r="M3242" i="10"/>
  <c r="M3243" i="10"/>
  <c r="M3244" i="10"/>
  <c r="M3245" i="10"/>
  <c r="M3246" i="10"/>
  <c r="M3247" i="10"/>
  <c r="M3248" i="10"/>
  <c r="M3249" i="10"/>
  <c r="M3250" i="10"/>
  <c r="M3251" i="10"/>
  <c r="M3252" i="10"/>
  <c r="M3253" i="10"/>
  <c r="M3254" i="10"/>
  <c r="M3255" i="10"/>
  <c r="M3256" i="10"/>
  <c r="M3257" i="10"/>
  <c r="M3258" i="10"/>
  <c r="M3259" i="10"/>
  <c r="M3260" i="10"/>
  <c r="M3261" i="10"/>
  <c r="M3262" i="10"/>
  <c r="M3263" i="10"/>
  <c r="M3264" i="10"/>
  <c r="M3265" i="10"/>
  <c r="M3266" i="10"/>
  <c r="M3267" i="10"/>
  <c r="M3268" i="10"/>
  <c r="M3269" i="10"/>
  <c r="M3270" i="10"/>
  <c r="M3271" i="10"/>
  <c r="M3272" i="10"/>
  <c r="M3273" i="10"/>
  <c r="M3274" i="10"/>
  <c r="M3275" i="10"/>
  <c r="M3276" i="10"/>
  <c r="M3277" i="10"/>
  <c r="M3278" i="10"/>
  <c r="M3279" i="10"/>
  <c r="M3280" i="10"/>
  <c r="M3281" i="10"/>
  <c r="M3282" i="10"/>
  <c r="M3283" i="10"/>
  <c r="M3284" i="10"/>
  <c r="M3285" i="10"/>
  <c r="M3286" i="10"/>
  <c r="M3287" i="10"/>
  <c r="M3288" i="10"/>
  <c r="M3289" i="10"/>
  <c r="M3290" i="10"/>
  <c r="M3291" i="10"/>
  <c r="M3292" i="10"/>
  <c r="M3293" i="10"/>
  <c r="M3294" i="10"/>
  <c r="M3295" i="10"/>
  <c r="M3296" i="10"/>
  <c r="M3297" i="10"/>
  <c r="M3298" i="10"/>
  <c r="M3299" i="10"/>
  <c r="M3300" i="10"/>
  <c r="M3301" i="10"/>
  <c r="M3302" i="10"/>
  <c r="M3303" i="10"/>
  <c r="M3304" i="10"/>
  <c r="M3305" i="10"/>
  <c r="M3306" i="10"/>
  <c r="M3307" i="10"/>
  <c r="M3308" i="10"/>
  <c r="M3309" i="10"/>
  <c r="M3310" i="10"/>
  <c r="M3311" i="10"/>
  <c r="M3312" i="10"/>
  <c r="M3313" i="10"/>
  <c r="M3314" i="10"/>
  <c r="M3315" i="10"/>
  <c r="M3316" i="10"/>
  <c r="M3317" i="10"/>
  <c r="M3318" i="10"/>
  <c r="M3319" i="10"/>
  <c r="M3320" i="10"/>
  <c r="M3321" i="10"/>
  <c r="M3322" i="10"/>
  <c r="M3323" i="10"/>
  <c r="M3324" i="10"/>
  <c r="M3325" i="10"/>
  <c r="M3326" i="10"/>
  <c r="M3327" i="10"/>
  <c r="M3328" i="10"/>
  <c r="M3329" i="10"/>
  <c r="M3330" i="10"/>
  <c r="M3331" i="10"/>
  <c r="M3332" i="10"/>
  <c r="M3333" i="10"/>
  <c r="M3334" i="10"/>
  <c r="M3335" i="10"/>
  <c r="M3336" i="10"/>
  <c r="M3337" i="10"/>
  <c r="M3338" i="10"/>
  <c r="M3339" i="10"/>
  <c r="M3340" i="10"/>
  <c r="M3341" i="10"/>
  <c r="M3342" i="10"/>
  <c r="M3343" i="10"/>
  <c r="M3344" i="10"/>
  <c r="M3345" i="10"/>
  <c r="M3346" i="10"/>
  <c r="M3347" i="10"/>
  <c r="M3348" i="10"/>
  <c r="M3349" i="10"/>
  <c r="M3350" i="10"/>
  <c r="M3351" i="10"/>
  <c r="M3352" i="10"/>
  <c r="M3353" i="10"/>
  <c r="M3354" i="10"/>
  <c r="M3355" i="10"/>
  <c r="M3356" i="10"/>
  <c r="M3357" i="10"/>
  <c r="M3358" i="10"/>
  <c r="M3359" i="10"/>
  <c r="M3360" i="10"/>
  <c r="M3361" i="10"/>
  <c r="M3362" i="10"/>
  <c r="M3363" i="10"/>
  <c r="M3364" i="10"/>
  <c r="M3365" i="10"/>
  <c r="M3366" i="10"/>
  <c r="M3367" i="10"/>
  <c r="M3368" i="10"/>
  <c r="M3369" i="10"/>
  <c r="M3370" i="10"/>
  <c r="M3371" i="10"/>
  <c r="M3372" i="10"/>
  <c r="M3373" i="10"/>
  <c r="M3374" i="10"/>
  <c r="M3375" i="10"/>
  <c r="M3376" i="10"/>
  <c r="M3377" i="10"/>
  <c r="M3378" i="10"/>
  <c r="M3379" i="10"/>
  <c r="M3380" i="10"/>
  <c r="M3381" i="10"/>
  <c r="M3382" i="10"/>
  <c r="M3383" i="10"/>
  <c r="M3384" i="10"/>
  <c r="M3385" i="10"/>
  <c r="M3386" i="10"/>
  <c r="M3387" i="10"/>
  <c r="M3388" i="10"/>
  <c r="M3389" i="10"/>
  <c r="M3390" i="10"/>
  <c r="M3391" i="10"/>
  <c r="M3392" i="10"/>
  <c r="M3393" i="10"/>
  <c r="M3394" i="10"/>
  <c r="M3395" i="10"/>
  <c r="M3396" i="10"/>
  <c r="M3397" i="10"/>
  <c r="M3398" i="10"/>
  <c r="M3399" i="10"/>
  <c r="M3400" i="10"/>
  <c r="M3401" i="10"/>
  <c r="M3402" i="10"/>
  <c r="M3403" i="10"/>
  <c r="M3404" i="10"/>
  <c r="M3405" i="10"/>
  <c r="M3406" i="10"/>
  <c r="M3407" i="10"/>
  <c r="M3408" i="10"/>
  <c r="M3409" i="10"/>
  <c r="M3410" i="10"/>
  <c r="M3411" i="10"/>
  <c r="M3412" i="10"/>
  <c r="M3413" i="10"/>
  <c r="M3414" i="10"/>
  <c r="M3415" i="10"/>
  <c r="M3416" i="10"/>
  <c r="M3417" i="10"/>
  <c r="M3418" i="10"/>
  <c r="M3419" i="10"/>
  <c r="M3420" i="10"/>
  <c r="M3421" i="10"/>
  <c r="M3422" i="10"/>
  <c r="M3423" i="10"/>
  <c r="M3424" i="10"/>
  <c r="M3425" i="10"/>
  <c r="M3426" i="10"/>
  <c r="M3427" i="10"/>
  <c r="M3428" i="10"/>
  <c r="M3429" i="10"/>
  <c r="M3430" i="10"/>
  <c r="M3431" i="10"/>
  <c r="M3432" i="10"/>
  <c r="M3433" i="10"/>
  <c r="M3434" i="10"/>
  <c r="M3435" i="10"/>
  <c r="M3436" i="10"/>
  <c r="M3437" i="10"/>
  <c r="M3438" i="10"/>
  <c r="M3439" i="10"/>
  <c r="M3440" i="10"/>
  <c r="M3441" i="10"/>
  <c r="M3442" i="10"/>
  <c r="M3443" i="10"/>
  <c r="M3444" i="10"/>
  <c r="M3445" i="10"/>
  <c r="M3446" i="10"/>
  <c r="M3447" i="10"/>
  <c r="M3448" i="10"/>
  <c r="M3449" i="10"/>
  <c r="M3450" i="10"/>
  <c r="M3451" i="10"/>
  <c r="M3452" i="10"/>
  <c r="M3453" i="10"/>
  <c r="M3454" i="10"/>
  <c r="M3455" i="10"/>
  <c r="M3456" i="10"/>
  <c r="M3457" i="10"/>
  <c r="M3458" i="10"/>
  <c r="M3459" i="10"/>
  <c r="M3460" i="10"/>
  <c r="M3461" i="10"/>
  <c r="M3462" i="10"/>
  <c r="M3463" i="10"/>
  <c r="M3464" i="10"/>
  <c r="M3465" i="10"/>
  <c r="M3466" i="10"/>
  <c r="M3467" i="10"/>
  <c r="M3468" i="10"/>
  <c r="M3469" i="10"/>
  <c r="M3470" i="10"/>
  <c r="M3471" i="10"/>
  <c r="M3472" i="10"/>
  <c r="M3473" i="10"/>
  <c r="M3474" i="10"/>
  <c r="M3475" i="10"/>
  <c r="M3476" i="10"/>
  <c r="M3477" i="10"/>
  <c r="M3478" i="10"/>
  <c r="M3479" i="10"/>
  <c r="M3480" i="10"/>
  <c r="M3481" i="10"/>
  <c r="M3482" i="10"/>
  <c r="M3483" i="10"/>
  <c r="M3484" i="10"/>
  <c r="M3485" i="10"/>
  <c r="M3486" i="10"/>
  <c r="M3487" i="10"/>
  <c r="M3488" i="10"/>
  <c r="M3489" i="10"/>
  <c r="M3490" i="10"/>
  <c r="M3491" i="10"/>
  <c r="M3492" i="10"/>
  <c r="M3493" i="10"/>
  <c r="M3494" i="10"/>
  <c r="M3495" i="10"/>
  <c r="M3496" i="10"/>
  <c r="M3497" i="10"/>
  <c r="M3498" i="10"/>
  <c r="M3499" i="10"/>
  <c r="M3500" i="10"/>
  <c r="M3501" i="10"/>
  <c r="M3502" i="10"/>
  <c r="M3503" i="10"/>
  <c r="M3504" i="10"/>
  <c r="M3505" i="10"/>
  <c r="M3506" i="10"/>
  <c r="M3507" i="10"/>
  <c r="M3508" i="10"/>
  <c r="M3509" i="10"/>
  <c r="M3510" i="10"/>
  <c r="M3511" i="10"/>
  <c r="M3512" i="10"/>
  <c r="M3513" i="10"/>
  <c r="M3514" i="10"/>
  <c r="M3515" i="10"/>
  <c r="M3516" i="10"/>
  <c r="M3517" i="10"/>
  <c r="M3518" i="10"/>
  <c r="M3519" i="10"/>
  <c r="M3520" i="10"/>
  <c r="M3521" i="10"/>
  <c r="M3522" i="10"/>
  <c r="M3523" i="10"/>
  <c r="M3524" i="10"/>
  <c r="M3525" i="10"/>
  <c r="M3526" i="10"/>
  <c r="M3527" i="10"/>
  <c r="M3528" i="10"/>
  <c r="M3529" i="10"/>
  <c r="M3530" i="10"/>
  <c r="M3531" i="10"/>
  <c r="M3532" i="10"/>
  <c r="M3533" i="10"/>
  <c r="M3534" i="10"/>
  <c r="M3535" i="10"/>
  <c r="M3536" i="10"/>
  <c r="M3537" i="10"/>
  <c r="M3538" i="10"/>
  <c r="M3539" i="10"/>
  <c r="M3540" i="10"/>
  <c r="M3541" i="10"/>
  <c r="M3542" i="10"/>
  <c r="M3543" i="10"/>
  <c r="M3544" i="10"/>
  <c r="M3545" i="10"/>
  <c r="M3546" i="10"/>
  <c r="M3547" i="10"/>
  <c r="M3548" i="10"/>
  <c r="M3549" i="10"/>
  <c r="M3550" i="10"/>
  <c r="M3551" i="10"/>
  <c r="M3552" i="10"/>
  <c r="M3553" i="10"/>
  <c r="M3554" i="10"/>
  <c r="M3555" i="10"/>
  <c r="M3556" i="10"/>
  <c r="M3557" i="10"/>
  <c r="M3558" i="10"/>
  <c r="M3559" i="10"/>
  <c r="M3560" i="10"/>
  <c r="M3561" i="10"/>
  <c r="M3562" i="10"/>
  <c r="M3563" i="10"/>
  <c r="M3564" i="10"/>
  <c r="M3565" i="10"/>
  <c r="M3566" i="10"/>
  <c r="M3567" i="10"/>
  <c r="M3568" i="10"/>
  <c r="M3569" i="10"/>
  <c r="M3570" i="10"/>
  <c r="M3571" i="10"/>
  <c r="M3572" i="10"/>
  <c r="M3573" i="10"/>
  <c r="M3574" i="10"/>
  <c r="M3575" i="10"/>
  <c r="M3576" i="10"/>
  <c r="M3577" i="10"/>
  <c r="M3578" i="10"/>
  <c r="M3579" i="10"/>
  <c r="M3580" i="10"/>
  <c r="M3581" i="10"/>
  <c r="M3582" i="10"/>
  <c r="M3583" i="10"/>
  <c r="M3584" i="10"/>
  <c r="M3585" i="10"/>
  <c r="M3586" i="10"/>
  <c r="M3587" i="10"/>
  <c r="M3588" i="10"/>
  <c r="M3589" i="10"/>
  <c r="M3590" i="10"/>
  <c r="M3591" i="10"/>
  <c r="M3592" i="10"/>
  <c r="M3593" i="10"/>
  <c r="M3594" i="10"/>
  <c r="M3595" i="10"/>
  <c r="M3596" i="10"/>
  <c r="M3597" i="10"/>
  <c r="M3598" i="10"/>
  <c r="M3599" i="10"/>
  <c r="M3600" i="10"/>
  <c r="M3601" i="10"/>
  <c r="M3602" i="10"/>
  <c r="M3603" i="10"/>
  <c r="M3604" i="10"/>
  <c r="M3605" i="10"/>
  <c r="M3606" i="10"/>
  <c r="M3607" i="10"/>
  <c r="M3608" i="10"/>
  <c r="M3609" i="10"/>
  <c r="M3610" i="10"/>
  <c r="M3611" i="10"/>
  <c r="M3612" i="10"/>
  <c r="M3613" i="10"/>
  <c r="M3614" i="10"/>
  <c r="M3615" i="10"/>
  <c r="M3616" i="10"/>
  <c r="M3617" i="10"/>
  <c r="M3618" i="10"/>
  <c r="M3619" i="10"/>
  <c r="M3620" i="10"/>
  <c r="M3621" i="10"/>
  <c r="M3622" i="10"/>
  <c r="M3623" i="10"/>
  <c r="M3624" i="10"/>
  <c r="M3625" i="10"/>
  <c r="M3626" i="10"/>
  <c r="M3627" i="10"/>
  <c r="M3628" i="10"/>
  <c r="M3629" i="10"/>
  <c r="M3630" i="10"/>
  <c r="M3631" i="10"/>
  <c r="M3632" i="10"/>
  <c r="M3633" i="10"/>
  <c r="M3634" i="10"/>
  <c r="M3635" i="10"/>
  <c r="M3636" i="10"/>
  <c r="M3637" i="10"/>
  <c r="M3638" i="10"/>
  <c r="M3639" i="10"/>
  <c r="M3640" i="10"/>
  <c r="M3641" i="10"/>
  <c r="M3642" i="10"/>
  <c r="M3643" i="10"/>
  <c r="M3644" i="10"/>
  <c r="M3645" i="10"/>
  <c r="M3646" i="10"/>
  <c r="M3647" i="10"/>
  <c r="M3648" i="10"/>
  <c r="M3649" i="10"/>
  <c r="M3650" i="10"/>
  <c r="M3651" i="10"/>
  <c r="M3652" i="10"/>
  <c r="M3653" i="10"/>
  <c r="M3654" i="10"/>
  <c r="M3655" i="10"/>
  <c r="M3656" i="10"/>
  <c r="M3657" i="10"/>
  <c r="M3658" i="10"/>
  <c r="M3659" i="10"/>
  <c r="M3660" i="10"/>
  <c r="M3661" i="10"/>
  <c r="M3662" i="10"/>
  <c r="M3663" i="10"/>
  <c r="M3664" i="10"/>
  <c r="M3665" i="10"/>
  <c r="M3666" i="10"/>
  <c r="M3667" i="10"/>
  <c r="M3668" i="10"/>
  <c r="M3669" i="10"/>
  <c r="M3670" i="10"/>
  <c r="M3671" i="10"/>
  <c r="M3672" i="10"/>
  <c r="M3673" i="10"/>
  <c r="M3674" i="10"/>
  <c r="M3675" i="10"/>
  <c r="M3676" i="10"/>
  <c r="M3677" i="10"/>
  <c r="M3678" i="10"/>
  <c r="M3679" i="10"/>
  <c r="M3680" i="10"/>
  <c r="M3681" i="10"/>
  <c r="M3682" i="10"/>
  <c r="M3683" i="10"/>
  <c r="M3684" i="10"/>
  <c r="M3685" i="10"/>
  <c r="M3686" i="10"/>
  <c r="M3687" i="10"/>
  <c r="M3688" i="10"/>
  <c r="M3689" i="10"/>
  <c r="M3690" i="10"/>
  <c r="M3691" i="10"/>
  <c r="M3692" i="10"/>
  <c r="M3693" i="10"/>
  <c r="M3694" i="10"/>
  <c r="M3695" i="10"/>
  <c r="M3696" i="10"/>
  <c r="M3697" i="10"/>
  <c r="M3698" i="10"/>
  <c r="M3699" i="10"/>
  <c r="M3700" i="10"/>
  <c r="M3701" i="10"/>
  <c r="M3702" i="10"/>
  <c r="M3703" i="10"/>
  <c r="M3704" i="10"/>
  <c r="M3705" i="10"/>
  <c r="M3706" i="10"/>
  <c r="M3707" i="10"/>
  <c r="M3708" i="10"/>
  <c r="M3709" i="10"/>
  <c r="M3710" i="10"/>
  <c r="M3711" i="10"/>
  <c r="M3712" i="10"/>
  <c r="M3713" i="10"/>
  <c r="M3714" i="10"/>
  <c r="M3715" i="10"/>
  <c r="M3716" i="10"/>
  <c r="M3717" i="10"/>
  <c r="M3718" i="10"/>
  <c r="M3719" i="10"/>
  <c r="M3720" i="10"/>
  <c r="M3721" i="10"/>
  <c r="M3722" i="10"/>
  <c r="M3723" i="10"/>
  <c r="M3724" i="10"/>
  <c r="M3725" i="10"/>
  <c r="M3726" i="10"/>
  <c r="M3727" i="10"/>
  <c r="M3728" i="10"/>
  <c r="M3729" i="10"/>
  <c r="M3730" i="10"/>
  <c r="M3731" i="10"/>
  <c r="M3732" i="10"/>
  <c r="M3733" i="10"/>
  <c r="M3734" i="10"/>
  <c r="M3735" i="10"/>
  <c r="M3736" i="10"/>
  <c r="M3737" i="10"/>
  <c r="M3738" i="10"/>
  <c r="M3739" i="10"/>
  <c r="M3740" i="10"/>
  <c r="M3741" i="10"/>
  <c r="M3742" i="10"/>
  <c r="M3743" i="10"/>
  <c r="M3744" i="10"/>
  <c r="M3745" i="10"/>
  <c r="M3746" i="10"/>
  <c r="M3747" i="10"/>
  <c r="M3748" i="10"/>
  <c r="M3749" i="10"/>
  <c r="M3750" i="10"/>
  <c r="M3751" i="10"/>
  <c r="M3752" i="10"/>
  <c r="M3753" i="10"/>
  <c r="M3754" i="10"/>
  <c r="M3755" i="10"/>
  <c r="M3756" i="10"/>
  <c r="M3757" i="10"/>
  <c r="M3758" i="10"/>
  <c r="M3759" i="10"/>
  <c r="M3760" i="10"/>
  <c r="M3761" i="10"/>
  <c r="M3762" i="10"/>
  <c r="M3763" i="10"/>
  <c r="M3764" i="10"/>
  <c r="M3765" i="10"/>
  <c r="M3766" i="10"/>
  <c r="M3767" i="10"/>
  <c r="M3768" i="10"/>
  <c r="M3769" i="10"/>
  <c r="M3770" i="10"/>
  <c r="M3771" i="10"/>
  <c r="M3772" i="10"/>
  <c r="M3773" i="10"/>
  <c r="M3774" i="10"/>
  <c r="M3775" i="10"/>
  <c r="M3776" i="10"/>
  <c r="M3777" i="10"/>
  <c r="M3778" i="10"/>
  <c r="M3779" i="10"/>
  <c r="M3780" i="10"/>
  <c r="M3781" i="10"/>
  <c r="M3782" i="10"/>
  <c r="M3783" i="10"/>
  <c r="M3784" i="10"/>
  <c r="M3785" i="10"/>
  <c r="M3786" i="10"/>
  <c r="M3787" i="10"/>
  <c r="M3788" i="10"/>
  <c r="M3789" i="10"/>
  <c r="M3790" i="10"/>
  <c r="M3791" i="10"/>
  <c r="M3792" i="10"/>
  <c r="M3793" i="10"/>
  <c r="M3794" i="10"/>
  <c r="M3795" i="10"/>
  <c r="M3796" i="10"/>
  <c r="M3797" i="10"/>
  <c r="M3798" i="10"/>
  <c r="M3799" i="10"/>
  <c r="M3800" i="10"/>
  <c r="M3801" i="10"/>
  <c r="M3802" i="10"/>
  <c r="M3803" i="10"/>
  <c r="M3804" i="10"/>
  <c r="M3805" i="10"/>
  <c r="M3806" i="10"/>
  <c r="M3807" i="10"/>
  <c r="M3808" i="10"/>
  <c r="M3809" i="10"/>
  <c r="M3810" i="10"/>
  <c r="M3811" i="10"/>
  <c r="M3812" i="10"/>
  <c r="M3813" i="10"/>
  <c r="M3814" i="10"/>
  <c r="M3815" i="10"/>
  <c r="M3816" i="10"/>
  <c r="M3817" i="10"/>
  <c r="M3818" i="10"/>
  <c r="M3819" i="10"/>
  <c r="M3820" i="10"/>
  <c r="M3821" i="10"/>
  <c r="M3822" i="10"/>
  <c r="M3823" i="10"/>
  <c r="M3824" i="10"/>
  <c r="M3825" i="10"/>
  <c r="M3826" i="10"/>
  <c r="M3827" i="10"/>
  <c r="M3828" i="10"/>
  <c r="M3829" i="10"/>
  <c r="M3830" i="10"/>
  <c r="M3831" i="10"/>
  <c r="M3832" i="10"/>
  <c r="M3833" i="10"/>
  <c r="M3834" i="10"/>
  <c r="M3835" i="10"/>
  <c r="M3836" i="10"/>
  <c r="M3837" i="10"/>
  <c r="M3838" i="10"/>
  <c r="M3839" i="10"/>
  <c r="M3840" i="10"/>
  <c r="M3841" i="10"/>
  <c r="M3842" i="10"/>
  <c r="M3843" i="10"/>
  <c r="M3844" i="10"/>
  <c r="M3845" i="10"/>
  <c r="M3846" i="10"/>
  <c r="M3847" i="10"/>
  <c r="M3848" i="10"/>
  <c r="M3849" i="10"/>
  <c r="M3850" i="10"/>
  <c r="M3851" i="10"/>
  <c r="M3852" i="10"/>
  <c r="M3853" i="10"/>
  <c r="M3854" i="10"/>
  <c r="M3855" i="10"/>
  <c r="M3856" i="10"/>
  <c r="M3857" i="10"/>
  <c r="M3858" i="10"/>
  <c r="M3859" i="10"/>
  <c r="M3860" i="10"/>
  <c r="M3861" i="10"/>
  <c r="M3862" i="10"/>
  <c r="M3863" i="10"/>
  <c r="M3864" i="10"/>
  <c r="M3865" i="10"/>
  <c r="M3866" i="10"/>
  <c r="M3867" i="10"/>
  <c r="M3868" i="10"/>
  <c r="M3869" i="10"/>
  <c r="M3870" i="10"/>
  <c r="M3871" i="10"/>
  <c r="M3872" i="10"/>
  <c r="M3873" i="10"/>
  <c r="M3874" i="10"/>
  <c r="M3875" i="10"/>
  <c r="M3876" i="10"/>
  <c r="M3877" i="10"/>
  <c r="M3878" i="10"/>
  <c r="M3879" i="10"/>
  <c r="M3880" i="10"/>
  <c r="M3881" i="10"/>
  <c r="M3882" i="10"/>
  <c r="M3883" i="10"/>
  <c r="M3884" i="10"/>
  <c r="M3885" i="10"/>
  <c r="M3886" i="10"/>
  <c r="M3887" i="10"/>
  <c r="M3888" i="10"/>
  <c r="M3889" i="10"/>
  <c r="M3890" i="10"/>
  <c r="M3891" i="10"/>
  <c r="M3892" i="10"/>
  <c r="M3893" i="10"/>
  <c r="M3894" i="10"/>
  <c r="M3895" i="10"/>
  <c r="M3896" i="10"/>
  <c r="M3897" i="10"/>
  <c r="M3898" i="10"/>
  <c r="M3899" i="10"/>
  <c r="M3900" i="10"/>
  <c r="M3901" i="10"/>
  <c r="M3902" i="10"/>
  <c r="M3903" i="10"/>
  <c r="M3904" i="10"/>
  <c r="M3905" i="10"/>
  <c r="M3906" i="10"/>
  <c r="M3907" i="10"/>
  <c r="M3908" i="10"/>
  <c r="M3909" i="10"/>
  <c r="M3910" i="10"/>
  <c r="M3911" i="10"/>
  <c r="M3912" i="10"/>
  <c r="M3913" i="10"/>
  <c r="M3914" i="10"/>
  <c r="M3915" i="10"/>
  <c r="M3916" i="10"/>
  <c r="M3917" i="10"/>
  <c r="M3918" i="10"/>
  <c r="M3919" i="10"/>
  <c r="M3920" i="10"/>
  <c r="M3921" i="10"/>
  <c r="M3922" i="10"/>
  <c r="M3923" i="10"/>
  <c r="M3924" i="10"/>
  <c r="M3925" i="10"/>
  <c r="M3926" i="10"/>
  <c r="M3927" i="10"/>
  <c r="M3928" i="10"/>
  <c r="M3929" i="10"/>
  <c r="M3930" i="10"/>
  <c r="M3931" i="10"/>
  <c r="M3932" i="10"/>
  <c r="M3933" i="10"/>
  <c r="M3934" i="10"/>
  <c r="M3935" i="10"/>
  <c r="M3936" i="10"/>
  <c r="M3937" i="10"/>
  <c r="M3938" i="10"/>
  <c r="M3939" i="10"/>
  <c r="M3940" i="10"/>
  <c r="M3941" i="10"/>
  <c r="M3942" i="10"/>
  <c r="M3943" i="10"/>
  <c r="M3944" i="10"/>
  <c r="M3945" i="10"/>
  <c r="M3946" i="10"/>
  <c r="M3947" i="10"/>
  <c r="M3948" i="10"/>
  <c r="M3949" i="10"/>
  <c r="M3950" i="10"/>
  <c r="M3951" i="10"/>
  <c r="M3952" i="10"/>
  <c r="M3953" i="10"/>
  <c r="M3954" i="10"/>
  <c r="M3955" i="10"/>
  <c r="M3956" i="10"/>
  <c r="M3957" i="10"/>
  <c r="M3958" i="10"/>
  <c r="M3959" i="10"/>
  <c r="M3960" i="10"/>
  <c r="M3961" i="10"/>
  <c r="M3962" i="10"/>
  <c r="M3963" i="10"/>
  <c r="M3964" i="10"/>
  <c r="M3965" i="10"/>
  <c r="M3966" i="10"/>
  <c r="M3967" i="10"/>
  <c r="M3968" i="10"/>
  <c r="M3969" i="10"/>
  <c r="M3970" i="10"/>
  <c r="M3971" i="10"/>
  <c r="M3972" i="10"/>
  <c r="M3973" i="10"/>
  <c r="M3974" i="10"/>
  <c r="M3975" i="10"/>
  <c r="M3976" i="10"/>
  <c r="M3977" i="10"/>
  <c r="M3978" i="10"/>
  <c r="M3979" i="10"/>
  <c r="M3980" i="10"/>
  <c r="M3981" i="10"/>
  <c r="M3982" i="10"/>
  <c r="M3983" i="10"/>
  <c r="M3984" i="10"/>
  <c r="M3985" i="10"/>
  <c r="M3986" i="10"/>
  <c r="M3987" i="10"/>
  <c r="M3988" i="10"/>
  <c r="M3989" i="10"/>
  <c r="M3990" i="10"/>
  <c r="M3991" i="10"/>
  <c r="M3992" i="10"/>
  <c r="M3993" i="10"/>
  <c r="M3994" i="10"/>
  <c r="M3995" i="10"/>
  <c r="M3996" i="10"/>
  <c r="M3997" i="10"/>
  <c r="M3998" i="10"/>
  <c r="M3999" i="10"/>
  <c r="M4000" i="10"/>
  <c r="M4001" i="10"/>
  <c r="M4002" i="10"/>
  <c r="M4003" i="10"/>
  <c r="M4004" i="10"/>
  <c r="M4005" i="10"/>
  <c r="M4006" i="10"/>
  <c r="M4007" i="10"/>
  <c r="M4008" i="10"/>
  <c r="M4009" i="10"/>
  <c r="M4010" i="10"/>
  <c r="M4011" i="10"/>
  <c r="M4012" i="10"/>
  <c r="M4013" i="10"/>
  <c r="M4014" i="10"/>
  <c r="M4015" i="10"/>
  <c r="M4016" i="10"/>
  <c r="M4017" i="10"/>
  <c r="M4018" i="10"/>
  <c r="M4019" i="10"/>
  <c r="M4020" i="10"/>
  <c r="M4021" i="10"/>
  <c r="M4022" i="10"/>
  <c r="M4023" i="10"/>
  <c r="M4024" i="10"/>
  <c r="M4025" i="10"/>
  <c r="M4026" i="10"/>
  <c r="M4027" i="10"/>
  <c r="M4028" i="10"/>
  <c r="M4029" i="10"/>
  <c r="M4030" i="10"/>
  <c r="M4031" i="10"/>
  <c r="M4032" i="10"/>
  <c r="M4033" i="10"/>
  <c r="M4034" i="10"/>
  <c r="M4035" i="10"/>
  <c r="M4036" i="10"/>
  <c r="M4037" i="10"/>
  <c r="M4038" i="10"/>
  <c r="M4039" i="10"/>
  <c r="M4040" i="10"/>
  <c r="M4041" i="10"/>
  <c r="M4042" i="10"/>
  <c r="M4043" i="10"/>
  <c r="M4044" i="10"/>
  <c r="M4045" i="10"/>
  <c r="M4046" i="10"/>
  <c r="M4047" i="10"/>
  <c r="M4048" i="10"/>
  <c r="M4049" i="10"/>
  <c r="M4050" i="10"/>
  <c r="M4051" i="10"/>
  <c r="M4052" i="10"/>
  <c r="M4053" i="10"/>
  <c r="M4054" i="10"/>
  <c r="M4055" i="10"/>
  <c r="M4056" i="10"/>
  <c r="M4057" i="10"/>
  <c r="M4058" i="10"/>
  <c r="M4059" i="10"/>
  <c r="M4060" i="10"/>
  <c r="M4061" i="10"/>
  <c r="M4062" i="10"/>
  <c r="M4063" i="10"/>
  <c r="M4064" i="10"/>
  <c r="M4065" i="10"/>
  <c r="M4066" i="10"/>
  <c r="M4067" i="10"/>
  <c r="M4068" i="10"/>
  <c r="M4069" i="10"/>
  <c r="M4070" i="10"/>
  <c r="M4071" i="10"/>
  <c r="M4072" i="10"/>
  <c r="M4073" i="10"/>
  <c r="M4074" i="10"/>
  <c r="M4075" i="10"/>
  <c r="M4076" i="10"/>
  <c r="M4077" i="10"/>
  <c r="M4078" i="10"/>
  <c r="M4079" i="10"/>
  <c r="M4080" i="10"/>
  <c r="M4081" i="10"/>
  <c r="M4082" i="10"/>
  <c r="M4083" i="10"/>
  <c r="M4084" i="10"/>
  <c r="M4085" i="10"/>
  <c r="M4086" i="10"/>
  <c r="M4087" i="10"/>
  <c r="M4088" i="10"/>
  <c r="M4089" i="10"/>
  <c r="M4090" i="10"/>
  <c r="M4091" i="10"/>
  <c r="M4092" i="10"/>
  <c r="M4093" i="10"/>
  <c r="M4094" i="10"/>
  <c r="M4095" i="10"/>
  <c r="M4096" i="10"/>
  <c r="M4097" i="10"/>
  <c r="M4098" i="10"/>
  <c r="M4099" i="10"/>
  <c r="M4100" i="10"/>
  <c r="M4101" i="10"/>
  <c r="M4102" i="10"/>
  <c r="M4103" i="10"/>
  <c r="M4104" i="10"/>
  <c r="M4105" i="10"/>
  <c r="M4106" i="10"/>
  <c r="M4107" i="10"/>
  <c r="M4108" i="10"/>
  <c r="M4109" i="10"/>
  <c r="M4110" i="10"/>
  <c r="M4111" i="10"/>
  <c r="M4112" i="10"/>
  <c r="M4113" i="10"/>
  <c r="M4114" i="10"/>
  <c r="M4115" i="10"/>
  <c r="M4116" i="10"/>
  <c r="M4117" i="10"/>
  <c r="M4118" i="10"/>
  <c r="M4119" i="10"/>
  <c r="M4120" i="10"/>
  <c r="M4121" i="10"/>
  <c r="M4122" i="10"/>
  <c r="M4123" i="10"/>
  <c r="M4124" i="10"/>
  <c r="M4125" i="10"/>
  <c r="M4126" i="10"/>
  <c r="M4127" i="10"/>
  <c r="M4128" i="10"/>
  <c r="M4129" i="10"/>
  <c r="M4130" i="10"/>
  <c r="M4131" i="10"/>
  <c r="M4132" i="10"/>
  <c r="M4133" i="10"/>
  <c r="M4134" i="10"/>
  <c r="M4135" i="10"/>
  <c r="M4136" i="10"/>
  <c r="M4137" i="10"/>
  <c r="M4138" i="10"/>
  <c r="M4139" i="10"/>
  <c r="M4140" i="10"/>
  <c r="M4141" i="10"/>
  <c r="M4142" i="10"/>
  <c r="M4143" i="10"/>
  <c r="M4144" i="10"/>
  <c r="M4145" i="10"/>
  <c r="M4146" i="10"/>
  <c r="M4147" i="10"/>
  <c r="M4148" i="10"/>
  <c r="M4149" i="10"/>
  <c r="M4150" i="10"/>
  <c r="M4151" i="10"/>
  <c r="M4152" i="10"/>
  <c r="M4153" i="10"/>
  <c r="M4154" i="10"/>
  <c r="M4155" i="10"/>
  <c r="M4156" i="10"/>
  <c r="M4157" i="10"/>
  <c r="M4158" i="10"/>
  <c r="M4159" i="10"/>
  <c r="M4160" i="10"/>
  <c r="M4161" i="10"/>
  <c r="M4162" i="10"/>
  <c r="M4163" i="10"/>
  <c r="M4164" i="10"/>
  <c r="M4165" i="10"/>
  <c r="M4166" i="10"/>
  <c r="M4167" i="10"/>
  <c r="M4168" i="10"/>
  <c r="M4169" i="10"/>
  <c r="M4170" i="10"/>
  <c r="M4171" i="10"/>
  <c r="M4172" i="10"/>
  <c r="M4173" i="10"/>
  <c r="M4174" i="10"/>
  <c r="M4175" i="10"/>
  <c r="M4176" i="10"/>
  <c r="M4177" i="10"/>
  <c r="M4178" i="10"/>
  <c r="M4179" i="10"/>
  <c r="M4180" i="10"/>
  <c r="M4181" i="10"/>
  <c r="M4182" i="10"/>
  <c r="M4183" i="10"/>
  <c r="M4184" i="10"/>
  <c r="M4185" i="10"/>
  <c r="M4186" i="10"/>
  <c r="M4187" i="10"/>
  <c r="M4188" i="10"/>
  <c r="M4189" i="10"/>
  <c r="M4190" i="10"/>
  <c r="M4191" i="10"/>
  <c r="M4192" i="10"/>
  <c r="M4193" i="10"/>
  <c r="M4194" i="10"/>
  <c r="M4195" i="10"/>
  <c r="M4196" i="10"/>
  <c r="M4197" i="10"/>
  <c r="M4198" i="10"/>
  <c r="M4199" i="10"/>
  <c r="M4200" i="10"/>
  <c r="M4201" i="10"/>
  <c r="M4202" i="10"/>
  <c r="M4203" i="10"/>
  <c r="M4204" i="10"/>
  <c r="M4205" i="10"/>
  <c r="M4206" i="10"/>
  <c r="M4207" i="10"/>
  <c r="M4208" i="10"/>
  <c r="M4209" i="10"/>
  <c r="M4210" i="10"/>
  <c r="M4211" i="10"/>
  <c r="M4212" i="10"/>
  <c r="M4213" i="10"/>
  <c r="M4214" i="10"/>
  <c r="M4215" i="10"/>
  <c r="M4216" i="10"/>
  <c r="M4217" i="10"/>
  <c r="M4218" i="10"/>
  <c r="M4219" i="10"/>
  <c r="M4220" i="10"/>
  <c r="M4221" i="10"/>
  <c r="M4222" i="10"/>
  <c r="M4223" i="10"/>
  <c r="M4224" i="10"/>
  <c r="M4225" i="10"/>
  <c r="M4226" i="10"/>
  <c r="M4227" i="10"/>
  <c r="M4228" i="10"/>
  <c r="M4229" i="10"/>
  <c r="M4230" i="10"/>
  <c r="M4231" i="10"/>
  <c r="M4232" i="10"/>
  <c r="M4233" i="10"/>
  <c r="M4234" i="10"/>
  <c r="M4235" i="10"/>
  <c r="M4236" i="10"/>
  <c r="M4237" i="10"/>
  <c r="M4238" i="10"/>
  <c r="M4239" i="10"/>
  <c r="M4240" i="10"/>
  <c r="M4241" i="10"/>
  <c r="M4242" i="10"/>
  <c r="M4243" i="10"/>
  <c r="M4244" i="10"/>
  <c r="M4245" i="10"/>
  <c r="M4246" i="10"/>
  <c r="M4247" i="10"/>
  <c r="M4248" i="10"/>
  <c r="M4249" i="10"/>
  <c r="M4250" i="10"/>
  <c r="M4251" i="10"/>
  <c r="M4252" i="10"/>
  <c r="M4253" i="10"/>
  <c r="M4254" i="10"/>
  <c r="M4255" i="10"/>
  <c r="M4256" i="10"/>
  <c r="M4257" i="10"/>
  <c r="M4258" i="10"/>
  <c r="M4259" i="10"/>
  <c r="M4260" i="10"/>
  <c r="M4261" i="10"/>
  <c r="M4262" i="10"/>
  <c r="M4263" i="10"/>
  <c r="M4264" i="10"/>
  <c r="M4265" i="10"/>
  <c r="M4266" i="10"/>
  <c r="M4267" i="10"/>
  <c r="M4268" i="10"/>
  <c r="M4269" i="10"/>
  <c r="M4270" i="10"/>
  <c r="M4271" i="10"/>
  <c r="M4272" i="10"/>
  <c r="M4273" i="10"/>
  <c r="M4274" i="10"/>
  <c r="M4275" i="10"/>
  <c r="M4276" i="10"/>
  <c r="M4277" i="10"/>
  <c r="M4278" i="10"/>
  <c r="M4279" i="10"/>
  <c r="M4280" i="10"/>
  <c r="M4281" i="10"/>
  <c r="M4282" i="10"/>
  <c r="M4283" i="10"/>
  <c r="M4284" i="10"/>
  <c r="M4285" i="10"/>
  <c r="M4286" i="10"/>
  <c r="M4287" i="10"/>
  <c r="M4288" i="10"/>
  <c r="M4289" i="10"/>
  <c r="M4290" i="10"/>
  <c r="M4291" i="10"/>
  <c r="M4292" i="10"/>
  <c r="M4293" i="10"/>
  <c r="M4294" i="10"/>
  <c r="M4295" i="10"/>
  <c r="M4296" i="10"/>
  <c r="M4297" i="10"/>
  <c r="M4298" i="10"/>
  <c r="M4299" i="10"/>
  <c r="M4300" i="10"/>
  <c r="M4301" i="10"/>
  <c r="M4302" i="10"/>
  <c r="M4303" i="10"/>
  <c r="M4304" i="10"/>
  <c r="M4305" i="10"/>
  <c r="M4306" i="10"/>
  <c r="M4307" i="10"/>
  <c r="M4308" i="10"/>
  <c r="M4309" i="10"/>
  <c r="M4310" i="10"/>
  <c r="M4311" i="10"/>
  <c r="M4312" i="10"/>
  <c r="M4313" i="10"/>
  <c r="M4314" i="10"/>
  <c r="M4315" i="10"/>
  <c r="M4316" i="10"/>
  <c r="M4317" i="10"/>
  <c r="M4318" i="10"/>
  <c r="M4319" i="10"/>
  <c r="M4320" i="10"/>
  <c r="M4321" i="10"/>
  <c r="M4322" i="10"/>
  <c r="M4323" i="10"/>
  <c r="M4324" i="10"/>
  <c r="M4325" i="10"/>
  <c r="M4326" i="10"/>
  <c r="M4327" i="10"/>
  <c r="M4328" i="10"/>
  <c r="M4329" i="10"/>
  <c r="M4330" i="10"/>
  <c r="M4331" i="10"/>
  <c r="M4332" i="10"/>
  <c r="M4333" i="10"/>
  <c r="M4334" i="10"/>
  <c r="M4335" i="10"/>
  <c r="M4336" i="10"/>
  <c r="M4337" i="10"/>
  <c r="M4338" i="10"/>
  <c r="M4339" i="10"/>
  <c r="M4340" i="10"/>
  <c r="M4341" i="10"/>
  <c r="M4342" i="10"/>
  <c r="M4343" i="10"/>
  <c r="M4344" i="10"/>
  <c r="M4345" i="10"/>
  <c r="M4346" i="10"/>
  <c r="M4347" i="10"/>
  <c r="M4348" i="10"/>
  <c r="M4349" i="10"/>
  <c r="M4350" i="10"/>
  <c r="M4351" i="10"/>
  <c r="M4352" i="10"/>
  <c r="M4353" i="10"/>
  <c r="M4354" i="10"/>
  <c r="M4355" i="10"/>
  <c r="M4356" i="10"/>
  <c r="M4357" i="10"/>
  <c r="M4358" i="10"/>
  <c r="M4359" i="10"/>
  <c r="M4360" i="10"/>
  <c r="M4361" i="10"/>
  <c r="M4362" i="10"/>
  <c r="M4363" i="10"/>
  <c r="M4364" i="10"/>
  <c r="M4365" i="10"/>
  <c r="M4366" i="10"/>
  <c r="M4367" i="10"/>
  <c r="M4368" i="10"/>
  <c r="M4369" i="10"/>
  <c r="M4370" i="10"/>
  <c r="M4371" i="10"/>
  <c r="M4372" i="10"/>
  <c r="M4373" i="10"/>
  <c r="M4374" i="10"/>
  <c r="M4375" i="10"/>
  <c r="M4376" i="10"/>
  <c r="M4377" i="10"/>
  <c r="M4378" i="10"/>
  <c r="M4379" i="10"/>
  <c r="M4380" i="10"/>
  <c r="M4381" i="10"/>
  <c r="M4382" i="10"/>
  <c r="M4383" i="10"/>
  <c r="M4384" i="10"/>
  <c r="M4385" i="10"/>
  <c r="M4386" i="10"/>
  <c r="M4387" i="10"/>
  <c r="M4388" i="10"/>
  <c r="M4389" i="10"/>
  <c r="M4390" i="10"/>
  <c r="M4391" i="10"/>
  <c r="M4392" i="10"/>
  <c r="M4393" i="10"/>
  <c r="M4394" i="10"/>
  <c r="M4395" i="10"/>
  <c r="M4396" i="10"/>
  <c r="M4397" i="10"/>
  <c r="M4398" i="10"/>
  <c r="M4399" i="10"/>
  <c r="M4400" i="10"/>
  <c r="M4401" i="10"/>
  <c r="M4402" i="10"/>
  <c r="M4403" i="10"/>
  <c r="M4404" i="10"/>
  <c r="M4405" i="10"/>
  <c r="M4406" i="10"/>
  <c r="M4407" i="10"/>
  <c r="M4408" i="10"/>
  <c r="M4409" i="10"/>
  <c r="M4410" i="10"/>
  <c r="M4411" i="10"/>
  <c r="M4412" i="10"/>
  <c r="M4413" i="10"/>
  <c r="M4414" i="10"/>
  <c r="M4415" i="10"/>
  <c r="M4416" i="10"/>
  <c r="M4417" i="10"/>
  <c r="M4418" i="10"/>
  <c r="M4419" i="10"/>
  <c r="M4420" i="10"/>
  <c r="M4421" i="10"/>
  <c r="M4422" i="10"/>
  <c r="M4423" i="10"/>
  <c r="M4424" i="10"/>
  <c r="M4425" i="10"/>
  <c r="M4426" i="10"/>
  <c r="M4427" i="10"/>
  <c r="M4428" i="10"/>
  <c r="M4429" i="10"/>
  <c r="M4430" i="10"/>
  <c r="M4431" i="10"/>
  <c r="M4432" i="10"/>
  <c r="M4433" i="10"/>
  <c r="M4434" i="10"/>
  <c r="M4435" i="10"/>
  <c r="M4436" i="10"/>
  <c r="M4437" i="10"/>
  <c r="M4438" i="10"/>
  <c r="M4439" i="10"/>
  <c r="M4440" i="10"/>
  <c r="M4441" i="10"/>
  <c r="M4442" i="10"/>
  <c r="M4443" i="10"/>
  <c r="M4444" i="10"/>
  <c r="M4445" i="10"/>
  <c r="M4446" i="10"/>
  <c r="M4447" i="10"/>
  <c r="M4448" i="10"/>
  <c r="M4449" i="10"/>
  <c r="M4450" i="10"/>
  <c r="M4451" i="10"/>
  <c r="M4452" i="10"/>
  <c r="M4453" i="10"/>
  <c r="M4454" i="10"/>
  <c r="M4455" i="10"/>
  <c r="M4456" i="10"/>
  <c r="M4457" i="10"/>
  <c r="M4458" i="10"/>
  <c r="M4459" i="10"/>
  <c r="M4460" i="10"/>
  <c r="M4461" i="10"/>
  <c r="M4462" i="10"/>
  <c r="M4463" i="10"/>
  <c r="M4464" i="10"/>
  <c r="M4465" i="10"/>
  <c r="M4466" i="10"/>
  <c r="M4467" i="10"/>
  <c r="M4468" i="10"/>
  <c r="M4469" i="10"/>
  <c r="M4470" i="10"/>
  <c r="M4471" i="10"/>
  <c r="M4472" i="10"/>
  <c r="M4473" i="10"/>
  <c r="M4474" i="10"/>
  <c r="M4475" i="10"/>
  <c r="M4476" i="10"/>
  <c r="M4477" i="10"/>
  <c r="M4478" i="10"/>
  <c r="M4479" i="10"/>
  <c r="M4480" i="10"/>
  <c r="M4481" i="10"/>
  <c r="M4482" i="10"/>
  <c r="M4483" i="10"/>
  <c r="M4484" i="10"/>
  <c r="M4485" i="10"/>
  <c r="M4486" i="10"/>
  <c r="M4487" i="10"/>
  <c r="M4488" i="10"/>
  <c r="M4489" i="10"/>
  <c r="M4490" i="10"/>
  <c r="M4491" i="10"/>
  <c r="M4492" i="10"/>
  <c r="M4493" i="10"/>
  <c r="M4494" i="10"/>
  <c r="M4495" i="10"/>
  <c r="M4496" i="10"/>
  <c r="M4497" i="10"/>
  <c r="M4498" i="10"/>
  <c r="M4499" i="10"/>
  <c r="M4500" i="10"/>
  <c r="M4501" i="10"/>
  <c r="M4502" i="10"/>
  <c r="M4503" i="10"/>
  <c r="M4504" i="10"/>
  <c r="M4505" i="10"/>
  <c r="M4506" i="10"/>
  <c r="M4507" i="10"/>
  <c r="M4508" i="10"/>
  <c r="M4509" i="10"/>
  <c r="M4510" i="10"/>
  <c r="M4511" i="10"/>
  <c r="M4512" i="10"/>
  <c r="M4513" i="10"/>
  <c r="M4514" i="10"/>
  <c r="M4515" i="10"/>
  <c r="M4516" i="10"/>
  <c r="M4517" i="10"/>
  <c r="M4518" i="10"/>
  <c r="M4519" i="10"/>
  <c r="M4520" i="10"/>
  <c r="M4521" i="10"/>
  <c r="M4522" i="10"/>
  <c r="M4523" i="10"/>
  <c r="M4524" i="10"/>
  <c r="M4525" i="10"/>
  <c r="M4526" i="10"/>
  <c r="M4527" i="10"/>
  <c r="M4528" i="10"/>
  <c r="M4529" i="10"/>
  <c r="M4530" i="10"/>
  <c r="M4531" i="10"/>
  <c r="M4532" i="10"/>
  <c r="M4533" i="10"/>
  <c r="M4534" i="10"/>
  <c r="M4535" i="10"/>
  <c r="M4536" i="10"/>
  <c r="M4537" i="10"/>
  <c r="M4538" i="10"/>
  <c r="M4539" i="10"/>
  <c r="M4540" i="10"/>
  <c r="M4541" i="10"/>
  <c r="M4542" i="10"/>
  <c r="M4543" i="10"/>
  <c r="M4544" i="10"/>
  <c r="M4545" i="10"/>
  <c r="M4546" i="10"/>
  <c r="M4547" i="10"/>
  <c r="M4548" i="10"/>
  <c r="M4549" i="10"/>
  <c r="M4550" i="10"/>
  <c r="M4551" i="10"/>
  <c r="M4552" i="10"/>
  <c r="M4553" i="10"/>
  <c r="M4554" i="10"/>
  <c r="M2" i="10"/>
  <c r="P5" i="10"/>
  <c r="P3" i="10"/>
  <c r="L4554" i="10" a="1"/>
  <c r="L4554" i="10" s="1"/>
  <c r="L4553" i="10" a="1"/>
  <c r="L4553" i="10" s="1"/>
  <c r="L4552" i="10" a="1"/>
  <c r="L4552" i="10" s="1"/>
  <c r="L4551" i="10" a="1"/>
  <c r="L4551" i="10" s="1"/>
  <c r="L4550" i="10" a="1"/>
  <c r="L4550" i="10" s="1"/>
  <c r="L4549" i="10"/>
  <c r="L4549" i="10" a="1"/>
  <c r="L4548" i="10" a="1"/>
  <c r="L4548" i="10" s="1"/>
  <c r="L4547" i="10" a="1"/>
  <c r="L4547" i="10" s="1"/>
  <c r="L4546" i="10" a="1"/>
  <c r="L4546" i="10" s="1"/>
  <c r="L4545" i="10" a="1"/>
  <c r="L4545" i="10" s="1"/>
  <c r="L4544" i="10" a="1"/>
  <c r="L4544" i="10" s="1"/>
  <c r="L4543" i="10" a="1"/>
  <c r="L4543" i="10" s="1"/>
  <c r="L4542" i="10" a="1"/>
  <c r="L4542" i="10" s="1"/>
  <c r="L4541" i="10"/>
  <c r="L4541" i="10" a="1"/>
  <c r="L4540" i="10" a="1"/>
  <c r="L4540" i="10" s="1"/>
  <c r="L4539" i="10" a="1"/>
  <c r="L4539" i="10" s="1"/>
  <c r="L4538" i="10" a="1"/>
  <c r="L4538" i="10" s="1"/>
  <c r="L4537" i="10" a="1"/>
  <c r="L4537" i="10" s="1"/>
  <c r="L4536" i="10" a="1"/>
  <c r="L4536" i="10" s="1"/>
  <c r="L4535" i="10"/>
  <c r="L4535" i="10" a="1"/>
  <c r="L4534" i="10" a="1"/>
  <c r="L4534" i="10" s="1"/>
  <c r="L4533" i="10"/>
  <c r="L4533" i="10" a="1"/>
  <c r="L4532" i="10" a="1"/>
  <c r="L4532" i="10" s="1"/>
  <c r="L4531" i="10" a="1"/>
  <c r="L4531" i="10" s="1"/>
  <c r="L4530" i="10" a="1"/>
  <c r="L4530" i="10" s="1"/>
  <c r="L4529" i="10" a="1"/>
  <c r="L4529" i="10" s="1"/>
  <c r="L4528" i="10" a="1"/>
  <c r="L4528" i="10" s="1"/>
  <c r="L4527" i="10" a="1"/>
  <c r="L4527" i="10" s="1"/>
  <c r="L4526" i="10" a="1"/>
  <c r="L4526" i="10" s="1"/>
  <c r="L4525" i="10" a="1"/>
  <c r="L4525" i="10" s="1"/>
  <c r="L4524" i="10" a="1"/>
  <c r="L4524" i="10" s="1"/>
  <c r="L4523" i="10"/>
  <c r="L4523" i="10" a="1"/>
  <c r="L4522" i="10" a="1"/>
  <c r="L4522" i="10" s="1"/>
  <c r="L4521" i="10" a="1"/>
  <c r="L4521" i="10" s="1"/>
  <c r="L4520" i="10" a="1"/>
  <c r="L4520" i="10" s="1"/>
  <c r="L4519" i="10"/>
  <c r="L4519" i="10" a="1"/>
  <c r="L4518" i="10" a="1"/>
  <c r="L4518" i="10" s="1"/>
  <c r="L4517" i="10"/>
  <c r="L4517" i="10" a="1"/>
  <c r="L4516" i="10" a="1"/>
  <c r="L4516" i="10" s="1"/>
  <c r="L4515" i="10" a="1"/>
  <c r="L4515" i="10" s="1"/>
  <c r="L4514" i="10" a="1"/>
  <c r="L4514" i="10" s="1"/>
  <c r="L4513" i="10" a="1"/>
  <c r="L4513" i="10" s="1"/>
  <c r="L4512" i="10" a="1"/>
  <c r="L4512" i="10" s="1"/>
  <c r="L4511" i="10" a="1"/>
  <c r="L4511" i="10" s="1"/>
  <c r="L4510" i="10" a="1"/>
  <c r="L4510" i="10" s="1"/>
  <c r="L4509" i="10" a="1"/>
  <c r="L4509" i="10" s="1"/>
  <c r="L4508" i="10" a="1"/>
  <c r="L4508" i="10" s="1"/>
  <c r="L4507" i="10" a="1"/>
  <c r="L4507" i="10" s="1"/>
  <c r="L4506" i="10" a="1"/>
  <c r="L4506" i="10" s="1"/>
  <c r="L4505" i="10" a="1"/>
  <c r="L4505" i="10" s="1"/>
  <c r="L4504" i="10" a="1"/>
  <c r="L4504" i="10" s="1"/>
  <c r="L4503" i="10"/>
  <c r="L4503" i="10" a="1"/>
  <c r="L4502" i="10" a="1"/>
  <c r="L4502" i="10" s="1"/>
  <c r="L4501" i="10"/>
  <c r="L4501" i="10" a="1"/>
  <c r="L4500" i="10" a="1"/>
  <c r="L4500" i="10" s="1"/>
  <c r="L4499" i="10"/>
  <c r="L4499" i="10" a="1"/>
  <c r="L4498" i="10" a="1"/>
  <c r="L4498" i="10" s="1"/>
  <c r="L4497" i="10" a="1"/>
  <c r="L4497" i="10" s="1"/>
  <c r="L4496" i="10" a="1"/>
  <c r="L4496" i="10" s="1"/>
  <c r="L4495" i="10" a="1"/>
  <c r="L4495" i="10" s="1"/>
  <c r="L4494" i="10" a="1"/>
  <c r="L4494" i="10" s="1"/>
  <c r="L4493" i="10" a="1"/>
  <c r="L4493" i="10" s="1"/>
  <c r="L4492" i="10" a="1"/>
  <c r="L4492" i="10" s="1"/>
  <c r="L4491" i="10" a="1"/>
  <c r="L4491" i="10" s="1"/>
  <c r="L4490" i="10" a="1"/>
  <c r="L4490" i="10" s="1"/>
  <c r="L4489" i="10" a="1"/>
  <c r="L4489" i="10" s="1"/>
  <c r="L4488" i="10" a="1"/>
  <c r="L4488" i="10" s="1"/>
  <c r="L4487" i="10"/>
  <c r="L4487" i="10" a="1"/>
  <c r="L4486" i="10" a="1"/>
  <c r="L4486" i="10" s="1"/>
  <c r="L4485" i="10"/>
  <c r="L4485" i="10" a="1"/>
  <c r="L4484" i="10" a="1"/>
  <c r="L4484" i="10" s="1"/>
  <c r="L4483" i="10"/>
  <c r="L4483" i="10" a="1"/>
  <c r="L4482" i="10" a="1"/>
  <c r="L4482" i="10" s="1"/>
  <c r="L4481" i="10" a="1"/>
  <c r="L4481" i="10" s="1"/>
  <c r="L4480" i="10" a="1"/>
  <c r="L4480" i="10" s="1"/>
  <c r="L4479" i="10" a="1"/>
  <c r="L4479" i="10" s="1"/>
  <c r="L4478" i="10" a="1"/>
  <c r="L4478" i="10" s="1"/>
  <c r="L4477" i="10" a="1"/>
  <c r="L4477" i="10" s="1"/>
  <c r="L4476" i="10" a="1"/>
  <c r="L4476" i="10" s="1"/>
  <c r="L4475" i="10" a="1"/>
  <c r="L4475" i="10" s="1"/>
  <c r="L4474" i="10" a="1"/>
  <c r="L4474" i="10" s="1"/>
  <c r="L4473" i="10" a="1"/>
  <c r="L4473" i="10" s="1"/>
  <c r="L4472" i="10" a="1"/>
  <c r="L4472" i="10" s="1"/>
  <c r="L4471" i="10"/>
  <c r="L4471" i="10" a="1"/>
  <c r="L4470" i="10" a="1"/>
  <c r="L4470" i="10" s="1"/>
  <c r="L4469" i="10"/>
  <c r="L4469" i="10" a="1"/>
  <c r="L4468" i="10" a="1"/>
  <c r="L4468" i="10" s="1"/>
  <c r="L4467" i="10"/>
  <c r="L4467" i="10" a="1"/>
  <c r="L4466" i="10" a="1"/>
  <c r="L4466" i="10" s="1"/>
  <c r="L4465" i="10" a="1"/>
  <c r="L4465" i="10" s="1"/>
  <c r="L4464" i="10" a="1"/>
  <c r="L4464" i="10" s="1"/>
  <c r="L4463" i="10" a="1"/>
  <c r="L4463" i="10" s="1"/>
  <c r="L4462" i="10" a="1"/>
  <c r="L4462" i="10" s="1"/>
  <c r="L4461" i="10" a="1"/>
  <c r="L4461" i="10" s="1"/>
  <c r="L4460" i="10" a="1"/>
  <c r="L4460" i="10" s="1"/>
  <c r="L4459" i="10" a="1"/>
  <c r="L4459" i="10" s="1"/>
  <c r="L4458" i="10" a="1"/>
  <c r="L4458" i="10" s="1"/>
  <c r="L4457" i="10" a="1"/>
  <c r="L4457" i="10" s="1"/>
  <c r="L4456" i="10" a="1"/>
  <c r="L4456" i="10" s="1"/>
  <c r="L4455" i="10"/>
  <c r="L4455" i="10" a="1"/>
  <c r="L4454" i="10" a="1"/>
  <c r="L4454" i="10" s="1"/>
  <c r="L4453" i="10"/>
  <c r="L4453" i="10" a="1"/>
  <c r="L4452" i="10" a="1"/>
  <c r="L4452" i="10" s="1"/>
  <c r="L4451" i="10" a="1"/>
  <c r="L4451" i="10" s="1"/>
  <c r="L4450" i="10" a="1"/>
  <c r="L4450" i="10" s="1"/>
  <c r="L4449" i="10" a="1"/>
  <c r="L4449" i="10" s="1"/>
  <c r="L4448" i="10" a="1"/>
  <c r="L4448" i="10" s="1"/>
  <c r="L4447" i="10" a="1"/>
  <c r="L4447" i="10" s="1"/>
  <c r="L4446" i="10" a="1"/>
  <c r="L4446" i="10" s="1"/>
  <c r="L4445" i="10" a="1"/>
  <c r="L4445" i="10" s="1"/>
  <c r="L4444" i="10" a="1"/>
  <c r="L4444" i="10" s="1"/>
  <c r="L4443" i="10"/>
  <c r="L4443" i="10" a="1"/>
  <c r="L4442" i="10" a="1"/>
  <c r="L4442" i="10" s="1"/>
  <c r="L4441" i="10" a="1"/>
  <c r="L4441" i="10" s="1"/>
  <c r="L4440" i="10"/>
  <c r="L4440" i="10" a="1"/>
  <c r="L4439" i="10"/>
  <c r="L4439" i="10" a="1"/>
  <c r="L4438" i="10" a="1"/>
  <c r="L4438" i="10" s="1"/>
  <c r="L4437" i="10" a="1"/>
  <c r="L4437" i="10" s="1"/>
  <c r="L4436" i="10" a="1"/>
  <c r="L4436" i="10" s="1"/>
  <c r="L4435" i="10" a="1"/>
  <c r="L4435" i="10" s="1"/>
  <c r="L4434" i="10" a="1"/>
  <c r="L4434" i="10" s="1"/>
  <c r="L4433" i="10" a="1"/>
  <c r="L4433" i="10" s="1"/>
  <c r="L4432" i="10" a="1"/>
  <c r="L4432" i="10" s="1"/>
  <c r="L4431" i="10"/>
  <c r="L4431" i="10" a="1"/>
  <c r="L4430" i="10" a="1"/>
  <c r="L4430" i="10" s="1"/>
  <c r="L4429" i="10"/>
  <c r="L4429" i="10" a="1"/>
  <c r="L4428" i="10" a="1"/>
  <c r="L4428" i="10" s="1"/>
  <c r="L4427" i="10" a="1"/>
  <c r="L4427" i="10" s="1"/>
  <c r="L4426" i="10" a="1"/>
  <c r="L4426" i="10" s="1"/>
  <c r="L4425" i="10" a="1"/>
  <c r="L4425" i="10" s="1"/>
  <c r="L4424" i="10" a="1"/>
  <c r="L4424" i="10" s="1"/>
  <c r="L4423" i="10" a="1"/>
  <c r="L4423" i="10" s="1"/>
  <c r="L4422" i="10" a="1"/>
  <c r="L4422" i="10" s="1"/>
  <c r="L4421" i="10" a="1"/>
  <c r="L4421" i="10" s="1"/>
  <c r="L4420" i="10"/>
  <c r="L4420" i="10" a="1"/>
  <c r="L4419" i="10" a="1"/>
  <c r="L4419" i="10" s="1"/>
  <c r="L4418" i="10" a="1"/>
  <c r="L4418" i="10" s="1"/>
  <c r="L4417" i="10"/>
  <c r="L4417" i="10" a="1"/>
  <c r="L4416" i="10" a="1"/>
  <c r="L4416" i="10" s="1"/>
  <c r="L4415" i="10" a="1"/>
  <c r="L4415" i="10" s="1"/>
  <c r="L4414" i="10" a="1"/>
  <c r="L4414" i="10" s="1"/>
  <c r="L4413" i="10" a="1"/>
  <c r="L4413" i="10" s="1"/>
  <c r="L4412" i="10" a="1"/>
  <c r="L4412" i="10" s="1"/>
  <c r="L4411" i="10"/>
  <c r="L4411" i="10" a="1"/>
  <c r="L4410" i="10" a="1"/>
  <c r="L4410" i="10" s="1"/>
  <c r="L4409" i="10" a="1"/>
  <c r="L4409" i="10" s="1"/>
  <c r="L4408" i="10"/>
  <c r="L4408" i="10" a="1"/>
  <c r="L4407" i="10"/>
  <c r="L4407" i="10" a="1"/>
  <c r="L4406" i="10" a="1"/>
  <c r="L4406" i="10" s="1"/>
  <c r="L4405" i="10" a="1"/>
  <c r="L4405" i="10" s="1"/>
  <c r="L4404" i="10" a="1"/>
  <c r="L4404" i="10" s="1"/>
  <c r="L4403" i="10" a="1"/>
  <c r="L4403" i="10" s="1"/>
  <c r="L4402" i="10" a="1"/>
  <c r="L4402" i="10" s="1"/>
  <c r="L4401" i="10" a="1"/>
  <c r="L4401" i="10" s="1"/>
  <c r="L4400" i="10"/>
  <c r="L4400" i="10" a="1"/>
  <c r="L4399" i="10"/>
  <c r="L4399" i="10" a="1"/>
  <c r="L4398" i="10" a="1"/>
  <c r="L4398" i="10" s="1"/>
  <c r="L4397" i="10"/>
  <c r="L4397" i="10" a="1"/>
  <c r="L4396" i="10" a="1"/>
  <c r="L4396" i="10" s="1"/>
  <c r="L4395" i="10"/>
  <c r="L4395" i="10" a="1"/>
  <c r="L4394" i="10" a="1"/>
  <c r="L4394" i="10" s="1"/>
  <c r="L4393" i="10" a="1"/>
  <c r="L4393" i="10" s="1"/>
  <c r="L4392" i="10" a="1"/>
  <c r="L4392" i="10" s="1"/>
  <c r="L4391" i="10" a="1"/>
  <c r="L4391" i="10" s="1"/>
  <c r="L4390" i="10" a="1"/>
  <c r="L4390" i="10" s="1"/>
  <c r="L4389" i="10" a="1"/>
  <c r="L4389" i="10" s="1"/>
  <c r="L4388" i="10"/>
  <c r="L4388" i="10" a="1"/>
  <c r="L4387" i="10" a="1"/>
  <c r="L4387" i="10" s="1"/>
  <c r="L4386" i="10" a="1"/>
  <c r="L4386" i="10" s="1"/>
  <c r="L4385" i="10"/>
  <c r="L4385" i="10" a="1"/>
  <c r="L4384" i="10"/>
  <c r="L4384" i="10" a="1"/>
  <c r="L4383" i="10" a="1"/>
  <c r="L4383" i="10" s="1"/>
  <c r="L4382" i="10" a="1"/>
  <c r="L4382" i="10" s="1"/>
  <c r="L4381" i="10" a="1"/>
  <c r="L4381" i="10" s="1"/>
  <c r="L4380" i="10" a="1"/>
  <c r="L4380" i="10" s="1"/>
  <c r="L4379" i="10"/>
  <c r="L4379" i="10" a="1"/>
  <c r="L4378" i="10" a="1"/>
  <c r="L4378" i="10" s="1"/>
  <c r="L4377" i="10"/>
  <c r="L4377" i="10" a="1"/>
  <c r="L4376" i="10"/>
  <c r="L4376" i="10" a="1"/>
  <c r="L4375" i="10" a="1"/>
  <c r="L4375" i="10" s="1"/>
  <c r="L4374" i="10" a="1"/>
  <c r="L4374" i="10" s="1"/>
  <c r="L4373" i="10" a="1"/>
  <c r="L4373" i="10" s="1"/>
  <c r="L4372" i="10"/>
  <c r="L4372" i="10" a="1"/>
  <c r="L4371" i="10" a="1"/>
  <c r="L4371" i="10" s="1"/>
  <c r="L4370" i="10" a="1"/>
  <c r="L4370" i="10" s="1"/>
  <c r="L4369" i="10" a="1"/>
  <c r="L4369" i="10" s="1"/>
  <c r="L4368" i="10" a="1"/>
  <c r="L4368" i="10" s="1"/>
  <c r="L4367" i="10"/>
  <c r="L4367" i="10" a="1"/>
  <c r="L4366" i="10" a="1"/>
  <c r="L4366" i="10" s="1"/>
  <c r="L4365" i="10"/>
  <c r="L4365" i="10" a="1"/>
  <c r="L4364" i="10" a="1"/>
  <c r="L4364" i="10" s="1"/>
  <c r="L4363" i="10" a="1"/>
  <c r="L4363" i="10" s="1"/>
  <c r="L4362" i="10" a="1"/>
  <c r="L4362" i="10" s="1"/>
  <c r="L4361" i="10"/>
  <c r="L4361" i="10" a="1"/>
  <c r="L4360" i="10" a="1"/>
  <c r="L4360" i="10" s="1"/>
  <c r="L4359" i="10" a="1"/>
  <c r="L4359" i="10" s="1"/>
  <c r="L4358" i="10" a="1"/>
  <c r="L4358" i="10" s="1"/>
  <c r="L4357" i="10" a="1"/>
  <c r="L4357" i="10" s="1"/>
  <c r="L4356" i="10"/>
  <c r="L4356" i="10" a="1"/>
  <c r="L4355" i="10" a="1"/>
  <c r="L4355" i="10" s="1"/>
  <c r="L4354" i="10" a="1"/>
  <c r="L4354" i="10" s="1"/>
  <c r="L4353" i="10"/>
  <c r="L4353" i="10" a="1"/>
  <c r="L4352" i="10" a="1"/>
  <c r="L4352" i="10" s="1"/>
  <c r="L4351" i="10" a="1"/>
  <c r="L4351" i="10" s="1"/>
  <c r="L4350" i="10" a="1"/>
  <c r="L4350" i="10" s="1"/>
  <c r="L4349" i="10" a="1"/>
  <c r="L4349" i="10" s="1"/>
  <c r="L4348" i="10" a="1"/>
  <c r="L4348" i="10" s="1"/>
  <c r="L4347" i="10"/>
  <c r="L4347" i="10" a="1"/>
  <c r="L4346" i="10" a="1"/>
  <c r="L4346" i="10" s="1"/>
  <c r="L4345" i="10" a="1"/>
  <c r="L4345" i="10" s="1"/>
  <c r="L4344" i="10"/>
  <c r="L4344" i="10" a="1"/>
  <c r="L4343" i="10" a="1"/>
  <c r="L4343" i="10" s="1"/>
  <c r="L4342" i="10" a="1"/>
  <c r="L4342" i="10" s="1"/>
  <c r="L4341" i="10" a="1"/>
  <c r="L4341" i="10" s="1"/>
  <c r="L4340" i="10" a="1"/>
  <c r="L4340" i="10" s="1"/>
  <c r="L4339" i="10" a="1"/>
  <c r="L4339" i="10" s="1"/>
  <c r="L4338" i="10" a="1"/>
  <c r="L4338" i="10" s="1"/>
  <c r="L4337" i="10" a="1"/>
  <c r="L4337" i="10" s="1"/>
  <c r="L4336" i="10" a="1"/>
  <c r="L4336" i="10" s="1"/>
  <c r="L4335" i="10"/>
  <c r="L4335" i="10" a="1"/>
  <c r="L4334" i="10" a="1"/>
  <c r="L4334" i="10" s="1"/>
  <c r="L4333" i="10"/>
  <c r="L4333" i="10" a="1"/>
  <c r="L4332" i="10" a="1"/>
  <c r="L4332" i="10" s="1"/>
  <c r="L4331" i="10" a="1"/>
  <c r="L4331" i="10" s="1"/>
  <c r="L4330" i="10" a="1"/>
  <c r="L4330" i="10" s="1"/>
  <c r="L4329" i="10" a="1"/>
  <c r="L4329" i="10" s="1"/>
  <c r="L4328" i="10" a="1"/>
  <c r="L4328" i="10" s="1"/>
  <c r="L4327" i="10" a="1"/>
  <c r="L4327" i="10" s="1"/>
  <c r="L4326" i="10" a="1"/>
  <c r="L4326" i="10" s="1"/>
  <c r="L4325" i="10" a="1"/>
  <c r="L4325" i="10" s="1"/>
  <c r="L4324" i="10"/>
  <c r="L4324" i="10" a="1"/>
  <c r="L4323" i="10" a="1"/>
  <c r="L4323" i="10" s="1"/>
  <c r="L4322" i="10" a="1"/>
  <c r="L4322" i="10" s="1"/>
  <c r="L4321" i="10"/>
  <c r="L4321" i="10" a="1"/>
  <c r="L4320" i="10"/>
  <c r="L4320" i="10" a="1"/>
  <c r="L4319" i="10" a="1"/>
  <c r="L4319" i="10" s="1"/>
  <c r="L4318" i="10" a="1"/>
  <c r="L4318" i="10" s="1"/>
  <c r="L4317" i="10"/>
  <c r="L4317" i="10" a="1"/>
  <c r="L4316" i="10" a="1"/>
  <c r="L4316" i="10" s="1"/>
  <c r="L4315" i="10"/>
  <c r="L4315" i="10" a="1"/>
  <c r="L4314" i="10" a="1"/>
  <c r="L4314" i="10" s="1"/>
  <c r="L4313" i="10"/>
  <c r="L4313" i="10" a="1"/>
  <c r="L4312" i="10"/>
  <c r="L4312" i="10" a="1"/>
  <c r="L4311" i="10" a="1"/>
  <c r="L4311" i="10" s="1"/>
  <c r="L4310" i="10" a="1"/>
  <c r="L4310" i="10" s="1"/>
  <c r="L4309" i="10" a="1"/>
  <c r="L4309" i="10" s="1"/>
  <c r="L4308" i="10"/>
  <c r="L4308" i="10" a="1"/>
  <c r="L4307" i="10" a="1"/>
  <c r="L4307" i="10" s="1"/>
  <c r="L4306" i="10" a="1"/>
  <c r="L4306" i="10" s="1"/>
  <c r="L4305" i="10"/>
  <c r="L4305" i="10" a="1"/>
  <c r="L4304" i="10" a="1"/>
  <c r="L4304" i="10" s="1"/>
  <c r="L4303" i="10"/>
  <c r="L4303" i="10" a="1"/>
  <c r="L4302" i="10" a="1"/>
  <c r="L4302" i="10" s="1"/>
  <c r="L4301" i="10"/>
  <c r="L4301" i="10" a="1"/>
  <c r="L4300" i="10" a="1"/>
  <c r="L4300" i="10" s="1"/>
  <c r="L4299" i="10" a="1"/>
  <c r="L4299" i="10" s="1"/>
  <c r="L4298" i="10" a="1"/>
  <c r="L4298" i="10" s="1"/>
  <c r="L4297" i="10" a="1"/>
  <c r="L4297" i="10" s="1"/>
  <c r="L4296" i="10"/>
  <c r="L4296" i="10" a="1"/>
  <c r="L4295" i="10" a="1"/>
  <c r="L4295" i="10" s="1"/>
  <c r="L4294" i="10" a="1"/>
  <c r="L4294" i="10" s="1"/>
  <c r="L4293" i="10" a="1"/>
  <c r="L4293" i="10" s="1"/>
  <c r="L4292" i="10"/>
  <c r="L4292" i="10" a="1"/>
  <c r="L4291" i="10" a="1"/>
  <c r="L4291" i="10" s="1"/>
  <c r="L4290" i="10" a="1"/>
  <c r="L4290" i="10" s="1"/>
  <c r="L4289" i="10"/>
  <c r="L4289" i="10" a="1"/>
  <c r="L4288" i="10" a="1"/>
  <c r="L4288" i="10" s="1"/>
  <c r="L4287" i="10"/>
  <c r="L4287" i="10" a="1"/>
  <c r="L4286" i="10" a="1"/>
  <c r="L4286" i="10" s="1"/>
  <c r="L4285" i="10" a="1"/>
  <c r="L4285" i="10" s="1"/>
  <c r="L4284" i="10" a="1"/>
  <c r="L4284" i="10" s="1"/>
  <c r="L4283" i="10"/>
  <c r="L4283" i="10" a="1"/>
  <c r="L4282" i="10" a="1"/>
  <c r="L4282" i="10" s="1"/>
  <c r="L4281" i="10"/>
  <c r="L4281" i="10" a="1"/>
  <c r="L4280" i="10"/>
  <c r="L4280" i="10" a="1"/>
  <c r="L4279" i="10" a="1"/>
  <c r="L4279" i="10" s="1"/>
  <c r="L4278" i="10" a="1"/>
  <c r="L4278" i="10" s="1"/>
  <c r="L4277" i="10" a="1"/>
  <c r="L4277" i="10" s="1"/>
  <c r="L4276" i="10"/>
  <c r="L4276" i="10" a="1"/>
  <c r="L4275" i="10" a="1"/>
  <c r="L4275" i="10" s="1"/>
  <c r="L4274" i="10" a="1"/>
  <c r="L4274" i="10" s="1"/>
  <c r="L4273" i="10"/>
  <c r="L4273" i="10" a="1"/>
  <c r="L4272" i="10"/>
  <c r="L4272" i="10" a="1"/>
  <c r="L4271" i="10"/>
  <c r="L4271" i="10" a="1"/>
  <c r="L4270" i="10" a="1"/>
  <c r="L4270" i="10" s="1"/>
  <c r="L4269" i="10"/>
  <c r="L4269" i="10" a="1"/>
  <c r="L4268" i="10" a="1"/>
  <c r="L4268" i="10" s="1"/>
  <c r="L4267" i="10"/>
  <c r="L4267" i="10" a="1"/>
  <c r="L4266" i="10" a="1"/>
  <c r="L4266" i="10" s="1"/>
  <c r="L4265" i="10" a="1"/>
  <c r="L4265" i="10" s="1"/>
  <c r="L4264" i="10"/>
  <c r="L4264" i="10" a="1"/>
  <c r="L4263" i="10" a="1"/>
  <c r="L4263" i="10" s="1"/>
  <c r="L4262" i="10" a="1"/>
  <c r="L4262" i="10" s="1"/>
  <c r="L4261" i="10" a="1"/>
  <c r="L4261" i="10" s="1"/>
  <c r="L4260" i="10"/>
  <c r="L4260" i="10" a="1"/>
  <c r="L4259" i="10" a="1"/>
  <c r="L4259" i="10" s="1"/>
  <c r="L4258" i="10" a="1"/>
  <c r="L4258" i="10" s="1"/>
  <c r="L4257" i="10"/>
  <c r="L4257" i="10" a="1"/>
  <c r="L4256" i="10" a="1"/>
  <c r="L4256" i="10" s="1"/>
  <c r="L4255" i="10"/>
  <c r="L4255" i="10" a="1"/>
  <c r="L4254" i="10" a="1"/>
  <c r="L4254" i="10" s="1"/>
  <c r="L4253" i="10" a="1"/>
  <c r="L4253" i="10" s="1"/>
  <c r="L4252" i="10" a="1"/>
  <c r="L4252" i="10" s="1"/>
  <c r="L4251" i="10"/>
  <c r="L4251" i="10" a="1"/>
  <c r="L4250" i="10" a="1"/>
  <c r="L4250" i="10" s="1"/>
  <c r="L4249" i="10" a="1"/>
  <c r="L4249" i="10" s="1"/>
  <c r="L4248" i="10"/>
  <c r="L4248" i="10" a="1"/>
  <c r="L4247" i="10"/>
  <c r="L4247" i="10" a="1"/>
  <c r="L4246" i="10" a="1"/>
  <c r="L4246" i="10" s="1"/>
  <c r="L4245" i="10" a="1"/>
  <c r="L4245" i="10" s="1"/>
  <c r="L4244" i="10" a="1"/>
  <c r="L4244" i="10" s="1"/>
  <c r="L4243" i="10" a="1"/>
  <c r="L4243" i="10" s="1"/>
  <c r="L4242" i="10" a="1"/>
  <c r="L4242" i="10" s="1"/>
  <c r="L4241" i="10"/>
  <c r="L4241" i="10" a="1"/>
  <c r="L4240" i="10"/>
  <c r="L4240" i="10" a="1"/>
  <c r="L4239" i="10"/>
  <c r="L4239" i="10" a="1"/>
  <c r="L4238" i="10" a="1"/>
  <c r="L4238" i="10" s="1"/>
  <c r="L4237" i="10"/>
  <c r="L4237" i="10" a="1"/>
  <c r="L4236" i="10" a="1"/>
  <c r="L4236" i="10" s="1"/>
  <c r="L4235" i="10"/>
  <c r="L4235" i="10" a="1"/>
  <c r="L4234" i="10" a="1"/>
  <c r="L4234" i="10" s="1"/>
  <c r="L4233" i="10" a="1"/>
  <c r="L4233" i="10" s="1"/>
  <c r="L4232" i="10"/>
  <c r="L4232" i="10" a="1"/>
  <c r="L4231" i="10" a="1"/>
  <c r="L4231" i="10" s="1"/>
  <c r="L4230" i="10" a="1"/>
  <c r="L4230" i="10" s="1"/>
  <c r="L4229" i="10" a="1"/>
  <c r="L4229" i="10" s="1"/>
  <c r="L4228" i="10"/>
  <c r="L4228" i="10" a="1"/>
  <c r="L4227" i="10" a="1"/>
  <c r="L4227" i="10" s="1"/>
  <c r="L4226" i="10" a="1"/>
  <c r="L4226" i="10" s="1"/>
  <c r="L4225" i="10"/>
  <c r="L4225" i="10" a="1"/>
  <c r="L4224" i="10" a="1"/>
  <c r="L4224" i="10" s="1"/>
  <c r="L4223" i="10" a="1"/>
  <c r="L4223" i="10" s="1"/>
  <c r="L4222" i="10" a="1"/>
  <c r="L4222" i="10" s="1"/>
  <c r="L4221" i="10" a="1"/>
  <c r="L4221" i="10" s="1"/>
  <c r="L4220" i="10" a="1"/>
  <c r="L4220" i="10" s="1"/>
  <c r="L4219" i="10"/>
  <c r="L4219" i="10" a="1"/>
  <c r="L4218" i="10" a="1"/>
  <c r="L4218" i="10" s="1"/>
  <c r="L4217" i="10" a="1"/>
  <c r="L4217" i="10" s="1"/>
  <c r="L4216" i="10"/>
  <c r="L4216" i="10" a="1"/>
  <c r="L4215" i="10" a="1"/>
  <c r="L4215" i="10" s="1"/>
  <c r="L4214" i="10" a="1"/>
  <c r="L4214" i="10" s="1"/>
  <c r="L4213" i="10" a="1"/>
  <c r="L4213" i="10" s="1"/>
  <c r="L4212" i="10"/>
  <c r="L4212" i="10" a="1"/>
  <c r="L4211" i="10"/>
  <c r="L4211" i="10" a="1"/>
  <c r="L4210" i="10" a="1"/>
  <c r="L4210" i="10" s="1"/>
  <c r="L4209" i="10" a="1"/>
  <c r="L4209" i="10" s="1"/>
  <c r="L4208" i="10"/>
  <c r="L4208" i="10" a="1"/>
  <c r="L4207" i="10"/>
  <c r="L4207" i="10" a="1"/>
  <c r="L4206" i="10" a="1"/>
  <c r="L4206" i="10" s="1"/>
  <c r="L4205" i="10"/>
  <c r="L4205" i="10" a="1"/>
  <c r="L4204" i="10"/>
  <c r="L4204" i="10" a="1"/>
  <c r="L4203" i="10" a="1"/>
  <c r="L4203" i="10" s="1"/>
  <c r="L4202" i="10" a="1"/>
  <c r="L4202" i="10" s="1"/>
  <c r="L4201" i="10" a="1"/>
  <c r="L4201" i="10" s="1"/>
  <c r="L4200" i="10"/>
  <c r="L4200" i="10" a="1"/>
  <c r="L4199" i="10"/>
  <c r="L4199" i="10" a="1"/>
  <c r="L4198" i="10" a="1"/>
  <c r="L4198" i="10" s="1"/>
  <c r="L4197" i="10"/>
  <c r="L4197" i="10" a="1"/>
  <c r="L4196" i="10"/>
  <c r="L4196" i="10" a="1"/>
  <c r="L4195" i="10" a="1"/>
  <c r="L4195" i="10" s="1"/>
  <c r="L4194" i="10" a="1"/>
  <c r="L4194" i="10" s="1"/>
  <c r="L4193" i="10" a="1"/>
  <c r="L4193" i="10" s="1"/>
  <c r="L4192" i="10"/>
  <c r="L4192" i="10" a="1"/>
  <c r="L4191" i="10" a="1"/>
  <c r="L4191" i="10" s="1"/>
  <c r="L4190" i="10" a="1"/>
  <c r="L4190" i="10" s="1"/>
  <c r="L4189" i="10" a="1"/>
  <c r="L4189" i="10" s="1"/>
  <c r="L4188" i="10"/>
  <c r="L4188" i="10" a="1"/>
  <c r="L4187" i="10"/>
  <c r="L4187" i="10" a="1"/>
  <c r="L4186" i="10" a="1"/>
  <c r="L4186" i="10" s="1"/>
  <c r="L4185" i="10" a="1"/>
  <c r="L4185" i="10" s="1"/>
  <c r="L4184" i="10"/>
  <c r="L4184" i="10" a="1"/>
  <c r="L4183" i="10" a="1"/>
  <c r="L4183" i="10" s="1"/>
  <c r="L4182" i="10" a="1"/>
  <c r="L4182" i="10" s="1"/>
  <c r="L4181" i="10" a="1"/>
  <c r="L4181" i="10" s="1"/>
  <c r="L4180" i="10"/>
  <c r="L4180" i="10" a="1"/>
  <c r="L4179" i="10"/>
  <c r="L4179" i="10" a="1"/>
  <c r="L4178" i="10" a="1"/>
  <c r="L4178" i="10" s="1"/>
  <c r="L4177" i="10" a="1"/>
  <c r="L4177" i="10" s="1"/>
  <c r="L4176" i="10"/>
  <c r="L4176" i="10" a="1"/>
  <c r="L4175" i="10"/>
  <c r="L4175" i="10" a="1"/>
  <c r="L4174" i="10" a="1"/>
  <c r="L4174" i="10" s="1"/>
  <c r="L4173" i="10"/>
  <c r="L4173" i="10" a="1"/>
  <c r="L4172" i="10"/>
  <c r="L4172" i="10" a="1"/>
  <c r="L4171" i="10"/>
  <c r="L4171" i="10" a="1"/>
  <c r="L4170" i="10" a="1"/>
  <c r="L4170" i="10" s="1"/>
  <c r="L4169" i="10" a="1"/>
  <c r="L4169" i="10" s="1"/>
  <c r="L4168" i="10"/>
  <c r="L4168" i="10" a="1"/>
  <c r="L4167" i="10" a="1"/>
  <c r="L4167" i="10" s="1"/>
  <c r="L4166" i="10" a="1"/>
  <c r="L4166" i="10" s="1"/>
  <c r="L4165" i="10"/>
  <c r="L4165" i="10" a="1"/>
  <c r="L4164" i="10"/>
  <c r="L4164" i="10" a="1"/>
  <c r="L4163" i="10" a="1"/>
  <c r="L4163" i="10" s="1"/>
  <c r="L4162" i="10" a="1"/>
  <c r="L4162" i="10" s="1"/>
  <c r="L4161" i="10" a="1"/>
  <c r="L4161" i="10" s="1"/>
  <c r="L4160" i="10"/>
  <c r="L4160" i="10" a="1"/>
  <c r="L4159" i="10" a="1"/>
  <c r="L4159" i="10" s="1"/>
  <c r="L4158" i="10" a="1"/>
  <c r="L4158" i="10" s="1"/>
  <c r="L4157" i="10" a="1"/>
  <c r="L4157" i="10" s="1"/>
  <c r="L4156" i="10"/>
  <c r="L4156" i="10" a="1"/>
  <c r="L4155" i="10"/>
  <c r="L4155" i="10" a="1"/>
  <c r="L4154" i="10" a="1"/>
  <c r="L4154" i="10" s="1"/>
  <c r="L4153" i="10"/>
  <c r="L4153" i="10" a="1"/>
  <c r="L4152" i="10"/>
  <c r="L4152" i="10" a="1"/>
  <c r="L4151" i="10" a="1"/>
  <c r="L4151" i="10" s="1"/>
  <c r="L4150" i="10" a="1"/>
  <c r="L4150" i="10" s="1"/>
  <c r="L4149" i="10" a="1"/>
  <c r="L4149" i="10" s="1"/>
  <c r="L4148" i="10"/>
  <c r="L4148" i="10" a="1"/>
  <c r="L4147" i="10"/>
  <c r="L4147" i="10" a="1"/>
  <c r="L4146" i="10" a="1"/>
  <c r="L4146" i="10" s="1"/>
  <c r="L4145" i="10" a="1"/>
  <c r="L4145" i="10" s="1"/>
  <c r="L4144" i="10"/>
  <c r="L4144" i="10" a="1"/>
  <c r="L4143" i="10"/>
  <c r="L4143" i="10" a="1"/>
  <c r="L4142" i="10" a="1"/>
  <c r="L4142" i="10" s="1"/>
  <c r="L4141" i="10"/>
  <c r="L4141" i="10" a="1"/>
  <c r="L4140" i="10" a="1"/>
  <c r="L4140" i="10" s="1"/>
  <c r="L4139" i="10" a="1"/>
  <c r="L4139" i="10" s="1"/>
  <c r="L4138" i="10" a="1"/>
  <c r="L4138" i="10" s="1"/>
  <c r="L4137" i="10" a="1"/>
  <c r="L4137" i="10" s="1"/>
  <c r="L4136" i="10" a="1"/>
  <c r="L4136" i="10" s="1"/>
  <c r="L4135" i="10" a="1"/>
  <c r="L4135" i="10" s="1"/>
  <c r="L4134" i="10" a="1"/>
  <c r="L4134" i="10" s="1"/>
  <c r="L4133" i="10"/>
  <c r="L4133" i="10" a="1"/>
  <c r="L4132" i="10"/>
  <c r="L4132" i="10" a="1"/>
  <c r="L4131" i="10" a="1"/>
  <c r="L4131" i="10" s="1"/>
  <c r="L4130" i="10" a="1"/>
  <c r="L4130" i="10" s="1"/>
  <c r="L4129" i="10" a="1"/>
  <c r="L4129" i="10" s="1"/>
  <c r="L4128" i="10" a="1"/>
  <c r="L4128" i="10" s="1"/>
  <c r="L4127" i="10" a="1"/>
  <c r="L4127" i="10" s="1"/>
  <c r="L4126" i="10" a="1"/>
  <c r="L4126" i="10" s="1"/>
  <c r="L4125" i="10"/>
  <c r="L4125" i="10" a="1"/>
  <c r="L4124" i="10"/>
  <c r="L4124" i="10" a="1"/>
  <c r="L4123" i="10"/>
  <c r="L4123" i="10" a="1"/>
  <c r="L4122" i="10" a="1"/>
  <c r="L4122" i="10" s="1"/>
  <c r="L4121" i="10" a="1"/>
  <c r="L4121" i="10" s="1"/>
  <c r="L4120" i="10" a="1"/>
  <c r="L4120" i="10" s="1"/>
  <c r="L4119" i="10" a="1"/>
  <c r="L4119" i="10" s="1"/>
  <c r="L4118" i="10" a="1"/>
  <c r="L4118" i="10" s="1"/>
  <c r="L4117" i="10" a="1"/>
  <c r="L4117" i="10" s="1"/>
  <c r="L4116" i="10" a="1"/>
  <c r="L4116" i="10" s="1"/>
  <c r="L4115" i="10"/>
  <c r="L4115" i="10" a="1"/>
  <c r="L4114" i="10" a="1"/>
  <c r="L4114" i="10" s="1"/>
  <c r="L4113" i="10" a="1"/>
  <c r="L4113" i="10" s="1"/>
  <c r="L4112" i="10" a="1"/>
  <c r="L4112" i="10" s="1"/>
  <c r="L4111" i="10" a="1"/>
  <c r="L4111" i="10" s="1"/>
  <c r="L4110" i="10" a="1"/>
  <c r="L4110" i="10" s="1"/>
  <c r="L4109" i="10"/>
  <c r="L4109" i="10" a="1"/>
  <c r="L4108" i="10" a="1"/>
  <c r="L4108" i="10" s="1"/>
  <c r="L4107" i="10" a="1"/>
  <c r="L4107" i="10" s="1"/>
  <c r="L4106" i="10" a="1"/>
  <c r="L4106" i="10" s="1"/>
  <c r="L4105" i="10" a="1"/>
  <c r="L4105" i="10" s="1"/>
  <c r="L4104" i="10" a="1"/>
  <c r="L4104" i="10" s="1"/>
  <c r="L4103" i="10" a="1"/>
  <c r="L4103" i="10" s="1"/>
  <c r="L4102" i="10" a="1"/>
  <c r="L4102" i="10" s="1"/>
  <c r="L4101" i="10"/>
  <c r="L4101" i="10" a="1"/>
  <c r="L4100" i="10"/>
  <c r="L4100" i="10" a="1"/>
  <c r="L4099" i="10" a="1"/>
  <c r="L4099" i="10" s="1"/>
  <c r="L4098" i="10" a="1"/>
  <c r="L4098" i="10" s="1"/>
  <c r="L4097" i="10" a="1"/>
  <c r="L4097" i="10" s="1"/>
  <c r="L4096" i="10" a="1"/>
  <c r="L4096" i="10" s="1"/>
  <c r="L4095" i="10" a="1"/>
  <c r="L4095" i="10" s="1"/>
  <c r="L4094" i="10" a="1"/>
  <c r="L4094" i="10" s="1"/>
  <c r="L4093" i="10"/>
  <c r="L4093" i="10" a="1"/>
  <c r="L4092" i="10"/>
  <c r="L4092" i="10" a="1"/>
  <c r="L4091" i="10"/>
  <c r="L4091" i="10" a="1"/>
  <c r="L4090" i="10" a="1"/>
  <c r="L4090" i="10" s="1"/>
  <c r="L4089" i="10" a="1"/>
  <c r="L4089" i="10" s="1"/>
  <c r="L4088" i="10"/>
  <c r="L4088" i="10" a="1"/>
  <c r="L4087" i="10" a="1"/>
  <c r="L4087" i="10" s="1"/>
  <c r="L4086" i="10" a="1"/>
  <c r="L4086" i="10" s="1"/>
  <c r="L4085" i="10" a="1"/>
  <c r="L4085" i="10" s="1"/>
  <c r="L4084" i="10" a="1"/>
  <c r="L4084" i="10" s="1"/>
  <c r="L4083" i="10"/>
  <c r="L4083" i="10" a="1"/>
  <c r="L4082" i="10" a="1"/>
  <c r="L4082" i="10" s="1"/>
  <c r="L4081" i="10" a="1"/>
  <c r="L4081" i="10" s="1"/>
  <c r="L4080" i="10"/>
  <c r="L4080" i="10" a="1"/>
  <c r="L4079" i="10" a="1"/>
  <c r="L4079" i="10" s="1"/>
  <c r="L4078" i="10" a="1"/>
  <c r="L4078" i="10" s="1"/>
  <c r="L4077" i="10"/>
  <c r="L4077" i="10" a="1"/>
  <c r="L4076" i="10" a="1"/>
  <c r="L4076" i="10" s="1"/>
  <c r="L4075" i="10"/>
  <c r="L4075" i="10" a="1"/>
  <c r="L4074" i="10" a="1"/>
  <c r="L4074" i="10" s="1"/>
  <c r="L4073" i="10" a="1"/>
  <c r="L4073" i="10" s="1"/>
  <c r="L4072" i="10" a="1"/>
  <c r="L4072" i="10" s="1"/>
  <c r="L4071" i="10"/>
  <c r="L4071" i="10" a="1"/>
  <c r="L4070" i="10" a="1"/>
  <c r="L4070" i="10" s="1"/>
  <c r="L4069" i="10"/>
  <c r="L4069" i="10" a="1"/>
  <c r="L4068" i="10"/>
  <c r="L4068" i="10" a="1"/>
  <c r="L4067" i="10" a="1"/>
  <c r="L4067" i="10" s="1"/>
  <c r="L4066" i="10" a="1"/>
  <c r="L4066" i="10" s="1"/>
  <c r="L4065" i="10" a="1"/>
  <c r="L4065" i="10" s="1"/>
  <c r="L4064" i="10" a="1"/>
  <c r="L4064" i="10" s="1"/>
  <c r="L4063" i="10" a="1"/>
  <c r="L4063" i="10" s="1"/>
  <c r="L4062" i="10" a="1"/>
  <c r="L4062" i="10" s="1"/>
  <c r="L4061" i="10" a="1"/>
  <c r="L4061" i="10" s="1"/>
  <c r="L4060" i="10"/>
  <c r="L4060" i="10" a="1"/>
  <c r="L4059" i="10"/>
  <c r="L4059" i="10" a="1"/>
  <c r="L4058" i="10" a="1"/>
  <c r="L4058" i="10" s="1"/>
  <c r="L4057" i="10" a="1"/>
  <c r="L4057" i="10" s="1"/>
  <c r="L4056" i="10" a="1"/>
  <c r="L4056" i="10" s="1"/>
  <c r="L4055" i="10" a="1"/>
  <c r="L4055" i="10" s="1"/>
  <c r="L4054" i="10" a="1"/>
  <c r="L4054" i="10" s="1"/>
  <c r="L4053" i="10" a="1"/>
  <c r="L4053" i="10" s="1"/>
  <c r="L4052" i="10" a="1"/>
  <c r="L4052" i="10" s="1"/>
  <c r="L4051" i="10"/>
  <c r="L4051" i="10" a="1"/>
  <c r="L4050" i="10" a="1"/>
  <c r="L4050" i="10" s="1"/>
  <c r="L4049" i="10" a="1"/>
  <c r="L4049" i="10" s="1"/>
  <c r="L4048" i="10" a="1"/>
  <c r="L4048" i="10" s="1"/>
  <c r="L4047" i="10" a="1"/>
  <c r="L4047" i="10" s="1"/>
  <c r="L4046" i="10" a="1"/>
  <c r="L4046" i="10" s="1"/>
  <c r="L4045" i="10"/>
  <c r="L4045" i="10" a="1"/>
  <c r="L4044" i="10" a="1"/>
  <c r="L4044" i="10" s="1"/>
  <c r="L4043" i="10"/>
  <c r="L4043" i="10" a="1"/>
  <c r="L4042" i="10" a="1"/>
  <c r="L4042" i="10" s="1"/>
  <c r="L4041" i="10" a="1"/>
  <c r="L4041" i="10" s="1"/>
  <c r="L4040" i="10" a="1"/>
  <c r="L4040" i="10" s="1"/>
  <c r="L4039" i="10" a="1"/>
  <c r="L4039" i="10" s="1"/>
  <c r="L4038" i="10" a="1"/>
  <c r="L4038" i="10" s="1"/>
  <c r="L4037" i="10"/>
  <c r="L4037" i="10" a="1"/>
  <c r="L4036" i="10"/>
  <c r="L4036" i="10" a="1"/>
  <c r="L4035" i="10"/>
  <c r="L4035" i="10" a="1"/>
  <c r="L4034" i="10" a="1"/>
  <c r="L4034" i="10" s="1"/>
  <c r="L4033" i="10" a="1"/>
  <c r="L4033" i="10" s="1"/>
  <c r="L4032" i="10" a="1"/>
  <c r="L4032" i="10" s="1"/>
  <c r="L4031" i="10" a="1"/>
  <c r="L4031" i="10" s="1"/>
  <c r="L4030" i="10" a="1"/>
  <c r="L4030" i="10" s="1"/>
  <c r="L4029" i="10"/>
  <c r="L4029" i="10" a="1"/>
  <c r="L4028" i="10"/>
  <c r="L4028" i="10" a="1"/>
  <c r="L4027" i="10"/>
  <c r="L4027" i="10" a="1"/>
  <c r="L4026" i="10" a="1"/>
  <c r="L4026" i="10" s="1"/>
  <c r="L4025" i="10" a="1"/>
  <c r="L4025" i="10" s="1"/>
  <c r="L4024" i="10" a="1"/>
  <c r="L4024" i="10" s="1"/>
  <c r="L4023" i="10" a="1"/>
  <c r="L4023" i="10" s="1"/>
  <c r="L4022" i="10" a="1"/>
  <c r="L4022" i="10" s="1"/>
  <c r="L4021" i="10" a="1"/>
  <c r="L4021" i="10" s="1"/>
  <c r="L4020" i="10" a="1"/>
  <c r="L4020" i="10" s="1"/>
  <c r="L4019" i="10"/>
  <c r="L4019" i="10" a="1"/>
  <c r="L4018" i="10" a="1"/>
  <c r="L4018" i="10" s="1"/>
  <c r="L4017" i="10" a="1"/>
  <c r="L4017" i="10" s="1"/>
  <c r="L4016" i="10"/>
  <c r="L4016" i="10" a="1"/>
  <c r="L4015" i="10" a="1"/>
  <c r="L4015" i="10" s="1"/>
  <c r="L4014" i="10" a="1"/>
  <c r="L4014" i="10" s="1"/>
  <c r="L4013" i="10"/>
  <c r="L4013" i="10" a="1"/>
  <c r="L4012" i="10" a="1"/>
  <c r="L4012" i="10" s="1"/>
  <c r="L4011" i="10"/>
  <c r="L4011" i="10" a="1"/>
  <c r="L4010" i="10" a="1"/>
  <c r="L4010" i="10" s="1"/>
  <c r="L4009" i="10" a="1"/>
  <c r="L4009" i="10" s="1"/>
  <c r="L4008" i="10" a="1"/>
  <c r="L4008" i="10" s="1"/>
  <c r="L4007" i="10" a="1"/>
  <c r="L4007" i="10" s="1"/>
  <c r="L4006" i="10" a="1"/>
  <c r="L4006" i="10" s="1"/>
  <c r="L4005" i="10"/>
  <c r="L4005" i="10" a="1"/>
  <c r="L4004" i="10"/>
  <c r="L4004" i="10" a="1"/>
  <c r="L4003" i="10"/>
  <c r="L4003" i="10" a="1"/>
  <c r="L4002" i="10" a="1"/>
  <c r="L4002" i="10" s="1"/>
  <c r="L4001" i="10" a="1"/>
  <c r="L4001" i="10" s="1"/>
  <c r="L4000" i="10" a="1"/>
  <c r="L4000" i="10" s="1"/>
  <c r="L3999" i="10" a="1"/>
  <c r="L3999" i="10" s="1"/>
  <c r="L3998" i="10" a="1"/>
  <c r="L3998" i="10" s="1"/>
  <c r="L3997" i="10"/>
  <c r="L3997" i="10" a="1"/>
  <c r="L3996" i="10"/>
  <c r="L3996" i="10" a="1"/>
  <c r="L3995" i="10"/>
  <c r="L3995" i="10" a="1"/>
  <c r="L3994" i="10" a="1"/>
  <c r="L3994" i="10" s="1"/>
  <c r="L3993" i="10" a="1"/>
  <c r="L3993" i="10" s="1"/>
  <c r="L3992" i="10"/>
  <c r="L3992" i="10" a="1"/>
  <c r="L3991" i="10" a="1"/>
  <c r="L3991" i="10" s="1"/>
  <c r="L3990" i="10" a="1"/>
  <c r="L3990" i="10" s="1"/>
  <c r="L3989" i="10"/>
  <c r="L3989" i="10" a="1"/>
  <c r="L3988" i="10" a="1"/>
  <c r="L3988" i="10" s="1"/>
  <c r="L3987" i="10"/>
  <c r="L3987" i="10" a="1"/>
  <c r="L3986" i="10" a="1"/>
  <c r="L3986" i="10" s="1"/>
  <c r="L3985" i="10" a="1"/>
  <c r="L3985" i="10" s="1"/>
  <c r="L3984" i="10" a="1"/>
  <c r="L3984" i="10" s="1"/>
  <c r="L3983" i="10" a="1"/>
  <c r="L3983" i="10" s="1"/>
  <c r="L3982" i="10" a="1"/>
  <c r="L3982" i="10" s="1"/>
  <c r="L3981" i="10"/>
  <c r="L3981" i="10" a="1"/>
  <c r="L3980" i="10" a="1"/>
  <c r="L3980" i="10" s="1"/>
  <c r="L3979" i="10"/>
  <c r="L3979" i="10" a="1"/>
  <c r="L3978" i="10" a="1"/>
  <c r="L3978" i="10" s="1"/>
  <c r="L3977" i="10" a="1"/>
  <c r="L3977" i="10" s="1"/>
  <c r="L3976" i="10" a="1"/>
  <c r="L3976" i="10" s="1"/>
  <c r="L3975" i="10"/>
  <c r="L3975" i="10" a="1"/>
  <c r="L3974" i="10" a="1"/>
  <c r="L3974" i="10" s="1"/>
  <c r="L3973" i="10"/>
  <c r="L3973" i="10" a="1"/>
  <c r="L3972" i="10"/>
  <c r="L3972" i="10" a="1"/>
  <c r="L3971" i="10" a="1"/>
  <c r="L3971" i="10" s="1"/>
  <c r="L3970" i="10" a="1"/>
  <c r="L3970" i="10" s="1"/>
  <c r="L3969" i="10" a="1"/>
  <c r="L3969" i="10" s="1"/>
  <c r="L3968" i="10" a="1"/>
  <c r="L3968" i="10" s="1"/>
  <c r="L3967" i="10" a="1"/>
  <c r="L3967" i="10" s="1"/>
  <c r="L3966" i="10" a="1"/>
  <c r="L3966" i="10" s="1"/>
  <c r="L3965" i="10" a="1"/>
  <c r="L3965" i="10" s="1"/>
  <c r="L3964" i="10"/>
  <c r="L3964" i="10" a="1"/>
  <c r="L3963" i="10"/>
  <c r="L3963" i="10" a="1"/>
  <c r="L3962" i="10" a="1"/>
  <c r="L3962" i="10" s="1"/>
  <c r="L3961" i="10" a="1"/>
  <c r="L3961" i="10" s="1"/>
  <c r="L3960" i="10"/>
  <c r="L3960" i="10" a="1"/>
  <c r="L3959" i="10" a="1"/>
  <c r="L3959" i="10" s="1"/>
  <c r="L3958" i="10" a="1"/>
  <c r="L3958" i="10" s="1"/>
  <c r="L3957" i="10" a="1"/>
  <c r="L3957" i="10" s="1"/>
  <c r="L3956" i="10" a="1"/>
  <c r="L3956" i="10" s="1"/>
  <c r="L3955" i="10"/>
  <c r="L3955" i="10" a="1"/>
  <c r="L3954" i="10" a="1"/>
  <c r="L3954" i="10" s="1"/>
  <c r="L3953" i="10" a="1"/>
  <c r="L3953" i="10" s="1"/>
  <c r="L3952" i="10" a="1"/>
  <c r="L3952" i="10" s="1"/>
  <c r="L3951" i="10"/>
  <c r="L3951" i="10" a="1"/>
  <c r="L3950" i="10" a="1"/>
  <c r="L3950" i="10" s="1"/>
  <c r="L3949" i="10"/>
  <c r="L3949" i="10" a="1"/>
  <c r="L3948" i="10"/>
  <c r="L3948" i="10" a="1"/>
  <c r="L3947" i="10"/>
  <c r="L3947" i="10" a="1"/>
  <c r="L3946" i="10" a="1"/>
  <c r="L3946" i="10" s="1"/>
  <c r="L3945" i="10" a="1"/>
  <c r="L3945" i="10" s="1"/>
  <c r="L3944" i="10" a="1"/>
  <c r="L3944" i="10" s="1"/>
  <c r="L3943" i="10"/>
  <c r="L3943" i="10" a="1"/>
  <c r="L3942" i="10" a="1"/>
  <c r="L3942" i="10" s="1"/>
  <c r="L3941" i="10"/>
  <c r="L3941" i="10" a="1"/>
  <c r="L3940" i="10"/>
  <c r="L3940" i="10" a="1"/>
  <c r="L3939" i="10" a="1"/>
  <c r="L3939" i="10" s="1"/>
  <c r="L3938" i="10" a="1"/>
  <c r="L3938" i="10" s="1"/>
  <c r="L3937" i="10" a="1"/>
  <c r="L3937" i="10" s="1"/>
  <c r="L3936" i="10" a="1"/>
  <c r="L3936" i="10" s="1"/>
  <c r="L3935" i="10" a="1"/>
  <c r="L3935" i="10" s="1"/>
  <c r="L3934" i="10" a="1"/>
  <c r="L3934" i="10" s="1"/>
  <c r="L3933" i="10" a="1"/>
  <c r="L3933" i="10" s="1"/>
  <c r="L3932" i="10"/>
  <c r="L3932" i="10" a="1"/>
  <c r="L3931" i="10"/>
  <c r="L3931" i="10" a="1"/>
  <c r="L3930" i="10" a="1"/>
  <c r="L3930" i="10" s="1"/>
  <c r="L3929" i="10" a="1"/>
  <c r="L3929" i="10" s="1"/>
  <c r="L3928" i="10" a="1"/>
  <c r="L3928" i="10" s="1"/>
  <c r="L3927" i="10" a="1"/>
  <c r="L3927" i="10" s="1"/>
  <c r="L3926" i="10" a="1"/>
  <c r="L3926" i="10" s="1"/>
  <c r="L3925" i="10" a="1"/>
  <c r="L3925" i="10" s="1"/>
  <c r="L3924" i="10" a="1"/>
  <c r="L3924" i="10" s="1"/>
  <c r="L3923" i="10"/>
  <c r="L3923" i="10" a="1"/>
  <c r="L3922" i="10" a="1"/>
  <c r="L3922" i="10" s="1"/>
  <c r="L3921" i="10" a="1"/>
  <c r="L3921" i="10" s="1"/>
  <c r="L3920" i="10" a="1"/>
  <c r="L3920" i="10" s="1"/>
  <c r="L3919" i="10" a="1"/>
  <c r="L3919" i="10" s="1"/>
  <c r="L3918" i="10" a="1"/>
  <c r="L3918" i="10" s="1"/>
  <c r="L3917" i="10"/>
  <c r="L3917" i="10" a="1"/>
  <c r="L3916" i="10"/>
  <c r="L3916" i="10" a="1"/>
  <c r="L3915" i="10"/>
  <c r="L3915" i="10" a="1"/>
  <c r="L3914" i="10" a="1"/>
  <c r="L3914" i="10" s="1"/>
  <c r="L3913" i="10" a="1"/>
  <c r="L3913" i="10" s="1"/>
  <c r="L3912" i="10" a="1"/>
  <c r="L3912" i="10" s="1"/>
  <c r="L3911" i="10" a="1"/>
  <c r="L3911" i="10" s="1"/>
  <c r="L3910" i="10" a="1"/>
  <c r="L3910" i="10" s="1"/>
  <c r="L3909" i="10"/>
  <c r="L3909" i="10" a="1"/>
  <c r="L3908" i="10"/>
  <c r="L3908" i="10" a="1"/>
  <c r="L3907" i="10"/>
  <c r="L3907" i="10" a="1"/>
  <c r="L3906" i="10" a="1"/>
  <c r="L3906" i="10" s="1"/>
  <c r="L3905" i="10"/>
  <c r="L3905" i="10" a="1"/>
  <c r="L3904" i="10" a="1"/>
  <c r="L3904" i="10" s="1"/>
  <c r="L3903" i="10" a="1"/>
  <c r="L3903" i="10" s="1"/>
  <c r="L3902" i="10" a="1"/>
  <c r="L3902" i="10" s="1"/>
  <c r="L3901" i="10"/>
  <c r="L3901" i="10" a="1"/>
  <c r="L3900" i="10"/>
  <c r="L3900" i="10" a="1"/>
  <c r="L3899" i="10"/>
  <c r="L3899" i="10" a="1"/>
  <c r="L3898" i="10" a="1"/>
  <c r="L3898" i="10" s="1"/>
  <c r="L3897" i="10" a="1"/>
  <c r="L3897" i="10" s="1"/>
  <c r="L3896" i="10" a="1"/>
  <c r="L3896" i="10" s="1"/>
  <c r="L3895" i="10" a="1"/>
  <c r="L3895" i="10" s="1"/>
  <c r="L3894" i="10" a="1"/>
  <c r="L3894" i="10" s="1"/>
  <c r="L3893" i="10"/>
  <c r="L3893" i="10" a="1"/>
  <c r="L3892" i="10" a="1"/>
  <c r="L3892" i="10" s="1"/>
  <c r="L3891" i="10"/>
  <c r="L3891" i="10" a="1"/>
  <c r="L3890" i="10" a="1"/>
  <c r="L3890" i="10" s="1"/>
  <c r="L3889" i="10" a="1"/>
  <c r="L3889" i="10" s="1"/>
  <c r="L3888" i="10"/>
  <c r="L3888" i="10" a="1"/>
  <c r="L3887" i="10" a="1"/>
  <c r="L3887" i="10" s="1"/>
  <c r="L3886" i="10" a="1"/>
  <c r="L3886" i="10" s="1"/>
  <c r="L3885" i="10"/>
  <c r="L3885" i="10" a="1"/>
  <c r="L3884" i="10"/>
  <c r="L3884" i="10" a="1"/>
  <c r="L3883" i="10"/>
  <c r="L3883" i="10" a="1"/>
  <c r="L3882" i="10" a="1"/>
  <c r="L3882" i="10" s="1"/>
  <c r="L3881" i="10" a="1"/>
  <c r="L3881" i="10" s="1"/>
  <c r="L3880" i="10" a="1"/>
  <c r="L3880" i="10" s="1"/>
  <c r="L3879" i="10" a="1"/>
  <c r="L3879" i="10" s="1"/>
  <c r="L3878" i="10" a="1"/>
  <c r="L3878" i="10" s="1"/>
  <c r="L3877" i="10"/>
  <c r="L3877" i="10" a="1"/>
  <c r="L3876" i="10"/>
  <c r="L3876" i="10" a="1"/>
  <c r="L3875" i="10"/>
  <c r="L3875" i="10" a="1"/>
  <c r="L3874" i="10" a="1"/>
  <c r="L3874" i="10" s="1"/>
  <c r="L3873" i="10"/>
  <c r="L3873" i="10" a="1"/>
  <c r="L3872" i="10" a="1"/>
  <c r="L3872" i="10" s="1"/>
  <c r="L3871" i="10" a="1"/>
  <c r="L3871" i="10" s="1"/>
  <c r="L3870" i="10" a="1"/>
  <c r="L3870" i="10" s="1"/>
  <c r="L3869" i="10"/>
  <c r="L3869" i="10" a="1"/>
  <c r="L3868" i="10"/>
  <c r="L3868" i="10" a="1"/>
  <c r="L3867" i="10"/>
  <c r="L3867" i="10" a="1"/>
  <c r="L3866" i="10" a="1"/>
  <c r="L3866" i="10" s="1"/>
  <c r="L3865" i="10" a="1"/>
  <c r="L3865" i="10" s="1"/>
  <c r="L3864" i="10"/>
  <c r="L3864" i="10" a="1"/>
  <c r="L3863" i="10" a="1"/>
  <c r="L3863" i="10" s="1"/>
  <c r="L3862" i="10" a="1"/>
  <c r="L3862" i="10" s="1"/>
  <c r="L3861" i="10"/>
  <c r="L3861" i="10" a="1"/>
  <c r="L3860" i="10" a="1"/>
  <c r="L3860" i="10" s="1"/>
  <c r="L3859" i="10"/>
  <c r="L3859" i="10" a="1"/>
  <c r="L3858" i="10" a="1"/>
  <c r="L3858" i="10" s="1"/>
  <c r="L3857" i="10" a="1"/>
  <c r="L3857" i="10" s="1"/>
  <c r="L3856" i="10"/>
  <c r="L3856" i="10" a="1"/>
  <c r="L3855" i="10" a="1"/>
  <c r="L3855" i="10" s="1"/>
  <c r="L3854" i="10" a="1"/>
  <c r="L3854" i="10" s="1"/>
  <c r="L3853" i="10"/>
  <c r="L3853" i="10" a="1"/>
  <c r="L3852" i="10" a="1"/>
  <c r="L3852" i="10" s="1"/>
  <c r="L3851" i="10"/>
  <c r="L3851" i="10" a="1"/>
  <c r="L3850" i="10" a="1"/>
  <c r="L3850" i="10" s="1"/>
  <c r="L3849" i="10" a="1"/>
  <c r="L3849" i="10" s="1"/>
  <c r="L3848" i="10" a="1"/>
  <c r="L3848" i="10" s="1"/>
  <c r="L3847" i="10"/>
  <c r="L3847" i="10" a="1"/>
  <c r="L3846" i="10" a="1"/>
  <c r="L3846" i="10" s="1"/>
  <c r="L3845" i="10"/>
  <c r="L3845" i="10" a="1"/>
  <c r="L3844" i="10"/>
  <c r="L3844" i="10" a="1"/>
  <c r="L3843" i="10" a="1"/>
  <c r="L3843" i="10" s="1"/>
  <c r="L3842" i="10" a="1"/>
  <c r="L3842" i="10" s="1"/>
  <c r="L3841" i="10" a="1"/>
  <c r="L3841" i="10" s="1"/>
  <c r="L3840" i="10" a="1"/>
  <c r="L3840" i="10" s="1"/>
  <c r="L3839" i="10" a="1"/>
  <c r="L3839" i="10" s="1"/>
  <c r="L3838" i="10" a="1"/>
  <c r="L3838" i="10" s="1"/>
  <c r="L3837" i="10" a="1"/>
  <c r="L3837" i="10" s="1"/>
  <c r="L3836" i="10"/>
  <c r="L3836" i="10" a="1"/>
  <c r="L3835" i="10"/>
  <c r="L3835" i="10" a="1"/>
  <c r="L3834" i="10" a="1"/>
  <c r="L3834" i="10" s="1"/>
  <c r="L3833" i="10" a="1"/>
  <c r="L3833" i="10" s="1"/>
  <c r="L3832" i="10"/>
  <c r="L3832" i="10" a="1"/>
  <c r="L3831" i="10" a="1"/>
  <c r="L3831" i="10" s="1"/>
  <c r="L3830" i="10" a="1"/>
  <c r="L3830" i="10" s="1"/>
  <c r="L3829" i="10" a="1"/>
  <c r="L3829" i="10" s="1"/>
  <c r="L3828" i="10" a="1"/>
  <c r="L3828" i="10" s="1"/>
  <c r="L3827" i="10"/>
  <c r="L3827" i="10" a="1"/>
  <c r="L3826" i="10" a="1"/>
  <c r="L3826" i="10" s="1"/>
  <c r="L3825" i="10" a="1"/>
  <c r="L3825" i="10" s="1"/>
  <c r="L3824" i="10" a="1"/>
  <c r="L3824" i="10" s="1"/>
  <c r="L3823" i="10"/>
  <c r="L3823" i="10" a="1"/>
  <c r="L3822" i="10" a="1"/>
  <c r="L3822" i="10" s="1"/>
  <c r="L3821" i="10"/>
  <c r="L3821" i="10" a="1"/>
  <c r="L3820" i="10"/>
  <c r="L3820" i="10" a="1"/>
  <c r="L3819" i="10"/>
  <c r="L3819" i="10" a="1"/>
  <c r="L3818" i="10" a="1"/>
  <c r="L3818" i="10" s="1"/>
  <c r="L3817" i="10" a="1"/>
  <c r="L3817" i="10" s="1"/>
  <c r="L3816" i="10" a="1"/>
  <c r="L3816" i="10" s="1"/>
  <c r="L3815" i="10"/>
  <c r="L3815" i="10" a="1"/>
  <c r="L3814" i="10" a="1"/>
  <c r="L3814" i="10" s="1"/>
  <c r="L3813" i="10"/>
  <c r="L3813" i="10" a="1"/>
  <c r="L3812" i="10"/>
  <c r="L3812" i="10" a="1"/>
  <c r="L3811" i="10" a="1"/>
  <c r="L3811" i="10" s="1"/>
  <c r="L3810" i="10" a="1"/>
  <c r="L3810" i="10" s="1"/>
  <c r="L3809" i="10" a="1"/>
  <c r="L3809" i="10" s="1"/>
  <c r="L3808" i="10" a="1"/>
  <c r="L3808" i="10" s="1"/>
  <c r="L3807" i="10" a="1"/>
  <c r="L3807" i="10" s="1"/>
  <c r="L3806" i="10" a="1"/>
  <c r="L3806" i="10" s="1"/>
  <c r="L3805" i="10" a="1"/>
  <c r="L3805" i="10" s="1"/>
  <c r="L3804" i="10"/>
  <c r="L3804" i="10" a="1"/>
  <c r="L3803" i="10"/>
  <c r="L3803" i="10" a="1"/>
  <c r="L3802" i="10" a="1"/>
  <c r="L3802" i="10" s="1"/>
  <c r="L3801" i="10" a="1"/>
  <c r="L3801" i="10" s="1"/>
  <c r="L3800" i="10" a="1"/>
  <c r="L3800" i="10" s="1"/>
  <c r="L3799" i="10" a="1"/>
  <c r="L3799" i="10" s="1"/>
  <c r="L3798" i="10" a="1"/>
  <c r="L3798" i="10" s="1"/>
  <c r="L3797" i="10" a="1"/>
  <c r="L3797" i="10" s="1"/>
  <c r="L3796" i="10" a="1"/>
  <c r="L3796" i="10" s="1"/>
  <c r="L3795" i="10"/>
  <c r="L3795" i="10" a="1"/>
  <c r="L3794" i="10" a="1"/>
  <c r="L3794" i="10" s="1"/>
  <c r="L3793" i="10" a="1"/>
  <c r="L3793" i="10" s="1"/>
  <c r="L3792" i="10" a="1"/>
  <c r="L3792" i="10" s="1"/>
  <c r="L3791" i="10" a="1"/>
  <c r="L3791" i="10" s="1"/>
  <c r="L3790" i="10" a="1"/>
  <c r="L3790" i="10" s="1"/>
  <c r="L3789" i="10"/>
  <c r="L3789" i="10" a="1"/>
  <c r="L3788" i="10" a="1"/>
  <c r="L3788" i="10" s="1"/>
  <c r="L3787" i="10"/>
  <c r="L3787" i="10" a="1"/>
  <c r="L3786" i="10" a="1"/>
  <c r="L3786" i="10" s="1"/>
  <c r="L3785" i="10" a="1"/>
  <c r="L3785" i="10" s="1"/>
  <c r="L3784" i="10" a="1"/>
  <c r="L3784" i="10" s="1"/>
  <c r="L3783" i="10" a="1"/>
  <c r="L3783" i="10" s="1"/>
  <c r="L3782" i="10" a="1"/>
  <c r="L3782" i="10" s="1"/>
  <c r="L3781" i="10"/>
  <c r="L3781" i="10" a="1"/>
  <c r="L3780" i="10"/>
  <c r="L3780" i="10" a="1"/>
  <c r="L3779" i="10"/>
  <c r="L3779" i="10" a="1"/>
  <c r="L3778" i="10" a="1"/>
  <c r="L3778" i="10" s="1"/>
  <c r="L3777" i="10" a="1"/>
  <c r="L3777" i="10" s="1"/>
  <c r="L3776" i="10" a="1"/>
  <c r="L3776" i="10" s="1"/>
  <c r="L3775" i="10" a="1"/>
  <c r="L3775" i="10" s="1"/>
  <c r="L3774" i="10" a="1"/>
  <c r="L3774" i="10" s="1"/>
  <c r="L3773" i="10"/>
  <c r="L3773" i="10" a="1"/>
  <c r="L3772" i="10"/>
  <c r="L3772" i="10" a="1"/>
  <c r="L3771" i="10"/>
  <c r="L3771" i="10" a="1"/>
  <c r="L3770" i="10" a="1"/>
  <c r="L3770" i="10" s="1"/>
  <c r="L3769" i="10" a="1"/>
  <c r="L3769" i="10" s="1"/>
  <c r="L3768" i="10" a="1"/>
  <c r="L3768" i="10" s="1"/>
  <c r="L3767" i="10" a="1"/>
  <c r="L3767" i="10" s="1"/>
  <c r="L3766" i="10" a="1"/>
  <c r="L3766" i="10" s="1"/>
  <c r="L3765" i="10" a="1"/>
  <c r="L3765" i="10" s="1"/>
  <c r="L3764" i="10" a="1"/>
  <c r="L3764" i="10" s="1"/>
  <c r="L3763" i="10"/>
  <c r="L3763" i="10" a="1"/>
  <c r="L3762" i="10" a="1"/>
  <c r="L3762" i="10" s="1"/>
  <c r="L3761" i="10" a="1"/>
  <c r="L3761" i="10" s="1"/>
  <c r="L3760" i="10"/>
  <c r="L3760" i="10" a="1"/>
  <c r="L3759" i="10" a="1"/>
  <c r="L3759" i="10" s="1"/>
  <c r="L3758" i="10" a="1"/>
  <c r="L3758" i="10" s="1"/>
  <c r="L3757" i="10"/>
  <c r="L3757" i="10" a="1"/>
  <c r="L3756" i="10"/>
  <c r="L3756" i="10" a="1"/>
  <c r="L3755" i="10"/>
  <c r="L3755" i="10" a="1"/>
  <c r="L3754" i="10" a="1"/>
  <c r="L3754" i="10" s="1"/>
  <c r="L3753" i="10" a="1"/>
  <c r="L3753" i="10" s="1"/>
  <c r="L3752" i="10" a="1"/>
  <c r="L3752" i="10" s="1"/>
  <c r="L3751" i="10" a="1"/>
  <c r="L3751" i="10" s="1"/>
  <c r="L3750" i="10" a="1"/>
  <c r="L3750" i="10" s="1"/>
  <c r="L3749" i="10"/>
  <c r="L3749" i="10" a="1"/>
  <c r="L3748" i="10"/>
  <c r="L3748" i="10" a="1"/>
  <c r="L3747" i="10"/>
  <c r="L3747" i="10" a="1"/>
  <c r="L3746" i="10" a="1"/>
  <c r="L3746" i="10" s="1"/>
  <c r="L3745" i="10"/>
  <c r="L3745" i="10" a="1"/>
  <c r="L3744" i="10" a="1"/>
  <c r="L3744" i="10" s="1"/>
  <c r="L3743" i="10" a="1"/>
  <c r="L3743" i="10" s="1"/>
  <c r="L3742" i="10" a="1"/>
  <c r="L3742" i="10" s="1"/>
  <c r="L3741" i="10"/>
  <c r="L3741" i="10" a="1"/>
  <c r="L3740" i="10"/>
  <c r="L3740" i="10" a="1"/>
  <c r="L3739" i="10" a="1"/>
  <c r="L3739" i="10" s="1"/>
  <c r="L3738" i="10" a="1"/>
  <c r="L3738" i="10" s="1"/>
  <c r="L3737" i="10"/>
  <c r="L3737" i="10" a="1"/>
  <c r="L3736" i="10"/>
  <c r="L3736" i="10" a="1"/>
  <c r="L3735" i="10" a="1"/>
  <c r="L3735" i="10" s="1"/>
  <c r="L3734" i="10" a="1"/>
  <c r="L3734" i="10" s="1"/>
  <c r="L3733" i="10"/>
  <c r="L3733" i="10" a="1"/>
  <c r="L3732" i="10"/>
  <c r="L3732" i="10" a="1"/>
  <c r="L3731" i="10"/>
  <c r="L3731" i="10" a="1"/>
  <c r="L3730" i="10" a="1"/>
  <c r="L3730" i="10" s="1"/>
  <c r="L3729" i="10"/>
  <c r="L3729" i="10" a="1"/>
  <c r="L3728" i="10" a="1"/>
  <c r="L3728" i="10" s="1"/>
  <c r="L3727" i="10" a="1"/>
  <c r="L3727" i="10" s="1"/>
  <c r="L3726" i="10" a="1"/>
  <c r="L3726" i="10" s="1"/>
  <c r="L3725" i="10" a="1"/>
  <c r="L3725" i="10" s="1"/>
  <c r="L3724" i="10" a="1"/>
  <c r="L3724" i="10" s="1"/>
  <c r="L3723" i="10"/>
  <c r="L3723" i="10" a="1"/>
  <c r="L3722" i="10" a="1"/>
  <c r="L3722" i="10" s="1"/>
  <c r="L3721" i="10" a="1"/>
  <c r="L3721" i="10" s="1"/>
  <c r="L3720" i="10" a="1"/>
  <c r="L3720" i="10" s="1"/>
  <c r="L3719" i="10" a="1"/>
  <c r="L3719" i="10" s="1"/>
  <c r="L3718" i="10" a="1"/>
  <c r="L3718" i="10" s="1"/>
  <c r="L3717" i="10"/>
  <c r="L3717" i="10" a="1"/>
  <c r="L3716" i="10"/>
  <c r="L3716" i="10" a="1"/>
  <c r="L3715" i="10" a="1"/>
  <c r="L3715" i="10" s="1"/>
  <c r="L3714" i="10" a="1"/>
  <c r="L3714" i="10" s="1"/>
  <c r="L3713" i="10"/>
  <c r="L3713" i="10" a="1"/>
  <c r="L3712" i="10" a="1"/>
  <c r="L3712" i="10" s="1"/>
  <c r="L3711" i="10"/>
  <c r="L3711" i="10" a="1"/>
  <c r="L3710" i="10" a="1"/>
  <c r="L3710" i="10" s="1"/>
  <c r="L3709" i="10" a="1"/>
  <c r="L3709" i="10" s="1"/>
  <c r="L3708" i="10"/>
  <c r="L3708" i="10" a="1"/>
  <c r="L3707" i="10" a="1"/>
  <c r="L3707" i="10" s="1"/>
  <c r="L3706" i="10" a="1"/>
  <c r="L3706" i="10" s="1"/>
  <c r="L3705" i="10" a="1"/>
  <c r="L3705" i="10" s="1"/>
  <c r="L3704" i="10"/>
  <c r="L3704" i="10" a="1"/>
  <c r="L3703" i="10" a="1"/>
  <c r="L3703" i="10" s="1"/>
  <c r="L3702" i="10" a="1"/>
  <c r="L3702" i="10" s="1"/>
  <c r="L3701" i="10"/>
  <c r="L3701" i="10" a="1"/>
  <c r="L3700" i="10" a="1"/>
  <c r="L3700" i="10" s="1"/>
  <c r="L3699" i="10"/>
  <c r="L3699" i="10" a="1"/>
  <c r="L3698" i="10" a="1"/>
  <c r="L3698" i="10" s="1"/>
  <c r="L3697" i="10" a="1"/>
  <c r="L3697" i="10" s="1"/>
  <c r="L3696" i="10" a="1"/>
  <c r="L3696" i="10" s="1"/>
  <c r="L3695" i="10"/>
  <c r="L3695" i="10" a="1"/>
  <c r="L3694" i="10" a="1"/>
  <c r="L3694" i="10" s="1"/>
  <c r="L3693" i="10" a="1"/>
  <c r="L3693" i="10" s="1"/>
  <c r="L3692" i="10" a="1"/>
  <c r="L3692" i="10" s="1"/>
  <c r="L3691" i="10" a="1"/>
  <c r="L3691" i="10" s="1"/>
  <c r="L3690" i="10" a="1"/>
  <c r="L3690" i="10" s="1"/>
  <c r="L3689" i="10" a="1"/>
  <c r="L3689" i="10" s="1"/>
  <c r="L3688" i="10" a="1"/>
  <c r="L3688" i="10" s="1"/>
  <c r="L3687" i="10" a="1"/>
  <c r="L3687" i="10" s="1"/>
  <c r="L3686" i="10" a="1"/>
  <c r="L3686" i="10" s="1"/>
  <c r="L3685" i="10"/>
  <c r="L3685" i="10" a="1"/>
  <c r="L3684" i="10"/>
  <c r="L3684" i="10" a="1"/>
  <c r="L3683" i="10" a="1"/>
  <c r="L3683" i="10" s="1"/>
  <c r="L3682" i="10" a="1"/>
  <c r="L3682" i="10" s="1"/>
  <c r="L3681" i="10"/>
  <c r="L3681" i="10" a="1"/>
  <c r="L3680" i="10" a="1"/>
  <c r="L3680" i="10" s="1"/>
  <c r="L3679" i="10"/>
  <c r="L3679" i="10" a="1"/>
  <c r="L3678" i="10" a="1"/>
  <c r="L3678" i="10" s="1"/>
  <c r="L3677" i="10" a="1"/>
  <c r="L3677" i="10" s="1"/>
  <c r="L3676" i="10"/>
  <c r="L3676" i="10" a="1"/>
  <c r="L3675" i="10" a="1"/>
  <c r="L3675" i="10" s="1"/>
  <c r="L3674" i="10" a="1"/>
  <c r="L3674" i="10" s="1"/>
  <c r="L3673" i="10" a="1"/>
  <c r="L3673" i="10" s="1"/>
  <c r="L3672" i="10" a="1"/>
  <c r="L3672" i="10" s="1"/>
  <c r="L3671" i="10" a="1"/>
  <c r="L3671" i="10" s="1"/>
  <c r="L3670" i="10" a="1"/>
  <c r="L3670" i="10" s="1"/>
  <c r="L3669" i="10"/>
  <c r="L3669" i="10" a="1"/>
  <c r="L3668" i="10" a="1"/>
  <c r="L3668" i="10" s="1"/>
  <c r="L3667" i="10"/>
  <c r="L3667" i="10" a="1"/>
  <c r="L3666" i="10" a="1"/>
  <c r="L3666" i="10" s="1"/>
  <c r="L3665" i="10"/>
  <c r="L3665" i="10" a="1"/>
  <c r="L3664" i="10" a="1"/>
  <c r="L3664" i="10" s="1"/>
  <c r="L3663" i="10" a="1"/>
  <c r="L3663" i="10" s="1"/>
  <c r="L3662" i="10" a="1"/>
  <c r="L3662" i="10" s="1"/>
  <c r="L3661" i="10"/>
  <c r="L3661" i="10" a="1"/>
  <c r="L3660" i="10"/>
  <c r="L3660" i="10" a="1"/>
  <c r="L3659" i="10"/>
  <c r="L3659" i="10" a="1"/>
  <c r="L3658" i="10" a="1"/>
  <c r="L3658" i="10" s="1"/>
  <c r="L3657" i="10" a="1"/>
  <c r="L3657" i="10" s="1"/>
  <c r="L3656" i="10"/>
  <c r="L3656" i="10" a="1"/>
  <c r="L3655" i="10"/>
  <c r="L3655" i="10" a="1"/>
  <c r="L3654" i="10" a="1"/>
  <c r="L3654" i="10" s="1"/>
  <c r="L3653" i="10"/>
  <c r="L3653" i="10" a="1"/>
  <c r="L3652" i="10" a="1"/>
  <c r="L3652" i="10" s="1"/>
  <c r="L3651" i="10" a="1"/>
  <c r="L3651" i="10" s="1"/>
  <c r="L3650" i="10" a="1"/>
  <c r="L3650" i="10" s="1"/>
  <c r="L3649" i="10"/>
  <c r="L3649" i="10" a="1"/>
  <c r="L3648" i="10" a="1"/>
  <c r="L3648" i="10" s="1"/>
  <c r="L3647" i="10" a="1"/>
  <c r="L3647" i="10" s="1"/>
  <c r="L3646" i="10" a="1"/>
  <c r="L3646" i="10" s="1"/>
  <c r="L3645" i="10"/>
  <c r="L3645" i="10" a="1"/>
  <c r="L3644" i="10"/>
  <c r="L3644" i="10" a="1"/>
  <c r="L3643" i="10" a="1"/>
  <c r="L3643" i="10" s="1"/>
  <c r="L3642" i="10" a="1"/>
  <c r="L3642" i="10" s="1"/>
  <c r="L3641" i="10" a="1"/>
  <c r="L3641" i="10" s="1"/>
  <c r="L3640" i="10" a="1"/>
  <c r="L3640" i="10" s="1"/>
  <c r="L3639" i="10" a="1"/>
  <c r="L3639" i="10" s="1"/>
  <c r="L3638" i="10" a="1"/>
  <c r="L3638" i="10" s="1"/>
  <c r="L3637" i="10" a="1"/>
  <c r="L3637" i="10" s="1"/>
  <c r="L3636" i="10"/>
  <c r="L3636" i="10" a="1"/>
  <c r="L3635" i="10"/>
  <c r="L3635" i="10" a="1"/>
  <c r="L3634" i="10" a="1"/>
  <c r="L3634" i="10" s="1"/>
  <c r="L3633" i="10" a="1"/>
  <c r="L3633" i="10" s="1"/>
  <c r="L3632" i="10" a="1"/>
  <c r="L3632" i="10" s="1"/>
  <c r="L3631" i="10"/>
  <c r="L3631" i="10" a="1"/>
  <c r="L3630" i="10" a="1"/>
  <c r="L3630" i="10" s="1"/>
  <c r="L3629" i="10"/>
  <c r="L3629" i="10" a="1"/>
  <c r="L3628" i="10" a="1"/>
  <c r="L3628" i="10" s="1"/>
  <c r="L3627" i="10"/>
  <c r="L3627" i="10" a="1"/>
  <c r="L3626" i="10" a="1"/>
  <c r="L3626" i="10" s="1"/>
  <c r="L3625" i="10" a="1"/>
  <c r="L3625" i="10" s="1"/>
  <c r="L3624" i="10"/>
  <c r="L3624" i="10" a="1"/>
  <c r="L3623" i="10" a="1"/>
  <c r="L3623" i="10" s="1"/>
  <c r="L3622" i="10" a="1"/>
  <c r="L3622" i="10" s="1"/>
  <c r="L3621" i="10"/>
  <c r="L3621" i="10" a="1"/>
  <c r="L3620" i="10" a="1"/>
  <c r="L3620" i="10" s="1"/>
  <c r="L3619" i="10" a="1"/>
  <c r="L3619" i="10" s="1"/>
  <c r="L3618" i="10" a="1"/>
  <c r="L3618" i="10" s="1"/>
  <c r="L3617" i="10"/>
  <c r="L3617" i="10" a="1"/>
  <c r="L3616" i="10" a="1"/>
  <c r="L3616" i="10" s="1"/>
  <c r="L3615" i="10"/>
  <c r="L3615" i="10" a="1"/>
  <c r="L3614" i="10" a="1"/>
  <c r="L3614" i="10" s="1"/>
  <c r="L3613" i="10" a="1"/>
  <c r="L3613" i="10" s="1"/>
  <c r="L3612" i="10" a="1"/>
  <c r="L3612" i="10" s="1"/>
  <c r="L3611" i="10" a="1"/>
  <c r="L3611" i="10" s="1"/>
  <c r="L3610" i="10" a="1"/>
  <c r="L3610" i="10" s="1"/>
  <c r="L3609" i="10" a="1"/>
  <c r="L3609" i="10" s="1"/>
  <c r="L3608" i="10" a="1"/>
  <c r="L3608" i="10" s="1"/>
  <c r="L3607" i="10"/>
  <c r="L3607" i="10" a="1"/>
  <c r="L3606" i="10"/>
  <c r="L3606" i="10" a="1"/>
  <c r="L3605" i="10"/>
  <c r="L3605" i="10" a="1"/>
  <c r="L3604" i="10" a="1"/>
  <c r="L3604" i="10" s="1"/>
  <c r="L3603" i="10" a="1"/>
  <c r="L3603" i="10" s="1"/>
  <c r="L3602" i="10" a="1"/>
  <c r="L3602" i="10" s="1"/>
  <c r="L3601" i="10"/>
  <c r="L3601" i="10" a="1"/>
  <c r="L3600" i="10" a="1"/>
  <c r="L3600" i="10" s="1"/>
  <c r="L3599" i="10" a="1"/>
  <c r="L3599" i="10" s="1"/>
  <c r="L3598" i="10"/>
  <c r="L3598" i="10" a="1"/>
  <c r="L3597" i="10" a="1"/>
  <c r="L3597" i="10" s="1"/>
  <c r="L3596" i="10" a="1"/>
  <c r="L3596" i="10" s="1"/>
  <c r="L3595" i="10"/>
  <c r="L3595" i="10" a="1"/>
  <c r="L3594" i="10" a="1"/>
  <c r="L3594" i="10" s="1"/>
  <c r="L3593" i="10" a="1"/>
  <c r="L3593" i="10" s="1"/>
  <c r="L3592" i="10" a="1"/>
  <c r="L3592" i="10" s="1"/>
  <c r="L3591" i="10" a="1"/>
  <c r="L3591" i="10" s="1"/>
  <c r="L3590" i="10"/>
  <c r="L3590" i="10" a="1"/>
  <c r="L3589" i="10"/>
  <c r="L3589" i="10" a="1"/>
  <c r="L3588" i="10" a="1"/>
  <c r="L3588" i="10" s="1"/>
  <c r="L3587" i="10" a="1"/>
  <c r="L3587" i="10" s="1"/>
  <c r="L3586" i="10" a="1"/>
  <c r="L3586" i="10" s="1"/>
  <c r="L3585" i="10" a="1"/>
  <c r="L3585" i="10" s="1"/>
  <c r="L3584" i="10" a="1"/>
  <c r="L3584" i="10" s="1"/>
  <c r="L3583" i="10"/>
  <c r="L3583" i="10" a="1"/>
  <c r="L3582" i="10" a="1"/>
  <c r="L3582" i="10" s="1"/>
  <c r="L3581" i="10"/>
  <c r="L3581" i="10" a="1"/>
  <c r="L3580" i="10" a="1"/>
  <c r="L3580" i="10" s="1"/>
  <c r="L3579" i="10" a="1"/>
  <c r="L3579" i="10" s="1"/>
  <c r="L3578" i="10"/>
  <c r="L3578" i="10" a="1"/>
  <c r="L3577" i="10" a="1"/>
  <c r="L3577" i="10" s="1"/>
  <c r="L3576" i="10" a="1"/>
  <c r="L3576" i="10" s="1"/>
  <c r="L3575" i="10"/>
  <c r="L3575" i="10" a="1"/>
  <c r="L3574" i="10" a="1"/>
  <c r="L3574" i="10" s="1"/>
  <c r="L3573" i="10" a="1"/>
  <c r="L3573" i="10" s="1"/>
  <c r="L3572" i="10" a="1"/>
  <c r="L3572" i="10" s="1"/>
  <c r="L3571" i="10"/>
  <c r="L3571" i="10" a="1"/>
  <c r="L3570" i="10" a="1"/>
  <c r="L3570" i="10" s="1"/>
  <c r="L3569" i="10" a="1"/>
  <c r="L3569" i="10" s="1"/>
  <c r="L3568" i="10" a="1"/>
  <c r="L3568" i="10" s="1"/>
  <c r="L3567" i="10"/>
  <c r="L3567" i="10" a="1"/>
  <c r="L3566" i="10"/>
  <c r="L3566" i="10" a="1"/>
  <c r="L3565" i="10" a="1"/>
  <c r="L3565" i="10" s="1"/>
  <c r="L3564" i="10" a="1"/>
  <c r="L3564" i="10" s="1"/>
  <c r="L3563" i="10" a="1"/>
  <c r="L3563" i="10" s="1"/>
  <c r="L3562" i="10"/>
  <c r="L3562" i="10" a="1"/>
  <c r="L3561" i="10" a="1"/>
  <c r="L3561" i="10" s="1"/>
  <c r="L3560" i="10" a="1"/>
  <c r="L3560" i="10" s="1"/>
  <c r="L3559" i="10" a="1"/>
  <c r="L3559" i="10" s="1"/>
  <c r="L3558" i="10" a="1"/>
  <c r="L3558" i="10" s="1"/>
  <c r="L3557" i="10"/>
  <c r="L3557" i="10" a="1"/>
  <c r="L3556" i="10" a="1"/>
  <c r="L3556" i="10" s="1"/>
  <c r="L3555" i="10" a="1"/>
  <c r="L3555" i="10" s="1"/>
  <c r="L3554" i="10"/>
  <c r="L3554" i="10" a="1"/>
  <c r="L3553" i="10" a="1"/>
  <c r="L3553" i="10" s="1"/>
  <c r="L3552" i="10" a="1"/>
  <c r="L3552" i="10" s="1"/>
  <c r="L3551" i="10" a="1"/>
  <c r="L3551" i="10" s="1"/>
  <c r="L3550" i="10" a="1"/>
  <c r="L3550" i="10" s="1"/>
  <c r="L3549" i="10" a="1"/>
  <c r="L3549" i="10" s="1"/>
  <c r="L3548" i="10" a="1"/>
  <c r="L3548" i="10" s="1"/>
  <c r="L3547" i="10" a="1"/>
  <c r="L3547" i="10" s="1"/>
  <c r="L3546" i="10" a="1"/>
  <c r="L3546" i="10" s="1"/>
  <c r="L3545" i="10" a="1"/>
  <c r="L3545" i="10" s="1"/>
  <c r="L3544" i="10" a="1"/>
  <c r="L3544" i="10" s="1"/>
  <c r="L3543" i="10"/>
  <c r="L3543" i="10" a="1"/>
  <c r="L3542" i="10"/>
  <c r="L3542" i="10" a="1"/>
  <c r="L3541" i="10" a="1"/>
  <c r="L3541" i="10" s="1"/>
  <c r="L3540" i="10" a="1"/>
  <c r="L3540" i="10" s="1"/>
  <c r="L3539" i="10" a="1"/>
  <c r="L3539" i="10" s="1"/>
  <c r="L3538" i="10" a="1"/>
  <c r="L3538" i="10" s="1"/>
  <c r="L3537" i="10"/>
  <c r="L3537" i="10" a="1"/>
  <c r="L3536" i="10" a="1"/>
  <c r="L3536" i="10" s="1"/>
  <c r="L3535" i="10" a="1"/>
  <c r="L3535" i="10" s="1"/>
  <c r="L3534" i="10"/>
  <c r="L3534" i="10" a="1"/>
  <c r="L3533" i="10" a="1"/>
  <c r="L3533" i="10" s="1"/>
  <c r="L3532" i="10" a="1"/>
  <c r="L3532" i="10" s="1"/>
  <c r="L3531" i="10" a="1"/>
  <c r="L3531" i="10" s="1"/>
  <c r="L3530" i="10"/>
  <c r="L3530" i="10" a="1"/>
  <c r="L3529" i="10" a="1"/>
  <c r="L3529" i="10" s="1"/>
  <c r="L3528" i="10" a="1"/>
  <c r="L3528" i="10" s="1"/>
  <c r="L3527" i="10"/>
  <c r="L3527" i="10" a="1"/>
  <c r="L3526" i="10" a="1"/>
  <c r="L3526" i="10" s="1"/>
  <c r="L3525" i="10"/>
  <c r="L3525" i="10" a="1"/>
  <c r="L3524" i="10" a="1"/>
  <c r="L3524" i="10" s="1"/>
  <c r="L3523" i="10" a="1"/>
  <c r="L3523" i="10" s="1"/>
  <c r="L3522" i="10"/>
  <c r="L3522" i="10" a="1"/>
  <c r="L3521" i="10" a="1"/>
  <c r="L3521" i="10" s="1"/>
  <c r="L3520" i="10" a="1"/>
  <c r="L3520" i="10" s="1"/>
  <c r="L3519" i="10"/>
  <c r="L3519" i="10" a="1"/>
  <c r="L3518" i="10"/>
  <c r="L3518" i="10" a="1"/>
  <c r="L3517" i="10" a="1"/>
  <c r="L3517" i="10" s="1"/>
  <c r="L3516" i="10" a="1"/>
  <c r="L3516" i="10" s="1"/>
  <c r="L3515" i="10" a="1"/>
  <c r="L3515" i="10" s="1"/>
  <c r="L3514" i="10"/>
  <c r="L3514" i="10" a="1"/>
  <c r="L3513" i="10"/>
  <c r="L3513" i="10" a="1"/>
  <c r="L3512" i="10" a="1"/>
  <c r="L3512" i="10" s="1"/>
  <c r="L3511" i="10"/>
  <c r="L3511" i="10" a="1"/>
  <c r="L3510" i="10" a="1"/>
  <c r="L3510" i="10" s="1"/>
  <c r="L3509" i="10"/>
  <c r="L3509" i="10" a="1"/>
  <c r="L3508" i="10" a="1"/>
  <c r="L3508" i="10" s="1"/>
  <c r="L3507" i="10" a="1"/>
  <c r="L3507" i="10" s="1"/>
  <c r="L3506" i="10" a="1"/>
  <c r="L3506" i="10" s="1"/>
  <c r="L3505" i="10" a="1"/>
  <c r="L3505" i="10" s="1"/>
  <c r="L3504" i="10" a="1"/>
  <c r="L3504" i="10" s="1"/>
  <c r="L3503" i="10"/>
  <c r="L3503" i="10" a="1"/>
  <c r="L3502" i="10"/>
  <c r="L3502" i="10" a="1"/>
  <c r="L3501" i="10"/>
  <c r="L3501" i="10" a="1"/>
  <c r="L3500" i="10" a="1"/>
  <c r="L3500" i="10" s="1"/>
  <c r="L3499" i="10" a="1"/>
  <c r="L3499" i="10" s="1"/>
  <c r="L3498" i="10"/>
  <c r="L3498" i="10" a="1"/>
  <c r="L3497" i="10" a="1"/>
  <c r="L3497" i="10" s="1"/>
  <c r="L3496" i="10" a="1"/>
  <c r="L3496" i="10" s="1"/>
  <c r="L3495" i="10" a="1"/>
  <c r="L3495" i="10" s="1"/>
  <c r="L3494" i="10" a="1"/>
  <c r="L3494" i="10" s="1"/>
  <c r="L3493" i="10"/>
  <c r="L3493" i="10" a="1"/>
  <c r="L3492" i="10" a="1"/>
  <c r="L3492" i="10" s="1"/>
  <c r="L3491" i="10"/>
  <c r="L3491" i="10" a="1"/>
  <c r="L3490" i="10" a="1"/>
  <c r="L3490" i="10" s="1"/>
  <c r="L3489" i="10"/>
  <c r="L3489" i="10" a="1"/>
  <c r="L3488" i="10" a="1"/>
  <c r="L3488" i="10" s="1"/>
  <c r="L3487" i="10" a="1"/>
  <c r="L3487" i="10" s="1"/>
  <c r="L3486" i="10" a="1"/>
  <c r="L3486" i="10" s="1"/>
  <c r="L3485" i="10" a="1"/>
  <c r="L3485" i="10" s="1"/>
  <c r="L3484" i="10" a="1"/>
  <c r="L3484" i="10" s="1"/>
  <c r="L3483" i="10" a="1"/>
  <c r="L3483" i="10" s="1"/>
  <c r="L3482" i="10" a="1"/>
  <c r="L3482" i="10" s="1"/>
  <c r="L3481" i="10" a="1"/>
  <c r="L3481" i="10" s="1"/>
  <c r="L3480" i="10" a="1"/>
  <c r="L3480" i="10" s="1"/>
  <c r="L3479" i="10"/>
  <c r="L3479" i="10" a="1"/>
  <c r="L3478" i="10" a="1"/>
  <c r="L3478" i="10" s="1"/>
  <c r="L3477" i="10"/>
  <c r="L3477" i="10" a="1"/>
  <c r="L3476" i="10" a="1"/>
  <c r="L3476" i="10" s="1"/>
  <c r="L3475" i="10"/>
  <c r="L3475" i="10" a="1"/>
  <c r="L3474" i="10" a="1"/>
  <c r="L3474" i="10" s="1"/>
  <c r="L3473" i="10" a="1"/>
  <c r="L3473" i="10" s="1"/>
  <c r="L3472" i="10" a="1"/>
  <c r="L3472" i="10" s="1"/>
  <c r="L3471" i="10" a="1"/>
  <c r="L3471" i="10" s="1"/>
  <c r="L3470" i="10"/>
  <c r="L3470" i="10" a="1"/>
  <c r="L3469" i="10"/>
  <c r="L3469" i="10" a="1"/>
  <c r="L3468" i="10" a="1"/>
  <c r="L3468" i="10" s="1"/>
  <c r="L3467" i="10"/>
  <c r="L3467" i="10" a="1"/>
  <c r="L3466" i="10" a="1"/>
  <c r="L3466" i="10" s="1"/>
  <c r="L3465" i="10" a="1"/>
  <c r="L3465" i="10" s="1"/>
  <c r="L3464" i="10" a="1"/>
  <c r="L3464" i="10" s="1"/>
  <c r="L3463" i="10" a="1"/>
  <c r="L3463" i="10" s="1"/>
  <c r="L3462" i="10"/>
  <c r="L3462" i="10" a="1"/>
  <c r="L3461" i="10"/>
  <c r="L3461" i="10" a="1"/>
  <c r="L3460" i="10" a="1"/>
  <c r="L3460" i="10" s="1"/>
  <c r="L3459" i="10"/>
  <c r="L3459" i="10" a="1"/>
  <c r="L3458" i="10" a="1"/>
  <c r="L3458" i="10" s="1"/>
  <c r="L3457" i="10" a="1"/>
  <c r="L3457" i="10" s="1"/>
  <c r="L3456" i="10" a="1"/>
  <c r="L3456" i="10" s="1"/>
  <c r="L3455" i="10"/>
  <c r="L3455" i="10" a="1"/>
  <c r="L3454" i="10" a="1"/>
  <c r="L3454" i="10" s="1"/>
  <c r="L3453" i="10"/>
  <c r="L3453" i="10" a="1"/>
  <c r="L3452" i="10" a="1"/>
  <c r="L3452" i="10" s="1"/>
  <c r="L3451" i="10" a="1"/>
  <c r="L3451" i="10" s="1"/>
  <c r="L3450" i="10"/>
  <c r="L3450" i="10" a="1"/>
  <c r="L3449" i="10" a="1"/>
  <c r="L3449" i="10" s="1"/>
  <c r="L3448" i="10" a="1"/>
  <c r="L3448" i="10" s="1"/>
  <c r="L3447" i="10"/>
  <c r="L3447" i="10" a="1"/>
  <c r="L3446" i="10"/>
  <c r="L3446" i="10" a="1"/>
  <c r="L3445" i="10"/>
  <c r="L3445" i="10" a="1"/>
  <c r="L3444" i="10" a="1"/>
  <c r="L3444" i="10" s="1"/>
  <c r="L3443" i="10"/>
  <c r="L3443" i="10" a="1"/>
  <c r="L3442" i="10" a="1"/>
  <c r="L3442" i="10" s="1"/>
  <c r="L3441" i="10"/>
  <c r="L3441" i="10" a="1"/>
  <c r="L3440" i="10" a="1"/>
  <c r="L3440" i="10" s="1"/>
  <c r="L3439" i="10" a="1"/>
  <c r="L3439" i="10" s="1"/>
  <c r="L3438" i="10"/>
  <c r="L3438" i="10" a="1"/>
  <c r="L3437" i="10" a="1"/>
  <c r="L3437" i="10" s="1"/>
  <c r="L3436" i="10" a="1"/>
  <c r="L3436" i="10" s="1"/>
  <c r="L3435" i="10"/>
  <c r="L3435" i="10" a="1"/>
  <c r="L3434" i="10" a="1"/>
  <c r="L3434" i="10" s="1"/>
  <c r="L3433" i="10" a="1"/>
  <c r="L3433" i="10" s="1"/>
  <c r="L3432" i="10" a="1"/>
  <c r="L3432" i="10" s="1"/>
  <c r="L3431" i="10" a="1"/>
  <c r="L3431" i="10" s="1"/>
  <c r="L3430" i="10"/>
  <c r="L3430" i="10" a="1"/>
  <c r="L3429" i="10"/>
  <c r="L3429" i="10" a="1"/>
  <c r="L3428" i="10" a="1"/>
  <c r="L3428" i="10" s="1"/>
  <c r="L3427" i="10" a="1"/>
  <c r="L3427" i="10" s="1"/>
  <c r="L3426" i="10"/>
  <c r="L3426" i="10" a="1"/>
  <c r="L3425" i="10" a="1"/>
  <c r="L3425" i="10" s="1"/>
  <c r="L3424" i="10" a="1"/>
  <c r="L3424" i="10" s="1"/>
  <c r="L3423" i="10" a="1"/>
  <c r="L3423" i="10" s="1"/>
  <c r="L3422" i="10" a="1"/>
  <c r="L3422" i="10" s="1"/>
  <c r="L3421" i="10"/>
  <c r="L3421" i="10" a="1"/>
  <c r="L3420" i="10" a="1"/>
  <c r="L3420" i="10" s="1"/>
  <c r="L3419" i="10" a="1"/>
  <c r="L3419" i="10" s="1"/>
  <c r="L3418" i="10" a="1"/>
  <c r="L3418" i="10" s="1"/>
  <c r="L3417" i="10" a="1"/>
  <c r="L3417" i="10" s="1"/>
  <c r="L3416" i="10" a="1"/>
  <c r="L3416" i="10" s="1"/>
  <c r="L3415" i="10"/>
  <c r="L3415" i="10" a="1"/>
  <c r="L3414" i="10"/>
  <c r="L3414" i="10" a="1"/>
  <c r="L3413" i="10" a="1"/>
  <c r="L3413" i="10" s="1"/>
  <c r="L3412" i="10" a="1"/>
  <c r="L3412" i="10" s="1"/>
  <c r="L3411" i="10"/>
  <c r="L3411" i="10" a="1"/>
  <c r="L3410" i="10" a="1"/>
  <c r="L3410" i="10" s="1"/>
  <c r="L3409" i="10"/>
  <c r="L3409" i="10" a="1"/>
  <c r="L3408" i="10" a="1"/>
  <c r="L3408" i="10" s="1"/>
  <c r="L3407" i="10" a="1"/>
  <c r="L3407" i="10" s="1"/>
  <c r="L3406" i="10"/>
  <c r="L3406" i="10" a="1"/>
  <c r="L3405" i="10" a="1"/>
  <c r="L3405" i="10" s="1"/>
  <c r="L3404" i="10" a="1"/>
  <c r="L3404" i="10" s="1"/>
  <c r="L3403" i="10"/>
  <c r="L3403" i="10" a="1"/>
  <c r="L3402" i="10"/>
  <c r="L3402" i="10" a="1"/>
  <c r="L3401" i="10" a="1"/>
  <c r="L3401" i="10" s="1"/>
  <c r="L3400" i="10" a="1"/>
  <c r="L3400" i="10" s="1"/>
  <c r="L3399" i="10"/>
  <c r="L3399" i="10" a="1"/>
  <c r="L3398" i="10"/>
  <c r="L3398" i="10" a="1"/>
  <c r="L3397" i="10"/>
  <c r="L3397" i="10" a="1"/>
  <c r="L3396" i="10" a="1"/>
  <c r="L3396" i="10" s="1"/>
  <c r="L3395" i="10" a="1"/>
  <c r="L3395" i="10" s="1"/>
  <c r="L3394" i="10" a="1"/>
  <c r="L3394" i="10" s="1"/>
  <c r="L3393" i="10"/>
  <c r="L3393" i="10" a="1"/>
  <c r="L3392" i="10" a="1"/>
  <c r="L3392" i="10" s="1"/>
  <c r="L3391" i="10" a="1"/>
  <c r="L3391" i="10" s="1"/>
  <c r="L3390" i="10"/>
  <c r="L3390" i="10" a="1"/>
  <c r="L3389" i="10" a="1"/>
  <c r="L3389" i="10" s="1"/>
  <c r="L3388" i="10" a="1"/>
  <c r="L3388" i="10" s="1"/>
  <c r="L3387" i="10" a="1"/>
  <c r="L3387" i="10" s="1"/>
  <c r="L3386" i="10" a="1"/>
  <c r="L3386" i="10" s="1"/>
  <c r="L3385" i="10"/>
  <c r="L3385" i="10" a="1"/>
  <c r="L3384" i="10" a="1"/>
  <c r="L3384" i="10" s="1"/>
  <c r="L3383" i="10"/>
  <c r="L3383" i="10" a="1"/>
  <c r="L3382" i="10"/>
  <c r="L3382" i="10" a="1"/>
  <c r="L3381" i="10" a="1"/>
  <c r="L3381" i="10" s="1"/>
  <c r="L3380" i="10" a="1"/>
  <c r="L3380" i="10" s="1"/>
  <c r="L3379" i="10" a="1"/>
  <c r="L3379" i="10" s="1"/>
  <c r="L3378" i="10" a="1"/>
  <c r="L3378" i="10" s="1"/>
  <c r="L3377" i="10"/>
  <c r="L3377" i="10" a="1"/>
  <c r="L3376" i="10" a="1"/>
  <c r="L3376" i="10" s="1"/>
  <c r="L3375" i="10"/>
  <c r="L3375" i="10" a="1"/>
  <c r="L3374" i="10"/>
  <c r="L3374" i="10" a="1"/>
  <c r="L3373" i="10"/>
  <c r="L3373" i="10" a="1"/>
  <c r="L3372" i="10" a="1"/>
  <c r="L3372" i="10" s="1"/>
  <c r="L3371" i="10" a="1"/>
  <c r="L3371" i="10" s="1"/>
  <c r="L3370" i="10" a="1"/>
  <c r="L3370" i="10" s="1"/>
  <c r="L3369" i="10" a="1"/>
  <c r="L3369" i="10" s="1"/>
  <c r="L3368" i="10" a="1"/>
  <c r="L3368" i="10" s="1"/>
  <c r="L3367" i="10"/>
  <c r="L3367" i="10" a="1"/>
  <c r="L3366" i="10" a="1"/>
  <c r="L3366" i="10" s="1"/>
  <c r="L3365" i="10"/>
  <c r="L3365" i="10" a="1"/>
  <c r="L3364" i="10" a="1"/>
  <c r="L3364" i="10" s="1"/>
  <c r="L3363" i="10"/>
  <c r="L3363" i="10" a="1"/>
  <c r="L3362" i="10" a="1"/>
  <c r="L3362" i="10" s="1"/>
  <c r="L3361" i="10"/>
  <c r="L3361" i="10" a="1"/>
  <c r="L3360" i="10" a="1"/>
  <c r="L3360" i="10" s="1"/>
  <c r="L3359" i="10"/>
  <c r="L3359" i="10" a="1"/>
  <c r="L3358" i="10"/>
  <c r="L3358" i="10" a="1"/>
  <c r="L3357" i="10" a="1"/>
  <c r="L3357" i="10" s="1"/>
  <c r="L3356" i="10" a="1"/>
  <c r="L3356" i="10" s="1"/>
  <c r="L3355" i="10" a="1"/>
  <c r="L3355" i="10" s="1"/>
  <c r="L3354" i="10"/>
  <c r="L3354" i="10" a="1"/>
  <c r="L3353" i="10"/>
  <c r="L3353" i="10" a="1"/>
  <c r="L3352" i="10" a="1"/>
  <c r="L3352" i="10" s="1"/>
  <c r="L3351" i="10"/>
  <c r="L3351" i="10" a="1"/>
  <c r="L3350" i="10"/>
  <c r="L3350" i="10" a="1"/>
  <c r="L3349" i="10"/>
  <c r="L3349" i="10" a="1"/>
  <c r="L3348" i="10" a="1"/>
  <c r="L3348" i="10" s="1"/>
  <c r="L3347" i="10" a="1"/>
  <c r="L3347" i="10" s="1"/>
  <c r="L3346" i="10" a="1"/>
  <c r="L3346" i="10" s="1"/>
  <c r="L3345" i="10" a="1"/>
  <c r="L3345" i="10" s="1"/>
  <c r="L3344" i="10" a="1"/>
  <c r="L3344" i="10" s="1"/>
  <c r="L3343" i="10"/>
  <c r="L3343" i="10" a="1"/>
  <c r="L3342" i="10"/>
  <c r="L3342" i="10" a="1"/>
  <c r="L3341" i="10" a="1"/>
  <c r="L3341" i="10" s="1"/>
  <c r="L3340" i="10" a="1"/>
  <c r="L3340" i="10" s="1"/>
  <c r="L3339" i="10"/>
  <c r="L3339" i="10" a="1"/>
  <c r="L3338" i="10" a="1"/>
  <c r="L3338" i="10" s="1"/>
  <c r="L3337" i="10" a="1"/>
  <c r="L3337" i="10" s="1"/>
  <c r="L3336" i="10" a="1"/>
  <c r="L3336" i="10" s="1"/>
  <c r="L3335" i="10" a="1"/>
  <c r="L3335" i="10" s="1"/>
  <c r="L3334" i="10"/>
  <c r="L3334" i="10" a="1"/>
  <c r="L3333" i="10"/>
  <c r="L3333" i="10" a="1"/>
  <c r="L3332" i="10" a="1"/>
  <c r="L3332" i="10" s="1"/>
  <c r="L3331" i="10" a="1"/>
  <c r="L3331" i="10" s="1"/>
  <c r="L3330" i="10" a="1"/>
  <c r="L3330" i="10" s="1"/>
  <c r="L3329" i="10"/>
  <c r="L3329" i="10" a="1"/>
  <c r="L3328" i="10" a="1"/>
  <c r="L3328" i="10" s="1"/>
  <c r="L3327" i="10"/>
  <c r="L3327" i="10" a="1"/>
  <c r="L3326" i="10" a="1"/>
  <c r="L3326" i="10" s="1"/>
  <c r="L3325" i="10"/>
  <c r="L3325" i="10" a="1"/>
  <c r="L3324" i="10" a="1"/>
  <c r="L3324" i="10" s="1"/>
  <c r="L3323" i="10" a="1"/>
  <c r="L3323" i="10" s="1"/>
  <c r="L3322" i="10"/>
  <c r="L3322" i="10" a="1"/>
  <c r="L3321" i="10" a="1"/>
  <c r="L3321" i="10" s="1"/>
  <c r="L3320" i="10" a="1"/>
  <c r="L3320" i="10" s="1"/>
  <c r="L3319" i="10"/>
  <c r="L3319" i="10" a="1"/>
  <c r="L3318" i="10" a="1"/>
  <c r="L3318" i="10" s="1"/>
  <c r="L3317" i="10" a="1"/>
  <c r="L3317" i="10" s="1"/>
  <c r="L3316" i="10" a="1"/>
  <c r="L3316" i="10" s="1"/>
  <c r="L3315" i="10"/>
  <c r="L3315" i="10" a="1"/>
  <c r="L3314" i="10" a="1"/>
  <c r="L3314" i="10" s="1"/>
  <c r="L3313" i="10" a="1"/>
  <c r="L3313" i="10" s="1"/>
  <c r="L3312" i="10" a="1"/>
  <c r="L3312" i="10" s="1"/>
  <c r="L3311" i="10"/>
  <c r="L3311" i="10" a="1"/>
  <c r="L3310" i="10"/>
  <c r="L3310" i="10" a="1"/>
  <c r="L3309" i="10" a="1"/>
  <c r="L3309" i="10" s="1"/>
  <c r="L3308" i="10" a="1"/>
  <c r="L3308" i="10" s="1"/>
  <c r="L3307" i="10" a="1"/>
  <c r="L3307" i="10" s="1"/>
  <c r="L3306" i="10"/>
  <c r="L3306" i="10" a="1"/>
  <c r="L3305" i="10" a="1"/>
  <c r="L3305" i="10" s="1"/>
  <c r="L3304" i="10" a="1"/>
  <c r="L3304" i="10" s="1"/>
  <c r="L3303" i="10" a="1"/>
  <c r="L3303" i="10" s="1"/>
  <c r="L3302" i="10" a="1"/>
  <c r="L3302" i="10" s="1"/>
  <c r="L3301" i="10"/>
  <c r="L3301" i="10" a="1"/>
  <c r="L3300" i="10" a="1"/>
  <c r="L3300" i="10" s="1"/>
  <c r="L3299" i="10" a="1"/>
  <c r="L3299" i="10" s="1"/>
  <c r="L3298" i="10"/>
  <c r="L3298" i="10" a="1"/>
  <c r="L3297" i="10" a="1"/>
  <c r="L3297" i="10" s="1"/>
  <c r="L3296" i="10" a="1"/>
  <c r="L3296" i="10" s="1"/>
  <c r="L3295" i="10"/>
  <c r="L3295" i="10" a="1"/>
  <c r="L3294" i="10" a="1"/>
  <c r="L3294" i="10" s="1"/>
  <c r="L3293" i="10" a="1"/>
  <c r="L3293" i="10" s="1"/>
  <c r="L3292" i="10" a="1"/>
  <c r="L3292" i="10" s="1"/>
  <c r="L3291" i="10" a="1"/>
  <c r="L3291" i="10" s="1"/>
  <c r="L3290" i="10"/>
  <c r="L3290" i="10" a="1"/>
  <c r="L3289" i="10" a="1"/>
  <c r="L3289" i="10" s="1"/>
  <c r="L3288" i="10" a="1"/>
  <c r="L3288" i="10" s="1"/>
  <c r="L3287" i="10"/>
  <c r="L3287" i="10" a="1"/>
  <c r="L3286" i="10"/>
  <c r="L3286" i="10" a="1"/>
  <c r="L3285" i="10" a="1"/>
  <c r="L3285" i="10" s="1"/>
  <c r="L3284" i="10" a="1"/>
  <c r="L3284" i="10" s="1"/>
  <c r="L3283" i="10" a="1"/>
  <c r="L3283" i="10" s="1"/>
  <c r="L3282" i="10" a="1"/>
  <c r="L3282" i="10" s="1"/>
  <c r="L3281" i="10"/>
  <c r="L3281" i="10" a="1"/>
  <c r="L3280" i="10" a="1"/>
  <c r="L3280" i="10" s="1"/>
  <c r="L3279" i="10" a="1"/>
  <c r="L3279" i="10" s="1"/>
  <c r="L3278" i="10"/>
  <c r="L3278" i="10" a="1"/>
  <c r="L3277" i="10"/>
  <c r="L3277" i="10" a="1"/>
  <c r="L3276" i="10" a="1"/>
  <c r="L3276" i="10" s="1"/>
  <c r="L3275" i="10" a="1"/>
  <c r="L3275" i="10" s="1"/>
  <c r="L3274" i="10"/>
  <c r="L3274" i="10" a="1"/>
  <c r="L3273" i="10" a="1"/>
  <c r="L3273" i="10" s="1"/>
  <c r="L3272" i="10" a="1"/>
  <c r="L3272" i="10" s="1"/>
  <c r="L3271" i="10"/>
  <c r="L3271" i="10" a="1"/>
  <c r="L3270" i="10" a="1"/>
  <c r="L3270" i="10" s="1"/>
  <c r="L3269" i="10"/>
  <c r="L3269" i="10" a="1"/>
  <c r="L3268" i="10" a="1"/>
  <c r="L3268" i="10" s="1"/>
  <c r="L3267" i="10" a="1"/>
  <c r="L3267" i="10" s="1"/>
  <c r="L3266" i="10"/>
  <c r="L3266" i="10" a="1"/>
  <c r="L3265" i="10" a="1"/>
  <c r="L3265" i="10" s="1"/>
  <c r="L3264" i="10" a="1"/>
  <c r="L3264" i="10" s="1"/>
  <c r="L3263" i="10" a="1"/>
  <c r="L3263" i="10" s="1"/>
  <c r="L3262" i="10"/>
  <c r="L3262" i="10" a="1"/>
  <c r="L3261" i="10" a="1"/>
  <c r="L3261" i="10" s="1"/>
  <c r="L3260" i="10" a="1"/>
  <c r="L3260" i="10" s="1"/>
  <c r="L3259" i="10" a="1"/>
  <c r="L3259" i="10" s="1"/>
  <c r="L3258" i="10"/>
  <c r="L3258" i="10" a="1"/>
  <c r="L3257" i="10"/>
  <c r="L3257" i="10" a="1"/>
  <c r="L3256" i="10" a="1"/>
  <c r="L3256" i="10" s="1"/>
  <c r="L3255" i="10"/>
  <c r="L3255" i="10" a="1"/>
  <c r="L3254" i="10" a="1"/>
  <c r="L3254" i="10" s="1"/>
  <c r="L3253" i="10"/>
  <c r="L3253" i="10" a="1"/>
  <c r="L3252" i="10" a="1"/>
  <c r="L3252" i="10" s="1"/>
  <c r="L3251" i="10" a="1"/>
  <c r="L3251" i="10" s="1"/>
  <c r="L3250" i="10" a="1"/>
  <c r="L3250" i="10" s="1"/>
  <c r="L3249" i="10" a="1"/>
  <c r="L3249" i="10" s="1"/>
  <c r="L3248" i="10" a="1"/>
  <c r="L3248" i="10" s="1"/>
  <c r="L3247" i="10"/>
  <c r="L3247" i="10" a="1"/>
  <c r="L3246" i="10"/>
  <c r="L3246" i="10" a="1"/>
  <c r="L3245" i="10"/>
  <c r="L3245" i="10" a="1"/>
  <c r="L3244" i="10" a="1"/>
  <c r="L3244" i="10" s="1"/>
  <c r="L3243" i="10"/>
  <c r="L3243" i="10" a="1"/>
  <c r="L3242" i="10"/>
  <c r="L3242" i="10" a="1"/>
  <c r="L3241" i="10" a="1"/>
  <c r="L3241" i="10" s="1"/>
  <c r="L3240" i="10" a="1"/>
  <c r="L3240" i="10" s="1"/>
  <c r="L3239" i="10" a="1"/>
  <c r="L3239" i="10" s="1"/>
  <c r="L3238" i="10" a="1"/>
  <c r="L3238" i="10" s="1"/>
  <c r="L3237" i="10"/>
  <c r="L3237" i="10" a="1"/>
  <c r="L3236" i="10" a="1"/>
  <c r="L3236" i="10" s="1"/>
  <c r="L3235" i="10"/>
  <c r="L3235" i="10" a="1"/>
  <c r="L3234" i="10" a="1"/>
  <c r="L3234" i="10" s="1"/>
  <c r="L3233" i="10"/>
  <c r="L3233" i="10" a="1"/>
  <c r="L3232" i="10" a="1"/>
  <c r="L3232" i="10" s="1"/>
  <c r="L3231" i="10" a="1"/>
  <c r="L3231" i="10" s="1"/>
  <c r="L3230" i="10" a="1"/>
  <c r="L3230" i="10" s="1"/>
  <c r="L3229" i="10" a="1"/>
  <c r="L3229" i="10" s="1"/>
  <c r="L3228" i="10" a="1"/>
  <c r="L3228" i="10" s="1"/>
  <c r="L3227" i="10" a="1"/>
  <c r="L3227" i="10" s="1"/>
  <c r="L3226" i="10" a="1"/>
  <c r="L3226" i="10" s="1"/>
  <c r="L3225" i="10" a="1"/>
  <c r="L3225" i="10" s="1"/>
  <c r="L3224" i="10" a="1"/>
  <c r="L3224" i="10" s="1"/>
  <c r="L3223" i="10"/>
  <c r="L3223" i="10" a="1"/>
  <c r="L3222" i="10" a="1"/>
  <c r="L3222" i="10" s="1"/>
  <c r="L3221" i="10"/>
  <c r="L3221" i="10" a="1"/>
  <c r="L3220" i="10" a="1"/>
  <c r="L3220" i="10" s="1"/>
  <c r="L3219" i="10"/>
  <c r="L3219" i="10" a="1"/>
  <c r="L3218" i="10" a="1"/>
  <c r="L3218" i="10" s="1"/>
  <c r="L3217" i="10" a="1"/>
  <c r="L3217" i="10" s="1"/>
  <c r="L3216" i="10" a="1"/>
  <c r="L3216" i="10" s="1"/>
  <c r="L3215" i="10" a="1"/>
  <c r="L3215" i="10" s="1"/>
  <c r="L3214" i="10"/>
  <c r="L3214" i="10" a="1"/>
  <c r="L3213" i="10"/>
  <c r="L3213" i="10" a="1"/>
  <c r="L3212" i="10" a="1"/>
  <c r="L3212" i="10" s="1"/>
  <c r="L3211" i="10"/>
  <c r="L3211" i="10" a="1"/>
  <c r="L3210" i="10" a="1"/>
  <c r="L3210" i="10" s="1"/>
  <c r="L3209" i="10" a="1"/>
  <c r="L3209" i="10" s="1"/>
  <c r="L3208" i="10" a="1"/>
  <c r="L3208" i="10" s="1"/>
  <c r="L3207" i="10" a="1"/>
  <c r="L3207" i="10" s="1"/>
  <c r="L3206" i="10"/>
  <c r="L3206" i="10" a="1"/>
  <c r="L3205" i="10"/>
  <c r="L3205" i="10" a="1"/>
  <c r="L3204" i="10" a="1"/>
  <c r="L3204" i="10" s="1"/>
  <c r="L3203" i="10"/>
  <c r="L3203" i="10" a="1"/>
  <c r="L3202" i="10" a="1"/>
  <c r="L3202" i="10" s="1"/>
  <c r="L3201" i="10" a="1"/>
  <c r="L3201" i="10" s="1"/>
  <c r="L3200" i="10" a="1"/>
  <c r="L3200" i="10" s="1"/>
  <c r="L3199" i="10"/>
  <c r="L3199" i="10" a="1"/>
  <c r="L3198" i="10" a="1"/>
  <c r="L3198" i="10" s="1"/>
  <c r="L3197" i="10"/>
  <c r="L3197" i="10" a="1"/>
  <c r="L3196" i="10" a="1"/>
  <c r="L3196" i="10" s="1"/>
  <c r="L3195" i="10" a="1"/>
  <c r="L3195" i="10" s="1"/>
  <c r="L3194" i="10"/>
  <c r="L3194" i="10" a="1"/>
  <c r="L3193" i="10" a="1"/>
  <c r="L3193" i="10" s="1"/>
  <c r="L3192" i="10" a="1"/>
  <c r="L3192" i="10" s="1"/>
  <c r="L3191" i="10"/>
  <c r="L3191" i="10" a="1"/>
  <c r="L3190" i="10" a="1"/>
  <c r="L3190" i="10" s="1"/>
  <c r="L3189" i="10"/>
  <c r="L3189" i="10" a="1"/>
  <c r="L3188" i="10" a="1"/>
  <c r="L3188" i="10" s="1"/>
  <c r="L3187" i="10"/>
  <c r="L3187" i="10" a="1"/>
  <c r="L3186" i="10" a="1"/>
  <c r="L3186" i="10" s="1"/>
  <c r="L3185" i="10" a="1"/>
  <c r="L3185" i="10" s="1"/>
  <c r="L3184" i="10" a="1"/>
  <c r="L3184" i="10" s="1"/>
  <c r="L3183" i="10" a="1"/>
  <c r="L3183" i="10" s="1"/>
  <c r="L3182" i="10"/>
  <c r="L3182" i="10" a="1"/>
  <c r="L3181" i="10"/>
  <c r="L3181" i="10" a="1"/>
  <c r="L3180" i="10" a="1"/>
  <c r="L3180" i="10" s="1"/>
  <c r="L3179" i="10"/>
  <c r="L3179" i="10" a="1"/>
  <c r="L3178" i="10" a="1"/>
  <c r="L3178" i="10" s="1"/>
  <c r="L3177" i="10" a="1"/>
  <c r="L3177" i="10" s="1"/>
  <c r="L3176" i="10" a="1"/>
  <c r="L3176" i="10" s="1"/>
  <c r="L3175" i="10"/>
  <c r="L3175" i="10" a="1"/>
  <c r="L3174" i="10"/>
  <c r="L3174" i="10" a="1"/>
  <c r="L3173" i="10"/>
  <c r="L3173" i="10" a="1"/>
  <c r="L3172" i="10" a="1"/>
  <c r="L3172" i="10" s="1"/>
  <c r="L3171" i="10"/>
  <c r="L3171" i="10" a="1"/>
  <c r="L3170" i="10"/>
  <c r="L3170" i="10" a="1"/>
  <c r="L3169" i="10" a="1"/>
  <c r="L3169" i="10" s="1"/>
  <c r="L3168" i="10" a="1"/>
  <c r="L3168" i="10" s="1"/>
  <c r="L3167" i="10" a="1"/>
  <c r="L3167" i="10" s="1"/>
  <c r="L3166" i="10"/>
  <c r="L3166" i="10" a="1"/>
  <c r="L3165" i="10"/>
  <c r="L3165" i="10" a="1"/>
  <c r="L3164" i="10" a="1"/>
  <c r="L3164" i="10" s="1"/>
  <c r="L3163" i="10" a="1"/>
  <c r="L3163" i="10" s="1"/>
  <c r="L3162" i="10" a="1"/>
  <c r="L3162" i="10" s="1"/>
  <c r="L3161" i="10" a="1"/>
  <c r="L3161" i="10" s="1"/>
  <c r="L3160" i="10" a="1"/>
  <c r="L3160" i="10" s="1"/>
  <c r="L3159" i="10"/>
  <c r="L3159" i="10" a="1"/>
  <c r="L3158" i="10"/>
  <c r="L3158" i="10" a="1"/>
  <c r="L3157" i="10" a="1"/>
  <c r="L3157" i="10" s="1"/>
  <c r="L3156" i="10" a="1"/>
  <c r="L3156" i="10" s="1"/>
  <c r="L3155" i="10"/>
  <c r="L3155" i="10" a="1"/>
  <c r="L3154" i="10" a="1"/>
  <c r="L3154" i="10" s="1"/>
  <c r="L3153" i="10"/>
  <c r="L3153" i="10" a="1"/>
  <c r="L3152" i="10" a="1"/>
  <c r="L3152" i="10" s="1"/>
  <c r="L3151" i="10" a="1"/>
  <c r="L3151" i="10" s="1"/>
  <c r="L3150" i="10"/>
  <c r="L3150" i="10" a="1"/>
  <c r="L3149" i="10" a="1"/>
  <c r="L3149" i="10" s="1"/>
  <c r="L3148" i="10" a="1"/>
  <c r="L3148" i="10" s="1"/>
  <c r="L3147" i="10" a="1"/>
  <c r="L3147" i="10" s="1"/>
  <c r="L3146" i="10"/>
  <c r="L3146" i="10" a="1"/>
  <c r="L3145" i="10" a="1"/>
  <c r="L3145" i="10" s="1"/>
  <c r="L3144" i="10" a="1"/>
  <c r="L3144" i="10" s="1"/>
  <c r="L3143" i="10"/>
  <c r="L3143" i="10" a="1"/>
  <c r="L3142" i="10" a="1"/>
  <c r="L3142" i="10" s="1"/>
  <c r="L3141" i="10"/>
  <c r="L3141" i="10" a="1"/>
  <c r="L3140" i="10" a="1"/>
  <c r="L3140" i="10" s="1"/>
  <c r="L3139" i="10" a="1"/>
  <c r="L3139" i="10" s="1"/>
  <c r="L3138" i="10" a="1"/>
  <c r="L3138" i="10" s="1"/>
  <c r="L3137" i="10" a="1"/>
  <c r="L3137" i="10" s="1"/>
  <c r="L3136" i="10" a="1"/>
  <c r="L3136" i="10" s="1"/>
  <c r="L3135" i="10" a="1"/>
  <c r="L3135" i="10" s="1"/>
  <c r="L3134" i="10"/>
  <c r="L3134" i="10" a="1"/>
  <c r="L3133" i="10"/>
  <c r="L3133" i="10" a="1"/>
  <c r="L3132" i="10" a="1"/>
  <c r="L3132" i="10" s="1"/>
  <c r="L3131" i="10" a="1"/>
  <c r="L3131" i="10" s="1"/>
  <c r="L3130" i="10" a="1"/>
  <c r="L3130" i="10" s="1"/>
  <c r="L3129" i="10"/>
  <c r="L3129" i="10" a="1"/>
  <c r="L3128" i="10" a="1"/>
  <c r="L3128" i="10" s="1"/>
  <c r="L3127" i="10"/>
  <c r="L3127" i="10" a="1"/>
  <c r="L3126" i="10"/>
  <c r="L3126" i="10" a="1"/>
  <c r="L3125" i="10" a="1"/>
  <c r="L3125" i="10" s="1"/>
  <c r="L3124" i="10" a="1"/>
  <c r="L3124" i="10" s="1"/>
  <c r="L3123" i="10" a="1"/>
  <c r="L3123" i="10" s="1"/>
  <c r="L3122" i="10" a="1"/>
  <c r="L3122" i="10" s="1"/>
  <c r="L3121" i="10"/>
  <c r="L3121" i="10" a="1"/>
  <c r="L3120" i="10" a="1"/>
  <c r="L3120" i="10" s="1"/>
  <c r="L3119" i="10"/>
  <c r="L3119" i="10" a="1"/>
  <c r="L3118" i="10"/>
  <c r="L3118" i="10" a="1"/>
  <c r="L3117" i="10"/>
  <c r="L3117" i="10" a="1"/>
  <c r="L3116" i="10" a="1"/>
  <c r="L3116" i="10" s="1"/>
  <c r="L3115" i="10" a="1"/>
  <c r="L3115" i="10" s="1"/>
  <c r="L3114" i="10" a="1"/>
  <c r="L3114" i="10" s="1"/>
  <c r="L3113" i="10" a="1"/>
  <c r="L3113" i="10" s="1"/>
  <c r="L3112" i="10" a="1"/>
  <c r="L3112" i="10" s="1"/>
  <c r="L3111" i="10"/>
  <c r="L3111" i="10" a="1"/>
  <c r="L3110" i="10" a="1"/>
  <c r="L3110" i="10" s="1"/>
  <c r="L3109" i="10"/>
  <c r="L3109" i="10" a="1"/>
  <c r="L3108" i="10" a="1"/>
  <c r="L3108" i="10" s="1"/>
  <c r="L3107" i="10"/>
  <c r="L3107" i="10" a="1"/>
  <c r="L3106" i="10" a="1"/>
  <c r="L3106" i="10" s="1"/>
  <c r="L3105" i="10"/>
  <c r="L3105" i="10" a="1"/>
  <c r="L3104" i="10" a="1"/>
  <c r="L3104" i="10" s="1"/>
  <c r="L3103" i="10" a="1"/>
  <c r="L3103" i="10" s="1"/>
  <c r="L3102" i="10"/>
  <c r="L3102" i="10" a="1"/>
  <c r="L3101" i="10" a="1"/>
  <c r="L3101" i="10" s="1"/>
  <c r="L3100" i="10" a="1"/>
  <c r="L3100" i="10" s="1"/>
  <c r="L3099" i="10" a="1"/>
  <c r="L3099" i="10" s="1"/>
  <c r="L3098" i="10" a="1"/>
  <c r="L3098" i="10" s="1"/>
  <c r="L3097" i="10"/>
  <c r="L3097" i="10" a="1"/>
  <c r="L3096" i="10" a="1"/>
  <c r="L3096" i="10" s="1"/>
  <c r="L3095" i="10"/>
  <c r="L3095" i="10" a="1"/>
  <c r="L3094" i="10"/>
  <c r="L3094" i="10" a="1"/>
  <c r="L3093" i="10"/>
  <c r="L3093" i="10" a="1"/>
  <c r="L3092" i="10" a="1"/>
  <c r="L3092" i="10" s="1"/>
  <c r="L3091" i="10" a="1"/>
  <c r="L3091" i="10" s="1"/>
  <c r="L3090" i="10" a="1"/>
  <c r="L3090" i="10" s="1"/>
  <c r="L3089" i="10"/>
  <c r="L3089" i="10" a="1"/>
  <c r="L3088" i="10" a="1"/>
  <c r="L3088" i="10" s="1"/>
  <c r="L3087" i="10"/>
  <c r="L3087" i="10" a="1"/>
  <c r="L3086" i="10"/>
  <c r="L3086" i="10" a="1"/>
  <c r="L3085" i="10" a="1"/>
  <c r="L3085" i="10" s="1"/>
  <c r="L3084" i="10" a="1"/>
  <c r="L3084" i="10" s="1"/>
  <c r="L3083" i="10"/>
  <c r="L3083" i="10" a="1"/>
  <c r="L3082" i="10" a="1"/>
  <c r="L3082" i="10" s="1"/>
  <c r="L3081" i="10" a="1"/>
  <c r="L3081" i="10" s="1"/>
  <c r="L3080" i="10" a="1"/>
  <c r="L3080" i="10" s="1"/>
  <c r="L3079" i="10" a="1"/>
  <c r="L3079" i="10" s="1"/>
  <c r="L3078" i="10"/>
  <c r="L3078" i="10" a="1"/>
  <c r="L3077" i="10"/>
  <c r="L3077" i="10" a="1"/>
  <c r="L3076" i="10" a="1"/>
  <c r="L3076" i="10" s="1"/>
  <c r="L3075" i="10" a="1"/>
  <c r="L3075" i="10" s="1"/>
  <c r="L3074" i="10" a="1"/>
  <c r="L3074" i="10" s="1"/>
  <c r="L3073" i="10"/>
  <c r="L3073" i="10" a="1"/>
  <c r="L3072" i="10" a="1"/>
  <c r="L3072" i="10" s="1"/>
  <c r="L3071" i="10"/>
  <c r="L3071" i="10" a="1"/>
  <c r="L3070" i="10" a="1"/>
  <c r="L3070" i="10" s="1"/>
  <c r="L3069" i="10"/>
  <c r="L3069" i="10" a="1"/>
  <c r="L3068" i="10" a="1"/>
  <c r="L3068" i="10" s="1"/>
  <c r="L3067" i="10" a="1"/>
  <c r="L3067" i="10" s="1"/>
  <c r="L3066" i="10"/>
  <c r="L3066" i="10" a="1"/>
  <c r="L3065" i="10" a="1"/>
  <c r="L3065" i="10" s="1"/>
  <c r="L3064" i="10" a="1"/>
  <c r="L3064" i="10" s="1"/>
  <c r="L3063" i="10"/>
  <c r="L3063" i="10" a="1"/>
  <c r="L3062" i="10" a="1"/>
  <c r="L3062" i="10" s="1"/>
  <c r="L3061" i="10" a="1"/>
  <c r="L3061" i="10" s="1"/>
  <c r="L3060" i="10" a="1"/>
  <c r="L3060" i="10" s="1"/>
  <c r="L3059" i="10"/>
  <c r="L3059" i="10" a="1"/>
  <c r="L3058" i="10" a="1"/>
  <c r="L3058" i="10" s="1"/>
  <c r="L3057" i="10" a="1"/>
  <c r="L3057" i="10" s="1"/>
  <c r="L3056" i="10" a="1"/>
  <c r="L3056" i="10" s="1"/>
  <c r="L3055" i="10" a="1"/>
  <c r="L3055" i="10" s="1"/>
  <c r="L3054" i="10"/>
  <c r="L3054" i="10" a="1"/>
  <c r="L3053" i="10" a="1"/>
  <c r="L3053" i="10" s="1"/>
  <c r="L3052" i="10" a="1"/>
  <c r="L3052" i="10" s="1"/>
  <c r="L3051" i="10" a="1"/>
  <c r="L3051" i="10" s="1"/>
  <c r="L3050" i="10"/>
  <c r="L3050" i="10" a="1"/>
  <c r="L3049" i="10" a="1"/>
  <c r="L3049" i="10" s="1"/>
  <c r="L3048" i="10" a="1"/>
  <c r="L3048" i="10" s="1"/>
  <c r="L3047" i="10" a="1"/>
  <c r="L3047" i="10" s="1"/>
  <c r="L3046" i="10" a="1"/>
  <c r="L3046" i="10" s="1"/>
  <c r="L3045" i="10"/>
  <c r="L3045" i="10" a="1"/>
  <c r="L3044" i="10" a="1"/>
  <c r="L3044" i="10" s="1"/>
  <c r="L3043" i="10" a="1"/>
  <c r="L3043" i="10" s="1"/>
  <c r="L3042" i="10"/>
  <c r="L3042" i="10" a="1"/>
  <c r="L3041" i="10"/>
  <c r="L3041" i="10" a="1"/>
  <c r="L3040" i="10" a="1"/>
  <c r="L3040" i="10" s="1"/>
  <c r="L3039" i="10"/>
  <c r="L3039" i="10" a="1"/>
  <c r="L3038" i="10" a="1"/>
  <c r="L3038" i="10" s="1"/>
  <c r="L3037" i="10" a="1"/>
  <c r="L3037" i="10" s="1"/>
  <c r="L3036" i="10" a="1"/>
  <c r="L3036" i="10" s="1"/>
  <c r="L3035" i="10" a="1"/>
  <c r="L3035" i="10" s="1"/>
  <c r="L3034" i="10"/>
  <c r="L3034" i="10" a="1"/>
  <c r="L3033" i="10" a="1"/>
  <c r="L3033" i="10" s="1"/>
  <c r="L3032" i="10" a="1"/>
  <c r="L3032" i="10" s="1"/>
  <c r="L3031" i="10" a="1"/>
  <c r="L3031" i="10" s="1"/>
  <c r="L3030" i="10"/>
  <c r="L3030" i="10" a="1"/>
  <c r="L3029" i="10" a="1"/>
  <c r="L3029" i="10" s="1"/>
  <c r="L3028" i="10" a="1"/>
  <c r="L3028" i="10" s="1"/>
  <c r="L3027" i="10" a="1"/>
  <c r="L3027" i="10" s="1"/>
  <c r="L3026" i="10"/>
  <c r="L3026" i="10" a="1"/>
  <c r="L3025" i="10"/>
  <c r="L3025" i="10" a="1"/>
  <c r="L3024" i="10" a="1"/>
  <c r="L3024" i="10" s="1"/>
  <c r="L3023" i="10"/>
  <c r="L3023" i="10" a="1"/>
  <c r="L3022" i="10"/>
  <c r="L3022" i="10" a="1"/>
  <c r="L3021" i="10"/>
  <c r="L3021" i="10" a="1"/>
  <c r="L3020" i="10" a="1"/>
  <c r="L3020" i="10" s="1"/>
  <c r="L3019" i="10" a="1"/>
  <c r="L3019" i="10" s="1"/>
  <c r="L3018" i="10" a="1"/>
  <c r="L3018" i="10" s="1"/>
  <c r="L3017" i="10"/>
  <c r="L3017" i="10" a="1"/>
  <c r="L3016" i="10" a="1"/>
  <c r="L3016" i="10" s="1"/>
  <c r="L3015" i="10" a="1"/>
  <c r="L3015" i="10" s="1"/>
  <c r="L3014" i="10"/>
  <c r="L3014" i="10" a="1"/>
  <c r="L3013" i="10" a="1"/>
  <c r="L3013" i="10" s="1"/>
  <c r="L3012" i="10" a="1"/>
  <c r="L3012" i="10" s="1"/>
  <c r="L3011" i="10"/>
  <c r="L3011" i="10" a="1"/>
  <c r="L3010" i="10" a="1"/>
  <c r="L3010" i="10" s="1"/>
  <c r="L3009" i="10" a="1"/>
  <c r="L3009" i="10" s="1"/>
  <c r="L3008" i="10" a="1"/>
  <c r="L3008" i="10" s="1"/>
  <c r="L3007" i="10"/>
  <c r="L3007" i="10" a="1"/>
  <c r="L3006" i="10" a="1"/>
  <c r="L3006" i="10" s="1"/>
  <c r="L3005" i="10"/>
  <c r="L3005" i="10" a="1"/>
  <c r="L3004" i="10" a="1"/>
  <c r="L3004" i="10" s="1"/>
  <c r="L3003" i="10" a="1"/>
  <c r="L3003" i="10" s="1"/>
  <c r="L3002" i="10"/>
  <c r="L3002" i="10" a="1"/>
  <c r="L3001" i="10" a="1"/>
  <c r="L3001" i="10" s="1"/>
  <c r="L3000" i="10" a="1"/>
  <c r="L3000" i="10" s="1"/>
  <c r="L2999" i="10"/>
  <c r="L2999" i="10" a="1"/>
  <c r="L2998" i="10"/>
  <c r="L2998" i="10" a="1"/>
  <c r="L2997" i="10" a="1"/>
  <c r="L2997" i="10" s="1"/>
  <c r="L2996" i="10" a="1"/>
  <c r="L2996" i="10" s="1"/>
  <c r="L2995" i="10" a="1"/>
  <c r="L2995" i="10" s="1"/>
  <c r="L2994" i="10"/>
  <c r="L2994" i="10" a="1"/>
  <c r="L2993" i="10"/>
  <c r="L2993" i="10" a="1"/>
  <c r="L2992" i="10" a="1"/>
  <c r="L2992" i="10" s="1"/>
  <c r="L2991" i="10"/>
  <c r="L2991" i="10" a="1"/>
  <c r="L2990" i="10"/>
  <c r="L2990" i="10" a="1"/>
  <c r="L2989" i="10"/>
  <c r="L2989" i="10" a="1"/>
  <c r="L2988" i="10" a="1"/>
  <c r="L2988" i="10" s="1"/>
  <c r="L2987" i="10" a="1"/>
  <c r="L2987" i="10" s="1"/>
  <c r="L2986" i="10" a="1"/>
  <c r="L2986" i="10" s="1"/>
  <c r="L2985" i="10" a="1"/>
  <c r="L2985" i="10" s="1"/>
  <c r="L2984" i="10" a="1"/>
  <c r="L2984" i="10" s="1"/>
  <c r="L2983" i="10" a="1"/>
  <c r="L2983" i="10" s="1"/>
  <c r="L2982" i="10"/>
  <c r="L2982" i="10" a="1"/>
  <c r="L2981" i="10"/>
  <c r="L2981" i="10" a="1"/>
  <c r="L2980" i="10" a="1"/>
  <c r="L2980" i="10" s="1"/>
  <c r="L2979" i="10"/>
  <c r="L2979" i="10" a="1"/>
  <c r="L2978" i="10" a="1"/>
  <c r="L2978" i="10" s="1"/>
  <c r="L2977" i="10" a="1"/>
  <c r="L2977" i="10" s="1"/>
  <c r="L2976" i="10" a="1"/>
  <c r="L2976" i="10" s="1"/>
  <c r="L2975" i="10"/>
  <c r="L2975" i="10" a="1"/>
  <c r="L2974" i="10" a="1"/>
  <c r="L2974" i="10" s="1"/>
  <c r="L2973" i="10"/>
  <c r="L2973" i="10" a="1"/>
  <c r="L2972" i="10" a="1"/>
  <c r="L2972" i="10" s="1"/>
  <c r="L2971" i="10" a="1"/>
  <c r="L2971" i="10" s="1"/>
  <c r="L2970" i="10"/>
  <c r="L2970" i="10" a="1"/>
  <c r="L2969" i="10" a="1"/>
  <c r="L2969" i="10" s="1"/>
  <c r="L2968" i="10" a="1"/>
  <c r="L2968" i="10" s="1"/>
  <c r="L2967" i="10"/>
  <c r="L2967" i="10" a="1"/>
  <c r="L2966" i="10"/>
  <c r="L2966" i="10" a="1"/>
  <c r="L2965" i="10" a="1"/>
  <c r="L2965" i="10" s="1"/>
  <c r="L2964" i="10" a="1"/>
  <c r="L2964" i="10" s="1"/>
  <c r="L2963" i="10" a="1"/>
  <c r="L2963" i="10" s="1"/>
  <c r="L2962" i="10"/>
  <c r="L2962" i="10" a="1"/>
  <c r="L2961" i="10"/>
  <c r="L2961" i="10" a="1"/>
  <c r="L2960" i="10" a="1"/>
  <c r="L2960" i="10" s="1"/>
  <c r="L2959" i="10"/>
  <c r="L2959" i="10" a="1"/>
  <c r="L2958" i="10" a="1"/>
  <c r="L2958" i="10" s="1"/>
  <c r="L2957" i="10"/>
  <c r="L2957" i="10" a="1"/>
  <c r="L2956" i="10" a="1"/>
  <c r="L2956" i="10" s="1"/>
  <c r="L2955" i="10" a="1"/>
  <c r="L2955" i="10" s="1"/>
  <c r="L2954" i="10" a="1"/>
  <c r="L2954" i="10" s="1"/>
  <c r="L2953" i="10"/>
  <c r="L2953" i="10" a="1"/>
  <c r="L2952" i="10" a="1"/>
  <c r="L2952" i="10" s="1"/>
  <c r="L2951" i="10" a="1"/>
  <c r="L2951" i="10" s="1"/>
  <c r="L2950" i="10"/>
  <c r="L2950" i="10" a="1"/>
  <c r="L2949" i="10" a="1"/>
  <c r="L2949" i="10" s="1"/>
  <c r="L2948" i="10" a="1"/>
  <c r="L2948" i="10" s="1"/>
  <c r="L2947" i="10"/>
  <c r="L2947" i="10" a="1"/>
  <c r="L2946" i="10" a="1"/>
  <c r="L2946" i="10" s="1"/>
  <c r="L2945" i="10" a="1"/>
  <c r="L2945" i="10" s="1"/>
  <c r="L2944" i="10" a="1"/>
  <c r="L2944" i="10" s="1"/>
  <c r="L2943" i="10"/>
  <c r="L2943" i="10" a="1"/>
  <c r="L2942" i="10" a="1"/>
  <c r="L2942" i="10" s="1"/>
  <c r="L2941" i="10"/>
  <c r="L2941" i="10" a="1"/>
  <c r="L2940" i="10" a="1"/>
  <c r="L2940" i="10" s="1"/>
  <c r="L2939" i="10"/>
  <c r="L2939" i="10" a="1"/>
  <c r="L2938" i="10"/>
  <c r="L2938" i="10" a="1"/>
  <c r="L2937" i="10" a="1"/>
  <c r="L2937" i="10" s="1"/>
  <c r="L2936" i="10" a="1"/>
  <c r="L2936" i="10" s="1"/>
  <c r="L2935" i="10"/>
  <c r="L2935" i="10" a="1"/>
  <c r="L2934" i="10"/>
  <c r="L2934" i="10" a="1"/>
  <c r="L2933" i="10" a="1"/>
  <c r="L2933" i="10" s="1"/>
  <c r="L2932" i="10" a="1"/>
  <c r="L2932" i="10" s="1"/>
  <c r="L2931" i="10" a="1"/>
  <c r="L2931" i="10" s="1"/>
  <c r="L2930" i="10"/>
  <c r="L2930" i="10" a="1"/>
  <c r="L2929" i="10"/>
  <c r="L2929" i="10" a="1"/>
  <c r="L2928" i="10" a="1"/>
  <c r="L2928" i="10" s="1"/>
  <c r="L2927" i="10"/>
  <c r="L2927" i="10" a="1"/>
  <c r="L2926" i="10"/>
  <c r="L2926" i="10" a="1"/>
  <c r="L2925" i="10"/>
  <c r="L2925" i="10" a="1"/>
  <c r="L2924" i="10" a="1"/>
  <c r="L2924" i="10" s="1"/>
  <c r="L2923" i="10" a="1"/>
  <c r="L2923" i="10" s="1"/>
  <c r="L2922" i="10" a="1"/>
  <c r="L2922" i="10" s="1"/>
  <c r="L2921" i="10" a="1"/>
  <c r="L2921" i="10" s="1"/>
  <c r="L2920" i="10" a="1"/>
  <c r="L2920" i="10" s="1"/>
  <c r="L2919" i="10" a="1"/>
  <c r="L2919" i="10" s="1"/>
  <c r="L2918" i="10"/>
  <c r="L2918" i="10" a="1"/>
  <c r="L2917" i="10" a="1"/>
  <c r="L2917" i="10" s="1"/>
  <c r="L2916" i="10" a="1"/>
  <c r="L2916" i="10" s="1"/>
  <c r="L2915" i="10"/>
  <c r="L2915" i="10" a="1"/>
  <c r="L2914" i="10" a="1"/>
  <c r="L2914" i="10" s="1"/>
  <c r="L2913" i="10" a="1"/>
  <c r="L2913" i="10" s="1"/>
  <c r="L2912" i="10" a="1"/>
  <c r="L2912" i="10" s="1"/>
  <c r="L2911" i="10"/>
  <c r="L2911" i="10" a="1"/>
  <c r="L2910" i="10" a="1"/>
  <c r="L2910" i="10" s="1"/>
  <c r="L2909" i="10"/>
  <c r="L2909" i="10" a="1"/>
  <c r="L2908" i="10" a="1"/>
  <c r="L2908" i="10" s="1"/>
  <c r="L2907" i="10"/>
  <c r="L2907" i="10" a="1"/>
  <c r="L2906" i="10"/>
  <c r="L2906" i="10" a="1"/>
  <c r="L2905" i="10" a="1"/>
  <c r="L2905" i="10" s="1"/>
  <c r="L2904" i="10" a="1"/>
  <c r="L2904" i="10" s="1"/>
  <c r="L2903" i="10" a="1"/>
  <c r="L2903" i="10" s="1"/>
  <c r="L2902" i="10"/>
  <c r="L2902" i="10" a="1"/>
  <c r="L2901" i="10" a="1"/>
  <c r="L2901" i="10" s="1"/>
  <c r="L2900" i="10" a="1"/>
  <c r="L2900" i="10" s="1"/>
  <c r="L2899" i="10" a="1"/>
  <c r="L2899" i="10" s="1"/>
  <c r="L2898" i="10" a="1"/>
  <c r="L2898" i="10" s="1"/>
  <c r="L2897" i="10"/>
  <c r="L2897" i="10" a="1"/>
  <c r="L2896" i="10" a="1"/>
  <c r="L2896" i="10" s="1"/>
  <c r="L2895" i="10"/>
  <c r="L2895" i="10" a="1"/>
  <c r="L2894" i="10" a="1"/>
  <c r="L2894" i="10" s="1"/>
  <c r="L2893" i="10"/>
  <c r="L2893" i="10" a="1"/>
  <c r="L2892" i="10" a="1"/>
  <c r="L2892" i="10" s="1"/>
  <c r="L2891" i="10" a="1"/>
  <c r="L2891" i="10" s="1"/>
  <c r="L2890" i="10" a="1"/>
  <c r="L2890" i="10" s="1"/>
  <c r="L2889" i="10"/>
  <c r="L2889" i="10" a="1"/>
  <c r="L2888" i="10" a="1"/>
  <c r="L2888" i="10" s="1"/>
  <c r="L2887" i="10" a="1"/>
  <c r="L2887" i="10" s="1"/>
  <c r="L2886" i="10"/>
  <c r="L2886" i="10" a="1"/>
  <c r="L2885" i="10" a="1"/>
  <c r="L2885" i="10" s="1"/>
  <c r="L2884" i="10" a="1"/>
  <c r="L2884" i="10" s="1"/>
  <c r="L2883" i="10"/>
  <c r="L2883" i="10" a="1"/>
  <c r="L2882" i="10" a="1"/>
  <c r="L2882" i="10" s="1"/>
  <c r="L2881" i="10"/>
  <c r="L2881" i="10" a="1"/>
  <c r="L2880" i="10" a="1"/>
  <c r="L2880" i="10" s="1"/>
  <c r="L2879" i="10"/>
  <c r="L2879" i="10" a="1"/>
  <c r="L2878" i="10" a="1"/>
  <c r="L2878" i="10" s="1"/>
  <c r="L2877" i="10" a="1"/>
  <c r="L2877" i="10" s="1"/>
  <c r="L2876" i="10" a="1"/>
  <c r="L2876" i="10" s="1"/>
  <c r="L2875" i="10"/>
  <c r="L2875" i="10" a="1"/>
  <c r="L2874" i="10"/>
  <c r="L2874" i="10" a="1"/>
  <c r="L2873" i="10" a="1"/>
  <c r="L2873" i="10" s="1"/>
  <c r="L2872" i="10" a="1"/>
  <c r="L2872" i="10" s="1"/>
  <c r="L2871" i="10"/>
  <c r="L2871" i="10" a="1"/>
  <c r="L2870" i="10"/>
  <c r="L2870" i="10" a="1"/>
  <c r="L2869" i="10" a="1"/>
  <c r="L2869" i="10" s="1"/>
  <c r="L2868" i="10" a="1"/>
  <c r="L2868" i="10" s="1"/>
  <c r="L2867" i="10"/>
  <c r="L2867" i="10" a="1"/>
  <c r="L2866" i="10"/>
  <c r="L2866" i="10" a="1"/>
  <c r="L2865" i="10"/>
  <c r="L2865" i="10" a="1"/>
  <c r="L2864" i="10" a="1"/>
  <c r="L2864" i="10" s="1"/>
  <c r="L2863" i="10" a="1"/>
  <c r="L2863" i="10" s="1"/>
  <c r="L2862" i="10" a="1"/>
  <c r="L2862" i="10" s="1"/>
  <c r="L2861" i="10"/>
  <c r="L2861" i="10" a="1"/>
  <c r="L2860" i="10" a="1"/>
  <c r="L2860" i="10" s="1"/>
  <c r="L2859" i="10" a="1"/>
  <c r="L2859" i="10" s="1"/>
  <c r="L2858" i="10" a="1"/>
  <c r="L2858" i="10" s="1"/>
  <c r="L2857" i="10" a="1"/>
  <c r="L2857" i="10" s="1"/>
  <c r="L2856" i="10" a="1"/>
  <c r="L2856" i="10" s="1"/>
  <c r="L2855" i="10" a="1"/>
  <c r="L2855" i="10" s="1"/>
  <c r="L2854" i="10" a="1"/>
  <c r="L2854" i="10" s="1"/>
  <c r="L2853" i="10" a="1"/>
  <c r="L2853" i="10" s="1"/>
  <c r="L2852" i="10" a="1"/>
  <c r="L2852" i="10" s="1"/>
  <c r="L2851" i="10"/>
  <c r="L2851" i="10" a="1"/>
  <c r="L2850" i="10" a="1"/>
  <c r="L2850" i="10" s="1"/>
  <c r="L2849" i="10" a="1"/>
  <c r="L2849" i="10" s="1"/>
  <c r="L2848" i="10" a="1"/>
  <c r="L2848" i="10" s="1"/>
  <c r="L2847" i="10"/>
  <c r="L2847" i="10" a="1"/>
  <c r="L2846" i="10" a="1"/>
  <c r="L2846" i="10" s="1"/>
  <c r="L2845" i="10"/>
  <c r="L2845" i="10" a="1"/>
  <c r="L2844" i="10" a="1"/>
  <c r="L2844" i="10" s="1"/>
  <c r="L2843" i="10" a="1"/>
  <c r="L2843" i="10" s="1"/>
  <c r="L2842" i="10"/>
  <c r="L2842" i="10" a="1"/>
  <c r="L2841" i="10"/>
  <c r="L2841" i="10" a="1"/>
  <c r="L2840" i="10" a="1"/>
  <c r="L2840" i="10" s="1"/>
  <c r="L2839" i="10" a="1"/>
  <c r="L2839" i="10" s="1"/>
  <c r="L2838" i="10"/>
  <c r="L2838" i="10" a="1"/>
  <c r="L2837" i="10" a="1"/>
  <c r="L2837" i="10" s="1"/>
  <c r="L2836" i="10" a="1"/>
  <c r="L2836" i="10" s="1"/>
  <c r="L2835" i="10"/>
  <c r="L2835" i="10" a="1"/>
  <c r="L2834" i="10" a="1"/>
  <c r="L2834" i="10" s="1"/>
  <c r="L2833" i="10"/>
  <c r="L2833" i="10" a="1"/>
  <c r="L2832" i="10" a="1"/>
  <c r="L2832" i="10" s="1"/>
  <c r="L2831" i="10"/>
  <c r="L2831" i="10" a="1"/>
  <c r="L2830" i="10"/>
  <c r="L2830" i="10" a="1"/>
  <c r="L2829" i="10"/>
  <c r="L2829" i="10" a="1"/>
  <c r="L2828" i="10" a="1"/>
  <c r="L2828" i="10" s="1"/>
  <c r="L2827" i="10"/>
  <c r="L2827" i="10" a="1"/>
  <c r="L2826" i="10"/>
  <c r="L2826" i="10" a="1"/>
  <c r="L2825" i="10" a="1"/>
  <c r="L2825" i="10" s="1"/>
  <c r="L2824" i="10" a="1"/>
  <c r="L2824" i="10" s="1"/>
  <c r="L2823" i="10" a="1"/>
  <c r="L2823" i="10" s="1"/>
  <c r="L2822" i="10"/>
  <c r="L2822" i="10" a="1"/>
  <c r="L2821" i="10"/>
  <c r="L2821" i="10" a="1"/>
  <c r="L2820" i="10" a="1"/>
  <c r="L2820" i="10" s="1"/>
  <c r="L2819" i="10"/>
  <c r="L2819" i="10" a="1"/>
  <c r="L2818" i="10" a="1"/>
  <c r="L2818" i="10" s="1"/>
  <c r="L2817" i="10"/>
  <c r="L2817" i="10" a="1"/>
  <c r="L2816" i="10" a="1"/>
  <c r="L2816" i="10" s="1"/>
  <c r="L2815" i="10"/>
  <c r="L2815" i="10" a="1"/>
  <c r="L2814" i="10" a="1"/>
  <c r="L2814" i="10" s="1"/>
  <c r="L2813" i="10" a="1"/>
  <c r="L2813" i="10" s="1"/>
  <c r="L2812" i="10" a="1"/>
  <c r="L2812" i="10" s="1"/>
  <c r="L2811" i="10"/>
  <c r="L2811" i="10" a="1"/>
  <c r="L2810" i="10"/>
  <c r="L2810" i="10" a="1"/>
  <c r="L2809" i="10" a="1"/>
  <c r="L2809" i="10" s="1"/>
  <c r="L2808" i="10" a="1"/>
  <c r="L2808" i="10" s="1"/>
  <c r="L2807" i="10"/>
  <c r="L2807" i="10" a="1"/>
  <c r="L2806" i="10"/>
  <c r="L2806" i="10" a="1"/>
  <c r="L2805" i="10" a="1"/>
  <c r="L2805" i="10" s="1"/>
  <c r="L2804" i="10" a="1"/>
  <c r="L2804" i="10" s="1"/>
  <c r="L2803" i="10" a="1"/>
  <c r="L2803" i="10" s="1"/>
  <c r="L2802" i="10"/>
  <c r="L2802" i="10" a="1"/>
  <c r="L2801" i="10"/>
  <c r="L2801" i="10" a="1"/>
  <c r="L2800" i="10" a="1"/>
  <c r="L2800" i="10" s="1"/>
  <c r="L2799" i="10" a="1"/>
  <c r="L2799" i="10" s="1"/>
  <c r="L2798" i="10" a="1"/>
  <c r="L2798" i="10" s="1"/>
  <c r="L2797" i="10"/>
  <c r="L2797" i="10" a="1"/>
  <c r="L2796" i="10" a="1"/>
  <c r="L2796" i="10" s="1"/>
  <c r="L2795" i="10" a="1"/>
  <c r="L2795" i="10" s="1"/>
  <c r="L2794" i="10" a="1"/>
  <c r="L2794" i="10" s="1"/>
  <c r="L2793" i="10"/>
  <c r="L2793" i="10" a="1"/>
  <c r="L2792" i="10" a="1"/>
  <c r="L2792" i="10" s="1"/>
  <c r="L2791" i="10" a="1"/>
  <c r="L2791" i="10" s="1"/>
  <c r="L2790" i="10" a="1"/>
  <c r="L2790" i="10" s="1"/>
  <c r="L2789" i="10"/>
  <c r="L2789" i="10" a="1"/>
  <c r="L2788" i="10" a="1"/>
  <c r="L2788" i="10" s="1"/>
  <c r="L2787" i="10"/>
  <c r="L2787" i="10" a="1"/>
  <c r="L2786" i="10" a="1"/>
  <c r="L2786" i="10" s="1"/>
  <c r="L2785" i="10" a="1"/>
  <c r="L2785" i="10" s="1"/>
  <c r="L2784" i="10" a="1"/>
  <c r="L2784" i="10" s="1"/>
  <c r="L2783" i="10"/>
  <c r="L2783" i="10" a="1"/>
  <c r="L2782" i="10" a="1"/>
  <c r="L2782" i="10" s="1"/>
  <c r="L2781" i="10" a="1"/>
  <c r="L2781" i="10" s="1"/>
  <c r="L2780" i="10" a="1"/>
  <c r="L2780" i="10" s="1"/>
  <c r="L2779" i="10" a="1"/>
  <c r="L2779" i="10" s="1"/>
  <c r="L2778" i="10"/>
  <c r="L2778" i="10" a="1"/>
  <c r="L2777" i="10"/>
  <c r="L2777" i="10" a="1"/>
  <c r="L2776" i="10" a="1"/>
  <c r="L2776" i="10" s="1"/>
  <c r="L2775" i="10" a="1"/>
  <c r="L2775" i="10" s="1"/>
  <c r="L2774" i="10"/>
  <c r="L2774" i="10" a="1"/>
  <c r="L2773" i="10" a="1"/>
  <c r="L2773" i="10" s="1"/>
  <c r="L2772" i="10" a="1"/>
  <c r="L2772" i="10" s="1"/>
  <c r="L2771" i="10" a="1"/>
  <c r="L2771" i="10" s="1"/>
  <c r="L2770" i="10"/>
  <c r="L2770" i="10" a="1"/>
  <c r="L2769" i="10"/>
  <c r="L2769" i="10" a="1"/>
  <c r="L2768" i="10" a="1"/>
  <c r="L2768" i="10" s="1"/>
  <c r="L2767" i="10"/>
  <c r="L2767" i="10" a="1"/>
  <c r="L2766" i="10" a="1"/>
  <c r="L2766" i="10" s="1"/>
  <c r="L2765" i="10"/>
  <c r="L2765" i="10" a="1"/>
  <c r="L2764" i="10" a="1"/>
  <c r="L2764" i="10" s="1"/>
  <c r="L2763" i="10"/>
  <c r="L2763" i="10" a="1"/>
  <c r="L2762" i="10" a="1"/>
  <c r="L2762" i="10" s="1"/>
  <c r="L2761" i="10" a="1"/>
  <c r="L2761" i="10" s="1"/>
  <c r="L2760" i="10" a="1"/>
  <c r="L2760" i="10" s="1"/>
  <c r="L2759" i="10" a="1"/>
  <c r="L2759" i="10" s="1"/>
  <c r="L2758" i="10"/>
  <c r="L2758" i="10" a="1"/>
  <c r="L2757" i="10" a="1"/>
  <c r="L2757" i="10" s="1"/>
  <c r="L2756" i="10" a="1"/>
  <c r="L2756" i="10" s="1"/>
  <c r="L2755" i="10"/>
  <c r="L2755" i="10" a="1"/>
  <c r="L2754" i="10"/>
  <c r="L2754" i="10" a="1"/>
  <c r="L2753" i="10"/>
  <c r="L2753" i="10" a="1"/>
  <c r="L2752" i="10" a="1"/>
  <c r="L2752" i="10" s="1"/>
  <c r="L2751" i="10"/>
  <c r="L2751" i="10" a="1"/>
  <c r="L2750" i="10" a="1"/>
  <c r="L2750" i="10" s="1"/>
  <c r="L2749" i="10"/>
  <c r="L2749" i="10" a="1"/>
  <c r="L2748" i="10" a="1"/>
  <c r="L2748" i="10" s="1"/>
  <c r="L2747" i="10" a="1"/>
  <c r="L2747" i="10" s="1"/>
  <c r="L2746" i="10"/>
  <c r="L2746" i="10" a="1"/>
  <c r="L2745" i="10" a="1"/>
  <c r="L2745" i="10" s="1"/>
  <c r="L2744" i="10" a="1"/>
  <c r="L2744" i="10" s="1"/>
  <c r="L2743" i="10"/>
  <c r="L2743" i="10" a="1"/>
  <c r="L2742" i="10"/>
  <c r="L2742" i="10" a="1"/>
  <c r="L2741" i="10" a="1"/>
  <c r="L2741" i="10" s="1"/>
  <c r="L2740" i="10" a="1"/>
  <c r="L2740" i="10" s="1"/>
  <c r="L2739" i="10"/>
  <c r="L2739" i="10" a="1"/>
  <c r="L2738" i="10"/>
  <c r="L2738" i="10" a="1"/>
  <c r="L2737" i="10"/>
  <c r="L2737" i="10" a="1"/>
  <c r="L2736" i="10" a="1"/>
  <c r="L2736" i="10" s="1"/>
  <c r="L2735" i="10" a="1"/>
  <c r="L2735" i="10" s="1"/>
  <c r="L2734" i="10"/>
  <c r="L2734" i="10" a="1"/>
  <c r="L2733" i="10"/>
  <c r="L2733" i="10" a="1"/>
  <c r="L2732" i="10" a="1"/>
  <c r="L2732" i="10" s="1"/>
  <c r="L2731" i="10" a="1"/>
  <c r="L2731" i="10" s="1"/>
  <c r="L2730" i="10"/>
  <c r="L2730" i="10" a="1"/>
  <c r="L2729" i="10"/>
  <c r="L2729" i="10" a="1"/>
  <c r="L2728" i="10" a="1"/>
  <c r="L2728" i="10" s="1"/>
  <c r="L2727" i="10" a="1"/>
  <c r="L2727" i="10" s="1"/>
  <c r="L2726" i="10" a="1"/>
  <c r="L2726" i="10" s="1"/>
  <c r="L2725" i="10"/>
  <c r="L2725" i="10" a="1"/>
  <c r="L2724" i="10" a="1"/>
  <c r="L2724" i="10" s="1"/>
  <c r="L2723" i="10"/>
  <c r="L2723" i="10" a="1"/>
  <c r="L2722" i="10"/>
  <c r="L2722" i="10" a="1"/>
  <c r="L2721" i="10" a="1"/>
  <c r="L2721" i="10" s="1"/>
  <c r="L2720" i="10" a="1"/>
  <c r="L2720" i="10" s="1"/>
  <c r="L2719" i="10"/>
  <c r="L2719" i="10" a="1"/>
  <c r="L2718" i="10" a="1"/>
  <c r="L2718" i="10" s="1"/>
  <c r="L2717" i="10"/>
  <c r="L2717" i="10" a="1"/>
  <c r="L2716" i="10" a="1"/>
  <c r="L2716" i="10" s="1"/>
  <c r="L2715" i="10"/>
  <c r="L2715" i="10" a="1"/>
  <c r="L2714" i="10"/>
  <c r="L2714" i="10" a="1"/>
  <c r="L2713" i="10" a="1"/>
  <c r="L2713" i="10" s="1"/>
  <c r="L2712" i="10" a="1"/>
  <c r="L2712" i="10" s="1"/>
  <c r="L2711" i="10" a="1"/>
  <c r="L2711" i="10" s="1"/>
  <c r="L2710" i="10"/>
  <c r="L2710" i="10" a="1"/>
  <c r="L2709" i="10" a="1"/>
  <c r="L2709" i="10" s="1"/>
  <c r="L2708" i="10" a="1"/>
  <c r="L2708" i="10" s="1"/>
  <c r="L2707" i="10" a="1"/>
  <c r="L2707" i="10" s="1"/>
  <c r="L2706" i="10" a="1"/>
  <c r="L2706" i="10" s="1"/>
  <c r="L2705" i="10"/>
  <c r="L2705" i="10" a="1"/>
  <c r="L2704" i="10" a="1"/>
  <c r="L2704" i="10" s="1"/>
  <c r="L2703" i="10" a="1"/>
  <c r="L2703" i="10" s="1"/>
  <c r="L2702" i="10" a="1"/>
  <c r="L2702" i="10" s="1"/>
  <c r="L2701" i="10"/>
  <c r="L2701" i="10" a="1"/>
  <c r="L2700" i="10" a="1"/>
  <c r="L2700" i="10" s="1"/>
  <c r="L2699" i="10" a="1"/>
  <c r="L2699" i="10" s="1"/>
  <c r="L2698" i="10" a="1"/>
  <c r="L2698" i="10" s="1"/>
  <c r="L2697" i="10" a="1"/>
  <c r="L2697" i="10" s="1"/>
  <c r="L2696" i="10" a="1"/>
  <c r="L2696" i="10" s="1"/>
  <c r="L2695" i="10" a="1"/>
  <c r="L2695" i="10" s="1"/>
  <c r="L2694" i="10" a="1"/>
  <c r="L2694" i="10" s="1"/>
  <c r="L2693" i="10"/>
  <c r="L2693" i="10" a="1"/>
  <c r="L2692" i="10" a="1"/>
  <c r="L2692" i="10" s="1"/>
  <c r="L2691" i="10"/>
  <c r="L2691" i="10" a="1"/>
  <c r="L2690" i="10"/>
  <c r="L2690" i="10" a="1"/>
  <c r="L2689" i="10" a="1"/>
  <c r="L2689" i="10" s="1"/>
  <c r="L2688" i="10" a="1"/>
  <c r="L2688" i="10" s="1"/>
  <c r="L2687" i="10"/>
  <c r="L2687" i="10" a="1"/>
  <c r="L2686" i="10" a="1"/>
  <c r="L2686" i="10" s="1"/>
  <c r="L2685" i="10"/>
  <c r="L2685" i="10" a="1"/>
  <c r="L2684" i="10" a="1"/>
  <c r="L2684" i="10" s="1"/>
  <c r="L2683" i="10" a="1"/>
  <c r="L2683" i="10" s="1"/>
  <c r="L2682" i="10"/>
  <c r="L2682" i="10" a="1"/>
  <c r="L2681" i="10"/>
  <c r="L2681" i="10" a="1"/>
  <c r="L2680" i="10" a="1"/>
  <c r="L2680" i="10" s="1"/>
  <c r="L2679" i="10" a="1"/>
  <c r="L2679" i="10" s="1"/>
  <c r="L2678" i="10"/>
  <c r="L2678" i="10" a="1"/>
  <c r="L2677" i="10" a="1"/>
  <c r="L2677" i="10" s="1"/>
  <c r="L2676" i="10" a="1"/>
  <c r="L2676" i="10" s="1"/>
  <c r="L2675" i="10"/>
  <c r="L2675" i="10" a="1"/>
  <c r="L2674" i="10" a="1"/>
  <c r="L2674" i="10" s="1"/>
  <c r="L2673" i="10"/>
  <c r="L2673" i="10" a="1"/>
  <c r="L2672" i="10" a="1"/>
  <c r="L2672" i="10" s="1"/>
  <c r="L2671" i="10"/>
  <c r="L2671" i="10" a="1"/>
  <c r="L2670" i="10" a="1"/>
  <c r="L2670" i="10" s="1"/>
  <c r="L2669" i="10"/>
  <c r="L2669" i="10" a="1"/>
  <c r="L2668" i="10" a="1"/>
  <c r="L2668" i="10" s="1"/>
  <c r="L2667" i="10"/>
  <c r="L2667" i="10" a="1"/>
  <c r="L2666" i="10"/>
  <c r="L2666" i="10" a="1"/>
  <c r="L2665" i="10" a="1"/>
  <c r="L2665" i="10" s="1"/>
  <c r="L2664" i="10" a="1"/>
  <c r="L2664" i="10" s="1"/>
  <c r="L2663" i="10" a="1"/>
  <c r="L2663" i="10" s="1"/>
  <c r="L2662" i="10"/>
  <c r="L2662" i="10" a="1"/>
  <c r="L2661" i="10"/>
  <c r="L2661" i="10" a="1"/>
  <c r="L2660" i="10" a="1"/>
  <c r="L2660" i="10" s="1"/>
  <c r="L2659" i="10"/>
  <c r="L2659" i="10" a="1"/>
  <c r="L2658" i="10" a="1"/>
  <c r="L2658" i="10" s="1"/>
  <c r="L2657" i="10"/>
  <c r="L2657" i="10" a="1"/>
  <c r="L2656" i="10" a="1"/>
  <c r="L2656" i="10" s="1"/>
  <c r="L2655" i="10"/>
  <c r="L2655" i="10" a="1"/>
  <c r="L2654" i="10" a="1"/>
  <c r="L2654" i="10" s="1"/>
  <c r="L2653" i="10" a="1"/>
  <c r="L2653" i="10" s="1"/>
  <c r="L2652" i="10" a="1"/>
  <c r="L2652" i="10" s="1"/>
  <c r="L2651" i="10"/>
  <c r="L2651" i="10" a="1"/>
  <c r="L2650" i="10"/>
  <c r="L2650" i="10" a="1"/>
  <c r="L2649" i="10"/>
  <c r="L2649" i="10" a="1"/>
  <c r="L2648" i="10" a="1"/>
  <c r="L2648" i="10" s="1"/>
  <c r="L2647" i="10"/>
  <c r="L2647" i="10" a="1"/>
  <c r="L2646" i="10"/>
  <c r="L2646" i="10" a="1"/>
  <c r="L2645" i="10" a="1"/>
  <c r="L2645" i="10" s="1"/>
  <c r="L2644" i="10" a="1"/>
  <c r="L2644" i="10" s="1"/>
  <c r="L2643" i="10" a="1"/>
  <c r="L2643" i="10" s="1"/>
  <c r="L2642" i="10"/>
  <c r="L2642" i="10" a="1"/>
  <c r="L2641" i="10"/>
  <c r="L2641" i="10" a="1"/>
  <c r="L2640" i="10" a="1"/>
  <c r="L2640" i="10" s="1"/>
  <c r="L2639" i="10"/>
  <c r="L2639" i="10" a="1"/>
  <c r="L2638" i="10"/>
  <c r="L2638" i="10" a="1"/>
  <c r="L2637" i="10"/>
  <c r="L2637" i="10" a="1"/>
  <c r="L2636" i="10" a="1"/>
  <c r="L2636" i="10" s="1"/>
  <c r="L2635" i="10" a="1"/>
  <c r="L2635" i="10" s="1"/>
  <c r="L2634" i="10" a="1"/>
  <c r="L2634" i="10" s="1"/>
  <c r="L2633" i="10"/>
  <c r="L2633" i="10" a="1"/>
  <c r="L2632" i="10" a="1"/>
  <c r="L2632" i="10" s="1"/>
  <c r="L2631" i="10" a="1"/>
  <c r="L2631" i="10" s="1"/>
  <c r="L2630" i="10" a="1"/>
  <c r="L2630" i="10" s="1"/>
  <c r="L2629" i="10" a="1"/>
  <c r="L2629" i="10" s="1"/>
  <c r="L2628" i="10" a="1"/>
  <c r="L2628" i="10" s="1"/>
  <c r="L2627" i="10"/>
  <c r="L2627" i="10" a="1"/>
  <c r="L2626" i="10" a="1"/>
  <c r="L2626" i="10" s="1"/>
  <c r="L2625" i="10" a="1"/>
  <c r="L2625" i="10" s="1"/>
  <c r="L2624" i="10" a="1"/>
  <c r="L2624" i="10" s="1"/>
  <c r="L2623" i="10"/>
  <c r="L2623" i="10" a="1"/>
  <c r="L2622" i="10" a="1"/>
  <c r="L2622" i="10" s="1"/>
  <c r="L2621" i="10" a="1"/>
  <c r="L2621" i="10" s="1"/>
  <c r="L2620" i="10" a="1"/>
  <c r="L2620" i="10" s="1"/>
  <c r="L2619" i="10" a="1"/>
  <c r="L2619" i="10" s="1"/>
  <c r="L2618" i="10"/>
  <c r="L2618" i="10" a="1"/>
  <c r="L2617" i="10" a="1"/>
  <c r="L2617" i="10" s="1"/>
  <c r="L2616" i="10" a="1"/>
  <c r="L2616" i="10" s="1"/>
  <c r="L2615" i="10" a="1"/>
  <c r="L2615" i="10" s="1"/>
  <c r="L2614" i="10"/>
  <c r="L2614" i="10" a="1"/>
  <c r="L2613" i="10" a="1"/>
  <c r="L2613" i="10" s="1"/>
  <c r="L2612" i="10" a="1"/>
  <c r="L2612" i="10" s="1"/>
  <c r="L2611" i="10" a="1"/>
  <c r="L2611" i="10" s="1"/>
  <c r="L2610" i="10"/>
  <c r="L2610" i="10" a="1"/>
  <c r="L2609" i="10"/>
  <c r="L2609" i="10" a="1"/>
  <c r="L2608" i="10" a="1"/>
  <c r="L2608" i="10" s="1"/>
  <c r="L2607" i="10" a="1"/>
  <c r="L2607" i="10" s="1"/>
  <c r="L2606" i="10" a="1"/>
  <c r="L2606" i="10" s="1"/>
  <c r="L2605" i="10"/>
  <c r="L2605" i="10" a="1"/>
  <c r="L2604" i="10" a="1"/>
  <c r="L2604" i="10" s="1"/>
  <c r="L2603" i="10"/>
  <c r="L2603" i="10" a="1"/>
  <c r="L2602" i="10" a="1"/>
  <c r="L2602" i="10" s="1"/>
  <c r="L2601" i="10" a="1"/>
  <c r="L2601" i="10" s="1"/>
  <c r="L2600" i="10" a="1"/>
  <c r="L2600" i="10" s="1"/>
  <c r="L2599" i="10" a="1"/>
  <c r="L2599" i="10" s="1"/>
  <c r="L2598" i="10"/>
  <c r="L2598" i="10" a="1"/>
  <c r="L2597" i="10" a="1"/>
  <c r="L2597" i="10" s="1"/>
  <c r="L2596" i="10" a="1"/>
  <c r="L2596" i="10" s="1"/>
  <c r="L2595" i="10"/>
  <c r="L2595" i="10" a="1"/>
  <c r="L2594" i="10"/>
  <c r="L2594" i="10" a="1"/>
  <c r="L2593" i="10" a="1"/>
  <c r="L2593" i="10" s="1"/>
  <c r="L2592" i="10" a="1"/>
  <c r="L2592" i="10" s="1"/>
  <c r="L2591" i="10"/>
  <c r="L2591" i="10" a="1"/>
  <c r="L2590" i="10" a="1"/>
  <c r="L2590" i="10" s="1"/>
  <c r="L2589" i="10"/>
  <c r="L2589" i="10" a="1"/>
  <c r="L2588" i="10" a="1"/>
  <c r="L2588" i="10" s="1"/>
  <c r="L2587" i="10" a="1"/>
  <c r="L2587" i="10" s="1"/>
  <c r="L2586" i="10"/>
  <c r="L2586" i="10" a="1"/>
  <c r="L2585" i="10"/>
  <c r="L2585" i="10" a="1"/>
  <c r="L2584" i="10" a="1"/>
  <c r="L2584" i="10" s="1"/>
  <c r="L2583" i="10" a="1"/>
  <c r="L2583" i="10" s="1"/>
  <c r="L2582" i="10"/>
  <c r="L2582" i="10" a="1"/>
  <c r="L2581" i="10" a="1"/>
  <c r="L2581" i="10" s="1"/>
  <c r="L2580" i="10" a="1"/>
  <c r="L2580" i="10" s="1"/>
  <c r="L2579" i="10"/>
  <c r="L2579" i="10" a="1"/>
  <c r="L2578" i="10" a="1"/>
  <c r="L2578" i="10" s="1"/>
  <c r="L2577" i="10"/>
  <c r="L2577" i="10" a="1"/>
  <c r="L2576" i="10" a="1"/>
  <c r="L2576" i="10" s="1"/>
  <c r="L2575" i="10"/>
  <c r="L2575" i="10" a="1"/>
  <c r="L2574" i="10"/>
  <c r="L2574" i="10" a="1"/>
  <c r="L2573" i="10"/>
  <c r="L2573" i="10" a="1"/>
  <c r="L2572" i="10" a="1"/>
  <c r="L2572" i="10" s="1"/>
  <c r="L2571" i="10" a="1"/>
  <c r="L2571" i="10" s="1"/>
  <c r="L2570" i="10"/>
  <c r="L2570" i="10" a="1"/>
  <c r="L2569" i="10" a="1"/>
  <c r="L2569" i="10" s="1"/>
  <c r="L2568" i="10" a="1"/>
  <c r="L2568" i="10" s="1"/>
  <c r="L2567" i="10" a="1"/>
  <c r="L2567" i="10" s="1"/>
  <c r="L2566" i="10" a="1"/>
  <c r="L2566" i="10" s="1"/>
  <c r="L2565" i="10"/>
  <c r="L2565" i="10" a="1"/>
  <c r="L2564" i="10" a="1"/>
  <c r="L2564" i="10" s="1"/>
  <c r="L2563" i="10"/>
  <c r="L2563" i="10" a="1"/>
  <c r="L2562" i="10"/>
  <c r="L2562" i="10" a="1"/>
  <c r="L2561" i="10"/>
  <c r="L2561" i="10" a="1"/>
  <c r="L2560" i="10" a="1"/>
  <c r="L2560" i="10" s="1"/>
  <c r="L2559" i="10"/>
  <c r="L2559" i="10" a="1"/>
  <c r="L2558" i="10" a="1"/>
  <c r="L2558" i="10" s="1"/>
  <c r="L2557" i="10"/>
  <c r="L2557" i="10" a="1"/>
  <c r="L2556" i="10" a="1"/>
  <c r="L2556" i="10" s="1"/>
  <c r="L2555" i="10"/>
  <c r="L2555" i="10" a="1"/>
  <c r="L2554" i="10"/>
  <c r="L2554" i="10" a="1"/>
  <c r="L2553" i="10" a="1"/>
  <c r="L2553" i="10" s="1"/>
  <c r="L2552" i="10" a="1"/>
  <c r="L2552" i="10" s="1"/>
  <c r="L2551" i="10"/>
  <c r="L2551" i="10" a="1"/>
  <c r="L2550" i="10"/>
  <c r="L2550" i="10" a="1"/>
  <c r="L2549" i="10" a="1"/>
  <c r="L2549" i="10" s="1"/>
  <c r="L2548" i="10" a="1"/>
  <c r="L2548" i="10" s="1"/>
  <c r="L2547" i="10"/>
  <c r="L2547" i="10" a="1"/>
  <c r="L2546" i="10"/>
  <c r="L2546" i="10" a="1"/>
  <c r="L2545" i="10"/>
  <c r="L2545" i="10" a="1"/>
  <c r="L2544" i="10" a="1"/>
  <c r="L2544" i="10" s="1"/>
  <c r="L2543" i="10" a="1"/>
  <c r="L2543" i="10" s="1"/>
  <c r="L2542" i="10" a="1"/>
  <c r="L2542" i="10" s="1"/>
  <c r="L2541" i="10"/>
  <c r="L2541" i="10" a="1"/>
  <c r="L2540" i="10" a="1"/>
  <c r="L2540" i="10" s="1"/>
  <c r="L2539" i="10" a="1"/>
  <c r="L2539" i="10" s="1"/>
  <c r="L2538" i="10"/>
  <c r="L2538" i="10" a="1"/>
  <c r="L2537" i="10"/>
  <c r="L2537" i="10" a="1"/>
  <c r="L2536" i="10" a="1"/>
  <c r="L2536" i="10" s="1"/>
  <c r="L2535" i="10" a="1"/>
  <c r="L2535" i="10" s="1"/>
  <c r="L2534" i="10" a="1"/>
  <c r="L2534" i="10" s="1"/>
  <c r="L2533" i="10" a="1"/>
  <c r="L2533" i="10" s="1"/>
  <c r="L2532" i="10" a="1"/>
  <c r="L2532" i="10" s="1"/>
  <c r="L2531" i="10"/>
  <c r="L2531" i="10" a="1"/>
  <c r="L2530" i="10" a="1"/>
  <c r="L2530" i="10" s="1"/>
  <c r="L2529" i="10"/>
  <c r="L2529" i="10" a="1"/>
  <c r="L2528" i="10" a="1"/>
  <c r="L2528" i="10" s="1"/>
  <c r="L2527" i="10"/>
  <c r="L2527" i="10" a="1"/>
  <c r="L2526" i="10" a="1"/>
  <c r="L2526" i="10" s="1"/>
  <c r="L2525" i="10" a="1"/>
  <c r="L2525" i="10" s="1"/>
  <c r="L2524" i="10" a="1"/>
  <c r="L2524" i="10" s="1"/>
  <c r="L2523" i="10"/>
  <c r="L2523" i="10" a="1"/>
  <c r="L2522" i="10"/>
  <c r="L2522" i="10" a="1"/>
  <c r="L2521" i="10"/>
  <c r="L2521" i="10" a="1"/>
  <c r="L2520" i="10" a="1"/>
  <c r="L2520" i="10" s="1"/>
  <c r="L2519" i="10" a="1"/>
  <c r="L2519" i="10" s="1"/>
  <c r="L2518" i="10"/>
  <c r="L2518" i="10" a="1"/>
  <c r="L2517" i="10" a="1"/>
  <c r="L2517" i="10" s="1"/>
  <c r="L2516" i="10" a="1"/>
  <c r="L2516" i="10" s="1"/>
  <c r="L2515" i="10" a="1"/>
  <c r="L2515" i="10" s="1"/>
  <c r="L2514" i="10" a="1"/>
  <c r="L2514" i="10" s="1"/>
  <c r="L2513" i="10"/>
  <c r="L2513" i="10" a="1"/>
  <c r="L2512" i="10"/>
  <c r="L2512" i="10" a="1"/>
  <c r="L2511" i="10" a="1"/>
  <c r="L2511" i="10" s="1"/>
  <c r="L2510" i="10" a="1"/>
  <c r="L2510" i="10" s="1"/>
  <c r="L2509" i="10"/>
  <c r="L2509" i="10" a="1"/>
  <c r="L2508" i="10"/>
  <c r="L2508" i="10" a="1"/>
  <c r="L2507" i="10" a="1"/>
  <c r="L2507" i="10" s="1"/>
  <c r="L2506" i="10"/>
  <c r="L2506" i="10" a="1"/>
  <c r="L2505" i="10"/>
  <c r="L2505" i="10" a="1"/>
  <c r="L2504" i="10"/>
  <c r="L2504" i="10" a="1"/>
  <c r="L2503" i="10" a="1"/>
  <c r="L2503" i="10" s="1"/>
  <c r="L2502" i="10" a="1"/>
  <c r="L2502" i="10" s="1"/>
  <c r="L2501" i="10"/>
  <c r="L2501" i="10" a="1"/>
  <c r="L2500" i="10"/>
  <c r="L2500" i="10" a="1"/>
  <c r="L2499" i="10" a="1"/>
  <c r="L2499" i="10" s="1"/>
  <c r="L2498" i="10" a="1"/>
  <c r="L2498" i="10" s="1"/>
  <c r="L2497" i="10"/>
  <c r="L2497" i="10" a="1"/>
  <c r="L2496" i="10"/>
  <c r="L2496" i="10" a="1"/>
  <c r="L2495" i="10" a="1"/>
  <c r="L2495" i="10" s="1"/>
  <c r="L2494" i="10" a="1"/>
  <c r="L2494" i="10" s="1"/>
  <c r="L2493" i="10"/>
  <c r="L2493" i="10" a="1"/>
  <c r="L2492" i="10"/>
  <c r="L2492" i="10" a="1"/>
  <c r="L2491" i="10" a="1"/>
  <c r="L2491" i="10" s="1"/>
  <c r="L2490" i="10"/>
  <c r="L2490" i="10" a="1"/>
  <c r="L2489" i="10"/>
  <c r="L2489" i="10" a="1"/>
  <c r="L2488" i="10"/>
  <c r="L2488" i="10" a="1"/>
  <c r="L2487" i="10" a="1"/>
  <c r="L2487" i="10" s="1"/>
  <c r="L2486" i="10" a="1"/>
  <c r="L2486" i="10" s="1"/>
  <c r="L2485" i="10"/>
  <c r="L2485" i="10" a="1"/>
  <c r="L2484" i="10"/>
  <c r="L2484" i="10" a="1"/>
  <c r="L2483" i="10" a="1"/>
  <c r="L2483" i="10" s="1"/>
  <c r="L2482" i="10" a="1"/>
  <c r="L2482" i="10" s="1"/>
  <c r="L2481" i="10"/>
  <c r="L2481" i="10" a="1"/>
  <c r="L2480" i="10"/>
  <c r="L2480" i="10" a="1"/>
  <c r="L2479" i="10" a="1"/>
  <c r="L2479" i="10" s="1"/>
  <c r="L2478" i="10" a="1"/>
  <c r="L2478" i="10" s="1"/>
  <c r="L2477" i="10"/>
  <c r="L2477" i="10" a="1"/>
  <c r="L2476" i="10"/>
  <c r="L2476" i="10" a="1"/>
  <c r="L2475" i="10" a="1"/>
  <c r="L2475" i="10" s="1"/>
  <c r="L2474" i="10"/>
  <c r="L2474" i="10" a="1"/>
  <c r="L2473" i="10"/>
  <c r="L2473" i="10" a="1"/>
  <c r="L2472" i="10" a="1"/>
  <c r="L2472" i="10" s="1"/>
  <c r="L2471" i="10" a="1"/>
  <c r="L2471" i="10" s="1"/>
  <c r="L2470" i="10"/>
  <c r="L2470" i="10" a="1"/>
  <c r="L2469" i="10"/>
  <c r="L2469" i="10" a="1"/>
  <c r="L2468" i="10" a="1"/>
  <c r="L2468" i="10" s="1"/>
  <c r="L2467" i="10" a="1"/>
  <c r="L2467" i="10" s="1"/>
  <c r="L2466" i="10"/>
  <c r="L2466" i="10" a="1"/>
  <c r="L2465" i="10"/>
  <c r="L2465" i="10" a="1"/>
  <c r="L2464" i="10" a="1"/>
  <c r="L2464" i="10" s="1"/>
  <c r="L2463" i="10" a="1"/>
  <c r="L2463" i="10" s="1"/>
  <c r="L2462" i="10" a="1"/>
  <c r="L2462" i="10" s="1"/>
  <c r="L2461" i="10"/>
  <c r="L2461" i="10" a="1"/>
  <c r="L2460" i="10" a="1"/>
  <c r="L2460" i="10" s="1"/>
  <c r="L2459" i="10" a="1"/>
  <c r="L2459" i="10" s="1"/>
  <c r="L2458" i="10"/>
  <c r="L2458" i="10" a="1"/>
  <c r="L2457" i="10"/>
  <c r="L2457" i="10" a="1"/>
  <c r="L2456" i="10" a="1"/>
  <c r="L2456" i="10" s="1"/>
  <c r="L2455" i="10" a="1"/>
  <c r="L2455" i="10" s="1"/>
  <c r="L2454" i="10" a="1"/>
  <c r="L2454" i="10" s="1"/>
  <c r="L2453" i="10"/>
  <c r="L2453" i="10" a="1"/>
  <c r="L2452" i="10" a="1"/>
  <c r="L2452" i="10" s="1"/>
  <c r="L2451" i="10" a="1"/>
  <c r="L2451" i="10" s="1"/>
  <c r="L2450" i="10"/>
  <c r="L2450" i="10" a="1"/>
  <c r="L2449" i="10"/>
  <c r="L2449" i="10" a="1"/>
  <c r="L2448" i="10" a="1"/>
  <c r="L2448" i="10" s="1"/>
  <c r="L2447" i="10" a="1"/>
  <c r="L2447" i="10" s="1"/>
  <c r="L2446" i="10" a="1"/>
  <c r="L2446" i="10" s="1"/>
  <c r="L2445" i="10"/>
  <c r="L2445" i="10" a="1"/>
  <c r="L2444" i="10" a="1"/>
  <c r="L2444" i="10" s="1"/>
  <c r="L2443" i="10" a="1"/>
  <c r="L2443" i="10" s="1"/>
  <c r="L2442" i="10"/>
  <c r="L2442" i="10" a="1"/>
  <c r="L2441" i="10"/>
  <c r="L2441" i="10" a="1"/>
  <c r="L2440" i="10" a="1"/>
  <c r="L2440" i="10" s="1"/>
  <c r="L2439" i="10" a="1"/>
  <c r="L2439" i="10" s="1"/>
  <c r="L2438" i="10" a="1"/>
  <c r="L2438" i="10" s="1"/>
  <c r="L2437" i="10"/>
  <c r="L2437" i="10" a="1"/>
  <c r="L2436" i="10" a="1"/>
  <c r="L2436" i="10" s="1"/>
  <c r="L2435" i="10" a="1"/>
  <c r="L2435" i="10" s="1"/>
  <c r="L2434" i="10"/>
  <c r="L2434" i="10" a="1"/>
  <c r="L2433" i="10"/>
  <c r="L2433" i="10" a="1"/>
  <c r="L2432" i="10" a="1"/>
  <c r="L2432" i="10" s="1"/>
  <c r="L2431" i="10" a="1"/>
  <c r="L2431" i="10" s="1"/>
  <c r="L2430" i="10" a="1"/>
  <c r="L2430" i="10" s="1"/>
  <c r="L2429" i="10"/>
  <c r="L2429" i="10" a="1"/>
  <c r="L2428" i="10" a="1"/>
  <c r="L2428" i="10" s="1"/>
  <c r="L2427" i="10" a="1"/>
  <c r="L2427" i="10" s="1"/>
  <c r="L2426" i="10"/>
  <c r="L2426" i="10" a="1"/>
  <c r="L2425" i="10"/>
  <c r="L2425" i="10" a="1"/>
  <c r="L2424" i="10" a="1"/>
  <c r="L2424" i="10" s="1"/>
  <c r="L2423" i="10" a="1"/>
  <c r="L2423" i="10" s="1"/>
  <c r="L2422" i="10" a="1"/>
  <c r="L2422" i="10" s="1"/>
  <c r="L2421" i="10"/>
  <c r="L2421" i="10" a="1"/>
  <c r="L2420" i="10" a="1"/>
  <c r="L2420" i="10" s="1"/>
  <c r="L2419" i="10" a="1"/>
  <c r="L2419" i="10" s="1"/>
  <c r="L2418" i="10"/>
  <c r="L2418" i="10" a="1"/>
  <c r="L2417" i="10"/>
  <c r="L2417" i="10" a="1"/>
  <c r="L2416" i="10" a="1"/>
  <c r="L2416" i="10" s="1"/>
  <c r="L2415" i="10" a="1"/>
  <c r="L2415" i="10" s="1"/>
  <c r="L2414" i="10" a="1"/>
  <c r="L2414" i="10" s="1"/>
  <c r="L2413" i="10"/>
  <c r="L2413" i="10" a="1"/>
  <c r="L2412" i="10" a="1"/>
  <c r="L2412" i="10" s="1"/>
  <c r="L2411" i="10" a="1"/>
  <c r="L2411" i="10" s="1"/>
  <c r="L2410" i="10"/>
  <c r="L2410" i="10" a="1"/>
  <c r="L2409" i="10"/>
  <c r="L2409" i="10" a="1"/>
  <c r="L2408" i="10" a="1"/>
  <c r="L2408" i="10" s="1"/>
  <c r="L2407" i="10" a="1"/>
  <c r="L2407" i="10" s="1"/>
  <c r="L2406" i="10" a="1"/>
  <c r="L2406" i="10" s="1"/>
  <c r="L2405" i="10"/>
  <c r="L2405" i="10" a="1"/>
  <c r="L2404" i="10" a="1"/>
  <c r="L2404" i="10" s="1"/>
  <c r="L2403" i="10" a="1"/>
  <c r="L2403" i="10" s="1"/>
  <c r="L2402" i="10"/>
  <c r="L2402" i="10" a="1"/>
  <c r="L2401" i="10"/>
  <c r="L2401" i="10" a="1"/>
  <c r="L2400" i="10" a="1"/>
  <c r="L2400" i="10" s="1"/>
  <c r="L2399" i="10" a="1"/>
  <c r="L2399" i="10" s="1"/>
  <c r="L2398" i="10" a="1"/>
  <c r="L2398" i="10" s="1"/>
  <c r="L2397" i="10"/>
  <c r="L2397" i="10" a="1"/>
  <c r="L2396" i="10" a="1"/>
  <c r="L2396" i="10" s="1"/>
  <c r="L2395" i="10" a="1"/>
  <c r="L2395" i="10" s="1"/>
  <c r="L2394" i="10"/>
  <c r="L2394" i="10" a="1"/>
  <c r="L2393" i="10"/>
  <c r="L2393" i="10" a="1"/>
  <c r="L2392" i="10" a="1"/>
  <c r="L2392" i="10" s="1"/>
  <c r="L2391" i="10" a="1"/>
  <c r="L2391" i="10" s="1"/>
  <c r="L2390" i="10"/>
  <c r="L2390" i="10" a="1"/>
  <c r="L2389" i="10"/>
  <c r="L2389" i="10" a="1"/>
  <c r="L2388" i="10" a="1"/>
  <c r="L2388" i="10" s="1"/>
  <c r="L2387" i="10" a="1"/>
  <c r="L2387" i="10" s="1"/>
  <c r="L2386" i="10"/>
  <c r="L2386" i="10" a="1"/>
  <c r="L2385" i="10"/>
  <c r="L2385" i="10" a="1"/>
  <c r="L2384" i="10" a="1"/>
  <c r="L2384" i="10" s="1"/>
  <c r="L2383" i="10" a="1"/>
  <c r="L2383" i="10" s="1"/>
  <c r="L2382" i="10" a="1"/>
  <c r="L2382" i="10" s="1"/>
  <c r="L2381" i="10"/>
  <c r="L2381" i="10" a="1"/>
  <c r="L2380" i="10" a="1"/>
  <c r="L2380" i="10" s="1"/>
  <c r="L2379" i="10" a="1"/>
  <c r="L2379" i="10" s="1"/>
  <c r="L2378" i="10"/>
  <c r="L2378" i="10" a="1"/>
  <c r="L2377" i="10"/>
  <c r="L2377" i="10" a="1"/>
  <c r="L2376" i="10" a="1"/>
  <c r="L2376" i="10" s="1"/>
  <c r="L2375" i="10" a="1"/>
  <c r="L2375" i="10" s="1"/>
  <c r="L2374" i="10" a="1"/>
  <c r="L2374" i="10" s="1"/>
  <c r="L2373" i="10"/>
  <c r="L2373" i="10" a="1"/>
  <c r="L2372" i="10" a="1"/>
  <c r="L2372" i="10" s="1"/>
  <c r="L2371" i="10" a="1"/>
  <c r="L2371" i="10" s="1"/>
  <c r="L2370" i="10"/>
  <c r="L2370" i="10" a="1"/>
  <c r="L2369" i="10"/>
  <c r="L2369" i="10" a="1"/>
  <c r="L2368" i="10" a="1"/>
  <c r="L2368" i="10" s="1"/>
  <c r="L2367" i="10" a="1"/>
  <c r="L2367" i="10" s="1"/>
  <c r="L2366" i="10" a="1"/>
  <c r="L2366" i="10" s="1"/>
  <c r="L2365" i="10"/>
  <c r="L2365" i="10" a="1"/>
  <c r="L2364" i="10" a="1"/>
  <c r="L2364" i="10" s="1"/>
  <c r="L2363" i="10" a="1"/>
  <c r="L2363" i="10" s="1"/>
  <c r="L2362" i="10"/>
  <c r="L2362" i="10" a="1"/>
  <c r="L2361" i="10"/>
  <c r="L2361" i="10" a="1"/>
  <c r="L2360" i="10" a="1"/>
  <c r="L2360" i="10" s="1"/>
  <c r="L2359" i="10" a="1"/>
  <c r="L2359" i="10" s="1"/>
  <c r="L2358" i="10" a="1"/>
  <c r="L2358" i="10" s="1"/>
  <c r="L2357" i="10"/>
  <c r="L2357" i="10" a="1"/>
  <c r="L2356" i="10" a="1"/>
  <c r="L2356" i="10" s="1"/>
  <c r="L2355" i="10" a="1"/>
  <c r="L2355" i="10" s="1"/>
  <c r="L2354" i="10"/>
  <c r="L2354" i="10" a="1"/>
  <c r="L2353" i="10"/>
  <c r="L2353" i="10" a="1"/>
  <c r="L2352" i="10" a="1"/>
  <c r="L2352" i="10" s="1"/>
  <c r="L2351" i="10" a="1"/>
  <c r="L2351" i="10" s="1"/>
  <c r="L2350" i="10" a="1"/>
  <c r="L2350" i="10" s="1"/>
  <c r="L2349" i="10"/>
  <c r="L2349" i="10" a="1"/>
  <c r="L2348" i="10" a="1"/>
  <c r="L2348" i="10" s="1"/>
  <c r="L2347" i="10" a="1"/>
  <c r="L2347" i="10" s="1"/>
  <c r="L2346" i="10"/>
  <c r="L2346" i="10" a="1"/>
  <c r="L2345" i="10"/>
  <c r="L2345" i="10" a="1"/>
  <c r="L2344" i="10" a="1"/>
  <c r="L2344" i="10" s="1"/>
  <c r="L2343" i="10" a="1"/>
  <c r="L2343" i="10" s="1"/>
  <c r="L2342" i="10"/>
  <c r="L2342" i="10" a="1"/>
  <c r="L2341" i="10"/>
  <c r="L2341" i="10" a="1"/>
  <c r="L2340" i="10" a="1"/>
  <c r="L2340" i="10" s="1"/>
  <c r="L2339" i="10" a="1"/>
  <c r="L2339" i="10" s="1"/>
  <c r="L2338" i="10"/>
  <c r="L2338" i="10" a="1"/>
  <c r="L2337" i="10"/>
  <c r="L2337" i="10" a="1"/>
  <c r="L2336" i="10" a="1"/>
  <c r="L2336" i="10" s="1"/>
  <c r="L2335" i="10" a="1"/>
  <c r="L2335" i="10" s="1"/>
  <c r="L2334" i="10" a="1"/>
  <c r="L2334" i="10" s="1"/>
  <c r="L2333" i="10"/>
  <c r="L2333" i="10" a="1"/>
  <c r="L2332" i="10" a="1"/>
  <c r="L2332" i="10" s="1"/>
  <c r="L2331" i="10" a="1"/>
  <c r="L2331" i="10" s="1"/>
  <c r="L2330" i="10"/>
  <c r="L2330" i="10" a="1"/>
  <c r="L2329" i="10"/>
  <c r="L2329" i="10" a="1"/>
  <c r="L2328" i="10" a="1"/>
  <c r="L2328" i="10" s="1"/>
  <c r="L2327" i="10" a="1"/>
  <c r="L2327" i="10" s="1"/>
  <c r="L2326" i="10" a="1"/>
  <c r="L2326" i="10" s="1"/>
  <c r="L2325" i="10"/>
  <c r="L2325" i="10" a="1"/>
  <c r="L2324" i="10" a="1"/>
  <c r="L2324" i="10" s="1"/>
  <c r="L2323" i="10" a="1"/>
  <c r="L2323" i="10" s="1"/>
  <c r="L2322" i="10"/>
  <c r="L2322" i="10" a="1"/>
  <c r="L2321" i="10"/>
  <c r="L2321" i="10" a="1"/>
  <c r="L2320" i="10" a="1"/>
  <c r="L2320" i="10" s="1"/>
  <c r="L2319" i="10" a="1"/>
  <c r="L2319" i="10" s="1"/>
  <c r="L2318" i="10" a="1"/>
  <c r="L2318" i="10" s="1"/>
  <c r="L2317" i="10"/>
  <c r="L2317" i="10" a="1"/>
  <c r="L2316" i="10" a="1"/>
  <c r="L2316" i="10" s="1"/>
  <c r="L2315" i="10" a="1"/>
  <c r="L2315" i="10" s="1"/>
  <c r="L2314" i="10"/>
  <c r="L2314" i="10" a="1"/>
  <c r="L2313" i="10"/>
  <c r="L2313" i="10" a="1"/>
  <c r="L2312" i="10" a="1"/>
  <c r="L2312" i="10" s="1"/>
  <c r="L2311" i="10" a="1"/>
  <c r="L2311" i="10" s="1"/>
  <c r="L2310" i="10" a="1"/>
  <c r="L2310" i="10" s="1"/>
  <c r="L2309" i="10"/>
  <c r="L2309" i="10" a="1"/>
  <c r="L2308" i="10" a="1"/>
  <c r="L2308" i="10" s="1"/>
  <c r="L2307" i="10" a="1"/>
  <c r="L2307" i="10" s="1"/>
  <c r="L2306" i="10"/>
  <c r="L2306" i="10" a="1"/>
  <c r="L2305" i="10"/>
  <c r="L2305" i="10" a="1"/>
  <c r="L2304" i="10" a="1"/>
  <c r="L2304" i="10" s="1"/>
  <c r="L2303" i="10" a="1"/>
  <c r="L2303" i="10" s="1"/>
  <c r="L2302" i="10" a="1"/>
  <c r="L2302" i="10" s="1"/>
  <c r="L2301" i="10"/>
  <c r="L2301" i="10" a="1"/>
  <c r="L2300" i="10" a="1"/>
  <c r="L2300" i="10" s="1"/>
  <c r="L2299" i="10" a="1"/>
  <c r="L2299" i="10" s="1"/>
  <c r="L2298" i="10"/>
  <c r="L2298" i="10" a="1"/>
  <c r="L2297" i="10"/>
  <c r="L2297" i="10" a="1"/>
  <c r="L2296" i="10" a="1"/>
  <c r="L2296" i="10" s="1"/>
  <c r="L2295" i="10" a="1"/>
  <c r="L2295" i="10" s="1"/>
  <c r="L2294" i="10" a="1"/>
  <c r="L2294" i="10" s="1"/>
  <c r="L2293" i="10"/>
  <c r="L2293" i="10" a="1"/>
  <c r="L2292" i="10" a="1"/>
  <c r="L2292" i="10" s="1"/>
  <c r="L2291" i="10" a="1"/>
  <c r="L2291" i="10" s="1"/>
  <c r="L2290" i="10"/>
  <c r="L2290" i="10" a="1"/>
  <c r="L2289" i="10"/>
  <c r="L2289" i="10" a="1"/>
  <c r="L2288" i="10" a="1"/>
  <c r="L2288" i="10" s="1"/>
  <c r="L2287" i="10" a="1"/>
  <c r="L2287" i="10" s="1"/>
  <c r="L2286" i="10" a="1"/>
  <c r="L2286" i="10" s="1"/>
  <c r="L2285" i="10"/>
  <c r="L2285" i="10" a="1"/>
  <c r="L2284" i="10" a="1"/>
  <c r="L2284" i="10" s="1"/>
  <c r="L2283" i="10" a="1"/>
  <c r="L2283" i="10" s="1"/>
  <c r="L2282" i="10"/>
  <c r="L2282" i="10" a="1"/>
  <c r="L2281" i="10"/>
  <c r="L2281" i="10" a="1"/>
  <c r="L2280" i="10" a="1"/>
  <c r="L2280" i="10" s="1"/>
  <c r="L2279" i="10" a="1"/>
  <c r="L2279" i="10" s="1"/>
  <c r="L2278" i="10" a="1"/>
  <c r="L2278" i="10" s="1"/>
  <c r="L2277" i="10"/>
  <c r="L2277" i="10" a="1"/>
  <c r="L2276" i="10" a="1"/>
  <c r="L2276" i="10" s="1"/>
  <c r="L2275" i="10" a="1"/>
  <c r="L2275" i="10" s="1"/>
  <c r="L2274" i="10" a="1"/>
  <c r="L2274" i="10" s="1"/>
  <c r="L2273" i="10"/>
  <c r="L2273" i="10" a="1"/>
  <c r="L2272" i="10" a="1"/>
  <c r="L2272" i="10" s="1"/>
  <c r="L2271" i="10" a="1"/>
  <c r="L2271" i="10" s="1"/>
  <c r="L2270" i="10" a="1"/>
  <c r="L2270" i="10" s="1"/>
  <c r="L2269" i="10"/>
  <c r="L2269" i="10" a="1"/>
  <c r="L2268" i="10" a="1"/>
  <c r="L2268" i="10" s="1"/>
  <c r="L2267" i="10" a="1"/>
  <c r="L2267" i="10" s="1"/>
  <c r="L2266" i="10"/>
  <c r="L2266" i="10" a="1"/>
  <c r="L2265" i="10" a="1"/>
  <c r="L2265" i="10" s="1"/>
  <c r="L2264" i="10"/>
  <c r="L2264" i="10" a="1"/>
  <c r="L2263" i="10"/>
  <c r="L2263" i="10" a="1"/>
  <c r="L2262" i="10"/>
  <c r="L2262" i="10" a="1"/>
  <c r="L2261" i="10" a="1"/>
  <c r="L2261" i="10" s="1"/>
  <c r="L2260" i="10" a="1"/>
  <c r="L2260" i="10" s="1"/>
  <c r="L2259" i="10" a="1"/>
  <c r="L2259" i="10" s="1"/>
  <c r="L2258" i="10" a="1"/>
  <c r="L2258" i="10" s="1"/>
  <c r="L2257" i="10" a="1"/>
  <c r="L2257" i="10" s="1"/>
  <c r="L2256" i="10" a="1"/>
  <c r="L2256" i="10" s="1"/>
  <c r="L2255" i="10"/>
  <c r="L2255" i="10" a="1"/>
  <c r="L2254" i="10"/>
  <c r="L2254" i="10" a="1"/>
  <c r="L2253" i="10" a="1"/>
  <c r="L2253" i="10" s="1"/>
  <c r="L2252" i="10" a="1"/>
  <c r="L2252" i="10" s="1"/>
  <c r="L2251" i="10"/>
  <c r="L2251" i="10" a="1"/>
  <c r="L2250" i="10" a="1"/>
  <c r="L2250" i="10" s="1"/>
  <c r="L2249" i="10" a="1"/>
  <c r="L2249" i="10" s="1"/>
  <c r="L2248" i="10" a="1"/>
  <c r="L2248" i="10" s="1"/>
  <c r="L2247" i="10"/>
  <c r="L2247" i="10" a="1"/>
  <c r="L2246" i="10"/>
  <c r="L2246" i="10" a="1"/>
  <c r="L2245" i="10" a="1"/>
  <c r="L2245" i="10" s="1"/>
  <c r="L2244" i="10" a="1"/>
  <c r="L2244" i="10" s="1"/>
  <c r="L2243" i="10" a="1"/>
  <c r="L2243" i="10" s="1"/>
  <c r="L2242" i="10" a="1"/>
  <c r="L2242" i="10" s="1"/>
  <c r="L2241" i="10" a="1"/>
  <c r="L2241" i="10" s="1"/>
  <c r="L2240" i="10"/>
  <c r="L2240" i="10" a="1"/>
  <c r="L2239" i="10" a="1"/>
  <c r="L2239" i="10" s="1"/>
  <c r="L2238" i="10" a="1"/>
  <c r="L2238" i="10" s="1"/>
  <c r="L2237" i="10" a="1"/>
  <c r="L2237" i="10" s="1"/>
  <c r="L2236" i="10" a="1"/>
  <c r="L2236" i="10" s="1"/>
  <c r="L2235" i="10" a="1"/>
  <c r="L2235" i="10" s="1"/>
  <c r="L2234" i="10" a="1"/>
  <c r="L2234" i="10" s="1"/>
  <c r="L2233" i="10" a="1"/>
  <c r="L2233" i="10" s="1"/>
  <c r="L2232" i="10"/>
  <c r="L2232" i="10" a="1"/>
  <c r="L2231" i="10"/>
  <c r="L2231" i="10" a="1"/>
  <c r="L2230" i="10" a="1"/>
  <c r="L2230" i="10" s="1"/>
  <c r="L2229" i="10" a="1"/>
  <c r="L2229" i="10" s="1"/>
  <c r="L2228" i="10" a="1"/>
  <c r="L2228" i="10" s="1"/>
  <c r="L2227" i="10" a="1"/>
  <c r="L2227" i="10" s="1"/>
  <c r="L2226" i="10" a="1"/>
  <c r="L2226" i="10" s="1"/>
  <c r="L2225" i="10" a="1"/>
  <c r="L2225" i="10" s="1"/>
  <c r="L2224" i="10" a="1"/>
  <c r="L2224" i="10" s="1"/>
  <c r="L2223" i="10"/>
  <c r="L2223" i="10" a="1"/>
  <c r="L2222" i="10"/>
  <c r="L2222" i="10" a="1"/>
  <c r="L2221" i="10" a="1"/>
  <c r="L2221" i="10" s="1"/>
  <c r="L2220" i="10"/>
  <c r="L2220" i="10" a="1"/>
  <c r="L2219" i="10" a="1"/>
  <c r="L2219" i="10" s="1"/>
  <c r="L2218" i="10" a="1"/>
  <c r="L2218" i="10" s="1"/>
  <c r="L2217" i="10" a="1"/>
  <c r="L2217" i="10" s="1"/>
  <c r="L2216" i="10"/>
  <c r="L2216" i="10" a="1"/>
  <c r="L2215" i="10"/>
  <c r="L2215" i="10" a="1"/>
  <c r="L2214" i="10"/>
  <c r="L2214" i="10" a="1"/>
  <c r="L2213" i="10" a="1"/>
  <c r="L2213" i="10" s="1"/>
  <c r="L2212" i="10" a="1"/>
  <c r="L2212" i="10" s="1"/>
  <c r="L2211" i="10"/>
  <c r="L2211" i="10" a="1"/>
  <c r="L2210" i="10"/>
  <c r="L2210" i="10" a="1"/>
  <c r="L2209" i="10" a="1"/>
  <c r="L2209" i="10" s="1"/>
  <c r="L2208" i="10"/>
  <c r="L2208" i="10" a="1"/>
  <c r="L2207" i="10" a="1"/>
  <c r="L2207" i="10" s="1"/>
  <c r="L2206" i="10"/>
  <c r="L2206" i="10" a="1"/>
  <c r="L2205" i="10" a="1"/>
  <c r="L2205" i="10" s="1"/>
  <c r="L2204" i="10" a="1"/>
  <c r="L2204" i="10" s="1"/>
  <c r="L2203" i="10" a="1"/>
  <c r="L2203" i="10" s="1"/>
  <c r="L2202" i="10" a="1"/>
  <c r="L2202" i="10" s="1"/>
  <c r="L2201" i="10" a="1"/>
  <c r="L2201" i="10" s="1"/>
  <c r="L2200" i="10"/>
  <c r="L2200" i="10" a="1"/>
  <c r="L2199" i="10"/>
  <c r="L2199" i="10" a="1"/>
  <c r="L2198" i="10" a="1"/>
  <c r="L2198" i="10" s="1"/>
  <c r="L2197" i="10" a="1"/>
  <c r="L2197" i="10" s="1"/>
  <c r="L2196" i="10" a="1"/>
  <c r="L2196" i="10" s="1"/>
  <c r="L2195" i="10" a="1"/>
  <c r="L2195" i="10" s="1"/>
  <c r="L2194" i="10" a="1"/>
  <c r="L2194" i="10" s="1"/>
  <c r="L2193" i="10" a="1"/>
  <c r="L2193" i="10" s="1"/>
  <c r="L2192" i="10" a="1"/>
  <c r="L2192" i="10" s="1"/>
  <c r="L2191" i="10"/>
  <c r="L2191" i="10" a="1"/>
  <c r="L2190" i="10"/>
  <c r="L2190" i="10" a="1"/>
  <c r="L2189" i="10" a="1"/>
  <c r="L2189" i="10" s="1"/>
  <c r="L2188" i="10" a="1"/>
  <c r="L2188" i="10" s="1"/>
  <c r="L2187" i="10" a="1"/>
  <c r="L2187" i="10" s="1"/>
  <c r="L2186" i="10" a="1"/>
  <c r="L2186" i="10" s="1"/>
  <c r="L2185" i="10" a="1"/>
  <c r="L2185" i="10" s="1"/>
  <c r="L2184" i="10"/>
  <c r="L2184" i="10" a="1"/>
  <c r="L2183" i="10" a="1"/>
  <c r="L2183" i="10" s="1"/>
  <c r="L2182" i="10"/>
  <c r="L2182" i="10" a="1"/>
  <c r="L2181" i="10" a="1"/>
  <c r="L2181" i="10" s="1"/>
  <c r="L2180" i="10" a="1"/>
  <c r="L2180" i="10" s="1"/>
  <c r="L2179" i="10"/>
  <c r="L2179" i="10" a="1"/>
  <c r="L2178" i="10" a="1"/>
  <c r="L2178" i="10" s="1"/>
  <c r="L2177" i="10" a="1"/>
  <c r="L2177" i="10" s="1"/>
  <c r="L2176" i="10"/>
  <c r="L2176" i="10" a="1"/>
  <c r="L2175" i="10" a="1"/>
  <c r="L2175" i="10" s="1"/>
  <c r="L2174" i="10" a="1"/>
  <c r="L2174" i="10" s="1"/>
  <c r="L2173" i="10" a="1"/>
  <c r="L2173" i="10" s="1"/>
  <c r="L2172" i="10" a="1"/>
  <c r="L2172" i="10" s="1"/>
  <c r="L2171" i="10" a="1"/>
  <c r="L2171" i="10" s="1"/>
  <c r="L2170" i="10"/>
  <c r="L2170" i="10" a="1"/>
  <c r="L2169" i="10" a="1"/>
  <c r="L2169" i="10" s="1"/>
  <c r="L2168" i="10"/>
  <c r="L2168" i="10" a="1"/>
  <c r="L2167" i="10"/>
  <c r="L2167" i="10" a="1"/>
  <c r="L2166" i="10" a="1"/>
  <c r="L2166" i="10" s="1"/>
  <c r="L2165" i="10" a="1"/>
  <c r="L2165" i="10" s="1"/>
  <c r="L2164" i="10"/>
  <c r="L2164" i="10" a="1"/>
  <c r="L2163" i="10" a="1"/>
  <c r="L2163" i="10" s="1"/>
  <c r="L2162" i="10" a="1"/>
  <c r="L2162" i="10" s="1"/>
  <c r="L2161" i="10" a="1"/>
  <c r="L2161" i="10" s="1"/>
  <c r="L2160" i="10" a="1"/>
  <c r="L2160" i="10" s="1"/>
  <c r="L2159" i="10"/>
  <c r="L2159" i="10" a="1"/>
  <c r="L2158" i="10"/>
  <c r="L2158" i="10" a="1"/>
  <c r="L2157" i="10" a="1"/>
  <c r="L2157" i="10" s="1"/>
  <c r="L2156" i="10" a="1"/>
  <c r="L2156" i="10" s="1"/>
  <c r="L2155" i="10" a="1"/>
  <c r="L2155" i="10" s="1"/>
  <c r="L2154" i="10"/>
  <c r="L2154" i="10" a="1"/>
  <c r="L2153" i="10" a="1"/>
  <c r="L2153" i="10" s="1"/>
  <c r="L2152" i="10" a="1"/>
  <c r="L2152" i="10" s="1"/>
  <c r="L2151" i="10" a="1"/>
  <c r="L2151" i="10" s="1"/>
  <c r="L2150" i="10"/>
  <c r="L2150" i="10" a="1"/>
  <c r="L2149" i="10" a="1"/>
  <c r="L2149" i="10" s="1"/>
  <c r="L2148" i="10" a="1"/>
  <c r="L2148" i="10" s="1"/>
  <c r="L2147" i="10" a="1"/>
  <c r="L2147" i="10" s="1"/>
  <c r="L2146" i="10" a="1"/>
  <c r="L2146" i="10" s="1"/>
  <c r="L2145" i="10" a="1"/>
  <c r="L2145" i="10" s="1"/>
  <c r="L2144" i="10"/>
  <c r="L2144" i="10" a="1"/>
  <c r="L2143" i="10" a="1"/>
  <c r="L2143" i="10" s="1"/>
  <c r="L2142" i="10" a="1"/>
  <c r="L2142" i="10" s="1"/>
  <c r="L2141" i="10" a="1"/>
  <c r="L2141" i="10" s="1"/>
  <c r="L2140" i="10" a="1"/>
  <c r="L2140" i="10" s="1"/>
  <c r="L2139" i="10" a="1"/>
  <c r="L2139" i="10" s="1"/>
  <c r="L2138" i="10" a="1"/>
  <c r="L2138" i="10" s="1"/>
  <c r="L2137" i="10" a="1"/>
  <c r="L2137" i="10" s="1"/>
  <c r="L2136" i="10" a="1"/>
  <c r="L2136" i="10" s="1"/>
  <c r="L2135" i="10"/>
  <c r="L2135" i="10" a="1"/>
  <c r="L2134" i="10" a="1"/>
  <c r="L2134" i="10" s="1"/>
  <c r="L2133" i="10" a="1"/>
  <c r="L2133" i="10" s="1"/>
  <c r="L2132" i="10" a="1"/>
  <c r="L2132" i="10" s="1"/>
  <c r="L2131" i="10"/>
  <c r="L2131" i="10" a="1"/>
  <c r="L2130" i="10" a="1"/>
  <c r="L2130" i="10" s="1"/>
  <c r="L2129" i="10" a="1"/>
  <c r="L2129" i="10" s="1"/>
  <c r="L2128" i="10" a="1"/>
  <c r="L2128" i="10" s="1"/>
  <c r="L2127" i="10" a="1"/>
  <c r="L2127" i="10" s="1"/>
  <c r="L2126" i="10"/>
  <c r="L2126" i="10" a="1"/>
  <c r="L2125" i="10" a="1"/>
  <c r="L2125" i="10" s="1"/>
  <c r="L2124" i="10" a="1"/>
  <c r="L2124" i="10" s="1"/>
  <c r="L2123" i="10"/>
  <c r="L2123" i="10" a="1"/>
  <c r="L2122" i="10" a="1"/>
  <c r="L2122" i="10" s="1"/>
  <c r="L2121" i="10" a="1"/>
  <c r="L2121" i="10" s="1"/>
  <c r="L2120" i="10"/>
  <c r="L2120" i="10" a="1"/>
  <c r="L2119" i="10" a="1"/>
  <c r="L2119" i="10" s="1"/>
  <c r="L2118" i="10" a="1"/>
  <c r="L2118" i="10" s="1"/>
  <c r="L2117" i="10" a="1"/>
  <c r="L2117" i="10" s="1"/>
  <c r="L2116" i="10" a="1"/>
  <c r="L2116" i="10" s="1"/>
  <c r="L2115" i="10"/>
  <c r="L2115" i="10" a="1"/>
  <c r="L2114" i="10" a="1"/>
  <c r="L2114" i="10" s="1"/>
  <c r="L2113" i="10" a="1"/>
  <c r="L2113" i="10" s="1"/>
  <c r="L2112" i="10"/>
  <c r="L2112" i="10" a="1"/>
  <c r="L2111" i="10" a="1"/>
  <c r="L2111" i="10" s="1"/>
  <c r="L2110" i="10" a="1"/>
  <c r="L2110" i="10" s="1"/>
  <c r="L2109" i="10" a="1"/>
  <c r="L2109" i="10" s="1"/>
  <c r="L2108" i="10" a="1"/>
  <c r="L2108" i="10" s="1"/>
  <c r="L2107" i="10" a="1"/>
  <c r="L2107" i="10" s="1"/>
  <c r="L2106" i="10"/>
  <c r="L2106" i="10" a="1"/>
  <c r="L2105" i="10" a="1"/>
  <c r="L2105" i="10" s="1"/>
  <c r="L2104" i="10" a="1"/>
  <c r="L2104" i="10" s="1"/>
  <c r="L2103" i="10"/>
  <c r="L2103" i="10" a="1"/>
  <c r="L2102" i="10"/>
  <c r="L2102" i="10" a="1"/>
  <c r="L2101" i="10" a="1"/>
  <c r="L2101" i="10" s="1"/>
  <c r="L2100" i="10" a="1"/>
  <c r="L2100" i="10" s="1"/>
  <c r="L2099" i="10"/>
  <c r="L2099" i="10" a="1"/>
  <c r="L2098" i="10" a="1"/>
  <c r="L2098" i="10" s="1"/>
  <c r="L2097" i="10" a="1"/>
  <c r="L2097" i="10" s="1"/>
  <c r="L2096" i="10"/>
  <c r="L2096" i="10" a="1"/>
  <c r="L2095" i="10" a="1"/>
  <c r="L2095" i="10" s="1"/>
  <c r="L2094" i="10"/>
  <c r="L2094" i="10" a="1"/>
  <c r="L2093" i="10" a="1"/>
  <c r="L2093" i="10" s="1"/>
  <c r="L2092" i="10" a="1"/>
  <c r="L2092" i="10" s="1"/>
  <c r="L2091" i="10"/>
  <c r="L2091" i="10" a="1"/>
  <c r="L2090" i="10" a="1"/>
  <c r="L2090" i="10" s="1"/>
  <c r="L2089" i="10" a="1"/>
  <c r="L2089" i="10" s="1"/>
  <c r="L2088" i="10" a="1"/>
  <c r="L2088" i="10" s="1"/>
  <c r="L2087" i="10" a="1"/>
  <c r="L2087" i="10" s="1"/>
  <c r="L2086" i="10" a="1"/>
  <c r="L2086" i="10" s="1"/>
  <c r="L2085" i="10" a="1"/>
  <c r="L2085" i="10" s="1"/>
  <c r="L2084" i="10" a="1"/>
  <c r="L2084" i="10" s="1"/>
  <c r="L2083" i="10" a="1"/>
  <c r="L2083" i="10" s="1"/>
  <c r="L2082" i="10"/>
  <c r="L2082" i="10" a="1"/>
  <c r="L2081" i="10" a="1"/>
  <c r="L2081" i="10" s="1"/>
  <c r="L2080" i="10"/>
  <c r="L2080" i="10" a="1"/>
  <c r="L2079" i="10" a="1"/>
  <c r="L2079" i="10" s="1"/>
  <c r="L2078" i="10" a="1"/>
  <c r="L2078" i="10" s="1"/>
  <c r="L2077" i="10" a="1"/>
  <c r="L2077" i="10" s="1"/>
  <c r="L2076" i="10" a="1"/>
  <c r="L2076" i="10" s="1"/>
  <c r="L2075" i="10" a="1"/>
  <c r="L2075" i="10" s="1"/>
  <c r="L2074" i="10" a="1"/>
  <c r="L2074" i="10" s="1"/>
  <c r="L2073" i="10" a="1"/>
  <c r="L2073" i="10" s="1"/>
  <c r="L2072" i="10"/>
  <c r="L2072" i="10" a="1"/>
  <c r="L2071" i="10"/>
  <c r="L2071" i="10" a="1"/>
  <c r="L2070" i="10"/>
  <c r="L2070" i="10" a="1"/>
  <c r="L2069" i="10" a="1"/>
  <c r="L2069" i="10" s="1"/>
  <c r="L2068" i="10" a="1"/>
  <c r="L2068" i="10" s="1"/>
  <c r="L2067" i="10"/>
  <c r="L2067" i="10" a="1"/>
  <c r="L2066" i="10" a="1"/>
  <c r="L2066" i="10" s="1"/>
  <c r="L2065" i="10" a="1"/>
  <c r="L2065" i="10" s="1"/>
  <c r="L2064" i="10" a="1"/>
  <c r="L2064" i="10" s="1"/>
  <c r="L2063" i="10"/>
  <c r="L2063" i="10" a="1"/>
  <c r="L2062" i="10"/>
  <c r="L2062" i="10" a="1"/>
  <c r="L2061" i="10" a="1"/>
  <c r="L2061" i="10" s="1"/>
  <c r="L2060" i="10"/>
  <c r="L2060" i="10" a="1"/>
  <c r="L2059" i="10" a="1"/>
  <c r="L2059" i="10" s="1"/>
  <c r="L2058" i="10"/>
  <c r="L2058" i="10" a="1"/>
  <c r="L2057" i="10" a="1"/>
  <c r="L2057" i="10" s="1"/>
  <c r="L2056" i="10" a="1"/>
  <c r="L2056" i="10" s="1"/>
  <c r="L2055" i="10" a="1"/>
  <c r="L2055" i="10" s="1"/>
  <c r="L2054" i="10"/>
  <c r="L2054" i="10" a="1"/>
  <c r="L2053" i="10" a="1"/>
  <c r="L2053" i="10" s="1"/>
  <c r="L2052" i="10" a="1"/>
  <c r="L2052" i="10" s="1"/>
  <c r="L2051" i="10" a="1"/>
  <c r="L2051" i="10" s="1"/>
  <c r="L2050" i="10" a="1"/>
  <c r="L2050" i="10" s="1"/>
  <c r="L2049" i="10" a="1"/>
  <c r="L2049" i="10" s="1"/>
  <c r="L2048" i="10"/>
  <c r="L2048" i="10" a="1"/>
  <c r="L2047" i="10" a="1"/>
  <c r="L2047" i="10" s="1"/>
  <c r="L2046" i="10"/>
  <c r="L2046" i="10" a="1"/>
  <c r="L2045" i="10" a="1"/>
  <c r="L2045" i="10" s="1"/>
  <c r="L2044" i="10"/>
  <c r="L2044" i="10" a="1"/>
  <c r="L2043" i="10" a="1"/>
  <c r="L2043" i="10" s="1"/>
  <c r="L2042" i="10" a="1"/>
  <c r="L2042" i="10" s="1"/>
  <c r="L2041" i="10" a="1"/>
  <c r="L2041" i="10" s="1"/>
  <c r="L2040" i="10" a="1"/>
  <c r="L2040" i="10" s="1"/>
  <c r="L2039" i="10"/>
  <c r="L2039" i="10" a="1"/>
  <c r="L2038" i="10"/>
  <c r="L2038" i="10" a="1"/>
  <c r="L2037" i="10" a="1"/>
  <c r="L2037" i="10" s="1"/>
  <c r="L2036" i="10"/>
  <c r="L2036" i="10" a="1"/>
  <c r="L2035" i="10" a="1"/>
  <c r="L2035" i="10" s="1"/>
  <c r="L2034" i="10" a="1"/>
  <c r="L2034" i="10" s="1"/>
  <c r="L2033" i="10" a="1"/>
  <c r="L2033" i="10" s="1"/>
  <c r="L2032" i="10" a="1"/>
  <c r="L2032" i="10" s="1"/>
  <c r="L2031" i="10"/>
  <c r="L2031" i="10" a="1"/>
  <c r="L2030" i="10"/>
  <c r="L2030" i="10" a="1"/>
  <c r="L2029" i="10" a="1"/>
  <c r="L2029" i="10" s="1"/>
  <c r="L2028" i="10"/>
  <c r="L2028" i="10" a="1"/>
  <c r="L2027" i="10" a="1"/>
  <c r="L2027" i="10" s="1"/>
  <c r="L2026" i="10" a="1"/>
  <c r="L2026" i="10" s="1"/>
  <c r="L2025" i="10" a="1"/>
  <c r="L2025" i="10" s="1"/>
  <c r="L2024" i="10"/>
  <c r="L2024" i="10" a="1"/>
  <c r="L2023" i="10" a="1"/>
  <c r="L2023" i="10" s="1"/>
  <c r="L2022" i="10"/>
  <c r="L2022" i="10" a="1"/>
  <c r="L2021" i="10" a="1"/>
  <c r="L2021" i="10" s="1"/>
  <c r="L2020" i="10" a="1"/>
  <c r="L2020" i="10" s="1"/>
  <c r="L2019" i="10"/>
  <c r="L2019" i="10" a="1"/>
  <c r="L2018" i="10" a="1"/>
  <c r="L2018" i="10" s="1"/>
  <c r="L2017" i="10" a="1"/>
  <c r="L2017" i="10" s="1"/>
  <c r="L2016" i="10"/>
  <c r="L2016" i="10" a="1"/>
  <c r="L2015" i="10"/>
  <c r="L2015" i="10" a="1"/>
  <c r="L2014" i="10"/>
  <c r="L2014" i="10" a="1"/>
  <c r="L2013" i="10" a="1"/>
  <c r="L2013" i="10" s="1"/>
  <c r="L2012" i="10" a="1"/>
  <c r="L2012" i="10" s="1"/>
  <c r="L2011" i="10" a="1"/>
  <c r="L2011" i="10" s="1"/>
  <c r="L2010" i="10" a="1"/>
  <c r="L2010" i="10" s="1"/>
  <c r="L2009" i="10" a="1"/>
  <c r="L2009" i="10" s="1"/>
  <c r="L2008" i="10" a="1"/>
  <c r="L2008" i="10" s="1"/>
  <c r="L2007" i="10"/>
  <c r="L2007" i="10" a="1"/>
  <c r="L2006" i="10" a="1"/>
  <c r="L2006" i="10" s="1"/>
  <c r="L2005" i="10" a="1"/>
  <c r="L2005" i="10" s="1"/>
  <c r="L2004" i="10"/>
  <c r="L2004" i="10" a="1"/>
  <c r="L2003" i="10" a="1"/>
  <c r="L2003" i="10" s="1"/>
  <c r="L2002" i="10" a="1"/>
  <c r="L2002" i="10" s="1"/>
  <c r="L2001" i="10" a="1"/>
  <c r="L2001" i="10" s="1"/>
  <c r="L2000" i="10" a="1"/>
  <c r="L2000" i="10" s="1"/>
  <c r="L1999" i="10"/>
  <c r="L1999" i="10" a="1"/>
  <c r="L1998" i="10"/>
  <c r="L1998" i="10" a="1"/>
  <c r="L1997" i="10" a="1"/>
  <c r="L1997" i="10" s="1"/>
  <c r="L1996" i="10" a="1"/>
  <c r="L1996" i="10" s="1"/>
  <c r="L1995" i="10" a="1"/>
  <c r="L1995" i="10" s="1"/>
  <c r="L1994" i="10" a="1"/>
  <c r="L1994" i="10" s="1"/>
  <c r="L1993" i="10" a="1"/>
  <c r="L1993" i="10" s="1"/>
  <c r="L1992" i="10" a="1"/>
  <c r="L1992" i="10" s="1"/>
  <c r="L1991" i="10" a="1"/>
  <c r="L1991" i="10" s="1"/>
  <c r="L1990" i="10"/>
  <c r="L1990" i="10" a="1"/>
  <c r="L1989" i="10" a="1"/>
  <c r="L1989" i="10" s="1"/>
  <c r="L1988" i="10" a="1"/>
  <c r="L1988" i="10" s="1"/>
  <c r="L1987" i="10" a="1"/>
  <c r="L1987" i="10" s="1"/>
  <c r="L1986" i="10"/>
  <c r="L1986" i="10" a="1"/>
  <c r="L1985" i="10" a="1"/>
  <c r="L1985" i="10" s="1"/>
  <c r="L1984" i="10"/>
  <c r="L1984" i="10" a="1"/>
  <c r="L1983" i="10" a="1"/>
  <c r="L1983" i="10" s="1"/>
  <c r="L1982" i="10" a="1"/>
  <c r="L1982" i="10" s="1"/>
  <c r="L1981" i="10" a="1"/>
  <c r="L1981" i="10" s="1"/>
  <c r="L1980" i="10"/>
  <c r="L1980" i="10" a="1"/>
  <c r="L1979" i="10" a="1"/>
  <c r="L1979" i="10" s="1"/>
  <c r="L1978" i="10" a="1"/>
  <c r="L1978" i="10" s="1"/>
  <c r="L1977" i="10" a="1"/>
  <c r="L1977" i="10" s="1"/>
  <c r="L1976" i="10" a="1"/>
  <c r="L1976" i="10" s="1"/>
  <c r="L1975" i="10"/>
  <c r="L1975" i="10" a="1"/>
  <c r="L1974" i="10" a="1"/>
  <c r="L1974" i="10" s="1"/>
  <c r="L1973" i="10" a="1"/>
  <c r="L1973" i="10" s="1"/>
  <c r="L1972" i="10" a="1"/>
  <c r="L1972" i="10" s="1"/>
  <c r="L1971" i="10" a="1"/>
  <c r="L1971" i="10" s="1"/>
  <c r="L1970" i="10" a="1"/>
  <c r="L1970" i="10" s="1"/>
  <c r="L1969" i="10" a="1"/>
  <c r="L1969" i="10" s="1"/>
  <c r="L1968" i="10" a="1"/>
  <c r="L1968" i="10" s="1"/>
  <c r="L1967" i="10" a="1"/>
  <c r="L1967" i="10" s="1"/>
  <c r="L1966" i="10"/>
  <c r="L1966" i="10" a="1"/>
  <c r="L1965" i="10" a="1"/>
  <c r="L1965" i="10" s="1"/>
  <c r="L1964" i="10" a="1"/>
  <c r="L1964" i="10" s="1"/>
  <c r="L1963" i="10" a="1"/>
  <c r="L1963" i="10" s="1"/>
  <c r="L1962" i="10" a="1"/>
  <c r="L1962" i="10" s="1"/>
  <c r="L1961" i="10" a="1"/>
  <c r="L1961" i="10" s="1"/>
  <c r="L1960" i="10" a="1"/>
  <c r="L1960" i="10" s="1"/>
  <c r="L1959" i="10" a="1"/>
  <c r="L1959" i="10" s="1"/>
  <c r="L1958" i="10" a="1"/>
  <c r="L1958" i="10" s="1"/>
  <c r="L1957" i="10" a="1"/>
  <c r="L1957" i="10" s="1"/>
  <c r="L1956" i="10" a="1"/>
  <c r="L1956" i="10" s="1"/>
  <c r="L1955" i="10" a="1"/>
  <c r="L1955" i="10" s="1"/>
  <c r="L1954" i="10" a="1"/>
  <c r="L1954" i="10" s="1"/>
  <c r="L1953" i="10" a="1"/>
  <c r="L1953" i="10" s="1"/>
  <c r="L1952" i="10"/>
  <c r="L1952" i="10" a="1"/>
  <c r="L1951" i="10"/>
  <c r="L1951" i="10" a="1"/>
  <c r="L1950" i="10" a="1"/>
  <c r="L1950" i="10" s="1"/>
  <c r="L1949" i="10" a="1"/>
  <c r="L1949" i="10" s="1"/>
  <c r="L1948" i="10" a="1"/>
  <c r="L1948" i="10" s="1"/>
  <c r="L1947" i="10" a="1"/>
  <c r="L1947" i="10" s="1"/>
  <c r="L1946" i="10"/>
  <c r="L1946" i="10" a="1"/>
  <c r="L1945" i="10" a="1"/>
  <c r="L1945" i="10" s="1"/>
  <c r="L1944" i="10" a="1"/>
  <c r="L1944" i="10" s="1"/>
  <c r="L1943" i="10"/>
  <c r="L1943" i="10" a="1"/>
  <c r="L1942" i="10"/>
  <c r="L1942" i="10" a="1"/>
  <c r="L1941" i="10" a="1"/>
  <c r="L1941" i="10" s="1"/>
  <c r="L1940" i="10" a="1"/>
  <c r="L1940" i="10" s="1"/>
  <c r="L1939" i="10" a="1"/>
  <c r="L1939" i="10" s="1"/>
  <c r="L1938" i="10" a="1"/>
  <c r="L1938" i="10" s="1"/>
  <c r="L1937" i="10" a="1"/>
  <c r="L1937" i="10" s="1"/>
  <c r="L1936" i="10"/>
  <c r="L1936" i="10" a="1"/>
  <c r="L1935" i="10" a="1"/>
  <c r="L1935" i="10" s="1"/>
  <c r="L1934" i="10"/>
  <c r="L1934" i="10" a="1"/>
  <c r="L1933" i="10" a="1"/>
  <c r="L1933" i="10" s="1"/>
  <c r="L1932" i="10" a="1"/>
  <c r="L1932" i="10" s="1"/>
  <c r="L1931" i="10" a="1"/>
  <c r="L1931" i="10" s="1"/>
  <c r="L1930" i="10" a="1"/>
  <c r="L1930" i="10" s="1"/>
  <c r="L1929" i="10" a="1"/>
  <c r="L1929" i="10" s="1"/>
  <c r="L1928" i="10"/>
  <c r="L1928" i="10" a="1"/>
  <c r="L1927" i="10"/>
  <c r="L1927" i="10" a="1"/>
  <c r="L1926" i="10" a="1"/>
  <c r="L1926" i="10" s="1"/>
  <c r="L1925" i="10" a="1"/>
  <c r="L1925" i="10" s="1"/>
  <c r="L1924" i="10" a="1"/>
  <c r="L1924" i="10" s="1"/>
  <c r="L1923" i="10"/>
  <c r="L1923" i="10" a="1"/>
  <c r="L1922" i="10"/>
  <c r="L1922" i="10" a="1"/>
  <c r="L1921" i="10" a="1"/>
  <c r="L1921" i="10" s="1"/>
  <c r="L1920" i="10"/>
  <c r="L1920" i="10" a="1"/>
  <c r="L1919" i="10" a="1"/>
  <c r="L1919" i="10" s="1"/>
  <c r="L1918" i="10"/>
  <c r="L1918" i="10" a="1"/>
  <c r="L1917" i="10" a="1"/>
  <c r="L1917" i="10" s="1"/>
  <c r="L1916" i="10" a="1"/>
  <c r="L1916" i="10" s="1"/>
  <c r="L1915" i="10" a="1"/>
  <c r="L1915" i="10" s="1"/>
  <c r="L1914" i="10" a="1"/>
  <c r="L1914" i="10" s="1"/>
  <c r="L1913" i="10" a="1"/>
  <c r="L1913" i="10" s="1"/>
  <c r="L1912" i="10"/>
  <c r="L1912" i="10" a="1"/>
  <c r="L1911" i="10"/>
  <c r="L1911" i="10" a="1"/>
  <c r="L1910" i="10" a="1"/>
  <c r="L1910" i="10" s="1"/>
  <c r="L1909" i="10" a="1"/>
  <c r="L1909" i="10" s="1"/>
  <c r="L1908" i="10" a="1"/>
  <c r="L1908" i="10" s="1"/>
  <c r="L1907" i="10" a="1"/>
  <c r="L1907" i="10" s="1"/>
  <c r="L1906" i="10" a="1"/>
  <c r="L1906" i="10" s="1"/>
  <c r="L1905" i="10" a="1"/>
  <c r="L1905" i="10" s="1"/>
  <c r="L1904" i="10" a="1"/>
  <c r="L1904" i="10" s="1"/>
  <c r="L1903" i="10" a="1"/>
  <c r="L1903" i="10" s="1"/>
  <c r="L1902" i="10"/>
  <c r="L1902" i="10" a="1"/>
  <c r="L1901" i="10" a="1"/>
  <c r="L1901" i="10" s="1"/>
  <c r="L1900" i="10" a="1"/>
  <c r="L1900" i="10" s="1"/>
  <c r="L1899" i="10"/>
  <c r="L1899" i="10" a="1"/>
  <c r="L1898" i="10"/>
  <c r="L1898" i="10" a="1"/>
  <c r="L1897" i="10" a="1"/>
  <c r="L1897" i="10" s="1"/>
  <c r="L1896" i="10" a="1"/>
  <c r="L1896" i="10" s="1"/>
  <c r="L1895" i="10" a="1"/>
  <c r="L1895" i="10" s="1"/>
  <c r="L1894" i="10" a="1"/>
  <c r="L1894" i="10" s="1"/>
  <c r="L1893" i="10" a="1"/>
  <c r="L1893" i="10" s="1"/>
  <c r="L1892" i="10" a="1"/>
  <c r="L1892" i="10" s="1"/>
  <c r="L1891" i="10" a="1"/>
  <c r="L1891" i="10" s="1"/>
  <c r="L1890" i="10" a="1"/>
  <c r="L1890" i="10" s="1"/>
  <c r="L1889" i="10" a="1"/>
  <c r="L1889" i="10" s="1"/>
  <c r="L1888" i="10"/>
  <c r="L1888" i="10" a="1"/>
  <c r="L1887" i="10" a="1"/>
  <c r="L1887" i="10" s="1"/>
  <c r="L1886" i="10" a="1"/>
  <c r="L1886" i="10" s="1"/>
  <c r="L1885" i="10" a="1"/>
  <c r="L1885" i="10" s="1"/>
  <c r="L1884" i="10" a="1"/>
  <c r="L1884" i="10" s="1"/>
  <c r="L1883" i="10" a="1"/>
  <c r="L1883" i="10" s="1"/>
  <c r="L1882" i="10" a="1"/>
  <c r="L1882" i="10" s="1"/>
  <c r="L1881" i="10" a="1"/>
  <c r="L1881" i="10" s="1"/>
  <c r="L1880" i="10" a="1"/>
  <c r="L1880" i="10" s="1"/>
  <c r="L1879" i="10"/>
  <c r="L1879" i="10" a="1"/>
  <c r="L1878" i="10" a="1"/>
  <c r="L1878" i="10" s="1"/>
  <c r="L1877" i="10" a="1"/>
  <c r="L1877" i="10" s="1"/>
  <c r="L1876" i="10" a="1"/>
  <c r="L1876" i="10" s="1"/>
  <c r="L1875" i="10"/>
  <c r="L1875" i="10" a="1"/>
  <c r="L1874" i="10" a="1"/>
  <c r="L1874" i="10" s="1"/>
  <c r="L1873" i="10" a="1"/>
  <c r="L1873" i="10" s="1"/>
  <c r="L1872" i="10" a="1"/>
  <c r="L1872" i="10" s="1"/>
  <c r="L1871" i="10" a="1"/>
  <c r="L1871" i="10" s="1"/>
  <c r="L1870" i="10"/>
  <c r="L1870" i="10" a="1"/>
  <c r="L1869" i="10" a="1"/>
  <c r="L1869" i="10" s="1"/>
  <c r="L1868" i="10" a="1"/>
  <c r="L1868" i="10" s="1"/>
  <c r="L1867" i="10"/>
  <c r="L1867" i="10" a="1"/>
  <c r="L1866" i="10" a="1"/>
  <c r="L1866" i="10" s="1"/>
  <c r="L1865" i="10" a="1"/>
  <c r="L1865" i="10" s="1"/>
  <c r="L1864" i="10"/>
  <c r="L1864" i="10" a="1"/>
  <c r="L1863" i="10" a="1"/>
  <c r="L1863" i="10" s="1"/>
  <c r="L1862" i="10" a="1"/>
  <c r="L1862" i="10" s="1"/>
  <c r="L1861" i="10" a="1"/>
  <c r="L1861" i="10" s="1"/>
  <c r="L1860" i="10" a="1"/>
  <c r="L1860" i="10" s="1"/>
  <c r="L1859" i="10"/>
  <c r="L1859" i="10" a="1"/>
  <c r="L1858" i="10" a="1"/>
  <c r="L1858" i="10" s="1"/>
  <c r="L1857" i="10" a="1"/>
  <c r="L1857" i="10" s="1"/>
  <c r="L1856" i="10"/>
  <c r="L1856" i="10" a="1"/>
  <c r="L1855" i="10"/>
  <c r="L1855" i="10" a="1"/>
  <c r="L1854" i="10" a="1"/>
  <c r="L1854" i="10" s="1"/>
  <c r="L1853" i="10" a="1"/>
  <c r="L1853" i="10" s="1"/>
  <c r="L1852" i="10" a="1"/>
  <c r="L1852" i="10" s="1"/>
  <c r="L1851" i="10" a="1"/>
  <c r="L1851" i="10" s="1"/>
  <c r="L1850" i="10"/>
  <c r="L1850" i="10" a="1"/>
  <c r="L1849" i="10" a="1"/>
  <c r="L1849" i="10" s="1"/>
  <c r="L1848" i="10" a="1"/>
  <c r="L1848" i="10" s="1"/>
  <c r="L1847" i="10"/>
  <c r="L1847" i="10" a="1"/>
  <c r="L1846" i="10" a="1"/>
  <c r="L1846" i="10" s="1"/>
  <c r="L1845" i="10" a="1"/>
  <c r="L1845" i="10" s="1"/>
  <c r="L1844" i="10" a="1"/>
  <c r="L1844" i="10" s="1"/>
  <c r="L1843" i="10"/>
  <c r="L1843" i="10" a="1"/>
  <c r="L1842" i="10" a="1"/>
  <c r="L1842" i="10" s="1"/>
  <c r="L1841" i="10" a="1"/>
  <c r="L1841" i="10" s="1"/>
  <c r="L1840" i="10" a="1"/>
  <c r="L1840" i="10" s="1"/>
  <c r="L1839" i="10" a="1"/>
  <c r="L1839" i="10" s="1"/>
  <c r="L1838" i="10"/>
  <c r="L1838" i="10" a="1"/>
  <c r="L1837" i="10" a="1"/>
  <c r="L1837" i="10" s="1"/>
  <c r="L1836" i="10" a="1"/>
  <c r="L1836" i="10" s="1"/>
  <c r="L1835" i="10"/>
  <c r="L1835" i="10" a="1"/>
  <c r="L1834" i="10" a="1"/>
  <c r="L1834" i="10" s="1"/>
  <c r="L1833" i="10" a="1"/>
  <c r="L1833" i="10" s="1"/>
  <c r="L1832" i="10" a="1"/>
  <c r="L1832" i="10" s="1"/>
  <c r="L1831" i="10"/>
  <c r="L1831" i="10" a="1"/>
  <c r="L1830" i="10" a="1"/>
  <c r="L1830" i="10" s="1"/>
  <c r="L1829" i="10" a="1"/>
  <c r="L1829" i="10" s="1"/>
  <c r="L1828" i="10" a="1"/>
  <c r="L1828" i="10" s="1"/>
  <c r="L1827" i="10"/>
  <c r="L1827" i="10" a="1"/>
  <c r="L1826" i="10"/>
  <c r="L1826" i="10" a="1"/>
  <c r="L1825" i="10" a="1"/>
  <c r="L1825" i="10" s="1"/>
  <c r="L1824" i="10"/>
  <c r="L1824" i="10" a="1"/>
  <c r="L1823" i="10" a="1"/>
  <c r="L1823" i="10" s="1"/>
  <c r="L1822" i="10"/>
  <c r="L1822" i="10" a="1"/>
  <c r="L1821" i="10" a="1"/>
  <c r="L1821" i="10" s="1"/>
  <c r="L1820" i="10" a="1"/>
  <c r="L1820" i="10" s="1"/>
  <c r="L1819" i="10" a="1"/>
  <c r="L1819" i="10" s="1"/>
  <c r="L1818" i="10" a="1"/>
  <c r="L1818" i="10" s="1"/>
  <c r="L1817" i="10" a="1"/>
  <c r="L1817" i="10" s="1"/>
  <c r="L1816" i="10" a="1"/>
  <c r="L1816" i="10" s="1"/>
  <c r="L1815" i="10"/>
  <c r="L1815" i="10" a="1"/>
  <c r="L1814" i="10"/>
  <c r="L1814" i="10" a="1"/>
  <c r="L1813" i="10" a="1"/>
  <c r="L1813" i="10" s="1"/>
  <c r="L1812" i="10" a="1"/>
  <c r="L1812" i="10" s="1"/>
  <c r="L1811" i="10"/>
  <c r="L1811" i="10" a="1"/>
  <c r="L1810" i="10" a="1"/>
  <c r="L1810" i="10" s="1"/>
  <c r="L1809" i="10" a="1"/>
  <c r="L1809" i="10" s="1"/>
  <c r="L1808" i="10" a="1"/>
  <c r="L1808" i="10" s="1"/>
  <c r="L1807" i="10" a="1"/>
  <c r="L1807" i="10" s="1"/>
  <c r="L1806" i="10"/>
  <c r="L1806" i="10" a="1"/>
  <c r="L1805" i="10" a="1"/>
  <c r="L1805" i="10" s="1"/>
  <c r="L1804" i="10"/>
  <c r="L1804" i="10" a="1"/>
  <c r="L1803" i="10" a="1"/>
  <c r="L1803" i="10" s="1"/>
  <c r="L1802" i="10" a="1"/>
  <c r="L1802" i="10" s="1"/>
  <c r="L1801" i="10" a="1"/>
  <c r="L1801" i="10" s="1"/>
  <c r="L1800" i="10" a="1"/>
  <c r="L1800" i="10" s="1"/>
  <c r="L1799" i="10" a="1"/>
  <c r="L1799" i="10" s="1"/>
  <c r="L1798" i="10"/>
  <c r="L1798" i="10" a="1"/>
  <c r="L1797" i="10" a="1"/>
  <c r="L1797" i="10" s="1"/>
  <c r="L1796" i="10" a="1"/>
  <c r="L1796" i="10" s="1"/>
  <c r="L1795" i="10" a="1"/>
  <c r="L1795" i="10" s="1"/>
  <c r="L1794" i="10" a="1"/>
  <c r="L1794" i="10" s="1"/>
  <c r="L1793" i="10" a="1"/>
  <c r="L1793" i="10" s="1"/>
  <c r="L1792" i="10"/>
  <c r="L1792" i="10" a="1"/>
  <c r="L1791" i="10" a="1"/>
  <c r="L1791" i="10" s="1"/>
  <c r="L1790" i="10"/>
  <c r="L1790" i="10" a="1"/>
  <c r="L1789" i="10" a="1"/>
  <c r="L1789" i="10" s="1"/>
  <c r="L1788" i="10"/>
  <c r="L1788" i="10" a="1"/>
  <c r="L1787" i="10" a="1"/>
  <c r="L1787" i="10" s="1"/>
  <c r="L1786" i="10" a="1"/>
  <c r="L1786" i="10" s="1"/>
  <c r="L1785" i="10" a="1"/>
  <c r="L1785" i="10" s="1"/>
  <c r="L1784" i="10" a="1"/>
  <c r="L1784" i="10" s="1"/>
  <c r="L1783" i="10"/>
  <c r="L1783" i="10" a="1"/>
  <c r="L1782" i="10"/>
  <c r="L1782" i="10" a="1"/>
  <c r="L1781" i="10" a="1"/>
  <c r="L1781" i="10" s="1"/>
  <c r="L1780" i="10" a="1"/>
  <c r="L1780" i="10" s="1"/>
  <c r="L1779" i="10" a="1"/>
  <c r="L1779" i="10" s="1"/>
  <c r="L1778" i="10" a="1"/>
  <c r="L1778" i="10" s="1"/>
  <c r="L1777" i="10" a="1"/>
  <c r="L1777" i="10" s="1"/>
  <c r="L1776" i="10" a="1"/>
  <c r="L1776" i="10" s="1"/>
  <c r="L1775" i="10"/>
  <c r="L1775" i="10" a="1"/>
  <c r="L1774" i="10"/>
  <c r="L1774" i="10" a="1"/>
  <c r="L1773" i="10" a="1"/>
  <c r="L1773" i="10" s="1"/>
  <c r="L1772" i="10"/>
  <c r="L1772" i="10" a="1"/>
  <c r="L1771" i="10" a="1"/>
  <c r="L1771" i="10" s="1"/>
  <c r="L1770" i="10"/>
  <c r="L1770" i="10" a="1"/>
  <c r="L1769" i="10" a="1"/>
  <c r="L1769" i="10" s="1"/>
  <c r="L1768" i="10" a="1"/>
  <c r="L1768" i="10" s="1"/>
  <c r="L1767" i="10" a="1"/>
  <c r="L1767" i="10" s="1"/>
  <c r="L1766" i="10" a="1"/>
  <c r="L1766" i="10" s="1"/>
  <c r="L1765" i="10" a="1"/>
  <c r="L1765" i="10" s="1"/>
  <c r="L1764" i="10" a="1"/>
  <c r="L1764" i="10" s="1"/>
  <c r="L1763" i="10" a="1"/>
  <c r="L1763" i="10" s="1"/>
  <c r="L1762" i="10" a="1"/>
  <c r="L1762" i="10" s="1"/>
  <c r="L1761" i="10" a="1"/>
  <c r="L1761" i="10" s="1"/>
  <c r="L1760" i="10"/>
  <c r="L1760" i="10" a="1"/>
  <c r="L1759" i="10"/>
  <c r="L1759" i="10" a="1"/>
  <c r="L1758" i="10"/>
  <c r="L1758" i="10" a="1"/>
  <c r="L1757" i="10" a="1"/>
  <c r="L1757" i="10" s="1"/>
  <c r="L1756" i="10"/>
  <c r="L1756" i="10" a="1"/>
  <c r="L1755" i="10" a="1"/>
  <c r="L1755" i="10" s="1"/>
  <c r="L1754" i="10"/>
  <c r="L1754" i="10" a="1"/>
  <c r="L1753" i="10" a="1"/>
  <c r="L1753" i="10" s="1"/>
  <c r="L1752" i="10" a="1"/>
  <c r="L1752" i="10" s="1"/>
  <c r="L1751" i="10"/>
  <c r="L1751" i="10" a="1"/>
  <c r="L1750" i="10" a="1"/>
  <c r="L1750" i="10" s="1"/>
  <c r="L1749" i="10" a="1"/>
  <c r="L1749" i="10" s="1"/>
  <c r="L1748" i="10"/>
  <c r="L1748" i="10" a="1"/>
  <c r="L1747" i="10" a="1"/>
  <c r="L1747" i="10" s="1"/>
  <c r="L1746" i="10" a="1"/>
  <c r="L1746" i="10" s="1"/>
  <c r="L1745" i="10" a="1"/>
  <c r="L1745" i="10" s="1"/>
  <c r="L1744" i="10" a="1"/>
  <c r="L1744" i="10" s="1"/>
  <c r="L1743" i="10"/>
  <c r="L1743" i="10" a="1"/>
  <c r="L1742" i="10"/>
  <c r="L1742" i="10" a="1"/>
  <c r="L1741" i="10" a="1"/>
  <c r="L1741" i="10" s="1"/>
  <c r="L1740" i="10"/>
  <c r="L1740" i="10" a="1"/>
  <c r="L1739" i="10"/>
  <c r="L1739" i="10" a="1"/>
  <c r="L1738" i="10" a="1"/>
  <c r="L1738" i="10" s="1"/>
  <c r="L1737" i="10" a="1"/>
  <c r="L1737" i="10" s="1"/>
  <c r="L1736" i="10" a="1"/>
  <c r="L1736" i="10" s="1"/>
  <c r="L1735" i="10"/>
  <c r="L1735" i="10" a="1"/>
  <c r="L1734" i="10"/>
  <c r="L1734" i="10" a="1"/>
  <c r="L1733" i="10" a="1"/>
  <c r="L1733" i="10" s="1"/>
  <c r="L1732" i="10" a="1"/>
  <c r="L1732" i="10" s="1"/>
  <c r="L1731" i="10" a="1"/>
  <c r="L1731" i="10" s="1"/>
  <c r="L1730" i="10"/>
  <c r="L1730" i="10" a="1"/>
  <c r="L1729" i="10" a="1"/>
  <c r="L1729" i="10" s="1"/>
  <c r="L1728" i="10"/>
  <c r="L1728" i="10" a="1"/>
  <c r="L1727" i="10" a="1"/>
  <c r="L1727" i="10" s="1"/>
  <c r="L1726" i="10" a="1"/>
  <c r="L1726" i="10" s="1"/>
  <c r="L1725" i="10" a="1"/>
  <c r="L1725" i="10" s="1"/>
  <c r="L1724" i="10"/>
  <c r="L1724" i="10" a="1"/>
  <c r="L1723" i="10" a="1"/>
  <c r="L1723" i="10" s="1"/>
  <c r="L1722" i="10" a="1"/>
  <c r="L1722" i="10" s="1"/>
  <c r="L1721" i="10" a="1"/>
  <c r="L1721" i="10" s="1"/>
  <c r="L1720" i="10"/>
  <c r="L1720" i="10" a="1"/>
  <c r="L1719" i="10"/>
  <c r="L1719" i="10" a="1"/>
  <c r="L1718" i="10" a="1"/>
  <c r="L1718" i="10" s="1"/>
  <c r="L1717" i="10" a="1"/>
  <c r="L1717" i="10" s="1"/>
  <c r="L1716" i="10" a="1"/>
  <c r="L1716" i="10" s="1"/>
  <c r="L1715" i="10"/>
  <c r="L1715" i="10" a="1"/>
  <c r="L1714" i="10" a="1"/>
  <c r="L1714" i="10" s="1"/>
  <c r="L1713" i="10" a="1"/>
  <c r="L1713" i="10" s="1"/>
  <c r="L1712" i="10" a="1"/>
  <c r="L1712" i="10" s="1"/>
  <c r="L1711" i="10" a="1"/>
  <c r="L1711" i="10" s="1"/>
  <c r="L1710" i="10"/>
  <c r="L1710" i="10" a="1"/>
  <c r="L1709" i="10" a="1"/>
  <c r="L1709" i="10" s="1"/>
  <c r="L1708" i="10" a="1"/>
  <c r="L1708" i="10" s="1"/>
  <c r="L1707" i="10" a="1"/>
  <c r="L1707" i="10" s="1"/>
  <c r="L1706" i="10" a="1"/>
  <c r="L1706" i="10" s="1"/>
  <c r="L1705" i="10" a="1"/>
  <c r="L1705" i="10" s="1"/>
  <c r="L1704" i="10" a="1"/>
  <c r="L1704" i="10" s="1"/>
  <c r="L1703" i="10"/>
  <c r="L1703" i="10" a="1"/>
  <c r="L1702" i="10" a="1"/>
  <c r="L1702" i="10" s="1"/>
  <c r="L1701" i="10" a="1"/>
  <c r="L1701" i="10" s="1"/>
  <c r="L1700" i="10" a="1"/>
  <c r="L1700" i="10" s="1"/>
  <c r="L1699" i="10" a="1"/>
  <c r="L1699" i="10" s="1"/>
  <c r="L1698" i="10"/>
  <c r="L1698" i="10" a="1"/>
  <c r="L1697" i="10" a="1"/>
  <c r="L1697" i="10" s="1"/>
  <c r="L1696" i="10"/>
  <c r="L1696" i="10" a="1"/>
  <c r="L1695" i="10"/>
  <c r="L1695" i="10" a="1"/>
  <c r="L1694" i="10"/>
  <c r="L1694" i="10" a="1"/>
  <c r="L1693" i="10" a="1"/>
  <c r="L1693" i="10" s="1"/>
  <c r="L1692" i="10"/>
  <c r="L1692" i="10" a="1"/>
  <c r="L1691" i="10" a="1"/>
  <c r="L1691" i="10" s="1"/>
  <c r="L1690" i="10"/>
  <c r="L1690" i="10" a="1"/>
  <c r="L1689" i="10" a="1"/>
  <c r="L1689" i="10" s="1"/>
  <c r="L1688" i="10"/>
  <c r="L1688" i="10" a="1"/>
  <c r="L1687" i="10"/>
  <c r="L1687" i="10" a="1"/>
  <c r="L1686" i="10" a="1"/>
  <c r="L1686" i="10" s="1"/>
  <c r="L1685" i="10" a="1"/>
  <c r="L1685" i="10" s="1"/>
  <c r="L1684" i="10"/>
  <c r="L1684" i="10" a="1"/>
  <c r="L1683" i="10"/>
  <c r="L1683" i="10" a="1"/>
  <c r="L1682" i="10" a="1"/>
  <c r="L1682" i="10" s="1"/>
  <c r="L1681" i="10" a="1"/>
  <c r="L1681" i="10" s="1"/>
  <c r="L1680" i="10"/>
  <c r="L1680" i="10" a="1"/>
  <c r="L1679" i="10"/>
  <c r="L1679" i="10" a="1"/>
  <c r="L1678" i="10"/>
  <c r="L1678" i="10" a="1"/>
  <c r="L1677" i="10" a="1"/>
  <c r="L1677" i="10" s="1"/>
  <c r="L1676" i="10" a="1"/>
  <c r="L1676" i="10" s="1"/>
  <c r="L1675" i="10" a="1"/>
  <c r="L1675" i="10" s="1"/>
  <c r="L1674" i="10"/>
  <c r="L1674" i="10" a="1"/>
  <c r="L1673" i="10" a="1"/>
  <c r="L1673" i="10" s="1"/>
  <c r="L1672" i="10"/>
  <c r="L1672" i="10" a="1"/>
  <c r="L1671" i="10"/>
  <c r="L1671" i="10" a="1"/>
  <c r="L1670" i="10"/>
  <c r="L1670" i="10" a="1"/>
  <c r="L1669" i="10" a="1"/>
  <c r="L1669" i="10" s="1"/>
  <c r="L1668" i="10" a="1"/>
  <c r="L1668" i="10" s="1"/>
  <c r="L1667" i="10"/>
  <c r="L1667" i="10" a="1"/>
  <c r="L1666" i="10"/>
  <c r="L1666" i="10" a="1"/>
  <c r="L1665" i="10" a="1"/>
  <c r="L1665" i="10" s="1"/>
  <c r="L1664" i="10"/>
  <c r="L1664" i="10" a="1"/>
  <c r="L1663" i="10"/>
  <c r="L1663" i="10" a="1"/>
  <c r="L1662" i="10" a="1"/>
  <c r="L1662" i="10" s="1"/>
  <c r="L1661" i="10" a="1"/>
  <c r="L1661" i="10" s="1"/>
  <c r="L1660" i="10" a="1"/>
  <c r="L1660" i="10" s="1"/>
  <c r="L1659" i="10" a="1"/>
  <c r="L1659" i="10" s="1"/>
  <c r="L1658" i="10"/>
  <c r="L1658" i="10" a="1"/>
  <c r="L1657" i="10" a="1"/>
  <c r="L1657" i="10" s="1"/>
  <c r="L1656" i="10"/>
  <c r="L1656" i="10" a="1"/>
  <c r="L1655" i="10"/>
  <c r="L1655" i="10" a="1"/>
  <c r="L1654" i="10"/>
  <c r="L1654" i="10" a="1"/>
  <c r="L1653" i="10" a="1"/>
  <c r="L1653" i="10" s="1"/>
  <c r="L1652" i="10" a="1"/>
  <c r="L1652" i="10" s="1"/>
  <c r="L1651" i="10" a="1"/>
  <c r="L1651" i="10" s="1"/>
  <c r="L1650" i="10" a="1"/>
  <c r="L1650" i="10" s="1"/>
  <c r="L1649" i="10" a="1"/>
  <c r="L1649" i="10" s="1"/>
  <c r="L1648" i="10"/>
  <c r="L1648" i="10" a="1"/>
  <c r="L1647" i="10"/>
  <c r="L1647" i="10" a="1"/>
  <c r="L1646" i="10"/>
  <c r="L1646" i="10" a="1"/>
  <c r="L1645" i="10" a="1"/>
  <c r="L1645" i="10" s="1"/>
  <c r="L1644" i="10"/>
  <c r="L1644" i="10" a="1"/>
  <c r="L1643" i="10"/>
  <c r="L1643" i="10" a="1"/>
  <c r="L1642" i="10"/>
  <c r="L1642" i="10" a="1"/>
  <c r="L1641" i="10" a="1"/>
  <c r="L1641" i="10" s="1"/>
  <c r="L1640" i="10" a="1"/>
  <c r="L1640" i="10" s="1"/>
  <c r="L1639" i="10"/>
  <c r="L1639" i="10" a="1"/>
  <c r="L1638" i="10"/>
  <c r="L1638" i="10" a="1"/>
  <c r="L1637" i="10" a="1"/>
  <c r="L1637" i="10" s="1"/>
  <c r="L1636" i="10" a="1"/>
  <c r="L1636" i="10" s="1"/>
  <c r="L1635" i="10" a="1"/>
  <c r="L1635" i="10" s="1"/>
  <c r="L1634" i="10"/>
  <c r="L1634" i="10" a="1"/>
  <c r="L1633" i="10" a="1"/>
  <c r="L1633" i="10" s="1"/>
  <c r="L1632" i="10"/>
  <c r="L1632" i="10" a="1"/>
  <c r="L1631" i="10"/>
  <c r="L1631" i="10" a="1"/>
  <c r="L1630" i="10"/>
  <c r="L1630" i="10" a="1"/>
  <c r="L1629" i="10" a="1"/>
  <c r="L1629" i="10" s="1"/>
  <c r="L1628" i="10"/>
  <c r="L1628" i="10" a="1"/>
  <c r="L1627" i="10" a="1"/>
  <c r="L1627" i="10" s="1"/>
  <c r="L1626" i="10"/>
  <c r="L1626" i="10" a="1"/>
  <c r="L1625" i="10" a="1"/>
  <c r="L1625" i="10" s="1"/>
  <c r="L1624" i="10"/>
  <c r="L1624" i="10" a="1"/>
  <c r="L1623" i="10"/>
  <c r="L1623" i="10" a="1"/>
  <c r="L1622" i="10" a="1"/>
  <c r="L1622" i="10" s="1"/>
  <c r="L1621" i="10" a="1"/>
  <c r="L1621" i="10" s="1"/>
  <c r="L1620" i="10" a="1"/>
  <c r="L1620" i="10" s="1"/>
  <c r="L1619" i="10"/>
  <c r="L1619" i="10" a="1"/>
  <c r="L1618" i="10" a="1"/>
  <c r="L1618" i="10" s="1"/>
  <c r="L1617" i="10" a="1"/>
  <c r="L1617" i="10" s="1"/>
  <c r="L1616" i="10" a="1"/>
  <c r="L1616" i="10" s="1"/>
  <c r="L1615" i="10"/>
  <c r="L1615" i="10" a="1"/>
  <c r="L1614" i="10"/>
  <c r="L1614" i="10" a="1"/>
  <c r="L1613" i="10" a="1"/>
  <c r="L1613" i="10" s="1"/>
  <c r="L1612" i="10" a="1"/>
  <c r="L1612" i="10" s="1"/>
  <c r="L1611" i="10" a="1"/>
  <c r="L1611" i="10" s="1"/>
  <c r="L1610" i="10" a="1"/>
  <c r="L1610" i="10" s="1"/>
  <c r="L1609" i="10" a="1"/>
  <c r="L1609" i="10" s="1"/>
  <c r="L1608" i="10"/>
  <c r="L1608" i="10" a="1"/>
  <c r="L1607" i="10" a="1"/>
  <c r="L1607" i="10" s="1"/>
  <c r="L1606" i="10" a="1"/>
  <c r="L1606" i="10" s="1"/>
  <c r="L1605" i="10" a="1"/>
  <c r="L1605" i="10" s="1"/>
  <c r="L1604" i="10" a="1"/>
  <c r="L1604" i="10" s="1"/>
  <c r="L1603" i="10"/>
  <c r="L1603" i="10" a="1"/>
  <c r="L1602" i="10" a="1"/>
  <c r="L1602" i="10" s="1"/>
  <c r="L1601" i="10" a="1"/>
  <c r="L1601" i="10" s="1"/>
  <c r="L1600" i="10" a="1"/>
  <c r="L1600" i="10" s="1"/>
  <c r="L1599" i="10"/>
  <c r="L1599" i="10" a="1"/>
  <c r="L1598" i="10" a="1"/>
  <c r="L1598" i="10" s="1"/>
  <c r="L1597" i="10" a="1"/>
  <c r="L1597" i="10" s="1"/>
  <c r="L1596" i="10" a="1"/>
  <c r="L1596" i="10" s="1"/>
  <c r="L1595" i="10" a="1"/>
  <c r="L1595" i="10" s="1"/>
  <c r="L1594" i="10"/>
  <c r="L1594" i="10" a="1"/>
  <c r="L1593" i="10" a="1"/>
  <c r="L1593" i="10" s="1"/>
  <c r="L1592" i="10" a="1"/>
  <c r="L1592" i="10" s="1"/>
  <c r="L1591" i="10" a="1"/>
  <c r="L1591" i="10" s="1"/>
  <c r="L1590" i="10"/>
  <c r="L1590" i="10" a="1"/>
  <c r="L1589" i="10" a="1"/>
  <c r="L1589" i="10" s="1"/>
  <c r="L1588" i="10"/>
  <c r="L1588" i="10" a="1"/>
  <c r="L1587" i="10" a="1"/>
  <c r="L1587" i="10" s="1"/>
  <c r="L1586" i="10" a="1"/>
  <c r="L1586" i="10" s="1"/>
  <c r="L1585" i="10" a="1"/>
  <c r="L1585" i="10" s="1"/>
  <c r="L1584" i="10" a="1"/>
  <c r="L1584" i="10" s="1"/>
  <c r="L1583" i="10"/>
  <c r="L1583" i="10" a="1"/>
  <c r="L1582" i="10" a="1"/>
  <c r="L1582" i="10" s="1"/>
  <c r="L1581" i="10" a="1"/>
  <c r="L1581" i="10" s="1"/>
  <c r="L1580" i="10"/>
  <c r="L1580" i="10" a="1"/>
  <c r="L1579" i="10"/>
  <c r="L1579" i="10" a="1"/>
  <c r="L1578" i="10" a="1"/>
  <c r="L1578" i="10" s="1"/>
  <c r="L1577" i="10" a="1"/>
  <c r="L1577" i="10" s="1"/>
  <c r="L1576" i="10"/>
  <c r="L1576" i="10" a="1"/>
  <c r="L1575" i="10" a="1"/>
  <c r="L1575" i="10" s="1"/>
  <c r="L1574" i="10"/>
  <c r="L1574" i="10" a="1"/>
  <c r="L1573" i="10" a="1"/>
  <c r="L1573" i="10" s="1"/>
  <c r="L1572" i="10" a="1"/>
  <c r="L1572" i="10" s="1"/>
  <c r="L1571" i="10"/>
  <c r="L1571" i="10" a="1"/>
  <c r="L1570" i="10"/>
  <c r="L1570" i="10" a="1"/>
  <c r="L1569" i="10" a="1"/>
  <c r="L1569" i="10" s="1"/>
  <c r="L1568" i="10" a="1"/>
  <c r="L1568" i="10" s="1"/>
  <c r="L1567" i="10" a="1"/>
  <c r="L1567" i="10" s="1"/>
  <c r="L1566" i="10" a="1"/>
  <c r="L1566" i="10" s="1"/>
  <c r="L1565" i="10" a="1"/>
  <c r="L1565" i="10" s="1"/>
  <c r="L1564" i="10"/>
  <c r="L1564" i="10" a="1"/>
  <c r="L1563" i="10" a="1"/>
  <c r="L1563" i="10" s="1"/>
  <c r="L1562" i="10"/>
  <c r="L1562" i="10" a="1"/>
  <c r="L1561" i="10" a="1"/>
  <c r="L1561" i="10" s="1"/>
  <c r="L1560" i="10"/>
  <c r="L1560" i="10" a="1"/>
  <c r="L1559" i="10"/>
  <c r="L1559" i="10" a="1"/>
  <c r="L1558" i="10" a="1"/>
  <c r="L1558" i="10" s="1"/>
  <c r="L1557" i="10" a="1"/>
  <c r="L1557" i="10" s="1"/>
  <c r="L1556" i="10"/>
  <c r="L1556" i="10" a="1"/>
  <c r="L1555" i="10"/>
  <c r="L1555" i="10" a="1"/>
  <c r="L1554" i="10" a="1"/>
  <c r="L1554" i="10" s="1"/>
  <c r="L1553" i="10" a="1"/>
  <c r="L1553" i="10" s="1"/>
  <c r="L1552" i="10" a="1"/>
  <c r="L1552" i="10" s="1"/>
  <c r="L1551" i="10"/>
  <c r="L1551" i="10" a="1"/>
  <c r="L1550" i="10" a="1"/>
  <c r="L1550" i="10" s="1"/>
  <c r="L1549" i="10" a="1"/>
  <c r="L1549" i="10" s="1"/>
  <c r="L1548" i="10"/>
  <c r="L1548" i="10" a="1"/>
  <c r="L1547" i="10" a="1"/>
  <c r="L1547" i="10" s="1"/>
  <c r="L1546" i="10"/>
  <c r="L1546" i="10" a="1"/>
  <c r="L1545" i="10" a="1"/>
  <c r="L1545" i="10" s="1"/>
  <c r="L1544" i="10" a="1"/>
  <c r="L1544" i="10" s="1"/>
  <c r="L1543" i="10" a="1"/>
  <c r="L1543" i="10" s="1"/>
  <c r="L1542" i="10" a="1"/>
  <c r="L1542" i="10" s="1"/>
  <c r="L1541" i="10" a="1"/>
  <c r="L1541" i="10" s="1"/>
  <c r="L1540" i="10" a="1"/>
  <c r="L1540" i="10" s="1"/>
  <c r="L1539" i="10"/>
  <c r="L1539" i="10" a="1"/>
  <c r="L1538" i="10" a="1"/>
  <c r="L1538" i="10" s="1"/>
  <c r="L1537" i="10" a="1"/>
  <c r="L1537" i="10" s="1"/>
  <c r="L1536" i="10"/>
  <c r="L1536" i="10" a="1"/>
  <c r="L1535" i="10"/>
  <c r="L1535" i="10" a="1"/>
  <c r="L1534" i="10" a="1"/>
  <c r="L1534" i="10" s="1"/>
  <c r="L1533" i="10" a="1"/>
  <c r="L1533" i="10" s="1"/>
  <c r="L1532" i="10"/>
  <c r="L1532" i="10" a="1"/>
  <c r="L1531" i="10"/>
  <c r="L1531" i="10" a="1"/>
  <c r="L1530" i="10"/>
  <c r="L1530" i="10" a="1"/>
  <c r="L1529" i="10" a="1"/>
  <c r="L1529" i="10" s="1"/>
  <c r="L1528" i="10" a="1"/>
  <c r="L1528" i="10" s="1"/>
  <c r="L1527" i="10"/>
  <c r="L1527" i="10" a="1"/>
  <c r="L1526" i="10"/>
  <c r="L1526" i="10" a="1"/>
  <c r="L1525" i="10" a="1"/>
  <c r="L1525" i="10" s="1"/>
  <c r="L1524" i="10" a="1"/>
  <c r="L1524" i="10" s="1"/>
  <c r="L1523" i="10" a="1"/>
  <c r="L1523" i="10" s="1"/>
  <c r="L1522" i="10"/>
  <c r="L1522" i="10" a="1"/>
  <c r="L1521" i="10" a="1"/>
  <c r="L1521" i="10" s="1"/>
  <c r="L1520" i="10" a="1"/>
  <c r="L1520" i="10" s="1"/>
  <c r="L1519" i="10" a="1"/>
  <c r="L1519" i="10" s="1"/>
  <c r="L1518" i="10" a="1"/>
  <c r="L1518" i="10" s="1"/>
  <c r="L1517" i="10" a="1"/>
  <c r="L1517" i="10" s="1"/>
  <c r="L1516" i="10"/>
  <c r="L1516" i="10" a="1"/>
  <c r="L1515" i="10" a="1"/>
  <c r="L1515" i="10" s="1"/>
  <c r="L1514" i="10" a="1"/>
  <c r="L1514" i="10" s="1"/>
  <c r="L1513" i="10" a="1"/>
  <c r="L1513" i="10" s="1"/>
  <c r="L1512" i="10"/>
  <c r="L1512" i="10" a="1"/>
  <c r="L1511" i="10" a="1"/>
  <c r="L1511" i="10" s="1"/>
  <c r="L1510" i="10" a="1"/>
  <c r="L1510" i="10" s="1"/>
  <c r="L1509" i="10" a="1"/>
  <c r="L1509" i="10" s="1"/>
  <c r="L1508" i="10" a="1"/>
  <c r="L1508" i="10" s="1"/>
  <c r="L1507" i="10"/>
  <c r="L1507" i="10" a="1"/>
  <c r="L1506" i="10"/>
  <c r="L1506" i="10" a="1"/>
  <c r="L1505" i="10" a="1"/>
  <c r="L1505" i="10" s="1"/>
  <c r="L1504" i="10"/>
  <c r="L1504" i="10" a="1"/>
  <c r="L1503" i="10"/>
  <c r="L1503" i="10" a="1"/>
  <c r="L1502" i="10" a="1"/>
  <c r="L1502" i="10" s="1"/>
  <c r="L1501" i="10" a="1"/>
  <c r="L1501" i="10" s="1"/>
  <c r="L1500" i="10" a="1"/>
  <c r="L1500" i="10" s="1"/>
  <c r="L1499" i="10" a="1"/>
  <c r="L1499" i="10" s="1"/>
  <c r="L1498" i="10"/>
  <c r="L1498" i="10" a="1"/>
  <c r="L1497" i="10" a="1"/>
  <c r="L1497" i="10" s="1"/>
  <c r="L1496" i="10"/>
  <c r="L1496" i="10" a="1"/>
  <c r="L1495" i="10" a="1"/>
  <c r="L1495" i="10" s="1"/>
  <c r="L1494" i="10" a="1"/>
  <c r="L1494" i="10" s="1"/>
  <c r="L1493" i="10" a="1"/>
  <c r="L1493" i="10" s="1"/>
  <c r="L1492" i="10" a="1"/>
  <c r="L1492" i="10" s="1"/>
  <c r="L1491" i="10" a="1"/>
  <c r="L1491" i="10" s="1"/>
  <c r="L1490" i="10" a="1"/>
  <c r="L1490" i="10" s="1"/>
  <c r="L1489" i="10" a="1"/>
  <c r="L1489" i="10" s="1"/>
  <c r="L1488" i="10" a="1"/>
  <c r="L1488" i="10" s="1"/>
  <c r="L1487" i="10" a="1"/>
  <c r="L1487" i="10" s="1"/>
  <c r="L1486" i="10" a="1"/>
  <c r="L1486" i="10" s="1"/>
  <c r="L1485" i="10" a="1"/>
  <c r="L1485" i="10" s="1"/>
  <c r="L1484" i="10"/>
  <c r="L1484" i="10" a="1"/>
  <c r="L1483" i="10" a="1"/>
  <c r="L1483" i="10" s="1"/>
  <c r="L1482" i="10"/>
  <c r="L1482" i="10" a="1"/>
  <c r="L1481" i="10" a="1"/>
  <c r="L1481" i="10" s="1"/>
  <c r="L1480" i="10" a="1"/>
  <c r="L1480" i="10" s="1"/>
  <c r="L1479" i="10" a="1"/>
  <c r="L1479" i="10" s="1"/>
  <c r="L1478" i="10" a="1"/>
  <c r="L1478" i="10" s="1"/>
  <c r="L1477" i="10" a="1"/>
  <c r="L1477" i="10" s="1"/>
  <c r="L1476" i="10" a="1"/>
  <c r="L1476" i="10" s="1"/>
  <c r="L1475" i="10"/>
  <c r="L1475" i="10" a="1"/>
  <c r="L1474" i="10"/>
  <c r="L1474" i="10" a="1"/>
  <c r="L1473" i="10" a="1"/>
  <c r="L1473" i="10" s="1"/>
  <c r="L1472" i="10"/>
  <c r="L1472" i="10" a="1"/>
  <c r="L1471" i="10" a="1"/>
  <c r="L1471" i="10" s="1"/>
  <c r="L1470" i="10" a="1"/>
  <c r="L1470" i="10" s="1"/>
  <c r="L1469" i="10" a="1"/>
  <c r="L1469" i="10" s="1"/>
  <c r="L1468" i="10" a="1"/>
  <c r="L1468" i="10" s="1"/>
  <c r="L1467" i="10"/>
  <c r="L1467" i="10" a="1"/>
  <c r="L1466" i="10"/>
  <c r="L1466" i="10" a="1"/>
  <c r="L1465" i="10" a="1"/>
  <c r="L1465" i="10" s="1"/>
  <c r="L1464" i="10"/>
  <c r="L1464" i="10" a="1"/>
  <c r="L1463" i="10"/>
  <c r="L1463" i="10" a="1"/>
  <c r="L1462" i="10" a="1"/>
  <c r="L1462" i="10" s="1"/>
  <c r="L1461" i="10" a="1"/>
  <c r="L1461" i="10" s="1"/>
  <c r="L1460" i="10"/>
  <c r="L1460" i="10" a="1"/>
  <c r="L1459" i="10" a="1"/>
  <c r="L1459" i="10" s="1"/>
  <c r="L1458" i="10"/>
  <c r="L1458" i="10" a="1"/>
  <c r="L1457" i="10" a="1"/>
  <c r="L1457" i="10" s="1"/>
  <c r="L1456" i="10" a="1"/>
  <c r="L1456" i="10" s="1"/>
  <c r="L1455" i="10" a="1"/>
  <c r="L1455" i="10" s="1"/>
  <c r="L1454" i="10" a="1"/>
  <c r="L1454" i="10" s="1"/>
  <c r="L1453" i="10" a="1"/>
  <c r="L1453" i="10" s="1"/>
  <c r="L1452" i="10"/>
  <c r="L1452" i="10" a="1"/>
  <c r="L1451" i="10" a="1"/>
  <c r="L1451" i="10" s="1"/>
  <c r="L1450" i="10"/>
  <c r="L1450" i="10" a="1"/>
  <c r="L1449" i="10" a="1"/>
  <c r="L1449" i="10" s="1"/>
  <c r="L1448" i="10"/>
  <c r="L1448" i="10" a="1"/>
  <c r="L1447" i="10" a="1"/>
  <c r="L1447" i="10" s="1"/>
  <c r="L1446" i="10" a="1"/>
  <c r="L1446" i="10" s="1"/>
  <c r="L1445" i="10" a="1"/>
  <c r="L1445" i="10" s="1"/>
  <c r="L1444" i="10" a="1"/>
  <c r="L1444" i="10" s="1"/>
  <c r="L1443" i="10"/>
  <c r="L1443" i="10" a="1"/>
  <c r="L1442" i="10" a="1"/>
  <c r="L1442" i="10" s="1"/>
  <c r="L1441" i="10" a="1"/>
  <c r="L1441" i="10" s="1"/>
  <c r="L1440" i="10"/>
  <c r="L1440" i="10" a="1"/>
  <c r="L1439" i="10"/>
  <c r="L1439" i="10" a="1"/>
  <c r="L1438" i="10" a="1"/>
  <c r="L1438" i="10" s="1"/>
  <c r="L1437" i="10" a="1"/>
  <c r="L1437" i="10" s="1"/>
  <c r="L1436" i="10"/>
  <c r="L1436" i="10" a="1"/>
  <c r="L1435" i="10"/>
  <c r="L1435" i="10" a="1"/>
  <c r="L1434" i="10"/>
  <c r="L1434" i="10" a="1"/>
  <c r="L1433" i="10" a="1"/>
  <c r="L1433" i="10" s="1"/>
  <c r="L1432" i="10" a="1"/>
  <c r="L1432" i="10" s="1"/>
  <c r="L1431" i="10"/>
  <c r="L1431" i="10" a="1"/>
  <c r="L1430" i="10" a="1"/>
  <c r="L1430" i="10" s="1"/>
  <c r="L1429" i="10" a="1"/>
  <c r="L1429" i="10" s="1"/>
  <c r="L1428" i="10" a="1"/>
  <c r="L1428" i="10" s="1"/>
  <c r="L1427" i="10"/>
  <c r="L1427" i="10" a="1"/>
  <c r="L1426" i="10"/>
  <c r="L1426" i="10" a="1"/>
  <c r="L1425" i="10" a="1"/>
  <c r="L1425" i="10" s="1"/>
  <c r="L1424" i="10" a="1"/>
  <c r="L1424" i="10" s="1"/>
  <c r="L1423" i="10" a="1"/>
  <c r="L1423" i="10" s="1"/>
  <c r="L1422" i="10" a="1"/>
  <c r="L1422" i="10" s="1"/>
  <c r="L1421" i="10" a="1"/>
  <c r="L1421" i="10" s="1"/>
  <c r="L1420" i="10"/>
  <c r="L1420" i="10" a="1"/>
  <c r="L1419" i="10"/>
  <c r="L1419" i="10" a="1"/>
  <c r="L1418" i="10" a="1"/>
  <c r="L1418" i="10" s="1"/>
  <c r="L1417" i="10" a="1"/>
  <c r="L1417" i="10" s="1"/>
  <c r="L1416" i="10"/>
  <c r="L1416" i="10" a="1"/>
  <c r="L1415" i="10" a="1"/>
  <c r="L1415" i="10" s="1"/>
  <c r="L1414" i="10"/>
  <c r="L1414" i="10" a="1"/>
  <c r="L1413" i="10" a="1"/>
  <c r="L1413" i="10" s="1"/>
  <c r="L1412" i="10" a="1"/>
  <c r="L1412" i="10" s="1"/>
  <c r="L1411" i="10"/>
  <c r="L1411" i="10" a="1"/>
  <c r="L1410" i="10"/>
  <c r="L1410" i="10" a="1"/>
  <c r="L1409" i="10" a="1"/>
  <c r="L1409" i="10" s="1"/>
  <c r="L1408" i="10" a="1"/>
  <c r="L1408" i="10" s="1"/>
  <c r="L1407" i="10" a="1"/>
  <c r="L1407" i="10" s="1"/>
  <c r="L1406" i="10" a="1"/>
  <c r="L1406" i="10" s="1"/>
  <c r="L1405" i="10" a="1"/>
  <c r="L1405" i="10" s="1"/>
  <c r="L1404" i="10"/>
  <c r="L1404" i="10" a="1"/>
  <c r="L1403" i="10" a="1"/>
  <c r="L1403" i="10" s="1"/>
  <c r="L1402" i="10"/>
  <c r="L1402" i="10" a="1"/>
  <c r="L1401" i="10" a="1"/>
  <c r="L1401" i="10" s="1"/>
  <c r="L1400" i="10"/>
  <c r="L1400" i="10" a="1"/>
  <c r="L1399" i="10" a="1"/>
  <c r="L1399" i="10" s="1"/>
  <c r="L1398" i="10"/>
  <c r="L1398" i="10" a="1"/>
  <c r="L1397" i="10" a="1"/>
  <c r="L1397" i="10" s="1"/>
  <c r="L1396" i="10" a="1"/>
  <c r="L1396" i="10" s="1"/>
  <c r="L1395" i="10"/>
  <c r="L1395" i="10" a="1"/>
  <c r="L1394" i="10" a="1"/>
  <c r="L1394" i="10" s="1"/>
  <c r="L1393" i="10" a="1"/>
  <c r="L1393" i="10" s="1"/>
  <c r="L1392" i="10" a="1"/>
  <c r="L1392" i="10" s="1"/>
  <c r="L1391" i="10" a="1"/>
  <c r="L1391" i="10" s="1"/>
  <c r="L1390" i="10"/>
  <c r="L1390" i="10" a="1"/>
  <c r="L1389" i="10" a="1"/>
  <c r="L1389" i="10" s="1"/>
  <c r="L1388" i="10"/>
  <c r="L1388" i="10" a="1"/>
  <c r="L1387" i="10"/>
  <c r="L1387" i="10" a="1"/>
  <c r="L1386" i="10"/>
  <c r="L1386" i="10" a="1"/>
  <c r="L1385" i="10" a="1"/>
  <c r="L1385" i="10" s="1"/>
  <c r="L1384" i="10" a="1"/>
  <c r="L1384" i="10" s="1"/>
  <c r="L1383" i="10" a="1"/>
  <c r="L1383" i="10" s="1"/>
  <c r="L1382" i="10"/>
  <c r="L1382" i="10" a="1"/>
  <c r="L1381" i="10" a="1"/>
  <c r="L1381" i="10" s="1"/>
  <c r="L1380" i="10"/>
  <c r="L1380" i="10" a="1"/>
  <c r="L1379" i="10"/>
  <c r="L1379" i="10" a="1"/>
  <c r="L1378" i="10"/>
  <c r="L1378" i="10" a="1"/>
  <c r="L1377" i="10" a="1"/>
  <c r="L1377" i="10" s="1"/>
  <c r="L1376" i="10"/>
  <c r="L1376" i="10" a="1"/>
  <c r="L1375" i="10" a="1"/>
  <c r="L1375" i="10" s="1"/>
  <c r="L1374" i="10" a="1"/>
  <c r="L1374" i="10" s="1"/>
  <c r="L1373" i="10" a="1"/>
  <c r="L1373" i="10" s="1"/>
  <c r="L1372" i="10"/>
  <c r="L1372" i="10" a="1"/>
  <c r="L1371" i="10"/>
  <c r="L1371" i="10" a="1"/>
  <c r="L1370" i="10"/>
  <c r="L1370" i="10" a="1"/>
  <c r="L1369" i="10" a="1"/>
  <c r="L1369" i="10" s="1"/>
  <c r="L1368" i="10" a="1"/>
  <c r="L1368" i="10" s="1"/>
  <c r="L1367" i="10" a="1"/>
  <c r="L1367" i="10" s="1"/>
  <c r="L1366" i="10"/>
  <c r="L1366" i="10" a="1"/>
  <c r="L1365" i="10" a="1"/>
  <c r="L1365" i="10" s="1"/>
  <c r="L1364" i="10" a="1"/>
  <c r="L1364" i="10" s="1"/>
  <c r="L1363" i="10"/>
  <c r="L1363" i="10" a="1"/>
  <c r="L1362" i="10"/>
  <c r="L1362" i="10" a="1"/>
  <c r="L1361" i="10" a="1"/>
  <c r="L1361" i="10" s="1"/>
  <c r="L1360" i="10" a="1"/>
  <c r="L1360" i="10" s="1"/>
  <c r="L1359" i="10" a="1"/>
  <c r="L1359" i="10" s="1"/>
  <c r="L1358" i="10"/>
  <c r="L1358" i="10" a="1"/>
  <c r="L1357" i="10" a="1"/>
  <c r="L1357" i="10" s="1"/>
  <c r="L1356" i="10"/>
  <c r="L1356" i="10" a="1"/>
  <c r="L1355" i="10" a="1"/>
  <c r="L1355" i="10" s="1"/>
  <c r="L1354" i="10" a="1"/>
  <c r="L1354" i="10" s="1"/>
  <c r="L1353" i="10" a="1"/>
  <c r="L1353" i="10" s="1"/>
  <c r="L1352" i="10"/>
  <c r="L1352" i="10" a="1"/>
  <c r="L1351" i="10" a="1"/>
  <c r="L1351" i="10" s="1"/>
  <c r="L1350" i="10" a="1"/>
  <c r="L1350" i="10" s="1"/>
  <c r="L1349" i="10" a="1"/>
  <c r="L1349" i="10" s="1"/>
  <c r="L1348" i="10"/>
  <c r="L1348" i="10" a="1"/>
  <c r="L1347" i="10"/>
  <c r="L1347" i="10" a="1"/>
  <c r="L1346" i="10" a="1"/>
  <c r="L1346" i="10" s="1"/>
  <c r="L1345" i="10" a="1"/>
  <c r="L1345" i="10" s="1"/>
  <c r="L1344" i="10"/>
  <c r="L1344" i="10" a="1"/>
  <c r="L1343" i="10"/>
  <c r="L1343" i="10" a="1"/>
  <c r="L1342" i="10" a="1"/>
  <c r="L1342" i="10" s="1"/>
  <c r="L1341" i="10" a="1"/>
  <c r="L1341" i="10" s="1"/>
  <c r="L1340" i="10" a="1"/>
  <c r="L1340" i="10" s="1"/>
  <c r="L1339" i="10" a="1"/>
  <c r="L1339" i="10" s="1"/>
  <c r="L1338" i="10"/>
  <c r="L1338" i="10" a="1"/>
  <c r="L1337" i="10" a="1"/>
  <c r="L1337" i="10" s="1"/>
  <c r="L1336" i="10" a="1"/>
  <c r="L1336" i="10" s="1"/>
  <c r="L1335" i="10"/>
  <c r="L1335" i="10" a="1"/>
  <c r="L1334" i="10"/>
  <c r="L1334" i="10" a="1"/>
  <c r="L1333" i="10" a="1"/>
  <c r="L1333" i="10" s="1"/>
  <c r="L1332" i="10"/>
  <c r="L1332" i="10" a="1"/>
  <c r="L1331" i="10" a="1"/>
  <c r="L1331" i="10" s="1"/>
  <c r="L1330" i="10"/>
  <c r="L1330" i="10" a="1"/>
  <c r="L1329" i="10" a="1"/>
  <c r="L1329" i="10" s="1"/>
  <c r="L1328" i="10" a="1"/>
  <c r="L1328" i="10" s="1"/>
  <c r="L1327" i="10"/>
  <c r="L1327" i="10" a="1"/>
  <c r="L1326" i="10" a="1"/>
  <c r="L1326" i="10" s="1"/>
  <c r="L1325" i="10" a="1"/>
  <c r="L1325" i="10" s="1"/>
  <c r="L1324" i="10"/>
  <c r="L1324" i="10" a="1"/>
  <c r="L1323" i="10"/>
  <c r="L1323" i="10" a="1"/>
  <c r="L1322" i="10" a="1"/>
  <c r="L1322" i="10" s="1"/>
  <c r="L1321" i="10" a="1"/>
  <c r="L1321" i="10" s="1"/>
  <c r="L1320" i="10" a="1"/>
  <c r="L1320" i="10" s="1"/>
  <c r="L1319" i="10" a="1"/>
  <c r="L1319" i="10" s="1"/>
  <c r="L1318" i="10"/>
  <c r="L1318" i="10" a="1"/>
  <c r="L1317" i="10" a="1"/>
  <c r="L1317" i="10" s="1"/>
  <c r="L1316" i="10" a="1"/>
  <c r="L1316" i="10" s="1"/>
  <c r="L1315" i="10"/>
  <c r="L1315" i="10" a="1"/>
  <c r="L1314" i="10"/>
  <c r="L1314" i="10" a="1"/>
  <c r="L1313" i="10" a="1"/>
  <c r="L1313" i="10" s="1"/>
  <c r="L1312" i="10" a="1"/>
  <c r="L1312" i="10" s="1"/>
  <c r="L1311" i="10"/>
  <c r="L1311" i="10" a="1"/>
  <c r="L1310" i="10" a="1"/>
  <c r="L1310" i="10" s="1"/>
  <c r="L1309" i="10" a="1"/>
  <c r="L1309" i="10" s="1"/>
  <c r="L1308" i="10" a="1"/>
  <c r="L1308" i="10" s="1"/>
  <c r="L1307" i="10" a="1"/>
  <c r="L1307" i="10" s="1"/>
  <c r="L1306" i="10"/>
  <c r="L1306" i="10" a="1"/>
  <c r="L1305" i="10" a="1"/>
  <c r="L1305" i="10" s="1"/>
  <c r="L1304" i="10"/>
  <c r="L1304" i="10" a="1"/>
  <c r="L1303" i="10"/>
  <c r="L1303" i="10" a="1"/>
  <c r="L1302" i="10" a="1"/>
  <c r="L1302" i="10" s="1"/>
  <c r="L1301" i="10" a="1"/>
  <c r="L1301" i="10" s="1"/>
  <c r="L1300" i="10"/>
  <c r="L1300" i="10" a="1"/>
  <c r="L1299" i="10" a="1"/>
  <c r="L1299" i="10" s="1"/>
  <c r="L1298" i="10" a="1"/>
  <c r="L1298" i="10" s="1"/>
  <c r="L1297" i="10" a="1"/>
  <c r="L1297" i="10" s="1"/>
  <c r="L1296" i="10" a="1"/>
  <c r="L1296" i="10" s="1"/>
  <c r="L1295" i="10"/>
  <c r="L1295" i="10" a="1"/>
  <c r="L1294" i="10" a="1"/>
  <c r="L1294" i="10" s="1"/>
  <c r="L1293" i="10" a="1"/>
  <c r="L1293" i="10" s="1"/>
  <c r="L1292" i="10"/>
  <c r="L1292" i="10" a="1"/>
  <c r="L1291" i="10" a="1"/>
  <c r="L1291" i="10" s="1"/>
  <c r="L1290" i="10"/>
  <c r="L1290" i="10" a="1"/>
  <c r="L1289" i="10" a="1"/>
  <c r="L1289" i="10" s="1"/>
  <c r="L1288" i="10" a="1"/>
  <c r="L1288" i="10" s="1"/>
  <c r="L1287" i="10" a="1"/>
  <c r="L1287" i="10" s="1"/>
  <c r="L1286" i="10" a="1"/>
  <c r="L1286" i="10" s="1"/>
  <c r="L1285" i="10" a="1"/>
  <c r="L1285" i="10" s="1"/>
  <c r="L1284" i="10" a="1"/>
  <c r="L1284" i="10" s="1"/>
  <c r="L1283" i="10"/>
  <c r="L1283" i="10" a="1"/>
  <c r="L1282" i="10"/>
  <c r="L1282" i="10" a="1"/>
  <c r="L1281" i="10" a="1"/>
  <c r="L1281" i="10" s="1"/>
  <c r="L1280" i="10"/>
  <c r="L1280" i="10" a="1"/>
  <c r="L1279" i="10"/>
  <c r="L1279" i="10" a="1"/>
  <c r="L1278" i="10" a="1"/>
  <c r="L1278" i="10" s="1"/>
  <c r="L1277" i="10" a="1"/>
  <c r="L1277" i="10" s="1"/>
  <c r="L1276" i="10" a="1"/>
  <c r="L1276" i="10" s="1"/>
  <c r="L1275" i="10"/>
  <c r="L1275" i="10" a="1"/>
  <c r="L1274" i="10"/>
  <c r="L1274" i="10" a="1"/>
  <c r="L1273" i="10" a="1"/>
  <c r="L1273" i="10" s="1"/>
  <c r="L1272" i="10"/>
  <c r="L1272" i="10" a="1"/>
  <c r="L1271" i="10"/>
  <c r="L1271" i="10" a="1"/>
  <c r="L1270" i="10" a="1"/>
  <c r="L1270" i="10" s="1"/>
  <c r="L1269" i="10" a="1"/>
  <c r="L1269" i="10" s="1"/>
  <c r="L1268" i="10" a="1"/>
  <c r="L1268" i="10" s="1"/>
  <c r="L1267" i="10" a="1"/>
  <c r="L1267" i="10" s="1"/>
  <c r="L1266" i="10"/>
  <c r="L1266" i="10" a="1"/>
  <c r="L1265" i="10" a="1"/>
  <c r="L1265" i="10" s="1"/>
  <c r="L1264" i="10" a="1"/>
  <c r="L1264" i="10" s="1"/>
  <c r="L1263" i="10" a="1"/>
  <c r="L1263" i="10" s="1"/>
  <c r="L1262" i="10" a="1"/>
  <c r="L1262" i="10" s="1"/>
  <c r="L1261" i="10" a="1"/>
  <c r="L1261" i="10" s="1"/>
  <c r="L1260" i="10"/>
  <c r="L1260" i="10" a="1"/>
  <c r="L1259" i="10" a="1"/>
  <c r="L1259" i="10" s="1"/>
  <c r="L1258" i="10" a="1"/>
  <c r="L1258" i="10" s="1"/>
  <c r="L1257" i="10" a="1"/>
  <c r="L1257" i="10" s="1"/>
  <c r="L1256" i="10"/>
  <c r="L1256" i="10" a="1"/>
  <c r="L1255" i="10" a="1"/>
  <c r="L1255" i="10" s="1"/>
  <c r="L1254" i="10" a="1"/>
  <c r="L1254" i="10" s="1"/>
  <c r="L1253" i="10" a="1"/>
  <c r="L1253" i="10" s="1"/>
  <c r="L1252" i="10" a="1"/>
  <c r="L1252" i="10" s="1"/>
  <c r="L1251" i="10"/>
  <c r="L1251" i="10" a="1"/>
  <c r="L1250" i="10"/>
  <c r="L1250" i="10" a="1"/>
  <c r="L1249" i="10" a="1"/>
  <c r="L1249" i="10" s="1"/>
  <c r="L1248" i="10" a="1"/>
  <c r="L1248" i="10" s="1"/>
  <c r="L1247" i="10"/>
  <c r="L1247" i="10" a="1"/>
  <c r="L1246" i="10" a="1"/>
  <c r="L1246" i="10" s="1"/>
  <c r="L1245" i="10" a="1"/>
  <c r="L1245" i="10" s="1"/>
  <c r="L1244" i="10" a="1"/>
  <c r="L1244" i="10" s="1"/>
  <c r="L1243" i="10" a="1"/>
  <c r="L1243" i="10" s="1"/>
  <c r="L1242" i="10"/>
  <c r="L1242" i="10" a="1"/>
  <c r="L1241" i="10" a="1"/>
  <c r="L1241" i="10" s="1"/>
  <c r="L1240" i="10" a="1"/>
  <c r="L1240" i="10" s="1"/>
  <c r="L1239" i="10"/>
  <c r="L1239" i="10" a="1"/>
  <c r="L1238" i="10"/>
  <c r="L1238" i="10" a="1"/>
  <c r="L1237" i="10" a="1"/>
  <c r="L1237" i="10" s="1"/>
  <c r="L1236" i="10"/>
  <c r="L1236" i="10" a="1"/>
  <c r="L1235" i="10" a="1"/>
  <c r="L1235" i="10" s="1"/>
  <c r="L1234" i="10"/>
  <c r="L1234" i="10" a="1"/>
  <c r="L1233" i="10" a="1"/>
  <c r="L1233" i="10" s="1"/>
  <c r="L1232" i="10" a="1"/>
  <c r="L1232" i="10" s="1"/>
  <c r="L1231" i="10" a="1"/>
  <c r="L1231" i="10" s="1"/>
  <c r="L1230" i="10"/>
  <c r="L1230" i="10" a="1"/>
  <c r="L1229" i="10" a="1"/>
  <c r="L1229" i="10" s="1"/>
  <c r="L1228" i="10"/>
  <c r="L1228" i="10" a="1"/>
  <c r="L1227" i="10"/>
  <c r="L1227" i="10" a="1"/>
  <c r="L1226" i="10" a="1"/>
  <c r="L1226" i="10" s="1"/>
  <c r="L1225" i="10" a="1"/>
  <c r="L1225" i="10" s="1"/>
  <c r="L1224" i="10"/>
  <c r="L1224" i="10" a="1"/>
  <c r="L1223" i="10" a="1"/>
  <c r="L1223" i="10" s="1"/>
  <c r="L1222" i="10" a="1"/>
  <c r="L1222" i="10" s="1"/>
  <c r="L1221" i="10" a="1"/>
  <c r="L1221" i="10" s="1"/>
  <c r="L1220" i="10" a="1"/>
  <c r="L1220" i="10" s="1"/>
  <c r="L1219" i="10"/>
  <c r="L1219" i="10" a="1"/>
  <c r="L1218" i="10"/>
  <c r="L1218" i="10" a="1"/>
  <c r="L1217" i="10" a="1"/>
  <c r="L1217" i="10" s="1"/>
  <c r="L1216" i="10" a="1"/>
  <c r="L1216" i="10" s="1"/>
  <c r="L1215" i="10"/>
  <c r="L1215" i="10" a="1"/>
  <c r="L1214" i="10" a="1"/>
  <c r="L1214" i="10" s="1"/>
  <c r="L1213" i="10" a="1"/>
  <c r="L1213" i="10" s="1"/>
  <c r="L1212" i="10" a="1"/>
  <c r="L1212" i="10" s="1"/>
  <c r="L1211" i="10" a="1"/>
  <c r="L1211" i="10" s="1"/>
  <c r="L1210" i="10"/>
  <c r="L1210" i="10" a="1"/>
  <c r="L1209" i="10" a="1"/>
  <c r="L1209" i="10" s="1"/>
  <c r="L1208" i="10" a="1"/>
  <c r="L1208" i="10" s="1"/>
  <c r="L1207" i="10" a="1"/>
  <c r="L1207" i="10" s="1"/>
  <c r="L1206" i="10"/>
  <c r="L1206" i="10" a="1"/>
  <c r="L1205" i="10" a="1"/>
  <c r="L1205" i="10" s="1"/>
  <c r="L1204" i="10"/>
  <c r="L1204" i="10" a="1"/>
  <c r="L1203" i="10" a="1"/>
  <c r="L1203" i="10" s="1"/>
  <c r="L1202" i="10" a="1"/>
  <c r="L1202" i="10" s="1"/>
  <c r="L1201" i="10" a="1"/>
  <c r="L1201" i="10" s="1"/>
  <c r="L1200" i="10" a="1"/>
  <c r="L1200" i="10" s="1"/>
  <c r="L1199" i="10" a="1"/>
  <c r="L1199" i="10" s="1"/>
  <c r="L1198" i="10" a="1"/>
  <c r="L1198" i="10" s="1"/>
  <c r="L1197" i="10" a="1"/>
  <c r="L1197" i="10" s="1"/>
  <c r="L1196" i="10"/>
  <c r="L1196" i="10" a="1"/>
  <c r="L1195" i="10"/>
  <c r="L1195" i="10" a="1"/>
  <c r="L1194" i="10" a="1"/>
  <c r="L1194" i="10" s="1"/>
  <c r="L1193" i="10" a="1"/>
  <c r="L1193" i="10" s="1"/>
  <c r="L1192" i="10"/>
  <c r="L1192" i="10" a="1"/>
  <c r="L1191" i="10" a="1"/>
  <c r="L1191" i="10" s="1"/>
  <c r="L1190" i="10" a="1"/>
  <c r="L1190" i="10" s="1"/>
  <c r="L1189" i="10" a="1"/>
  <c r="L1189" i="10" s="1"/>
  <c r="L1188" i="10" a="1"/>
  <c r="L1188" i="10" s="1"/>
  <c r="L1187" i="10"/>
  <c r="L1187" i="10" a="1"/>
  <c r="L1186" i="10"/>
  <c r="L1186" i="10" a="1"/>
  <c r="L1185" i="10" a="1"/>
  <c r="L1185" i="10" s="1"/>
  <c r="L1184" i="10" a="1"/>
  <c r="L1184" i="10" s="1"/>
  <c r="L1183" i="10"/>
  <c r="L1183" i="10" a="1"/>
  <c r="L1182" i="10" a="1"/>
  <c r="L1182" i="10" s="1"/>
  <c r="L1181" i="10" a="1"/>
  <c r="L1181" i="10" s="1"/>
  <c r="L1180" i="10" a="1"/>
  <c r="L1180" i="10" s="1"/>
  <c r="L1179" i="10"/>
  <c r="L1179" i="10" a="1"/>
  <c r="L1178" i="10"/>
  <c r="L1178" i="10" a="1"/>
  <c r="L1177" i="10" a="1"/>
  <c r="L1177" i="10" s="1"/>
  <c r="L1176" i="10" a="1"/>
  <c r="L1176" i="10" s="1"/>
  <c r="L1175" i="10" a="1"/>
  <c r="L1175" i="10" s="1"/>
  <c r="L1174" i="10"/>
  <c r="L1174" i="10" a="1"/>
  <c r="L1173" i="10" a="1"/>
  <c r="L1173" i="10" s="1"/>
  <c r="L1172" i="10"/>
  <c r="L1172" i="10" a="1"/>
  <c r="L1171" i="10" a="1"/>
  <c r="L1171" i="10" s="1"/>
  <c r="L1170" i="10" a="1"/>
  <c r="L1170" i="10" s="1"/>
  <c r="L1169" i="10" a="1"/>
  <c r="L1169" i="10" s="1"/>
  <c r="L1168" i="10" a="1"/>
  <c r="L1168" i="10" s="1"/>
  <c r="L1167" i="10" a="1"/>
  <c r="L1167" i="10" s="1"/>
  <c r="L1166" i="10" a="1"/>
  <c r="L1166" i="10" s="1"/>
  <c r="L1165" i="10" a="1"/>
  <c r="L1165" i="10" s="1"/>
  <c r="L1164" i="10"/>
  <c r="L1164" i="10" a="1"/>
  <c r="L1163" i="10"/>
  <c r="L1163" i="10" a="1"/>
  <c r="L1162" i="10" a="1"/>
  <c r="L1162" i="10" s="1"/>
  <c r="L1161" i="10" a="1"/>
  <c r="L1161" i="10" s="1"/>
  <c r="L1160" i="10"/>
  <c r="L1160" i="10" a="1"/>
  <c r="L1159" i="10" a="1"/>
  <c r="L1159" i="10" s="1"/>
  <c r="L1158" i="10" a="1"/>
  <c r="L1158" i="10" s="1"/>
  <c r="L1157" i="10" a="1"/>
  <c r="L1157" i="10" s="1"/>
  <c r="L1156" i="10" a="1"/>
  <c r="L1156" i="10" s="1"/>
  <c r="L1155" i="10"/>
  <c r="L1155" i="10" a="1"/>
  <c r="L1154" i="10"/>
  <c r="L1154" i="10" a="1"/>
  <c r="L1153" i="10" a="1"/>
  <c r="L1153" i="10" s="1"/>
  <c r="L1152" i="10"/>
  <c r="L1152" i="10" a="1"/>
  <c r="L1151" i="10"/>
  <c r="L1151" i="10" a="1"/>
  <c r="L1150" i="10" a="1"/>
  <c r="L1150" i="10" s="1"/>
  <c r="L1149" i="10" a="1"/>
  <c r="L1149" i="10" s="1"/>
  <c r="L1148" i="10" a="1"/>
  <c r="L1148" i="10" s="1"/>
  <c r="L1147" i="10" a="1"/>
  <c r="L1147" i="10" s="1"/>
  <c r="L1146" i="10"/>
  <c r="L1146" i="10" a="1"/>
  <c r="L1145" i="10" a="1"/>
  <c r="L1145" i="10" s="1"/>
  <c r="L1144" i="10" a="1"/>
  <c r="L1144" i="10" s="1"/>
  <c r="L1143" i="10"/>
  <c r="L1143" i="10" a="1"/>
  <c r="L1142" i="10"/>
  <c r="L1142" i="10" a="1"/>
  <c r="L1141" i="10" a="1"/>
  <c r="L1141" i="10" s="1"/>
  <c r="L1140" i="10"/>
  <c r="L1140" i="10" a="1"/>
  <c r="L1139" i="10" a="1"/>
  <c r="L1139" i="10" s="1"/>
  <c r="L1138" i="10"/>
  <c r="L1138" i="10" a="1"/>
  <c r="L1137" i="10" a="1"/>
  <c r="L1137" i="10" s="1"/>
  <c r="L1136" i="10" a="1"/>
  <c r="L1136" i="10" s="1"/>
  <c r="L1135" i="10" a="1"/>
  <c r="L1135" i="10" s="1"/>
  <c r="L1134" i="10" a="1"/>
  <c r="L1134" i="10" s="1"/>
  <c r="L1133" i="10" a="1"/>
  <c r="L1133" i="10" s="1"/>
  <c r="L1132" i="10"/>
  <c r="L1132" i="10" a="1"/>
  <c r="L1131" i="10"/>
  <c r="L1131" i="10" a="1"/>
  <c r="L1130" i="10" a="1"/>
  <c r="L1130" i="10" s="1"/>
  <c r="L1129" i="10" a="1"/>
  <c r="L1129" i="10" s="1"/>
  <c r="L1128" i="10"/>
  <c r="L1128" i="10" a="1"/>
  <c r="L1127" i="10" a="1"/>
  <c r="L1127" i="10" s="1"/>
  <c r="L1126" i="10" a="1"/>
  <c r="L1126" i="10" s="1"/>
  <c r="L1125" i="10" a="1"/>
  <c r="L1125" i="10" s="1"/>
  <c r="L1124" i="10"/>
  <c r="L1124" i="10" a="1"/>
  <c r="L1123" i="10"/>
  <c r="L1123" i="10" a="1"/>
  <c r="L1122" i="10"/>
  <c r="L1122" i="10" a="1"/>
  <c r="L1121" i="10" a="1"/>
  <c r="L1121" i="10" s="1"/>
  <c r="L1120" i="10" a="1"/>
  <c r="L1120" i="10" s="1"/>
  <c r="L1119" i="10"/>
  <c r="L1119" i="10" a="1"/>
  <c r="L1118" i="10" a="1"/>
  <c r="L1118" i="10" s="1"/>
  <c r="L1117" i="10" a="1"/>
  <c r="L1117" i="10" s="1"/>
  <c r="L1116" i="10" a="1"/>
  <c r="L1116" i="10" s="1"/>
  <c r="L1115" i="10" a="1"/>
  <c r="L1115" i="10" s="1"/>
  <c r="L1114" i="10"/>
  <c r="L1114" i="10" a="1"/>
  <c r="L1113" i="10" a="1"/>
  <c r="L1113" i="10" s="1"/>
  <c r="L1112" i="10" a="1"/>
  <c r="L1112" i="10" s="1"/>
  <c r="L1111" i="10" a="1"/>
  <c r="L1111" i="10" s="1"/>
  <c r="L1110" i="10"/>
  <c r="L1110" i="10" a="1"/>
  <c r="L1109" i="10" a="1"/>
  <c r="L1109" i="10" s="1"/>
  <c r="L1108" i="10"/>
  <c r="L1108" i="10" a="1"/>
  <c r="L1107" i="10" a="1"/>
  <c r="L1107" i="10" s="1"/>
  <c r="L1106" i="10" a="1"/>
  <c r="L1106" i="10" s="1"/>
  <c r="L1105" i="10" a="1"/>
  <c r="L1105" i="10" s="1"/>
  <c r="L1104" i="10"/>
  <c r="L1104" i="10" a="1"/>
  <c r="L1103" i="10" a="1"/>
  <c r="L1103" i="10" s="1"/>
  <c r="L1102" i="10" a="1"/>
  <c r="L1102" i="10" s="1"/>
  <c r="L1101" i="10" a="1"/>
  <c r="L1101" i="10" s="1"/>
  <c r="L1100" i="10"/>
  <c r="L1100" i="10" a="1"/>
  <c r="L1099" i="10"/>
  <c r="L1099" i="10" a="1"/>
  <c r="L1098" i="10" a="1"/>
  <c r="L1098" i="10" s="1"/>
  <c r="L1097" i="10" a="1"/>
  <c r="L1097" i="10" s="1"/>
  <c r="L1096" i="10"/>
  <c r="L1096" i="10" a="1"/>
  <c r="L1095" i="10"/>
  <c r="L1095" i="10" a="1"/>
  <c r="L1094" i="10" a="1"/>
  <c r="L1094" i="10" s="1"/>
  <c r="L1093" i="10" a="1"/>
  <c r="L1093" i="10" s="1"/>
  <c r="L1092" i="10" a="1"/>
  <c r="L1092" i="10" s="1"/>
  <c r="L1091" i="10"/>
  <c r="L1091" i="10" a="1"/>
  <c r="L1090" i="10"/>
  <c r="L1090" i="10" a="1"/>
  <c r="L1089" i="10" a="1"/>
  <c r="L1089" i="10" s="1"/>
  <c r="L1088" i="10"/>
  <c r="L1088" i="10" a="1"/>
  <c r="L1087" i="10"/>
  <c r="L1087" i="10" a="1"/>
  <c r="L1086" i="10"/>
  <c r="L1086" i="10" a="1"/>
  <c r="L1085" i="10" a="1"/>
  <c r="L1085" i="10" s="1"/>
  <c r="L1084" i="10" a="1"/>
  <c r="L1084" i="10" s="1"/>
  <c r="L1083" i="10"/>
  <c r="L1083" i="10" a="1"/>
  <c r="L1082" i="10" a="1"/>
  <c r="L1082" i="10" s="1"/>
  <c r="L1081" i="10" a="1"/>
  <c r="L1081" i="10" s="1"/>
  <c r="L1080" i="10" a="1"/>
  <c r="L1080" i="10" s="1"/>
  <c r="L1079" i="10"/>
  <c r="L1079" i="10" a="1"/>
  <c r="L1078" i="10"/>
  <c r="L1078" i="10" a="1"/>
  <c r="L1077" i="10" a="1"/>
  <c r="L1077" i="10" s="1"/>
  <c r="L1076" i="10"/>
  <c r="L1076" i="10" a="1"/>
  <c r="L1075" i="10" a="1"/>
  <c r="L1075" i="10" s="1"/>
  <c r="L1074" i="10"/>
  <c r="L1074" i="10" a="1"/>
  <c r="L1073" i="10" a="1"/>
  <c r="L1073" i="10" s="1"/>
  <c r="L1072" i="10"/>
  <c r="L1072" i="10" a="1"/>
  <c r="L1071" i="10" a="1"/>
  <c r="L1071" i="10" s="1"/>
  <c r="L1070" i="10" a="1"/>
  <c r="L1070" i="10" s="1"/>
  <c r="L1069" i="10" a="1"/>
  <c r="L1069" i="10" s="1"/>
  <c r="L1068" i="10" a="1"/>
  <c r="L1068" i="10" s="1"/>
  <c r="L1067" i="10"/>
  <c r="L1067" i="10" a="1"/>
  <c r="L1066" i="10" a="1"/>
  <c r="L1066" i="10" s="1"/>
  <c r="L1065" i="10" a="1"/>
  <c r="L1065" i="10" s="1"/>
  <c r="L1064" i="10"/>
  <c r="L1064" i="10" a="1"/>
  <c r="L1063" i="10"/>
  <c r="L1063" i="10" a="1"/>
  <c r="L1062" i="10" a="1"/>
  <c r="L1062" i="10" s="1"/>
  <c r="L1061" i="10" a="1"/>
  <c r="L1061" i="10" s="1"/>
  <c r="L1060" i="10" a="1"/>
  <c r="L1060" i="10" s="1"/>
  <c r="L1059" i="10" a="1"/>
  <c r="L1059" i="10" s="1"/>
  <c r="L1058" i="10"/>
  <c r="L1058" i="10" a="1"/>
  <c r="L1057" i="10" a="1"/>
  <c r="L1057" i="10" s="1"/>
  <c r="L1056" i="10" a="1"/>
  <c r="L1056" i="10" s="1"/>
  <c r="L1055" i="10"/>
  <c r="L1055" i="10" a="1"/>
  <c r="L1054" i="10"/>
  <c r="L1054" i="10" a="1"/>
  <c r="L1053" i="10" a="1"/>
  <c r="L1053" i="10" s="1"/>
  <c r="L1052" i="10" a="1"/>
  <c r="L1052" i="10" s="1"/>
  <c r="L1051" i="10" a="1"/>
  <c r="L1051" i="10" s="1"/>
  <c r="L1050" i="10" a="1"/>
  <c r="L1050" i="10" s="1"/>
  <c r="L1049" i="10" a="1"/>
  <c r="L1049" i="10" s="1"/>
  <c r="L1048" i="10" a="1"/>
  <c r="L1048" i="10" s="1"/>
  <c r="L1047" i="10" a="1"/>
  <c r="L1047" i="10" s="1"/>
  <c r="L1046" i="10"/>
  <c r="L1046" i="10" a="1"/>
  <c r="L1045" i="10" a="1"/>
  <c r="L1045" i="10" s="1"/>
  <c r="L1044" i="10"/>
  <c r="L1044" i="10" a="1"/>
  <c r="L1043" i="10" a="1"/>
  <c r="L1043" i="10" s="1"/>
  <c r="L1042" i="10" a="1"/>
  <c r="L1042" i="10" s="1"/>
  <c r="L1041" i="10" a="1"/>
  <c r="L1041" i="10" s="1"/>
  <c r="L1040" i="10"/>
  <c r="L1040" i="10" a="1"/>
  <c r="L1039" i="10" a="1"/>
  <c r="L1039" i="10" s="1"/>
  <c r="L1038" i="10" a="1"/>
  <c r="L1038" i="10" s="1"/>
  <c r="L1037" i="10" a="1"/>
  <c r="L1037" i="10" s="1"/>
  <c r="L1036" i="10" a="1"/>
  <c r="L1036" i="10" s="1"/>
  <c r="L1035" i="10"/>
  <c r="L1035" i="10" a="1"/>
  <c r="L1034" i="10" a="1"/>
  <c r="L1034" i="10" s="1"/>
  <c r="L1033" i="10" a="1"/>
  <c r="L1033" i="10" s="1"/>
  <c r="L1032" i="10"/>
  <c r="L1032" i="10" a="1"/>
  <c r="L1031" i="10"/>
  <c r="L1031" i="10" a="1"/>
  <c r="L1030" i="10" a="1"/>
  <c r="L1030" i="10" s="1"/>
  <c r="L1029" i="10" a="1"/>
  <c r="L1029" i="10" s="1"/>
  <c r="L1028" i="10"/>
  <c r="L1028" i="10" a="1"/>
  <c r="L1027" i="10" a="1"/>
  <c r="L1027" i="10" s="1"/>
  <c r="L1026" i="10"/>
  <c r="L1026" i="10" a="1"/>
  <c r="L1025" i="10" a="1"/>
  <c r="L1025" i="10" s="1"/>
  <c r="L1024" i="10" a="1"/>
  <c r="L1024" i="10" s="1"/>
  <c r="L1023" i="10"/>
  <c r="L1023" i="10" a="1"/>
  <c r="L1022" i="10"/>
  <c r="L1022" i="10" a="1"/>
  <c r="L1021" i="10" a="1"/>
  <c r="L1021" i="10" s="1"/>
  <c r="L1020" i="10" a="1"/>
  <c r="L1020" i="10" s="1"/>
  <c r="L1019" i="10" a="1"/>
  <c r="L1019" i="10" s="1"/>
  <c r="L1018" i="10" a="1"/>
  <c r="L1018" i="10" s="1"/>
  <c r="L1017" i="10" a="1"/>
  <c r="L1017" i="10" s="1"/>
  <c r="L1016" i="10" a="1"/>
  <c r="L1016" i="10" s="1"/>
  <c r="L1015" i="10" a="1"/>
  <c r="L1015" i="10" s="1"/>
  <c r="L1014" i="10"/>
  <c r="L1014" i="10" a="1"/>
  <c r="L1013" i="10" a="1"/>
  <c r="L1013" i="10" s="1"/>
  <c r="L1012" i="10"/>
  <c r="L1012" i="10" a="1"/>
  <c r="L1011" i="10" a="1"/>
  <c r="L1011" i="10" s="1"/>
  <c r="L1010" i="10" a="1"/>
  <c r="L1010" i="10" s="1"/>
  <c r="L1009" i="10" a="1"/>
  <c r="L1009" i="10" s="1"/>
  <c r="L1008" i="10"/>
  <c r="L1008" i="10" a="1"/>
  <c r="L1007" i="10" a="1"/>
  <c r="L1007" i="10" s="1"/>
  <c r="L1006" i="10" a="1"/>
  <c r="L1006" i="10" s="1"/>
  <c r="L1005" i="10" a="1"/>
  <c r="L1005" i="10" s="1"/>
  <c r="L1004" i="10" a="1"/>
  <c r="L1004" i="10" s="1"/>
  <c r="L1003" i="10"/>
  <c r="L1003" i="10" a="1"/>
  <c r="L1002" i="10" a="1"/>
  <c r="L1002" i="10" s="1"/>
  <c r="L1001" i="10" a="1"/>
  <c r="L1001" i="10" s="1"/>
  <c r="L1000" i="10"/>
  <c r="L1000" i="10" a="1"/>
  <c r="L999" i="10"/>
  <c r="L999" i="10" a="1"/>
  <c r="L998" i="10" a="1"/>
  <c r="L998" i="10" s="1"/>
  <c r="L997" i="10" a="1"/>
  <c r="L997" i="10" s="1"/>
  <c r="L996" i="10" a="1"/>
  <c r="L996" i="10" s="1"/>
  <c r="L995" i="10" a="1"/>
  <c r="L995" i="10" s="1"/>
  <c r="L994" i="10"/>
  <c r="L994" i="10" a="1"/>
  <c r="L993" i="10" a="1"/>
  <c r="L993" i="10" s="1"/>
  <c r="L992" i="10"/>
  <c r="L992" i="10" a="1"/>
  <c r="L991" i="10"/>
  <c r="L991" i="10" a="1"/>
  <c r="L990" i="10"/>
  <c r="L990" i="10" a="1"/>
  <c r="L989" i="10" a="1"/>
  <c r="L989" i="10" s="1"/>
  <c r="L988" i="10" a="1"/>
  <c r="L988" i="10" s="1"/>
  <c r="L987" i="10"/>
  <c r="L987" i="10" a="1"/>
  <c r="L986" i="10" a="1"/>
  <c r="L986" i="10" s="1"/>
  <c r="L985" i="10" a="1"/>
  <c r="L985" i="10" s="1"/>
  <c r="L984" i="10" a="1"/>
  <c r="L984" i="10" s="1"/>
  <c r="L983" i="10" a="1"/>
  <c r="L983" i="10" s="1"/>
  <c r="L982" i="10"/>
  <c r="L982" i="10" a="1"/>
  <c r="L981" i="10" a="1"/>
  <c r="L981" i="10" s="1"/>
  <c r="L980" i="10"/>
  <c r="L980" i="10" a="1"/>
  <c r="L979" i="10" a="1"/>
  <c r="L979" i="10" s="1"/>
  <c r="L978" i="10" a="1"/>
  <c r="L978" i="10" s="1"/>
  <c r="L977" i="10" a="1"/>
  <c r="L977" i="10" s="1"/>
  <c r="L976" i="10"/>
  <c r="L976" i="10" a="1"/>
  <c r="L975" i="10" a="1"/>
  <c r="L975" i="10" s="1"/>
  <c r="L974" i="10"/>
  <c r="L974" i="10" a="1"/>
  <c r="L973" i="10" a="1"/>
  <c r="L973" i="10" s="1"/>
  <c r="L972" i="10" a="1"/>
  <c r="L972" i="10" s="1"/>
  <c r="L971" i="10"/>
  <c r="L971" i="10" a="1"/>
  <c r="L970" i="10" a="1"/>
  <c r="L970" i="10" s="1"/>
  <c r="L969" i="10" a="1"/>
  <c r="L969" i="10" s="1"/>
  <c r="L968" i="10"/>
  <c r="L968" i="10" a="1"/>
  <c r="L967" i="10"/>
  <c r="L967" i="10" a="1"/>
  <c r="L966" i="10" a="1"/>
  <c r="L966" i="10" s="1"/>
  <c r="L965" i="10" a="1"/>
  <c r="L965" i="10" s="1"/>
  <c r="L964" i="10"/>
  <c r="L964" i="10" a="1"/>
  <c r="L963" i="10" a="1"/>
  <c r="L963" i="10" s="1"/>
  <c r="L962" i="10"/>
  <c r="L962" i="10" a="1"/>
  <c r="L961" i="10" a="1"/>
  <c r="L961" i="10" s="1"/>
  <c r="L960" i="10" a="1"/>
  <c r="L960" i="10" s="1"/>
  <c r="L959" i="10"/>
  <c r="L959" i="10" a="1"/>
  <c r="L958" i="10"/>
  <c r="L958" i="10" a="1"/>
  <c r="L957" i="10" a="1"/>
  <c r="L957" i="10" s="1"/>
  <c r="L956" i="10" a="1"/>
  <c r="L956" i="10" s="1"/>
  <c r="L955" i="10" a="1"/>
  <c r="L955" i="10" s="1"/>
  <c r="L954" i="10" a="1"/>
  <c r="L954" i="10" s="1"/>
  <c r="L953" i="10" a="1"/>
  <c r="L953" i="10" s="1"/>
  <c r="L952" i="10"/>
  <c r="L952" i="10" a="1"/>
  <c r="L951" i="10" a="1"/>
  <c r="L951" i="10" s="1"/>
  <c r="L950" i="10"/>
  <c r="L950" i="10" a="1"/>
  <c r="L949" i="10" a="1"/>
  <c r="L949" i="10" s="1"/>
  <c r="L948" i="10" a="1"/>
  <c r="L948" i="10" s="1"/>
  <c r="L947" i="10" a="1"/>
  <c r="L947" i="10" s="1"/>
  <c r="L946" i="10" a="1"/>
  <c r="L946" i="10" s="1"/>
  <c r="L945" i="10" a="1"/>
  <c r="L945" i="10" s="1"/>
  <c r="L944" i="10"/>
  <c r="L944" i="10" a="1"/>
  <c r="L943" i="10"/>
  <c r="L943" i="10" a="1"/>
  <c r="L942" i="10"/>
  <c r="L942" i="10" a="1"/>
  <c r="L941" i="10" a="1"/>
  <c r="L941" i="10" s="1"/>
  <c r="L940" i="10" a="1"/>
  <c r="L940" i="10" s="1"/>
  <c r="L939" i="10" a="1"/>
  <c r="L939" i="10" s="1"/>
  <c r="L938" i="10" a="1"/>
  <c r="L938" i="10" s="1"/>
  <c r="L937" i="10" a="1"/>
  <c r="L937" i="10" s="1"/>
  <c r="L936" i="10"/>
  <c r="L936" i="10" a="1"/>
  <c r="L935" i="10"/>
  <c r="L935" i="10" a="1"/>
  <c r="L934" i="10"/>
  <c r="L934" i="10" a="1"/>
  <c r="L933" i="10" a="1"/>
  <c r="L933" i="10" s="1"/>
  <c r="L932" i="10"/>
  <c r="L932" i="10" a="1"/>
  <c r="L931" i="10" a="1"/>
  <c r="L931" i="10" s="1"/>
  <c r="L930" i="10" a="1"/>
  <c r="L930" i="10" s="1"/>
  <c r="L929" i="10" a="1"/>
  <c r="L929" i="10" s="1"/>
  <c r="L928" i="10" a="1"/>
  <c r="L928" i="10" s="1"/>
  <c r="L927" i="10"/>
  <c r="L927" i="10" a="1"/>
  <c r="L926" i="10"/>
  <c r="L926" i="10" a="1"/>
  <c r="L925" i="10" a="1"/>
  <c r="L925" i="10" s="1"/>
  <c r="L924" i="10" a="1"/>
  <c r="L924" i="10" s="1"/>
  <c r="L923" i="10" a="1"/>
  <c r="L923" i="10" s="1"/>
  <c r="L922" i="10" a="1"/>
  <c r="L922" i="10" s="1"/>
  <c r="L921" i="10" a="1"/>
  <c r="L921" i="10" s="1"/>
  <c r="L920" i="10"/>
  <c r="L920" i="10" a="1"/>
  <c r="L919" i="10" a="1"/>
  <c r="L919" i="10" s="1"/>
  <c r="L918" i="10"/>
  <c r="L918" i="10" a="1"/>
  <c r="L917" i="10" a="1"/>
  <c r="L917" i="10" s="1"/>
  <c r="L916" i="10" a="1"/>
  <c r="L916" i="10" s="1"/>
  <c r="L915" i="10" a="1"/>
  <c r="L915" i="10" s="1"/>
  <c r="L914" i="10"/>
  <c r="L914" i="10" a="1"/>
  <c r="L913" i="10" a="1"/>
  <c r="L913" i="10" s="1"/>
  <c r="L912" i="10"/>
  <c r="L912" i="10" a="1"/>
  <c r="L911" i="10"/>
  <c r="L911" i="10" a="1"/>
  <c r="L910" i="10" a="1"/>
  <c r="L910" i="10" s="1"/>
  <c r="L909" i="10" a="1"/>
  <c r="L909" i="10" s="1"/>
  <c r="L908" i="10" a="1"/>
  <c r="L908" i="10" s="1"/>
  <c r="L907" i="10" a="1"/>
  <c r="L907" i="10" s="1"/>
  <c r="L906" i="10" a="1"/>
  <c r="L906" i="10" s="1"/>
  <c r="L905" i="10" a="1"/>
  <c r="L905" i="10" s="1"/>
  <c r="L904" i="10"/>
  <c r="L904" i="10" a="1"/>
  <c r="L903" i="10"/>
  <c r="L903" i="10" a="1"/>
  <c r="L902" i="10"/>
  <c r="L902" i="10" a="1"/>
  <c r="L901" i="10" a="1"/>
  <c r="L901" i="10" s="1"/>
  <c r="L900" i="10"/>
  <c r="L900" i="10" a="1"/>
  <c r="L899" i="10" a="1"/>
  <c r="L899" i="10" s="1"/>
  <c r="L898" i="10" a="1"/>
  <c r="L898" i="10" s="1"/>
  <c r="L897" i="10" a="1"/>
  <c r="L897" i="10" s="1"/>
  <c r="L896" i="10" a="1"/>
  <c r="L896" i="10" s="1"/>
  <c r="L895" i="10"/>
  <c r="L895" i="10" a="1"/>
  <c r="L894" i="10"/>
  <c r="L894" i="10" a="1"/>
  <c r="L893" i="10" a="1"/>
  <c r="L893" i="10" s="1"/>
  <c r="L892" i="10" a="1"/>
  <c r="L892" i="10" s="1"/>
  <c r="L891" i="10" a="1"/>
  <c r="L891" i="10" s="1"/>
  <c r="L890" i="10" a="1"/>
  <c r="L890" i="10" s="1"/>
  <c r="L889" i="10" a="1"/>
  <c r="L889" i="10" s="1"/>
  <c r="L888" i="10"/>
  <c r="L888" i="10" a="1"/>
  <c r="L887" i="10"/>
  <c r="L887" i="10" a="1"/>
  <c r="L886" i="10"/>
  <c r="L886" i="10" a="1"/>
  <c r="L885" i="10" a="1"/>
  <c r="L885" i="10" s="1"/>
  <c r="L884" i="10" a="1"/>
  <c r="L884" i="10" s="1"/>
  <c r="L883" i="10" a="1"/>
  <c r="L883" i="10" s="1"/>
  <c r="L882" i="10" a="1"/>
  <c r="L882" i="10" s="1"/>
  <c r="L881" i="10" a="1"/>
  <c r="L881" i="10" s="1"/>
  <c r="L880" i="10"/>
  <c r="L880" i="10" a="1"/>
  <c r="L879" i="10"/>
  <c r="L879" i="10" a="1"/>
  <c r="L878" i="10"/>
  <c r="L878" i="10" a="1"/>
  <c r="L877" i="10" a="1"/>
  <c r="L877" i="10" s="1"/>
  <c r="L876" i="10" a="1"/>
  <c r="L876" i="10" s="1"/>
  <c r="L875" i="10" a="1"/>
  <c r="L875" i="10" s="1"/>
  <c r="L874" i="10" a="1"/>
  <c r="L874" i="10" s="1"/>
  <c r="L873" i="10" a="1"/>
  <c r="L873" i="10" s="1"/>
  <c r="L872" i="10"/>
  <c r="L872" i="10" a="1"/>
  <c r="L871" i="10"/>
  <c r="L871" i="10" a="1"/>
  <c r="L870" i="10"/>
  <c r="L870" i="10" a="1"/>
  <c r="L869" i="10" a="1"/>
  <c r="L869" i="10" s="1"/>
  <c r="L868" i="10" a="1"/>
  <c r="L868" i="10" s="1"/>
  <c r="L867" i="10" a="1"/>
  <c r="L867" i="10" s="1"/>
  <c r="L866" i="10" a="1"/>
  <c r="L866" i="10" s="1"/>
  <c r="L865" i="10" a="1"/>
  <c r="L865" i="10" s="1"/>
  <c r="L864" i="10" a="1"/>
  <c r="L864" i="10" s="1"/>
  <c r="L863" i="10"/>
  <c r="L863" i="10" a="1"/>
  <c r="L862" i="10" a="1"/>
  <c r="L862" i="10" s="1"/>
  <c r="L861" i="10" a="1"/>
  <c r="L861" i="10" s="1"/>
  <c r="L860" i="10" a="1"/>
  <c r="L860" i="10" s="1"/>
  <c r="L859" i="10"/>
  <c r="L859" i="10" a="1"/>
  <c r="L858" i="10" a="1"/>
  <c r="L858" i="10" s="1"/>
  <c r="L857" i="10" a="1"/>
  <c r="L857" i="10" s="1"/>
  <c r="L856" i="10"/>
  <c r="L856" i="10" a="1"/>
  <c r="L855" i="10"/>
  <c r="L855" i="10" a="1"/>
  <c r="L854" i="10"/>
  <c r="L854" i="10" a="1"/>
  <c r="L853" i="10" a="1"/>
  <c r="L853" i="10" s="1"/>
  <c r="L852" i="10" a="1"/>
  <c r="L852" i="10" s="1"/>
  <c r="L851" i="10" a="1"/>
  <c r="L851" i="10" s="1"/>
  <c r="L850" i="10"/>
  <c r="L850" i="10" a="1"/>
  <c r="L849" i="10" a="1"/>
  <c r="L849" i="10" s="1"/>
  <c r="L848" i="10" a="1"/>
  <c r="L848" i="10" s="1"/>
  <c r="L847" i="10"/>
  <c r="L847" i="10" a="1"/>
  <c r="L846" i="10" a="1"/>
  <c r="L846" i="10" s="1"/>
  <c r="L845" i="10" a="1"/>
  <c r="L845" i="10" s="1"/>
  <c r="L844" i="10" a="1"/>
  <c r="L844" i="10" s="1"/>
  <c r="L843" i="10" a="1"/>
  <c r="L843" i="10" s="1"/>
  <c r="L842" i="10" a="1"/>
  <c r="L842" i="10" s="1"/>
  <c r="L841" i="10" a="1"/>
  <c r="L841" i="10" s="1"/>
  <c r="L840" i="10"/>
  <c r="L840" i="10" a="1"/>
  <c r="L839" i="10" a="1"/>
  <c r="L839" i="10" s="1"/>
  <c r="L838" i="10"/>
  <c r="L838" i="10" a="1"/>
  <c r="L837" i="10" a="1"/>
  <c r="L837" i="10" s="1"/>
  <c r="L836" i="10"/>
  <c r="L836" i="10" a="1"/>
  <c r="L835" i="10" a="1"/>
  <c r="L835" i="10" s="1"/>
  <c r="L834" i="10" a="1"/>
  <c r="L834" i="10" s="1"/>
  <c r="L833" i="10" a="1"/>
  <c r="L833" i="10" s="1"/>
  <c r="L832" i="10"/>
  <c r="L832" i="10" a="1"/>
  <c r="L831" i="10"/>
  <c r="L831" i="10" a="1"/>
  <c r="L830" i="10" a="1"/>
  <c r="L830" i="10" s="1"/>
  <c r="L829" i="10" a="1"/>
  <c r="L829" i="10" s="1"/>
  <c r="L828" i="10" a="1"/>
  <c r="L828" i="10" s="1"/>
  <c r="L827" i="10" a="1"/>
  <c r="L827" i="10" s="1"/>
  <c r="L826" i="10" a="1"/>
  <c r="L826" i="10" s="1"/>
  <c r="L825" i="10" a="1"/>
  <c r="L825" i="10" s="1"/>
  <c r="L824" i="10"/>
  <c r="L824" i="10" a="1"/>
  <c r="L823" i="10" a="1"/>
  <c r="L823" i="10" s="1"/>
  <c r="L822" i="10"/>
  <c r="L822" i="10" a="1"/>
  <c r="L821" i="10" a="1"/>
  <c r="L821" i="10" s="1"/>
  <c r="L820" i="10" a="1"/>
  <c r="L820" i="10" s="1"/>
  <c r="L819" i="10" a="1"/>
  <c r="L819" i="10" s="1"/>
  <c r="L818" i="10" a="1"/>
  <c r="L818" i="10" s="1"/>
  <c r="L817" i="10" a="1"/>
  <c r="L817" i="10" s="1"/>
  <c r="L816" i="10" a="1"/>
  <c r="L816" i="10" s="1"/>
  <c r="L815" i="10"/>
  <c r="L815" i="10" a="1"/>
  <c r="L814" i="10" a="1"/>
  <c r="L814" i="10" s="1"/>
  <c r="L813" i="10" a="1"/>
  <c r="L813" i="10" s="1"/>
  <c r="L812" i="10" a="1"/>
  <c r="L812" i="10" s="1"/>
  <c r="L811" i="10" a="1"/>
  <c r="L811" i="10" s="1"/>
  <c r="L810" i="10" a="1"/>
  <c r="L810" i="10" s="1"/>
  <c r="L809" i="10" a="1"/>
  <c r="L809" i="10" s="1"/>
  <c r="L808" i="10"/>
  <c r="L808" i="10" a="1"/>
  <c r="L807" i="10" a="1"/>
  <c r="L807" i="10" s="1"/>
  <c r="L806" i="10" a="1"/>
  <c r="L806" i="10" s="1"/>
  <c r="L805" i="10" a="1"/>
  <c r="L805" i="10" s="1"/>
  <c r="L804" i="10"/>
  <c r="L804" i="10" a="1"/>
  <c r="L803" i="10" a="1"/>
  <c r="L803" i="10" s="1"/>
  <c r="L802" i="10" a="1"/>
  <c r="L802" i="10" s="1"/>
  <c r="L801" i="10" a="1"/>
  <c r="L801" i="10" s="1"/>
  <c r="L800" i="10" a="1"/>
  <c r="L800" i="10" s="1"/>
  <c r="L799" i="10"/>
  <c r="L799" i="10" a="1"/>
  <c r="L798" i="10" a="1"/>
  <c r="L798" i="10" s="1"/>
  <c r="L797" i="10" a="1"/>
  <c r="L797" i="10" s="1"/>
  <c r="L796" i="10"/>
  <c r="L796" i="10" a="1"/>
  <c r="L795" i="10" a="1"/>
  <c r="L795" i="10" s="1"/>
  <c r="L794" i="10" a="1"/>
  <c r="L794" i="10" s="1"/>
  <c r="L793" i="10" a="1"/>
  <c r="L793" i="10" s="1"/>
  <c r="L792" i="10"/>
  <c r="L792" i="10" a="1"/>
  <c r="L791" i="10"/>
  <c r="L791" i="10" a="1"/>
  <c r="L790" i="10"/>
  <c r="L790" i="10" a="1"/>
  <c r="L789" i="10" a="1"/>
  <c r="L789" i="10" s="1"/>
  <c r="L788" i="10" a="1"/>
  <c r="L788" i="10" s="1"/>
  <c r="L787" i="10"/>
  <c r="L787" i="10" a="1"/>
  <c r="L786" i="10"/>
  <c r="L786" i="10" a="1"/>
  <c r="L785" i="10" a="1"/>
  <c r="L785" i="10" s="1"/>
  <c r="L784" i="10" a="1"/>
  <c r="L784" i="10" s="1"/>
  <c r="L783" i="10" a="1"/>
  <c r="L783" i="10" s="1"/>
  <c r="L782" i="10"/>
  <c r="L782" i="10" a="1"/>
  <c r="L781" i="10" a="1"/>
  <c r="L781" i="10" s="1"/>
  <c r="L780" i="10" a="1"/>
  <c r="L780" i="10" s="1"/>
  <c r="L779" i="10" a="1"/>
  <c r="L779" i="10" s="1"/>
  <c r="L778" i="10" a="1"/>
  <c r="L778" i="10" s="1"/>
  <c r="L777" i="10" a="1"/>
  <c r="L777" i="10" s="1"/>
  <c r="L776" i="10"/>
  <c r="L776" i="10" a="1"/>
  <c r="L775" i="10" a="1"/>
  <c r="L775" i="10" s="1"/>
  <c r="L774" i="10" a="1"/>
  <c r="L774" i="10" s="1"/>
  <c r="L773" i="10" a="1"/>
  <c r="L773" i="10" s="1"/>
  <c r="L772" i="10" a="1"/>
  <c r="L772" i="10" s="1"/>
  <c r="L771" i="10" a="1"/>
  <c r="L771" i="10" s="1"/>
  <c r="L770" i="10" a="1"/>
  <c r="L770" i="10" s="1"/>
  <c r="L769" i="10" a="1"/>
  <c r="L769" i="10" s="1"/>
  <c r="L768" i="10" a="1"/>
  <c r="L768" i="10" s="1"/>
  <c r="L767" i="10"/>
  <c r="L767" i="10" a="1"/>
  <c r="L766" i="10" a="1"/>
  <c r="L766" i="10" s="1"/>
  <c r="L765" i="10" a="1"/>
  <c r="L765" i="10" s="1"/>
  <c r="L764" i="10" a="1"/>
  <c r="L764" i="10" s="1"/>
  <c r="L763" i="10" a="1"/>
  <c r="L763" i="10" s="1"/>
  <c r="L762" i="10" a="1"/>
  <c r="L762" i="10" s="1"/>
  <c r="L761" i="10" a="1"/>
  <c r="L761" i="10" s="1"/>
  <c r="L760" i="10"/>
  <c r="L760" i="10" a="1"/>
  <c r="L759" i="10" a="1"/>
  <c r="L759" i="10" s="1"/>
  <c r="L758" i="10"/>
  <c r="L758" i="10" a="1"/>
  <c r="L757" i="10" a="1"/>
  <c r="L757" i="10" s="1"/>
  <c r="L756" i="10" a="1"/>
  <c r="L756" i="10" s="1"/>
  <c r="L755" i="10"/>
  <c r="L755" i="10" a="1"/>
  <c r="L754" i="10" a="1"/>
  <c r="L754" i="10" s="1"/>
  <c r="L753" i="10" a="1"/>
  <c r="L753" i="10" s="1"/>
  <c r="L752" i="10" a="1"/>
  <c r="L752" i="10" s="1"/>
  <c r="L751" i="10" a="1"/>
  <c r="L751" i="10" s="1"/>
  <c r="L750" i="10"/>
  <c r="L750" i="10" a="1"/>
  <c r="L749" i="10" a="1"/>
  <c r="L749" i="10" s="1"/>
  <c r="L748" i="10" a="1"/>
  <c r="L748" i="10" s="1"/>
  <c r="L747" i="10" a="1"/>
  <c r="L747" i="10" s="1"/>
  <c r="L746" i="10" a="1"/>
  <c r="L746" i="10" s="1"/>
  <c r="L745" i="10" a="1"/>
  <c r="L745" i="10" s="1"/>
  <c r="L744" i="10"/>
  <c r="L744" i="10" a="1"/>
  <c r="L743" i="10" a="1"/>
  <c r="L743" i="10" s="1"/>
  <c r="L742" i="10"/>
  <c r="L742" i="10" a="1"/>
  <c r="L741" i="10" a="1"/>
  <c r="L741" i="10" s="1"/>
  <c r="L740" i="10" a="1"/>
  <c r="L740" i="10" s="1"/>
  <c r="L739" i="10" a="1"/>
  <c r="L739" i="10" s="1"/>
  <c r="L738" i="10" a="1"/>
  <c r="L738" i="10" s="1"/>
  <c r="L737" i="10" a="1"/>
  <c r="L737" i="10" s="1"/>
  <c r="L736" i="10"/>
  <c r="L736" i="10" a="1"/>
  <c r="L735" i="10"/>
  <c r="L735" i="10" a="1"/>
  <c r="L734" i="10" a="1"/>
  <c r="L734" i="10" s="1"/>
  <c r="L733" i="10" a="1"/>
  <c r="L733" i="10" s="1"/>
  <c r="L732" i="10"/>
  <c r="L732" i="10" a="1"/>
  <c r="L731" i="10"/>
  <c r="L731" i="10" a="1"/>
  <c r="L730" i="10" a="1"/>
  <c r="L730" i="10" s="1"/>
  <c r="L729" i="10" a="1"/>
  <c r="L729" i="10" s="1"/>
  <c r="L728" i="10" a="1"/>
  <c r="L728" i="10" s="1"/>
  <c r="L727" i="10"/>
  <c r="L727" i="10" a="1"/>
  <c r="L726" i="10"/>
  <c r="L726" i="10" a="1"/>
  <c r="L725" i="10" a="1"/>
  <c r="L725" i="10" s="1"/>
  <c r="L724" i="10" a="1"/>
  <c r="L724" i="10" s="1"/>
  <c r="L723" i="10" a="1"/>
  <c r="L723" i="10" s="1"/>
  <c r="L722" i="10"/>
  <c r="L722" i="10" a="1"/>
  <c r="L721" i="10" a="1"/>
  <c r="L721" i="10" s="1"/>
  <c r="L720" i="10" a="1"/>
  <c r="L720" i="10" s="1"/>
  <c r="L719" i="10" a="1"/>
  <c r="L719" i="10" s="1"/>
  <c r="L718" i="10" a="1"/>
  <c r="L718" i="10" s="1"/>
  <c r="L717" i="10" a="1"/>
  <c r="L717" i="10" s="1"/>
  <c r="L716" i="10" a="1"/>
  <c r="L716" i="10" s="1"/>
  <c r="L715" i="10" a="1"/>
  <c r="L715" i="10" s="1"/>
  <c r="L714" i="10" a="1"/>
  <c r="L714" i="10" s="1"/>
  <c r="L713" i="10" a="1"/>
  <c r="L713" i="10" s="1"/>
  <c r="L712" i="10"/>
  <c r="L712" i="10" a="1"/>
  <c r="L711" i="10" a="1"/>
  <c r="L711" i="10" s="1"/>
  <c r="L710" i="10" a="1"/>
  <c r="L710" i="10" s="1"/>
  <c r="L709" i="10" a="1"/>
  <c r="L709" i="10" s="1"/>
  <c r="L708" i="10" a="1"/>
  <c r="L708" i="10" s="1"/>
  <c r="L707" i="10" a="1"/>
  <c r="L707" i="10" s="1"/>
  <c r="L706" i="10" a="1"/>
  <c r="L706" i="10" s="1"/>
  <c r="L705" i="10" a="1"/>
  <c r="L705" i="10" s="1"/>
  <c r="L704" i="10" a="1"/>
  <c r="L704" i="10" s="1"/>
  <c r="L703" i="10"/>
  <c r="L703" i="10" a="1"/>
  <c r="L702" i="10" a="1"/>
  <c r="L702" i="10" s="1"/>
  <c r="L701" i="10" a="1"/>
  <c r="L701" i="10" s="1"/>
  <c r="L700" i="10"/>
  <c r="L700" i="10" a="1"/>
  <c r="L699" i="10" a="1"/>
  <c r="L699" i="10" s="1"/>
  <c r="L698" i="10" a="1"/>
  <c r="L698" i="10" s="1"/>
  <c r="L697" i="10" a="1"/>
  <c r="L697" i="10" s="1"/>
  <c r="L696" i="10" a="1"/>
  <c r="L696" i="10" s="1"/>
  <c r="L695" i="10"/>
  <c r="L695" i="10" a="1"/>
  <c r="L694" i="10"/>
  <c r="L694" i="10" a="1"/>
  <c r="L693" i="10" a="1"/>
  <c r="L693" i="10" s="1"/>
  <c r="L692" i="10" a="1"/>
  <c r="L692" i="10" s="1"/>
  <c r="L691" i="10" a="1"/>
  <c r="L691" i="10" s="1"/>
  <c r="L690" i="10"/>
  <c r="L690" i="10" a="1"/>
  <c r="L689" i="10" a="1"/>
  <c r="L689" i="10" s="1"/>
  <c r="L688" i="10" a="1"/>
  <c r="L688" i="10" s="1"/>
  <c r="L687" i="10" a="1"/>
  <c r="L687" i="10" s="1"/>
  <c r="L686" i="10" a="1"/>
  <c r="L686" i="10" s="1"/>
  <c r="L685" i="10" a="1"/>
  <c r="L685" i="10" s="1"/>
  <c r="L684" i="10" a="1"/>
  <c r="L684" i="10" s="1"/>
  <c r="L683" i="10" a="1"/>
  <c r="L683" i="10" s="1"/>
  <c r="L682" i="10"/>
  <c r="L682" i="10" a="1"/>
  <c r="L681" i="10" a="1"/>
  <c r="L681" i="10" s="1"/>
  <c r="L680" i="10"/>
  <c r="L680" i="10" a="1"/>
  <c r="L679" i="10" a="1"/>
  <c r="L679" i="10" s="1"/>
  <c r="L678" i="10"/>
  <c r="L678" i="10" a="1"/>
  <c r="L677" i="10" a="1"/>
  <c r="L677" i="10" s="1"/>
  <c r="L676" i="10" a="1"/>
  <c r="L676" i="10" s="1"/>
  <c r="L675" i="10" a="1"/>
  <c r="L675" i="10" s="1"/>
  <c r="L674" i="10" a="1"/>
  <c r="L674" i="10" s="1"/>
  <c r="L673" i="10" a="1"/>
  <c r="L673" i="10" s="1"/>
  <c r="L672" i="10"/>
  <c r="L672" i="10" a="1"/>
  <c r="L671" i="10"/>
  <c r="L671" i="10" a="1"/>
  <c r="L670" i="10" a="1"/>
  <c r="L670" i="10" s="1"/>
  <c r="L669" i="10" a="1"/>
  <c r="L669" i="10" s="1"/>
  <c r="L668" i="10" a="1"/>
  <c r="L668" i="10" s="1"/>
  <c r="L667" i="10"/>
  <c r="L667" i="10" a="1"/>
  <c r="L666" i="10" a="1"/>
  <c r="L666" i="10" s="1"/>
  <c r="L665" i="10" a="1"/>
  <c r="L665" i="10" s="1"/>
  <c r="L664" i="10" a="1"/>
  <c r="L664" i="10" s="1"/>
  <c r="L663" i="10" a="1"/>
  <c r="L663" i="10" s="1"/>
  <c r="L662" i="10"/>
  <c r="L662" i="10" a="1"/>
  <c r="L661" i="10" a="1"/>
  <c r="L661" i="10" s="1"/>
  <c r="L660" i="10" a="1"/>
  <c r="L660" i="10" s="1"/>
  <c r="L659" i="10" a="1"/>
  <c r="L659" i="10" s="1"/>
  <c r="L658" i="10" a="1"/>
  <c r="L658" i="10" s="1"/>
  <c r="L657" i="10" a="1"/>
  <c r="L657" i="10" s="1"/>
  <c r="L656" i="10" a="1"/>
  <c r="L656" i="10" s="1"/>
  <c r="L655" i="10"/>
  <c r="L655" i="10" a="1"/>
  <c r="L654" i="10" a="1"/>
  <c r="L654" i="10" s="1"/>
  <c r="L653" i="10" a="1"/>
  <c r="L653" i="10" s="1"/>
  <c r="L652" i="10" a="1"/>
  <c r="L652" i="10" s="1"/>
  <c r="L651" i="10" a="1"/>
  <c r="L651" i="10" s="1"/>
  <c r="L650" i="10" a="1"/>
  <c r="L650" i="10" s="1"/>
  <c r="L649" i="10" a="1"/>
  <c r="L649" i="10" s="1"/>
  <c r="L648" i="10"/>
  <c r="L648" i="10" a="1"/>
  <c r="L647" i="10" a="1"/>
  <c r="L647" i="10" s="1"/>
  <c r="L646" i="10"/>
  <c r="L646" i="10" a="1"/>
  <c r="L645" i="10" a="1"/>
  <c r="L645" i="10" s="1"/>
  <c r="L644" i="10"/>
  <c r="L644" i="10" a="1"/>
  <c r="L643" i="10" a="1"/>
  <c r="L643" i="10" s="1"/>
  <c r="L642" i="10" a="1"/>
  <c r="L642" i="10" s="1"/>
  <c r="L641" i="10" a="1"/>
  <c r="L641" i="10" s="1"/>
  <c r="L640" i="10"/>
  <c r="L640" i="10" a="1"/>
  <c r="L639" i="10"/>
  <c r="L639" i="10" a="1"/>
  <c r="L638" i="10" a="1"/>
  <c r="L638" i="10" s="1"/>
  <c r="L637" i="10" a="1"/>
  <c r="L637" i="10" s="1"/>
  <c r="L636" i="10" a="1"/>
  <c r="L636" i="10" s="1"/>
  <c r="L635" i="10"/>
  <c r="L635" i="10" a="1"/>
  <c r="L634" i="10" a="1"/>
  <c r="L634" i="10" s="1"/>
  <c r="L633" i="10" a="1"/>
  <c r="L633" i="10" s="1"/>
  <c r="L632" i="10" a="1"/>
  <c r="L632" i="10" s="1"/>
  <c r="L631" i="10" a="1"/>
  <c r="L631" i="10" s="1"/>
  <c r="L630" i="10"/>
  <c r="L630" i="10" a="1"/>
  <c r="L629" i="10" a="1"/>
  <c r="L629" i="10" s="1"/>
  <c r="L628" i="10" a="1"/>
  <c r="L628" i="10" s="1"/>
  <c r="L627" i="10" a="1"/>
  <c r="L627" i="10" s="1"/>
  <c r="L626" i="10" a="1"/>
  <c r="L626" i="10" s="1"/>
  <c r="L625" i="10" a="1"/>
  <c r="L625" i="10" s="1"/>
  <c r="L624" i="10" a="1"/>
  <c r="L624" i="10" s="1"/>
  <c r="L623" i="10" a="1"/>
  <c r="L623" i="10" s="1"/>
  <c r="L622" i="10" a="1"/>
  <c r="L622" i="10" s="1"/>
  <c r="L621" i="10" a="1"/>
  <c r="L621" i="10" s="1"/>
  <c r="L620" i="10" a="1"/>
  <c r="L620" i="10" s="1"/>
  <c r="L619" i="10" a="1"/>
  <c r="L619" i="10" s="1"/>
  <c r="L618" i="10"/>
  <c r="L618" i="10" a="1"/>
  <c r="L617" i="10" a="1"/>
  <c r="L617" i="10" s="1"/>
  <c r="L616" i="10"/>
  <c r="L616" i="10" a="1"/>
  <c r="L615" i="10" a="1"/>
  <c r="L615" i="10" s="1"/>
  <c r="L614" i="10" a="1"/>
  <c r="L614" i="10" s="1"/>
  <c r="L613" i="10" a="1"/>
  <c r="L613" i="10" s="1"/>
  <c r="L612" i="10" a="1"/>
  <c r="L612" i="10" s="1"/>
  <c r="L611" i="10" a="1"/>
  <c r="L611" i="10" s="1"/>
  <c r="L610" i="10" a="1"/>
  <c r="L610" i="10" s="1"/>
  <c r="L609" i="10" a="1"/>
  <c r="L609" i="10" s="1"/>
  <c r="L608" i="10" a="1"/>
  <c r="L608" i="10" s="1"/>
  <c r="L607" i="10"/>
  <c r="L607" i="10" a="1"/>
  <c r="L606" i="10" a="1"/>
  <c r="L606" i="10" s="1"/>
  <c r="L605" i="10" a="1"/>
  <c r="L605" i="10" s="1"/>
  <c r="L604" i="10" a="1"/>
  <c r="L604" i="10" s="1"/>
  <c r="L603" i="10" a="1"/>
  <c r="L603" i="10" s="1"/>
  <c r="L602" i="10" a="1"/>
  <c r="L602" i="10" s="1"/>
  <c r="L601" i="10" a="1"/>
  <c r="L601" i="10" s="1"/>
  <c r="L600" i="10"/>
  <c r="L600" i="10" a="1"/>
  <c r="L599" i="10" a="1"/>
  <c r="L599" i="10" s="1"/>
  <c r="L598" i="10"/>
  <c r="L598" i="10" a="1"/>
  <c r="L597" i="10" a="1"/>
  <c r="L597" i="10" s="1"/>
  <c r="L596" i="10" a="1"/>
  <c r="L596" i="10" s="1"/>
  <c r="L595" i="10"/>
  <c r="L595" i="10" a="1"/>
  <c r="L594" i="10" a="1"/>
  <c r="L594" i="10" s="1"/>
  <c r="L593" i="10" a="1"/>
  <c r="L593" i="10" s="1"/>
  <c r="L592" i="10" a="1"/>
  <c r="L592" i="10" s="1"/>
  <c r="L591" i="10"/>
  <c r="L591" i="10" a="1"/>
  <c r="L590" i="10"/>
  <c r="L590" i="10" a="1"/>
  <c r="L589" i="10" a="1"/>
  <c r="L589" i="10" s="1"/>
  <c r="L588" i="10" a="1"/>
  <c r="L588" i="10" s="1"/>
  <c r="L587" i="10" a="1"/>
  <c r="L587" i="10" s="1"/>
  <c r="L586" i="10"/>
  <c r="L586" i="10" a="1"/>
  <c r="L585" i="10" a="1"/>
  <c r="L585" i="10" s="1"/>
  <c r="L584" i="10"/>
  <c r="L584" i="10" a="1"/>
  <c r="L583" i="10" a="1"/>
  <c r="L583" i="10" s="1"/>
  <c r="L582" i="10" a="1"/>
  <c r="L582" i="10" s="1"/>
  <c r="L581" i="10" a="1"/>
  <c r="L581" i="10" s="1"/>
  <c r="L580" i="10"/>
  <c r="L580" i="10" a="1"/>
  <c r="L579" i="10" a="1"/>
  <c r="L579" i="10" s="1"/>
  <c r="L578" i="10" a="1"/>
  <c r="L578" i="10" s="1"/>
  <c r="L577" i="10" a="1"/>
  <c r="L577" i="10" s="1"/>
  <c r="L576" i="10" a="1"/>
  <c r="L576" i="10" s="1"/>
  <c r="L575" i="10"/>
  <c r="L575" i="10" a="1"/>
  <c r="L574" i="10" a="1"/>
  <c r="L574" i="10" s="1"/>
  <c r="L573" i="10" a="1"/>
  <c r="L573" i="10" s="1"/>
  <c r="L572" i="10" a="1"/>
  <c r="L572" i="10" s="1"/>
  <c r="L571" i="10" a="1"/>
  <c r="L571" i="10" s="1"/>
  <c r="L570" i="10" a="1"/>
  <c r="L570" i="10" s="1"/>
  <c r="L569" i="10" a="1"/>
  <c r="L569" i="10" s="1"/>
  <c r="L568" i="10"/>
  <c r="L568" i="10" a="1"/>
  <c r="L567" i="10" a="1"/>
  <c r="L567" i="10" s="1"/>
  <c r="L566" i="10"/>
  <c r="L566" i="10" a="1"/>
  <c r="L565" i="10" a="1"/>
  <c r="L565" i="10" s="1"/>
  <c r="L564" i="10" a="1"/>
  <c r="L564" i="10" s="1"/>
  <c r="L563" i="10" a="1"/>
  <c r="L563" i="10" s="1"/>
  <c r="L562" i="10" a="1"/>
  <c r="L562" i="10" s="1"/>
  <c r="L561" i="10" a="1"/>
  <c r="L561" i="10" s="1"/>
  <c r="L560" i="10" a="1"/>
  <c r="L560" i="10" s="1"/>
  <c r="L559" i="10" a="1"/>
  <c r="L559" i="10" s="1"/>
  <c r="L558" i="10" a="1"/>
  <c r="L558" i="10" s="1"/>
  <c r="L557" i="10" a="1"/>
  <c r="L557" i="10" s="1"/>
  <c r="L556" i="10" a="1"/>
  <c r="L556" i="10" s="1"/>
  <c r="L555" i="10"/>
  <c r="L555" i="10" a="1"/>
  <c r="L554" i="10" a="1"/>
  <c r="L554" i="10" s="1"/>
  <c r="L553" i="10" a="1"/>
  <c r="L553" i="10" s="1"/>
  <c r="L552" i="10"/>
  <c r="L552" i="10" a="1"/>
  <c r="L551" i="10" a="1"/>
  <c r="L551" i="10" s="1"/>
  <c r="L550" i="10"/>
  <c r="L550" i="10" a="1"/>
  <c r="L549" i="10" a="1"/>
  <c r="L549" i="10" s="1"/>
  <c r="L548" i="10"/>
  <c r="L548" i="10" a="1"/>
  <c r="L547" i="10"/>
  <c r="L547" i="10" a="1"/>
  <c r="L546" i="10" a="1"/>
  <c r="L546" i="10" s="1"/>
  <c r="L545" i="10" a="1"/>
  <c r="L545" i="10" s="1"/>
  <c r="L544" i="10" a="1"/>
  <c r="L544" i="10" s="1"/>
  <c r="L543" i="10" a="1"/>
  <c r="L543" i="10" s="1"/>
  <c r="L542" i="10" a="1"/>
  <c r="L542" i="10" s="1"/>
  <c r="L541" i="10" a="1"/>
  <c r="L541" i="10" s="1"/>
  <c r="L540" i="10"/>
  <c r="L540" i="10" a="1"/>
  <c r="L539" i="10" a="1"/>
  <c r="L539" i="10" s="1"/>
  <c r="L538" i="10"/>
  <c r="L538" i="10" a="1"/>
  <c r="L537" i="10" a="1"/>
  <c r="L537" i="10" s="1"/>
  <c r="L536" i="10" a="1"/>
  <c r="L536" i="10" s="1"/>
  <c r="L535" i="10"/>
  <c r="L535" i="10" a="1"/>
  <c r="L534" i="10"/>
  <c r="L534" i="10" a="1"/>
  <c r="L533" i="10" a="1"/>
  <c r="L533" i="10" s="1"/>
  <c r="L532" i="10" a="1"/>
  <c r="L532" i="10" s="1"/>
  <c r="L531" i="10"/>
  <c r="L531" i="10" a="1"/>
  <c r="L530" i="10" a="1"/>
  <c r="L530" i="10" s="1"/>
  <c r="L529" i="10" a="1"/>
  <c r="L529" i="10" s="1"/>
  <c r="L528" i="10" a="1"/>
  <c r="L528" i="10" s="1"/>
  <c r="L527" i="10" a="1"/>
  <c r="L527" i="10" s="1"/>
  <c r="L526" i="10"/>
  <c r="L526" i="10" a="1"/>
  <c r="L525" i="10" a="1"/>
  <c r="L525" i="10" s="1"/>
  <c r="L524" i="10"/>
  <c r="L524" i="10" a="1"/>
  <c r="L523" i="10" a="1"/>
  <c r="L523" i="10" s="1"/>
  <c r="L522" i="10" a="1"/>
  <c r="L522" i="10" s="1"/>
  <c r="L521" i="10" a="1"/>
  <c r="L521" i="10" s="1"/>
  <c r="L520" i="10" a="1"/>
  <c r="L520" i="10" s="1"/>
  <c r="L519" i="10" a="1"/>
  <c r="L519" i="10" s="1"/>
  <c r="L518" i="10" a="1"/>
  <c r="L518" i="10" s="1"/>
  <c r="L517" i="10" a="1"/>
  <c r="L517" i="10" s="1"/>
  <c r="L516" i="10"/>
  <c r="L516" i="10" a="1"/>
  <c r="L515" i="10"/>
  <c r="L515" i="10" a="1"/>
  <c r="L514" i="10" a="1"/>
  <c r="L514" i="10" s="1"/>
  <c r="L513" i="10" a="1"/>
  <c r="L513" i="10" s="1"/>
  <c r="L512" i="10" a="1"/>
  <c r="L512" i="10" s="1"/>
  <c r="L511" i="10"/>
  <c r="L511" i="10" a="1"/>
  <c r="L510" i="10"/>
  <c r="L510" i="10" a="1"/>
  <c r="L509" i="10" a="1"/>
  <c r="L509" i="10" s="1"/>
  <c r="L508" i="10" a="1"/>
  <c r="L508" i="10" s="1"/>
  <c r="L507" i="10"/>
  <c r="L507" i="10" a="1"/>
  <c r="L506" i="10" a="1"/>
  <c r="L506" i="10" s="1"/>
  <c r="L505" i="10" a="1"/>
  <c r="L505" i="10" s="1"/>
  <c r="L504" i="10" a="1"/>
  <c r="L504" i="10" s="1"/>
  <c r="L503" i="10" a="1"/>
  <c r="L503" i="10" s="1"/>
  <c r="L502" i="10"/>
  <c r="L502" i="10" a="1"/>
  <c r="L501" i="10" a="1"/>
  <c r="L501" i="10" s="1"/>
  <c r="L500" i="10" a="1"/>
  <c r="L500" i="10" s="1"/>
  <c r="L499" i="10" a="1"/>
  <c r="L499" i="10" s="1"/>
  <c r="L498" i="10"/>
  <c r="L498" i="10" a="1"/>
  <c r="L497" i="10" a="1"/>
  <c r="L497" i="10" s="1"/>
  <c r="L496" i="10"/>
  <c r="L496" i="10" a="1"/>
  <c r="L495" i="10" a="1"/>
  <c r="L495" i="10" s="1"/>
  <c r="L494" i="10" a="1"/>
  <c r="L494" i="10" s="1"/>
  <c r="L493" i="10" a="1"/>
  <c r="L493" i="10" s="1"/>
  <c r="L492" i="10" a="1"/>
  <c r="L492" i="10" s="1"/>
  <c r="L491" i="10" a="1"/>
  <c r="L491" i="10" s="1"/>
  <c r="L490" i="10" a="1"/>
  <c r="L490" i="10" s="1"/>
  <c r="L489" i="10" a="1"/>
  <c r="L489" i="10" s="1"/>
  <c r="L488" i="10"/>
  <c r="L488" i="10" a="1"/>
  <c r="L487" i="10"/>
  <c r="L487" i="10" a="1"/>
  <c r="L486" i="10" a="1"/>
  <c r="L486" i="10" s="1"/>
  <c r="L485" i="10" a="1"/>
  <c r="L485" i="10" s="1"/>
  <c r="L484" i="10"/>
  <c r="L484" i="10" a="1"/>
  <c r="L483" i="10" a="1"/>
  <c r="L483" i="10" s="1"/>
  <c r="L482" i="10" a="1"/>
  <c r="L482" i="10" s="1"/>
  <c r="L481" i="10" a="1"/>
  <c r="L481" i="10" s="1"/>
  <c r="L480" i="10" a="1"/>
  <c r="L480" i="10" s="1"/>
  <c r="L479" i="10"/>
  <c r="L479" i="10" a="1"/>
  <c r="L478" i="10"/>
  <c r="L478" i="10" a="1"/>
  <c r="L477" i="10" a="1"/>
  <c r="L477" i="10" s="1"/>
  <c r="L476" i="10" a="1"/>
  <c r="L476" i="10" s="1"/>
  <c r="L475" i="10"/>
  <c r="L475" i="10" a="1"/>
  <c r="L474" i="10" a="1"/>
  <c r="L474" i="10" s="1"/>
  <c r="L473" i="10" a="1"/>
  <c r="L473" i="10" s="1"/>
  <c r="L472" i="10" a="1"/>
  <c r="L472" i="10" s="1"/>
  <c r="L471" i="10" a="1"/>
  <c r="L471" i="10" s="1"/>
  <c r="L470" i="10"/>
  <c r="L470" i="10" a="1"/>
  <c r="L469" i="10" a="1"/>
  <c r="L469" i="10" s="1"/>
  <c r="L468" i="10" a="1"/>
  <c r="L468" i="10" s="1"/>
  <c r="L467" i="10" a="1"/>
  <c r="L467" i="10" s="1"/>
  <c r="L466" i="10"/>
  <c r="L466" i="10" a="1"/>
  <c r="L465" i="10" a="1"/>
  <c r="L465" i="10" s="1"/>
  <c r="L464" i="10"/>
  <c r="L464" i="10" a="1"/>
  <c r="L463" i="10" a="1"/>
  <c r="L463" i="10" s="1"/>
  <c r="L462" i="10" a="1"/>
  <c r="L462" i="10" s="1"/>
  <c r="L461" i="10" a="1"/>
  <c r="L461" i="10" s="1"/>
  <c r="L460" i="10" a="1"/>
  <c r="L460" i="10" s="1"/>
  <c r="L459" i="10" a="1"/>
  <c r="L459" i="10" s="1"/>
  <c r="L458" i="10" a="1"/>
  <c r="L458" i="10" s="1"/>
  <c r="L457" i="10" a="1"/>
  <c r="L457" i="10" s="1"/>
  <c r="L456" i="10"/>
  <c r="L456" i="10" a="1"/>
  <c r="L455" i="10"/>
  <c r="L455" i="10" a="1"/>
  <c r="L454" i="10" a="1"/>
  <c r="L454" i="10" s="1"/>
  <c r="L453" i="10" a="1"/>
  <c r="L453" i="10" s="1"/>
  <c r="L452" i="10"/>
  <c r="L452" i="10" a="1"/>
  <c r="L451" i="10" a="1"/>
  <c r="L451" i="10" s="1"/>
  <c r="L450" i="10" a="1"/>
  <c r="L450" i="10" s="1"/>
  <c r="L449" i="10" a="1"/>
  <c r="L449" i="10" s="1"/>
  <c r="L448" i="10" a="1"/>
  <c r="L448" i="10" s="1"/>
  <c r="L447" i="10"/>
  <c r="L447" i="10" a="1"/>
  <c r="L446" i="10"/>
  <c r="L446" i="10" a="1"/>
  <c r="L445" i="10" a="1"/>
  <c r="L445" i="10" s="1"/>
  <c r="L444" i="10" a="1"/>
  <c r="L444" i="10" s="1"/>
  <c r="L443" i="10"/>
  <c r="L443" i="10" a="1"/>
  <c r="L442" i="10" a="1"/>
  <c r="L442" i="10" s="1"/>
  <c r="L441" i="10" a="1"/>
  <c r="L441" i="10" s="1"/>
  <c r="L440" i="10" a="1"/>
  <c r="L440" i="10" s="1"/>
  <c r="L439" i="10" a="1"/>
  <c r="L439" i="10" s="1"/>
  <c r="L438" i="10"/>
  <c r="L438" i="10" a="1"/>
  <c r="L437" i="10" a="1"/>
  <c r="L437" i="10" s="1"/>
  <c r="L436" i="10" a="1"/>
  <c r="L436" i="10" s="1"/>
  <c r="L435" i="10" a="1"/>
  <c r="L435" i="10" s="1"/>
  <c r="L434" i="10"/>
  <c r="L434" i="10" a="1"/>
  <c r="L433" i="10" a="1"/>
  <c r="L433" i="10" s="1"/>
  <c r="L432" i="10"/>
  <c r="L432" i="10" a="1"/>
  <c r="L431" i="10" a="1"/>
  <c r="L431" i="10" s="1"/>
  <c r="L430" i="10" a="1"/>
  <c r="L430" i="10" s="1"/>
  <c r="L429" i="10" a="1"/>
  <c r="L429" i="10" s="1"/>
  <c r="L428" i="10" a="1"/>
  <c r="L428" i="10" s="1"/>
  <c r="L427" i="10" a="1"/>
  <c r="L427" i="10" s="1"/>
  <c r="L426" i="10" a="1"/>
  <c r="L426" i="10" s="1"/>
  <c r="L425" i="10" a="1"/>
  <c r="L425" i="10" s="1"/>
  <c r="L424" i="10"/>
  <c r="L424" i="10" a="1"/>
  <c r="L423" i="10"/>
  <c r="L423" i="10" a="1"/>
  <c r="L422" i="10" a="1"/>
  <c r="L422" i="10" s="1"/>
  <c r="L421" i="10" a="1"/>
  <c r="L421" i="10" s="1"/>
  <c r="L420" i="10"/>
  <c r="L420" i="10" a="1"/>
  <c r="L419" i="10" a="1"/>
  <c r="L419" i="10" s="1"/>
  <c r="L418" i="10" a="1"/>
  <c r="L418" i="10" s="1"/>
  <c r="L417" i="10" a="1"/>
  <c r="L417" i="10" s="1"/>
  <c r="L416" i="10" a="1"/>
  <c r="L416" i="10" s="1"/>
  <c r="L415" i="10"/>
  <c r="L415" i="10" a="1"/>
  <c r="L414" i="10"/>
  <c r="L414" i="10" a="1"/>
  <c r="L413" i="10" a="1"/>
  <c r="L413" i="10" s="1"/>
  <c r="L412" i="10" a="1"/>
  <c r="L412" i="10" s="1"/>
  <c r="L411" i="10"/>
  <c r="L411" i="10" a="1"/>
  <c r="L410" i="10" a="1"/>
  <c r="L410" i="10" s="1"/>
  <c r="L409" i="10" a="1"/>
  <c r="L409" i="10" s="1"/>
  <c r="L408" i="10" a="1"/>
  <c r="L408" i="10" s="1"/>
  <c r="L407" i="10" a="1"/>
  <c r="L407" i="10" s="1"/>
  <c r="L406" i="10"/>
  <c r="L406" i="10" a="1"/>
  <c r="L405" i="10" a="1"/>
  <c r="L405" i="10" s="1"/>
  <c r="L404" i="10" a="1"/>
  <c r="L404" i="10" s="1"/>
  <c r="L403" i="10" a="1"/>
  <c r="L403" i="10" s="1"/>
  <c r="L402" i="10"/>
  <c r="L402" i="10" a="1"/>
  <c r="L401" i="10" a="1"/>
  <c r="L401" i="10" s="1"/>
  <c r="L400" i="10"/>
  <c r="L400" i="10" a="1"/>
  <c r="L399" i="10" a="1"/>
  <c r="L399" i="10" s="1"/>
  <c r="L398" i="10" a="1"/>
  <c r="L398" i="10" s="1"/>
  <c r="L397" i="10" a="1"/>
  <c r="L397" i="10" s="1"/>
  <c r="L396" i="10" a="1"/>
  <c r="L396" i="10" s="1"/>
  <c r="L395" i="10" a="1"/>
  <c r="L395" i="10" s="1"/>
  <c r="L394" i="10" a="1"/>
  <c r="L394" i="10" s="1"/>
  <c r="L393" i="10" a="1"/>
  <c r="L393" i="10" s="1"/>
  <c r="L392" i="10"/>
  <c r="L392" i="10" a="1"/>
  <c r="L391" i="10"/>
  <c r="L391" i="10" a="1"/>
  <c r="L390" i="10" a="1"/>
  <c r="L390" i="10" s="1"/>
  <c r="L389" i="10" a="1"/>
  <c r="L389" i="10" s="1"/>
  <c r="L388" i="10"/>
  <c r="L388" i="10" a="1"/>
  <c r="L387" i="10" a="1"/>
  <c r="L387" i="10" s="1"/>
  <c r="L386" i="10" a="1"/>
  <c r="L386" i="10" s="1"/>
  <c r="L385" i="10" a="1"/>
  <c r="L385" i="10" s="1"/>
  <c r="L384" i="10" a="1"/>
  <c r="L384" i="10" s="1"/>
  <c r="L383" i="10"/>
  <c r="L383" i="10" a="1"/>
  <c r="L382" i="10"/>
  <c r="L382" i="10" a="1"/>
  <c r="L381" i="10" a="1"/>
  <c r="L381" i="10" s="1"/>
  <c r="L380" i="10" a="1"/>
  <c r="L380" i="10" s="1"/>
  <c r="L379" i="10"/>
  <c r="L379" i="10" a="1"/>
  <c r="L378" i="10" a="1"/>
  <c r="L378" i="10" s="1"/>
  <c r="L377" i="10" a="1"/>
  <c r="L377" i="10" s="1"/>
  <c r="L376" i="10" a="1"/>
  <c r="L376" i="10" s="1"/>
  <c r="L375" i="10" a="1"/>
  <c r="L375" i="10" s="1"/>
  <c r="L374" i="10"/>
  <c r="L374" i="10" a="1"/>
  <c r="L373" i="10" a="1"/>
  <c r="L373" i="10" s="1"/>
  <c r="L372" i="10" a="1"/>
  <c r="L372" i="10" s="1"/>
  <c r="L371" i="10" a="1"/>
  <c r="L371" i="10" s="1"/>
  <c r="L370" i="10"/>
  <c r="L370" i="10" a="1"/>
  <c r="L369" i="10" a="1"/>
  <c r="L369" i="10" s="1"/>
  <c r="L368" i="10"/>
  <c r="L368" i="10" a="1"/>
  <c r="L367" i="10" a="1"/>
  <c r="L367" i="10" s="1"/>
  <c r="L366" i="10" a="1"/>
  <c r="L366" i="10" s="1"/>
  <c r="L365" i="10" a="1"/>
  <c r="L365" i="10" s="1"/>
  <c r="L364" i="10" a="1"/>
  <c r="L364" i="10" s="1"/>
  <c r="L363" i="10" a="1"/>
  <c r="L363" i="10" s="1"/>
  <c r="L362" i="10" a="1"/>
  <c r="L362" i="10" s="1"/>
  <c r="L361" i="10" a="1"/>
  <c r="L361" i="10" s="1"/>
  <c r="L360" i="10"/>
  <c r="L360" i="10" a="1"/>
  <c r="L359" i="10"/>
  <c r="L359" i="10" a="1"/>
  <c r="L358" i="10" a="1"/>
  <c r="L358" i="10" s="1"/>
  <c r="L357" i="10" a="1"/>
  <c r="L357" i="10" s="1"/>
  <c r="L356" i="10"/>
  <c r="L356" i="10" a="1"/>
  <c r="L355" i="10" a="1"/>
  <c r="L355" i="10" s="1"/>
  <c r="L354" i="10" a="1"/>
  <c r="L354" i="10" s="1"/>
  <c r="L353" i="10" a="1"/>
  <c r="L353" i="10" s="1"/>
  <c r="L352" i="10" a="1"/>
  <c r="L352" i="10" s="1"/>
  <c r="L351" i="10"/>
  <c r="L351" i="10" a="1"/>
  <c r="L350" i="10"/>
  <c r="L350" i="10" a="1"/>
  <c r="L349" i="10" a="1"/>
  <c r="L349" i="10" s="1"/>
  <c r="L348" i="10" a="1"/>
  <c r="L348" i="10" s="1"/>
  <c r="L347" i="10"/>
  <c r="L347" i="10" a="1"/>
  <c r="L346" i="10" a="1"/>
  <c r="L346" i="10" s="1"/>
  <c r="L345" i="10" a="1"/>
  <c r="L345" i="10" s="1"/>
  <c r="L344" i="10" a="1"/>
  <c r="L344" i="10" s="1"/>
  <c r="L343" i="10" a="1"/>
  <c r="L343" i="10" s="1"/>
  <c r="L342" i="10"/>
  <c r="L342" i="10" a="1"/>
  <c r="L341" i="10" a="1"/>
  <c r="L341" i="10" s="1"/>
  <c r="L340" i="10" a="1"/>
  <c r="L340" i="10" s="1"/>
  <c r="L339" i="10" a="1"/>
  <c r="L339" i="10" s="1"/>
  <c r="L338" i="10"/>
  <c r="L338" i="10" a="1"/>
  <c r="L337" i="10" a="1"/>
  <c r="L337" i="10" s="1"/>
  <c r="L336" i="10"/>
  <c r="L336" i="10" a="1"/>
  <c r="L335" i="10" a="1"/>
  <c r="L335" i="10" s="1"/>
  <c r="L334" i="10" a="1"/>
  <c r="L334" i="10" s="1"/>
  <c r="L333" i="10" a="1"/>
  <c r="L333" i="10" s="1"/>
  <c r="L332" i="10" a="1"/>
  <c r="L332" i="10" s="1"/>
  <c r="L331" i="10" a="1"/>
  <c r="L331" i="10" s="1"/>
  <c r="L330" i="10" a="1"/>
  <c r="L330" i="10" s="1"/>
  <c r="L329" i="10" a="1"/>
  <c r="L329" i="10" s="1"/>
  <c r="L328" i="10"/>
  <c r="L328" i="10" a="1"/>
  <c r="L327" i="10"/>
  <c r="L327" i="10" a="1"/>
  <c r="L326" i="10" a="1"/>
  <c r="L326" i="10" s="1"/>
  <c r="L325" i="10" a="1"/>
  <c r="L325" i="10" s="1"/>
  <c r="L324" i="10"/>
  <c r="L324" i="10" a="1"/>
  <c r="L323" i="10" a="1"/>
  <c r="L323" i="10" s="1"/>
  <c r="L322" i="10" a="1"/>
  <c r="L322" i="10" s="1"/>
  <c r="L321" i="10" a="1"/>
  <c r="L321" i="10" s="1"/>
  <c r="L320" i="10" a="1"/>
  <c r="L320" i="10" s="1"/>
  <c r="L319" i="10"/>
  <c r="L319" i="10" a="1"/>
  <c r="L318" i="10"/>
  <c r="L318" i="10" a="1"/>
  <c r="L317" i="10" a="1"/>
  <c r="L317" i="10" s="1"/>
  <c r="L316" i="10" a="1"/>
  <c r="L316" i="10" s="1"/>
  <c r="L315" i="10"/>
  <c r="L315" i="10" a="1"/>
  <c r="L314" i="10" a="1"/>
  <c r="L314" i="10" s="1"/>
  <c r="L313" i="10" a="1"/>
  <c r="L313" i="10" s="1"/>
  <c r="L312" i="10" a="1"/>
  <c r="L312" i="10" s="1"/>
  <c r="L311" i="10" a="1"/>
  <c r="L311" i="10" s="1"/>
  <c r="L310" i="10"/>
  <c r="L310" i="10" a="1"/>
  <c r="L309" i="10" a="1"/>
  <c r="L309" i="10" s="1"/>
  <c r="L308" i="10" a="1"/>
  <c r="L308" i="10" s="1"/>
  <c r="L307" i="10" a="1"/>
  <c r="L307" i="10" s="1"/>
  <c r="L306" i="10"/>
  <c r="L306" i="10" a="1"/>
  <c r="L305" i="10" a="1"/>
  <c r="L305" i="10" s="1"/>
  <c r="L304" i="10"/>
  <c r="L304" i="10" a="1"/>
  <c r="L303" i="10" a="1"/>
  <c r="L303" i="10" s="1"/>
  <c r="L302" i="10" a="1"/>
  <c r="L302" i="10" s="1"/>
  <c r="L301" i="10" a="1"/>
  <c r="L301" i="10" s="1"/>
  <c r="L300" i="10" a="1"/>
  <c r="L300" i="10" s="1"/>
  <c r="L299" i="10" a="1"/>
  <c r="L299" i="10" s="1"/>
  <c r="L298" i="10" a="1"/>
  <c r="L298" i="10" s="1"/>
  <c r="L297" i="10" a="1"/>
  <c r="L297" i="10" s="1"/>
  <c r="L296" i="10"/>
  <c r="L296" i="10" a="1"/>
  <c r="L295" i="10"/>
  <c r="L295" i="10" a="1"/>
  <c r="L294" i="10" a="1"/>
  <c r="L294" i="10" s="1"/>
  <c r="L293" i="10" a="1"/>
  <c r="L293" i="10" s="1"/>
  <c r="L292" i="10"/>
  <c r="L292" i="10" a="1"/>
  <c r="L291" i="10" a="1"/>
  <c r="L291" i="10" s="1"/>
  <c r="L290" i="10" a="1"/>
  <c r="L290" i="10" s="1"/>
  <c r="L289" i="10" a="1"/>
  <c r="L289" i="10" s="1"/>
  <c r="L288" i="10" a="1"/>
  <c r="L288" i="10" s="1"/>
  <c r="L287" i="10"/>
  <c r="L287" i="10" a="1"/>
  <c r="L286" i="10"/>
  <c r="L286" i="10" a="1"/>
  <c r="L285" i="10" a="1"/>
  <c r="L285" i="10" s="1"/>
  <c r="L284" i="10" a="1"/>
  <c r="L284" i="10" s="1"/>
  <c r="L283" i="10"/>
  <c r="L283" i="10" a="1"/>
  <c r="L282" i="10" a="1"/>
  <c r="L282" i="10" s="1"/>
  <c r="L281" i="10" a="1"/>
  <c r="L281" i="10" s="1"/>
  <c r="L280" i="10" a="1"/>
  <c r="L280" i="10" s="1"/>
  <c r="L279" i="10" a="1"/>
  <c r="L279" i="10" s="1"/>
  <c r="L278" i="10"/>
  <c r="L278" i="10" a="1"/>
  <c r="L277" i="10" a="1"/>
  <c r="L277" i="10" s="1"/>
  <c r="L276" i="10" a="1"/>
  <c r="L276" i="10" s="1"/>
  <c r="L275" i="10" a="1"/>
  <c r="L275" i="10" s="1"/>
  <c r="L274" i="10"/>
  <c r="L274" i="10" a="1"/>
  <c r="L273" i="10" a="1"/>
  <c r="L273" i="10" s="1"/>
  <c r="L272" i="10"/>
  <c r="L272" i="10" a="1"/>
  <c r="L271" i="10" a="1"/>
  <c r="L271" i="10" s="1"/>
  <c r="L270" i="10" a="1"/>
  <c r="L270" i="10" s="1"/>
  <c r="L269" i="10" a="1"/>
  <c r="L269" i="10" s="1"/>
  <c r="L268" i="10" a="1"/>
  <c r="L268" i="10" s="1"/>
  <c r="L267" i="10" a="1"/>
  <c r="L267" i="10" s="1"/>
  <c r="L266" i="10" a="1"/>
  <c r="L266" i="10" s="1"/>
  <c r="L265" i="10" a="1"/>
  <c r="L265" i="10" s="1"/>
  <c r="L264" i="10"/>
  <c r="L264" i="10" a="1"/>
  <c r="L263" i="10"/>
  <c r="L263" i="10" a="1"/>
  <c r="L262" i="10" a="1"/>
  <c r="L262" i="10" s="1"/>
  <c r="L261" i="10" a="1"/>
  <c r="L261" i="10" s="1"/>
  <c r="L260" i="10"/>
  <c r="L260" i="10" a="1"/>
  <c r="L259" i="10" a="1"/>
  <c r="L259" i="10" s="1"/>
  <c r="L258" i="10" a="1"/>
  <c r="L258" i="10" s="1"/>
  <c r="L257" i="10" a="1"/>
  <c r="L257" i="10" s="1"/>
  <c r="L256" i="10" a="1"/>
  <c r="L256" i="10" s="1"/>
  <c r="L255" i="10"/>
  <c r="L255" i="10" a="1"/>
  <c r="L254" i="10"/>
  <c r="L254" i="10" a="1"/>
  <c r="L253" i="10" a="1"/>
  <c r="L253" i="10" s="1"/>
  <c r="L252" i="10" a="1"/>
  <c r="L252" i="10" s="1"/>
  <c r="L251" i="10"/>
  <c r="L251" i="10" a="1"/>
  <c r="L250" i="10" a="1"/>
  <c r="L250" i="10" s="1"/>
  <c r="L249" i="10" a="1"/>
  <c r="L249" i="10" s="1"/>
  <c r="L248" i="10" a="1"/>
  <c r="L248" i="10" s="1"/>
  <c r="L247" i="10" a="1"/>
  <c r="L247" i="10" s="1"/>
  <c r="L246" i="10"/>
  <c r="L246" i="10" a="1"/>
  <c r="L245" i="10" a="1"/>
  <c r="L245" i="10" s="1"/>
  <c r="L244" i="10" a="1"/>
  <c r="L244" i="10" s="1"/>
  <c r="L243" i="10" a="1"/>
  <c r="L243" i="10" s="1"/>
  <c r="L242" i="10"/>
  <c r="L242" i="10" a="1"/>
  <c r="L241" i="10" a="1"/>
  <c r="L241" i="10" s="1"/>
  <c r="L240" i="10"/>
  <c r="L240" i="10" a="1"/>
  <c r="L239" i="10" a="1"/>
  <c r="L239" i="10" s="1"/>
  <c r="L238" i="10" a="1"/>
  <c r="L238" i="10" s="1"/>
  <c r="L237" i="10" a="1"/>
  <c r="L237" i="10" s="1"/>
  <c r="L236" i="10" a="1"/>
  <c r="L236" i="10" s="1"/>
  <c r="L235" i="10" a="1"/>
  <c r="L235" i="10" s="1"/>
  <c r="L234" i="10" a="1"/>
  <c r="L234" i="10" s="1"/>
  <c r="L233" i="10" a="1"/>
  <c r="L233" i="10" s="1"/>
  <c r="L232" i="10"/>
  <c r="L232" i="10" a="1"/>
  <c r="L231" i="10"/>
  <c r="L231" i="10" a="1"/>
  <c r="L230" i="10" a="1"/>
  <c r="L230" i="10" s="1"/>
  <c r="L229" i="10" a="1"/>
  <c r="L229" i="10" s="1"/>
  <c r="L228" i="10"/>
  <c r="L228" i="10" a="1"/>
  <c r="L227" i="10" a="1"/>
  <c r="L227" i="10" s="1"/>
  <c r="L226" i="10" a="1"/>
  <c r="L226" i="10" s="1"/>
  <c r="L225" i="10" a="1"/>
  <c r="L225" i="10" s="1"/>
  <c r="L224" i="10" a="1"/>
  <c r="L224" i="10" s="1"/>
  <c r="L223" i="10"/>
  <c r="L223" i="10" a="1"/>
  <c r="L222" i="10"/>
  <c r="L222" i="10" a="1"/>
  <c r="L221" i="10" a="1"/>
  <c r="L221" i="10" s="1"/>
  <c r="L220" i="10" a="1"/>
  <c r="L220" i="10" s="1"/>
  <c r="L219" i="10"/>
  <c r="L219" i="10" a="1"/>
  <c r="L218" i="10" a="1"/>
  <c r="L218" i="10" s="1"/>
  <c r="L217" i="10" a="1"/>
  <c r="L217" i="10" s="1"/>
  <c r="L216" i="10" a="1"/>
  <c r="L216" i="10" s="1"/>
  <c r="L215" i="10" a="1"/>
  <c r="L215" i="10" s="1"/>
  <c r="L214" i="10"/>
  <c r="L214" i="10" a="1"/>
  <c r="L213" i="10" a="1"/>
  <c r="L213" i="10" s="1"/>
  <c r="L212" i="10" a="1"/>
  <c r="L212" i="10" s="1"/>
  <c r="L211" i="10" a="1"/>
  <c r="L211" i="10" s="1"/>
  <c r="L210" i="10"/>
  <c r="L210" i="10" a="1"/>
  <c r="L209" i="10" a="1"/>
  <c r="L209" i="10" s="1"/>
  <c r="L208" i="10"/>
  <c r="L208" i="10" a="1"/>
  <c r="L207" i="10" a="1"/>
  <c r="L207" i="10" s="1"/>
  <c r="L206" i="10" a="1"/>
  <c r="L206" i="10" s="1"/>
  <c r="L205" i="10" a="1"/>
  <c r="L205" i="10" s="1"/>
  <c r="L204" i="10" a="1"/>
  <c r="L204" i="10" s="1"/>
  <c r="L203" i="10" a="1"/>
  <c r="L203" i="10" s="1"/>
  <c r="L202" i="10" a="1"/>
  <c r="L202" i="10" s="1"/>
  <c r="L201" i="10" a="1"/>
  <c r="L201" i="10" s="1"/>
  <c r="L200" i="10"/>
  <c r="L200" i="10" a="1"/>
  <c r="L199" i="10"/>
  <c r="L199" i="10" a="1"/>
  <c r="L198" i="10" a="1"/>
  <c r="L198" i="10" s="1"/>
  <c r="L197" i="10" a="1"/>
  <c r="L197" i="10" s="1"/>
  <c r="L196" i="10"/>
  <c r="L196" i="10" a="1"/>
  <c r="L195" i="10" a="1"/>
  <c r="L195" i="10" s="1"/>
  <c r="L194" i="10" a="1"/>
  <c r="L194" i="10" s="1"/>
  <c r="L193" i="10" a="1"/>
  <c r="L193" i="10" s="1"/>
  <c r="L192" i="10" a="1"/>
  <c r="L192" i="10" s="1"/>
  <c r="L191" i="10"/>
  <c r="L191" i="10" a="1"/>
  <c r="L190" i="10"/>
  <c r="L190" i="10" a="1"/>
  <c r="L189" i="10" a="1"/>
  <c r="L189" i="10" s="1"/>
  <c r="L188" i="10" a="1"/>
  <c r="L188" i="10" s="1"/>
  <c r="L187" i="10"/>
  <c r="L187" i="10" a="1"/>
  <c r="L186" i="10" a="1"/>
  <c r="L186" i="10" s="1"/>
  <c r="L185" i="10" a="1"/>
  <c r="L185" i="10" s="1"/>
  <c r="L184" i="10" a="1"/>
  <c r="L184" i="10" s="1"/>
  <c r="L183" i="10" a="1"/>
  <c r="L183" i="10" s="1"/>
  <c r="L182" i="10"/>
  <c r="L182" i="10" a="1"/>
  <c r="L181" i="10" a="1"/>
  <c r="L181" i="10" s="1"/>
  <c r="L180" i="10" a="1"/>
  <c r="L180" i="10" s="1"/>
  <c r="L179" i="10" a="1"/>
  <c r="L179" i="10" s="1"/>
  <c r="L178" i="10"/>
  <c r="L178" i="10" a="1"/>
  <c r="L177" i="10" a="1"/>
  <c r="L177" i="10" s="1"/>
  <c r="L176" i="10"/>
  <c r="L176" i="10" a="1"/>
  <c r="L175" i="10" a="1"/>
  <c r="L175" i="10" s="1"/>
  <c r="L174" i="10" a="1"/>
  <c r="L174" i="10" s="1"/>
  <c r="L173" i="10" a="1"/>
  <c r="L173" i="10" s="1"/>
  <c r="L172" i="10" a="1"/>
  <c r="L172" i="10" s="1"/>
  <c r="L171" i="10" a="1"/>
  <c r="L171" i="10" s="1"/>
  <c r="L170" i="10" a="1"/>
  <c r="L170" i="10" s="1"/>
  <c r="L169" i="10" a="1"/>
  <c r="L169" i="10" s="1"/>
  <c r="L168" i="10"/>
  <c r="L168" i="10" a="1"/>
  <c r="L167" i="10"/>
  <c r="L167" i="10" a="1"/>
  <c r="L166" i="10" a="1"/>
  <c r="L166" i="10" s="1"/>
  <c r="L165" i="10" a="1"/>
  <c r="L165" i="10" s="1"/>
  <c r="L164" i="10"/>
  <c r="L164" i="10" a="1"/>
  <c r="L163" i="10" a="1"/>
  <c r="L163" i="10" s="1"/>
  <c r="L162" i="10" a="1"/>
  <c r="L162" i="10" s="1"/>
  <c r="L161" i="10" a="1"/>
  <c r="L161" i="10" s="1"/>
  <c r="L160" i="10" a="1"/>
  <c r="L160" i="10" s="1"/>
  <c r="L159" i="10"/>
  <c r="L159" i="10" a="1"/>
  <c r="L158" i="10"/>
  <c r="L158" i="10" a="1"/>
  <c r="L157" i="10" a="1"/>
  <c r="L157" i="10" s="1"/>
  <c r="L156" i="10" a="1"/>
  <c r="L156" i="10" s="1"/>
  <c r="L155" i="10"/>
  <c r="L155" i="10" a="1"/>
  <c r="L154" i="10" a="1"/>
  <c r="L154" i="10" s="1"/>
  <c r="L153" i="10" a="1"/>
  <c r="L153" i="10" s="1"/>
  <c r="L152" i="10" a="1"/>
  <c r="L152" i="10" s="1"/>
  <c r="L151" i="10" a="1"/>
  <c r="L151" i="10" s="1"/>
  <c r="L150" i="10"/>
  <c r="L150" i="10" a="1"/>
  <c r="L149" i="10" a="1"/>
  <c r="L149" i="10" s="1"/>
  <c r="L148" i="10" a="1"/>
  <c r="L148" i="10" s="1"/>
  <c r="L147" i="10" a="1"/>
  <c r="L147" i="10" s="1"/>
  <c r="L146" i="10"/>
  <c r="L146" i="10" a="1"/>
  <c r="L145" i="10" a="1"/>
  <c r="L145" i="10" s="1"/>
  <c r="L144" i="10"/>
  <c r="L144" i="10" a="1"/>
  <c r="L143" i="10" a="1"/>
  <c r="L143" i="10" s="1"/>
  <c r="L142" i="10" a="1"/>
  <c r="L142" i="10" s="1"/>
  <c r="L141" i="10" a="1"/>
  <c r="L141" i="10" s="1"/>
  <c r="L140" i="10" a="1"/>
  <c r="L140" i="10" s="1"/>
  <c r="L139" i="10" a="1"/>
  <c r="L139" i="10" s="1"/>
  <c r="L138" i="10" a="1"/>
  <c r="L138" i="10" s="1"/>
  <c r="L137" i="10" a="1"/>
  <c r="L137" i="10" s="1"/>
  <c r="L136" i="10"/>
  <c r="L136" i="10" a="1"/>
  <c r="L135" i="10"/>
  <c r="L135" i="10" a="1"/>
  <c r="L134" i="10" a="1"/>
  <c r="L134" i="10" s="1"/>
  <c r="L133" i="10" a="1"/>
  <c r="L133" i="10" s="1"/>
  <c r="L132" i="10"/>
  <c r="L132" i="10" a="1"/>
  <c r="L131" i="10" a="1"/>
  <c r="L131" i="10" s="1"/>
  <c r="L130" i="10" a="1"/>
  <c r="L130" i="10" s="1"/>
  <c r="L129" i="10" a="1"/>
  <c r="L129" i="10" s="1"/>
  <c r="L128" i="10" a="1"/>
  <c r="L128" i="10" s="1"/>
  <c r="L127" i="10"/>
  <c r="L127" i="10" a="1"/>
  <c r="L126" i="10"/>
  <c r="L126" i="10" a="1"/>
  <c r="L125" i="10" a="1"/>
  <c r="L125" i="10" s="1"/>
  <c r="L124" i="10" a="1"/>
  <c r="L124" i="10" s="1"/>
  <c r="L123" i="10"/>
  <c r="L123" i="10" a="1"/>
  <c r="L122" i="10" a="1"/>
  <c r="L122" i="10" s="1"/>
  <c r="L121" i="10" a="1"/>
  <c r="L121" i="10" s="1"/>
  <c r="L120" i="10" a="1"/>
  <c r="L120" i="10" s="1"/>
  <c r="L119" i="10" a="1"/>
  <c r="L119" i="10" s="1"/>
  <c r="L118" i="10"/>
  <c r="L118" i="10" a="1"/>
  <c r="L117" i="10" a="1"/>
  <c r="L117" i="10" s="1"/>
  <c r="L116" i="10" a="1"/>
  <c r="L116" i="10" s="1"/>
  <c r="L115" i="10" a="1"/>
  <c r="L115" i="10" s="1"/>
  <c r="L114" i="10"/>
  <c r="L114" i="10" a="1"/>
  <c r="L113" i="10" a="1"/>
  <c r="L113" i="10" s="1"/>
  <c r="L112" i="10"/>
  <c r="L112" i="10" a="1"/>
  <c r="L111" i="10" a="1"/>
  <c r="L111" i="10" s="1"/>
  <c r="L110" i="10" a="1"/>
  <c r="L110" i="10" s="1"/>
  <c r="L109" i="10" a="1"/>
  <c r="L109" i="10" s="1"/>
  <c r="L108" i="10" a="1"/>
  <c r="L108" i="10" s="1"/>
  <c r="L107" i="10" a="1"/>
  <c r="L107" i="10" s="1"/>
  <c r="L106" i="10" a="1"/>
  <c r="L106" i="10" s="1"/>
  <c r="L105" i="10" a="1"/>
  <c r="L105" i="10" s="1"/>
  <c r="L104" i="10"/>
  <c r="L104" i="10" a="1"/>
  <c r="L103" i="10"/>
  <c r="L103" i="10" a="1"/>
  <c r="L102" i="10" a="1"/>
  <c r="L102" i="10" s="1"/>
  <c r="L101" i="10" a="1"/>
  <c r="L101" i="10" s="1"/>
  <c r="L100" i="10"/>
  <c r="L100" i="10" a="1"/>
  <c r="L99" i="10"/>
  <c r="L99" i="10" a="1"/>
  <c r="L98" i="10" a="1"/>
  <c r="L98" i="10" s="1"/>
  <c r="L97" i="10" a="1"/>
  <c r="L97" i="10" s="1"/>
  <c r="L96" i="10"/>
  <c r="L96" i="10" a="1"/>
  <c r="L95" i="10"/>
  <c r="L95" i="10" a="1"/>
  <c r="L94" i="10" a="1"/>
  <c r="L94" i="10" s="1"/>
  <c r="L93" i="10" a="1"/>
  <c r="L93" i="10" s="1"/>
  <c r="L92" i="10"/>
  <c r="L92" i="10" a="1"/>
  <c r="L91" i="10"/>
  <c r="L91" i="10" a="1"/>
  <c r="L90" i="10" a="1"/>
  <c r="L90" i="10" s="1"/>
  <c r="L89" i="10" a="1"/>
  <c r="L89" i="10" s="1"/>
  <c r="L88" i="10"/>
  <c r="L88" i="10" a="1"/>
  <c r="L87" i="10"/>
  <c r="L87" i="10" a="1"/>
  <c r="L86" i="10" a="1"/>
  <c r="L86" i="10" s="1"/>
  <c r="L85" i="10" a="1"/>
  <c r="L85" i="10" s="1"/>
  <c r="L84" i="10"/>
  <c r="L84" i="10" a="1"/>
  <c r="L83" i="10"/>
  <c r="L83" i="10" a="1"/>
  <c r="L82" i="10" a="1"/>
  <c r="L82" i="10" s="1"/>
  <c r="L81" i="10" a="1"/>
  <c r="L81" i="10" s="1"/>
  <c r="L80" i="10"/>
  <c r="L80" i="10" a="1"/>
  <c r="L79" i="10"/>
  <c r="L79" i="10" a="1"/>
  <c r="L78" i="10" a="1"/>
  <c r="L78" i="10" s="1"/>
  <c r="L77" i="10" a="1"/>
  <c r="L77" i="10" s="1"/>
  <c r="L76" i="10"/>
  <c r="L76" i="10" a="1"/>
  <c r="L75" i="10"/>
  <c r="L75" i="10" a="1"/>
  <c r="L74" i="10" a="1"/>
  <c r="L74" i="10" s="1"/>
  <c r="L73" i="10" a="1"/>
  <c r="L73" i="10" s="1"/>
  <c r="L72" i="10"/>
  <c r="L72" i="10" a="1"/>
  <c r="L71" i="10"/>
  <c r="L71" i="10" a="1"/>
  <c r="L70" i="10" a="1"/>
  <c r="L70" i="10" s="1"/>
  <c r="L69" i="10" a="1"/>
  <c r="L69" i="10" s="1"/>
  <c r="L68" i="10"/>
  <c r="L68" i="10" a="1"/>
  <c r="L67" i="10"/>
  <c r="L67" i="10" a="1"/>
  <c r="L66" i="10" a="1"/>
  <c r="L66" i="10" s="1"/>
  <c r="L65" i="10" a="1"/>
  <c r="L65" i="10" s="1"/>
  <c r="L64" i="10"/>
  <c r="L64" i="10" a="1"/>
  <c r="L63" i="10"/>
  <c r="L63" i="10" a="1"/>
  <c r="L62" i="10" a="1"/>
  <c r="L62" i="10" s="1"/>
  <c r="L61" i="10" a="1"/>
  <c r="L61" i="10" s="1"/>
  <c r="L60" i="10"/>
  <c r="L60" i="10" a="1"/>
  <c r="L59" i="10"/>
  <c r="L59" i="10" a="1"/>
  <c r="L58" i="10" a="1"/>
  <c r="L58" i="10" s="1"/>
  <c r="L57" i="10" a="1"/>
  <c r="L57" i="10" s="1"/>
  <c r="L56" i="10"/>
  <c r="L56" i="10" a="1"/>
  <c r="L55" i="10"/>
  <c r="L55" i="10" a="1"/>
  <c r="L54" i="10" a="1"/>
  <c r="L54" i="10" s="1"/>
  <c r="L53" i="10" a="1"/>
  <c r="L53" i="10" s="1"/>
  <c r="L52" i="10"/>
  <c r="L52" i="10" a="1"/>
  <c r="L51" i="10"/>
  <c r="L51" i="10" a="1"/>
  <c r="L50" i="10" a="1"/>
  <c r="L50" i="10" s="1"/>
  <c r="L49" i="10" a="1"/>
  <c r="L49" i="10" s="1"/>
  <c r="L48" i="10"/>
  <c r="L48" i="10" a="1"/>
  <c r="L47" i="10"/>
  <c r="L47" i="10" a="1"/>
  <c r="L46" i="10" a="1"/>
  <c r="L46" i="10" s="1"/>
  <c r="L45" i="10" a="1"/>
  <c r="L45" i="10" s="1"/>
  <c r="L44" i="10"/>
  <c r="L44" i="10" a="1"/>
  <c r="L43" i="10"/>
  <c r="L43" i="10" a="1"/>
  <c r="L42" i="10" a="1"/>
  <c r="L42" i="10" s="1"/>
  <c r="L41" i="10" a="1"/>
  <c r="L41" i="10" s="1"/>
  <c r="L40" i="10"/>
  <c r="L40" i="10" a="1"/>
  <c r="L39" i="10"/>
  <c r="L39" i="10" a="1"/>
  <c r="L38" i="10" a="1"/>
  <c r="L38" i="10" s="1"/>
  <c r="L37" i="10" a="1"/>
  <c r="L37" i="10" s="1"/>
  <c r="L36" i="10"/>
  <c r="L36" i="10" a="1"/>
  <c r="L35" i="10"/>
  <c r="L35" i="10" a="1"/>
  <c r="L34" i="10" a="1"/>
  <c r="L34" i="10" s="1"/>
  <c r="L33" i="10" a="1"/>
  <c r="L33" i="10" s="1"/>
  <c r="L32" i="10"/>
  <c r="L32" i="10" a="1"/>
  <c r="L31" i="10"/>
  <c r="L31" i="10" a="1"/>
  <c r="L30" i="10" a="1"/>
  <c r="L30" i="10" s="1"/>
  <c r="L29" i="10" a="1"/>
  <c r="L29" i="10" s="1"/>
  <c r="L28" i="10"/>
  <c r="L28" i="10" a="1"/>
  <c r="L27" i="10"/>
  <c r="L27" i="10" a="1"/>
  <c r="L26" i="10" a="1"/>
  <c r="L26" i="10" s="1"/>
  <c r="L25" i="10" a="1"/>
  <c r="L25" i="10" s="1"/>
  <c r="L24" i="10"/>
  <c r="L24" i="10" a="1"/>
  <c r="L23" i="10"/>
  <c r="L23" i="10" a="1"/>
  <c r="L22" i="10" a="1"/>
  <c r="L22" i="10" s="1"/>
  <c r="L21" i="10" a="1"/>
  <c r="L21" i="10" s="1"/>
  <c r="L20" i="10"/>
  <c r="L20" i="10" a="1"/>
  <c r="L19" i="10"/>
  <c r="L19" i="10" a="1"/>
  <c r="L18" i="10" a="1"/>
  <c r="L18" i="10" s="1"/>
  <c r="L17" i="10" a="1"/>
  <c r="L17" i="10" s="1"/>
  <c r="L16" i="10"/>
  <c r="L16" i="10" a="1"/>
  <c r="L15" i="10"/>
  <c r="L15" i="10" a="1"/>
  <c r="L14" i="10" a="1"/>
  <c r="L14" i="10" s="1"/>
  <c r="L13" i="10" a="1"/>
  <c r="L13" i="10" s="1"/>
  <c r="L12" i="10"/>
  <c r="L12" i="10" a="1"/>
  <c r="L11" i="10"/>
  <c r="L11" i="10" a="1"/>
  <c r="L10" i="10" a="1"/>
  <c r="L10" i="10" s="1"/>
  <c r="L9" i="10" a="1"/>
  <c r="L9" i="10" s="1"/>
  <c r="L8" i="10"/>
  <c r="L8" i="10" a="1"/>
  <c r="L7" i="10"/>
  <c r="L7" i="10" a="1"/>
  <c r="L6" i="10" a="1"/>
  <c r="L6" i="10" s="1"/>
  <c r="L5" i="10" a="1"/>
  <c r="L5" i="10" s="1"/>
  <c r="L4" i="10"/>
  <c r="L4" i="10" a="1"/>
  <c r="L3" i="10"/>
  <c r="L3" i="10" a="1"/>
  <c r="L2" i="10" a="1"/>
  <c r="L2" i="10" s="1"/>
  <c r="J2" i="10" a="1"/>
  <c r="J2" i="10" s="1"/>
  <c r="I9" i="8"/>
  <c r="L3" i="3" a="1"/>
  <c r="L3" i="3" s="1"/>
  <c r="L4" i="3" a="1"/>
  <c r="L4" i="3" s="1"/>
  <c r="L5" i="3" a="1"/>
  <c r="L5" i="3" s="1"/>
  <c r="L6" i="3" a="1"/>
  <c r="L6" i="3" s="1"/>
  <c r="L7" i="3" a="1"/>
  <c r="L7" i="3" s="1"/>
  <c r="L8" i="3" a="1"/>
  <c r="L8" i="3" s="1"/>
  <c r="L9" i="3" a="1"/>
  <c r="L9" i="3" s="1"/>
  <c r="L10" i="3" a="1"/>
  <c r="L10" i="3" s="1"/>
  <c r="L11" i="3" a="1"/>
  <c r="L11" i="3" s="1"/>
  <c r="L12" i="3" a="1"/>
  <c r="L12" i="3" s="1"/>
  <c r="L13" i="3" a="1"/>
  <c r="L13" i="3" s="1"/>
  <c r="L14" i="3" a="1"/>
  <c r="L14" i="3" s="1"/>
  <c r="L15" i="3" a="1"/>
  <c r="L15" i="3" s="1"/>
  <c r="L16" i="3" a="1"/>
  <c r="L16" i="3" s="1"/>
  <c r="L17" i="3" a="1"/>
  <c r="L17" i="3" s="1"/>
  <c r="L18" i="3" a="1"/>
  <c r="L18" i="3" s="1"/>
  <c r="L19" i="3" a="1"/>
  <c r="L19" i="3" s="1"/>
  <c r="L20" i="3" a="1"/>
  <c r="L20" i="3" s="1"/>
  <c r="L21" i="3" a="1"/>
  <c r="L21" i="3" s="1"/>
  <c r="L22" i="3" a="1"/>
  <c r="L22" i="3" s="1"/>
  <c r="L23" i="3" a="1"/>
  <c r="L23" i="3" s="1"/>
  <c r="L24" i="3" a="1"/>
  <c r="L24" i="3" s="1"/>
  <c r="L25" i="3" a="1"/>
  <c r="L25" i="3" s="1"/>
  <c r="L26" i="3" a="1"/>
  <c r="L26" i="3" s="1"/>
  <c r="L27" i="3" a="1"/>
  <c r="L27" i="3" s="1"/>
  <c r="L28" i="3" a="1"/>
  <c r="L28" i="3" s="1"/>
  <c r="L29" i="3" a="1"/>
  <c r="L29" i="3" s="1"/>
  <c r="L30" i="3" a="1"/>
  <c r="L30" i="3" s="1"/>
  <c r="L31" i="3" a="1"/>
  <c r="L31" i="3" s="1"/>
  <c r="L32" i="3" a="1"/>
  <c r="L32" i="3" s="1"/>
  <c r="L33" i="3" a="1"/>
  <c r="L33" i="3" s="1"/>
  <c r="L34" i="3" a="1"/>
  <c r="L34" i="3" s="1"/>
  <c r="L35" i="3" a="1"/>
  <c r="L35" i="3" s="1"/>
  <c r="L36" i="3" a="1"/>
  <c r="L36" i="3" s="1"/>
  <c r="L37" i="3" a="1"/>
  <c r="L37" i="3" s="1"/>
  <c r="L38" i="3" a="1"/>
  <c r="L38" i="3" s="1"/>
  <c r="L39" i="3" a="1"/>
  <c r="L39" i="3" s="1"/>
  <c r="L40" i="3" a="1"/>
  <c r="L40" i="3" s="1"/>
  <c r="L41" i="3" a="1"/>
  <c r="L41" i="3" s="1"/>
  <c r="L42" i="3" a="1"/>
  <c r="L42" i="3" s="1"/>
  <c r="L43" i="3" a="1"/>
  <c r="L43" i="3" s="1"/>
  <c r="L44" i="3" a="1"/>
  <c r="L44" i="3" s="1"/>
  <c r="L45" i="3" a="1"/>
  <c r="L45" i="3" s="1"/>
  <c r="L46" i="3" a="1"/>
  <c r="L46" i="3" s="1"/>
  <c r="L47" i="3" a="1"/>
  <c r="L47" i="3" s="1"/>
  <c r="L48" i="3" a="1"/>
  <c r="L48" i="3" s="1"/>
  <c r="L49" i="3" a="1"/>
  <c r="L49" i="3" s="1"/>
  <c r="L50" i="3" a="1"/>
  <c r="L50" i="3" s="1"/>
  <c r="L51" i="3" a="1"/>
  <c r="L51" i="3" s="1"/>
  <c r="L52" i="3" a="1"/>
  <c r="L52" i="3" s="1"/>
  <c r="L53" i="3" a="1"/>
  <c r="L53" i="3" s="1"/>
  <c r="L54" i="3" a="1"/>
  <c r="L54" i="3" s="1"/>
  <c r="L55" i="3" a="1"/>
  <c r="L55" i="3" s="1"/>
  <c r="L56" i="3" a="1"/>
  <c r="L56" i="3" s="1"/>
  <c r="L57" i="3" a="1"/>
  <c r="L57" i="3" s="1"/>
  <c r="L58" i="3" a="1"/>
  <c r="L58" i="3" s="1"/>
  <c r="L59" i="3" a="1"/>
  <c r="L59" i="3" s="1"/>
  <c r="L60" i="3" a="1"/>
  <c r="L60" i="3" s="1"/>
  <c r="L61" i="3" a="1"/>
  <c r="L61" i="3" s="1"/>
  <c r="L62" i="3" a="1"/>
  <c r="L62" i="3" s="1"/>
  <c r="L63" i="3" a="1"/>
  <c r="L63" i="3" s="1"/>
  <c r="L64" i="3" a="1"/>
  <c r="L64" i="3" s="1"/>
  <c r="L65" i="3" a="1"/>
  <c r="L65" i="3" s="1"/>
  <c r="L66" i="3" a="1"/>
  <c r="L66" i="3" s="1"/>
  <c r="L67" i="3" a="1"/>
  <c r="L67" i="3" s="1"/>
  <c r="L68" i="3" a="1"/>
  <c r="L68" i="3" s="1"/>
  <c r="L69" i="3" a="1"/>
  <c r="L69" i="3" s="1"/>
  <c r="L70" i="3" a="1"/>
  <c r="L70" i="3" s="1"/>
  <c r="L71" i="3" a="1"/>
  <c r="L71" i="3" s="1"/>
  <c r="L72" i="3" a="1"/>
  <c r="L72" i="3" s="1"/>
  <c r="L73" i="3" a="1"/>
  <c r="L73" i="3" s="1"/>
  <c r="L74" i="3" a="1"/>
  <c r="L74" i="3" s="1"/>
  <c r="L75" i="3" a="1"/>
  <c r="L75" i="3" s="1"/>
  <c r="L76" i="3" a="1"/>
  <c r="L76" i="3" s="1"/>
  <c r="L77" i="3" a="1"/>
  <c r="L77" i="3" s="1"/>
  <c r="L78" i="3" a="1"/>
  <c r="L78" i="3" s="1"/>
  <c r="L79" i="3" a="1"/>
  <c r="L79" i="3" s="1"/>
  <c r="L80" i="3" a="1"/>
  <c r="L80" i="3" s="1"/>
  <c r="L81" i="3" a="1"/>
  <c r="L81" i="3" s="1"/>
  <c r="L82" i="3" a="1"/>
  <c r="L82" i="3" s="1"/>
  <c r="L83" i="3" a="1"/>
  <c r="L83" i="3" s="1"/>
  <c r="L84" i="3" a="1"/>
  <c r="L84" i="3" s="1"/>
  <c r="L85" i="3" a="1"/>
  <c r="L85" i="3" s="1"/>
  <c r="L86" i="3" a="1"/>
  <c r="L86" i="3" s="1"/>
  <c r="L87" i="3" a="1"/>
  <c r="L87" i="3" s="1"/>
  <c r="L88" i="3" a="1"/>
  <c r="L88" i="3" s="1"/>
  <c r="L89" i="3" a="1"/>
  <c r="L89" i="3" s="1"/>
  <c r="L90" i="3" a="1"/>
  <c r="L90" i="3" s="1"/>
  <c r="L91" i="3" a="1"/>
  <c r="L91" i="3" s="1"/>
  <c r="L92" i="3" a="1"/>
  <c r="L92" i="3" s="1"/>
  <c r="L93" i="3" a="1"/>
  <c r="L93" i="3" s="1"/>
  <c r="L94" i="3" a="1"/>
  <c r="L94" i="3" s="1"/>
  <c r="L95" i="3" a="1"/>
  <c r="L95" i="3" s="1"/>
  <c r="L96" i="3" a="1"/>
  <c r="L96" i="3" s="1"/>
  <c r="L97" i="3" a="1"/>
  <c r="L97" i="3" s="1"/>
  <c r="L98" i="3" a="1"/>
  <c r="L98" i="3" s="1"/>
  <c r="L99" i="3" a="1"/>
  <c r="L99" i="3" s="1"/>
  <c r="L100" i="3" a="1"/>
  <c r="L100" i="3" s="1"/>
  <c r="L101" i="3" a="1"/>
  <c r="L101" i="3" s="1"/>
  <c r="L102" i="3" a="1"/>
  <c r="L102" i="3" s="1"/>
  <c r="L103" i="3" a="1"/>
  <c r="L103" i="3" s="1"/>
  <c r="L104" i="3" a="1"/>
  <c r="L104" i="3" s="1"/>
  <c r="L105" i="3" a="1"/>
  <c r="L105" i="3" s="1"/>
  <c r="L106" i="3" a="1"/>
  <c r="L106" i="3" s="1"/>
  <c r="L107" i="3" a="1"/>
  <c r="L107" i="3" s="1"/>
  <c r="L108" i="3" a="1"/>
  <c r="L108" i="3" s="1"/>
  <c r="L109" i="3" a="1"/>
  <c r="L109" i="3" s="1"/>
  <c r="L110" i="3" a="1"/>
  <c r="L110" i="3" s="1"/>
  <c r="L111" i="3" a="1"/>
  <c r="L111" i="3" s="1"/>
  <c r="L112" i="3" a="1"/>
  <c r="L112" i="3" s="1"/>
  <c r="L113" i="3" a="1"/>
  <c r="L113" i="3" s="1"/>
  <c r="L114" i="3" a="1"/>
  <c r="L114" i="3" s="1"/>
  <c r="L115" i="3" a="1"/>
  <c r="L115" i="3" s="1"/>
  <c r="L116" i="3" a="1"/>
  <c r="L116" i="3" s="1"/>
  <c r="L117" i="3" a="1"/>
  <c r="L117" i="3" s="1"/>
  <c r="L118" i="3" a="1"/>
  <c r="L118" i="3" s="1"/>
  <c r="L119" i="3" a="1"/>
  <c r="L119" i="3" s="1"/>
  <c r="L120" i="3" a="1"/>
  <c r="L120" i="3" s="1"/>
  <c r="L121" i="3" a="1"/>
  <c r="L121" i="3" s="1"/>
  <c r="L122" i="3" a="1"/>
  <c r="L122" i="3" s="1"/>
  <c r="L123" i="3" a="1"/>
  <c r="L123" i="3" s="1"/>
  <c r="L124" i="3" a="1"/>
  <c r="L124" i="3" s="1"/>
  <c r="L125" i="3" a="1"/>
  <c r="L125" i="3" s="1"/>
  <c r="L126" i="3" a="1"/>
  <c r="L126" i="3" s="1"/>
  <c r="L127" i="3" a="1"/>
  <c r="L127" i="3" s="1"/>
  <c r="L128" i="3" a="1"/>
  <c r="L128" i="3" s="1"/>
  <c r="L129" i="3" a="1"/>
  <c r="L129" i="3" s="1"/>
  <c r="L130" i="3" a="1"/>
  <c r="L130" i="3" s="1"/>
  <c r="L131" i="3" a="1"/>
  <c r="L131" i="3" s="1"/>
  <c r="L132" i="3" a="1"/>
  <c r="L132" i="3" s="1"/>
  <c r="L133" i="3" a="1"/>
  <c r="L133" i="3" s="1"/>
  <c r="L134" i="3" a="1"/>
  <c r="L134" i="3" s="1"/>
  <c r="L135" i="3" a="1"/>
  <c r="L135" i="3" s="1"/>
  <c r="L136" i="3" a="1"/>
  <c r="L136" i="3" s="1"/>
  <c r="L137" i="3" a="1"/>
  <c r="L137" i="3" s="1"/>
  <c r="L138" i="3" a="1"/>
  <c r="L138" i="3" s="1"/>
  <c r="L139" i="3" a="1"/>
  <c r="L139" i="3" s="1"/>
  <c r="L140" i="3" a="1"/>
  <c r="L140" i="3" s="1"/>
  <c r="L141" i="3" a="1"/>
  <c r="L141" i="3" s="1"/>
  <c r="L142" i="3" a="1"/>
  <c r="L142" i="3" s="1"/>
  <c r="L143" i="3" a="1"/>
  <c r="L143" i="3" s="1"/>
  <c r="L144" i="3" a="1"/>
  <c r="L144" i="3" s="1"/>
  <c r="L145" i="3" a="1"/>
  <c r="L145" i="3" s="1"/>
  <c r="L146" i="3" a="1"/>
  <c r="L146" i="3" s="1"/>
  <c r="L147" i="3" a="1"/>
  <c r="L147" i="3" s="1"/>
  <c r="L148" i="3" a="1"/>
  <c r="L148" i="3" s="1"/>
  <c r="L149" i="3" a="1"/>
  <c r="L149" i="3" s="1"/>
  <c r="L150" i="3" a="1"/>
  <c r="L150" i="3" s="1"/>
  <c r="L151" i="3" a="1"/>
  <c r="L151" i="3" s="1"/>
  <c r="L152" i="3" a="1"/>
  <c r="L152" i="3" s="1"/>
  <c r="L153" i="3" a="1"/>
  <c r="L153" i="3" s="1"/>
  <c r="L154" i="3" a="1"/>
  <c r="L154" i="3" s="1"/>
  <c r="L155" i="3" a="1"/>
  <c r="L155" i="3" s="1"/>
  <c r="L156" i="3" a="1"/>
  <c r="L156" i="3" s="1"/>
  <c r="L157" i="3" a="1"/>
  <c r="L157" i="3" s="1"/>
  <c r="L158" i="3" a="1"/>
  <c r="L158" i="3" s="1"/>
  <c r="L159" i="3" a="1"/>
  <c r="L159" i="3" s="1"/>
  <c r="L160" i="3" a="1"/>
  <c r="L160" i="3" s="1"/>
  <c r="L161" i="3" a="1"/>
  <c r="L161" i="3" s="1"/>
  <c r="L162" i="3" a="1"/>
  <c r="L162" i="3" s="1"/>
  <c r="L163" i="3" a="1"/>
  <c r="L163" i="3" s="1"/>
  <c r="L164" i="3" a="1"/>
  <c r="L164" i="3" s="1"/>
  <c r="L165" i="3" a="1"/>
  <c r="L165" i="3" s="1"/>
  <c r="L166" i="3" a="1"/>
  <c r="L166" i="3" s="1"/>
  <c r="L167" i="3" a="1"/>
  <c r="L167" i="3" s="1"/>
  <c r="L168" i="3" a="1"/>
  <c r="L168" i="3" s="1"/>
  <c r="L169" i="3" a="1"/>
  <c r="L169" i="3" s="1"/>
  <c r="L170" i="3" a="1"/>
  <c r="L170" i="3" s="1"/>
  <c r="L171" i="3" a="1"/>
  <c r="L171" i="3" s="1"/>
  <c r="L172" i="3" a="1"/>
  <c r="L172" i="3" s="1"/>
  <c r="L173" i="3" a="1"/>
  <c r="L173" i="3" s="1"/>
  <c r="L174" i="3" a="1"/>
  <c r="L174" i="3" s="1"/>
  <c r="L175" i="3" a="1"/>
  <c r="L175" i="3" s="1"/>
  <c r="L176" i="3" a="1"/>
  <c r="L176" i="3" s="1"/>
  <c r="L177" i="3" a="1"/>
  <c r="L177" i="3" s="1"/>
  <c r="L178" i="3" a="1"/>
  <c r="L178" i="3" s="1"/>
  <c r="L179" i="3" a="1"/>
  <c r="L179" i="3" s="1"/>
  <c r="L180" i="3" a="1"/>
  <c r="L180" i="3" s="1"/>
  <c r="L181" i="3" a="1"/>
  <c r="L181" i="3" s="1"/>
  <c r="L182" i="3" a="1"/>
  <c r="L182" i="3" s="1"/>
  <c r="L183" i="3" a="1"/>
  <c r="L183" i="3" s="1"/>
  <c r="L184" i="3" a="1"/>
  <c r="L184" i="3" s="1"/>
  <c r="L185" i="3" a="1"/>
  <c r="L185" i="3" s="1"/>
  <c r="L186" i="3" a="1"/>
  <c r="L186" i="3" s="1"/>
  <c r="L187" i="3" a="1"/>
  <c r="L187" i="3" s="1"/>
  <c r="L188" i="3" a="1"/>
  <c r="L188" i="3" s="1"/>
  <c r="L189" i="3" a="1"/>
  <c r="L189" i="3" s="1"/>
  <c r="L190" i="3" a="1"/>
  <c r="L190" i="3" s="1"/>
  <c r="L191" i="3" a="1"/>
  <c r="L191" i="3" s="1"/>
  <c r="L192" i="3" a="1"/>
  <c r="L192" i="3" s="1"/>
  <c r="L193" i="3" a="1"/>
  <c r="L193" i="3" s="1"/>
  <c r="L194" i="3" a="1"/>
  <c r="L194" i="3" s="1"/>
  <c r="L195" i="3" a="1"/>
  <c r="L195" i="3" s="1"/>
  <c r="L196" i="3" a="1"/>
  <c r="L196" i="3" s="1"/>
  <c r="L197" i="3" a="1"/>
  <c r="L197" i="3" s="1"/>
  <c r="L198" i="3" a="1"/>
  <c r="L198" i="3" s="1"/>
  <c r="L199" i="3" a="1"/>
  <c r="L199" i="3" s="1"/>
  <c r="L200" i="3" a="1"/>
  <c r="L200" i="3" s="1"/>
  <c r="L201" i="3" a="1"/>
  <c r="L201" i="3" s="1"/>
  <c r="L202" i="3" a="1"/>
  <c r="L202" i="3" s="1"/>
  <c r="L203" i="3" a="1"/>
  <c r="L203" i="3" s="1"/>
  <c r="L204" i="3" a="1"/>
  <c r="L204" i="3" s="1"/>
  <c r="L205" i="3" a="1"/>
  <c r="L205" i="3" s="1"/>
  <c r="L206" i="3" a="1"/>
  <c r="L206" i="3" s="1"/>
  <c r="L207" i="3" a="1"/>
  <c r="L207" i="3" s="1"/>
  <c r="L208" i="3" a="1"/>
  <c r="L208" i="3" s="1"/>
  <c r="L209" i="3" a="1"/>
  <c r="L209" i="3" s="1"/>
  <c r="L210" i="3" a="1"/>
  <c r="L210" i="3" s="1"/>
  <c r="L211" i="3" a="1"/>
  <c r="L211" i="3" s="1"/>
  <c r="L212" i="3" a="1"/>
  <c r="L212" i="3" s="1"/>
  <c r="L213" i="3" a="1"/>
  <c r="L213" i="3" s="1"/>
  <c r="L214" i="3" a="1"/>
  <c r="L214" i="3" s="1"/>
  <c r="L215" i="3" a="1"/>
  <c r="L215" i="3" s="1"/>
  <c r="L216" i="3" a="1"/>
  <c r="L216" i="3" s="1"/>
  <c r="L217" i="3" a="1"/>
  <c r="L217" i="3" s="1"/>
  <c r="L218" i="3" a="1"/>
  <c r="L218" i="3" s="1"/>
  <c r="L219" i="3" a="1"/>
  <c r="L219" i="3" s="1"/>
  <c r="L220" i="3" a="1"/>
  <c r="L220" i="3" s="1"/>
  <c r="L221" i="3" a="1"/>
  <c r="L221" i="3" s="1"/>
  <c r="L222" i="3" a="1"/>
  <c r="L222" i="3" s="1"/>
  <c r="L223" i="3" a="1"/>
  <c r="L223" i="3" s="1"/>
  <c r="L224" i="3" a="1"/>
  <c r="L224" i="3" s="1"/>
  <c r="L225" i="3" a="1"/>
  <c r="L225" i="3" s="1"/>
  <c r="L226" i="3" a="1"/>
  <c r="L226" i="3" s="1"/>
  <c r="L227" i="3" a="1"/>
  <c r="L227" i="3" s="1"/>
  <c r="L228" i="3" a="1"/>
  <c r="L228" i="3" s="1"/>
  <c r="L229" i="3" a="1"/>
  <c r="L229" i="3" s="1"/>
  <c r="L230" i="3" a="1"/>
  <c r="L230" i="3" s="1"/>
  <c r="L231" i="3" a="1"/>
  <c r="L231" i="3" s="1"/>
  <c r="L232" i="3" a="1"/>
  <c r="L232" i="3" s="1"/>
  <c r="L233" i="3" a="1"/>
  <c r="L233" i="3" s="1"/>
  <c r="L234" i="3" a="1"/>
  <c r="L234" i="3" s="1"/>
  <c r="L235" i="3" a="1"/>
  <c r="L235" i="3" s="1"/>
  <c r="L236" i="3" a="1"/>
  <c r="L236" i="3" s="1"/>
  <c r="L237" i="3" a="1"/>
  <c r="L237" i="3" s="1"/>
  <c r="L238" i="3" a="1"/>
  <c r="L238" i="3" s="1"/>
  <c r="L239" i="3" a="1"/>
  <c r="L239" i="3" s="1"/>
  <c r="L240" i="3" a="1"/>
  <c r="L240" i="3" s="1"/>
  <c r="L241" i="3" a="1"/>
  <c r="L241" i="3" s="1"/>
  <c r="L242" i="3" a="1"/>
  <c r="L242" i="3" s="1"/>
  <c r="L243" i="3" a="1"/>
  <c r="L243" i="3" s="1"/>
  <c r="L244" i="3" a="1"/>
  <c r="L244" i="3" s="1"/>
  <c r="L245" i="3" a="1"/>
  <c r="L245" i="3" s="1"/>
  <c r="L246" i="3" a="1"/>
  <c r="L246" i="3" s="1"/>
  <c r="L247" i="3" a="1"/>
  <c r="L247" i="3" s="1"/>
  <c r="L248" i="3" a="1"/>
  <c r="L248" i="3" s="1"/>
  <c r="L249" i="3" a="1"/>
  <c r="L249" i="3" s="1"/>
  <c r="L250" i="3" a="1"/>
  <c r="L250" i="3" s="1"/>
  <c r="L251" i="3" a="1"/>
  <c r="L251" i="3" s="1"/>
  <c r="L252" i="3" a="1"/>
  <c r="L252" i="3" s="1"/>
  <c r="L253" i="3" a="1"/>
  <c r="L253" i="3" s="1"/>
  <c r="L254" i="3" a="1"/>
  <c r="L254" i="3" s="1"/>
  <c r="L255" i="3" a="1"/>
  <c r="L255" i="3" s="1"/>
  <c r="L256" i="3" a="1"/>
  <c r="L256" i="3" s="1"/>
  <c r="L257" i="3" a="1"/>
  <c r="L257" i="3" s="1"/>
  <c r="L258" i="3" a="1"/>
  <c r="L258" i="3" s="1"/>
  <c r="L259" i="3" a="1"/>
  <c r="L259" i="3" s="1"/>
  <c r="L260" i="3" a="1"/>
  <c r="L260" i="3" s="1"/>
  <c r="L261" i="3" a="1"/>
  <c r="L261" i="3" s="1"/>
  <c r="L262" i="3" a="1"/>
  <c r="L262" i="3" s="1"/>
  <c r="L263" i="3" a="1"/>
  <c r="L263" i="3" s="1"/>
  <c r="L264" i="3" a="1"/>
  <c r="L264" i="3" s="1"/>
  <c r="L265" i="3" a="1"/>
  <c r="L265" i="3" s="1"/>
  <c r="L266" i="3" a="1"/>
  <c r="L266" i="3" s="1"/>
  <c r="L267" i="3" a="1"/>
  <c r="L267" i="3" s="1"/>
  <c r="L268" i="3" a="1"/>
  <c r="L268" i="3" s="1"/>
  <c r="L269" i="3" a="1"/>
  <c r="L269" i="3" s="1"/>
  <c r="L270" i="3" a="1"/>
  <c r="L270" i="3" s="1"/>
  <c r="L271" i="3" a="1"/>
  <c r="L271" i="3" s="1"/>
  <c r="L272" i="3" a="1"/>
  <c r="L272" i="3" s="1"/>
  <c r="L273" i="3" a="1"/>
  <c r="L273" i="3" s="1"/>
  <c r="L274" i="3" a="1"/>
  <c r="L274" i="3" s="1"/>
  <c r="L275" i="3" a="1"/>
  <c r="L275" i="3" s="1"/>
  <c r="L276" i="3" a="1"/>
  <c r="L276" i="3" s="1"/>
  <c r="L277" i="3" a="1"/>
  <c r="L277" i="3" s="1"/>
  <c r="L278" i="3" a="1"/>
  <c r="L278" i="3" s="1"/>
  <c r="L279" i="3" a="1"/>
  <c r="L279" i="3" s="1"/>
  <c r="L280" i="3" a="1"/>
  <c r="L280" i="3" s="1"/>
  <c r="L281" i="3" a="1"/>
  <c r="L281" i="3" s="1"/>
  <c r="L282" i="3" a="1"/>
  <c r="L282" i="3" s="1"/>
  <c r="L283" i="3" a="1"/>
  <c r="L283" i="3" s="1"/>
  <c r="L284" i="3" a="1"/>
  <c r="L284" i="3" s="1"/>
  <c r="L285" i="3" a="1"/>
  <c r="L285" i="3" s="1"/>
  <c r="L286" i="3" a="1"/>
  <c r="L286" i="3" s="1"/>
  <c r="L287" i="3" a="1"/>
  <c r="L287" i="3" s="1"/>
  <c r="L288" i="3" a="1"/>
  <c r="L288" i="3" s="1"/>
  <c r="L289" i="3" a="1"/>
  <c r="L289" i="3" s="1"/>
  <c r="L290" i="3" a="1"/>
  <c r="L290" i="3" s="1"/>
  <c r="L291" i="3" a="1"/>
  <c r="L291" i="3" s="1"/>
  <c r="L292" i="3" a="1"/>
  <c r="L292" i="3" s="1"/>
  <c r="L293" i="3" a="1"/>
  <c r="L293" i="3" s="1"/>
  <c r="L294" i="3" a="1"/>
  <c r="L294" i="3" s="1"/>
  <c r="L295" i="3" a="1"/>
  <c r="L295" i="3" s="1"/>
  <c r="L296" i="3" a="1"/>
  <c r="L296" i="3" s="1"/>
  <c r="L297" i="3" a="1"/>
  <c r="L297" i="3" s="1"/>
  <c r="L298" i="3" a="1"/>
  <c r="L298" i="3" s="1"/>
  <c r="L299" i="3" a="1"/>
  <c r="L299" i="3" s="1"/>
  <c r="L300" i="3" a="1"/>
  <c r="L300" i="3" s="1"/>
  <c r="L301" i="3" a="1"/>
  <c r="L301" i="3" s="1"/>
  <c r="L302" i="3" a="1"/>
  <c r="L302" i="3" s="1"/>
  <c r="L303" i="3" a="1"/>
  <c r="L303" i="3" s="1"/>
  <c r="L304" i="3" a="1"/>
  <c r="L304" i="3" s="1"/>
  <c r="L305" i="3" a="1"/>
  <c r="L305" i="3" s="1"/>
  <c r="L306" i="3" a="1"/>
  <c r="L306" i="3" s="1"/>
  <c r="L307" i="3" a="1"/>
  <c r="L307" i="3" s="1"/>
  <c r="L308" i="3" a="1"/>
  <c r="L308" i="3" s="1"/>
  <c r="L309" i="3" a="1"/>
  <c r="L309" i="3" s="1"/>
  <c r="L310" i="3" a="1"/>
  <c r="L310" i="3" s="1"/>
  <c r="L311" i="3" a="1"/>
  <c r="L311" i="3" s="1"/>
  <c r="L312" i="3" a="1"/>
  <c r="L312" i="3" s="1"/>
  <c r="L313" i="3" a="1"/>
  <c r="L313" i="3" s="1"/>
  <c r="L314" i="3" a="1"/>
  <c r="L314" i="3" s="1"/>
  <c r="L315" i="3" a="1"/>
  <c r="L315" i="3" s="1"/>
  <c r="L316" i="3" a="1"/>
  <c r="L316" i="3" s="1"/>
  <c r="L317" i="3" a="1"/>
  <c r="L317" i="3" s="1"/>
  <c r="L318" i="3" a="1"/>
  <c r="L318" i="3" s="1"/>
  <c r="L319" i="3" a="1"/>
  <c r="L319" i="3" s="1"/>
  <c r="L320" i="3" a="1"/>
  <c r="L320" i="3" s="1"/>
  <c r="L321" i="3" a="1"/>
  <c r="L321" i="3" s="1"/>
  <c r="L322" i="3" a="1"/>
  <c r="L322" i="3" s="1"/>
  <c r="L323" i="3" a="1"/>
  <c r="L323" i="3" s="1"/>
  <c r="L324" i="3" a="1"/>
  <c r="L324" i="3" s="1"/>
  <c r="L325" i="3" a="1"/>
  <c r="L325" i="3" s="1"/>
  <c r="L326" i="3" a="1"/>
  <c r="L326" i="3" s="1"/>
  <c r="L327" i="3" a="1"/>
  <c r="L327" i="3" s="1"/>
  <c r="L328" i="3" a="1"/>
  <c r="L328" i="3" s="1"/>
  <c r="L329" i="3" a="1"/>
  <c r="L329" i="3" s="1"/>
  <c r="L330" i="3" a="1"/>
  <c r="L330" i="3" s="1"/>
  <c r="L331" i="3" a="1"/>
  <c r="L331" i="3" s="1"/>
  <c r="L332" i="3" a="1"/>
  <c r="L332" i="3" s="1"/>
  <c r="L333" i="3" a="1"/>
  <c r="L333" i="3" s="1"/>
  <c r="L334" i="3" a="1"/>
  <c r="L334" i="3" s="1"/>
  <c r="L335" i="3" a="1"/>
  <c r="L335" i="3" s="1"/>
  <c r="L336" i="3" a="1"/>
  <c r="L336" i="3" s="1"/>
  <c r="L337" i="3" a="1"/>
  <c r="L337" i="3" s="1"/>
  <c r="L338" i="3" a="1"/>
  <c r="L338" i="3" s="1"/>
  <c r="L339" i="3" a="1"/>
  <c r="L339" i="3" s="1"/>
  <c r="L340" i="3" a="1"/>
  <c r="L340" i="3" s="1"/>
  <c r="L341" i="3" a="1"/>
  <c r="L341" i="3" s="1"/>
  <c r="L342" i="3" a="1"/>
  <c r="L342" i="3" s="1"/>
  <c r="L343" i="3" a="1"/>
  <c r="L343" i="3" s="1"/>
  <c r="L344" i="3" a="1"/>
  <c r="L344" i="3" s="1"/>
  <c r="L345" i="3" a="1"/>
  <c r="L345" i="3" s="1"/>
  <c r="L346" i="3" a="1"/>
  <c r="L346" i="3" s="1"/>
  <c r="L347" i="3" a="1"/>
  <c r="L347" i="3" s="1"/>
  <c r="L348" i="3" a="1"/>
  <c r="L348" i="3" s="1"/>
  <c r="L349" i="3" a="1"/>
  <c r="L349" i="3" s="1"/>
  <c r="L350" i="3" a="1"/>
  <c r="L350" i="3" s="1"/>
  <c r="L351" i="3" a="1"/>
  <c r="L351" i="3" s="1"/>
  <c r="L352" i="3" a="1"/>
  <c r="L352" i="3" s="1"/>
  <c r="L353" i="3" a="1"/>
  <c r="L353" i="3" s="1"/>
  <c r="L354" i="3" a="1"/>
  <c r="L354" i="3" s="1"/>
  <c r="L355" i="3" a="1"/>
  <c r="L355" i="3" s="1"/>
  <c r="L356" i="3" a="1"/>
  <c r="L356" i="3" s="1"/>
  <c r="L357" i="3" a="1"/>
  <c r="L357" i="3" s="1"/>
  <c r="L358" i="3" a="1"/>
  <c r="L358" i="3" s="1"/>
  <c r="L359" i="3" a="1"/>
  <c r="L359" i="3" s="1"/>
  <c r="L360" i="3" a="1"/>
  <c r="L360" i="3" s="1"/>
  <c r="L361" i="3" a="1"/>
  <c r="L361" i="3" s="1"/>
  <c r="L362" i="3" a="1"/>
  <c r="L362" i="3" s="1"/>
  <c r="L363" i="3" a="1"/>
  <c r="L363" i="3" s="1"/>
  <c r="L364" i="3" a="1"/>
  <c r="L364" i="3" s="1"/>
  <c r="L365" i="3" a="1"/>
  <c r="L365" i="3" s="1"/>
  <c r="L366" i="3" a="1"/>
  <c r="L366" i="3" s="1"/>
  <c r="L367" i="3" a="1"/>
  <c r="L367" i="3" s="1"/>
  <c r="L368" i="3" a="1"/>
  <c r="L368" i="3" s="1"/>
  <c r="L369" i="3" a="1"/>
  <c r="L369" i="3" s="1"/>
  <c r="L370" i="3" a="1"/>
  <c r="L370" i="3" s="1"/>
  <c r="L371" i="3" a="1"/>
  <c r="L371" i="3" s="1"/>
  <c r="L372" i="3" a="1"/>
  <c r="L372" i="3" s="1"/>
  <c r="L373" i="3" a="1"/>
  <c r="L373" i="3" s="1"/>
  <c r="L374" i="3" a="1"/>
  <c r="L374" i="3" s="1"/>
  <c r="L375" i="3" a="1"/>
  <c r="L375" i="3" s="1"/>
  <c r="L376" i="3" a="1"/>
  <c r="L376" i="3" s="1"/>
  <c r="L377" i="3" a="1"/>
  <c r="L377" i="3" s="1"/>
  <c r="L378" i="3" a="1"/>
  <c r="L378" i="3" s="1"/>
  <c r="L379" i="3" a="1"/>
  <c r="L379" i="3" s="1"/>
  <c r="L380" i="3" a="1"/>
  <c r="L380" i="3" s="1"/>
  <c r="L381" i="3" a="1"/>
  <c r="L381" i="3" s="1"/>
  <c r="L382" i="3" a="1"/>
  <c r="L382" i="3" s="1"/>
  <c r="L383" i="3" a="1"/>
  <c r="L383" i="3" s="1"/>
  <c r="L384" i="3" a="1"/>
  <c r="L384" i="3" s="1"/>
  <c r="L385" i="3" a="1"/>
  <c r="L385" i="3" s="1"/>
  <c r="L386" i="3" a="1"/>
  <c r="L386" i="3" s="1"/>
  <c r="L387" i="3" a="1"/>
  <c r="L387" i="3" s="1"/>
  <c r="L388" i="3" a="1"/>
  <c r="L388" i="3" s="1"/>
  <c r="L389" i="3" a="1"/>
  <c r="L389" i="3" s="1"/>
  <c r="L390" i="3" a="1"/>
  <c r="L390" i="3" s="1"/>
  <c r="L391" i="3" a="1"/>
  <c r="L391" i="3" s="1"/>
  <c r="L392" i="3" a="1"/>
  <c r="L392" i="3" s="1"/>
  <c r="L393" i="3" a="1"/>
  <c r="L393" i="3" s="1"/>
  <c r="L394" i="3" a="1"/>
  <c r="L394" i="3" s="1"/>
  <c r="L395" i="3" a="1"/>
  <c r="L395" i="3" s="1"/>
  <c r="L396" i="3" a="1"/>
  <c r="L396" i="3" s="1"/>
  <c r="L397" i="3" a="1"/>
  <c r="L397" i="3" s="1"/>
  <c r="L398" i="3" a="1"/>
  <c r="L398" i="3" s="1"/>
  <c r="L399" i="3" a="1"/>
  <c r="L399" i="3" s="1"/>
  <c r="L400" i="3" a="1"/>
  <c r="L400" i="3" s="1"/>
  <c r="L401" i="3" a="1"/>
  <c r="L401" i="3" s="1"/>
  <c r="L402" i="3" a="1"/>
  <c r="L402" i="3" s="1"/>
  <c r="L403" i="3" a="1"/>
  <c r="L403" i="3" s="1"/>
  <c r="L404" i="3" a="1"/>
  <c r="L404" i="3" s="1"/>
  <c r="L405" i="3" a="1"/>
  <c r="L405" i="3" s="1"/>
  <c r="L406" i="3" a="1"/>
  <c r="L406" i="3" s="1"/>
  <c r="L407" i="3" a="1"/>
  <c r="L407" i="3" s="1"/>
  <c r="L408" i="3" a="1"/>
  <c r="L408" i="3" s="1"/>
  <c r="L409" i="3" a="1"/>
  <c r="L409" i="3" s="1"/>
  <c r="L410" i="3" a="1"/>
  <c r="L410" i="3" s="1"/>
  <c r="L411" i="3" a="1"/>
  <c r="L411" i="3" s="1"/>
  <c r="L412" i="3" a="1"/>
  <c r="L412" i="3" s="1"/>
  <c r="L413" i="3" a="1"/>
  <c r="L413" i="3" s="1"/>
  <c r="L414" i="3" a="1"/>
  <c r="L414" i="3" s="1"/>
  <c r="L415" i="3" a="1"/>
  <c r="L415" i="3" s="1"/>
  <c r="L416" i="3" a="1"/>
  <c r="L416" i="3" s="1"/>
  <c r="L417" i="3" a="1"/>
  <c r="L417" i="3" s="1"/>
  <c r="L418" i="3" a="1"/>
  <c r="L418" i="3" s="1"/>
  <c r="L419" i="3" a="1"/>
  <c r="L419" i="3" s="1"/>
  <c r="L420" i="3" a="1"/>
  <c r="L420" i="3" s="1"/>
  <c r="L421" i="3" a="1"/>
  <c r="L421" i="3" s="1"/>
  <c r="L422" i="3" a="1"/>
  <c r="L422" i="3" s="1"/>
  <c r="L423" i="3" a="1"/>
  <c r="L423" i="3" s="1"/>
  <c r="L424" i="3" a="1"/>
  <c r="L424" i="3" s="1"/>
  <c r="L425" i="3" a="1"/>
  <c r="L425" i="3" s="1"/>
  <c r="L426" i="3" a="1"/>
  <c r="L426" i="3" s="1"/>
  <c r="L427" i="3" a="1"/>
  <c r="L427" i="3" s="1"/>
  <c r="L428" i="3" a="1"/>
  <c r="L428" i="3" s="1"/>
  <c r="L429" i="3" a="1"/>
  <c r="L429" i="3" s="1"/>
  <c r="L430" i="3" a="1"/>
  <c r="L430" i="3" s="1"/>
  <c r="L431" i="3" a="1"/>
  <c r="L431" i="3" s="1"/>
  <c r="L432" i="3" a="1"/>
  <c r="L432" i="3" s="1"/>
  <c r="L433" i="3" a="1"/>
  <c r="L433" i="3" s="1"/>
  <c r="L434" i="3" a="1"/>
  <c r="L434" i="3" s="1"/>
  <c r="L435" i="3" a="1"/>
  <c r="L435" i="3" s="1"/>
  <c r="L436" i="3" a="1"/>
  <c r="L436" i="3" s="1"/>
  <c r="L437" i="3" a="1"/>
  <c r="L437" i="3" s="1"/>
  <c r="L438" i="3" a="1"/>
  <c r="L438" i="3" s="1"/>
  <c r="L439" i="3" a="1"/>
  <c r="L439" i="3" s="1"/>
  <c r="L440" i="3" a="1"/>
  <c r="L440" i="3" s="1"/>
  <c r="L441" i="3" a="1"/>
  <c r="L441" i="3" s="1"/>
  <c r="L442" i="3" a="1"/>
  <c r="L442" i="3" s="1"/>
  <c r="L443" i="3" a="1"/>
  <c r="L443" i="3" s="1"/>
  <c r="L444" i="3" a="1"/>
  <c r="L444" i="3" s="1"/>
  <c r="L445" i="3" a="1"/>
  <c r="L445" i="3" s="1"/>
  <c r="L446" i="3" a="1"/>
  <c r="L446" i="3" s="1"/>
  <c r="L447" i="3" a="1"/>
  <c r="L447" i="3" s="1"/>
  <c r="L448" i="3" a="1"/>
  <c r="L448" i="3" s="1"/>
  <c r="L449" i="3" a="1"/>
  <c r="L449" i="3" s="1"/>
  <c r="L450" i="3" a="1"/>
  <c r="L450" i="3" s="1"/>
  <c r="L451" i="3" a="1"/>
  <c r="L451" i="3" s="1"/>
  <c r="L452" i="3" a="1"/>
  <c r="L452" i="3" s="1"/>
  <c r="L453" i="3" a="1"/>
  <c r="L453" i="3" s="1"/>
  <c r="L454" i="3" a="1"/>
  <c r="L454" i="3" s="1"/>
  <c r="L455" i="3" a="1"/>
  <c r="L455" i="3" s="1"/>
  <c r="L456" i="3" a="1"/>
  <c r="L456" i="3" s="1"/>
  <c r="L457" i="3" a="1"/>
  <c r="L457" i="3" s="1"/>
  <c r="L458" i="3" a="1"/>
  <c r="L458" i="3" s="1"/>
  <c r="L459" i="3" a="1"/>
  <c r="L459" i="3" s="1"/>
  <c r="L460" i="3" a="1"/>
  <c r="L460" i="3" s="1"/>
  <c r="L461" i="3" a="1"/>
  <c r="L461" i="3" s="1"/>
  <c r="L462" i="3" a="1"/>
  <c r="L462" i="3" s="1"/>
  <c r="L463" i="3" a="1"/>
  <c r="L463" i="3" s="1"/>
  <c r="L464" i="3" a="1"/>
  <c r="L464" i="3" s="1"/>
  <c r="L465" i="3" a="1"/>
  <c r="L465" i="3" s="1"/>
  <c r="L466" i="3" a="1"/>
  <c r="L466" i="3" s="1"/>
  <c r="L467" i="3" a="1"/>
  <c r="L467" i="3" s="1"/>
  <c r="L468" i="3" a="1"/>
  <c r="L468" i="3" s="1"/>
  <c r="L469" i="3" a="1"/>
  <c r="L469" i="3" s="1"/>
  <c r="L470" i="3" a="1"/>
  <c r="L470" i="3" s="1"/>
  <c r="L471" i="3" a="1"/>
  <c r="L471" i="3" s="1"/>
  <c r="L472" i="3" a="1"/>
  <c r="L472" i="3" s="1"/>
  <c r="L473" i="3" a="1"/>
  <c r="L473" i="3" s="1"/>
  <c r="L474" i="3" a="1"/>
  <c r="L474" i="3" s="1"/>
  <c r="L475" i="3" a="1"/>
  <c r="L475" i="3" s="1"/>
  <c r="L476" i="3" a="1"/>
  <c r="L476" i="3" s="1"/>
  <c r="L477" i="3" a="1"/>
  <c r="L477" i="3" s="1"/>
  <c r="L478" i="3" a="1"/>
  <c r="L478" i="3" s="1"/>
  <c r="L479" i="3" a="1"/>
  <c r="L479" i="3" s="1"/>
  <c r="L480" i="3" a="1"/>
  <c r="L480" i="3" s="1"/>
  <c r="L481" i="3" a="1"/>
  <c r="L481" i="3" s="1"/>
  <c r="L482" i="3" a="1"/>
  <c r="L482" i="3" s="1"/>
  <c r="L483" i="3" a="1"/>
  <c r="L483" i="3" s="1"/>
  <c r="L484" i="3" a="1"/>
  <c r="L484" i="3" s="1"/>
  <c r="L485" i="3" a="1"/>
  <c r="L485" i="3" s="1"/>
  <c r="L486" i="3" a="1"/>
  <c r="L486" i="3" s="1"/>
  <c r="L487" i="3" a="1"/>
  <c r="L487" i="3" s="1"/>
  <c r="L488" i="3" a="1"/>
  <c r="L488" i="3" s="1"/>
  <c r="L489" i="3" a="1"/>
  <c r="L489" i="3" s="1"/>
  <c r="L490" i="3" a="1"/>
  <c r="L490" i="3" s="1"/>
  <c r="L491" i="3" a="1"/>
  <c r="L491" i="3" s="1"/>
  <c r="L492" i="3" a="1"/>
  <c r="L492" i="3" s="1"/>
  <c r="L493" i="3" a="1"/>
  <c r="L493" i="3" s="1"/>
  <c r="L494" i="3" a="1"/>
  <c r="L494" i="3" s="1"/>
  <c r="L495" i="3" a="1"/>
  <c r="L495" i="3" s="1"/>
  <c r="L496" i="3" a="1"/>
  <c r="L496" i="3" s="1"/>
  <c r="L497" i="3" a="1"/>
  <c r="L497" i="3" s="1"/>
  <c r="L498" i="3" a="1"/>
  <c r="L498" i="3" s="1"/>
  <c r="L499" i="3" a="1"/>
  <c r="L499" i="3" s="1"/>
  <c r="L500" i="3" a="1"/>
  <c r="L500" i="3" s="1"/>
  <c r="L501" i="3" a="1"/>
  <c r="L501" i="3" s="1"/>
  <c r="L502" i="3" a="1"/>
  <c r="L502" i="3" s="1"/>
  <c r="L503" i="3" a="1"/>
  <c r="L503" i="3" s="1"/>
  <c r="L504" i="3" a="1"/>
  <c r="L504" i="3" s="1"/>
  <c r="L505" i="3" a="1"/>
  <c r="L505" i="3" s="1"/>
  <c r="L506" i="3" a="1"/>
  <c r="L506" i="3" s="1"/>
  <c r="L507" i="3" a="1"/>
  <c r="L507" i="3" s="1"/>
  <c r="L508" i="3" a="1"/>
  <c r="L508" i="3" s="1"/>
  <c r="L509" i="3" a="1"/>
  <c r="L509" i="3" s="1"/>
  <c r="L510" i="3" a="1"/>
  <c r="L510" i="3" s="1"/>
  <c r="L511" i="3" a="1"/>
  <c r="L511" i="3" s="1"/>
  <c r="L512" i="3" a="1"/>
  <c r="L512" i="3" s="1"/>
  <c r="L513" i="3" a="1"/>
  <c r="L513" i="3" s="1"/>
  <c r="L514" i="3" a="1"/>
  <c r="L514" i="3" s="1"/>
  <c r="L515" i="3" a="1"/>
  <c r="L515" i="3" s="1"/>
  <c r="L516" i="3" a="1"/>
  <c r="L516" i="3" s="1"/>
  <c r="L517" i="3" a="1"/>
  <c r="L517" i="3" s="1"/>
  <c r="L518" i="3" a="1"/>
  <c r="L518" i="3" s="1"/>
  <c r="L519" i="3" a="1"/>
  <c r="L519" i="3" s="1"/>
  <c r="L520" i="3" a="1"/>
  <c r="L520" i="3" s="1"/>
  <c r="L521" i="3" a="1"/>
  <c r="L521" i="3" s="1"/>
  <c r="L522" i="3" a="1"/>
  <c r="L522" i="3" s="1"/>
  <c r="L523" i="3" a="1"/>
  <c r="L523" i="3" s="1"/>
  <c r="L524" i="3" a="1"/>
  <c r="L524" i="3" s="1"/>
  <c r="L525" i="3" a="1"/>
  <c r="L525" i="3" s="1"/>
  <c r="L526" i="3" a="1"/>
  <c r="L526" i="3" s="1"/>
  <c r="L527" i="3" a="1"/>
  <c r="L527" i="3" s="1"/>
  <c r="L528" i="3" a="1"/>
  <c r="L528" i="3" s="1"/>
  <c r="L529" i="3" a="1"/>
  <c r="L529" i="3" s="1"/>
  <c r="L530" i="3" a="1"/>
  <c r="L530" i="3" s="1"/>
  <c r="L531" i="3" a="1"/>
  <c r="L531" i="3" s="1"/>
  <c r="L532" i="3" a="1"/>
  <c r="L532" i="3" s="1"/>
  <c r="L533" i="3" a="1"/>
  <c r="L533" i="3" s="1"/>
  <c r="L534" i="3" a="1"/>
  <c r="L534" i="3" s="1"/>
  <c r="L535" i="3" a="1"/>
  <c r="L535" i="3" s="1"/>
  <c r="L536" i="3" a="1"/>
  <c r="L536" i="3" s="1"/>
  <c r="L537" i="3" a="1"/>
  <c r="L537" i="3" s="1"/>
  <c r="L538" i="3" a="1"/>
  <c r="L538" i="3" s="1"/>
  <c r="L539" i="3" a="1"/>
  <c r="L539" i="3" s="1"/>
  <c r="L540" i="3" a="1"/>
  <c r="L540" i="3" s="1"/>
  <c r="L541" i="3" a="1"/>
  <c r="L541" i="3" s="1"/>
  <c r="L542" i="3" a="1"/>
  <c r="L542" i="3" s="1"/>
  <c r="L543" i="3" a="1"/>
  <c r="L543" i="3" s="1"/>
  <c r="L544" i="3" a="1"/>
  <c r="L544" i="3" s="1"/>
  <c r="L545" i="3" a="1"/>
  <c r="L545" i="3" s="1"/>
  <c r="L546" i="3" a="1"/>
  <c r="L546" i="3" s="1"/>
  <c r="L547" i="3" a="1"/>
  <c r="L547" i="3" s="1"/>
  <c r="L548" i="3" a="1"/>
  <c r="L548" i="3" s="1"/>
  <c r="L549" i="3" a="1"/>
  <c r="L549" i="3" s="1"/>
  <c r="L550" i="3" a="1"/>
  <c r="L550" i="3" s="1"/>
  <c r="L551" i="3" a="1"/>
  <c r="L551" i="3" s="1"/>
  <c r="L552" i="3" a="1"/>
  <c r="L552" i="3" s="1"/>
  <c r="L553" i="3" a="1"/>
  <c r="L553" i="3" s="1"/>
  <c r="L554" i="3" a="1"/>
  <c r="L554" i="3" s="1"/>
  <c r="L555" i="3" a="1"/>
  <c r="L555" i="3" s="1"/>
  <c r="L556" i="3" a="1"/>
  <c r="L556" i="3" s="1"/>
  <c r="L557" i="3" a="1"/>
  <c r="L557" i="3" s="1"/>
  <c r="L558" i="3" a="1"/>
  <c r="L558" i="3" s="1"/>
  <c r="L559" i="3" a="1"/>
  <c r="L559" i="3" s="1"/>
  <c r="L560" i="3" a="1"/>
  <c r="L560" i="3" s="1"/>
  <c r="L561" i="3" a="1"/>
  <c r="L561" i="3" s="1"/>
  <c r="L562" i="3" a="1"/>
  <c r="L562" i="3" s="1"/>
  <c r="L563" i="3" a="1"/>
  <c r="L563" i="3" s="1"/>
  <c r="L564" i="3" a="1"/>
  <c r="L564" i="3" s="1"/>
  <c r="L565" i="3" a="1"/>
  <c r="L565" i="3" s="1"/>
  <c r="L566" i="3" a="1"/>
  <c r="L566" i="3" s="1"/>
  <c r="L567" i="3" a="1"/>
  <c r="L567" i="3" s="1"/>
  <c r="L568" i="3" a="1"/>
  <c r="L568" i="3" s="1"/>
  <c r="L569" i="3" a="1"/>
  <c r="L569" i="3" s="1"/>
  <c r="L570" i="3" a="1"/>
  <c r="L570" i="3" s="1"/>
  <c r="L571" i="3" a="1"/>
  <c r="L571" i="3" s="1"/>
  <c r="L572" i="3" a="1"/>
  <c r="L572" i="3" s="1"/>
  <c r="L573" i="3" a="1"/>
  <c r="L573" i="3" s="1"/>
  <c r="L574" i="3" a="1"/>
  <c r="L574" i="3" s="1"/>
  <c r="L575" i="3" a="1"/>
  <c r="L575" i="3" s="1"/>
  <c r="L576" i="3" a="1"/>
  <c r="L576" i="3" s="1"/>
  <c r="L577" i="3" a="1"/>
  <c r="L577" i="3" s="1"/>
  <c r="L578" i="3" a="1"/>
  <c r="L578" i="3" s="1"/>
  <c r="L579" i="3" a="1"/>
  <c r="L579" i="3" s="1"/>
  <c r="L580" i="3" a="1"/>
  <c r="L580" i="3" s="1"/>
  <c r="L581" i="3" a="1"/>
  <c r="L581" i="3" s="1"/>
  <c r="L582" i="3" a="1"/>
  <c r="L582" i="3" s="1"/>
  <c r="L583" i="3" a="1"/>
  <c r="L583" i="3" s="1"/>
  <c r="L584" i="3" a="1"/>
  <c r="L584" i="3" s="1"/>
  <c r="L585" i="3" a="1"/>
  <c r="L585" i="3" s="1"/>
  <c r="L586" i="3" a="1"/>
  <c r="L586" i="3" s="1"/>
  <c r="L587" i="3" a="1"/>
  <c r="L587" i="3" s="1"/>
  <c r="L588" i="3" a="1"/>
  <c r="L588" i="3" s="1"/>
  <c r="L589" i="3" a="1"/>
  <c r="L589" i="3" s="1"/>
  <c r="L590" i="3" a="1"/>
  <c r="L590" i="3" s="1"/>
  <c r="L591" i="3" a="1"/>
  <c r="L591" i="3" s="1"/>
  <c r="L592" i="3" a="1"/>
  <c r="L592" i="3" s="1"/>
  <c r="L593" i="3" a="1"/>
  <c r="L593" i="3" s="1"/>
  <c r="L594" i="3" a="1"/>
  <c r="L594" i="3" s="1"/>
  <c r="L595" i="3" a="1"/>
  <c r="L595" i="3" s="1"/>
  <c r="L596" i="3" a="1"/>
  <c r="L596" i="3" s="1"/>
  <c r="L597" i="3" a="1"/>
  <c r="L597" i="3" s="1"/>
  <c r="L598" i="3" a="1"/>
  <c r="L598" i="3" s="1"/>
  <c r="L599" i="3" a="1"/>
  <c r="L599" i="3" s="1"/>
  <c r="L600" i="3" a="1"/>
  <c r="L600" i="3" s="1"/>
  <c r="L601" i="3" a="1"/>
  <c r="L601" i="3" s="1"/>
  <c r="L602" i="3" a="1"/>
  <c r="L602" i="3" s="1"/>
  <c r="L603" i="3" a="1"/>
  <c r="L603" i="3" s="1"/>
  <c r="L604" i="3" a="1"/>
  <c r="L604" i="3" s="1"/>
  <c r="L605" i="3" a="1"/>
  <c r="L605" i="3" s="1"/>
  <c r="L606" i="3" a="1"/>
  <c r="L606" i="3" s="1"/>
  <c r="L607" i="3" a="1"/>
  <c r="L607" i="3" s="1"/>
  <c r="L608" i="3" a="1"/>
  <c r="L608" i="3" s="1"/>
  <c r="L609" i="3" a="1"/>
  <c r="L609" i="3" s="1"/>
  <c r="L610" i="3" a="1"/>
  <c r="L610" i="3" s="1"/>
  <c r="L611" i="3" a="1"/>
  <c r="L611" i="3" s="1"/>
  <c r="L612" i="3" a="1"/>
  <c r="L612" i="3" s="1"/>
  <c r="L613" i="3" a="1"/>
  <c r="L613" i="3" s="1"/>
  <c r="L614" i="3" a="1"/>
  <c r="L614" i="3" s="1"/>
  <c r="L615" i="3" a="1"/>
  <c r="L615" i="3" s="1"/>
  <c r="L616" i="3" a="1"/>
  <c r="L616" i="3" s="1"/>
  <c r="L617" i="3" a="1"/>
  <c r="L617" i="3" s="1"/>
  <c r="L618" i="3" a="1"/>
  <c r="L618" i="3" s="1"/>
  <c r="L619" i="3" a="1"/>
  <c r="L619" i="3" s="1"/>
  <c r="L620" i="3" a="1"/>
  <c r="L620" i="3" s="1"/>
  <c r="L621" i="3" a="1"/>
  <c r="L621" i="3" s="1"/>
  <c r="L622" i="3" a="1"/>
  <c r="L622" i="3" s="1"/>
  <c r="L623" i="3" a="1"/>
  <c r="L623" i="3" s="1"/>
  <c r="L624" i="3" a="1"/>
  <c r="L624" i="3" s="1"/>
  <c r="L625" i="3" a="1"/>
  <c r="L625" i="3" s="1"/>
  <c r="L626" i="3" a="1"/>
  <c r="L626" i="3" s="1"/>
  <c r="L627" i="3" a="1"/>
  <c r="L627" i="3" s="1"/>
  <c r="L628" i="3" a="1"/>
  <c r="L628" i="3" s="1"/>
  <c r="L629" i="3" a="1"/>
  <c r="L629" i="3" s="1"/>
  <c r="L630" i="3" a="1"/>
  <c r="L630" i="3" s="1"/>
  <c r="L631" i="3" a="1"/>
  <c r="L631" i="3" s="1"/>
  <c r="L632" i="3" a="1"/>
  <c r="L632" i="3" s="1"/>
  <c r="L633" i="3" a="1"/>
  <c r="L633" i="3" s="1"/>
  <c r="L634" i="3" a="1"/>
  <c r="L634" i="3" s="1"/>
  <c r="L635" i="3" a="1"/>
  <c r="L635" i="3" s="1"/>
  <c r="L636" i="3" a="1"/>
  <c r="L636" i="3" s="1"/>
  <c r="L637" i="3" a="1"/>
  <c r="L637" i="3" s="1"/>
  <c r="L638" i="3" a="1"/>
  <c r="L638" i="3" s="1"/>
  <c r="L639" i="3" a="1"/>
  <c r="L639" i="3" s="1"/>
  <c r="L640" i="3" a="1"/>
  <c r="L640" i="3" s="1"/>
  <c r="L641" i="3" a="1"/>
  <c r="L641" i="3" s="1"/>
  <c r="L642" i="3" a="1"/>
  <c r="L642" i="3" s="1"/>
  <c r="L643" i="3" a="1"/>
  <c r="L643" i="3" s="1"/>
  <c r="L644" i="3" a="1"/>
  <c r="L644" i="3" s="1"/>
  <c r="L645" i="3" a="1"/>
  <c r="L645" i="3" s="1"/>
  <c r="L646" i="3" a="1"/>
  <c r="L646" i="3" s="1"/>
  <c r="L647" i="3" a="1"/>
  <c r="L647" i="3" s="1"/>
  <c r="L648" i="3" a="1"/>
  <c r="L648" i="3" s="1"/>
  <c r="L649" i="3" a="1"/>
  <c r="L649" i="3" s="1"/>
  <c r="L650" i="3" a="1"/>
  <c r="L650" i="3" s="1"/>
  <c r="L651" i="3" a="1"/>
  <c r="L651" i="3" s="1"/>
  <c r="L652" i="3" a="1"/>
  <c r="L652" i="3" s="1"/>
  <c r="L653" i="3" a="1"/>
  <c r="L653" i="3" s="1"/>
  <c r="L654" i="3" a="1"/>
  <c r="L654" i="3" s="1"/>
  <c r="L655" i="3" a="1"/>
  <c r="L655" i="3" s="1"/>
  <c r="L656" i="3" a="1"/>
  <c r="L656" i="3" s="1"/>
  <c r="L657" i="3" a="1"/>
  <c r="L657" i="3" s="1"/>
  <c r="L658" i="3" a="1"/>
  <c r="L658" i="3" s="1"/>
  <c r="L659" i="3" a="1"/>
  <c r="L659" i="3" s="1"/>
  <c r="L660" i="3" a="1"/>
  <c r="L660" i="3" s="1"/>
  <c r="L661" i="3" a="1"/>
  <c r="L661" i="3" s="1"/>
  <c r="L662" i="3" a="1"/>
  <c r="L662" i="3" s="1"/>
  <c r="L663" i="3" a="1"/>
  <c r="L663" i="3" s="1"/>
  <c r="L664" i="3" a="1"/>
  <c r="L664" i="3" s="1"/>
  <c r="L665" i="3" a="1"/>
  <c r="L665" i="3" s="1"/>
  <c r="L666" i="3" a="1"/>
  <c r="L666" i="3" s="1"/>
  <c r="L667" i="3" a="1"/>
  <c r="L667" i="3" s="1"/>
  <c r="L668" i="3" a="1"/>
  <c r="L668" i="3" s="1"/>
  <c r="L669" i="3" a="1"/>
  <c r="L669" i="3" s="1"/>
  <c r="L670" i="3" a="1"/>
  <c r="L670" i="3" s="1"/>
  <c r="L671" i="3" a="1"/>
  <c r="L671" i="3" s="1"/>
  <c r="L672" i="3" a="1"/>
  <c r="L672" i="3" s="1"/>
  <c r="L673" i="3" a="1"/>
  <c r="L673" i="3" s="1"/>
  <c r="L674" i="3" a="1"/>
  <c r="L674" i="3" s="1"/>
  <c r="L675" i="3" a="1"/>
  <c r="L675" i="3" s="1"/>
  <c r="L676" i="3" a="1"/>
  <c r="L676" i="3" s="1"/>
  <c r="L677" i="3" a="1"/>
  <c r="L677" i="3" s="1"/>
  <c r="L678" i="3" a="1"/>
  <c r="L678" i="3" s="1"/>
  <c r="L679" i="3" a="1"/>
  <c r="L679" i="3" s="1"/>
  <c r="L680" i="3" a="1"/>
  <c r="L680" i="3" s="1"/>
  <c r="L681" i="3" a="1"/>
  <c r="L681" i="3" s="1"/>
  <c r="L682" i="3" a="1"/>
  <c r="L682" i="3" s="1"/>
  <c r="L683" i="3" a="1"/>
  <c r="L683" i="3" s="1"/>
  <c r="L684" i="3" a="1"/>
  <c r="L684" i="3" s="1"/>
  <c r="L685" i="3" a="1"/>
  <c r="L685" i="3" s="1"/>
  <c r="L686" i="3" a="1"/>
  <c r="L686" i="3" s="1"/>
  <c r="L687" i="3" a="1"/>
  <c r="L687" i="3" s="1"/>
  <c r="L688" i="3" a="1"/>
  <c r="L688" i="3" s="1"/>
  <c r="L689" i="3" a="1"/>
  <c r="L689" i="3" s="1"/>
  <c r="L690" i="3" a="1"/>
  <c r="L690" i="3" s="1"/>
  <c r="L691" i="3" a="1"/>
  <c r="L691" i="3" s="1"/>
  <c r="L692" i="3" a="1"/>
  <c r="L692" i="3" s="1"/>
  <c r="L693" i="3" a="1"/>
  <c r="L693" i="3" s="1"/>
  <c r="L694" i="3" a="1"/>
  <c r="L694" i="3" s="1"/>
  <c r="L695" i="3" a="1"/>
  <c r="L695" i="3" s="1"/>
  <c r="L696" i="3" a="1"/>
  <c r="L696" i="3" s="1"/>
  <c r="L697" i="3" a="1"/>
  <c r="L697" i="3" s="1"/>
  <c r="L698" i="3" a="1"/>
  <c r="L698" i="3" s="1"/>
  <c r="L699" i="3" a="1"/>
  <c r="L699" i="3" s="1"/>
  <c r="L700" i="3" a="1"/>
  <c r="L700" i="3" s="1"/>
  <c r="L701" i="3" a="1"/>
  <c r="L701" i="3" s="1"/>
  <c r="L702" i="3" a="1"/>
  <c r="L702" i="3" s="1"/>
  <c r="L703" i="3" a="1"/>
  <c r="L703" i="3" s="1"/>
  <c r="L704" i="3" a="1"/>
  <c r="L704" i="3" s="1"/>
  <c r="L705" i="3" a="1"/>
  <c r="L705" i="3" s="1"/>
  <c r="L706" i="3" a="1"/>
  <c r="L706" i="3" s="1"/>
  <c r="L707" i="3" a="1"/>
  <c r="L707" i="3" s="1"/>
  <c r="L708" i="3" a="1"/>
  <c r="L708" i="3" s="1"/>
  <c r="L709" i="3" a="1"/>
  <c r="L709" i="3" s="1"/>
  <c r="L710" i="3" a="1"/>
  <c r="L710" i="3" s="1"/>
  <c r="L711" i="3" a="1"/>
  <c r="L711" i="3" s="1"/>
  <c r="L712" i="3" a="1"/>
  <c r="L712" i="3" s="1"/>
  <c r="L713" i="3" a="1"/>
  <c r="L713" i="3" s="1"/>
  <c r="L714" i="3" a="1"/>
  <c r="L714" i="3" s="1"/>
  <c r="L715" i="3" a="1"/>
  <c r="L715" i="3" s="1"/>
  <c r="L716" i="3" a="1"/>
  <c r="L716" i="3" s="1"/>
  <c r="L717" i="3" a="1"/>
  <c r="L717" i="3" s="1"/>
  <c r="L718" i="3" a="1"/>
  <c r="L718" i="3" s="1"/>
  <c r="L719" i="3" a="1"/>
  <c r="L719" i="3" s="1"/>
  <c r="L720" i="3" a="1"/>
  <c r="L720" i="3" s="1"/>
  <c r="L721" i="3" a="1"/>
  <c r="L721" i="3" s="1"/>
  <c r="L722" i="3" a="1"/>
  <c r="L722" i="3" s="1"/>
  <c r="L723" i="3" a="1"/>
  <c r="L723" i="3" s="1"/>
  <c r="L724" i="3" a="1"/>
  <c r="L724" i="3" s="1"/>
  <c r="L725" i="3" a="1"/>
  <c r="L725" i="3" s="1"/>
  <c r="L726" i="3" a="1"/>
  <c r="L726" i="3" s="1"/>
  <c r="L727" i="3" a="1"/>
  <c r="L727" i="3" s="1"/>
  <c r="L728" i="3" a="1"/>
  <c r="L728" i="3" s="1"/>
  <c r="L729" i="3" a="1"/>
  <c r="L729" i="3" s="1"/>
  <c r="L730" i="3" a="1"/>
  <c r="L730" i="3" s="1"/>
  <c r="L731" i="3" a="1"/>
  <c r="L731" i="3" s="1"/>
  <c r="L732" i="3" a="1"/>
  <c r="L732" i="3" s="1"/>
  <c r="L733" i="3" a="1"/>
  <c r="L733" i="3" s="1"/>
  <c r="L734" i="3" a="1"/>
  <c r="L734" i="3" s="1"/>
  <c r="L735" i="3" a="1"/>
  <c r="L735" i="3" s="1"/>
  <c r="L736" i="3" a="1"/>
  <c r="L736" i="3" s="1"/>
  <c r="L737" i="3" a="1"/>
  <c r="L737" i="3" s="1"/>
  <c r="L738" i="3" a="1"/>
  <c r="L738" i="3" s="1"/>
  <c r="L739" i="3" a="1"/>
  <c r="L739" i="3" s="1"/>
  <c r="L740" i="3" a="1"/>
  <c r="L740" i="3" s="1"/>
  <c r="L741" i="3" a="1"/>
  <c r="L741" i="3" s="1"/>
  <c r="L742" i="3" a="1"/>
  <c r="L742" i="3" s="1"/>
  <c r="L743" i="3" a="1"/>
  <c r="L743" i="3" s="1"/>
  <c r="L744" i="3" a="1"/>
  <c r="L744" i="3" s="1"/>
  <c r="L745" i="3" a="1"/>
  <c r="L745" i="3" s="1"/>
  <c r="L746" i="3" a="1"/>
  <c r="L746" i="3" s="1"/>
  <c r="L747" i="3" a="1"/>
  <c r="L747" i="3" s="1"/>
  <c r="L748" i="3" a="1"/>
  <c r="L748" i="3" s="1"/>
  <c r="L749" i="3" a="1"/>
  <c r="L749" i="3" s="1"/>
  <c r="L750" i="3" a="1"/>
  <c r="L750" i="3" s="1"/>
  <c r="L751" i="3" a="1"/>
  <c r="L751" i="3" s="1"/>
  <c r="L752" i="3" a="1"/>
  <c r="L752" i="3" s="1"/>
  <c r="L753" i="3" a="1"/>
  <c r="L753" i="3" s="1"/>
  <c r="L754" i="3" a="1"/>
  <c r="L754" i="3" s="1"/>
  <c r="L755" i="3" a="1"/>
  <c r="L755" i="3" s="1"/>
  <c r="L756" i="3" a="1"/>
  <c r="L756" i="3" s="1"/>
  <c r="L757" i="3" a="1"/>
  <c r="L757" i="3" s="1"/>
  <c r="L758" i="3" a="1"/>
  <c r="L758" i="3" s="1"/>
  <c r="L759" i="3" a="1"/>
  <c r="L759" i="3"/>
  <c r="L760" i="3" a="1"/>
  <c r="L760" i="3" s="1"/>
  <c r="L761" i="3" a="1"/>
  <c r="L761" i="3" s="1"/>
  <c r="L762" i="3" a="1"/>
  <c r="L762" i="3" s="1"/>
  <c r="L763" i="3" a="1"/>
  <c r="L763" i="3" s="1"/>
  <c r="L764" i="3" a="1"/>
  <c r="L764" i="3" s="1"/>
  <c r="L765" i="3" a="1"/>
  <c r="L765" i="3" s="1"/>
  <c r="L766" i="3" a="1"/>
  <c r="L766" i="3" s="1"/>
  <c r="L767" i="3" a="1"/>
  <c r="L767" i="3" s="1"/>
  <c r="L768" i="3" a="1"/>
  <c r="L768" i="3" s="1"/>
  <c r="L769" i="3" a="1"/>
  <c r="L769" i="3" s="1"/>
  <c r="L770" i="3" a="1"/>
  <c r="L770" i="3" s="1"/>
  <c r="L771" i="3" a="1"/>
  <c r="L771" i="3" s="1"/>
  <c r="L772" i="3" a="1"/>
  <c r="L772" i="3" s="1"/>
  <c r="L773" i="3" a="1"/>
  <c r="L773" i="3" s="1"/>
  <c r="L774" i="3" a="1"/>
  <c r="L774" i="3" s="1"/>
  <c r="L775" i="3" a="1"/>
  <c r="L775" i="3" s="1"/>
  <c r="L776" i="3" a="1"/>
  <c r="L776" i="3" s="1"/>
  <c r="L777" i="3" a="1"/>
  <c r="L777" i="3" s="1"/>
  <c r="L778" i="3" a="1"/>
  <c r="L778" i="3" s="1"/>
  <c r="L779" i="3" a="1"/>
  <c r="L779" i="3" s="1"/>
  <c r="L780" i="3" a="1"/>
  <c r="L780" i="3" s="1"/>
  <c r="L781" i="3" a="1"/>
  <c r="L781" i="3" s="1"/>
  <c r="L782" i="3" a="1"/>
  <c r="L782" i="3" s="1"/>
  <c r="L783" i="3" a="1"/>
  <c r="L783" i="3" s="1"/>
  <c r="L784" i="3" a="1"/>
  <c r="L784" i="3" s="1"/>
  <c r="L785" i="3" a="1"/>
  <c r="L785" i="3" s="1"/>
  <c r="L786" i="3" a="1"/>
  <c r="L786" i="3" s="1"/>
  <c r="L787" i="3" a="1"/>
  <c r="L787" i="3" s="1"/>
  <c r="L788" i="3" a="1"/>
  <c r="L788" i="3" s="1"/>
  <c r="L789" i="3" a="1"/>
  <c r="L789" i="3" s="1"/>
  <c r="L790" i="3" a="1"/>
  <c r="L790" i="3" s="1"/>
  <c r="L791" i="3" a="1"/>
  <c r="L791" i="3" s="1"/>
  <c r="L792" i="3" a="1"/>
  <c r="L792" i="3" s="1"/>
  <c r="L793" i="3" a="1"/>
  <c r="L793" i="3" s="1"/>
  <c r="L794" i="3" a="1"/>
  <c r="L794" i="3" s="1"/>
  <c r="L795" i="3" a="1"/>
  <c r="L795" i="3" s="1"/>
  <c r="L796" i="3" a="1"/>
  <c r="L796" i="3" s="1"/>
  <c r="L797" i="3" a="1"/>
  <c r="L797" i="3" s="1"/>
  <c r="L798" i="3" a="1"/>
  <c r="L798" i="3" s="1"/>
  <c r="L799" i="3" a="1"/>
  <c r="L799" i="3" s="1"/>
  <c r="L800" i="3" a="1"/>
  <c r="L800" i="3" s="1"/>
  <c r="L801" i="3" a="1"/>
  <c r="L801" i="3" s="1"/>
  <c r="L802" i="3" a="1"/>
  <c r="L802" i="3" s="1"/>
  <c r="L803" i="3" a="1"/>
  <c r="L803" i="3" s="1"/>
  <c r="L804" i="3" a="1"/>
  <c r="L804" i="3" s="1"/>
  <c r="L805" i="3" a="1"/>
  <c r="L805" i="3" s="1"/>
  <c r="L806" i="3" a="1"/>
  <c r="L806" i="3" s="1"/>
  <c r="L807" i="3" a="1"/>
  <c r="L807" i="3" s="1"/>
  <c r="L808" i="3" a="1"/>
  <c r="L808" i="3" s="1"/>
  <c r="L809" i="3" a="1"/>
  <c r="L809" i="3" s="1"/>
  <c r="L810" i="3" a="1"/>
  <c r="L810" i="3" s="1"/>
  <c r="L811" i="3" a="1"/>
  <c r="L811" i="3" s="1"/>
  <c r="L812" i="3" a="1"/>
  <c r="L812" i="3" s="1"/>
  <c r="L813" i="3" a="1"/>
  <c r="L813" i="3" s="1"/>
  <c r="L814" i="3" a="1"/>
  <c r="L814" i="3" s="1"/>
  <c r="L815" i="3" a="1"/>
  <c r="L815" i="3" s="1"/>
  <c r="L816" i="3" a="1"/>
  <c r="L816" i="3" s="1"/>
  <c r="L817" i="3" a="1"/>
  <c r="L817" i="3" s="1"/>
  <c r="L818" i="3" a="1"/>
  <c r="L818" i="3" s="1"/>
  <c r="L819" i="3" a="1"/>
  <c r="L819" i="3" s="1"/>
  <c r="L820" i="3" a="1"/>
  <c r="L820" i="3" s="1"/>
  <c r="L821" i="3" a="1"/>
  <c r="L821" i="3" s="1"/>
  <c r="L822" i="3" a="1"/>
  <c r="L822" i="3" s="1"/>
  <c r="L823" i="3" a="1"/>
  <c r="L823" i="3" s="1"/>
  <c r="L824" i="3" a="1"/>
  <c r="L824" i="3" s="1"/>
  <c r="L825" i="3" a="1"/>
  <c r="L825" i="3" s="1"/>
  <c r="L826" i="3" a="1"/>
  <c r="L826" i="3" s="1"/>
  <c r="L827" i="3" a="1"/>
  <c r="L827" i="3" s="1"/>
  <c r="L828" i="3" a="1"/>
  <c r="L828" i="3" s="1"/>
  <c r="L829" i="3" a="1"/>
  <c r="L829" i="3" s="1"/>
  <c r="L830" i="3" a="1"/>
  <c r="L830" i="3" s="1"/>
  <c r="L831" i="3" a="1"/>
  <c r="L831" i="3" s="1"/>
  <c r="L832" i="3" a="1"/>
  <c r="L832" i="3" s="1"/>
  <c r="L833" i="3" a="1"/>
  <c r="L833" i="3" s="1"/>
  <c r="L834" i="3" a="1"/>
  <c r="L834" i="3" s="1"/>
  <c r="L835" i="3" a="1"/>
  <c r="L835" i="3" s="1"/>
  <c r="L836" i="3" a="1"/>
  <c r="L836" i="3" s="1"/>
  <c r="L837" i="3" a="1"/>
  <c r="L837" i="3" s="1"/>
  <c r="L838" i="3" a="1"/>
  <c r="L838" i="3" s="1"/>
  <c r="L839" i="3" a="1"/>
  <c r="L839" i="3" s="1"/>
  <c r="L840" i="3" a="1"/>
  <c r="L840" i="3" s="1"/>
  <c r="L841" i="3" a="1"/>
  <c r="L841" i="3" s="1"/>
  <c r="L842" i="3" a="1"/>
  <c r="L842" i="3" s="1"/>
  <c r="L843" i="3" a="1"/>
  <c r="L843" i="3" s="1"/>
  <c r="L844" i="3" a="1"/>
  <c r="L844" i="3" s="1"/>
  <c r="L845" i="3" a="1"/>
  <c r="L845" i="3" s="1"/>
  <c r="L846" i="3" a="1"/>
  <c r="L846" i="3" s="1"/>
  <c r="L847" i="3" a="1"/>
  <c r="L847" i="3" s="1"/>
  <c r="L848" i="3" a="1"/>
  <c r="L848" i="3" s="1"/>
  <c r="L849" i="3" a="1"/>
  <c r="L849" i="3" s="1"/>
  <c r="L850" i="3" a="1"/>
  <c r="L850" i="3" s="1"/>
  <c r="L851" i="3" a="1"/>
  <c r="L851" i="3" s="1"/>
  <c r="L852" i="3" a="1"/>
  <c r="L852" i="3" s="1"/>
  <c r="L853" i="3" a="1"/>
  <c r="L853" i="3" s="1"/>
  <c r="L854" i="3" a="1"/>
  <c r="L854" i="3" s="1"/>
  <c r="L855" i="3" a="1"/>
  <c r="L855" i="3" s="1"/>
  <c r="L856" i="3" a="1"/>
  <c r="L856" i="3" s="1"/>
  <c r="L857" i="3" a="1"/>
  <c r="L857" i="3" s="1"/>
  <c r="L858" i="3" a="1"/>
  <c r="L858" i="3" s="1"/>
  <c r="L859" i="3" a="1"/>
  <c r="L859" i="3" s="1"/>
  <c r="L860" i="3" a="1"/>
  <c r="L860" i="3" s="1"/>
  <c r="L861" i="3" a="1"/>
  <c r="L861" i="3" s="1"/>
  <c r="L862" i="3" a="1"/>
  <c r="L862" i="3" s="1"/>
  <c r="L863" i="3" a="1"/>
  <c r="L863" i="3" s="1"/>
  <c r="L864" i="3" a="1"/>
  <c r="L864" i="3" s="1"/>
  <c r="L865" i="3" a="1"/>
  <c r="L865" i="3" s="1"/>
  <c r="L866" i="3" a="1"/>
  <c r="L866" i="3" s="1"/>
  <c r="L867" i="3" a="1"/>
  <c r="L867" i="3" s="1"/>
  <c r="L868" i="3" a="1"/>
  <c r="L868" i="3" s="1"/>
  <c r="L869" i="3" a="1"/>
  <c r="L869" i="3" s="1"/>
  <c r="L870" i="3" a="1"/>
  <c r="L870" i="3" s="1"/>
  <c r="L871" i="3" a="1"/>
  <c r="L871" i="3" s="1"/>
  <c r="L872" i="3" a="1"/>
  <c r="L872" i="3" s="1"/>
  <c r="L873" i="3" a="1"/>
  <c r="L873" i="3" s="1"/>
  <c r="L874" i="3" a="1"/>
  <c r="L874" i="3" s="1"/>
  <c r="L875" i="3" a="1"/>
  <c r="L875" i="3" s="1"/>
  <c r="L876" i="3" a="1"/>
  <c r="L876" i="3" s="1"/>
  <c r="L877" i="3" a="1"/>
  <c r="L877" i="3" s="1"/>
  <c r="L878" i="3" a="1"/>
  <c r="L878" i="3" s="1"/>
  <c r="L879" i="3" a="1"/>
  <c r="L879" i="3" s="1"/>
  <c r="L880" i="3" a="1"/>
  <c r="L880" i="3" s="1"/>
  <c r="L881" i="3" a="1"/>
  <c r="L881" i="3" s="1"/>
  <c r="L882" i="3" a="1"/>
  <c r="L882" i="3" s="1"/>
  <c r="L883" i="3" a="1"/>
  <c r="L883" i="3" s="1"/>
  <c r="L884" i="3" a="1"/>
  <c r="L884" i="3" s="1"/>
  <c r="L885" i="3" a="1"/>
  <c r="L885" i="3" s="1"/>
  <c r="L886" i="3" a="1"/>
  <c r="L886" i="3" s="1"/>
  <c r="L887" i="3" a="1"/>
  <c r="L887" i="3" s="1"/>
  <c r="L888" i="3" a="1"/>
  <c r="L888" i="3" s="1"/>
  <c r="L889" i="3" a="1"/>
  <c r="L889" i="3" s="1"/>
  <c r="L890" i="3" a="1"/>
  <c r="L890" i="3" s="1"/>
  <c r="L891" i="3" a="1"/>
  <c r="L891" i="3" s="1"/>
  <c r="L892" i="3" a="1"/>
  <c r="L892" i="3" s="1"/>
  <c r="L893" i="3" a="1"/>
  <c r="L893" i="3" s="1"/>
  <c r="L894" i="3" a="1"/>
  <c r="L894" i="3" s="1"/>
  <c r="L895" i="3" a="1"/>
  <c r="L895" i="3" s="1"/>
  <c r="L896" i="3" a="1"/>
  <c r="L896" i="3" s="1"/>
  <c r="L897" i="3" a="1"/>
  <c r="L897" i="3" s="1"/>
  <c r="L898" i="3" a="1"/>
  <c r="L898" i="3" s="1"/>
  <c r="L899" i="3" a="1"/>
  <c r="L899" i="3" s="1"/>
  <c r="L900" i="3" a="1"/>
  <c r="L900" i="3" s="1"/>
  <c r="L901" i="3" a="1"/>
  <c r="L901" i="3" s="1"/>
  <c r="L902" i="3" a="1"/>
  <c r="L902" i="3" s="1"/>
  <c r="L903" i="3" a="1"/>
  <c r="L903" i="3" s="1"/>
  <c r="L904" i="3" a="1"/>
  <c r="L904" i="3" s="1"/>
  <c r="L905" i="3" a="1"/>
  <c r="L905" i="3" s="1"/>
  <c r="L906" i="3" a="1"/>
  <c r="L906" i="3" s="1"/>
  <c r="L907" i="3" a="1"/>
  <c r="L907" i="3" s="1"/>
  <c r="L908" i="3" a="1"/>
  <c r="L908" i="3" s="1"/>
  <c r="L909" i="3" a="1"/>
  <c r="L909" i="3" s="1"/>
  <c r="L910" i="3" a="1"/>
  <c r="L910" i="3" s="1"/>
  <c r="L911" i="3" a="1"/>
  <c r="L911" i="3" s="1"/>
  <c r="L912" i="3" a="1"/>
  <c r="L912" i="3" s="1"/>
  <c r="L913" i="3" a="1"/>
  <c r="L913" i="3" s="1"/>
  <c r="L914" i="3" a="1"/>
  <c r="L914" i="3" s="1"/>
  <c r="L915" i="3" a="1"/>
  <c r="L915" i="3" s="1"/>
  <c r="L916" i="3" a="1"/>
  <c r="L916" i="3" s="1"/>
  <c r="L917" i="3" a="1"/>
  <c r="L917" i="3" s="1"/>
  <c r="L918" i="3" a="1"/>
  <c r="L918" i="3" s="1"/>
  <c r="L919" i="3" a="1"/>
  <c r="L919" i="3" s="1"/>
  <c r="L920" i="3" a="1"/>
  <c r="L920" i="3" s="1"/>
  <c r="L921" i="3" a="1"/>
  <c r="L921" i="3" s="1"/>
  <c r="L922" i="3" a="1"/>
  <c r="L922" i="3" s="1"/>
  <c r="L923" i="3" a="1"/>
  <c r="L923" i="3" s="1"/>
  <c r="L924" i="3" a="1"/>
  <c r="L924" i="3" s="1"/>
  <c r="L925" i="3" a="1"/>
  <c r="L925" i="3" s="1"/>
  <c r="L926" i="3" a="1"/>
  <c r="L926" i="3" s="1"/>
  <c r="L927" i="3" a="1"/>
  <c r="L927" i="3" s="1"/>
  <c r="L928" i="3" a="1"/>
  <c r="L928" i="3" s="1"/>
  <c r="L929" i="3" a="1"/>
  <c r="L929" i="3" s="1"/>
  <c r="L930" i="3" a="1"/>
  <c r="L930" i="3" s="1"/>
  <c r="L931" i="3" a="1"/>
  <c r="L931" i="3" s="1"/>
  <c r="L932" i="3" a="1"/>
  <c r="L932" i="3" s="1"/>
  <c r="L933" i="3" a="1"/>
  <c r="L933" i="3" s="1"/>
  <c r="L934" i="3" a="1"/>
  <c r="L934" i="3" s="1"/>
  <c r="L935" i="3" a="1"/>
  <c r="L935" i="3" s="1"/>
  <c r="L936" i="3" a="1"/>
  <c r="L936" i="3" s="1"/>
  <c r="L937" i="3" a="1"/>
  <c r="L937" i="3" s="1"/>
  <c r="L938" i="3" a="1"/>
  <c r="L938" i="3" s="1"/>
  <c r="L939" i="3" a="1"/>
  <c r="L939" i="3" s="1"/>
  <c r="L940" i="3" a="1"/>
  <c r="L940" i="3" s="1"/>
  <c r="L941" i="3" a="1"/>
  <c r="L941" i="3" s="1"/>
  <c r="L942" i="3" a="1"/>
  <c r="L942" i="3" s="1"/>
  <c r="L943" i="3" a="1"/>
  <c r="L943" i="3" s="1"/>
  <c r="L944" i="3" a="1"/>
  <c r="L944" i="3" s="1"/>
  <c r="L945" i="3" a="1"/>
  <c r="L945" i="3" s="1"/>
  <c r="L946" i="3" a="1"/>
  <c r="L946" i="3" s="1"/>
  <c r="L947" i="3" a="1"/>
  <c r="L947" i="3" s="1"/>
  <c r="L948" i="3" a="1"/>
  <c r="L948" i="3" s="1"/>
  <c r="L949" i="3" a="1"/>
  <c r="L949" i="3" s="1"/>
  <c r="L950" i="3" a="1"/>
  <c r="L950" i="3" s="1"/>
  <c r="L951" i="3" a="1"/>
  <c r="L951" i="3" s="1"/>
  <c r="L952" i="3" a="1"/>
  <c r="L952" i="3" s="1"/>
  <c r="L953" i="3" a="1"/>
  <c r="L953" i="3" s="1"/>
  <c r="L954" i="3" a="1"/>
  <c r="L954" i="3" s="1"/>
  <c r="L955" i="3" a="1"/>
  <c r="L955" i="3" s="1"/>
  <c r="L956" i="3" a="1"/>
  <c r="L956" i="3" s="1"/>
  <c r="L957" i="3" a="1"/>
  <c r="L957" i="3" s="1"/>
  <c r="L958" i="3" a="1"/>
  <c r="L958" i="3" s="1"/>
  <c r="L959" i="3" a="1"/>
  <c r="L959" i="3" s="1"/>
  <c r="L960" i="3" a="1"/>
  <c r="L960" i="3" s="1"/>
  <c r="L961" i="3" a="1"/>
  <c r="L961" i="3" s="1"/>
  <c r="L962" i="3" a="1"/>
  <c r="L962" i="3" s="1"/>
  <c r="L963" i="3" a="1"/>
  <c r="L963" i="3" s="1"/>
  <c r="L964" i="3" a="1"/>
  <c r="L964" i="3" s="1"/>
  <c r="L965" i="3" a="1"/>
  <c r="L965" i="3" s="1"/>
  <c r="L966" i="3" a="1"/>
  <c r="L966" i="3" s="1"/>
  <c r="L967" i="3" a="1"/>
  <c r="L967" i="3" s="1"/>
  <c r="L968" i="3" a="1"/>
  <c r="L968" i="3" s="1"/>
  <c r="L969" i="3" a="1"/>
  <c r="L969" i="3" s="1"/>
  <c r="L970" i="3" a="1"/>
  <c r="L970" i="3" s="1"/>
  <c r="L971" i="3" a="1"/>
  <c r="L971" i="3" s="1"/>
  <c r="L972" i="3" a="1"/>
  <c r="L972" i="3" s="1"/>
  <c r="L973" i="3" a="1"/>
  <c r="L973" i="3" s="1"/>
  <c r="L974" i="3" a="1"/>
  <c r="L974" i="3" s="1"/>
  <c r="L975" i="3" a="1"/>
  <c r="L975" i="3" s="1"/>
  <c r="L976" i="3" a="1"/>
  <c r="L976" i="3" s="1"/>
  <c r="L977" i="3" a="1"/>
  <c r="L977" i="3" s="1"/>
  <c r="L978" i="3" a="1"/>
  <c r="L978" i="3" s="1"/>
  <c r="L979" i="3" a="1"/>
  <c r="L979" i="3" s="1"/>
  <c r="L980" i="3" a="1"/>
  <c r="L980" i="3" s="1"/>
  <c r="L981" i="3" a="1"/>
  <c r="L981" i="3" s="1"/>
  <c r="L982" i="3" a="1"/>
  <c r="L982" i="3" s="1"/>
  <c r="L983" i="3" a="1"/>
  <c r="L983" i="3" s="1"/>
  <c r="L984" i="3" a="1"/>
  <c r="L984" i="3" s="1"/>
  <c r="L985" i="3" a="1"/>
  <c r="L985" i="3" s="1"/>
  <c r="L986" i="3" a="1"/>
  <c r="L986" i="3" s="1"/>
  <c r="L987" i="3" a="1"/>
  <c r="L987" i="3" s="1"/>
  <c r="L988" i="3" a="1"/>
  <c r="L988" i="3" s="1"/>
  <c r="L989" i="3" a="1"/>
  <c r="L989" i="3" s="1"/>
  <c r="L990" i="3" a="1"/>
  <c r="L990" i="3" s="1"/>
  <c r="L991" i="3" a="1"/>
  <c r="L991" i="3" s="1"/>
  <c r="L992" i="3" a="1"/>
  <c r="L992" i="3" s="1"/>
  <c r="L993" i="3" a="1"/>
  <c r="L993" i="3" s="1"/>
  <c r="L994" i="3" a="1"/>
  <c r="L994" i="3" s="1"/>
  <c r="L995" i="3" a="1"/>
  <c r="L995" i="3" s="1"/>
  <c r="L996" i="3" a="1"/>
  <c r="L996" i="3" s="1"/>
  <c r="L997" i="3" a="1"/>
  <c r="L997" i="3" s="1"/>
  <c r="L998" i="3" a="1"/>
  <c r="L998" i="3" s="1"/>
  <c r="L999" i="3" a="1"/>
  <c r="L999" i="3" s="1"/>
  <c r="L1000" i="3" a="1"/>
  <c r="L1000" i="3" s="1"/>
  <c r="L1001" i="3" a="1"/>
  <c r="L1001" i="3" s="1"/>
  <c r="L1002" i="3" a="1"/>
  <c r="L1002" i="3" s="1"/>
  <c r="L1003" i="3" a="1"/>
  <c r="L1003" i="3" s="1"/>
  <c r="L1004" i="3" a="1"/>
  <c r="L1004" i="3" s="1"/>
  <c r="L1005" i="3" a="1"/>
  <c r="L1005" i="3" s="1"/>
  <c r="L1006" i="3" a="1"/>
  <c r="L1006" i="3" s="1"/>
  <c r="L1007" i="3" a="1"/>
  <c r="L1007" i="3" s="1"/>
  <c r="L1008" i="3" a="1"/>
  <c r="L1008" i="3" s="1"/>
  <c r="L1009" i="3" a="1"/>
  <c r="L1009" i="3" s="1"/>
  <c r="L1010" i="3" a="1"/>
  <c r="L1010" i="3" s="1"/>
  <c r="L1011" i="3" a="1"/>
  <c r="L1011" i="3" s="1"/>
  <c r="L1012" i="3" a="1"/>
  <c r="L1012" i="3" s="1"/>
  <c r="L1013" i="3" a="1"/>
  <c r="L1013" i="3" s="1"/>
  <c r="L1014" i="3" a="1"/>
  <c r="L1014" i="3" s="1"/>
  <c r="L1015" i="3" a="1"/>
  <c r="L1015" i="3" s="1"/>
  <c r="L1016" i="3" a="1"/>
  <c r="L1016" i="3" s="1"/>
  <c r="L1017" i="3" a="1"/>
  <c r="L1017" i="3" s="1"/>
  <c r="L1018" i="3" a="1"/>
  <c r="L1018" i="3" s="1"/>
  <c r="L1019" i="3" a="1"/>
  <c r="L1019" i="3" s="1"/>
  <c r="L1020" i="3" a="1"/>
  <c r="L1020" i="3" s="1"/>
  <c r="L1021" i="3" a="1"/>
  <c r="L1021" i="3" s="1"/>
  <c r="L1022" i="3" a="1"/>
  <c r="L1022" i="3" s="1"/>
  <c r="L1023" i="3" a="1"/>
  <c r="L1023" i="3" s="1"/>
  <c r="L1024" i="3" a="1"/>
  <c r="L1024" i="3" s="1"/>
  <c r="L1025" i="3" a="1"/>
  <c r="L1025" i="3" s="1"/>
  <c r="L1026" i="3" a="1"/>
  <c r="L1026" i="3" s="1"/>
  <c r="L1027" i="3" a="1"/>
  <c r="L1027" i="3" s="1"/>
  <c r="L1028" i="3" a="1"/>
  <c r="L1028" i="3" s="1"/>
  <c r="L1029" i="3" a="1"/>
  <c r="L1029" i="3" s="1"/>
  <c r="L1030" i="3" a="1"/>
  <c r="L1030" i="3" s="1"/>
  <c r="L1031" i="3" a="1"/>
  <c r="L1031" i="3" s="1"/>
  <c r="L1032" i="3" a="1"/>
  <c r="L1032" i="3" s="1"/>
  <c r="L1033" i="3" a="1"/>
  <c r="L1033" i="3" s="1"/>
  <c r="L1034" i="3" a="1"/>
  <c r="L1034" i="3" s="1"/>
  <c r="L1035" i="3" a="1"/>
  <c r="L1035" i="3" s="1"/>
  <c r="L1036" i="3" a="1"/>
  <c r="L1036" i="3" s="1"/>
  <c r="L1037" i="3" a="1"/>
  <c r="L1037" i="3" s="1"/>
  <c r="L1038" i="3" a="1"/>
  <c r="L1038" i="3" s="1"/>
  <c r="L1039" i="3" a="1"/>
  <c r="L1039" i="3" s="1"/>
  <c r="L1040" i="3" a="1"/>
  <c r="L1040" i="3" s="1"/>
  <c r="L1041" i="3" a="1"/>
  <c r="L1041" i="3" s="1"/>
  <c r="L1042" i="3" a="1"/>
  <c r="L1042" i="3" s="1"/>
  <c r="L1043" i="3" a="1"/>
  <c r="L1043" i="3" s="1"/>
  <c r="L1044" i="3" a="1"/>
  <c r="L1044" i="3" s="1"/>
  <c r="L1045" i="3" a="1"/>
  <c r="L1045" i="3" s="1"/>
  <c r="L1046" i="3" a="1"/>
  <c r="L1046" i="3" s="1"/>
  <c r="L1047" i="3" a="1"/>
  <c r="L1047" i="3" s="1"/>
  <c r="L1048" i="3" a="1"/>
  <c r="L1048" i="3" s="1"/>
  <c r="L1049" i="3" a="1"/>
  <c r="L1049" i="3" s="1"/>
  <c r="L1050" i="3" a="1"/>
  <c r="L1050" i="3" s="1"/>
  <c r="L1051" i="3" a="1"/>
  <c r="L1051" i="3" s="1"/>
  <c r="L1052" i="3" a="1"/>
  <c r="L1052" i="3" s="1"/>
  <c r="L1053" i="3" a="1"/>
  <c r="L1053" i="3" s="1"/>
  <c r="L1054" i="3" a="1"/>
  <c r="L1054" i="3" s="1"/>
  <c r="L1055" i="3" a="1"/>
  <c r="L1055" i="3" s="1"/>
  <c r="L1056" i="3" a="1"/>
  <c r="L1056" i="3" s="1"/>
  <c r="L1057" i="3" a="1"/>
  <c r="L1057" i="3" s="1"/>
  <c r="L1058" i="3" a="1"/>
  <c r="L1058" i="3" s="1"/>
  <c r="L1059" i="3" a="1"/>
  <c r="L1059" i="3" s="1"/>
  <c r="L1060" i="3" a="1"/>
  <c r="L1060" i="3" s="1"/>
  <c r="L1061" i="3" a="1"/>
  <c r="L1061" i="3" s="1"/>
  <c r="L1062" i="3" a="1"/>
  <c r="L1062" i="3" s="1"/>
  <c r="L1063" i="3" a="1"/>
  <c r="L1063" i="3" s="1"/>
  <c r="L1064" i="3" a="1"/>
  <c r="L1064" i="3" s="1"/>
  <c r="L1065" i="3" a="1"/>
  <c r="L1065" i="3" s="1"/>
  <c r="L1066" i="3" a="1"/>
  <c r="L1066" i="3" s="1"/>
  <c r="L1067" i="3" a="1"/>
  <c r="L1067" i="3" s="1"/>
  <c r="L1068" i="3" a="1"/>
  <c r="L1068" i="3"/>
  <c r="L1069" i="3" a="1"/>
  <c r="L1069" i="3" s="1"/>
  <c r="L1070" i="3" a="1"/>
  <c r="L1070" i="3" s="1"/>
  <c r="L1071" i="3" a="1"/>
  <c r="L1071" i="3" s="1"/>
  <c r="L1072" i="3" a="1"/>
  <c r="L1072" i="3" s="1"/>
  <c r="L1073" i="3" a="1"/>
  <c r="L1073" i="3" s="1"/>
  <c r="L1074" i="3" a="1"/>
  <c r="L1074" i="3" s="1"/>
  <c r="L1075" i="3" a="1"/>
  <c r="L1075" i="3" s="1"/>
  <c r="L1076" i="3" a="1"/>
  <c r="L1076" i="3" s="1"/>
  <c r="L1077" i="3" a="1"/>
  <c r="L1077" i="3" s="1"/>
  <c r="L1078" i="3" a="1"/>
  <c r="L1078" i="3" s="1"/>
  <c r="L1079" i="3" a="1"/>
  <c r="L1079" i="3" s="1"/>
  <c r="L1080" i="3" a="1"/>
  <c r="L1080" i="3" s="1"/>
  <c r="L1081" i="3" a="1"/>
  <c r="L1081" i="3" s="1"/>
  <c r="L1082" i="3" a="1"/>
  <c r="L1082" i="3" s="1"/>
  <c r="L1083" i="3" a="1"/>
  <c r="L1083" i="3"/>
  <c r="L1084" i="3" a="1"/>
  <c r="L1084" i="3" s="1"/>
  <c r="L1085" i="3" a="1"/>
  <c r="L1085" i="3" s="1"/>
  <c r="L1086" i="3" a="1"/>
  <c r="L1086" i="3" s="1"/>
  <c r="L1087" i="3" a="1"/>
  <c r="L1087" i="3" s="1"/>
  <c r="L1088" i="3" a="1"/>
  <c r="L1088" i="3" s="1"/>
  <c r="L1089" i="3" a="1"/>
  <c r="L1089" i="3" s="1"/>
  <c r="L1090" i="3" a="1"/>
  <c r="L1090" i="3" s="1"/>
  <c r="L1091" i="3" a="1"/>
  <c r="L1091" i="3" s="1"/>
  <c r="L1092" i="3" a="1"/>
  <c r="L1092" i="3" s="1"/>
  <c r="L1093" i="3" a="1"/>
  <c r="L1093" i="3" s="1"/>
  <c r="L1094" i="3" a="1"/>
  <c r="L1094" i="3" s="1"/>
  <c r="L1095" i="3" a="1"/>
  <c r="L1095" i="3" s="1"/>
  <c r="L1096" i="3" a="1"/>
  <c r="L1096" i="3" s="1"/>
  <c r="L1097" i="3" a="1"/>
  <c r="L1097" i="3" s="1"/>
  <c r="L1098" i="3" a="1"/>
  <c r="L1098" i="3" s="1"/>
  <c r="L1099" i="3" a="1"/>
  <c r="L1099" i="3" s="1"/>
  <c r="L1100" i="3" a="1"/>
  <c r="L1100" i="3" s="1"/>
  <c r="L1101" i="3" a="1"/>
  <c r="L1101" i="3" s="1"/>
  <c r="L1102" i="3" a="1"/>
  <c r="L1102" i="3" s="1"/>
  <c r="L1103" i="3" a="1"/>
  <c r="L1103" i="3" s="1"/>
  <c r="L1104" i="3" a="1"/>
  <c r="L1104" i="3" s="1"/>
  <c r="L1105" i="3" a="1"/>
  <c r="L1105" i="3" s="1"/>
  <c r="L1106" i="3" a="1"/>
  <c r="L1106" i="3" s="1"/>
  <c r="L1107" i="3" a="1"/>
  <c r="L1107" i="3" s="1"/>
  <c r="L1108" i="3" a="1"/>
  <c r="L1108" i="3" s="1"/>
  <c r="L1109" i="3" a="1"/>
  <c r="L1109" i="3" s="1"/>
  <c r="L1110" i="3" a="1"/>
  <c r="L1110" i="3" s="1"/>
  <c r="L1111" i="3" a="1"/>
  <c r="L1111" i="3" s="1"/>
  <c r="L1112" i="3" a="1"/>
  <c r="L1112" i="3" s="1"/>
  <c r="L1113" i="3" a="1"/>
  <c r="L1113" i="3" s="1"/>
  <c r="L1114" i="3" a="1"/>
  <c r="L1114" i="3" s="1"/>
  <c r="L1115" i="3" a="1"/>
  <c r="L1115" i="3" s="1"/>
  <c r="L1116" i="3" a="1"/>
  <c r="L1116" i="3" s="1"/>
  <c r="L1117" i="3" a="1"/>
  <c r="L1117" i="3" s="1"/>
  <c r="L1118" i="3" a="1"/>
  <c r="L1118" i="3" s="1"/>
  <c r="L1119" i="3" a="1"/>
  <c r="L1119" i="3" s="1"/>
  <c r="L1120" i="3" a="1"/>
  <c r="L1120" i="3" s="1"/>
  <c r="L1121" i="3" a="1"/>
  <c r="L1121" i="3" s="1"/>
  <c r="L1122" i="3" a="1"/>
  <c r="L1122" i="3" s="1"/>
  <c r="L1123" i="3" a="1"/>
  <c r="L1123" i="3" s="1"/>
  <c r="L1124" i="3" a="1"/>
  <c r="L1124" i="3" s="1"/>
  <c r="L1125" i="3" a="1"/>
  <c r="L1125" i="3" s="1"/>
  <c r="L1126" i="3" a="1"/>
  <c r="L1126" i="3" s="1"/>
  <c r="L1127" i="3" a="1"/>
  <c r="L1127" i="3" s="1"/>
  <c r="L1128" i="3" a="1"/>
  <c r="L1128" i="3" s="1"/>
  <c r="L1129" i="3" a="1"/>
  <c r="L1129" i="3" s="1"/>
  <c r="L1130" i="3" a="1"/>
  <c r="L1130" i="3" s="1"/>
  <c r="L1131" i="3" a="1"/>
  <c r="L1131" i="3" s="1"/>
  <c r="L1132" i="3" a="1"/>
  <c r="L1132" i="3" s="1"/>
  <c r="L1133" i="3" a="1"/>
  <c r="L1133" i="3" s="1"/>
  <c r="L1134" i="3" a="1"/>
  <c r="L1134" i="3" s="1"/>
  <c r="L1135" i="3" a="1"/>
  <c r="L1135" i="3" s="1"/>
  <c r="L1136" i="3" a="1"/>
  <c r="L1136" i="3" s="1"/>
  <c r="L1137" i="3" a="1"/>
  <c r="L1137" i="3" s="1"/>
  <c r="L1138" i="3" a="1"/>
  <c r="L1138" i="3" s="1"/>
  <c r="L1139" i="3" a="1"/>
  <c r="L1139" i="3" s="1"/>
  <c r="L1140" i="3" a="1"/>
  <c r="L1140" i="3" s="1"/>
  <c r="L1141" i="3" a="1"/>
  <c r="L1141" i="3" s="1"/>
  <c r="L1142" i="3" a="1"/>
  <c r="L1142" i="3" s="1"/>
  <c r="L1143" i="3" a="1"/>
  <c r="L1143" i="3" s="1"/>
  <c r="L1144" i="3" a="1"/>
  <c r="L1144" i="3" s="1"/>
  <c r="L1145" i="3" a="1"/>
  <c r="L1145" i="3" s="1"/>
  <c r="L1146" i="3" a="1"/>
  <c r="L1146" i="3" s="1"/>
  <c r="L1147" i="3" a="1"/>
  <c r="L1147" i="3" s="1"/>
  <c r="L1148" i="3" a="1"/>
  <c r="L1148" i="3" s="1"/>
  <c r="L1149" i="3" a="1"/>
  <c r="L1149" i="3" s="1"/>
  <c r="L1150" i="3" a="1"/>
  <c r="L1150" i="3" s="1"/>
  <c r="L1151" i="3" a="1"/>
  <c r="L1151" i="3" s="1"/>
  <c r="L1152" i="3" a="1"/>
  <c r="L1152" i="3" s="1"/>
  <c r="L1153" i="3" a="1"/>
  <c r="L1153" i="3" s="1"/>
  <c r="L1154" i="3" a="1"/>
  <c r="L1154" i="3" s="1"/>
  <c r="L1155" i="3" a="1"/>
  <c r="L1155" i="3" s="1"/>
  <c r="L1156" i="3" a="1"/>
  <c r="L1156" i="3" s="1"/>
  <c r="L1157" i="3" a="1"/>
  <c r="L1157" i="3" s="1"/>
  <c r="L1158" i="3" a="1"/>
  <c r="L1158" i="3" s="1"/>
  <c r="L1159" i="3" a="1"/>
  <c r="L1159" i="3" s="1"/>
  <c r="L1160" i="3" a="1"/>
  <c r="L1160" i="3" s="1"/>
  <c r="L1161" i="3" a="1"/>
  <c r="L1161" i="3" s="1"/>
  <c r="L1162" i="3" a="1"/>
  <c r="L1162" i="3" s="1"/>
  <c r="L1163" i="3" a="1"/>
  <c r="L1163" i="3" s="1"/>
  <c r="L1164" i="3" a="1"/>
  <c r="L1164" i="3" s="1"/>
  <c r="L1165" i="3" a="1"/>
  <c r="L1165" i="3" s="1"/>
  <c r="L1166" i="3" a="1"/>
  <c r="L1166" i="3" s="1"/>
  <c r="L1167" i="3" a="1"/>
  <c r="L1167" i="3" s="1"/>
  <c r="L1168" i="3" a="1"/>
  <c r="L1168" i="3" s="1"/>
  <c r="L1169" i="3" a="1"/>
  <c r="L1169" i="3" s="1"/>
  <c r="L1170" i="3" a="1"/>
  <c r="L1170" i="3" s="1"/>
  <c r="L1171" i="3" a="1"/>
  <c r="L1171" i="3" s="1"/>
  <c r="L1172" i="3" a="1"/>
  <c r="L1172" i="3" s="1"/>
  <c r="L1173" i="3" a="1"/>
  <c r="L1173" i="3" s="1"/>
  <c r="L1174" i="3" a="1"/>
  <c r="L1174" i="3" s="1"/>
  <c r="L1175" i="3" a="1"/>
  <c r="L1175" i="3" s="1"/>
  <c r="L1176" i="3" a="1"/>
  <c r="L1176" i="3" s="1"/>
  <c r="L1177" i="3" a="1"/>
  <c r="L1177" i="3" s="1"/>
  <c r="L1178" i="3" a="1"/>
  <c r="L1178" i="3" s="1"/>
  <c r="L1179" i="3" a="1"/>
  <c r="L1179" i="3" s="1"/>
  <c r="L1180" i="3" a="1"/>
  <c r="L1180" i="3" s="1"/>
  <c r="L1181" i="3" a="1"/>
  <c r="L1181" i="3" s="1"/>
  <c r="L1182" i="3" a="1"/>
  <c r="L1182" i="3" s="1"/>
  <c r="L1183" i="3" a="1"/>
  <c r="L1183" i="3" s="1"/>
  <c r="L1184" i="3" a="1"/>
  <c r="L1184" i="3" s="1"/>
  <c r="L1185" i="3" a="1"/>
  <c r="L1185" i="3" s="1"/>
  <c r="L1186" i="3" a="1"/>
  <c r="L1186" i="3" s="1"/>
  <c r="L1187" i="3" a="1"/>
  <c r="L1187" i="3" s="1"/>
  <c r="L1188" i="3" a="1"/>
  <c r="L1188" i="3" s="1"/>
  <c r="L1189" i="3" a="1"/>
  <c r="L1189" i="3" s="1"/>
  <c r="L1190" i="3" a="1"/>
  <c r="L1190" i="3" s="1"/>
  <c r="L1191" i="3" a="1"/>
  <c r="L1191" i="3" s="1"/>
  <c r="L1192" i="3" a="1"/>
  <c r="L1192" i="3" s="1"/>
  <c r="L1193" i="3" a="1"/>
  <c r="L1193" i="3" s="1"/>
  <c r="L1194" i="3" a="1"/>
  <c r="L1194" i="3" s="1"/>
  <c r="L1195" i="3" a="1"/>
  <c r="L1195" i="3" s="1"/>
  <c r="L1196" i="3" a="1"/>
  <c r="L1196" i="3" s="1"/>
  <c r="L1197" i="3" a="1"/>
  <c r="L1197" i="3" s="1"/>
  <c r="L1198" i="3" a="1"/>
  <c r="L1198" i="3" s="1"/>
  <c r="L1199" i="3" a="1"/>
  <c r="L1199" i="3" s="1"/>
  <c r="L1200" i="3" a="1"/>
  <c r="L1200" i="3" s="1"/>
  <c r="L1201" i="3" a="1"/>
  <c r="L1201" i="3" s="1"/>
  <c r="L1202" i="3" a="1"/>
  <c r="L1202" i="3" s="1"/>
  <c r="L1203" i="3" a="1"/>
  <c r="L1203" i="3" s="1"/>
  <c r="L1204" i="3" a="1"/>
  <c r="L1204" i="3" s="1"/>
  <c r="L1205" i="3" a="1"/>
  <c r="L1205" i="3" s="1"/>
  <c r="L1206" i="3" a="1"/>
  <c r="L1206" i="3" s="1"/>
  <c r="L1207" i="3" a="1"/>
  <c r="L1207" i="3" s="1"/>
  <c r="L1208" i="3" a="1"/>
  <c r="L1208" i="3" s="1"/>
  <c r="L1209" i="3" a="1"/>
  <c r="L1209" i="3" s="1"/>
  <c r="L1210" i="3" a="1"/>
  <c r="L1210" i="3" s="1"/>
  <c r="L1211" i="3" a="1"/>
  <c r="L1211" i="3" s="1"/>
  <c r="L1212" i="3" a="1"/>
  <c r="L1212" i="3" s="1"/>
  <c r="L1213" i="3" a="1"/>
  <c r="L1213" i="3" s="1"/>
  <c r="L1214" i="3" a="1"/>
  <c r="L1214" i="3" s="1"/>
  <c r="L1215" i="3" a="1"/>
  <c r="L1215" i="3" s="1"/>
  <c r="L1216" i="3" a="1"/>
  <c r="L1216" i="3" s="1"/>
  <c r="L1217" i="3" a="1"/>
  <c r="L1217" i="3" s="1"/>
  <c r="L1218" i="3" a="1"/>
  <c r="L1218" i="3" s="1"/>
  <c r="L1219" i="3" a="1"/>
  <c r="L1219" i="3" s="1"/>
  <c r="L1220" i="3" a="1"/>
  <c r="L1220" i="3" s="1"/>
  <c r="L1221" i="3" a="1"/>
  <c r="L1221" i="3" s="1"/>
  <c r="L1222" i="3" a="1"/>
  <c r="L1222" i="3" s="1"/>
  <c r="L1223" i="3" a="1"/>
  <c r="L1223" i="3" s="1"/>
  <c r="L1224" i="3" a="1"/>
  <c r="L1224" i="3" s="1"/>
  <c r="L1225" i="3" a="1"/>
  <c r="L1225" i="3" s="1"/>
  <c r="L1226" i="3" a="1"/>
  <c r="L1226" i="3" s="1"/>
  <c r="L1227" i="3" a="1"/>
  <c r="L1227" i="3" s="1"/>
  <c r="L1228" i="3" a="1"/>
  <c r="L1228" i="3" s="1"/>
  <c r="L1229" i="3" a="1"/>
  <c r="L1229" i="3" s="1"/>
  <c r="L1230" i="3" a="1"/>
  <c r="L1230" i="3" s="1"/>
  <c r="L1231" i="3" a="1"/>
  <c r="L1231" i="3" s="1"/>
  <c r="L1232" i="3" a="1"/>
  <c r="L1232" i="3" s="1"/>
  <c r="L1233" i="3" a="1"/>
  <c r="L1233" i="3" s="1"/>
  <c r="L1234" i="3" a="1"/>
  <c r="L1234" i="3" s="1"/>
  <c r="L1235" i="3" a="1"/>
  <c r="L1235" i="3" s="1"/>
  <c r="L1236" i="3" a="1"/>
  <c r="L1236" i="3" s="1"/>
  <c r="L1237" i="3" a="1"/>
  <c r="L1237" i="3" s="1"/>
  <c r="L1238" i="3" a="1"/>
  <c r="L1238" i="3" s="1"/>
  <c r="L1239" i="3" a="1"/>
  <c r="L1239" i="3" s="1"/>
  <c r="L1240" i="3" a="1"/>
  <c r="L1240" i="3" s="1"/>
  <c r="L1241" i="3" a="1"/>
  <c r="L1241" i="3" s="1"/>
  <c r="L1242" i="3" a="1"/>
  <c r="L1242" i="3" s="1"/>
  <c r="L1243" i="3" a="1"/>
  <c r="L1243" i="3" s="1"/>
  <c r="L1244" i="3" a="1"/>
  <c r="L1244" i="3" s="1"/>
  <c r="L1245" i="3" a="1"/>
  <c r="L1245" i="3" s="1"/>
  <c r="L1246" i="3" a="1"/>
  <c r="L1246" i="3" s="1"/>
  <c r="L1247" i="3" a="1"/>
  <c r="L1247" i="3" s="1"/>
  <c r="L1248" i="3" a="1"/>
  <c r="L1248" i="3" s="1"/>
  <c r="L1249" i="3" a="1"/>
  <c r="L1249" i="3" s="1"/>
  <c r="L1250" i="3" a="1"/>
  <c r="L1250" i="3" s="1"/>
  <c r="L1251" i="3" a="1"/>
  <c r="L1251" i="3" s="1"/>
  <c r="L1252" i="3" a="1"/>
  <c r="L1252" i="3" s="1"/>
  <c r="L1253" i="3" a="1"/>
  <c r="L1253" i="3"/>
  <c r="L1254" i="3" a="1"/>
  <c r="L1254" i="3" s="1"/>
  <c r="L1255" i="3" a="1"/>
  <c r="L1255" i="3" s="1"/>
  <c r="L1256" i="3" a="1"/>
  <c r="L1256" i="3" s="1"/>
  <c r="L1257" i="3" a="1"/>
  <c r="L1257" i="3" s="1"/>
  <c r="L1258" i="3" a="1"/>
  <c r="L1258" i="3" s="1"/>
  <c r="L1259" i="3" a="1"/>
  <c r="L1259" i="3" s="1"/>
  <c r="L1260" i="3" a="1"/>
  <c r="L1260" i="3" s="1"/>
  <c r="L1261" i="3" a="1"/>
  <c r="L1261" i="3" s="1"/>
  <c r="L1262" i="3" a="1"/>
  <c r="L1262" i="3" s="1"/>
  <c r="L1263" i="3" a="1"/>
  <c r="L1263" i="3" s="1"/>
  <c r="L1264" i="3" a="1"/>
  <c r="L1264" i="3" s="1"/>
  <c r="L1265" i="3" a="1"/>
  <c r="L1265" i="3" s="1"/>
  <c r="L1266" i="3" a="1"/>
  <c r="L1266" i="3" s="1"/>
  <c r="L1267" i="3" a="1"/>
  <c r="L1267" i="3" s="1"/>
  <c r="L1268" i="3" a="1"/>
  <c r="L1268" i="3" s="1"/>
  <c r="L1269" i="3" a="1"/>
  <c r="L1269" i="3" s="1"/>
  <c r="L1270" i="3" a="1"/>
  <c r="L1270" i="3" s="1"/>
  <c r="L1271" i="3" a="1"/>
  <c r="L1271" i="3" s="1"/>
  <c r="L1272" i="3" a="1"/>
  <c r="L1272" i="3" s="1"/>
  <c r="L1273" i="3" a="1"/>
  <c r="L1273" i="3" s="1"/>
  <c r="L1274" i="3" a="1"/>
  <c r="L1274" i="3" s="1"/>
  <c r="L1275" i="3" a="1"/>
  <c r="L1275" i="3" s="1"/>
  <c r="L1276" i="3" a="1"/>
  <c r="L1276" i="3"/>
  <c r="L1277" i="3" a="1"/>
  <c r="L1277" i="3" s="1"/>
  <c r="L1278" i="3" a="1"/>
  <c r="L1278" i="3" s="1"/>
  <c r="L1279" i="3" a="1"/>
  <c r="L1279" i="3" s="1"/>
  <c r="L1280" i="3" a="1"/>
  <c r="L1280" i="3" s="1"/>
  <c r="L1281" i="3" a="1"/>
  <c r="L1281" i="3" s="1"/>
  <c r="L1282" i="3" a="1"/>
  <c r="L1282" i="3" s="1"/>
  <c r="L1283" i="3" a="1"/>
  <c r="L1283" i="3" s="1"/>
  <c r="L1284" i="3" a="1"/>
  <c r="L1284" i="3" s="1"/>
  <c r="L1285" i="3" a="1"/>
  <c r="L1285" i="3" s="1"/>
  <c r="L1286" i="3" a="1"/>
  <c r="L1286" i="3" s="1"/>
  <c r="L1287" i="3" a="1"/>
  <c r="L1287" i="3" s="1"/>
  <c r="L1288" i="3" a="1"/>
  <c r="L1288" i="3" s="1"/>
  <c r="L1289" i="3" a="1"/>
  <c r="L1289" i="3" s="1"/>
  <c r="L1290" i="3" a="1"/>
  <c r="L1290" i="3" s="1"/>
  <c r="L1291" i="3" a="1"/>
  <c r="L1291" i="3" s="1"/>
  <c r="L1292" i="3" a="1"/>
  <c r="L1292" i="3" s="1"/>
  <c r="L1293" i="3" a="1"/>
  <c r="L1293" i="3" s="1"/>
  <c r="L1294" i="3" a="1"/>
  <c r="L1294" i="3" s="1"/>
  <c r="L1295" i="3" a="1"/>
  <c r="L1295" i="3" s="1"/>
  <c r="L1296" i="3" a="1"/>
  <c r="L1296" i="3" s="1"/>
  <c r="L1297" i="3" a="1"/>
  <c r="L1297" i="3" s="1"/>
  <c r="L1298" i="3" a="1"/>
  <c r="L1298" i="3" s="1"/>
  <c r="L1299" i="3" a="1"/>
  <c r="L1299" i="3" s="1"/>
  <c r="L1300" i="3" a="1"/>
  <c r="L1300" i="3" s="1"/>
  <c r="L1301" i="3" a="1"/>
  <c r="L1301" i="3" s="1"/>
  <c r="L1302" i="3" a="1"/>
  <c r="L1302" i="3" s="1"/>
  <c r="L1303" i="3" a="1"/>
  <c r="L1303" i="3" s="1"/>
  <c r="L1304" i="3" a="1"/>
  <c r="L1304" i="3" s="1"/>
  <c r="L1305" i="3" a="1"/>
  <c r="L1305" i="3" s="1"/>
  <c r="L1306" i="3" a="1"/>
  <c r="L1306" i="3" s="1"/>
  <c r="L1307" i="3" a="1"/>
  <c r="L1307" i="3" s="1"/>
  <c r="L1308" i="3" a="1"/>
  <c r="L1308" i="3" s="1"/>
  <c r="L1309" i="3" a="1"/>
  <c r="L1309" i="3" s="1"/>
  <c r="L1310" i="3" a="1"/>
  <c r="L1310" i="3" s="1"/>
  <c r="L1311" i="3" a="1"/>
  <c r="L1311" i="3" s="1"/>
  <c r="L1312" i="3" a="1"/>
  <c r="L1312" i="3" s="1"/>
  <c r="L1313" i="3" a="1"/>
  <c r="L1313" i="3" s="1"/>
  <c r="L1314" i="3" a="1"/>
  <c r="L1314" i="3" s="1"/>
  <c r="L1315" i="3" a="1"/>
  <c r="L1315" i="3" s="1"/>
  <c r="L1316" i="3" a="1"/>
  <c r="L1316" i="3" s="1"/>
  <c r="L1317" i="3" a="1"/>
  <c r="L1317" i="3" s="1"/>
  <c r="L1318" i="3" a="1"/>
  <c r="L1318" i="3" s="1"/>
  <c r="L1319" i="3" a="1"/>
  <c r="L1319" i="3" s="1"/>
  <c r="L1320" i="3" a="1"/>
  <c r="L1320" i="3" s="1"/>
  <c r="L1321" i="3" a="1"/>
  <c r="L1321" i="3" s="1"/>
  <c r="L1322" i="3" a="1"/>
  <c r="L1322" i="3" s="1"/>
  <c r="L1323" i="3" a="1"/>
  <c r="L1323" i="3" s="1"/>
  <c r="L1324" i="3" a="1"/>
  <c r="L1324" i="3" s="1"/>
  <c r="L1325" i="3" a="1"/>
  <c r="L1325" i="3" s="1"/>
  <c r="L1326" i="3" a="1"/>
  <c r="L1326" i="3" s="1"/>
  <c r="L1327" i="3" a="1"/>
  <c r="L1327" i="3" s="1"/>
  <c r="L1328" i="3" a="1"/>
  <c r="L1328" i="3" s="1"/>
  <c r="L1329" i="3" a="1"/>
  <c r="L1329" i="3" s="1"/>
  <c r="L1330" i="3" a="1"/>
  <c r="L1330" i="3" s="1"/>
  <c r="L1331" i="3" a="1"/>
  <c r="L1331" i="3" s="1"/>
  <c r="L1332" i="3" a="1"/>
  <c r="L1332" i="3" s="1"/>
  <c r="L1333" i="3" a="1"/>
  <c r="L1333" i="3" s="1"/>
  <c r="L1334" i="3" a="1"/>
  <c r="L1334" i="3" s="1"/>
  <c r="L1335" i="3" a="1"/>
  <c r="L1335" i="3" s="1"/>
  <c r="L1336" i="3" a="1"/>
  <c r="L1336" i="3" s="1"/>
  <c r="L1337" i="3" a="1"/>
  <c r="L1337" i="3" s="1"/>
  <c r="L1338" i="3" a="1"/>
  <c r="L1338" i="3" s="1"/>
  <c r="L1339" i="3" a="1"/>
  <c r="L1339" i="3" s="1"/>
  <c r="L1340" i="3" a="1"/>
  <c r="L1340" i="3" s="1"/>
  <c r="L1341" i="3" a="1"/>
  <c r="L1341" i="3" s="1"/>
  <c r="L1342" i="3" a="1"/>
  <c r="L1342" i="3" s="1"/>
  <c r="L1343" i="3" a="1"/>
  <c r="L1343" i="3" s="1"/>
  <c r="L1344" i="3" a="1"/>
  <c r="L1344" i="3" s="1"/>
  <c r="L1345" i="3" a="1"/>
  <c r="L1345" i="3" s="1"/>
  <c r="L1346" i="3" a="1"/>
  <c r="L1346" i="3" s="1"/>
  <c r="L1347" i="3" a="1"/>
  <c r="L1347" i="3" s="1"/>
  <c r="L1348" i="3" a="1"/>
  <c r="L1348" i="3" s="1"/>
  <c r="L1349" i="3" a="1"/>
  <c r="L1349" i="3" s="1"/>
  <c r="L1350" i="3" a="1"/>
  <c r="L1350" i="3" s="1"/>
  <c r="L1351" i="3" a="1"/>
  <c r="L1351" i="3" s="1"/>
  <c r="L1352" i="3" a="1"/>
  <c r="L1352" i="3" s="1"/>
  <c r="L1353" i="3" a="1"/>
  <c r="L1353" i="3" s="1"/>
  <c r="L1354" i="3" a="1"/>
  <c r="L1354" i="3" s="1"/>
  <c r="L1355" i="3" a="1"/>
  <c r="L1355" i="3" s="1"/>
  <c r="L1356" i="3" a="1"/>
  <c r="L1356" i="3" s="1"/>
  <c r="L1357" i="3" a="1"/>
  <c r="L1357" i="3" s="1"/>
  <c r="L1358" i="3" a="1"/>
  <c r="L1358" i="3" s="1"/>
  <c r="L1359" i="3" a="1"/>
  <c r="L1359" i="3" s="1"/>
  <c r="L1360" i="3" a="1"/>
  <c r="L1360" i="3" s="1"/>
  <c r="L1361" i="3" a="1"/>
  <c r="L1361" i="3" s="1"/>
  <c r="L1362" i="3" a="1"/>
  <c r="L1362" i="3" s="1"/>
  <c r="L1363" i="3" a="1"/>
  <c r="L1363" i="3" s="1"/>
  <c r="L1364" i="3" a="1"/>
  <c r="L1364" i="3" s="1"/>
  <c r="L1365" i="3" a="1"/>
  <c r="L1365" i="3" s="1"/>
  <c r="L1366" i="3" a="1"/>
  <c r="L1366" i="3" s="1"/>
  <c r="L1367" i="3" a="1"/>
  <c r="L1367" i="3" s="1"/>
  <c r="L1368" i="3" a="1"/>
  <c r="L1368" i="3" s="1"/>
  <c r="L1369" i="3" a="1"/>
  <c r="L1369" i="3" s="1"/>
  <c r="L1370" i="3" a="1"/>
  <c r="L1370" i="3" s="1"/>
  <c r="L1371" i="3" a="1"/>
  <c r="L1371" i="3" s="1"/>
  <c r="L1372" i="3" a="1"/>
  <c r="L1372" i="3" s="1"/>
  <c r="L1373" i="3" a="1"/>
  <c r="L1373" i="3" s="1"/>
  <c r="L1374" i="3" a="1"/>
  <c r="L1374" i="3" s="1"/>
  <c r="L1375" i="3" a="1"/>
  <c r="L1375" i="3" s="1"/>
  <c r="L1376" i="3" a="1"/>
  <c r="L1376" i="3" s="1"/>
  <c r="L1377" i="3" a="1"/>
  <c r="L1377" i="3" s="1"/>
  <c r="L1378" i="3" a="1"/>
  <c r="L1378" i="3" s="1"/>
  <c r="L1379" i="3" a="1"/>
  <c r="L1379" i="3" s="1"/>
  <c r="L1380" i="3" a="1"/>
  <c r="L1380" i="3" s="1"/>
  <c r="L1381" i="3" a="1"/>
  <c r="L1381" i="3" s="1"/>
  <c r="L1382" i="3" a="1"/>
  <c r="L1382" i="3" s="1"/>
  <c r="L1383" i="3" a="1"/>
  <c r="L1383" i="3" s="1"/>
  <c r="L1384" i="3" a="1"/>
  <c r="L1384" i="3" s="1"/>
  <c r="L1385" i="3" a="1"/>
  <c r="L1385" i="3" s="1"/>
  <c r="L1386" i="3" a="1"/>
  <c r="L1386" i="3" s="1"/>
  <c r="L1387" i="3" a="1"/>
  <c r="L1387" i="3" s="1"/>
  <c r="L1388" i="3" a="1"/>
  <c r="L1388" i="3" s="1"/>
  <c r="L1389" i="3" a="1"/>
  <c r="L1389" i="3" s="1"/>
  <c r="L1390" i="3" a="1"/>
  <c r="L1390" i="3" s="1"/>
  <c r="L1391" i="3" a="1"/>
  <c r="L1391" i="3" s="1"/>
  <c r="L1392" i="3" a="1"/>
  <c r="L1392" i="3" s="1"/>
  <c r="L1393" i="3" a="1"/>
  <c r="L1393" i="3" s="1"/>
  <c r="L1394" i="3" a="1"/>
  <c r="L1394" i="3" s="1"/>
  <c r="L1395" i="3" a="1"/>
  <c r="L1395" i="3" s="1"/>
  <c r="L1396" i="3" a="1"/>
  <c r="L1396" i="3" s="1"/>
  <c r="L1397" i="3" a="1"/>
  <c r="L1397" i="3" s="1"/>
  <c r="L1398" i="3" a="1"/>
  <c r="L1398" i="3" s="1"/>
  <c r="L1399" i="3" a="1"/>
  <c r="L1399" i="3" s="1"/>
  <c r="L1400" i="3" a="1"/>
  <c r="L1400" i="3" s="1"/>
  <c r="L1401" i="3" a="1"/>
  <c r="L1401" i="3" s="1"/>
  <c r="L1402" i="3" a="1"/>
  <c r="L1402" i="3" s="1"/>
  <c r="L1403" i="3" a="1"/>
  <c r="L1403" i="3" s="1"/>
  <c r="L1404" i="3" a="1"/>
  <c r="L1404" i="3" s="1"/>
  <c r="L1405" i="3" a="1"/>
  <c r="L1405" i="3" s="1"/>
  <c r="L1406" i="3" a="1"/>
  <c r="L1406" i="3" s="1"/>
  <c r="L1407" i="3" a="1"/>
  <c r="L1407" i="3" s="1"/>
  <c r="L1408" i="3" a="1"/>
  <c r="L1408" i="3" s="1"/>
  <c r="L1409" i="3" a="1"/>
  <c r="L1409" i="3" s="1"/>
  <c r="L1410" i="3" a="1"/>
  <c r="L1410" i="3" s="1"/>
  <c r="L1411" i="3" a="1"/>
  <c r="L1411" i="3" s="1"/>
  <c r="L1412" i="3" a="1"/>
  <c r="L1412" i="3" s="1"/>
  <c r="L1413" i="3" a="1"/>
  <c r="L1413" i="3" s="1"/>
  <c r="L1414" i="3" a="1"/>
  <c r="L1414" i="3" s="1"/>
  <c r="L1415" i="3" a="1"/>
  <c r="L1415" i="3" s="1"/>
  <c r="L1416" i="3" a="1"/>
  <c r="L1416" i="3" s="1"/>
  <c r="L1417" i="3" a="1"/>
  <c r="L1417" i="3" s="1"/>
  <c r="L1418" i="3" a="1"/>
  <c r="L1418" i="3" s="1"/>
  <c r="L1419" i="3" a="1"/>
  <c r="L1419" i="3" s="1"/>
  <c r="L1420" i="3" a="1"/>
  <c r="L1420" i="3" s="1"/>
  <c r="L1421" i="3" a="1"/>
  <c r="L1421" i="3" s="1"/>
  <c r="L1422" i="3" a="1"/>
  <c r="L1422" i="3" s="1"/>
  <c r="L1423" i="3" a="1"/>
  <c r="L1423" i="3" s="1"/>
  <c r="L1424" i="3" a="1"/>
  <c r="L1424" i="3" s="1"/>
  <c r="L1425" i="3" a="1"/>
  <c r="L1425" i="3" s="1"/>
  <c r="L1426" i="3" a="1"/>
  <c r="L1426" i="3" s="1"/>
  <c r="L1427" i="3" a="1"/>
  <c r="L1427" i="3" s="1"/>
  <c r="L1428" i="3" a="1"/>
  <c r="L1428" i="3" s="1"/>
  <c r="L1429" i="3" a="1"/>
  <c r="L1429" i="3" s="1"/>
  <c r="L1430" i="3" a="1"/>
  <c r="L1430" i="3" s="1"/>
  <c r="L1431" i="3" a="1"/>
  <c r="L1431" i="3" s="1"/>
  <c r="L1432" i="3" a="1"/>
  <c r="L1432" i="3" s="1"/>
  <c r="L1433" i="3" a="1"/>
  <c r="L1433" i="3" s="1"/>
  <c r="L1434" i="3" a="1"/>
  <c r="L1434" i="3" s="1"/>
  <c r="L1435" i="3" a="1"/>
  <c r="L1435" i="3" s="1"/>
  <c r="L1436" i="3" a="1"/>
  <c r="L1436" i="3" s="1"/>
  <c r="L1437" i="3" a="1"/>
  <c r="L1437" i="3" s="1"/>
  <c r="L1438" i="3" a="1"/>
  <c r="L1438" i="3" s="1"/>
  <c r="L1439" i="3" a="1"/>
  <c r="L1439" i="3" s="1"/>
  <c r="L1440" i="3" a="1"/>
  <c r="L1440" i="3" s="1"/>
  <c r="L1441" i="3" a="1"/>
  <c r="L1441" i="3" s="1"/>
  <c r="L1442" i="3" a="1"/>
  <c r="L1442" i="3" s="1"/>
  <c r="L1443" i="3" a="1"/>
  <c r="L1443" i="3" s="1"/>
  <c r="L1444" i="3" a="1"/>
  <c r="L1444" i="3" s="1"/>
  <c r="L1445" i="3" a="1"/>
  <c r="L1445" i="3" s="1"/>
  <c r="L1446" i="3" a="1"/>
  <c r="L1446" i="3" s="1"/>
  <c r="L1447" i="3" a="1"/>
  <c r="L1447" i="3" s="1"/>
  <c r="L1448" i="3" a="1"/>
  <c r="L1448" i="3" s="1"/>
  <c r="L1449" i="3" a="1"/>
  <c r="L1449" i="3" s="1"/>
  <c r="L1450" i="3" a="1"/>
  <c r="L1450" i="3" s="1"/>
  <c r="L1451" i="3" a="1"/>
  <c r="L1451" i="3" s="1"/>
  <c r="L1452" i="3" a="1"/>
  <c r="L1452" i="3" s="1"/>
  <c r="L1453" i="3" a="1"/>
  <c r="L1453" i="3" s="1"/>
  <c r="L1454" i="3" a="1"/>
  <c r="L1454" i="3" s="1"/>
  <c r="L1455" i="3" a="1"/>
  <c r="L1455" i="3" s="1"/>
  <c r="L1456" i="3" a="1"/>
  <c r="L1456" i="3" s="1"/>
  <c r="L1457" i="3" a="1"/>
  <c r="L1457" i="3" s="1"/>
  <c r="L1458" i="3" a="1"/>
  <c r="L1458" i="3" s="1"/>
  <c r="L1459" i="3" a="1"/>
  <c r="L1459" i="3" s="1"/>
  <c r="L1460" i="3" a="1"/>
  <c r="L1460" i="3" s="1"/>
  <c r="L1461" i="3" a="1"/>
  <c r="L1461" i="3" s="1"/>
  <c r="L1462" i="3" a="1"/>
  <c r="L1462" i="3" s="1"/>
  <c r="L1463" i="3" a="1"/>
  <c r="L1463" i="3" s="1"/>
  <c r="L1464" i="3" a="1"/>
  <c r="L1464" i="3" s="1"/>
  <c r="L1465" i="3" a="1"/>
  <c r="L1465" i="3" s="1"/>
  <c r="L1466" i="3" a="1"/>
  <c r="L1466" i="3" s="1"/>
  <c r="L1467" i="3" a="1"/>
  <c r="L1467" i="3" s="1"/>
  <c r="L1468" i="3" a="1"/>
  <c r="L1468" i="3" s="1"/>
  <c r="L1469" i="3" a="1"/>
  <c r="L1469" i="3" s="1"/>
  <c r="L1470" i="3" a="1"/>
  <c r="L1470" i="3" s="1"/>
  <c r="L1471" i="3" a="1"/>
  <c r="L1471" i="3" s="1"/>
  <c r="L1472" i="3" a="1"/>
  <c r="L1472" i="3" s="1"/>
  <c r="L1473" i="3" a="1"/>
  <c r="L1473" i="3" s="1"/>
  <c r="L1474" i="3" a="1"/>
  <c r="L1474" i="3" s="1"/>
  <c r="L1475" i="3" a="1"/>
  <c r="L1475" i="3" s="1"/>
  <c r="L1476" i="3" a="1"/>
  <c r="L1476" i="3" s="1"/>
  <c r="L1477" i="3" a="1"/>
  <c r="L1477" i="3" s="1"/>
  <c r="L1478" i="3" a="1"/>
  <c r="L1478" i="3" s="1"/>
  <c r="L1479" i="3" a="1"/>
  <c r="L1479" i="3" s="1"/>
  <c r="L1480" i="3" a="1"/>
  <c r="L1480" i="3" s="1"/>
  <c r="L1481" i="3" a="1"/>
  <c r="L1481" i="3" s="1"/>
  <c r="L1482" i="3" a="1"/>
  <c r="L1482" i="3" s="1"/>
  <c r="L1483" i="3" a="1"/>
  <c r="L1483" i="3" s="1"/>
  <c r="L1484" i="3" a="1"/>
  <c r="L1484" i="3" s="1"/>
  <c r="L1485" i="3" a="1"/>
  <c r="L1485" i="3" s="1"/>
  <c r="L1486" i="3" a="1"/>
  <c r="L1486" i="3" s="1"/>
  <c r="L1487" i="3" a="1"/>
  <c r="L1487" i="3" s="1"/>
  <c r="L1488" i="3" a="1"/>
  <c r="L1488" i="3" s="1"/>
  <c r="L1489" i="3" a="1"/>
  <c r="L1489" i="3" s="1"/>
  <c r="L1490" i="3" a="1"/>
  <c r="L1490" i="3" s="1"/>
  <c r="L1491" i="3" a="1"/>
  <c r="L1491" i="3" s="1"/>
  <c r="L1492" i="3" a="1"/>
  <c r="L1492" i="3" s="1"/>
  <c r="L1493" i="3" a="1"/>
  <c r="L1493" i="3" s="1"/>
  <c r="L1494" i="3" a="1"/>
  <c r="L1494" i="3" s="1"/>
  <c r="L1495" i="3" a="1"/>
  <c r="L1495" i="3" s="1"/>
  <c r="L1496" i="3" a="1"/>
  <c r="L1496" i="3" s="1"/>
  <c r="L1497" i="3" a="1"/>
  <c r="L1497" i="3" s="1"/>
  <c r="L1498" i="3" a="1"/>
  <c r="L1498" i="3" s="1"/>
  <c r="L1499" i="3" a="1"/>
  <c r="L1499" i="3" s="1"/>
  <c r="L1500" i="3" a="1"/>
  <c r="L1500" i="3" s="1"/>
  <c r="L1501" i="3" a="1"/>
  <c r="L1501" i="3" s="1"/>
  <c r="L1502" i="3" a="1"/>
  <c r="L1502" i="3" s="1"/>
  <c r="L1503" i="3" a="1"/>
  <c r="L1503" i="3" s="1"/>
  <c r="L1504" i="3" a="1"/>
  <c r="L1504" i="3" s="1"/>
  <c r="L1505" i="3" a="1"/>
  <c r="L1505" i="3" s="1"/>
  <c r="L1506" i="3" a="1"/>
  <c r="L1506" i="3" s="1"/>
  <c r="L1507" i="3" a="1"/>
  <c r="L1507" i="3" s="1"/>
  <c r="L1508" i="3" a="1"/>
  <c r="L1508" i="3" s="1"/>
  <c r="L1509" i="3" a="1"/>
  <c r="L1509" i="3" s="1"/>
  <c r="L1510" i="3" a="1"/>
  <c r="L1510" i="3" s="1"/>
  <c r="L1511" i="3" a="1"/>
  <c r="L1511" i="3" s="1"/>
  <c r="L1512" i="3" a="1"/>
  <c r="L1512" i="3" s="1"/>
  <c r="L1513" i="3" a="1"/>
  <c r="L1513" i="3" s="1"/>
  <c r="L1514" i="3" a="1"/>
  <c r="L1514" i="3" s="1"/>
  <c r="L1515" i="3" a="1"/>
  <c r="L1515" i="3" s="1"/>
  <c r="L1516" i="3" a="1"/>
  <c r="L1516" i="3" s="1"/>
  <c r="L1517" i="3" a="1"/>
  <c r="L1517" i="3" s="1"/>
  <c r="L1518" i="3" a="1"/>
  <c r="L1518" i="3" s="1"/>
  <c r="L1519" i="3" a="1"/>
  <c r="L1519" i="3" s="1"/>
  <c r="L1520" i="3" a="1"/>
  <c r="L1520" i="3" s="1"/>
  <c r="L1521" i="3" a="1"/>
  <c r="L1521" i="3" s="1"/>
  <c r="L1522" i="3" a="1"/>
  <c r="L1522" i="3" s="1"/>
  <c r="L1523" i="3" a="1"/>
  <c r="L1523" i="3" s="1"/>
  <c r="L1524" i="3" a="1"/>
  <c r="L1524" i="3" s="1"/>
  <c r="L1525" i="3" a="1"/>
  <c r="L1525" i="3" s="1"/>
  <c r="L1526" i="3" a="1"/>
  <c r="L1526" i="3" s="1"/>
  <c r="L1527" i="3" a="1"/>
  <c r="L1527" i="3" s="1"/>
  <c r="L1528" i="3" a="1"/>
  <c r="L1528" i="3" s="1"/>
  <c r="L1529" i="3" a="1"/>
  <c r="L1529" i="3" s="1"/>
  <c r="L1530" i="3" a="1"/>
  <c r="L1530" i="3" s="1"/>
  <c r="L1531" i="3" a="1"/>
  <c r="L1531" i="3" s="1"/>
  <c r="L1532" i="3" a="1"/>
  <c r="L1532" i="3" s="1"/>
  <c r="L1533" i="3" a="1"/>
  <c r="L1533" i="3" s="1"/>
  <c r="L1534" i="3" a="1"/>
  <c r="L1534" i="3" s="1"/>
  <c r="L1535" i="3" a="1"/>
  <c r="L1535" i="3" s="1"/>
  <c r="L1536" i="3" a="1"/>
  <c r="L1536" i="3" s="1"/>
  <c r="L1537" i="3" a="1"/>
  <c r="L1537" i="3" s="1"/>
  <c r="L1538" i="3" a="1"/>
  <c r="L1538" i="3" s="1"/>
  <c r="L1539" i="3" a="1"/>
  <c r="L1539" i="3" s="1"/>
  <c r="L1540" i="3" a="1"/>
  <c r="L1540" i="3" s="1"/>
  <c r="L1541" i="3" a="1"/>
  <c r="L1541" i="3" s="1"/>
  <c r="L1542" i="3" a="1"/>
  <c r="L1542" i="3" s="1"/>
  <c r="L1543" i="3" a="1"/>
  <c r="L1543" i="3" s="1"/>
  <c r="L1544" i="3" a="1"/>
  <c r="L1544" i="3" s="1"/>
  <c r="L1545" i="3" a="1"/>
  <c r="L1545" i="3" s="1"/>
  <c r="L1546" i="3" a="1"/>
  <c r="L1546" i="3" s="1"/>
  <c r="L1547" i="3" a="1"/>
  <c r="L1547" i="3" s="1"/>
  <c r="L1548" i="3" a="1"/>
  <c r="L1548" i="3" s="1"/>
  <c r="L1549" i="3" a="1"/>
  <c r="L1549" i="3" s="1"/>
  <c r="L1550" i="3" a="1"/>
  <c r="L1550" i="3" s="1"/>
  <c r="L1551" i="3" a="1"/>
  <c r="L1551" i="3" s="1"/>
  <c r="L1552" i="3" a="1"/>
  <c r="L1552" i="3" s="1"/>
  <c r="L1553" i="3" a="1"/>
  <c r="L1553" i="3" s="1"/>
  <c r="L1554" i="3" a="1"/>
  <c r="L1554" i="3" s="1"/>
  <c r="L1555" i="3" a="1"/>
  <c r="L1555" i="3" s="1"/>
  <c r="L1556" i="3" a="1"/>
  <c r="L1556" i="3" s="1"/>
  <c r="L1557" i="3" a="1"/>
  <c r="L1557" i="3" s="1"/>
  <c r="L1558" i="3" a="1"/>
  <c r="L1558" i="3" s="1"/>
  <c r="L1559" i="3" a="1"/>
  <c r="L1559" i="3" s="1"/>
  <c r="L1560" i="3" a="1"/>
  <c r="L1560" i="3" s="1"/>
  <c r="L1561" i="3" a="1"/>
  <c r="L1561" i="3" s="1"/>
  <c r="L1562" i="3" a="1"/>
  <c r="L1562" i="3" s="1"/>
  <c r="L1563" i="3" a="1"/>
  <c r="L1563" i="3" s="1"/>
  <c r="L1564" i="3" a="1"/>
  <c r="L1564" i="3" s="1"/>
  <c r="L1565" i="3" a="1"/>
  <c r="L1565" i="3" s="1"/>
  <c r="L1566" i="3" a="1"/>
  <c r="L1566" i="3" s="1"/>
  <c r="L1567" i="3" a="1"/>
  <c r="L1567" i="3" s="1"/>
  <c r="L1568" i="3" a="1"/>
  <c r="L1568" i="3" s="1"/>
  <c r="L1569" i="3" a="1"/>
  <c r="L1569" i="3" s="1"/>
  <c r="L1570" i="3" a="1"/>
  <c r="L1570" i="3" s="1"/>
  <c r="L1571" i="3" a="1"/>
  <c r="L1571" i="3" s="1"/>
  <c r="L1572" i="3" a="1"/>
  <c r="L1572" i="3" s="1"/>
  <c r="L1573" i="3" a="1"/>
  <c r="L1573" i="3" s="1"/>
  <c r="L1574" i="3" a="1"/>
  <c r="L1574" i="3" s="1"/>
  <c r="L1575" i="3" a="1"/>
  <c r="L1575" i="3" s="1"/>
  <c r="L1576" i="3" a="1"/>
  <c r="L1576" i="3" s="1"/>
  <c r="L1577" i="3" a="1"/>
  <c r="L1577" i="3" s="1"/>
  <c r="L1578" i="3" a="1"/>
  <c r="L1578" i="3" s="1"/>
  <c r="L1579" i="3" a="1"/>
  <c r="L1579" i="3" s="1"/>
  <c r="L1580" i="3" a="1"/>
  <c r="L1580" i="3" s="1"/>
  <c r="L1581" i="3" a="1"/>
  <c r="L1581" i="3" s="1"/>
  <c r="L1582" i="3" a="1"/>
  <c r="L1582" i="3" s="1"/>
  <c r="L1583" i="3" a="1"/>
  <c r="L1583" i="3" s="1"/>
  <c r="L1584" i="3" a="1"/>
  <c r="L1584" i="3" s="1"/>
  <c r="L1585" i="3" a="1"/>
  <c r="L1585" i="3" s="1"/>
  <c r="L1586" i="3" a="1"/>
  <c r="L1586" i="3" s="1"/>
  <c r="L1587" i="3" a="1"/>
  <c r="L1587" i="3" s="1"/>
  <c r="L1588" i="3" a="1"/>
  <c r="L1588" i="3" s="1"/>
  <c r="L1589" i="3" a="1"/>
  <c r="L1589" i="3" s="1"/>
  <c r="L1590" i="3" a="1"/>
  <c r="L1590" i="3" s="1"/>
  <c r="L1591" i="3" a="1"/>
  <c r="L1591" i="3" s="1"/>
  <c r="L1592" i="3" a="1"/>
  <c r="L1592" i="3" s="1"/>
  <c r="L1593" i="3" a="1"/>
  <c r="L1593" i="3" s="1"/>
  <c r="L1594" i="3" a="1"/>
  <c r="L1594" i="3" s="1"/>
  <c r="L1595" i="3" a="1"/>
  <c r="L1595" i="3" s="1"/>
  <c r="L1596" i="3" a="1"/>
  <c r="L1596" i="3" s="1"/>
  <c r="L1597" i="3" a="1"/>
  <c r="L1597" i="3" s="1"/>
  <c r="L1598" i="3" a="1"/>
  <c r="L1598" i="3" s="1"/>
  <c r="L1599" i="3" a="1"/>
  <c r="L1599" i="3" s="1"/>
  <c r="L1600" i="3" a="1"/>
  <c r="L1600" i="3" s="1"/>
  <c r="L1601" i="3" a="1"/>
  <c r="L1601" i="3" s="1"/>
  <c r="L1602" i="3" a="1"/>
  <c r="L1602" i="3" s="1"/>
  <c r="L1603" i="3" a="1"/>
  <c r="L1603" i="3" s="1"/>
  <c r="L1604" i="3" a="1"/>
  <c r="L1604" i="3" s="1"/>
  <c r="L1605" i="3" a="1"/>
  <c r="L1605" i="3" s="1"/>
  <c r="L1606" i="3" a="1"/>
  <c r="L1606" i="3" s="1"/>
  <c r="L1607" i="3" a="1"/>
  <c r="L1607" i="3" s="1"/>
  <c r="L1608" i="3" a="1"/>
  <c r="L1608" i="3" s="1"/>
  <c r="L1609" i="3" a="1"/>
  <c r="L1609" i="3" s="1"/>
  <c r="L1610" i="3" a="1"/>
  <c r="L1610" i="3" s="1"/>
  <c r="L1611" i="3" a="1"/>
  <c r="L1611" i="3" s="1"/>
  <c r="L1612" i="3" a="1"/>
  <c r="L1612" i="3" s="1"/>
  <c r="L1613" i="3" a="1"/>
  <c r="L1613" i="3" s="1"/>
  <c r="L1614" i="3" a="1"/>
  <c r="L1614" i="3" s="1"/>
  <c r="L1615" i="3" a="1"/>
  <c r="L1615" i="3" s="1"/>
  <c r="L1616" i="3" a="1"/>
  <c r="L1616" i="3" s="1"/>
  <c r="L1617" i="3" a="1"/>
  <c r="L1617" i="3" s="1"/>
  <c r="L1618" i="3" a="1"/>
  <c r="L1618" i="3" s="1"/>
  <c r="L1619" i="3" a="1"/>
  <c r="L1619" i="3" s="1"/>
  <c r="L1620" i="3" a="1"/>
  <c r="L1620" i="3" s="1"/>
  <c r="L1621" i="3" a="1"/>
  <c r="L1621" i="3" s="1"/>
  <c r="L1622" i="3" a="1"/>
  <c r="L1622" i="3" s="1"/>
  <c r="L1623" i="3" a="1"/>
  <c r="L1623" i="3" s="1"/>
  <c r="L1624" i="3" a="1"/>
  <c r="L1624" i="3" s="1"/>
  <c r="L1625" i="3" a="1"/>
  <c r="L1625" i="3" s="1"/>
  <c r="L1626" i="3" a="1"/>
  <c r="L1626" i="3" s="1"/>
  <c r="L1627" i="3" a="1"/>
  <c r="L1627" i="3" s="1"/>
  <c r="L1628" i="3" a="1"/>
  <c r="L1628" i="3" s="1"/>
  <c r="L1629" i="3" a="1"/>
  <c r="L1629" i="3" s="1"/>
  <c r="L1630" i="3" a="1"/>
  <c r="L1630" i="3" s="1"/>
  <c r="L1631" i="3" a="1"/>
  <c r="L1631" i="3" s="1"/>
  <c r="L1632" i="3" a="1"/>
  <c r="L1632" i="3" s="1"/>
  <c r="L1633" i="3" a="1"/>
  <c r="L1633" i="3" s="1"/>
  <c r="L1634" i="3" a="1"/>
  <c r="L1634" i="3" s="1"/>
  <c r="L1635" i="3" a="1"/>
  <c r="L1635" i="3" s="1"/>
  <c r="L1636" i="3" a="1"/>
  <c r="L1636" i="3" s="1"/>
  <c r="L1637" i="3" a="1"/>
  <c r="L1637" i="3" s="1"/>
  <c r="L1638" i="3" a="1"/>
  <c r="L1638" i="3" s="1"/>
  <c r="L1639" i="3" a="1"/>
  <c r="L1639" i="3" s="1"/>
  <c r="L1640" i="3" a="1"/>
  <c r="L1640" i="3" s="1"/>
  <c r="L1641" i="3" a="1"/>
  <c r="L1641" i="3" s="1"/>
  <c r="L1642" i="3" a="1"/>
  <c r="L1642" i="3" s="1"/>
  <c r="L1643" i="3" a="1"/>
  <c r="L1643" i="3" s="1"/>
  <c r="L1644" i="3" a="1"/>
  <c r="L1644" i="3" s="1"/>
  <c r="L1645" i="3" a="1"/>
  <c r="L1645" i="3" s="1"/>
  <c r="L1646" i="3" a="1"/>
  <c r="L1646" i="3" s="1"/>
  <c r="L1647" i="3" a="1"/>
  <c r="L1647" i="3" s="1"/>
  <c r="L1648" i="3" a="1"/>
  <c r="L1648" i="3" s="1"/>
  <c r="L1649" i="3" a="1"/>
  <c r="L1649" i="3" s="1"/>
  <c r="L1650" i="3" a="1"/>
  <c r="L1650" i="3" s="1"/>
  <c r="L1651" i="3" a="1"/>
  <c r="L1651" i="3" s="1"/>
  <c r="L1652" i="3" a="1"/>
  <c r="L1652" i="3" s="1"/>
  <c r="L1653" i="3" a="1"/>
  <c r="L1653" i="3" s="1"/>
  <c r="L1654" i="3" a="1"/>
  <c r="L1654" i="3" s="1"/>
  <c r="L1655" i="3" a="1"/>
  <c r="L1655" i="3" s="1"/>
  <c r="L1656" i="3" a="1"/>
  <c r="L1656" i="3" s="1"/>
  <c r="L1657" i="3" a="1"/>
  <c r="L1657" i="3" s="1"/>
  <c r="L1658" i="3" a="1"/>
  <c r="L1658" i="3" s="1"/>
  <c r="L1659" i="3" a="1"/>
  <c r="L1659" i="3" s="1"/>
  <c r="L1660" i="3" a="1"/>
  <c r="L1660" i="3" s="1"/>
  <c r="L1661" i="3" a="1"/>
  <c r="L1661" i="3" s="1"/>
  <c r="L1662" i="3" a="1"/>
  <c r="L1662" i="3" s="1"/>
  <c r="L1663" i="3" a="1"/>
  <c r="L1663" i="3" s="1"/>
  <c r="L1664" i="3" a="1"/>
  <c r="L1664" i="3" s="1"/>
  <c r="L1665" i="3" a="1"/>
  <c r="L1665" i="3" s="1"/>
  <c r="L1666" i="3" a="1"/>
  <c r="L1666" i="3" s="1"/>
  <c r="L1667" i="3" a="1"/>
  <c r="L1667" i="3" s="1"/>
  <c r="L1668" i="3" a="1"/>
  <c r="L1668" i="3" s="1"/>
  <c r="L1669" i="3" a="1"/>
  <c r="L1669" i="3" s="1"/>
  <c r="L1670" i="3" a="1"/>
  <c r="L1670" i="3" s="1"/>
  <c r="L1671" i="3" a="1"/>
  <c r="L1671" i="3" s="1"/>
  <c r="L1672" i="3" a="1"/>
  <c r="L1672" i="3" s="1"/>
  <c r="L1673" i="3" a="1"/>
  <c r="L1673" i="3" s="1"/>
  <c r="L1674" i="3" a="1"/>
  <c r="L1674" i="3" s="1"/>
  <c r="L1675" i="3" a="1"/>
  <c r="L1675" i="3" s="1"/>
  <c r="L1676" i="3" a="1"/>
  <c r="L1676" i="3" s="1"/>
  <c r="L1677" i="3" a="1"/>
  <c r="L1677" i="3" s="1"/>
  <c r="L1678" i="3" a="1"/>
  <c r="L1678" i="3" s="1"/>
  <c r="L1679" i="3" a="1"/>
  <c r="L1679" i="3" s="1"/>
  <c r="L1680" i="3" a="1"/>
  <c r="L1680" i="3" s="1"/>
  <c r="L1681" i="3" a="1"/>
  <c r="L1681" i="3" s="1"/>
  <c r="L1682" i="3" a="1"/>
  <c r="L1682" i="3" s="1"/>
  <c r="L1683" i="3" a="1"/>
  <c r="L1683" i="3" s="1"/>
  <c r="L1684" i="3" a="1"/>
  <c r="L1684" i="3" s="1"/>
  <c r="L1685" i="3" a="1"/>
  <c r="L1685" i="3" s="1"/>
  <c r="L1686" i="3" a="1"/>
  <c r="L1686" i="3" s="1"/>
  <c r="L1687" i="3" a="1"/>
  <c r="L1687" i="3" s="1"/>
  <c r="L1688" i="3" a="1"/>
  <c r="L1688" i="3" s="1"/>
  <c r="L1689" i="3" a="1"/>
  <c r="L1689" i="3" s="1"/>
  <c r="L1690" i="3" a="1"/>
  <c r="L1690" i="3" s="1"/>
  <c r="L1691" i="3" a="1"/>
  <c r="L1691" i="3" s="1"/>
  <c r="L1692" i="3" a="1"/>
  <c r="L1692" i="3" s="1"/>
  <c r="L1693" i="3" a="1"/>
  <c r="L1693" i="3" s="1"/>
  <c r="L1694" i="3" a="1"/>
  <c r="L1694" i="3" s="1"/>
  <c r="L1695" i="3" a="1"/>
  <c r="L1695" i="3" s="1"/>
  <c r="L1696" i="3" a="1"/>
  <c r="L1696" i="3" s="1"/>
  <c r="L1697" i="3" a="1"/>
  <c r="L1697" i="3" s="1"/>
  <c r="L1698" i="3" a="1"/>
  <c r="L1698" i="3" s="1"/>
  <c r="L1699" i="3" a="1"/>
  <c r="L1699" i="3" s="1"/>
  <c r="L1700" i="3" a="1"/>
  <c r="L1700" i="3" s="1"/>
  <c r="L1701" i="3" a="1"/>
  <c r="L1701" i="3" s="1"/>
  <c r="L1702" i="3" a="1"/>
  <c r="L1702" i="3" s="1"/>
  <c r="L1703" i="3" a="1"/>
  <c r="L1703" i="3" s="1"/>
  <c r="L1704" i="3" a="1"/>
  <c r="L1704" i="3" s="1"/>
  <c r="L1705" i="3" a="1"/>
  <c r="L1705" i="3" s="1"/>
  <c r="L1706" i="3" a="1"/>
  <c r="L1706" i="3" s="1"/>
  <c r="L1707" i="3" a="1"/>
  <c r="L1707" i="3" s="1"/>
  <c r="L1708" i="3" a="1"/>
  <c r="L1708" i="3" s="1"/>
  <c r="L1709" i="3" a="1"/>
  <c r="L1709" i="3" s="1"/>
  <c r="L1710" i="3" a="1"/>
  <c r="L1710" i="3" s="1"/>
  <c r="L1711" i="3" a="1"/>
  <c r="L1711" i="3" s="1"/>
  <c r="L1712" i="3" a="1"/>
  <c r="L1712" i="3" s="1"/>
  <c r="L1713" i="3" a="1"/>
  <c r="L1713" i="3" s="1"/>
  <c r="L1714" i="3" a="1"/>
  <c r="L1714" i="3" s="1"/>
  <c r="L1715" i="3" a="1"/>
  <c r="L1715" i="3" s="1"/>
  <c r="L1716" i="3" a="1"/>
  <c r="L1716" i="3" s="1"/>
  <c r="L1717" i="3" a="1"/>
  <c r="L1717" i="3" s="1"/>
  <c r="L1718" i="3" a="1"/>
  <c r="L1718" i="3" s="1"/>
  <c r="L1719" i="3" a="1"/>
  <c r="L1719" i="3" s="1"/>
  <c r="L1720" i="3" a="1"/>
  <c r="L1720" i="3" s="1"/>
  <c r="L1721" i="3" a="1"/>
  <c r="L1721" i="3" s="1"/>
  <c r="L1722" i="3" a="1"/>
  <c r="L1722" i="3" s="1"/>
  <c r="L1723" i="3" a="1"/>
  <c r="L1723" i="3" s="1"/>
  <c r="L1724" i="3" a="1"/>
  <c r="L1724" i="3" s="1"/>
  <c r="L1725" i="3" a="1"/>
  <c r="L1725" i="3" s="1"/>
  <c r="L1726" i="3" a="1"/>
  <c r="L1726" i="3" s="1"/>
  <c r="L1727" i="3" a="1"/>
  <c r="L1727" i="3" s="1"/>
  <c r="L1728" i="3" a="1"/>
  <c r="L1728" i="3" s="1"/>
  <c r="L1729" i="3" a="1"/>
  <c r="L1729" i="3" s="1"/>
  <c r="L1730" i="3" a="1"/>
  <c r="L1730" i="3" s="1"/>
  <c r="L1731" i="3" a="1"/>
  <c r="L1731" i="3" s="1"/>
  <c r="L1732" i="3" a="1"/>
  <c r="L1732" i="3" s="1"/>
  <c r="L1733" i="3" a="1"/>
  <c r="L1733" i="3" s="1"/>
  <c r="L1734" i="3" a="1"/>
  <c r="L1734" i="3" s="1"/>
  <c r="L1735" i="3" a="1"/>
  <c r="L1735" i="3" s="1"/>
  <c r="L1736" i="3" a="1"/>
  <c r="L1736" i="3" s="1"/>
  <c r="L1737" i="3" a="1"/>
  <c r="L1737" i="3"/>
  <c r="L1738" i="3" a="1"/>
  <c r="L1738" i="3" s="1"/>
  <c r="L1739" i="3" a="1"/>
  <c r="L1739" i="3" s="1"/>
  <c r="L1740" i="3" a="1"/>
  <c r="L1740" i="3" s="1"/>
  <c r="L1741" i="3" a="1"/>
  <c r="L1741" i="3" s="1"/>
  <c r="L1742" i="3" a="1"/>
  <c r="L1742" i="3" s="1"/>
  <c r="L1743" i="3" a="1"/>
  <c r="L1743" i="3" s="1"/>
  <c r="L1744" i="3" a="1"/>
  <c r="L1744" i="3" s="1"/>
  <c r="L1745" i="3" a="1"/>
  <c r="L1745" i="3" s="1"/>
  <c r="L1746" i="3" a="1"/>
  <c r="L1746" i="3" s="1"/>
  <c r="L1747" i="3" a="1"/>
  <c r="L1747" i="3" s="1"/>
  <c r="L1748" i="3" a="1"/>
  <c r="L1748" i="3" s="1"/>
  <c r="L1749" i="3" a="1"/>
  <c r="L1749" i="3" s="1"/>
  <c r="L1750" i="3" a="1"/>
  <c r="L1750" i="3" s="1"/>
  <c r="L1751" i="3" a="1"/>
  <c r="L1751" i="3" s="1"/>
  <c r="L1752" i="3" a="1"/>
  <c r="L1752" i="3" s="1"/>
  <c r="L1753" i="3" a="1"/>
  <c r="L1753" i="3" s="1"/>
  <c r="L1754" i="3" a="1"/>
  <c r="L1754" i="3" s="1"/>
  <c r="L1755" i="3" a="1"/>
  <c r="L1755" i="3" s="1"/>
  <c r="L1756" i="3" a="1"/>
  <c r="L1756" i="3" s="1"/>
  <c r="L1757" i="3" a="1"/>
  <c r="L1757" i="3" s="1"/>
  <c r="L1758" i="3" a="1"/>
  <c r="L1758" i="3" s="1"/>
  <c r="L1759" i="3" a="1"/>
  <c r="L1759" i="3" s="1"/>
  <c r="L1760" i="3" a="1"/>
  <c r="L1760" i="3" s="1"/>
  <c r="L1761" i="3" a="1"/>
  <c r="L1761" i="3" s="1"/>
  <c r="L1762" i="3" a="1"/>
  <c r="L1762" i="3" s="1"/>
  <c r="L1763" i="3" a="1"/>
  <c r="L1763" i="3" s="1"/>
  <c r="L1764" i="3" a="1"/>
  <c r="L1764" i="3" s="1"/>
  <c r="L1765" i="3" a="1"/>
  <c r="L1765" i="3" s="1"/>
  <c r="L1766" i="3" a="1"/>
  <c r="L1766" i="3" s="1"/>
  <c r="L1767" i="3" a="1"/>
  <c r="L1767" i="3" s="1"/>
  <c r="L1768" i="3" a="1"/>
  <c r="L1768" i="3" s="1"/>
  <c r="L1769" i="3" a="1"/>
  <c r="L1769" i="3" s="1"/>
  <c r="L1770" i="3" a="1"/>
  <c r="L1770" i="3" s="1"/>
  <c r="L1771" i="3" a="1"/>
  <c r="L1771" i="3" s="1"/>
  <c r="L1772" i="3" a="1"/>
  <c r="L1772" i="3" s="1"/>
  <c r="L1773" i="3" a="1"/>
  <c r="L1773" i="3" s="1"/>
  <c r="L1774" i="3" a="1"/>
  <c r="L1774" i="3" s="1"/>
  <c r="L1775" i="3" a="1"/>
  <c r="L1775" i="3" s="1"/>
  <c r="L1776" i="3" a="1"/>
  <c r="L1776" i="3" s="1"/>
  <c r="L1777" i="3" a="1"/>
  <c r="L1777" i="3" s="1"/>
  <c r="L1778" i="3" a="1"/>
  <c r="L1778" i="3" s="1"/>
  <c r="L1779" i="3" a="1"/>
  <c r="L1779" i="3" s="1"/>
  <c r="L1780" i="3" a="1"/>
  <c r="L1780" i="3" s="1"/>
  <c r="L1781" i="3" a="1"/>
  <c r="L1781" i="3" s="1"/>
  <c r="L1782" i="3" a="1"/>
  <c r="L1782" i="3" s="1"/>
  <c r="L1783" i="3" a="1"/>
  <c r="L1783" i="3" s="1"/>
  <c r="L1784" i="3" a="1"/>
  <c r="L1784" i="3" s="1"/>
  <c r="L1785" i="3" a="1"/>
  <c r="L1785" i="3" s="1"/>
  <c r="L1786" i="3" a="1"/>
  <c r="L1786" i="3" s="1"/>
  <c r="L1787" i="3" a="1"/>
  <c r="L1787" i="3" s="1"/>
  <c r="L1788" i="3" a="1"/>
  <c r="L1788" i="3" s="1"/>
  <c r="L1789" i="3" a="1"/>
  <c r="L1789" i="3" s="1"/>
  <c r="L1790" i="3" a="1"/>
  <c r="L1790" i="3" s="1"/>
  <c r="L1791" i="3" a="1"/>
  <c r="L1791" i="3" s="1"/>
  <c r="L1792" i="3" a="1"/>
  <c r="L1792" i="3" s="1"/>
  <c r="L1793" i="3" a="1"/>
  <c r="L1793" i="3" s="1"/>
  <c r="L1794" i="3" a="1"/>
  <c r="L1794" i="3" s="1"/>
  <c r="L1795" i="3" a="1"/>
  <c r="L1795" i="3" s="1"/>
  <c r="L1796" i="3" a="1"/>
  <c r="L1796" i="3" s="1"/>
  <c r="L1797" i="3" a="1"/>
  <c r="L1797" i="3" s="1"/>
  <c r="L1798" i="3" a="1"/>
  <c r="L1798" i="3" s="1"/>
  <c r="L1799" i="3" a="1"/>
  <c r="L1799" i="3" s="1"/>
  <c r="L1800" i="3" a="1"/>
  <c r="L1800" i="3" s="1"/>
  <c r="L1801" i="3" a="1"/>
  <c r="L1801" i="3" s="1"/>
  <c r="L1802" i="3" a="1"/>
  <c r="L1802" i="3" s="1"/>
  <c r="L1803" i="3" a="1"/>
  <c r="L1803" i="3" s="1"/>
  <c r="L1804" i="3" a="1"/>
  <c r="L1804" i="3" s="1"/>
  <c r="L1805" i="3" a="1"/>
  <c r="L1805" i="3" s="1"/>
  <c r="L1806" i="3" a="1"/>
  <c r="L1806" i="3" s="1"/>
  <c r="L1807" i="3" a="1"/>
  <c r="L1807" i="3" s="1"/>
  <c r="L1808" i="3" a="1"/>
  <c r="L1808" i="3" s="1"/>
  <c r="L1809" i="3" a="1"/>
  <c r="L1809" i="3" s="1"/>
  <c r="L1810" i="3" a="1"/>
  <c r="L1810" i="3" s="1"/>
  <c r="L1811" i="3" a="1"/>
  <c r="L1811" i="3" s="1"/>
  <c r="L1812" i="3" a="1"/>
  <c r="L1812" i="3" s="1"/>
  <c r="L1813" i="3" a="1"/>
  <c r="L1813" i="3" s="1"/>
  <c r="L1814" i="3" a="1"/>
  <c r="L1814" i="3" s="1"/>
  <c r="L1815" i="3" a="1"/>
  <c r="L1815" i="3" s="1"/>
  <c r="L1816" i="3" a="1"/>
  <c r="L1816" i="3" s="1"/>
  <c r="L1817" i="3" a="1"/>
  <c r="L1817" i="3" s="1"/>
  <c r="L1818" i="3" a="1"/>
  <c r="L1818" i="3" s="1"/>
  <c r="L1819" i="3" a="1"/>
  <c r="L1819" i="3" s="1"/>
  <c r="L1820" i="3" a="1"/>
  <c r="L1820" i="3" s="1"/>
  <c r="L1821" i="3" a="1"/>
  <c r="L1821" i="3" s="1"/>
  <c r="L1822" i="3" a="1"/>
  <c r="L1822" i="3" s="1"/>
  <c r="L1823" i="3" a="1"/>
  <c r="L1823" i="3" s="1"/>
  <c r="L1824" i="3" a="1"/>
  <c r="L1824" i="3" s="1"/>
  <c r="L1825" i="3" a="1"/>
  <c r="L1825" i="3" s="1"/>
  <c r="L1826" i="3" a="1"/>
  <c r="L1826" i="3" s="1"/>
  <c r="L1827" i="3" a="1"/>
  <c r="L1827" i="3" s="1"/>
  <c r="L1828" i="3" a="1"/>
  <c r="L1828" i="3" s="1"/>
  <c r="L1829" i="3" a="1"/>
  <c r="L1829" i="3" s="1"/>
  <c r="L1830" i="3" a="1"/>
  <c r="L1830" i="3" s="1"/>
  <c r="L1831" i="3" a="1"/>
  <c r="L1831" i="3" s="1"/>
  <c r="L1832" i="3" a="1"/>
  <c r="L1832" i="3" s="1"/>
  <c r="L1833" i="3" a="1"/>
  <c r="L1833" i="3" s="1"/>
  <c r="L1834" i="3" a="1"/>
  <c r="L1834" i="3" s="1"/>
  <c r="L1835" i="3" a="1"/>
  <c r="L1835" i="3" s="1"/>
  <c r="L1836" i="3" a="1"/>
  <c r="L1836" i="3" s="1"/>
  <c r="L1837" i="3" a="1"/>
  <c r="L1837" i="3" s="1"/>
  <c r="L1838" i="3" a="1"/>
  <c r="L1838" i="3" s="1"/>
  <c r="L1839" i="3" a="1"/>
  <c r="L1839" i="3" s="1"/>
  <c r="L1840" i="3" a="1"/>
  <c r="L1840" i="3" s="1"/>
  <c r="L1841" i="3" a="1"/>
  <c r="L1841" i="3" s="1"/>
  <c r="L1842" i="3" a="1"/>
  <c r="L1842" i="3" s="1"/>
  <c r="L1843" i="3" a="1"/>
  <c r="L1843" i="3" s="1"/>
  <c r="L1844" i="3" a="1"/>
  <c r="L1844" i="3" s="1"/>
  <c r="L1845" i="3" a="1"/>
  <c r="L1845" i="3" s="1"/>
  <c r="L1846" i="3" a="1"/>
  <c r="L1846" i="3" s="1"/>
  <c r="L1847" i="3" a="1"/>
  <c r="L1847" i="3" s="1"/>
  <c r="L1848" i="3" a="1"/>
  <c r="L1848" i="3" s="1"/>
  <c r="L1849" i="3" a="1"/>
  <c r="L1849" i="3" s="1"/>
  <c r="L1850" i="3" a="1"/>
  <c r="L1850" i="3" s="1"/>
  <c r="L1851" i="3" a="1"/>
  <c r="L1851" i="3" s="1"/>
  <c r="L1852" i="3" a="1"/>
  <c r="L1852" i="3" s="1"/>
  <c r="L1853" i="3" a="1"/>
  <c r="L1853" i="3" s="1"/>
  <c r="L1854" i="3" a="1"/>
  <c r="L1854" i="3" s="1"/>
  <c r="L1855" i="3" a="1"/>
  <c r="L1855" i="3" s="1"/>
  <c r="L1856" i="3" a="1"/>
  <c r="L1856" i="3" s="1"/>
  <c r="L1857" i="3" a="1"/>
  <c r="L1857" i="3" s="1"/>
  <c r="L1858" i="3" a="1"/>
  <c r="L1858" i="3" s="1"/>
  <c r="L1859" i="3" a="1"/>
  <c r="L1859" i="3" s="1"/>
  <c r="L1860" i="3" a="1"/>
  <c r="L1860" i="3" s="1"/>
  <c r="L1861" i="3" a="1"/>
  <c r="L1861" i="3" s="1"/>
  <c r="L1862" i="3" a="1"/>
  <c r="L1862" i="3" s="1"/>
  <c r="L1863" i="3" a="1"/>
  <c r="L1863" i="3" s="1"/>
  <c r="L1864" i="3" a="1"/>
  <c r="L1864" i="3" s="1"/>
  <c r="L1865" i="3" a="1"/>
  <c r="L1865" i="3" s="1"/>
  <c r="L1866" i="3" a="1"/>
  <c r="L1866" i="3" s="1"/>
  <c r="L1867" i="3" a="1"/>
  <c r="L1867" i="3" s="1"/>
  <c r="L1868" i="3" a="1"/>
  <c r="L1868" i="3" s="1"/>
  <c r="L1869" i="3" a="1"/>
  <c r="L1869" i="3" s="1"/>
  <c r="L1870" i="3" a="1"/>
  <c r="L1870" i="3" s="1"/>
  <c r="L1871" i="3" a="1"/>
  <c r="L1871" i="3" s="1"/>
  <c r="L1872" i="3" a="1"/>
  <c r="L1872" i="3" s="1"/>
  <c r="L1873" i="3" a="1"/>
  <c r="L1873" i="3" s="1"/>
  <c r="L1874" i="3" a="1"/>
  <c r="L1874" i="3" s="1"/>
  <c r="L1875" i="3" a="1"/>
  <c r="L1875" i="3" s="1"/>
  <c r="L1876" i="3" a="1"/>
  <c r="L1876" i="3" s="1"/>
  <c r="L1877" i="3" a="1"/>
  <c r="L1877" i="3" s="1"/>
  <c r="L1878" i="3" a="1"/>
  <c r="L1878" i="3" s="1"/>
  <c r="L1879" i="3" a="1"/>
  <c r="L1879" i="3" s="1"/>
  <c r="L1880" i="3" a="1"/>
  <c r="L1880" i="3" s="1"/>
  <c r="L1881" i="3" a="1"/>
  <c r="L1881" i="3" s="1"/>
  <c r="L1882" i="3" a="1"/>
  <c r="L1882" i="3" s="1"/>
  <c r="L1883" i="3" a="1"/>
  <c r="L1883" i="3" s="1"/>
  <c r="L1884" i="3" a="1"/>
  <c r="L1884" i="3" s="1"/>
  <c r="L1885" i="3" a="1"/>
  <c r="L1885" i="3" s="1"/>
  <c r="L1886" i="3" a="1"/>
  <c r="L1886" i="3" s="1"/>
  <c r="L1887" i="3" a="1"/>
  <c r="L1887" i="3" s="1"/>
  <c r="L1888" i="3" a="1"/>
  <c r="L1888" i="3" s="1"/>
  <c r="L1889" i="3" a="1"/>
  <c r="L1889" i="3" s="1"/>
  <c r="L1890" i="3" a="1"/>
  <c r="L1890" i="3" s="1"/>
  <c r="L1891" i="3" a="1"/>
  <c r="L1891" i="3" s="1"/>
  <c r="L1892" i="3" a="1"/>
  <c r="L1892" i="3" s="1"/>
  <c r="L1893" i="3" a="1"/>
  <c r="L1893" i="3" s="1"/>
  <c r="L1894" i="3" a="1"/>
  <c r="L1894" i="3" s="1"/>
  <c r="L1895" i="3" a="1"/>
  <c r="L1895" i="3" s="1"/>
  <c r="L1896" i="3" a="1"/>
  <c r="L1896" i="3" s="1"/>
  <c r="L1897" i="3" a="1"/>
  <c r="L1897" i="3" s="1"/>
  <c r="L1898" i="3" a="1"/>
  <c r="L1898" i="3" s="1"/>
  <c r="L1899" i="3" a="1"/>
  <c r="L1899" i="3" s="1"/>
  <c r="L1900" i="3" a="1"/>
  <c r="L1900" i="3" s="1"/>
  <c r="L1901" i="3" a="1"/>
  <c r="L1901" i="3" s="1"/>
  <c r="L1902" i="3" a="1"/>
  <c r="L1902" i="3" s="1"/>
  <c r="L1903" i="3" a="1"/>
  <c r="L1903" i="3" s="1"/>
  <c r="L1904" i="3" a="1"/>
  <c r="L1904" i="3" s="1"/>
  <c r="L1905" i="3" a="1"/>
  <c r="L1905" i="3" s="1"/>
  <c r="L1906" i="3" a="1"/>
  <c r="L1906" i="3" s="1"/>
  <c r="L1907" i="3" a="1"/>
  <c r="L1907" i="3" s="1"/>
  <c r="L1908" i="3" a="1"/>
  <c r="L1908" i="3" s="1"/>
  <c r="L1909" i="3" a="1"/>
  <c r="L1909" i="3" s="1"/>
  <c r="L1910" i="3" a="1"/>
  <c r="L1910" i="3" s="1"/>
  <c r="L1911" i="3" a="1"/>
  <c r="L1911" i="3" s="1"/>
  <c r="L1912" i="3" a="1"/>
  <c r="L1912" i="3" s="1"/>
  <c r="L1913" i="3" a="1"/>
  <c r="L1913" i="3" s="1"/>
  <c r="L1914" i="3" a="1"/>
  <c r="L1914" i="3" s="1"/>
  <c r="L1915" i="3" a="1"/>
  <c r="L1915" i="3" s="1"/>
  <c r="L1916" i="3" a="1"/>
  <c r="L1916" i="3" s="1"/>
  <c r="L1917" i="3" a="1"/>
  <c r="L1917" i="3" s="1"/>
  <c r="L1918" i="3" a="1"/>
  <c r="L1918" i="3" s="1"/>
  <c r="L1919" i="3" a="1"/>
  <c r="L1919" i="3" s="1"/>
  <c r="L1920" i="3" a="1"/>
  <c r="L1920" i="3" s="1"/>
  <c r="L1921" i="3" a="1"/>
  <c r="L1921" i="3" s="1"/>
  <c r="L1922" i="3" a="1"/>
  <c r="L1922" i="3" s="1"/>
  <c r="L1923" i="3" a="1"/>
  <c r="L1923" i="3" s="1"/>
  <c r="L1924" i="3" a="1"/>
  <c r="L1924" i="3" s="1"/>
  <c r="L1925" i="3" a="1"/>
  <c r="L1925" i="3" s="1"/>
  <c r="L1926" i="3" a="1"/>
  <c r="L1926" i="3" s="1"/>
  <c r="L1927" i="3" a="1"/>
  <c r="L1927" i="3" s="1"/>
  <c r="L1928" i="3" a="1"/>
  <c r="L1928" i="3" s="1"/>
  <c r="L1929" i="3" a="1"/>
  <c r="L1929" i="3" s="1"/>
  <c r="L1930" i="3" a="1"/>
  <c r="L1930" i="3" s="1"/>
  <c r="L1931" i="3" a="1"/>
  <c r="L1931" i="3" s="1"/>
  <c r="L1932" i="3" a="1"/>
  <c r="L1932" i="3" s="1"/>
  <c r="L1933" i="3" a="1"/>
  <c r="L1933" i="3" s="1"/>
  <c r="L1934" i="3" a="1"/>
  <c r="L1934" i="3" s="1"/>
  <c r="L1935" i="3" a="1"/>
  <c r="L1935" i="3" s="1"/>
  <c r="L1936" i="3" a="1"/>
  <c r="L1936" i="3" s="1"/>
  <c r="L1937" i="3" a="1"/>
  <c r="L1937" i="3" s="1"/>
  <c r="L1938" i="3" a="1"/>
  <c r="L1938" i="3" s="1"/>
  <c r="L1939" i="3" a="1"/>
  <c r="L1939" i="3" s="1"/>
  <c r="L1940" i="3" a="1"/>
  <c r="L1940" i="3" s="1"/>
  <c r="L1941" i="3" a="1"/>
  <c r="L1941" i="3" s="1"/>
  <c r="L1942" i="3" a="1"/>
  <c r="L1942" i="3" s="1"/>
  <c r="L1943" i="3" a="1"/>
  <c r="L1943" i="3" s="1"/>
  <c r="L1944" i="3" a="1"/>
  <c r="L1944" i="3" s="1"/>
  <c r="L1945" i="3" a="1"/>
  <c r="L1945" i="3" s="1"/>
  <c r="L1946" i="3" a="1"/>
  <c r="L1946" i="3" s="1"/>
  <c r="L1947" i="3" a="1"/>
  <c r="L1947" i="3" s="1"/>
  <c r="L1948" i="3" a="1"/>
  <c r="L1948" i="3" s="1"/>
  <c r="L1949" i="3" a="1"/>
  <c r="L1949" i="3" s="1"/>
  <c r="L1950" i="3" a="1"/>
  <c r="L1950" i="3" s="1"/>
  <c r="L1951" i="3" a="1"/>
  <c r="L1951" i="3" s="1"/>
  <c r="L1952" i="3" a="1"/>
  <c r="L1952" i="3" s="1"/>
  <c r="L1953" i="3" a="1"/>
  <c r="L1953" i="3" s="1"/>
  <c r="L1954" i="3" a="1"/>
  <c r="L1954" i="3" s="1"/>
  <c r="L1955" i="3" a="1"/>
  <c r="L1955" i="3" s="1"/>
  <c r="L1956" i="3" a="1"/>
  <c r="L1956" i="3" s="1"/>
  <c r="L1957" i="3" a="1"/>
  <c r="L1957" i="3" s="1"/>
  <c r="L1958" i="3" a="1"/>
  <c r="L1958" i="3" s="1"/>
  <c r="L1959" i="3" a="1"/>
  <c r="L1959" i="3" s="1"/>
  <c r="L1960" i="3" a="1"/>
  <c r="L1960" i="3" s="1"/>
  <c r="L1961" i="3" a="1"/>
  <c r="L1961" i="3" s="1"/>
  <c r="L1962" i="3" a="1"/>
  <c r="L1962" i="3" s="1"/>
  <c r="L1963" i="3" a="1"/>
  <c r="L1963" i="3" s="1"/>
  <c r="L1964" i="3" a="1"/>
  <c r="L1964" i="3" s="1"/>
  <c r="L1965" i="3" a="1"/>
  <c r="L1965" i="3" s="1"/>
  <c r="L1966" i="3" a="1"/>
  <c r="L1966" i="3" s="1"/>
  <c r="L1967" i="3" a="1"/>
  <c r="L1967" i="3" s="1"/>
  <c r="L1968" i="3" a="1"/>
  <c r="L1968" i="3" s="1"/>
  <c r="L1969" i="3" a="1"/>
  <c r="L1969" i="3" s="1"/>
  <c r="L1970" i="3" a="1"/>
  <c r="L1970" i="3" s="1"/>
  <c r="L1971" i="3" a="1"/>
  <c r="L1971" i="3" s="1"/>
  <c r="L1972" i="3" a="1"/>
  <c r="L1972" i="3" s="1"/>
  <c r="L1973" i="3" a="1"/>
  <c r="L1973" i="3" s="1"/>
  <c r="L1974" i="3" a="1"/>
  <c r="L1974" i="3" s="1"/>
  <c r="L1975" i="3" a="1"/>
  <c r="L1975" i="3" s="1"/>
  <c r="L1976" i="3" a="1"/>
  <c r="L1976" i="3" s="1"/>
  <c r="L1977" i="3" a="1"/>
  <c r="L1977" i="3" s="1"/>
  <c r="L1978" i="3" a="1"/>
  <c r="L1978" i="3" s="1"/>
  <c r="L1979" i="3" a="1"/>
  <c r="L1979" i="3" s="1"/>
  <c r="L1980" i="3" a="1"/>
  <c r="L1980" i="3" s="1"/>
  <c r="L1981" i="3" a="1"/>
  <c r="L1981" i="3" s="1"/>
  <c r="L1982" i="3" a="1"/>
  <c r="L1982" i="3" s="1"/>
  <c r="L1983" i="3" a="1"/>
  <c r="L1983" i="3" s="1"/>
  <c r="L1984" i="3" a="1"/>
  <c r="L1984" i="3" s="1"/>
  <c r="L1985" i="3" a="1"/>
  <c r="L1985" i="3" s="1"/>
  <c r="L1986" i="3" a="1"/>
  <c r="L1986" i="3" s="1"/>
  <c r="L1987" i="3" a="1"/>
  <c r="L1987" i="3" s="1"/>
  <c r="L1988" i="3" a="1"/>
  <c r="L1988" i="3" s="1"/>
  <c r="L1989" i="3" a="1"/>
  <c r="L1989" i="3" s="1"/>
  <c r="L1990" i="3" a="1"/>
  <c r="L1990" i="3" s="1"/>
  <c r="L1991" i="3" a="1"/>
  <c r="L1991" i="3" s="1"/>
  <c r="L1992" i="3" a="1"/>
  <c r="L1992" i="3" s="1"/>
  <c r="L1993" i="3" a="1"/>
  <c r="L1993" i="3" s="1"/>
  <c r="L1994" i="3" a="1"/>
  <c r="L1994" i="3" s="1"/>
  <c r="L1995" i="3" a="1"/>
  <c r="L1995" i="3" s="1"/>
  <c r="L1996" i="3" a="1"/>
  <c r="L1996" i="3" s="1"/>
  <c r="L1997" i="3" a="1"/>
  <c r="L1997" i="3" s="1"/>
  <c r="L1998" i="3" a="1"/>
  <c r="L1998" i="3" s="1"/>
  <c r="L1999" i="3" a="1"/>
  <c r="L1999" i="3" s="1"/>
  <c r="L2000" i="3" a="1"/>
  <c r="L2000" i="3" s="1"/>
  <c r="L2001" i="3" a="1"/>
  <c r="L2001" i="3" s="1"/>
  <c r="L2002" i="3" a="1"/>
  <c r="L2002" i="3" s="1"/>
  <c r="L2003" i="3" a="1"/>
  <c r="L2003" i="3" s="1"/>
  <c r="L2004" i="3" a="1"/>
  <c r="L2004" i="3" s="1"/>
  <c r="L2005" i="3" a="1"/>
  <c r="L2005" i="3" s="1"/>
  <c r="L2006" i="3" a="1"/>
  <c r="L2006" i="3" s="1"/>
  <c r="L2007" i="3" a="1"/>
  <c r="L2007" i="3" s="1"/>
  <c r="L2008" i="3" a="1"/>
  <c r="L2008" i="3" s="1"/>
  <c r="L2009" i="3" a="1"/>
  <c r="L2009" i="3" s="1"/>
  <c r="L2010" i="3" a="1"/>
  <c r="L2010" i="3" s="1"/>
  <c r="L2011" i="3" a="1"/>
  <c r="L2011" i="3" s="1"/>
  <c r="L2012" i="3" a="1"/>
  <c r="L2012" i="3" s="1"/>
  <c r="L2013" i="3" a="1"/>
  <c r="L2013" i="3" s="1"/>
  <c r="L2014" i="3" a="1"/>
  <c r="L2014" i="3" s="1"/>
  <c r="L2015" i="3" a="1"/>
  <c r="L2015" i="3" s="1"/>
  <c r="L2016" i="3" a="1"/>
  <c r="L2016" i="3" s="1"/>
  <c r="L2017" i="3" a="1"/>
  <c r="L2017" i="3" s="1"/>
  <c r="L2018" i="3" a="1"/>
  <c r="L2018" i="3" s="1"/>
  <c r="L2019" i="3" a="1"/>
  <c r="L2019" i="3" s="1"/>
  <c r="L2020" i="3" a="1"/>
  <c r="L2020" i="3" s="1"/>
  <c r="L2021" i="3" a="1"/>
  <c r="L2021" i="3" s="1"/>
  <c r="L2022" i="3" a="1"/>
  <c r="L2022" i="3" s="1"/>
  <c r="L2023" i="3" a="1"/>
  <c r="L2023" i="3" s="1"/>
  <c r="L2024" i="3" a="1"/>
  <c r="L2024" i="3" s="1"/>
  <c r="L2025" i="3" a="1"/>
  <c r="L2025" i="3" s="1"/>
  <c r="L2026" i="3" a="1"/>
  <c r="L2026" i="3" s="1"/>
  <c r="L2027" i="3" a="1"/>
  <c r="L2027" i="3" s="1"/>
  <c r="L2028" i="3" a="1"/>
  <c r="L2028" i="3" s="1"/>
  <c r="L2029" i="3" a="1"/>
  <c r="L2029" i="3" s="1"/>
  <c r="L2030" i="3" a="1"/>
  <c r="L2030" i="3" s="1"/>
  <c r="L2031" i="3" a="1"/>
  <c r="L2031" i="3" s="1"/>
  <c r="L2032" i="3" a="1"/>
  <c r="L2032" i="3" s="1"/>
  <c r="L2033" i="3" a="1"/>
  <c r="L2033" i="3" s="1"/>
  <c r="L2034" i="3" a="1"/>
  <c r="L2034" i="3" s="1"/>
  <c r="L2035" i="3" a="1"/>
  <c r="L2035" i="3" s="1"/>
  <c r="L2036" i="3" a="1"/>
  <c r="L2036" i="3" s="1"/>
  <c r="L2037" i="3" a="1"/>
  <c r="L2037" i="3" s="1"/>
  <c r="L2038" i="3" a="1"/>
  <c r="L2038" i="3" s="1"/>
  <c r="L2039" i="3" a="1"/>
  <c r="L2039" i="3" s="1"/>
  <c r="L2040" i="3" a="1"/>
  <c r="L2040" i="3" s="1"/>
  <c r="L2041" i="3" a="1"/>
  <c r="L2041" i="3" s="1"/>
  <c r="L2042" i="3" a="1"/>
  <c r="L2042" i="3" s="1"/>
  <c r="L2043" i="3" a="1"/>
  <c r="L2043" i="3" s="1"/>
  <c r="L2044" i="3" a="1"/>
  <c r="L2044" i="3" s="1"/>
  <c r="L2045" i="3" a="1"/>
  <c r="L2045" i="3" s="1"/>
  <c r="L2046" i="3" a="1"/>
  <c r="L2046" i="3" s="1"/>
  <c r="L2047" i="3" a="1"/>
  <c r="L2047" i="3" s="1"/>
  <c r="L2048" i="3" a="1"/>
  <c r="L2048" i="3" s="1"/>
  <c r="L2049" i="3" a="1"/>
  <c r="L2049" i="3" s="1"/>
  <c r="L2050" i="3" a="1"/>
  <c r="L2050" i="3" s="1"/>
  <c r="L2051" i="3" a="1"/>
  <c r="L2051" i="3" s="1"/>
  <c r="L2052" i="3" a="1"/>
  <c r="L2052" i="3" s="1"/>
  <c r="L2053" i="3" a="1"/>
  <c r="L2053" i="3" s="1"/>
  <c r="L2054" i="3" a="1"/>
  <c r="L2054" i="3"/>
  <c r="L2055" i="3" a="1"/>
  <c r="L2055" i="3" s="1"/>
  <c r="L2056" i="3" a="1"/>
  <c r="L2056" i="3" s="1"/>
  <c r="L2057" i="3" a="1"/>
  <c r="L2057" i="3" s="1"/>
  <c r="L2058" i="3" a="1"/>
  <c r="L2058" i="3" s="1"/>
  <c r="L2059" i="3" a="1"/>
  <c r="L2059" i="3" s="1"/>
  <c r="L2060" i="3" a="1"/>
  <c r="L2060" i="3" s="1"/>
  <c r="L2061" i="3" a="1"/>
  <c r="L2061" i="3" s="1"/>
  <c r="L2062" i="3" a="1"/>
  <c r="L2062" i="3" s="1"/>
  <c r="L2063" i="3" a="1"/>
  <c r="L2063" i="3" s="1"/>
  <c r="L2064" i="3" a="1"/>
  <c r="L2064" i="3" s="1"/>
  <c r="L2065" i="3" a="1"/>
  <c r="L2065" i="3" s="1"/>
  <c r="L2066" i="3" a="1"/>
  <c r="L2066" i="3" s="1"/>
  <c r="L2067" i="3" a="1"/>
  <c r="L2067" i="3" s="1"/>
  <c r="L2068" i="3" a="1"/>
  <c r="L2068" i="3" s="1"/>
  <c r="L2069" i="3" a="1"/>
  <c r="L2069" i="3" s="1"/>
  <c r="L2070" i="3" a="1"/>
  <c r="L2070" i="3" s="1"/>
  <c r="L2071" i="3" a="1"/>
  <c r="L2071" i="3" s="1"/>
  <c r="L2072" i="3" a="1"/>
  <c r="L2072" i="3" s="1"/>
  <c r="L2073" i="3" a="1"/>
  <c r="L2073" i="3" s="1"/>
  <c r="L2074" i="3" a="1"/>
  <c r="L2074" i="3" s="1"/>
  <c r="L2075" i="3" a="1"/>
  <c r="L2075" i="3" s="1"/>
  <c r="L2076" i="3" a="1"/>
  <c r="L2076" i="3" s="1"/>
  <c r="L2077" i="3" a="1"/>
  <c r="L2077" i="3"/>
  <c r="L2078" i="3" a="1"/>
  <c r="L2078" i="3" s="1"/>
  <c r="L2079" i="3" a="1"/>
  <c r="L2079" i="3" s="1"/>
  <c r="L2080" i="3" a="1"/>
  <c r="L2080" i="3" s="1"/>
  <c r="L2081" i="3" a="1"/>
  <c r="L2081" i="3" s="1"/>
  <c r="L2082" i="3" a="1"/>
  <c r="L2082" i="3" s="1"/>
  <c r="L2083" i="3" a="1"/>
  <c r="L2083" i="3" s="1"/>
  <c r="L2084" i="3" a="1"/>
  <c r="L2084" i="3" s="1"/>
  <c r="L2085" i="3" a="1"/>
  <c r="L2085" i="3" s="1"/>
  <c r="L2086" i="3" a="1"/>
  <c r="L2086" i="3" s="1"/>
  <c r="L2087" i="3" a="1"/>
  <c r="L2087" i="3" s="1"/>
  <c r="L2088" i="3" a="1"/>
  <c r="L2088" i="3" s="1"/>
  <c r="L2089" i="3" a="1"/>
  <c r="L2089" i="3" s="1"/>
  <c r="L2090" i="3" a="1"/>
  <c r="L2090" i="3" s="1"/>
  <c r="L2091" i="3" a="1"/>
  <c r="L2091" i="3" s="1"/>
  <c r="L2092" i="3" a="1"/>
  <c r="L2092" i="3" s="1"/>
  <c r="L2093" i="3" a="1"/>
  <c r="L2093" i="3" s="1"/>
  <c r="L2094" i="3" a="1"/>
  <c r="L2094" i="3" s="1"/>
  <c r="L2095" i="3" a="1"/>
  <c r="L2095" i="3" s="1"/>
  <c r="L2096" i="3" a="1"/>
  <c r="L2096" i="3" s="1"/>
  <c r="L2097" i="3" a="1"/>
  <c r="L2097" i="3" s="1"/>
  <c r="L2098" i="3" a="1"/>
  <c r="L2098" i="3" s="1"/>
  <c r="L2099" i="3" a="1"/>
  <c r="L2099" i="3" s="1"/>
  <c r="L2100" i="3" a="1"/>
  <c r="L2100" i="3" s="1"/>
  <c r="L2101" i="3" a="1"/>
  <c r="L2101" i="3" s="1"/>
  <c r="L2102" i="3" a="1"/>
  <c r="L2102" i="3" s="1"/>
  <c r="L2103" i="3" a="1"/>
  <c r="L2103" i="3" s="1"/>
  <c r="L2104" i="3" a="1"/>
  <c r="L2104" i="3" s="1"/>
  <c r="L2105" i="3" a="1"/>
  <c r="L2105" i="3" s="1"/>
  <c r="L2106" i="3" a="1"/>
  <c r="L2106" i="3" s="1"/>
  <c r="L2107" i="3" a="1"/>
  <c r="L2107" i="3" s="1"/>
  <c r="L2108" i="3" a="1"/>
  <c r="L2108" i="3" s="1"/>
  <c r="L2109" i="3" a="1"/>
  <c r="L2109" i="3" s="1"/>
  <c r="L2110" i="3" a="1"/>
  <c r="L2110" i="3" s="1"/>
  <c r="L2111" i="3" a="1"/>
  <c r="L2111" i="3" s="1"/>
  <c r="L2112" i="3" a="1"/>
  <c r="L2112" i="3" s="1"/>
  <c r="L2113" i="3" a="1"/>
  <c r="L2113" i="3" s="1"/>
  <c r="L2114" i="3" a="1"/>
  <c r="L2114" i="3" s="1"/>
  <c r="L2115" i="3" a="1"/>
  <c r="L2115" i="3" s="1"/>
  <c r="L2116" i="3" a="1"/>
  <c r="L2116" i="3" s="1"/>
  <c r="L2117" i="3" a="1"/>
  <c r="L2117" i="3" s="1"/>
  <c r="L2118" i="3" a="1"/>
  <c r="L2118" i="3" s="1"/>
  <c r="L2119" i="3" a="1"/>
  <c r="L2119" i="3" s="1"/>
  <c r="L2120" i="3" a="1"/>
  <c r="L2120" i="3" s="1"/>
  <c r="L2121" i="3" a="1"/>
  <c r="L2121" i="3" s="1"/>
  <c r="L2122" i="3" a="1"/>
  <c r="L2122" i="3" s="1"/>
  <c r="L2123" i="3" a="1"/>
  <c r="L2123" i="3" s="1"/>
  <c r="L2124" i="3" a="1"/>
  <c r="L2124" i="3" s="1"/>
  <c r="L2125" i="3" a="1"/>
  <c r="L2125" i="3" s="1"/>
  <c r="L2126" i="3" a="1"/>
  <c r="L2126" i="3" s="1"/>
  <c r="L2127" i="3" a="1"/>
  <c r="L2127" i="3" s="1"/>
  <c r="L2128" i="3" a="1"/>
  <c r="L2128" i="3" s="1"/>
  <c r="L2129" i="3" a="1"/>
  <c r="L2129" i="3" s="1"/>
  <c r="L2130" i="3" a="1"/>
  <c r="L2130" i="3" s="1"/>
  <c r="L2131" i="3" a="1"/>
  <c r="L2131" i="3" s="1"/>
  <c r="L2132" i="3" a="1"/>
  <c r="L2132" i="3" s="1"/>
  <c r="L2133" i="3" a="1"/>
  <c r="L2133" i="3" s="1"/>
  <c r="L2134" i="3" a="1"/>
  <c r="L2134" i="3" s="1"/>
  <c r="L2135" i="3" a="1"/>
  <c r="L2135" i="3" s="1"/>
  <c r="L2136" i="3" a="1"/>
  <c r="L2136" i="3" s="1"/>
  <c r="L2137" i="3" a="1"/>
  <c r="L2137" i="3" s="1"/>
  <c r="L2138" i="3" a="1"/>
  <c r="L2138" i="3" s="1"/>
  <c r="L2139" i="3" a="1"/>
  <c r="L2139" i="3" s="1"/>
  <c r="L2140" i="3" a="1"/>
  <c r="L2140" i="3" s="1"/>
  <c r="L2141" i="3" a="1"/>
  <c r="L2141" i="3" s="1"/>
  <c r="L2142" i="3" a="1"/>
  <c r="L2142" i="3" s="1"/>
  <c r="L2143" i="3" a="1"/>
  <c r="L2143" i="3" s="1"/>
  <c r="L2144" i="3" a="1"/>
  <c r="L2144" i="3" s="1"/>
  <c r="L2145" i="3" a="1"/>
  <c r="L2145" i="3" s="1"/>
  <c r="L2146" i="3" a="1"/>
  <c r="L2146" i="3" s="1"/>
  <c r="L2147" i="3" a="1"/>
  <c r="L2147" i="3" s="1"/>
  <c r="L2148" i="3" a="1"/>
  <c r="L2148" i="3" s="1"/>
  <c r="L2149" i="3" a="1"/>
  <c r="L2149" i="3" s="1"/>
  <c r="L2150" i="3" a="1"/>
  <c r="L2150" i="3" s="1"/>
  <c r="L2151" i="3" a="1"/>
  <c r="L2151" i="3" s="1"/>
  <c r="L2152" i="3" a="1"/>
  <c r="L2152" i="3" s="1"/>
  <c r="L2153" i="3" a="1"/>
  <c r="L2153" i="3" s="1"/>
  <c r="L2154" i="3" a="1"/>
  <c r="L2154" i="3" s="1"/>
  <c r="L2155" i="3" a="1"/>
  <c r="L2155" i="3" s="1"/>
  <c r="L2156" i="3" a="1"/>
  <c r="L2156" i="3" s="1"/>
  <c r="L2157" i="3" a="1"/>
  <c r="L2157" i="3" s="1"/>
  <c r="L2158" i="3" a="1"/>
  <c r="L2158" i="3" s="1"/>
  <c r="L2159" i="3" a="1"/>
  <c r="L2159" i="3" s="1"/>
  <c r="L2160" i="3" a="1"/>
  <c r="L2160" i="3" s="1"/>
  <c r="L2161" i="3" a="1"/>
  <c r="L2161" i="3" s="1"/>
  <c r="L2162" i="3" a="1"/>
  <c r="L2162" i="3" s="1"/>
  <c r="L2163" i="3" a="1"/>
  <c r="L2163" i="3" s="1"/>
  <c r="L2164" i="3" a="1"/>
  <c r="L2164" i="3" s="1"/>
  <c r="L2165" i="3" a="1"/>
  <c r="L2165" i="3" s="1"/>
  <c r="L2166" i="3" a="1"/>
  <c r="L2166" i="3" s="1"/>
  <c r="L2167" i="3" a="1"/>
  <c r="L2167" i="3" s="1"/>
  <c r="L2168" i="3" a="1"/>
  <c r="L2168" i="3" s="1"/>
  <c r="L2169" i="3" a="1"/>
  <c r="L2169" i="3" s="1"/>
  <c r="L2170" i="3" a="1"/>
  <c r="L2170" i="3" s="1"/>
  <c r="L2171" i="3" a="1"/>
  <c r="L2171" i="3" s="1"/>
  <c r="L2172" i="3" a="1"/>
  <c r="L2172" i="3" s="1"/>
  <c r="L2173" i="3" a="1"/>
  <c r="L2173" i="3" s="1"/>
  <c r="L2174" i="3" a="1"/>
  <c r="L2174" i="3" s="1"/>
  <c r="L2175" i="3" a="1"/>
  <c r="L2175" i="3" s="1"/>
  <c r="L2176" i="3" a="1"/>
  <c r="L2176" i="3" s="1"/>
  <c r="L2177" i="3" a="1"/>
  <c r="L2177" i="3" s="1"/>
  <c r="L2178" i="3" a="1"/>
  <c r="L2178" i="3" s="1"/>
  <c r="L2179" i="3" a="1"/>
  <c r="L2179" i="3" s="1"/>
  <c r="L2180" i="3" a="1"/>
  <c r="L2180" i="3" s="1"/>
  <c r="L2181" i="3" a="1"/>
  <c r="L2181" i="3" s="1"/>
  <c r="L2182" i="3" a="1"/>
  <c r="L2182" i="3" s="1"/>
  <c r="L2183" i="3" a="1"/>
  <c r="L2183" i="3" s="1"/>
  <c r="L2184" i="3" a="1"/>
  <c r="L2184" i="3" s="1"/>
  <c r="L2185" i="3" a="1"/>
  <c r="L2185" i="3" s="1"/>
  <c r="L2186" i="3" a="1"/>
  <c r="L2186" i="3" s="1"/>
  <c r="L2187" i="3" a="1"/>
  <c r="L2187" i="3" s="1"/>
  <c r="L2188" i="3" a="1"/>
  <c r="L2188" i="3" s="1"/>
  <c r="L2189" i="3" a="1"/>
  <c r="L2189" i="3" s="1"/>
  <c r="L2190" i="3" a="1"/>
  <c r="L2190" i="3" s="1"/>
  <c r="L2191" i="3" a="1"/>
  <c r="L2191" i="3" s="1"/>
  <c r="L2192" i="3" a="1"/>
  <c r="L2192" i="3" s="1"/>
  <c r="L2193" i="3" a="1"/>
  <c r="L2193" i="3" s="1"/>
  <c r="L2194" i="3" a="1"/>
  <c r="L2194" i="3" s="1"/>
  <c r="L2195" i="3" a="1"/>
  <c r="L2195" i="3" s="1"/>
  <c r="L2196" i="3" a="1"/>
  <c r="L2196" i="3" s="1"/>
  <c r="L2197" i="3" a="1"/>
  <c r="L2197" i="3" s="1"/>
  <c r="L2198" i="3" a="1"/>
  <c r="L2198" i="3" s="1"/>
  <c r="L2199" i="3" a="1"/>
  <c r="L2199" i="3" s="1"/>
  <c r="L2200" i="3" a="1"/>
  <c r="L2200" i="3" s="1"/>
  <c r="L2201" i="3" a="1"/>
  <c r="L2201" i="3" s="1"/>
  <c r="L2202" i="3" a="1"/>
  <c r="L2202" i="3" s="1"/>
  <c r="L2203" i="3" a="1"/>
  <c r="L2203" i="3"/>
  <c r="L2204" i="3" a="1"/>
  <c r="L2204" i="3" s="1"/>
  <c r="L2205" i="3" a="1"/>
  <c r="L2205" i="3" s="1"/>
  <c r="L2206" i="3" a="1"/>
  <c r="L2206" i="3"/>
  <c r="L2207" i="3" a="1"/>
  <c r="L2207" i="3" s="1"/>
  <c r="L2208" i="3" a="1"/>
  <c r="L2208" i="3" s="1"/>
  <c r="L2209" i="3" a="1"/>
  <c r="L2209" i="3" s="1"/>
  <c r="L2210" i="3" a="1"/>
  <c r="L2210" i="3" s="1"/>
  <c r="L2211" i="3" a="1"/>
  <c r="L2211" i="3" s="1"/>
  <c r="L2212" i="3" a="1"/>
  <c r="L2212" i="3" s="1"/>
  <c r="L2213" i="3" a="1"/>
  <c r="L2213" i="3" s="1"/>
  <c r="L2214" i="3" a="1"/>
  <c r="L2214" i="3" s="1"/>
  <c r="L2215" i="3" a="1"/>
  <c r="L2215" i="3" s="1"/>
  <c r="L2216" i="3" a="1"/>
  <c r="L2216" i="3" s="1"/>
  <c r="L2217" i="3" a="1"/>
  <c r="L2217" i="3" s="1"/>
  <c r="L2218" i="3" a="1"/>
  <c r="L2218" i="3" s="1"/>
  <c r="L2219" i="3" a="1"/>
  <c r="L2219" i="3" s="1"/>
  <c r="L2220" i="3" a="1"/>
  <c r="L2220" i="3" s="1"/>
  <c r="L2221" i="3" a="1"/>
  <c r="L2221" i="3" s="1"/>
  <c r="L2222" i="3" a="1"/>
  <c r="L2222" i="3" s="1"/>
  <c r="L2223" i="3" a="1"/>
  <c r="L2223" i="3" s="1"/>
  <c r="L2224" i="3" a="1"/>
  <c r="L2224" i="3" s="1"/>
  <c r="L2225" i="3" a="1"/>
  <c r="L2225" i="3" s="1"/>
  <c r="L2226" i="3" a="1"/>
  <c r="L2226" i="3" s="1"/>
  <c r="L2227" i="3" a="1"/>
  <c r="L2227" i="3" s="1"/>
  <c r="L2228" i="3" a="1"/>
  <c r="L2228" i="3" s="1"/>
  <c r="L2229" i="3" a="1"/>
  <c r="L2229" i="3" s="1"/>
  <c r="L2230" i="3" a="1"/>
  <c r="L2230" i="3" s="1"/>
  <c r="L2231" i="3" a="1"/>
  <c r="L2231" i="3" s="1"/>
  <c r="L2232" i="3" a="1"/>
  <c r="L2232" i="3" s="1"/>
  <c r="L2233" i="3" a="1"/>
  <c r="L2233" i="3" s="1"/>
  <c r="L2234" i="3" a="1"/>
  <c r="L2234" i="3" s="1"/>
  <c r="L2235" i="3" a="1"/>
  <c r="L2235" i="3" s="1"/>
  <c r="L2236" i="3" a="1"/>
  <c r="L2236" i="3" s="1"/>
  <c r="L2237" i="3" a="1"/>
  <c r="L2237" i="3" s="1"/>
  <c r="L2238" i="3" a="1"/>
  <c r="L2238" i="3" s="1"/>
  <c r="L2239" i="3" a="1"/>
  <c r="L2239" i="3" s="1"/>
  <c r="L2240" i="3" a="1"/>
  <c r="L2240" i="3" s="1"/>
  <c r="L2241" i="3" a="1"/>
  <c r="L2241" i="3" s="1"/>
  <c r="L2242" i="3" a="1"/>
  <c r="L2242" i="3" s="1"/>
  <c r="L2243" i="3" a="1"/>
  <c r="L2243" i="3" s="1"/>
  <c r="L2244" i="3" a="1"/>
  <c r="L2244" i="3" s="1"/>
  <c r="L2245" i="3" a="1"/>
  <c r="L2245" i="3" s="1"/>
  <c r="L2246" i="3" a="1"/>
  <c r="L2246" i="3" s="1"/>
  <c r="L2247" i="3" a="1"/>
  <c r="L2247" i="3" s="1"/>
  <c r="L2248" i="3" a="1"/>
  <c r="L2248" i="3" s="1"/>
  <c r="L2249" i="3" a="1"/>
  <c r="L2249" i="3" s="1"/>
  <c r="L2250" i="3" a="1"/>
  <c r="L2250" i="3" s="1"/>
  <c r="L2251" i="3" a="1"/>
  <c r="L2251" i="3" s="1"/>
  <c r="L2252" i="3" a="1"/>
  <c r="L2252" i="3" s="1"/>
  <c r="L2253" i="3" a="1"/>
  <c r="L2253" i="3" s="1"/>
  <c r="L2254" i="3" a="1"/>
  <c r="L2254" i="3" s="1"/>
  <c r="L2255" i="3" a="1"/>
  <c r="L2255" i="3" s="1"/>
  <c r="L2256" i="3" a="1"/>
  <c r="L2256" i="3" s="1"/>
  <c r="L2257" i="3" a="1"/>
  <c r="L2257" i="3" s="1"/>
  <c r="L2258" i="3" a="1"/>
  <c r="L2258" i="3" s="1"/>
  <c r="L2259" i="3" a="1"/>
  <c r="L2259" i="3" s="1"/>
  <c r="L2260" i="3" a="1"/>
  <c r="L2260" i="3" s="1"/>
  <c r="L2261" i="3" a="1"/>
  <c r="L2261" i="3" s="1"/>
  <c r="L2262" i="3" a="1"/>
  <c r="L2262" i="3" s="1"/>
  <c r="L2263" i="3" a="1"/>
  <c r="L2263" i="3" s="1"/>
  <c r="L2264" i="3" a="1"/>
  <c r="L2264" i="3" s="1"/>
  <c r="L2265" i="3" a="1"/>
  <c r="L2265" i="3" s="1"/>
  <c r="L2266" i="3" a="1"/>
  <c r="L2266" i="3" s="1"/>
  <c r="L2267" i="3" a="1"/>
  <c r="L2267" i="3" s="1"/>
  <c r="L2268" i="3" a="1"/>
  <c r="L2268" i="3" s="1"/>
  <c r="L2269" i="3" a="1"/>
  <c r="L2269" i="3" s="1"/>
  <c r="L2270" i="3" a="1"/>
  <c r="L2270" i="3" s="1"/>
  <c r="L2271" i="3" a="1"/>
  <c r="L2271" i="3" s="1"/>
  <c r="L2272" i="3" a="1"/>
  <c r="L2272" i="3" s="1"/>
  <c r="L2273" i="3" a="1"/>
  <c r="L2273" i="3" s="1"/>
  <c r="L2274" i="3" a="1"/>
  <c r="L2274" i="3" s="1"/>
  <c r="L2275" i="3" a="1"/>
  <c r="L2275" i="3" s="1"/>
  <c r="L2276" i="3" a="1"/>
  <c r="L2276" i="3" s="1"/>
  <c r="L2277" i="3" a="1"/>
  <c r="L2277" i="3" s="1"/>
  <c r="L2278" i="3" a="1"/>
  <c r="L2278" i="3" s="1"/>
  <c r="L2279" i="3" a="1"/>
  <c r="L2279" i="3" s="1"/>
  <c r="L2280" i="3" a="1"/>
  <c r="L2280" i="3" s="1"/>
  <c r="L2281" i="3" a="1"/>
  <c r="L2281" i="3" s="1"/>
  <c r="L2282" i="3" a="1"/>
  <c r="L2282" i="3" s="1"/>
  <c r="L2283" i="3" a="1"/>
  <c r="L2283" i="3" s="1"/>
  <c r="L2284" i="3" a="1"/>
  <c r="L2284" i="3" s="1"/>
  <c r="L2285" i="3" a="1"/>
  <c r="L2285" i="3" s="1"/>
  <c r="L2286" i="3" a="1"/>
  <c r="L2286" i="3" s="1"/>
  <c r="L2287" i="3" a="1"/>
  <c r="L2287" i="3" s="1"/>
  <c r="L2288" i="3" a="1"/>
  <c r="L2288" i="3" s="1"/>
  <c r="L2289" i="3" a="1"/>
  <c r="L2289" i="3" s="1"/>
  <c r="L2290" i="3" a="1"/>
  <c r="L2290" i="3" s="1"/>
  <c r="L2291" i="3" a="1"/>
  <c r="L2291" i="3" s="1"/>
  <c r="L2292" i="3" a="1"/>
  <c r="L2292" i="3" s="1"/>
  <c r="L2293" i="3" a="1"/>
  <c r="L2293" i="3" s="1"/>
  <c r="L2294" i="3" a="1"/>
  <c r="L2294" i="3" s="1"/>
  <c r="L2295" i="3" a="1"/>
  <c r="L2295" i="3" s="1"/>
  <c r="L2296" i="3" a="1"/>
  <c r="L2296" i="3" s="1"/>
  <c r="L2297" i="3" a="1"/>
  <c r="L2297" i="3" s="1"/>
  <c r="L2298" i="3" a="1"/>
  <c r="L2298" i="3" s="1"/>
  <c r="L2299" i="3" a="1"/>
  <c r="L2299" i="3" s="1"/>
  <c r="L2300" i="3" a="1"/>
  <c r="L2300" i="3" s="1"/>
  <c r="L2301" i="3" a="1"/>
  <c r="L2301" i="3" s="1"/>
  <c r="L2302" i="3" a="1"/>
  <c r="L2302" i="3" s="1"/>
  <c r="L2303" i="3" a="1"/>
  <c r="L2303" i="3" s="1"/>
  <c r="L2304" i="3" a="1"/>
  <c r="L2304" i="3" s="1"/>
  <c r="L2305" i="3" a="1"/>
  <c r="L2305" i="3" s="1"/>
  <c r="L2306" i="3" a="1"/>
  <c r="L2306" i="3" s="1"/>
  <c r="L2307" i="3" a="1"/>
  <c r="L2307" i="3" s="1"/>
  <c r="L2308" i="3" a="1"/>
  <c r="L2308" i="3" s="1"/>
  <c r="L2309" i="3" a="1"/>
  <c r="L2309" i="3" s="1"/>
  <c r="L2310" i="3" a="1"/>
  <c r="L2310" i="3" s="1"/>
  <c r="L2311" i="3" a="1"/>
  <c r="L2311" i="3" s="1"/>
  <c r="L2312" i="3" a="1"/>
  <c r="L2312" i="3" s="1"/>
  <c r="L2313" i="3" a="1"/>
  <c r="L2313" i="3" s="1"/>
  <c r="L2314" i="3" a="1"/>
  <c r="L2314" i="3" s="1"/>
  <c r="L2315" i="3" a="1"/>
  <c r="L2315" i="3" s="1"/>
  <c r="L2316" i="3" a="1"/>
  <c r="L2316" i="3" s="1"/>
  <c r="L2317" i="3" a="1"/>
  <c r="L2317" i="3" s="1"/>
  <c r="L2318" i="3" a="1"/>
  <c r="L2318" i="3" s="1"/>
  <c r="L2319" i="3" a="1"/>
  <c r="L2319" i="3" s="1"/>
  <c r="L2320" i="3" a="1"/>
  <c r="L2320" i="3" s="1"/>
  <c r="L2321" i="3" a="1"/>
  <c r="L2321" i="3" s="1"/>
  <c r="L2322" i="3" a="1"/>
  <c r="L2322" i="3" s="1"/>
  <c r="L2323" i="3" a="1"/>
  <c r="L2323" i="3" s="1"/>
  <c r="L2324" i="3" a="1"/>
  <c r="L2324" i="3" s="1"/>
  <c r="L2325" i="3" a="1"/>
  <c r="L2325" i="3" s="1"/>
  <c r="L2326" i="3" a="1"/>
  <c r="L2326" i="3" s="1"/>
  <c r="L2327" i="3" a="1"/>
  <c r="L2327" i="3" s="1"/>
  <c r="L2328" i="3" a="1"/>
  <c r="L2328" i="3" s="1"/>
  <c r="L2329" i="3" a="1"/>
  <c r="L2329" i="3" s="1"/>
  <c r="L2330" i="3" a="1"/>
  <c r="L2330" i="3" s="1"/>
  <c r="L2331" i="3" a="1"/>
  <c r="L2331" i="3" s="1"/>
  <c r="L2332" i="3" a="1"/>
  <c r="L2332" i="3" s="1"/>
  <c r="L2333" i="3" a="1"/>
  <c r="L2333" i="3" s="1"/>
  <c r="L2334" i="3" a="1"/>
  <c r="L2334" i="3" s="1"/>
  <c r="L2335" i="3" a="1"/>
  <c r="L2335" i="3" s="1"/>
  <c r="L2336" i="3" a="1"/>
  <c r="L2336" i="3" s="1"/>
  <c r="L2337" i="3" a="1"/>
  <c r="L2337" i="3" s="1"/>
  <c r="L2338" i="3" a="1"/>
  <c r="L2338" i="3" s="1"/>
  <c r="L2339" i="3" a="1"/>
  <c r="L2339" i="3" s="1"/>
  <c r="L2340" i="3" a="1"/>
  <c r="L2340" i="3" s="1"/>
  <c r="L2341" i="3" a="1"/>
  <c r="L2341" i="3" s="1"/>
  <c r="L2342" i="3" a="1"/>
  <c r="L2342" i="3" s="1"/>
  <c r="L2343" i="3" a="1"/>
  <c r="L2343" i="3" s="1"/>
  <c r="L2344" i="3" a="1"/>
  <c r="L2344" i="3" s="1"/>
  <c r="L2345" i="3" a="1"/>
  <c r="L2345" i="3" s="1"/>
  <c r="L2346" i="3" a="1"/>
  <c r="L2346" i="3" s="1"/>
  <c r="L2347" i="3" a="1"/>
  <c r="L2347" i="3" s="1"/>
  <c r="L2348" i="3" a="1"/>
  <c r="L2348" i="3" s="1"/>
  <c r="L2349" i="3" a="1"/>
  <c r="L2349" i="3" s="1"/>
  <c r="L2350" i="3" a="1"/>
  <c r="L2350" i="3" s="1"/>
  <c r="L2351" i="3" a="1"/>
  <c r="L2351" i="3" s="1"/>
  <c r="L2352" i="3" a="1"/>
  <c r="L2352" i="3" s="1"/>
  <c r="L2353" i="3" a="1"/>
  <c r="L2353" i="3" s="1"/>
  <c r="L2354" i="3" a="1"/>
  <c r="L2354" i="3" s="1"/>
  <c r="L2355" i="3" a="1"/>
  <c r="L2355" i="3" s="1"/>
  <c r="L2356" i="3" a="1"/>
  <c r="L2356" i="3" s="1"/>
  <c r="L2357" i="3" a="1"/>
  <c r="L2357" i="3" s="1"/>
  <c r="L2358" i="3" a="1"/>
  <c r="L2358" i="3" s="1"/>
  <c r="L2359" i="3" a="1"/>
  <c r="L2359" i="3" s="1"/>
  <c r="L2360" i="3" a="1"/>
  <c r="L2360" i="3" s="1"/>
  <c r="L2361" i="3" a="1"/>
  <c r="L2361" i="3" s="1"/>
  <c r="L2362" i="3" a="1"/>
  <c r="L2362" i="3" s="1"/>
  <c r="L2363" i="3" a="1"/>
  <c r="L2363" i="3" s="1"/>
  <c r="L2364" i="3" a="1"/>
  <c r="L2364" i="3" s="1"/>
  <c r="L2365" i="3" a="1"/>
  <c r="L2365" i="3" s="1"/>
  <c r="L2366" i="3" a="1"/>
  <c r="L2366" i="3" s="1"/>
  <c r="L2367" i="3" a="1"/>
  <c r="L2367" i="3" s="1"/>
  <c r="L2368" i="3" a="1"/>
  <c r="L2368" i="3" s="1"/>
  <c r="L2369" i="3" a="1"/>
  <c r="L2369" i="3" s="1"/>
  <c r="L2370" i="3" a="1"/>
  <c r="L2370" i="3" s="1"/>
  <c r="L2371" i="3" a="1"/>
  <c r="L2371" i="3" s="1"/>
  <c r="L2372" i="3" a="1"/>
  <c r="L2372" i="3" s="1"/>
  <c r="L2373" i="3" a="1"/>
  <c r="L2373" i="3" s="1"/>
  <c r="L2374" i="3" a="1"/>
  <c r="L2374" i="3" s="1"/>
  <c r="L2375" i="3" a="1"/>
  <c r="L2375" i="3" s="1"/>
  <c r="L2376" i="3" a="1"/>
  <c r="L2376" i="3" s="1"/>
  <c r="L2377" i="3" a="1"/>
  <c r="L2377" i="3" s="1"/>
  <c r="L2378" i="3" a="1"/>
  <c r="L2378" i="3" s="1"/>
  <c r="L2379" i="3" a="1"/>
  <c r="L2379" i="3" s="1"/>
  <c r="L2380" i="3" a="1"/>
  <c r="L2380" i="3" s="1"/>
  <c r="L2381" i="3" a="1"/>
  <c r="L2381" i="3" s="1"/>
  <c r="L2382" i="3" a="1"/>
  <c r="L2382" i="3" s="1"/>
  <c r="L2383" i="3" a="1"/>
  <c r="L2383" i="3" s="1"/>
  <c r="L2384" i="3" a="1"/>
  <c r="L2384" i="3" s="1"/>
  <c r="L2385" i="3" a="1"/>
  <c r="L2385" i="3" s="1"/>
  <c r="L2386" i="3" a="1"/>
  <c r="L2386" i="3" s="1"/>
  <c r="L2387" i="3" a="1"/>
  <c r="L2387" i="3" s="1"/>
  <c r="L2388" i="3" a="1"/>
  <c r="L2388" i="3" s="1"/>
  <c r="L2389" i="3" a="1"/>
  <c r="L2389" i="3" s="1"/>
  <c r="L2390" i="3" a="1"/>
  <c r="L2390" i="3" s="1"/>
  <c r="L2391" i="3" a="1"/>
  <c r="L2391" i="3" s="1"/>
  <c r="L2392" i="3" a="1"/>
  <c r="L2392" i="3" s="1"/>
  <c r="L2393" i="3" a="1"/>
  <c r="L2393" i="3" s="1"/>
  <c r="L2394" i="3" a="1"/>
  <c r="L2394" i="3" s="1"/>
  <c r="L2395" i="3" a="1"/>
  <c r="L2395" i="3" s="1"/>
  <c r="L2396" i="3" a="1"/>
  <c r="L2396" i="3" s="1"/>
  <c r="L2397" i="3" a="1"/>
  <c r="L2397" i="3" s="1"/>
  <c r="L2398" i="3" a="1"/>
  <c r="L2398" i="3" s="1"/>
  <c r="L2399" i="3" a="1"/>
  <c r="L2399" i="3" s="1"/>
  <c r="L2400" i="3" a="1"/>
  <c r="L2400" i="3" s="1"/>
  <c r="L2401" i="3" a="1"/>
  <c r="L2401" i="3" s="1"/>
  <c r="L2402" i="3" a="1"/>
  <c r="L2402" i="3" s="1"/>
  <c r="L2403" i="3" a="1"/>
  <c r="L2403" i="3" s="1"/>
  <c r="L2404" i="3" a="1"/>
  <c r="L2404" i="3" s="1"/>
  <c r="L2405" i="3" a="1"/>
  <c r="L2405" i="3" s="1"/>
  <c r="L2406" i="3" a="1"/>
  <c r="L2406" i="3" s="1"/>
  <c r="L2407" i="3" a="1"/>
  <c r="L2407" i="3" s="1"/>
  <c r="L2408" i="3" a="1"/>
  <c r="L2408" i="3" s="1"/>
  <c r="L2409" i="3" a="1"/>
  <c r="L2409" i="3" s="1"/>
  <c r="L2410" i="3" a="1"/>
  <c r="L2410" i="3" s="1"/>
  <c r="L2411" i="3" a="1"/>
  <c r="L2411" i="3" s="1"/>
  <c r="L2412" i="3" a="1"/>
  <c r="L2412" i="3" s="1"/>
  <c r="L2413" i="3" a="1"/>
  <c r="L2413" i="3" s="1"/>
  <c r="L2414" i="3" a="1"/>
  <c r="L2414" i="3" s="1"/>
  <c r="L2415" i="3" a="1"/>
  <c r="L2415" i="3" s="1"/>
  <c r="L2416" i="3" a="1"/>
  <c r="L2416" i="3" s="1"/>
  <c r="L2417" i="3" a="1"/>
  <c r="L2417" i="3" s="1"/>
  <c r="L2418" i="3" a="1"/>
  <c r="L2418" i="3" s="1"/>
  <c r="L2419" i="3" a="1"/>
  <c r="L2419" i="3" s="1"/>
  <c r="L2420" i="3" a="1"/>
  <c r="L2420" i="3" s="1"/>
  <c r="L2421" i="3" a="1"/>
  <c r="L2421" i="3" s="1"/>
  <c r="L2422" i="3" a="1"/>
  <c r="L2422" i="3" s="1"/>
  <c r="L2423" i="3" a="1"/>
  <c r="L2423" i="3" s="1"/>
  <c r="L2424" i="3" a="1"/>
  <c r="L2424" i="3" s="1"/>
  <c r="L2425" i="3" a="1"/>
  <c r="L2425" i="3" s="1"/>
  <c r="L2426" i="3" a="1"/>
  <c r="L2426" i="3" s="1"/>
  <c r="L2427" i="3" a="1"/>
  <c r="L2427" i="3" s="1"/>
  <c r="L2428" i="3" a="1"/>
  <c r="L2428" i="3" s="1"/>
  <c r="L2429" i="3" a="1"/>
  <c r="L2429" i="3" s="1"/>
  <c r="L2430" i="3" a="1"/>
  <c r="L2430" i="3" s="1"/>
  <c r="L2431" i="3" a="1"/>
  <c r="L2431" i="3" s="1"/>
  <c r="L2432" i="3" a="1"/>
  <c r="L2432" i="3" s="1"/>
  <c r="L2433" i="3" a="1"/>
  <c r="L2433" i="3" s="1"/>
  <c r="L2434" i="3" a="1"/>
  <c r="L2434" i="3" s="1"/>
  <c r="L2435" i="3" a="1"/>
  <c r="L2435" i="3" s="1"/>
  <c r="L2436" i="3" a="1"/>
  <c r="L2436" i="3" s="1"/>
  <c r="L2437" i="3" a="1"/>
  <c r="L2437" i="3" s="1"/>
  <c r="L2438" i="3" a="1"/>
  <c r="L2438" i="3" s="1"/>
  <c r="L2439" i="3" a="1"/>
  <c r="L2439" i="3" s="1"/>
  <c r="L2440" i="3" a="1"/>
  <c r="L2440" i="3" s="1"/>
  <c r="L2441" i="3" a="1"/>
  <c r="L2441" i="3" s="1"/>
  <c r="L2442" i="3" a="1"/>
  <c r="L2442" i="3" s="1"/>
  <c r="L2443" i="3" a="1"/>
  <c r="L2443" i="3" s="1"/>
  <c r="L2444" i="3" a="1"/>
  <c r="L2444" i="3" s="1"/>
  <c r="L2445" i="3" a="1"/>
  <c r="L2445" i="3" s="1"/>
  <c r="L2446" i="3" a="1"/>
  <c r="L2446" i="3" s="1"/>
  <c r="L2447" i="3" a="1"/>
  <c r="L2447" i="3" s="1"/>
  <c r="L2448" i="3" a="1"/>
  <c r="L2448" i="3" s="1"/>
  <c r="L2449" i="3" a="1"/>
  <c r="L2449" i="3" s="1"/>
  <c r="L2450" i="3" a="1"/>
  <c r="L2450" i="3" s="1"/>
  <c r="L2451" i="3" a="1"/>
  <c r="L2451" i="3" s="1"/>
  <c r="L2452" i="3" a="1"/>
  <c r="L2452" i="3" s="1"/>
  <c r="L2453" i="3" a="1"/>
  <c r="L2453" i="3" s="1"/>
  <c r="L2454" i="3" a="1"/>
  <c r="L2454" i="3" s="1"/>
  <c r="L2455" i="3" a="1"/>
  <c r="L2455" i="3" s="1"/>
  <c r="L2456" i="3" a="1"/>
  <c r="L2456" i="3" s="1"/>
  <c r="L2457" i="3" a="1"/>
  <c r="L2457" i="3" s="1"/>
  <c r="L2458" i="3" a="1"/>
  <c r="L2458" i="3" s="1"/>
  <c r="L2459" i="3" a="1"/>
  <c r="L2459" i="3" s="1"/>
  <c r="L2460" i="3" a="1"/>
  <c r="L2460" i="3" s="1"/>
  <c r="L2461" i="3" a="1"/>
  <c r="L2461" i="3" s="1"/>
  <c r="L2462" i="3" a="1"/>
  <c r="L2462" i="3" s="1"/>
  <c r="L2463" i="3" a="1"/>
  <c r="L2463" i="3" s="1"/>
  <c r="L2464" i="3" a="1"/>
  <c r="L2464" i="3" s="1"/>
  <c r="L2465" i="3" a="1"/>
  <c r="L2465" i="3" s="1"/>
  <c r="L2466" i="3" a="1"/>
  <c r="L2466" i="3" s="1"/>
  <c r="L2467" i="3" a="1"/>
  <c r="L2467" i="3" s="1"/>
  <c r="L2468" i="3" a="1"/>
  <c r="L2468" i="3" s="1"/>
  <c r="L2469" i="3" a="1"/>
  <c r="L2469" i="3" s="1"/>
  <c r="L2470" i="3" a="1"/>
  <c r="L2470" i="3" s="1"/>
  <c r="L2471" i="3" a="1"/>
  <c r="L2471" i="3" s="1"/>
  <c r="L2472" i="3" a="1"/>
  <c r="L2472" i="3" s="1"/>
  <c r="L2473" i="3" a="1"/>
  <c r="L2473" i="3" s="1"/>
  <c r="L2474" i="3" a="1"/>
  <c r="L2474" i="3" s="1"/>
  <c r="L2475" i="3" a="1"/>
  <c r="L2475" i="3" s="1"/>
  <c r="L2476" i="3" a="1"/>
  <c r="L2476" i="3" s="1"/>
  <c r="L2477" i="3" a="1"/>
  <c r="L2477" i="3" s="1"/>
  <c r="L2478" i="3" a="1"/>
  <c r="L2478" i="3" s="1"/>
  <c r="L2479" i="3" a="1"/>
  <c r="L2479" i="3" s="1"/>
  <c r="L2480" i="3" a="1"/>
  <c r="L2480" i="3" s="1"/>
  <c r="L2481" i="3" a="1"/>
  <c r="L2481" i="3" s="1"/>
  <c r="L2482" i="3" a="1"/>
  <c r="L2482" i="3" s="1"/>
  <c r="L2483" i="3" a="1"/>
  <c r="L2483" i="3" s="1"/>
  <c r="L2484" i="3" a="1"/>
  <c r="L2484" i="3" s="1"/>
  <c r="L2485" i="3" a="1"/>
  <c r="L2485" i="3" s="1"/>
  <c r="L2486" i="3" a="1"/>
  <c r="L2486" i="3" s="1"/>
  <c r="L2487" i="3" a="1"/>
  <c r="L2487" i="3" s="1"/>
  <c r="L2488" i="3" a="1"/>
  <c r="L2488" i="3" s="1"/>
  <c r="L2489" i="3" a="1"/>
  <c r="L2489" i="3" s="1"/>
  <c r="L2490" i="3" a="1"/>
  <c r="L2490" i="3" s="1"/>
  <c r="L2491" i="3" a="1"/>
  <c r="L2491" i="3" s="1"/>
  <c r="L2492" i="3" a="1"/>
  <c r="L2492" i="3" s="1"/>
  <c r="L2493" i="3" a="1"/>
  <c r="L2493" i="3" s="1"/>
  <c r="L2494" i="3" a="1"/>
  <c r="L2494" i="3" s="1"/>
  <c r="L2495" i="3" a="1"/>
  <c r="L2495" i="3" s="1"/>
  <c r="L2496" i="3" a="1"/>
  <c r="L2496" i="3" s="1"/>
  <c r="L2497" i="3" a="1"/>
  <c r="L2497" i="3" s="1"/>
  <c r="L2498" i="3" a="1"/>
  <c r="L2498" i="3" s="1"/>
  <c r="L2499" i="3" a="1"/>
  <c r="L2499" i="3" s="1"/>
  <c r="L2500" i="3" a="1"/>
  <c r="L2500" i="3" s="1"/>
  <c r="L2501" i="3" a="1"/>
  <c r="L2501" i="3" s="1"/>
  <c r="L2502" i="3" a="1"/>
  <c r="L2502" i="3" s="1"/>
  <c r="L2503" i="3" a="1"/>
  <c r="L2503" i="3" s="1"/>
  <c r="L2504" i="3" a="1"/>
  <c r="L2504" i="3" s="1"/>
  <c r="L2505" i="3" a="1"/>
  <c r="L2505" i="3" s="1"/>
  <c r="L2506" i="3" a="1"/>
  <c r="L2506" i="3" s="1"/>
  <c r="L2507" i="3" a="1"/>
  <c r="L2507" i="3" s="1"/>
  <c r="L2508" i="3" a="1"/>
  <c r="L2508" i="3" s="1"/>
  <c r="L2509" i="3" a="1"/>
  <c r="L2509" i="3" s="1"/>
  <c r="L2510" i="3" a="1"/>
  <c r="L2510" i="3" s="1"/>
  <c r="L2511" i="3" a="1"/>
  <c r="L2511" i="3" s="1"/>
  <c r="L2512" i="3" a="1"/>
  <c r="L2512" i="3" s="1"/>
  <c r="L2513" i="3" a="1"/>
  <c r="L2513" i="3" s="1"/>
  <c r="L2514" i="3" a="1"/>
  <c r="L2514" i="3" s="1"/>
  <c r="L2515" i="3" a="1"/>
  <c r="L2515" i="3" s="1"/>
  <c r="L2516" i="3" a="1"/>
  <c r="L2516" i="3" s="1"/>
  <c r="L2517" i="3" a="1"/>
  <c r="L2517" i="3" s="1"/>
  <c r="L2518" i="3" a="1"/>
  <c r="L2518" i="3" s="1"/>
  <c r="L2519" i="3" a="1"/>
  <c r="L2519" i="3" s="1"/>
  <c r="L2520" i="3" a="1"/>
  <c r="L2520" i="3" s="1"/>
  <c r="L2521" i="3" a="1"/>
  <c r="L2521" i="3" s="1"/>
  <c r="L2522" i="3" a="1"/>
  <c r="L2522" i="3" s="1"/>
  <c r="L2523" i="3" a="1"/>
  <c r="L2523" i="3" s="1"/>
  <c r="L2524" i="3" a="1"/>
  <c r="L2524" i="3" s="1"/>
  <c r="L2525" i="3" a="1"/>
  <c r="L2525" i="3" s="1"/>
  <c r="L2526" i="3" a="1"/>
  <c r="L2526" i="3" s="1"/>
  <c r="L2527" i="3" a="1"/>
  <c r="L2527" i="3" s="1"/>
  <c r="L2528" i="3" a="1"/>
  <c r="L2528" i="3" s="1"/>
  <c r="L2529" i="3" a="1"/>
  <c r="L2529" i="3" s="1"/>
  <c r="L2530" i="3" a="1"/>
  <c r="L2530" i="3" s="1"/>
  <c r="L2531" i="3" a="1"/>
  <c r="L2531" i="3" s="1"/>
  <c r="L2532" i="3" a="1"/>
  <c r="L2532" i="3" s="1"/>
  <c r="L2533" i="3" a="1"/>
  <c r="L2533" i="3" s="1"/>
  <c r="L2534" i="3" a="1"/>
  <c r="L2534" i="3" s="1"/>
  <c r="L2535" i="3" a="1"/>
  <c r="L2535" i="3" s="1"/>
  <c r="L2536" i="3" a="1"/>
  <c r="L2536" i="3" s="1"/>
  <c r="L2537" i="3" a="1"/>
  <c r="L2537" i="3" s="1"/>
  <c r="L2538" i="3" a="1"/>
  <c r="L2538" i="3" s="1"/>
  <c r="L2539" i="3" a="1"/>
  <c r="L2539" i="3" s="1"/>
  <c r="L2540" i="3" a="1"/>
  <c r="L2540" i="3" s="1"/>
  <c r="L2541" i="3" a="1"/>
  <c r="L2541" i="3" s="1"/>
  <c r="L2542" i="3" a="1"/>
  <c r="L2542" i="3" s="1"/>
  <c r="L2543" i="3" a="1"/>
  <c r="L2543" i="3" s="1"/>
  <c r="L2544" i="3" a="1"/>
  <c r="L2544" i="3" s="1"/>
  <c r="L2545" i="3" a="1"/>
  <c r="L2545" i="3" s="1"/>
  <c r="L2546" i="3" a="1"/>
  <c r="L2546" i="3" s="1"/>
  <c r="L2547" i="3" a="1"/>
  <c r="L2547" i="3" s="1"/>
  <c r="L2548" i="3" a="1"/>
  <c r="L2548" i="3" s="1"/>
  <c r="L2549" i="3" a="1"/>
  <c r="L2549" i="3" s="1"/>
  <c r="L2550" i="3" a="1"/>
  <c r="L2550" i="3" s="1"/>
  <c r="L2551" i="3" a="1"/>
  <c r="L2551" i="3" s="1"/>
  <c r="L2552" i="3" a="1"/>
  <c r="L2552" i="3" s="1"/>
  <c r="L2553" i="3" a="1"/>
  <c r="L2553" i="3" s="1"/>
  <c r="L2554" i="3" a="1"/>
  <c r="L2554" i="3" s="1"/>
  <c r="L2555" i="3" a="1"/>
  <c r="L2555" i="3" s="1"/>
  <c r="L2556" i="3" a="1"/>
  <c r="L2556" i="3" s="1"/>
  <c r="L2557" i="3" a="1"/>
  <c r="L2557" i="3" s="1"/>
  <c r="L2558" i="3" a="1"/>
  <c r="L2558" i="3" s="1"/>
  <c r="L2559" i="3" a="1"/>
  <c r="L2559" i="3" s="1"/>
  <c r="L2560" i="3" a="1"/>
  <c r="L2560" i="3" s="1"/>
  <c r="L2561" i="3" a="1"/>
  <c r="L2561" i="3" s="1"/>
  <c r="L2562" i="3" a="1"/>
  <c r="L2562" i="3" s="1"/>
  <c r="L2563" i="3" a="1"/>
  <c r="L2563" i="3" s="1"/>
  <c r="L2564" i="3" a="1"/>
  <c r="L2564" i="3" s="1"/>
  <c r="L2565" i="3" a="1"/>
  <c r="L2565" i="3" s="1"/>
  <c r="L2566" i="3" a="1"/>
  <c r="L2566" i="3" s="1"/>
  <c r="L2567" i="3" a="1"/>
  <c r="L2567" i="3" s="1"/>
  <c r="L2568" i="3" a="1"/>
  <c r="L2568" i="3" s="1"/>
  <c r="L2569" i="3" a="1"/>
  <c r="L2569" i="3" s="1"/>
  <c r="L2570" i="3" a="1"/>
  <c r="L2570" i="3" s="1"/>
  <c r="L2571" i="3" a="1"/>
  <c r="L2571" i="3" s="1"/>
  <c r="L2572" i="3" a="1"/>
  <c r="L2572" i="3" s="1"/>
  <c r="L2573" i="3" a="1"/>
  <c r="L2573" i="3" s="1"/>
  <c r="L2574" i="3" a="1"/>
  <c r="L2574" i="3" s="1"/>
  <c r="L2575" i="3" a="1"/>
  <c r="L2575" i="3" s="1"/>
  <c r="L2576" i="3" a="1"/>
  <c r="L2576" i="3" s="1"/>
  <c r="L2577" i="3" a="1"/>
  <c r="L2577" i="3" s="1"/>
  <c r="L2578" i="3" a="1"/>
  <c r="L2578" i="3" s="1"/>
  <c r="L2579" i="3" a="1"/>
  <c r="L2579" i="3" s="1"/>
  <c r="L2580" i="3" a="1"/>
  <c r="L2580" i="3" s="1"/>
  <c r="L2581" i="3" a="1"/>
  <c r="L2581" i="3" s="1"/>
  <c r="L2582" i="3" a="1"/>
  <c r="L2582" i="3" s="1"/>
  <c r="L2583" i="3" a="1"/>
  <c r="L2583" i="3" s="1"/>
  <c r="L2584" i="3" a="1"/>
  <c r="L2584" i="3" s="1"/>
  <c r="L2585" i="3" a="1"/>
  <c r="L2585" i="3" s="1"/>
  <c r="L2586" i="3" a="1"/>
  <c r="L2586" i="3" s="1"/>
  <c r="L2587" i="3" a="1"/>
  <c r="L2587" i="3" s="1"/>
  <c r="L2588" i="3" a="1"/>
  <c r="L2588" i="3" s="1"/>
  <c r="L2589" i="3" a="1"/>
  <c r="L2589" i="3" s="1"/>
  <c r="L2590" i="3" a="1"/>
  <c r="L2590" i="3" s="1"/>
  <c r="L2591" i="3" a="1"/>
  <c r="L2591" i="3" s="1"/>
  <c r="L2592" i="3" a="1"/>
  <c r="L2592" i="3" s="1"/>
  <c r="L2593" i="3" a="1"/>
  <c r="L2593" i="3" s="1"/>
  <c r="L2594" i="3" a="1"/>
  <c r="L2594" i="3" s="1"/>
  <c r="L2595" i="3" a="1"/>
  <c r="L2595" i="3" s="1"/>
  <c r="L2596" i="3" a="1"/>
  <c r="L2596" i="3" s="1"/>
  <c r="L2597" i="3" a="1"/>
  <c r="L2597" i="3" s="1"/>
  <c r="L2598" i="3" a="1"/>
  <c r="L2598" i="3" s="1"/>
  <c r="L2599" i="3" a="1"/>
  <c r="L2599" i="3" s="1"/>
  <c r="L2600" i="3" a="1"/>
  <c r="L2600" i="3" s="1"/>
  <c r="L2601" i="3" a="1"/>
  <c r="L2601" i="3" s="1"/>
  <c r="L2602" i="3" a="1"/>
  <c r="L2602" i="3" s="1"/>
  <c r="L2603" i="3" a="1"/>
  <c r="L2603" i="3" s="1"/>
  <c r="L2604" i="3" a="1"/>
  <c r="L2604" i="3" s="1"/>
  <c r="L2605" i="3" a="1"/>
  <c r="L2605" i="3" s="1"/>
  <c r="L2606" i="3" a="1"/>
  <c r="L2606" i="3" s="1"/>
  <c r="L2607" i="3" a="1"/>
  <c r="L2607" i="3" s="1"/>
  <c r="L2608" i="3" a="1"/>
  <c r="L2608" i="3" s="1"/>
  <c r="L2609" i="3" a="1"/>
  <c r="L2609" i="3" s="1"/>
  <c r="L2610" i="3" a="1"/>
  <c r="L2610" i="3" s="1"/>
  <c r="L2611" i="3" a="1"/>
  <c r="L2611" i="3" s="1"/>
  <c r="L2612" i="3" a="1"/>
  <c r="L2612" i="3" s="1"/>
  <c r="L2613" i="3" a="1"/>
  <c r="L2613" i="3" s="1"/>
  <c r="L2614" i="3" a="1"/>
  <c r="L2614" i="3" s="1"/>
  <c r="L2615" i="3" a="1"/>
  <c r="L2615" i="3" s="1"/>
  <c r="L2616" i="3" a="1"/>
  <c r="L2616" i="3" s="1"/>
  <c r="L2617" i="3" a="1"/>
  <c r="L2617" i="3" s="1"/>
  <c r="L2618" i="3" a="1"/>
  <c r="L2618" i="3" s="1"/>
  <c r="L2619" i="3" a="1"/>
  <c r="L2619" i="3" s="1"/>
  <c r="L2620" i="3" a="1"/>
  <c r="L2620" i="3" s="1"/>
  <c r="L2621" i="3" a="1"/>
  <c r="L2621" i="3" s="1"/>
  <c r="L2622" i="3" a="1"/>
  <c r="L2622" i="3" s="1"/>
  <c r="L2623" i="3" a="1"/>
  <c r="L2623" i="3" s="1"/>
  <c r="L2624" i="3" a="1"/>
  <c r="L2624" i="3" s="1"/>
  <c r="L2625" i="3" a="1"/>
  <c r="L2625" i="3" s="1"/>
  <c r="L2626" i="3" a="1"/>
  <c r="L2626" i="3" s="1"/>
  <c r="L2627" i="3" a="1"/>
  <c r="L2627" i="3" s="1"/>
  <c r="L2628" i="3" a="1"/>
  <c r="L2628" i="3" s="1"/>
  <c r="L2629" i="3" a="1"/>
  <c r="L2629" i="3" s="1"/>
  <c r="L2630" i="3" a="1"/>
  <c r="L2630" i="3" s="1"/>
  <c r="L2631" i="3" a="1"/>
  <c r="L2631" i="3" s="1"/>
  <c r="L2632" i="3" a="1"/>
  <c r="L2632" i="3" s="1"/>
  <c r="L2633" i="3" a="1"/>
  <c r="L2633" i="3" s="1"/>
  <c r="L2634" i="3" a="1"/>
  <c r="L2634" i="3" s="1"/>
  <c r="L2635" i="3" a="1"/>
  <c r="L2635" i="3" s="1"/>
  <c r="L2636" i="3" a="1"/>
  <c r="L2636" i="3" s="1"/>
  <c r="L2637" i="3" a="1"/>
  <c r="L2637" i="3" s="1"/>
  <c r="L2638" i="3" a="1"/>
  <c r="L2638" i="3" s="1"/>
  <c r="L2639" i="3" a="1"/>
  <c r="L2639" i="3" s="1"/>
  <c r="L2640" i="3" a="1"/>
  <c r="L2640" i="3" s="1"/>
  <c r="L2641" i="3" a="1"/>
  <c r="L2641" i="3" s="1"/>
  <c r="L2642" i="3" a="1"/>
  <c r="L2642" i="3" s="1"/>
  <c r="L2643" i="3" a="1"/>
  <c r="L2643" i="3" s="1"/>
  <c r="L2644" i="3" a="1"/>
  <c r="L2644" i="3" s="1"/>
  <c r="L2645" i="3" a="1"/>
  <c r="L2645" i="3" s="1"/>
  <c r="L2646" i="3" a="1"/>
  <c r="L2646" i="3" s="1"/>
  <c r="L2647" i="3" a="1"/>
  <c r="L2647" i="3" s="1"/>
  <c r="L2648" i="3" a="1"/>
  <c r="L2648" i="3" s="1"/>
  <c r="L2649" i="3" a="1"/>
  <c r="L2649" i="3" s="1"/>
  <c r="L2650" i="3" a="1"/>
  <c r="L2650" i="3" s="1"/>
  <c r="L2651" i="3" a="1"/>
  <c r="L2651" i="3" s="1"/>
  <c r="L2652" i="3" a="1"/>
  <c r="L2652" i="3" s="1"/>
  <c r="L2653" i="3" a="1"/>
  <c r="L2653" i="3" s="1"/>
  <c r="L2654" i="3" a="1"/>
  <c r="L2654" i="3" s="1"/>
  <c r="L2655" i="3" a="1"/>
  <c r="L2655" i="3" s="1"/>
  <c r="L2656" i="3" a="1"/>
  <c r="L2656" i="3" s="1"/>
  <c r="L2657" i="3" a="1"/>
  <c r="L2657" i="3" s="1"/>
  <c r="L2658" i="3" a="1"/>
  <c r="L2658" i="3" s="1"/>
  <c r="L2659" i="3" a="1"/>
  <c r="L2659" i="3" s="1"/>
  <c r="L2660" i="3" a="1"/>
  <c r="L2660" i="3" s="1"/>
  <c r="L2661" i="3" a="1"/>
  <c r="L2661" i="3" s="1"/>
  <c r="L2662" i="3" a="1"/>
  <c r="L2662" i="3" s="1"/>
  <c r="L2663" i="3" a="1"/>
  <c r="L2663" i="3" s="1"/>
  <c r="L2664" i="3" a="1"/>
  <c r="L2664" i="3" s="1"/>
  <c r="L2665" i="3" a="1"/>
  <c r="L2665" i="3" s="1"/>
  <c r="L2666" i="3" a="1"/>
  <c r="L2666" i="3" s="1"/>
  <c r="L2667" i="3" a="1"/>
  <c r="L2667" i="3" s="1"/>
  <c r="L2668" i="3" a="1"/>
  <c r="L2668" i="3" s="1"/>
  <c r="L2669" i="3" a="1"/>
  <c r="L2669" i="3" s="1"/>
  <c r="L2670" i="3" a="1"/>
  <c r="L2670" i="3" s="1"/>
  <c r="L2671" i="3" a="1"/>
  <c r="L2671" i="3" s="1"/>
  <c r="L2672" i="3" a="1"/>
  <c r="L2672" i="3" s="1"/>
  <c r="L2673" i="3" a="1"/>
  <c r="L2673" i="3" s="1"/>
  <c r="L2674" i="3" a="1"/>
  <c r="L2674" i="3" s="1"/>
  <c r="L2675" i="3" a="1"/>
  <c r="L2675" i="3" s="1"/>
  <c r="L2676" i="3" a="1"/>
  <c r="L2676" i="3" s="1"/>
  <c r="L2677" i="3" a="1"/>
  <c r="L2677" i="3" s="1"/>
  <c r="L2678" i="3" a="1"/>
  <c r="L2678" i="3" s="1"/>
  <c r="L2679" i="3" a="1"/>
  <c r="L2679" i="3" s="1"/>
  <c r="L2680" i="3" a="1"/>
  <c r="L2680" i="3" s="1"/>
  <c r="L2681" i="3" a="1"/>
  <c r="L2681" i="3" s="1"/>
  <c r="L2682" i="3" a="1"/>
  <c r="L2682" i="3" s="1"/>
  <c r="L2683" i="3" a="1"/>
  <c r="L2683" i="3" s="1"/>
  <c r="L2684" i="3" a="1"/>
  <c r="L2684" i="3" s="1"/>
  <c r="L2685" i="3" a="1"/>
  <c r="L2685" i="3" s="1"/>
  <c r="L2686" i="3" a="1"/>
  <c r="L2686" i="3" s="1"/>
  <c r="L2687" i="3" a="1"/>
  <c r="L2687" i="3" s="1"/>
  <c r="L2688" i="3" a="1"/>
  <c r="L2688" i="3" s="1"/>
  <c r="L2689" i="3" a="1"/>
  <c r="L2689" i="3" s="1"/>
  <c r="L2690" i="3" a="1"/>
  <c r="L2690" i="3" s="1"/>
  <c r="L2691" i="3" a="1"/>
  <c r="L2691" i="3" s="1"/>
  <c r="L2692" i="3" a="1"/>
  <c r="L2692" i="3" s="1"/>
  <c r="L2693" i="3" a="1"/>
  <c r="L2693" i="3" s="1"/>
  <c r="L2694" i="3" a="1"/>
  <c r="L2694" i="3" s="1"/>
  <c r="L2695" i="3" a="1"/>
  <c r="L2695" i="3" s="1"/>
  <c r="L2696" i="3" a="1"/>
  <c r="L2696" i="3" s="1"/>
  <c r="L2697" i="3" a="1"/>
  <c r="L2697" i="3" s="1"/>
  <c r="L2698" i="3" a="1"/>
  <c r="L2698" i="3" s="1"/>
  <c r="L2699" i="3" a="1"/>
  <c r="L2699" i="3" s="1"/>
  <c r="L2700" i="3" a="1"/>
  <c r="L2700" i="3" s="1"/>
  <c r="L2701" i="3" a="1"/>
  <c r="L2701" i="3" s="1"/>
  <c r="L2702" i="3" a="1"/>
  <c r="L2702" i="3" s="1"/>
  <c r="L2703" i="3" a="1"/>
  <c r="L2703" i="3" s="1"/>
  <c r="L2704" i="3" a="1"/>
  <c r="L2704" i="3" s="1"/>
  <c r="L2705" i="3" a="1"/>
  <c r="L2705" i="3" s="1"/>
  <c r="L2706" i="3" a="1"/>
  <c r="L2706" i="3" s="1"/>
  <c r="L2707" i="3" a="1"/>
  <c r="L2707" i="3" s="1"/>
  <c r="L2708" i="3" a="1"/>
  <c r="L2708" i="3" s="1"/>
  <c r="L2709" i="3" a="1"/>
  <c r="L2709" i="3" s="1"/>
  <c r="L2710" i="3" a="1"/>
  <c r="L2710" i="3" s="1"/>
  <c r="L2711" i="3" a="1"/>
  <c r="L2711" i="3" s="1"/>
  <c r="L2712" i="3" a="1"/>
  <c r="L2712" i="3" s="1"/>
  <c r="L2713" i="3" a="1"/>
  <c r="L2713" i="3" s="1"/>
  <c r="L2714" i="3" a="1"/>
  <c r="L2714" i="3" s="1"/>
  <c r="L2715" i="3" a="1"/>
  <c r="L2715" i="3" s="1"/>
  <c r="L2716" i="3" a="1"/>
  <c r="L2716" i="3" s="1"/>
  <c r="L2717" i="3" a="1"/>
  <c r="L2717" i="3" s="1"/>
  <c r="L2718" i="3" a="1"/>
  <c r="L2718" i="3" s="1"/>
  <c r="L2719" i="3" a="1"/>
  <c r="L2719" i="3" s="1"/>
  <c r="L2720" i="3" a="1"/>
  <c r="L2720" i="3" s="1"/>
  <c r="L2721" i="3" a="1"/>
  <c r="L2721" i="3" s="1"/>
  <c r="L2722" i="3" a="1"/>
  <c r="L2722" i="3" s="1"/>
  <c r="L2723" i="3" a="1"/>
  <c r="L2723" i="3" s="1"/>
  <c r="L2724" i="3" a="1"/>
  <c r="L2724" i="3" s="1"/>
  <c r="L2725" i="3" a="1"/>
  <c r="L2725" i="3" s="1"/>
  <c r="L2726" i="3" a="1"/>
  <c r="L2726" i="3" s="1"/>
  <c r="L2727" i="3" a="1"/>
  <c r="L2727" i="3" s="1"/>
  <c r="L2728" i="3" a="1"/>
  <c r="L2728" i="3" s="1"/>
  <c r="L2729" i="3" a="1"/>
  <c r="L2729" i="3" s="1"/>
  <c r="L2730" i="3" a="1"/>
  <c r="L2730" i="3" s="1"/>
  <c r="L2731" i="3" a="1"/>
  <c r="L2731" i="3" s="1"/>
  <c r="L2732" i="3" a="1"/>
  <c r="L2732" i="3" s="1"/>
  <c r="L2733" i="3" a="1"/>
  <c r="L2733" i="3" s="1"/>
  <c r="L2734" i="3" a="1"/>
  <c r="L2734" i="3" s="1"/>
  <c r="L2735" i="3" a="1"/>
  <c r="L2735" i="3" s="1"/>
  <c r="L2736" i="3" a="1"/>
  <c r="L2736" i="3" s="1"/>
  <c r="L2737" i="3" a="1"/>
  <c r="L2737" i="3" s="1"/>
  <c r="L2738" i="3" a="1"/>
  <c r="L2738" i="3" s="1"/>
  <c r="L2739" i="3" a="1"/>
  <c r="L2739" i="3" s="1"/>
  <c r="L2740" i="3" a="1"/>
  <c r="L2740" i="3" s="1"/>
  <c r="L2741" i="3" a="1"/>
  <c r="L2741" i="3" s="1"/>
  <c r="L2742" i="3" a="1"/>
  <c r="L2742" i="3" s="1"/>
  <c r="L2743" i="3" a="1"/>
  <c r="L2743" i="3" s="1"/>
  <c r="L2744" i="3" a="1"/>
  <c r="L2744" i="3" s="1"/>
  <c r="L2745" i="3" a="1"/>
  <c r="L2745" i="3" s="1"/>
  <c r="L2746" i="3" a="1"/>
  <c r="L2746" i="3" s="1"/>
  <c r="L2747" i="3" a="1"/>
  <c r="L2747" i="3" s="1"/>
  <c r="L2748" i="3" a="1"/>
  <c r="L2748" i="3" s="1"/>
  <c r="L2749" i="3" a="1"/>
  <c r="L2749" i="3" s="1"/>
  <c r="L2750" i="3" a="1"/>
  <c r="L2750" i="3" s="1"/>
  <c r="L2751" i="3" a="1"/>
  <c r="L2751" i="3" s="1"/>
  <c r="L2752" i="3" a="1"/>
  <c r="L2752" i="3" s="1"/>
  <c r="L2753" i="3" a="1"/>
  <c r="L2753" i="3" s="1"/>
  <c r="L2754" i="3" a="1"/>
  <c r="L2754" i="3" s="1"/>
  <c r="L2755" i="3" a="1"/>
  <c r="L2755" i="3" s="1"/>
  <c r="L2756" i="3" a="1"/>
  <c r="L2756" i="3" s="1"/>
  <c r="L2757" i="3" a="1"/>
  <c r="L2757" i="3" s="1"/>
  <c r="L2758" i="3" a="1"/>
  <c r="L2758" i="3" s="1"/>
  <c r="L2759" i="3" a="1"/>
  <c r="L2759" i="3" s="1"/>
  <c r="L2760" i="3" a="1"/>
  <c r="L2760" i="3" s="1"/>
  <c r="L2761" i="3" a="1"/>
  <c r="L2761" i="3" s="1"/>
  <c r="L2762" i="3" a="1"/>
  <c r="L2762" i="3" s="1"/>
  <c r="L2763" i="3" a="1"/>
  <c r="L2763" i="3" s="1"/>
  <c r="L2764" i="3" a="1"/>
  <c r="L2764" i="3" s="1"/>
  <c r="L2765" i="3" a="1"/>
  <c r="L2765" i="3" s="1"/>
  <c r="L2766" i="3" a="1"/>
  <c r="L2766" i="3" s="1"/>
  <c r="L2767" i="3" a="1"/>
  <c r="L2767" i="3" s="1"/>
  <c r="L2768" i="3" a="1"/>
  <c r="L2768" i="3" s="1"/>
  <c r="L2769" i="3" a="1"/>
  <c r="L2769" i="3" s="1"/>
  <c r="L2770" i="3" a="1"/>
  <c r="L2770" i="3" s="1"/>
  <c r="L2771" i="3" a="1"/>
  <c r="L2771" i="3" s="1"/>
  <c r="L2772" i="3" a="1"/>
  <c r="L2772" i="3" s="1"/>
  <c r="L2773" i="3" a="1"/>
  <c r="L2773" i="3" s="1"/>
  <c r="L2774" i="3" a="1"/>
  <c r="L2774" i="3" s="1"/>
  <c r="L2775" i="3" a="1"/>
  <c r="L2775" i="3" s="1"/>
  <c r="L2776" i="3" a="1"/>
  <c r="L2776" i="3" s="1"/>
  <c r="L2777" i="3" a="1"/>
  <c r="L2777" i="3" s="1"/>
  <c r="L2778" i="3" a="1"/>
  <c r="L2778" i="3" s="1"/>
  <c r="L2779" i="3" a="1"/>
  <c r="L2779" i="3" s="1"/>
  <c r="L2780" i="3" a="1"/>
  <c r="L2780" i="3" s="1"/>
  <c r="L2781" i="3" a="1"/>
  <c r="L2781" i="3" s="1"/>
  <c r="L2782" i="3" a="1"/>
  <c r="L2782" i="3" s="1"/>
  <c r="L2783" i="3" a="1"/>
  <c r="L2783" i="3" s="1"/>
  <c r="L2784" i="3" a="1"/>
  <c r="L2784" i="3" s="1"/>
  <c r="L2785" i="3" a="1"/>
  <c r="L2785" i="3" s="1"/>
  <c r="L2786" i="3" a="1"/>
  <c r="L2786" i="3" s="1"/>
  <c r="L2787" i="3" a="1"/>
  <c r="L2787" i="3" s="1"/>
  <c r="L2788" i="3" a="1"/>
  <c r="L2788" i="3" s="1"/>
  <c r="L2789" i="3" a="1"/>
  <c r="L2789" i="3" s="1"/>
  <c r="L2790" i="3" a="1"/>
  <c r="L2790" i="3" s="1"/>
  <c r="L2791" i="3" a="1"/>
  <c r="L2791" i="3" s="1"/>
  <c r="L2792" i="3" a="1"/>
  <c r="L2792" i="3" s="1"/>
  <c r="L2793" i="3" a="1"/>
  <c r="L2793" i="3" s="1"/>
  <c r="L2794" i="3" a="1"/>
  <c r="L2794" i="3" s="1"/>
  <c r="L2795" i="3" a="1"/>
  <c r="L2795" i="3" s="1"/>
  <c r="L2796" i="3" a="1"/>
  <c r="L2796" i="3" s="1"/>
  <c r="L2797" i="3" a="1"/>
  <c r="L2797" i="3" s="1"/>
  <c r="L2798" i="3" a="1"/>
  <c r="L2798" i="3" s="1"/>
  <c r="L2799" i="3" a="1"/>
  <c r="L2799" i="3" s="1"/>
  <c r="L2800" i="3" a="1"/>
  <c r="L2800" i="3" s="1"/>
  <c r="L2801" i="3" a="1"/>
  <c r="L2801" i="3" s="1"/>
  <c r="L2802" i="3" a="1"/>
  <c r="L2802" i="3" s="1"/>
  <c r="L2803" i="3" a="1"/>
  <c r="L2803" i="3" s="1"/>
  <c r="L2804" i="3" a="1"/>
  <c r="L2804" i="3" s="1"/>
  <c r="L2805" i="3" a="1"/>
  <c r="L2805" i="3" s="1"/>
  <c r="L2806" i="3" a="1"/>
  <c r="L2806" i="3" s="1"/>
  <c r="L2807" i="3" a="1"/>
  <c r="L2807" i="3" s="1"/>
  <c r="L2808" i="3" a="1"/>
  <c r="L2808" i="3" s="1"/>
  <c r="L2809" i="3" a="1"/>
  <c r="L2809" i="3" s="1"/>
  <c r="L2810" i="3" a="1"/>
  <c r="L2810" i="3" s="1"/>
  <c r="L2811" i="3" a="1"/>
  <c r="L2811" i="3" s="1"/>
  <c r="L2812" i="3" a="1"/>
  <c r="L2812" i="3" s="1"/>
  <c r="L2813" i="3" a="1"/>
  <c r="L2813" i="3" s="1"/>
  <c r="L2814" i="3" a="1"/>
  <c r="L2814" i="3" s="1"/>
  <c r="L2815" i="3" a="1"/>
  <c r="L2815" i="3" s="1"/>
  <c r="L2816" i="3" a="1"/>
  <c r="L2816" i="3" s="1"/>
  <c r="L2817" i="3" a="1"/>
  <c r="L2817" i="3" s="1"/>
  <c r="L2818" i="3" a="1"/>
  <c r="L2818" i="3" s="1"/>
  <c r="L2819" i="3" a="1"/>
  <c r="L2819" i="3" s="1"/>
  <c r="L2820" i="3" a="1"/>
  <c r="L2820" i="3" s="1"/>
  <c r="L2821" i="3" a="1"/>
  <c r="L2821" i="3" s="1"/>
  <c r="L2822" i="3" a="1"/>
  <c r="L2822" i="3" s="1"/>
  <c r="L2823" i="3" a="1"/>
  <c r="L2823" i="3" s="1"/>
  <c r="L2824" i="3" a="1"/>
  <c r="L2824" i="3" s="1"/>
  <c r="L2825" i="3" a="1"/>
  <c r="L2825" i="3" s="1"/>
  <c r="L2826" i="3" a="1"/>
  <c r="L2826" i="3" s="1"/>
  <c r="L2827" i="3" a="1"/>
  <c r="L2827" i="3" s="1"/>
  <c r="L2828" i="3" a="1"/>
  <c r="L2828" i="3" s="1"/>
  <c r="L2829" i="3" a="1"/>
  <c r="L2829" i="3" s="1"/>
  <c r="L2830" i="3" a="1"/>
  <c r="L2830" i="3" s="1"/>
  <c r="L2831" i="3" a="1"/>
  <c r="L2831" i="3" s="1"/>
  <c r="L2832" i="3" a="1"/>
  <c r="L2832" i="3" s="1"/>
  <c r="L2833" i="3" a="1"/>
  <c r="L2833" i="3" s="1"/>
  <c r="L2834" i="3" a="1"/>
  <c r="L2834" i="3" s="1"/>
  <c r="L2835" i="3" a="1"/>
  <c r="L2835" i="3" s="1"/>
  <c r="L2836" i="3" a="1"/>
  <c r="L2836" i="3" s="1"/>
  <c r="L2837" i="3" a="1"/>
  <c r="L2837" i="3" s="1"/>
  <c r="L2838" i="3" a="1"/>
  <c r="L2838" i="3" s="1"/>
  <c r="L2839" i="3" a="1"/>
  <c r="L2839" i="3" s="1"/>
  <c r="L2840" i="3" a="1"/>
  <c r="L2840" i="3" s="1"/>
  <c r="L2841" i="3" a="1"/>
  <c r="L2841" i="3" s="1"/>
  <c r="L2842" i="3" a="1"/>
  <c r="L2842" i="3" s="1"/>
  <c r="L2843" i="3" a="1"/>
  <c r="L2843" i="3" s="1"/>
  <c r="L2844" i="3" a="1"/>
  <c r="L2844" i="3" s="1"/>
  <c r="L2845" i="3" a="1"/>
  <c r="L2845" i="3" s="1"/>
  <c r="L2846" i="3" a="1"/>
  <c r="L2846" i="3" s="1"/>
  <c r="L2847" i="3" a="1"/>
  <c r="L2847" i="3" s="1"/>
  <c r="L2848" i="3" a="1"/>
  <c r="L2848" i="3" s="1"/>
  <c r="L2849" i="3" a="1"/>
  <c r="L2849" i="3" s="1"/>
  <c r="L2850" i="3" a="1"/>
  <c r="L2850" i="3" s="1"/>
  <c r="L2851" i="3" a="1"/>
  <c r="L2851" i="3" s="1"/>
  <c r="L2852" i="3" a="1"/>
  <c r="L2852" i="3" s="1"/>
  <c r="L2853" i="3" a="1"/>
  <c r="L2853" i="3" s="1"/>
  <c r="L2854" i="3" a="1"/>
  <c r="L2854" i="3" s="1"/>
  <c r="L2855" i="3" a="1"/>
  <c r="L2855" i="3" s="1"/>
  <c r="L2856" i="3" a="1"/>
  <c r="L2856" i="3" s="1"/>
  <c r="L2857" i="3" a="1"/>
  <c r="L2857" i="3" s="1"/>
  <c r="L2858" i="3" a="1"/>
  <c r="L2858" i="3" s="1"/>
  <c r="L2859" i="3" a="1"/>
  <c r="L2859" i="3" s="1"/>
  <c r="L2860" i="3" a="1"/>
  <c r="L2860" i="3" s="1"/>
  <c r="L2861" i="3" a="1"/>
  <c r="L2861" i="3" s="1"/>
  <c r="L2862" i="3" a="1"/>
  <c r="L2862" i="3" s="1"/>
  <c r="L2863" i="3" a="1"/>
  <c r="L2863" i="3" s="1"/>
  <c r="L2864" i="3" a="1"/>
  <c r="L2864" i="3" s="1"/>
  <c r="L2865" i="3" a="1"/>
  <c r="L2865" i="3" s="1"/>
  <c r="L2866" i="3" a="1"/>
  <c r="L2866" i="3" s="1"/>
  <c r="L2867" i="3" a="1"/>
  <c r="L2867" i="3" s="1"/>
  <c r="L2868" i="3" a="1"/>
  <c r="L2868" i="3" s="1"/>
  <c r="L2869" i="3" a="1"/>
  <c r="L2869" i="3" s="1"/>
  <c r="L2870" i="3" a="1"/>
  <c r="L2870" i="3" s="1"/>
  <c r="L2871" i="3" a="1"/>
  <c r="L2871" i="3" s="1"/>
  <c r="L2872" i="3" a="1"/>
  <c r="L2872" i="3" s="1"/>
  <c r="L2873" i="3" a="1"/>
  <c r="L2873" i="3" s="1"/>
  <c r="L2874" i="3" a="1"/>
  <c r="L2874" i="3" s="1"/>
  <c r="L2875" i="3" a="1"/>
  <c r="L2875" i="3" s="1"/>
  <c r="L2876" i="3" a="1"/>
  <c r="L2876" i="3" s="1"/>
  <c r="L2877" i="3" a="1"/>
  <c r="L2877" i="3" s="1"/>
  <c r="L2878" i="3" a="1"/>
  <c r="L2878" i="3" s="1"/>
  <c r="L2879" i="3" a="1"/>
  <c r="L2879" i="3" s="1"/>
  <c r="L2880" i="3" a="1"/>
  <c r="L2880" i="3" s="1"/>
  <c r="L2881" i="3" a="1"/>
  <c r="L2881" i="3" s="1"/>
  <c r="L2882" i="3" a="1"/>
  <c r="L2882" i="3" s="1"/>
  <c r="L2883" i="3" a="1"/>
  <c r="L2883" i="3" s="1"/>
  <c r="L2884" i="3" a="1"/>
  <c r="L2884" i="3" s="1"/>
  <c r="L2885" i="3" a="1"/>
  <c r="L2885" i="3" s="1"/>
  <c r="L2886" i="3" a="1"/>
  <c r="L2886" i="3" s="1"/>
  <c r="L2887" i="3" a="1"/>
  <c r="L2887" i="3" s="1"/>
  <c r="L2888" i="3" a="1"/>
  <c r="L2888" i="3" s="1"/>
  <c r="L2889" i="3" a="1"/>
  <c r="L2889" i="3" s="1"/>
  <c r="L2890" i="3" a="1"/>
  <c r="L2890" i="3" s="1"/>
  <c r="L2891" i="3" a="1"/>
  <c r="L2891" i="3" s="1"/>
  <c r="L2892" i="3" a="1"/>
  <c r="L2892" i="3" s="1"/>
  <c r="L2893" i="3" a="1"/>
  <c r="L2893" i="3" s="1"/>
  <c r="L2894" i="3" a="1"/>
  <c r="L2894" i="3" s="1"/>
  <c r="L2895" i="3" a="1"/>
  <c r="L2895" i="3" s="1"/>
  <c r="L2896" i="3" a="1"/>
  <c r="L2896" i="3" s="1"/>
  <c r="L2897" i="3" a="1"/>
  <c r="L2897" i="3" s="1"/>
  <c r="L2898" i="3" a="1"/>
  <c r="L2898" i="3" s="1"/>
  <c r="L2899" i="3" a="1"/>
  <c r="L2899" i="3" s="1"/>
  <c r="L2900" i="3" a="1"/>
  <c r="L2900" i="3" s="1"/>
  <c r="L2901" i="3" a="1"/>
  <c r="L2901" i="3" s="1"/>
  <c r="L2902" i="3" a="1"/>
  <c r="L2902" i="3" s="1"/>
  <c r="L2903" i="3" a="1"/>
  <c r="L2903" i="3" s="1"/>
  <c r="L2904" i="3" a="1"/>
  <c r="L2904" i="3" s="1"/>
  <c r="L2905" i="3" a="1"/>
  <c r="L2905" i="3" s="1"/>
  <c r="L2906" i="3" a="1"/>
  <c r="L2906" i="3" s="1"/>
  <c r="L2907" i="3" a="1"/>
  <c r="L2907" i="3" s="1"/>
  <c r="L2908" i="3" a="1"/>
  <c r="L2908" i="3" s="1"/>
  <c r="L2909" i="3" a="1"/>
  <c r="L2909" i="3" s="1"/>
  <c r="L2910" i="3" a="1"/>
  <c r="L2910" i="3" s="1"/>
  <c r="L2911" i="3" a="1"/>
  <c r="L2911" i="3" s="1"/>
  <c r="L2912" i="3" a="1"/>
  <c r="L2912" i="3" s="1"/>
  <c r="L2913" i="3" a="1"/>
  <c r="L2913" i="3" s="1"/>
  <c r="L2914" i="3" a="1"/>
  <c r="L2914" i="3" s="1"/>
  <c r="L2915" i="3" a="1"/>
  <c r="L2915" i="3" s="1"/>
  <c r="L2916" i="3" a="1"/>
  <c r="L2916" i="3" s="1"/>
  <c r="L2917" i="3" a="1"/>
  <c r="L2917" i="3" s="1"/>
  <c r="L2918" i="3" a="1"/>
  <c r="L2918" i="3" s="1"/>
  <c r="L2919" i="3" a="1"/>
  <c r="L2919" i="3" s="1"/>
  <c r="L2920" i="3" a="1"/>
  <c r="L2920" i="3" s="1"/>
  <c r="L2921" i="3" a="1"/>
  <c r="L2921" i="3" s="1"/>
  <c r="L2922" i="3" a="1"/>
  <c r="L2922" i="3" s="1"/>
  <c r="L2923" i="3" a="1"/>
  <c r="L2923" i="3" s="1"/>
  <c r="L2924" i="3" a="1"/>
  <c r="L2924" i="3" s="1"/>
  <c r="L2925" i="3" a="1"/>
  <c r="L2925" i="3" s="1"/>
  <c r="L2926" i="3" a="1"/>
  <c r="L2926" i="3" s="1"/>
  <c r="L2927" i="3" a="1"/>
  <c r="L2927" i="3" s="1"/>
  <c r="L2928" i="3" a="1"/>
  <c r="L2928" i="3" s="1"/>
  <c r="L2929" i="3" a="1"/>
  <c r="L2929" i="3" s="1"/>
  <c r="L2930" i="3" a="1"/>
  <c r="L2930" i="3" s="1"/>
  <c r="L2931" i="3" a="1"/>
  <c r="L2931" i="3" s="1"/>
  <c r="L2932" i="3" a="1"/>
  <c r="L2932" i="3" s="1"/>
  <c r="L2933" i="3" a="1"/>
  <c r="L2933" i="3" s="1"/>
  <c r="L2934" i="3" a="1"/>
  <c r="L2934" i="3" s="1"/>
  <c r="L2935" i="3" a="1"/>
  <c r="L2935" i="3" s="1"/>
  <c r="L2936" i="3" a="1"/>
  <c r="L2936" i="3" s="1"/>
  <c r="L2937" i="3" a="1"/>
  <c r="L2937" i="3" s="1"/>
  <c r="L2938" i="3" a="1"/>
  <c r="L2938" i="3" s="1"/>
  <c r="L2939" i="3" a="1"/>
  <c r="L2939" i="3" s="1"/>
  <c r="L2940" i="3" a="1"/>
  <c r="L2940" i="3" s="1"/>
  <c r="L2941" i="3" a="1"/>
  <c r="L2941" i="3" s="1"/>
  <c r="L2942" i="3" a="1"/>
  <c r="L2942" i="3" s="1"/>
  <c r="L2943" i="3" a="1"/>
  <c r="L2943" i="3" s="1"/>
  <c r="L2944" i="3" a="1"/>
  <c r="L2944" i="3" s="1"/>
  <c r="L2945" i="3" a="1"/>
  <c r="L2945" i="3" s="1"/>
  <c r="L2946" i="3" a="1"/>
  <c r="L2946" i="3" s="1"/>
  <c r="L2947" i="3" a="1"/>
  <c r="L2947" i="3" s="1"/>
  <c r="L2948" i="3" a="1"/>
  <c r="L2948" i="3" s="1"/>
  <c r="L2949" i="3" a="1"/>
  <c r="L2949" i="3" s="1"/>
  <c r="L2950" i="3" a="1"/>
  <c r="L2950" i="3" s="1"/>
  <c r="L2951" i="3" a="1"/>
  <c r="L2951" i="3" s="1"/>
  <c r="L2952" i="3" a="1"/>
  <c r="L2952" i="3" s="1"/>
  <c r="L2953" i="3" a="1"/>
  <c r="L2953" i="3" s="1"/>
  <c r="L2954" i="3" a="1"/>
  <c r="L2954" i="3" s="1"/>
  <c r="L2955" i="3" a="1"/>
  <c r="L2955" i="3" s="1"/>
  <c r="L2956" i="3" a="1"/>
  <c r="L2956" i="3" s="1"/>
  <c r="L2957" i="3" a="1"/>
  <c r="L2957" i="3" s="1"/>
  <c r="L2958" i="3" a="1"/>
  <c r="L2958" i="3" s="1"/>
  <c r="L2959" i="3" a="1"/>
  <c r="L2959" i="3" s="1"/>
  <c r="L2960" i="3" a="1"/>
  <c r="L2960" i="3" s="1"/>
  <c r="L2961" i="3" a="1"/>
  <c r="L2961" i="3" s="1"/>
  <c r="L2962" i="3" a="1"/>
  <c r="L2962" i="3" s="1"/>
  <c r="L2963" i="3" a="1"/>
  <c r="L2963" i="3" s="1"/>
  <c r="L2964" i="3" a="1"/>
  <c r="L2964" i="3" s="1"/>
  <c r="L2965" i="3" a="1"/>
  <c r="L2965" i="3" s="1"/>
  <c r="L2966" i="3" a="1"/>
  <c r="L2966" i="3" s="1"/>
  <c r="L2967" i="3" a="1"/>
  <c r="L2967" i="3" s="1"/>
  <c r="L2968" i="3" a="1"/>
  <c r="L2968" i="3" s="1"/>
  <c r="L2969" i="3" a="1"/>
  <c r="L2969" i="3" s="1"/>
  <c r="L2970" i="3" a="1"/>
  <c r="L2970" i="3" s="1"/>
  <c r="L2971" i="3" a="1"/>
  <c r="L2971" i="3" s="1"/>
  <c r="L2972" i="3" a="1"/>
  <c r="L2972" i="3" s="1"/>
  <c r="L2973" i="3" a="1"/>
  <c r="L2973" i="3" s="1"/>
  <c r="L2974" i="3" a="1"/>
  <c r="L2974" i="3" s="1"/>
  <c r="L2975" i="3" a="1"/>
  <c r="L2975" i="3" s="1"/>
  <c r="L2976" i="3" a="1"/>
  <c r="L2976" i="3" s="1"/>
  <c r="L2977" i="3" a="1"/>
  <c r="L2977" i="3" s="1"/>
  <c r="L2978" i="3" a="1"/>
  <c r="L2978" i="3" s="1"/>
  <c r="L2979" i="3" a="1"/>
  <c r="L2979" i="3" s="1"/>
  <c r="L2980" i="3" a="1"/>
  <c r="L2980" i="3" s="1"/>
  <c r="L2981" i="3" a="1"/>
  <c r="L2981" i="3" s="1"/>
  <c r="L2982" i="3" a="1"/>
  <c r="L2982" i="3" s="1"/>
  <c r="L2983" i="3" a="1"/>
  <c r="L2983" i="3" s="1"/>
  <c r="L2984" i="3" a="1"/>
  <c r="L2984" i="3" s="1"/>
  <c r="L2985" i="3" a="1"/>
  <c r="L2985" i="3" s="1"/>
  <c r="L2986" i="3" a="1"/>
  <c r="L2986" i="3" s="1"/>
  <c r="L2987" i="3" a="1"/>
  <c r="L2987" i="3" s="1"/>
  <c r="L2988" i="3" a="1"/>
  <c r="L2988" i="3" s="1"/>
  <c r="L2989" i="3" a="1"/>
  <c r="L2989" i="3" s="1"/>
  <c r="L2990" i="3" a="1"/>
  <c r="L2990" i="3" s="1"/>
  <c r="L2991" i="3" a="1"/>
  <c r="L2991" i="3" s="1"/>
  <c r="L2992" i="3" a="1"/>
  <c r="L2992" i="3" s="1"/>
  <c r="L2993" i="3" a="1"/>
  <c r="L2993" i="3" s="1"/>
  <c r="L2994" i="3" a="1"/>
  <c r="L2994" i="3" s="1"/>
  <c r="L2995" i="3" a="1"/>
  <c r="L2995" i="3" s="1"/>
  <c r="L2996" i="3" a="1"/>
  <c r="L2996" i="3" s="1"/>
  <c r="L2997" i="3" a="1"/>
  <c r="L2997" i="3" s="1"/>
  <c r="L2998" i="3" a="1"/>
  <c r="L2998" i="3" s="1"/>
  <c r="L2999" i="3" a="1"/>
  <c r="L2999" i="3" s="1"/>
  <c r="L3000" i="3" a="1"/>
  <c r="L3000" i="3" s="1"/>
  <c r="L3001" i="3" a="1"/>
  <c r="L3001" i="3" s="1"/>
  <c r="L3002" i="3" a="1"/>
  <c r="L3002" i="3" s="1"/>
  <c r="L3003" i="3" a="1"/>
  <c r="L3003" i="3" s="1"/>
  <c r="L3004" i="3" a="1"/>
  <c r="L3004" i="3" s="1"/>
  <c r="L3005" i="3" a="1"/>
  <c r="L3005" i="3" s="1"/>
  <c r="L3006" i="3" a="1"/>
  <c r="L3006" i="3" s="1"/>
  <c r="L3007" i="3" a="1"/>
  <c r="L3007" i="3" s="1"/>
  <c r="L3008" i="3" a="1"/>
  <c r="L3008" i="3" s="1"/>
  <c r="L3009" i="3" a="1"/>
  <c r="L3009" i="3" s="1"/>
  <c r="L3010" i="3" a="1"/>
  <c r="L3010" i="3" s="1"/>
  <c r="L3011" i="3" a="1"/>
  <c r="L3011" i="3" s="1"/>
  <c r="L3012" i="3" a="1"/>
  <c r="L3012" i="3" s="1"/>
  <c r="L3013" i="3" a="1"/>
  <c r="L3013" i="3" s="1"/>
  <c r="L3014" i="3" a="1"/>
  <c r="L3014" i="3" s="1"/>
  <c r="L3015" i="3" a="1"/>
  <c r="L3015" i="3" s="1"/>
  <c r="L3016" i="3" a="1"/>
  <c r="L3016" i="3" s="1"/>
  <c r="L3017" i="3" a="1"/>
  <c r="L3017" i="3" s="1"/>
  <c r="L3018" i="3" a="1"/>
  <c r="L3018" i="3" s="1"/>
  <c r="L3019" i="3" a="1"/>
  <c r="L3019" i="3" s="1"/>
  <c r="L3020" i="3" a="1"/>
  <c r="L3020" i="3" s="1"/>
  <c r="L3021" i="3" a="1"/>
  <c r="L3021" i="3" s="1"/>
  <c r="L3022" i="3" a="1"/>
  <c r="L3022" i="3" s="1"/>
  <c r="L3023" i="3" a="1"/>
  <c r="L3023" i="3" s="1"/>
  <c r="L3024" i="3" a="1"/>
  <c r="L3024" i="3" s="1"/>
  <c r="L3025" i="3" a="1"/>
  <c r="L3025" i="3" s="1"/>
  <c r="L3026" i="3" a="1"/>
  <c r="L3026" i="3" s="1"/>
  <c r="L3027" i="3" a="1"/>
  <c r="L3027" i="3" s="1"/>
  <c r="L3028" i="3" a="1"/>
  <c r="L3028" i="3" s="1"/>
  <c r="L3029" i="3" a="1"/>
  <c r="L3029" i="3" s="1"/>
  <c r="L3030" i="3" a="1"/>
  <c r="L3030" i="3" s="1"/>
  <c r="L3031" i="3" a="1"/>
  <c r="L3031" i="3"/>
  <c r="L3032" i="3" a="1"/>
  <c r="L3032" i="3" s="1"/>
  <c r="L3033" i="3" a="1"/>
  <c r="L3033" i="3" s="1"/>
  <c r="L3034" i="3" a="1"/>
  <c r="L3034" i="3" s="1"/>
  <c r="L3035" i="3" a="1"/>
  <c r="L3035" i="3" s="1"/>
  <c r="L3036" i="3" a="1"/>
  <c r="L3036" i="3" s="1"/>
  <c r="L3037" i="3" a="1"/>
  <c r="L3037" i="3" s="1"/>
  <c r="L3038" i="3" a="1"/>
  <c r="L3038" i="3" s="1"/>
  <c r="L3039" i="3" a="1"/>
  <c r="L3039" i="3" s="1"/>
  <c r="L3040" i="3" a="1"/>
  <c r="L3040" i="3" s="1"/>
  <c r="L3041" i="3" a="1"/>
  <c r="L3041" i="3" s="1"/>
  <c r="L3042" i="3" a="1"/>
  <c r="L3042" i="3" s="1"/>
  <c r="L3043" i="3" a="1"/>
  <c r="L3043" i="3" s="1"/>
  <c r="L3044" i="3" a="1"/>
  <c r="L3044" i="3" s="1"/>
  <c r="L3045" i="3" a="1"/>
  <c r="L3045" i="3" s="1"/>
  <c r="L3046" i="3" a="1"/>
  <c r="L3046" i="3" s="1"/>
  <c r="L3047" i="3" a="1"/>
  <c r="L3047" i="3" s="1"/>
  <c r="L3048" i="3" a="1"/>
  <c r="L3048" i="3" s="1"/>
  <c r="L3049" i="3" a="1"/>
  <c r="L3049" i="3" s="1"/>
  <c r="L3050" i="3" a="1"/>
  <c r="L3050" i="3" s="1"/>
  <c r="L3051" i="3" a="1"/>
  <c r="L3051" i="3" s="1"/>
  <c r="L3052" i="3" a="1"/>
  <c r="L3052" i="3" s="1"/>
  <c r="L3053" i="3" a="1"/>
  <c r="L3053" i="3" s="1"/>
  <c r="L3054" i="3" a="1"/>
  <c r="L3054" i="3" s="1"/>
  <c r="L3055" i="3" a="1"/>
  <c r="L3055" i="3" s="1"/>
  <c r="L3056" i="3" a="1"/>
  <c r="L3056" i="3" s="1"/>
  <c r="L3057" i="3" a="1"/>
  <c r="L3057" i="3" s="1"/>
  <c r="L3058" i="3" a="1"/>
  <c r="L3058" i="3" s="1"/>
  <c r="L3059" i="3" a="1"/>
  <c r="L3059" i="3" s="1"/>
  <c r="L3060" i="3" a="1"/>
  <c r="L3060" i="3" s="1"/>
  <c r="L3061" i="3" a="1"/>
  <c r="L3061" i="3" s="1"/>
  <c r="L3062" i="3" a="1"/>
  <c r="L3062" i="3" s="1"/>
  <c r="L3063" i="3" a="1"/>
  <c r="L3063" i="3" s="1"/>
  <c r="L3064" i="3" a="1"/>
  <c r="L3064" i="3" s="1"/>
  <c r="L3065" i="3" a="1"/>
  <c r="L3065" i="3" s="1"/>
  <c r="L3066" i="3" a="1"/>
  <c r="L3066" i="3" s="1"/>
  <c r="L3067" i="3" a="1"/>
  <c r="L3067" i="3" s="1"/>
  <c r="L3068" i="3" a="1"/>
  <c r="L3068" i="3" s="1"/>
  <c r="L3069" i="3" a="1"/>
  <c r="L3069" i="3" s="1"/>
  <c r="L3070" i="3" a="1"/>
  <c r="L3070" i="3" s="1"/>
  <c r="L3071" i="3" a="1"/>
  <c r="L3071" i="3" s="1"/>
  <c r="L3072" i="3" a="1"/>
  <c r="L3072" i="3" s="1"/>
  <c r="L3073" i="3" a="1"/>
  <c r="L3073" i="3" s="1"/>
  <c r="L3074" i="3" a="1"/>
  <c r="L3074" i="3" s="1"/>
  <c r="L3075" i="3" a="1"/>
  <c r="L3075" i="3" s="1"/>
  <c r="L3076" i="3" a="1"/>
  <c r="L3076" i="3" s="1"/>
  <c r="L3077" i="3" a="1"/>
  <c r="L3077" i="3" s="1"/>
  <c r="L3078" i="3" a="1"/>
  <c r="L3078" i="3"/>
  <c r="L3079" i="3" a="1"/>
  <c r="L3079" i="3" s="1"/>
  <c r="L3080" i="3" a="1"/>
  <c r="L3080" i="3" s="1"/>
  <c r="L3081" i="3" a="1"/>
  <c r="L3081" i="3" s="1"/>
  <c r="L3082" i="3" a="1"/>
  <c r="L3082" i="3" s="1"/>
  <c r="L3083" i="3" a="1"/>
  <c r="L3083" i="3" s="1"/>
  <c r="L3084" i="3" a="1"/>
  <c r="L3084" i="3" s="1"/>
  <c r="L3085" i="3" a="1"/>
  <c r="L3085" i="3" s="1"/>
  <c r="L3086" i="3" a="1"/>
  <c r="L3086" i="3" s="1"/>
  <c r="L3087" i="3" a="1"/>
  <c r="L3087" i="3" s="1"/>
  <c r="L3088" i="3" a="1"/>
  <c r="L3088" i="3" s="1"/>
  <c r="L3089" i="3" a="1"/>
  <c r="L3089" i="3" s="1"/>
  <c r="L3090" i="3" a="1"/>
  <c r="L3090" i="3" s="1"/>
  <c r="L3091" i="3" a="1"/>
  <c r="L3091" i="3" s="1"/>
  <c r="L3092" i="3" a="1"/>
  <c r="L3092" i="3" s="1"/>
  <c r="L3093" i="3" a="1"/>
  <c r="L3093" i="3" s="1"/>
  <c r="L3094" i="3" a="1"/>
  <c r="L3094" i="3" s="1"/>
  <c r="L3095" i="3" a="1"/>
  <c r="L3095" i="3" s="1"/>
  <c r="L3096" i="3" a="1"/>
  <c r="L3096" i="3" s="1"/>
  <c r="L3097" i="3" a="1"/>
  <c r="L3097" i="3" s="1"/>
  <c r="L3098" i="3" a="1"/>
  <c r="L3098" i="3" s="1"/>
  <c r="L3099" i="3" a="1"/>
  <c r="L3099" i="3" s="1"/>
  <c r="L3100" i="3" a="1"/>
  <c r="L3100" i="3" s="1"/>
  <c r="L3101" i="3" a="1"/>
  <c r="L3101" i="3" s="1"/>
  <c r="L3102" i="3" a="1"/>
  <c r="L3102" i="3" s="1"/>
  <c r="L3103" i="3" a="1"/>
  <c r="L3103" i="3" s="1"/>
  <c r="L3104" i="3" a="1"/>
  <c r="L3104" i="3" s="1"/>
  <c r="L3105" i="3" a="1"/>
  <c r="L3105" i="3" s="1"/>
  <c r="L3106" i="3" a="1"/>
  <c r="L3106" i="3" s="1"/>
  <c r="L3107" i="3" a="1"/>
  <c r="L3107" i="3" s="1"/>
  <c r="L3108" i="3" a="1"/>
  <c r="L3108" i="3" s="1"/>
  <c r="L3109" i="3" a="1"/>
  <c r="L3109" i="3" s="1"/>
  <c r="L3110" i="3" a="1"/>
  <c r="L3110" i="3" s="1"/>
  <c r="L3111" i="3" a="1"/>
  <c r="L3111" i="3" s="1"/>
  <c r="L3112" i="3" a="1"/>
  <c r="L3112" i="3" s="1"/>
  <c r="L3113" i="3" a="1"/>
  <c r="L3113" i="3" s="1"/>
  <c r="L3114" i="3" a="1"/>
  <c r="L3114" i="3" s="1"/>
  <c r="L3115" i="3" a="1"/>
  <c r="L3115" i="3" s="1"/>
  <c r="L3116" i="3" a="1"/>
  <c r="L3116" i="3" s="1"/>
  <c r="L3117" i="3" a="1"/>
  <c r="L3117" i="3" s="1"/>
  <c r="L3118" i="3" a="1"/>
  <c r="L3118" i="3" s="1"/>
  <c r="L3119" i="3" a="1"/>
  <c r="L3119" i="3" s="1"/>
  <c r="L3120" i="3" a="1"/>
  <c r="L3120" i="3" s="1"/>
  <c r="L3121" i="3" a="1"/>
  <c r="L3121" i="3" s="1"/>
  <c r="L3122" i="3" a="1"/>
  <c r="L3122" i="3" s="1"/>
  <c r="L3123" i="3" a="1"/>
  <c r="L3123" i="3" s="1"/>
  <c r="L3124" i="3" a="1"/>
  <c r="L3124" i="3" s="1"/>
  <c r="L3125" i="3" a="1"/>
  <c r="L3125" i="3" s="1"/>
  <c r="L3126" i="3" a="1"/>
  <c r="L3126" i="3" s="1"/>
  <c r="L3127" i="3" a="1"/>
  <c r="L3127" i="3" s="1"/>
  <c r="L3128" i="3" a="1"/>
  <c r="L3128" i="3"/>
  <c r="L3129" i="3" a="1"/>
  <c r="L3129" i="3" s="1"/>
  <c r="L3130" i="3" a="1"/>
  <c r="L3130" i="3" s="1"/>
  <c r="L3131" i="3" a="1"/>
  <c r="L3131" i="3" s="1"/>
  <c r="L3132" i="3" a="1"/>
  <c r="L3132" i="3" s="1"/>
  <c r="L3133" i="3" a="1"/>
  <c r="L3133" i="3" s="1"/>
  <c r="L3134" i="3" a="1"/>
  <c r="L3134" i="3" s="1"/>
  <c r="L3135" i="3" a="1"/>
  <c r="L3135" i="3" s="1"/>
  <c r="L3136" i="3" a="1"/>
  <c r="L3136" i="3" s="1"/>
  <c r="L3137" i="3" a="1"/>
  <c r="L3137" i="3" s="1"/>
  <c r="L3138" i="3" a="1"/>
  <c r="L3138" i="3" s="1"/>
  <c r="L3139" i="3" a="1"/>
  <c r="L3139" i="3" s="1"/>
  <c r="L3140" i="3" a="1"/>
  <c r="L3140" i="3" s="1"/>
  <c r="L3141" i="3" a="1"/>
  <c r="L3141" i="3" s="1"/>
  <c r="L3142" i="3" a="1"/>
  <c r="L3142" i="3" s="1"/>
  <c r="L3143" i="3" a="1"/>
  <c r="L3143" i="3" s="1"/>
  <c r="L3144" i="3" a="1"/>
  <c r="L3144" i="3" s="1"/>
  <c r="L3145" i="3" a="1"/>
  <c r="L3145" i="3" s="1"/>
  <c r="L3146" i="3" a="1"/>
  <c r="L3146" i="3" s="1"/>
  <c r="L3147" i="3" a="1"/>
  <c r="L3147" i="3" s="1"/>
  <c r="L3148" i="3" a="1"/>
  <c r="L3148" i="3" s="1"/>
  <c r="L3149" i="3" a="1"/>
  <c r="L3149" i="3" s="1"/>
  <c r="L3150" i="3" a="1"/>
  <c r="L3150" i="3" s="1"/>
  <c r="L3151" i="3" a="1"/>
  <c r="L3151" i="3" s="1"/>
  <c r="L3152" i="3" a="1"/>
  <c r="L3152" i="3" s="1"/>
  <c r="L3153" i="3" a="1"/>
  <c r="L3153" i="3" s="1"/>
  <c r="L3154" i="3" a="1"/>
  <c r="L3154" i="3" s="1"/>
  <c r="L3155" i="3" a="1"/>
  <c r="L3155" i="3" s="1"/>
  <c r="L3156" i="3" a="1"/>
  <c r="L3156" i="3" s="1"/>
  <c r="L3157" i="3" a="1"/>
  <c r="L3157" i="3" s="1"/>
  <c r="L3158" i="3" a="1"/>
  <c r="L3158" i="3" s="1"/>
  <c r="L3159" i="3" a="1"/>
  <c r="L3159" i="3" s="1"/>
  <c r="L3160" i="3" a="1"/>
  <c r="L3160" i="3" s="1"/>
  <c r="L3161" i="3" a="1"/>
  <c r="L3161" i="3" s="1"/>
  <c r="L3162" i="3" a="1"/>
  <c r="L3162" i="3" s="1"/>
  <c r="L3163" i="3" a="1"/>
  <c r="L3163" i="3" s="1"/>
  <c r="L3164" i="3" a="1"/>
  <c r="L3164" i="3" s="1"/>
  <c r="L3165" i="3" a="1"/>
  <c r="L3165" i="3" s="1"/>
  <c r="L3166" i="3" a="1"/>
  <c r="L3166" i="3" s="1"/>
  <c r="L3167" i="3" a="1"/>
  <c r="L3167" i="3"/>
  <c r="L3168" i="3" a="1"/>
  <c r="L3168" i="3" s="1"/>
  <c r="L3169" i="3" a="1"/>
  <c r="L3169" i="3" s="1"/>
  <c r="L3170" i="3" a="1"/>
  <c r="L3170" i="3" s="1"/>
  <c r="L3171" i="3" a="1"/>
  <c r="L3171" i="3" s="1"/>
  <c r="L3172" i="3" a="1"/>
  <c r="L3172" i="3" s="1"/>
  <c r="L3173" i="3" a="1"/>
  <c r="L3173" i="3" s="1"/>
  <c r="L3174" i="3" a="1"/>
  <c r="L3174" i="3" s="1"/>
  <c r="L3175" i="3" a="1"/>
  <c r="L3175" i="3" s="1"/>
  <c r="L3176" i="3" a="1"/>
  <c r="L3176" i="3" s="1"/>
  <c r="L3177" i="3" a="1"/>
  <c r="L3177" i="3" s="1"/>
  <c r="L3178" i="3" a="1"/>
  <c r="L3178" i="3" s="1"/>
  <c r="L3179" i="3" a="1"/>
  <c r="L3179" i="3" s="1"/>
  <c r="L3180" i="3" a="1"/>
  <c r="L3180" i="3" s="1"/>
  <c r="L3181" i="3" a="1"/>
  <c r="L3181" i="3" s="1"/>
  <c r="L3182" i="3" a="1"/>
  <c r="L3182" i="3"/>
  <c r="L3183" i="3" a="1"/>
  <c r="L3183" i="3" s="1"/>
  <c r="L3184" i="3" a="1"/>
  <c r="L3184" i="3" s="1"/>
  <c r="L3185" i="3" a="1"/>
  <c r="L3185" i="3" s="1"/>
  <c r="L3186" i="3" a="1"/>
  <c r="L3186" i="3" s="1"/>
  <c r="L3187" i="3" a="1"/>
  <c r="L3187" i="3" s="1"/>
  <c r="L3188" i="3" a="1"/>
  <c r="L3188" i="3" s="1"/>
  <c r="L3189" i="3" a="1"/>
  <c r="L3189" i="3" s="1"/>
  <c r="L3190" i="3" a="1"/>
  <c r="L3190" i="3" s="1"/>
  <c r="L3191" i="3" a="1"/>
  <c r="L3191" i="3" s="1"/>
  <c r="L3192" i="3" a="1"/>
  <c r="L3192" i="3" s="1"/>
  <c r="L3193" i="3" a="1"/>
  <c r="L3193" i="3" s="1"/>
  <c r="L3194" i="3" a="1"/>
  <c r="L3194" i="3" s="1"/>
  <c r="L3195" i="3" a="1"/>
  <c r="L3195" i="3" s="1"/>
  <c r="L3196" i="3" a="1"/>
  <c r="L3196" i="3" s="1"/>
  <c r="L3197" i="3" a="1"/>
  <c r="L3197" i="3" s="1"/>
  <c r="L3198" i="3" a="1"/>
  <c r="L3198" i="3" s="1"/>
  <c r="L3199" i="3" a="1"/>
  <c r="L3199" i="3" s="1"/>
  <c r="L3200" i="3" a="1"/>
  <c r="L3200" i="3" s="1"/>
  <c r="L3201" i="3" a="1"/>
  <c r="L3201" i="3" s="1"/>
  <c r="L3202" i="3" a="1"/>
  <c r="L3202" i="3" s="1"/>
  <c r="L3203" i="3" a="1"/>
  <c r="L3203" i="3" s="1"/>
  <c r="L3204" i="3" a="1"/>
  <c r="L3204" i="3" s="1"/>
  <c r="L3205" i="3" a="1"/>
  <c r="L3205" i="3" s="1"/>
  <c r="L3206" i="3" a="1"/>
  <c r="L3206" i="3" s="1"/>
  <c r="L3207" i="3" a="1"/>
  <c r="L3207" i="3" s="1"/>
  <c r="L3208" i="3" a="1"/>
  <c r="L3208" i="3" s="1"/>
  <c r="L3209" i="3" a="1"/>
  <c r="L3209" i="3" s="1"/>
  <c r="L3210" i="3" a="1"/>
  <c r="L3210" i="3"/>
  <c r="L3211" i="3" a="1"/>
  <c r="L3211" i="3" s="1"/>
  <c r="L3212" i="3" a="1"/>
  <c r="L3212" i="3" s="1"/>
  <c r="L3213" i="3" a="1"/>
  <c r="L3213" i="3" s="1"/>
  <c r="L3214" i="3" a="1"/>
  <c r="L3214" i="3" s="1"/>
  <c r="L3215" i="3" a="1"/>
  <c r="L3215" i="3" s="1"/>
  <c r="L3216" i="3" a="1"/>
  <c r="L3216" i="3" s="1"/>
  <c r="L3217" i="3" a="1"/>
  <c r="L3217" i="3" s="1"/>
  <c r="L3218" i="3" a="1"/>
  <c r="L3218" i="3" s="1"/>
  <c r="L3219" i="3" a="1"/>
  <c r="L3219" i="3" s="1"/>
  <c r="L3220" i="3" a="1"/>
  <c r="L3220" i="3" s="1"/>
  <c r="L3221" i="3" a="1"/>
  <c r="L3221" i="3" s="1"/>
  <c r="L3222" i="3" a="1"/>
  <c r="L3222" i="3" s="1"/>
  <c r="L3223" i="3" a="1"/>
  <c r="L3223" i="3" s="1"/>
  <c r="L3224" i="3" a="1"/>
  <c r="L3224" i="3" s="1"/>
  <c r="L3225" i="3" a="1"/>
  <c r="L3225" i="3" s="1"/>
  <c r="L3226" i="3" a="1"/>
  <c r="L3226" i="3" s="1"/>
  <c r="L3227" i="3" a="1"/>
  <c r="L3227" i="3" s="1"/>
  <c r="L3228" i="3" a="1"/>
  <c r="L3228" i="3" s="1"/>
  <c r="L3229" i="3" a="1"/>
  <c r="L3229" i="3" s="1"/>
  <c r="L3230" i="3" a="1"/>
  <c r="L3230" i="3" s="1"/>
  <c r="L3231" i="3" a="1"/>
  <c r="L3231" i="3" s="1"/>
  <c r="L3232" i="3" a="1"/>
  <c r="L3232" i="3" s="1"/>
  <c r="L3233" i="3" a="1"/>
  <c r="L3233" i="3" s="1"/>
  <c r="L3234" i="3" a="1"/>
  <c r="L3234" i="3" s="1"/>
  <c r="L3235" i="3" a="1"/>
  <c r="L3235" i="3" s="1"/>
  <c r="L3236" i="3" a="1"/>
  <c r="L3236" i="3" s="1"/>
  <c r="L3237" i="3" a="1"/>
  <c r="L3237" i="3" s="1"/>
  <c r="L3238" i="3" a="1"/>
  <c r="L3238" i="3" s="1"/>
  <c r="L3239" i="3" a="1"/>
  <c r="L3239" i="3" s="1"/>
  <c r="L3240" i="3" a="1"/>
  <c r="L3240" i="3" s="1"/>
  <c r="L3241" i="3" a="1"/>
  <c r="L3241" i="3" s="1"/>
  <c r="L3242" i="3" a="1"/>
  <c r="L3242" i="3" s="1"/>
  <c r="L3243" i="3" a="1"/>
  <c r="L3243" i="3" s="1"/>
  <c r="L3244" i="3" a="1"/>
  <c r="L3244" i="3" s="1"/>
  <c r="L3245" i="3" a="1"/>
  <c r="L3245" i="3" s="1"/>
  <c r="L3246" i="3" a="1"/>
  <c r="L3246" i="3" s="1"/>
  <c r="L3247" i="3" a="1"/>
  <c r="L3247" i="3" s="1"/>
  <c r="L3248" i="3" a="1"/>
  <c r="L3248" i="3" s="1"/>
  <c r="L3249" i="3" a="1"/>
  <c r="L3249" i="3" s="1"/>
  <c r="L3250" i="3" a="1"/>
  <c r="L3250" i="3" s="1"/>
  <c r="L3251" i="3" a="1"/>
  <c r="L3251" i="3" s="1"/>
  <c r="L3252" i="3" a="1"/>
  <c r="L3252" i="3" s="1"/>
  <c r="L3253" i="3" a="1"/>
  <c r="L3253" i="3" s="1"/>
  <c r="L3254" i="3" a="1"/>
  <c r="L3254" i="3" s="1"/>
  <c r="L3255" i="3" a="1"/>
  <c r="L3255" i="3" s="1"/>
  <c r="L3256" i="3" a="1"/>
  <c r="L3256" i="3" s="1"/>
  <c r="L3257" i="3" a="1"/>
  <c r="L3257" i="3" s="1"/>
  <c r="L3258" i="3" a="1"/>
  <c r="L3258" i="3" s="1"/>
  <c r="L3259" i="3" a="1"/>
  <c r="L3259" i="3" s="1"/>
  <c r="L3260" i="3" a="1"/>
  <c r="L3260" i="3" s="1"/>
  <c r="L3261" i="3" a="1"/>
  <c r="L3261" i="3" s="1"/>
  <c r="L3262" i="3" a="1"/>
  <c r="L3262" i="3" s="1"/>
  <c r="L3263" i="3" a="1"/>
  <c r="L3263" i="3" s="1"/>
  <c r="L3264" i="3" a="1"/>
  <c r="L3264" i="3" s="1"/>
  <c r="L3265" i="3" a="1"/>
  <c r="L3265" i="3" s="1"/>
  <c r="L3266" i="3" a="1"/>
  <c r="L3266" i="3" s="1"/>
  <c r="L3267" i="3" a="1"/>
  <c r="L3267" i="3" s="1"/>
  <c r="L3268" i="3" a="1"/>
  <c r="L3268" i="3" s="1"/>
  <c r="L3269" i="3" a="1"/>
  <c r="L3269" i="3" s="1"/>
  <c r="L3270" i="3" a="1"/>
  <c r="L3270" i="3" s="1"/>
  <c r="L3271" i="3" a="1"/>
  <c r="L3271" i="3" s="1"/>
  <c r="L3272" i="3" a="1"/>
  <c r="L3272" i="3" s="1"/>
  <c r="L3273" i="3" a="1"/>
  <c r="L3273" i="3" s="1"/>
  <c r="L3274" i="3" a="1"/>
  <c r="L3274" i="3" s="1"/>
  <c r="L3275" i="3" a="1"/>
  <c r="L3275" i="3" s="1"/>
  <c r="L3276" i="3" a="1"/>
  <c r="L3276" i="3" s="1"/>
  <c r="L3277" i="3" a="1"/>
  <c r="L3277" i="3" s="1"/>
  <c r="L3278" i="3" a="1"/>
  <c r="L3278" i="3" s="1"/>
  <c r="L3279" i="3" a="1"/>
  <c r="L3279" i="3" s="1"/>
  <c r="L3280" i="3" a="1"/>
  <c r="L3280" i="3" s="1"/>
  <c r="L3281" i="3" a="1"/>
  <c r="L3281" i="3" s="1"/>
  <c r="L3282" i="3" a="1"/>
  <c r="L3282" i="3" s="1"/>
  <c r="L3283" i="3" a="1"/>
  <c r="L3283" i="3" s="1"/>
  <c r="L3284" i="3" a="1"/>
  <c r="L3284" i="3" s="1"/>
  <c r="L3285" i="3" a="1"/>
  <c r="L3285" i="3" s="1"/>
  <c r="L3286" i="3" a="1"/>
  <c r="L3286" i="3" s="1"/>
  <c r="L3287" i="3" a="1"/>
  <c r="L3287" i="3" s="1"/>
  <c r="L3288" i="3" a="1"/>
  <c r="L3288" i="3" s="1"/>
  <c r="L3289" i="3" a="1"/>
  <c r="L3289" i="3" s="1"/>
  <c r="L3290" i="3" a="1"/>
  <c r="L3290" i="3" s="1"/>
  <c r="L3291" i="3" a="1"/>
  <c r="L3291" i="3" s="1"/>
  <c r="L3292" i="3" a="1"/>
  <c r="L3292" i="3" s="1"/>
  <c r="L3293" i="3" a="1"/>
  <c r="L3293" i="3" s="1"/>
  <c r="L3294" i="3" a="1"/>
  <c r="L3294" i="3" s="1"/>
  <c r="L3295" i="3" a="1"/>
  <c r="L3295" i="3" s="1"/>
  <c r="L3296" i="3" a="1"/>
  <c r="L3296" i="3" s="1"/>
  <c r="L3297" i="3" a="1"/>
  <c r="L3297" i="3" s="1"/>
  <c r="L3298" i="3" a="1"/>
  <c r="L3298" i="3" s="1"/>
  <c r="L3299" i="3" a="1"/>
  <c r="L3299" i="3" s="1"/>
  <c r="L3300" i="3" a="1"/>
  <c r="L3300" i="3" s="1"/>
  <c r="L3301" i="3" a="1"/>
  <c r="L3301" i="3" s="1"/>
  <c r="L3302" i="3" a="1"/>
  <c r="L3302" i="3" s="1"/>
  <c r="L3303" i="3" a="1"/>
  <c r="L3303" i="3" s="1"/>
  <c r="L3304" i="3" a="1"/>
  <c r="L3304" i="3" s="1"/>
  <c r="L3305" i="3" a="1"/>
  <c r="L3305" i="3" s="1"/>
  <c r="L3306" i="3" a="1"/>
  <c r="L3306" i="3" s="1"/>
  <c r="L3307" i="3" a="1"/>
  <c r="L3307" i="3" s="1"/>
  <c r="L3308" i="3" a="1"/>
  <c r="L3308" i="3" s="1"/>
  <c r="L3309" i="3" a="1"/>
  <c r="L3309" i="3" s="1"/>
  <c r="L3310" i="3" a="1"/>
  <c r="L3310" i="3" s="1"/>
  <c r="L3311" i="3" a="1"/>
  <c r="L3311" i="3" s="1"/>
  <c r="L3312" i="3" a="1"/>
  <c r="L3312" i="3" s="1"/>
  <c r="L3313" i="3" a="1"/>
  <c r="L3313" i="3" s="1"/>
  <c r="L3314" i="3" a="1"/>
  <c r="L3314" i="3" s="1"/>
  <c r="L3315" i="3" a="1"/>
  <c r="L3315" i="3" s="1"/>
  <c r="L3316" i="3" a="1"/>
  <c r="L3316" i="3" s="1"/>
  <c r="L3317" i="3" a="1"/>
  <c r="L3317" i="3" s="1"/>
  <c r="L3318" i="3" a="1"/>
  <c r="L3318" i="3" s="1"/>
  <c r="L3319" i="3" a="1"/>
  <c r="L3319" i="3" s="1"/>
  <c r="L3320" i="3" a="1"/>
  <c r="L3320" i="3" s="1"/>
  <c r="L3321" i="3" a="1"/>
  <c r="L3321" i="3" s="1"/>
  <c r="L3322" i="3" a="1"/>
  <c r="L3322" i="3" s="1"/>
  <c r="L3323" i="3" a="1"/>
  <c r="L3323" i="3" s="1"/>
  <c r="L3324" i="3" a="1"/>
  <c r="L3324" i="3" s="1"/>
  <c r="L3325" i="3" a="1"/>
  <c r="L3325" i="3" s="1"/>
  <c r="L3326" i="3" a="1"/>
  <c r="L3326" i="3" s="1"/>
  <c r="L3327" i="3" a="1"/>
  <c r="L3327" i="3" s="1"/>
  <c r="L3328" i="3" a="1"/>
  <c r="L3328" i="3" s="1"/>
  <c r="L3329" i="3" a="1"/>
  <c r="L3329" i="3" s="1"/>
  <c r="L3330" i="3" a="1"/>
  <c r="L3330" i="3" s="1"/>
  <c r="L3331" i="3" a="1"/>
  <c r="L3331" i="3" s="1"/>
  <c r="L3332" i="3" a="1"/>
  <c r="L3332" i="3" s="1"/>
  <c r="L3333" i="3" a="1"/>
  <c r="L3333" i="3" s="1"/>
  <c r="L3334" i="3" a="1"/>
  <c r="L3334" i="3" s="1"/>
  <c r="L3335" i="3" a="1"/>
  <c r="L3335" i="3" s="1"/>
  <c r="L3336" i="3" a="1"/>
  <c r="L3336" i="3" s="1"/>
  <c r="L3337" i="3" a="1"/>
  <c r="L3337" i="3" s="1"/>
  <c r="L3338" i="3" a="1"/>
  <c r="L3338" i="3" s="1"/>
  <c r="L3339" i="3" a="1"/>
  <c r="L3339" i="3" s="1"/>
  <c r="L3340" i="3" a="1"/>
  <c r="L3340" i="3" s="1"/>
  <c r="L3341" i="3" a="1"/>
  <c r="L3341" i="3" s="1"/>
  <c r="L3342" i="3" a="1"/>
  <c r="L3342" i="3" s="1"/>
  <c r="L3343" i="3" a="1"/>
  <c r="L3343" i="3" s="1"/>
  <c r="L3344" i="3" a="1"/>
  <c r="L3344" i="3" s="1"/>
  <c r="L3345" i="3" a="1"/>
  <c r="L3345" i="3" s="1"/>
  <c r="L3346" i="3" a="1"/>
  <c r="L3346" i="3" s="1"/>
  <c r="L3347" i="3" a="1"/>
  <c r="L3347" i="3" s="1"/>
  <c r="L3348" i="3" a="1"/>
  <c r="L3348" i="3" s="1"/>
  <c r="L3349" i="3" a="1"/>
  <c r="L3349" i="3" s="1"/>
  <c r="L3350" i="3" a="1"/>
  <c r="L3350" i="3" s="1"/>
  <c r="L3351" i="3" a="1"/>
  <c r="L3351" i="3" s="1"/>
  <c r="L3352" i="3" a="1"/>
  <c r="L3352" i="3" s="1"/>
  <c r="L3353" i="3" a="1"/>
  <c r="L3353" i="3" s="1"/>
  <c r="L3354" i="3" a="1"/>
  <c r="L3354" i="3" s="1"/>
  <c r="L3355" i="3" a="1"/>
  <c r="L3355" i="3" s="1"/>
  <c r="L3356" i="3" a="1"/>
  <c r="L3356" i="3" s="1"/>
  <c r="L3357" i="3" a="1"/>
  <c r="L3357" i="3" s="1"/>
  <c r="L3358" i="3" a="1"/>
  <c r="L3358" i="3" s="1"/>
  <c r="L3359" i="3" a="1"/>
  <c r="L3359" i="3" s="1"/>
  <c r="L3360" i="3" a="1"/>
  <c r="L3360" i="3" s="1"/>
  <c r="L3361" i="3" a="1"/>
  <c r="L3361" i="3" s="1"/>
  <c r="L3362" i="3" a="1"/>
  <c r="L3362" i="3" s="1"/>
  <c r="L3363" i="3" a="1"/>
  <c r="L3363" i="3" s="1"/>
  <c r="L3364" i="3" a="1"/>
  <c r="L3364" i="3" s="1"/>
  <c r="L3365" i="3" a="1"/>
  <c r="L3365" i="3" s="1"/>
  <c r="L3366" i="3" a="1"/>
  <c r="L3366" i="3" s="1"/>
  <c r="L3367" i="3" a="1"/>
  <c r="L3367" i="3" s="1"/>
  <c r="L3368" i="3" a="1"/>
  <c r="L3368" i="3" s="1"/>
  <c r="L3369" i="3" a="1"/>
  <c r="L3369" i="3" s="1"/>
  <c r="L3370" i="3" a="1"/>
  <c r="L3370" i="3" s="1"/>
  <c r="L3371" i="3" a="1"/>
  <c r="L3371" i="3" s="1"/>
  <c r="L3372" i="3" a="1"/>
  <c r="L3372" i="3" s="1"/>
  <c r="L3373" i="3" a="1"/>
  <c r="L3373" i="3" s="1"/>
  <c r="L3374" i="3" a="1"/>
  <c r="L3374" i="3" s="1"/>
  <c r="L3375" i="3" a="1"/>
  <c r="L3375" i="3" s="1"/>
  <c r="L3376" i="3" a="1"/>
  <c r="L3376" i="3" s="1"/>
  <c r="L3377" i="3" a="1"/>
  <c r="L3377" i="3" s="1"/>
  <c r="L3378" i="3" a="1"/>
  <c r="L3378" i="3" s="1"/>
  <c r="L3379" i="3" a="1"/>
  <c r="L3379" i="3" s="1"/>
  <c r="L3380" i="3" a="1"/>
  <c r="L3380" i="3" s="1"/>
  <c r="L3381" i="3" a="1"/>
  <c r="L3381" i="3" s="1"/>
  <c r="L3382" i="3" a="1"/>
  <c r="L3382" i="3" s="1"/>
  <c r="L3383" i="3" a="1"/>
  <c r="L3383" i="3" s="1"/>
  <c r="L3384" i="3" a="1"/>
  <c r="L3384" i="3" s="1"/>
  <c r="L3385" i="3" a="1"/>
  <c r="L3385" i="3" s="1"/>
  <c r="L3386" i="3" a="1"/>
  <c r="L3386" i="3" s="1"/>
  <c r="L3387" i="3" a="1"/>
  <c r="L3387" i="3" s="1"/>
  <c r="L3388" i="3" a="1"/>
  <c r="L3388" i="3" s="1"/>
  <c r="L3389" i="3" a="1"/>
  <c r="L3389" i="3" s="1"/>
  <c r="L3390" i="3" a="1"/>
  <c r="L3390" i="3" s="1"/>
  <c r="L3391" i="3" a="1"/>
  <c r="L3391" i="3" s="1"/>
  <c r="L3392" i="3" a="1"/>
  <c r="L3392" i="3" s="1"/>
  <c r="L3393" i="3" a="1"/>
  <c r="L3393" i="3" s="1"/>
  <c r="L3394" i="3" a="1"/>
  <c r="L3394" i="3" s="1"/>
  <c r="L3395" i="3" a="1"/>
  <c r="L3395" i="3" s="1"/>
  <c r="L3396" i="3" a="1"/>
  <c r="L3396" i="3" s="1"/>
  <c r="L3397" i="3" a="1"/>
  <c r="L3397" i="3" s="1"/>
  <c r="L3398" i="3" a="1"/>
  <c r="L3398" i="3" s="1"/>
  <c r="L3399" i="3" a="1"/>
  <c r="L3399" i="3" s="1"/>
  <c r="L3400" i="3" a="1"/>
  <c r="L3400" i="3" s="1"/>
  <c r="L3401" i="3" a="1"/>
  <c r="L3401" i="3" s="1"/>
  <c r="L3402" i="3" a="1"/>
  <c r="L3402" i="3" s="1"/>
  <c r="L3403" i="3" a="1"/>
  <c r="L3403" i="3" s="1"/>
  <c r="L3404" i="3" a="1"/>
  <c r="L3404" i="3" s="1"/>
  <c r="L3405" i="3" a="1"/>
  <c r="L3405" i="3" s="1"/>
  <c r="L3406" i="3" a="1"/>
  <c r="L3406" i="3" s="1"/>
  <c r="L3407" i="3" a="1"/>
  <c r="L3407" i="3" s="1"/>
  <c r="L3408" i="3" a="1"/>
  <c r="L3408" i="3" s="1"/>
  <c r="L3409" i="3" a="1"/>
  <c r="L3409" i="3" s="1"/>
  <c r="L3410" i="3" a="1"/>
  <c r="L3410" i="3" s="1"/>
  <c r="L3411" i="3" a="1"/>
  <c r="L3411" i="3" s="1"/>
  <c r="L3412" i="3" a="1"/>
  <c r="L3412" i="3" s="1"/>
  <c r="L3413" i="3" a="1"/>
  <c r="L3413" i="3" s="1"/>
  <c r="L3414" i="3" a="1"/>
  <c r="L3414" i="3" s="1"/>
  <c r="L3415" i="3" a="1"/>
  <c r="L3415" i="3" s="1"/>
  <c r="L3416" i="3" a="1"/>
  <c r="L3416" i="3" s="1"/>
  <c r="L3417" i="3" a="1"/>
  <c r="L3417" i="3" s="1"/>
  <c r="L3418" i="3" a="1"/>
  <c r="L3418" i="3" s="1"/>
  <c r="L3419" i="3" a="1"/>
  <c r="L3419" i="3" s="1"/>
  <c r="L3420" i="3" a="1"/>
  <c r="L3420" i="3" s="1"/>
  <c r="L3421" i="3" a="1"/>
  <c r="L3421" i="3" s="1"/>
  <c r="L3422" i="3" a="1"/>
  <c r="L3422" i="3" s="1"/>
  <c r="L3423" i="3" a="1"/>
  <c r="L3423" i="3" s="1"/>
  <c r="L3424" i="3" a="1"/>
  <c r="L3424" i="3" s="1"/>
  <c r="L3425" i="3" a="1"/>
  <c r="L3425" i="3" s="1"/>
  <c r="L3426" i="3" a="1"/>
  <c r="L3426" i="3" s="1"/>
  <c r="L3427" i="3" a="1"/>
  <c r="L3427" i="3" s="1"/>
  <c r="L3428" i="3" a="1"/>
  <c r="L3428" i="3" s="1"/>
  <c r="L3429" i="3" a="1"/>
  <c r="L3429" i="3" s="1"/>
  <c r="L3430" i="3" a="1"/>
  <c r="L3430" i="3" s="1"/>
  <c r="L3431" i="3" a="1"/>
  <c r="L3431" i="3" s="1"/>
  <c r="L3432" i="3" a="1"/>
  <c r="L3432" i="3" s="1"/>
  <c r="L3433" i="3" a="1"/>
  <c r="L3433" i="3" s="1"/>
  <c r="L3434" i="3" a="1"/>
  <c r="L3434" i="3" s="1"/>
  <c r="L3435" i="3" a="1"/>
  <c r="L3435" i="3" s="1"/>
  <c r="L3436" i="3" a="1"/>
  <c r="L3436" i="3" s="1"/>
  <c r="L3437" i="3" a="1"/>
  <c r="L3437" i="3" s="1"/>
  <c r="L3438" i="3" a="1"/>
  <c r="L3438" i="3" s="1"/>
  <c r="L3439" i="3" a="1"/>
  <c r="L3439" i="3" s="1"/>
  <c r="L3440" i="3" a="1"/>
  <c r="L3440" i="3" s="1"/>
  <c r="L3441" i="3" a="1"/>
  <c r="L3441" i="3" s="1"/>
  <c r="L3442" i="3" a="1"/>
  <c r="L3442" i="3" s="1"/>
  <c r="L3443" i="3" a="1"/>
  <c r="L3443" i="3" s="1"/>
  <c r="L3444" i="3" a="1"/>
  <c r="L3444" i="3" s="1"/>
  <c r="L3445" i="3" a="1"/>
  <c r="L3445" i="3" s="1"/>
  <c r="L3446" i="3" a="1"/>
  <c r="L3446" i="3" s="1"/>
  <c r="L3447" i="3" a="1"/>
  <c r="L3447" i="3" s="1"/>
  <c r="L3448" i="3" a="1"/>
  <c r="L3448" i="3" s="1"/>
  <c r="L3449" i="3" a="1"/>
  <c r="L3449" i="3" s="1"/>
  <c r="L3450" i="3" a="1"/>
  <c r="L3450" i="3" s="1"/>
  <c r="L3451" i="3" a="1"/>
  <c r="L3451" i="3" s="1"/>
  <c r="L3452" i="3" a="1"/>
  <c r="L3452" i="3" s="1"/>
  <c r="L3453" i="3" a="1"/>
  <c r="L3453" i="3" s="1"/>
  <c r="L3454" i="3" a="1"/>
  <c r="L3454" i="3" s="1"/>
  <c r="L3455" i="3" a="1"/>
  <c r="L3455" i="3" s="1"/>
  <c r="L3456" i="3" a="1"/>
  <c r="L3456" i="3" s="1"/>
  <c r="L3457" i="3" a="1"/>
  <c r="L3457" i="3" s="1"/>
  <c r="L3458" i="3" a="1"/>
  <c r="L3458" i="3" s="1"/>
  <c r="L3459" i="3" a="1"/>
  <c r="L3459" i="3" s="1"/>
  <c r="L3460" i="3" a="1"/>
  <c r="L3460" i="3" s="1"/>
  <c r="L3461" i="3" a="1"/>
  <c r="L3461" i="3" s="1"/>
  <c r="L3462" i="3" a="1"/>
  <c r="L3462" i="3" s="1"/>
  <c r="L3463" i="3" a="1"/>
  <c r="L3463" i="3" s="1"/>
  <c r="L3464" i="3" a="1"/>
  <c r="L3464" i="3" s="1"/>
  <c r="L3465" i="3" a="1"/>
  <c r="L3465" i="3" s="1"/>
  <c r="L3466" i="3" a="1"/>
  <c r="L3466" i="3" s="1"/>
  <c r="L3467" i="3" a="1"/>
  <c r="L3467" i="3" s="1"/>
  <c r="L3468" i="3" a="1"/>
  <c r="L3468" i="3" s="1"/>
  <c r="L3469" i="3" a="1"/>
  <c r="L3469" i="3" s="1"/>
  <c r="L3470" i="3" a="1"/>
  <c r="L3470" i="3" s="1"/>
  <c r="L3471" i="3" a="1"/>
  <c r="L3471" i="3" s="1"/>
  <c r="L3472" i="3" a="1"/>
  <c r="L3472" i="3" s="1"/>
  <c r="L3473" i="3" a="1"/>
  <c r="L3473" i="3" s="1"/>
  <c r="L3474" i="3" a="1"/>
  <c r="L3474" i="3" s="1"/>
  <c r="L3475" i="3" a="1"/>
  <c r="L3475" i="3" s="1"/>
  <c r="L3476" i="3" a="1"/>
  <c r="L3476" i="3" s="1"/>
  <c r="L3477" i="3" a="1"/>
  <c r="L3477" i="3" s="1"/>
  <c r="L3478" i="3" a="1"/>
  <c r="L3478" i="3" s="1"/>
  <c r="L3479" i="3" a="1"/>
  <c r="L3479" i="3" s="1"/>
  <c r="L3480" i="3" a="1"/>
  <c r="L3480" i="3" s="1"/>
  <c r="L3481" i="3" a="1"/>
  <c r="L3481" i="3" s="1"/>
  <c r="L3482" i="3" a="1"/>
  <c r="L3482" i="3" s="1"/>
  <c r="L3483" i="3" a="1"/>
  <c r="L3483" i="3" s="1"/>
  <c r="L3484" i="3" a="1"/>
  <c r="L3484" i="3" s="1"/>
  <c r="L3485" i="3" a="1"/>
  <c r="L3485" i="3" s="1"/>
  <c r="L3486" i="3" a="1"/>
  <c r="L3486" i="3" s="1"/>
  <c r="L3487" i="3" a="1"/>
  <c r="L3487" i="3" s="1"/>
  <c r="L3488" i="3" a="1"/>
  <c r="L3488" i="3" s="1"/>
  <c r="L3489" i="3" a="1"/>
  <c r="L3489" i="3" s="1"/>
  <c r="L3490" i="3" a="1"/>
  <c r="L3490" i="3" s="1"/>
  <c r="L3491" i="3" a="1"/>
  <c r="L3491" i="3" s="1"/>
  <c r="L3492" i="3" a="1"/>
  <c r="L3492" i="3" s="1"/>
  <c r="L3493" i="3" a="1"/>
  <c r="L3493" i="3" s="1"/>
  <c r="L3494" i="3" a="1"/>
  <c r="L3494" i="3" s="1"/>
  <c r="L3495" i="3" a="1"/>
  <c r="L3495" i="3" s="1"/>
  <c r="L3496" i="3" a="1"/>
  <c r="L3496" i="3" s="1"/>
  <c r="L3497" i="3" a="1"/>
  <c r="L3497" i="3" s="1"/>
  <c r="L3498" i="3" a="1"/>
  <c r="L3498" i="3" s="1"/>
  <c r="L3499" i="3" a="1"/>
  <c r="L3499" i="3" s="1"/>
  <c r="L3500" i="3" a="1"/>
  <c r="L3500" i="3" s="1"/>
  <c r="L3501" i="3" a="1"/>
  <c r="L3501" i="3" s="1"/>
  <c r="L3502" i="3" a="1"/>
  <c r="L3502" i="3" s="1"/>
  <c r="L3503" i="3" a="1"/>
  <c r="L3503" i="3" s="1"/>
  <c r="L3504" i="3" a="1"/>
  <c r="L3504" i="3" s="1"/>
  <c r="L3505" i="3" a="1"/>
  <c r="L3505" i="3" s="1"/>
  <c r="L3506" i="3" a="1"/>
  <c r="L3506" i="3" s="1"/>
  <c r="L3507" i="3" a="1"/>
  <c r="L3507" i="3" s="1"/>
  <c r="L3508" i="3" a="1"/>
  <c r="L3508" i="3" s="1"/>
  <c r="L3509" i="3" a="1"/>
  <c r="L3509" i="3" s="1"/>
  <c r="L3510" i="3" a="1"/>
  <c r="L3510" i="3" s="1"/>
  <c r="L3511" i="3" a="1"/>
  <c r="L3511" i="3" s="1"/>
  <c r="L3512" i="3" a="1"/>
  <c r="L3512" i="3" s="1"/>
  <c r="L3513" i="3" a="1"/>
  <c r="L3513" i="3" s="1"/>
  <c r="L3514" i="3" a="1"/>
  <c r="L3514" i="3" s="1"/>
  <c r="L3515" i="3" a="1"/>
  <c r="L3515" i="3" s="1"/>
  <c r="L3516" i="3" a="1"/>
  <c r="L3516" i="3" s="1"/>
  <c r="L3517" i="3" a="1"/>
  <c r="L3517" i="3" s="1"/>
  <c r="L3518" i="3" a="1"/>
  <c r="L3518" i="3" s="1"/>
  <c r="L3519" i="3" a="1"/>
  <c r="L3519" i="3" s="1"/>
  <c r="L3520" i="3" a="1"/>
  <c r="L3520" i="3" s="1"/>
  <c r="L3521" i="3" a="1"/>
  <c r="L3521" i="3" s="1"/>
  <c r="L3522" i="3" a="1"/>
  <c r="L3522" i="3" s="1"/>
  <c r="L3523" i="3" a="1"/>
  <c r="L3523" i="3" s="1"/>
  <c r="L3524" i="3" a="1"/>
  <c r="L3524" i="3" s="1"/>
  <c r="L3525" i="3" a="1"/>
  <c r="L3525" i="3" s="1"/>
  <c r="L3526" i="3" a="1"/>
  <c r="L3526" i="3" s="1"/>
  <c r="L3527" i="3" a="1"/>
  <c r="L3527" i="3" s="1"/>
  <c r="L3528" i="3" a="1"/>
  <c r="L3528" i="3" s="1"/>
  <c r="L3529" i="3" a="1"/>
  <c r="L3529" i="3" s="1"/>
  <c r="L3530" i="3" a="1"/>
  <c r="L3530" i="3" s="1"/>
  <c r="L3531" i="3" a="1"/>
  <c r="L3531" i="3" s="1"/>
  <c r="L3532" i="3" a="1"/>
  <c r="L3532" i="3" s="1"/>
  <c r="L3533" i="3" a="1"/>
  <c r="L3533" i="3" s="1"/>
  <c r="L3534" i="3" a="1"/>
  <c r="L3534" i="3" s="1"/>
  <c r="L3535" i="3" a="1"/>
  <c r="L3535" i="3" s="1"/>
  <c r="L3536" i="3" a="1"/>
  <c r="L3536" i="3" s="1"/>
  <c r="L3537" i="3" a="1"/>
  <c r="L3537" i="3" s="1"/>
  <c r="L3538" i="3" a="1"/>
  <c r="L3538" i="3" s="1"/>
  <c r="L3539" i="3" a="1"/>
  <c r="L3539" i="3" s="1"/>
  <c r="L3540" i="3" a="1"/>
  <c r="L3540" i="3" s="1"/>
  <c r="L3541" i="3" a="1"/>
  <c r="L3541" i="3" s="1"/>
  <c r="L3542" i="3" a="1"/>
  <c r="L3542" i="3" s="1"/>
  <c r="L3543" i="3" a="1"/>
  <c r="L3543" i="3" s="1"/>
  <c r="L3544" i="3" a="1"/>
  <c r="L3544" i="3" s="1"/>
  <c r="L3545" i="3" a="1"/>
  <c r="L3545" i="3" s="1"/>
  <c r="L3546" i="3" a="1"/>
  <c r="L3546" i="3" s="1"/>
  <c r="L3547" i="3" a="1"/>
  <c r="L3547" i="3" s="1"/>
  <c r="L3548" i="3" a="1"/>
  <c r="L3548" i="3" s="1"/>
  <c r="L3549" i="3" a="1"/>
  <c r="L3549" i="3" s="1"/>
  <c r="L3550" i="3" a="1"/>
  <c r="L3550" i="3" s="1"/>
  <c r="L3551" i="3" a="1"/>
  <c r="L3551" i="3" s="1"/>
  <c r="L3552" i="3" a="1"/>
  <c r="L3552" i="3" s="1"/>
  <c r="L3553" i="3" a="1"/>
  <c r="L3553" i="3" s="1"/>
  <c r="L3554" i="3" a="1"/>
  <c r="L3554" i="3" s="1"/>
  <c r="L3555" i="3" a="1"/>
  <c r="L3555" i="3" s="1"/>
  <c r="L3556" i="3" a="1"/>
  <c r="L3556" i="3" s="1"/>
  <c r="L3557" i="3" a="1"/>
  <c r="L3557" i="3" s="1"/>
  <c r="L3558" i="3" a="1"/>
  <c r="L3558" i="3" s="1"/>
  <c r="L3559" i="3" a="1"/>
  <c r="L3559" i="3" s="1"/>
  <c r="L3560" i="3" a="1"/>
  <c r="L3560" i="3" s="1"/>
  <c r="L3561" i="3" a="1"/>
  <c r="L3561" i="3" s="1"/>
  <c r="L3562" i="3" a="1"/>
  <c r="L3562" i="3" s="1"/>
  <c r="L3563" i="3" a="1"/>
  <c r="L3563" i="3" s="1"/>
  <c r="L3564" i="3" a="1"/>
  <c r="L3564" i="3" s="1"/>
  <c r="L3565" i="3" a="1"/>
  <c r="L3565" i="3" s="1"/>
  <c r="L3566" i="3" a="1"/>
  <c r="L3566" i="3" s="1"/>
  <c r="L3567" i="3" a="1"/>
  <c r="L3567" i="3" s="1"/>
  <c r="L3568" i="3" a="1"/>
  <c r="L3568" i="3" s="1"/>
  <c r="L3569" i="3" a="1"/>
  <c r="L3569" i="3" s="1"/>
  <c r="L3570" i="3" a="1"/>
  <c r="L3570" i="3" s="1"/>
  <c r="L3571" i="3" a="1"/>
  <c r="L3571" i="3" s="1"/>
  <c r="L3572" i="3" a="1"/>
  <c r="L3572" i="3" s="1"/>
  <c r="L3573" i="3" a="1"/>
  <c r="L3573" i="3" s="1"/>
  <c r="L3574" i="3" a="1"/>
  <c r="L3574" i="3" s="1"/>
  <c r="L3575" i="3" a="1"/>
  <c r="L3575" i="3" s="1"/>
  <c r="L3576" i="3" a="1"/>
  <c r="L3576" i="3" s="1"/>
  <c r="L3577" i="3" a="1"/>
  <c r="L3577" i="3" s="1"/>
  <c r="L3578" i="3" a="1"/>
  <c r="L3578" i="3" s="1"/>
  <c r="L3579" i="3" a="1"/>
  <c r="L3579" i="3" s="1"/>
  <c r="L3580" i="3" a="1"/>
  <c r="L3580" i="3" s="1"/>
  <c r="L3581" i="3" a="1"/>
  <c r="L3581" i="3" s="1"/>
  <c r="L3582" i="3" a="1"/>
  <c r="L3582" i="3" s="1"/>
  <c r="L3583" i="3" a="1"/>
  <c r="L3583" i="3" s="1"/>
  <c r="L3584" i="3" a="1"/>
  <c r="L3584" i="3" s="1"/>
  <c r="L3585" i="3" a="1"/>
  <c r="L3585" i="3" s="1"/>
  <c r="L3586" i="3" a="1"/>
  <c r="L3586" i="3" s="1"/>
  <c r="L3587" i="3" a="1"/>
  <c r="L3587" i="3" s="1"/>
  <c r="L3588" i="3" a="1"/>
  <c r="L3588" i="3" s="1"/>
  <c r="L3589" i="3" a="1"/>
  <c r="L3589" i="3" s="1"/>
  <c r="L3590" i="3" a="1"/>
  <c r="L3590" i="3" s="1"/>
  <c r="L3591" i="3" a="1"/>
  <c r="L3591" i="3" s="1"/>
  <c r="L3592" i="3" a="1"/>
  <c r="L3592" i="3" s="1"/>
  <c r="L3593" i="3" a="1"/>
  <c r="L3593" i="3" s="1"/>
  <c r="L3594" i="3" a="1"/>
  <c r="L3594" i="3" s="1"/>
  <c r="L3595" i="3" a="1"/>
  <c r="L3595" i="3" s="1"/>
  <c r="L3596" i="3" a="1"/>
  <c r="L3596" i="3" s="1"/>
  <c r="L3597" i="3" a="1"/>
  <c r="L3597" i="3" s="1"/>
  <c r="L3598" i="3" a="1"/>
  <c r="L3598" i="3" s="1"/>
  <c r="L3599" i="3" a="1"/>
  <c r="L3599" i="3" s="1"/>
  <c r="L3600" i="3" a="1"/>
  <c r="L3600" i="3" s="1"/>
  <c r="L3601" i="3" a="1"/>
  <c r="L3601" i="3" s="1"/>
  <c r="L3602" i="3" a="1"/>
  <c r="L3602" i="3" s="1"/>
  <c r="L3603" i="3" a="1"/>
  <c r="L3603" i="3" s="1"/>
  <c r="L3604" i="3" a="1"/>
  <c r="L3604" i="3" s="1"/>
  <c r="L3605" i="3" a="1"/>
  <c r="L3605" i="3" s="1"/>
  <c r="L3606" i="3" a="1"/>
  <c r="L3606" i="3" s="1"/>
  <c r="L3607" i="3" a="1"/>
  <c r="L3607" i="3" s="1"/>
  <c r="L3608" i="3" a="1"/>
  <c r="L3608" i="3" s="1"/>
  <c r="L3609" i="3" a="1"/>
  <c r="L3609" i="3" s="1"/>
  <c r="L3610" i="3" a="1"/>
  <c r="L3610" i="3" s="1"/>
  <c r="L3611" i="3" a="1"/>
  <c r="L3611" i="3" s="1"/>
  <c r="L3612" i="3" a="1"/>
  <c r="L3612" i="3" s="1"/>
  <c r="L3613" i="3" a="1"/>
  <c r="L3613" i="3" s="1"/>
  <c r="L3614" i="3" a="1"/>
  <c r="L3614" i="3" s="1"/>
  <c r="L3615" i="3" a="1"/>
  <c r="L3615" i="3" s="1"/>
  <c r="L3616" i="3" a="1"/>
  <c r="L3616" i="3" s="1"/>
  <c r="L3617" i="3" a="1"/>
  <c r="L3617" i="3" s="1"/>
  <c r="L3618" i="3" a="1"/>
  <c r="L3618" i="3" s="1"/>
  <c r="L3619" i="3" a="1"/>
  <c r="L3619" i="3" s="1"/>
  <c r="L3620" i="3" a="1"/>
  <c r="L3620" i="3" s="1"/>
  <c r="L3621" i="3" a="1"/>
  <c r="L3621" i="3" s="1"/>
  <c r="L3622" i="3" a="1"/>
  <c r="L3622" i="3" s="1"/>
  <c r="L3623" i="3" a="1"/>
  <c r="L3623" i="3" s="1"/>
  <c r="L3624" i="3" a="1"/>
  <c r="L3624" i="3" s="1"/>
  <c r="L3625" i="3" a="1"/>
  <c r="L3625" i="3" s="1"/>
  <c r="L3626" i="3" a="1"/>
  <c r="L3626" i="3" s="1"/>
  <c r="L3627" i="3" a="1"/>
  <c r="L3627" i="3" s="1"/>
  <c r="L3628" i="3" a="1"/>
  <c r="L3628" i="3" s="1"/>
  <c r="L3629" i="3" a="1"/>
  <c r="L3629" i="3" s="1"/>
  <c r="L3630" i="3" a="1"/>
  <c r="L3630" i="3" s="1"/>
  <c r="L3631" i="3" a="1"/>
  <c r="L3631" i="3" s="1"/>
  <c r="L3632" i="3" a="1"/>
  <c r="L3632" i="3" s="1"/>
  <c r="L3633" i="3" a="1"/>
  <c r="L3633" i="3" s="1"/>
  <c r="L3634" i="3" a="1"/>
  <c r="L3634" i="3" s="1"/>
  <c r="L3635" i="3" a="1"/>
  <c r="L3635" i="3" s="1"/>
  <c r="L3636" i="3" a="1"/>
  <c r="L3636" i="3" s="1"/>
  <c r="L3637" i="3" a="1"/>
  <c r="L3637" i="3" s="1"/>
  <c r="L3638" i="3" a="1"/>
  <c r="L3638" i="3" s="1"/>
  <c r="L3639" i="3" a="1"/>
  <c r="L3639" i="3" s="1"/>
  <c r="L3640" i="3" a="1"/>
  <c r="L3640" i="3" s="1"/>
  <c r="L3641" i="3" a="1"/>
  <c r="L3641" i="3" s="1"/>
  <c r="L3642" i="3" a="1"/>
  <c r="L3642" i="3" s="1"/>
  <c r="L3643" i="3" a="1"/>
  <c r="L3643" i="3" s="1"/>
  <c r="L3644" i="3" a="1"/>
  <c r="L3644" i="3" s="1"/>
  <c r="L3645" i="3" a="1"/>
  <c r="L3645" i="3" s="1"/>
  <c r="L3646" i="3" a="1"/>
  <c r="L3646" i="3" s="1"/>
  <c r="L3647" i="3" a="1"/>
  <c r="L3647" i="3" s="1"/>
  <c r="L3648" i="3" a="1"/>
  <c r="L3648" i="3" s="1"/>
  <c r="L3649" i="3" a="1"/>
  <c r="L3649" i="3" s="1"/>
  <c r="L3650" i="3" a="1"/>
  <c r="L3650" i="3" s="1"/>
  <c r="L3651" i="3" a="1"/>
  <c r="L3651" i="3" s="1"/>
  <c r="L3652" i="3" a="1"/>
  <c r="L3652" i="3" s="1"/>
  <c r="L3653" i="3" a="1"/>
  <c r="L3653" i="3" s="1"/>
  <c r="L3654" i="3" a="1"/>
  <c r="L3654" i="3" s="1"/>
  <c r="L3655" i="3" a="1"/>
  <c r="L3655" i="3" s="1"/>
  <c r="L3656" i="3" a="1"/>
  <c r="L3656" i="3" s="1"/>
  <c r="L3657" i="3" a="1"/>
  <c r="L3657" i="3" s="1"/>
  <c r="L3658" i="3" a="1"/>
  <c r="L3658" i="3" s="1"/>
  <c r="L3659" i="3" a="1"/>
  <c r="L3659" i="3" s="1"/>
  <c r="L3660" i="3" a="1"/>
  <c r="L3660" i="3" s="1"/>
  <c r="L3661" i="3" a="1"/>
  <c r="L3661" i="3" s="1"/>
  <c r="L3662" i="3" a="1"/>
  <c r="L3662" i="3" s="1"/>
  <c r="L3663" i="3" a="1"/>
  <c r="L3663" i="3" s="1"/>
  <c r="L3664" i="3" a="1"/>
  <c r="L3664" i="3" s="1"/>
  <c r="L3665" i="3" a="1"/>
  <c r="L3665" i="3" s="1"/>
  <c r="L3666" i="3" a="1"/>
  <c r="L3666" i="3" s="1"/>
  <c r="L3667" i="3" a="1"/>
  <c r="L3667" i="3" s="1"/>
  <c r="L3668" i="3" a="1"/>
  <c r="L3668" i="3" s="1"/>
  <c r="L3669" i="3" a="1"/>
  <c r="L3669" i="3" s="1"/>
  <c r="L3670" i="3" a="1"/>
  <c r="L3670" i="3" s="1"/>
  <c r="L3671" i="3" a="1"/>
  <c r="L3671" i="3" s="1"/>
  <c r="L3672" i="3" a="1"/>
  <c r="L3672" i="3" s="1"/>
  <c r="L3673" i="3" a="1"/>
  <c r="L3673" i="3" s="1"/>
  <c r="L3674" i="3" a="1"/>
  <c r="L3674" i="3" s="1"/>
  <c r="L3675" i="3" a="1"/>
  <c r="L3675" i="3" s="1"/>
  <c r="L3676" i="3" a="1"/>
  <c r="L3676" i="3" s="1"/>
  <c r="L3677" i="3" a="1"/>
  <c r="L3677" i="3" s="1"/>
  <c r="L3678" i="3" a="1"/>
  <c r="L3678" i="3" s="1"/>
  <c r="L3679" i="3" a="1"/>
  <c r="L3679" i="3" s="1"/>
  <c r="L3680" i="3" a="1"/>
  <c r="L3680" i="3" s="1"/>
  <c r="L3681" i="3" a="1"/>
  <c r="L3681" i="3" s="1"/>
  <c r="L3682" i="3" a="1"/>
  <c r="L3682" i="3" s="1"/>
  <c r="L3683" i="3" a="1"/>
  <c r="L3683" i="3" s="1"/>
  <c r="L3684" i="3" a="1"/>
  <c r="L3684" i="3" s="1"/>
  <c r="L3685" i="3" a="1"/>
  <c r="L3685" i="3" s="1"/>
  <c r="L3686" i="3" a="1"/>
  <c r="L3686" i="3" s="1"/>
  <c r="L3687" i="3" a="1"/>
  <c r="L3687" i="3" s="1"/>
  <c r="L3688" i="3" a="1"/>
  <c r="L3688" i="3" s="1"/>
  <c r="L3689" i="3" a="1"/>
  <c r="L3689" i="3" s="1"/>
  <c r="L3690" i="3" a="1"/>
  <c r="L3690" i="3" s="1"/>
  <c r="L3691" i="3" a="1"/>
  <c r="L3691" i="3" s="1"/>
  <c r="L3692" i="3" a="1"/>
  <c r="L3692" i="3" s="1"/>
  <c r="L3693" i="3" a="1"/>
  <c r="L3693" i="3" s="1"/>
  <c r="L3694" i="3" a="1"/>
  <c r="L3694" i="3" s="1"/>
  <c r="L3695" i="3" a="1"/>
  <c r="L3695" i="3" s="1"/>
  <c r="L3696" i="3" a="1"/>
  <c r="L3696" i="3" s="1"/>
  <c r="L3697" i="3" a="1"/>
  <c r="L3697" i="3" s="1"/>
  <c r="L3698" i="3" a="1"/>
  <c r="L3698" i="3" s="1"/>
  <c r="L3699" i="3" a="1"/>
  <c r="L3699" i="3" s="1"/>
  <c r="L3700" i="3" a="1"/>
  <c r="L3700" i="3" s="1"/>
  <c r="L3701" i="3" a="1"/>
  <c r="L3701" i="3" s="1"/>
  <c r="L3702" i="3" a="1"/>
  <c r="L3702" i="3" s="1"/>
  <c r="L3703" i="3" a="1"/>
  <c r="L3703" i="3" s="1"/>
  <c r="L3704" i="3" a="1"/>
  <c r="L3704" i="3" s="1"/>
  <c r="L3705" i="3" a="1"/>
  <c r="L3705" i="3" s="1"/>
  <c r="L3706" i="3" a="1"/>
  <c r="L3706" i="3" s="1"/>
  <c r="L3707" i="3" a="1"/>
  <c r="L3707" i="3" s="1"/>
  <c r="L3708" i="3" a="1"/>
  <c r="L3708" i="3" s="1"/>
  <c r="L3709" i="3" a="1"/>
  <c r="L3709" i="3" s="1"/>
  <c r="L3710" i="3" a="1"/>
  <c r="L3710" i="3" s="1"/>
  <c r="L3711" i="3" a="1"/>
  <c r="L3711" i="3" s="1"/>
  <c r="L3712" i="3" a="1"/>
  <c r="L3712" i="3" s="1"/>
  <c r="L3713" i="3" a="1"/>
  <c r="L3713" i="3" s="1"/>
  <c r="L3714" i="3" a="1"/>
  <c r="L3714" i="3" s="1"/>
  <c r="L3715" i="3" a="1"/>
  <c r="L3715" i="3" s="1"/>
  <c r="L3716" i="3" a="1"/>
  <c r="L3716" i="3" s="1"/>
  <c r="L3717" i="3" a="1"/>
  <c r="L3717" i="3" s="1"/>
  <c r="L3718" i="3" a="1"/>
  <c r="L3718" i="3" s="1"/>
  <c r="L3719" i="3" a="1"/>
  <c r="L3719" i="3" s="1"/>
  <c r="L3720" i="3" a="1"/>
  <c r="L3720" i="3" s="1"/>
  <c r="L3721" i="3" a="1"/>
  <c r="L3721" i="3" s="1"/>
  <c r="L3722" i="3" a="1"/>
  <c r="L3722" i="3" s="1"/>
  <c r="L3723" i="3" a="1"/>
  <c r="L3723" i="3" s="1"/>
  <c r="L3724" i="3" a="1"/>
  <c r="L3724" i="3" s="1"/>
  <c r="L3725" i="3" a="1"/>
  <c r="L3725" i="3" s="1"/>
  <c r="L3726" i="3" a="1"/>
  <c r="L3726" i="3" s="1"/>
  <c r="L3727" i="3" a="1"/>
  <c r="L3727" i="3" s="1"/>
  <c r="L3728" i="3" a="1"/>
  <c r="L3728" i="3" s="1"/>
  <c r="L3729" i="3" a="1"/>
  <c r="L3729" i="3" s="1"/>
  <c r="L3730" i="3" a="1"/>
  <c r="L3730" i="3" s="1"/>
  <c r="L3731" i="3" a="1"/>
  <c r="L3731" i="3" s="1"/>
  <c r="L3732" i="3" a="1"/>
  <c r="L3732" i="3" s="1"/>
  <c r="L3733" i="3" a="1"/>
  <c r="L3733" i="3" s="1"/>
  <c r="L3734" i="3" a="1"/>
  <c r="L3734" i="3" s="1"/>
  <c r="L3735" i="3" a="1"/>
  <c r="L3735" i="3" s="1"/>
  <c r="L3736" i="3" a="1"/>
  <c r="L3736" i="3" s="1"/>
  <c r="L3737" i="3" a="1"/>
  <c r="L3737" i="3" s="1"/>
  <c r="L3738" i="3" a="1"/>
  <c r="L3738" i="3" s="1"/>
  <c r="L3739" i="3" a="1"/>
  <c r="L3739" i="3" s="1"/>
  <c r="L3740" i="3" a="1"/>
  <c r="L3740" i="3" s="1"/>
  <c r="L3741" i="3" a="1"/>
  <c r="L3741" i="3" s="1"/>
  <c r="L3742" i="3" a="1"/>
  <c r="L3742" i="3" s="1"/>
  <c r="L3743" i="3" a="1"/>
  <c r="L3743" i="3" s="1"/>
  <c r="L3744" i="3" a="1"/>
  <c r="L3744" i="3" s="1"/>
  <c r="L3745" i="3" a="1"/>
  <c r="L3745" i="3" s="1"/>
  <c r="L3746" i="3" a="1"/>
  <c r="L3746" i="3" s="1"/>
  <c r="L3747" i="3" a="1"/>
  <c r="L3747" i="3" s="1"/>
  <c r="L3748" i="3" a="1"/>
  <c r="L3748" i="3" s="1"/>
  <c r="L3749" i="3" a="1"/>
  <c r="L3749" i="3" s="1"/>
  <c r="L3750" i="3" a="1"/>
  <c r="L3750" i="3" s="1"/>
  <c r="L3751" i="3" a="1"/>
  <c r="L3751" i="3" s="1"/>
  <c r="L3752" i="3" a="1"/>
  <c r="L3752" i="3" s="1"/>
  <c r="L3753" i="3" a="1"/>
  <c r="L3753" i="3" s="1"/>
  <c r="L3754" i="3" a="1"/>
  <c r="L3754" i="3" s="1"/>
  <c r="L3755" i="3" a="1"/>
  <c r="L3755" i="3" s="1"/>
  <c r="L3756" i="3" a="1"/>
  <c r="L3756" i="3" s="1"/>
  <c r="L3757" i="3" a="1"/>
  <c r="L3757" i="3" s="1"/>
  <c r="L3758" i="3" a="1"/>
  <c r="L3758" i="3" s="1"/>
  <c r="L3759" i="3" a="1"/>
  <c r="L3759" i="3" s="1"/>
  <c r="L3760" i="3" a="1"/>
  <c r="L3760" i="3" s="1"/>
  <c r="L3761" i="3" a="1"/>
  <c r="L3761" i="3" s="1"/>
  <c r="L3762" i="3" a="1"/>
  <c r="L3762" i="3" s="1"/>
  <c r="L3763" i="3" a="1"/>
  <c r="L3763" i="3" s="1"/>
  <c r="L3764" i="3" a="1"/>
  <c r="L3764" i="3" s="1"/>
  <c r="L3765" i="3" a="1"/>
  <c r="L3765" i="3" s="1"/>
  <c r="L3766" i="3" a="1"/>
  <c r="L3766" i="3" s="1"/>
  <c r="L3767" i="3" a="1"/>
  <c r="L3767" i="3" s="1"/>
  <c r="L3768" i="3" a="1"/>
  <c r="L3768" i="3" s="1"/>
  <c r="L3769" i="3" a="1"/>
  <c r="L3769" i="3" s="1"/>
  <c r="L3770" i="3" a="1"/>
  <c r="L3770" i="3" s="1"/>
  <c r="L3771" i="3" a="1"/>
  <c r="L3771" i="3" s="1"/>
  <c r="L3772" i="3" a="1"/>
  <c r="L3772" i="3" s="1"/>
  <c r="L3773" i="3" a="1"/>
  <c r="L3773" i="3" s="1"/>
  <c r="L3774" i="3" a="1"/>
  <c r="L3774" i="3" s="1"/>
  <c r="L3775" i="3" a="1"/>
  <c r="L3775" i="3" s="1"/>
  <c r="L3776" i="3" a="1"/>
  <c r="L3776" i="3" s="1"/>
  <c r="L3777" i="3" a="1"/>
  <c r="L3777" i="3" s="1"/>
  <c r="L3778" i="3" a="1"/>
  <c r="L3778" i="3" s="1"/>
  <c r="L3779" i="3" a="1"/>
  <c r="L3779" i="3" s="1"/>
  <c r="L3780" i="3" a="1"/>
  <c r="L3780" i="3" s="1"/>
  <c r="L3781" i="3" a="1"/>
  <c r="L3781" i="3" s="1"/>
  <c r="L3782" i="3" a="1"/>
  <c r="L3782" i="3" s="1"/>
  <c r="L3783" i="3" a="1"/>
  <c r="L3783" i="3" s="1"/>
  <c r="L3784" i="3" a="1"/>
  <c r="L3784" i="3" s="1"/>
  <c r="L3785" i="3" a="1"/>
  <c r="L3785" i="3" s="1"/>
  <c r="L3786" i="3" a="1"/>
  <c r="L3786" i="3" s="1"/>
  <c r="L3787" i="3" a="1"/>
  <c r="L3787" i="3" s="1"/>
  <c r="L3788" i="3" a="1"/>
  <c r="L3788" i="3" s="1"/>
  <c r="L3789" i="3" a="1"/>
  <c r="L3789" i="3" s="1"/>
  <c r="L3790" i="3" a="1"/>
  <c r="L3790" i="3" s="1"/>
  <c r="L3791" i="3" a="1"/>
  <c r="L3791" i="3" s="1"/>
  <c r="L3792" i="3" a="1"/>
  <c r="L3792" i="3" s="1"/>
  <c r="L3793" i="3" a="1"/>
  <c r="L3793" i="3" s="1"/>
  <c r="L3794" i="3" a="1"/>
  <c r="L3794" i="3" s="1"/>
  <c r="L3795" i="3" a="1"/>
  <c r="L3795" i="3" s="1"/>
  <c r="L3796" i="3" a="1"/>
  <c r="L3796" i="3" s="1"/>
  <c r="L3797" i="3" a="1"/>
  <c r="L3797" i="3" s="1"/>
  <c r="L3798" i="3" a="1"/>
  <c r="L3798" i="3" s="1"/>
  <c r="L3799" i="3" a="1"/>
  <c r="L3799" i="3" s="1"/>
  <c r="L3800" i="3" a="1"/>
  <c r="L3800" i="3" s="1"/>
  <c r="L3801" i="3" a="1"/>
  <c r="L3801" i="3" s="1"/>
  <c r="L3802" i="3" a="1"/>
  <c r="L3802" i="3" s="1"/>
  <c r="L3803" i="3" a="1"/>
  <c r="L3803" i="3" s="1"/>
  <c r="L3804" i="3" a="1"/>
  <c r="L3804" i="3" s="1"/>
  <c r="L3805" i="3" a="1"/>
  <c r="L3805" i="3" s="1"/>
  <c r="L3806" i="3" a="1"/>
  <c r="L3806" i="3" s="1"/>
  <c r="L3807" i="3" a="1"/>
  <c r="L3807" i="3" s="1"/>
  <c r="L3808" i="3" a="1"/>
  <c r="L3808" i="3" s="1"/>
  <c r="L3809" i="3" a="1"/>
  <c r="L3809" i="3" s="1"/>
  <c r="L3810" i="3" a="1"/>
  <c r="L3810" i="3" s="1"/>
  <c r="L3811" i="3" a="1"/>
  <c r="L3811" i="3" s="1"/>
  <c r="L3812" i="3" a="1"/>
  <c r="L3812" i="3" s="1"/>
  <c r="L3813" i="3" a="1"/>
  <c r="L3813" i="3" s="1"/>
  <c r="L3814" i="3" a="1"/>
  <c r="L3814" i="3" s="1"/>
  <c r="L3815" i="3" a="1"/>
  <c r="L3815" i="3" s="1"/>
  <c r="L3816" i="3" a="1"/>
  <c r="L3816" i="3"/>
  <c r="L3817" i="3" a="1"/>
  <c r="L3817" i="3" s="1"/>
  <c r="L3818" i="3" a="1"/>
  <c r="L3818" i="3" s="1"/>
  <c r="L3819" i="3" a="1"/>
  <c r="L3819" i="3" s="1"/>
  <c r="L3820" i="3" a="1"/>
  <c r="L3820" i="3" s="1"/>
  <c r="L3821" i="3" a="1"/>
  <c r="L3821" i="3" s="1"/>
  <c r="L3822" i="3" a="1"/>
  <c r="L3822" i="3" s="1"/>
  <c r="L3823" i="3" a="1"/>
  <c r="L3823" i="3" s="1"/>
  <c r="L3824" i="3" a="1"/>
  <c r="L3824" i="3" s="1"/>
  <c r="L3825" i="3" a="1"/>
  <c r="L3825" i="3" s="1"/>
  <c r="L3826" i="3" a="1"/>
  <c r="L3826" i="3" s="1"/>
  <c r="L3827" i="3" a="1"/>
  <c r="L3827" i="3" s="1"/>
  <c r="L3828" i="3" a="1"/>
  <c r="L3828" i="3" s="1"/>
  <c r="L3829" i="3" a="1"/>
  <c r="L3829" i="3" s="1"/>
  <c r="L3830" i="3" a="1"/>
  <c r="L3830" i="3" s="1"/>
  <c r="L3831" i="3" a="1"/>
  <c r="L3831" i="3" s="1"/>
  <c r="L3832" i="3" a="1"/>
  <c r="L3832" i="3" s="1"/>
  <c r="L3833" i="3" a="1"/>
  <c r="L3833" i="3" s="1"/>
  <c r="L3834" i="3" a="1"/>
  <c r="L3834" i="3" s="1"/>
  <c r="L3835" i="3" a="1"/>
  <c r="L3835" i="3" s="1"/>
  <c r="L3836" i="3" a="1"/>
  <c r="L3836" i="3" s="1"/>
  <c r="L3837" i="3" a="1"/>
  <c r="L3837" i="3" s="1"/>
  <c r="L3838" i="3" a="1"/>
  <c r="L3838" i="3" s="1"/>
  <c r="L3839" i="3" a="1"/>
  <c r="L3839" i="3" s="1"/>
  <c r="L3840" i="3" a="1"/>
  <c r="L3840" i="3" s="1"/>
  <c r="L3841" i="3" a="1"/>
  <c r="L3841" i="3" s="1"/>
  <c r="L3842" i="3" a="1"/>
  <c r="L3842" i="3" s="1"/>
  <c r="L3843" i="3" a="1"/>
  <c r="L3843" i="3" s="1"/>
  <c r="L3844" i="3" a="1"/>
  <c r="L3844" i="3" s="1"/>
  <c r="L3845" i="3" a="1"/>
  <c r="L3845" i="3" s="1"/>
  <c r="L3846" i="3" a="1"/>
  <c r="L3846" i="3" s="1"/>
  <c r="L3847" i="3" a="1"/>
  <c r="L3847" i="3" s="1"/>
  <c r="L3848" i="3" a="1"/>
  <c r="L3848" i="3" s="1"/>
  <c r="L3849" i="3" a="1"/>
  <c r="L3849" i="3" s="1"/>
  <c r="L3850" i="3" a="1"/>
  <c r="L3850" i="3" s="1"/>
  <c r="L3851" i="3" a="1"/>
  <c r="L3851" i="3" s="1"/>
  <c r="L3852" i="3" a="1"/>
  <c r="L3852" i="3" s="1"/>
  <c r="L3853" i="3" a="1"/>
  <c r="L3853" i="3" s="1"/>
  <c r="L3854" i="3" a="1"/>
  <c r="L3854" i="3" s="1"/>
  <c r="L3855" i="3" a="1"/>
  <c r="L3855" i="3" s="1"/>
  <c r="L3856" i="3" a="1"/>
  <c r="L3856" i="3" s="1"/>
  <c r="L3857" i="3" a="1"/>
  <c r="L3857" i="3" s="1"/>
  <c r="L3858" i="3" a="1"/>
  <c r="L3858" i="3" s="1"/>
  <c r="L3859" i="3" a="1"/>
  <c r="L3859" i="3" s="1"/>
  <c r="L3860" i="3" a="1"/>
  <c r="L3860" i="3" s="1"/>
  <c r="L3861" i="3" a="1"/>
  <c r="L3861" i="3" s="1"/>
  <c r="L3862" i="3" a="1"/>
  <c r="L3862" i="3" s="1"/>
  <c r="L3863" i="3" a="1"/>
  <c r="L3863" i="3" s="1"/>
  <c r="L3864" i="3" a="1"/>
  <c r="L3864" i="3" s="1"/>
  <c r="L3865" i="3" a="1"/>
  <c r="L3865" i="3" s="1"/>
  <c r="L3866" i="3" a="1"/>
  <c r="L3866" i="3" s="1"/>
  <c r="L3867" i="3" a="1"/>
  <c r="L3867" i="3" s="1"/>
  <c r="L3868" i="3" a="1"/>
  <c r="L3868" i="3" s="1"/>
  <c r="L3869" i="3" a="1"/>
  <c r="L3869" i="3" s="1"/>
  <c r="L3870" i="3" a="1"/>
  <c r="L3870" i="3" s="1"/>
  <c r="L3871" i="3" a="1"/>
  <c r="L3871" i="3" s="1"/>
  <c r="L3872" i="3" a="1"/>
  <c r="L3872" i="3" s="1"/>
  <c r="L3873" i="3" a="1"/>
  <c r="L3873" i="3" s="1"/>
  <c r="L3874" i="3" a="1"/>
  <c r="L3874" i="3" s="1"/>
  <c r="L3875" i="3" a="1"/>
  <c r="L3875" i="3" s="1"/>
  <c r="L3876" i="3" a="1"/>
  <c r="L3876" i="3" s="1"/>
  <c r="L3877" i="3" a="1"/>
  <c r="L3877" i="3" s="1"/>
  <c r="L3878" i="3" a="1"/>
  <c r="L3878" i="3" s="1"/>
  <c r="L3879" i="3" a="1"/>
  <c r="L3879" i="3" s="1"/>
  <c r="L3880" i="3" a="1"/>
  <c r="L3880" i="3" s="1"/>
  <c r="L3881" i="3" a="1"/>
  <c r="L3881" i="3" s="1"/>
  <c r="L3882" i="3" a="1"/>
  <c r="L3882" i="3" s="1"/>
  <c r="L3883" i="3" a="1"/>
  <c r="L3883" i="3" s="1"/>
  <c r="L3884" i="3" a="1"/>
  <c r="L3884" i="3" s="1"/>
  <c r="L3885" i="3" a="1"/>
  <c r="L3885" i="3" s="1"/>
  <c r="L3886" i="3" a="1"/>
  <c r="L3886" i="3" s="1"/>
  <c r="L3887" i="3" a="1"/>
  <c r="L3887" i="3" s="1"/>
  <c r="L3888" i="3" a="1"/>
  <c r="L3888" i="3" s="1"/>
  <c r="L3889" i="3" a="1"/>
  <c r="L3889" i="3" s="1"/>
  <c r="L3890" i="3" a="1"/>
  <c r="L3890" i="3" s="1"/>
  <c r="L3891" i="3" a="1"/>
  <c r="L3891" i="3" s="1"/>
  <c r="L3892" i="3" a="1"/>
  <c r="L3892" i="3" s="1"/>
  <c r="L3893" i="3" a="1"/>
  <c r="L3893" i="3" s="1"/>
  <c r="L3894" i="3" a="1"/>
  <c r="L3894" i="3" s="1"/>
  <c r="L3895" i="3" a="1"/>
  <c r="L3895" i="3" s="1"/>
  <c r="L3896" i="3" a="1"/>
  <c r="L3896" i="3" s="1"/>
  <c r="L3897" i="3" a="1"/>
  <c r="L3897" i="3" s="1"/>
  <c r="L3898" i="3" a="1"/>
  <c r="L3898" i="3" s="1"/>
  <c r="L3899" i="3" a="1"/>
  <c r="L3899" i="3" s="1"/>
  <c r="L3900" i="3" a="1"/>
  <c r="L3900" i="3" s="1"/>
  <c r="L3901" i="3" a="1"/>
  <c r="L3901" i="3" s="1"/>
  <c r="L3902" i="3" a="1"/>
  <c r="L3902" i="3" s="1"/>
  <c r="L3903" i="3" a="1"/>
  <c r="L3903" i="3" s="1"/>
  <c r="L3904" i="3" a="1"/>
  <c r="L3904" i="3" s="1"/>
  <c r="L3905" i="3" a="1"/>
  <c r="L3905" i="3" s="1"/>
  <c r="L3906" i="3" a="1"/>
  <c r="L3906" i="3" s="1"/>
  <c r="L3907" i="3" a="1"/>
  <c r="L3907" i="3" s="1"/>
  <c r="L3908" i="3" a="1"/>
  <c r="L3908" i="3" s="1"/>
  <c r="L3909" i="3" a="1"/>
  <c r="L3909" i="3" s="1"/>
  <c r="L3910" i="3" a="1"/>
  <c r="L3910" i="3" s="1"/>
  <c r="L3911" i="3" a="1"/>
  <c r="L3911" i="3" s="1"/>
  <c r="L3912" i="3" a="1"/>
  <c r="L3912" i="3" s="1"/>
  <c r="L3913" i="3" a="1"/>
  <c r="L3913" i="3" s="1"/>
  <c r="L3914" i="3" a="1"/>
  <c r="L3914" i="3" s="1"/>
  <c r="L3915" i="3" a="1"/>
  <c r="L3915" i="3" s="1"/>
  <c r="L3916" i="3" a="1"/>
  <c r="L3916" i="3" s="1"/>
  <c r="L3917" i="3" a="1"/>
  <c r="L3917" i="3" s="1"/>
  <c r="L3918" i="3" a="1"/>
  <c r="L3918" i="3" s="1"/>
  <c r="L3919" i="3" a="1"/>
  <c r="L3919" i="3" s="1"/>
  <c r="L3920" i="3" a="1"/>
  <c r="L3920" i="3" s="1"/>
  <c r="L3921" i="3" a="1"/>
  <c r="L3921" i="3" s="1"/>
  <c r="L3922" i="3" a="1"/>
  <c r="L3922" i="3" s="1"/>
  <c r="L3923" i="3" a="1"/>
  <c r="L3923" i="3" s="1"/>
  <c r="L3924" i="3" a="1"/>
  <c r="L3924" i="3" s="1"/>
  <c r="L3925" i="3" a="1"/>
  <c r="L3925" i="3" s="1"/>
  <c r="L3926" i="3" a="1"/>
  <c r="L3926" i="3" s="1"/>
  <c r="L3927" i="3" a="1"/>
  <c r="L3927" i="3" s="1"/>
  <c r="L3928" i="3" a="1"/>
  <c r="L3928" i="3" s="1"/>
  <c r="L3929" i="3" a="1"/>
  <c r="L3929" i="3" s="1"/>
  <c r="L3930" i="3" a="1"/>
  <c r="L3930" i="3" s="1"/>
  <c r="L3931" i="3" a="1"/>
  <c r="L3931" i="3" s="1"/>
  <c r="L3932" i="3" a="1"/>
  <c r="L3932" i="3" s="1"/>
  <c r="L3933" i="3" a="1"/>
  <c r="L3933" i="3" s="1"/>
  <c r="L3934" i="3" a="1"/>
  <c r="L3934" i="3" s="1"/>
  <c r="L3935" i="3" a="1"/>
  <c r="L3935" i="3" s="1"/>
  <c r="L3936" i="3" a="1"/>
  <c r="L3936" i="3" s="1"/>
  <c r="L3937" i="3" a="1"/>
  <c r="L3937" i="3" s="1"/>
  <c r="L3938" i="3" a="1"/>
  <c r="L3938" i="3" s="1"/>
  <c r="L3939" i="3" a="1"/>
  <c r="L3939" i="3" s="1"/>
  <c r="L3940" i="3" a="1"/>
  <c r="L3940" i="3" s="1"/>
  <c r="L3941" i="3" a="1"/>
  <c r="L3941" i="3" s="1"/>
  <c r="L3942" i="3" a="1"/>
  <c r="L3942" i="3" s="1"/>
  <c r="L3943" i="3" a="1"/>
  <c r="L3943" i="3" s="1"/>
  <c r="L3944" i="3" a="1"/>
  <c r="L3944" i="3" s="1"/>
  <c r="L3945" i="3" a="1"/>
  <c r="L3945" i="3" s="1"/>
  <c r="L3946" i="3" a="1"/>
  <c r="L3946" i="3" s="1"/>
  <c r="L3947" i="3" a="1"/>
  <c r="L3947" i="3" s="1"/>
  <c r="L3948" i="3" a="1"/>
  <c r="L3948" i="3" s="1"/>
  <c r="L3949" i="3" a="1"/>
  <c r="L3949" i="3" s="1"/>
  <c r="L3950" i="3" a="1"/>
  <c r="L3950" i="3" s="1"/>
  <c r="L3951" i="3" a="1"/>
  <c r="L3951" i="3" s="1"/>
  <c r="L3952" i="3" a="1"/>
  <c r="L3952" i="3" s="1"/>
  <c r="L3953" i="3" a="1"/>
  <c r="L3953" i="3" s="1"/>
  <c r="L3954" i="3" a="1"/>
  <c r="L3954" i="3" s="1"/>
  <c r="L3955" i="3" a="1"/>
  <c r="L3955" i="3" s="1"/>
  <c r="L3956" i="3" a="1"/>
  <c r="L3956" i="3" s="1"/>
  <c r="L3957" i="3" a="1"/>
  <c r="L3957" i="3" s="1"/>
  <c r="L3958" i="3" a="1"/>
  <c r="L3958" i="3" s="1"/>
  <c r="L3959" i="3" a="1"/>
  <c r="L3959" i="3" s="1"/>
  <c r="L3960" i="3" a="1"/>
  <c r="L3960" i="3" s="1"/>
  <c r="L3961" i="3" a="1"/>
  <c r="L3961" i="3" s="1"/>
  <c r="L3962" i="3" a="1"/>
  <c r="L3962" i="3" s="1"/>
  <c r="L3963" i="3" a="1"/>
  <c r="L3963" i="3" s="1"/>
  <c r="L3964" i="3" a="1"/>
  <c r="L3964" i="3" s="1"/>
  <c r="L3965" i="3" a="1"/>
  <c r="L3965" i="3" s="1"/>
  <c r="L3966" i="3" a="1"/>
  <c r="L3966" i="3" s="1"/>
  <c r="L3967" i="3" a="1"/>
  <c r="L3967" i="3" s="1"/>
  <c r="L3968" i="3" a="1"/>
  <c r="L3968" i="3" s="1"/>
  <c r="L3969" i="3" a="1"/>
  <c r="L3969" i="3" s="1"/>
  <c r="L3970" i="3" a="1"/>
  <c r="L3970" i="3" s="1"/>
  <c r="L3971" i="3" a="1"/>
  <c r="L3971" i="3" s="1"/>
  <c r="L3972" i="3" a="1"/>
  <c r="L3972" i="3" s="1"/>
  <c r="L3973" i="3" a="1"/>
  <c r="L3973" i="3" s="1"/>
  <c r="L3974" i="3" a="1"/>
  <c r="L3974" i="3" s="1"/>
  <c r="L3975" i="3" a="1"/>
  <c r="L3975" i="3" s="1"/>
  <c r="L3976" i="3" a="1"/>
  <c r="L3976" i="3" s="1"/>
  <c r="L3977" i="3" a="1"/>
  <c r="L3977" i="3" s="1"/>
  <c r="L3978" i="3" a="1"/>
  <c r="L3978" i="3" s="1"/>
  <c r="L3979" i="3" a="1"/>
  <c r="L3979" i="3" s="1"/>
  <c r="L3980" i="3" a="1"/>
  <c r="L3980" i="3" s="1"/>
  <c r="L3981" i="3" a="1"/>
  <c r="L3981" i="3" s="1"/>
  <c r="L3982" i="3" a="1"/>
  <c r="L3982" i="3" s="1"/>
  <c r="L3983" i="3" a="1"/>
  <c r="L3983" i="3" s="1"/>
  <c r="L3984" i="3" a="1"/>
  <c r="L3984" i="3" s="1"/>
  <c r="L3985" i="3" a="1"/>
  <c r="L3985" i="3" s="1"/>
  <c r="L3986" i="3" a="1"/>
  <c r="L3986" i="3" s="1"/>
  <c r="L3987" i="3" a="1"/>
  <c r="L3987" i="3" s="1"/>
  <c r="L3988" i="3" a="1"/>
  <c r="L3988" i="3" s="1"/>
  <c r="L3989" i="3" a="1"/>
  <c r="L3989" i="3" s="1"/>
  <c r="L3990" i="3" a="1"/>
  <c r="L3990" i="3" s="1"/>
  <c r="L3991" i="3" a="1"/>
  <c r="L3991" i="3" s="1"/>
  <c r="L3992" i="3" a="1"/>
  <c r="L3992" i="3" s="1"/>
  <c r="L3993" i="3" a="1"/>
  <c r="L3993" i="3" s="1"/>
  <c r="L3994" i="3" a="1"/>
  <c r="L3994" i="3" s="1"/>
  <c r="L3995" i="3" a="1"/>
  <c r="L3995" i="3" s="1"/>
  <c r="L3996" i="3" a="1"/>
  <c r="L3996" i="3" s="1"/>
  <c r="L3997" i="3" a="1"/>
  <c r="L3997" i="3" s="1"/>
  <c r="L3998" i="3" a="1"/>
  <c r="L3998" i="3" s="1"/>
  <c r="L3999" i="3" a="1"/>
  <c r="L3999" i="3" s="1"/>
  <c r="L4000" i="3" a="1"/>
  <c r="L4000" i="3" s="1"/>
  <c r="L4001" i="3" a="1"/>
  <c r="L4001" i="3" s="1"/>
  <c r="L4002" i="3" a="1"/>
  <c r="L4002" i="3" s="1"/>
  <c r="L4003" i="3" a="1"/>
  <c r="L4003" i="3" s="1"/>
  <c r="L4004" i="3" a="1"/>
  <c r="L4004" i="3" s="1"/>
  <c r="L4005" i="3" a="1"/>
  <c r="L4005" i="3" s="1"/>
  <c r="L4006" i="3" a="1"/>
  <c r="L4006" i="3" s="1"/>
  <c r="L4007" i="3" a="1"/>
  <c r="L4007" i="3" s="1"/>
  <c r="L4008" i="3" a="1"/>
  <c r="L4008" i="3" s="1"/>
  <c r="L4009" i="3" a="1"/>
  <c r="L4009" i="3" s="1"/>
  <c r="L4010" i="3" a="1"/>
  <c r="L4010" i="3" s="1"/>
  <c r="L4011" i="3" a="1"/>
  <c r="L4011" i="3" s="1"/>
  <c r="L4012" i="3" a="1"/>
  <c r="L4012" i="3" s="1"/>
  <c r="L4013" i="3" a="1"/>
  <c r="L4013" i="3" s="1"/>
  <c r="L4014" i="3" a="1"/>
  <c r="L4014" i="3" s="1"/>
  <c r="L4015" i="3" a="1"/>
  <c r="L4015" i="3" s="1"/>
  <c r="L4016" i="3" a="1"/>
  <c r="L4016" i="3" s="1"/>
  <c r="L4017" i="3" a="1"/>
  <c r="L4017" i="3" s="1"/>
  <c r="L4018" i="3" a="1"/>
  <c r="L4018" i="3" s="1"/>
  <c r="L4019" i="3" a="1"/>
  <c r="L4019" i="3" s="1"/>
  <c r="L4020" i="3" a="1"/>
  <c r="L4020" i="3" s="1"/>
  <c r="L4021" i="3" a="1"/>
  <c r="L4021" i="3" s="1"/>
  <c r="L4022" i="3" a="1"/>
  <c r="L4022" i="3" s="1"/>
  <c r="L4023" i="3" a="1"/>
  <c r="L4023" i="3" s="1"/>
  <c r="L4024" i="3" a="1"/>
  <c r="L4024" i="3" s="1"/>
  <c r="L4025" i="3" a="1"/>
  <c r="L4025" i="3" s="1"/>
  <c r="L4026" i="3" a="1"/>
  <c r="L4026" i="3" s="1"/>
  <c r="L4027" i="3" a="1"/>
  <c r="L4027" i="3" s="1"/>
  <c r="L4028" i="3" a="1"/>
  <c r="L4028" i="3" s="1"/>
  <c r="L4029" i="3" a="1"/>
  <c r="L4029" i="3" s="1"/>
  <c r="L4030" i="3" a="1"/>
  <c r="L4030" i="3" s="1"/>
  <c r="L4031" i="3" a="1"/>
  <c r="L4031" i="3" s="1"/>
  <c r="L4032" i="3" a="1"/>
  <c r="L4032" i="3" s="1"/>
  <c r="L4033" i="3" a="1"/>
  <c r="L4033" i="3" s="1"/>
  <c r="L4034" i="3" a="1"/>
  <c r="L4034" i="3" s="1"/>
  <c r="L4035" i="3" a="1"/>
  <c r="L4035" i="3" s="1"/>
  <c r="L4036" i="3" a="1"/>
  <c r="L4036" i="3" s="1"/>
  <c r="L4037" i="3" a="1"/>
  <c r="L4037" i="3" s="1"/>
  <c r="L4038" i="3" a="1"/>
  <c r="L4038" i="3" s="1"/>
  <c r="L4039" i="3" a="1"/>
  <c r="L4039" i="3" s="1"/>
  <c r="L4040" i="3" a="1"/>
  <c r="L4040" i="3" s="1"/>
  <c r="L4041" i="3" a="1"/>
  <c r="L4041" i="3" s="1"/>
  <c r="L4042" i="3" a="1"/>
  <c r="L4042" i="3" s="1"/>
  <c r="L4043" i="3" a="1"/>
  <c r="L4043" i="3" s="1"/>
  <c r="L4044" i="3" a="1"/>
  <c r="L4044" i="3" s="1"/>
  <c r="L4045" i="3" a="1"/>
  <c r="L4045" i="3" s="1"/>
  <c r="L4046" i="3" a="1"/>
  <c r="L4046" i="3" s="1"/>
  <c r="L4047" i="3" a="1"/>
  <c r="L4047" i="3" s="1"/>
  <c r="L4048" i="3" a="1"/>
  <c r="L4048" i="3" s="1"/>
  <c r="L4049" i="3" a="1"/>
  <c r="L4049" i="3" s="1"/>
  <c r="L4050" i="3" a="1"/>
  <c r="L4050" i="3" s="1"/>
  <c r="L4051" i="3" a="1"/>
  <c r="L4051" i="3" s="1"/>
  <c r="L4052" i="3" a="1"/>
  <c r="L4052" i="3" s="1"/>
  <c r="L4053" i="3" a="1"/>
  <c r="L4053" i="3" s="1"/>
  <c r="L4054" i="3" a="1"/>
  <c r="L4054" i="3" s="1"/>
  <c r="L4055" i="3" a="1"/>
  <c r="L4055" i="3" s="1"/>
  <c r="L4056" i="3" a="1"/>
  <c r="L4056" i="3" s="1"/>
  <c r="L4057" i="3" a="1"/>
  <c r="L4057" i="3" s="1"/>
  <c r="L4058" i="3" a="1"/>
  <c r="L4058" i="3" s="1"/>
  <c r="L4059" i="3" a="1"/>
  <c r="L4059" i="3" s="1"/>
  <c r="L4060" i="3" a="1"/>
  <c r="L4060" i="3" s="1"/>
  <c r="L4061" i="3" a="1"/>
  <c r="L4061" i="3" s="1"/>
  <c r="L4062" i="3" a="1"/>
  <c r="L4062" i="3" s="1"/>
  <c r="L4063" i="3" a="1"/>
  <c r="L4063" i="3" s="1"/>
  <c r="L4064" i="3" a="1"/>
  <c r="L4064" i="3" s="1"/>
  <c r="L4065" i="3" a="1"/>
  <c r="L4065" i="3" s="1"/>
  <c r="L4066" i="3" a="1"/>
  <c r="L4066" i="3" s="1"/>
  <c r="L4067" i="3" a="1"/>
  <c r="L4067" i="3" s="1"/>
  <c r="L4068" i="3" a="1"/>
  <c r="L4068" i="3" s="1"/>
  <c r="L4069" i="3" a="1"/>
  <c r="L4069" i="3" s="1"/>
  <c r="L4070" i="3" a="1"/>
  <c r="L4070" i="3" s="1"/>
  <c r="L4071" i="3" a="1"/>
  <c r="L4071" i="3" s="1"/>
  <c r="L4072" i="3" a="1"/>
  <c r="L4072" i="3" s="1"/>
  <c r="L4073" i="3" a="1"/>
  <c r="L4073" i="3" s="1"/>
  <c r="L4074" i="3" a="1"/>
  <c r="L4074" i="3" s="1"/>
  <c r="L4075" i="3" a="1"/>
  <c r="L4075" i="3" s="1"/>
  <c r="L4076" i="3" a="1"/>
  <c r="L4076" i="3" s="1"/>
  <c r="L4077" i="3" a="1"/>
  <c r="L4077" i="3" s="1"/>
  <c r="L4078" i="3" a="1"/>
  <c r="L4078" i="3" s="1"/>
  <c r="L4079" i="3" a="1"/>
  <c r="L4079" i="3" s="1"/>
  <c r="L4080" i="3" a="1"/>
  <c r="L4080" i="3" s="1"/>
  <c r="L4081" i="3" a="1"/>
  <c r="L4081" i="3" s="1"/>
  <c r="L4082" i="3" a="1"/>
  <c r="L4082" i="3" s="1"/>
  <c r="L4083" i="3" a="1"/>
  <c r="L4083" i="3" s="1"/>
  <c r="L4084" i="3" a="1"/>
  <c r="L4084" i="3" s="1"/>
  <c r="L4085" i="3" a="1"/>
  <c r="L4085" i="3" s="1"/>
  <c r="L4086" i="3" a="1"/>
  <c r="L4086" i="3" s="1"/>
  <c r="L4087" i="3" a="1"/>
  <c r="L4087" i="3" s="1"/>
  <c r="L4088" i="3" a="1"/>
  <c r="L4088" i="3" s="1"/>
  <c r="L4089" i="3" a="1"/>
  <c r="L4089" i="3" s="1"/>
  <c r="L4090" i="3" a="1"/>
  <c r="L4090" i="3" s="1"/>
  <c r="L4091" i="3" a="1"/>
  <c r="L4091" i="3" s="1"/>
  <c r="L4092" i="3" a="1"/>
  <c r="L4092" i="3" s="1"/>
  <c r="L4093" i="3" a="1"/>
  <c r="L4093" i="3" s="1"/>
  <c r="L4094" i="3" a="1"/>
  <c r="L4094" i="3" s="1"/>
  <c r="L4095" i="3" a="1"/>
  <c r="L4095" i="3" s="1"/>
  <c r="L4096" i="3" a="1"/>
  <c r="L4096" i="3" s="1"/>
  <c r="L4097" i="3" a="1"/>
  <c r="L4097" i="3" s="1"/>
  <c r="L4098" i="3" a="1"/>
  <c r="L4098" i="3" s="1"/>
  <c r="L4099" i="3" a="1"/>
  <c r="L4099" i="3" s="1"/>
  <c r="L4100" i="3" a="1"/>
  <c r="L4100" i="3" s="1"/>
  <c r="L4101" i="3" a="1"/>
  <c r="L4101" i="3" s="1"/>
  <c r="L4102" i="3" a="1"/>
  <c r="L4102" i="3" s="1"/>
  <c r="L4103" i="3" a="1"/>
  <c r="L4103" i="3" s="1"/>
  <c r="L4104" i="3" a="1"/>
  <c r="L4104" i="3" s="1"/>
  <c r="L4105" i="3" a="1"/>
  <c r="L4105" i="3" s="1"/>
  <c r="L4106" i="3" a="1"/>
  <c r="L4106" i="3" s="1"/>
  <c r="L4107" i="3" a="1"/>
  <c r="L4107" i="3" s="1"/>
  <c r="L4108" i="3" a="1"/>
  <c r="L4108" i="3" s="1"/>
  <c r="L4109" i="3" a="1"/>
  <c r="L4109" i="3" s="1"/>
  <c r="L4110" i="3" a="1"/>
  <c r="L4110" i="3" s="1"/>
  <c r="L4111" i="3" a="1"/>
  <c r="L4111" i="3" s="1"/>
  <c r="L4112" i="3" a="1"/>
  <c r="L4112" i="3" s="1"/>
  <c r="L4113" i="3" a="1"/>
  <c r="L4113" i="3" s="1"/>
  <c r="L4114" i="3" a="1"/>
  <c r="L4114" i="3" s="1"/>
  <c r="L4115" i="3" a="1"/>
  <c r="L4115" i="3" s="1"/>
  <c r="L4116" i="3" a="1"/>
  <c r="L4116" i="3" s="1"/>
  <c r="L4117" i="3" a="1"/>
  <c r="L4117" i="3" s="1"/>
  <c r="L4118" i="3" a="1"/>
  <c r="L4118" i="3" s="1"/>
  <c r="L4119" i="3" a="1"/>
  <c r="L4119" i="3" s="1"/>
  <c r="L4120" i="3" a="1"/>
  <c r="L4120" i="3" s="1"/>
  <c r="L4121" i="3" a="1"/>
  <c r="L4121" i="3" s="1"/>
  <c r="L4122" i="3" a="1"/>
  <c r="L4122" i="3" s="1"/>
  <c r="L4123" i="3" a="1"/>
  <c r="L4123" i="3" s="1"/>
  <c r="L4124" i="3" a="1"/>
  <c r="L4124" i="3" s="1"/>
  <c r="L4125" i="3" a="1"/>
  <c r="L4125" i="3" s="1"/>
  <c r="L4126" i="3" a="1"/>
  <c r="L4126" i="3" s="1"/>
  <c r="L4127" i="3" a="1"/>
  <c r="L4127" i="3" s="1"/>
  <c r="L4128" i="3" a="1"/>
  <c r="L4128" i="3" s="1"/>
  <c r="L4129" i="3" a="1"/>
  <c r="L4129" i="3" s="1"/>
  <c r="L4130" i="3" a="1"/>
  <c r="L4130" i="3" s="1"/>
  <c r="L4131" i="3" a="1"/>
  <c r="L4131" i="3" s="1"/>
  <c r="L4132" i="3" a="1"/>
  <c r="L4132" i="3" s="1"/>
  <c r="L4133" i="3" a="1"/>
  <c r="L4133" i="3" s="1"/>
  <c r="L4134" i="3" a="1"/>
  <c r="L4134" i="3" s="1"/>
  <c r="L4135" i="3" a="1"/>
  <c r="L4135" i="3" s="1"/>
  <c r="L4136" i="3" a="1"/>
  <c r="L4136" i="3" s="1"/>
  <c r="L4137" i="3" a="1"/>
  <c r="L4137" i="3" s="1"/>
  <c r="L4138" i="3" a="1"/>
  <c r="L4138" i="3" s="1"/>
  <c r="L4139" i="3" a="1"/>
  <c r="L4139" i="3" s="1"/>
  <c r="L4140" i="3" a="1"/>
  <c r="L4140" i="3" s="1"/>
  <c r="L4141" i="3" a="1"/>
  <c r="L4141" i="3" s="1"/>
  <c r="L4142" i="3" a="1"/>
  <c r="L4142" i="3" s="1"/>
  <c r="L4143" i="3" a="1"/>
  <c r="L4143" i="3" s="1"/>
  <c r="L4144" i="3" a="1"/>
  <c r="L4144" i="3" s="1"/>
  <c r="L4145" i="3" a="1"/>
  <c r="L4145" i="3" s="1"/>
  <c r="L4146" i="3" a="1"/>
  <c r="L4146" i="3" s="1"/>
  <c r="L4147" i="3" a="1"/>
  <c r="L4147" i="3" s="1"/>
  <c r="L4148" i="3" a="1"/>
  <c r="L4148" i="3" s="1"/>
  <c r="L4149" i="3" a="1"/>
  <c r="L4149" i="3" s="1"/>
  <c r="L4150" i="3" a="1"/>
  <c r="L4150" i="3" s="1"/>
  <c r="L4151" i="3" a="1"/>
  <c r="L4151" i="3" s="1"/>
  <c r="L4152" i="3" a="1"/>
  <c r="L4152" i="3" s="1"/>
  <c r="L4153" i="3" a="1"/>
  <c r="L4153" i="3" s="1"/>
  <c r="L4154" i="3" a="1"/>
  <c r="L4154" i="3" s="1"/>
  <c r="L4155" i="3" a="1"/>
  <c r="L4155" i="3" s="1"/>
  <c r="L4156" i="3" a="1"/>
  <c r="L4156" i="3" s="1"/>
  <c r="L4157" i="3" a="1"/>
  <c r="L4157" i="3" s="1"/>
  <c r="L4158" i="3" a="1"/>
  <c r="L4158" i="3" s="1"/>
  <c r="L4159" i="3" a="1"/>
  <c r="L4159" i="3" s="1"/>
  <c r="L4160" i="3" a="1"/>
  <c r="L4160" i="3" s="1"/>
  <c r="L4161" i="3" a="1"/>
  <c r="L4161" i="3" s="1"/>
  <c r="L4162" i="3" a="1"/>
  <c r="L4162" i="3" s="1"/>
  <c r="L4163" i="3" a="1"/>
  <c r="L4163" i="3" s="1"/>
  <c r="L4164" i="3" a="1"/>
  <c r="L4164" i="3" s="1"/>
  <c r="L4165" i="3" a="1"/>
  <c r="L4165" i="3" s="1"/>
  <c r="L4166" i="3" a="1"/>
  <c r="L4166" i="3" s="1"/>
  <c r="L4167" i="3" a="1"/>
  <c r="L4167" i="3" s="1"/>
  <c r="L4168" i="3" a="1"/>
  <c r="L4168" i="3" s="1"/>
  <c r="L4169" i="3" a="1"/>
  <c r="L4169" i="3" s="1"/>
  <c r="L4170" i="3" a="1"/>
  <c r="L4170" i="3" s="1"/>
  <c r="L4171" i="3" a="1"/>
  <c r="L4171" i="3" s="1"/>
  <c r="L4172" i="3" a="1"/>
  <c r="L4172" i="3" s="1"/>
  <c r="L4173" i="3" a="1"/>
  <c r="L4173" i="3" s="1"/>
  <c r="L4174" i="3" a="1"/>
  <c r="L4174" i="3" s="1"/>
  <c r="L4175" i="3" a="1"/>
  <c r="L4175" i="3" s="1"/>
  <c r="L4176" i="3" a="1"/>
  <c r="L4176" i="3" s="1"/>
  <c r="L4177" i="3" a="1"/>
  <c r="L4177" i="3" s="1"/>
  <c r="L4178" i="3" a="1"/>
  <c r="L4178" i="3" s="1"/>
  <c r="L4179" i="3" a="1"/>
  <c r="L4179" i="3" s="1"/>
  <c r="L4180" i="3" a="1"/>
  <c r="L4180" i="3" s="1"/>
  <c r="L4181" i="3" a="1"/>
  <c r="L4181" i="3" s="1"/>
  <c r="L4182" i="3" a="1"/>
  <c r="L4182" i="3" s="1"/>
  <c r="L4183" i="3" a="1"/>
  <c r="L4183" i="3" s="1"/>
  <c r="L4184" i="3" a="1"/>
  <c r="L4184" i="3" s="1"/>
  <c r="L4185" i="3" a="1"/>
  <c r="L4185" i="3" s="1"/>
  <c r="L4186" i="3" a="1"/>
  <c r="L4186" i="3" s="1"/>
  <c r="L4187" i="3" a="1"/>
  <c r="L4187" i="3" s="1"/>
  <c r="L4188" i="3" a="1"/>
  <c r="L4188" i="3" s="1"/>
  <c r="L4189" i="3" a="1"/>
  <c r="L4189" i="3" s="1"/>
  <c r="L4190" i="3" a="1"/>
  <c r="L4190" i="3" s="1"/>
  <c r="L4191" i="3" a="1"/>
  <c r="L4191" i="3" s="1"/>
  <c r="L4192" i="3" a="1"/>
  <c r="L4192" i="3" s="1"/>
  <c r="L4193" i="3" a="1"/>
  <c r="L4193" i="3" s="1"/>
  <c r="L4194" i="3" a="1"/>
  <c r="L4194" i="3" s="1"/>
  <c r="L4195" i="3" a="1"/>
  <c r="L4195" i="3" s="1"/>
  <c r="L4196" i="3" a="1"/>
  <c r="L4196" i="3" s="1"/>
  <c r="L4197" i="3" a="1"/>
  <c r="L4197" i="3" s="1"/>
  <c r="L4198" i="3" a="1"/>
  <c r="L4198" i="3" s="1"/>
  <c r="L4199" i="3" a="1"/>
  <c r="L4199" i="3" s="1"/>
  <c r="L4200" i="3" a="1"/>
  <c r="L4200" i="3" s="1"/>
  <c r="L4201" i="3" a="1"/>
  <c r="L4201" i="3" s="1"/>
  <c r="L4202" i="3" a="1"/>
  <c r="L4202" i="3" s="1"/>
  <c r="L4203" i="3" a="1"/>
  <c r="L4203" i="3" s="1"/>
  <c r="L4204" i="3" a="1"/>
  <c r="L4204" i="3" s="1"/>
  <c r="L4205" i="3" a="1"/>
  <c r="L4205" i="3" s="1"/>
  <c r="L4206" i="3" a="1"/>
  <c r="L4206" i="3" s="1"/>
  <c r="L4207" i="3" a="1"/>
  <c r="L4207" i="3" s="1"/>
  <c r="L4208" i="3" a="1"/>
  <c r="L4208" i="3" s="1"/>
  <c r="L4209" i="3" a="1"/>
  <c r="L4209" i="3" s="1"/>
  <c r="L4210" i="3" a="1"/>
  <c r="L4210" i="3" s="1"/>
  <c r="L4211" i="3" a="1"/>
  <c r="L4211" i="3" s="1"/>
  <c r="L4212" i="3" a="1"/>
  <c r="L4212" i="3" s="1"/>
  <c r="L4213" i="3" a="1"/>
  <c r="L4213" i="3" s="1"/>
  <c r="L4214" i="3" a="1"/>
  <c r="L4214" i="3" s="1"/>
  <c r="L4215" i="3" a="1"/>
  <c r="L4215" i="3" s="1"/>
  <c r="L4216" i="3" a="1"/>
  <c r="L4216" i="3" s="1"/>
  <c r="L4217" i="3" a="1"/>
  <c r="L4217" i="3" s="1"/>
  <c r="L4218" i="3" a="1"/>
  <c r="L4218" i="3" s="1"/>
  <c r="L4219" i="3" a="1"/>
  <c r="L4219" i="3" s="1"/>
  <c r="L4220" i="3" a="1"/>
  <c r="L4220" i="3" s="1"/>
  <c r="L4221" i="3" a="1"/>
  <c r="L4221" i="3" s="1"/>
  <c r="L4222" i="3" a="1"/>
  <c r="L4222" i="3" s="1"/>
  <c r="L4223" i="3" a="1"/>
  <c r="L4223" i="3" s="1"/>
  <c r="L4224" i="3" a="1"/>
  <c r="L4224" i="3" s="1"/>
  <c r="L4225" i="3" a="1"/>
  <c r="L4225" i="3" s="1"/>
  <c r="L4226" i="3" a="1"/>
  <c r="L4226" i="3" s="1"/>
  <c r="L4227" i="3" a="1"/>
  <c r="L4227" i="3" s="1"/>
  <c r="L4228" i="3" a="1"/>
  <c r="L4228" i="3" s="1"/>
  <c r="L4229" i="3" a="1"/>
  <c r="L4229" i="3" s="1"/>
  <c r="L4230" i="3" a="1"/>
  <c r="L4230" i="3" s="1"/>
  <c r="L4231" i="3" a="1"/>
  <c r="L4231" i="3" s="1"/>
  <c r="L4232" i="3" a="1"/>
  <c r="L4232" i="3" s="1"/>
  <c r="L4233" i="3" a="1"/>
  <c r="L4233" i="3" s="1"/>
  <c r="L4234" i="3" a="1"/>
  <c r="L4234" i="3" s="1"/>
  <c r="L4235" i="3" a="1"/>
  <c r="L4235" i="3" s="1"/>
  <c r="L4236" i="3" a="1"/>
  <c r="L4236" i="3" s="1"/>
  <c r="L4237" i="3" a="1"/>
  <c r="L4237" i="3" s="1"/>
  <c r="L4238" i="3" a="1"/>
  <c r="L4238" i="3" s="1"/>
  <c r="L4239" i="3" a="1"/>
  <c r="L4239" i="3" s="1"/>
  <c r="L4240" i="3" a="1"/>
  <c r="L4240" i="3" s="1"/>
  <c r="L4241" i="3" a="1"/>
  <c r="L4241" i="3" s="1"/>
  <c r="L4242" i="3" a="1"/>
  <c r="L4242" i="3" s="1"/>
  <c r="L4243" i="3" a="1"/>
  <c r="L4243" i="3" s="1"/>
  <c r="L4244" i="3" a="1"/>
  <c r="L4244" i="3" s="1"/>
  <c r="L4245" i="3" a="1"/>
  <c r="L4245" i="3" s="1"/>
  <c r="L4246" i="3" a="1"/>
  <c r="L4246" i="3" s="1"/>
  <c r="L4247" i="3" a="1"/>
  <c r="L4247" i="3" s="1"/>
  <c r="L4248" i="3" a="1"/>
  <c r="L4248" i="3" s="1"/>
  <c r="L4249" i="3" a="1"/>
  <c r="L4249" i="3" s="1"/>
  <c r="L4250" i="3" a="1"/>
  <c r="L4250" i="3" s="1"/>
  <c r="L4251" i="3" a="1"/>
  <c r="L4251" i="3" s="1"/>
  <c r="L4252" i="3" a="1"/>
  <c r="L4252" i="3" s="1"/>
  <c r="L4253" i="3" a="1"/>
  <c r="L4253" i="3" s="1"/>
  <c r="L4254" i="3" a="1"/>
  <c r="L4254" i="3" s="1"/>
  <c r="L4255" i="3" a="1"/>
  <c r="L4255" i="3" s="1"/>
  <c r="L4256" i="3" a="1"/>
  <c r="L4256" i="3" s="1"/>
  <c r="L4257" i="3" a="1"/>
  <c r="L4257" i="3" s="1"/>
  <c r="L4258" i="3" a="1"/>
  <c r="L4258" i="3" s="1"/>
  <c r="L4259" i="3" a="1"/>
  <c r="L4259" i="3" s="1"/>
  <c r="L4260" i="3" a="1"/>
  <c r="L4260" i="3" s="1"/>
  <c r="L4261" i="3" a="1"/>
  <c r="L4261" i="3" s="1"/>
  <c r="L4262" i="3" a="1"/>
  <c r="L4262" i="3" s="1"/>
  <c r="L4263" i="3" a="1"/>
  <c r="L4263" i="3" s="1"/>
  <c r="L4264" i="3" a="1"/>
  <c r="L4264" i="3" s="1"/>
  <c r="L4265" i="3" a="1"/>
  <c r="L4265" i="3" s="1"/>
  <c r="L4266" i="3" a="1"/>
  <c r="L4266" i="3" s="1"/>
  <c r="L4267" i="3" a="1"/>
  <c r="L4267" i="3" s="1"/>
  <c r="L4268" i="3" a="1"/>
  <c r="L4268" i="3" s="1"/>
  <c r="L4269" i="3" a="1"/>
  <c r="L4269" i="3" s="1"/>
  <c r="L4270" i="3" a="1"/>
  <c r="L4270" i="3" s="1"/>
  <c r="L4271" i="3" a="1"/>
  <c r="L4271" i="3" s="1"/>
  <c r="L4272" i="3" a="1"/>
  <c r="L4272" i="3" s="1"/>
  <c r="L4273" i="3" a="1"/>
  <c r="L4273" i="3" s="1"/>
  <c r="L4274" i="3" a="1"/>
  <c r="L4274" i="3" s="1"/>
  <c r="L4275" i="3" a="1"/>
  <c r="L4275" i="3" s="1"/>
  <c r="L4276" i="3" a="1"/>
  <c r="L4276" i="3" s="1"/>
  <c r="L4277" i="3" a="1"/>
  <c r="L4277" i="3" s="1"/>
  <c r="L4278" i="3" a="1"/>
  <c r="L4278" i="3" s="1"/>
  <c r="L4279" i="3" a="1"/>
  <c r="L4279" i="3" s="1"/>
  <c r="L4280" i="3" a="1"/>
  <c r="L4280" i="3" s="1"/>
  <c r="L4281" i="3" a="1"/>
  <c r="L4281" i="3" s="1"/>
  <c r="L4282" i="3" a="1"/>
  <c r="L4282" i="3" s="1"/>
  <c r="L4283" i="3" a="1"/>
  <c r="L4283" i="3" s="1"/>
  <c r="L4284" i="3" a="1"/>
  <c r="L4284" i="3" s="1"/>
  <c r="L4285" i="3" a="1"/>
  <c r="L4285" i="3" s="1"/>
  <c r="L4286" i="3" a="1"/>
  <c r="L4286" i="3" s="1"/>
  <c r="L4287" i="3" a="1"/>
  <c r="L4287" i="3" s="1"/>
  <c r="L4288" i="3" a="1"/>
  <c r="L4288" i="3" s="1"/>
  <c r="L4289" i="3" a="1"/>
  <c r="L4289" i="3" s="1"/>
  <c r="L4290" i="3" a="1"/>
  <c r="L4290" i="3" s="1"/>
  <c r="L4291" i="3" a="1"/>
  <c r="L4291" i="3" s="1"/>
  <c r="L4292" i="3" a="1"/>
  <c r="L4292" i="3" s="1"/>
  <c r="L4293" i="3" a="1"/>
  <c r="L4293" i="3" s="1"/>
  <c r="L4294" i="3" a="1"/>
  <c r="L4294" i="3" s="1"/>
  <c r="L4295" i="3" a="1"/>
  <c r="L4295" i="3" s="1"/>
  <c r="L4296" i="3" a="1"/>
  <c r="L4296" i="3" s="1"/>
  <c r="L4297" i="3" a="1"/>
  <c r="L4297" i="3" s="1"/>
  <c r="L4298" i="3" a="1"/>
  <c r="L4298" i="3" s="1"/>
  <c r="L4299" i="3" a="1"/>
  <c r="L4299" i="3" s="1"/>
  <c r="L4300" i="3" a="1"/>
  <c r="L4300" i="3" s="1"/>
  <c r="L4301" i="3" a="1"/>
  <c r="L4301" i="3" s="1"/>
  <c r="L4302" i="3" a="1"/>
  <c r="L4302" i="3" s="1"/>
  <c r="L4303" i="3" a="1"/>
  <c r="L4303" i="3" s="1"/>
  <c r="L4304" i="3" a="1"/>
  <c r="L4304" i="3" s="1"/>
  <c r="L4305" i="3" a="1"/>
  <c r="L4305" i="3" s="1"/>
  <c r="L4306" i="3" a="1"/>
  <c r="L4306" i="3" s="1"/>
  <c r="L4307" i="3" a="1"/>
  <c r="L4307" i="3" s="1"/>
  <c r="L4308" i="3" a="1"/>
  <c r="L4308" i="3" s="1"/>
  <c r="L4309" i="3" a="1"/>
  <c r="L4309" i="3" s="1"/>
  <c r="L4310" i="3" a="1"/>
  <c r="L4310" i="3" s="1"/>
  <c r="L4311" i="3" a="1"/>
  <c r="L4311" i="3" s="1"/>
  <c r="L4312" i="3" a="1"/>
  <c r="L4312" i="3"/>
  <c r="L4313" i="3" a="1"/>
  <c r="L4313" i="3" s="1"/>
  <c r="L4314" i="3" a="1"/>
  <c r="L4314" i="3" s="1"/>
  <c r="L4315" i="3" a="1"/>
  <c r="L4315" i="3" s="1"/>
  <c r="L4316" i="3" a="1"/>
  <c r="L4316" i="3" s="1"/>
  <c r="L4317" i="3" a="1"/>
  <c r="L4317" i="3" s="1"/>
  <c r="L4318" i="3" a="1"/>
  <c r="L4318" i="3" s="1"/>
  <c r="L4319" i="3" a="1"/>
  <c r="L4319" i="3" s="1"/>
  <c r="L4320" i="3" a="1"/>
  <c r="L4320" i="3" s="1"/>
  <c r="L4321" i="3" a="1"/>
  <c r="L4321" i="3" s="1"/>
  <c r="L4322" i="3" a="1"/>
  <c r="L4322" i="3" s="1"/>
  <c r="L4323" i="3" a="1"/>
  <c r="L4323" i="3" s="1"/>
  <c r="L4324" i="3" a="1"/>
  <c r="L4324" i="3" s="1"/>
  <c r="L4325" i="3" a="1"/>
  <c r="L4325" i="3" s="1"/>
  <c r="L4326" i="3" a="1"/>
  <c r="L4326" i="3" s="1"/>
  <c r="L4327" i="3" a="1"/>
  <c r="L4327" i="3" s="1"/>
  <c r="L4328" i="3" a="1"/>
  <c r="L4328" i="3" s="1"/>
  <c r="L4329" i="3" a="1"/>
  <c r="L4329" i="3" s="1"/>
  <c r="L4330" i="3" a="1"/>
  <c r="L4330" i="3" s="1"/>
  <c r="L4331" i="3" a="1"/>
  <c r="L4331" i="3" s="1"/>
  <c r="L4332" i="3" a="1"/>
  <c r="L4332" i="3" s="1"/>
  <c r="L4333" i="3" a="1"/>
  <c r="L4333" i="3" s="1"/>
  <c r="L4334" i="3" a="1"/>
  <c r="L4334" i="3" s="1"/>
  <c r="L4335" i="3" a="1"/>
  <c r="L4335" i="3" s="1"/>
  <c r="L4336" i="3" a="1"/>
  <c r="L4336" i="3" s="1"/>
  <c r="L4337" i="3" a="1"/>
  <c r="L4337" i="3" s="1"/>
  <c r="L4338" i="3" a="1"/>
  <c r="L4338" i="3" s="1"/>
  <c r="L4339" i="3" a="1"/>
  <c r="L4339" i="3" s="1"/>
  <c r="L4340" i="3" a="1"/>
  <c r="L4340" i="3" s="1"/>
  <c r="L4341" i="3" a="1"/>
  <c r="L4341" i="3" s="1"/>
  <c r="L4342" i="3" a="1"/>
  <c r="L4342" i="3" s="1"/>
  <c r="L4343" i="3" a="1"/>
  <c r="L4343" i="3" s="1"/>
  <c r="L4344" i="3" a="1"/>
  <c r="L4344" i="3" s="1"/>
  <c r="L4345" i="3" a="1"/>
  <c r="L4345" i="3" s="1"/>
  <c r="L4346" i="3" a="1"/>
  <c r="L4346" i="3" s="1"/>
  <c r="L4347" i="3" a="1"/>
  <c r="L4347" i="3" s="1"/>
  <c r="L4348" i="3" a="1"/>
  <c r="L4348" i="3" s="1"/>
  <c r="L4349" i="3" a="1"/>
  <c r="L4349" i="3" s="1"/>
  <c r="L4350" i="3" a="1"/>
  <c r="L4350" i="3" s="1"/>
  <c r="L4351" i="3" a="1"/>
  <c r="L4351" i="3" s="1"/>
  <c r="L4352" i="3" a="1"/>
  <c r="L4352" i="3" s="1"/>
  <c r="L4353" i="3" a="1"/>
  <c r="L4353" i="3" s="1"/>
  <c r="L4354" i="3" a="1"/>
  <c r="L4354" i="3" s="1"/>
  <c r="L4355" i="3" a="1"/>
  <c r="L4355" i="3" s="1"/>
  <c r="L4356" i="3" a="1"/>
  <c r="L4356" i="3" s="1"/>
  <c r="L4357" i="3" a="1"/>
  <c r="L4357" i="3" s="1"/>
  <c r="L4358" i="3" a="1"/>
  <c r="L4358" i="3" s="1"/>
  <c r="L4359" i="3" a="1"/>
  <c r="L4359" i="3" s="1"/>
  <c r="L4360" i="3" a="1"/>
  <c r="L4360" i="3" s="1"/>
  <c r="L4361" i="3" a="1"/>
  <c r="L4361" i="3" s="1"/>
  <c r="L4362" i="3" a="1"/>
  <c r="L4362" i="3" s="1"/>
  <c r="L4363" i="3" a="1"/>
  <c r="L4363" i="3" s="1"/>
  <c r="L4364" i="3" a="1"/>
  <c r="L4364" i="3" s="1"/>
  <c r="L4365" i="3" a="1"/>
  <c r="L4365" i="3" s="1"/>
  <c r="L4366" i="3" a="1"/>
  <c r="L4366" i="3" s="1"/>
  <c r="L4367" i="3" a="1"/>
  <c r="L4367" i="3" s="1"/>
  <c r="L4368" i="3" a="1"/>
  <c r="L4368" i="3" s="1"/>
  <c r="L4369" i="3" a="1"/>
  <c r="L4369" i="3" s="1"/>
  <c r="L4370" i="3" a="1"/>
  <c r="L4370" i="3"/>
  <c r="L4371" i="3" a="1"/>
  <c r="L4371" i="3" s="1"/>
  <c r="L4372" i="3" a="1"/>
  <c r="L4372" i="3" s="1"/>
  <c r="L4373" i="3" a="1"/>
  <c r="L4373" i="3" s="1"/>
  <c r="L4374" i="3" a="1"/>
  <c r="L4374" i="3" s="1"/>
  <c r="L4375" i="3" a="1"/>
  <c r="L4375" i="3" s="1"/>
  <c r="L4376" i="3" a="1"/>
  <c r="L4376" i="3" s="1"/>
  <c r="L4377" i="3" a="1"/>
  <c r="L4377" i="3"/>
  <c r="L4378" i="3" a="1"/>
  <c r="L4378" i="3" s="1"/>
  <c r="L4379" i="3" a="1"/>
  <c r="L4379" i="3" s="1"/>
  <c r="L4380" i="3" a="1"/>
  <c r="L4380" i="3" s="1"/>
  <c r="L4381" i="3" a="1"/>
  <c r="L4381" i="3" s="1"/>
  <c r="L4382" i="3" a="1"/>
  <c r="L4382" i="3" s="1"/>
  <c r="L4383" i="3" a="1"/>
  <c r="L4383" i="3" s="1"/>
  <c r="L4384" i="3" a="1"/>
  <c r="L4384" i="3" s="1"/>
  <c r="L4385" i="3" a="1"/>
  <c r="L4385" i="3" s="1"/>
  <c r="L4386" i="3" a="1"/>
  <c r="L4386" i="3" s="1"/>
  <c r="L4387" i="3" a="1"/>
  <c r="L4387" i="3" s="1"/>
  <c r="L4388" i="3" a="1"/>
  <c r="L4388" i="3" s="1"/>
  <c r="L4389" i="3" a="1"/>
  <c r="L4389" i="3" s="1"/>
  <c r="L4390" i="3" a="1"/>
  <c r="L4390" i="3" s="1"/>
  <c r="L4391" i="3" a="1"/>
  <c r="L4391" i="3" s="1"/>
  <c r="L4392" i="3" a="1"/>
  <c r="L4392" i="3" s="1"/>
  <c r="L4393" i="3" a="1"/>
  <c r="L4393" i="3" s="1"/>
  <c r="L4394" i="3" a="1"/>
  <c r="L4394" i="3" s="1"/>
  <c r="L4395" i="3" a="1"/>
  <c r="L4395" i="3" s="1"/>
  <c r="L4396" i="3" a="1"/>
  <c r="L4396" i="3" s="1"/>
  <c r="L4397" i="3" a="1"/>
  <c r="L4397" i="3" s="1"/>
  <c r="L4398" i="3" a="1"/>
  <c r="L4398" i="3" s="1"/>
  <c r="L4399" i="3" a="1"/>
  <c r="L4399" i="3" s="1"/>
  <c r="L4400" i="3" a="1"/>
  <c r="L4400" i="3" s="1"/>
  <c r="L4401" i="3" a="1"/>
  <c r="L4401" i="3" s="1"/>
  <c r="L4402" i="3" a="1"/>
  <c r="L4402" i="3" s="1"/>
  <c r="L4403" i="3" a="1"/>
  <c r="L4403" i="3" s="1"/>
  <c r="L4404" i="3" a="1"/>
  <c r="L4404" i="3" s="1"/>
  <c r="L4405" i="3" a="1"/>
  <c r="L4405" i="3" s="1"/>
  <c r="L4406" i="3" a="1"/>
  <c r="L4406" i="3" s="1"/>
  <c r="L4407" i="3" a="1"/>
  <c r="L4407" i="3" s="1"/>
  <c r="L4408" i="3" a="1"/>
  <c r="L4408" i="3" s="1"/>
  <c r="L4409" i="3" a="1"/>
  <c r="L4409" i="3" s="1"/>
  <c r="L4410" i="3" a="1"/>
  <c r="L4410" i="3" s="1"/>
  <c r="L4411" i="3" a="1"/>
  <c r="L4411" i="3" s="1"/>
  <c r="L4412" i="3" a="1"/>
  <c r="L4412" i="3" s="1"/>
  <c r="L4413" i="3" a="1"/>
  <c r="L4413" i="3" s="1"/>
  <c r="L4414" i="3" a="1"/>
  <c r="L4414" i="3" s="1"/>
  <c r="L4415" i="3" a="1"/>
  <c r="L4415" i="3" s="1"/>
  <c r="L4416" i="3" a="1"/>
  <c r="L4416" i="3" s="1"/>
  <c r="L4417" i="3" a="1"/>
  <c r="L4417" i="3" s="1"/>
  <c r="L4418" i="3" a="1"/>
  <c r="L4418" i="3" s="1"/>
  <c r="L4419" i="3" a="1"/>
  <c r="L4419" i="3" s="1"/>
  <c r="L4420" i="3" a="1"/>
  <c r="L4420" i="3" s="1"/>
  <c r="L4421" i="3" a="1"/>
  <c r="L4421" i="3" s="1"/>
  <c r="L4422" i="3" a="1"/>
  <c r="L4422" i="3" s="1"/>
  <c r="L4423" i="3" a="1"/>
  <c r="L4423" i="3" s="1"/>
  <c r="L4424" i="3" a="1"/>
  <c r="L4424" i="3" s="1"/>
  <c r="L4425" i="3" a="1"/>
  <c r="L4425" i="3" s="1"/>
  <c r="L4426" i="3" a="1"/>
  <c r="L4426" i="3" s="1"/>
  <c r="L4427" i="3" a="1"/>
  <c r="L4427" i="3" s="1"/>
  <c r="L4428" i="3" a="1"/>
  <c r="L4428" i="3" s="1"/>
  <c r="L4429" i="3" a="1"/>
  <c r="L4429" i="3" s="1"/>
  <c r="L4430" i="3" a="1"/>
  <c r="L4430" i="3" s="1"/>
  <c r="L4431" i="3" a="1"/>
  <c r="L4431" i="3" s="1"/>
  <c r="L4432" i="3" a="1"/>
  <c r="L4432" i="3" s="1"/>
  <c r="L4433" i="3" a="1"/>
  <c r="L4433" i="3" s="1"/>
  <c r="L4434" i="3" a="1"/>
  <c r="L4434" i="3" s="1"/>
  <c r="L4435" i="3" a="1"/>
  <c r="L4435" i="3" s="1"/>
  <c r="L4436" i="3" a="1"/>
  <c r="L4436" i="3" s="1"/>
  <c r="L4437" i="3" a="1"/>
  <c r="L4437" i="3" s="1"/>
  <c r="L4438" i="3" a="1"/>
  <c r="L4438" i="3" s="1"/>
  <c r="L4439" i="3" a="1"/>
  <c r="L4439" i="3" s="1"/>
  <c r="L4440" i="3" a="1"/>
  <c r="L4440" i="3" s="1"/>
  <c r="L4441" i="3" a="1"/>
  <c r="L4441" i="3" s="1"/>
  <c r="L4442" i="3" a="1"/>
  <c r="L4442" i="3" s="1"/>
  <c r="L4443" i="3" a="1"/>
  <c r="L4443" i="3" s="1"/>
  <c r="L4444" i="3" a="1"/>
  <c r="L4444" i="3" s="1"/>
  <c r="L4445" i="3" a="1"/>
  <c r="L4445" i="3" s="1"/>
  <c r="L4446" i="3" a="1"/>
  <c r="L4446" i="3" s="1"/>
  <c r="L4447" i="3" a="1"/>
  <c r="L4447" i="3" s="1"/>
  <c r="L4448" i="3" a="1"/>
  <c r="L4448" i="3" s="1"/>
  <c r="L4449" i="3" a="1"/>
  <c r="L4449" i="3" s="1"/>
  <c r="L4450" i="3" a="1"/>
  <c r="L4450" i="3" s="1"/>
  <c r="L4451" i="3" a="1"/>
  <c r="L4451" i="3" s="1"/>
  <c r="L4452" i="3" a="1"/>
  <c r="L4452" i="3" s="1"/>
  <c r="L4453" i="3" a="1"/>
  <c r="L4453" i="3" s="1"/>
  <c r="L4454" i="3" a="1"/>
  <c r="L4454" i="3" s="1"/>
  <c r="L4455" i="3" a="1"/>
  <c r="L4455" i="3" s="1"/>
  <c r="L4456" i="3" a="1"/>
  <c r="L4456" i="3" s="1"/>
  <c r="L4457" i="3" a="1"/>
  <c r="L4457" i="3" s="1"/>
  <c r="L4458" i="3" a="1"/>
  <c r="L4458" i="3" s="1"/>
  <c r="L4459" i="3" a="1"/>
  <c r="L4459" i="3" s="1"/>
  <c r="L4460" i="3" a="1"/>
  <c r="L4460" i="3" s="1"/>
  <c r="L4461" i="3" a="1"/>
  <c r="L4461" i="3" s="1"/>
  <c r="L4462" i="3" a="1"/>
  <c r="L4462" i="3" s="1"/>
  <c r="L4463" i="3" a="1"/>
  <c r="L4463" i="3" s="1"/>
  <c r="L4464" i="3" a="1"/>
  <c r="L4464" i="3" s="1"/>
  <c r="L4465" i="3" a="1"/>
  <c r="L4465" i="3" s="1"/>
  <c r="L4466" i="3" a="1"/>
  <c r="L4466" i="3" s="1"/>
  <c r="L4467" i="3" a="1"/>
  <c r="L4467" i="3" s="1"/>
  <c r="L4468" i="3" a="1"/>
  <c r="L4468" i="3" s="1"/>
  <c r="L4469" i="3" a="1"/>
  <c r="L4469" i="3" s="1"/>
  <c r="L4470" i="3" a="1"/>
  <c r="L4470" i="3" s="1"/>
  <c r="L4471" i="3" a="1"/>
  <c r="L4471" i="3" s="1"/>
  <c r="L4472" i="3" a="1"/>
  <c r="L4472" i="3" s="1"/>
  <c r="L4473" i="3" a="1"/>
  <c r="L4473" i="3" s="1"/>
  <c r="L4474" i="3" a="1"/>
  <c r="L4474" i="3" s="1"/>
  <c r="L4475" i="3" a="1"/>
  <c r="L4475" i="3" s="1"/>
  <c r="L4476" i="3" a="1"/>
  <c r="L4476" i="3" s="1"/>
  <c r="L4477" i="3" a="1"/>
  <c r="L4477" i="3" s="1"/>
  <c r="L4478" i="3" a="1"/>
  <c r="L4478" i="3" s="1"/>
  <c r="L4479" i="3" a="1"/>
  <c r="L4479" i="3" s="1"/>
  <c r="L4480" i="3" a="1"/>
  <c r="L4480" i="3" s="1"/>
  <c r="L4481" i="3" a="1"/>
  <c r="L4481" i="3" s="1"/>
  <c r="L4482" i="3" a="1"/>
  <c r="L4482" i="3" s="1"/>
  <c r="L4483" i="3" a="1"/>
  <c r="L4483" i="3" s="1"/>
  <c r="L4484" i="3" a="1"/>
  <c r="L4484" i="3" s="1"/>
  <c r="L4485" i="3" a="1"/>
  <c r="L4485" i="3" s="1"/>
  <c r="L4486" i="3" a="1"/>
  <c r="L4486" i="3" s="1"/>
  <c r="L4487" i="3" a="1"/>
  <c r="L4487" i="3" s="1"/>
  <c r="L4488" i="3" a="1"/>
  <c r="L4488" i="3" s="1"/>
  <c r="L4489" i="3" a="1"/>
  <c r="L4489" i="3" s="1"/>
  <c r="L4490" i="3" a="1"/>
  <c r="L4490" i="3" s="1"/>
  <c r="L4491" i="3" a="1"/>
  <c r="L4491" i="3" s="1"/>
  <c r="L4492" i="3" a="1"/>
  <c r="L4492" i="3" s="1"/>
  <c r="L4493" i="3" a="1"/>
  <c r="L4493" i="3" s="1"/>
  <c r="L4494" i="3" a="1"/>
  <c r="L4494" i="3" s="1"/>
  <c r="L4495" i="3" a="1"/>
  <c r="L4495" i="3" s="1"/>
  <c r="L4496" i="3" a="1"/>
  <c r="L4496" i="3" s="1"/>
  <c r="L4497" i="3" a="1"/>
  <c r="L4497" i="3" s="1"/>
  <c r="L4498" i="3" a="1"/>
  <c r="L4498" i="3" s="1"/>
  <c r="L4499" i="3" a="1"/>
  <c r="L4499" i="3" s="1"/>
  <c r="L4500" i="3" a="1"/>
  <c r="L4500" i="3" s="1"/>
  <c r="L4501" i="3" a="1"/>
  <c r="L4501" i="3" s="1"/>
  <c r="L4502" i="3" a="1"/>
  <c r="L4502" i="3" s="1"/>
  <c r="L4503" i="3" a="1"/>
  <c r="L4503" i="3" s="1"/>
  <c r="L4504" i="3" a="1"/>
  <c r="L4504" i="3" s="1"/>
  <c r="L4505" i="3" a="1"/>
  <c r="L4505" i="3" s="1"/>
  <c r="L4506" i="3" a="1"/>
  <c r="L4506" i="3" s="1"/>
  <c r="L4507" i="3" a="1"/>
  <c r="L4507" i="3" s="1"/>
  <c r="L4508" i="3" a="1"/>
  <c r="L4508" i="3" s="1"/>
  <c r="L4509" i="3" a="1"/>
  <c r="L4509" i="3" s="1"/>
  <c r="L4510" i="3" a="1"/>
  <c r="L4510" i="3" s="1"/>
  <c r="L4511" i="3" a="1"/>
  <c r="L4511" i="3" s="1"/>
  <c r="L4512" i="3" a="1"/>
  <c r="L4512" i="3" s="1"/>
  <c r="L4513" i="3" a="1"/>
  <c r="L4513" i="3" s="1"/>
  <c r="L4514" i="3" a="1"/>
  <c r="L4514" i="3" s="1"/>
  <c r="L4515" i="3" a="1"/>
  <c r="L4515" i="3" s="1"/>
  <c r="L4516" i="3" a="1"/>
  <c r="L4516" i="3" s="1"/>
  <c r="L4517" i="3" a="1"/>
  <c r="L4517" i="3" s="1"/>
  <c r="L4518" i="3" a="1"/>
  <c r="L4518" i="3" s="1"/>
  <c r="L4519" i="3" a="1"/>
  <c r="L4519" i="3" s="1"/>
  <c r="L4520" i="3" a="1"/>
  <c r="L4520" i="3" s="1"/>
  <c r="L4521" i="3" a="1"/>
  <c r="L4521" i="3" s="1"/>
  <c r="L4522" i="3" a="1"/>
  <c r="L4522" i="3" s="1"/>
  <c r="L4523" i="3" a="1"/>
  <c r="L4523" i="3" s="1"/>
  <c r="L4524" i="3" a="1"/>
  <c r="L4524" i="3" s="1"/>
  <c r="L4525" i="3" a="1"/>
  <c r="L4525" i="3" s="1"/>
  <c r="L4526" i="3" a="1"/>
  <c r="L4526" i="3" s="1"/>
  <c r="L4527" i="3" a="1"/>
  <c r="L4527" i="3" s="1"/>
  <c r="L4528" i="3" a="1"/>
  <c r="L4528" i="3" s="1"/>
  <c r="L4529" i="3" a="1"/>
  <c r="L4529" i="3" s="1"/>
  <c r="L4530" i="3" a="1"/>
  <c r="L4530" i="3" s="1"/>
  <c r="L4531" i="3" a="1"/>
  <c r="L4531" i="3" s="1"/>
  <c r="L4532" i="3" a="1"/>
  <c r="L4532" i="3" s="1"/>
  <c r="L4533" i="3" a="1"/>
  <c r="L4533" i="3" s="1"/>
  <c r="L4534" i="3" a="1"/>
  <c r="L4534" i="3" s="1"/>
  <c r="L4535" i="3" a="1"/>
  <c r="L4535" i="3" s="1"/>
  <c r="L4536" i="3" a="1"/>
  <c r="L4536" i="3" s="1"/>
  <c r="L4537" i="3" a="1"/>
  <c r="L4537" i="3" s="1"/>
  <c r="L4538" i="3" a="1"/>
  <c r="L4538" i="3" s="1"/>
  <c r="L4539" i="3" a="1"/>
  <c r="L4539" i="3" s="1"/>
  <c r="L4540" i="3" a="1"/>
  <c r="L4540" i="3" s="1"/>
  <c r="L4541" i="3" a="1"/>
  <c r="L4541" i="3" s="1"/>
  <c r="L4542" i="3" a="1"/>
  <c r="L4542" i="3" s="1"/>
  <c r="L4543" i="3" a="1"/>
  <c r="L4543" i="3" s="1"/>
  <c r="L4544" i="3" a="1"/>
  <c r="L4544" i="3" s="1"/>
  <c r="L4545" i="3" a="1"/>
  <c r="L4545" i="3" s="1"/>
  <c r="L4546" i="3" a="1"/>
  <c r="L4546" i="3" s="1"/>
  <c r="L4547" i="3" a="1"/>
  <c r="L4547" i="3" s="1"/>
  <c r="L4548" i="3" a="1"/>
  <c r="L4548" i="3" s="1"/>
  <c r="L4549" i="3" a="1"/>
  <c r="L4549" i="3" s="1"/>
  <c r="L4550" i="3" a="1"/>
  <c r="L4550" i="3" s="1"/>
  <c r="L4551" i="3" a="1"/>
  <c r="L4551" i="3" s="1"/>
  <c r="L4552" i="3" a="1"/>
  <c r="L4552" i="3" s="1"/>
  <c r="L4553" i="3" a="1"/>
  <c r="L4553" i="3" s="1"/>
  <c r="L4554" i="3" a="1"/>
  <c r="L4554" i="3" s="1"/>
  <c r="L2" i="3" a="1"/>
  <c r="L2" i="3" s="1"/>
  <c r="Q14" i="7"/>
  <c r="Q13" i="7"/>
  <c r="G13" i="7"/>
  <c r="G14" i="7"/>
  <c r="G15" i="7"/>
  <c r="G16" i="7"/>
  <c r="K15" i="7"/>
  <c r="K14" i="7"/>
  <c r="F3" i="7"/>
  <c r="AA4" i="6" a="1"/>
  <c r="AA4" i="6" s="1"/>
  <c r="AA5" i="6" a="1"/>
  <c r="AA5" i="6" s="1"/>
  <c r="AA6" i="6" a="1"/>
  <c r="AA6" i="6" s="1"/>
  <c r="AA7" i="6" a="1"/>
  <c r="AA7" i="6" s="1"/>
  <c r="AA8" i="6" a="1"/>
  <c r="AA8" i="6" s="1"/>
  <c r="AA9" i="6" a="1"/>
  <c r="AA9" i="6" s="1"/>
  <c r="AA10" i="6" a="1"/>
  <c r="AA10" i="6" s="1"/>
  <c r="AA11" i="6" a="1"/>
  <c r="AA11" i="6" s="1"/>
  <c r="AA12" i="6" a="1"/>
  <c r="AA12" i="6" s="1"/>
  <c r="AA13" i="6" a="1"/>
  <c r="AA13" i="6" s="1"/>
  <c r="AA14" i="6" a="1"/>
  <c r="AA14" i="6" s="1"/>
  <c r="AA15" i="6" a="1"/>
  <c r="AA15" i="6" s="1"/>
  <c r="AA16" i="6" a="1"/>
  <c r="AA16" i="6" s="1"/>
  <c r="AA17" i="6" a="1"/>
  <c r="AA17" i="6" s="1"/>
  <c r="AA18" i="6" a="1"/>
  <c r="AA18" i="6" s="1"/>
  <c r="AA19" i="6" a="1"/>
  <c r="AA19" i="6" s="1"/>
  <c r="AA20" i="6" a="1"/>
  <c r="AA20" i="6" s="1"/>
  <c r="AA21" i="6" a="1"/>
  <c r="AA21" i="6" s="1"/>
  <c r="AA22" i="6" a="1"/>
  <c r="AA22" i="6" s="1"/>
  <c r="AA23" i="6" a="1"/>
  <c r="AA23" i="6" s="1"/>
  <c r="AA24" i="6" a="1"/>
  <c r="AA24" i="6" s="1"/>
  <c r="AA25" i="6" a="1"/>
  <c r="AA25" i="6" s="1"/>
  <c r="AA26" i="6" a="1"/>
  <c r="AA26" i="6" s="1"/>
  <c r="AA27" i="6" a="1"/>
  <c r="AA27" i="6" s="1"/>
  <c r="AA28" i="6" a="1"/>
  <c r="AA28" i="6" s="1"/>
  <c r="AA29" i="6" a="1"/>
  <c r="AA29" i="6" s="1"/>
  <c r="AA30" i="6" a="1"/>
  <c r="AA30" i="6" s="1"/>
  <c r="AA31" i="6" a="1"/>
  <c r="AA31" i="6" s="1"/>
  <c r="AA32" i="6" a="1"/>
  <c r="AA32" i="6" s="1"/>
  <c r="AA33" i="6" a="1"/>
  <c r="AA33" i="6" s="1"/>
  <c r="AA34" i="6" a="1"/>
  <c r="AA34" i="6" s="1"/>
  <c r="AA3" i="6" a="1"/>
  <c r="AA3" i="6" s="1"/>
  <c r="Z4" i="6" a="1"/>
  <c r="Z4" i="6" s="1"/>
  <c r="Z5" i="6" a="1"/>
  <c r="Z5" i="6" s="1"/>
  <c r="Z6" i="6" a="1"/>
  <c r="Z6" i="6" s="1"/>
  <c r="Z7" i="6" a="1"/>
  <c r="Z7" i="6" s="1"/>
  <c r="Z8" i="6" a="1"/>
  <c r="Z8" i="6" s="1"/>
  <c r="Z9" i="6" a="1"/>
  <c r="Z9" i="6" s="1"/>
  <c r="Z10" i="6" a="1"/>
  <c r="Z10" i="6" s="1"/>
  <c r="Z11" i="6" a="1"/>
  <c r="Z11" i="6" s="1"/>
  <c r="Z12" i="6" a="1"/>
  <c r="Z12" i="6" s="1"/>
  <c r="Z13" i="6" a="1"/>
  <c r="Z13" i="6" s="1"/>
  <c r="Z14" i="6" a="1"/>
  <c r="Z14" i="6" s="1"/>
  <c r="Z15" i="6" a="1"/>
  <c r="Z15" i="6" s="1"/>
  <c r="Z16" i="6" a="1"/>
  <c r="Z16" i="6" s="1"/>
  <c r="Z17" i="6" a="1"/>
  <c r="Z17" i="6" s="1"/>
  <c r="Z18" i="6" a="1"/>
  <c r="Z18" i="6" s="1"/>
  <c r="Z19" i="6" a="1"/>
  <c r="Z19" i="6" s="1"/>
  <c r="Z20" i="6" a="1"/>
  <c r="Z20" i="6" s="1"/>
  <c r="Z21" i="6" a="1"/>
  <c r="Z21" i="6" s="1"/>
  <c r="Z22" i="6" a="1"/>
  <c r="Z22" i="6" s="1"/>
  <c r="Z23" i="6" a="1"/>
  <c r="Z23" i="6" s="1"/>
  <c r="Z24" i="6" a="1"/>
  <c r="Z24" i="6" s="1"/>
  <c r="Z25" i="6" a="1"/>
  <c r="Z25" i="6" s="1"/>
  <c r="Z26" i="6" a="1"/>
  <c r="Z26" i="6" s="1"/>
  <c r="Z27" i="6" a="1"/>
  <c r="Z27" i="6" s="1"/>
  <c r="Z28" i="6" a="1"/>
  <c r="Z28" i="6" s="1"/>
  <c r="Z29" i="6" a="1"/>
  <c r="Z29" i="6" s="1"/>
  <c r="Z30" i="6" a="1"/>
  <c r="Z30" i="6" s="1"/>
  <c r="Z31" i="6" a="1"/>
  <c r="Z31" i="6" s="1"/>
  <c r="Z32" i="6" a="1"/>
  <c r="Z32" i="6" s="1"/>
  <c r="Z33" i="6" a="1"/>
  <c r="Z33" i="6" s="1"/>
  <c r="Z34" i="6" a="1"/>
  <c r="Z34" i="6" s="1"/>
  <c r="Z3" i="6" a="1"/>
  <c r="Z3" i="6" s="1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" i="6"/>
  <c r="X4" i="6" a="1"/>
  <c r="X4" i="6" s="1"/>
  <c r="X5" i="6" a="1"/>
  <c r="X5" i="6" s="1"/>
  <c r="X6" i="6" a="1"/>
  <c r="X6" i="6" s="1"/>
  <c r="X7" i="6" a="1"/>
  <c r="X7" i="6" s="1"/>
  <c r="X8" i="6" a="1"/>
  <c r="X8" i="6" s="1"/>
  <c r="X9" i="6" a="1"/>
  <c r="X9" i="6" s="1"/>
  <c r="X10" i="6" a="1"/>
  <c r="X10" i="6" s="1"/>
  <c r="X11" i="6" a="1"/>
  <c r="X11" i="6" s="1"/>
  <c r="X12" i="6" a="1"/>
  <c r="X12" i="6" s="1"/>
  <c r="X13" i="6" a="1"/>
  <c r="X13" i="6" s="1"/>
  <c r="X15" i="6" a="1"/>
  <c r="X15" i="6" s="1"/>
  <c r="X16" i="6" a="1"/>
  <c r="X16" i="6" s="1"/>
  <c r="X17" i="6" a="1"/>
  <c r="X17" i="6" s="1"/>
  <c r="X18" i="6" a="1"/>
  <c r="X18" i="6" s="1"/>
  <c r="X19" i="6" a="1"/>
  <c r="X19" i="6" s="1"/>
  <c r="X20" i="6" a="1"/>
  <c r="X20" i="6" s="1"/>
  <c r="X21" i="6" a="1"/>
  <c r="X21" i="6" s="1"/>
  <c r="X22" i="6" a="1"/>
  <c r="X22" i="6" s="1"/>
  <c r="X23" i="6" a="1"/>
  <c r="X23" i="6" s="1"/>
  <c r="X24" i="6" a="1"/>
  <c r="X24" i="6" s="1"/>
  <c r="X25" i="6" a="1"/>
  <c r="X25" i="6" s="1"/>
  <c r="X26" i="6" a="1"/>
  <c r="X26" i="6" s="1"/>
  <c r="X27" i="6" a="1"/>
  <c r="X27" i="6" s="1"/>
  <c r="X28" i="6" a="1"/>
  <c r="X28" i="6" s="1"/>
  <c r="X29" i="6" a="1"/>
  <c r="X29" i="6" s="1"/>
  <c r="X30" i="6" a="1"/>
  <c r="X30" i="6" s="1"/>
  <c r="X31" i="6" a="1"/>
  <c r="X31" i="6" s="1"/>
  <c r="X32" i="6" a="1"/>
  <c r="X32" i="6" s="1"/>
  <c r="X33" i="6" a="1"/>
  <c r="X33" i="6" s="1"/>
  <c r="X34" i="6" a="1"/>
  <c r="X34" i="6" s="1"/>
  <c r="X3" i="6" a="1"/>
  <c r="X3" i="6" s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" i="6"/>
  <c r="M8" i="6"/>
  <c r="M7" i="6"/>
  <c r="O4" i="6"/>
  <c r="O3" i="6"/>
  <c r="N3" i="6"/>
  <c r="N4" i="6"/>
  <c r="M4" i="6"/>
  <c r="L4" i="6"/>
  <c r="M3" i="6"/>
  <c r="L3" i="6"/>
  <c r="J2" i="3" a="1"/>
  <c r="J2" i="3" s="1"/>
  <c r="R2" i="1" a="1"/>
  <c r="R2" i="1" s="1"/>
  <c r="H1195" i="1"/>
  <c r="H1738" i="1"/>
  <c r="H1484" i="1"/>
  <c r="H1574" i="1"/>
  <c r="H4453" i="1"/>
  <c r="H854" i="1"/>
  <c r="H2276" i="1"/>
  <c r="H2053" i="1"/>
  <c r="H2669" i="1"/>
  <c r="H2197" i="1"/>
  <c r="H3982" i="1"/>
  <c r="H2310" i="1"/>
  <c r="H1688" i="1"/>
  <c r="H3983" i="1"/>
  <c r="H3437" i="1"/>
  <c r="H417" i="1"/>
  <c r="H1687" i="1"/>
  <c r="H147" i="1"/>
  <c r="H1503" i="1"/>
  <c r="H1742" i="1"/>
  <c r="H222" i="1"/>
  <c r="H2348" i="1"/>
  <c r="H2349" i="1"/>
  <c r="H1505" i="1"/>
  <c r="H890" i="1"/>
  <c r="H2351" i="1"/>
  <c r="H1918" i="1"/>
  <c r="H3369" i="1"/>
  <c r="H1744" i="1"/>
  <c r="H1175" i="1"/>
  <c r="H2683" i="1"/>
  <c r="H4452" i="1"/>
  <c r="H3954" i="1"/>
  <c r="H1576" i="1"/>
  <c r="H891" i="1"/>
  <c r="H2386" i="1"/>
  <c r="H2326" i="1"/>
  <c r="H4205" i="1"/>
  <c r="H2199" i="1"/>
  <c r="H1461" i="1"/>
  <c r="H2006" i="1"/>
  <c r="H3228" i="1"/>
  <c r="H4454" i="1"/>
  <c r="H334" i="1"/>
  <c r="H2862" i="1"/>
  <c r="H2668" i="1"/>
  <c r="H2327" i="1"/>
  <c r="H3955" i="1"/>
  <c r="H1612" i="1"/>
  <c r="H4339" i="1"/>
  <c r="H2455" i="1"/>
  <c r="H4556" i="1"/>
  <c r="H4532" i="1"/>
  <c r="H686" i="1"/>
  <c r="H4021" i="1"/>
  <c r="H2497" i="1"/>
  <c r="H3309" i="1"/>
  <c r="H4568" i="1"/>
  <c r="H3957" i="1"/>
  <c r="H185" i="1"/>
  <c r="H1341" i="1"/>
  <c r="H2256" i="1"/>
  <c r="H223" i="1"/>
  <c r="H4553" i="1"/>
  <c r="H922" i="1"/>
  <c r="H4256" i="1"/>
  <c r="H3325" i="1"/>
  <c r="H2803" i="1"/>
  <c r="H711" i="1"/>
  <c r="H1722" i="1"/>
  <c r="H2201" i="1"/>
  <c r="H2617" i="1"/>
  <c r="H507" i="1"/>
  <c r="H2823" i="1"/>
  <c r="H3184" i="1"/>
  <c r="H1522" i="1"/>
  <c r="H1068" i="1"/>
  <c r="H3067" i="1"/>
  <c r="H1712" i="1"/>
  <c r="H4597" i="1"/>
  <c r="H2534" i="1"/>
  <c r="H2518" i="1"/>
  <c r="H1726" i="1"/>
  <c r="H1975" i="1"/>
  <c r="H12" i="1"/>
  <c r="H2271" i="1"/>
  <c r="H834" i="1"/>
  <c r="H1111" i="1"/>
  <c r="H3051" i="1"/>
  <c r="H3185" i="1"/>
  <c r="H3956" i="1"/>
  <c r="H901" i="1"/>
  <c r="H2308" i="1"/>
  <c r="H1860" i="1"/>
  <c r="H3138" i="1"/>
  <c r="H1504" i="1"/>
  <c r="H1571" i="1"/>
  <c r="H1454" i="1"/>
  <c r="H586" i="1"/>
  <c r="H1583" i="1"/>
  <c r="H430" i="1"/>
  <c r="H139" i="1"/>
  <c r="H4562" i="1"/>
  <c r="H4018" i="1"/>
  <c r="H2149" i="1"/>
  <c r="H4084" i="1"/>
  <c r="H709" i="1"/>
  <c r="H2262" i="1"/>
  <c r="H2267" i="1"/>
  <c r="H1981" i="1"/>
  <c r="H2814" i="1"/>
  <c r="H3400" i="1"/>
  <c r="H2640" i="1"/>
  <c r="H2198" i="1"/>
  <c r="H817" i="1"/>
  <c r="H1514" i="1"/>
  <c r="H2982" i="1"/>
  <c r="H2096" i="1"/>
  <c r="H2781" i="1"/>
  <c r="H1506" i="1"/>
  <c r="H4397" i="1"/>
  <c r="H849" i="1"/>
  <c r="H446" i="1"/>
  <c r="H1366" i="1"/>
  <c r="H2580" i="1"/>
  <c r="H1283" i="1"/>
  <c r="H1281" i="1"/>
  <c r="H2231" i="1"/>
  <c r="H3384" i="1"/>
  <c r="H1654" i="1"/>
  <c r="H3074" i="1"/>
  <c r="H4180" i="1"/>
  <c r="H4187" i="1"/>
  <c r="H509" i="1"/>
  <c r="H2603" i="1"/>
  <c r="H2261" i="1"/>
  <c r="H270" i="1"/>
  <c r="H907" i="1"/>
  <c r="H920" i="1"/>
  <c r="H2491" i="1"/>
  <c r="H4218" i="1"/>
  <c r="H3020" i="1"/>
  <c r="H3003" i="1"/>
  <c r="H4199" i="1"/>
  <c r="H1459" i="1"/>
  <c r="H4270" i="1"/>
  <c r="H4583" i="1"/>
  <c r="H1927" i="1"/>
  <c r="H607" i="1"/>
  <c r="H2990" i="1"/>
  <c r="H4026" i="1"/>
  <c r="H841" i="1"/>
  <c r="H2406" i="1"/>
  <c r="H1935" i="1"/>
  <c r="H3210" i="1"/>
  <c r="H269" i="1"/>
  <c r="H4185" i="1"/>
  <c r="H2392" i="1"/>
  <c r="H924" i="1"/>
  <c r="H4019" i="1"/>
  <c r="H1000" i="1"/>
  <c r="H2680" i="1"/>
  <c r="H2380" i="1"/>
  <c r="H2682" i="1"/>
  <c r="H1502" i="1"/>
  <c r="H2624" i="1"/>
  <c r="H2407" i="1"/>
  <c r="H1284" i="1"/>
  <c r="H2023" i="1"/>
  <c r="H2297" i="1"/>
  <c r="H2109" i="1"/>
  <c r="H2739" i="1"/>
  <c r="H1802" i="1"/>
  <c r="H1453" i="1"/>
  <c r="H1880" i="1"/>
  <c r="H1941" i="1"/>
  <c r="H1236" i="1"/>
  <c r="H4034" i="1"/>
  <c r="H3000" i="1"/>
  <c r="H793" i="1"/>
  <c r="H4526" i="1"/>
  <c r="H2257" i="1"/>
  <c r="H2200" i="1"/>
  <c r="H4122" i="1"/>
  <c r="H2391" i="1"/>
  <c r="H267" i="1"/>
  <c r="H1739" i="1"/>
  <c r="H3021" i="1"/>
  <c r="H4268" i="1"/>
  <c r="H1878" i="1"/>
  <c r="H599" i="1"/>
  <c r="H4262" i="1"/>
  <c r="H4448" i="1"/>
  <c r="H4191" i="1"/>
  <c r="H1876" i="1"/>
  <c r="H2664" i="1"/>
  <c r="H2921" i="1"/>
  <c r="H2234" i="1"/>
  <c r="H1877" i="1"/>
  <c r="H731" i="1"/>
  <c r="H2195" i="1"/>
  <c r="H560" i="1"/>
  <c r="H1653" i="1"/>
  <c r="H2511" i="1"/>
  <c r="H4183" i="1"/>
  <c r="H564" i="1"/>
  <c r="H871" i="1"/>
  <c r="H1879" i="1"/>
  <c r="H249" i="1"/>
  <c r="H4138" i="1"/>
  <c r="H2665" i="1"/>
  <c r="H4507" i="1"/>
  <c r="H3422" i="1"/>
  <c r="H4159" i="1"/>
  <c r="H1689" i="1"/>
  <c r="H4123" i="1"/>
  <c r="H137" i="1"/>
  <c r="H4056" i="1"/>
  <c r="H1621" i="1"/>
  <c r="H1404" i="1"/>
  <c r="H4216" i="1"/>
  <c r="H1385" i="1"/>
  <c r="H2937" i="1"/>
  <c r="H2976" i="1"/>
  <c r="H413" i="1"/>
  <c r="H870" i="1"/>
  <c r="H2638" i="1"/>
  <c r="H1884" i="1"/>
  <c r="H2496" i="1"/>
  <c r="H4304" i="1"/>
  <c r="H1556" i="1"/>
  <c r="H4128" i="1"/>
  <c r="H2410" i="1"/>
  <c r="H1928" i="1"/>
  <c r="H1934" i="1"/>
  <c r="H919" i="1"/>
  <c r="H4219" i="1"/>
  <c r="H4083" i="1"/>
  <c r="H2732" i="1"/>
  <c r="H2456" i="1"/>
  <c r="H4316" i="1"/>
  <c r="H3423" i="1"/>
  <c r="H2834" i="1"/>
  <c r="H4124" i="1"/>
  <c r="H2173" i="1"/>
  <c r="H2815" i="1"/>
  <c r="H1489" i="1"/>
  <c r="H3175" i="1"/>
  <c r="H2151" i="1"/>
  <c r="H1495" i="1"/>
  <c r="H4255" i="1"/>
  <c r="H923" i="1"/>
  <c r="H1616" i="1"/>
  <c r="H565" i="1"/>
  <c r="H1551" i="1"/>
  <c r="H3475" i="1"/>
  <c r="H4168" i="1"/>
  <c r="H797" i="1"/>
  <c r="H2202" i="1"/>
  <c r="H4554" i="1"/>
  <c r="H2193" i="1"/>
  <c r="H4307" i="1"/>
  <c r="H4295" i="1"/>
  <c r="H1290" i="1"/>
  <c r="H3466" i="1"/>
  <c r="H2103" i="1"/>
  <c r="H1690" i="1"/>
  <c r="H4253" i="1"/>
  <c r="H2667" i="1"/>
  <c r="H4237" i="1"/>
  <c r="H1298" i="1"/>
  <c r="H546" i="1"/>
  <c r="H3386" i="1"/>
  <c r="H1786" i="1"/>
  <c r="H2796" i="1"/>
  <c r="H1762" i="1"/>
  <c r="H1334" i="1"/>
  <c r="H887" i="1"/>
  <c r="H4269" i="1"/>
  <c r="H2596" i="1"/>
  <c r="H1493" i="1"/>
  <c r="H4254" i="1"/>
  <c r="H2399" i="1"/>
  <c r="H1295" i="1"/>
  <c r="H3179" i="1"/>
  <c r="H4458" i="1"/>
  <c r="H3236" i="1"/>
  <c r="H4528" i="1"/>
  <c r="H4118" i="1"/>
  <c r="H1582" i="1"/>
  <c r="H2363" i="1"/>
  <c r="H1684" i="1"/>
  <c r="H262" i="1"/>
  <c r="H2666" i="1"/>
  <c r="H557" i="1"/>
  <c r="H2370" i="1"/>
  <c r="H4240" i="1"/>
  <c r="H2994" i="1"/>
  <c r="H4340" i="1"/>
  <c r="H2616" i="1"/>
  <c r="H2378" i="1"/>
  <c r="H4244" i="1"/>
  <c r="H1609" i="1"/>
  <c r="H514" i="1"/>
  <c r="H886" i="1"/>
  <c r="H2323" i="1"/>
  <c r="H2533" i="1"/>
  <c r="H1304" i="1"/>
  <c r="H4309" i="1"/>
  <c r="H2711" i="1"/>
  <c r="H1682" i="1"/>
  <c r="H184" i="1"/>
  <c r="H4300" i="1"/>
  <c r="H4238" i="1"/>
  <c r="H3014" i="1"/>
  <c r="H3478" i="1"/>
  <c r="H3347" i="1"/>
  <c r="H1262" i="1"/>
  <c r="H1940" i="1"/>
  <c r="H2174" i="1"/>
  <c r="H1256" i="1"/>
  <c r="H4267" i="1"/>
  <c r="H685" i="1"/>
  <c r="H921" i="1"/>
  <c r="H2404" i="1"/>
  <c r="H1917" i="1"/>
  <c r="H3213" i="1"/>
  <c r="H944" i="1"/>
  <c r="H989" i="1"/>
  <c r="H2176" i="1"/>
  <c r="H3121" i="1"/>
  <c r="H3139" i="1"/>
  <c r="H3127" i="1"/>
  <c r="H2813" i="1"/>
  <c r="H4570" i="1"/>
  <c r="H4573" i="1"/>
  <c r="H566" i="1"/>
  <c r="H1242" i="1"/>
  <c r="H4201" i="1"/>
  <c r="H3118" i="1"/>
  <c r="H1510" i="1"/>
  <c r="H947" i="1"/>
  <c r="H1628" i="1"/>
  <c r="H916" i="1"/>
  <c r="H2746" i="1"/>
  <c r="H3425" i="1"/>
  <c r="H271" i="1"/>
  <c r="H1474" i="1"/>
  <c r="H2951" i="1"/>
  <c r="H4552" i="1"/>
  <c r="H268" i="1"/>
  <c r="H559" i="1"/>
  <c r="H1433" i="1"/>
  <c r="H1488" i="1"/>
  <c r="H1280" i="1"/>
  <c r="H1067" i="1"/>
  <c r="H2989" i="1"/>
  <c r="H4257" i="1"/>
  <c r="H4587" i="1"/>
  <c r="H4515" i="1"/>
  <c r="H1727" i="1"/>
  <c r="H2385" i="1"/>
  <c r="H4208" i="1"/>
  <c r="H4281" i="1"/>
  <c r="H1686" i="1"/>
  <c r="H2039" i="1"/>
  <c r="H3071" i="1"/>
  <c r="H3468" i="1"/>
  <c r="H994" i="1"/>
  <c r="H2905" i="1"/>
  <c r="H485" i="1"/>
  <c r="H4579" i="1"/>
  <c r="H2275" i="1"/>
  <c r="H2490" i="1"/>
  <c r="H4120" i="1"/>
  <c r="H1343" i="1"/>
  <c r="H3421" i="1"/>
  <c r="H2304" i="1"/>
  <c r="H4158" i="1"/>
  <c r="H1821" i="1"/>
  <c r="H602" i="1"/>
  <c r="H687" i="1"/>
  <c r="H683" i="1"/>
  <c r="H2405" i="1"/>
  <c r="H2712" i="1"/>
  <c r="H2654" i="1"/>
  <c r="H471" i="1"/>
  <c r="H1335" i="1"/>
  <c r="H1629" i="1"/>
  <c r="H2458" i="1"/>
  <c r="H2639" i="1"/>
  <c r="H583" i="1"/>
  <c r="H2703" i="1"/>
  <c r="H4260" i="1"/>
  <c r="H2235" i="1"/>
  <c r="H2099" i="1"/>
  <c r="H1416" i="1"/>
  <c r="H1255" i="1"/>
  <c r="H4161" i="1"/>
  <c r="H1494" i="1"/>
  <c r="H2625" i="1"/>
  <c r="H1680" i="1"/>
  <c r="H4190" i="1"/>
  <c r="H4033" i="1"/>
  <c r="H2411" i="1"/>
  <c r="H2155" i="1"/>
  <c r="H2722" i="1"/>
  <c r="H176" i="1"/>
  <c r="H266" i="1"/>
  <c r="H4594" i="1"/>
  <c r="H2873" i="1"/>
  <c r="H2264" i="1"/>
  <c r="H2328" i="1"/>
  <c r="H856" i="1"/>
  <c r="H1429" i="1"/>
  <c r="H1550" i="1"/>
  <c r="H2098" i="1"/>
  <c r="H2622" i="1"/>
  <c r="H3174" i="1"/>
  <c r="H23" i="1"/>
  <c r="H2036" i="1"/>
  <c r="H4308" i="1"/>
  <c r="H1513" i="1"/>
  <c r="H2101" i="1"/>
  <c r="H265" i="1"/>
  <c r="H3993" i="1"/>
  <c r="H244" i="1"/>
  <c r="H1509" i="1"/>
  <c r="H1174" i="1"/>
  <c r="H1512" i="1"/>
  <c r="H759" i="1"/>
  <c r="H2431" i="1"/>
  <c r="H2826" i="1"/>
  <c r="H1030" i="1"/>
  <c r="H995" i="1"/>
  <c r="H4175" i="1"/>
  <c r="H2734" i="1"/>
  <c r="H2820" i="1"/>
  <c r="H1526" i="1"/>
  <c r="H4162" i="1"/>
  <c r="H710" i="1"/>
  <c r="H3070" i="1"/>
  <c r="H600" i="1"/>
  <c r="H1756" i="1"/>
  <c r="H1561" i="1"/>
  <c r="H1700" i="1"/>
  <c r="H1349" i="1"/>
  <c r="H757" i="1"/>
  <c r="H1050" i="1"/>
  <c r="H2366" i="1"/>
  <c r="H2040" i="1"/>
  <c r="H520" i="1"/>
  <c r="H2035" i="1"/>
  <c r="H2379" i="1"/>
  <c r="H574" i="1"/>
  <c r="H980" i="1"/>
  <c r="H1699" i="1"/>
  <c r="H2417" i="1"/>
  <c r="H2037" i="1"/>
  <c r="H1774" i="1"/>
  <c r="H2602" i="1"/>
  <c r="H1623" i="1"/>
  <c r="H4215" i="1"/>
  <c r="H2493" i="1"/>
  <c r="H1790" i="1"/>
  <c r="H469" i="1"/>
  <c r="H38" i="1"/>
  <c r="H4220" i="1"/>
  <c r="H1681" i="1"/>
  <c r="H1049" i="1"/>
  <c r="H1521" i="1"/>
  <c r="H3229" i="1"/>
  <c r="H2760" i="1"/>
  <c r="H4217" i="1"/>
  <c r="H1588" i="1"/>
  <c r="H2809" i="1"/>
  <c r="H3217" i="1"/>
  <c r="H3099" i="1"/>
  <c r="H3123" i="1"/>
  <c r="H2260" i="1"/>
  <c r="H2401" i="1"/>
  <c r="H2372" i="1"/>
  <c r="H1984" i="1"/>
  <c r="H516" i="1"/>
  <c r="H1490" i="1"/>
  <c r="H4179" i="1"/>
  <c r="H1339" i="1"/>
  <c r="H2390" i="1"/>
  <c r="H2819" i="1"/>
  <c r="H2129" i="1"/>
  <c r="H3015" i="1"/>
  <c r="H4274" i="1"/>
  <c r="H4435" i="1"/>
  <c r="H2446" i="1"/>
  <c r="H2986" i="1"/>
  <c r="H138" i="1"/>
  <c r="H2295" i="1"/>
  <c r="H2100" i="1"/>
  <c r="H419" i="1"/>
  <c r="H790" i="1"/>
  <c r="H1677" i="1"/>
  <c r="H136" i="1"/>
  <c r="H2397" i="1"/>
  <c r="H3034" i="1"/>
  <c r="H1692" i="1"/>
  <c r="H3454" i="1"/>
  <c r="H4584" i="1"/>
  <c r="H4285" i="1"/>
  <c r="H4514" i="1"/>
  <c r="H1759" i="1"/>
  <c r="H865" i="1"/>
  <c r="H900" i="1"/>
  <c r="H4418" i="1"/>
  <c r="H1707" i="1"/>
  <c r="H570" i="1"/>
  <c r="H2226" i="1"/>
  <c r="H898" i="1"/>
  <c r="H551" i="1"/>
  <c r="H2325" i="1"/>
  <c r="H2153" i="1"/>
  <c r="H2853" i="1"/>
  <c r="H2324" i="1"/>
  <c r="H2750" i="1"/>
  <c r="H2987" i="1"/>
  <c r="H2678" i="1"/>
  <c r="H2679" i="1"/>
  <c r="H2058" i="1"/>
  <c r="H3470" i="1"/>
  <c r="H773" i="1"/>
  <c r="H2051" i="1"/>
  <c r="H4160" i="1"/>
  <c r="H3355" i="1"/>
  <c r="H2738" i="1"/>
  <c r="H261" i="1"/>
  <c r="H1685" i="1"/>
  <c r="H2162" i="1"/>
  <c r="H2830" i="1"/>
  <c r="H2800" i="1"/>
  <c r="H1303" i="1"/>
  <c r="H342" i="1"/>
  <c r="H2578" i="1"/>
  <c r="H4450" i="1"/>
  <c r="H3452" i="1"/>
  <c r="H4100" i="1"/>
  <c r="H1240" i="1"/>
  <c r="H28" i="1"/>
  <c r="H197" i="1"/>
  <c r="H3431" i="1"/>
  <c r="H2735" i="1"/>
  <c r="H3010" i="1"/>
  <c r="H3428" i="1"/>
  <c r="H297" i="1"/>
  <c r="H999" i="1"/>
  <c r="H2489" i="1"/>
  <c r="H4534" i="1"/>
  <c r="H4520" i="1"/>
  <c r="H2305" i="1"/>
  <c r="H1608" i="1"/>
  <c r="H737" i="1"/>
  <c r="H2028" i="1"/>
  <c r="H708" i="1"/>
  <c r="H3023" i="1"/>
  <c r="H4317" i="1"/>
  <c r="H3413" i="1"/>
  <c r="H257" i="1"/>
  <c r="H816" i="1"/>
  <c r="H4117" i="1"/>
  <c r="H813" i="1"/>
  <c r="H4104" i="1"/>
  <c r="H2833" i="1"/>
  <c r="H4272" i="1"/>
  <c r="H1862" i="1"/>
  <c r="H4566" i="1"/>
  <c r="H1345" i="1"/>
  <c r="H1779" i="1"/>
  <c r="H3227" i="1"/>
  <c r="H390" i="1"/>
  <c r="H2718" i="1"/>
  <c r="H140" i="1"/>
  <c r="H519" i="1"/>
  <c r="H760" i="1"/>
  <c r="H206" i="1"/>
  <c r="H2044" i="1"/>
  <c r="H2172" i="1"/>
  <c r="H2236" i="1"/>
  <c r="H2038" i="1"/>
  <c r="H2361" i="1"/>
  <c r="H2627" i="1"/>
  <c r="H4447" i="1"/>
  <c r="H3426" i="1"/>
  <c r="H4186" i="1"/>
  <c r="H2160" i="1"/>
  <c r="H3181" i="1"/>
  <c r="H1636" i="1"/>
  <c r="H4296" i="1"/>
  <c r="H4229" i="1"/>
  <c r="H2572" i="1"/>
  <c r="H2784" i="1"/>
  <c r="H1570" i="1"/>
  <c r="H1963" i="1"/>
  <c r="H368" i="1"/>
  <c r="H2961" i="1"/>
  <c r="H4157" i="1"/>
  <c r="H2241" i="1"/>
  <c r="H2842" i="1"/>
  <c r="H2245" i="1"/>
  <c r="H831" i="1"/>
  <c r="H3120" i="1"/>
  <c r="H2545" i="1"/>
  <c r="H2848" i="1"/>
  <c r="H3089" i="1"/>
  <c r="H3474" i="1"/>
  <c r="H4506" i="1"/>
  <c r="H4311" i="1"/>
  <c r="H4178" i="1"/>
  <c r="H3381" i="1"/>
  <c r="H2492" i="1"/>
  <c r="H4548" i="1"/>
  <c r="H1619" i="1"/>
  <c r="H2698" i="1"/>
  <c r="H2843" i="1"/>
  <c r="H2402" i="1"/>
  <c r="H2218" i="1"/>
  <c r="H2939" i="1"/>
  <c r="H2936" i="1"/>
  <c r="H2025" i="1"/>
  <c r="H4491" i="1"/>
  <c r="H4121" i="1"/>
  <c r="H3216" i="1"/>
  <c r="H2685" i="1"/>
  <c r="H603" i="1"/>
  <c r="H1982" i="1"/>
  <c r="H3122" i="1"/>
  <c r="H1294" i="1"/>
  <c r="H3427" i="1"/>
  <c r="H666" i="1"/>
  <c r="H1713" i="1"/>
  <c r="H1342" i="1"/>
  <c r="H1296" i="1"/>
  <c r="H1785" i="1"/>
  <c r="H431" i="1"/>
  <c r="H2181" i="1"/>
  <c r="H2244" i="1"/>
  <c r="H1180" i="1"/>
  <c r="H4592" i="1"/>
  <c r="H3375" i="1"/>
  <c r="H4248" i="1"/>
  <c r="H2999" i="1"/>
  <c r="H2243" i="1"/>
  <c r="H1279" i="1"/>
  <c r="H201" i="1"/>
  <c r="H2209" i="1"/>
  <c r="H2798" i="1"/>
  <c r="H2794" i="1"/>
  <c r="H1820" i="1"/>
  <c r="H2041" i="1"/>
  <c r="H305" i="1"/>
  <c r="H668" i="1"/>
  <c r="H2206" i="1"/>
  <c r="H2346" i="1"/>
  <c r="H2229" i="1"/>
  <c r="H2248" i="1"/>
  <c r="H2498" i="1"/>
  <c r="H3076" i="1"/>
  <c r="H1825" i="1"/>
  <c r="H3235" i="1"/>
  <c r="H3335" i="1"/>
  <c r="H2083" i="1"/>
  <c r="H412" i="1"/>
  <c r="H1566" i="1"/>
  <c r="H3344" i="1"/>
  <c r="H4167" i="1"/>
  <c r="H1261" i="1"/>
  <c r="H1032" i="1"/>
  <c r="H2043" i="1"/>
  <c r="H2839" i="1"/>
  <c r="H2408" i="1"/>
  <c r="H2706" i="1"/>
  <c r="H1130" i="1"/>
  <c r="H4298" i="1"/>
  <c r="H979" i="1"/>
  <c r="H4595" i="1"/>
  <c r="H487" i="1"/>
  <c r="H1920" i="1"/>
  <c r="H3125" i="1"/>
  <c r="H1819" i="1"/>
  <c r="H2807" i="1"/>
  <c r="H2452" i="1"/>
  <c r="H2810" i="1"/>
  <c r="H735" i="1"/>
  <c r="H3310" i="1"/>
  <c r="H4085" i="1"/>
  <c r="H1449" i="1"/>
  <c r="H1162" i="1"/>
  <c r="H2780" i="1"/>
  <c r="H4239" i="1"/>
  <c r="H2250" i="1"/>
  <c r="H4464" i="1"/>
  <c r="H4490" i="1"/>
  <c r="H2651" i="1"/>
  <c r="H1252" i="1"/>
  <c r="H3354" i="1"/>
  <c r="H1346" i="1"/>
  <c r="H4249" i="1"/>
  <c r="H4155" i="1"/>
  <c r="H3407" i="1"/>
  <c r="H2018" i="1"/>
  <c r="H3277" i="1"/>
  <c r="H2733" i="1"/>
  <c r="H1555" i="1"/>
  <c r="H4488" i="1"/>
  <c r="H1614" i="1"/>
  <c r="H605" i="1"/>
  <c r="H3410" i="1"/>
  <c r="H2159" i="1"/>
  <c r="H1916" i="1"/>
  <c r="H4290" i="1"/>
  <c r="H2042" i="1"/>
  <c r="H1705" i="1"/>
  <c r="H2787" i="1"/>
  <c r="H3959" i="1"/>
  <c r="H2825" i="1"/>
  <c r="H4142" i="1"/>
  <c r="H1679" i="1"/>
  <c r="H1627" i="1"/>
  <c r="H4280" i="1"/>
  <c r="H2631" i="1"/>
  <c r="H866" i="1"/>
  <c r="H4188" i="1"/>
  <c r="H4525" i="1"/>
  <c r="H3124" i="1"/>
  <c r="H4301" i="1"/>
  <c r="H3008" i="1"/>
  <c r="H1665" i="1"/>
  <c r="H3211" i="1"/>
  <c r="H1005" i="1"/>
  <c r="H2802" i="1"/>
  <c r="H1674" i="1"/>
  <c r="H833" i="1"/>
  <c r="H4419" i="1"/>
  <c r="H796" i="1"/>
  <c r="H2291" i="1"/>
  <c r="H1723" i="1"/>
  <c r="H2359" i="1"/>
  <c r="H526" i="1"/>
  <c r="H3409" i="1"/>
  <c r="H2357" i="1"/>
  <c r="H1235" i="1"/>
  <c r="H2975" i="1"/>
  <c r="H2462" i="1"/>
  <c r="H2516" i="1"/>
  <c r="H3456" i="1"/>
  <c r="H3321" i="1"/>
  <c r="H1625" i="1"/>
  <c r="H3346" i="1"/>
  <c r="H1985" i="1"/>
  <c r="H567" i="1"/>
  <c r="H883" i="1"/>
  <c r="H568" i="1"/>
  <c r="H2089" i="1"/>
  <c r="H4251" i="1"/>
  <c r="H4101" i="1"/>
  <c r="H343" i="1"/>
  <c r="H332" i="1"/>
  <c r="H4429" i="1"/>
  <c r="H2795" i="1"/>
  <c r="H3261" i="1"/>
  <c r="H306" i="1"/>
  <c r="H1473" i="1"/>
  <c r="H3253" i="1"/>
  <c r="H2934" i="1"/>
  <c r="H3349" i="1"/>
  <c r="H2716" i="1"/>
  <c r="H1197" i="1"/>
  <c r="H4184" i="1"/>
  <c r="H1483" i="1"/>
  <c r="H2519" i="1"/>
  <c r="H822" i="1"/>
  <c r="H4423" i="1"/>
  <c r="H1634" i="1"/>
  <c r="H2812" i="1"/>
  <c r="H2249" i="1"/>
  <c r="H4575" i="1"/>
  <c r="H1923" i="1"/>
  <c r="H2208" i="1"/>
  <c r="H2763" i="1"/>
  <c r="H2598" i="1"/>
  <c r="H1789" i="1"/>
  <c r="H2731" i="1"/>
  <c r="H2135" i="1"/>
  <c r="H739" i="1"/>
  <c r="H606" i="1"/>
  <c r="H2699" i="1"/>
  <c r="H1451" i="1"/>
  <c r="H2688" i="1"/>
  <c r="H479" i="1"/>
  <c r="H3262" i="1"/>
  <c r="H2052" i="1"/>
  <c r="H2691" i="1"/>
  <c r="H2847" i="1"/>
  <c r="H4068" i="1"/>
  <c r="H2663" i="1"/>
  <c r="H2743" i="1"/>
  <c r="H512" i="1"/>
  <c r="H4058" i="1"/>
  <c r="H3343" i="1"/>
  <c r="H2312" i="1"/>
  <c r="H3237" i="1"/>
  <c r="H376" i="1"/>
  <c r="H1516" i="1"/>
  <c r="H1897" i="1"/>
  <c r="H2111" i="1"/>
  <c r="H1586" i="1"/>
  <c r="H2384" i="1"/>
  <c r="H1527" i="1"/>
  <c r="H1631" i="1"/>
  <c r="H1589" i="1"/>
  <c r="H4370" i="1"/>
  <c r="H4302" i="1"/>
  <c r="H1604" i="1"/>
  <c r="H3098" i="1"/>
  <c r="H4279" i="1"/>
  <c r="H2227" i="1"/>
  <c r="H3224" i="1"/>
  <c r="H389" i="1"/>
  <c r="H2464" i="1"/>
  <c r="H3383" i="1"/>
  <c r="H8" i="1"/>
  <c r="H2637" i="1"/>
  <c r="H3290" i="1"/>
  <c r="H4059" i="1"/>
  <c r="H946" i="1"/>
  <c r="H4299" i="1"/>
  <c r="H2926" i="1"/>
  <c r="H4129" i="1"/>
  <c r="H3161" i="1"/>
  <c r="H2371" i="1"/>
  <c r="H1480" i="1"/>
  <c r="H2163" i="1"/>
  <c r="H2985" i="1"/>
  <c r="H1719" i="1"/>
  <c r="H2377" i="1"/>
  <c r="H2321" i="1"/>
  <c r="H4314" i="1"/>
  <c r="H3455" i="1"/>
  <c r="H2207" i="1"/>
  <c r="H825" i="1"/>
  <c r="H4569" i="1"/>
  <c r="H3962" i="1"/>
  <c r="H3339" i="1"/>
  <c r="H2549" i="1"/>
  <c r="H541" i="1"/>
  <c r="H4581" i="1"/>
  <c r="H1297" i="1"/>
  <c r="H2515" i="1"/>
  <c r="H2237" i="1"/>
  <c r="H1275" i="1"/>
  <c r="H4060" i="1"/>
  <c r="H111" i="1"/>
  <c r="H3164" i="1"/>
  <c r="H3280" i="1"/>
  <c r="H2356" i="1"/>
  <c r="H774" i="1"/>
  <c r="H1715" i="1"/>
  <c r="H1691" i="1"/>
  <c r="H183" i="1"/>
  <c r="H762" i="1"/>
  <c r="H4527" i="1"/>
  <c r="H4032" i="1"/>
  <c r="H1528" i="1"/>
  <c r="H2263" i="1"/>
  <c r="H4297" i="1"/>
  <c r="H1773" i="1"/>
  <c r="H2764" i="1"/>
  <c r="H4524" i="1"/>
  <c r="H418" i="1"/>
  <c r="H1277" i="1"/>
  <c r="H761" i="1"/>
  <c r="H3974" i="1"/>
  <c r="H1630" i="1"/>
  <c r="H754" i="1"/>
  <c r="H582" i="1"/>
  <c r="H4146" i="1"/>
  <c r="H3467" i="1"/>
  <c r="H1337" i="1"/>
  <c r="H713" i="1"/>
  <c r="H3408" i="1"/>
  <c r="H1706" i="1"/>
  <c r="H1910" i="1"/>
  <c r="H4522" i="1"/>
  <c r="H1428" i="1"/>
  <c r="H537" i="1"/>
  <c r="H558" i="1"/>
  <c r="H1615" i="1"/>
  <c r="H787" i="1"/>
  <c r="H3465" i="1"/>
  <c r="H2768" i="1"/>
  <c r="H2749" i="1"/>
  <c r="H667" i="1"/>
  <c r="H2568" i="1"/>
  <c r="H4578" i="1"/>
  <c r="H4312" i="1"/>
  <c r="H1933" i="1"/>
  <c r="H2632" i="1"/>
  <c r="H899" i="1"/>
  <c r="H1361" i="1"/>
  <c r="H4303" i="1"/>
  <c r="H1511" i="1"/>
  <c r="H832" i="1"/>
  <c r="H2646" i="1"/>
  <c r="H2676" i="1"/>
  <c r="H2806" i="1"/>
  <c r="H2421" i="1"/>
  <c r="H2635" i="1"/>
  <c r="H2104" i="1"/>
  <c r="H1610" i="1"/>
  <c r="H4465" i="1"/>
  <c r="H736" i="1"/>
  <c r="H2697" i="1"/>
  <c r="H4289" i="1"/>
  <c r="H4099" i="1"/>
  <c r="H7" i="1"/>
  <c r="H1417" i="1"/>
  <c r="H1593" i="1"/>
  <c r="H2717" i="1"/>
  <c r="H1640" i="1"/>
  <c r="H2329" i="1"/>
  <c r="H2761" i="1"/>
  <c r="H3231" i="1"/>
  <c r="H794" i="1"/>
  <c r="H2531" i="1"/>
  <c r="H889" i="1"/>
  <c r="H4456" i="1"/>
  <c r="H552" i="1"/>
  <c r="H4222" i="1"/>
  <c r="H3433" i="1"/>
  <c r="H1974" i="1"/>
  <c r="H307" i="1"/>
  <c r="H829" i="1"/>
  <c r="H2024" i="1"/>
  <c r="H3221" i="1"/>
  <c r="H272" i="1"/>
  <c r="H295" i="1"/>
  <c r="H3304" i="1"/>
  <c r="H2805" i="1"/>
  <c r="H2246" i="1"/>
  <c r="H851" i="1"/>
  <c r="H2300" i="1"/>
  <c r="H895" i="1"/>
  <c r="H484" i="1"/>
  <c r="H1613" i="1"/>
  <c r="H3165" i="1"/>
  <c r="H1181" i="1"/>
  <c r="H2974" i="1"/>
  <c r="H971" i="1"/>
  <c r="H110" i="1"/>
  <c r="H2614" i="1"/>
  <c r="H4106" i="1"/>
  <c r="H2355" i="1"/>
  <c r="H1973" i="1"/>
  <c r="H1469" i="1"/>
  <c r="H2170" i="1"/>
  <c r="H441" i="1"/>
  <c r="H4131" i="1"/>
  <c r="H839" i="1"/>
  <c r="H2912" i="1"/>
  <c r="H4417" i="1"/>
  <c r="H1962" i="1"/>
  <c r="H1763" i="1"/>
  <c r="H1622" i="1"/>
  <c r="H3449" i="1"/>
  <c r="H2180" i="1"/>
  <c r="H769" i="1"/>
  <c r="H2064" i="1"/>
  <c r="H30" i="1"/>
  <c r="H1624" i="1"/>
  <c r="H4066" i="1"/>
  <c r="H2522" i="1"/>
  <c r="H4574" i="1"/>
  <c r="H1448" i="1"/>
  <c r="H991" i="1"/>
  <c r="H1383" i="1"/>
  <c r="H1470" i="1"/>
  <c r="H2192" i="1"/>
  <c r="H2177" i="1"/>
  <c r="H2278" i="1"/>
  <c r="H2884" i="1"/>
  <c r="H4549" i="1"/>
  <c r="H3145" i="1"/>
  <c r="H2383" i="1"/>
  <c r="H3166" i="1"/>
  <c r="H536" i="1"/>
  <c r="H1666" i="1"/>
  <c r="H601" i="1"/>
  <c r="H3162" i="1"/>
  <c r="H1487" i="1"/>
  <c r="H4455" i="1"/>
  <c r="H420" i="1"/>
  <c r="H746" i="1"/>
  <c r="H4214" i="1"/>
  <c r="H1638" i="1"/>
  <c r="H688" i="1"/>
  <c r="H2605" i="1"/>
  <c r="H4287" i="1"/>
  <c r="H2628" i="1"/>
  <c r="H3259" i="1"/>
  <c r="H4223" i="1"/>
  <c r="H2097" i="1"/>
  <c r="H3970" i="1"/>
  <c r="H3294" i="1"/>
  <c r="H4436" i="1"/>
  <c r="H2034" i="1"/>
  <c r="H175" i="1"/>
  <c r="H3075" i="1"/>
  <c r="H3073" i="1"/>
  <c r="H1587" i="1"/>
  <c r="H3469" i="1"/>
  <c r="H1123" i="1"/>
  <c r="H112" i="1"/>
  <c r="H3176" i="1"/>
  <c r="H1633" i="1"/>
  <c r="H3283" i="1"/>
  <c r="H4070" i="1"/>
  <c r="H4278" i="1"/>
  <c r="H2957" i="1"/>
  <c r="H2702" i="1"/>
  <c r="H893" i="1"/>
  <c r="H3351" i="1"/>
  <c r="H4563" i="1"/>
  <c r="H2925" i="1"/>
  <c r="H1729" i="1"/>
  <c r="H3350" i="1"/>
  <c r="H1637" i="1"/>
  <c r="H426" i="1"/>
  <c r="H3380" i="1"/>
  <c r="H1708" i="1"/>
  <c r="H1344" i="1"/>
  <c r="H4097" i="1"/>
  <c r="H2065" i="1"/>
  <c r="H958" i="1"/>
  <c r="H4052" i="1"/>
  <c r="H1354" i="1"/>
  <c r="H2609" i="1"/>
  <c r="H2298" i="1"/>
  <c r="H2460" i="1"/>
  <c r="H1741" i="1"/>
  <c r="H2185" i="1"/>
  <c r="H1447" i="1"/>
  <c r="H3060" i="1"/>
  <c r="H1486" i="1"/>
  <c r="H2993" i="1"/>
  <c r="H2818" i="1"/>
  <c r="H1485" i="1"/>
  <c r="H3212" i="1"/>
  <c r="H2846" i="1"/>
  <c r="H3377" i="1"/>
  <c r="H4166" i="1"/>
  <c r="H2056" i="1"/>
  <c r="H2938" i="1"/>
  <c r="H2495" i="1"/>
  <c r="H2959" i="1"/>
  <c r="H2453" i="1"/>
  <c r="H3968" i="1"/>
  <c r="H4580" i="1"/>
  <c r="H2030" i="1"/>
  <c r="H174" i="1"/>
  <c r="H3285" i="1"/>
  <c r="H1525" i="1"/>
  <c r="H2967" i="1"/>
  <c r="H4426" i="1"/>
  <c r="H4009" i="1"/>
  <c r="H290" i="1"/>
  <c r="H4206" i="1"/>
  <c r="H4546" i="1"/>
  <c r="H912" i="1"/>
  <c r="H740" i="1"/>
  <c r="H2661" i="1"/>
  <c r="H1661" i="1"/>
  <c r="H1446" i="1"/>
  <c r="H608" i="1"/>
  <c r="H3152" i="1"/>
  <c r="H2728" i="1"/>
  <c r="H2475" i="1"/>
  <c r="H2055" i="1"/>
  <c r="H3303" i="1"/>
  <c r="H294" i="1"/>
  <c r="H4538" i="1"/>
  <c r="H1289" i="1"/>
  <c r="H2311" i="1"/>
  <c r="H2158" i="1"/>
  <c r="H4543" i="1"/>
  <c r="H1757" i="1"/>
  <c r="H4247" i="1"/>
  <c r="H2277" i="1"/>
  <c r="H2242" i="1"/>
  <c r="H4420" i="1"/>
  <c r="H3087" i="1"/>
  <c r="H2759" i="1"/>
  <c r="H2827" i="1"/>
  <c r="H2057" i="1"/>
  <c r="H751" i="1"/>
  <c r="H2608" i="1"/>
  <c r="H525" i="1"/>
  <c r="H4438" i="1"/>
  <c r="H524" i="1"/>
  <c r="H3432" i="1"/>
  <c r="H604" i="1"/>
  <c r="H1717" i="1"/>
  <c r="H1348" i="1"/>
  <c r="H2793" i="1"/>
  <c r="H2655" i="1"/>
  <c r="H4182" i="1"/>
  <c r="H2239" i="1"/>
  <c r="H3481" i="1"/>
  <c r="H2203" i="1"/>
  <c r="H3282" i="1"/>
  <c r="H422" i="1"/>
  <c r="H2212" i="1"/>
  <c r="H2320" i="1"/>
  <c r="H1767" i="1"/>
  <c r="H1698" i="1"/>
  <c r="H2233" i="1"/>
  <c r="H1161" i="1"/>
  <c r="H826" i="1"/>
  <c r="H554" i="1"/>
  <c r="H3178" i="1"/>
  <c r="H2465" i="1"/>
  <c r="H1896" i="1"/>
  <c r="H2797" i="1"/>
  <c r="H942" i="1"/>
  <c r="H3385" i="1"/>
  <c r="H2254" i="1"/>
  <c r="H3007" i="1"/>
  <c r="H2253" i="1"/>
  <c r="H4276" i="1"/>
  <c r="H902" i="1"/>
  <c r="H4449" i="1"/>
  <c r="H3986" i="1"/>
  <c r="H1245" i="1"/>
  <c r="H2876" i="1"/>
  <c r="H2247" i="1"/>
  <c r="H970" i="1"/>
  <c r="H2707" i="1"/>
  <c r="H1198" i="1"/>
  <c r="H4197" i="1"/>
  <c r="H3482" i="1"/>
  <c r="H2633" i="1"/>
  <c r="H10" i="1"/>
  <c r="H2281" i="1"/>
  <c r="H1031" i="1"/>
  <c r="H1029" i="1"/>
  <c r="H2629" i="1"/>
  <c r="H4427" i="1"/>
  <c r="H875" i="1"/>
  <c r="H3376" i="1"/>
  <c r="H792" i="1"/>
  <c r="H4517" i="1"/>
  <c r="H2969" i="1"/>
  <c r="H2251" i="1"/>
  <c r="H4105" i="1"/>
  <c r="H4432" i="1"/>
  <c r="H2579" i="1"/>
  <c r="H82" i="1"/>
  <c r="H2029" i="1"/>
  <c r="H2469" i="1"/>
  <c r="H4591" i="1"/>
  <c r="H2878" i="1"/>
  <c r="H3017" i="1"/>
  <c r="H2393" i="1"/>
  <c r="H1034" i="1"/>
  <c r="H1635" i="1"/>
  <c r="H1983" i="1"/>
  <c r="H106" i="1"/>
  <c r="H3220" i="1"/>
  <c r="H2790" i="1"/>
  <c r="H2161" i="1"/>
  <c r="H243" i="1"/>
  <c r="H2770" i="1"/>
  <c r="H339" i="1"/>
  <c r="H4428" i="1"/>
  <c r="H4273" i="1"/>
  <c r="H1415" i="1"/>
  <c r="H4045" i="1"/>
  <c r="H4551" i="1"/>
  <c r="H2745" i="1"/>
  <c r="H755" i="1"/>
  <c r="H1363" i="1"/>
  <c r="H2887" i="1"/>
  <c r="H4288" i="1"/>
  <c r="H341" i="1"/>
  <c r="H2110" i="1"/>
  <c r="H1678" i="1"/>
  <c r="H3167" i="1"/>
  <c r="H2068" i="1"/>
  <c r="H3119" i="1"/>
  <c r="H4065" i="1"/>
  <c r="H969" i="1"/>
  <c r="H1364" i="1"/>
  <c r="H2779" i="1"/>
  <c r="H1287" i="1"/>
  <c r="H4291" i="1"/>
  <c r="H210" i="1"/>
  <c r="H1336" i="1"/>
  <c r="H2927" i="1"/>
  <c r="H2168" i="1"/>
  <c r="H2765" i="1"/>
  <c r="H824" i="1"/>
  <c r="H4126" i="1"/>
  <c r="H3126" i="1"/>
  <c r="H2701" i="1"/>
  <c r="H4025" i="1"/>
  <c r="H613" i="1"/>
  <c r="H4181" i="1"/>
  <c r="H903" i="1"/>
  <c r="H2299" i="1"/>
  <c r="H2872" i="1"/>
  <c r="H1799" i="1"/>
  <c r="H3415" i="1"/>
  <c r="H2280" i="1"/>
  <c r="H423" i="1"/>
  <c r="H1965" i="1"/>
  <c r="H3378" i="1"/>
  <c r="H569" i="1"/>
  <c r="H575" i="1"/>
  <c r="H2273" i="1"/>
  <c r="H131" i="1"/>
  <c r="H2445" i="1"/>
  <c r="H4461" i="1"/>
  <c r="H1350" i="1"/>
  <c r="H1248" i="1"/>
  <c r="H987" i="1"/>
  <c r="H819" i="1"/>
  <c r="H3281" i="1"/>
  <c r="H738" i="1"/>
  <c r="H2457" i="1"/>
  <c r="H2653" i="1"/>
  <c r="H3716" i="1"/>
  <c r="H1498" i="1"/>
  <c r="H1375" i="1"/>
  <c r="H3044" i="1"/>
  <c r="H4134" i="1"/>
  <c r="H573" i="1"/>
  <c r="H2468" i="1"/>
  <c r="H1760" i="1"/>
  <c r="H2413" i="1"/>
  <c r="H4369" i="1"/>
  <c r="H3086" i="1"/>
  <c r="H881" i="1"/>
  <c r="H4109" i="1"/>
  <c r="H1771" i="1"/>
  <c r="H1249" i="1"/>
  <c r="H2194" i="1"/>
  <c r="H4230" i="1"/>
  <c r="H855" i="1"/>
  <c r="H1016" i="1"/>
  <c r="H2613" i="1"/>
  <c r="H1740" i="1"/>
  <c r="H2575" i="1"/>
  <c r="H4561" i="1"/>
  <c r="H1639" i="1"/>
  <c r="H3412" i="1"/>
  <c r="H4589" i="1"/>
  <c r="H326" i="1"/>
  <c r="H448" i="1"/>
  <c r="H196" i="1"/>
  <c r="H3232" i="1"/>
  <c r="H3973" i="1"/>
  <c r="H3192" i="1"/>
  <c r="H892" i="1"/>
  <c r="H3341" i="1"/>
  <c r="H3019" i="1"/>
  <c r="H897" i="1"/>
  <c r="H1889" i="1"/>
  <c r="H406" i="1"/>
  <c r="H3208" i="1"/>
  <c r="H3397" i="1"/>
  <c r="H1662" i="1"/>
  <c r="H2547" i="1"/>
  <c r="H4001" i="1"/>
  <c r="H1824" i="1"/>
  <c r="H744" i="1"/>
  <c r="H3326" i="1"/>
  <c r="H2046" i="1"/>
  <c r="H273" i="1"/>
  <c r="H1893" i="1"/>
  <c r="H2662" i="1"/>
  <c r="H768" i="1"/>
  <c r="H4000" i="1"/>
  <c r="H4108" i="1"/>
  <c r="H2799" i="1"/>
  <c r="H2266" i="1"/>
  <c r="H850" i="1"/>
  <c r="H4082" i="1"/>
  <c r="H1709" i="1"/>
  <c r="H988" i="1"/>
  <c r="H2837" i="1"/>
  <c r="H4271" i="1"/>
  <c r="H298" i="1"/>
  <c r="H1603" i="1"/>
  <c r="H2643" i="1"/>
  <c r="H40" i="1"/>
  <c r="H377" i="1"/>
  <c r="H2179" i="1"/>
  <c r="H1800" i="1"/>
  <c r="H2968" i="1"/>
  <c r="H538" i="1"/>
  <c r="H1936" i="1"/>
  <c r="H929" i="1"/>
  <c r="H4542" i="1"/>
  <c r="H1660" i="1"/>
  <c r="H1251" i="1"/>
  <c r="H1657" i="1"/>
  <c r="H2092" i="1"/>
  <c r="H3101" i="1"/>
  <c r="H4227" i="1"/>
  <c r="H2067" i="1"/>
  <c r="H3144" i="1"/>
  <c r="H1435" i="1"/>
  <c r="H2354" i="1"/>
  <c r="H4003" i="1"/>
  <c r="H4434" i="1"/>
  <c r="H2642" i="1"/>
  <c r="H2467" i="1"/>
  <c r="H1501" i="1"/>
  <c r="H2821" i="1"/>
  <c r="H449" i="1"/>
  <c r="H211" i="1"/>
  <c r="H2303" i="1"/>
  <c r="H4008" i="1"/>
  <c r="H3016" i="1"/>
  <c r="H2988" i="1"/>
  <c r="H4133" i="1"/>
  <c r="H1919" i="1"/>
  <c r="H4235" i="1"/>
  <c r="H610" i="1"/>
  <c r="H743" i="1"/>
  <c r="H14" i="1"/>
  <c r="H4577" i="1"/>
  <c r="H2520" i="1"/>
  <c r="H280" i="1"/>
  <c r="H1724" i="1"/>
  <c r="H2045" i="1"/>
  <c r="H3215" i="1"/>
  <c r="H4586" i="1"/>
  <c r="H2979" i="1"/>
  <c r="H1263" i="1"/>
  <c r="H142" i="1"/>
  <c r="H3186" i="1"/>
  <c r="H4282" i="1"/>
  <c r="H2178" i="1"/>
  <c r="H3480" i="1"/>
  <c r="H492" i="1"/>
  <c r="H2630" i="1"/>
  <c r="H2285" i="1"/>
  <c r="H1515" i="1"/>
  <c r="H3018" i="1"/>
  <c r="H2027" i="1"/>
  <c r="H450" i="1"/>
  <c r="H3267" i="1"/>
  <c r="H3009" i="1"/>
  <c r="H864" i="1"/>
  <c r="H1192" i="1"/>
  <c r="H2048" i="1"/>
  <c r="H3487" i="1"/>
  <c r="H1950" i="1"/>
  <c r="H1837" i="1"/>
  <c r="H452" i="1"/>
  <c r="H3387" i="1"/>
  <c r="H6" i="1"/>
  <c r="H451" i="1"/>
  <c r="H4096" i="1"/>
  <c r="H1482" i="1"/>
  <c r="H4069" i="1"/>
  <c r="H672" i="1"/>
  <c r="H4492" i="1"/>
  <c r="H4588" i="1"/>
  <c r="H3199" i="1"/>
  <c r="H3058" i="1"/>
  <c r="H1894" i="1"/>
  <c r="H1903" i="1"/>
  <c r="H1892" i="1"/>
  <c r="H515" i="1"/>
  <c r="H1492" i="1"/>
  <c r="H3006" i="1"/>
  <c r="H845" i="1"/>
  <c r="H680" i="1"/>
  <c r="H4171" i="1"/>
  <c r="H2705" i="1"/>
  <c r="H2508" i="1"/>
  <c r="H1250" i="1"/>
  <c r="H2352" i="1"/>
  <c r="H2167" i="1"/>
  <c r="H4125" i="1"/>
  <c r="H2571" i="1"/>
  <c r="H615" i="1"/>
  <c r="H2220" i="1"/>
  <c r="H3389" i="1"/>
  <c r="H2521" i="1"/>
  <c r="H1247" i="1"/>
  <c r="H2548" i="1"/>
  <c r="H2724" i="1"/>
  <c r="H4022" i="1"/>
  <c r="H2618" i="1"/>
  <c r="H2066" i="1"/>
  <c r="H1671" i="1"/>
  <c r="H1922" i="1"/>
  <c r="H2082" i="1"/>
  <c r="H2279" i="1"/>
  <c r="H3451" i="1"/>
  <c r="H4509" i="1"/>
  <c r="H4111" i="1"/>
  <c r="H1813" i="1"/>
  <c r="H4250" i="1"/>
  <c r="H1212" i="1"/>
  <c r="H44" i="1"/>
  <c r="H2836" i="1"/>
  <c r="H4036" i="1"/>
  <c r="H2466" i="1"/>
  <c r="H424" i="1"/>
  <c r="H4002" i="1"/>
  <c r="H3154" i="1"/>
  <c r="H4236" i="1"/>
  <c r="H345" i="1"/>
  <c r="H1890" i="1"/>
  <c r="H1664" i="1"/>
  <c r="H3249" i="1"/>
  <c r="H2604" i="1"/>
  <c r="H4243" i="1"/>
  <c r="H1891" i="1"/>
  <c r="H3395" i="1"/>
  <c r="H763" i="1"/>
  <c r="H1895" i="1"/>
  <c r="H2414" i="1"/>
  <c r="H791" i="1"/>
  <c r="H3068" i="1"/>
  <c r="H3222" i="1"/>
  <c r="H4150" i="1"/>
  <c r="H882" i="1"/>
  <c r="H2907" i="1"/>
  <c r="H2808" i="1"/>
  <c r="H2670" i="1"/>
  <c r="H1293" i="1"/>
  <c r="H756" i="1"/>
  <c r="H614" i="1"/>
  <c r="H2744" i="1"/>
  <c r="H2093" i="1"/>
  <c r="H2844" i="1"/>
  <c r="H3173" i="1"/>
  <c r="H3223" i="1"/>
  <c r="H4364" i="1"/>
  <c r="H1972" i="1"/>
  <c r="H4572" i="1"/>
  <c r="H1468" i="1"/>
  <c r="H3473" i="1"/>
  <c r="H2001" i="1"/>
  <c r="H4174" i="1"/>
  <c r="H2659" i="1"/>
  <c r="H1548" i="1"/>
  <c r="H4055" i="1"/>
  <c r="H2885" i="1"/>
  <c r="H2681" i="1"/>
  <c r="H4493" i="1"/>
  <c r="H2474" i="1"/>
  <c r="H2169" i="1"/>
  <c r="H2472" i="1"/>
  <c r="H2535" i="1"/>
  <c r="H4165" i="1"/>
  <c r="H4498" i="1"/>
  <c r="H1694" i="1"/>
  <c r="H4500" i="1"/>
  <c r="H1102" i="1"/>
  <c r="H928" i="1"/>
  <c r="H3202" i="1"/>
  <c r="H2415" i="1"/>
  <c r="H427" i="1"/>
  <c r="H1565" i="1"/>
  <c r="H2049" i="1"/>
  <c r="H473" i="1"/>
  <c r="H2886" i="1"/>
  <c r="H3328" i="1"/>
  <c r="H2919" i="1"/>
  <c r="H1266" i="1"/>
  <c r="H1270" i="1"/>
  <c r="H4132" i="1"/>
  <c r="H1188" i="1"/>
  <c r="H4499" i="1"/>
  <c r="H370" i="1"/>
  <c r="H730" i="1"/>
  <c r="H4576" i="1"/>
  <c r="H2727" i="1"/>
  <c r="H1269" i="1"/>
  <c r="H1431" i="1"/>
  <c r="H798" i="1"/>
  <c r="H3163" i="1"/>
  <c r="H2824" i="1"/>
  <c r="H1703" i="1"/>
  <c r="H722" i="1"/>
  <c r="H4437" i="1"/>
  <c r="H4547" i="1"/>
  <c r="H802" i="1"/>
  <c r="H4510" i="1"/>
  <c r="H4567" i="1"/>
  <c r="H4593" i="1"/>
  <c r="H2594" i="1"/>
  <c r="H3977" i="1"/>
  <c r="H2828" i="1"/>
  <c r="H1969" i="1"/>
  <c r="H4523" i="1"/>
  <c r="H3057" i="1"/>
  <c r="H3971" i="1"/>
  <c r="H803" i="1"/>
  <c r="H3472" i="1"/>
  <c r="H2992" i="1"/>
  <c r="H2017" i="1"/>
  <c r="H2086" i="1"/>
  <c r="H2463" i="1"/>
  <c r="H830" i="1"/>
  <c r="H150" i="1"/>
  <c r="H2387" i="1"/>
  <c r="H888" i="1"/>
  <c r="H1728" i="1"/>
  <c r="H400" i="1"/>
  <c r="H2776" i="1"/>
  <c r="H3092" i="1"/>
  <c r="H2509" i="1"/>
  <c r="H2439" i="1"/>
  <c r="H3627" i="1"/>
  <c r="H3230" i="1"/>
  <c r="H532" i="1"/>
  <c r="H810" i="1"/>
  <c r="H1904" i="1"/>
  <c r="H2870" i="1"/>
  <c r="H1216" i="1"/>
  <c r="H1549" i="1"/>
  <c r="H1273" i="1"/>
  <c r="H2240" i="1"/>
  <c r="H2696" i="1"/>
  <c r="H1743" i="1"/>
  <c r="H3657" i="1"/>
  <c r="H457" i="1"/>
  <c r="H1271" i="1"/>
  <c r="H1264" i="1"/>
  <c r="H1265" i="1"/>
  <c r="H1796" i="1"/>
  <c r="H3252" i="1"/>
  <c r="H1496" i="1"/>
  <c r="H1267" i="1"/>
  <c r="H3102" i="1"/>
  <c r="H1268" i="1"/>
  <c r="H1272" i="1"/>
  <c r="H1359" i="1"/>
  <c r="H4241" i="1"/>
  <c r="H4127" i="1"/>
  <c r="H741" i="1"/>
  <c r="H3047" i="1"/>
  <c r="H1602" i="1"/>
  <c r="H990" i="1"/>
  <c r="H490" i="1"/>
  <c r="H4571" i="1"/>
  <c r="H2845" i="1"/>
  <c r="H1964" i="1"/>
  <c r="H3183" i="1"/>
  <c r="H1670" i="1"/>
  <c r="H2315" i="1"/>
  <c r="H3276" i="1"/>
  <c r="H2652" i="1"/>
  <c r="H4113" i="1"/>
  <c r="H1085" i="1"/>
  <c r="H2700" i="1"/>
  <c r="H1103" i="1"/>
  <c r="H3958" i="1"/>
  <c r="H957" i="1"/>
  <c r="H65" i="1"/>
  <c r="H3103" i="1"/>
  <c r="H2684" i="1"/>
  <c r="H3396" i="1"/>
  <c r="H2704" i="1"/>
  <c r="H4463" i="1"/>
  <c r="H3793" i="1"/>
  <c r="H1069" i="1"/>
  <c r="H1101" i="1"/>
  <c r="H3489" i="1"/>
  <c r="H2033" i="1"/>
  <c r="H665" i="1"/>
  <c r="H3104" i="1"/>
  <c r="H1995" i="1"/>
  <c r="H1797" i="1"/>
  <c r="H483" i="1"/>
  <c r="H1929" i="1"/>
  <c r="H4067" i="1"/>
  <c r="H3579" i="1"/>
  <c r="H2016" i="1"/>
  <c r="H1061" i="1"/>
  <c r="H4504" i="1"/>
  <c r="H4424" i="1"/>
  <c r="H750" i="1"/>
  <c r="H4152" i="1"/>
  <c r="H1943" i="1"/>
  <c r="H2119" i="1"/>
  <c r="H2252" i="1"/>
  <c r="H2983" i="1"/>
  <c r="H1099" i="1"/>
  <c r="H1769" i="1"/>
  <c r="H2513" i="1"/>
  <c r="H2502" i="1"/>
  <c r="H1562" i="1"/>
  <c r="H3203" i="1"/>
  <c r="H491" i="1"/>
  <c r="H1475" i="1"/>
  <c r="H1457" i="1"/>
  <c r="H1564" i="1"/>
  <c r="H2461" i="1"/>
  <c r="H2595" i="1"/>
  <c r="H804" i="1"/>
  <c r="H2128" i="1"/>
  <c r="H27" i="1"/>
  <c r="H4095" i="1"/>
  <c r="H4252" i="1"/>
  <c r="H1179" i="1"/>
  <c r="H1362" i="1"/>
  <c r="H811" i="1"/>
  <c r="H807" i="1"/>
  <c r="H669" i="1"/>
  <c r="H4072" i="1"/>
  <c r="H3117" i="1"/>
  <c r="H3484" i="1"/>
  <c r="H955" i="1"/>
  <c r="H932" i="1"/>
  <c r="H1949" i="1"/>
  <c r="H806" i="1"/>
  <c r="H2740" i="1"/>
  <c r="H120" i="1"/>
  <c r="H1291" i="1"/>
  <c r="H255" i="1"/>
  <c r="H556" i="1"/>
  <c r="H2265" i="1"/>
  <c r="H4051" i="1"/>
  <c r="H846" i="1"/>
  <c r="H4209" i="1"/>
  <c r="H3619" i="1"/>
  <c r="H2636" i="1"/>
  <c r="H1650" i="1"/>
  <c r="H1701" i="1"/>
  <c r="H278" i="1"/>
  <c r="H3406" i="1"/>
  <c r="H4149" i="1"/>
  <c r="H4258" i="1"/>
  <c r="H2225" i="1"/>
  <c r="H3483" i="1"/>
  <c r="H445" i="1"/>
  <c r="H1299" i="1"/>
  <c r="H4221" i="1"/>
  <c r="H2341" i="1"/>
  <c r="H436" i="1"/>
  <c r="H1353" i="1"/>
  <c r="H1835" i="1"/>
  <c r="H2935" i="1"/>
  <c r="H1812" i="1"/>
  <c r="H3109" i="1"/>
  <c r="H2108" i="1"/>
  <c r="H3214" i="1"/>
  <c r="H3327" i="1"/>
  <c r="H4487" i="1"/>
  <c r="H1100" i="1"/>
  <c r="H1355" i="1"/>
  <c r="H1253" i="1"/>
  <c r="H1292" i="1"/>
  <c r="H3420" i="1"/>
  <c r="H3598" i="1"/>
  <c r="H1531" i="1"/>
  <c r="H3110" i="1"/>
  <c r="H4103" i="1"/>
  <c r="H4516" i="1"/>
  <c r="H2190" i="1"/>
  <c r="H3464" i="1"/>
  <c r="H3683" i="1"/>
  <c r="H3608" i="1"/>
  <c r="H2418" i="1"/>
  <c r="H3093" i="1"/>
  <c r="H1035" i="1"/>
  <c r="H998" i="1"/>
  <c r="H2940" i="1"/>
  <c r="H4264" i="1"/>
  <c r="H1065" i="1"/>
  <c r="H1704" i="1"/>
  <c r="H2362" i="1"/>
  <c r="H3448" i="1"/>
  <c r="H1794" i="1"/>
  <c r="H2133" i="1"/>
  <c r="H1716" i="1"/>
  <c r="H623" i="1"/>
  <c r="H2272" i="1"/>
  <c r="H1312" i="1"/>
  <c r="H3054" i="1"/>
  <c r="H2644" i="1"/>
  <c r="H4480" i="1"/>
  <c r="H828" i="1"/>
  <c r="H3048" i="1"/>
  <c r="H2540" i="1"/>
  <c r="H2154" i="1"/>
  <c r="H4076" i="1"/>
  <c r="H1152" i="1"/>
  <c r="H1084" i="1"/>
  <c r="H1164" i="1"/>
  <c r="H3135" i="1"/>
  <c r="H1822" i="1"/>
  <c r="H1223" i="1"/>
  <c r="H1219" i="1"/>
  <c r="H4046" i="1"/>
  <c r="H1184" i="1"/>
  <c r="H3638" i="1"/>
  <c r="H3091" i="1"/>
  <c r="H1898" i="1"/>
  <c r="H648" i="1"/>
  <c r="H4053" i="1"/>
  <c r="H1224" i="1"/>
  <c r="H4462" i="1"/>
  <c r="H2117" i="1"/>
  <c r="H3534" i="1"/>
  <c r="H397" i="1"/>
  <c r="H4383" i="1"/>
  <c r="H2850" i="1"/>
  <c r="H2479" i="1"/>
  <c r="H4327" i="1"/>
  <c r="H3651" i="1"/>
  <c r="H3082" i="1"/>
  <c r="H1970" i="1"/>
  <c r="H1221" i="1"/>
  <c r="H258" i="1"/>
  <c r="H1338" i="1"/>
  <c r="H2970" i="1"/>
  <c r="H914" i="1"/>
  <c r="H596" i="1"/>
  <c r="H1220" i="1"/>
  <c r="H1746" i="1"/>
  <c r="H331" i="1"/>
  <c r="H838" i="1"/>
  <c r="H1519" i="1"/>
  <c r="H1921" i="1"/>
  <c r="H41" i="1"/>
  <c r="H439" i="1"/>
  <c r="H3886" i="1"/>
  <c r="H4325" i="1"/>
  <c r="H1908" i="1"/>
  <c r="H4481" i="1"/>
  <c r="H2292" i="1"/>
  <c r="H260" i="1"/>
  <c r="H1408" i="1"/>
  <c r="H1367" i="1"/>
  <c r="H827" i="1"/>
  <c r="H4440" i="1"/>
  <c r="H4380" i="1"/>
  <c r="H1998" i="1"/>
  <c r="H3414" i="1"/>
  <c r="H2394" i="1"/>
  <c r="H4466" i="1"/>
  <c r="H2182" i="1"/>
  <c r="H1452" i="1"/>
  <c r="H2061" i="1"/>
  <c r="H1244" i="1"/>
  <c r="H801" i="1"/>
  <c r="H4460" i="1"/>
  <c r="H470" i="1"/>
  <c r="H674" i="1"/>
  <c r="H434" i="1"/>
  <c r="H1215" i="1"/>
  <c r="H2088" i="1"/>
  <c r="H2933" i="1"/>
  <c r="H2294" i="1"/>
  <c r="H35" i="1"/>
  <c r="H42" i="1"/>
  <c r="H719" i="1"/>
  <c r="H1491" i="1"/>
  <c r="H4207" i="1"/>
  <c r="H335" i="1"/>
  <c r="H800" i="1"/>
  <c r="H4107" i="1"/>
  <c r="H4441" i="1"/>
  <c r="H1874" i="1"/>
  <c r="H1187" i="1"/>
  <c r="H1798" i="1"/>
  <c r="H4170" i="1"/>
  <c r="H3755" i="1"/>
  <c r="H382" i="1"/>
  <c r="H4503" i="1"/>
  <c r="H1996" i="1"/>
  <c r="H1795" i="1"/>
  <c r="H1944" i="1"/>
  <c r="H953" i="1"/>
  <c r="H3675" i="1"/>
  <c r="H2476" i="1"/>
  <c r="H1097" i="1"/>
  <c r="H4486" i="1"/>
  <c r="H4037" i="1"/>
  <c r="H1697" i="1"/>
  <c r="H1254" i="1"/>
  <c r="H4475" i="1"/>
  <c r="H3625" i="1"/>
  <c r="H399" i="1"/>
  <c r="H1573" i="1"/>
  <c r="H2512" i="1"/>
  <c r="H808" i="1"/>
  <c r="H3022" i="1"/>
  <c r="H836" i="1"/>
  <c r="H2689" i="1"/>
  <c r="H2906" i="1"/>
  <c r="H805" i="1"/>
  <c r="H1579" i="1"/>
  <c r="H1091" i="1"/>
  <c r="H809" i="1"/>
  <c r="H799" i="1"/>
  <c r="H3100" i="1"/>
  <c r="H664" i="1"/>
  <c r="H3450" i="1"/>
  <c r="H1945" i="1"/>
  <c r="H2981" i="1"/>
  <c r="H482" i="1"/>
  <c r="H4473" i="1"/>
  <c r="H752" i="1"/>
  <c r="H3004" i="1"/>
  <c r="H1098" i="1"/>
  <c r="H4474" i="1"/>
  <c r="H591" i="1"/>
  <c r="H1425" i="1"/>
  <c r="H1124" i="1"/>
  <c r="H2854" i="1"/>
  <c r="H1460" i="1"/>
  <c r="H2560" i="1"/>
  <c r="H2126" i="1"/>
  <c r="H3419" i="1"/>
  <c r="H1092" i="1"/>
  <c r="H2403" i="1"/>
  <c r="H51" i="1"/>
  <c r="H3806" i="1"/>
  <c r="H522" i="1"/>
  <c r="H2859" i="1"/>
  <c r="H1663" i="1"/>
  <c r="H2090" i="1"/>
  <c r="H3398" i="1"/>
  <c r="H1117" i="1"/>
  <c r="H1957" i="1"/>
  <c r="H1655" i="1"/>
  <c r="H733" i="1"/>
  <c r="H224" i="1"/>
  <c r="H250" i="1"/>
  <c r="H511" i="1"/>
  <c r="H4112" i="1"/>
  <c r="H4023" i="1"/>
  <c r="H2695" i="1"/>
  <c r="H578" i="1"/>
  <c r="H292" i="1"/>
  <c r="H3580" i="1"/>
  <c r="H242" i="1"/>
  <c r="H4400" i="1"/>
  <c r="H3439" i="1"/>
  <c r="H2274" i="1"/>
  <c r="H3990" i="1"/>
  <c r="H1196" i="1"/>
  <c r="H2112" i="1"/>
  <c r="H3797" i="1"/>
  <c r="H104" i="1"/>
  <c r="H493" i="1"/>
  <c r="H2438" i="1"/>
  <c r="H625" i="1"/>
  <c r="H3775" i="1"/>
  <c r="H3134" i="1"/>
  <c r="H896" i="1"/>
  <c r="H1839" i="1"/>
  <c r="H1259" i="1"/>
  <c r="H3917" i="1"/>
  <c r="H1243" i="1"/>
  <c r="H3313" i="1"/>
  <c r="H3112" i="1"/>
  <c r="H219" i="1"/>
  <c r="H915" i="1"/>
  <c r="H1285" i="1"/>
  <c r="H3293" i="1"/>
  <c r="H4031" i="1"/>
  <c r="H2503" i="1"/>
  <c r="H304" i="1"/>
  <c r="H1177" i="1"/>
  <c r="H1863" i="1"/>
  <c r="H3761" i="1"/>
  <c r="H3424" i="1"/>
  <c r="H411" i="1"/>
  <c r="H3345" i="1"/>
  <c r="H1951" i="1"/>
  <c r="H1508" i="1"/>
  <c r="H1575" i="1"/>
  <c r="H2849" i="1"/>
  <c r="H3440" i="1"/>
  <c r="H1607" i="1"/>
  <c r="H3762" i="1"/>
  <c r="H3772" i="1"/>
  <c r="H1899" i="1"/>
  <c r="H157" i="1"/>
  <c r="H39" i="1"/>
  <c r="H1202" i="1"/>
  <c r="H1412" i="1"/>
  <c r="H1997" i="1"/>
  <c r="H3296" i="1"/>
  <c r="H936" i="1"/>
  <c r="H3287" i="1"/>
  <c r="H3107" i="1"/>
  <c r="H1382" i="1"/>
  <c r="H3735" i="1"/>
  <c r="H2558" i="1"/>
  <c r="H2860" i="1"/>
  <c r="H859" i="1"/>
  <c r="H2641" i="1"/>
  <c r="H2953" i="1"/>
  <c r="H2026" i="1"/>
  <c r="H1591" i="1"/>
  <c r="H2721" i="1"/>
  <c r="H4089" i="1"/>
  <c r="H972" i="1"/>
  <c r="H1645" i="1"/>
  <c r="H2219" i="1"/>
  <c r="H585" i="1"/>
  <c r="H3864" i="1"/>
  <c r="H2811" i="1"/>
  <c r="H1214" i="1"/>
  <c r="H2171" i="1"/>
  <c r="H3201" i="1"/>
  <c r="H1455" i="1"/>
  <c r="H3760" i="1"/>
  <c r="H2125" i="1"/>
  <c r="H2829" i="1"/>
  <c r="H456" i="1"/>
  <c r="H3618" i="1"/>
  <c r="H951" i="1"/>
  <c r="H2123" i="1"/>
  <c r="H2021" i="1"/>
  <c r="H2124" i="1"/>
  <c r="H723" i="1"/>
  <c r="H3111" i="1"/>
  <c r="H3901" i="1"/>
  <c r="H288" i="1"/>
  <c r="H984" i="1"/>
  <c r="H378" i="1"/>
  <c r="H3108" i="1"/>
  <c r="H780" i="1"/>
  <c r="H2301" i="1"/>
  <c r="H3156" i="1"/>
  <c r="H705" i="1"/>
  <c r="H3476" i="1"/>
  <c r="H837" i="1"/>
  <c r="H927" i="1"/>
  <c r="H117" i="1"/>
  <c r="H3366" i="1"/>
  <c r="H1128" i="1"/>
  <c r="H3609" i="1"/>
  <c r="H371" i="1"/>
  <c r="H3506" i="1"/>
  <c r="H1499" i="1"/>
  <c r="H3564" i="1"/>
  <c r="H3715" i="1"/>
  <c r="H1019" i="1"/>
  <c r="H3605" i="1"/>
  <c r="H388" i="1"/>
  <c r="H96" i="1"/>
  <c r="H3989" i="1"/>
  <c r="H1160" i="1"/>
  <c r="H3629" i="1"/>
  <c r="H3079" i="1"/>
  <c r="H2773" i="1"/>
  <c r="H1696" i="1"/>
  <c r="H941" i="1"/>
  <c r="H1781" i="1"/>
  <c r="H498" i="1"/>
  <c r="H858" i="1"/>
  <c r="H3508" i="1"/>
  <c r="H1844" i="1"/>
  <c r="H3097" i="1"/>
  <c r="H3052" i="1"/>
  <c r="H1020" i="1"/>
  <c r="H782" i="1"/>
  <c r="H4210" i="1"/>
  <c r="H3910" i="1"/>
  <c r="H1720" i="1"/>
  <c r="H2317" i="1"/>
  <c r="H2647" i="1"/>
  <c r="H1809" i="1"/>
  <c r="H2832" i="1"/>
  <c r="H1644" i="1"/>
  <c r="H4110" i="1"/>
  <c r="H2187" i="1"/>
  <c r="H2771" i="1"/>
  <c r="H3029" i="1"/>
  <c r="H2130" i="1"/>
  <c r="H3926" i="1"/>
  <c r="H2715" i="1"/>
  <c r="H3288" i="1"/>
  <c r="H3615" i="1"/>
  <c r="H1818" i="1"/>
  <c r="H3298" i="1"/>
  <c r="H2840" i="1"/>
  <c r="H1002" i="1"/>
  <c r="H1116" i="1"/>
  <c r="H1331" i="1"/>
  <c r="H3784" i="1"/>
  <c r="H1286" i="1"/>
  <c r="H3204" i="1"/>
  <c r="H1926" i="1"/>
  <c r="H2674" i="1"/>
  <c r="H251" i="1"/>
  <c r="H293" i="1"/>
  <c r="H253" i="1"/>
  <c r="H3218" i="1"/>
  <c r="H1577" i="1"/>
  <c r="H4203" i="1"/>
  <c r="H3702" i="1"/>
  <c r="H1873" i="1"/>
  <c r="H3511" i="1"/>
  <c r="H1407" i="1"/>
  <c r="H1710" i="1"/>
  <c r="H2528" i="1"/>
  <c r="H2459" i="1"/>
  <c r="H395" i="1"/>
  <c r="H3720" i="1"/>
  <c r="H4137" i="1"/>
  <c r="H3246" i="1"/>
  <c r="H1676" i="1"/>
  <c r="H3985" i="1"/>
  <c r="H1456" i="1"/>
  <c r="H2367" i="1"/>
  <c r="H88" i="1"/>
  <c r="H3749" i="1"/>
  <c r="H3753" i="1"/>
  <c r="H2210" i="1"/>
  <c r="H3061" i="1"/>
  <c r="H4306" i="1"/>
  <c r="H1784" i="1"/>
  <c r="H1445" i="1"/>
  <c r="H3897" i="1"/>
  <c r="H2675" i="1"/>
  <c r="H4313" i="1"/>
  <c r="H3153" i="1"/>
  <c r="H1669" i="1"/>
  <c r="H2499" i="1"/>
  <c r="H540" i="1"/>
  <c r="H758" i="1"/>
  <c r="H4049" i="1"/>
  <c r="H2116" i="1"/>
  <c r="H3722" i="1"/>
  <c r="H3915" i="1"/>
  <c r="H1649" i="1"/>
  <c r="H209" i="1"/>
  <c r="H4020" i="1"/>
  <c r="H1176" i="1"/>
  <c r="H4505" i="1"/>
  <c r="H2450" i="1"/>
  <c r="H3429" i="1"/>
  <c r="H3743" i="1"/>
  <c r="H1865" i="1"/>
  <c r="H2931" i="1"/>
  <c r="H2932" i="1"/>
  <c r="H1209" i="1"/>
  <c r="H2204" i="1"/>
  <c r="H2582" i="1"/>
  <c r="H2296" i="1"/>
  <c r="H1203" i="1"/>
  <c r="H2268" i="1"/>
  <c r="H4333" i="1"/>
  <c r="H2451" i="1"/>
  <c r="H195" i="1"/>
  <c r="H1642" i="1"/>
  <c r="H3499" i="1"/>
  <c r="H86" i="1"/>
  <c r="H1234" i="1"/>
  <c r="H349" i="1"/>
  <c r="H4497" i="1"/>
  <c r="H4283" i="1"/>
  <c r="H2673" i="1"/>
  <c r="H612" i="1"/>
  <c r="H2737" i="1"/>
  <c r="H177" i="1"/>
  <c r="H533" i="1"/>
  <c r="H656" i="1"/>
  <c r="H1010" i="1"/>
  <c r="H3133" i="1"/>
  <c r="H1523" i="1"/>
  <c r="H2648" i="1"/>
  <c r="H2550" i="1"/>
  <c r="H2213" i="1"/>
  <c r="H31" i="1"/>
  <c r="H1114" i="1"/>
  <c r="H967" i="1"/>
  <c r="H2427" i="1"/>
  <c r="H502" i="1"/>
  <c r="H840" i="1"/>
  <c r="H1714" i="1"/>
  <c r="H4156" i="1"/>
  <c r="H168" i="1"/>
  <c r="H2054" i="1"/>
  <c r="H205" i="1"/>
  <c r="H1257" i="1"/>
  <c r="H1083" i="1"/>
  <c r="H2183" i="1"/>
  <c r="H383" i="1"/>
  <c r="H3155" i="1"/>
  <c r="H2196" i="1"/>
  <c r="H2786" i="1"/>
  <c r="H1011" i="1"/>
  <c r="H2546" i="1"/>
  <c r="H3592" i="1"/>
  <c r="H2920" i="1"/>
  <c r="H3659" i="1"/>
  <c r="H3798" i="1"/>
  <c r="H191" i="1"/>
  <c r="H4200" i="1"/>
  <c r="H2785" i="1"/>
  <c r="H3577" i="1"/>
  <c r="H3725" i="1"/>
  <c r="H372" i="1"/>
  <c r="H1194" i="1"/>
  <c r="H1647" i="1"/>
  <c r="H911" i="1"/>
  <c r="H2105" i="1"/>
  <c r="H4141" i="1"/>
  <c r="H3522" i="1"/>
  <c r="H1735" i="1"/>
  <c r="H1436" i="1"/>
  <c r="H2754" i="1"/>
  <c r="H394" i="1"/>
  <c r="H1651" i="1"/>
  <c r="H2778" i="1"/>
  <c r="H682" i="1"/>
  <c r="H2437" i="1"/>
  <c r="H2337" i="1"/>
  <c r="H3066" i="1"/>
  <c r="H3072" i="1"/>
  <c r="H3660" i="1"/>
  <c r="H1150" i="1"/>
  <c r="H2851" i="1"/>
  <c r="H1189" i="1"/>
  <c r="H3706" i="1"/>
  <c r="H4151" i="1"/>
  <c r="H213" i="1"/>
  <c r="H3040" i="1"/>
  <c r="H1721" i="1"/>
  <c r="H589" i="1"/>
  <c r="H2430" i="1"/>
  <c r="H4386" i="1"/>
  <c r="H784" i="1"/>
  <c r="H2429" i="1"/>
  <c r="H4385" i="1"/>
  <c r="H783" i="1"/>
  <c r="H3811" i="1"/>
  <c r="H1872" i="1"/>
  <c r="H4130" i="1"/>
  <c r="H1902" i="1"/>
  <c r="H2649" i="1"/>
  <c r="H2184" i="1"/>
  <c r="H926" i="1"/>
  <c r="H3537" i="1"/>
  <c r="H1854" i="1"/>
  <c r="H4005" i="1"/>
  <c r="H3254" i="1"/>
  <c r="H4293" i="1"/>
  <c r="H4337" i="1"/>
  <c r="H34" i="1"/>
  <c r="H2888" i="1"/>
  <c r="H3471" i="1"/>
  <c r="H4315" i="1"/>
  <c r="H3988" i="1"/>
  <c r="H3295" i="1"/>
  <c r="H701" i="1"/>
  <c r="H2015" i="1"/>
  <c r="H2694" i="1"/>
  <c r="H3922" i="1"/>
  <c r="H33" i="1"/>
  <c r="H32" i="1"/>
  <c r="H2949" i="1"/>
  <c r="H2789" i="1"/>
  <c r="H1673" i="1"/>
  <c r="H2875" i="1"/>
  <c r="H2910" i="1"/>
  <c r="H2368" i="1"/>
  <c r="H1732" i="1"/>
  <c r="H1646" i="1"/>
  <c r="H3909" i="1"/>
  <c r="H1598" i="1"/>
  <c r="H1600" i="1"/>
  <c r="H917" i="1"/>
  <c r="H161" i="1"/>
  <c r="H1980" i="1"/>
  <c r="H3661" i="1"/>
  <c r="H3912" i="1"/>
  <c r="H2729" i="1"/>
  <c r="H1733" i="1"/>
  <c r="H2449" i="1"/>
  <c r="H3356" i="1"/>
  <c r="H1948" i="1"/>
  <c r="H1792" i="1"/>
  <c r="H4476" i="1"/>
  <c r="H2863" i="1"/>
  <c r="H2769" i="1"/>
  <c r="H1360" i="1"/>
  <c r="H2205" i="1"/>
  <c r="H3823" i="1"/>
  <c r="H3364" i="1"/>
  <c r="H918" i="1"/>
  <c r="H3245" i="1"/>
  <c r="H4565" i="1"/>
  <c r="H2238" i="1"/>
  <c r="H2115" i="1"/>
  <c r="H2620" i="1"/>
  <c r="H2868" i="1"/>
  <c r="H4024" i="1"/>
  <c r="H2224" i="1"/>
  <c r="H717" i="1"/>
  <c r="H3333" i="1"/>
  <c r="H965" i="1"/>
  <c r="H1093" i="1"/>
  <c r="H1094" i="1"/>
  <c r="H4494" i="1"/>
  <c r="H843" i="1"/>
  <c r="H847" i="1"/>
  <c r="H2335" i="1"/>
  <c r="H1096" i="1"/>
  <c r="H4266" i="1"/>
  <c r="H3821" i="1"/>
  <c r="H4177" i="1"/>
  <c r="H3013" i="1"/>
  <c r="H4030" i="1"/>
  <c r="H2214" i="1"/>
  <c r="H1095" i="1"/>
  <c r="H2309" i="1"/>
  <c r="H2107" i="1"/>
  <c r="H1987" i="1"/>
  <c r="H1632" i="1"/>
  <c r="H3402" i="1"/>
  <c r="H974" i="1"/>
  <c r="H1043" i="1"/>
  <c r="H325" i="1"/>
  <c r="H2928" i="1"/>
  <c r="H1190" i="1"/>
  <c r="H2856" i="1"/>
  <c r="H3372" i="1"/>
  <c r="H2894" i="1"/>
  <c r="H3148" i="1"/>
  <c r="H1816" i="1"/>
  <c r="H706" i="1"/>
  <c r="H1611" i="1"/>
  <c r="H2857" i="1"/>
  <c r="H3205" i="1"/>
  <c r="H2658" i="1"/>
  <c r="H1560" i="1"/>
  <c r="H2858" i="1"/>
  <c r="H1883" i="1"/>
  <c r="H2365" i="1"/>
  <c r="H3084" i="1"/>
  <c r="H1745" i="1"/>
  <c r="H2855" i="1"/>
  <c r="H815" i="1"/>
  <c r="H330" i="1"/>
  <c r="H440" i="1"/>
  <c r="H2507" i="1"/>
  <c r="H1352" i="1"/>
  <c r="H2364" i="1"/>
  <c r="H3879" i="1"/>
  <c r="H3998" i="1"/>
  <c r="H4054" i="1"/>
  <c r="H3263" i="1"/>
  <c r="H714" i="1"/>
  <c r="H4393" i="1"/>
  <c r="H1046" i="1"/>
  <c r="H1507" i="1"/>
  <c r="H1736" i="1"/>
  <c r="H4172" i="1"/>
  <c r="H1986" i="1"/>
  <c r="H3445" i="1"/>
  <c r="H3581" i="1"/>
  <c r="H1357" i="1"/>
  <c r="H3667" i="1"/>
  <c r="H3663" i="1"/>
  <c r="H1554" i="1"/>
  <c r="H1086" i="1"/>
  <c r="H4173" i="1"/>
  <c r="H1823" i="1"/>
  <c r="H2322" i="1"/>
  <c r="H2347" i="1"/>
  <c r="H539" i="1"/>
  <c r="H4318" i="1"/>
  <c r="H1542" i="1"/>
  <c r="H2801" i="1"/>
  <c r="H3053" i="1"/>
  <c r="H2736" i="1"/>
  <c r="H3323" i="1"/>
  <c r="H535" i="1"/>
  <c r="H771" i="1"/>
  <c r="H884" i="1"/>
  <c r="H3160" i="1"/>
  <c r="H3758" i="1"/>
  <c r="H734" i="1"/>
  <c r="H1444" i="1"/>
  <c r="H2147" i="1"/>
  <c r="H3046" i="1"/>
  <c r="H3556" i="1"/>
  <c r="H2440" i="1"/>
  <c r="H2978" i="1"/>
  <c r="H3521" i="1"/>
  <c r="H3368" i="1"/>
  <c r="H2962" i="1"/>
  <c r="H3338" i="1"/>
  <c r="H1440" i="1"/>
  <c r="H1815" i="1"/>
  <c r="H4529" i="1"/>
  <c r="H2893" i="1"/>
  <c r="H3694" i="1"/>
  <c r="H1332" i="1"/>
  <c r="H611" i="1"/>
  <c r="H1372" i="1"/>
  <c r="H1546" i="1"/>
  <c r="H2895" i="1"/>
  <c r="H3734" i="1"/>
  <c r="H853" i="1"/>
  <c r="H318" i="1"/>
  <c r="H3997" i="1"/>
  <c r="H2022" i="1"/>
  <c r="H1748" i="1"/>
  <c r="H237" i="1"/>
  <c r="H3311" i="1"/>
  <c r="H2062" i="1"/>
  <c r="H2477" i="1"/>
  <c r="H617" i="1"/>
  <c r="H1581" i="1"/>
  <c r="H1533" i="1"/>
  <c r="H228" i="1"/>
  <c r="H3658" i="1"/>
  <c r="H4310" i="1"/>
  <c r="H2563" i="1"/>
  <c r="H1199" i="1"/>
  <c r="H3520" i="1"/>
  <c r="H1648" i="1"/>
  <c r="H2166" i="1"/>
  <c r="H236" i="1"/>
  <c r="H745" i="1"/>
  <c r="H56" i="1"/>
  <c r="H3260" i="1"/>
  <c r="H2882" i="1"/>
  <c r="H4010" i="1"/>
  <c r="H2514" i="1"/>
  <c r="H1087" i="1"/>
  <c r="H238" i="1"/>
  <c r="H239" i="1"/>
  <c r="H2146" i="1"/>
  <c r="H1211" i="1"/>
  <c r="H880" i="1"/>
  <c r="H2626" i="1"/>
  <c r="H2758" i="1"/>
  <c r="H1399" i="1"/>
  <c r="H392" i="1"/>
  <c r="H2120" i="1"/>
  <c r="H4294" i="1"/>
  <c r="H3550" i="1"/>
  <c r="H3289" i="1"/>
  <c r="H217" i="1"/>
  <c r="H2473" i="1"/>
  <c r="H145" i="1"/>
  <c r="H105" i="1"/>
  <c r="H4422" i="1"/>
  <c r="H324" i="1"/>
  <c r="H4087" i="1"/>
  <c r="H529" i="1"/>
  <c r="H842" i="1"/>
  <c r="H141" i="1"/>
  <c r="H2318" i="1"/>
  <c r="H1942" i="1"/>
  <c r="H1538" i="1"/>
  <c r="H3740" i="1"/>
  <c r="H3981" i="1"/>
  <c r="H2930" i="1"/>
  <c r="H3987" i="1"/>
  <c r="H22" i="1"/>
  <c r="H3728" i="1"/>
  <c r="H3548" i="1"/>
  <c r="H1905" i="1"/>
  <c r="H4536" i="1"/>
  <c r="H956" i="1"/>
  <c r="H2657" i="1"/>
  <c r="H4496" i="1"/>
  <c r="H2835" i="1"/>
  <c r="H3416" i="1"/>
  <c r="H2567" i="1"/>
  <c r="H905" i="1"/>
  <c r="H3149" i="1"/>
  <c r="H2398" i="1"/>
  <c r="H952" i="1"/>
  <c r="H4501" i="1"/>
  <c r="H4512" i="1"/>
  <c r="H189" i="1"/>
  <c r="H553" i="1"/>
  <c r="H3565" i="1"/>
  <c r="H3541" i="1"/>
  <c r="H455" i="1"/>
  <c r="H357" i="1"/>
  <c r="H2552" i="1"/>
  <c r="H2899" i="1"/>
  <c r="H2388" i="1"/>
  <c r="H517" i="1"/>
  <c r="H1543" i="1"/>
  <c r="H4234" i="1"/>
  <c r="H2753" i="1"/>
  <c r="H480" i="1"/>
  <c r="H4116" i="1"/>
  <c r="H4446" i="1"/>
  <c r="H467" i="1"/>
  <c r="H1747" i="1"/>
  <c r="H2286" i="1"/>
  <c r="H2892" i="1"/>
  <c r="H101" i="1"/>
  <c r="H1022" i="1"/>
  <c r="H4489" i="1"/>
  <c r="H1042" i="1"/>
  <c r="H1850" i="1"/>
  <c r="H2409" i="1"/>
  <c r="H323" i="1"/>
  <c r="H3721" i="1"/>
  <c r="H4531" i="1"/>
  <c r="H609" i="1"/>
  <c r="H2991" i="1"/>
  <c r="H2841" i="1"/>
  <c r="H4544" i="1"/>
  <c r="H4388" i="1"/>
  <c r="H2360" i="1"/>
  <c r="H2122" i="1"/>
  <c r="H4265" i="1"/>
  <c r="H481" i="1"/>
  <c r="H877" i="1"/>
  <c r="H159" i="1"/>
  <c r="H894" i="1"/>
  <c r="H1783" i="1"/>
  <c r="H2005" i="1"/>
  <c r="H1007" i="1"/>
  <c r="H4193" i="1"/>
  <c r="H366" i="1"/>
  <c r="H85" i="1"/>
  <c r="H4508" i="1"/>
  <c r="H2901" i="1"/>
  <c r="H114" i="1"/>
  <c r="H4263" i="1"/>
  <c r="H2889" i="1"/>
  <c r="H3766" i="1"/>
  <c r="H2891" i="1"/>
  <c r="H3857" i="1"/>
  <c r="H2890" i="1"/>
  <c r="H3270" i="1"/>
  <c r="H102" i="1"/>
  <c r="H2898" i="1"/>
  <c r="H876" i="1"/>
  <c r="H241" i="1"/>
  <c r="H2330" i="1"/>
  <c r="H2720" i="1"/>
  <c r="H647" i="1"/>
  <c r="H4347" i="1"/>
  <c r="H1056" i="1"/>
  <c r="H1044" i="1"/>
  <c r="H1430" i="1"/>
  <c r="H1481" i="1"/>
  <c r="H3195" i="1"/>
  <c r="H3129" i="1"/>
  <c r="H4012" i="1"/>
  <c r="H571" i="1"/>
  <c r="H3546" i="1"/>
  <c r="H678" i="1"/>
  <c r="H4226" i="1"/>
  <c r="H3225" i="1"/>
  <c r="H2121" i="1"/>
  <c r="H976" i="1"/>
  <c r="H2973" i="1"/>
  <c r="H3880" i="1"/>
  <c r="H3143" i="1"/>
  <c r="H2775" i="1"/>
  <c r="H561" i="1"/>
  <c r="H4320" i="1"/>
  <c r="H2623" i="1"/>
  <c r="H1076" i="1"/>
  <c r="H3286" i="1"/>
  <c r="H2900" i="1"/>
  <c r="H4485" i="1"/>
  <c r="H4431" i="1"/>
  <c r="H369" i="1"/>
  <c r="H3832" i="1"/>
  <c r="H1110" i="1"/>
  <c r="H1909" i="1"/>
  <c r="H2897" i="1"/>
  <c r="H279" i="1"/>
  <c r="H4430" i="1"/>
  <c r="H408" i="1"/>
  <c r="H1626" i="1"/>
  <c r="H1156" i="1"/>
  <c r="H4119" i="1"/>
  <c r="H2293" i="1"/>
  <c r="H2896" i="1"/>
  <c r="H1537" i="1"/>
  <c r="H3177" i="1"/>
  <c r="H1801" i="1"/>
  <c r="H123" i="1"/>
  <c r="H2902" i="1"/>
  <c r="H3929" i="1"/>
  <c r="H1563" i="1"/>
  <c r="H4537" i="1"/>
  <c r="H4115" i="1"/>
  <c r="H1356" i="1"/>
  <c r="H4518" i="1"/>
  <c r="H1749" i="1"/>
  <c r="H3063" i="1"/>
  <c r="H770" i="1"/>
  <c r="H1012" i="1"/>
  <c r="H3461" i="1"/>
  <c r="H2915" i="1"/>
  <c r="H872" i="1"/>
  <c r="H3662" i="1"/>
  <c r="H4042" i="1"/>
  <c r="H1104" i="1"/>
  <c r="H3544" i="1"/>
  <c r="H3457" i="1"/>
  <c r="H4530" i="1"/>
  <c r="H2524" i="1"/>
  <c r="H555" i="1"/>
  <c r="H3388" i="1"/>
  <c r="H695" i="1"/>
  <c r="H1347" i="1"/>
  <c r="H3151" i="1"/>
  <c r="H43" i="1"/>
  <c r="H1778" i="1"/>
  <c r="H3874" i="1"/>
  <c r="H2339" i="1"/>
  <c r="H348" i="1"/>
  <c r="H2757" i="1"/>
  <c r="H3453" i="1"/>
  <c r="H3264" i="1"/>
  <c r="H950" i="1"/>
  <c r="H2634" i="1"/>
  <c r="H986" i="1"/>
  <c r="H1558" i="1"/>
  <c r="H122" i="1"/>
  <c r="H3490" i="1"/>
  <c r="H508" i="1"/>
  <c r="H4384" i="1"/>
  <c r="H3434" i="1"/>
  <c r="H2342" i="1"/>
  <c r="H3800" i="1"/>
  <c r="H4550" i="1"/>
  <c r="H764" i="1"/>
  <c r="H1693" i="1"/>
  <c r="H2258" i="1"/>
  <c r="H636" i="1"/>
  <c r="H409" i="1"/>
  <c r="H4102" i="1"/>
  <c r="H3950" i="1"/>
  <c r="H3168" i="1"/>
  <c r="H3831" i="1"/>
  <c r="H230" i="1"/>
  <c r="H1333" i="1"/>
  <c r="H835" i="1"/>
  <c r="H1057" i="1"/>
  <c r="H795" i="1"/>
  <c r="H3197" i="1"/>
  <c r="H2078" i="1"/>
  <c r="H1017" i="1"/>
  <c r="H4088" i="1"/>
  <c r="H1108" i="1"/>
  <c r="H2221" i="1"/>
  <c r="H3861" i="1"/>
  <c r="H3803" i="1"/>
  <c r="H3256" i="1"/>
  <c r="H3094" i="1"/>
  <c r="H4242" i="1"/>
  <c r="H1122" i="1"/>
  <c r="H1529" i="1"/>
  <c r="H1074" i="1"/>
  <c r="H2883" i="1"/>
  <c r="H346" i="1"/>
  <c r="H1340" i="1"/>
  <c r="H641" i="1"/>
  <c r="H4376" i="1"/>
  <c r="H3394" i="1"/>
  <c r="H1557" i="1"/>
  <c r="H3226" i="1"/>
  <c r="H4140" i="1"/>
  <c r="H3771" i="1"/>
  <c r="H699" i="1"/>
  <c r="H4169" i="1"/>
  <c r="H2319" i="1"/>
  <c r="H1045" i="1"/>
  <c r="H4545" i="1"/>
  <c r="H232" i="1"/>
  <c r="H724" i="1"/>
  <c r="H949" i="1"/>
  <c r="H1584" i="1"/>
  <c r="H3727" i="1"/>
  <c r="H234" i="1"/>
  <c r="H4259" i="1"/>
  <c r="H164" i="1"/>
  <c r="H1520" i="1"/>
  <c r="H2719" i="1"/>
  <c r="H3633" i="1"/>
  <c r="H2956" i="1"/>
  <c r="H3065" i="1"/>
  <c r="H1888" i="1"/>
  <c r="H1368" i="1"/>
  <c r="H2211" i="1"/>
  <c r="H3269" i="1"/>
  <c r="H3503" i="1"/>
  <c r="H1204" i="1"/>
  <c r="H1578" i="1"/>
  <c r="H4007" i="1"/>
  <c r="H2002" i="1"/>
  <c r="H4198" i="1"/>
  <c r="H3763" i="1"/>
  <c r="H1384" i="1"/>
  <c r="H2601" i="1"/>
  <c r="H4377" i="1"/>
  <c r="H1567" i="1"/>
  <c r="H670" i="1"/>
  <c r="H3875" i="1"/>
  <c r="H4346" i="1"/>
  <c r="H3090" i="1"/>
  <c r="H3463" i="1"/>
  <c r="H4212" i="1"/>
  <c r="H2032" i="1"/>
  <c r="H3430" i="1"/>
  <c r="H1858" i="1"/>
  <c r="H4513" i="1"/>
  <c r="H4345" i="1"/>
  <c r="H233" i="1"/>
  <c r="H229" i="1"/>
  <c r="H3273" i="1"/>
  <c r="H231" i="1"/>
  <c r="H235" i="1"/>
  <c r="H1006" i="1"/>
  <c r="H3187" i="1"/>
  <c r="H124" i="1"/>
  <c r="H1782" i="1"/>
  <c r="H2615" i="1"/>
  <c r="H3596" i="1"/>
  <c r="H2369" i="1"/>
  <c r="H3923" i="1"/>
  <c r="H367" i="1"/>
  <c r="H173" i="1"/>
  <c r="H1173" i="1"/>
  <c r="H1401" i="1"/>
  <c r="H2600" i="1"/>
  <c r="H778" i="1"/>
  <c r="H1500" i="1"/>
  <c r="H3907" i="1"/>
  <c r="H1620" i="1"/>
  <c r="H3444" i="1"/>
  <c r="H1901" i="1"/>
  <c r="H1301" i="1"/>
  <c r="H2215" i="1"/>
  <c r="H2997" i="1"/>
  <c r="H579" i="1"/>
  <c r="H4451" i="1"/>
  <c r="H1886" i="1"/>
  <c r="H3404" i="1"/>
  <c r="H2588" i="1"/>
  <c r="H3532" i="1"/>
  <c r="H2755" i="1"/>
  <c r="H3724" i="1"/>
  <c r="H3949" i="1"/>
  <c r="H1241" i="1"/>
  <c r="H3936" i="1"/>
  <c r="H1464" i="1"/>
  <c r="H1438" i="1"/>
  <c r="H655" i="1"/>
  <c r="H1305" i="1"/>
  <c r="H1882" i="1"/>
  <c r="H3379" i="1"/>
  <c r="H1351" i="1"/>
  <c r="H3547" i="1"/>
  <c r="H3030" i="1"/>
  <c r="H2557" i="1"/>
  <c r="H3182" i="1"/>
  <c r="H192" i="1"/>
  <c r="H3895" i="1"/>
  <c r="H1321" i="1"/>
  <c r="H225" i="1"/>
  <c r="H3196" i="1"/>
  <c r="H2382" i="1"/>
  <c r="H1472" i="1"/>
  <c r="H2284" i="1"/>
  <c r="H2551" i="1"/>
  <c r="H1228" i="1"/>
  <c r="H2723" i="1"/>
  <c r="H4502" i="1"/>
  <c r="H3352" i="1"/>
  <c r="H3403" i="1"/>
  <c r="H4284" i="1"/>
  <c r="H3588" i="1"/>
  <c r="H109" i="1"/>
  <c r="H505" i="1"/>
  <c r="H2741" i="1"/>
  <c r="H24" i="1"/>
  <c r="H3322" i="1"/>
  <c r="H3324" i="1"/>
  <c r="H69" i="1"/>
  <c r="H4277" i="1"/>
  <c r="H3041" i="1"/>
  <c r="H4540" i="1"/>
  <c r="H3446" i="1"/>
  <c r="H3911" i="1"/>
  <c r="H2954" i="1"/>
  <c r="H1838" i="1"/>
  <c r="H4334" i="1"/>
  <c r="H4073" i="1"/>
  <c r="H3042" i="1"/>
  <c r="H3918" i="1"/>
  <c r="H3979" i="1"/>
  <c r="H4439" i="1"/>
  <c r="H2532" i="1"/>
  <c r="H2486" i="1"/>
  <c r="H3635" i="1"/>
  <c r="H909" i="1"/>
  <c r="H247" i="1"/>
  <c r="H4444" i="1"/>
  <c r="H694" i="1"/>
  <c r="H68" i="1"/>
  <c r="H2692" i="1"/>
  <c r="H878" i="1"/>
  <c r="H4433" i="1"/>
  <c r="H698" i="1"/>
  <c r="H1775" i="1"/>
  <c r="H1090" i="1"/>
  <c r="H3980" i="1"/>
  <c r="H3418" i="1"/>
  <c r="H3359" i="1"/>
  <c r="H3597" i="1"/>
  <c r="H506" i="1"/>
  <c r="H301" i="1"/>
  <c r="H576" i="1"/>
  <c r="H313" i="1"/>
  <c r="H2861" i="1"/>
  <c r="H3251" i="1"/>
  <c r="H4410" i="1"/>
  <c r="H1125" i="1"/>
  <c r="H527" i="1"/>
  <c r="H221" i="1"/>
  <c r="H1172" i="1"/>
  <c r="H4048" i="1"/>
  <c r="H2395" i="1"/>
  <c r="H3302" i="1"/>
  <c r="H2077" i="1"/>
  <c r="H4535" i="1"/>
  <c r="H1300" i="1"/>
  <c r="H2714" i="1"/>
  <c r="H1752" i="1"/>
  <c r="H3697" i="1"/>
  <c r="H1952" i="1"/>
  <c r="H2554" i="1"/>
  <c r="H92" i="1"/>
  <c r="H296" i="1"/>
  <c r="H4148" i="1"/>
  <c r="H1064" i="1"/>
  <c r="H499" i="1"/>
  <c r="H1806" i="1"/>
  <c r="H639" i="1"/>
  <c r="H4321" i="1"/>
  <c r="H2259" i="1"/>
  <c r="H3994" i="1"/>
  <c r="H4511" i="1"/>
  <c r="H3552" i="1"/>
  <c r="H4004" i="1"/>
  <c r="H1458" i="1"/>
  <c r="H2510" i="1"/>
  <c r="H3790" i="1"/>
  <c r="H626" i="1"/>
  <c r="H635" i="1"/>
  <c r="H3961" i="1"/>
  <c r="H2752" i="1"/>
  <c r="H2816" i="1"/>
  <c r="H700" i="1"/>
  <c r="H3873" i="1"/>
  <c r="H3742" i="1"/>
  <c r="H154" i="1"/>
  <c r="H1021" i="1"/>
  <c r="H1907" i="1"/>
  <c r="H3512" i="1"/>
  <c r="H2772" i="1"/>
  <c r="H1842" i="1"/>
  <c r="H684" i="1"/>
  <c r="H458" i="1"/>
  <c r="H459" i="1"/>
  <c r="H3307" i="1"/>
  <c r="H166" i="1"/>
  <c r="H3896" i="1"/>
  <c r="H3524" i="1"/>
  <c r="H786" i="1"/>
  <c r="H2570" i="1"/>
  <c r="H4539" i="1"/>
  <c r="H1497" i="1"/>
  <c r="H1071" i="1"/>
  <c r="H3342" i="1"/>
  <c r="H653" i="1"/>
  <c r="H945" i="1"/>
  <c r="H3459" i="1"/>
  <c r="H1437" i="1"/>
  <c r="H3458" i="1"/>
  <c r="H1465" i="1"/>
  <c r="H2222" i="1"/>
  <c r="H1371" i="1"/>
  <c r="H4063" i="1"/>
  <c r="H3984" i="1"/>
  <c r="H1133" i="1"/>
  <c r="H1955" i="1"/>
  <c r="H3655" i="1"/>
  <c r="H978" i="1"/>
  <c r="H1675" i="1"/>
  <c r="H3438" i="1"/>
  <c r="H4596" i="1"/>
  <c r="H3479" i="1"/>
  <c r="H4154" i="1"/>
  <c r="H4590" i="1"/>
  <c r="H779" i="1"/>
  <c r="H4414" i="1"/>
  <c r="H127" i="1"/>
  <c r="H2050" i="1"/>
  <c r="H405" i="1"/>
  <c r="H985" i="1"/>
  <c r="H640" i="1"/>
  <c r="H2574" i="1"/>
  <c r="H964" i="1"/>
  <c r="H3799" i="1"/>
  <c r="H1840" i="1"/>
  <c r="H2852" i="1"/>
  <c r="H1885" i="1"/>
  <c r="H2113" i="1"/>
  <c r="H3443" i="1"/>
  <c r="H4245" i="1"/>
  <c r="H421" i="1"/>
  <c r="H1841" i="1"/>
  <c r="H4459" i="1"/>
  <c r="H2270" i="1"/>
  <c r="H21" i="1"/>
  <c r="H3730" i="1"/>
  <c r="H2333" i="1"/>
  <c r="H2230" i="1"/>
  <c r="H3300" i="1"/>
  <c r="H3106" i="1"/>
  <c r="H1553" i="1"/>
  <c r="H2777" i="1"/>
  <c r="H3315" i="1"/>
  <c r="H259" i="1"/>
  <c r="H3826" i="1"/>
  <c r="H725" i="1"/>
  <c r="H2142" i="1"/>
  <c r="H3190" i="1"/>
  <c r="H637" i="1"/>
  <c r="H659" i="1"/>
  <c r="H1959" i="1"/>
  <c r="H333" i="1"/>
  <c r="H3882" i="1"/>
  <c r="H1857" i="1"/>
  <c r="H1766" i="1"/>
  <c r="H3170" i="1"/>
  <c r="H4421" i="1"/>
  <c r="H521" i="1"/>
  <c r="H3866" i="1"/>
  <c r="H2960" i="1"/>
  <c r="H1718" i="1"/>
  <c r="H193" i="1"/>
  <c r="H3562" i="1"/>
  <c r="H107" i="1"/>
  <c r="H2232" i="1"/>
  <c r="H1169" i="1"/>
  <c r="H996" i="1"/>
  <c r="H2060" i="1"/>
  <c r="H981" i="1"/>
  <c r="H3610" i="1"/>
  <c r="H4395" i="1"/>
  <c r="H1479" i="1"/>
  <c r="H1149" i="1"/>
  <c r="H119" i="1"/>
  <c r="H2316" i="1"/>
  <c r="H4442" i="1"/>
  <c r="H4392" i="1"/>
  <c r="H1976" i="1"/>
  <c r="H1992" i="1"/>
  <c r="H2660" i="1"/>
  <c r="H643" i="1"/>
  <c r="H1725" i="1"/>
  <c r="H4027" i="1"/>
  <c r="H475" i="1"/>
  <c r="H1938" i="1"/>
  <c r="H396" i="1"/>
  <c r="H248" i="1"/>
  <c r="H644" i="1"/>
  <c r="H165" i="1"/>
  <c r="H4521" i="1"/>
  <c r="H3553" i="1"/>
  <c r="H4374" i="1"/>
  <c r="H4352" i="1"/>
  <c r="H3777" i="1"/>
  <c r="H3679" i="1"/>
  <c r="H2650" i="1"/>
  <c r="H930" i="1"/>
  <c r="H3198" i="1"/>
  <c r="H2788" i="1"/>
  <c r="H1239" i="1"/>
  <c r="H4006" i="1"/>
  <c r="H3664" i="1"/>
  <c r="H4047" i="1"/>
  <c r="H2074" i="1"/>
  <c r="H2019" i="1"/>
  <c r="H1138" i="1"/>
  <c r="H3064" i="1"/>
  <c r="H4381" i="1"/>
  <c r="H2730" i="1"/>
  <c r="H2216" i="1"/>
  <c r="H1392" i="1"/>
  <c r="H1545" i="1"/>
  <c r="H466" i="1"/>
  <c r="H4425" i="1"/>
  <c r="H4559" i="1"/>
  <c r="H322" i="1"/>
  <c r="H2553" i="1"/>
  <c r="H2576" i="1"/>
  <c r="H749" i="1"/>
  <c r="H1652" i="1"/>
  <c r="H1396" i="1"/>
  <c r="H1088" i="1"/>
  <c r="H2726" i="1"/>
  <c r="H143" i="1"/>
  <c r="H1080" i="1"/>
  <c r="H4555" i="1"/>
  <c r="H163" i="1"/>
  <c r="H2443" i="1"/>
  <c r="H2817" i="1"/>
  <c r="H2561" i="1"/>
  <c r="H4136" i="1"/>
  <c r="H2127" i="1"/>
  <c r="H2564" i="1"/>
  <c r="H3172" i="1"/>
  <c r="H2400" i="1"/>
  <c r="H1374" i="1"/>
  <c r="H3877" i="1"/>
  <c r="H3318" i="1"/>
  <c r="H1178" i="1"/>
  <c r="H2091" i="1"/>
  <c r="H1182" i="1"/>
  <c r="H55" i="1"/>
  <c r="H3128" i="1"/>
  <c r="H1852" i="1"/>
  <c r="H867" i="1"/>
  <c r="H4035" i="1"/>
  <c r="H3707" i="1"/>
  <c r="H407" i="1"/>
  <c r="H129" i="1"/>
  <c r="H3773" i="1"/>
  <c r="H1834" i="1"/>
  <c r="H2505" i="1"/>
  <c r="H1414" i="1"/>
  <c r="H4519" i="1"/>
  <c r="H2282" i="1"/>
  <c r="H1037" i="1"/>
  <c r="H1055" i="1"/>
  <c r="H3234" i="1"/>
  <c r="H510" i="1"/>
  <c r="H874" i="1"/>
  <c r="H1047" i="1"/>
  <c r="H494" i="1"/>
  <c r="H3862" i="1"/>
  <c r="H1072" i="1"/>
  <c r="H4176" i="1"/>
  <c r="H1702" i="1"/>
  <c r="H171" i="1"/>
  <c r="H4541" i="1"/>
  <c r="H495" i="1"/>
  <c r="H488" i="1"/>
  <c r="H2396" i="1"/>
  <c r="H1875" i="1"/>
  <c r="H363" i="1"/>
  <c r="H3576" i="1"/>
  <c r="H3952" i="1"/>
  <c r="H338" i="1"/>
  <c r="H628" i="1"/>
  <c r="H148" i="1"/>
  <c r="H1667" i="1"/>
  <c r="H2434" i="1"/>
  <c r="H3257" i="1"/>
  <c r="H3606" i="1"/>
  <c r="H2094" i="1"/>
  <c r="H2313" i="1"/>
  <c r="H3081" i="1"/>
  <c r="H3824" i="1"/>
  <c r="H4353" i="1"/>
  <c r="H1853" i="1"/>
  <c r="H432" i="1"/>
  <c r="H2480" i="1"/>
  <c r="H531" i="1"/>
  <c r="H818" i="1"/>
  <c r="H3656" i="1"/>
  <c r="H1039" i="1"/>
  <c r="H202" i="1"/>
  <c r="H638" i="1"/>
  <c r="H3353" i="1"/>
  <c r="H4558" i="1"/>
  <c r="H2136" i="1"/>
  <c r="H3906" i="1"/>
  <c r="H2963" i="1"/>
  <c r="H1601" i="1"/>
  <c r="H3371" i="1"/>
  <c r="H4038" i="1"/>
  <c r="H1585" i="1"/>
  <c r="H3890" i="1"/>
  <c r="H2442" i="1"/>
  <c r="H630" i="1"/>
  <c r="H1737" i="1"/>
  <c r="H3080" i="1"/>
  <c r="H3146" i="1"/>
  <c r="H3500" i="1"/>
  <c r="H3274" i="1"/>
  <c r="H703" i="1"/>
  <c r="H3643" i="1"/>
  <c r="H3278" i="1"/>
  <c r="H718" i="1"/>
  <c r="H146" i="1"/>
  <c r="H4411" i="1"/>
  <c r="H1015" i="1"/>
  <c r="H1370" i="1"/>
  <c r="H2047" i="1"/>
  <c r="H1306" i="1"/>
  <c r="H1605" i="1"/>
  <c r="H3331" i="1"/>
  <c r="H135" i="1"/>
  <c r="H4564" i="1"/>
  <c r="H632" i="1"/>
  <c r="H777" i="1"/>
  <c r="H410" i="1"/>
  <c r="H3840" i="1"/>
  <c r="H2831" i="1"/>
  <c r="H2290" i="1"/>
  <c r="H344" i="1"/>
  <c r="H3297" i="1"/>
  <c r="H384" i="1"/>
  <c r="H3258" i="1"/>
  <c r="H3244" i="1"/>
  <c r="H3709" i="1"/>
  <c r="H2504" i="1"/>
  <c r="H3334" i="1"/>
  <c r="H2611" i="1"/>
  <c r="H2374" i="1"/>
  <c r="H3243" i="1"/>
  <c r="H2389" i="1"/>
  <c r="H1115" i="1"/>
  <c r="H2353" i="1"/>
  <c r="H126" i="1"/>
  <c r="H160" i="1"/>
  <c r="H362" i="1"/>
  <c r="H284" i="1"/>
  <c r="H940" i="1"/>
  <c r="H3893" i="1"/>
  <c r="H3367" i="1"/>
  <c r="H3255" i="1"/>
  <c r="H3114" i="1"/>
  <c r="H300" i="1"/>
  <c r="H3312" i="1"/>
  <c r="H2454" i="1"/>
  <c r="H2725" i="1"/>
  <c r="H500" i="1"/>
  <c r="H2072" i="1"/>
  <c r="H252" i="1"/>
  <c r="H3390" i="1"/>
  <c r="H910" i="1"/>
  <c r="H2710" i="1"/>
  <c r="H4194" i="1"/>
  <c r="H501" i="1"/>
  <c r="H1001" i="1"/>
  <c r="H528" i="1"/>
  <c r="H1023" i="1"/>
  <c r="H1991" i="1"/>
  <c r="H3623" i="1"/>
  <c r="H1314" i="1"/>
  <c r="H4163" i="1"/>
  <c r="H3373" i="1"/>
  <c r="H1672" i="1"/>
  <c r="H597" i="1"/>
  <c r="H3712" i="1"/>
  <c r="H3741" i="1"/>
  <c r="H3672" i="1"/>
  <c r="H821" i="1"/>
  <c r="H663" i="1"/>
  <c r="H1377" i="1"/>
  <c r="H3374" i="1"/>
  <c r="H3435" i="1"/>
  <c r="H1780" i="1"/>
  <c r="H1864" i="1"/>
  <c r="H2079" i="1"/>
  <c r="H1791" i="1"/>
  <c r="H3613" i="1"/>
  <c r="H1683" i="1"/>
  <c r="H1276" i="1"/>
  <c r="H3200" i="1"/>
  <c r="H1711" i="1"/>
  <c r="H3530" i="1"/>
  <c r="H2336" i="1"/>
  <c r="H2874" i="1"/>
  <c r="H2916" i="1"/>
  <c r="H2556" i="1"/>
  <c r="H3188" i="1"/>
  <c r="H4090" i="1"/>
  <c r="H72" i="1"/>
  <c r="H3545" i="1"/>
  <c r="H2924" i="1"/>
  <c r="H3883" i="1"/>
  <c r="H4029" i="1"/>
  <c r="H4080" i="1"/>
  <c r="H2376" i="1"/>
  <c r="H4143" i="1"/>
  <c r="H1572" i="1"/>
  <c r="H373" i="1"/>
  <c r="H863" i="1"/>
  <c r="H742" i="1"/>
  <c r="H3828" i="1"/>
  <c r="H3827" i="1"/>
  <c r="H3965" i="1"/>
  <c r="H904" i="1"/>
  <c r="H1317" i="1"/>
  <c r="H1311" i="1"/>
  <c r="H4408" i="1"/>
  <c r="H54" i="1"/>
  <c r="H2010" i="1"/>
  <c r="H3209" i="1"/>
  <c r="H2911" i="1"/>
  <c r="H1260" i="1"/>
  <c r="H3723" i="1"/>
  <c r="H2156" i="1"/>
  <c r="H2223" i="1"/>
  <c r="H728" i="1"/>
  <c r="H2358" i="1"/>
  <c r="H1059" i="1"/>
  <c r="H3573" i="1"/>
  <c r="H550" i="1"/>
  <c r="H3077" i="1"/>
  <c r="H3525" i="1"/>
  <c r="H2671" i="1"/>
  <c r="H3095" i="1"/>
  <c r="H1441" i="1"/>
  <c r="H3695" i="1"/>
  <c r="H523" i="1"/>
  <c r="H2945" i="1"/>
  <c r="H3737" i="1"/>
  <c r="H3130" i="1"/>
  <c r="H3796" i="1"/>
  <c r="H3701" i="1"/>
  <c r="H4407" i="1"/>
  <c r="H264" i="1"/>
  <c r="H3001" i="1"/>
  <c r="H3147" i="1"/>
  <c r="H454" i="1"/>
  <c r="H2145" i="1"/>
  <c r="H908" i="1"/>
  <c r="H4382" i="1"/>
  <c r="H1442" i="1"/>
  <c r="H823" i="1"/>
  <c r="H3822" i="1"/>
  <c r="H1590" i="1"/>
  <c r="H3085" i="1"/>
  <c r="H4275" i="1"/>
  <c r="H3027" i="1"/>
  <c r="H925" i="1"/>
  <c r="H4387" i="1"/>
  <c r="H3676" i="1"/>
  <c r="H4348" i="1"/>
  <c r="H3856" i="1"/>
  <c r="H1539" i="1"/>
  <c r="H1322" i="1"/>
  <c r="H468" i="1"/>
  <c r="H2441" i="1"/>
  <c r="H660" i="1"/>
  <c r="H3648" i="1"/>
  <c r="H53" i="1"/>
  <c r="H4483" i="1"/>
  <c r="H2471" i="1"/>
  <c r="H1423" i="1"/>
  <c r="H1052" i="1"/>
  <c r="H1186" i="1"/>
  <c r="H3992" i="1"/>
  <c r="H1413" i="1"/>
  <c r="H187" i="1"/>
  <c r="H2076" i="1"/>
  <c r="H716" i="1"/>
  <c r="H152" i="1"/>
  <c r="H1868" i="1"/>
  <c r="H4074" i="1"/>
  <c r="H3159" i="1"/>
  <c r="H879" i="1"/>
  <c r="H3903" i="1"/>
  <c r="H2996" i="1"/>
  <c r="H1826" i="1"/>
  <c r="H2581" i="1"/>
  <c r="H4064" i="1"/>
  <c r="H4350" i="1"/>
  <c r="H2822" i="1"/>
  <c r="H144" i="1"/>
  <c r="H3589" i="1"/>
  <c r="H4391" i="1"/>
  <c r="H486" i="1"/>
  <c r="H3239" i="1"/>
  <c r="H2577" i="1"/>
  <c r="H618" i="1"/>
  <c r="H2565" i="1"/>
  <c r="H3171" i="1"/>
  <c r="H3340" i="1"/>
  <c r="H1994" i="1"/>
  <c r="H2881" i="1"/>
  <c r="H52" i="1"/>
  <c r="H4457" i="1"/>
  <c r="H2562" i="1"/>
  <c r="H4402" i="1"/>
  <c r="H2708" i="1"/>
  <c r="H3509" i="1"/>
  <c r="H2958" i="1"/>
  <c r="H4144" i="1"/>
  <c r="H2918" i="1"/>
  <c r="H1960" i="1"/>
  <c r="H1808" i="1"/>
  <c r="H3558" i="1"/>
  <c r="H2011" i="1"/>
  <c r="H3505" i="1"/>
  <c r="H4405" i="1"/>
  <c r="H4305" i="1"/>
  <c r="H478" i="1"/>
  <c r="H1171" i="1"/>
  <c r="H1859" i="1"/>
  <c r="H581" i="1"/>
  <c r="H3791" i="1"/>
  <c r="H3680" i="1"/>
  <c r="H204" i="1"/>
  <c r="H289" i="1"/>
  <c r="H1836" i="1"/>
  <c r="H2672" i="1"/>
  <c r="H133" i="1"/>
  <c r="H3502" i="1"/>
  <c r="H442" i="1"/>
  <c r="H4057" i="1"/>
  <c r="H2879" i="1"/>
  <c r="H1956" i="1"/>
  <c r="H1540" i="1"/>
  <c r="H1476" i="1"/>
  <c r="H692" i="1"/>
  <c r="H1395" i="1"/>
  <c r="H1518" i="1"/>
  <c r="H548" i="1"/>
  <c r="H3542" i="1"/>
  <c r="H543" i="1"/>
  <c r="H2255" i="1"/>
  <c r="H3816" i="1"/>
  <c r="H1313" i="1"/>
  <c r="H3991" i="1"/>
  <c r="H3336" i="1"/>
  <c r="H3131" i="1"/>
  <c r="H3575" i="1"/>
  <c r="H3519" i="1"/>
  <c r="H3919" i="1"/>
  <c r="H4061" i="1"/>
  <c r="H939" i="1"/>
  <c r="H1233" i="1"/>
  <c r="H2592" i="1"/>
  <c r="H1971" i="1"/>
  <c r="H281" i="1"/>
  <c r="H2013" i="1"/>
  <c r="H1231" i="1"/>
  <c r="H3441" i="1"/>
  <c r="H3652" i="1"/>
  <c r="H2517" i="1"/>
  <c r="H4403" i="1"/>
  <c r="H577" i="1"/>
  <c r="H402" i="1"/>
  <c r="H67" i="1"/>
  <c r="H2164" i="1"/>
  <c r="H3852" i="1"/>
  <c r="H364" i="1"/>
  <c r="H1166" i="1"/>
  <c r="H3523" i="1"/>
  <c r="H2287" i="1"/>
  <c r="H2946" i="1"/>
  <c r="H3028" i="1"/>
  <c r="H4261" i="1"/>
  <c r="H1028" i="1"/>
  <c r="H3594" i="1"/>
  <c r="H4409" i="1"/>
  <c r="H3584" i="1"/>
  <c r="H3401" i="1"/>
  <c r="H2448" i="1"/>
  <c r="H3279" i="1"/>
  <c r="H3780" i="1"/>
  <c r="H933" i="1"/>
  <c r="H151" i="1"/>
  <c r="H3845" i="1"/>
  <c r="H81" i="1"/>
  <c r="H3966" i="1"/>
  <c r="H3746" i="1"/>
  <c r="H3931" i="1"/>
  <c r="H720" i="1"/>
  <c r="H572" i="1"/>
  <c r="H3752" i="1"/>
  <c r="H2713" i="1"/>
  <c r="H50" i="1"/>
  <c r="H1121" i="1"/>
  <c r="H3536" i="1"/>
  <c r="H1463" i="1"/>
  <c r="H3932" i="1"/>
  <c r="H3872" i="1"/>
  <c r="H1466" i="1"/>
  <c r="H3642" i="1"/>
  <c r="H3631" i="1"/>
  <c r="H4404" i="1"/>
  <c r="H2943" i="1"/>
  <c r="H4196" i="1"/>
  <c r="H1217" i="1"/>
  <c r="H3492" i="1"/>
  <c r="H277" i="1"/>
  <c r="H66" i="1"/>
  <c r="H303" i="1"/>
  <c r="H3887" i="1"/>
  <c r="H2573" i="1"/>
  <c r="H3876" i="1"/>
  <c r="H1237" i="1"/>
  <c r="H2345" i="1"/>
  <c r="H2302" i="1"/>
  <c r="H3969" i="1"/>
  <c r="H2748" i="1"/>
  <c r="H3808" i="1"/>
  <c r="H3411" i="1"/>
  <c r="H4071" i="1"/>
  <c r="H3025" i="1"/>
  <c r="H662" i="1"/>
  <c r="H84" i="1"/>
  <c r="H386" i="1"/>
  <c r="H4467" i="1"/>
  <c r="H93" i="1"/>
  <c r="H3924" i="1"/>
  <c r="H3920" i="1"/>
  <c r="H518" i="1"/>
  <c r="H1227" i="1"/>
  <c r="H1845" i="1"/>
  <c r="H2482" i="1"/>
  <c r="H3717" i="1"/>
  <c r="H766" i="1"/>
  <c r="H3142" i="1"/>
  <c r="H4354" i="1"/>
  <c r="H2977" i="1"/>
  <c r="H4323" i="1"/>
  <c r="H91" i="1"/>
  <c r="H1761" i="1"/>
  <c r="H622" i="1"/>
  <c r="H3736" i="1"/>
  <c r="H3593" i="1"/>
  <c r="H2228" i="1"/>
  <c r="H474" i="1"/>
  <c r="H3540" i="1"/>
  <c r="H3858" i="1"/>
  <c r="H3778" i="1"/>
  <c r="H1309" i="1"/>
  <c r="H3096" i="1"/>
  <c r="H4443" i="1"/>
  <c r="H4225" i="1"/>
  <c r="H702" i="1"/>
  <c r="H3391" i="1"/>
  <c r="H1443" i="1"/>
  <c r="H216" i="1"/>
  <c r="H1870" i="1"/>
  <c r="H4358" i="1"/>
  <c r="H2656" i="1"/>
  <c r="H1467" i="1"/>
  <c r="H1119" i="1"/>
  <c r="H3447" i="1"/>
  <c r="H3868" i="1"/>
  <c r="H2751" i="1"/>
  <c r="H4371" i="1"/>
  <c r="H2555" i="1"/>
  <c r="H1606" i="1"/>
  <c r="H1811" i="1"/>
  <c r="H3795" i="1"/>
  <c r="H1807" i="1"/>
  <c r="H3967" i="1"/>
  <c r="H3976" i="1"/>
  <c r="H3193" i="1"/>
  <c r="H3485" i="1"/>
  <c r="H353" i="1"/>
  <c r="H861" i="1"/>
  <c r="H2069" i="1"/>
  <c r="H3137" i="1"/>
  <c r="H1258" i="1"/>
  <c r="H3889" i="1"/>
  <c r="H1073" i="1"/>
  <c r="H1753" i="1"/>
  <c r="H63" i="1"/>
  <c r="H4195" i="1"/>
  <c r="H3317" i="1"/>
  <c r="H299" i="1"/>
  <c r="H3748" i="1"/>
  <c r="H1329" i="1"/>
  <c r="H447" i="1"/>
  <c r="H4445" i="1"/>
  <c r="H587" i="1"/>
  <c r="H563" i="1"/>
  <c r="H1120" i="1"/>
  <c r="H1849" i="1"/>
  <c r="H1379" i="1"/>
  <c r="H3620" i="1"/>
  <c r="H3788" i="1"/>
  <c r="H2188" i="1"/>
  <c r="H1222" i="1"/>
  <c r="H3713" i="1"/>
  <c r="H3699" i="1"/>
  <c r="H530" i="1"/>
  <c r="H3711" i="1"/>
  <c r="H3599" i="1"/>
  <c r="H3995" i="1"/>
  <c r="H1977" i="1"/>
  <c r="H3645" i="1"/>
  <c r="H753" i="1"/>
  <c r="H4114" i="1"/>
  <c r="H4015" i="1"/>
  <c r="H3815" i="1"/>
  <c r="H1398" i="1"/>
  <c r="H789" i="1"/>
  <c r="H3673" i="1"/>
  <c r="H4093" i="1"/>
  <c r="H461" i="1"/>
  <c r="H727" i="1"/>
  <c r="H2527" i="1"/>
  <c r="H1388" i="1"/>
  <c r="H2134" i="1"/>
  <c r="H4098" i="1"/>
  <c r="H476" i="1"/>
  <c r="H1144" i="1"/>
  <c r="H1232" i="1"/>
  <c r="H3782" i="1"/>
  <c r="H379" i="1"/>
  <c r="H2132" i="1"/>
  <c r="H71" i="1"/>
  <c r="H47" i="1"/>
  <c r="H1070" i="1"/>
  <c r="H1131" i="1"/>
  <c r="H1596" i="1"/>
  <c r="H4361" i="1"/>
  <c r="H4028" i="1"/>
  <c r="H355" i="1"/>
  <c r="H2599" i="1"/>
  <c r="H3363" i="1"/>
  <c r="H2140" i="1"/>
  <c r="H3854" i="1"/>
  <c r="H534" i="1"/>
  <c r="H1599" i="1"/>
  <c r="H2583" i="1"/>
  <c r="H1770" i="1"/>
  <c r="H2593" i="1"/>
  <c r="H2106" i="1"/>
  <c r="H1400" i="1"/>
  <c r="H3744" i="1"/>
  <c r="H982" i="1"/>
  <c r="H1079" i="1"/>
  <c r="H2137" i="1"/>
  <c r="H2523" i="1"/>
  <c r="H3853" i="1"/>
  <c r="H3634" i="1"/>
  <c r="H4398" i="1"/>
  <c r="H1191" i="1"/>
  <c r="H1750" i="1"/>
  <c r="H87" i="1"/>
  <c r="H3078" i="1"/>
  <c r="H2867" i="1"/>
  <c r="H1365" i="1"/>
  <c r="H4228" i="1"/>
  <c r="H2995" i="1"/>
  <c r="H2950" i="1"/>
  <c r="H3517" i="1"/>
  <c r="H1185" i="1"/>
  <c r="H1278" i="1"/>
  <c r="H963" i="1"/>
  <c r="H1734" i="1"/>
  <c r="H321" i="1"/>
  <c r="H3783" i="1"/>
  <c r="H3841" i="1"/>
  <c r="H2971" i="1"/>
  <c r="H2913" i="1"/>
  <c r="H4378" i="1"/>
  <c r="H3902" i="1"/>
  <c r="H1004" i="1"/>
  <c r="H812" i="1"/>
  <c r="H3714" i="1"/>
  <c r="H130" i="1"/>
  <c r="H4013" i="1"/>
  <c r="H2288" i="1"/>
  <c r="H4086" i="1"/>
  <c r="H1325" i="1"/>
  <c r="H1871" i="1"/>
  <c r="H1931" i="1"/>
  <c r="H1024" i="1"/>
  <c r="H624" i="1"/>
  <c r="H3814" i="1"/>
  <c r="H1730" i="1"/>
  <c r="H3946" i="1"/>
  <c r="H48" i="1"/>
  <c r="H3688" i="1"/>
  <c r="H1229" i="1"/>
  <c r="H3892" i="1"/>
  <c r="H381" i="1"/>
  <c r="H3691" i="1"/>
  <c r="H1547" i="1"/>
  <c r="H1828" i="1"/>
  <c r="H704" i="1"/>
  <c r="H3878" i="1"/>
  <c r="H2306" i="1"/>
  <c r="H1617" i="1"/>
  <c r="H1568" i="1"/>
  <c r="H358" i="1"/>
  <c r="H158" i="1"/>
  <c r="H1394" i="1"/>
  <c r="H3696" i="1"/>
  <c r="H3206" i="1"/>
  <c r="H4292" i="1"/>
  <c r="H3055" i="1"/>
  <c r="H1118" i="1"/>
  <c r="H1843" i="1"/>
  <c r="H3693" i="1"/>
  <c r="H3802" i="1"/>
  <c r="H1315" i="1"/>
  <c r="H156" i="1"/>
  <c r="H1810" i="1"/>
  <c r="H125" i="1"/>
  <c r="H4324" i="1"/>
  <c r="H3801" i="1"/>
  <c r="H862" i="1"/>
  <c r="H3501" i="1"/>
  <c r="H3035" i="1"/>
  <c r="H1205" i="1"/>
  <c r="H3291" i="1"/>
  <c r="H1193" i="1"/>
  <c r="H90" i="1"/>
  <c r="H2081" i="1"/>
  <c r="H214" i="1"/>
  <c r="H1112" i="1"/>
  <c r="H1040" i="1"/>
  <c r="H1038" i="1"/>
  <c r="H4077" i="1"/>
  <c r="H1387" i="1"/>
  <c r="H3417" i="1"/>
  <c r="H11" i="1"/>
  <c r="H1302" i="1"/>
  <c r="H960" i="1"/>
  <c r="H414" i="1"/>
  <c r="H2189" i="1"/>
  <c r="H3999" i="1"/>
  <c r="H4286" i="1"/>
  <c r="H1154" i="1"/>
  <c r="H2542" i="1"/>
  <c r="H776" i="1"/>
  <c r="H2866" i="1"/>
  <c r="H2537" i="1"/>
  <c r="H3975" i="1"/>
  <c r="H4336" i="1"/>
  <c r="H463" i="1"/>
  <c r="H3813" i="1"/>
  <c r="H3578" i="1"/>
  <c r="H869" i="1"/>
  <c r="H2980" i="1"/>
  <c r="H1534" i="1"/>
  <c r="H2865" i="1"/>
  <c r="H3601" i="1"/>
  <c r="H2506" i="1"/>
  <c r="H3765" i="1"/>
  <c r="H598" i="1"/>
  <c r="H3637" i="1"/>
  <c r="H1167" i="1"/>
  <c r="H3180" i="1"/>
  <c r="H83" i="1"/>
  <c r="H2972" i="1"/>
  <c r="H4406" i="1"/>
  <c r="H2984" i="1"/>
  <c r="H2031" i="1"/>
  <c r="H354" i="1"/>
  <c r="H1036" i="1"/>
  <c r="H4233" i="1"/>
  <c r="H1932" i="1"/>
  <c r="H361" i="1"/>
  <c r="H316" i="1"/>
  <c r="H3881" i="1"/>
  <c r="H959" i="1"/>
  <c r="H4415" i="1"/>
  <c r="H4363" i="1"/>
  <c r="H1137" i="1"/>
  <c r="H359" i="1"/>
  <c r="H26" i="1"/>
  <c r="H1695" i="1"/>
  <c r="H2007" i="1"/>
  <c r="H25" i="1"/>
  <c r="H3726" i="1"/>
  <c r="H1793" i="1"/>
  <c r="H3572" i="1"/>
  <c r="H3756" i="1"/>
  <c r="H2191" i="1"/>
  <c r="H906" i="1"/>
  <c r="H3538" i="1"/>
  <c r="H679" i="1"/>
  <c r="H4533" i="1"/>
  <c r="H3316" i="1"/>
  <c r="H873" i="1"/>
  <c r="H645" i="1"/>
  <c r="H29" i="1"/>
  <c r="H852" i="1"/>
  <c r="H4482" i="1"/>
  <c r="H544" i="1"/>
  <c r="H4016" i="1"/>
  <c r="H3600" i="1"/>
  <c r="H2139" i="1"/>
  <c r="H1053" i="1"/>
  <c r="H1915" i="1"/>
  <c r="H1013" i="1"/>
  <c r="H1906" i="1"/>
  <c r="H1953" i="1"/>
  <c r="H1145" i="1"/>
  <c r="H4394" i="1"/>
  <c r="H2612" i="1"/>
  <c r="H1230" i="1"/>
  <c r="H4375" i="1"/>
  <c r="H2470" i="1"/>
  <c r="H103" i="1"/>
  <c r="H1410" i="1"/>
  <c r="H3002" i="1"/>
  <c r="H3689" i="1"/>
  <c r="H2" i="1"/>
  <c r="H2589" i="1"/>
  <c r="H3514" i="1"/>
  <c r="H4091" i="1"/>
  <c r="H4062" i="1"/>
  <c r="H885" i="1"/>
  <c r="H1772" i="1"/>
  <c r="H4585" i="1"/>
  <c r="H1106" i="1"/>
  <c r="H3863" i="1"/>
  <c r="H671" i="1"/>
  <c r="H775" i="1"/>
  <c r="H3940" i="1"/>
  <c r="H4399" i="1"/>
  <c r="H4319" i="1"/>
  <c r="H3781" i="1"/>
  <c r="H2009" i="1"/>
  <c r="H1168" i="1"/>
  <c r="H3569" i="1"/>
  <c r="H1107" i="1"/>
  <c r="H153" i="1"/>
  <c r="H2869" i="1"/>
  <c r="H943" i="1"/>
  <c r="H1319" i="1"/>
  <c r="H2500" i="1"/>
  <c r="H2012" i="1"/>
  <c r="H1320" i="1"/>
  <c r="H2063" i="1"/>
  <c r="H19" i="1"/>
  <c r="H1424" i="1"/>
  <c r="H2338" i="1"/>
  <c r="H4365" i="1"/>
  <c r="H503" i="1"/>
  <c r="H2186" i="1"/>
  <c r="H3770" i="1"/>
  <c r="H3837" i="1"/>
  <c r="H2102" i="1"/>
  <c r="H3314" i="1"/>
  <c r="H1776" i="1"/>
  <c r="H3527" i="1"/>
  <c r="H3150" i="1"/>
  <c r="H3779" i="1"/>
  <c r="H3805" i="1"/>
  <c r="H4478" i="1"/>
  <c r="H37" i="1"/>
  <c r="H3560" i="1"/>
  <c r="H3557" i="1"/>
  <c r="H16" i="1"/>
  <c r="H121" i="1"/>
  <c r="H2917" i="1"/>
  <c r="H1958" i="1"/>
  <c r="H3583" i="1"/>
  <c r="H3759" i="1"/>
  <c r="H3136" i="1"/>
  <c r="H580" i="1"/>
  <c r="H3510" i="1"/>
  <c r="H2059" i="1"/>
  <c r="H1140" i="1"/>
  <c r="H1218" i="1"/>
  <c r="H1142" i="1"/>
  <c r="H3621" i="1"/>
  <c r="H2756" i="1"/>
  <c r="H931" i="1"/>
  <c r="H3132" i="1"/>
  <c r="H2966" i="1"/>
  <c r="H3972" i="1"/>
  <c r="H1316" i="1"/>
  <c r="H3399" i="1"/>
  <c r="H3682" i="1"/>
  <c r="H3908" i="1"/>
  <c r="H1026" i="1"/>
  <c r="H190" i="1"/>
  <c r="H4044" i="1"/>
  <c r="H4328" i="1"/>
  <c r="H3348" i="1"/>
  <c r="H375" i="1"/>
  <c r="H256" i="1"/>
  <c r="H1937" i="1"/>
  <c r="H2426" i="1"/>
  <c r="H3603" i="1"/>
  <c r="H3062" i="1"/>
  <c r="H3539" i="1"/>
  <c r="H3789" i="1"/>
  <c r="H961" i="1"/>
  <c r="H696" i="1"/>
  <c r="H4079" i="1"/>
  <c r="H1462" i="1"/>
  <c r="H3551" i="1"/>
  <c r="H1127" i="1"/>
  <c r="H1307" i="1"/>
  <c r="H3807" i="1"/>
  <c r="H1393" i="1"/>
  <c r="H315" i="1"/>
  <c r="H1159" i="1"/>
  <c r="H1541" i="1"/>
  <c r="H1777" i="1"/>
  <c r="H2541" i="1"/>
  <c r="H4050" i="1"/>
  <c r="H3690" i="1"/>
  <c r="H4495" i="1"/>
  <c r="H1866" i="1"/>
  <c r="H3360" i="1"/>
  <c r="H1210" i="1"/>
  <c r="H2922" i="1"/>
  <c r="H1139" i="1"/>
  <c r="H385" i="1"/>
  <c r="H3194" i="1"/>
  <c r="H282" i="1"/>
  <c r="H3888" i="1"/>
  <c r="H70" i="1"/>
  <c r="H2690" i="1"/>
  <c r="H4330" i="1"/>
  <c r="H691" i="1"/>
  <c r="H3855" i="1"/>
  <c r="H3745" i="1"/>
  <c r="H170" i="1"/>
  <c r="H707" i="1"/>
  <c r="H1134" i="1"/>
  <c r="H2073" i="1"/>
  <c r="H465" i="1"/>
  <c r="H767" i="1"/>
  <c r="H1881" i="1"/>
  <c r="H4468" i="1"/>
  <c r="H1318" i="1"/>
  <c r="H732" i="1"/>
  <c r="H785" i="1"/>
  <c r="H3792" i="1"/>
  <c r="H3804" i="1"/>
  <c r="H2501" i="1"/>
  <c r="H3869" i="1"/>
  <c r="H1151" i="1"/>
  <c r="H1930" i="1"/>
  <c r="H3248" i="1"/>
  <c r="H2536" i="1"/>
  <c r="H2871" i="1"/>
  <c r="H3921" i="1"/>
  <c r="H391" i="1"/>
  <c r="H4401" i="1"/>
  <c r="H2904" i="1"/>
  <c r="H673" i="1"/>
  <c r="H3885" i="1"/>
  <c r="H1517" i="1"/>
  <c r="H3266" i="1"/>
  <c r="H2923" i="1"/>
  <c r="H3559" i="1"/>
  <c r="H4092" i="1"/>
  <c r="H1830" i="1"/>
  <c r="H59" i="1"/>
  <c r="H3938" i="1"/>
  <c r="H1402" i="1"/>
  <c r="H1559" i="1"/>
  <c r="H2908" i="1"/>
  <c r="H246" i="1"/>
  <c r="H935" i="1"/>
  <c r="H2590" i="1"/>
  <c r="H649" i="1"/>
  <c r="H747" i="1"/>
  <c r="H3846" i="1"/>
  <c r="H1403" i="1"/>
  <c r="H1999" i="1"/>
  <c r="H2080" i="1"/>
  <c r="H592" i="1"/>
  <c r="H3641" i="1"/>
  <c r="H1060" i="1"/>
  <c r="H1308" i="1"/>
  <c r="H650" i="1"/>
  <c r="H1989" i="1"/>
  <c r="H2075" i="1"/>
  <c r="H2621" i="1"/>
  <c r="H2587" i="1"/>
  <c r="H588" i="1"/>
  <c r="H3515" i="1"/>
  <c r="H3616" i="1"/>
  <c r="H2150" i="1"/>
  <c r="H380" i="1"/>
  <c r="H3612" i="1"/>
  <c r="H3817" i="1"/>
  <c r="H477" i="1"/>
  <c r="H3729" i="1"/>
  <c r="H3498" i="1"/>
  <c r="H2782" i="1"/>
  <c r="H590" i="1"/>
  <c r="H2585" i="1"/>
  <c r="H3718" i="1"/>
  <c r="H393" i="1"/>
  <c r="H3622" i="1"/>
  <c r="H3639" i="1"/>
  <c r="H3585" i="1"/>
  <c r="H1378" i="1"/>
  <c r="H3668" i="1"/>
  <c r="H997" i="1"/>
  <c r="H1153" i="1"/>
  <c r="H3486" i="1"/>
  <c r="H4560" i="1"/>
  <c r="H504" i="1"/>
  <c r="H3563" i="1"/>
  <c r="H1954" i="1"/>
  <c r="H3513" i="1"/>
  <c r="H1033" i="1"/>
  <c r="H4246" i="1"/>
  <c r="H3518" i="1"/>
  <c r="H356" i="1"/>
  <c r="H3654" i="1"/>
  <c r="H1274" i="1"/>
  <c r="H352" i="1"/>
  <c r="H3332" i="1"/>
  <c r="H254" i="1"/>
  <c r="H360" i="1"/>
  <c r="H2742" i="1"/>
  <c r="H1831" i="1"/>
  <c r="H3319" i="1"/>
  <c r="H64" i="1"/>
  <c r="H4094" i="1"/>
  <c r="H1323" i="1"/>
  <c r="H3516" i="1"/>
  <c r="H937" i="1"/>
  <c r="H1143" i="1"/>
  <c r="H2008" i="1"/>
  <c r="H350" i="1"/>
  <c r="H317" i="1"/>
  <c r="H1041" i="1"/>
  <c r="H1827" i="1"/>
  <c r="H1077" i="1"/>
  <c r="H938" i="1"/>
  <c r="H860" i="1"/>
  <c r="H3591" i="1"/>
  <c r="H3844" i="1"/>
  <c r="H18" i="1"/>
  <c r="H1163" i="1"/>
  <c r="H2138" i="1"/>
  <c r="H314" i="1"/>
  <c r="H3650" i="1"/>
  <c r="H3644" i="1"/>
  <c r="H3632" i="1"/>
  <c r="H545" i="1"/>
  <c r="H3787" i="1"/>
  <c r="H3812" i="1"/>
  <c r="H2000" i="1"/>
  <c r="H3561" i="1"/>
  <c r="H4204" i="1"/>
  <c r="H2877" i="1"/>
  <c r="H4164" i="1"/>
  <c r="H3026" i="1"/>
  <c r="H4343" i="1"/>
  <c r="H4469" i="1"/>
  <c r="H3284" i="1"/>
  <c r="H2014" i="1"/>
  <c r="H3898" i="1"/>
  <c r="H3916" i="1"/>
  <c r="H4011" i="1"/>
  <c r="H74" i="1"/>
  <c r="H347" i="1"/>
  <c r="H3292" i="1"/>
  <c r="H3681" i="1"/>
  <c r="H1420" i="1"/>
  <c r="H3794" i="1"/>
  <c r="H3671" i="1"/>
  <c r="H240" i="1"/>
  <c r="H2543" i="1"/>
  <c r="H179" i="1"/>
  <c r="H3361" i="1"/>
  <c r="H1183" i="1"/>
  <c r="H1988" i="1"/>
  <c r="H496" i="1"/>
  <c r="H2944" i="1"/>
  <c r="H1058" i="1"/>
  <c r="H398" i="1"/>
  <c r="H2539" i="1"/>
  <c r="H4390" i="1"/>
  <c r="H3036" i="1"/>
  <c r="H3928" i="1"/>
  <c r="H676" i="1"/>
  <c r="H2003" i="1"/>
  <c r="H497" i="1"/>
  <c r="H1129" i="1"/>
  <c r="H3842" i="1"/>
  <c r="H17" i="1"/>
  <c r="H319" i="1"/>
  <c r="H2485" i="1"/>
  <c r="H729" i="1"/>
  <c r="H3405" i="1"/>
  <c r="H415" i="1"/>
  <c r="H167" i="1"/>
  <c r="H619" i="1"/>
  <c r="H2373" i="1"/>
  <c r="H3056" i="1"/>
  <c r="H3497" i="1"/>
  <c r="H765" i="1"/>
  <c r="H1846" i="1"/>
  <c r="H2610" i="1"/>
  <c r="H993" i="1"/>
  <c r="H977" i="1"/>
  <c r="H1324" i="1"/>
  <c r="H1829" i="1"/>
  <c r="H3930" i="1"/>
  <c r="H3705" i="1"/>
  <c r="H489" i="1"/>
  <c r="H3859" i="1"/>
  <c r="H3033" i="1"/>
  <c r="H1867" i="1"/>
  <c r="H4335" i="1"/>
  <c r="H3529" i="1"/>
  <c r="H3669" i="1"/>
  <c r="H1532" i="1"/>
  <c r="H689" i="1"/>
  <c r="H1158" i="1"/>
  <c r="H100" i="1"/>
  <c r="H3624" i="1"/>
  <c r="H1157" i="1"/>
  <c r="H962" i="1"/>
  <c r="H3611" i="1"/>
  <c r="H3488" i="1"/>
  <c r="H4396" i="1"/>
  <c r="H1389" i="1"/>
  <c r="H3646" i="1"/>
  <c r="H3825" i="1"/>
  <c r="H3647" i="1"/>
  <c r="H549" i="1"/>
  <c r="H464" i="1"/>
  <c r="H3189" i="1"/>
  <c r="H78" i="1"/>
  <c r="H848" i="1"/>
  <c r="H3838" i="1"/>
  <c r="H3914" i="1"/>
  <c r="H3937" i="1"/>
  <c r="H814" i="1"/>
  <c r="H2307" i="1"/>
  <c r="H1136" i="1"/>
  <c r="H45" i="1"/>
  <c r="H2487" i="1"/>
  <c r="H3586" i="1"/>
  <c r="H857" i="1"/>
  <c r="H4017" i="1"/>
  <c r="H3607" i="1"/>
  <c r="H3059" i="1"/>
  <c r="H425" i="1"/>
  <c r="H3948" i="1"/>
  <c r="H3602" i="1"/>
  <c r="H276" i="1"/>
  <c r="H1405" i="1"/>
  <c r="H654" i="1"/>
  <c r="H1397" i="1"/>
  <c r="H3750" i="1"/>
  <c r="H2114" i="1"/>
  <c r="H3049" i="1"/>
  <c r="H3032" i="1"/>
  <c r="H1552" i="1"/>
  <c r="H3830" i="1"/>
  <c r="H2412" i="1"/>
  <c r="H116" i="1"/>
  <c r="H13" i="1"/>
  <c r="H1328" i="1"/>
  <c r="H3571" i="1"/>
  <c r="H73" i="1"/>
  <c r="H3275" i="1"/>
  <c r="H46" i="1"/>
  <c r="H3299" i="1"/>
  <c r="H4213" i="1"/>
  <c r="H3836" i="1"/>
  <c r="H3925" i="1"/>
  <c r="H3666" i="1"/>
  <c r="H3043" i="1"/>
  <c r="H1817" i="1"/>
  <c r="H693" i="1"/>
  <c r="H675" i="1"/>
  <c r="H180" i="1"/>
  <c r="H149" i="1"/>
  <c r="H1961" i="1"/>
  <c r="H3250" i="1"/>
  <c r="H3834" i="1"/>
  <c r="H365" i="1"/>
  <c r="H1768" i="1"/>
  <c r="H2838" i="1"/>
  <c r="H3495" i="1"/>
  <c r="H1409" i="1"/>
  <c r="H1008" i="1"/>
  <c r="H1990" i="1"/>
  <c r="H340" i="1"/>
  <c r="H2432" i="1"/>
  <c r="H3767" i="1"/>
  <c r="H2269" i="1"/>
  <c r="H4075" i="1"/>
  <c r="H1135" i="1"/>
  <c r="H275" i="1"/>
  <c r="H3038" i="1"/>
  <c r="H215" i="1"/>
  <c r="H61" i="1"/>
  <c r="H4041" i="1"/>
  <c r="H2880" i="1"/>
  <c r="H310" i="1"/>
  <c r="H2165" i="1"/>
  <c r="H3039" i="1"/>
  <c r="H3944" i="1"/>
  <c r="H1358" i="1"/>
  <c r="H3496" i="1"/>
  <c r="H1054" i="1"/>
  <c r="H1595" i="1"/>
  <c r="H3442" i="1"/>
  <c r="H3653" i="1"/>
  <c r="H2289" i="1"/>
  <c r="H3835" i="1"/>
  <c r="H285" i="1"/>
  <c r="H1018" i="1"/>
  <c r="H274" i="1"/>
  <c r="H3700" i="1"/>
  <c r="H2175" i="1"/>
  <c r="H77" i="1"/>
  <c r="H4" i="1"/>
  <c r="H1390" i="1"/>
  <c r="H108" i="1"/>
  <c r="H178" i="1"/>
  <c r="H3670" i="1"/>
  <c r="H3904" i="1"/>
  <c r="H312" i="1"/>
  <c r="H182" i="1"/>
  <c r="H3843" i="1"/>
  <c r="H1803" i="1"/>
  <c r="H1847" i="1"/>
  <c r="H1075" i="1"/>
  <c r="H3526" i="1"/>
  <c r="H2375" i="1"/>
  <c r="H3242" i="1"/>
  <c r="H1887" i="1"/>
  <c r="H2436" i="1"/>
  <c r="H948" i="1"/>
  <c r="H1326" i="1"/>
  <c r="H4389" i="1"/>
  <c r="H4416" i="1"/>
  <c r="H3037" i="1"/>
  <c r="H245" i="1"/>
  <c r="H721" i="1"/>
  <c r="H820" i="1"/>
  <c r="H1025" i="1"/>
  <c r="H3899" i="1"/>
  <c r="H188" i="1"/>
  <c r="H3574" i="1"/>
  <c r="H2955" i="1"/>
  <c r="H1003" i="1"/>
  <c r="H97" i="1"/>
  <c r="H2914" i="1"/>
  <c r="H2607" i="1"/>
  <c r="H3024" i="1"/>
  <c r="H1471" i="1"/>
  <c r="H1109" i="1"/>
  <c r="H226" i="1"/>
  <c r="H472" i="1"/>
  <c r="H3265" i="1"/>
  <c r="H3665" i="1"/>
  <c r="H1155" i="1"/>
  <c r="H2538" i="1"/>
  <c r="H3504" i="1"/>
  <c r="H95" i="1"/>
  <c r="H3738" i="1"/>
  <c r="H2929" i="1"/>
  <c r="H595" i="1"/>
  <c r="H715" i="1"/>
  <c r="H283" i="1"/>
  <c r="H3005" i="1"/>
  <c r="H1993" i="1"/>
  <c r="H1027" i="1"/>
  <c r="H308" i="1"/>
  <c r="H212" i="1"/>
  <c r="H934" i="1"/>
  <c r="H2381" i="1"/>
  <c r="H94" i="1"/>
  <c r="H3943" i="1"/>
  <c r="H4367" i="1"/>
  <c r="H3687" i="1"/>
  <c r="H2791" i="1"/>
  <c r="H2903" i="1"/>
  <c r="H2343" i="1"/>
  <c r="H3905" i="1"/>
  <c r="H1282" i="1"/>
  <c r="H4344" i="1"/>
  <c r="H227" i="1"/>
  <c r="H4322" i="1"/>
  <c r="H3306" i="1"/>
  <c r="H404" i="1"/>
  <c r="H2783" i="1"/>
  <c r="H2331" i="1"/>
  <c r="H337" i="1"/>
  <c r="H3819" i="1"/>
  <c r="H3764" i="1"/>
  <c r="H2095" i="1"/>
  <c r="H3140" i="1"/>
  <c r="H3507" i="1"/>
  <c r="H75" i="1"/>
  <c r="H1966" i="1"/>
  <c r="H2530" i="1"/>
  <c r="H60" i="1"/>
  <c r="H3731" i="1"/>
  <c r="H3739" i="1"/>
  <c r="H3769" i="1"/>
  <c r="H3141" i="1"/>
  <c r="H1426" i="1"/>
  <c r="H2767" i="1"/>
  <c r="H134" i="1"/>
  <c r="H772" i="1"/>
  <c r="H2909" i="1"/>
  <c r="H3477" i="1"/>
  <c r="H2569" i="1"/>
  <c r="H2766" i="1"/>
  <c r="H1751" i="1"/>
  <c r="H2484" i="1"/>
  <c r="H3947" i="1"/>
  <c r="H1078" i="1"/>
  <c r="H3241" i="1"/>
  <c r="H2619" i="1"/>
  <c r="H4331" i="1"/>
  <c r="H3493" i="1"/>
  <c r="H3870" i="1"/>
  <c r="H646" i="1"/>
  <c r="H132" i="1"/>
  <c r="H677" i="1"/>
  <c r="H4341" i="1"/>
  <c r="H1978" i="1"/>
  <c r="H1814" i="1"/>
  <c r="H453" i="1"/>
  <c r="H351" i="1"/>
  <c r="H3833" i="1"/>
  <c r="H3320" i="1"/>
  <c r="H3628" i="1"/>
  <c r="H2566" i="1"/>
  <c r="H2428" i="1"/>
  <c r="H4362" i="1"/>
  <c r="H3747" i="1"/>
  <c r="H1787" i="1"/>
  <c r="H199" i="1"/>
  <c r="H1427" i="1"/>
  <c r="H1419" i="1"/>
  <c r="H3535" i="1"/>
  <c r="H1618" i="1"/>
  <c r="H118" i="1"/>
  <c r="H2084" i="1"/>
  <c r="H1391" i="1"/>
  <c r="H3945" i="1"/>
  <c r="H98" i="1"/>
  <c r="H2444" i="1"/>
  <c r="H3604" i="1"/>
  <c r="H3636" i="1"/>
  <c r="H3964" i="1"/>
  <c r="H1170" i="1"/>
  <c r="H2998" i="1"/>
  <c r="H3848" i="1"/>
  <c r="H3330" i="1"/>
  <c r="H4366" i="1"/>
  <c r="H443" i="1"/>
  <c r="H181" i="1"/>
  <c r="H3590" i="1"/>
  <c r="H1380" i="1"/>
  <c r="H3751" i="1"/>
  <c r="H1373" i="1"/>
  <c r="H1327" i="1"/>
  <c r="H1225" i="1"/>
  <c r="H2334" i="1"/>
  <c r="H1208" i="1"/>
  <c r="H3847" i="1"/>
  <c r="H1755" i="1"/>
  <c r="H3754" i="1"/>
  <c r="H429" i="1"/>
  <c r="H3900" i="1"/>
  <c r="H3113" i="1"/>
  <c r="H2483" i="1"/>
  <c r="H3595" i="1"/>
  <c r="H311" i="1"/>
  <c r="H1147" i="1"/>
  <c r="H462" i="1"/>
  <c r="H3849" i="1"/>
  <c r="H3692" i="1"/>
  <c r="H4355" i="1"/>
  <c r="H162" i="1"/>
  <c r="H1592" i="1"/>
  <c r="H3649" i="1"/>
  <c r="H3083" i="1"/>
  <c r="H1310" i="1"/>
  <c r="H336" i="1"/>
  <c r="H3570" i="1"/>
  <c r="H3891" i="1"/>
  <c r="H3491" i="1"/>
  <c r="H2344" i="1"/>
  <c r="H2525" i="1"/>
  <c r="H1544" i="1"/>
  <c r="H1833" i="1"/>
  <c r="H2143" i="1"/>
  <c r="H1855" i="1"/>
  <c r="H3358" i="1"/>
  <c r="H1765" i="1"/>
  <c r="H1048" i="1"/>
  <c r="H328" i="1"/>
  <c r="H3568" i="1"/>
  <c r="H3963" i="1"/>
  <c r="H1381" i="1"/>
  <c r="H968" i="1"/>
  <c r="H2942" i="1"/>
  <c r="H1148" i="1"/>
  <c r="H1861" i="1"/>
  <c r="H1132" i="1"/>
  <c r="H631" i="1"/>
  <c r="H3630" i="1"/>
  <c r="H220" i="1"/>
  <c r="H3996" i="1"/>
  <c r="H115" i="1"/>
  <c r="H2085" i="1"/>
  <c r="H2586" i="1"/>
  <c r="H3960" i="1"/>
  <c r="H1764" i="1"/>
  <c r="H620" i="1"/>
  <c r="H3871" i="1"/>
  <c r="H657" i="1"/>
  <c r="H1376" i="1"/>
  <c r="H198" i="1"/>
  <c r="H3272" i="1"/>
  <c r="H36" i="1"/>
  <c r="H3587" i="1"/>
  <c r="H3894" i="1"/>
  <c r="H651" i="1"/>
  <c r="H3733" i="1"/>
  <c r="H3785" i="1"/>
  <c r="H4338" i="1"/>
  <c r="H3" i="1"/>
  <c r="H99" i="1"/>
  <c r="H973" i="1"/>
  <c r="H3115" i="1"/>
  <c r="H3640" i="1"/>
  <c r="H2141" i="1"/>
  <c r="H1668" i="1"/>
  <c r="H3543" i="1"/>
  <c r="H4211" i="1"/>
  <c r="H3614" i="1"/>
  <c r="H437" i="1"/>
  <c r="H2947" i="1"/>
  <c r="H3704" i="1"/>
  <c r="H3708" i="1"/>
  <c r="H1089" i="1"/>
  <c r="H2332" i="1"/>
  <c r="H1113" i="1"/>
  <c r="H1126" i="1"/>
  <c r="H4359" i="1"/>
  <c r="H3555" i="1"/>
  <c r="H2340" i="1"/>
  <c r="H616" i="1"/>
  <c r="H3301" i="1"/>
  <c r="H4342" i="1"/>
  <c r="H3677" i="1"/>
  <c r="H3851" i="1"/>
  <c r="H1535" i="1"/>
  <c r="H3884" i="1"/>
  <c r="H291" i="1"/>
  <c r="H1569" i="1"/>
  <c r="H1524" i="1"/>
  <c r="H128" i="1"/>
  <c r="H155" i="1"/>
  <c r="H2416" i="1"/>
  <c r="H4332" i="1"/>
  <c r="H3953" i="1"/>
  <c r="H3105" i="1"/>
  <c r="H983" i="1"/>
  <c r="H3305" i="1"/>
  <c r="H80" i="1"/>
  <c r="H3933" i="1"/>
  <c r="H2948" i="1"/>
  <c r="H2070" i="1"/>
  <c r="H1288" i="1"/>
  <c r="H3850" i="1"/>
  <c r="H309" i="1"/>
  <c r="H374" i="1"/>
  <c r="H3810" i="1"/>
  <c r="H62" i="1"/>
  <c r="H3913" i="1"/>
  <c r="H3116" i="1"/>
  <c r="H3732" i="1"/>
  <c r="H2864" i="1"/>
  <c r="H1406" i="1"/>
  <c r="H1848" i="1"/>
  <c r="H3549" i="1"/>
  <c r="H2148" i="1"/>
  <c r="H3370" i="1"/>
  <c r="H3566" i="1"/>
  <c r="H3337" i="1"/>
  <c r="H2544" i="1"/>
  <c r="H3685" i="1"/>
  <c r="H3698" i="1"/>
  <c r="H629" i="1"/>
  <c r="H4357" i="1"/>
  <c r="H3935" i="1"/>
  <c r="H1422" i="1"/>
  <c r="H2131" i="1"/>
  <c r="H113" i="1"/>
  <c r="H387" i="1"/>
  <c r="H4329" i="1"/>
  <c r="H3776" i="1"/>
  <c r="H2419" i="1"/>
  <c r="H3710" i="1"/>
  <c r="H1731" i="1"/>
  <c r="H1369" i="1"/>
  <c r="H428" i="1"/>
  <c r="H2087" i="1"/>
  <c r="H2792" i="1"/>
  <c r="H658" i="1"/>
  <c r="H1421" i="1"/>
  <c r="H593" i="1"/>
  <c r="H681" i="1"/>
  <c r="H3494" i="1"/>
  <c r="H3567" i="1"/>
  <c r="H416" i="1"/>
  <c r="H4360" i="1"/>
  <c r="H401" i="1"/>
  <c r="H3818" i="1"/>
  <c r="H4413" i="1"/>
  <c r="H627" i="1"/>
  <c r="H1062" i="1"/>
  <c r="H3626" i="1"/>
  <c r="H661" i="1"/>
  <c r="H186" i="1"/>
  <c r="H3927" i="1"/>
  <c r="H2494" i="1"/>
  <c r="H20" i="1"/>
  <c r="H1968" i="1"/>
  <c r="H3271" i="1"/>
  <c r="H3533" i="1"/>
  <c r="H4368" i="1"/>
  <c r="H2481" i="1"/>
  <c r="H200" i="1"/>
  <c r="H594" i="1"/>
  <c r="H748" i="1"/>
  <c r="H2144" i="1"/>
  <c r="H4557" i="1"/>
  <c r="H2529" i="1"/>
  <c r="H1105" i="1"/>
  <c r="H3867" i="1"/>
  <c r="H2952" i="1"/>
  <c r="H4412" i="1"/>
  <c r="H1146" i="1"/>
  <c r="H4379" i="1"/>
  <c r="H966" i="1"/>
  <c r="H1141" i="1"/>
  <c r="H1226" i="1"/>
  <c r="H652" i="1"/>
  <c r="H3528" i="1"/>
  <c r="H2606" i="1"/>
  <c r="H3240" i="1"/>
  <c r="H1081" i="1"/>
  <c r="H3678" i="1"/>
  <c r="H3045" i="1"/>
  <c r="H1856" i="1"/>
  <c r="H642" i="1"/>
  <c r="H1597" i="1"/>
  <c r="H3531" i="1"/>
  <c r="H562" i="1"/>
  <c r="H3554" i="1"/>
  <c r="H2478" i="1"/>
  <c r="H4372" i="1"/>
  <c r="H49" i="1"/>
  <c r="H1082" i="1"/>
  <c r="H2584" i="1"/>
  <c r="H3978" i="1"/>
  <c r="H633" i="1"/>
  <c r="H76" i="1"/>
  <c r="H3703" i="1"/>
  <c r="H302" i="1"/>
  <c r="H726" i="1"/>
  <c r="H3820" i="1"/>
  <c r="H3786" i="1"/>
  <c r="H3768" i="1"/>
  <c r="H435" i="1"/>
  <c r="H89" i="1"/>
  <c r="H3934" i="1"/>
  <c r="H2526" i="1"/>
  <c r="H4039" i="1"/>
  <c r="H1207" i="1"/>
  <c r="H2687" i="1"/>
  <c r="H286" i="1"/>
  <c r="H547" i="1"/>
  <c r="H1805" i="1"/>
  <c r="H2488" i="1"/>
  <c r="H4349" i="1"/>
  <c r="H3268" i="1"/>
  <c r="H3860" i="1"/>
  <c r="H287" i="1"/>
  <c r="H3436" i="1"/>
  <c r="H1804" i="1"/>
  <c r="H2965" i="1"/>
  <c r="H1206" i="1"/>
  <c r="H4356" i="1"/>
  <c r="H3757" i="1"/>
  <c r="H1213" i="1"/>
  <c r="H4373" i="1"/>
  <c r="H3365" i="1"/>
  <c r="H4040" i="1"/>
  <c r="H2686" i="1"/>
  <c r="H169" i="1"/>
  <c r="H4014" i="1"/>
  <c r="H2435" i="1"/>
  <c r="H3617" i="1"/>
  <c r="H3939" i="1"/>
  <c r="H3219" i="1"/>
  <c r="H1658" i="1"/>
  <c r="H79" i="1"/>
  <c r="H2314" i="1"/>
  <c r="H1924" i="1"/>
  <c r="H1246" i="1"/>
  <c r="H4472" i="1"/>
  <c r="H4351" i="1"/>
  <c r="H4471" i="1"/>
  <c r="H438" i="1"/>
  <c r="H2693" i="1"/>
  <c r="H4202" i="1"/>
  <c r="H9" i="1"/>
  <c r="H1165" i="1"/>
  <c r="H3582" i="1"/>
  <c r="H3050" i="1"/>
  <c r="H3774" i="1"/>
  <c r="H1434" i="1"/>
  <c r="H203" i="1"/>
  <c r="H1967" i="1"/>
  <c r="H2420" i="1"/>
  <c r="H1912" i="1"/>
  <c r="H4479" i="1"/>
  <c r="H327" i="1"/>
  <c r="H3719" i="1"/>
  <c r="H1659" i="1"/>
  <c r="H1063" i="1"/>
  <c r="H2597" i="1"/>
  <c r="H3941" i="1"/>
  <c r="H1330" i="1"/>
  <c r="H1238" i="1"/>
  <c r="H1478" i="1"/>
  <c r="H4139" i="1"/>
  <c r="H2350" i="1"/>
  <c r="H4477" i="1"/>
  <c r="H329" i="1"/>
  <c r="H2217" i="1"/>
  <c r="H3238" i="1"/>
  <c r="H1758" i="1"/>
  <c r="H1900" i="1"/>
  <c r="H3686" i="1"/>
  <c r="H4470" i="1"/>
  <c r="H2425" i="1"/>
  <c r="H634" i="1"/>
  <c r="H1530" i="1"/>
  <c r="H3460" i="1"/>
  <c r="H1418" i="1"/>
  <c r="H3069" i="1"/>
  <c r="H1536" i="1"/>
  <c r="H3308" i="1"/>
  <c r="H781" i="1"/>
  <c r="H1200" i="1"/>
  <c r="H1580" i="1"/>
  <c r="H1450" i="1"/>
  <c r="H513" i="1"/>
  <c r="H1851" i="1"/>
  <c r="H1832" i="1"/>
  <c r="H4232" i="1"/>
  <c r="H1913" i="1"/>
  <c r="H218" i="1"/>
  <c r="H3031" i="1"/>
  <c r="H58" i="1"/>
  <c r="H2020" i="1"/>
  <c r="H3392" i="1"/>
  <c r="H1009" i="1"/>
  <c r="H2762" i="1"/>
  <c r="H2747" i="1"/>
  <c r="H3809" i="1"/>
  <c r="H3329" i="1"/>
  <c r="H1788" i="1"/>
  <c r="H2157" i="1"/>
  <c r="H1947" i="1"/>
  <c r="H3684" i="1"/>
  <c r="H1594" i="1"/>
  <c r="H4081" i="1"/>
  <c r="H3382" i="1"/>
  <c r="H444" i="1"/>
  <c r="H403" i="1"/>
  <c r="H3158" i="1"/>
  <c r="H3011" i="1"/>
  <c r="H207" i="1"/>
  <c r="H4224" i="1"/>
  <c r="H2804" i="1"/>
  <c r="H1066" i="1"/>
  <c r="H320" i="1"/>
  <c r="H1641" i="1"/>
  <c r="H3207" i="1"/>
  <c r="H4153" i="1"/>
  <c r="H3393" i="1"/>
  <c r="H1946" i="1"/>
  <c r="H1914" i="1"/>
  <c r="H3088" i="1"/>
  <c r="H2964" i="1"/>
  <c r="H1869" i="1"/>
  <c r="H1014" i="1"/>
  <c r="H3191" i="1"/>
  <c r="H3865" i="1"/>
  <c r="H4145" i="1"/>
  <c r="H4043" i="1"/>
  <c r="H697" i="1"/>
  <c r="H172" i="1"/>
  <c r="H3362" i="1"/>
  <c r="H1643" i="1"/>
  <c r="H15" i="1"/>
  <c r="H621" i="1"/>
  <c r="H3829" i="1"/>
  <c r="H2709" i="1"/>
  <c r="H2071" i="1"/>
  <c r="H2941" i="1"/>
  <c r="H2152" i="1"/>
  <c r="H954" i="1"/>
  <c r="H4189" i="1"/>
  <c r="H1656" i="1"/>
  <c r="H3233" i="1"/>
  <c r="H1201" i="1"/>
  <c r="H5" i="1"/>
  <c r="H788" i="1"/>
  <c r="H194" i="1"/>
  <c r="H1439" i="1"/>
  <c r="H3674" i="1"/>
  <c r="H844" i="1"/>
  <c r="H3169" i="1"/>
  <c r="H2559" i="1"/>
  <c r="H712" i="1"/>
  <c r="H4192" i="1"/>
  <c r="H2118" i="1"/>
  <c r="H3942" i="1"/>
  <c r="H913" i="1"/>
  <c r="H4231" i="1"/>
  <c r="H1925" i="1"/>
  <c r="H3157" i="1"/>
  <c r="H3951" i="1"/>
  <c r="H1411" i="1"/>
  <c r="H2423" i="1"/>
  <c r="H460" i="1"/>
  <c r="H263" i="1"/>
  <c r="H3462" i="1"/>
  <c r="H2004" i="1"/>
  <c r="H4135" i="1"/>
  <c r="H2283" i="1"/>
  <c r="H992" i="1"/>
  <c r="H2433" i="1"/>
  <c r="H2645" i="1"/>
  <c r="H1939" i="1"/>
  <c r="H2774" i="1"/>
  <c r="H1386" i="1"/>
  <c r="H3839" i="1"/>
  <c r="H1911" i="1"/>
  <c r="H690" i="1"/>
  <c r="H2591" i="1"/>
  <c r="H1432" i="1"/>
  <c r="H3357" i="1"/>
  <c r="H1051" i="1"/>
  <c r="H3247" i="1"/>
  <c r="H1754" i="1"/>
  <c r="H2677" i="1"/>
  <c r="H4484" i="1"/>
  <c r="H2447" i="1"/>
  <c r="H1979" i="1"/>
  <c r="H2422" i="1"/>
  <c r="H2424" i="1"/>
  <c r="H3012" i="1"/>
  <c r="H584" i="1"/>
  <c r="H868" i="1"/>
  <c r="H57" i="1"/>
  <c r="H4147" i="1"/>
  <c r="H1477" i="1"/>
  <c r="H4582" i="1"/>
  <c r="H975" i="1"/>
  <c r="H542" i="1"/>
  <c r="H4326" i="1"/>
  <c r="H433" i="1"/>
  <c r="H208" i="1"/>
  <c r="H4078" i="1"/>
  <c r="G1195" i="1"/>
  <c r="G1738" i="1"/>
  <c r="G1484" i="1"/>
  <c r="G1574" i="1"/>
  <c r="G4453" i="1"/>
  <c r="G854" i="1"/>
  <c r="G2276" i="1"/>
  <c r="G2053" i="1"/>
  <c r="G2669" i="1"/>
  <c r="G2197" i="1"/>
  <c r="G3982" i="1"/>
  <c r="G2310" i="1"/>
  <c r="G1688" i="1"/>
  <c r="G3983" i="1"/>
  <c r="G3437" i="1"/>
  <c r="G417" i="1"/>
  <c r="G1687" i="1"/>
  <c r="G147" i="1"/>
  <c r="G1503" i="1"/>
  <c r="G1742" i="1"/>
  <c r="G222" i="1"/>
  <c r="G2348" i="1"/>
  <c r="G2349" i="1"/>
  <c r="G1505" i="1"/>
  <c r="G890" i="1"/>
  <c r="G2351" i="1"/>
  <c r="G1918" i="1"/>
  <c r="G3369" i="1"/>
  <c r="G1744" i="1"/>
  <c r="G1175" i="1"/>
  <c r="G2683" i="1"/>
  <c r="G4452" i="1"/>
  <c r="G3954" i="1"/>
  <c r="G1576" i="1"/>
  <c r="G891" i="1"/>
  <c r="G2386" i="1"/>
  <c r="G2326" i="1"/>
  <c r="G4205" i="1"/>
  <c r="G2199" i="1"/>
  <c r="G1461" i="1"/>
  <c r="G2006" i="1"/>
  <c r="G3228" i="1"/>
  <c r="G4454" i="1"/>
  <c r="G334" i="1"/>
  <c r="G2862" i="1"/>
  <c r="G2668" i="1"/>
  <c r="G2327" i="1"/>
  <c r="G3955" i="1"/>
  <c r="G1612" i="1"/>
  <c r="G4339" i="1"/>
  <c r="G2455" i="1"/>
  <c r="G4556" i="1"/>
  <c r="G4532" i="1"/>
  <c r="G686" i="1"/>
  <c r="G4021" i="1"/>
  <c r="G2497" i="1"/>
  <c r="G3309" i="1"/>
  <c r="G4568" i="1"/>
  <c r="G3957" i="1"/>
  <c r="G185" i="1"/>
  <c r="G1341" i="1"/>
  <c r="G2256" i="1"/>
  <c r="G223" i="1"/>
  <c r="G4553" i="1"/>
  <c r="G922" i="1"/>
  <c r="G4256" i="1"/>
  <c r="G3325" i="1"/>
  <c r="G2803" i="1"/>
  <c r="G711" i="1"/>
  <c r="G1722" i="1"/>
  <c r="G2201" i="1"/>
  <c r="G2617" i="1"/>
  <c r="G507" i="1"/>
  <c r="G2823" i="1"/>
  <c r="G3184" i="1"/>
  <c r="G1522" i="1"/>
  <c r="G1068" i="1"/>
  <c r="G3067" i="1"/>
  <c r="G1712" i="1"/>
  <c r="G4597" i="1"/>
  <c r="G2534" i="1"/>
  <c r="G2518" i="1"/>
  <c r="G1726" i="1"/>
  <c r="G1975" i="1"/>
  <c r="G12" i="1"/>
  <c r="G2271" i="1"/>
  <c r="G834" i="1"/>
  <c r="G1111" i="1"/>
  <c r="G3051" i="1"/>
  <c r="G3185" i="1"/>
  <c r="G3956" i="1"/>
  <c r="G901" i="1"/>
  <c r="G2308" i="1"/>
  <c r="G1860" i="1"/>
  <c r="G3138" i="1"/>
  <c r="G1504" i="1"/>
  <c r="G1571" i="1"/>
  <c r="G1454" i="1"/>
  <c r="G586" i="1"/>
  <c r="G1583" i="1"/>
  <c r="G430" i="1"/>
  <c r="G139" i="1"/>
  <c r="G4562" i="1"/>
  <c r="G4018" i="1"/>
  <c r="G2149" i="1"/>
  <c r="G4084" i="1"/>
  <c r="G709" i="1"/>
  <c r="G2262" i="1"/>
  <c r="G2267" i="1"/>
  <c r="G1981" i="1"/>
  <c r="G2814" i="1"/>
  <c r="G3400" i="1"/>
  <c r="G2640" i="1"/>
  <c r="G2198" i="1"/>
  <c r="G817" i="1"/>
  <c r="G1514" i="1"/>
  <c r="G2982" i="1"/>
  <c r="G2096" i="1"/>
  <c r="G2781" i="1"/>
  <c r="G1506" i="1"/>
  <c r="G4397" i="1"/>
  <c r="G849" i="1"/>
  <c r="G446" i="1"/>
  <c r="G1366" i="1"/>
  <c r="G2580" i="1"/>
  <c r="G1283" i="1"/>
  <c r="G1281" i="1"/>
  <c r="G2231" i="1"/>
  <c r="G3384" i="1"/>
  <c r="G1654" i="1"/>
  <c r="G3074" i="1"/>
  <c r="G4180" i="1"/>
  <c r="G4187" i="1"/>
  <c r="G509" i="1"/>
  <c r="G2603" i="1"/>
  <c r="G2261" i="1"/>
  <c r="G270" i="1"/>
  <c r="G907" i="1"/>
  <c r="G920" i="1"/>
  <c r="G2491" i="1"/>
  <c r="G4218" i="1"/>
  <c r="G3020" i="1"/>
  <c r="G3003" i="1"/>
  <c r="G4199" i="1"/>
  <c r="G1459" i="1"/>
  <c r="G4270" i="1"/>
  <c r="G4583" i="1"/>
  <c r="G1927" i="1"/>
  <c r="G607" i="1"/>
  <c r="G2990" i="1"/>
  <c r="G4026" i="1"/>
  <c r="G841" i="1"/>
  <c r="G2406" i="1"/>
  <c r="G1935" i="1"/>
  <c r="G3210" i="1"/>
  <c r="G269" i="1"/>
  <c r="G4185" i="1"/>
  <c r="G2392" i="1"/>
  <c r="G924" i="1"/>
  <c r="G4019" i="1"/>
  <c r="G1000" i="1"/>
  <c r="G2680" i="1"/>
  <c r="G2380" i="1"/>
  <c r="G2682" i="1"/>
  <c r="G1502" i="1"/>
  <c r="G2624" i="1"/>
  <c r="G2407" i="1"/>
  <c r="G1284" i="1"/>
  <c r="G2023" i="1"/>
  <c r="G2297" i="1"/>
  <c r="G2109" i="1"/>
  <c r="G2739" i="1"/>
  <c r="G1802" i="1"/>
  <c r="G1453" i="1"/>
  <c r="G1880" i="1"/>
  <c r="G1941" i="1"/>
  <c r="G1236" i="1"/>
  <c r="G4034" i="1"/>
  <c r="G3000" i="1"/>
  <c r="G793" i="1"/>
  <c r="G4526" i="1"/>
  <c r="G2257" i="1"/>
  <c r="G2200" i="1"/>
  <c r="G4122" i="1"/>
  <c r="G2391" i="1"/>
  <c r="G267" i="1"/>
  <c r="G1739" i="1"/>
  <c r="G3021" i="1"/>
  <c r="G4268" i="1"/>
  <c r="G1878" i="1"/>
  <c r="G599" i="1"/>
  <c r="G4262" i="1"/>
  <c r="G4448" i="1"/>
  <c r="G4191" i="1"/>
  <c r="G1876" i="1"/>
  <c r="G2664" i="1"/>
  <c r="G2921" i="1"/>
  <c r="G2234" i="1"/>
  <c r="G1877" i="1"/>
  <c r="G731" i="1"/>
  <c r="G2195" i="1"/>
  <c r="G560" i="1"/>
  <c r="G1653" i="1"/>
  <c r="G2511" i="1"/>
  <c r="G4183" i="1"/>
  <c r="G564" i="1"/>
  <c r="G871" i="1"/>
  <c r="G1879" i="1"/>
  <c r="G249" i="1"/>
  <c r="G4138" i="1"/>
  <c r="G2665" i="1"/>
  <c r="G4507" i="1"/>
  <c r="G3422" i="1"/>
  <c r="G4159" i="1"/>
  <c r="G1689" i="1"/>
  <c r="G4123" i="1"/>
  <c r="G137" i="1"/>
  <c r="G4056" i="1"/>
  <c r="G1621" i="1"/>
  <c r="G1404" i="1"/>
  <c r="G4216" i="1"/>
  <c r="G1385" i="1"/>
  <c r="G2937" i="1"/>
  <c r="G2976" i="1"/>
  <c r="G413" i="1"/>
  <c r="G870" i="1"/>
  <c r="G2638" i="1"/>
  <c r="G1884" i="1"/>
  <c r="G2496" i="1"/>
  <c r="G4304" i="1"/>
  <c r="G1556" i="1"/>
  <c r="G4128" i="1"/>
  <c r="G2410" i="1"/>
  <c r="G1928" i="1"/>
  <c r="G1934" i="1"/>
  <c r="G919" i="1"/>
  <c r="G4219" i="1"/>
  <c r="G4083" i="1"/>
  <c r="G2732" i="1"/>
  <c r="G2456" i="1"/>
  <c r="G4316" i="1"/>
  <c r="G3423" i="1"/>
  <c r="G2834" i="1"/>
  <c r="G4124" i="1"/>
  <c r="G2173" i="1"/>
  <c r="G2815" i="1"/>
  <c r="G1489" i="1"/>
  <c r="G3175" i="1"/>
  <c r="G2151" i="1"/>
  <c r="G1495" i="1"/>
  <c r="G4255" i="1"/>
  <c r="G923" i="1"/>
  <c r="G1616" i="1"/>
  <c r="G565" i="1"/>
  <c r="G1551" i="1"/>
  <c r="G3475" i="1"/>
  <c r="G4168" i="1"/>
  <c r="G797" i="1"/>
  <c r="G2202" i="1"/>
  <c r="G4554" i="1"/>
  <c r="G2193" i="1"/>
  <c r="G4307" i="1"/>
  <c r="G4295" i="1"/>
  <c r="G1290" i="1"/>
  <c r="G3466" i="1"/>
  <c r="G2103" i="1"/>
  <c r="G1690" i="1"/>
  <c r="G4253" i="1"/>
  <c r="G2667" i="1"/>
  <c r="G4237" i="1"/>
  <c r="G1298" i="1"/>
  <c r="G546" i="1"/>
  <c r="G3386" i="1"/>
  <c r="G1786" i="1"/>
  <c r="G2796" i="1"/>
  <c r="G1762" i="1"/>
  <c r="G1334" i="1"/>
  <c r="G887" i="1"/>
  <c r="G4269" i="1"/>
  <c r="G2596" i="1"/>
  <c r="G1493" i="1"/>
  <c r="G4254" i="1"/>
  <c r="G2399" i="1"/>
  <c r="G1295" i="1"/>
  <c r="G3179" i="1"/>
  <c r="G4458" i="1"/>
  <c r="G3236" i="1"/>
  <c r="G4528" i="1"/>
  <c r="G4118" i="1"/>
  <c r="G1582" i="1"/>
  <c r="G2363" i="1"/>
  <c r="G1684" i="1"/>
  <c r="G262" i="1"/>
  <c r="G2666" i="1"/>
  <c r="G557" i="1"/>
  <c r="G2370" i="1"/>
  <c r="G4240" i="1"/>
  <c r="G2994" i="1"/>
  <c r="G4340" i="1"/>
  <c r="G2616" i="1"/>
  <c r="G2378" i="1"/>
  <c r="G4244" i="1"/>
  <c r="G1609" i="1"/>
  <c r="G514" i="1"/>
  <c r="G886" i="1"/>
  <c r="G2323" i="1"/>
  <c r="G2533" i="1"/>
  <c r="G1304" i="1"/>
  <c r="G4309" i="1"/>
  <c r="G2711" i="1"/>
  <c r="G1682" i="1"/>
  <c r="G184" i="1"/>
  <c r="G4300" i="1"/>
  <c r="G4238" i="1"/>
  <c r="G3014" i="1"/>
  <c r="G3478" i="1"/>
  <c r="G3347" i="1"/>
  <c r="G1262" i="1"/>
  <c r="G1940" i="1"/>
  <c r="G2174" i="1"/>
  <c r="G1256" i="1"/>
  <c r="G4267" i="1"/>
  <c r="G685" i="1"/>
  <c r="G921" i="1"/>
  <c r="G2404" i="1"/>
  <c r="G1917" i="1"/>
  <c r="G3213" i="1"/>
  <c r="G944" i="1"/>
  <c r="G989" i="1"/>
  <c r="G2176" i="1"/>
  <c r="G3121" i="1"/>
  <c r="G3139" i="1"/>
  <c r="G3127" i="1"/>
  <c r="G2813" i="1"/>
  <c r="G4570" i="1"/>
  <c r="G4573" i="1"/>
  <c r="G566" i="1"/>
  <c r="G1242" i="1"/>
  <c r="G4201" i="1"/>
  <c r="G3118" i="1"/>
  <c r="G1510" i="1"/>
  <c r="G947" i="1"/>
  <c r="G1628" i="1"/>
  <c r="G916" i="1"/>
  <c r="G2746" i="1"/>
  <c r="G3425" i="1"/>
  <c r="G271" i="1"/>
  <c r="G1474" i="1"/>
  <c r="G2951" i="1"/>
  <c r="G4552" i="1"/>
  <c r="G268" i="1"/>
  <c r="G559" i="1"/>
  <c r="G1433" i="1"/>
  <c r="G1488" i="1"/>
  <c r="G1280" i="1"/>
  <c r="G1067" i="1"/>
  <c r="G2989" i="1"/>
  <c r="G4257" i="1"/>
  <c r="G4587" i="1"/>
  <c r="G4515" i="1"/>
  <c r="G1727" i="1"/>
  <c r="G2385" i="1"/>
  <c r="G4208" i="1"/>
  <c r="G4281" i="1"/>
  <c r="G1686" i="1"/>
  <c r="G2039" i="1"/>
  <c r="G3071" i="1"/>
  <c r="G3468" i="1"/>
  <c r="G994" i="1"/>
  <c r="G2905" i="1"/>
  <c r="G485" i="1"/>
  <c r="G4579" i="1"/>
  <c r="G2275" i="1"/>
  <c r="G2490" i="1"/>
  <c r="G4120" i="1"/>
  <c r="G1343" i="1"/>
  <c r="G3421" i="1"/>
  <c r="G2304" i="1"/>
  <c r="G4158" i="1"/>
  <c r="G1821" i="1"/>
  <c r="G602" i="1"/>
  <c r="G687" i="1"/>
  <c r="G683" i="1"/>
  <c r="G2405" i="1"/>
  <c r="G2712" i="1"/>
  <c r="G2654" i="1"/>
  <c r="G471" i="1"/>
  <c r="G1335" i="1"/>
  <c r="G1629" i="1"/>
  <c r="G2458" i="1"/>
  <c r="G2639" i="1"/>
  <c r="G583" i="1"/>
  <c r="G2703" i="1"/>
  <c r="G4260" i="1"/>
  <c r="G2235" i="1"/>
  <c r="G2099" i="1"/>
  <c r="G1416" i="1"/>
  <c r="G1255" i="1"/>
  <c r="G4161" i="1"/>
  <c r="G1494" i="1"/>
  <c r="G2625" i="1"/>
  <c r="G1680" i="1"/>
  <c r="G4190" i="1"/>
  <c r="G4033" i="1"/>
  <c r="G2411" i="1"/>
  <c r="G2155" i="1"/>
  <c r="G2722" i="1"/>
  <c r="G176" i="1"/>
  <c r="G266" i="1"/>
  <c r="G4594" i="1"/>
  <c r="G2873" i="1"/>
  <c r="G2264" i="1"/>
  <c r="G2328" i="1"/>
  <c r="G856" i="1"/>
  <c r="G1429" i="1"/>
  <c r="G1550" i="1"/>
  <c r="G2098" i="1"/>
  <c r="G2622" i="1"/>
  <c r="G3174" i="1"/>
  <c r="G23" i="1"/>
  <c r="G2036" i="1"/>
  <c r="G4308" i="1"/>
  <c r="G1513" i="1"/>
  <c r="G2101" i="1"/>
  <c r="G265" i="1"/>
  <c r="G3993" i="1"/>
  <c r="G244" i="1"/>
  <c r="G1509" i="1"/>
  <c r="G1174" i="1"/>
  <c r="G1512" i="1"/>
  <c r="G759" i="1"/>
  <c r="G2431" i="1"/>
  <c r="G2826" i="1"/>
  <c r="G1030" i="1"/>
  <c r="G995" i="1"/>
  <c r="G4175" i="1"/>
  <c r="G2734" i="1"/>
  <c r="G2820" i="1"/>
  <c r="G1526" i="1"/>
  <c r="G4162" i="1"/>
  <c r="G710" i="1"/>
  <c r="G3070" i="1"/>
  <c r="G600" i="1"/>
  <c r="G1756" i="1"/>
  <c r="G1561" i="1"/>
  <c r="G1700" i="1"/>
  <c r="G1349" i="1"/>
  <c r="G757" i="1"/>
  <c r="G1050" i="1"/>
  <c r="G2366" i="1"/>
  <c r="G2040" i="1"/>
  <c r="G520" i="1"/>
  <c r="G2035" i="1"/>
  <c r="G2379" i="1"/>
  <c r="G574" i="1"/>
  <c r="G980" i="1"/>
  <c r="G1699" i="1"/>
  <c r="G2417" i="1"/>
  <c r="G2037" i="1"/>
  <c r="G1774" i="1"/>
  <c r="G2602" i="1"/>
  <c r="G1623" i="1"/>
  <c r="G4215" i="1"/>
  <c r="G2493" i="1"/>
  <c r="G1790" i="1"/>
  <c r="G469" i="1"/>
  <c r="G38" i="1"/>
  <c r="G4220" i="1"/>
  <c r="G1681" i="1"/>
  <c r="G1049" i="1"/>
  <c r="G1521" i="1"/>
  <c r="G3229" i="1"/>
  <c r="G2760" i="1"/>
  <c r="G4217" i="1"/>
  <c r="G1588" i="1"/>
  <c r="G2809" i="1"/>
  <c r="G3217" i="1"/>
  <c r="G3099" i="1"/>
  <c r="G3123" i="1"/>
  <c r="G2260" i="1"/>
  <c r="G2401" i="1"/>
  <c r="G2372" i="1"/>
  <c r="G1984" i="1"/>
  <c r="G516" i="1"/>
  <c r="G1490" i="1"/>
  <c r="G4179" i="1"/>
  <c r="G1339" i="1"/>
  <c r="G2390" i="1"/>
  <c r="G2819" i="1"/>
  <c r="G2129" i="1"/>
  <c r="G3015" i="1"/>
  <c r="G4274" i="1"/>
  <c r="G4435" i="1"/>
  <c r="G2446" i="1"/>
  <c r="G2986" i="1"/>
  <c r="G138" i="1"/>
  <c r="G2295" i="1"/>
  <c r="G2100" i="1"/>
  <c r="G419" i="1"/>
  <c r="G790" i="1"/>
  <c r="G1677" i="1"/>
  <c r="G136" i="1"/>
  <c r="G2397" i="1"/>
  <c r="G3034" i="1"/>
  <c r="G1692" i="1"/>
  <c r="G3454" i="1"/>
  <c r="G4584" i="1"/>
  <c r="G4285" i="1"/>
  <c r="G4514" i="1"/>
  <c r="G1759" i="1"/>
  <c r="G865" i="1"/>
  <c r="G900" i="1"/>
  <c r="G4418" i="1"/>
  <c r="G1707" i="1"/>
  <c r="G570" i="1"/>
  <c r="G2226" i="1"/>
  <c r="G898" i="1"/>
  <c r="G551" i="1"/>
  <c r="G2325" i="1"/>
  <c r="G2153" i="1"/>
  <c r="G2853" i="1"/>
  <c r="G2324" i="1"/>
  <c r="G2750" i="1"/>
  <c r="G2987" i="1"/>
  <c r="G2678" i="1"/>
  <c r="G2679" i="1"/>
  <c r="G2058" i="1"/>
  <c r="G3470" i="1"/>
  <c r="G773" i="1"/>
  <c r="G2051" i="1"/>
  <c r="G4160" i="1"/>
  <c r="G3355" i="1"/>
  <c r="G2738" i="1"/>
  <c r="G261" i="1"/>
  <c r="G1685" i="1"/>
  <c r="G2162" i="1"/>
  <c r="G2830" i="1"/>
  <c r="G2800" i="1"/>
  <c r="G1303" i="1"/>
  <c r="G342" i="1"/>
  <c r="G2578" i="1"/>
  <c r="G4450" i="1"/>
  <c r="G3452" i="1"/>
  <c r="G4100" i="1"/>
  <c r="G1240" i="1"/>
  <c r="G28" i="1"/>
  <c r="G197" i="1"/>
  <c r="G3431" i="1"/>
  <c r="G2735" i="1"/>
  <c r="G3010" i="1"/>
  <c r="G3428" i="1"/>
  <c r="G297" i="1"/>
  <c r="G999" i="1"/>
  <c r="G2489" i="1"/>
  <c r="G4534" i="1"/>
  <c r="G4520" i="1"/>
  <c r="G2305" i="1"/>
  <c r="G1608" i="1"/>
  <c r="G737" i="1"/>
  <c r="G2028" i="1"/>
  <c r="G708" i="1"/>
  <c r="G3023" i="1"/>
  <c r="G4317" i="1"/>
  <c r="G3413" i="1"/>
  <c r="G257" i="1"/>
  <c r="G816" i="1"/>
  <c r="G4117" i="1"/>
  <c r="G813" i="1"/>
  <c r="G4104" i="1"/>
  <c r="G2833" i="1"/>
  <c r="G4272" i="1"/>
  <c r="G1862" i="1"/>
  <c r="G4566" i="1"/>
  <c r="G1345" i="1"/>
  <c r="G1779" i="1"/>
  <c r="G3227" i="1"/>
  <c r="G390" i="1"/>
  <c r="G2718" i="1"/>
  <c r="G140" i="1"/>
  <c r="G519" i="1"/>
  <c r="G760" i="1"/>
  <c r="G206" i="1"/>
  <c r="G2044" i="1"/>
  <c r="G2172" i="1"/>
  <c r="G2236" i="1"/>
  <c r="G2038" i="1"/>
  <c r="G2361" i="1"/>
  <c r="G2627" i="1"/>
  <c r="G4447" i="1"/>
  <c r="G3426" i="1"/>
  <c r="G4186" i="1"/>
  <c r="G2160" i="1"/>
  <c r="G3181" i="1"/>
  <c r="G1636" i="1"/>
  <c r="G4296" i="1"/>
  <c r="G4229" i="1"/>
  <c r="G2572" i="1"/>
  <c r="G2784" i="1"/>
  <c r="G1570" i="1"/>
  <c r="G1963" i="1"/>
  <c r="G368" i="1"/>
  <c r="G2961" i="1"/>
  <c r="G4157" i="1"/>
  <c r="G2241" i="1"/>
  <c r="G2842" i="1"/>
  <c r="G2245" i="1"/>
  <c r="G831" i="1"/>
  <c r="G3120" i="1"/>
  <c r="G2545" i="1"/>
  <c r="G2848" i="1"/>
  <c r="G3089" i="1"/>
  <c r="G3474" i="1"/>
  <c r="G4506" i="1"/>
  <c r="G4311" i="1"/>
  <c r="G4178" i="1"/>
  <c r="G3381" i="1"/>
  <c r="G2492" i="1"/>
  <c r="G4548" i="1"/>
  <c r="G1619" i="1"/>
  <c r="G2698" i="1"/>
  <c r="G2843" i="1"/>
  <c r="G2402" i="1"/>
  <c r="G2218" i="1"/>
  <c r="G2939" i="1"/>
  <c r="G2936" i="1"/>
  <c r="G2025" i="1"/>
  <c r="G4491" i="1"/>
  <c r="G4121" i="1"/>
  <c r="G3216" i="1"/>
  <c r="G2685" i="1"/>
  <c r="G603" i="1"/>
  <c r="G1982" i="1"/>
  <c r="G3122" i="1"/>
  <c r="G1294" i="1"/>
  <c r="G3427" i="1"/>
  <c r="G666" i="1"/>
  <c r="G1713" i="1"/>
  <c r="G1342" i="1"/>
  <c r="G1296" i="1"/>
  <c r="G1785" i="1"/>
  <c r="G431" i="1"/>
  <c r="G2181" i="1"/>
  <c r="G2244" i="1"/>
  <c r="G1180" i="1"/>
  <c r="G4592" i="1"/>
  <c r="G3375" i="1"/>
  <c r="G4248" i="1"/>
  <c r="G2999" i="1"/>
  <c r="G2243" i="1"/>
  <c r="G1279" i="1"/>
  <c r="G201" i="1"/>
  <c r="G2209" i="1"/>
  <c r="G2798" i="1"/>
  <c r="G2794" i="1"/>
  <c r="G1820" i="1"/>
  <c r="G2041" i="1"/>
  <c r="G305" i="1"/>
  <c r="G668" i="1"/>
  <c r="G2206" i="1"/>
  <c r="G2346" i="1"/>
  <c r="G2229" i="1"/>
  <c r="G2248" i="1"/>
  <c r="G2498" i="1"/>
  <c r="G3076" i="1"/>
  <c r="G1825" i="1"/>
  <c r="G3235" i="1"/>
  <c r="G3335" i="1"/>
  <c r="G2083" i="1"/>
  <c r="G412" i="1"/>
  <c r="G1566" i="1"/>
  <c r="G3344" i="1"/>
  <c r="G4167" i="1"/>
  <c r="G1261" i="1"/>
  <c r="G1032" i="1"/>
  <c r="G2043" i="1"/>
  <c r="G2839" i="1"/>
  <c r="G2408" i="1"/>
  <c r="G2706" i="1"/>
  <c r="G1130" i="1"/>
  <c r="G4298" i="1"/>
  <c r="G979" i="1"/>
  <c r="G4595" i="1"/>
  <c r="G487" i="1"/>
  <c r="G1920" i="1"/>
  <c r="G3125" i="1"/>
  <c r="G1819" i="1"/>
  <c r="G2807" i="1"/>
  <c r="G2452" i="1"/>
  <c r="G2810" i="1"/>
  <c r="G735" i="1"/>
  <c r="G3310" i="1"/>
  <c r="G4085" i="1"/>
  <c r="G1449" i="1"/>
  <c r="G1162" i="1"/>
  <c r="G2780" i="1"/>
  <c r="G4239" i="1"/>
  <c r="G2250" i="1"/>
  <c r="G4464" i="1"/>
  <c r="G4490" i="1"/>
  <c r="G2651" i="1"/>
  <c r="G1252" i="1"/>
  <c r="G3354" i="1"/>
  <c r="G1346" i="1"/>
  <c r="G4249" i="1"/>
  <c r="G4155" i="1"/>
  <c r="G3407" i="1"/>
  <c r="G2018" i="1"/>
  <c r="G3277" i="1"/>
  <c r="G2733" i="1"/>
  <c r="G1555" i="1"/>
  <c r="G4488" i="1"/>
  <c r="G1614" i="1"/>
  <c r="G605" i="1"/>
  <c r="G3410" i="1"/>
  <c r="G2159" i="1"/>
  <c r="G1916" i="1"/>
  <c r="G4290" i="1"/>
  <c r="G2042" i="1"/>
  <c r="G1705" i="1"/>
  <c r="G2787" i="1"/>
  <c r="G3959" i="1"/>
  <c r="G2825" i="1"/>
  <c r="G4142" i="1"/>
  <c r="G1679" i="1"/>
  <c r="G1627" i="1"/>
  <c r="G4280" i="1"/>
  <c r="G2631" i="1"/>
  <c r="G866" i="1"/>
  <c r="G4188" i="1"/>
  <c r="G4525" i="1"/>
  <c r="G3124" i="1"/>
  <c r="G4301" i="1"/>
  <c r="G3008" i="1"/>
  <c r="G1665" i="1"/>
  <c r="G3211" i="1"/>
  <c r="G1005" i="1"/>
  <c r="G2802" i="1"/>
  <c r="G1674" i="1"/>
  <c r="G833" i="1"/>
  <c r="G4419" i="1"/>
  <c r="G796" i="1"/>
  <c r="G2291" i="1"/>
  <c r="G1723" i="1"/>
  <c r="G2359" i="1"/>
  <c r="G526" i="1"/>
  <c r="G3409" i="1"/>
  <c r="G2357" i="1"/>
  <c r="G1235" i="1"/>
  <c r="G2975" i="1"/>
  <c r="G2462" i="1"/>
  <c r="G2516" i="1"/>
  <c r="G3456" i="1"/>
  <c r="G3321" i="1"/>
  <c r="G1625" i="1"/>
  <c r="G3346" i="1"/>
  <c r="G1985" i="1"/>
  <c r="G567" i="1"/>
  <c r="G883" i="1"/>
  <c r="G568" i="1"/>
  <c r="G2089" i="1"/>
  <c r="G4251" i="1"/>
  <c r="G4101" i="1"/>
  <c r="G343" i="1"/>
  <c r="G332" i="1"/>
  <c r="G4429" i="1"/>
  <c r="G2795" i="1"/>
  <c r="G3261" i="1"/>
  <c r="G306" i="1"/>
  <c r="G1473" i="1"/>
  <c r="G3253" i="1"/>
  <c r="G2934" i="1"/>
  <c r="G3349" i="1"/>
  <c r="G2716" i="1"/>
  <c r="G1197" i="1"/>
  <c r="G4184" i="1"/>
  <c r="G1483" i="1"/>
  <c r="G2519" i="1"/>
  <c r="G822" i="1"/>
  <c r="G4423" i="1"/>
  <c r="G1634" i="1"/>
  <c r="G2812" i="1"/>
  <c r="G2249" i="1"/>
  <c r="G4575" i="1"/>
  <c r="G1923" i="1"/>
  <c r="G2208" i="1"/>
  <c r="G2763" i="1"/>
  <c r="G2598" i="1"/>
  <c r="G1789" i="1"/>
  <c r="G2731" i="1"/>
  <c r="G2135" i="1"/>
  <c r="G739" i="1"/>
  <c r="G606" i="1"/>
  <c r="G2699" i="1"/>
  <c r="G1451" i="1"/>
  <c r="G2688" i="1"/>
  <c r="G479" i="1"/>
  <c r="G3262" i="1"/>
  <c r="G2052" i="1"/>
  <c r="G2691" i="1"/>
  <c r="G2847" i="1"/>
  <c r="G4068" i="1"/>
  <c r="G2663" i="1"/>
  <c r="G2743" i="1"/>
  <c r="G512" i="1"/>
  <c r="G4058" i="1"/>
  <c r="G3343" i="1"/>
  <c r="G2312" i="1"/>
  <c r="G3237" i="1"/>
  <c r="G376" i="1"/>
  <c r="G1516" i="1"/>
  <c r="G1897" i="1"/>
  <c r="G2111" i="1"/>
  <c r="G1586" i="1"/>
  <c r="G2384" i="1"/>
  <c r="G1527" i="1"/>
  <c r="G1631" i="1"/>
  <c r="G1589" i="1"/>
  <c r="G4370" i="1"/>
  <c r="G4302" i="1"/>
  <c r="G1604" i="1"/>
  <c r="G3098" i="1"/>
  <c r="G4279" i="1"/>
  <c r="G2227" i="1"/>
  <c r="G3224" i="1"/>
  <c r="G389" i="1"/>
  <c r="G2464" i="1"/>
  <c r="G3383" i="1"/>
  <c r="G8" i="1"/>
  <c r="G2637" i="1"/>
  <c r="G3290" i="1"/>
  <c r="G4059" i="1"/>
  <c r="G946" i="1"/>
  <c r="G4299" i="1"/>
  <c r="G2926" i="1"/>
  <c r="G4129" i="1"/>
  <c r="G3161" i="1"/>
  <c r="G2371" i="1"/>
  <c r="G1480" i="1"/>
  <c r="G2163" i="1"/>
  <c r="G2985" i="1"/>
  <c r="G1719" i="1"/>
  <c r="G2377" i="1"/>
  <c r="G2321" i="1"/>
  <c r="G4314" i="1"/>
  <c r="G3455" i="1"/>
  <c r="G2207" i="1"/>
  <c r="G825" i="1"/>
  <c r="G4569" i="1"/>
  <c r="G3962" i="1"/>
  <c r="G3339" i="1"/>
  <c r="G2549" i="1"/>
  <c r="G541" i="1"/>
  <c r="G4581" i="1"/>
  <c r="G1297" i="1"/>
  <c r="G2515" i="1"/>
  <c r="G2237" i="1"/>
  <c r="G1275" i="1"/>
  <c r="G4060" i="1"/>
  <c r="G111" i="1"/>
  <c r="G3164" i="1"/>
  <c r="G3280" i="1"/>
  <c r="G2356" i="1"/>
  <c r="G774" i="1"/>
  <c r="G1715" i="1"/>
  <c r="G1691" i="1"/>
  <c r="G183" i="1"/>
  <c r="G762" i="1"/>
  <c r="G4527" i="1"/>
  <c r="G4032" i="1"/>
  <c r="G1528" i="1"/>
  <c r="G2263" i="1"/>
  <c r="G4297" i="1"/>
  <c r="G1773" i="1"/>
  <c r="G2764" i="1"/>
  <c r="G4524" i="1"/>
  <c r="G418" i="1"/>
  <c r="G1277" i="1"/>
  <c r="G761" i="1"/>
  <c r="G3974" i="1"/>
  <c r="G1630" i="1"/>
  <c r="G754" i="1"/>
  <c r="G582" i="1"/>
  <c r="G4146" i="1"/>
  <c r="G3467" i="1"/>
  <c r="G1337" i="1"/>
  <c r="G713" i="1"/>
  <c r="G3408" i="1"/>
  <c r="G1706" i="1"/>
  <c r="G1910" i="1"/>
  <c r="G4522" i="1"/>
  <c r="G1428" i="1"/>
  <c r="G537" i="1"/>
  <c r="G558" i="1"/>
  <c r="G1615" i="1"/>
  <c r="G787" i="1"/>
  <c r="G3465" i="1"/>
  <c r="G2768" i="1"/>
  <c r="G2749" i="1"/>
  <c r="G667" i="1"/>
  <c r="G2568" i="1"/>
  <c r="G4578" i="1"/>
  <c r="G4312" i="1"/>
  <c r="G1933" i="1"/>
  <c r="G2632" i="1"/>
  <c r="G899" i="1"/>
  <c r="G1361" i="1"/>
  <c r="G4303" i="1"/>
  <c r="G1511" i="1"/>
  <c r="G832" i="1"/>
  <c r="G2646" i="1"/>
  <c r="G2676" i="1"/>
  <c r="G2806" i="1"/>
  <c r="G2421" i="1"/>
  <c r="G2635" i="1"/>
  <c r="G2104" i="1"/>
  <c r="G1610" i="1"/>
  <c r="G4465" i="1"/>
  <c r="G736" i="1"/>
  <c r="G2697" i="1"/>
  <c r="G4289" i="1"/>
  <c r="G4099" i="1"/>
  <c r="G7" i="1"/>
  <c r="G1417" i="1"/>
  <c r="G1593" i="1"/>
  <c r="G2717" i="1"/>
  <c r="G1640" i="1"/>
  <c r="G2329" i="1"/>
  <c r="G2761" i="1"/>
  <c r="G3231" i="1"/>
  <c r="G794" i="1"/>
  <c r="G2531" i="1"/>
  <c r="G889" i="1"/>
  <c r="G4456" i="1"/>
  <c r="G552" i="1"/>
  <c r="G4222" i="1"/>
  <c r="G3433" i="1"/>
  <c r="G1974" i="1"/>
  <c r="G307" i="1"/>
  <c r="G829" i="1"/>
  <c r="G2024" i="1"/>
  <c r="G3221" i="1"/>
  <c r="G272" i="1"/>
  <c r="G295" i="1"/>
  <c r="G3304" i="1"/>
  <c r="G2805" i="1"/>
  <c r="G2246" i="1"/>
  <c r="G851" i="1"/>
  <c r="G2300" i="1"/>
  <c r="G895" i="1"/>
  <c r="G484" i="1"/>
  <c r="G1613" i="1"/>
  <c r="G3165" i="1"/>
  <c r="G1181" i="1"/>
  <c r="G2974" i="1"/>
  <c r="G971" i="1"/>
  <c r="G110" i="1"/>
  <c r="G2614" i="1"/>
  <c r="G4106" i="1"/>
  <c r="G2355" i="1"/>
  <c r="G1973" i="1"/>
  <c r="G1469" i="1"/>
  <c r="G2170" i="1"/>
  <c r="G441" i="1"/>
  <c r="G4131" i="1"/>
  <c r="G839" i="1"/>
  <c r="G2912" i="1"/>
  <c r="G4417" i="1"/>
  <c r="G1962" i="1"/>
  <c r="G1763" i="1"/>
  <c r="G1622" i="1"/>
  <c r="G3449" i="1"/>
  <c r="G2180" i="1"/>
  <c r="G769" i="1"/>
  <c r="G2064" i="1"/>
  <c r="G30" i="1"/>
  <c r="G1624" i="1"/>
  <c r="G4066" i="1"/>
  <c r="G2522" i="1"/>
  <c r="G4574" i="1"/>
  <c r="G1448" i="1"/>
  <c r="G991" i="1"/>
  <c r="G1383" i="1"/>
  <c r="G1470" i="1"/>
  <c r="G2192" i="1"/>
  <c r="G2177" i="1"/>
  <c r="G2278" i="1"/>
  <c r="G2884" i="1"/>
  <c r="G4549" i="1"/>
  <c r="G3145" i="1"/>
  <c r="G2383" i="1"/>
  <c r="G3166" i="1"/>
  <c r="G536" i="1"/>
  <c r="G1666" i="1"/>
  <c r="G601" i="1"/>
  <c r="G3162" i="1"/>
  <c r="G1487" i="1"/>
  <c r="G4455" i="1"/>
  <c r="G420" i="1"/>
  <c r="G746" i="1"/>
  <c r="G4214" i="1"/>
  <c r="G1638" i="1"/>
  <c r="G688" i="1"/>
  <c r="G2605" i="1"/>
  <c r="G4287" i="1"/>
  <c r="G2628" i="1"/>
  <c r="G3259" i="1"/>
  <c r="G4223" i="1"/>
  <c r="G2097" i="1"/>
  <c r="G3970" i="1"/>
  <c r="G3294" i="1"/>
  <c r="G4436" i="1"/>
  <c r="G2034" i="1"/>
  <c r="G175" i="1"/>
  <c r="G3075" i="1"/>
  <c r="G3073" i="1"/>
  <c r="G1587" i="1"/>
  <c r="G3469" i="1"/>
  <c r="G1123" i="1"/>
  <c r="G112" i="1"/>
  <c r="G3176" i="1"/>
  <c r="G1633" i="1"/>
  <c r="G3283" i="1"/>
  <c r="G4070" i="1"/>
  <c r="G4278" i="1"/>
  <c r="G2957" i="1"/>
  <c r="G2702" i="1"/>
  <c r="G893" i="1"/>
  <c r="G3351" i="1"/>
  <c r="G4563" i="1"/>
  <c r="G2925" i="1"/>
  <c r="G1729" i="1"/>
  <c r="G3350" i="1"/>
  <c r="G1637" i="1"/>
  <c r="G426" i="1"/>
  <c r="G3380" i="1"/>
  <c r="G1708" i="1"/>
  <c r="G1344" i="1"/>
  <c r="G4097" i="1"/>
  <c r="G2065" i="1"/>
  <c r="G958" i="1"/>
  <c r="G4052" i="1"/>
  <c r="G1354" i="1"/>
  <c r="G2609" i="1"/>
  <c r="G2298" i="1"/>
  <c r="G2460" i="1"/>
  <c r="G1741" i="1"/>
  <c r="G2185" i="1"/>
  <c r="G1447" i="1"/>
  <c r="G3060" i="1"/>
  <c r="G1486" i="1"/>
  <c r="G2993" i="1"/>
  <c r="G2818" i="1"/>
  <c r="G1485" i="1"/>
  <c r="G3212" i="1"/>
  <c r="G2846" i="1"/>
  <c r="G3377" i="1"/>
  <c r="G4166" i="1"/>
  <c r="G2056" i="1"/>
  <c r="G2938" i="1"/>
  <c r="G2495" i="1"/>
  <c r="G2959" i="1"/>
  <c r="G2453" i="1"/>
  <c r="G3968" i="1"/>
  <c r="G4580" i="1"/>
  <c r="G2030" i="1"/>
  <c r="G174" i="1"/>
  <c r="G3285" i="1"/>
  <c r="G1525" i="1"/>
  <c r="G2967" i="1"/>
  <c r="G4426" i="1"/>
  <c r="G4009" i="1"/>
  <c r="G290" i="1"/>
  <c r="G4206" i="1"/>
  <c r="G4546" i="1"/>
  <c r="G912" i="1"/>
  <c r="G740" i="1"/>
  <c r="G2661" i="1"/>
  <c r="G1661" i="1"/>
  <c r="G1446" i="1"/>
  <c r="G608" i="1"/>
  <c r="G3152" i="1"/>
  <c r="G2728" i="1"/>
  <c r="G2475" i="1"/>
  <c r="G2055" i="1"/>
  <c r="G3303" i="1"/>
  <c r="G294" i="1"/>
  <c r="G4538" i="1"/>
  <c r="G1289" i="1"/>
  <c r="G2311" i="1"/>
  <c r="G2158" i="1"/>
  <c r="G4543" i="1"/>
  <c r="G1757" i="1"/>
  <c r="G4247" i="1"/>
  <c r="G2277" i="1"/>
  <c r="G2242" i="1"/>
  <c r="G4420" i="1"/>
  <c r="G3087" i="1"/>
  <c r="G2759" i="1"/>
  <c r="G2827" i="1"/>
  <c r="G2057" i="1"/>
  <c r="G751" i="1"/>
  <c r="G2608" i="1"/>
  <c r="G525" i="1"/>
  <c r="G4438" i="1"/>
  <c r="G524" i="1"/>
  <c r="G3432" i="1"/>
  <c r="G604" i="1"/>
  <c r="G1717" i="1"/>
  <c r="G1348" i="1"/>
  <c r="G2793" i="1"/>
  <c r="G2655" i="1"/>
  <c r="G4182" i="1"/>
  <c r="G2239" i="1"/>
  <c r="G3481" i="1"/>
  <c r="G2203" i="1"/>
  <c r="G3282" i="1"/>
  <c r="G422" i="1"/>
  <c r="G2212" i="1"/>
  <c r="G2320" i="1"/>
  <c r="G1767" i="1"/>
  <c r="G1698" i="1"/>
  <c r="G2233" i="1"/>
  <c r="G1161" i="1"/>
  <c r="G826" i="1"/>
  <c r="G554" i="1"/>
  <c r="G3178" i="1"/>
  <c r="G2465" i="1"/>
  <c r="G1896" i="1"/>
  <c r="G2797" i="1"/>
  <c r="G942" i="1"/>
  <c r="G3385" i="1"/>
  <c r="G2254" i="1"/>
  <c r="G3007" i="1"/>
  <c r="G2253" i="1"/>
  <c r="G4276" i="1"/>
  <c r="G902" i="1"/>
  <c r="G4449" i="1"/>
  <c r="G3986" i="1"/>
  <c r="G1245" i="1"/>
  <c r="G2876" i="1"/>
  <c r="G2247" i="1"/>
  <c r="G970" i="1"/>
  <c r="G2707" i="1"/>
  <c r="G1198" i="1"/>
  <c r="G4197" i="1"/>
  <c r="G3482" i="1"/>
  <c r="G2633" i="1"/>
  <c r="G10" i="1"/>
  <c r="G2281" i="1"/>
  <c r="G1031" i="1"/>
  <c r="G1029" i="1"/>
  <c r="G2629" i="1"/>
  <c r="G4427" i="1"/>
  <c r="G875" i="1"/>
  <c r="G3376" i="1"/>
  <c r="G792" i="1"/>
  <c r="G4517" i="1"/>
  <c r="G2969" i="1"/>
  <c r="G2251" i="1"/>
  <c r="G4105" i="1"/>
  <c r="G4432" i="1"/>
  <c r="G2579" i="1"/>
  <c r="G82" i="1"/>
  <c r="G2029" i="1"/>
  <c r="G2469" i="1"/>
  <c r="G4591" i="1"/>
  <c r="G2878" i="1"/>
  <c r="G3017" i="1"/>
  <c r="G2393" i="1"/>
  <c r="G1034" i="1"/>
  <c r="G1635" i="1"/>
  <c r="G1983" i="1"/>
  <c r="G106" i="1"/>
  <c r="G3220" i="1"/>
  <c r="G2790" i="1"/>
  <c r="G2161" i="1"/>
  <c r="G243" i="1"/>
  <c r="G2770" i="1"/>
  <c r="G339" i="1"/>
  <c r="G4428" i="1"/>
  <c r="G4273" i="1"/>
  <c r="G1415" i="1"/>
  <c r="G4045" i="1"/>
  <c r="G4551" i="1"/>
  <c r="G2745" i="1"/>
  <c r="G755" i="1"/>
  <c r="G1363" i="1"/>
  <c r="G2887" i="1"/>
  <c r="G4288" i="1"/>
  <c r="G341" i="1"/>
  <c r="G2110" i="1"/>
  <c r="G1678" i="1"/>
  <c r="G3167" i="1"/>
  <c r="G2068" i="1"/>
  <c r="G3119" i="1"/>
  <c r="G4065" i="1"/>
  <c r="G969" i="1"/>
  <c r="G1364" i="1"/>
  <c r="G2779" i="1"/>
  <c r="G1287" i="1"/>
  <c r="G4291" i="1"/>
  <c r="G210" i="1"/>
  <c r="G1336" i="1"/>
  <c r="G2927" i="1"/>
  <c r="G2168" i="1"/>
  <c r="G2765" i="1"/>
  <c r="G824" i="1"/>
  <c r="G4126" i="1"/>
  <c r="G3126" i="1"/>
  <c r="G2701" i="1"/>
  <c r="G4025" i="1"/>
  <c r="G613" i="1"/>
  <c r="G4181" i="1"/>
  <c r="G903" i="1"/>
  <c r="G2299" i="1"/>
  <c r="G2872" i="1"/>
  <c r="G1799" i="1"/>
  <c r="G3415" i="1"/>
  <c r="G2280" i="1"/>
  <c r="G423" i="1"/>
  <c r="G1965" i="1"/>
  <c r="G3378" i="1"/>
  <c r="G569" i="1"/>
  <c r="G575" i="1"/>
  <c r="G2273" i="1"/>
  <c r="G131" i="1"/>
  <c r="G2445" i="1"/>
  <c r="G4461" i="1"/>
  <c r="G1350" i="1"/>
  <c r="G1248" i="1"/>
  <c r="G987" i="1"/>
  <c r="G819" i="1"/>
  <c r="G3281" i="1"/>
  <c r="G738" i="1"/>
  <c r="G2457" i="1"/>
  <c r="G2653" i="1"/>
  <c r="G3716" i="1"/>
  <c r="G1498" i="1"/>
  <c r="G1375" i="1"/>
  <c r="G3044" i="1"/>
  <c r="G4134" i="1"/>
  <c r="G573" i="1"/>
  <c r="G2468" i="1"/>
  <c r="G1760" i="1"/>
  <c r="G2413" i="1"/>
  <c r="G4369" i="1"/>
  <c r="G3086" i="1"/>
  <c r="G881" i="1"/>
  <c r="G4109" i="1"/>
  <c r="G1771" i="1"/>
  <c r="G1249" i="1"/>
  <c r="G2194" i="1"/>
  <c r="G4230" i="1"/>
  <c r="G855" i="1"/>
  <c r="G1016" i="1"/>
  <c r="G2613" i="1"/>
  <c r="G1740" i="1"/>
  <c r="G2575" i="1"/>
  <c r="G4561" i="1"/>
  <c r="G1639" i="1"/>
  <c r="G3412" i="1"/>
  <c r="G4589" i="1"/>
  <c r="G326" i="1"/>
  <c r="G448" i="1"/>
  <c r="G196" i="1"/>
  <c r="G3232" i="1"/>
  <c r="G3973" i="1"/>
  <c r="G3192" i="1"/>
  <c r="G892" i="1"/>
  <c r="G3341" i="1"/>
  <c r="G3019" i="1"/>
  <c r="G897" i="1"/>
  <c r="G1889" i="1"/>
  <c r="G406" i="1"/>
  <c r="G3208" i="1"/>
  <c r="G3397" i="1"/>
  <c r="G1662" i="1"/>
  <c r="G2547" i="1"/>
  <c r="G4001" i="1"/>
  <c r="G1824" i="1"/>
  <c r="G744" i="1"/>
  <c r="G3326" i="1"/>
  <c r="G2046" i="1"/>
  <c r="G273" i="1"/>
  <c r="G1893" i="1"/>
  <c r="G2662" i="1"/>
  <c r="G768" i="1"/>
  <c r="G4000" i="1"/>
  <c r="G4108" i="1"/>
  <c r="G2799" i="1"/>
  <c r="G2266" i="1"/>
  <c r="G850" i="1"/>
  <c r="G4082" i="1"/>
  <c r="G1709" i="1"/>
  <c r="G988" i="1"/>
  <c r="G2837" i="1"/>
  <c r="G4271" i="1"/>
  <c r="G298" i="1"/>
  <c r="G1603" i="1"/>
  <c r="G2643" i="1"/>
  <c r="G40" i="1"/>
  <c r="G377" i="1"/>
  <c r="G2179" i="1"/>
  <c r="G1800" i="1"/>
  <c r="G2968" i="1"/>
  <c r="G538" i="1"/>
  <c r="G1936" i="1"/>
  <c r="G929" i="1"/>
  <c r="G4542" i="1"/>
  <c r="G1660" i="1"/>
  <c r="G1251" i="1"/>
  <c r="G1657" i="1"/>
  <c r="G2092" i="1"/>
  <c r="G3101" i="1"/>
  <c r="G4227" i="1"/>
  <c r="G2067" i="1"/>
  <c r="G3144" i="1"/>
  <c r="G1435" i="1"/>
  <c r="G2354" i="1"/>
  <c r="G4003" i="1"/>
  <c r="G4434" i="1"/>
  <c r="G2642" i="1"/>
  <c r="G2467" i="1"/>
  <c r="G1501" i="1"/>
  <c r="G2821" i="1"/>
  <c r="G449" i="1"/>
  <c r="G211" i="1"/>
  <c r="G2303" i="1"/>
  <c r="G4008" i="1"/>
  <c r="G3016" i="1"/>
  <c r="G2988" i="1"/>
  <c r="G4133" i="1"/>
  <c r="G1919" i="1"/>
  <c r="G4235" i="1"/>
  <c r="G610" i="1"/>
  <c r="G743" i="1"/>
  <c r="G14" i="1"/>
  <c r="G4577" i="1"/>
  <c r="G2520" i="1"/>
  <c r="G280" i="1"/>
  <c r="G1724" i="1"/>
  <c r="G2045" i="1"/>
  <c r="G3215" i="1"/>
  <c r="G4586" i="1"/>
  <c r="G2979" i="1"/>
  <c r="G1263" i="1"/>
  <c r="G142" i="1"/>
  <c r="G3186" i="1"/>
  <c r="G4282" i="1"/>
  <c r="G2178" i="1"/>
  <c r="G3480" i="1"/>
  <c r="G492" i="1"/>
  <c r="G2630" i="1"/>
  <c r="G2285" i="1"/>
  <c r="G1515" i="1"/>
  <c r="G3018" i="1"/>
  <c r="G2027" i="1"/>
  <c r="G450" i="1"/>
  <c r="G3267" i="1"/>
  <c r="G3009" i="1"/>
  <c r="G864" i="1"/>
  <c r="G1192" i="1"/>
  <c r="G2048" i="1"/>
  <c r="G3487" i="1"/>
  <c r="G1950" i="1"/>
  <c r="G1837" i="1"/>
  <c r="G452" i="1"/>
  <c r="G3387" i="1"/>
  <c r="G6" i="1"/>
  <c r="G451" i="1"/>
  <c r="G4096" i="1"/>
  <c r="G1482" i="1"/>
  <c r="G4069" i="1"/>
  <c r="G672" i="1"/>
  <c r="G4492" i="1"/>
  <c r="G4588" i="1"/>
  <c r="G3199" i="1"/>
  <c r="G3058" i="1"/>
  <c r="G1894" i="1"/>
  <c r="G1903" i="1"/>
  <c r="G1892" i="1"/>
  <c r="G515" i="1"/>
  <c r="G1492" i="1"/>
  <c r="G3006" i="1"/>
  <c r="G845" i="1"/>
  <c r="G680" i="1"/>
  <c r="G4171" i="1"/>
  <c r="G2705" i="1"/>
  <c r="G2508" i="1"/>
  <c r="G1250" i="1"/>
  <c r="G2352" i="1"/>
  <c r="G2167" i="1"/>
  <c r="G4125" i="1"/>
  <c r="G2571" i="1"/>
  <c r="G615" i="1"/>
  <c r="G2220" i="1"/>
  <c r="G3389" i="1"/>
  <c r="G2521" i="1"/>
  <c r="G1247" i="1"/>
  <c r="G2548" i="1"/>
  <c r="G2724" i="1"/>
  <c r="G4022" i="1"/>
  <c r="G2618" i="1"/>
  <c r="G2066" i="1"/>
  <c r="G1671" i="1"/>
  <c r="G1922" i="1"/>
  <c r="G2082" i="1"/>
  <c r="G2279" i="1"/>
  <c r="G3451" i="1"/>
  <c r="G4509" i="1"/>
  <c r="G4111" i="1"/>
  <c r="G1813" i="1"/>
  <c r="G4250" i="1"/>
  <c r="G1212" i="1"/>
  <c r="G44" i="1"/>
  <c r="G2836" i="1"/>
  <c r="G4036" i="1"/>
  <c r="G2466" i="1"/>
  <c r="G424" i="1"/>
  <c r="G4002" i="1"/>
  <c r="G3154" i="1"/>
  <c r="G4236" i="1"/>
  <c r="G345" i="1"/>
  <c r="G1890" i="1"/>
  <c r="G1664" i="1"/>
  <c r="G3249" i="1"/>
  <c r="G2604" i="1"/>
  <c r="G4243" i="1"/>
  <c r="G1891" i="1"/>
  <c r="G3395" i="1"/>
  <c r="G763" i="1"/>
  <c r="G1895" i="1"/>
  <c r="G2414" i="1"/>
  <c r="G791" i="1"/>
  <c r="G3068" i="1"/>
  <c r="G3222" i="1"/>
  <c r="G4150" i="1"/>
  <c r="G882" i="1"/>
  <c r="G2907" i="1"/>
  <c r="G2808" i="1"/>
  <c r="G2670" i="1"/>
  <c r="G1293" i="1"/>
  <c r="G756" i="1"/>
  <c r="G614" i="1"/>
  <c r="G2744" i="1"/>
  <c r="G2093" i="1"/>
  <c r="G2844" i="1"/>
  <c r="G3173" i="1"/>
  <c r="G3223" i="1"/>
  <c r="G4364" i="1"/>
  <c r="G1972" i="1"/>
  <c r="G4572" i="1"/>
  <c r="G1468" i="1"/>
  <c r="G3473" i="1"/>
  <c r="G2001" i="1"/>
  <c r="G4174" i="1"/>
  <c r="G2659" i="1"/>
  <c r="G1548" i="1"/>
  <c r="G4055" i="1"/>
  <c r="G2885" i="1"/>
  <c r="G2681" i="1"/>
  <c r="G4493" i="1"/>
  <c r="G2474" i="1"/>
  <c r="G2169" i="1"/>
  <c r="G2472" i="1"/>
  <c r="G2535" i="1"/>
  <c r="G4165" i="1"/>
  <c r="G4498" i="1"/>
  <c r="G1694" i="1"/>
  <c r="G4500" i="1"/>
  <c r="G1102" i="1"/>
  <c r="G928" i="1"/>
  <c r="G3202" i="1"/>
  <c r="G2415" i="1"/>
  <c r="G427" i="1"/>
  <c r="G1565" i="1"/>
  <c r="G2049" i="1"/>
  <c r="G473" i="1"/>
  <c r="G2886" i="1"/>
  <c r="G3328" i="1"/>
  <c r="G2919" i="1"/>
  <c r="G1266" i="1"/>
  <c r="G1270" i="1"/>
  <c r="G4132" i="1"/>
  <c r="G1188" i="1"/>
  <c r="G4499" i="1"/>
  <c r="G370" i="1"/>
  <c r="G730" i="1"/>
  <c r="G4576" i="1"/>
  <c r="G2727" i="1"/>
  <c r="G1269" i="1"/>
  <c r="G1431" i="1"/>
  <c r="G798" i="1"/>
  <c r="G3163" i="1"/>
  <c r="G2824" i="1"/>
  <c r="G1703" i="1"/>
  <c r="G722" i="1"/>
  <c r="G4437" i="1"/>
  <c r="G4547" i="1"/>
  <c r="G802" i="1"/>
  <c r="G4510" i="1"/>
  <c r="G4567" i="1"/>
  <c r="G4593" i="1"/>
  <c r="G2594" i="1"/>
  <c r="G3977" i="1"/>
  <c r="G2828" i="1"/>
  <c r="G1969" i="1"/>
  <c r="G4523" i="1"/>
  <c r="G3057" i="1"/>
  <c r="G3971" i="1"/>
  <c r="G803" i="1"/>
  <c r="G3472" i="1"/>
  <c r="G2992" i="1"/>
  <c r="G2017" i="1"/>
  <c r="G2086" i="1"/>
  <c r="G2463" i="1"/>
  <c r="G830" i="1"/>
  <c r="G150" i="1"/>
  <c r="G2387" i="1"/>
  <c r="G888" i="1"/>
  <c r="G1728" i="1"/>
  <c r="G400" i="1"/>
  <c r="G2776" i="1"/>
  <c r="G3092" i="1"/>
  <c r="G2509" i="1"/>
  <c r="G2439" i="1"/>
  <c r="G3627" i="1"/>
  <c r="G3230" i="1"/>
  <c r="G532" i="1"/>
  <c r="G810" i="1"/>
  <c r="G1904" i="1"/>
  <c r="G2870" i="1"/>
  <c r="G1216" i="1"/>
  <c r="G1549" i="1"/>
  <c r="G1273" i="1"/>
  <c r="G2240" i="1"/>
  <c r="G2696" i="1"/>
  <c r="G1743" i="1"/>
  <c r="G3657" i="1"/>
  <c r="G457" i="1"/>
  <c r="G1271" i="1"/>
  <c r="G1264" i="1"/>
  <c r="G1265" i="1"/>
  <c r="G1796" i="1"/>
  <c r="G3252" i="1"/>
  <c r="G1496" i="1"/>
  <c r="G1267" i="1"/>
  <c r="G3102" i="1"/>
  <c r="G1268" i="1"/>
  <c r="G1272" i="1"/>
  <c r="G1359" i="1"/>
  <c r="G4241" i="1"/>
  <c r="G4127" i="1"/>
  <c r="G741" i="1"/>
  <c r="G3047" i="1"/>
  <c r="G1602" i="1"/>
  <c r="G990" i="1"/>
  <c r="G490" i="1"/>
  <c r="G4571" i="1"/>
  <c r="G2845" i="1"/>
  <c r="G1964" i="1"/>
  <c r="G3183" i="1"/>
  <c r="G1670" i="1"/>
  <c r="G2315" i="1"/>
  <c r="G3276" i="1"/>
  <c r="G2652" i="1"/>
  <c r="G4113" i="1"/>
  <c r="G1085" i="1"/>
  <c r="G2700" i="1"/>
  <c r="G1103" i="1"/>
  <c r="G3958" i="1"/>
  <c r="G957" i="1"/>
  <c r="G65" i="1"/>
  <c r="G3103" i="1"/>
  <c r="G2684" i="1"/>
  <c r="G3396" i="1"/>
  <c r="G2704" i="1"/>
  <c r="G4463" i="1"/>
  <c r="G3793" i="1"/>
  <c r="G1069" i="1"/>
  <c r="G1101" i="1"/>
  <c r="G3489" i="1"/>
  <c r="G2033" i="1"/>
  <c r="G665" i="1"/>
  <c r="G3104" i="1"/>
  <c r="G1995" i="1"/>
  <c r="G1797" i="1"/>
  <c r="G483" i="1"/>
  <c r="G1929" i="1"/>
  <c r="G4067" i="1"/>
  <c r="G3579" i="1"/>
  <c r="G2016" i="1"/>
  <c r="G1061" i="1"/>
  <c r="G4504" i="1"/>
  <c r="G4424" i="1"/>
  <c r="G750" i="1"/>
  <c r="G4152" i="1"/>
  <c r="G1943" i="1"/>
  <c r="G2119" i="1"/>
  <c r="G2252" i="1"/>
  <c r="G2983" i="1"/>
  <c r="G1099" i="1"/>
  <c r="G1769" i="1"/>
  <c r="G2513" i="1"/>
  <c r="G2502" i="1"/>
  <c r="G1562" i="1"/>
  <c r="G3203" i="1"/>
  <c r="G491" i="1"/>
  <c r="G1475" i="1"/>
  <c r="G1457" i="1"/>
  <c r="G1564" i="1"/>
  <c r="G2461" i="1"/>
  <c r="G2595" i="1"/>
  <c r="G804" i="1"/>
  <c r="G2128" i="1"/>
  <c r="G27" i="1"/>
  <c r="G4095" i="1"/>
  <c r="G4252" i="1"/>
  <c r="G1179" i="1"/>
  <c r="G1362" i="1"/>
  <c r="G811" i="1"/>
  <c r="G807" i="1"/>
  <c r="G669" i="1"/>
  <c r="G4072" i="1"/>
  <c r="G3117" i="1"/>
  <c r="G3484" i="1"/>
  <c r="G955" i="1"/>
  <c r="G932" i="1"/>
  <c r="G1949" i="1"/>
  <c r="G806" i="1"/>
  <c r="G2740" i="1"/>
  <c r="G120" i="1"/>
  <c r="G1291" i="1"/>
  <c r="G255" i="1"/>
  <c r="G556" i="1"/>
  <c r="G2265" i="1"/>
  <c r="G4051" i="1"/>
  <c r="G846" i="1"/>
  <c r="G4209" i="1"/>
  <c r="G3619" i="1"/>
  <c r="G2636" i="1"/>
  <c r="G1650" i="1"/>
  <c r="G1701" i="1"/>
  <c r="G278" i="1"/>
  <c r="G3406" i="1"/>
  <c r="G4149" i="1"/>
  <c r="G4258" i="1"/>
  <c r="G2225" i="1"/>
  <c r="G3483" i="1"/>
  <c r="G445" i="1"/>
  <c r="G1299" i="1"/>
  <c r="G4221" i="1"/>
  <c r="G2341" i="1"/>
  <c r="G436" i="1"/>
  <c r="G1353" i="1"/>
  <c r="G1835" i="1"/>
  <c r="G2935" i="1"/>
  <c r="G1812" i="1"/>
  <c r="G3109" i="1"/>
  <c r="G2108" i="1"/>
  <c r="G3214" i="1"/>
  <c r="G3327" i="1"/>
  <c r="G4487" i="1"/>
  <c r="G1100" i="1"/>
  <c r="G1355" i="1"/>
  <c r="G1253" i="1"/>
  <c r="G1292" i="1"/>
  <c r="G3420" i="1"/>
  <c r="G3598" i="1"/>
  <c r="G1531" i="1"/>
  <c r="G3110" i="1"/>
  <c r="G4103" i="1"/>
  <c r="G4516" i="1"/>
  <c r="G2190" i="1"/>
  <c r="G3464" i="1"/>
  <c r="G3683" i="1"/>
  <c r="G3608" i="1"/>
  <c r="G2418" i="1"/>
  <c r="G3093" i="1"/>
  <c r="G1035" i="1"/>
  <c r="G998" i="1"/>
  <c r="G2940" i="1"/>
  <c r="G4264" i="1"/>
  <c r="G1065" i="1"/>
  <c r="G1704" i="1"/>
  <c r="G2362" i="1"/>
  <c r="G3448" i="1"/>
  <c r="G1794" i="1"/>
  <c r="G2133" i="1"/>
  <c r="G1716" i="1"/>
  <c r="G623" i="1"/>
  <c r="G2272" i="1"/>
  <c r="G1312" i="1"/>
  <c r="G3054" i="1"/>
  <c r="G2644" i="1"/>
  <c r="G4480" i="1"/>
  <c r="G828" i="1"/>
  <c r="G3048" i="1"/>
  <c r="G2540" i="1"/>
  <c r="G2154" i="1"/>
  <c r="G4076" i="1"/>
  <c r="G1152" i="1"/>
  <c r="G1084" i="1"/>
  <c r="G1164" i="1"/>
  <c r="G3135" i="1"/>
  <c r="G1822" i="1"/>
  <c r="G1223" i="1"/>
  <c r="G1219" i="1"/>
  <c r="G4046" i="1"/>
  <c r="G1184" i="1"/>
  <c r="G3638" i="1"/>
  <c r="G3091" i="1"/>
  <c r="G1898" i="1"/>
  <c r="G648" i="1"/>
  <c r="G4053" i="1"/>
  <c r="G1224" i="1"/>
  <c r="G4462" i="1"/>
  <c r="G2117" i="1"/>
  <c r="G3534" i="1"/>
  <c r="G397" i="1"/>
  <c r="G4383" i="1"/>
  <c r="G2850" i="1"/>
  <c r="G2479" i="1"/>
  <c r="G4327" i="1"/>
  <c r="G3651" i="1"/>
  <c r="G3082" i="1"/>
  <c r="G1970" i="1"/>
  <c r="G1221" i="1"/>
  <c r="G258" i="1"/>
  <c r="G1338" i="1"/>
  <c r="G2970" i="1"/>
  <c r="G914" i="1"/>
  <c r="G596" i="1"/>
  <c r="G1220" i="1"/>
  <c r="G1746" i="1"/>
  <c r="G331" i="1"/>
  <c r="G838" i="1"/>
  <c r="G1519" i="1"/>
  <c r="G1921" i="1"/>
  <c r="G41" i="1"/>
  <c r="G439" i="1"/>
  <c r="G3886" i="1"/>
  <c r="G4325" i="1"/>
  <c r="G1908" i="1"/>
  <c r="G4481" i="1"/>
  <c r="G2292" i="1"/>
  <c r="G260" i="1"/>
  <c r="G1408" i="1"/>
  <c r="G1367" i="1"/>
  <c r="G827" i="1"/>
  <c r="G4440" i="1"/>
  <c r="G4380" i="1"/>
  <c r="G1998" i="1"/>
  <c r="G3414" i="1"/>
  <c r="G2394" i="1"/>
  <c r="G4466" i="1"/>
  <c r="G2182" i="1"/>
  <c r="G1452" i="1"/>
  <c r="G2061" i="1"/>
  <c r="G1244" i="1"/>
  <c r="G801" i="1"/>
  <c r="G4460" i="1"/>
  <c r="G470" i="1"/>
  <c r="G674" i="1"/>
  <c r="G434" i="1"/>
  <c r="G1215" i="1"/>
  <c r="G2088" i="1"/>
  <c r="G2933" i="1"/>
  <c r="G2294" i="1"/>
  <c r="G35" i="1"/>
  <c r="G42" i="1"/>
  <c r="G719" i="1"/>
  <c r="G1491" i="1"/>
  <c r="G4207" i="1"/>
  <c r="G335" i="1"/>
  <c r="G800" i="1"/>
  <c r="G4107" i="1"/>
  <c r="G4441" i="1"/>
  <c r="G1874" i="1"/>
  <c r="G1187" i="1"/>
  <c r="G1798" i="1"/>
  <c r="G4170" i="1"/>
  <c r="G3755" i="1"/>
  <c r="G382" i="1"/>
  <c r="G4503" i="1"/>
  <c r="G1996" i="1"/>
  <c r="G1795" i="1"/>
  <c r="G1944" i="1"/>
  <c r="G953" i="1"/>
  <c r="G3675" i="1"/>
  <c r="G2476" i="1"/>
  <c r="G1097" i="1"/>
  <c r="G4486" i="1"/>
  <c r="G4037" i="1"/>
  <c r="G1697" i="1"/>
  <c r="G1254" i="1"/>
  <c r="G4475" i="1"/>
  <c r="G3625" i="1"/>
  <c r="G399" i="1"/>
  <c r="G1573" i="1"/>
  <c r="G2512" i="1"/>
  <c r="G808" i="1"/>
  <c r="G3022" i="1"/>
  <c r="G836" i="1"/>
  <c r="G2689" i="1"/>
  <c r="G2906" i="1"/>
  <c r="G805" i="1"/>
  <c r="G1579" i="1"/>
  <c r="G1091" i="1"/>
  <c r="G809" i="1"/>
  <c r="G799" i="1"/>
  <c r="G3100" i="1"/>
  <c r="G664" i="1"/>
  <c r="G3450" i="1"/>
  <c r="G1945" i="1"/>
  <c r="G2981" i="1"/>
  <c r="G482" i="1"/>
  <c r="G4473" i="1"/>
  <c r="G752" i="1"/>
  <c r="G3004" i="1"/>
  <c r="G1098" i="1"/>
  <c r="G4474" i="1"/>
  <c r="G591" i="1"/>
  <c r="G1425" i="1"/>
  <c r="G1124" i="1"/>
  <c r="G2854" i="1"/>
  <c r="G1460" i="1"/>
  <c r="G2560" i="1"/>
  <c r="G2126" i="1"/>
  <c r="G3419" i="1"/>
  <c r="G1092" i="1"/>
  <c r="G2403" i="1"/>
  <c r="G51" i="1"/>
  <c r="G3806" i="1"/>
  <c r="G522" i="1"/>
  <c r="G2859" i="1"/>
  <c r="G1663" i="1"/>
  <c r="G2090" i="1"/>
  <c r="G3398" i="1"/>
  <c r="G1117" i="1"/>
  <c r="G1957" i="1"/>
  <c r="G1655" i="1"/>
  <c r="G733" i="1"/>
  <c r="G224" i="1"/>
  <c r="G250" i="1"/>
  <c r="G511" i="1"/>
  <c r="G4112" i="1"/>
  <c r="G4023" i="1"/>
  <c r="G2695" i="1"/>
  <c r="G578" i="1"/>
  <c r="G292" i="1"/>
  <c r="G3580" i="1"/>
  <c r="G242" i="1"/>
  <c r="G4400" i="1"/>
  <c r="G3439" i="1"/>
  <c r="G2274" i="1"/>
  <c r="G3990" i="1"/>
  <c r="G1196" i="1"/>
  <c r="G2112" i="1"/>
  <c r="G3797" i="1"/>
  <c r="G104" i="1"/>
  <c r="G493" i="1"/>
  <c r="G2438" i="1"/>
  <c r="G625" i="1"/>
  <c r="G3775" i="1"/>
  <c r="G3134" i="1"/>
  <c r="G896" i="1"/>
  <c r="G1839" i="1"/>
  <c r="G1259" i="1"/>
  <c r="G3917" i="1"/>
  <c r="G1243" i="1"/>
  <c r="G3313" i="1"/>
  <c r="G3112" i="1"/>
  <c r="G219" i="1"/>
  <c r="G915" i="1"/>
  <c r="G1285" i="1"/>
  <c r="G3293" i="1"/>
  <c r="G4031" i="1"/>
  <c r="G2503" i="1"/>
  <c r="G304" i="1"/>
  <c r="G1177" i="1"/>
  <c r="G1863" i="1"/>
  <c r="G3761" i="1"/>
  <c r="G3424" i="1"/>
  <c r="G411" i="1"/>
  <c r="G3345" i="1"/>
  <c r="G1951" i="1"/>
  <c r="G1508" i="1"/>
  <c r="G1575" i="1"/>
  <c r="G2849" i="1"/>
  <c r="G3440" i="1"/>
  <c r="G1607" i="1"/>
  <c r="G3762" i="1"/>
  <c r="G3772" i="1"/>
  <c r="G1899" i="1"/>
  <c r="G157" i="1"/>
  <c r="G39" i="1"/>
  <c r="G1202" i="1"/>
  <c r="G1412" i="1"/>
  <c r="G1997" i="1"/>
  <c r="G3296" i="1"/>
  <c r="G936" i="1"/>
  <c r="G3287" i="1"/>
  <c r="G3107" i="1"/>
  <c r="G1382" i="1"/>
  <c r="G3735" i="1"/>
  <c r="G2558" i="1"/>
  <c r="G2860" i="1"/>
  <c r="G859" i="1"/>
  <c r="G2641" i="1"/>
  <c r="G2953" i="1"/>
  <c r="G2026" i="1"/>
  <c r="G1591" i="1"/>
  <c r="G2721" i="1"/>
  <c r="G4089" i="1"/>
  <c r="G972" i="1"/>
  <c r="G1645" i="1"/>
  <c r="G2219" i="1"/>
  <c r="G585" i="1"/>
  <c r="G3864" i="1"/>
  <c r="G2811" i="1"/>
  <c r="G1214" i="1"/>
  <c r="G2171" i="1"/>
  <c r="G3201" i="1"/>
  <c r="G1455" i="1"/>
  <c r="G3760" i="1"/>
  <c r="G2125" i="1"/>
  <c r="G2829" i="1"/>
  <c r="G456" i="1"/>
  <c r="G3618" i="1"/>
  <c r="G951" i="1"/>
  <c r="G2123" i="1"/>
  <c r="G2021" i="1"/>
  <c r="G2124" i="1"/>
  <c r="G723" i="1"/>
  <c r="G3111" i="1"/>
  <c r="G3901" i="1"/>
  <c r="G288" i="1"/>
  <c r="G984" i="1"/>
  <c r="G378" i="1"/>
  <c r="G3108" i="1"/>
  <c r="G780" i="1"/>
  <c r="G2301" i="1"/>
  <c r="G3156" i="1"/>
  <c r="G705" i="1"/>
  <c r="G3476" i="1"/>
  <c r="G837" i="1"/>
  <c r="G927" i="1"/>
  <c r="G117" i="1"/>
  <c r="G3366" i="1"/>
  <c r="G1128" i="1"/>
  <c r="G3609" i="1"/>
  <c r="G371" i="1"/>
  <c r="G3506" i="1"/>
  <c r="G1499" i="1"/>
  <c r="G3564" i="1"/>
  <c r="G3715" i="1"/>
  <c r="G1019" i="1"/>
  <c r="G3605" i="1"/>
  <c r="G388" i="1"/>
  <c r="G96" i="1"/>
  <c r="G3989" i="1"/>
  <c r="G1160" i="1"/>
  <c r="G3629" i="1"/>
  <c r="G3079" i="1"/>
  <c r="G2773" i="1"/>
  <c r="G1696" i="1"/>
  <c r="G941" i="1"/>
  <c r="G1781" i="1"/>
  <c r="G498" i="1"/>
  <c r="G858" i="1"/>
  <c r="G3508" i="1"/>
  <c r="G1844" i="1"/>
  <c r="G3097" i="1"/>
  <c r="G3052" i="1"/>
  <c r="G1020" i="1"/>
  <c r="G782" i="1"/>
  <c r="G4210" i="1"/>
  <c r="G3910" i="1"/>
  <c r="G1720" i="1"/>
  <c r="G2317" i="1"/>
  <c r="G2647" i="1"/>
  <c r="G1809" i="1"/>
  <c r="G2832" i="1"/>
  <c r="G1644" i="1"/>
  <c r="G4110" i="1"/>
  <c r="G2187" i="1"/>
  <c r="G2771" i="1"/>
  <c r="G3029" i="1"/>
  <c r="G2130" i="1"/>
  <c r="G3926" i="1"/>
  <c r="G2715" i="1"/>
  <c r="G3288" i="1"/>
  <c r="G3615" i="1"/>
  <c r="G1818" i="1"/>
  <c r="G3298" i="1"/>
  <c r="G2840" i="1"/>
  <c r="G1002" i="1"/>
  <c r="G1116" i="1"/>
  <c r="G1331" i="1"/>
  <c r="G3784" i="1"/>
  <c r="G1286" i="1"/>
  <c r="G3204" i="1"/>
  <c r="G1926" i="1"/>
  <c r="G2674" i="1"/>
  <c r="G251" i="1"/>
  <c r="G293" i="1"/>
  <c r="G253" i="1"/>
  <c r="G3218" i="1"/>
  <c r="G1577" i="1"/>
  <c r="G4203" i="1"/>
  <c r="G3702" i="1"/>
  <c r="G1873" i="1"/>
  <c r="G3511" i="1"/>
  <c r="G1407" i="1"/>
  <c r="G1710" i="1"/>
  <c r="G2528" i="1"/>
  <c r="G2459" i="1"/>
  <c r="G395" i="1"/>
  <c r="G3720" i="1"/>
  <c r="G4137" i="1"/>
  <c r="G3246" i="1"/>
  <c r="G1676" i="1"/>
  <c r="G3985" i="1"/>
  <c r="G1456" i="1"/>
  <c r="G2367" i="1"/>
  <c r="G88" i="1"/>
  <c r="G3749" i="1"/>
  <c r="G3753" i="1"/>
  <c r="G2210" i="1"/>
  <c r="G3061" i="1"/>
  <c r="G4306" i="1"/>
  <c r="G1784" i="1"/>
  <c r="G1445" i="1"/>
  <c r="G3897" i="1"/>
  <c r="G2675" i="1"/>
  <c r="G4313" i="1"/>
  <c r="G3153" i="1"/>
  <c r="G1669" i="1"/>
  <c r="G2499" i="1"/>
  <c r="G540" i="1"/>
  <c r="G758" i="1"/>
  <c r="G4049" i="1"/>
  <c r="G2116" i="1"/>
  <c r="G3722" i="1"/>
  <c r="G3915" i="1"/>
  <c r="G1649" i="1"/>
  <c r="G209" i="1"/>
  <c r="G4020" i="1"/>
  <c r="G1176" i="1"/>
  <c r="G4505" i="1"/>
  <c r="G2450" i="1"/>
  <c r="G3429" i="1"/>
  <c r="G3743" i="1"/>
  <c r="G1865" i="1"/>
  <c r="G2931" i="1"/>
  <c r="G2932" i="1"/>
  <c r="G1209" i="1"/>
  <c r="G2204" i="1"/>
  <c r="G2582" i="1"/>
  <c r="G2296" i="1"/>
  <c r="G1203" i="1"/>
  <c r="G2268" i="1"/>
  <c r="G4333" i="1"/>
  <c r="G2451" i="1"/>
  <c r="G195" i="1"/>
  <c r="G1642" i="1"/>
  <c r="G3499" i="1"/>
  <c r="G86" i="1"/>
  <c r="G1234" i="1"/>
  <c r="G349" i="1"/>
  <c r="G4497" i="1"/>
  <c r="G4283" i="1"/>
  <c r="G2673" i="1"/>
  <c r="G612" i="1"/>
  <c r="G2737" i="1"/>
  <c r="G177" i="1"/>
  <c r="G533" i="1"/>
  <c r="G656" i="1"/>
  <c r="G1010" i="1"/>
  <c r="G3133" i="1"/>
  <c r="G1523" i="1"/>
  <c r="G2648" i="1"/>
  <c r="G2550" i="1"/>
  <c r="G2213" i="1"/>
  <c r="G31" i="1"/>
  <c r="G1114" i="1"/>
  <c r="G967" i="1"/>
  <c r="G2427" i="1"/>
  <c r="G502" i="1"/>
  <c r="G840" i="1"/>
  <c r="G1714" i="1"/>
  <c r="G4156" i="1"/>
  <c r="G168" i="1"/>
  <c r="G2054" i="1"/>
  <c r="G205" i="1"/>
  <c r="G1257" i="1"/>
  <c r="G1083" i="1"/>
  <c r="G2183" i="1"/>
  <c r="G383" i="1"/>
  <c r="G3155" i="1"/>
  <c r="G2196" i="1"/>
  <c r="G2786" i="1"/>
  <c r="G1011" i="1"/>
  <c r="G2546" i="1"/>
  <c r="G3592" i="1"/>
  <c r="G2920" i="1"/>
  <c r="G3659" i="1"/>
  <c r="G3798" i="1"/>
  <c r="G191" i="1"/>
  <c r="G4200" i="1"/>
  <c r="G2785" i="1"/>
  <c r="G3577" i="1"/>
  <c r="G3725" i="1"/>
  <c r="G372" i="1"/>
  <c r="G1194" i="1"/>
  <c r="G1647" i="1"/>
  <c r="G911" i="1"/>
  <c r="G2105" i="1"/>
  <c r="G4141" i="1"/>
  <c r="G3522" i="1"/>
  <c r="G1735" i="1"/>
  <c r="G1436" i="1"/>
  <c r="G2754" i="1"/>
  <c r="G394" i="1"/>
  <c r="G1651" i="1"/>
  <c r="G2778" i="1"/>
  <c r="G682" i="1"/>
  <c r="G2437" i="1"/>
  <c r="G2337" i="1"/>
  <c r="G3066" i="1"/>
  <c r="G3072" i="1"/>
  <c r="G3660" i="1"/>
  <c r="G1150" i="1"/>
  <c r="G2851" i="1"/>
  <c r="G1189" i="1"/>
  <c r="G3706" i="1"/>
  <c r="G4151" i="1"/>
  <c r="G213" i="1"/>
  <c r="G3040" i="1"/>
  <c r="G1721" i="1"/>
  <c r="G589" i="1"/>
  <c r="G2430" i="1"/>
  <c r="G4386" i="1"/>
  <c r="G784" i="1"/>
  <c r="G2429" i="1"/>
  <c r="G4385" i="1"/>
  <c r="G783" i="1"/>
  <c r="G3811" i="1"/>
  <c r="G1872" i="1"/>
  <c r="G4130" i="1"/>
  <c r="G1902" i="1"/>
  <c r="G2649" i="1"/>
  <c r="G2184" i="1"/>
  <c r="G926" i="1"/>
  <c r="G3537" i="1"/>
  <c r="G1854" i="1"/>
  <c r="G4005" i="1"/>
  <c r="G3254" i="1"/>
  <c r="G4293" i="1"/>
  <c r="G4337" i="1"/>
  <c r="G34" i="1"/>
  <c r="G2888" i="1"/>
  <c r="G3471" i="1"/>
  <c r="G4315" i="1"/>
  <c r="G3988" i="1"/>
  <c r="G3295" i="1"/>
  <c r="G701" i="1"/>
  <c r="G2015" i="1"/>
  <c r="G2694" i="1"/>
  <c r="G3922" i="1"/>
  <c r="G33" i="1"/>
  <c r="G32" i="1"/>
  <c r="G2949" i="1"/>
  <c r="G2789" i="1"/>
  <c r="G1673" i="1"/>
  <c r="G2875" i="1"/>
  <c r="G2910" i="1"/>
  <c r="G2368" i="1"/>
  <c r="G1732" i="1"/>
  <c r="G1646" i="1"/>
  <c r="G3909" i="1"/>
  <c r="G1598" i="1"/>
  <c r="G1600" i="1"/>
  <c r="G917" i="1"/>
  <c r="G161" i="1"/>
  <c r="G1980" i="1"/>
  <c r="G3661" i="1"/>
  <c r="G3912" i="1"/>
  <c r="G2729" i="1"/>
  <c r="G1733" i="1"/>
  <c r="G2449" i="1"/>
  <c r="G3356" i="1"/>
  <c r="G1948" i="1"/>
  <c r="G1792" i="1"/>
  <c r="G4476" i="1"/>
  <c r="G2863" i="1"/>
  <c r="G2769" i="1"/>
  <c r="G1360" i="1"/>
  <c r="G2205" i="1"/>
  <c r="G3823" i="1"/>
  <c r="G3364" i="1"/>
  <c r="G918" i="1"/>
  <c r="G3245" i="1"/>
  <c r="G4565" i="1"/>
  <c r="G2238" i="1"/>
  <c r="G2115" i="1"/>
  <c r="G2620" i="1"/>
  <c r="G2868" i="1"/>
  <c r="G4024" i="1"/>
  <c r="G2224" i="1"/>
  <c r="G717" i="1"/>
  <c r="G3333" i="1"/>
  <c r="G965" i="1"/>
  <c r="G1093" i="1"/>
  <c r="G1094" i="1"/>
  <c r="G4494" i="1"/>
  <c r="G843" i="1"/>
  <c r="G847" i="1"/>
  <c r="G2335" i="1"/>
  <c r="G1096" i="1"/>
  <c r="G4266" i="1"/>
  <c r="G3821" i="1"/>
  <c r="G4177" i="1"/>
  <c r="G3013" i="1"/>
  <c r="G4030" i="1"/>
  <c r="G2214" i="1"/>
  <c r="G1095" i="1"/>
  <c r="G2309" i="1"/>
  <c r="G2107" i="1"/>
  <c r="G1987" i="1"/>
  <c r="G1632" i="1"/>
  <c r="G3402" i="1"/>
  <c r="G974" i="1"/>
  <c r="G1043" i="1"/>
  <c r="G325" i="1"/>
  <c r="G2928" i="1"/>
  <c r="G1190" i="1"/>
  <c r="G2856" i="1"/>
  <c r="G3372" i="1"/>
  <c r="G2894" i="1"/>
  <c r="G3148" i="1"/>
  <c r="G1816" i="1"/>
  <c r="G706" i="1"/>
  <c r="G1611" i="1"/>
  <c r="G2857" i="1"/>
  <c r="G3205" i="1"/>
  <c r="G2658" i="1"/>
  <c r="G1560" i="1"/>
  <c r="G2858" i="1"/>
  <c r="G1883" i="1"/>
  <c r="G2365" i="1"/>
  <c r="G3084" i="1"/>
  <c r="G1745" i="1"/>
  <c r="G2855" i="1"/>
  <c r="G815" i="1"/>
  <c r="G330" i="1"/>
  <c r="G440" i="1"/>
  <c r="G2507" i="1"/>
  <c r="G1352" i="1"/>
  <c r="G2364" i="1"/>
  <c r="G3879" i="1"/>
  <c r="G3998" i="1"/>
  <c r="G4054" i="1"/>
  <c r="G3263" i="1"/>
  <c r="G714" i="1"/>
  <c r="G4393" i="1"/>
  <c r="G1046" i="1"/>
  <c r="G1507" i="1"/>
  <c r="G1736" i="1"/>
  <c r="G4172" i="1"/>
  <c r="G1986" i="1"/>
  <c r="G3445" i="1"/>
  <c r="G3581" i="1"/>
  <c r="G1357" i="1"/>
  <c r="G3667" i="1"/>
  <c r="G3663" i="1"/>
  <c r="G1554" i="1"/>
  <c r="G1086" i="1"/>
  <c r="G4173" i="1"/>
  <c r="G1823" i="1"/>
  <c r="G2322" i="1"/>
  <c r="G2347" i="1"/>
  <c r="G539" i="1"/>
  <c r="G4318" i="1"/>
  <c r="G1542" i="1"/>
  <c r="G2801" i="1"/>
  <c r="G3053" i="1"/>
  <c r="G2736" i="1"/>
  <c r="G3323" i="1"/>
  <c r="G535" i="1"/>
  <c r="G771" i="1"/>
  <c r="G884" i="1"/>
  <c r="G3160" i="1"/>
  <c r="G3758" i="1"/>
  <c r="G734" i="1"/>
  <c r="G1444" i="1"/>
  <c r="G2147" i="1"/>
  <c r="G3046" i="1"/>
  <c r="G3556" i="1"/>
  <c r="G2440" i="1"/>
  <c r="G2978" i="1"/>
  <c r="G3521" i="1"/>
  <c r="G3368" i="1"/>
  <c r="G2962" i="1"/>
  <c r="G3338" i="1"/>
  <c r="G1440" i="1"/>
  <c r="G1815" i="1"/>
  <c r="G4529" i="1"/>
  <c r="G2893" i="1"/>
  <c r="G3694" i="1"/>
  <c r="G1332" i="1"/>
  <c r="G611" i="1"/>
  <c r="G1372" i="1"/>
  <c r="G1546" i="1"/>
  <c r="G2895" i="1"/>
  <c r="G3734" i="1"/>
  <c r="G853" i="1"/>
  <c r="G318" i="1"/>
  <c r="G3997" i="1"/>
  <c r="G2022" i="1"/>
  <c r="G1748" i="1"/>
  <c r="G237" i="1"/>
  <c r="G3311" i="1"/>
  <c r="G2062" i="1"/>
  <c r="G2477" i="1"/>
  <c r="G617" i="1"/>
  <c r="G1581" i="1"/>
  <c r="G1533" i="1"/>
  <c r="G228" i="1"/>
  <c r="G3658" i="1"/>
  <c r="G4310" i="1"/>
  <c r="G2563" i="1"/>
  <c r="G1199" i="1"/>
  <c r="G3520" i="1"/>
  <c r="G1648" i="1"/>
  <c r="G2166" i="1"/>
  <c r="G236" i="1"/>
  <c r="G745" i="1"/>
  <c r="G56" i="1"/>
  <c r="G3260" i="1"/>
  <c r="G2882" i="1"/>
  <c r="G4010" i="1"/>
  <c r="G2514" i="1"/>
  <c r="G1087" i="1"/>
  <c r="G238" i="1"/>
  <c r="G239" i="1"/>
  <c r="G2146" i="1"/>
  <c r="G1211" i="1"/>
  <c r="G880" i="1"/>
  <c r="G2626" i="1"/>
  <c r="G2758" i="1"/>
  <c r="G1399" i="1"/>
  <c r="G392" i="1"/>
  <c r="G2120" i="1"/>
  <c r="G4294" i="1"/>
  <c r="G3550" i="1"/>
  <c r="G3289" i="1"/>
  <c r="G217" i="1"/>
  <c r="G2473" i="1"/>
  <c r="G145" i="1"/>
  <c r="G105" i="1"/>
  <c r="G4422" i="1"/>
  <c r="G324" i="1"/>
  <c r="G4087" i="1"/>
  <c r="G529" i="1"/>
  <c r="G842" i="1"/>
  <c r="G141" i="1"/>
  <c r="G2318" i="1"/>
  <c r="G1942" i="1"/>
  <c r="G1538" i="1"/>
  <c r="G3740" i="1"/>
  <c r="G3981" i="1"/>
  <c r="G2930" i="1"/>
  <c r="G3987" i="1"/>
  <c r="G22" i="1"/>
  <c r="G3728" i="1"/>
  <c r="G3548" i="1"/>
  <c r="G1905" i="1"/>
  <c r="G4536" i="1"/>
  <c r="G956" i="1"/>
  <c r="G2657" i="1"/>
  <c r="G4496" i="1"/>
  <c r="G2835" i="1"/>
  <c r="G3416" i="1"/>
  <c r="G2567" i="1"/>
  <c r="G905" i="1"/>
  <c r="G3149" i="1"/>
  <c r="G2398" i="1"/>
  <c r="G952" i="1"/>
  <c r="G4501" i="1"/>
  <c r="G4512" i="1"/>
  <c r="G189" i="1"/>
  <c r="G553" i="1"/>
  <c r="G3565" i="1"/>
  <c r="G3541" i="1"/>
  <c r="G455" i="1"/>
  <c r="G357" i="1"/>
  <c r="G2552" i="1"/>
  <c r="G2899" i="1"/>
  <c r="G2388" i="1"/>
  <c r="G517" i="1"/>
  <c r="G1543" i="1"/>
  <c r="G4234" i="1"/>
  <c r="G2753" i="1"/>
  <c r="G480" i="1"/>
  <c r="G4116" i="1"/>
  <c r="G4446" i="1"/>
  <c r="G467" i="1"/>
  <c r="G1747" i="1"/>
  <c r="G2286" i="1"/>
  <c r="G2892" i="1"/>
  <c r="G101" i="1"/>
  <c r="G1022" i="1"/>
  <c r="G4489" i="1"/>
  <c r="G1042" i="1"/>
  <c r="G1850" i="1"/>
  <c r="G2409" i="1"/>
  <c r="G323" i="1"/>
  <c r="G3721" i="1"/>
  <c r="G4531" i="1"/>
  <c r="G609" i="1"/>
  <c r="G2991" i="1"/>
  <c r="G2841" i="1"/>
  <c r="G4544" i="1"/>
  <c r="G4388" i="1"/>
  <c r="G2360" i="1"/>
  <c r="G2122" i="1"/>
  <c r="G4265" i="1"/>
  <c r="G481" i="1"/>
  <c r="G877" i="1"/>
  <c r="G159" i="1"/>
  <c r="G894" i="1"/>
  <c r="G1783" i="1"/>
  <c r="G2005" i="1"/>
  <c r="G1007" i="1"/>
  <c r="G4193" i="1"/>
  <c r="G366" i="1"/>
  <c r="G85" i="1"/>
  <c r="G4508" i="1"/>
  <c r="G2901" i="1"/>
  <c r="G114" i="1"/>
  <c r="G4263" i="1"/>
  <c r="G2889" i="1"/>
  <c r="G3766" i="1"/>
  <c r="G2891" i="1"/>
  <c r="G3857" i="1"/>
  <c r="G2890" i="1"/>
  <c r="G3270" i="1"/>
  <c r="G102" i="1"/>
  <c r="G2898" i="1"/>
  <c r="G876" i="1"/>
  <c r="G241" i="1"/>
  <c r="G2330" i="1"/>
  <c r="G2720" i="1"/>
  <c r="G647" i="1"/>
  <c r="G4347" i="1"/>
  <c r="G1056" i="1"/>
  <c r="G1044" i="1"/>
  <c r="G1430" i="1"/>
  <c r="G1481" i="1"/>
  <c r="G3195" i="1"/>
  <c r="G3129" i="1"/>
  <c r="G4012" i="1"/>
  <c r="G571" i="1"/>
  <c r="G3546" i="1"/>
  <c r="G678" i="1"/>
  <c r="G4226" i="1"/>
  <c r="G3225" i="1"/>
  <c r="G2121" i="1"/>
  <c r="G976" i="1"/>
  <c r="G2973" i="1"/>
  <c r="G3880" i="1"/>
  <c r="G3143" i="1"/>
  <c r="G2775" i="1"/>
  <c r="G561" i="1"/>
  <c r="G4320" i="1"/>
  <c r="G2623" i="1"/>
  <c r="G1076" i="1"/>
  <c r="G3286" i="1"/>
  <c r="G2900" i="1"/>
  <c r="G4485" i="1"/>
  <c r="G4431" i="1"/>
  <c r="G369" i="1"/>
  <c r="G3832" i="1"/>
  <c r="G1110" i="1"/>
  <c r="G1909" i="1"/>
  <c r="G2897" i="1"/>
  <c r="G279" i="1"/>
  <c r="G4430" i="1"/>
  <c r="G408" i="1"/>
  <c r="G1626" i="1"/>
  <c r="G1156" i="1"/>
  <c r="G4119" i="1"/>
  <c r="G2293" i="1"/>
  <c r="G2896" i="1"/>
  <c r="G1537" i="1"/>
  <c r="G3177" i="1"/>
  <c r="G1801" i="1"/>
  <c r="G123" i="1"/>
  <c r="G2902" i="1"/>
  <c r="G3929" i="1"/>
  <c r="G1563" i="1"/>
  <c r="G4537" i="1"/>
  <c r="G4115" i="1"/>
  <c r="G1356" i="1"/>
  <c r="G4518" i="1"/>
  <c r="G1749" i="1"/>
  <c r="G3063" i="1"/>
  <c r="G770" i="1"/>
  <c r="G1012" i="1"/>
  <c r="G3461" i="1"/>
  <c r="G2915" i="1"/>
  <c r="G872" i="1"/>
  <c r="G3662" i="1"/>
  <c r="G4042" i="1"/>
  <c r="G1104" i="1"/>
  <c r="G3544" i="1"/>
  <c r="G3457" i="1"/>
  <c r="G4530" i="1"/>
  <c r="G2524" i="1"/>
  <c r="G555" i="1"/>
  <c r="G3388" i="1"/>
  <c r="G695" i="1"/>
  <c r="G1347" i="1"/>
  <c r="G3151" i="1"/>
  <c r="G43" i="1"/>
  <c r="G1778" i="1"/>
  <c r="G3874" i="1"/>
  <c r="G2339" i="1"/>
  <c r="G348" i="1"/>
  <c r="G2757" i="1"/>
  <c r="G3453" i="1"/>
  <c r="G3264" i="1"/>
  <c r="G950" i="1"/>
  <c r="G2634" i="1"/>
  <c r="G986" i="1"/>
  <c r="G1558" i="1"/>
  <c r="G122" i="1"/>
  <c r="G3490" i="1"/>
  <c r="G508" i="1"/>
  <c r="G4384" i="1"/>
  <c r="G3434" i="1"/>
  <c r="G2342" i="1"/>
  <c r="G3800" i="1"/>
  <c r="G4550" i="1"/>
  <c r="G764" i="1"/>
  <c r="G1693" i="1"/>
  <c r="G2258" i="1"/>
  <c r="G636" i="1"/>
  <c r="G409" i="1"/>
  <c r="G4102" i="1"/>
  <c r="G3950" i="1"/>
  <c r="G3168" i="1"/>
  <c r="G3831" i="1"/>
  <c r="G230" i="1"/>
  <c r="G1333" i="1"/>
  <c r="G835" i="1"/>
  <c r="G1057" i="1"/>
  <c r="G795" i="1"/>
  <c r="G3197" i="1"/>
  <c r="G2078" i="1"/>
  <c r="G1017" i="1"/>
  <c r="G4088" i="1"/>
  <c r="G1108" i="1"/>
  <c r="G2221" i="1"/>
  <c r="G3861" i="1"/>
  <c r="G3803" i="1"/>
  <c r="G3256" i="1"/>
  <c r="G3094" i="1"/>
  <c r="G4242" i="1"/>
  <c r="G1122" i="1"/>
  <c r="G1529" i="1"/>
  <c r="G1074" i="1"/>
  <c r="G2883" i="1"/>
  <c r="G346" i="1"/>
  <c r="G1340" i="1"/>
  <c r="G641" i="1"/>
  <c r="G4376" i="1"/>
  <c r="G3394" i="1"/>
  <c r="G1557" i="1"/>
  <c r="G3226" i="1"/>
  <c r="G4140" i="1"/>
  <c r="G3771" i="1"/>
  <c r="G699" i="1"/>
  <c r="G4169" i="1"/>
  <c r="G2319" i="1"/>
  <c r="G1045" i="1"/>
  <c r="G4545" i="1"/>
  <c r="G232" i="1"/>
  <c r="G724" i="1"/>
  <c r="G949" i="1"/>
  <c r="G1584" i="1"/>
  <c r="G3727" i="1"/>
  <c r="G234" i="1"/>
  <c r="G4259" i="1"/>
  <c r="G164" i="1"/>
  <c r="G1520" i="1"/>
  <c r="G2719" i="1"/>
  <c r="G3633" i="1"/>
  <c r="G2956" i="1"/>
  <c r="G3065" i="1"/>
  <c r="G1888" i="1"/>
  <c r="G1368" i="1"/>
  <c r="G2211" i="1"/>
  <c r="G3269" i="1"/>
  <c r="G3503" i="1"/>
  <c r="G1204" i="1"/>
  <c r="G1578" i="1"/>
  <c r="G4007" i="1"/>
  <c r="G2002" i="1"/>
  <c r="G4198" i="1"/>
  <c r="G3763" i="1"/>
  <c r="G1384" i="1"/>
  <c r="G2601" i="1"/>
  <c r="G4377" i="1"/>
  <c r="G1567" i="1"/>
  <c r="G670" i="1"/>
  <c r="G3875" i="1"/>
  <c r="G4346" i="1"/>
  <c r="G3090" i="1"/>
  <c r="G3463" i="1"/>
  <c r="G4212" i="1"/>
  <c r="G2032" i="1"/>
  <c r="G3430" i="1"/>
  <c r="G1858" i="1"/>
  <c r="G4513" i="1"/>
  <c r="G4345" i="1"/>
  <c r="G233" i="1"/>
  <c r="G229" i="1"/>
  <c r="G3273" i="1"/>
  <c r="G231" i="1"/>
  <c r="G235" i="1"/>
  <c r="G1006" i="1"/>
  <c r="G3187" i="1"/>
  <c r="G124" i="1"/>
  <c r="G1782" i="1"/>
  <c r="G2615" i="1"/>
  <c r="G3596" i="1"/>
  <c r="G2369" i="1"/>
  <c r="G3923" i="1"/>
  <c r="G367" i="1"/>
  <c r="G173" i="1"/>
  <c r="G1173" i="1"/>
  <c r="G1401" i="1"/>
  <c r="G2600" i="1"/>
  <c r="G778" i="1"/>
  <c r="G1500" i="1"/>
  <c r="G3907" i="1"/>
  <c r="G1620" i="1"/>
  <c r="G3444" i="1"/>
  <c r="G1901" i="1"/>
  <c r="G1301" i="1"/>
  <c r="G2215" i="1"/>
  <c r="G2997" i="1"/>
  <c r="G579" i="1"/>
  <c r="G4451" i="1"/>
  <c r="G1886" i="1"/>
  <c r="G3404" i="1"/>
  <c r="G2588" i="1"/>
  <c r="G3532" i="1"/>
  <c r="G2755" i="1"/>
  <c r="G3724" i="1"/>
  <c r="G3949" i="1"/>
  <c r="G1241" i="1"/>
  <c r="G3936" i="1"/>
  <c r="G1464" i="1"/>
  <c r="G1438" i="1"/>
  <c r="G655" i="1"/>
  <c r="G1305" i="1"/>
  <c r="G1882" i="1"/>
  <c r="G3379" i="1"/>
  <c r="G1351" i="1"/>
  <c r="G3547" i="1"/>
  <c r="G3030" i="1"/>
  <c r="G2557" i="1"/>
  <c r="G3182" i="1"/>
  <c r="G192" i="1"/>
  <c r="G3895" i="1"/>
  <c r="G1321" i="1"/>
  <c r="G225" i="1"/>
  <c r="G3196" i="1"/>
  <c r="G2382" i="1"/>
  <c r="G1472" i="1"/>
  <c r="G2284" i="1"/>
  <c r="G2551" i="1"/>
  <c r="G1228" i="1"/>
  <c r="G2723" i="1"/>
  <c r="G4502" i="1"/>
  <c r="G3352" i="1"/>
  <c r="G3403" i="1"/>
  <c r="G4284" i="1"/>
  <c r="G3588" i="1"/>
  <c r="G109" i="1"/>
  <c r="G505" i="1"/>
  <c r="G2741" i="1"/>
  <c r="G24" i="1"/>
  <c r="G3322" i="1"/>
  <c r="G3324" i="1"/>
  <c r="G69" i="1"/>
  <c r="G4277" i="1"/>
  <c r="G3041" i="1"/>
  <c r="G4540" i="1"/>
  <c r="G3446" i="1"/>
  <c r="G3911" i="1"/>
  <c r="G2954" i="1"/>
  <c r="G1838" i="1"/>
  <c r="G4334" i="1"/>
  <c r="G4073" i="1"/>
  <c r="G3042" i="1"/>
  <c r="G3918" i="1"/>
  <c r="G3979" i="1"/>
  <c r="G4439" i="1"/>
  <c r="G2532" i="1"/>
  <c r="G2486" i="1"/>
  <c r="G3635" i="1"/>
  <c r="G909" i="1"/>
  <c r="G247" i="1"/>
  <c r="G4444" i="1"/>
  <c r="G694" i="1"/>
  <c r="G68" i="1"/>
  <c r="G2692" i="1"/>
  <c r="G878" i="1"/>
  <c r="G4433" i="1"/>
  <c r="G698" i="1"/>
  <c r="G1775" i="1"/>
  <c r="G1090" i="1"/>
  <c r="G3980" i="1"/>
  <c r="G3418" i="1"/>
  <c r="G3359" i="1"/>
  <c r="G3597" i="1"/>
  <c r="G506" i="1"/>
  <c r="G301" i="1"/>
  <c r="G576" i="1"/>
  <c r="G313" i="1"/>
  <c r="G2861" i="1"/>
  <c r="G3251" i="1"/>
  <c r="G4410" i="1"/>
  <c r="G1125" i="1"/>
  <c r="G527" i="1"/>
  <c r="G221" i="1"/>
  <c r="G1172" i="1"/>
  <c r="G4048" i="1"/>
  <c r="G2395" i="1"/>
  <c r="G3302" i="1"/>
  <c r="G2077" i="1"/>
  <c r="G4535" i="1"/>
  <c r="G1300" i="1"/>
  <c r="G2714" i="1"/>
  <c r="G1752" i="1"/>
  <c r="G3697" i="1"/>
  <c r="G1952" i="1"/>
  <c r="G2554" i="1"/>
  <c r="G92" i="1"/>
  <c r="G296" i="1"/>
  <c r="G4148" i="1"/>
  <c r="G1064" i="1"/>
  <c r="G499" i="1"/>
  <c r="G1806" i="1"/>
  <c r="G639" i="1"/>
  <c r="G4321" i="1"/>
  <c r="G2259" i="1"/>
  <c r="G3994" i="1"/>
  <c r="G4511" i="1"/>
  <c r="G3552" i="1"/>
  <c r="G4004" i="1"/>
  <c r="G1458" i="1"/>
  <c r="G2510" i="1"/>
  <c r="G3790" i="1"/>
  <c r="G626" i="1"/>
  <c r="G635" i="1"/>
  <c r="G3961" i="1"/>
  <c r="G2752" i="1"/>
  <c r="G2816" i="1"/>
  <c r="G700" i="1"/>
  <c r="G3873" i="1"/>
  <c r="G3742" i="1"/>
  <c r="G154" i="1"/>
  <c r="G1021" i="1"/>
  <c r="G1907" i="1"/>
  <c r="G3512" i="1"/>
  <c r="G2772" i="1"/>
  <c r="G1842" i="1"/>
  <c r="G684" i="1"/>
  <c r="G458" i="1"/>
  <c r="G459" i="1"/>
  <c r="G3307" i="1"/>
  <c r="G166" i="1"/>
  <c r="G3896" i="1"/>
  <c r="G3524" i="1"/>
  <c r="G786" i="1"/>
  <c r="G2570" i="1"/>
  <c r="G4539" i="1"/>
  <c r="G1497" i="1"/>
  <c r="G1071" i="1"/>
  <c r="G3342" i="1"/>
  <c r="G653" i="1"/>
  <c r="G945" i="1"/>
  <c r="G3459" i="1"/>
  <c r="G1437" i="1"/>
  <c r="G3458" i="1"/>
  <c r="G1465" i="1"/>
  <c r="G2222" i="1"/>
  <c r="G1371" i="1"/>
  <c r="G4063" i="1"/>
  <c r="G3984" i="1"/>
  <c r="G1133" i="1"/>
  <c r="G1955" i="1"/>
  <c r="G3655" i="1"/>
  <c r="G978" i="1"/>
  <c r="G1675" i="1"/>
  <c r="G3438" i="1"/>
  <c r="G4596" i="1"/>
  <c r="G3479" i="1"/>
  <c r="G4154" i="1"/>
  <c r="G4590" i="1"/>
  <c r="G779" i="1"/>
  <c r="G4414" i="1"/>
  <c r="G127" i="1"/>
  <c r="G2050" i="1"/>
  <c r="G405" i="1"/>
  <c r="G985" i="1"/>
  <c r="G640" i="1"/>
  <c r="G2574" i="1"/>
  <c r="G964" i="1"/>
  <c r="G3799" i="1"/>
  <c r="G1840" i="1"/>
  <c r="G2852" i="1"/>
  <c r="G1885" i="1"/>
  <c r="G2113" i="1"/>
  <c r="G3443" i="1"/>
  <c r="G4245" i="1"/>
  <c r="G421" i="1"/>
  <c r="G1841" i="1"/>
  <c r="G4459" i="1"/>
  <c r="G2270" i="1"/>
  <c r="G21" i="1"/>
  <c r="G3730" i="1"/>
  <c r="G2333" i="1"/>
  <c r="G2230" i="1"/>
  <c r="G3300" i="1"/>
  <c r="G3106" i="1"/>
  <c r="G1553" i="1"/>
  <c r="G2777" i="1"/>
  <c r="G3315" i="1"/>
  <c r="G259" i="1"/>
  <c r="G3826" i="1"/>
  <c r="G725" i="1"/>
  <c r="G2142" i="1"/>
  <c r="G3190" i="1"/>
  <c r="G637" i="1"/>
  <c r="G659" i="1"/>
  <c r="G1959" i="1"/>
  <c r="G333" i="1"/>
  <c r="G3882" i="1"/>
  <c r="G1857" i="1"/>
  <c r="G1766" i="1"/>
  <c r="G3170" i="1"/>
  <c r="G4421" i="1"/>
  <c r="G521" i="1"/>
  <c r="G3866" i="1"/>
  <c r="G2960" i="1"/>
  <c r="G1718" i="1"/>
  <c r="G193" i="1"/>
  <c r="G3562" i="1"/>
  <c r="G107" i="1"/>
  <c r="G2232" i="1"/>
  <c r="G1169" i="1"/>
  <c r="G996" i="1"/>
  <c r="G2060" i="1"/>
  <c r="G981" i="1"/>
  <c r="G3610" i="1"/>
  <c r="G4395" i="1"/>
  <c r="G1479" i="1"/>
  <c r="G1149" i="1"/>
  <c r="G119" i="1"/>
  <c r="G2316" i="1"/>
  <c r="G4442" i="1"/>
  <c r="G4392" i="1"/>
  <c r="G1976" i="1"/>
  <c r="G1992" i="1"/>
  <c r="G2660" i="1"/>
  <c r="G643" i="1"/>
  <c r="G1725" i="1"/>
  <c r="G4027" i="1"/>
  <c r="G475" i="1"/>
  <c r="G1938" i="1"/>
  <c r="G396" i="1"/>
  <c r="G248" i="1"/>
  <c r="G644" i="1"/>
  <c r="G165" i="1"/>
  <c r="G4521" i="1"/>
  <c r="G3553" i="1"/>
  <c r="G4374" i="1"/>
  <c r="G4352" i="1"/>
  <c r="G3777" i="1"/>
  <c r="G3679" i="1"/>
  <c r="G2650" i="1"/>
  <c r="G930" i="1"/>
  <c r="G3198" i="1"/>
  <c r="G2788" i="1"/>
  <c r="G1239" i="1"/>
  <c r="G4006" i="1"/>
  <c r="G3664" i="1"/>
  <c r="G4047" i="1"/>
  <c r="G2074" i="1"/>
  <c r="G2019" i="1"/>
  <c r="G1138" i="1"/>
  <c r="G3064" i="1"/>
  <c r="G4381" i="1"/>
  <c r="G2730" i="1"/>
  <c r="G2216" i="1"/>
  <c r="G1392" i="1"/>
  <c r="G1545" i="1"/>
  <c r="G466" i="1"/>
  <c r="G4425" i="1"/>
  <c r="G4559" i="1"/>
  <c r="G322" i="1"/>
  <c r="G2553" i="1"/>
  <c r="G2576" i="1"/>
  <c r="G749" i="1"/>
  <c r="G1652" i="1"/>
  <c r="G1396" i="1"/>
  <c r="G1088" i="1"/>
  <c r="G2726" i="1"/>
  <c r="G143" i="1"/>
  <c r="G1080" i="1"/>
  <c r="G4555" i="1"/>
  <c r="G163" i="1"/>
  <c r="G2443" i="1"/>
  <c r="G2817" i="1"/>
  <c r="G2561" i="1"/>
  <c r="G4136" i="1"/>
  <c r="G2127" i="1"/>
  <c r="G2564" i="1"/>
  <c r="G3172" i="1"/>
  <c r="G2400" i="1"/>
  <c r="G1374" i="1"/>
  <c r="G3877" i="1"/>
  <c r="G3318" i="1"/>
  <c r="G1178" i="1"/>
  <c r="G2091" i="1"/>
  <c r="G1182" i="1"/>
  <c r="G55" i="1"/>
  <c r="G3128" i="1"/>
  <c r="G1852" i="1"/>
  <c r="G867" i="1"/>
  <c r="G4035" i="1"/>
  <c r="G3707" i="1"/>
  <c r="G407" i="1"/>
  <c r="G129" i="1"/>
  <c r="G3773" i="1"/>
  <c r="G1834" i="1"/>
  <c r="G2505" i="1"/>
  <c r="G1414" i="1"/>
  <c r="G4519" i="1"/>
  <c r="G2282" i="1"/>
  <c r="G1037" i="1"/>
  <c r="G1055" i="1"/>
  <c r="G3234" i="1"/>
  <c r="G510" i="1"/>
  <c r="G874" i="1"/>
  <c r="G1047" i="1"/>
  <c r="G494" i="1"/>
  <c r="G3862" i="1"/>
  <c r="G1072" i="1"/>
  <c r="G4176" i="1"/>
  <c r="G1702" i="1"/>
  <c r="G171" i="1"/>
  <c r="G4541" i="1"/>
  <c r="G495" i="1"/>
  <c r="G488" i="1"/>
  <c r="G2396" i="1"/>
  <c r="G1875" i="1"/>
  <c r="G363" i="1"/>
  <c r="G3576" i="1"/>
  <c r="G3952" i="1"/>
  <c r="G338" i="1"/>
  <c r="G628" i="1"/>
  <c r="G148" i="1"/>
  <c r="G1667" i="1"/>
  <c r="G2434" i="1"/>
  <c r="G3257" i="1"/>
  <c r="G3606" i="1"/>
  <c r="G2094" i="1"/>
  <c r="G2313" i="1"/>
  <c r="G3081" i="1"/>
  <c r="G3824" i="1"/>
  <c r="G4353" i="1"/>
  <c r="G1853" i="1"/>
  <c r="G432" i="1"/>
  <c r="G2480" i="1"/>
  <c r="G531" i="1"/>
  <c r="G818" i="1"/>
  <c r="G3656" i="1"/>
  <c r="G1039" i="1"/>
  <c r="G202" i="1"/>
  <c r="G638" i="1"/>
  <c r="G3353" i="1"/>
  <c r="G4558" i="1"/>
  <c r="G2136" i="1"/>
  <c r="G3906" i="1"/>
  <c r="G2963" i="1"/>
  <c r="G1601" i="1"/>
  <c r="G3371" i="1"/>
  <c r="G4038" i="1"/>
  <c r="G1585" i="1"/>
  <c r="G3890" i="1"/>
  <c r="G2442" i="1"/>
  <c r="G630" i="1"/>
  <c r="G1737" i="1"/>
  <c r="G3080" i="1"/>
  <c r="G3146" i="1"/>
  <c r="G3500" i="1"/>
  <c r="G3274" i="1"/>
  <c r="G703" i="1"/>
  <c r="G3643" i="1"/>
  <c r="G3278" i="1"/>
  <c r="G718" i="1"/>
  <c r="G146" i="1"/>
  <c r="G4411" i="1"/>
  <c r="G1015" i="1"/>
  <c r="G1370" i="1"/>
  <c r="G2047" i="1"/>
  <c r="G1306" i="1"/>
  <c r="G1605" i="1"/>
  <c r="G3331" i="1"/>
  <c r="G135" i="1"/>
  <c r="G4564" i="1"/>
  <c r="G632" i="1"/>
  <c r="G777" i="1"/>
  <c r="G410" i="1"/>
  <c r="G3840" i="1"/>
  <c r="G2831" i="1"/>
  <c r="G2290" i="1"/>
  <c r="G344" i="1"/>
  <c r="G3297" i="1"/>
  <c r="G384" i="1"/>
  <c r="G3258" i="1"/>
  <c r="G3244" i="1"/>
  <c r="G3709" i="1"/>
  <c r="G2504" i="1"/>
  <c r="G3334" i="1"/>
  <c r="G2611" i="1"/>
  <c r="G2374" i="1"/>
  <c r="G3243" i="1"/>
  <c r="G2389" i="1"/>
  <c r="G1115" i="1"/>
  <c r="G2353" i="1"/>
  <c r="G126" i="1"/>
  <c r="G160" i="1"/>
  <c r="G362" i="1"/>
  <c r="G284" i="1"/>
  <c r="G940" i="1"/>
  <c r="G3893" i="1"/>
  <c r="G3367" i="1"/>
  <c r="G3255" i="1"/>
  <c r="G3114" i="1"/>
  <c r="G300" i="1"/>
  <c r="G3312" i="1"/>
  <c r="G2454" i="1"/>
  <c r="G2725" i="1"/>
  <c r="G500" i="1"/>
  <c r="G2072" i="1"/>
  <c r="G252" i="1"/>
  <c r="G3390" i="1"/>
  <c r="G910" i="1"/>
  <c r="G2710" i="1"/>
  <c r="G4194" i="1"/>
  <c r="G501" i="1"/>
  <c r="G1001" i="1"/>
  <c r="G528" i="1"/>
  <c r="G1023" i="1"/>
  <c r="G1991" i="1"/>
  <c r="G3623" i="1"/>
  <c r="G1314" i="1"/>
  <c r="G4163" i="1"/>
  <c r="G3373" i="1"/>
  <c r="G1672" i="1"/>
  <c r="G597" i="1"/>
  <c r="G3712" i="1"/>
  <c r="G3741" i="1"/>
  <c r="G3672" i="1"/>
  <c r="G821" i="1"/>
  <c r="G663" i="1"/>
  <c r="G1377" i="1"/>
  <c r="G3374" i="1"/>
  <c r="G3435" i="1"/>
  <c r="G1780" i="1"/>
  <c r="G1864" i="1"/>
  <c r="G2079" i="1"/>
  <c r="G1791" i="1"/>
  <c r="G3613" i="1"/>
  <c r="G1683" i="1"/>
  <c r="G1276" i="1"/>
  <c r="G3200" i="1"/>
  <c r="G1711" i="1"/>
  <c r="G3530" i="1"/>
  <c r="G2336" i="1"/>
  <c r="G2874" i="1"/>
  <c r="G2916" i="1"/>
  <c r="G2556" i="1"/>
  <c r="G3188" i="1"/>
  <c r="G4090" i="1"/>
  <c r="G72" i="1"/>
  <c r="G3545" i="1"/>
  <c r="G2924" i="1"/>
  <c r="G3883" i="1"/>
  <c r="G4029" i="1"/>
  <c r="G4080" i="1"/>
  <c r="G2376" i="1"/>
  <c r="G4143" i="1"/>
  <c r="G1572" i="1"/>
  <c r="G373" i="1"/>
  <c r="G863" i="1"/>
  <c r="G742" i="1"/>
  <c r="G3828" i="1"/>
  <c r="G3827" i="1"/>
  <c r="G3965" i="1"/>
  <c r="G904" i="1"/>
  <c r="G1317" i="1"/>
  <c r="G1311" i="1"/>
  <c r="G4408" i="1"/>
  <c r="G54" i="1"/>
  <c r="G2010" i="1"/>
  <c r="G3209" i="1"/>
  <c r="G2911" i="1"/>
  <c r="G1260" i="1"/>
  <c r="G3723" i="1"/>
  <c r="G2156" i="1"/>
  <c r="G2223" i="1"/>
  <c r="G728" i="1"/>
  <c r="G2358" i="1"/>
  <c r="G1059" i="1"/>
  <c r="G3573" i="1"/>
  <c r="G550" i="1"/>
  <c r="G3077" i="1"/>
  <c r="G3525" i="1"/>
  <c r="G2671" i="1"/>
  <c r="G3095" i="1"/>
  <c r="G1441" i="1"/>
  <c r="G3695" i="1"/>
  <c r="G523" i="1"/>
  <c r="G2945" i="1"/>
  <c r="G3737" i="1"/>
  <c r="G3130" i="1"/>
  <c r="G3796" i="1"/>
  <c r="G3701" i="1"/>
  <c r="G4407" i="1"/>
  <c r="G264" i="1"/>
  <c r="G3001" i="1"/>
  <c r="G3147" i="1"/>
  <c r="G454" i="1"/>
  <c r="G2145" i="1"/>
  <c r="G908" i="1"/>
  <c r="G4382" i="1"/>
  <c r="G1442" i="1"/>
  <c r="G823" i="1"/>
  <c r="G3822" i="1"/>
  <c r="G1590" i="1"/>
  <c r="G3085" i="1"/>
  <c r="G4275" i="1"/>
  <c r="G3027" i="1"/>
  <c r="G925" i="1"/>
  <c r="G4387" i="1"/>
  <c r="G3676" i="1"/>
  <c r="G4348" i="1"/>
  <c r="G3856" i="1"/>
  <c r="G1539" i="1"/>
  <c r="G1322" i="1"/>
  <c r="G468" i="1"/>
  <c r="G2441" i="1"/>
  <c r="G660" i="1"/>
  <c r="G3648" i="1"/>
  <c r="G53" i="1"/>
  <c r="G4483" i="1"/>
  <c r="G2471" i="1"/>
  <c r="G1423" i="1"/>
  <c r="G1052" i="1"/>
  <c r="G1186" i="1"/>
  <c r="G3992" i="1"/>
  <c r="G1413" i="1"/>
  <c r="G187" i="1"/>
  <c r="G2076" i="1"/>
  <c r="G716" i="1"/>
  <c r="G152" i="1"/>
  <c r="G1868" i="1"/>
  <c r="G4074" i="1"/>
  <c r="G3159" i="1"/>
  <c r="G879" i="1"/>
  <c r="G3903" i="1"/>
  <c r="G2996" i="1"/>
  <c r="G1826" i="1"/>
  <c r="G2581" i="1"/>
  <c r="G4064" i="1"/>
  <c r="G4350" i="1"/>
  <c r="G2822" i="1"/>
  <c r="G144" i="1"/>
  <c r="G3589" i="1"/>
  <c r="G4391" i="1"/>
  <c r="G486" i="1"/>
  <c r="G3239" i="1"/>
  <c r="G2577" i="1"/>
  <c r="G618" i="1"/>
  <c r="G2565" i="1"/>
  <c r="G3171" i="1"/>
  <c r="G3340" i="1"/>
  <c r="G1994" i="1"/>
  <c r="G2881" i="1"/>
  <c r="G52" i="1"/>
  <c r="G4457" i="1"/>
  <c r="G2562" i="1"/>
  <c r="G4402" i="1"/>
  <c r="G2708" i="1"/>
  <c r="G3509" i="1"/>
  <c r="G2958" i="1"/>
  <c r="G4144" i="1"/>
  <c r="G2918" i="1"/>
  <c r="G1960" i="1"/>
  <c r="G1808" i="1"/>
  <c r="G3558" i="1"/>
  <c r="G2011" i="1"/>
  <c r="G3505" i="1"/>
  <c r="G4405" i="1"/>
  <c r="G4305" i="1"/>
  <c r="G478" i="1"/>
  <c r="G1171" i="1"/>
  <c r="G1859" i="1"/>
  <c r="G581" i="1"/>
  <c r="G3791" i="1"/>
  <c r="G3680" i="1"/>
  <c r="G204" i="1"/>
  <c r="G289" i="1"/>
  <c r="G1836" i="1"/>
  <c r="G2672" i="1"/>
  <c r="G133" i="1"/>
  <c r="G3502" i="1"/>
  <c r="G442" i="1"/>
  <c r="G4057" i="1"/>
  <c r="G2879" i="1"/>
  <c r="G1956" i="1"/>
  <c r="G1540" i="1"/>
  <c r="G1476" i="1"/>
  <c r="G692" i="1"/>
  <c r="G1395" i="1"/>
  <c r="G1518" i="1"/>
  <c r="G548" i="1"/>
  <c r="G3542" i="1"/>
  <c r="G543" i="1"/>
  <c r="G2255" i="1"/>
  <c r="G3816" i="1"/>
  <c r="G1313" i="1"/>
  <c r="G3991" i="1"/>
  <c r="G3336" i="1"/>
  <c r="G3131" i="1"/>
  <c r="G3575" i="1"/>
  <c r="G3519" i="1"/>
  <c r="G3919" i="1"/>
  <c r="G4061" i="1"/>
  <c r="G939" i="1"/>
  <c r="G1233" i="1"/>
  <c r="G2592" i="1"/>
  <c r="G1971" i="1"/>
  <c r="G281" i="1"/>
  <c r="G2013" i="1"/>
  <c r="G1231" i="1"/>
  <c r="G3441" i="1"/>
  <c r="G3652" i="1"/>
  <c r="G2517" i="1"/>
  <c r="G4403" i="1"/>
  <c r="G577" i="1"/>
  <c r="G402" i="1"/>
  <c r="G67" i="1"/>
  <c r="G2164" i="1"/>
  <c r="G3852" i="1"/>
  <c r="G364" i="1"/>
  <c r="G1166" i="1"/>
  <c r="G3523" i="1"/>
  <c r="G2287" i="1"/>
  <c r="G2946" i="1"/>
  <c r="G3028" i="1"/>
  <c r="G4261" i="1"/>
  <c r="G1028" i="1"/>
  <c r="G3594" i="1"/>
  <c r="G4409" i="1"/>
  <c r="G3584" i="1"/>
  <c r="G3401" i="1"/>
  <c r="G2448" i="1"/>
  <c r="G3279" i="1"/>
  <c r="G3780" i="1"/>
  <c r="G933" i="1"/>
  <c r="G151" i="1"/>
  <c r="G3845" i="1"/>
  <c r="G81" i="1"/>
  <c r="G3966" i="1"/>
  <c r="G3746" i="1"/>
  <c r="G3931" i="1"/>
  <c r="G720" i="1"/>
  <c r="G572" i="1"/>
  <c r="G3752" i="1"/>
  <c r="G2713" i="1"/>
  <c r="G50" i="1"/>
  <c r="G1121" i="1"/>
  <c r="G3536" i="1"/>
  <c r="G1463" i="1"/>
  <c r="G3932" i="1"/>
  <c r="G3872" i="1"/>
  <c r="G1466" i="1"/>
  <c r="G3642" i="1"/>
  <c r="G3631" i="1"/>
  <c r="G4404" i="1"/>
  <c r="G2943" i="1"/>
  <c r="G4196" i="1"/>
  <c r="G1217" i="1"/>
  <c r="G3492" i="1"/>
  <c r="G277" i="1"/>
  <c r="G66" i="1"/>
  <c r="G303" i="1"/>
  <c r="G3887" i="1"/>
  <c r="G2573" i="1"/>
  <c r="G3876" i="1"/>
  <c r="G1237" i="1"/>
  <c r="G2345" i="1"/>
  <c r="G2302" i="1"/>
  <c r="G3969" i="1"/>
  <c r="G2748" i="1"/>
  <c r="G3808" i="1"/>
  <c r="G3411" i="1"/>
  <c r="G4071" i="1"/>
  <c r="G3025" i="1"/>
  <c r="G662" i="1"/>
  <c r="G84" i="1"/>
  <c r="G386" i="1"/>
  <c r="G4467" i="1"/>
  <c r="G93" i="1"/>
  <c r="G3924" i="1"/>
  <c r="G3920" i="1"/>
  <c r="G518" i="1"/>
  <c r="G1227" i="1"/>
  <c r="G1845" i="1"/>
  <c r="G2482" i="1"/>
  <c r="G3717" i="1"/>
  <c r="G766" i="1"/>
  <c r="G3142" i="1"/>
  <c r="G4354" i="1"/>
  <c r="G2977" i="1"/>
  <c r="G4323" i="1"/>
  <c r="G91" i="1"/>
  <c r="G1761" i="1"/>
  <c r="G622" i="1"/>
  <c r="G3736" i="1"/>
  <c r="G3593" i="1"/>
  <c r="G2228" i="1"/>
  <c r="G474" i="1"/>
  <c r="G3540" i="1"/>
  <c r="G3858" i="1"/>
  <c r="G3778" i="1"/>
  <c r="G1309" i="1"/>
  <c r="G3096" i="1"/>
  <c r="G4443" i="1"/>
  <c r="G4225" i="1"/>
  <c r="G702" i="1"/>
  <c r="G3391" i="1"/>
  <c r="G1443" i="1"/>
  <c r="G216" i="1"/>
  <c r="G1870" i="1"/>
  <c r="G4358" i="1"/>
  <c r="G2656" i="1"/>
  <c r="G1467" i="1"/>
  <c r="G1119" i="1"/>
  <c r="G3447" i="1"/>
  <c r="G3868" i="1"/>
  <c r="G2751" i="1"/>
  <c r="G4371" i="1"/>
  <c r="G2555" i="1"/>
  <c r="G1606" i="1"/>
  <c r="G1811" i="1"/>
  <c r="G3795" i="1"/>
  <c r="G1807" i="1"/>
  <c r="G3967" i="1"/>
  <c r="G3976" i="1"/>
  <c r="G3193" i="1"/>
  <c r="G3485" i="1"/>
  <c r="G353" i="1"/>
  <c r="G861" i="1"/>
  <c r="G2069" i="1"/>
  <c r="G3137" i="1"/>
  <c r="G1258" i="1"/>
  <c r="G3889" i="1"/>
  <c r="G1073" i="1"/>
  <c r="G1753" i="1"/>
  <c r="G63" i="1"/>
  <c r="G4195" i="1"/>
  <c r="G3317" i="1"/>
  <c r="G299" i="1"/>
  <c r="G3748" i="1"/>
  <c r="G1329" i="1"/>
  <c r="G447" i="1"/>
  <c r="G4445" i="1"/>
  <c r="G587" i="1"/>
  <c r="G563" i="1"/>
  <c r="G1120" i="1"/>
  <c r="G1849" i="1"/>
  <c r="G1379" i="1"/>
  <c r="G3620" i="1"/>
  <c r="G3788" i="1"/>
  <c r="G2188" i="1"/>
  <c r="G1222" i="1"/>
  <c r="G3713" i="1"/>
  <c r="G3699" i="1"/>
  <c r="G530" i="1"/>
  <c r="G3711" i="1"/>
  <c r="G3599" i="1"/>
  <c r="G3995" i="1"/>
  <c r="G1977" i="1"/>
  <c r="G3645" i="1"/>
  <c r="G753" i="1"/>
  <c r="G4114" i="1"/>
  <c r="G4015" i="1"/>
  <c r="G3815" i="1"/>
  <c r="G1398" i="1"/>
  <c r="G789" i="1"/>
  <c r="G3673" i="1"/>
  <c r="G4093" i="1"/>
  <c r="G461" i="1"/>
  <c r="G727" i="1"/>
  <c r="G2527" i="1"/>
  <c r="G1388" i="1"/>
  <c r="G2134" i="1"/>
  <c r="G4098" i="1"/>
  <c r="G476" i="1"/>
  <c r="G1144" i="1"/>
  <c r="G1232" i="1"/>
  <c r="G3782" i="1"/>
  <c r="G379" i="1"/>
  <c r="G2132" i="1"/>
  <c r="G71" i="1"/>
  <c r="G47" i="1"/>
  <c r="G1070" i="1"/>
  <c r="G1131" i="1"/>
  <c r="G1596" i="1"/>
  <c r="G4361" i="1"/>
  <c r="G4028" i="1"/>
  <c r="G355" i="1"/>
  <c r="G2599" i="1"/>
  <c r="G3363" i="1"/>
  <c r="G2140" i="1"/>
  <c r="G3854" i="1"/>
  <c r="G534" i="1"/>
  <c r="G1599" i="1"/>
  <c r="G2583" i="1"/>
  <c r="G1770" i="1"/>
  <c r="G2593" i="1"/>
  <c r="G2106" i="1"/>
  <c r="G1400" i="1"/>
  <c r="G3744" i="1"/>
  <c r="G982" i="1"/>
  <c r="G1079" i="1"/>
  <c r="G2137" i="1"/>
  <c r="G2523" i="1"/>
  <c r="G3853" i="1"/>
  <c r="G3634" i="1"/>
  <c r="G4398" i="1"/>
  <c r="G1191" i="1"/>
  <c r="G1750" i="1"/>
  <c r="G87" i="1"/>
  <c r="G3078" i="1"/>
  <c r="G2867" i="1"/>
  <c r="G1365" i="1"/>
  <c r="G4228" i="1"/>
  <c r="G2995" i="1"/>
  <c r="G2950" i="1"/>
  <c r="G3517" i="1"/>
  <c r="G1185" i="1"/>
  <c r="G1278" i="1"/>
  <c r="G963" i="1"/>
  <c r="G1734" i="1"/>
  <c r="G321" i="1"/>
  <c r="G3783" i="1"/>
  <c r="G3841" i="1"/>
  <c r="G2971" i="1"/>
  <c r="G2913" i="1"/>
  <c r="G4378" i="1"/>
  <c r="G3902" i="1"/>
  <c r="G1004" i="1"/>
  <c r="G812" i="1"/>
  <c r="G3714" i="1"/>
  <c r="G130" i="1"/>
  <c r="G4013" i="1"/>
  <c r="G2288" i="1"/>
  <c r="G4086" i="1"/>
  <c r="G1325" i="1"/>
  <c r="G1871" i="1"/>
  <c r="G1931" i="1"/>
  <c r="G1024" i="1"/>
  <c r="G624" i="1"/>
  <c r="G3814" i="1"/>
  <c r="G1730" i="1"/>
  <c r="G3946" i="1"/>
  <c r="G48" i="1"/>
  <c r="G3688" i="1"/>
  <c r="G1229" i="1"/>
  <c r="G3892" i="1"/>
  <c r="G381" i="1"/>
  <c r="G3691" i="1"/>
  <c r="G1547" i="1"/>
  <c r="G1828" i="1"/>
  <c r="G704" i="1"/>
  <c r="G3878" i="1"/>
  <c r="G2306" i="1"/>
  <c r="G1617" i="1"/>
  <c r="G1568" i="1"/>
  <c r="G358" i="1"/>
  <c r="G158" i="1"/>
  <c r="G1394" i="1"/>
  <c r="G3696" i="1"/>
  <c r="G3206" i="1"/>
  <c r="G4292" i="1"/>
  <c r="G3055" i="1"/>
  <c r="G1118" i="1"/>
  <c r="G1843" i="1"/>
  <c r="G3693" i="1"/>
  <c r="G3802" i="1"/>
  <c r="G1315" i="1"/>
  <c r="G156" i="1"/>
  <c r="G1810" i="1"/>
  <c r="G125" i="1"/>
  <c r="G4324" i="1"/>
  <c r="G3801" i="1"/>
  <c r="G862" i="1"/>
  <c r="G3501" i="1"/>
  <c r="G3035" i="1"/>
  <c r="G1205" i="1"/>
  <c r="G3291" i="1"/>
  <c r="G1193" i="1"/>
  <c r="G90" i="1"/>
  <c r="G2081" i="1"/>
  <c r="G214" i="1"/>
  <c r="G1112" i="1"/>
  <c r="G1040" i="1"/>
  <c r="G1038" i="1"/>
  <c r="G4077" i="1"/>
  <c r="G1387" i="1"/>
  <c r="G3417" i="1"/>
  <c r="G11" i="1"/>
  <c r="G1302" i="1"/>
  <c r="G960" i="1"/>
  <c r="G414" i="1"/>
  <c r="G2189" i="1"/>
  <c r="G3999" i="1"/>
  <c r="G4286" i="1"/>
  <c r="G1154" i="1"/>
  <c r="G2542" i="1"/>
  <c r="G776" i="1"/>
  <c r="G2866" i="1"/>
  <c r="G2537" i="1"/>
  <c r="G3975" i="1"/>
  <c r="G4336" i="1"/>
  <c r="G463" i="1"/>
  <c r="G3813" i="1"/>
  <c r="G3578" i="1"/>
  <c r="G869" i="1"/>
  <c r="G2980" i="1"/>
  <c r="G1534" i="1"/>
  <c r="G2865" i="1"/>
  <c r="G3601" i="1"/>
  <c r="G2506" i="1"/>
  <c r="G3765" i="1"/>
  <c r="G598" i="1"/>
  <c r="G3637" i="1"/>
  <c r="G1167" i="1"/>
  <c r="G3180" i="1"/>
  <c r="G83" i="1"/>
  <c r="G2972" i="1"/>
  <c r="G4406" i="1"/>
  <c r="G2984" i="1"/>
  <c r="G2031" i="1"/>
  <c r="G354" i="1"/>
  <c r="G1036" i="1"/>
  <c r="G4233" i="1"/>
  <c r="G1932" i="1"/>
  <c r="G361" i="1"/>
  <c r="G316" i="1"/>
  <c r="G3881" i="1"/>
  <c r="G959" i="1"/>
  <c r="G4415" i="1"/>
  <c r="G4363" i="1"/>
  <c r="G1137" i="1"/>
  <c r="G359" i="1"/>
  <c r="G26" i="1"/>
  <c r="G1695" i="1"/>
  <c r="G2007" i="1"/>
  <c r="G25" i="1"/>
  <c r="G3726" i="1"/>
  <c r="G1793" i="1"/>
  <c r="G3572" i="1"/>
  <c r="G3756" i="1"/>
  <c r="G2191" i="1"/>
  <c r="G906" i="1"/>
  <c r="G3538" i="1"/>
  <c r="G679" i="1"/>
  <c r="G4533" i="1"/>
  <c r="G3316" i="1"/>
  <c r="G873" i="1"/>
  <c r="G645" i="1"/>
  <c r="G29" i="1"/>
  <c r="G852" i="1"/>
  <c r="G4482" i="1"/>
  <c r="G544" i="1"/>
  <c r="G4016" i="1"/>
  <c r="G3600" i="1"/>
  <c r="G2139" i="1"/>
  <c r="G1053" i="1"/>
  <c r="G1915" i="1"/>
  <c r="G1013" i="1"/>
  <c r="G1906" i="1"/>
  <c r="G1953" i="1"/>
  <c r="G1145" i="1"/>
  <c r="G4394" i="1"/>
  <c r="G2612" i="1"/>
  <c r="G1230" i="1"/>
  <c r="G4375" i="1"/>
  <c r="G2470" i="1"/>
  <c r="G103" i="1"/>
  <c r="G1410" i="1"/>
  <c r="G3002" i="1"/>
  <c r="G3689" i="1"/>
  <c r="G2" i="1"/>
  <c r="G2589" i="1"/>
  <c r="G3514" i="1"/>
  <c r="G4091" i="1"/>
  <c r="G4062" i="1"/>
  <c r="G885" i="1"/>
  <c r="G1772" i="1"/>
  <c r="G4585" i="1"/>
  <c r="G1106" i="1"/>
  <c r="G3863" i="1"/>
  <c r="G671" i="1"/>
  <c r="G775" i="1"/>
  <c r="G3940" i="1"/>
  <c r="G4399" i="1"/>
  <c r="G4319" i="1"/>
  <c r="G3781" i="1"/>
  <c r="G2009" i="1"/>
  <c r="G1168" i="1"/>
  <c r="G3569" i="1"/>
  <c r="G1107" i="1"/>
  <c r="G153" i="1"/>
  <c r="G2869" i="1"/>
  <c r="G943" i="1"/>
  <c r="G1319" i="1"/>
  <c r="G2500" i="1"/>
  <c r="G2012" i="1"/>
  <c r="G1320" i="1"/>
  <c r="G2063" i="1"/>
  <c r="G19" i="1"/>
  <c r="G1424" i="1"/>
  <c r="G2338" i="1"/>
  <c r="G4365" i="1"/>
  <c r="G503" i="1"/>
  <c r="G2186" i="1"/>
  <c r="G3770" i="1"/>
  <c r="G3837" i="1"/>
  <c r="G2102" i="1"/>
  <c r="G3314" i="1"/>
  <c r="G1776" i="1"/>
  <c r="G3527" i="1"/>
  <c r="G3150" i="1"/>
  <c r="G3779" i="1"/>
  <c r="G3805" i="1"/>
  <c r="G4478" i="1"/>
  <c r="G37" i="1"/>
  <c r="G3560" i="1"/>
  <c r="G3557" i="1"/>
  <c r="G16" i="1"/>
  <c r="G121" i="1"/>
  <c r="G2917" i="1"/>
  <c r="G1958" i="1"/>
  <c r="G3583" i="1"/>
  <c r="G3759" i="1"/>
  <c r="G3136" i="1"/>
  <c r="G580" i="1"/>
  <c r="G3510" i="1"/>
  <c r="G2059" i="1"/>
  <c r="G1140" i="1"/>
  <c r="G1218" i="1"/>
  <c r="G1142" i="1"/>
  <c r="G3621" i="1"/>
  <c r="G2756" i="1"/>
  <c r="G931" i="1"/>
  <c r="G3132" i="1"/>
  <c r="G2966" i="1"/>
  <c r="G3972" i="1"/>
  <c r="G1316" i="1"/>
  <c r="G3399" i="1"/>
  <c r="G3682" i="1"/>
  <c r="G3908" i="1"/>
  <c r="G1026" i="1"/>
  <c r="G190" i="1"/>
  <c r="G4044" i="1"/>
  <c r="G4328" i="1"/>
  <c r="G3348" i="1"/>
  <c r="G375" i="1"/>
  <c r="G256" i="1"/>
  <c r="G1937" i="1"/>
  <c r="G2426" i="1"/>
  <c r="G3603" i="1"/>
  <c r="G3062" i="1"/>
  <c r="G3539" i="1"/>
  <c r="G3789" i="1"/>
  <c r="G961" i="1"/>
  <c r="G696" i="1"/>
  <c r="G4079" i="1"/>
  <c r="G1462" i="1"/>
  <c r="G3551" i="1"/>
  <c r="G1127" i="1"/>
  <c r="G1307" i="1"/>
  <c r="G3807" i="1"/>
  <c r="G1393" i="1"/>
  <c r="G315" i="1"/>
  <c r="G1159" i="1"/>
  <c r="G1541" i="1"/>
  <c r="G1777" i="1"/>
  <c r="G2541" i="1"/>
  <c r="G4050" i="1"/>
  <c r="G3690" i="1"/>
  <c r="G4495" i="1"/>
  <c r="G1866" i="1"/>
  <c r="G3360" i="1"/>
  <c r="G1210" i="1"/>
  <c r="G2922" i="1"/>
  <c r="G1139" i="1"/>
  <c r="G385" i="1"/>
  <c r="G3194" i="1"/>
  <c r="G282" i="1"/>
  <c r="G3888" i="1"/>
  <c r="G70" i="1"/>
  <c r="G2690" i="1"/>
  <c r="G4330" i="1"/>
  <c r="G691" i="1"/>
  <c r="G3855" i="1"/>
  <c r="G3745" i="1"/>
  <c r="G170" i="1"/>
  <c r="G707" i="1"/>
  <c r="G1134" i="1"/>
  <c r="G2073" i="1"/>
  <c r="G465" i="1"/>
  <c r="G767" i="1"/>
  <c r="G1881" i="1"/>
  <c r="G4468" i="1"/>
  <c r="G1318" i="1"/>
  <c r="G732" i="1"/>
  <c r="G785" i="1"/>
  <c r="G3792" i="1"/>
  <c r="G3804" i="1"/>
  <c r="G2501" i="1"/>
  <c r="G3869" i="1"/>
  <c r="G1151" i="1"/>
  <c r="G1930" i="1"/>
  <c r="G3248" i="1"/>
  <c r="G2536" i="1"/>
  <c r="G2871" i="1"/>
  <c r="G3921" i="1"/>
  <c r="G391" i="1"/>
  <c r="G4401" i="1"/>
  <c r="G2904" i="1"/>
  <c r="G673" i="1"/>
  <c r="G3885" i="1"/>
  <c r="G1517" i="1"/>
  <c r="G3266" i="1"/>
  <c r="G2923" i="1"/>
  <c r="G3559" i="1"/>
  <c r="G4092" i="1"/>
  <c r="G1830" i="1"/>
  <c r="G59" i="1"/>
  <c r="G3938" i="1"/>
  <c r="G1402" i="1"/>
  <c r="G1559" i="1"/>
  <c r="G2908" i="1"/>
  <c r="G246" i="1"/>
  <c r="G935" i="1"/>
  <c r="G2590" i="1"/>
  <c r="G649" i="1"/>
  <c r="G747" i="1"/>
  <c r="G3846" i="1"/>
  <c r="G1403" i="1"/>
  <c r="G1999" i="1"/>
  <c r="G2080" i="1"/>
  <c r="G592" i="1"/>
  <c r="G3641" i="1"/>
  <c r="G1060" i="1"/>
  <c r="G1308" i="1"/>
  <c r="G650" i="1"/>
  <c r="G1989" i="1"/>
  <c r="G2075" i="1"/>
  <c r="G2621" i="1"/>
  <c r="G2587" i="1"/>
  <c r="G588" i="1"/>
  <c r="G3515" i="1"/>
  <c r="G3616" i="1"/>
  <c r="G2150" i="1"/>
  <c r="G380" i="1"/>
  <c r="G3612" i="1"/>
  <c r="G3817" i="1"/>
  <c r="G477" i="1"/>
  <c r="G3729" i="1"/>
  <c r="G3498" i="1"/>
  <c r="G2782" i="1"/>
  <c r="G590" i="1"/>
  <c r="G2585" i="1"/>
  <c r="G3718" i="1"/>
  <c r="G393" i="1"/>
  <c r="G3622" i="1"/>
  <c r="G3639" i="1"/>
  <c r="G3585" i="1"/>
  <c r="G1378" i="1"/>
  <c r="G3668" i="1"/>
  <c r="G997" i="1"/>
  <c r="G1153" i="1"/>
  <c r="G3486" i="1"/>
  <c r="G4560" i="1"/>
  <c r="G504" i="1"/>
  <c r="G3563" i="1"/>
  <c r="G1954" i="1"/>
  <c r="G3513" i="1"/>
  <c r="G1033" i="1"/>
  <c r="G4246" i="1"/>
  <c r="G3518" i="1"/>
  <c r="G356" i="1"/>
  <c r="G3654" i="1"/>
  <c r="G1274" i="1"/>
  <c r="G352" i="1"/>
  <c r="G3332" i="1"/>
  <c r="G254" i="1"/>
  <c r="G360" i="1"/>
  <c r="G2742" i="1"/>
  <c r="G1831" i="1"/>
  <c r="G3319" i="1"/>
  <c r="G64" i="1"/>
  <c r="G4094" i="1"/>
  <c r="G1323" i="1"/>
  <c r="G3516" i="1"/>
  <c r="G937" i="1"/>
  <c r="G1143" i="1"/>
  <c r="G2008" i="1"/>
  <c r="G350" i="1"/>
  <c r="G317" i="1"/>
  <c r="G1041" i="1"/>
  <c r="G1827" i="1"/>
  <c r="G1077" i="1"/>
  <c r="G938" i="1"/>
  <c r="G860" i="1"/>
  <c r="G3591" i="1"/>
  <c r="G3844" i="1"/>
  <c r="G18" i="1"/>
  <c r="G1163" i="1"/>
  <c r="G2138" i="1"/>
  <c r="G314" i="1"/>
  <c r="G3650" i="1"/>
  <c r="G3644" i="1"/>
  <c r="G3632" i="1"/>
  <c r="G545" i="1"/>
  <c r="G3787" i="1"/>
  <c r="G3812" i="1"/>
  <c r="G2000" i="1"/>
  <c r="G3561" i="1"/>
  <c r="G4204" i="1"/>
  <c r="G2877" i="1"/>
  <c r="G4164" i="1"/>
  <c r="G3026" i="1"/>
  <c r="G4343" i="1"/>
  <c r="G4469" i="1"/>
  <c r="G3284" i="1"/>
  <c r="G2014" i="1"/>
  <c r="G3898" i="1"/>
  <c r="G3916" i="1"/>
  <c r="G4011" i="1"/>
  <c r="G74" i="1"/>
  <c r="G347" i="1"/>
  <c r="G3292" i="1"/>
  <c r="G3681" i="1"/>
  <c r="G1420" i="1"/>
  <c r="G3794" i="1"/>
  <c r="G3671" i="1"/>
  <c r="G240" i="1"/>
  <c r="G2543" i="1"/>
  <c r="G179" i="1"/>
  <c r="G3361" i="1"/>
  <c r="G1183" i="1"/>
  <c r="G1988" i="1"/>
  <c r="G496" i="1"/>
  <c r="G2944" i="1"/>
  <c r="G1058" i="1"/>
  <c r="G398" i="1"/>
  <c r="G2539" i="1"/>
  <c r="G4390" i="1"/>
  <c r="G3036" i="1"/>
  <c r="G3928" i="1"/>
  <c r="G676" i="1"/>
  <c r="G2003" i="1"/>
  <c r="G497" i="1"/>
  <c r="G1129" i="1"/>
  <c r="G3842" i="1"/>
  <c r="G17" i="1"/>
  <c r="G319" i="1"/>
  <c r="G2485" i="1"/>
  <c r="G729" i="1"/>
  <c r="G3405" i="1"/>
  <c r="G415" i="1"/>
  <c r="G167" i="1"/>
  <c r="G619" i="1"/>
  <c r="G2373" i="1"/>
  <c r="G3056" i="1"/>
  <c r="G3497" i="1"/>
  <c r="G765" i="1"/>
  <c r="G1846" i="1"/>
  <c r="G2610" i="1"/>
  <c r="G993" i="1"/>
  <c r="G977" i="1"/>
  <c r="G1324" i="1"/>
  <c r="G1829" i="1"/>
  <c r="G3930" i="1"/>
  <c r="G3705" i="1"/>
  <c r="G489" i="1"/>
  <c r="G3859" i="1"/>
  <c r="G3033" i="1"/>
  <c r="G1867" i="1"/>
  <c r="G4335" i="1"/>
  <c r="G3529" i="1"/>
  <c r="G3669" i="1"/>
  <c r="G1532" i="1"/>
  <c r="G689" i="1"/>
  <c r="G1158" i="1"/>
  <c r="G100" i="1"/>
  <c r="G3624" i="1"/>
  <c r="G1157" i="1"/>
  <c r="G962" i="1"/>
  <c r="G3611" i="1"/>
  <c r="G3488" i="1"/>
  <c r="G4396" i="1"/>
  <c r="G1389" i="1"/>
  <c r="G3646" i="1"/>
  <c r="G3825" i="1"/>
  <c r="G3647" i="1"/>
  <c r="G549" i="1"/>
  <c r="G464" i="1"/>
  <c r="G3189" i="1"/>
  <c r="G78" i="1"/>
  <c r="G848" i="1"/>
  <c r="G3838" i="1"/>
  <c r="G3914" i="1"/>
  <c r="G3937" i="1"/>
  <c r="G814" i="1"/>
  <c r="G2307" i="1"/>
  <c r="G1136" i="1"/>
  <c r="G45" i="1"/>
  <c r="G2487" i="1"/>
  <c r="G3586" i="1"/>
  <c r="G857" i="1"/>
  <c r="G4017" i="1"/>
  <c r="G3607" i="1"/>
  <c r="G3059" i="1"/>
  <c r="G425" i="1"/>
  <c r="G3948" i="1"/>
  <c r="G3602" i="1"/>
  <c r="G276" i="1"/>
  <c r="G1405" i="1"/>
  <c r="G654" i="1"/>
  <c r="G1397" i="1"/>
  <c r="G3750" i="1"/>
  <c r="G2114" i="1"/>
  <c r="G3049" i="1"/>
  <c r="G3032" i="1"/>
  <c r="G1552" i="1"/>
  <c r="G3830" i="1"/>
  <c r="G2412" i="1"/>
  <c r="G116" i="1"/>
  <c r="G13" i="1"/>
  <c r="G1328" i="1"/>
  <c r="G3571" i="1"/>
  <c r="G73" i="1"/>
  <c r="G3275" i="1"/>
  <c r="G46" i="1"/>
  <c r="G3299" i="1"/>
  <c r="G4213" i="1"/>
  <c r="G3836" i="1"/>
  <c r="G3925" i="1"/>
  <c r="G3666" i="1"/>
  <c r="G3043" i="1"/>
  <c r="G1817" i="1"/>
  <c r="G693" i="1"/>
  <c r="G675" i="1"/>
  <c r="G180" i="1"/>
  <c r="G149" i="1"/>
  <c r="G1961" i="1"/>
  <c r="G3250" i="1"/>
  <c r="G3834" i="1"/>
  <c r="G365" i="1"/>
  <c r="G1768" i="1"/>
  <c r="G2838" i="1"/>
  <c r="G3495" i="1"/>
  <c r="G1409" i="1"/>
  <c r="G1008" i="1"/>
  <c r="G1990" i="1"/>
  <c r="G340" i="1"/>
  <c r="G2432" i="1"/>
  <c r="G3767" i="1"/>
  <c r="G2269" i="1"/>
  <c r="G4075" i="1"/>
  <c r="G1135" i="1"/>
  <c r="G275" i="1"/>
  <c r="G3038" i="1"/>
  <c r="G215" i="1"/>
  <c r="G61" i="1"/>
  <c r="G4041" i="1"/>
  <c r="G2880" i="1"/>
  <c r="G310" i="1"/>
  <c r="G2165" i="1"/>
  <c r="G3039" i="1"/>
  <c r="G3944" i="1"/>
  <c r="G1358" i="1"/>
  <c r="G3496" i="1"/>
  <c r="G1054" i="1"/>
  <c r="G1595" i="1"/>
  <c r="G3442" i="1"/>
  <c r="G3653" i="1"/>
  <c r="G2289" i="1"/>
  <c r="G3835" i="1"/>
  <c r="G285" i="1"/>
  <c r="G1018" i="1"/>
  <c r="G274" i="1"/>
  <c r="G3700" i="1"/>
  <c r="G2175" i="1"/>
  <c r="G77" i="1"/>
  <c r="G4" i="1"/>
  <c r="G1390" i="1"/>
  <c r="G108" i="1"/>
  <c r="G178" i="1"/>
  <c r="G3670" i="1"/>
  <c r="G3904" i="1"/>
  <c r="G312" i="1"/>
  <c r="G182" i="1"/>
  <c r="G3843" i="1"/>
  <c r="G1803" i="1"/>
  <c r="G1847" i="1"/>
  <c r="G1075" i="1"/>
  <c r="G3526" i="1"/>
  <c r="G2375" i="1"/>
  <c r="G3242" i="1"/>
  <c r="G1887" i="1"/>
  <c r="G2436" i="1"/>
  <c r="G948" i="1"/>
  <c r="G1326" i="1"/>
  <c r="G4389" i="1"/>
  <c r="G4416" i="1"/>
  <c r="G3037" i="1"/>
  <c r="G245" i="1"/>
  <c r="G721" i="1"/>
  <c r="G820" i="1"/>
  <c r="G1025" i="1"/>
  <c r="G3899" i="1"/>
  <c r="G188" i="1"/>
  <c r="G3574" i="1"/>
  <c r="G2955" i="1"/>
  <c r="G1003" i="1"/>
  <c r="G97" i="1"/>
  <c r="G2914" i="1"/>
  <c r="G2607" i="1"/>
  <c r="G3024" i="1"/>
  <c r="G1471" i="1"/>
  <c r="G1109" i="1"/>
  <c r="G226" i="1"/>
  <c r="G472" i="1"/>
  <c r="G3265" i="1"/>
  <c r="G3665" i="1"/>
  <c r="G1155" i="1"/>
  <c r="G2538" i="1"/>
  <c r="G3504" i="1"/>
  <c r="G95" i="1"/>
  <c r="G3738" i="1"/>
  <c r="G2929" i="1"/>
  <c r="G595" i="1"/>
  <c r="G715" i="1"/>
  <c r="G283" i="1"/>
  <c r="G3005" i="1"/>
  <c r="G1993" i="1"/>
  <c r="G1027" i="1"/>
  <c r="G308" i="1"/>
  <c r="G212" i="1"/>
  <c r="G934" i="1"/>
  <c r="G2381" i="1"/>
  <c r="G94" i="1"/>
  <c r="G3943" i="1"/>
  <c r="G4367" i="1"/>
  <c r="G3687" i="1"/>
  <c r="G2791" i="1"/>
  <c r="G2903" i="1"/>
  <c r="G2343" i="1"/>
  <c r="G3905" i="1"/>
  <c r="G1282" i="1"/>
  <c r="G4344" i="1"/>
  <c r="G227" i="1"/>
  <c r="G4322" i="1"/>
  <c r="G3306" i="1"/>
  <c r="G404" i="1"/>
  <c r="G2783" i="1"/>
  <c r="G2331" i="1"/>
  <c r="G337" i="1"/>
  <c r="G3819" i="1"/>
  <c r="G3764" i="1"/>
  <c r="G2095" i="1"/>
  <c r="G3140" i="1"/>
  <c r="G3507" i="1"/>
  <c r="G75" i="1"/>
  <c r="G1966" i="1"/>
  <c r="G2530" i="1"/>
  <c r="G60" i="1"/>
  <c r="G3731" i="1"/>
  <c r="G3739" i="1"/>
  <c r="G3769" i="1"/>
  <c r="G3141" i="1"/>
  <c r="G1426" i="1"/>
  <c r="G2767" i="1"/>
  <c r="G134" i="1"/>
  <c r="G772" i="1"/>
  <c r="G2909" i="1"/>
  <c r="G3477" i="1"/>
  <c r="G2569" i="1"/>
  <c r="G2766" i="1"/>
  <c r="G1751" i="1"/>
  <c r="G2484" i="1"/>
  <c r="G3947" i="1"/>
  <c r="G1078" i="1"/>
  <c r="G3241" i="1"/>
  <c r="G2619" i="1"/>
  <c r="G4331" i="1"/>
  <c r="G3493" i="1"/>
  <c r="G3870" i="1"/>
  <c r="G646" i="1"/>
  <c r="G132" i="1"/>
  <c r="G677" i="1"/>
  <c r="G4341" i="1"/>
  <c r="G1978" i="1"/>
  <c r="G1814" i="1"/>
  <c r="G453" i="1"/>
  <c r="G351" i="1"/>
  <c r="G3833" i="1"/>
  <c r="G3320" i="1"/>
  <c r="G3628" i="1"/>
  <c r="G2566" i="1"/>
  <c r="G2428" i="1"/>
  <c r="G4362" i="1"/>
  <c r="G3747" i="1"/>
  <c r="G1787" i="1"/>
  <c r="G199" i="1"/>
  <c r="G1427" i="1"/>
  <c r="G1419" i="1"/>
  <c r="G3535" i="1"/>
  <c r="G1618" i="1"/>
  <c r="G118" i="1"/>
  <c r="G2084" i="1"/>
  <c r="G1391" i="1"/>
  <c r="G3945" i="1"/>
  <c r="G98" i="1"/>
  <c r="G2444" i="1"/>
  <c r="G3604" i="1"/>
  <c r="G3636" i="1"/>
  <c r="G3964" i="1"/>
  <c r="G1170" i="1"/>
  <c r="G2998" i="1"/>
  <c r="G3848" i="1"/>
  <c r="G3330" i="1"/>
  <c r="G4366" i="1"/>
  <c r="G443" i="1"/>
  <c r="G181" i="1"/>
  <c r="G3590" i="1"/>
  <c r="G1380" i="1"/>
  <c r="G3751" i="1"/>
  <c r="G1373" i="1"/>
  <c r="G1327" i="1"/>
  <c r="G1225" i="1"/>
  <c r="G2334" i="1"/>
  <c r="G1208" i="1"/>
  <c r="G3847" i="1"/>
  <c r="G1755" i="1"/>
  <c r="G3754" i="1"/>
  <c r="G429" i="1"/>
  <c r="G3900" i="1"/>
  <c r="G3113" i="1"/>
  <c r="G2483" i="1"/>
  <c r="G3595" i="1"/>
  <c r="G311" i="1"/>
  <c r="G1147" i="1"/>
  <c r="G462" i="1"/>
  <c r="G3849" i="1"/>
  <c r="G3692" i="1"/>
  <c r="G4355" i="1"/>
  <c r="G162" i="1"/>
  <c r="G1592" i="1"/>
  <c r="G3649" i="1"/>
  <c r="G3083" i="1"/>
  <c r="G1310" i="1"/>
  <c r="G336" i="1"/>
  <c r="G3570" i="1"/>
  <c r="G3891" i="1"/>
  <c r="G3491" i="1"/>
  <c r="G2344" i="1"/>
  <c r="G2525" i="1"/>
  <c r="G1544" i="1"/>
  <c r="G1833" i="1"/>
  <c r="G2143" i="1"/>
  <c r="G1855" i="1"/>
  <c r="G3358" i="1"/>
  <c r="G1765" i="1"/>
  <c r="G1048" i="1"/>
  <c r="G328" i="1"/>
  <c r="G3568" i="1"/>
  <c r="G3963" i="1"/>
  <c r="G1381" i="1"/>
  <c r="G968" i="1"/>
  <c r="G2942" i="1"/>
  <c r="G1148" i="1"/>
  <c r="G1861" i="1"/>
  <c r="G1132" i="1"/>
  <c r="G631" i="1"/>
  <c r="G3630" i="1"/>
  <c r="G220" i="1"/>
  <c r="G3996" i="1"/>
  <c r="G115" i="1"/>
  <c r="G2085" i="1"/>
  <c r="G2586" i="1"/>
  <c r="G3960" i="1"/>
  <c r="G1764" i="1"/>
  <c r="G620" i="1"/>
  <c r="G3871" i="1"/>
  <c r="G657" i="1"/>
  <c r="G1376" i="1"/>
  <c r="G198" i="1"/>
  <c r="G3272" i="1"/>
  <c r="G36" i="1"/>
  <c r="G3587" i="1"/>
  <c r="G3894" i="1"/>
  <c r="G651" i="1"/>
  <c r="G3733" i="1"/>
  <c r="G3785" i="1"/>
  <c r="G4338" i="1"/>
  <c r="G3" i="1"/>
  <c r="G99" i="1"/>
  <c r="G973" i="1"/>
  <c r="G3115" i="1"/>
  <c r="G3640" i="1"/>
  <c r="G2141" i="1"/>
  <c r="G1668" i="1"/>
  <c r="G3543" i="1"/>
  <c r="G4211" i="1"/>
  <c r="G3614" i="1"/>
  <c r="G437" i="1"/>
  <c r="G2947" i="1"/>
  <c r="G3704" i="1"/>
  <c r="G3708" i="1"/>
  <c r="G1089" i="1"/>
  <c r="G2332" i="1"/>
  <c r="G1113" i="1"/>
  <c r="G1126" i="1"/>
  <c r="G4359" i="1"/>
  <c r="G3555" i="1"/>
  <c r="G2340" i="1"/>
  <c r="G616" i="1"/>
  <c r="G3301" i="1"/>
  <c r="G4342" i="1"/>
  <c r="G3677" i="1"/>
  <c r="G3851" i="1"/>
  <c r="G1535" i="1"/>
  <c r="G3884" i="1"/>
  <c r="G291" i="1"/>
  <c r="G1569" i="1"/>
  <c r="G1524" i="1"/>
  <c r="G128" i="1"/>
  <c r="G155" i="1"/>
  <c r="G2416" i="1"/>
  <c r="G4332" i="1"/>
  <c r="G3953" i="1"/>
  <c r="G3105" i="1"/>
  <c r="G983" i="1"/>
  <c r="G3305" i="1"/>
  <c r="G80" i="1"/>
  <c r="G3933" i="1"/>
  <c r="G2948" i="1"/>
  <c r="G2070" i="1"/>
  <c r="G1288" i="1"/>
  <c r="G3850" i="1"/>
  <c r="G309" i="1"/>
  <c r="G374" i="1"/>
  <c r="G3810" i="1"/>
  <c r="G62" i="1"/>
  <c r="G3913" i="1"/>
  <c r="G3116" i="1"/>
  <c r="G3732" i="1"/>
  <c r="G2864" i="1"/>
  <c r="G1406" i="1"/>
  <c r="G1848" i="1"/>
  <c r="G3549" i="1"/>
  <c r="G2148" i="1"/>
  <c r="G3370" i="1"/>
  <c r="G3566" i="1"/>
  <c r="G3337" i="1"/>
  <c r="G2544" i="1"/>
  <c r="G3685" i="1"/>
  <c r="G3698" i="1"/>
  <c r="G629" i="1"/>
  <c r="G4357" i="1"/>
  <c r="G3935" i="1"/>
  <c r="G1422" i="1"/>
  <c r="G2131" i="1"/>
  <c r="G113" i="1"/>
  <c r="G387" i="1"/>
  <c r="G4329" i="1"/>
  <c r="G3776" i="1"/>
  <c r="G2419" i="1"/>
  <c r="G3710" i="1"/>
  <c r="G1731" i="1"/>
  <c r="G1369" i="1"/>
  <c r="G428" i="1"/>
  <c r="G2087" i="1"/>
  <c r="G2792" i="1"/>
  <c r="G658" i="1"/>
  <c r="G1421" i="1"/>
  <c r="G593" i="1"/>
  <c r="G681" i="1"/>
  <c r="G3494" i="1"/>
  <c r="G3567" i="1"/>
  <c r="G416" i="1"/>
  <c r="G4360" i="1"/>
  <c r="G401" i="1"/>
  <c r="G3818" i="1"/>
  <c r="G4413" i="1"/>
  <c r="G627" i="1"/>
  <c r="G1062" i="1"/>
  <c r="G3626" i="1"/>
  <c r="G661" i="1"/>
  <c r="G186" i="1"/>
  <c r="G3927" i="1"/>
  <c r="G2494" i="1"/>
  <c r="G20" i="1"/>
  <c r="G1968" i="1"/>
  <c r="G3271" i="1"/>
  <c r="G3533" i="1"/>
  <c r="G4368" i="1"/>
  <c r="G2481" i="1"/>
  <c r="G200" i="1"/>
  <c r="G594" i="1"/>
  <c r="G748" i="1"/>
  <c r="G2144" i="1"/>
  <c r="G4557" i="1"/>
  <c r="G2529" i="1"/>
  <c r="G1105" i="1"/>
  <c r="G3867" i="1"/>
  <c r="G2952" i="1"/>
  <c r="G4412" i="1"/>
  <c r="G1146" i="1"/>
  <c r="G4379" i="1"/>
  <c r="G966" i="1"/>
  <c r="G1141" i="1"/>
  <c r="G1226" i="1"/>
  <c r="G652" i="1"/>
  <c r="G3528" i="1"/>
  <c r="G2606" i="1"/>
  <c r="G3240" i="1"/>
  <c r="G1081" i="1"/>
  <c r="G3678" i="1"/>
  <c r="G3045" i="1"/>
  <c r="G1856" i="1"/>
  <c r="G642" i="1"/>
  <c r="G1597" i="1"/>
  <c r="G3531" i="1"/>
  <c r="G562" i="1"/>
  <c r="G3554" i="1"/>
  <c r="G2478" i="1"/>
  <c r="G4372" i="1"/>
  <c r="G49" i="1"/>
  <c r="G1082" i="1"/>
  <c r="G2584" i="1"/>
  <c r="G3978" i="1"/>
  <c r="G633" i="1"/>
  <c r="G76" i="1"/>
  <c r="G3703" i="1"/>
  <c r="G302" i="1"/>
  <c r="G726" i="1"/>
  <c r="G3820" i="1"/>
  <c r="G3786" i="1"/>
  <c r="G3768" i="1"/>
  <c r="G435" i="1"/>
  <c r="G89" i="1"/>
  <c r="G3934" i="1"/>
  <c r="G2526" i="1"/>
  <c r="G4039" i="1"/>
  <c r="G1207" i="1"/>
  <c r="G2687" i="1"/>
  <c r="G286" i="1"/>
  <c r="G547" i="1"/>
  <c r="G1805" i="1"/>
  <c r="G2488" i="1"/>
  <c r="G4349" i="1"/>
  <c r="G3268" i="1"/>
  <c r="G3860" i="1"/>
  <c r="G287" i="1"/>
  <c r="G3436" i="1"/>
  <c r="G1804" i="1"/>
  <c r="G2965" i="1"/>
  <c r="G1206" i="1"/>
  <c r="G4356" i="1"/>
  <c r="G3757" i="1"/>
  <c r="G1213" i="1"/>
  <c r="G4373" i="1"/>
  <c r="G3365" i="1"/>
  <c r="G4040" i="1"/>
  <c r="G2686" i="1"/>
  <c r="G169" i="1"/>
  <c r="G4014" i="1"/>
  <c r="G2435" i="1"/>
  <c r="G3617" i="1"/>
  <c r="G3939" i="1"/>
  <c r="G3219" i="1"/>
  <c r="G1658" i="1"/>
  <c r="G79" i="1"/>
  <c r="G2314" i="1"/>
  <c r="G1924" i="1"/>
  <c r="G1246" i="1"/>
  <c r="G4472" i="1"/>
  <c r="G4351" i="1"/>
  <c r="G4471" i="1"/>
  <c r="G438" i="1"/>
  <c r="G2693" i="1"/>
  <c r="G4202" i="1"/>
  <c r="G9" i="1"/>
  <c r="G1165" i="1"/>
  <c r="G3582" i="1"/>
  <c r="G3050" i="1"/>
  <c r="G3774" i="1"/>
  <c r="G1434" i="1"/>
  <c r="G203" i="1"/>
  <c r="G1967" i="1"/>
  <c r="G2420" i="1"/>
  <c r="G1912" i="1"/>
  <c r="G4479" i="1"/>
  <c r="G327" i="1"/>
  <c r="G3719" i="1"/>
  <c r="G1659" i="1"/>
  <c r="G1063" i="1"/>
  <c r="G2597" i="1"/>
  <c r="G3941" i="1"/>
  <c r="G1330" i="1"/>
  <c r="G1238" i="1"/>
  <c r="G1478" i="1"/>
  <c r="G4139" i="1"/>
  <c r="G2350" i="1"/>
  <c r="G4477" i="1"/>
  <c r="G329" i="1"/>
  <c r="G2217" i="1"/>
  <c r="G3238" i="1"/>
  <c r="G1758" i="1"/>
  <c r="G1900" i="1"/>
  <c r="G3686" i="1"/>
  <c r="G4470" i="1"/>
  <c r="G2425" i="1"/>
  <c r="G634" i="1"/>
  <c r="G1530" i="1"/>
  <c r="G3460" i="1"/>
  <c r="G1418" i="1"/>
  <c r="G3069" i="1"/>
  <c r="G1536" i="1"/>
  <c r="G3308" i="1"/>
  <c r="G781" i="1"/>
  <c r="G1200" i="1"/>
  <c r="G1580" i="1"/>
  <c r="G1450" i="1"/>
  <c r="G513" i="1"/>
  <c r="G1851" i="1"/>
  <c r="G1832" i="1"/>
  <c r="G4232" i="1"/>
  <c r="G1913" i="1"/>
  <c r="G218" i="1"/>
  <c r="G3031" i="1"/>
  <c r="G58" i="1"/>
  <c r="G2020" i="1"/>
  <c r="G3392" i="1"/>
  <c r="G1009" i="1"/>
  <c r="G2762" i="1"/>
  <c r="G2747" i="1"/>
  <c r="G3809" i="1"/>
  <c r="G3329" i="1"/>
  <c r="G1788" i="1"/>
  <c r="G2157" i="1"/>
  <c r="G1947" i="1"/>
  <c r="G3684" i="1"/>
  <c r="G1594" i="1"/>
  <c r="G4081" i="1"/>
  <c r="G3382" i="1"/>
  <c r="G444" i="1"/>
  <c r="G403" i="1"/>
  <c r="G3158" i="1"/>
  <c r="G3011" i="1"/>
  <c r="G207" i="1"/>
  <c r="G4224" i="1"/>
  <c r="G2804" i="1"/>
  <c r="G1066" i="1"/>
  <c r="G320" i="1"/>
  <c r="G1641" i="1"/>
  <c r="G3207" i="1"/>
  <c r="G4153" i="1"/>
  <c r="G3393" i="1"/>
  <c r="G1946" i="1"/>
  <c r="G1914" i="1"/>
  <c r="G3088" i="1"/>
  <c r="G2964" i="1"/>
  <c r="G1869" i="1"/>
  <c r="G1014" i="1"/>
  <c r="G3191" i="1"/>
  <c r="G3865" i="1"/>
  <c r="G4145" i="1"/>
  <c r="G4043" i="1"/>
  <c r="G697" i="1"/>
  <c r="G172" i="1"/>
  <c r="G3362" i="1"/>
  <c r="G1643" i="1"/>
  <c r="G15" i="1"/>
  <c r="G621" i="1"/>
  <c r="G3829" i="1"/>
  <c r="G2709" i="1"/>
  <c r="G2071" i="1"/>
  <c r="G2941" i="1"/>
  <c r="G2152" i="1"/>
  <c r="G954" i="1"/>
  <c r="G4189" i="1"/>
  <c r="G1656" i="1"/>
  <c r="G3233" i="1"/>
  <c r="G1201" i="1"/>
  <c r="G5" i="1"/>
  <c r="G788" i="1"/>
  <c r="G194" i="1"/>
  <c r="G1439" i="1"/>
  <c r="G3674" i="1"/>
  <c r="G844" i="1"/>
  <c r="G3169" i="1"/>
  <c r="G2559" i="1"/>
  <c r="G712" i="1"/>
  <c r="G4192" i="1"/>
  <c r="G2118" i="1"/>
  <c r="G3942" i="1"/>
  <c r="G913" i="1"/>
  <c r="G4231" i="1"/>
  <c r="G1925" i="1"/>
  <c r="G3157" i="1"/>
  <c r="G3951" i="1"/>
  <c r="G1411" i="1"/>
  <c r="G2423" i="1"/>
  <c r="G460" i="1"/>
  <c r="G263" i="1"/>
  <c r="G3462" i="1"/>
  <c r="G2004" i="1"/>
  <c r="G4135" i="1"/>
  <c r="G2283" i="1"/>
  <c r="G992" i="1"/>
  <c r="G2433" i="1"/>
  <c r="G2645" i="1"/>
  <c r="G1939" i="1"/>
  <c r="G2774" i="1"/>
  <c r="G1386" i="1"/>
  <c r="G3839" i="1"/>
  <c r="G1911" i="1"/>
  <c r="G690" i="1"/>
  <c r="G2591" i="1"/>
  <c r="G1432" i="1"/>
  <c r="G3357" i="1"/>
  <c r="G1051" i="1"/>
  <c r="G3247" i="1"/>
  <c r="G1754" i="1"/>
  <c r="G2677" i="1"/>
  <c r="G4484" i="1"/>
  <c r="G2447" i="1"/>
  <c r="G1979" i="1"/>
  <c r="G2422" i="1"/>
  <c r="G2424" i="1"/>
  <c r="G3012" i="1"/>
  <c r="G584" i="1"/>
  <c r="G868" i="1"/>
  <c r="G57" i="1"/>
  <c r="G4147" i="1"/>
  <c r="G1477" i="1"/>
  <c r="G4582" i="1"/>
  <c r="G975" i="1"/>
  <c r="G542" i="1"/>
  <c r="G4326" i="1"/>
  <c r="G433" i="1"/>
  <c r="G208" i="1"/>
  <c r="G4078" i="1"/>
  <c r="I7" i="8"/>
  <c r="M848" i="10" l="1"/>
  <c r="M840" i="10"/>
  <c r="M832" i="10"/>
  <c r="M824" i="10"/>
  <c r="M816" i="10"/>
  <c r="M808" i="10"/>
  <c r="M784" i="10"/>
  <c r="M776" i="10"/>
  <c r="M768" i="10"/>
  <c r="M760" i="10"/>
  <c r="M752" i="10"/>
  <c r="M744" i="10"/>
  <c r="M736" i="10"/>
  <c r="M728" i="10"/>
  <c r="M720" i="10"/>
  <c r="M712" i="10"/>
  <c r="M704" i="10"/>
  <c r="M688" i="10"/>
  <c r="M680" i="10"/>
  <c r="M672" i="10"/>
  <c r="M664" i="10"/>
  <c r="M632" i="10"/>
  <c r="M624" i="10"/>
  <c r="M616" i="10"/>
  <c r="M608" i="10"/>
  <c r="M592" i="10"/>
  <c r="M584" i="10"/>
  <c r="M576" i="10"/>
  <c r="M568" i="10"/>
  <c r="M560" i="10"/>
  <c r="M552" i="10"/>
  <c r="M544" i="10"/>
  <c r="M536" i="10"/>
  <c r="M520" i="10"/>
  <c r="M512" i="10"/>
  <c r="M488" i="10"/>
  <c r="M472" i="10"/>
  <c r="M456" i="10"/>
  <c r="M448" i="10"/>
  <c r="M440" i="10"/>
  <c r="M432" i="10"/>
  <c r="M424" i="10"/>
  <c r="M416" i="10"/>
  <c r="M392" i="10"/>
  <c r="M384" i="10"/>
  <c r="M376" i="10"/>
  <c r="M360" i="10"/>
  <c r="M336" i="10"/>
  <c r="M328" i="10"/>
  <c r="M320" i="10"/>
  <c r="M312" i="10"/>
  <c r="M304" i="10"/>
  <c r="M296" i="10"/>
  <c r="M280" i="10"/>
  <c r="M272" i="10"/>
  <c r="M256" i="10"/>
  <c r="M240" i="10"/>
  <c r="M232" i="10"/>
  <c r="M224" i="10"/>
  <c r="M216" i="10"/>
  <c r="M200" i="10"/>
  <c r="M192" i="10"/>
  <c r="M184" i="10"/>
  <c r="M176" i="10"/>
  <c r="M160" i="10"/>
  <c r="M152" i="10"/>
  <c r="M144" i="10"/>
  <c r="M128" i="10"/>
  <c r="M112" i="10"/>
  <c r="M104" i="10"/>
  <c r="M88" i="10"/>
  <c r="M80" i="10"/>
  <c r="M72" i="10"/>
  <c r="M64" i="10"/>
  <c r="M56" i="10"/>
  <c r="M48" i="10"/>
  <c r="M40" i="10"/>
  <c r="M32" i="10"/>
  <c r="M24" i="10"/>
  <c r="M16" i="10"/>
  <c r="M8" i="10"/>
  <c r="M732" i="10"/>
  <c r="M716" i="10"/>
  <c r="M700" i="10"/>
  <c r="M692" i="10"/>
  <c r="M684" i="10"/>
  <c r="M668" i="10"/>
  <c r="M660" i="10"/>
  <c r="M652" i="10"/>
  <c r="M644" i="10"/>
  <c r="M636" i="10"/>
  <c r="M620" i="10"/>
  <c r="M596" i="10"/>
  <c r="M588" i="10"/>
  <c r="M580" i="10"/>
  <c r="M572" i="10"/>
  <c r="M564" i="10"/>
  <c r="M556" i="10"/>
  <c r="M548" i="10"/>
  <c r="M540" i="10"/>
  <c r="M532" i="10"/>
  <c r="M524" i="10"/>
  <c r="M516" i="10"/>
  <c r="M508" i="10"/>
  <c r="M500" i="10"/>
  <c r="M492" i="10"/>
  <c r="M476" i="10"/>
  <c r="M468" i="10"/>
  <c r="M460" i="10"/>
  <c r="M452" i="10"/>
  <c r="M444" i="10"/>
  <c r="M436" i="10"/>
  <c r="M420" i="10"/>
  <c r="M412" i="10"/>
  <c r="M388" i="10"/>
  <c r="M380" i="10"/>
  <c r="M372" i="10"/>
  <c r="M356" i="10"/>
  <c r="M348" i="10"/>
  <c r="M340" i="10"/>
  <c r="M332" i="10"/>
  <c r="M324" i="10"/>
  <c r="M316" i="10"/>
  <c r="M308" i="10"/>
  <c r="M300" i="10"/>
  <c r="M292" i="10"/>
  <c r="M284" i="10"/>
  <c r="M276" i="10"/>
  <c r="M244" i="10"/>
  <c r="M236" i="10"/>
  <c r="M228" i="10"/>
  <c r="M220" i="10"/>
  <c r="M212" i="10"/>
  <c r="M204" i="10"/>
  <c r="M196" i="10"/>
  <c r="M188" i="10"/>
  <c r="M180" i="10"/>
  <c r="M172" i="10"/>
  <c r="M164" i="10"/>
  <c r="M156" i="10"/>
  <c r="M148" i="10"/>
  <c r="M132" i="10"/>
  <c r="M124" i="10"/>
  <c r="M116" i="10"/>
  <c r="M108" i="10"/>
  <c r="M100" i="10"/>
  <c r="M92" i="10"/>
  <c r="M84" i="10"/>
  <c r="M76" i="10"/>
  <c r="M68" i="10"/>
  <c r="M60" i="10"/>
  <c r="M52" i="10"/>
  <c r="M44" i="10"/>
  <c r="M20" i="10"/>
  <c r="M12" i="10"/>
  <c r="M4" i="10"/>
  <c r="M835" i="10"/>
  <c r="M819" i="10"/>
  <c r="M803" i="10"/>
  <c r="M795" i="10"/>
  <c r="M787" i="10"/>
  <c r="M763" i="10"/>
  <c r="M747" i="10"/>
  <c r="M739" i="10"/>
  <c r="M731" i="10"/>
  <c r="M723" i="10"/>
  <c r="M707" i="10"/>
  <c r="M699" i="10"/>
  <c r="M691" i="10"/>
  <c r="M683" i="10"/>
  <c r="M675" i="10"/>
  <c r="M659" i="10"/>
  <c r="M651" i="10"/>
  <c r="M643" i="10"/>
  <c r="M635" i="10"/>
  <c r="M627" i="10"/>
  <c r="M619" i="10"/>
  <c r="M603" i="10"/>
  <c r="M595" i="10"/>
  <c r="M587" i="10"/>
  <c r="M579" i="10"/>
  <c r="M571" i="10"/>
  <c r="M547" i="10"/>
  <c r="M539" i="10"/>
  <c r="M531" i="10"/>
  <c r="M523" i="10"/>
  <c r="M515" i="10"/>
  <c r="M507" i="10"/>
  <c r="M499" i="10"/>
  <c r="M483" i="10"/>
  <c r="M475" i="10"/>
  <c r="M467" i="10"/>
  <c r="M459" i="10"/>
  <c r="M443" i="10"/>
  <c r="M435" i="10"/>
  <c r="M427" i="10"/>
  <c r="M419" i="10"/>
  <c r="M411" i="10"/>
  <c r="M403" i="10"/>
  <c r="M387" i="10"/>
  <c r="M379" i="10"/>
  <c r="M371" i="10"/>
  <c r="M355" i="10"/>
  <c r="M339" i="10"/>
  <c r="M331" i="10"/>
  <c r="M315" i="10"/>
  <c r="M307" i="10"/>
  <c r="M299" i="10"/>
  <c r="M291" i="10"/>
  <c r="M283" i="10"/>
  <c r="M275" i="10"/>
  <c r="M267" i="10"/>
  <c r="M259" i="10"/>
  <c r="M251" i="10"/>
  <c r="M243" i="10"/>
  <c r="M235" i="10"/>
  <c r="M227" i="10"/>
  <c r="M219" i="10"/>
  <c r="M211" i="10"/>
  <c r="M203" i="10"/>
  <c r="M195" i="10"/>
  <c r="M187" i="10"/>
  <c r="M179" i="10"/>
  <c r="M171" i="10"/>
  <c r="M163" i="10"/>
  <c r="M155" i="10"/>
  <c r="M147" i="10"/>
  <c r="M139" i="10"/>
  <c r="M131" i="10"/>
  <c r="M115" i="10"/>
  <c r="M107" i="10"/>
  <c r="M83" i="10"/>
  <c r="M75" i="10"/>
  <c r="M67" i="10"/>
  <c r="M59" i="10"/>
  <c r="M51" i="10"/>
  <c r="M43" i="10"/>
  <c r="M35" i="10"/>
  <c r="M27" i="10"/>
  <c r="M19" i="10"/>
  <c r="W22" i="6"/>
  <c r="AB10" i="6"/>
  <c r="W23" i="6"/>
  <c r="W18" i="6"/>
  <c r="W27" i="6"/>
  <c r="W31" i="6"/>
  <c r="W4" i="6"/>
  <c r="W28" i="6"/>
  <c r="W11" i="6"/>
  <c r="W5" i="6"/>
  <c r="W26" i="6"/>
  <c r="W16" i="6"/>
  <c r="W34" i="6"/>
  <c r="W13" i="6"/>
  <c r="W21" i="6"/>
  <c r="W10" i="6"/>
  <c r="W7" i="6"/>
  <c r="W3" i="6"/>
  <c r="W8" i="6"/>
  <c r="W30" i="6"/>
  <c r="W15" i="6"/>
  <c r="W9" i="6"/>
  <c r="W17" i="6"/>
  <c r="W32" i="6"/>
  <c r="W29" i="6"/>
  <c r="W25" i="6"/>
  <c r="W24" i="6"/>
  <c r="W12" i="6"/>
  <c r="W33" i="6"/>
  <c r="W20" i="6"/>
  <c r="W19" i="6"/>
  <c r="W6" i="6"/>
  <c r="AB30" i="6"/>
  <c r="AB15" i="6"/>
  <c r="AB27" i="6"/>
  <c r="AB14" i="6"/>
  <c r="AB29" i="6"/>
  <c r="AB16" i="6"/>
  <c r="AB3" i="6"/>
  <c r="AB28" i="6"/>
  <c r="AB34" i="6"/>
  <c r="AB21" i="6"/>
  <c r="AB9" i="6"/>
  <c r="AB33" i="6"/>
  <c r="AB20" i="6"/>
  <c r="AB8" i="6"/>
  <c r="AB32" i="6"/>
  <c r="AB26" i="6"/>
  <c r="AB19" i="6"/>
  <c r="AB7" i="6"/>
  <c r="AB31" i="6"/>
  <c r="AB25" i="6"/>
  <c r="AB13" i="6"/>
  <c r="AB24" i="6"/>
  <c r="AB18" i="6"/>
  <c r="AB12" i="6"/>
  <c r="AB5" i="6"/>
  <c r="AB23" i="6"/>
  <c r="AB17" i="6"/>
  <c r="AB4" i="6"/>
  <c r="AB22" i="6"/>
  <c r="AB6" i="6"/>
  <c r="AB11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<sst xmlns="http://schemas.openxmlformats.org/spreadsheetml/2006/main" count="71815" uniqueCount="7055">
  <si>
    <t>Unesená dědička</t>
  </si>
  <si>
    <t>Sophie Lark</t>
  </si>
  <si>
    <t>Haunting Adeline: Stíny nad Adeline</t>
  </si>
  <si>
    <t>H. D. Carlton</t>
  </si>
  <si>
    <t>Lapeni</t>
  </si>
  <si>
    <t>Emily McIntire</t>
  </si>
  <si>
    <t>Jedno temné okno</t>
  </si>
  <si>
    <t>Rachel Gillig</t>
  </si>
  <si>
    <t>Každý tvůj nádech</t>
  </si>
  <si>
    <t>Jennifer L. Armentrout</t>
  </si>
  <si>
    <t>Zajatkyně</t>
  </si>
  <si>
    <t>Sarah Rivens</t>
  </si>
  <si>
    <t>Dotek jako led</t>
  </si>
  <si>
    <t>Nespoutaný milenec</t>
  </si>
  <si>
    <t>Moje vina</t>
  </si>
  <si>
    <t>Mercedes Ron</t>
  </si>
  <si>
    <t>Polibek bez duše</t>
  </si>
  <si>
    <t>Naše vina</t>
  </si>
  <si>
    <t>To se vsaď</t>
  </si>
  <si>
    <t>Ilsa Madden-Mills</t>
  </si>
  <si>
    <t>Nikdo nic neviděl</t>
  </si>
  <si>
    <t>Andrea Mara</t>
  </si>
  <si>
    <t>Království prokletých</t>
  </si>
  <si>
    <t>Kerri Maniscalco</t>
  </si>
  <si>
    <t>To si zkus</t>
  </si>
  <si>
    <t>Taková jsem byla</t>
  </si>
  <si>
    <t>Amber Smith</t>
  </si>
  <si>
    <t>Bouře a běs</t>
  </si>
  <si>
    <t>Království obávaných</t>
  </si>
  <si>
    <t>Alfa &amp; Omega: Falešná hra</t>
  </si>
  <si>
    <t>Tess M. Puffrová</t>
  </si>
  <si>
    <t>Jenom ne Cade</t>
  </si>
  <si>
    <t>Penelope Bloom</t>
  </si>
  <si>
    <t>Láska mezi řádky</t>
  </si>
  <si>
    <t>Lauren Asher</t>
  </si>
  <si>
    <t>Asher Black</t>
  </si>
  <si>
    <t>Parker S. Huntington</t>
  </si>
  <si>
    <t>Nové sliby</t>
  </si>
  <si>
    <t>Lilly Lucas</t>
  </si>
  <si>
    <t>Nové sny</t>
  </si>
  <si>
    <t>Jenom ne Rich</t>
  </si>
  <si>
    <t>Dům bez vzpomínek</t>
  </si>
  <si>
    <t>Donato Carrisi</t>
  </si>
  <si>
    <t>Nové vyhlídky</t>
  </si>
  <si>
    <t>Malý princ</t>
  </si>
  <si>
    <t>Antoine de Saint-Exupéry</t>
  </si>
  <si>
    <t>Surový princ</t>
  </si>
  <si>
    <t>Rina Kent</t>
  </si>
  <si>
    <t>Láska na druhý pokus</t>
  </si>
  <si>
    <t>Hadrové panenky nelžou</t>
  </si>
  <si>
    <t>Sarah Flint</t>
  </si>
  <si>
    <t>Porodní báby z Osvětimi</t>
  </si>
  <si>
    <t>Anna Stuart</t>
  </si>
  <si>
    <t>Ti, co byli prokleti</t>
  </si>
  <si>
    <t>J. R. Erickson</t>
  </si>
  <si>
    <t>Kde je mi dobře</t>
  </si>
  <si>
    <t>Emily Henry</t>
  </si>
  <si>
    <t>Dům hlasů</t>
  </si>
  <si>
    <t>Očistec</t>
  </si>
  <si>
    <t>Lee Mountford</t>
  </si>
  <si>
    <t>Noční partie: Bojuj o své srdce</t>
  </si>
  <si>
    <t>Stella Tack</t>
  </si>
  <si>
    <t>Vesmírníček</t>
  </si>
  <si>
    <t>Petr Brož</t>
  </si>
  <si>
    <t>Našeptávač</t>
  </si>
  <si>
    <t>Jáma a kyvadlo a jiné povídky</t>
  </si>
  <si>
    <t>Edgar Allan Poe</t>
  </si>
  <si>
    <t>Miluji tě, Jasone Thorne</t>
  </si>
  <si>
    <t>Ella Maise</t>
  </si>
  <si>
    <t>Smrtící kolotoč</t>
  </si>
  <si>
    <t>Alexander Gordon Smith</t>
  </si>
  <si>
    <t>Zajíci, utíkej</t>
  </si>
  <si>
    <t>Beze strachu</t>
  </si>
  <si>
    <t>M. W. Craven</t>
  </si>
  <si>
    <t>Půlnoční knihovna</t>
  </si>
  <si>
    <t>Matt Haig</t>
  </si>
  <si>
    <t>Polibek</t>
  </si>
  <si>
    <t>Geneva Lee</t>
  </si>
  <si>
    <t>Noční partie: Hraj o svůj osud</t>
  </si>
  <si>
    <t>Ti, co se v prach obrátili</t>
  </si>
  <si>
    <t>Kluci bez srdce</t>
  </si>
  <si>
    <t>Westwell: Temné světlo lásky</t>
  </si>
  <si>
    <t>Lena Kiefer</t>
  </si>
  <si>
    <t>Oslnivý hřích</t>
  </si>
  <si>
    <t>Katee Robert</t>
  </si>
  <si>
    <t>Znamenitá mrtvola</t>
  </si>
  <si>
    <t>Agustina Bazterrica</t>
  </si>
  <si>
    <t>Život na míru</t>
  </si>
  <si>
    <t>Nikki Erlick</t>
  </si>
  <si>
    <t>Ďáblovy dveře</t>
  </si>
  <si>
    <t>Tři malá prasátka</t>
  </si>
  <si>
    <t>Pád domu Usherů a jiné povídky</t>
  </si>
  <si>
    <t>Šťastné peníze</t>
  </si>
  <si>
    <t>Ken Honda</t>
  </si>
  <si>
    <t>Zrádná touha</t>
  </si>
  <si>
    <t>Danielle Lori</t>
  </si>
  <si>
    <t>Ti, co zemřeli</t>
  </si>
  <si>
    <t>Anatomie: Příběh lásky</t>
  </si>
  <si>
    <t>Dana Schwartz</t>
  </si>
  <si>
    <t>Hradba mlčení</t>
  </si>
  <si>
    <t>Tracy Buchanan</t>
  </si>
  <si>
    <t>Nenasytná</t>
  </si>
  <si>
    <t>Melanie Harlow</t>
  </si>
  <si>
    <t>Zlý pes</t>
  </si>
  <si>
    <t>Dvůr temnoty</t>
  </si>
  <si>
    <t>Victor Dixen</t>
  </si>
  <si>
    <t>Vraždící klaun</t>
  </si>
  <si>
    <t>Terry Sullivan</t>
  </si>
  <si>
    <t>Stínová hůlka</t>
  </si>
  <si>
    <t>Laurie Forest</t>
  </si>
  <si>
    <t>Proč mi tohle nikdo neřekl dřív?</t>
  </si>
  <si>
    <t>Julie Smith</t>
  </si>
  <si>
    <t>Dcera Osvětimi</t>
  </si>
  <si>
    <t>Malcolm Brabant</t>
  </si>
  <si>
    <t>Kurátor</t>
  </si>
  <si>
    <t>Našeptávačova hra</t>
  </si>
  <si>
    <t>Po stopách Jacka Rozparovače</t>
  </si>
  <si>
    <t>Černá čarodějka</t>
  </si>
  <si>
    <t>Propast mezi námi</t>
  </si>
  <si>
    <t>Sladké pokušení</t>
  </si>
  <si>
    <t>Cora Reilly</t>
  </si>
  <si>
    <t>Jiskřivý idol</t>
  </si>
  <si>
    <t>Fotografka</t>
  </si>
  <si>
    <t>Mary Dixie Carter</t>
  </si>
  <si>
    <t>Sedm manželů Evelyn Hugo</t>
  </si>
  <si>
    <t>Taylor Jenkins Reid</t>
  </si>
  <si>
    <t>Krutý ráj</t>
  </si>
  <si>
    <t>J. T. Geissinger</t>
  </si>
  <si>
    <t>Zvrácené království</t>
  </si>
  <si>
    <t>Past na ďábla</t>
  </si>
  <si>
    <t>Panna, nebo orel</t>
  </si>
  <si>
    <t>James Bailey</t>
  </si>
  <si>
    <t>Květ železného stromu</t>
  </si>
  <si>
    <t>Mělký hrob</t>
  </si>
  <si>
    <t>J. D. Kirk</t>
  </si>
  <si>
    <t>10 věcí, které se nikdy nestaly</t>
  </si>
  <si>
    <t>Alexis Hall</t>
  </si>
  <si>
    <t>Nesmrtelnost: Příběh lásky</t>
  </si>
  <si>
    <t>Dokonalé dvojče</t>
  </si>
  <si>
    <t>Sarah Bonner</t>
  </si>
  <si>
    <t>Geiger</t>
  </si>
  <si>
    <t>Gustaf Skördeman</t>
  </si>
  <si>
    <t>Sběratel trofejí</t>
  </si>
  <si>
    <t>Ti, co vidí</t>
  </si>
  <si>
    <t>Důmyslné umění, jak mít všechno u pr* * le</t>
  </si>
  <si>
    <t>Mark Manson</t>
  </si>
  <si>
    <t>Niccolo Andretti</t>
  </si>
  <si>
    <t>Loutkové divadlo</t>
  </si>
  <si>
    <t>Sídlo hrůzy</t>
  </si>
  <si>
    <t>Jenom ne Nick</t>
  </si>
  <si>
    <t>Každé další léto</t>
  </si>
  <si>
    <t>Carley Fortune</t>
  </si>
  <si>
    <t>Jak trumfnout miliardáře</t>
  </si>
  <si>
    <t>Max Monroe</t>
  </si>
  <si>
    <t>Cizinka</t>
  </si>
  <si>
    <t>Diana Gabaldon</t>
  </si>
  <si>
    <t>Kdyby ze světa zmizely kočky</t>
  </si>
  <si>
    <t>Genki Kawamura</t>
  </si>
  <si>
    <t>BreakAway</t>
  </si>
  <si>
    <t>Anabelle Stehl</t>
  </si>
  <si>
    <t>Akademie Dunbridge: Kdekoliv</t>
  </si>
  <si>
    <t>Sarah Sprinz</t>
  </si>
  <si>
    <t>Zpovědi zla</t>
  </si>
  <si>
    <t>Jack Steen</t>
  </si>
  <si>
    <t>Tři drobné chybičky</t>
  </si>
  <si>
    <t>Nikki Sloane</t>
  </si>
  <si>
    <t>Myšlením k bohatství pro 21. století</t>
  </si>
  <si>
    <t>Napoleon Hill</t>
  </si>
  <si>
    <t>Únik před Houdinim</t>
  </si>
  <si>
    <t>Dcera čarodějnice</t>
  </si>
  <si>
    <t>Paula Brackston</t>
  </si>
  <si>
    <t>Neodolatelná</t>
  </si>
  <si>
    <t>Neonoví bohové</t>
  </si>
  <si>
    <t>Město času a kouzel</t>
  </si>
  <si>
    <t>Prokletá Mimzie</t>
  </si>
  <si>
    <t>Syndikát</t>
  </si>
  <si>
    <t>František Kotleta</t>
  </si>
  <si>
    <t>Podrobení</t>
  </si>
  <si>
    <t>Helen Hardt</t>
  </si>
  <si>
    <t>Do morku kostí</t>
  </si>
  <si>
    <t>Rebecca Schaeffer</t>
  </si>
  <si>
    <t>Jezevec</t>
  </si>
  <si>
    <t>Fredrik P. Winter</t>
  </si>
  <si>
    <t>Rozbité panenky</t>
  </si>
  <si>
    <t>Mrtvá zóna</t>
  </si>
  <si>
    <t>Příliv démonů</t>
  </si>
  <si>
    <t>Woodhill</t>
  </si>
  <si>
    <t>Eleanor Corvin</t>
  </si>
  <si>
    <t>Doručovatelky</t>
  </si>
  <si>
    <t>Broučci s obrázky O. Sekory</t>
  </si>
  <si>
    <t>Jan Karafiát</t>
  </si>
  <si>
    <t>Hypotéza zla</t>
  </si>
  <si>
    <t>Pevnej kolík</t>
  </si>
  <si>
    <t>Lauren Blakely</t>
  </si>
  <si>
    <t>Hopsalka: Nic není nemožné</t>
  </si>
  <si>
    <t>Alex Donovici</t>
  </si>
  <si>
    <t>Hon na knížete Draculu</t>
  </si>
  <si>
    <t>Nejkrásnější pohádky k usínání</t>
  </si>
  <si>
    <t>Pan Tokhi</t>
  </si>
  <si>
    <t>Světlo bylo dokonalé</t>
  </si>
  <si>
    <t>Caréne Ponte</t>
  </si>
  <si>
    <t>Konflikt</t>
  </si>
  <si>
    <t>Michaela Brnková</t>
  </si>
  <si>
    <t>Sen</t>
  </si>
  <si>
    <t>Velká kniha bájných příšer</t>
  </si>
  <si>
    <t>Tea Orsi</t>
  </si>
  <si>
    <t>Velká kniha tarotu</t>
  </si>
  <si>
    <t>Sam Magdaleno</t>
  </si>
  <si>
    <t>Černé léto</t>
  </si>
  <si>
    <t>Plamen</t>
  </si>
  <si>
    <t>Až ti budu nablízku</t>
  </si>
  <si>
    <t>Bianca Iosivoni</t>
  </si>
  <si>
    <t>Duše mrtvých nemluví</t>
  </si>
  <si>
    <t>Roxann Hill</t>
  </si>
  <si>
    <t>Dvůr hurikánů</t>
  </si>
  <si>
    <t>Ozvěny run</t>
  </si>
  <si>
    <t>Christina Courtenay</t>
  </si>
  <si>
    <t>Vikingové - Smrt synů</t>
  </si>
  <si>
    <t>Lasse Holm</t>
  </si>
  <si>
    <t>S miliardářem na hřišti</t>
  </si>
  <si>
    <t>Runy osudu</t>
  </si>
  <si>
    <t>Vermontské psycho</t>
  </si>
  <si>
    <t>Jennifer McMahon</t>
  </si>
  <si>
    <t>Jako padá sníh</t>
  </si>
  <si>
    <t>Erin Doom</t>
  </si>
  <si>
    <t>Vše, čím jsme se stali</t>
  </si>
  <si>
    <t>Alice Kellen</t>
  </si>
  <si>
    <t>Zvířata celého světa</t>
  </si>
  <si>
    <t>Paola Grimaldiová</t>
  </si>
  <si>
    <t>Maminčin mazánek</t>
  </si>
  <si>
    <t>Co má tučňák nejradši?</t>
  </si>
  <si>
    <t>Rebo - Naše Nakladatelství</t>
  </si>
  <si>
    <t>Rozvodové hry</t>
  </si>
  <si>
    <t>C. D. Reiss</t>
  </si>
  <si>
    <t>Tři něžná slůvka</t>
  </si>
  <si>
    <t>Doktorova dcera</t>
  </si>
  <si>
    <t>Shari J. Ryan</t>
  </si>
  <si>
    <t>Odvážná rozhodnutí</t>
  </si>
  <si>
    <t>Ava Reed</t>
  </si>
  <si>
    <t>Manželské hry</t>
  </si>
  <si>
    <t>Slušný vybavení</t>
  </si>
  <si>
    <t>Až se zase usmíříme</t>
  </si>
  <si>
    <t>Velká kniha lesních bytostí</t>
  </si>
  <si>
    <t>Oddanost</t>
  </si>
  <si>
    <t>Dvůr zázraků</t>
  </si>
  <si>
    <t>Tři hříšná tajemství</t>
  </si>
  <si>
    <t>FadeAway</t>
  </si>
  <si>
    <t>Pořádný terno</t>
  </si>
  <si>
    <t>Obhajoba Britty Steinové</t>
  </si>
  <si>
    <t>Ronald H. Balson</t>
  </si>
  <si>
    <t>Pod hladinou</t>
  </si>
  <si>
    <t>Darcy Coates</t>
  </si>
  <si>
    <t>Odveta</t>
  </si>
  <si>
    <t>Hopsalka: Zázrak sněhových vloček</t>
  </si>
  <si>
    <t>Mléko a med</t>
  </si>
  <si>
    <t>Rupi Kaur</t>
  </si>
  <si>
    <t>Nezkrotná</t>
  </si>
  <si>
    <t>Můj klenot</t>
  </si>
  <si>
    <t>Pozvaní</t>
  </si>
  <si>
    <t>Lháři, lháři...</t>
  </si>
  <si>
    <t>Lynnwood Falls: Pak ses objevila ty</t>
  </si>
  <si>
    <t>Helen Paris</t>
  </si>
  <si>
    <t>Marné prosby mrtvých</t>
  </si>
  <si>
    <t>Historie včel</t>
  </si>
  <si>
    <t>Maja Lunde</t>
  </si>
  <si>
    <t>Trůnu předurčená</t>
  </si>
  <si>
    <t>Hannah Whitten</t>
  </si>
  <si>
    <t>RunAway</t>
  </si>
  <si>
    <t>Dívka v pasti</t>
  </si>
  <si>
    <t>Robert Dugoni</t>
  </si>
  <si>
    <t>Zimní lidé</t>
  </si>
  <si>
    <t>Nenávidím tě, Adame Connore</t>
  </si>
  <si>
    <t>V naději</t>
  </si>
  <si>
    <t>Anne Pätzold</t>
  </si>
  <si>
    <t>Odchýlení</t>
  </si>
  <si>
    <t>Až o mě zabojuješ</t>
  </si>
  <si>
    <t>Láska</t>
  </si>
  <si>
    <t>S miliardářem v síti</t>
  </si>
  <si>
    <t>Vše, čím jsme nikdy nebyli</t>
  </si>
  <si>
    <t>Lynnwood Falls: Má cesta k tobě</t>
  </si>
  <si>
    <t>Co hledáš, najdeš v knihovně</t>
  </si>
  <si>
    <t>Mičiko Aojama</t>
  </si>
  <si>
    <t>Vražedná čísla</t>
  </si>
  <si>
    <t>Zahrada slibů a lží</t>
  </si>
  <si>
    <t>Velké naděje</t>
  </si>
  <si>
    <t>Lynnwood Falls: Léto lásky</t>
  </si>
  <si>
    <t>Polib mě</t>
  </si>
  <si>
    <t>Rebel Moon: Zrozená z ohně</t>
  </si>
  <si>
    <t>V. Castro</t>
  </si>
  <si>
    <t>Nejšťastnější muž na Zemi</t>
  </si>
  <si>
    <t>Eddie Jaku</t>
  </si>
  <si>
    <t>Deeply</t>
  </si>
  <si>
    <t>Naše planeta - Obrázkový průvodce po planetě Zemi</t>
  </si>
  <si>
    <t>Cristina M. Banfiová</t>
  </si>
  <si>
    <t>Chobotnice</t>
  </si>
  <si>
    <t>Paulina Świst</t>
  </si>
  <si>
    <t>Pan O</t>
  </si>
  <si>
    <t>Velká kniha dračích legend</t>
  </si>
  <si>
    <t>Chvilka na jógu</t>
  </si>
  <si>
    <t>Tara Fraserová</t>
  </si>
  <si>
    <t>Drahá Avo</t>
  </si>
  <si>
    <t>Atlas pohádkových světů</t>
  </si>
  <si>
    <t>Altea Villa</t>
  </si>
  <si>
    <t>Válečný král</t>
  </si>
  <si>
    <t>Eric Schumacher</t>
  </si>
  <si>
    <t>Polib mě ještě jednou</t>
  </si>
  <si>
    <t>Země divů</t>
  </si>
  <si>
    <t>Zoje Stage</t>
  </si>
  <si>
    <t>Tajemství pramenů</t>
  </si>
  <si>
    <t>Ve skrytu stínů</t>
  </si>
  <si>
    <t>Laura Kneidl</t>
  </si>
  <si>
    <t>Království z kostí</t>
  </si>
  <si>
    <t>V pádu</t>
  </si>
  <si>
    <t>Akademie Dunbridge 2 - Kdokoliv</t>
  </si>
  <si>
    <t>Ukradené jazyky</t>
  </si>
  <si>
    <t>Felix Blackwell</t>
  </si>
  <si>
    <t>Kniha osobnostních testů</t>
  </si>
  <si>
    <t>Haulwen Nicholas</t>
  </si>
  <si>
    <t>Indická kuchyně pro každého</t>
  </si>
  <si>
    <t>Hari Ghotra</t>
  </si>
  <si>
    <t>Vikingové - Pomsta synů</t>
  </si>
  <si>
    <t>Ilustrovaný atlas Česka pro malé objevitele</t>
  </si>
  <si>
    <t>Kateřina Hubertová</t>
  </si>
  <si>
    <t>Řeka času</t>
  </si>
  <si>
    <t>Romantici ze záhrobí</t>
  </si>
  <si>
    <t>Ashley Poston</t>
  </si>
  <si>
    <t>Botanikova dcera</t>
  </si>
  <si>
    <t>Kayte Nunn</t>
  </si>
  <si>
    <t>Podraz</t>
  </si>
  <si>
    <t>Madly</t>
  </si>
  <si>
    <t>Pacient</t>
  </si>
  <si>
    <t>Juan Gómez-Jurado</t>
  </si>
  <si>
    <t>Výprava za poznáním: Lidské tělo</t>
  </si>
  <si>
    <t>Drobek</t>
  </si>
  <si>
    <t>Kandidát na přítele</t>
  </si>
  <si>
    <t>V utajení</t>
  </si>
  <si>
    <t>Rebecca Zanetti</t>
  </si>
  <si>
    <t>Ofélie Scaleová: Nebe se bude třást</t>
  </si>
  <si>
    <t>Maminčiny dobroty</t>
  </si>
  <si>
    <t>Rebecca Wilson</t>
  </si>
  <si>
    <t>Vikingové: Nájezdy synů</t>
  </si>
  <si>
    <t>Pozlacený měsíc</t>
  </si>
  <si>
    <t>Joy Jordan-Lake</t>
  </si>
  <si>
    <t>Ospalá zvířátka - 22 zvukových tlačítek</t>
  </si>
  <si>
    <t>Daisy Edwards</t>
  </si>
  <si>
    <t>Vzplanutí: První kolo</t>
  </si>
  <si>
    <t>P. S. Herytiera</t>
  </si>
  <si>
    <t>Tajemství sídla Craven Manor - limitovaná edice</t>
  </si>
  <si>
    <t>Proti pravidlům</t>
  </si>
  <si>
    <t>Kinga Litkowiec</t>
  </si>
  <si>
    <t>Naděje v nás</t>
  </si>
  <si>
    <t>Anna Savas</t>
  </si>
  <si>
    <t>Prokleté kosti</t>
  </si>
  <si>
    <t>Bella Ellis</t>
  </si>
  <si>
    <t>Jeho banán</t>
  </si>
  <si>
    <t>Skrytá vesnice</t>
  </si>
  <si>
    <t>Imogen Matthews</t>
  </si>
  <si>
    <t>Na břehu minulosti</t>
  </si>
  <si>
    <t>Gregg Olsen</t>
  </si>
  <si>
    <t>Její třešničky</t>
  </si>
  <si>
    <t>Vražda ve mlýně</t>
  </si>
  <si>
    <t>Irina Shapiro</t>
  </si>
  <si>
    <t>Kluk v lese</t>
  </si>
  <si>
    <t>Maxwell Smart</t>
  </si>
  <si>
    <t>Chvilka na léčení čaker</t>
  </si>
  <si>
    <t>Jennie Hardingová</t>
  </si>
  <si>
    <t>Kam se poděl můj sexuální život</t>
  </si>
  <si>
    <t>Kristen Bailey</t>
  </si>
  <si>
    <t>Temný amulet</t>
  </si>
  <si>
    <t>Ve stínu duhy</t>
  </si>
  <si>
    <t>Carly Schabowski</t>
  </si>
  <si>
    <t>Dívka za ostnatým drátem</t>
  </si>
  <si>
    <t>Naslouchejte!</t>
  </si>
  <si>
    <t>Dale Carnegie</t>
  </si>
  <si>
    <t>Zmiz</t>
  </si>
  <si>
    <t>Mary Burton</t>
  </si>
  <si>
    <t>Náš dům</t>
  </si>
  <si>
    <t>Louise Candlish</t>
  </si>
  <si>
    <t>Vyslání</t>
  </si>
  <si>
    <t>Vykopávej a objevuj: Dinosauři</t>
  </si>
  <si>
    <t>Claudia Martin</t>
  </si>
  <si>
    <t>Hostina krkavců</t>
  </si>
  <si>
    <t>Temné léto</t>
  </si>
  <si>
    <t>Dan Simmons</t>
  </si>
  <si>
    <t>Mučitelův stín</t>
  </si>
  <si>
    <t>Gene Wolfe</t>
  </si>
  <si>
    <t>Krámek se starožitnostmi</t>
  </si>
  <si>
    <t>Vražda v kryptě</t>
  </si>
  <si>
    <t>Polib mě znovu</t>
  </si>
  <si>
    <t>Vlci z Wall Street: Ian</t>
  </si>
  <si>
    <t>Lauren Layne</t>
  </si>
  <si>
    <t>Hotel Magnifique</t>
  </si>
  <si>
    <t>Emily J. Taylor</t>
  </si>
  <si>
    <t>Chiméra</t>
  </si>
  <si>
    <t>Loreth Anne White</t>
  </si>
  <si>
    <t>Světlo v srdci temnoty</t>
  </si>
  <si>
    <t>Brandon Bays</t>
  </si>
  <si>
    <t>Leť &amp; zapomeň</t>
  </si>
  <si>
    <t>Nena Tramountani</t>
  </si>
  <si>
    <t>Přízraky domu Carrowů - limitovaná edice</t>
  </si>
  <si>
    <t>Ledové peklo</t>
  </si>
  <si>
    <t>John W. Campbell Jr.</t>
  </si>
  <si>
    <t>Hra na přání</t>
  </si>
  <si>
    <t>Meg Shaffer</t>
  </si>
  <si>
    <t>Duchařský příběh</t>
  </si>
  <si>
    <t>Peter Straub</t>
  </si>
  <si>
    <t>Píseň přežití</t>
  </si>
  <si>
    <t>Paul Tremblay</t>
  </si>
  <si>
    <t>Její poslední výdech</t>
  </si>
  <si>
    <t>Vražda v opatství</t>
  </si>
  <si>
    <t>Odse*te se</t>
  </si>
  <si>
    <t>Gary John Bishop</t>
  </si>
  <si>
    <t>Hotel 69</t>
  </si>
  <si>
    <t>Sonia Rosa</t>
  </si>
  <si>
    <t>Skryté obrázky</t>
  </si>
  <si>
    <t>Jason Rekulak</t>
  </si>
  <si>
    <t>Základy přírodní magie pro dobrou čarodějku</t>
  </si>
  <si>
    <t>Lindsay Squire</t>
  </si>
  <si>
    <t>Sny v nás</t>
  </si>
  <si>
    <t>Zimní přízrak</t>
  </si>
  <si>
    <t>V hrůze a krvi zrozeni</t>
  </si>
  <si>
    <t>Petr Švec</t>
  </si>
  <si>
    <t>O čem doma nevíš</t>
  </si>
  <si>
    <t>Aloisie Trpkošová</t>
  </si>
  <si>
    <t>Královská svatba</t>
  </si>
  <si>
    <t>Melanie Summers</t>
  </si>
  <si>
    <t>Autarchova citadela</t>
  </si>
  <si>
    <t>Chlapec a pes</t>
  </si>
  <si>
    <t>Seišú Hase</t>
  </si>
  <si>
    <t>O netopýrovi, který měl noční můry</t>
  </si>
  <si>
    <t>Hervé Le Goff</t>
  </si>
  <si>
    <t>Vlku zaslíbená</t>
  </si>
  <si>
    <t>Rudí jezdci</t>
  </si>
  <si>
    <t>Westwell: Tíživá lehkost lásky</t>
  </si>
  <si>
    <t>Obhajoba</t>
  </si>
  <si>
    <t>Steve Cavanagh</t>
  </si>
  <si>
    <t>Volání mrtvých</t>
  </si>
  <si>
    <t>Rebecca Netley</t>
  </si>
  <si>
    <t>Klub monster</t>
  </si>
  <si>
    <t>Červená královna</t>
  </si>
  <si>
    <t>Duch domu Ashburnů - limitovaná edice</t>
  </si>
  <si>
    <t>Noční host</t>
  </si>
  <si>
    <t>Heather Gudenkauf</t>
  </si>
  <si>
    <t>Houslistka z Berlína</t>
  </si>
  <si>
    <t>Vysněný cíl</t>
  </si>
  <si>
    <t>Kate Stewart</t>
  </si>
  <si>
    <t>Post Mortem: S pohřební službou v terénu</t>
  </si>
  <si>
    <t>Tor-Håkon Gabriel Håvardsen</t>
  </si>
  <si>
    <t>Královna mrtvol</t>
  </si>
  <si>
    <t>Heather M. Herrman</t>
  </si>
  <si>
    <t>Anatomie rozhodování</t>
  </si>
  <si>
    <t>Richard Shotton</t>
  </si>
  <si>
    <t>Vymetkout a zoubková víla</t>
  </si>
  <si>
    <t>Vladimíra Staňková</t>
  </si>
  <si>
    <t>Vlci z Wall Street: Matt</t>
  </si>
  <si>
    <t>S Gretou si nic nezačínej</t>
  </si>
  <si>
    <t>Susanne Abel</t>
  </si>
  <si>
    <t>Ten šnek má flek</t>
  </si>
  <si>
    <t>Středomořská kuchyně</t>
  </si>
  <si>
    <t>Sheela Prakash</t>
  </si>
  <si>
    <t>Holčička, která neuměla nenávidět</t>
  </si>
  <si>
    <t>Lidia Maksymowicz</t>
  </si>
  <si>
    <t>Nadělení před Vánocemi</t>
  </si>
  <si>
    <t>Hodinář z Dachau</t>
  </si>
  <si>
    <t>Odsuď mě</t>
  </si>
  <si>
    <t>J. L. Beck</t>
  </si>
  <si>
    <t>Malvína</t>
  </si>
  <si>
    <t>Anna Szafrańska</t>
  </si>
  <si>
    <t>Slzy mrtvé jeptišky</t>
  </si>
  <si>
    <t>Elfí kuchařka</t>
  </si>
  <si>
    <t>Robert Tuesley Anderson</t>
  </si>
  <si>
    <t>Ex na koštěti</t>
  </si>
  <si>
    <t>Erin Sterling</t>
  </si>
  <si>
    <t>Nádherně pošetilá snaha</t>
  </si>
  <si>
    <t>Hank Green</t>
  </si>
  <si>
    <t>Sherlock Holmes a Labyrint smrti</t>
  </si>
  <si>
    <t>James Lovegrove</t>
  </si>
  <si>
    <t>Sherlock Holmes a Ztracená závěť</t>
  </si>
  <si>
    <t>George Mann</t>
  </si>
  <si>
    <t>Prokletá</t>
  </si>
  <si>
    <t>Thomas Wheeller</t>
  </si>
  <si>
    <t>Zrádné mlhy</t>
  </si>
  <si>
    <t>Katherine Arden</t>
  </si>
  <si>
    <t>Ztracená nevěsta</t>
  </si>
  <si>
    <t>Chvilka na relaxaci</t>
  </si>
  <si>
    <t>Sarah Brewerová</t>
  </si>
  <si>
    <t>Hladový hrob</t>
  </si>
  <si>
    <t>Robert Galbraith</t>
  </si>
  <si>
    <t>Ves ve vzduchu</t>
  </si>
  <si>
    <t>Jules Verne</t>
  </si>
  <si>
    <t>Sherlock Holmes a Ďáblův prach</t>
  </si>
  <si>
    <t>Jezdec</t>
  </si>
  <si>
    <t>Skye Warren</t>
  </si>
  <si>
    <t>Eliho slib</t>
  </si>
  <si>
    <t>Knihkupectví na Riverside Drive</t>
  </si>
  <si>
    <t>Frida Skybäck</t>
  </si>
  <si>
    <t>Dvojčata paní Karoliny</t>
  </si>
  <si>
    <t>Pravda o hovínku</t>
  </si>
  <si>
    <t>Andy Seed</t>
  </si>
  <si>
    <t>Tajemství v nás</t>
  </si>
  <si>
    <t>Jasmína</t>
  </si>
  <si>
    <t>Revizor</t>
  </si>
  <si>
    <t>Nikolaj Vasiljevič Gogol</t>
  </si>
  <si>
    <t>Žlutý ptáček zpívá</t>
  </si>
  <si>
    <t>Jennifer Rosner</t>
  </si>
  <si>
    <t>Chlapec, který kreslil stíny</t>
  </si>
  <si>
    <t>Oriana Ramunno</t>
  </si>
  <si>
    <t>Jak nakreslit naprosto cokoli</t>
  </si>
  <si>
    <t>Jeho balík</t>
  </si>
  <si>
    <t>Vraždy v Canterbury</t>
  </si>
  <si>
    <t>E. M. Powell</t>
  </si>
  <si>
    <t>Zvířátka v přírodě</t>
  </si>
  <si>
    <t>Zuzana Kyršová</t>
  </si>
  <si>
    <t>Žena průkopníka - Příběh lobotomie</t>
  </si>
  <si>
    <t>Samantha Greene Woodruff</t>
  </si>
  <si>
    <t>Květy slunce</t>
  </si>
  <si>
    <t>Ochraň mě</t>
  </si>
  <si>
    <t>C. Hallman</t>
  </si>
  <si>
    <t>Věž</t>
  </si>
  <si>
    <t>Všechno, co jsme ztratili</t>
  </si>
  <si>
    <t>Jennifer Bright</t>
  </si>
  <si>
    <t>Královský život</t>
  </si>
  <si>
    <t>Moje (tak trochu) utajené dítě</t>
  </si>
  <si>
    <t>Sekáč</t>
  </si>
  <si>
    <t>Caimh McDonnell</t>
  </si>
  <si>
    <t>Temné ozvěny</t>
  </si>
  <si>
    <t>Exorcista</t>
  </si>
  <si>
    <t>William Peter Blatty</t>
  </si>
  <si>
    <t>Ráj mrtvých dětí</t>
  </si>
  <si>
    <t>Čarodějnictví pro každý den</t>
  </si>
  <si>
    <t>Deborah Blake</t>
  </si>
  <si>
    <t>Ztraceny v Paříži</t>
  </si>
  <si>
    <t>Elizabeth Thompson</t>
  </si>
  <si>
    <t>Nespoutaná Aljaška</t>
  </si>
  <si>
    <t>K. A. Tuckerová</t>
  </si>
  <si>
    <t>Ozvěny minulosti</t>
  </si>
  <si>
    <t>V jejím srdci svět se tříští</t>
  </si>
  <si>
    <t>J. D. Barker</t>
  </si>
  <si>
    <t>Hraj a předstírej</t>
  </si>
  <si>
    <t>Neztrať mapu k mému srdci</t>
  </si>
  <si>
    <t>Hana Repová</t>
  </si>
  <si>
    <t>Ve jménu pomsty</t>
  </si>
  <si>
    <t>Liliana</t>
  </si>
  <si>
    <t>Co když zůstaneme</t>
  </si>
  <si>
    <t>Ďáblův deník</t>
  </si>
  <si>
    <t>Adrian Bednarek</t>
  </si>
  <si>
    <t>Ďábel a temné vody</t>
  </si>
  <si>
    <t>Stuart Turton</t>
  </si>
  <si>
    <t>Pošťák</t>
  </si>
  <si>
    <t>David Brin</t>
  </si>
  <si>
    <t>Pohřbení</t>
  </si>
  <si>
    <t>Ellison Cooper</t>
  </si>
  <si>
    <t>Byt v Paříži</t>
  </si>
  <si>
    <t>Lucy Foley</t>
  </si>
  <si>
    <t>Hra na schovávanou</t>
  </si>
  <si>
    <t>Jan-Erik Fjell</t>
  </si>
  <si>
    <t>Ostatní matky</t>
  </si>
  <si>
    <t>Katherine Faulkner</t>
  </si>
  <si>
    <t>Citlivá průvodkyně</t>
  </si>
  <si>
    <t>Natalia de Barbaro</t>
  </si>
  <si>
    <t>Poslední slovo</t>
  </si>
  <si>
    <t>Vraždy v klášteře</t>
  </si>
  <si>
    <t>Nejtemnější část lesa</t>
  </si>
  <si>
    <t>Holly Black</t>
  </si>
  <si>
    <t>Mrtvé ticho</t>
  </si>
  <si>
    <t>S. A. Barnes</t>
  </si>
  <si>
    <t>Invaze zlodějů těl</t>
  </si>
  <si>
    <t>Jack Finney</t>
  </si>
  <si>
    <t>Ve snu</t>
  </si>
  <si>
    <t>Její tajemství</t>
  </si>
  <si>
    <t>Pod hladinou moře</t>
  </si>
  <si>
    <t>Dunia Rahwan</t>
  </si>
  <si>
    <t>Králova spravedlnost</t>
  </si>
  <si>
    <t>Ofélie Scaleová: Svět bude hořet</t>
  </si>
  <si>
    <t>Na našem statku</t>
  </si>
  <si>
    <t>Povídání o pejskovi a kočičce</t>
  </si>
  <si>
    <t>Josef Čapek</t>
  </si>
  <si>
    <t>Amissa: Zmizelé</t>
  </si>
  <si>
    <t>Frank Kodiak</t>
  </si>
  <si>
    <t>Zvířecí stavitelé</t>
  </si>
  <si>
    <t>Christiane Dorion</t>
  </si>
  <si>
    <t>Pýthie</t>
  </si>
  <si>
    <t>Veronika Černá</t>
  </si>
  <si>
    <t>Neohlížej se</t>
  </si>
  <si>
    <t>Ben Cheetham</t>
  </si>
  <si>
    <t>Noční přísaha</t>
  </si>
  <si>
    <t>Dotek smrti</t>
  </si>
  <si>
    <t>Gustav Tegby</t>
  </si>
  <si>
    <t>Já a Ty, navždy</t>
  </si>
  <si>
    <t>Jo Watson</t>
  </si>
  <si>
    <t>Mrtvé hlasy</t>
  </si>
  <si>
    <t>Pod ďáblovým mostem</t>
  </si>
  <si>
    <t>Škrtič</t>
  </si>
  <si>
    <t>Janni Pedersen</t>
  </si>
  <si>
    <t>200 úžasných faktů o dinosaurech</t>
  </si>
  <si>
    <t>Cristina Banfi</t>
  </si>
  <si>
    <t>Moje (tak trochu) dočasná chůva</t>
  </si>
  <si>
    <t>Mrtvý na pláži</t>
  </si>
  <si>
    <t>Anna Johannsen</t>
  </si>
  <si>
    <t>Až na kost</t>
  </si>
  <si>
    <t>Tonoucí duše</t>
  </si>
  <si>
    <t>Astrologie: Váš osobní průvodce</t>
  </si>
  <si>
    <t>Sasha Fentonová</t>
  </si>
  <si>
    <t>Hádka</t>
  </si>
  <si>
    <t>Victoria Jenkins</t>
  </si>
  <si>
    <t>Jezdíme, létáme, plujeme</t>
  </si>
  <si>
    <t>Dětská encyklopedie: Kniha, která vysvětluje všechno!</t>
  </si>
  <si>
    <t>Ona</t>
  </si>
  <si>
    <t>Proradná kráska</t>
  </si>
  <si>
    <t>Filix Wood: Noc krvelačných psů</t>
  </si>
  <si>
    <t>Petrus Dahlin</t>
  </si>
  <si>
    <t>Exorcistův dům</t>
  </si>
  <si>
    <t>Nick Roberts</t>
  </si>
  <si>
    <t>Veďte!</t>
  </si>
  <si>
    <t>Poznej a důvěřuj</t>
  </si>
  <si>
    <t>Proměna</t>
  </si>
  <si>
    <t>David Věrný</t>
  </si>
  <si>
    <t>JÓGA pro delší život a lepší pocit</t>
  </si>
  <si>
    <t>Emma Baldwin</t>
  </si>
  <si>
    <t>Sejdeme se u jezera</t>
  </si>
  <si>
    <t>Co když uvěříme</t>
  </si>
  <si>
    <t>Léčba čaker: Váš osobní průvodce</t>
  </si>
  <si>
    <t>Roberta Vernon</t>
  </si>
  <si>
    <t>Kartografové</t>
  </si>
  <si>
    <t>Peng Shepherd</t>
  </si>
  <si>
    <t>Krevní pouto</t>
  </si>
  <si>
    <t>Scott Reintgen</t>
  </si>
  <si>
    <t>Hrdá</t>
  </si>
  <si>
    <t>Elżbieta Cherezińska</t>
  </si>
  <si>
    <t>Děti noci</t>
  </si>
  <si>
    <t>Flotila zatracených</t>
  </si>
  <si>
    <t>J.S. Dewes</t>
  </si>
  <si>
    <t>O čem se nemluví</t>
  </si>
  <si>
    <t>Jess Lourey</t>
  </si>
  <si>
    <t>Česká říkadla - Kalamajka</t>
  </si>
  <si>
    <t>Josef Lada</t>
  </si>
  <si>
    <t>Čínská medicína v kostce</t>
  </si>
  <si>
    <t>Misha Ruth Cohen</t>
  </si>
  <si>
    <t>Ever: Když se mě dotkneš</t>
  </si>
  <si>
    <t>Nikola Hotel</t>
  </si>
  <si>
    <t>Krev dvojčat: Kouzlo elfů</t>
  </si>
  <si>
    <t>Hendrik Lambertus</t>
  </si>
  <si>
    <t>Okouzlení</t>
  </si>
  <si>
    <t>Moje (tak trochu) fingovaná svatba</t>
  </si>
  <si>
    <t>Lékaři z Osvětimi</t>
  </si>
  <si>
    <t>Bruno Halioua</t>
  </si>
  <si>
    <t>Kniha praktických kouzel</t>
  </si>
  <si>
    <t>Cerridwen Greenleaf</t>
  </si>
  <si>
    <t>Pá pá plenko</t>
  </si>
  <si>
    <t>Letní příběh</t>
  </si>
  <si>
    <t>Jen DeLuca</t>
  </si>
  <si>
    <t>Bylo nás pět</t>
  </si>
  <si>
    <t>Karel Poláček</t>
  </si>
  <si>
    <t>50 úžasných zvuků: Dinosauři</t>
  </si>
  <si>
    <t>Rose Harkness</t>
  </si>
  <si>
    <t>Smrtící slovo</t>
  </si>
  <si>
    <t>Genevieve Cogman</t>
  </si>
  <si>
    <t>Přehrada</t>
  </si>
  <si>
    <t>Když se nikdo nedívá</t>
  </si>
  <si>
    <t>Jennifer Hillier</t>
  </si>
  <si>
    <t>Prodávejte!</t>
  </si>
  <si>
    <t>Smiřitelův spár</t>
  </si>
  <si>
    <t>Severská mytologie</t>
  </si>
  <si>
    <t>Pangea</t>
  </si>
  <si>
    <t>Sherlock Holmes a Nesmrtelný muž</t>
  </si>
  <si>
    <t>Nick Kyme</t>
  </si>
  <si>
    <t>Neočekávaný románek</t>
  </si>
  <si>
    <t>Anna Jansson</t>
  </si>
  <si>
    <t>Odsouzeni k bolesti</t>
  </si>
  <si>
    <t>Agnieszka Lingas-Łoniewska</t>
  </si>
  <si>
    <t>O ropuše, která nechtěla vstávat</t>
  </si>
  <si>
    <t>Metoda šestifázové meditace</t>
  </si>
  <si>
    <t>Vishen Lakhiani</t>
  </si>
  <si>
    <t>Červencové vraždy</t>
  </si>
  <si>
    <t>Eric Fouassier</t>
  </si>
  <si>
    <t>Její keřík</t>
  </si>
  <si>
    <t>Velká desítka: nejvýbušnější sopky</t>
  </si>
  <si>
    <t>Hrabě Monte Christo</t>
  </si>
  <si>
    <t>Alexandre Dumas</t>
  </si>
  <si>
    <t>Prokletý polibek</t>
  </si>
  <si>
    <t>Můžu reklamovat svého manžela?</t>
  </si>
  <si>
    <t>Vše, co k tobě cítím</t>
  </si>
  <si>
    <t>Nora Welling</t>
  </si>
  <si>
    <t>Začít znovu</t>
  </si>
  <si>
    <t>Mona Kasten</t>
  </si>
  <si>
    <t>Opraváři času</t>
  </si>
  <si>
    <t>Naďa Reviláková</t>
  </si>
  <si>
    <t>Rozpuštění</t>
  </si>
  <si>
    <t>Mads Peder Nordbo</t>
  </si>
  <si>
    <t>Akademie Dunbridge 3 - Kdykoliv</t>
  </si>
  <si>
    <t>Nezapomeň na nás</t>
  </si>
  <si>
    <t>Bouře na Labi</t>
  </si>
  <si>
    <t>Miriam Georg</t>
  </si>
  <si>
    <t>Dívka na pláži</t>
  </si>
  <si>
    <t>Král</t>
  </si>
  <si>
    <t>Odklop okénko: Země</t>
  </si>
  <si>
    <t>Šance na změnu</t>
  </si>
  <si>
    <t>Krása mezi námi</t>
  </si>
  <si>
    <t>Cory Anderson</t>
  </si>
  <si>
    <t>Tarot pro každého</t>
  </si>
  <si>
    <t>Zuzana Dyková</t>
  </si>
  <si>
    <t>Zvířátka a jejich příběhy</t>
  </si>
  <si>
    <t>Petra Stoppani</t>
  </si>
  <si>
    <t>Všechny, které pohřbil</t>
  </si>
  <si>
    <t>Victoria Selmanová</t>
  </si>
  <si>
    <t>Léčivá moc psaní</t>
  </si>
  <si>
    <t>Draci se nedělí</t>
  </si>
  <si>
    <t>Nicola Kinnear</t>
  </si>
  <si>
    <t>Dům zrcadel</t>
  </si>
  <si>
    <t>Za každou lží</t>
  </si>
  <si>
    <t>Christina McDonald</t>
  </si>
  <si>
    <t>Kruh pochybností</t>
  </si>
  <si>
    <t>Čí je ten čáp?</t>
  </si>
  <si>
    <t>Nedotýkej se mě</t>
  </si>
  <si>
    <t>Dům tisíce šepotů</t>
  </si>
  <si>
    <t>Graham Masterton</t>
  </si>
  <si>
    <t>Chladná ruka v mojí dlani</t>
  </si>
  <si>
    <t>Robert Aickman</t>
  </si>
  <si>
    <t>Noční kraj</t>
  </si>
  <si>
    <t>Mellisa Albert</t>
  </si>
  <si>
    <t>Na hraně</t>
  </si>
  <si>
    <t>Danielle Girard</t>
  </si>
  <si>
    <t>Psycho</t>
  </si>
  <si>
    <t>Robert Bloch</t>
  </si>
  <si>
    <t>Noční koupání</t>
  </si>
  <si>
    <t>Megan Goldinová</t>
  </si>
  <si>
    <t>Prázdné úsměvy</t>
  </si>
  <si>
    <t>Rozsudek smrti</t>
  </si>
  <si>
    <t>Poprava</t>
  </si>
  <si>
    <t>Molly</t>
  </si>
  <si>
    <t>Temné vody</t>
  </si>
  <si>
    <t>Dino jóga</t>
  </si>
  <si>
    <t>Lorena V. Pajalunga</t>
  </si>
  <si>
    <t>Moje velká kniha zvířat</t>
  </si>
  <si>
    <t>Agnese Baruzzi</t>
  </si>
  <si>
    <t>Strmý pád</t>
  </si>
  <si>
    <t>Na vrchol</t>
  </si>
  <si>
    <t>Nicholas Binge</t>
  </si>
  <si>
    <t>Prostě já</t>
  </si>
  <si>
    <t>Pro tebe všechno</t>
  </si>
  <si>
    <t>Josefin Schygge</t>
  </si>
  <si>
    <t>Bílá nemoc - grafický román</t>
  </si>
  <si>
    <t>Karel Čapek</t>
  </si>
  <si>
    <t>Pětiminutové pohádky na dobrou noc</t>
  </si>
  <si>
    <t>Zahrada za soumraku</t>
  </si>
  <si>
    <t>Sara Nisha Adams</t>
  </si>
  <si>
    <t>Tantra pro každého</t>
  </si>
  <si>
    <t>Shashi Soluna</t>
  </si>
  <si>
    <t>Usínáme s kouzelnými bytostmi</t>
  </si>
  <si>
    <t>Stephen Krensky</t>
  </si>
  <si>
    <t>Hlad</t>
  </si>
  <si>
    <t>Alma Katsu</t>
  </si>
  <si>
    <t>24 dní do Vánoc</t>
  </si>
  <si>
    <t>Michala Ries</t>
  </si>
  <si>
    <t>Anna Franková: Příběh zrady</t>
  </si>
  <si>
    <t>Gerard Kremer</t>
  </si>
  <si>
    <t>Tajnosti</t>
  </si>
  <si>
    <t>Lucia Franco</t>
  </si>
  <si>
    <t>Růže</t>
  </si>
  <si>
    <t>Tiffany Reiszová</t>
  </si>
  <si>
    <t>Tajná kapitola</t>
  </si>
  <si>
    <t>Barvy</t>
  </si>
  <si>
    <t>Mirek Vostrý</t>
  </si>
  <si>
    <t>Život v podzemí: Tunelem do světa zvířat</t>
  </si>
  <si>
    <t>John Woodward</t>
  </si>
  <si>
    <t>Zero</t>
  </si>
  <si>
    <t>Marc Elsberg</t>
  </si>
  <si>
    <t>Nezvaný pár</t>
  </si>
  <si>
    <t>Sarah J. Naughton</t>
  </si>
  <si>
    <t>Den je krásný</t>
  </si>
  <si>
    <t>Amabile Giusti</t>
  </si>
  <si>
    <t>Mluvte!</t>
  </si>
  <si>
    <t>Šach a mat</t>
  </si>
  <si>
    <t>Ali Hazelwood</t>
  </si>
  <si>
    <t>Tajemství čokoládovny</t>
  </si>
  <si>
    <t>Aury: Váš osobní průvodce</t>
  </si>
  <si>
    <t>Joylina Goodings</t>
  </si>
  <si>
    <t>Dny v knihkupectví Morisaki</t>
  </si>
  <si>
    <t>Satoši Jagisawa</t>
  </si>
  <si>
    <t>V hlubinách vesmíru</t>
  </si>
  <si>
    <t>Tommaso Vidus Rosin</t>
  </si>
  <si>
    <t>Divoká jízda</t>
  </si>
  <si>
    <t>Uteč, než doroste měsíc</t>
  </si>
  <si>
    <t>Helena Drdlová</t>
  </si>
  <si>
    <t>Vše, čím pro mě jsi</t>
  </si>
  <si>
    <t>Lovci štěstěny</t>
  </si>
  <si>
    <t>Zrádná paměť</t>
  </si>
  <si>
    <t>Lisa Gray</t>
  </si>
  <si>
    <t>Hraví dinosauři</t>
  </si>
  <si>
    <t>Lucy Brownridge</t>
  </si>
  <si>
    <t>Lepší než ve filmu</t>
  </si>
  <si>
    <t>Lynn Painter</t>
  </si>
  <si>
    <t>Smrt za klášterní zdí</t>
  </si>
  <si>
    <t>Bedřich Březina</t>
  </si>
  <si>
    <t>Blue: Kdekoli mě najdeš</t>
  </si>
  <si>
    <t>Potopené lodě</t>
  </si>
  <si>
    <t>Tami Fischer</t>
  </si>
  <si>
    <t>Česká města na starých mapách a plánech</t>
  </si>
  <si>
    <t>Eva Semotanová</t>
  </si>
  <si>
    <t>Dětské zoubky</t>
  </si>
  <si>
    <t>Aquitania</t>
  </si>
  <si>
    <t>Eva García Sáenz de Urturi</t>
  </si>
  <si>
    <t>Moje ohromná knížka: Zvířátka</t>
  </si>
  <si>
    <t>Největší strach</t>
  </si>
  <si>
    <t>Alex Finlay</t>
  </si>
  <si>
    <t>Nymfomanka</t>
  </si>
  <si>
    <t>Podezřelý</t>
  </si>
  <si>
    <t>Velká kniha magie</t>
  </si>
  <si>
    <t>Lidia Pradas</t>
  </si>
  <si>
    <t>Na útěku</t>
  </si>
  <si>
    <t>Lilka Płonka</t>
  </si>
  <si>
    <t>Skutečná</t>
  </si>
  <si>
    <t>Šárka Przewozná</t>
  </si>
  <si>
    <t>Knihovna malých zázraků</t>
  </si>
  <si>
    <t>Vykopávej a objevuj: Skryté dějiny</t>
  </si>
  <si>
    <t>Víte o dinosaurech úplně všechno? Omyl!</t>
  </si>
  <si>
    <t>Nick Crumpton</t>
  </si>
  <si>
    <t>Pes baskervillský - grafický román</t>
  </si>
  <si>
    <t>Sir Arthur Conan Doyle</t>
  </si>
  <si>
    <t>Případ prezident</t>
  </si>
  <si>
    <t>Mé přítelkyně z Ravensbrücku</t>
  </si>
  <si>
    <t>Magda Knedler</t>
  </si>
  <si>
    <t>Blackout</t>
  </si>
  <si>
    <t>Rituály vody</t>
  </si>
  <si>
    <t>Někdo jiný</t>
  </si>
  <si>
    <t>Průvodce</t>
  </si>
  <si>
    <t>Peter Heller</t>
  </si>
  <si>
    <t>Někdo zůstává</t>
  </si>
  <si>
    <t>Dohoda</t>
  </si>
  <si>
    <t>Sherlock Holmes a krvavá zrada</t>
  </si>
  <si>
    <t>Mark A. Latham</t>
  </si>
  <si>
    <t>Pějme píseň dokola</t>
  </si>
  <si>
    <t>První den zbytku života</t>
  </si>
  <si>
    <t>Maud Ankaoua</t>
  </si>
  <si>
    <t>Sestry Chanelovy</t>
  </si>
  <si>
    <t>Judithe Little</t>
  </si>
  <si>
    <t>Země</t>
  </si>
  <si>
    <t>Eloy Moreno</t>
  </si>
  <si>
    <t>Vysvětlovánky</t>
  </si>
  <si>
    <t>Kreetta Onkeli</t>
  </si>
  <si>
    <t>Velká desítka: nejnebezpečnější zvířata</t>
  </si>
  <si>
    <t>Světla na Labi</t>
  </si>
  <si>
    <t>Pá pá dudlíku</t>
  </si>
  <si>
    <t>Zloději tváří</t>
  </si>
  <si>
    <t>A. M. Shine</t>
  </si>
  <si>
    <t>Kniha dveří</t>
  </si>
  <si>
    <t>Gareth Brown</t>
  </si>
  <si>
    <t>Poslední oběť</t>
  </si>
  <si>
    <t>Riley Sager</t>
  </si>
  <si>
    <t>Průvodce světem lupínků, skřítků, kteří chrání stromy</t>
  </si>
  <si>
    <t>Niamh Sharkey</t>
  </si>
  <si>
    <t>Odstín smrti</t>
  </si>
  <si>
    <t>Nebuďte za ha*zla</t>
  </si>
  <si>
    <t>Anja Niekerken</t>
  </si>
  <si>
    <t>Rekviem za sen</t>
  </si>
  <si>
    <t>Hubert Selby jr.</t>
  </si>
  <si>
    <t>Mlha</t>
  </si>
  <si>
    <t>Ragnar Jónasson</t>
  </si>
  <si>
    <t>Zářivá noc hvězd a ledu</t>
  </si>
  <si>
    <t>Rebecca Connolly</t>
  </si>
  <si>
    <t>V kleci</t>
  </si>
  <si>
    <t>Porodní sestra z Osvětimi</t>
  </si>
  <si>
    <t>Co má dinosaurus nejradši?</t>
  </si>
  <si>
    <t>Město strachu</t>
  </si>
  <si>
    <t>Sherlock Holmes a miskatonická monstra</t>
  </si>
  <si>
    <t>Tajemství zamčené knihovny</t>
  </si>
  <si>
    <t>Čtenářský klub osamělých srdcí</t>
  </si>
  <si>
    <t>Lucy Gilmore</t>
  </si>
  <si>
    <t>Krvavá magie</t>
  </si>
  <si>
    <t>Hotel času</t>
  </si>
  <si>
    <t>Emilly Ross</t>
  </si>
  <si>
    <t>Najdi mé oblíbené věci: Farma</t>
  </si>
  <si>
    <t>Někdo nový</t>
  </si>
  <si>
    <t>Hanebná zrada</t>
  </si>
  <si>
    <t>Lynn Messina</t>
  </si>
  <si>
    <t>Zvířecí nechuťáci</t>
  </si>
  <si>
    <t>Svět dinosaurů</t>
  </si>
  <si>
    <t>Voltová královna</t>
  </si>
  <si>
    <t>Amanda Foody</t>
  </si>
  <si>
    <t>Někdo klepe</t>
  </si>
  <si>
    <t>T.W. Elis</t>
  </si>
  <si>
    <t>Hon na Bubáka</t>
  </si>
  <si>
    <t>Richard Chizmar</t>
  </si>
  <si>
    <t>Antická mytologie</t>
  </si>
  <si>
    <t>Nauč svého draka říkat PROSÍM</t>
  </si>
  <si>
    <t>Pro rodinu vše</t>
  </si>
  <si>
    <t>Phoebe Morgan</t>
  </si>
  <si>
    <t>Příze: Hledání vnitřní svobody</t>
  </si>
  <si>
    <t>Liktorův meč</t>
  </si>
  <si>
    <t>Moje ohromná knížka: Barvy</t>
  </si>
  <si>
    <t>BBQ</t>
  </si>
  <si>
    <t>Oliver Sievers</t>
  </si>
  <si>
    <t>Čtenářský kroužek na konci světa</t>
  </si>
  <si>
    <t>Nauč svého draka říkat AHOJ</t>
  </si>
  <si>
    <t>Nová zkouška</t>
  </si>
  <si>
    <t>Nejistá oběť</t>
  </si>
  <si>
    <t>Claire McGowan</t>
  </si>
  <si>
    <t>Nekonečný pád: Vzhůru nohama</t>
  </si>
  <si>
    <t>Pád zkázy a hněvu</t>
  </si>
  <si>
    <t>Sen o stromě</t>
  </si>
  <si>
    <t>Lilly</t>
  </si>
  <si>
    <t>Strach a hnus v Las Vegas</t>
  </si>
  <si>
    <t>Hunter S. Thompson</t>
  </si>
  <si>
    <t>Motýlek</t>
  </si>
  <si>
    <t>Henri Charriere</t>
  </si>
  <si>
    <t>Kavárna s vůní perníčků</t>
  </si>
  <si>
    <t>Laurie Gilmorová</t>
  </si>
  <si>
    <t>Strategie úniku</t>
  </si>
  <si>
    <t>Martha Wells</t>
  </si>
  <si>
    <t>Filix Wood: Přežije ten nejslabší</t>
  </si>
  <si>
    <t>Moje ohromná knížka: Město</t>
  </si>
  <si>
    <t>The Boy Fitzhammond</t>
  </si>
  <si>
    <t>Prudký vzlet</t>
  </si>
  <si>
    <t>Odvrácená strana mysli</t>
  </si>
  <si>
    <t>Kerry Daynes</t>
  </si>
  <si>
    <t>Poslední věž</t>
  </si>
  <si>
    <t>Angy Skay</t>
  </si>
  <si>
    <t>Gladiátoři z táborů smrti</t>
  </si>
  <si>
    <t>Andrzej Fedorowicz</t>
  </si>
  <si>
    <t>Vymetkout a hradní záhada</t>
  </si>
  <si>
    <t>Zvířecí vynálezci</t>
  </si>
  <si>
    <t>Carrie Soto se vrací</t>
  </si>
  <si>
    <t>Sherlock Holmes a Shadwellské stíny</t>
  </si>
  <si>
    <t>Proces změny</t>
  </si>
  <si>
    <t>Osiřelé sestry</t>
  </si>
  <si>
    <t>Shirley Dickson</t>
  </si>
  <si>
    <t>Profesor Sympaťák</t>
  </si>
  <si>
    <t>Leisa Rayven</t>
  </si>
  <si>
    <t>Den a noc</t>
  </si>
  <si>
    <t>Lela Nargi</t>
  </si>
  <si>
    <t>Stavby</t>
  </si>
  <si>
    <t>Philip Steele</t>
  </si>
  <si>
    <t>Únikovka</t>
  </si>
  <si>
    <t>Marc Meller</t>
  </si>
  <si>
    <t>Jak si zbytečně nekomplikovat život</t>
  </si>
  <si>
    <t>Rafael Santandreu</t>
  </si>
  <si>
    <t>Greenwich Park</t>
  </si>
  <si>
    <t>Příliš hlučná zvířata</t>
  </si>
  <si>
    <t>Silke Schellhammer</t>
  </si>
  <si>
    <t>Vlk z Wessexu</t>
  </si>
  <si>
    <t>Matthew Harffy</t>
  </si>
  <si>
    <t>Nekroskop: Vampýři</t>
  </si>
  <si>
    <t>Brian Lumley</t>
  </si>
  <si>
    <t>Zaklínačky potíží</t>
  </si>
  <si>
    <t>P. C. Castová</t>
  </si>
  <si>
    <t>Pohledem miminka</t>
  </si>
  <si>
    <t>kolektiv autorů</t>
  </si>
  <si>
    <t>Hlídka na konci vesmíru</t>
  </si>
  <si>
    <t>Hravý atlas</t>
  </si>
  <si>
    <t>Kate Daviesová</t>
  </si>
  <si>
    <t>Vor utkaný z hvězd</t>
  </si>
  <si>
    <t>Andrew J. Graff</t>
  </si>
  <si>
    <t>Vdovy</t>
  </si>
  <si>
    <t>Pascal Engman</t>
  </si>
  <si>
    <t>Tajemství bajek: Lišák a čápice</t>
  </si>
  <si>
    <t>Alexandre Jardin</t>
  </si>
  <si>
    <t>Místodržící</t>
  </si>
  <si>
    <t>Adam Przechrzta</t>
  </si>
  <si>
    <t>Společenství</t>
  </si>
  <si>
    <t>Bentley Little</t>
  </si>
  <si>
    <t>Poznamenaní stíny</t>
  </si>
  <si>
    <t>Marianne Cedervall</t>
  </si>
  <si>
    <t>Kancl po italsku</t>
  </si>
  <si>
    <t>Anna Nicoletto</t>
  </si>
  <si>
    <t>Zářící hvězdy: Třpyt na tvé kůži</t>
  </si>
  <si>
    <t>Gabriella Santos de Lima</t>
  </si>
  <si>
    <t>Kluk napravo</t>
  </si>
  <si>
    <t>Co má koník nejradši?</t>
  </si>
  <si>
    <t>Tajemství červa</t>
  </si>
  <si>
    <t>Vtipné zadky, fikané zobáky</t>
  </si>
  <si>
    <t>Sean Taylor</t>
  </si>
  <si>
    <t>Moje ohromná knížka: Čísla</t>
  </si>
  <si>
    <t>Krůček po krůčku</t>
  </si>
  <si>
    <t>Sarah Turnerová</t>
  </si>
  <si>
    <t>Přírodní čarodějnictví</t>
  </si>
  <si>
    <t>Ellen Duganová</t>
  </si>
  <si>
    <t>Ticho ve sněžném městě</t>
  </si>
  <si>
    <t>Propojte se!</t>
  </si>
  <si>
    <t>Vánice</t>
  </si>
  <si>
    <t>Flint Maxwell</t>
  </si>
  <si>
    <t>Král bláznů</t>
  </si>
  <si>
    <t>Kniha, která má odpověď na vše</t>
  </si>
  <si>
    <t>Podivná doba</t>
  </si>
  <si>
    <t>Dračí svět</t>
  </si>
  <si>
    <t>Tamara Macfarlane</t>
  </si>
  <si>
    <t>Velká železniční dobrodružství</t>
  </si>
  <si>
    <t>Sam Sedgman</t>
  </si>
  <si>
    <t>Zima čarodějnice</t>
  </si>
  <si>
    <t>Sherlock Holmes a Pláč nevinných</t>
  </si>
  <si>
    <t>Cavan Scott</t>
  </si>
  <si>
    <t>Výpadek systémů</t>
  </si>
  <si>
    <t>Rusovláska z Osvětimi</t>
  </si>
  <si>
    <t>Nechama Birnbaum</t>
  </si>
  <si>
    <t>Kostlivec</t>
  </si>
  <si>
    <t>Luanne Riceová</t>
  </si>
  <si>
    <t>Služebná</t>
  </si>
  <si>
    <t>Alicja Sinicka</t>
  </si>
  <si>
    <t>Fakt šílená jako já</t>
  </si>
  <si>
    <t>Julia Smith</t>
  </si>
  <si>
    <t>Krakatit</t>
  </si>
  <si>
    <t>Dokonalá pohádka</t>
  </si>
  <si>
    <t>Elísabet Benavent</t>
  </si>
  <si>
    <t>Než jsi poznala mé jméno</t>
  </si>
  <si>
    <t>Jacqueline Bublitz</t>
  </si>
  <si>
    <t>Kurátorka</t>
  </si>
  <si>
    <t>Owen King</t>
  </si>
  <si>
    <t>Numerologie: Váš osobní průvodce</t>
  </si>
  <si>
    <t>Cesta za domovem</t>
  </si>
  <si>
    <t>Tajemství bajek: Zajíc a želva</t>
  </si>
  <si>
    <t>Numerologie</t>
  </si>
  <si>
    <t>Rosemaree Templeton</t>
  </si>
  <si>
    <t>Roky na břehu Elbchaussee</t>
  </si>
  <si>
    <t>Lena Johannson</t>
  </si>
  <si>
    <t>Ostrov větrných koní: Dobrodružství v mlze a divočině</t>
  </si>
  <si>
    <t>Eva Hierteis</t>
  </si>
  <si>
    <t>Paní Quinnová na cestě ke slávě</t>
  </si>
  <si>
    <t>Olivia Ford</t>
  </si>
  <si>
    <t>Tarotové karty moderních bohyň</t>
  </si>
  <si>
    <t>Cecilia Lattari</t>
  </si>
  <si>
    <t>Stín</t>
  </si>
  <si>
    <t>Kniha útěchy</t>
  </si>
  <si>
    <t>Strážkyně Metsan Valo</t>
  </si>
  <si>
    <t>Wendy Webb</t>
  </si>
  <si>
    <t>Mexická domácí kuchyně</t>
  </si>
  <si>
    <t>Mely Martinéz</t>
  </si>
  <si>
    <t>Chybný protokol</t>
  </si>
  <si>
    <t>Druhý život Adolfa Eichmanna</t>
  </si>
  <si>
    <t>Ariel Magnus</t>
  </si>
  <si>
    <t>Mrazení</t>
  </si>
  <si>
    <t>Vostrá Adéla: Všechno špatně dopadne</t>
  </si>
  <si>
    <t>Mr. Tan</t>
  </si>
  <si>
    <t>Usínáme se zvířaty</t>
  </si>
  <si>
    <t>Bílá tma</t>
  </si>
  <si>
    <t>Bez tebe je mě jen půl</t>
  </si>
  <si>
    <t>Smriti Prasadam-Halls</t>
  </si>
  <si>
    <t>Zachraňte planetu: plasty</t>
  </si>
  <si>
    <t>Luca de Leone</t>
  </si>
  <si>
    <t>Přízraky Brynn Wilderové</t>
  </si>
  <si>
    <t>Wendy Webbová</t>
  </si>
  <si>
    <t>Spálené mosty</t>
  </si>
  <si>
    <t>BBQ - Steaky a burgery</t>
  </si>
  <si>
    <t>Soumrak mužů</t>
  </si>
  <si>
    <t>Christina Sweeney-Baird</t>
  </si>
  <si>
    <t>Reiki: Váš osobní průvodce</t>
  </si>
  <si>
    <t>Des Hynes</t>
  </si>
  <si>
    <t>Střet králů 3/3</t>
  </si>
  <si>
    <t>George R. R. Martin</t>
  </si>
  <si>
    <t>Posuň a najdi: Co dělají dinosauři?</t>
  </si>
  <si>
    <t>Havárie</t>
  </si>
  <si>
    <t>Torri Jan Newmanová</t>
  </si>
  <si>
    <t>Velká kniha kostí</t>
  </si>
  <si>
    <t>Claire Llewellyn</t>
  </si>
  <si>
    <t>Jedna z nás je mrtvá</t>
  </si>
  <si>
    <t>Jeneva Rose</t>
  </si>
  <si>
    <t>Panství Greifenau: Lesk soumraku</t>
  </si>
  <si>
    <t>Hanna Caspian</t>
  </si>
  <si>
    <t>Dobře známé zlo</t>
  </si>
  <si>
    <t>Eileen Horne</t>
  </si>
  <si>
    <t>Za tajemstvím stromů</t>
  </si>
  <si>
    <t>Massimo Domenico Novellino</t>
  </si>
  <si>
    <t>Knihonoš</t>
  </si>
  <si>
    <t>Carsten Henn</t>
  </si>
  <si>
    <t>Frank Miller</t>
  </si>
  <si>
    <t>Nekroskop</t>
  </si>
  <si>
    <t>Ztracena v bílém šumu</t>
  </si>
  <si>
    <t>Javier Castillo</t>
  </si>
  <si>
    <t>Mám tě ráda, nemám tě ráda</t>
  </si>
  <si>
    <t>Nauč svého draka říkat PROMIŇ</t>
  </si>
  <si>
    <t>Překvapivé životy zvířat</t>
  </si>
  <si>
    <t>Anna Claybourneová</t>
  </si>
  <si>
    <t>Pískovna</t>
  </si>
  <si>
    <t>My dva na Měsíci</t>
  </si>
  <si>
    <t>Den nula</t>
  </si>
  <si>
    <t>C. Robert Cargill</t>
  </si>
  <si>
    <t>Co má kotě nejradši?</t>
  </si>
  <si>
    <t>Poslední opuštěná dívka</t>
  </si>
  <si>
    <t>Lisa Unger</t>
  </si>
  <si>
    <t>Jak svést dámu na scestí snadno a rychle</t>
  </si>
  <si>
    <t>Sophie Irwin</t>
  </si>
  <si>
    <t>Poslechni si a pohlaď: Nezkrotná džungle</t>
  </si>
  <si>
    <t>Čaroděj ze země Oz</t>
  </si>
  <si>
    <t>Lyman Frank Baum</t>
  </si>
  <si>
    <t>Moje velké řecké léto</t>
  </si>
  <si>
    <t>Sue Robertsová</t>
  </si>
  <si>
    <t>Poslední dům v Needless Street</t>
  </si>
  <si>
    <t>Catriona Ward</t>
  </si>
  <si>
    <t>Umění smrti</t>
  </si>
  <si>
    <t>David Fennell</t>
  </si>
  <si>
    <t>Polární běsy</t>
  </si>
  <si>
    <t>Greer Macallister</t>
  </si>
  <si>
    <t>Práskač</t>
  </si>
  <si>
    <t>Černý jícen</t>
  </si>
  <si>
    <t>Ronald Malfi</t>
  </si>
  <si>
    <t>Ukrývané děti</t>
  </si>
  <si>
    <t>Marcel Prins</t>
  </si>
  <si>
    <t>Nikdo ti neuvěří</t>
  </si>
  <si>
    <t>Sny: Váš osobní průvodce</t>
  </si>
  <si>
    <t>Angela Mogridge</t>
  </si>
  <si>
    <t>Blíž, než myslíš</t>
  </si>
  <si>
    <t>Ewa Przydryga</t>
  </si>
  <si>
    <t>Jezte opravdové jídlo</t>
  </si>
  <si>
    <t>Carlos Ríos</t>
  </si>
  <si>
    <t>Magie ze zahrádky</t>
  </si>
  <si>
    <t>Můj první polibek</t>
  </si>
  <si>
    <t>Kontrast</t>
  </si>
  <si>
    <t>Když nemůžeš, přidej</t>
  </si>
  <si>
    <t>Brendon Burchard</t>
  </si>
  <si>
    <t>Obraz Doriana Graye - grafický román</t>
  </si>
  <si>
    <t>Oscar Wilde</t>
  </si>
  <si>
    <t>Jóga pro hezký den - Dobré ráno, přátelé!</t>
  </si>
  <si>
    <t>Edice Knihy Omega</t>
  </si>
  <si>
    <t>Knihkupkyně z Dachau</t>
  </si>
  <si>
    <t>Když se statek probouzí</t>
  </si>
  <si>
    <t>Sandra Grimmová</t>
  </si>
  <si>
    <t>Wicca: Váš osobní průvodce</t>
  </si>
  <si>
    <t>Tracie Long</t>
  </si>
  <si>
    <t>Klaun v kukuřičném poli</t>
  </si>
  <si>
    <t>Adam Cesare</t>
  </si>
  <si>
    <t>Severní pól, Jižní pól</t>
  </si>
  <si>
    <t>Michael Bright</t>
  </si>
  <si>
    <t>Všechno, co jsme měli</t>
  </si>
  <si>
    <t>Nehoda</t>
  </si>
  <si>
    <t>Natalie Barelli</t>
  </si>
  <si>
    <t>Smrt před úsvitem</t>
  </si>
  <si>
    <t>Robert R. McCammon</t>
  </si>
  <si>
    <t>Ostrov větrných koní: Přátelství z větru a magie</t>
  </si>
  <si>
    <t>(Ne)skrývaná pravda</t>
  </si>
  <si>
    <t>Lindsay Cameron</t>
  </si>
  <si>
    <t>Srdcové eso</t>
  </si>
  <si>
    <t>Morgane Moncomble</t>
  </si>
  <si>
    <t>Vymetkout a záhada prázdného pokoje</t>
  </si>
  <si>
    <t>Recept na toho pravého</t>
  </si>
  <si>
    <t>Anni Rose</t>
  </si>
  <si>
    <t>V zahradě zášti</t>
  </si>
  <si>
    <t>Camilla Bruce</t>
  </si>
  <si>
    <t>Skandální podvod</t>
  </si>
  <si>
    <t>O pandě, která měla vši</t>
  </si>
  <si>
    <t>Jedinečná planeta Země</t>
  </si>
  <si>
    <t>Cally Oldershaw</t>
  </si>
  <si>
    <t>Rozlučka na ostrově</t>
  </si>
  <si>
    <t>Lucy Clarkeová</t>
  </si>
  <si>
    <t>Krystaly: Váš osobní průvodce</t>
  </si>
  <si>
    <t>Bernice Cockram</t>
  </si>
  <si>
    <t>Obětiny</t>
  </si>
  <si>
    <t>Robert Marasco</t>
  </si>
  <si>
    <t>Noc zázraků</t>
  </si>
  <si>
    <t>Elizabeth Berg</t>
  </si>
  <si>
    <t>Vyžádejte si Andreu</t>
  </si>
  <si>
    <t>Noelle W. Ihli</t>
  </si>
  <si>
    <t>Tarot: Váš osobní průvodce</t>
  </si>
  <si>
    <t>Steven Bright</t>
  </si>
  <si>
    <t>Nauč svého draka říkat DĚKUJI</t>
  </si>
  <si>
    <t>Dobří sousedé</t>
  </si>
  <si>
    <t>Adam Nevill</t>
  </si>
  <si>
    <t>TIK TAK: Knížka s hodinami</t>
  </si>
  <si>
    <t>Stranger Things: Ikarův pád</t>
  </si>
  <si>
    <t>Caitlin Schneiderhan</t>
  </si>
  <si>
    <t>Pekelné léto</t>
  </si>
  <si>
    <t>Chemie lásky</t>
  </si>
  <si>
    <t>Sariah Wilson</t>
  </si>
  <si>
    <t>Ztráta spojení</t>
  </si>
  <si>
    <t>Páni času</t>
  </si>
  <si>
    <t>Holubí krev</t>
  </si>
  <si>
    <t>Dennis Jürgensen</t>
  </si>
  <si>
    <t>Ulice v průběhu věků</t>
  </si>
  <si>
    <t>Steve Noon</t>
  </si>
  <si>
    <t>Abeceda rostlin</t>
  </si>
  <si>
    <t>Skoč si do pohádky: Červená Karkulka vyzraje na vlka!</t>
  </si>
  <si>
    <t>Společnost lhářů</t>
  </si>
  <si>
    <t>Karen Maitland</t>
  </si>
  <si>
    <t>Nový život</t>
  </si>
  <si>
    <t>Katharina Fuchs</t>
  </si>
  <si>
    <t>Dino meditace</t>
  </si>
  <si>
    <t>Krvavá spása</t>
  </si>
  <si>
    <t>Lisa Reganová</t>
  </si>
  <si>
    <t>Cory Sanderson</t>
  </si>
  <si>
    <t>Anatéma</t>
  </si>
  <si>
    <t>Děvčata z Bloomsbury</t>
  </si>
  <si>
    <t>Natalie Jenner</t>
  </si>
  <si>
    <t>Trůn padlých</t>
  </si>
  <si>
    <t>Jóga pro začátečníky</t>
  </si>
  <si>
    <t>Cory Martin</t>
  </si>
  <si>
    <t>Výměna</t>
  </si>
  <si>
    <t>Robyn Harding</t>
  </si>
  <si>
    <t>Přenesené hory</t>
  </si>
  <si>
    <t>Židovské jesle</t>
  </si>
  <si>
    <t>Elle van Rijn</t>
  </si>
  <si>
    <t>Home Body: Mé tělo, můj chrám</t>
  </si>
  <si>
    <t>Devatenáct pařátů a jeden temný pták</t>
  </si>
  <si>
    <t>Tisíc lodí</t>
  </si>
  <si>
    <t>Natalie Haynesová</t>
  </si>
  <si>
    <t>Knihkupectví poslední naděje</t>
  </si>
  <si>
    <t>Emily Blaine</t>
  </si>
  <si>
    <t>Děti Jasanu a Jívy</t>
  </si>
  <si>
    <t>Neil Price</t>
  </si>
  <si>
    <t>Vánoční koleda</t>
  </si>
  <si>
    <t>Charles Dickens</t>
  </si>
  <si>
    <t>Hra o život</t>
  </si>
  <si>
    <t>Diana Urban</t>
  </si>
  <si>
    <t>Dcery panství Foxcote</t>
  </si>
  <si>
    <t>Eve Chase</t>
  </si>
  <si>
    <t>Tajemství bajek: Vlk a kůzle</t>
  </si>
  <si>
    <t>Malibu v plamenech</t>
  </si>
  <si>
    <t>Žhavé léto</t>
  </si>
  <si>
    <t>Já a ty, navždy</t>
  </si>
  <si>
    <t>Chata 1879</t>
  </si>
  <si>
    <t>Josef König</t>
  </si>
  <si>
    <t>Dítě z Osvětimi</t>
  </si>
  <si>
    <t>Lily Graham</t>
  </si>
  <si>
    <t>Temná zima</t>
  </si>
  <si>
    <t>Přestaňte řešit h*vna</t>
  </si>
  <si>
    <t>Perla</t>
  </si>
  <si>
    <t>Manželkou podruhé</t>
  </si>
  <si>
    <t>Dům v Amityville</t>
  </si>
  <si>
    <t>Jay Anson</t>
  </si>
  <si>
    <t>Hurá na výlet!</t>
  </si>
  <si>
    <t>Iron Tazz</t>
  </si>
  <si>
    <t>Výprava za poznáním: Historie</t>
  </si>
  <si>
    <t>Jezdecká akademie: Ztracená důvěra</t>
  </si>
  <si>
    <t>Gina Mayerová</t>
  </si>
  <si>
    <t>Pohádky bratří Grimmů</t>
  </si>
  <si>
    <t>Wilhelm Grimm</t>
  </si>
  <si>
    <t>Popletená zvířátka</t>
  </si>
  <si>
    <t>Olymp</t>
  </si>
  <si>
    <t>Podlý král</t>
  </si>
  <si>
    <t>Klub nosičů rakví</t>
  </si>
  <si>
    <t>Zákon mnoha</t>
  </si>
  <si>
    <t>Leslie Saunders</t>
  </si>
  <si>
    <t>Poslední noc</t>
  </si>
  <si>
    <t>Vteřiny života</t>
  </si>
  <si>
    <t>Usínáme s dinosaury a dalšími prehistorickými tvory</t>
  </si>
  <si>
    <t>(Bez)vadní</t>
  </si>
  <si>
    <t>Marta Łabęcka</t>
  </si>
  <si>
    <t>Iron Maiden: Album po albu</t>
  </si>
  <si>
    <t>Martin Poppof</t>
  </si>
  <si>
    <t>Kill Creek</t>
  </si>
  <si>
    <t>Thomas Scott</t>
  </si>
  <si>
    <t>Kočičákovi slaví Vánoce</t>
  </si>
  <si>
    <t>Noční směna</t>
  </si>
  <si>
    <t>Smrtící spojení</t>
  </si>
  <si>
    <t>Ian W. Sainsbury</t>
  </si>
  <si>
    <t>Dívka v zeleném svetru</t>
  </si>
  <si>
    <t>Krystyna Chiger</t>
  </si>
  <si>
    <t>Pašík Vašík už nenosí plínky</t>
  </si>
  <si>
    <t>Katja Reiderová</t>
  </si>
  <si>
    <t>Dům</t>
  </si>
  <si>
    <t>Základní kniha o čakrách</t>
  </si>
  <si>
    <t>Bodo J. Baginski</t>
  </si>
  <si>
    <t>Chladnokrevně</t>
  </si>
  <si>
    <t>Truman Capote</t>
  </si>
  <si>
    <t>Vila na břehu Elbchaussee</t>
  </si>
  <si>
    <t>Tak pravil Zarathustra</t>
  </si>
  <si>
    <t>Friedrich Nietzsche</t>
  </si>
  <si>
    <t>Měli štěstí</t>
  </si>
  <si>
    <t>Catherine Hokin</t>
  </si>
  <si>
    <t>BBQ nejen pro vegetariány</t>
  </si>
  <si>
    <t>Dobrodružství Toma Sawyera - grafický román</t>
  </si>
  <si>
    <t>Mark Twain</t>
  </si>
  <si>
    <t>Mléko a med (10. výročí)</t>
  </si>
  <si>
    <t>Smrková Tišina</t>
  </si>
  <si>
    <t>Kristýna Sládečková</t>
  </si>
  <si>
    <t>Až uvidíš moře</t>
  </si>
  <si>
    <t>Scarlett Wilková</t>
  </si>
  <si>
    <t>Barva nachu</t>
  </si>
  <si>
    <t>Alice Walker</t>
  </si>
  <si>
    <t>Staré řecké báje a pověsti</t>
  </si>
  <si>
    <t>Eduard Petiška</t>
  </si>
  <si>
    <t>Proces</t>
  </si>
  <si>
    <t>Franz Kafka</t>
  </si>
  <si>
    <t>Nekonečné nebe: Svět mezi tvými slovy</t>
  </si>
  <si>
    <t>Dospělí lidé</t>
  </si>
  <si>
    <t>Marie Aubert</t>
  </si>
  <si>
    <t>Nezlomná naděje</t>
  </si>
  <si>
    <t>Fiona Harris</t>
  </si>
  <si>
    <t>Dům o tisíci patrech</t>
  </si>
  <si>
    <t>Jan Weiss</t>
  </si>
  <si>
    <t>Čarodějné býlí</t>
  </si>
  <si>
    <t>Skoč si do pohádky: Kocour v botách vyráží na pomoc!</t>
  </si>
  <si>
    <t>Rok změny - Lepším člověkem za tři sta šedesát pět dní</t>
  </si>
  <si>
    <t>Brianna Wiest</t>
  </si>
  <si>
    <t>Epocha</t>
  </si>
  <si>
    <t>Jewel E. Ann</t>
  </si>
  <si>
    <t>Abeceda Jídla</t>
  </si>
  <si>
    <t>Plavec z Osvětimi</t>
  </si>
  <si>
    <t>Renaud Leblond</t>
  </si>
  <si>
    <t>Útěk za svobodou</t>
  </si>
  <si>
    <t>Jane Austenová: Slova a cit</t>
  </si>
  <si>
    <t>Catherine Bell</t>
  </si>
  <si>
    <t>Nacistova snoubenka</t>
  </si>
  <si>
    <t>Barbara Wysoczanska</t>
  </si>
  <si>
    <t>Bridgertonovi (7-9) - komplet</t>
  </si>
  <si>
    <t>Julia Quinnová</t>
  </si>
  <si>
    <t>V zajetí divočiny</t>
  </si>
  <si>
    <t>Ulf Kvensler</t>
  </si>
  <si>
    <t>Doktorka pro příšerky: Špinavá hra</t>
  </si>
  <si>
    <t>John Kelly</t>
  </si>
  <si>
    <t>Rapsodie</t>
  </si>
  <si>
    <t>Laura Thalassa</t>
  </si>
  <si>
    <t>Z příběhu do příběhu</t>
  </si>
  <si>
    <t>Sandra Nelson</t>
  </si>
  <si>
    <t>Ledový strach</t>
  </si>
  <si>
    <t>Kniha plná dinosaurů - Příručka zkušeného chovatele</t>
  </si>
  <si>
    <t>Frederica Magrin</t>
  </si>
  <si>
    <t>Tanči, jako by tě nikdo neviděl</t>
  </si>
  <si>
    <t>Vanessa Jones</t>
  </si>
  <si>
    <t>Najdi má oblíbená zvířata</t>
  </si>
  <si>
    <t>Diana: Královna srdcí</t>
  </si>
  <si>
    <t>Julie Heiland</t>
  </si>
  <si>
    <t>Monstrózní memoáry</t>
  </si>
  <si>
    <t>Jochen Till</t>
  </si>
  <si>
    <t>365 králičích příběhů</t>
  </si>
  <si>
    <t>Francisca Fröhlich</t>
  </si>
  <si>
    <t>Umění naslouchat: O co přicházíte a proč na tom záleží</t>
  </si>
  <si>
    <t>Kate Murphy</t>
  </si>
  <si>
    <t>Panství Loch Down</t>
  </si>
  <si>
    <t>Beth Cowan-Erskine</t>
  </si>
  <si>
    <t>Ex v éteru</t>
  </si>
  <si>
    <t>Rachel Lynn Solomon</t>
  </si>
  <si>
    <t>Ílion</t>
  </si>
  <si>
    <t>Jane Doe: Klíč ke všem duším</t>
  </si>
  <si>
    <t>Jeremy Lachlan</t>
  </si>
  <si>
    <t>Náš drahocenný život</t>
  </si>
  <si>
    <t>Nadia</t>
  </si>
  <si>
    <t>Elizabeth Norebäck</t>
  </si>
  <si>
    <t>Nestoudná zvědavost</t>
  </si>
  <si>
    <t>Rafinovaná past</t>
  </si>
  <si>
    <t>J. J. Vlčková</t>
  </si>
  <si>
    <t>Zlodějka minulosti</t>
  </si>
  <si>
    <t>Silnější než smrt</t>
  </si>
  <si>
    <t>Lisa Scottolineová</t>
  </si>
  <si>
    <t>Obraz Doriana Graye</t>
  </si>
  <si>
    <t>Skoč si do pohádky: Můžete hrát, muzikanti z Brém!</t>
  </si>
  <si>
    <t>Jednoho dne princeznou 3</t>
  </si>
  <si>
    <t>Plutus</t>
  </si>
  <si>
    <t>Základní kniha krystalů, minerálů a drahých kamenů</t>
  </si>
  <si>
    <t>Margaret Ann Lembo</t>
  </si>
  <si>
    <t>Bouře nad statkem Falkensee</t>
  </si>
  <si>
    <t>Luisa von Kamecke</t>
  </si>
  <si>
    <t>Děs sídla Wake's End</t>
  </si>
  <si>
    <t>Michelle Paver</t>
  </si>
  <si>
    <t>Vikingové</t>
  </si>
  <si>
    <t>Laura Brenlla</t>
  </si>
  <si>
    <t>Knihovna na Páté avenue</t>
  </si>
  <si>
    <t>Fiona Davis</t>
  </si>
  <si>
    <t>Ďáblův potok</t>
  </si>
  <si>
    <t>Todd Keisling</t>
  </si>
  <si>
    <t>Plán plavby</t>
  </si>
  <si>
    <t>Trish Dollerová</t>
  </si>
  <si>
    <t>Všem na očích</t>
  </si>
  <si>
    <t>Anna Larsson</t>
  </si>
  <si>
    <t>Podívej se, jak rostou: Farma</t>
  </si>
  <si>
    <t>Spáči aneb jak zvířata spí</t>
  </si>
  <si>
    <t>Octavio Pintos</t>
  </si>
  <si>
    <t>Tina</t>
  </si>
  <si>
    <t>Stane se včera</t>
  </si>
  <si>
    <t>Gillian McAllisterová</t>
  </si>
  <si>
    <t>Zadrž dech</t>
  </si>
  <si>
    <t>Modrá: V noci</t>
  </si>
  <si>
    <t>Anna Paszkiewicz</t>
  </si>
  <si>
    <t>Americký predátor</t>
  </si>
  <si>
    <t>Maureen Callahanová</t>
  </si>
  <si>
    <t>Seminář</t>
  </si>
  <si>
    <t>Mats Strandberg</t>
  </si>
  <si>
    <t>Když se les probouzí</t>
  </si>
  <si>
    <t>Ghúl</t>
  </si>
  <si>
    <t>Brian Keenee</t>
  </si>
  <si>
    <t>Abeceda zvířátek</t>
  </si>
  <si>
    <t>Skryté bouře</t>
  </si>
  <si>
    <t>Spolek Jane Austenové</t>
  </si>
  <si>
    <t>Umění války (komiksová adaptace)</t>
  </si>
  <si>
    <t>Sun-c'</t>
  </si>
  <si>
    <t>Všechno je v pr**li</t>
  </si>
  <si>
    <t>Říkánky</t>
  </si>
  <si>
    <t>Zdeněk Smetana</t>
  </si>
  <si>
    <t>Poslední restaurace v Paříži</t>
  </si>
  <si>
    <t>Dům na rozhraní</t>
  </si>
  <si>
    <t>William Hope Hodgson</t>
  </si>
  <si>
    <t>Střet myslí</t>
  </si>
  <si>
    <t>Zpovědní klub</t>
  </si>
  <si>
    <t>Recept na pana Dokonalého</t>
  </si>
  <si>
    <t>Kytice</t>
  </si>
  <si>
    <t>Karel Jaromír Erben</t>
  </si>
  <si>
    <t>Brána do minulosti</t>
  </si>
  <si>
    <t>Krutá pravda</t>
  </si>
  <si>
    <t>Tina Seskis</t>
  </si>
  <si>
    <t>Hravé strašení</t>
  </si>
  <si>
    <t>Urla</t>
  </si>
  <si>
    <t>Petra Stehlíková</t>
  </si>
  <si>
    <t>Montessori pro miminka: Doma</t>
  </si>
  <si>
    <t>Emoční síla krystalů</t>
  </si>
  <si>
    <t>Christel Alberez</t>
  </si>
  <si>
    <t>Učíme se: První počítání</t>
  </si>
  <si>
    <t>Štěpán Páťal</t>
  </si>
  <si>
    <t>Hrozba ve vlaku na horu čarodějnic</t>
  </si>
  <si>
    <t>Planoucí oblaka: Nebe ve tvých barvách</t>
  </si>
  <si>
    <t>Nezkrotná čarodějka</t>
  </si>
  <si>
    <t>Ostrov</t>
  </si>
  <si>
    <t>Adrian McKinty</t>
  </si>
  <si>
    <t>Láska ku*evská</t>
  </si>
  <si>
    <t>Nanos</t>
  </si>
  <si>
    <t>Timo Leibig</t>
  </si>
  <si>
    <t>Jak si najít zámožného manžela snadno a rychle</t>
  </si>
  <si>
    <t>Schody do temnoty</t>
  </si>
  <si>
    <t>Jennifer Fawcett</t>
  </si>
  <si>
    <t>Jednoho dne princeznou 2</t>
  </si>
  <si>
    <t>Rudá zem</t>
  </si>
  <si>
    <t>Jednoho dne princeznou</t>
  </si>
  <si>
    <t>Průzkumnický klub ledních medvědů</t>
  </si>
  <si>
    <t>Alex Bell</t>
  </si>
  <si>
    <t>Svět na kolejích</t>
  </si>
  <si>
    <t>Tom Adams</t>
  </si>
  <si>
    <t>Ve špatné rodině</t>
  </si>
  <si>
    <t>Tarryn Fisherová</t>
  </si>
  <si>
    <t>Moji první dinosauři</t>
  </si>
  <si>
    <t>Melanie Hibbert</t>
  </si>
  <si>
    <t>Římané - Bláznivé dějiny</t>
  </si>
  <si>
    <t>Olimpia Medici</t>
  </si>
  <si>
    <t>Timovy tipy: Příchod sourozence</t>
  </si>
  <si>
    <t>Chiara Piroddiová</t>
  </si>
  <si>
    <t>Mnich, který miloval kočky</t>
  </si>
  <si>
    <t>Corrado Debiasi</t>
  </si>
  <si>
    <t>Americký milostný experiment</t>
  </si>
  <si>
    <t>Elena Armas</t>
  </si>
  <si>
    <t>Spřízněná znamení zvěrokruhu</t>
  </si>
  <si>
    <t>Alise Morales</t>
  </si>
  <si>
    <t>Jóga na dobrou noc - Uvolňující pozice pro děti před spaním</t>
  </si>
  <si>
    <t>Roční období naší matky přírody</t>
  </si>
  <si>
    <t>Zabiják</t>
  </si>
  <si>
    <t>Émile Zola</t>
  </si>
  <si>
    <t>Transcendence</t>
  </si>
  <si>
    <t>Bářina kuchařka pro mámy a táty</t>
  </si>
  <si>
    <t>Bára Nosková Mosorjaková</t>
  </si>
  <si>
    <t>Věštby podle zvěrokruhu</t>
  </si>
  <si>
    <t>Alice Ekrek</t>
  </si>
  <si>
    <t>Zlatý tarot</t>
  </si>
  <si>
    <t>Mary Packard</t>
  </si>
  <si>
    <t>Dvakrát do stejné řeky</t>
  </si>
  <si>
    <t>Den, kdy padla noc</t>
  </si>
  <si>
    <t>Samantha Shannonová</t>
  </si>
  <si>
    <t>Pokřivená zrcadla</t>
  </si>
  <si>
    <t>Kořeny zla</t>
  </si>
  <si>
    <t>Antoine Renand</t>
  </si>
  <si>
    <t>Co řekl ušák kamarádce hryzalce</t>
  </si>
  <si>
    <t>P. Crumble</t>
  </si>
  <si>
    <t>Širá, masožravá obloha a další nestvůrné geografie</t>
  </si>
  <si>
    <t>John Langan</t>
  </si>
  <si>
    <t>Povím o tobě hvězdám</t>
  </si>
  <si>
    <t>Edyta Prusinowska</t>
  </si>
  <si>
    <t>Otcova oběť</t>
  </si>
  <si>
    <t>Santiago Díaz</t>
  </si>
  <si>
    <t>Moji malí kouzelní hrdinové</t>
  </si>
  <si>
    <t>Sonia Baretti</t>
  </si>
  <si>
    <t>Staré pověsti české</t>
  </si>
  <si>
    <t>Alois Jirásek</t>
  </si>
  <si>
    <t>Zkáza ráje</t>
  </si>
  <si>
    <t>Zdeněk Jarchovský</t>
  </si>
  <si>
    <t>Host na večeři</t>
  </si>
  <si>
    <t>B.P. Walter</t>
  </si>
  <si>
    <t>Na tripu</t>
  </si>
  <si>
    <t>Norman Ohler</t>
  </si>
  <si>
    <t>Zlaté děvče</t>
  </si>
  <si>
    <t>Elin Hilderbrand</t>
  </si>
  <si>
    <t>Léčivá energie krystalů</t>
  </si>
  <si>
    <t>Za obzor</t>
  </si>
  <si>
    <t>Emma Bamford</t>
  </si>
  <si>
    <t>Sestavte si vlastní horoskop</t>
  </si>
  <si>
    <t>Jane Struthersová</t>
  </si>
  <si>
    <t>Prehistorický svět v životní velikosti</t>
  </si>
  <si>
    <t>Dean Lomax</t>
  </si>
  <si>
    <t>Prorokova smrt</t>
  </si>
  <si>
    <t>Hakan Östlundh</t>
  </si>
  <si>
    <t>Děsivé důsledky</t>
  </si>
  <si>
    <t>Ramsey Campbell</t>
  </si>
  <si>
    <t>Záhada městečka Bleak Creek</t>
  </si>
  <si>
    <t>Link Neal</t>
  </si>
  <si>
    <t>Cesta na vrchol</t>
  </si>
  <si>
    <t>Ewelina Dobosz</t>
  </si>
  <si>
    <t>Tajný slib</t>
  </si>
  <si>
    <t>Co má jednorožec nejradši?</t>
  </si>
  <si>
    <t>Krysař</t>
  </si>
  <si>
    <t>Viktor Dyk</t>
  </si>
  <si>
    <t>Pojď se mnou</t>
  </si>
  <si>
    <t>Velká kniha dračích her</t>
  </si>
  <si>
    <t>Nejznámější děsivé příběhy</t>
  </si>
  <si>
    <t>Víctor Medina</t>
  </si>
  <si>
    <t>Teorie býka</t>
  </si>
  <si>
    <t>Magdalena Maxová</t>
  </si>
  <si>
    <t>Nastavení mysli</t>
  </si>
  <si>
    <t>Carol Dwecková</t>
  </si>
  <si>
    <t>Božský bastard</t>
  </si>
  <si>
    <t>Christina Laurenová</t>
  </si>
  <si>
    <t>Nebezpečná krása</t>
  </si>
  <si>
    <t>Elisabeth Berg</t>
  </si>
  <si>
    <t>Legendary</t>
  </si>
  <si>
    <t>Stephanie Garberová</t>
  </si>
  <si>
    <t>Nejsme tady pro zábavu</t>
  </si>
  <si>
    <t>Nina Lykke</t>
  </si>
  <si>
    <t>Dobrodružné vodní omalovánky</t>
  </si>
  <si>
    <t>Chladný měsíc nad Babylonem</t>
  </si>
  <si>
    <t>Michael McDowell</t>
  </si>
  <si>
    <t>Osud</t>
  </si>
  <si>
    <t>Čou Chao-chuej</t>
  </si>
  <si>
    <t>Magie v praxi</t>
  </si>
  <si>
    <t>Nikki Van De Car</t>
  </si>
  <si>
    <t>Elementálové</t>
  </si>
  <si>
    <t>Kevin Billet</t>
  </si>
  <si>
    <t>Nemohu přestat proklínat 1</t>
  </si>
  <si>
    <t>Kensuke Koba</t>
  </si>
  <si>
    <t>Německá dívka</t>
  </si>
  <si>
    <t>Armando Lucas Correa</t>
  </si>
  <si>
    <t>Všechna ta krev, co nás spojuje</t>
  </si>
  <si>
    <t>Duna: Kniha druhá</t>
  </si>
  <si>
    <t>Frank Herbert</t>
  </si>
  <si>
    <t>Tohle není žádná lovestory</t>
  </si>
  <si>
    <t>Mary Hargreaves</t>
  </si>
  <si>
    <t>Hlas krve</t>
  </si>
  <si>
    <t>Heather Chavez</t>
  </si>
  <si>
    <t>Queen Con: Golden Arrow se vrací</t>
  </si>
  <si>
    <t>Meghan Scott Molin</t>
  </si>
  <si>
    <t>Poslední život prince Alastora</t>
  </si>
  <si>
    <t>Alexandra Bracken</t>
  </si>
  <si>
    <t>Havran</t>
  </si>
  <si>
    <t>Daniel Cole</t>
  </si>
  <si>
    <t>Venkovské vodní omalovánky</t>
  </si>
  <si>
    <t>Podivuhodný hmyz</t>
  </si>
  <si>
    <t>1, 2, 3, pojďme jíst!</t>
  </si>
  <si>
    <t>Neuvěřitelná fakta o zvířatech</t>
  </si>
  <si>
    <t>Podívej se, jak rostou: Les</t>
  </si>
  <si>
    <t>Zabít královnu</t>
  </si>
  <si>
    <t>Dražebník</t>
  </si>
  <si>
    <t>Joan Samson</t>
  </si>
  <si>
    <t>Svět divočiny</t>
  </si>
  <si>
    <t>Brendan Kearney</t>
  </si>
  <si>
    <t>Dívka v modrých šatech v podvečerním světle</t>
  </si>
  <si>
    <t>Alena Schröder</t>
  </si>
  <si>
    <t>Ženy ze statku Falkensee</t>
  </si>
  <si>
    <t>Rodina pro začátečníky</t>
  </si>
  <si>
    <t>Sarah Morgan</t>
  </si>
  <si>
    <t>Nelítostný princ</t>
  </si>
  <si>
    <t>Zachraňte Steva</t>
  </si>
  <si>
    <t>Ted Caplan</t>
  </si>
  <si>
    <t>Petr a Lucie</t>
  </si>
  <si>
    <t>Romain Rolland</t>
  </si>
  <si>
    <t>A Light in the Flame</t>
  </si>
  <si>
    <t>Osudové nebe</t>
  </si>
  <si>
    <t>Mary Robinette Kowal</t>
  </si>
  <si>
    <t>Zvířecí kámoši</t>
  </si>
  <si>
    <t>Sophie Corrigan</t>
  </si>
  <si>
    <t>R.U.R.</t>
  </si>
  <si>
    <t>S hlavou v oblacích</t>
  </si>
  <si>
    <t>Sarah Hogle</t>
  </si>
  <si>
    <t>Odhalená pravda</t>
  </si>
  <si>
    <t>Elizabeth Briggs</t>
  </si>
  <si>
    <t>Finale</t>
  </si>
  <si>
    <t>Sarah Nisha Adams</t>
  </si>
  <si>
    <t>A všichni mlčeli</t>
  </si>
  <si>
    <t>Jean-Michel Caradec'h</t>
  </si>
  <si>
    <t>Přísloví</t>
  </si>
  <si>
    <t>Na Větrné hůrce</t>
  </si>
  <si>
    <t>Emily Brontëová</t>
  </si>
  <si>
    <t>Astrologie pro každého</t>
  </si>
  <si>
    <t>Yasmin Boland</t>
  </si>
  <si>
    <t>Příběh Arthura Truluva</t>
  </si>
  <si>
    <t>Bídnici</t>
  </si>
  <si>
    <t>Victor Hugo</t>
  </si>
  <si>
    <t>Zachraň mě</t>
  </si>
  <si>
    <t>Stacey Kennedy</t>
  </si>
  <si>
    <t>Tvoje vina</t>
  </si>
  <si>
    <t>Pravá bluesová kočka</t>
  </si>
  <si>
    <t>Dominik Fiala</t>
  </si>
  <si>
    <t>Hvězdy nad statkem Falkensee</t>
  </si>
  <si>
    <t>Rafinovaná past 2 - Síla lásky</t>
  </si>
  <si>
    <t>Bílá nemoc</t>
  </si>
  <si>
    <t>Můj první česko-anglický slovníček</t>
  </si>
  <si>
    <t>Mandy Stanley</t>
  </si>
  <si>
    <t>Amanda Foodyová</t>
  </si>
  <si>
    <t>Skoč si do pohádky: Pozor na obryni, Jeníčku a Mařenko!</t>
  </si>
  <si>
    <t>Montessori Svět úspěchů: Moje první cestovní sada</t>
  </si>
  <si>
    <t>Ultimátum</t>
  </si>
  <si>
    <t>Epizody 2084</t>
  </si>
  <si>
    <t>Pavel Hénik</t>
  </si>
  <si>
    <t>Horší než smrt</t>
  </si>
  <si>
    <t>Susan Walter</t>
  </si>
  <si>
    <t>Vy nevíte, co je válka</t>
  </si>
  <si>
    <t>Eva Skalecka</t>
  </si>
  <si>
    <t>Arcižár</t>
  </si>
  <si>
    <t>Eoin Colfer</t>
  </si>
  <si>
    <t>Hra o duši</t>
  </si>
  <si>
    <t>Nacistova dcera</t>
  </si>
  <si>
    <t>Max Czornyj</t>
  </si>
  <si>
    <t>Přes její mrtvolu</t>
  </si>
  <si>
    <t>V posledním tažení</t>
  </si>
  <si>
    <t>Tři muži ve člunu - grafický román</t>
  </si>
  <si>
    <t>Jerome Klapka Jerome</t>
  </si>
  <si>
    <t>Co vám astrolog zapomněl říct</t>
  </si>
  <si>
    <t>Velká kniha detektivních her</t>
  </si>
  <si>
    <t>Arianna Bellucci</t>
  </si>
  <si>
    <t>Duna: Kniha první</t>
  </si>
  <si>
    <t>Lhář</t>
  </si>
  <si>
    <t>Mikel Santiago</t>
  </si>
  <si>
    <t>Tajemství džungle</t>
  </si>
  <si>
    <t>Jessica Courtney-Tickle</t>
  </si>
  <si>
    <t>Neúprosný Měsíc</t>
  </si>
  <si>
    <t>Božský cizinec</t>
  </si>
  <si>
    <t>Mé srdce je motorová pila</t>
  </si>
  <si>
    <t>Stephen Graham Jones</t>
  </si>
  <si>
    <t>Svět v pohybu</t>
  </si>
  <si>
    <t>Matt Ralphs</t>
  </si>
  <si>
    <t>Chytře na prů*ery</t>
  </si>
  <si>
    <t>Čínský zvěrokruh a další cesty ke štěstí, bohatství a prosperitě</t>
  </si>
  <si>
    <t>Aaron Hwang</t>
  </si>
  <si>
    <t>Nesnáze českých sexbytostí</t>
  </si>
  <si>
    <t>Michal Ježek</t>
  </si>
  <si>
    <t>Afterland</t>
  </si>
  <si>
    <t>Lauren Beukesová</t>
  </si>
  <si>
    <t>Zakletí poníci: Kouzla a neplecha</t>
  </si>
  <si>
    <t>Stacy Gregg</t>
  </si>
  <si>
    <t>Hrdinové řecké mytologie</t>
  </si>
  <si>
    <t>Sonia Elisabetta Carvaglia</t>
  </si>
  <si>
    <t>Hledej v obrázcích: Pohádkové bytosti se Zuzkou a Štěpánem</t>
  </si>
  <si>
    <t>Evžen Oněgin</t>
  </si>
  <si>
    <t>Alexandr Sergejevič Puškin</t>
  </si>
  <si>
    <t>Do Penguins Like the Cold?</t>
  </si>
  <si>
    <t>Huw Lewis-Jones</t>
  </si>
  <si>
    <t>Společnosti</t>
  </si>
  <si>
    <t>Ospalý psík</t>
  </si>
  <si>
    <t>Pohlednice z východu</t>
  </si>
  <si>
    <t>Reyes Monforte</t>
  </si>
  <si>
    <t>The Long Game</t>
  </si>
  <si>
    <t>Jen my dva</t>
  </si>
  <si>
    <t>Laure Van Rensburg</t>
  </si>
  <si>
    <t>Icebreaker: Deluxe Edition</t>
  </si>
  <si>
    <t>Hannah Grace</t>
  </si>
  <si>
    <t>Šarlatové šaty</t>
  </si>
  <si>
    <t>Louise Douglas</t>
  </si>
  <si>
    <t>V zákulisí: Zoo</t>
  </si>
  <si>
    <t>Čínská astrologie: Váš osobní průvodce</t>
  </si>
  <si>
    <t>Led</t>
  </si>
  <si>
    <t>John Kåre Raake</t>
  </si>
  <si>
    <t>Ohař a liška</t>
  </si>
  <si>
    <t>Frost Kay</t>
  </si>
  <si>
    <t>Why We Photograph Animals</t>
  </si>
  <si>
    <t>Šest rakví</t>
  </si>
  <si>
    <t>Angela Marsonsová</t>
  </si>
  <si>
    <t>Druhá šance na polibek</t>
  </si>
  <si>
    <t>Už jsem ti to říkala?</t>
  </si>
  <si>
    <t>Lauren Graham</t>
  </si>
  <si>
    <t>Legie - Mirská ruleta</t>
  </si>
  <si>
    <t>Hledej v obrázcích: Roční období se Sárinkou a Tedíkem</t>
  </si>
  <si>
    <t>Lucie Sobelová</t>
  </si>
  <si>
    <t>Naše bouřlivé konce</t>
  </si>
  <si>
    <t>Chloe Gong</t>
  </si>
  <si>
    <t>Víte o malých zvířátkách úplně všechno? Omyl!</t>
  </si>
  <si>
    <t>Faust</t>
  </si>
  <si>
    <t>Johann Wolfgang Goethe</t>
  </si>
  <si>
    <t>Pět životů: Neznámé příběhy obětí Jacka Rozparovače</t>
  </si>
  <si>
    <t>Hallie Rubenhold</t>
  </si>
  <si>
    <t>Zpovědi</t>
  </si>
  <si>
    <t>Kanae Minato</t>
  </si>
  <si>
    <t>Kočičákovi jdou do muzea</t>
  </si>
  <si>
    <t>Tajemství císařovny Sissi</t>
  </si>
  <si>
    <t>Emily Pigozzi</t>
  </si>
  <si>
    <t>Zvířátkové vodní omalovánky</t>
  </si>
  <si>
    <t>Bestie z Buchenwaldu</t>
  </si>
  <si>
    <t>Brutal 1: Zpověď detektiva z oddělení vražd</t>
  </si>
  <si>
    <t>Kei Koga</t>
  </si>
  <si>
    <t>Snadná cesta dětí ke zdravé stravě</t>
  </si>
  <si>
    <t>Emily Leary</t>
  </si>
  <si>
    <t>Tisíc ďáblů</t>
  </si>
  <si>
    <t>Frank Goldammer</t>
  </si>
  <si>
    <t>Sleduj mě</t>
  </si>
  <si>
    <t>Kathleen Barber</t>
  </si>
  <si>
    <t>Dům na pobřeží</t>
  </si>
  <si>
    <t>Stranger Things: Temný experiment</t>
  </si>
  <si>
    <t>Gwenda Bond</t>
  </si>
  <si>
    <t>S láskou, Lukov</t>
  </si>
  <si>
    <t>Mariana Zapata</t>
  </si>
  <si>
    <t>Dům plný vůní</t>
  </si>
  <si>
    <t>Erica Bauermeister</t>
  </si>
  <si>
    <t>Magie květin</t>
  </si>
  <si>
    <t>Anastasia Mostacci</t>
  </si>
  <si>
    <t>Born of Blood and Ash</t>
  </si>
  <si>
    <t>Sluneční soustava</t>
  </si>
  <si>
    <t>Sophie Allan</t>
  </si>
  <si>
    <t>Syn lidstva</t>
  </si>
  <si>
    <t>Adrian J. Walker</t>
  </si>
  <si>
    <t>Kořist</t>
  </si>
  <si>
    <t>Pekař příběhů</t>
  </si>
  <si>
    <t>Trace 2</t>
  </si>
  <si>
    <t>Denis</t>
  </si>
  <si>
    <t>Stínozem</t>
  </si>
  <si>
    <t>Moje první protiklady</t>
  </si>
  <si>
    <t>Až za hrob</t>
  </si>
  <si>
    <t>Dean Koontz</t>
  </si>
  <si>
    <t>Magie Svaté je všemocná 4</t>
  </si>
  <si>
    <t>Juka Tačibana</t>
  </si>
  <si>
    <t>Trace 1</t>
  </si>
  <si>
    <t>Utrpení mladého Werthera</t>
  </si>
  <si>
    <t>Neohrožená</t>
  </si>
  <si>
    <t>Charlotte Leonard</t>
  </si>
  <si>
    <t>Uniforma</t>
  </si>
  <si>
    <t>Thomas Rydahl</t>
  </si>
  <si>
    <t>Provazochodci</t>
  </si>
  <si>
    <t>Básně</t>
  </si>
  <si>
    <t>Drahomíra Tišerová</t>
  </si>
  <si>
    <t>Pohádková jízda: Tajemství kreativního leadershipu</t>
  </si>
  <si>
    <t>Robert Iger</t>
  </si>
  <si>
    <t>5minutové pohádky z divočiny</t>
  </si>
  <si>
    <t>Nadranc</t>
  </si>
  <si>
    <t>Benjamin Cunningham</t>
  </si>
  <si>
    <t>Chawtonské dopisy</t>
  </si>
  <si>
    <t>Jane Austenová</t>
  </si>
  <si>
    <t>Manželství pro jednoho</t>
  </si>
  <si>
    <t>Džungle</t>
  </si>
  <si>
    <t>Konzultant</t>
  </si>
  <si>
    <t>Hledej v obrázcích: Ztracený poklad s Laurou, Jonášem, Niki a Jakubem</t>
  </si>
  <si>
    <t>Mrazivá smrt</t>
  </si>
  <si>
    <t>Sevření</t>
  </si>
  <si>
    <t>Richard Siken</t>
  </si>
  <si>
    <t>Vita Caroli</t>
  </si>
  <si>
    <t>Karel IV.</t>
  </si>
  <si>
    <t>Montessori pro miminka: Pojď za mnou, děťátko!</t>
  </si>
  <si>
    <t>Jak pracovat s krystalem - 50 praktických rituálů a duchovních aktivit pro inspiraci a lepší život</t>
  </si>
  <si>
    <t>Richard Webster</t>
  </si>
  <si>
    <t>Nový vítr</t>
  </si>
  <si>
    <t>Satya Nadella</t>
  </si>
  <si>
    <t>Trace 4</t>
  </si>
  <si>
    <t>Začínáme na konci</t>
  </si>
  <si>
    <t>Chris Whitaker</t>
  </si>
  <si>
    <t>Podvrh</t>
  </si>
  <si>
    <t>Erica Katz</t>
  </si>
  <si>
    <t>Osudná plavba</t>
  </si>
  <si>
    <t>Tom Hindle</t>
  </si>
  <si>
    <t>Jenom kamarádi</t>
  </si>
  <si>
    <t>Abby Jimenez</t>
  </si>
  <si>
    <t>Proměna a jiné povídky</t>
  </si>
  <si>
    <t>Brutal 2: Zpověď detektiva z oddělení vražd</t>
  </si>
  <si>
    <t>Rozum a cit</t>
  </si>
  <si>
    <t>V zákulisí: Vesmírná stanice</t>
  </si>
  <si>
    <t>Vládci hrůzy</t>
  </si>
  <si>
    <t>Mia Cassany</t>
  </si>
  <si>
    <t>Co řekl ušák příteli bručounovi</t>
  </si>
  <si>
    <t>Deník šílenství</t>
  </si>
  <si>
    <t>Saforková Veronika</t>
  </si>
  <si>
    <t>100 pokladů České republiky: Moderní divy</t>
  </si>
  <si>
    <t>Ztracený svět</t>
  </si>
  <si>
    <t>Babička</t>
  </si>
  <si>
    <t>Božena Němcová</t>
  </si>
  <si>
    <t>Kuráž</t>
  </si>
  <si>
    <t>Sam Bracken</t>
  </si>
  <si>
    <t>Moje první čísla</t>
  </si>
  <si>
    <t>Smaragdina: Přízračná holčička</t>
  </si>
  <si>
    <t>Ledicia Costas</t>
  </si>
  <si>
    <t>Zvířátka naruby</t>
  </si>
  <si>
    <t>Kelly Miles</t>
  </si>
  <si>
    <t>Romeo, Julie a tma</t>
  </si>
  <si>
    <t>Jan Otčenášek</t>
  </si>
  <si>
    <t>Holmes z Kjóta 1</t>
  </si>
  <si>
    <t>Mai Močizuki</t>
  </si>
  <si>
    <t>Aknael: Nebeská jízda</t>
  </si>
  <si>
    <t>Václav Kořínek</t>
  </si>
  <si>
    <t>Sladké vyhlídky</t>
  </si>
  <si>
    <t>Hannah Lynn</t>
  </si>
  <si>
    <t>Všechny moje touhy</t>
  </si>
  <si>
    <t>Alessandra Torre</t>
  </si>
  <si>
    <t>Tenkrát v Texasu</t>
  </si>
  <si>
    <t>Jan Hlubek</t>
  </si>
  <si>
    <t>Časohrátky</t>
  </si>
  <si>
    <t>Pavel Vosoba</t>
  </si>
  <si>
    <t>Podívej se, jak rostou: Mazlíčci</t>
  </si>
  <si>
    <t>Nevinnost se zavázanýma očima</t>
  </si>
  <si>
    <t>S láskou, Chloe</t>
  </si>
  <si>
    <t>Brutal 3: Zpověď detektiva z oddělení vražd</t>
  </si>
  <si>
    <t>Spěchej pomalu</t>
  </si>
  <si>
    <t>Ruthless Vows</t>
  </si>
  <si>
    <t>Rebecca Ross</t>
  </si>
  <si>
    <t>Dračí Hlídka - Pravidla pro pokročilé</t>
  </si>
  <si>
    <t>Pavel Ondrusz</t>
  </si>
  <si>
    <t>Harry Potter's London the Film Location Walk</t>
  </si>
  <si>
    <t>Paul Garner</t>
  </si>
  <si>
    <t>Moje první tvary</t>
  </si>
  <si>
    <t>Těší mě, Agneta</t>
  </si>
  <si>
    <t>Emma Hamberg</t>
  </si>
  <si>
    <t>Mary</t>
  </si>
  <si>
    <t>Anne Eekhout</t>
  </si>
  <si>
    <t>Logopedické pohádky - Červená Karkulka</t>
  </si>
  <si>
    <t>Jiri Models</t>
  </si>
  <si>
    <t>Brutal 5: Zpověď detektiva z oddělení vražd</t>
  </si>
  <si>
    <t>Světy Duny</t>
  </si>
  <si>
    <t>Tom Huddleston</t>
  </si>
  <si>
    <t>Brutal 4: Zpověď detektiva z oddělení vražd</t>
  </si>
  <si>
    <t>Uprchlíci</t>
  </si>
  <si>
    <t>Clemmensen Jesper</t>
  </si>
  <si>
    <t>Jedlíci aneb čím se živí zvířata</t>
  </si>
  <si>
    <t>Umění války</t>
  </si>
  <si>
    <t>Čtyři ženy Karla IV.</t>
  </si>
  <si>
    <t>František Kavka</t>
  </si>
  <si>
    <t>Zase se shledáme</t>
  </si>
  <si>
    <t>Madeleine Goldstein</t>
  </si>
  <si>
    <t>Zvířátka z farmy</t>
  </si>
  <si>
    <t>Sloník Abebe</t>
  </si>
  <si>
    <t>Adam Illés</t>
  </si>
  <si>
    <t>Scarlet a Ivy 2 - Šepoty ve zdech</t>
  </si>
  <si>
    <t>Sophie Cleverly</t>
  </si>
  <si>
    <t>Magie svaté je všemocná 5</t>
  </si>
  <si>
    <t>Mágyně</t>
  </si>
  <si>
    <t>Hannah Mathewsonová</t>
  </si>
  <si>
    <t>Magie Svaté je všemocná 3</t>
  </si>
  <si>
    <t>Červená planeta</t>
  </si>
  <si>
    <t>Joonatan Tola</t>
  </si>
  <si>
    <t>Její ozvěna</t>
  </si>
  <si>
    <t>Sarah Gailey</t>
  </si>
  <si>
    <t>Rušný den na farmě - Zvuková knížka</t>
  </si>
  <si>
    <t>Hannah Campling</t>
  </si>
  <si>
    <t>Domácí lékař</t>
  </si>
  <si>
    <t>Cvičíme se zvířaty</t>
  </si>
  <si>
    <t>Radzi Chinyanganya</t>
  </si>
  <si>
    <t>Ve třech se to táhne lépe</t>
  </si>
  <si>
    <t>Poslední útočiště</t>
  </si>
  <si>
    <t>Ivana Ondriová</t>
  </si>
  <si>
    <t>Pán a kocour</t>
  </si>
  <si>
    <t>Umi Sakurai</t>
  </si>
  <si>
    <t>Hledej v obrázcích: Sladkosti s Amálkou</t>
  </si>
  <si>
    <t>Michael Purmenský</t>
  </si>
  <si>
    <t>Nové začátky</t>
  </si>
  <si>
    <t>Pes baskervillský</t>
  </si>
  <si>
    <t>Co žije v lesích</t>
  </si>
  <si>
    <t>Lindsay Currie</t>
  </si>
  <si>
    <t>Nechci do školky</t>
  </si>
  <si>
    <t>Barbara Tamborini</t>
  </si>
  <si>
    <t>Svit temnoty</t>
  </si>
  <si>
    <t>Paula McLainová</t>
  </si>
  <si>
    <t>Panství Greifenau: Noční oheň</t>
  </si>
  <si>
    <t>Hledej a uč se nová slova: Země kouzel</t>
  </si>
  <si>
    <t>Povídky malostranské</t>
  </si>
  <si>
    <t>Jan Neruda</t>
  </si>
  <si>
    <t>Tři mušketýři</t>
  </si>
  <si>
    <t>Počítání hvězd</t>
  </si>
  <si>
    <t>Montessori pro miminka: Oblékání</t>
  </si>
  <si>
    <t>Kouzla rodu Thornů</t>
  </si>
  <si>
    <t>Margaret Rogersonová</t>
  </si>
  <si>
    <t>Malý velký Gatsby</t>
  </si>
  <si>
    <t>Jillian Cantor</t>
  </si>
  <si>
    <t>Tanec ve tmě</t>
  </si>
  <si>
    <t>Země trvá</t>
  </si>
  <si>
    <t>George. R. Stewart</t>
  </si>
  <si>
    <t>Už nikdy tvá</t>
  </si>
  <si>
    <t>Merit Niemeitz</t>
  </si>
  <si>
    <t>Lifestyle</t>
  </si>
  <si>
    <t>Taylor Hahn</t>
  </si>
  <si>
    <t>7krát jinak. Snadné nápady z vašich oblíbených surovin</t>
  </si>
  <si>
    <t>Jamie Oliver</t>
  </si>
  <si>
    <t>Tulák po hvězdách</t>
  </si>
  <si>
    <t>Jack London</t>
  </si>
  <si>
    <t>Božský milenec</t>
  </si>
  <si>
    <t>Trace 3</t>
  </si>
  <si>
    <t>Sirotci ze Svatého Halibuta: Pamelina pomsta</t>
  </si>
  <si>
    <t>Sophie Wills</t>
  </si>
  <si>
    <t>Vládkyně oceli</t>
  </si>
  <si>
    <t>Tricia Levensellerová</t>
  </si>
  <si>
    <t>Bing a jeho překvapení</t>
  </si>
  <si>
    <t>Egmont</t>
  </si>
  <si>
    <t>Magie Svaté je všemocná 1</t>
  </si>
  <si>
    <t>Kosti, pasti, slepice</t>
  </si>
  <si>
    <t>Jeffery Russell</t>
  </si>
  <si>
    <t>Sopka zevnitř</t>
  </si>
  <si>
    <t>Volání Cthulhu</t>
  </si>
  <si>
    <t>Dave Shephard</t>
  </si>
  <si>
    <t>Magie Svaté je všemocná 2</t>
  </si>
  <si>
    <t>Syn</t>
  </si>
  <si>
    <t>Jo Nesbø</t>
  </si>
  <si>
    <t>Devítka</t>
  </si>
  <si>
    <t>Gwen Strauss</t>
  </si>
  <si>
    <t>Magie Svaté je všemocná 6</t>
  </si>
  <si>
    <t>Ohnivá krev</t>
  </si>
  <si>
    <t>Elly Blakeová</t>
  </si>
  <si>
    <t>Sedm smrtí Evelyn Hardcastlové</t>
  </si>
  <si>
    <t>Smrt obchodního cestujícího</t>
  </si>
  <si>
    <t>Arthur Miller</t>
  </si>
  <si>
    <t>Vánoční tajnosti</t>
  </si>
  <si>
    <t>Tif Marcelo</t>
  </si>
  <si>
    <t>Raketa vaří pro děti</t>
  </si>
  <si>
    <t>Tereza Beránková</t>
  </si>
  <si>
    <t>Polibek vítězů</t>
  </si>
  <si>
    <t>Marie Rutkoski</t>
  </si>
  <si>
    <t>Hotel</t>
  </si>
  <si>
    <t>Pamela Kelleyová</t>
  </si>
  <si>
    <t>Mrazivé pouto</t>
  </si>
  <si>
    <t>Elena Minářová</t>
  </si>
  <si>
    <t>Průzkumníci na Hoře čarodějnic</t>
  </si>
  <si>
    <t>Škorpión</t>
  </si>
  <si>
    <t>Christian Cantrell</t>
  </si>
  <si>
    <t>Who Made Me a Princess 1</t>
  </si>
  <si>
    <t>Měla umřít</t>
  </si>
  <si>
    <t>Zrození osobnosti</t>
  </si>
  <si>
    <t>Temnota pod ledovcem</t>
  </si>
  <si>
    <t>Morten Hesseldahl</t>
  </si>
  <si>
    <t>Milostné dopisy slavných mužů</t>
  </si>
  <si>
    <t>Poklad na ostrově</t>
  </si>
  <si>
    <t>Robert Louis Stevenson</t>
  </si>
  <si>
    <t>Kakegurui: Blázni do hazardu 1</t>
  </si>
  <si>
    <t>Homura Kawamoto</t>
  </si>
  <si>
    <t>Ukaž mi cestu</t>
  </si>
  <si>
    <t>Paola Misesti</t>
  </si>
  <si>
    <t>Porcelán z Dachau</t>
  </si>
  <si>
    <t>Sarah Freethyová</t>
  </si>
  <si>
    <t>Zatloukání hřebů</t>
  </si>
  <si>
    <t>Vilém Koubek</t>
  </si>
  <si>
    <t>Osudy dobrého vojáka Švejka za světové války</t>
  </si>
  <si>
    <t>Jaroslav Hašek</t>
  </si>
  <si>
    <t>Pastevcovy zápisky</t>
  </si>
  <si>
    <t>František Groessl</t>
  </si>
  <si>
    <t>Zdál se mi zase ten stejný sen 1</t>
  </si>
  <si>
    <t>Yoru Sumino</t>
  </si>
  <si>
    <t>Kravaťák</t>
  </si>
  <si>
    <t>BB Easton</t>
  </si>
  <si>
    <t>Zdál se mi zase ten stejný sen 3</t>
  </si>
  <si>
    <t>Gannibal 4</t>
  </si>
  <si>
    <t>Masaaki Ninomija</t>
  </si>
  <si>
    <t>Dynastie Windsorů</t>
  </si>
  <si>
    <t>Jean des Cars</t>
  </si>
  <si>
    <t>Slova a zázraky</t>
  </si>
  <si>
    <t>Ann-Sophie Kaiser</t>
  </si>
  <si>
    <t>Ohňová země</t>
  </si>
  <si>
    <t>Brána do minulosti - Divy světa</t>
  </si>
  <si>
    <t>Katova smrt</t>
  </si>
  <si>
    <t>Laura Noll</t>
  </si>
  <si>
    <t>Moje senzační kabelka</t>
  </si>
  <si>
    <t>Cage of Dreams</t>
  </si>
  <si>
    <t>Stíny nad Malinovým vrchem: Hvězdná hlídka</t>
  </si>
  <si>
    <t>Reality Show</t>
  </si>
  <si>
    <t>Anne Freytag</t>
  </si>
  <si>
    <t>Holmes z Kjóta 2</t>
  </si>
  <si>
    <t>Holmes z Kjóta 6</t>
  </si>
  <si>
    <t>V zákulisí: Muzeum</t>
  </si>
  <si>
    <t>Harro a Libertas</t>
  </si>
  <si>
    <t>Zdál se mi zase ten stejný sen 2</t>
  </si>
  <si>
    <t>Bláznivá farma</t>
  </si>
  <si>
    <t>Dědictví krve</t>
  </si>
  <si>
    <t>Amélie Wen Zhao</t>
  </si>
  <si>
    <t>Ztracené dvojče</t>
  </si>
  <si>
    <t>Povídky z jedné a druhé kapsy</t>
  </si>
  <si>
    <t>Holmes z Kjóta 5</t>
  </si>
  <si>
    <t>Jak důležité je mít Filipa</t>
  </si>
  <si>
    <t>Dívka ze země Venku 1</t>
  </si>
  <si>
    <t>nagabe</t>
  </si>
  <si>
    <t>Skandální vášeň</t>
  </si>
  <si>
    <t>Elizabeth Hoytová</t>
  </si>
  <si>
    <t>Kronika života a vlády Karla IV.</t>
  </si>
  <si>
    <t>František Kožík</t>
  </si>
  <si>
    <t>Death Metal Omnibus</t>
  </si>
  <si>
    <t>Scott Snyder</t>
  </si>
  <si>
    <t>Zloděj stínů</t>
  </si>
  <si>
    <t>Dívka ze země Venku 2</t>
  </si>
  <si>
    <t>Země vdov</t>
  </si>
  <si>
    <t>Jeanette Varbarg</t>
  </si>
  <si>
    <t>Zrádná říše</t>
  </si>
  <si>
    <t>Julie Johnson</t>
  </si>
  <si>
    <t>Zvířecí parťáci</t>
  </si>
  <si>
    <t>Tecnoscienza</t>
  </si>
  <si>
    <t>Pirátská loď zevnitř</t>
  </si>
  <si>
    <t>Paul Beck</t>
  </si>
  <si>
    <t>Tlapková patrola - Hravé Vánoce s tlapkami</t>
  </si>
  <si>
    <t>Prorokova zima</t>
  </si>
  <si>
    <t>Meet Me at the Lake</t>
  </si>
  <si>
    <t>Žhavý trůn</t>
  </si>
  <si>
    <t>Scarlatina: Zesnulá kuchařka</t>
  </si>
  <si>
    <t>Dívka ze země Venku 3</t>
  </si>
  <si>
    <t>Temnota na okraji města</t>
  </si>
  <si>
    <t>Adam Christopher</t>
  </si>
  <si>
    <t>Rudá Tygřice</t>
  </si>
  <si>
    <t>Možnosti milostného románu</t>
  </si>
  <si>
    <t>Jan Němec</t>
  </si>
  <si>
    <t>Dobrodružství v mlze a divočině</t>
  </si>
  <si>
    <t>Algoritmus srdce</t>
  </si>
  <si>
    <t>Susannah Nix</t>
  </si>
  <si>
    <t>Od Shakespeara k Enterprise</t>
  </si>
  <si>
    <t>Patrick Stewart</t>
  </si>
  <si>
    <t>Kyslík</t>
  </si>
  <si>
    <t>Nick Lane</t>
  </si>
  <si>
    <t>Bohemian Royals 3: Hlava, nebo orel</t>
  </si>
  <si>
    <t>Lena Valenová</t>
  </si>
  <si>
    <t>Příběhy se šťastným koncem - Zachráněná sovička</t>
  </si>
  <si>
    <t>Sue Mongredien</t>
  </si>
  <si>
    <t>Sestry v éteru: Na vlnách nových časů</t>
  </si>
  <si>
    <t>Eva Wagendorfer</t>
  </si>
  <si>
    <t>Pán a kocour 2</t>
  </si>
  <si>
    <t>One Piece 5: Komu zvoní hrana</t>
  </si>
  <si>
    <t>Eiičiró Oda</t>
  </si>
  <si>
    <t>The Foxglove King</t>
  </si>
  <si>
    <t>Chamtivost</t>
  </si>
  <si>
    <t>Dívka, had, trn</t>
  </si>
  <si>
    <t>Bashardoust Melissa</t>
  </si>
  <si>
    <t>Máj</t>
  </si>
  <si>
    <t>Karel Hynek Mácha</t>
  </si>
  <si>
    <t>Půvabné vodní omalovánky</t>
  </si>
  <si>
    <t>Hell's Angels</t>
  </si>
  <si>
    <t>Kakegurui: Blázni do hazardu 2</t>
  </si>
  <si>
    <t>Toru Naomura</t>
  </si>
  <si>
    <t>Holmes z Kjóta 9</t>
  </si>
  <si>
    <t>Někdo jako já</t>
  </si>
  <si>
    <t>Estelle Maskame</t>
  </si>
  <si>
    <t>Láska mezi vločkami</t>
  </si>
  <si>
    <t>Tonia Krüger</t>
  </si>
  <si>
    <t>The Haunting of Gillespie House</t>
  </si>
  <si>
    <t>Buď hodná</t>
  </si>
  <si>
    <t>Irena Piloušková</t>
  </si>
  <si>
    <t>Holmes z Kjóta 7</t>
  </si>
  <si>
    <t>Holmes z Kjóta 10</t>
  </si>
  <si>
    <t>Holmes z Kjóta 11</t>
  </si>
  <si>
    <t>Lexikon světla a tmy</t>
  </si>
  <si>
    <t>Simon Stranger</t>
  </si>
  <si>
    <t>Součást tvého světa</t>
  </si>
  <si>
    <t>Jejich vina: Teď tady vládnu já</t>
  </si>
  <si>
    <t>Claire Allan</t>
  </si>
  <si>
    <t>Holmes z Kjóta 3</t>
  </si>
  <si>
    <t>Sexuální výchova na 120 % 1.</t>
  </si>
  <si>
    <t>Kikiki Tataki</t>
  </si>
  <si>
    <t>Holmes z Kjóta 4</t>
  </si>
  <si>
    <t>Holmes z Kjóta 8</t>
  </si>
  <si>
    <t>Hunt On Dark Waters</t>
  </si>
  <si>
    <t>Voda pro slony</t>
  </si>
  <si>
    <t>Gruen Sara</t>
  </si>
  <si>
    <t>V příštím životě</t>
  </si>
  <si>
    <t>Monika Bittnerová</t>
  </si>
  <si>
    <t>Deníček Camille G: Čtverečka</t>
  </si>
  <si>
    <t>Camille G</t>
  </si>
  <si>
    <t>Satyrova zpověď</t>
  </si>
  <si>
    <t>Eliška Koppová</t>
  </si>
  <si>
    <t>Klapzubova jedenáctka</t>
  </si>
  <si>
    <t>Eduard Bass</t>
  </si>
  <si>
    <t>Čas karmínu</t>
  </si>
  <si>
    <t>Zrození motýla</t>
  </si>
  <si>
    <t>Slaboch</t>
  </si>
  <si>
    <t>Michael Enggard</t>
  </si>
  <si>
    <t>Kouzla dokonalé čarodějky</t>
  </si>
  <si>
    <t>Ambrosia Hawthorn</t>
  </si>
  <si>
    <t>No More Secrets</t>
  </si>
  <si>
    <t>Lucy Score</t>
  </si>
  <si>
    <t>Úžasné blýskavé samolepky</t>
  </si>
  <si>
    <t>Claire Mowat</t>
  </si>
  <si>
    <t>Funny Story</t>
  </si>
  <si>
    <t>Poslední přípitek</t>
  </si>
  <si>
    <t>Nora Robertsová</t>
  </si>
  <si>
    <t>Gannibal 5</t>
  </si>
  <si>
    <t>Tichá pošta</t>
  </si>
  <si>
    <t>Tereza Herzogová</t>
  </si>
  <si>
    <t>Emily zdolává překážky</t>
  </si>
  <si>
    <t>Lucy Maud Montgomeryová</t>
  </si>
  <si>
    <t>A Fate Inked in Blood</t>
  </si>
  <si>
    <t>Danielle L. Jensen</t>
  </si>
  <si>
    <t>Sexuální výchova na 120 % 2.</t>
  </si>
  <si>
    <t>Poslední tanec</t>
  </si>
  <si>
    <t>Nicole Böhmová</t>
  </si>
  <si>
    <t>The Play</t>
  </si>
  <si>
    <t>Elle Kennedy</t>
  </si>
  <si>
    <t>Fotografové vzpomínek</t>
  </si>
  <si>
    <t>Sanaka Hiiragi</t>
  </si>
  <si>
    <t>Gannibal 3</t>
  </si>
  <si>
    <t>Tetování za trest</t>
  </si>
  <si>
    <t>M. K. Hardy</t>
  </si>
  <si>
    <t>Modlitba pro Kateřinu Horovitzovou</t>
  </si>
  <si>
    <t>Arnošt Lustig</t>
  </si>
  <si>
    <t>Cry macho</t>
  </si>
  <si>
    <t>N. Richard Nash</t>
  </si>
  <si>
    <t>Sexuální výchova na 120 % 3.</t>
  </si>
  <si>
    <t>Mila: Skryté pravdy</t>
  </si>
  <si>
    <t>Aloha Matilde</t>
  </si>
  <si>
    <t>Čarodějky ze Salemu</t>
  </si>
  <si>
    <t>Manon Lescaut</t>
  </si>
  <si>
    <t>Vítězslav Nezval</t>
  </si>
  <si>
    <t>The Curse of Sins</t>
  </si>
  <si>
    <t>Kate Dramis</t>
  </si>
  <si>
    <t>Místo mezi světy</t>
  </si>
  <si>
    <t>Micaiah Johnsonová</t>
  </si>
  <si>
    <t>For The Throne</t>
  </si>
  <si>
    <t>Ze života hmyzu</t>
  </si>
  <si>
    <t>Za úsvitu</t>
  </si>
  <si>
    <t>Barbara Nickless</t>
  </si>
  <si>
    <t>Vánoční vyznání</t>
  </si>
  <si>
    <t>Karen Swan</t>
  </si>
  <si>
    <t>Mars Red 1</t>
  </si>
  <si>
    <t>Bun'ó Fudžisawa</t>
  </si>
  <si>
    <t>Muž v domácnosti 1</t>
  </si>
  <si>
    <t>Kósuke Óno</t>
  </si>
  <si>
    <t>Rozervaný muž</t>
  </si>
  <si>
    <t>Thomas Bagger</t>
  </si>
  <si>
    <t>Gannibal 1</t>
  </si>
  <si>
    <t>Legendy světové cyklistiky</t>
  </si>
  <si>
    <t>Michal Hruška</t>
  </si>
  <si>
    <t>Pan Venuše</t>
  </si>
  <si>
    <t>Rachilde</t>
  </si>
  <si>
    <t>Palestine</t>
  </si>
  <si>
    <t>Nur Masalha</t>
  </si>
  <si>
    <t>Kastelán</t>
  </si>
  <si>
    <t>Maxmilián Kavalír</t>
  </si>
  <si>
    <t>Slova v obrázcích</t>
  </si>
  <si>
    <t>Čas krmení</t>
  </si>
  <si>
    <t>Tomáš Sekerka</t>
  </si>
  <si>
    <t>Jax</t>
  </si>
  <si>
    <t>Kristen Callihan</t>
  </si>
  <si>
    <t>Jaká byla Cassidy Holmesová</t>
  </si>
  <si>
    <t>Elissa R. Sloan</t>
  </si>
  <si>
    <t>Ostrov čarodějnic</t>
  </si>
  <si>
    <t>Carolyn Jess Cooke</t>
  </si>
  <si>
    <t>Píseň moře - Dojemný příběh tulení víly</t>
  </si>
  <si>
    <t>Tomm Moore</t>
  </si>
  <si>
    <t>Dívka ze země Venku 4</t>
  </si>
  <si>
    <t>Muži v offsidu</t>
  </si>
  <si>
    <t>22 vteřin</t>
  </si>
  <si>
    <t>James</t>
  </si>
  <si>
    <t>Vozidla</t>
  </si>
  <si>
    <t>Bookmedia</t>
  </si>
  <si>
    <t>Hamlet</t>
  </si>
  <si>
    <t>William Shakespeare</t>
  </si>
  <si>
    <t>Hush Little Girl</t>
  </si>
  <si>
    <t>Dívky ve sněhu</t>
  </si>
  <si>
    <t>Stacy Green</t>
  </si>
  <si>
    <t>Dívka ze země Venku 7</t>
  </si>
  <si>
    <t>Čtení jako hra</t>
  </si>
  <si>
    <t>Zdeňka Pospíšilová</t>
  </si>
  <si>
    <t>Úmluva s vodami</t>
  </si>
  <si>
    <t>Abraham Verghese</t>
  </si>
  <si>
    <t>Sherlock Bones and the Mischief in Manhattan</t>
  </si>
  <si>
    <t>Tim Collins</t>
  </si>
  <si>
    <t>Terapie humorem</t>
  </si>
  <si>
    <t>Emil Malý</t>
  </si>
  <si>
    <t>Emily z Novoluní</t>
  </si>
  <si>
    <t>Eat to Beat Disease</t>
  </si>
  <si>
    <t>William Brodrick</t>
  </si>
  <si>
    <t>Dívka ze země Venku 6</t>
  </si>
  <si>
    <t>Pracovní kniha: Důmyslné umění, jak mít všechno u prdele</t>
  </si>
  <si>
    <t>Adolf Kašpar - mistr knižní ilustrace (1877 - 1934)</t>
  </si>
  <si>
    <t>Pavel Ševčík</t>
  </si>
  <si>
    <t>Hot Henry Effect</t>
  </si>
  <si>
    <t>Lucy Chalice</t>
  </si>
  <si>
    <t>Au Pair Affair</t>
  </si>
  <si>
    <t>Tessa Bailey</t>
  </si>
  <si>
    <t>Učíme se: Jídlo a stolování</t>
  </si>
  <si>
    <t>Domácí minizahrádky</t>
  </si>
  <si>
    <t>Enid G. Svymbersky</t>
  </si>
  <si>
    <t>Věže Asperfellu</t>
  </si>
  <si>
    <t>Thomas Jamie</t>
  </si>
  <si>
    <t>The Fiance Dilemma</t>
  </si>
  <si>
    <t>Podnikavá dívka</t>
  </si>
  <si>
    <t>Ruth Ware</t>
  </si>
  <si>
    <t>Koncert na rozloučenou</t>
  </si>
  <si>
    <t>Rimui Yumin</t>
  </si>
  <si>
    <t>Křik mrtvé ženy</t>
  </si>
  <si>
    <t>Babiččiny pochoutky</t>
  </si>
  <si>
    <t>Romana Szalaiová</t>
  </si>
  <si>
    <t>Tajemný dům mrtvých</t>
  </si>
  <si>
    <t>Vánoční skřítci a důležitý úkol</t>
  </si>
  <si>
    <t>Katarzyna Wierzbicka</t>
  </si>
  <si>
    <t>Vraždy v Cherringhamu - Hra se smrtí</t>
  </si>
  <si>
    <t>Matthew Costello</t>
  </si>
  <si>
    <t>Nedotknutelný</t>
  </si>
  <si>
    <t>Monika Wurmová</t>
  </si>
  <si>
    <t>Terapie</t>
  </si>
  <si>
    <t>B. A. Paris</t>
  </si>
  <si>
    <t>Broučci na kolotoči</t>
  </si>
  <si>
    <t>Hotýlek v Itálii</t>
  </si>
  <si>
    <t>Phaedra Patrick</t>
  </si>
  <si>
    <t>Viktor Pivovarov Ach!</t>
  </si>
  <si>
    <t>Máša Černá Pivovarová</t>
  </si>
  <si>
    <t>Not Another Love Song</t>
  </si>
  <si>
    <t>Julie Soto</t>
  </si>
  <si>
    <t>Breathe Your Last</t>
  </si>
  <si>
    <t>Local Girl Missing</t>
  </si>
  <si>
    <t>Řeka bohů - Dávný odkaz</t>
  </si>
  <si>
    <t>Wilbur Smith</t>
  </si>
  <si>
    <t>Shaman King Omnibus 7 (Vol. 19-21)</t>
  </si>
  <si>
    <t>Hiroyuki Takei</t>
  </si>
  <si>
    <t>Můj fakticky suprový život</t>
  </si>
  <si>
    <t>Jenny Jägerfeld</t>
  </si>
  <si>
    <t>Zapovězený trůn</t>
  </si>
  <si>
    <t>Victoria Aveyardová</t>
  </si>
  <si>
    <t>Gannibal 2</t>
  </si>
  <si>
    <t>Hroziví dinosauři</t>
  </si>
  <si>
    <t>Hlubina</t>
  </si>
  <si>
    <t>Brendan Reichs</t>
  </si>
  <si>
    <t>Tajemství panství Saffron Hall</t>
  </si>
  <si>
    <t>Clare Marchant</t>
  </si>
  <si>
    <t>The Drowning Girls</t>
  </si>
  <si>
    <t>JoJo´s Bizarre Adventure: Part 5 Golden Wind 4</t>
  </si>
  <si>
    <t>Hirohiko Araki</t>
  </si>
  <si>
    <t>Shaman King Omnibus 8 (Vol. 22-24)</t>
  </si>
  <si>
    <t>Žena v bílém</t>
  </si>
  <si>
    <t>Wilkie Collins</t>
  </si>
  <si>
    <t>Naruto 65: Haširama a Madara</t>
  </si>
  <si>
    <t>Masaši Kišimoto</t>
  </si>
  <si>
    <t>Temná tajemství</t>
  </si>
  <si>
    <t>Hans Rosenfeldt</t>
  </si>
  <si>
    <t>The Innocent Wife</t>
  </si>
  <si>
    <t>The Endless War</t>
  </si>
  <si>
    <t>Sestry ve zbrani a písni</t>
  </si>
  <si>
    <t>Find Her Alive</t>
  </si>
  <si>
    <t>Face Her Fear</t>
  </si>
  <si>
    <t>Remember Her Name</t>
  </si>
  <si>
    <t>Vražedné sklony</t>
  </si>
  <si>
    <t>Greenová Cass</t>
  </si>
  <si>
    <t>Fotbalová cvičení a hry</t>
  </si>
  <si>
    <t>Jaromír Votík</t>
  </si>
  <si>
    <t>Křřřach! Posuň a poslouchej!</t>
  </si>
  <si>
    <t>Sam Taplin</t>
  </si>
  <si>
    <t>Tam, kde volá moře</t>
  </si>
  <si>
    <t>Alexandra Synac</t>
  </si>
  <si>
    <t>Letuška z economy aneb co na Instagramu neuvidíte</t>
  </si>
  <si>
    <t>Petra Jirglová</t>
  </si>
  <si>
    <t>My Child is Missing</t>
  </si>
  <si>
    <t>Cold Heart Creek</t>
  </si>
  <si>
    <t>How the King of Elfhame Learned to Hate Stories (The Folk of the Air series)</t>
  </si>
  <si>
    <t>Sbohem, má růžová zahrado 3</t>
  </si>
  <si>
    <t>Dr. Pepperco</t>
  </si>
  <si>
    <t>Pohádková míchanice</t>
  </si>
  <si>
    <t>Zápisník Flame Tree. Vincent van Gogh: Starry Night</t>
  </si>
  <si>
    <t>Slovart</t>
  </si>
  <si>
    <t>Dobrodružství Toma Sawyera</t>
  </si>
  <si>
    <t>Save Her Soul</t>
  </si>
  <si>
    <t>Pavilon šelem</t>
  </si>
  <si>
    <t>Martin Černý</t>
  </si>
  <si>
    <t>Na jedné vlně</t>
  </si>
  <si>
    <t>Jenn Bennett</t>
  </si>
  <si>
    <t>Under Your Spell</t>
  </si>
  <si>
    <t>Laura Woodová</t>
  </si>
  <si>
    <t>Grayson's Vow</t>
  </si>
  <si>
    <t>Mia Sheridan</t>
  </si>
  <si>
    <t>Fullmetal Alchemist 22: Ocelový alchymista</t>
  </si>
  <si>
    <t>Hiromu Arakawa</t>
  </si>
  <si>
    <t>Griša - Světlo a stíny (brož.)</t>
  </si>
  <si>
    <t>Leigh Bardugová</t>
  </si>
  <si>
    <t>Short Stories in Spanish for Beginners, Volume 2</t>
  </si>
  <si>
    <t>Olly Richards</t>
  </si>
  <si>
    <t>Liliový palác - Hříšné přání</t>
  </si>
  <si>
    <t>Hannah Conrad</t>
  </si>
  <si>
    <t>Her Mother's Grave</t>
  </si>
  <si>
    <t>Her Deadly Touch</t>
  </si>
  <si>
    <t>Tvořivá adventní knížka plná příběhů</t>
  </si>
  <si>
    <t>Giada Francia</t>
  </si>
  <si>
    <t>Happy Place</t>
  </si>
  <si>
    <t>The Girl with No Name</t>
  </si>
  <si>
    <t>Magie zvěrokruhu</t>
  </si>
  <si>
    <t>Confounding Oaths</t>
  </si>
  <si>
    <t>Úděsné dny Adély H.</t>
  </si>
  <si>
    <t>Aleš Novotný</t>
  </si>
  <si>
    <t>Her Silent Cry</t>
  </si>
  <si>
    <t>Muž bez tváře</t>
  </si>
  <si>
    <t>The Bones She Buried</t>
  </si>
  <si>
    <t>Bod zlomu</t>
  </si>
  <si>
    <t>Danielle Steel</t>
  </si>
  <si>
    <t>With Love from the Morisaki Bookshop</t>
  </si>
  <si>
    <t>První pravidlo komedie Normana Foremana</t>
  </si>
  <si>
    <t>Julietta Hendersonová</t>
  </si>
  <si>
    <t>Otočení klíčem</t>
  </si>
  <si>
    <t>Watch Her Disappear</t>
  </si>
  <si>
    <t>The Grandest Game</t>
  </si>
  <si>
    <t>Jennifer Lynn Barnesová</t>
  </si>
  <si>
    <t>Šepoty ve zdech</t>
  </si>
  <si>
    <t>Mega záchranáři</t>
  </si>
  <si>
    <t>Her Final Confession</t>
  </si>
  <si>
    <t>Auta Jamese Bonda: Kompletní historie</t>
  </si>
  <si>
    <t>Jason Barlow</t>
  </si>
  <si>
    <t>Hrabal: Sladká apokalypsa</t>
  </si>
  <si>
    <t>Aleksander Kaczorowski</t>
  </si>
  <si>
    <t>Rodinná tragédie a jiné povídky</t>
  </si>
  <si>
    <t>Dvě slova jako klíč</t>
  </si>
  <si>
    <t>Josef Formánek</t>
  </si>
  <si>
    <t>Close Her Eyes</t>
  </si>
  <si>
    <t>Her Dying Secret</t>
  </si>
  <si>
    <t>Láska za časů cholery</t>
  </si>
  <si>
    <t>Gabriel García Márquez</t>
  </si>
  <si>
    <t>Bez soucitu</t>
  </si>
  <si>
    <t>James Patterson</t>
  </si>
  <si>
    <t>Doktorka pro příšerky: Slizký zločin</t>
  </si>
  <si>
    <t>Jiskra života</t>
  </si>
  <si>
    <t>Erich Maria Remarque</t>
  </si>
  <si>
    <t>666 démonů</t>
  </si>
  <si>
    <t>Emily D. Beňová</t>
  </si>
  <si>
    <t>Bridesmaid Undercover</t>
  </si>
  <si>
    <t>Meghan Quinn</t>
  </si>
  <si>
    <t>The Tao of Pooh</t>
  </si>
  <si>
    <t>Hoff Benjamin</t>
  </si>
  <si>
    <t>War and Peace</t>
  </si>
  <si>
    <t>Leo Tolstoy</t>
  </si>
  <si>
    <t>Malé kroky Slova 18+ měsíců</t>
  </si>
  <si>
    <t>Svojtka</t>
  </si>
  <si>
    <t>Zápisník Gustav Klimt: The Kiss (Foiled Journal)</t>
  </si>
  <si>
    <t>Flame Tree Publishing</t>
  </si>
  <si>
    <t>Než napadne první sníh</t>
  </si>
  <si>
    <t>Lawson Mary</t>
  </si>
  <si>
    <t>Auta v Československu 1945-1990 Osobní vozy tuzemské i z dovozu</t>
  </si>
  <si>
    <t>Jan Tuček</t>
  </si>
  <si>
    <t>Inkoust</t>
  </si>
  <si>
    <t>Alison Belshamová</t>
  </si>
  <si>
    <t>Dobrodružství Huckleberryho Finna</t>
  </si>
  <si>
    <t>Záhada ukradeného diadému</t>
  </si>
  <si>
    <t>Lucie Pilátová</t>
  </si>
  <si>
    <t>Wish For Us</t>
  </si>
  <si>
    <t>Tillie Coleová</t>
  </si>
  <si>
    <t>Miles Morales: Spider-man By Cody Ziglar Vol. 2 - Bad Blood</t>
  </si>
  <si>
    <t>Marvel Comics</t>
  </si>
  <si>
    <t>Odhalený milenec</t>
  </si>
  <si>
    <t>J.R. Ward</t>
  </si>
  <si>
    <t>Zámek</t>
  </si>
  <si>
    <t>Nana</t>
  </si>
  <si>
    <t>Jak to mělo být</t>
  </si>
  <si>
    <t>Jude Deveraux</t>
  </si>
  <si>
    <t>Monastir</t>
  </si>
  <si>
    <t>CPress</t>
  </si>
  <si>
    <t>Dívka ze země Venku 12</t>
  </si>
  <si>
    <t>Zakletí poníci 2 - Cukr a koření</t>
  </si>
  <si>
    <t>Byly jsme tam taky</t>
  </si>
  <si>
    <t>Dagmar Šimková</t>
  </si>
  <si>
    <t>Curious Tides</t>
  </si>
  <si>
    <t>Pascale Lacelle</t>
  </si>
  <si>
    <t>Breaks 1</t>
  </si>
  <si>
    <t>Malin Ryden</t>
  </si>
  <si>
    <t>Mr. Spencer</t>
  </si>
  <si>
    <t>T. L. Swan</t>
  </si>
  <si>
    <t>Red Queen</t>
  </si>
  <si>
    <t>Než zjistíš pravdu</t>
  </si>
  <si>
    <t>3x horory</t>
  </si>
  <si>
    <t>Jana Pacáková</t>
  </si>
  <si>
    <t>666 duší</t>
  </si>
  <si>
    <t>Deadpool Vs. Wolverine</t>
  </si>
  <si>
    <t>Joe Kelly</t>
  </si>
  <si>
    <t>Vévodův utajený plán</t>
  </si>
  <si>
    <t>Sabrina Jeffries</t>
  </si>
  <si>
    <t>Bezpečné místo</t>
  </si>
  <si>
    <t>Dívka ze země Venku 11</t>
  </si>
  <si>
    <t>Utrpení knížete Sternenhocha</t>
  </si>
  <si>
    <t>Ladislav Klíma</t>
  </si>
  <si>
    <t>Záhady bible</t>
  </si>
  <si>
    <t>Jan Antonín Novák</t>
  </si>
  <si>
    <t>Lunch with the FT</t>
  </si>
  <si>
    <t>Lionel Barber</t>
  </si>
  <si>
    <t>Ve stínu slunce</t>
  </si>
  <si>
    <t>Jakub Mařík</t>
  </si>
  <si>
    <t>The New Menopause</t>
  </si>
  <si>
    <t>Dr Mary Claire Haver</t>
  </si>
  <si>
    <t>Bludiště pro děti 2</t>
  </si>
  <si>
    <t>Andrea Brázdová</t>
  </si>
  <si>
    <t>Ze života Františka Turečka ve světové válce</t>
  </si>
  <si>
    <t>Karel Renc</t>
  </si>
  <si>
    <t>Milenec lady Chatterleyové</t>
  </si>
  <si>
    <t>David Herbert Lawrence</t>
  </si>
  <si>
    <t>Mars Red 2</t>
  </si>
  <si>
    <t>Emily hledá cestu</t>
  </si>
  <si>
    <t>The Idea of You</t>
  </si>
  <si>
    <t>Robinne Lee</t>
  </si>
  <si>
    <t>Otec Goriot</t>
  </si>
  <si>
    <t>Honoré De Balzac</t>
  </si>
  <si>
    <t>Gangsta 7</t>
  </si>
  <si>
    <t>Kósuke</t>
  </si>
  <si>
    <t>Zapomenutý vesmír</t>
  </si>
  <si>
    <t>Ladislav Szalai</t>
  </si>
  <si>
    <t>Tulák po hvězdách - komiks</t>
  </si>
  <si>
    <t>Kreutzerova sonáta</t>
  </si>
  <si>
    <t>Lev Nikolajevič Tolstoj</t>
  </si>
  <si>
    <t>Hlubiny města</t>
  </si>
  <si>
    <t>Kristýna Sněgoňová</t>
  </si>
  <si>
    <t>Zápisník Flame Tree Van Gogh Starry Night Over the Rhone</t>
  </si>
  <si>
    <t>The Forever Dog Life: 120+ Recipes, Longevity Tips, and New Science for Better Bowls and Healthier Homes</t>
  </si>
  <si>
    <t>Rodney Habib</t>
  </si>
  <si>
    <t>Body Check</t>
  </si>
  <si>
    <t>Každý má svou lajnu</t>
  </si>
  <si>
    <t>Petra Dvořáková</t>
  </si>
  <si>
    <t>Pan Romantik</t>
  </si>
  <si>
    <t>Dívka ze země Venku 8</t>
  </si>
  <si>
    <t>Doktor Láska</t>
  </si>
  <si>
    <t>Poslední absolvent</t>
  </si>
  <si>
    <t>Naomi Noviková</t>
  </si>
  <si>
    <t>Dívka ze země Venku 5</t>
  </si>
  <si>
    <t>Kdo krade sny?</t>
  </si>
  <si>
    <t>David Jan Žák</t>
  </si>
  <si>
    <t>Gangsta 1</t>
  </si>
  <si>
    <t>Dívka ze země Venku 9</t>
  </si>
  <si>
    <t>Dívka ze země Venku 10</t>
  </si>
  <si>
    <t>Severské pověsti</t>
  </si>
  <si>
    <t>Mars Red 3</t>
  </si>
  <si>
    <t>Rovnice lásky</t>
  </si>
  <si>
    <t>Čarodějky malostranské</t>
  </si>
  <si>
    <t>Petra Kubašková</t>
  </si>
  <si>
    <t>Zápisník Flame Tree Mucha Cowslip</t>
  </si>
  <si>
    <t>Děsiví dinosauři</t>
  </si>
  <si>
    <t>Rupi Kaur Trilogy Boxed Set: milk and honey, the sun and her flowers, and home body</t>
  </si>
  <si>
    <t>Gangsta 8</t>
  </si>
  <si>
    <t>Zápisník Flame Tree Mucha Reverie</t>
  </si>
  <si>
    <t>Clean Architecture</t>
  </si>
  <si>
    <t>Martin Robert C.</t>
  </si>
  <si>
    <t>Italian American Forever</t>
  </si>
  <si>
    <t>Alex Guarnaschelli</t>
  </si>
  <si>
    <t>Gilmore Girls: At Home in Stars Hollow</t>
  </si>
  <si>
    <t>Micol Ostow</t>
  </si>
  <si>
    <t>Psycho-Pass 1: Inspektor Šin'ja Kógami</t>
  </si>
  <si>
    <t>Midori Gotó</t>
  </si>
  <si>
    <t>Jakub a jeho pán</t>
  </si>
  <si>
    <t>Milan Kundera</t>
  </si>
  <si>
    <t>Peppa Pig: Little Library</t>
  </si>
  <si>
    <t>Peppa Pig</t>
  </si>
  <si>
    <t>Muž v domácnosti 9</t>
  </si>
  <si>
    <t>Tajemství Ořechové aleje</t>
  </si>
  <si>
    <t>Heather Webberová</t>
  </si>
  <si>
    <t>Gangsta 2</t>
  </si>
  <si>
    <t>A Certain Hunger</t>
  </si>
  <si>
    <t>Summers Chelsea G.</t>
  </si>
  <si>
    <t>The Prisoner's Throne</t>
  </si>
  <si>
    <t>Cesta do bláznovy zahrady</t>
  </si>
  <si>
    <t>Psycho-Pass 6: Inspektor Šin'ja Kógami</t>
  </si>
  <si>
    <t>Kosmické grotesky</t>
  </si>
  <si>
    <t>Sharon J. Bolton</t>
  </si>
  <si>
    <t>Syn minulosti</t>
  </si>
  <si>
    <t>Blanca Miosi</t>
  </si>
  <si>
    <t>Geografie - Zvířata</t>
  </si>
  <si>
    <t>Vicky Barker</t>
  </si>
  <si>
    <t>Matisse. Cut-outs. 40th Anniversary Edition</t>
  </si>
  <si>
    <t>Gilles Néret</t>
  </si>
  <si>
    <t>Konspirace</t>
  </si>
  <si>
    <t>Dej mi pokoj</t>
  </si>
  <si>
    <t>Petra Štarková</t>
  </si>
  <si>
    <t>Ashes in the Snow</t>
  </si>
  <si>
    <t>Atlas prehistorických živočichů</t>
  </si>
  <si>
    <t>Radek Malý</t>
  </si>
  <si>
    <t>Černobyl: grafický román</t>
  </si>
  <si>
    <t>Matyáš Namai</t>
  </si>
  <si>
    <t>Úžasná zvířata</t>
  </si>
  <si>
    <t>Tři muži na toulkách</t>
  </si>
  <si>
    <t>Poslední let</t>
  </si>
  <si>
    <t>Liane Merciel</t>
  </si>
  <si>
    <t>Císařství ticha</t>
  </si>
  <si>
    <t>Christopher Ruocchio</t>
  </si>
  <si>
    <t>Baronka</t>
  </si>
  <si>
    <t>Miroslav Jandovský</t>
  </si>
  <si>
    <t>The Darkness Within Us</t>
  </si>
  <si>
    <t>Astrid Lindgrenová</t>
  </si>
  <si>
    <t>Susanne Lieder</t>
  </si>
  <si>
    <t>World Without End</t>
  </si>
  <si>
    <t>Christophe Blain</t>
  </si>
  <si>
    <t>Takoví jsme byli 1</t>
  </si>
  <si>
    <t>Júki Obata</t>
  </si>
  <si>
    <t>Nespoutaná - Probuďte se a začněte žít</t>
  </si>
  <si>
    <t>Glennon Doyle</t>
  </si>
  <si>
    <t>Tom Sawyer na cestách, Tom Sawyer detektivem</t>
  </si>
  <si>
    <t>Hausboat na soutoku Volhy a Mississippi</t>
  </si>
  <si>
    <t>Jan Petránek</t>
  </si>
  <si>
    <t>Můj rok 1969</t>
  </si>
  <si>
    <t>Alena Breuerová</t>
  </si>
  <si>
    <t>The Polaroid Book. 40th Ed.</t>
  </si>
  <si>
    <t>Barbara Hitchcock</t>
  </si>
  <si>
    <t>A Touch of Chaos</t>
  </si>
  <si>
    <t>Scarlett St. Clair</t>
  </si>
  <si>
    <t>One Piece 107</t>
  </si>
  <si>
    <t>Columbine</t>
  </si>
  <si>
    <t>Dave Cullen</t>
  </si>
  <si>
    <t>The Paradox of Choice</t>
  </si>
  <si>
    <t>Barry Schwartz</t>
  </si>
  <si>
    <t>Short Stories in Norwegian for Beginners : Read for pleasure at your level, expand your vocabulary and learn Norwegian the fun way!</t>
  </si>
  <si>
    <t>Dům plný tajemství</t>
  </si>
  <si>
    <t>Amanda Geard</t>
  </si>
  <si>
    <t>Lonely for You Only</t>
  </si>
  <si>
    <t>Monica Murphy</t>
  </si>
  <si>
    <t>Hodnocení ohroženého dítěte a rodiny - Praktický průvodce a nástroje</t>
  </si>
  <si>
    <t>Radek Ptáček</t>
  </si>
  <si>
    <t>The Whispering Night</t>
  </si>
  <si>
    <t>Susan Dennard</t>
  </si>
  <si>
    <t>Hlas do ticha</t>
  </si>
  <si>
    <t>Jenny Blackhurst</t>
  </si>
  <si>
    <t>Štěká, vrtí, mluví</t>
  </si>
  <si>
    <t>Piotr Wojtków</t>
  </si>
  <si>
    <t>Sharko</t>
  </si>
  <si>
    <t>Franck Thilliez</t>
  </si>
  <si>
    <t>As Good as Dead</t>
  </si>
  <si>
    <t>Holly Jacksonová</t>
  </si>
  <si>
    <t>Dvě tváře lásky</t>
  </si>
  <si>
    <t>Marie Hamáková</t>
  </si>
  <si>
    <t>Horoskopy 2024</t>
  </si>
  <si>
    <t>Jitka Pešková</t>
  </si>
  <si>
    <t>Stalo se v New Yorku</t>
  </si>
  <si>
    <t>Carey Ella</t>
  </si>
  <si>
    <t>Truly, Madly, Deeply</t>
  </si>
  <si>
    <t>Alexandria Bellefleur</t>
  </si>
  <si>
    <t>Paličkování. Variace vláčkové krajky</t>
  </si>
  <si>
    <t>Romana Zmrzlá Galuszková</t>
  </si>
  <si>
    <t>Batman: The 1989 Movie Adaptation</t>
  </si>
  <si>
    <t>Dennis O'Neil</t>
  </si>
  <si>
    <t>Hall of Smoke</t>
  </si>
  <si>
    <t>H. M. Long</t>
  </si>
  <si>
    <t>Love And Other Conspiracies</t>
  </si>
  <si>
    <t>Mallory Marlowe</t>
  </si>
  <si>
    <t>The North Wind</t>
  </si>
  <si>
    <t>Alexandria Wawrick</t>
  </si>
  <si>
    <t>Tajemství stříbrné čarodějky</t>
  </si>
  <si>
    <t>Botanik</t>
  </si>
  <si>
    <t>Strážci zákona</t>
  </si>
  <si>
    <t>Richard Bachman</t>
  </si>
  <si>
    <t>Masáž pro začátečníky</t>
  </si>
  <si>
    <t>Rachel Beiderová</t>
  </si>
  <si>
    <t>Jezdci elementů</t>
  </si>
  <si>
    <t>Libor Pleva</t>
  </si>
  <si>
    <t>Kde je jednorožec? - Hledej a najdi</t>
  </si>
  <si>
    <t>Taylor Stuart</t>
  </si>
  <si>
    <t>Takoví jsme byli 6</t>
  </si>
  <si>
    <t>Klub lhářů</t>
  </si>
  <si>
    <t>Mary Karrová</t>
  </si>
  <si>
    <t>The Odyssey</t>
  </si>
  <si>
    <t>Homér</t>
  </si>
  <si>
    <t>The Palace of Eros</t>
  </si>
  <si>
    <t>De Robertis Carolin</t>
  </si>
  <si>
    <t>Magnificent Minds</t>
  </si>
  <si>
    <t>Suzanne Goh</t>
  </si>
  <si>
    <t>All Fours</t>
  </si>
  <si>
    <t>Miranda July</t>
  </si>
  <si>
    <t>500 otázek na mimozemšťany</t>
  </si>
  <si>
    <t>Zdeněk Schee</t>
  </si>
  <si>
    <t>He's A 10</t>
  </si>
  <si>
    <t>Jessica Yaleová</t>
  </si>
  <si>
    <t>Internát</t>
  </si>
  <si>
    <t>Serhij Žadan</t>
  </si>
  <si>
    <t>Milenky</t>
  </si>
  <si>
    <t>Jane Banksová</t>
  </si>
  <si>
    <t>Star Wars - Rogue One</t>
  </si>
  <si>
    <t>Alexander Freed</t>
  </si>
  <si>
    <t>Edgedancer</t>
  </si>
  <si>
    <t>Brandon Sanderson</t>
  </si>
  <si>
    <t>Srandičky kočičí partičky</t>
  </si>
  <si>
    <t>Agnieszka Stelmaszyková</t>
  </si>
  <si>
    <t>Shaman King Omnibus 2 (Vol. 4-6)</t>
  </si>
  <si>
    <t>Ikigai, Simple Secrets to a Long and Happy Life</t>
  </si>
  <si>
    <t>Francesc Miralles</t>
  </si>
  <si>
    <t>The Master And Margarita</t>
  </si>
  <si>
    <t>Michail Bulgakov</t>
  </si>
  <si>
    <t>Peppa Pig - Peppa pomáhá planetě</t>
  </si>
  <si>
    <t>Půda a život civilizací</t>
  </si>
  <si>
    <t>Václav Cílek</t>
  </si>
  <si>
    <t>Dr Jekyll and Mr Hyde</t>
  </si>
  <si>
    <t>Podvedená</t>
  </si>
  <si>
    <t>Monika Knápková</t>
  </si>
  <si>
    <t>Rhythm of War</t>
  </si>
  <si>
    <t>Stephen King</t>
  </si>
  <si>
    <t>Keltské pověsti</t>
  </si>
  <si>
    <t>Pouta osudu</t>
  </si>
  <si>
    <t>Victorie Cornwall</t>
  </si>
  <si>
    <t>Unprocess Your Life</t>
  </si>
  <si>
    <t>Rob Hobson</t>
  </si>
  <si>
    <t>Equal Rites</t>
  </si>
  <si>
    <t>Terry Pratchett</t>
  </si>
  <si>
    <t>Kolotoč</t>
  </si>
  <si>
    <t>Nečekaný polibek</t>
  </si>
  <si>
    <t>Petra Martišková</t>
  </si>
  <si>
    <t>City of Stardust</t>
  </si>
  <si>
    <t>Georgia Summers</t>
  </si>
  <si>
    <t>The Sources of Modern Architecture and Design (World of Art)</t>
  </si>
  <si>
    <t>Kenneth Frampton</t>
  </si>
  <si>
    <t>Program Nosferatu - Zrnka temnoty 14</t>
  </si>
  <si>
    <t>Miroslav Pech</t>
  </si>
  <si>
    <t>Hell Followed With Us</t>
  </si>
  <si>
    <t>Andrew Joseph White</t>
  </si>
  <si>
    <t>Nad mraky</t>
  </si>
  <si>
    <t>Dalibor Vácha</t>
  </si>
  <si>
    <t>Jak vyzrát na akvarel - Štětcem, akvarelovými pastelkami, fixami</t>
  </si>
  <si>
    <t>Monika Davidová</t>
  </si>
  <si>
    <t>The Norse Myths that Shape the Way We Think</t>
  </si>
  <si>
    <t>Carolyne Larrington</t>
  </si>
  <si>
    <t>Muž v domácnosti 8</t>
  </si>
  <si>
    <t>Prošla jsem peklem - pravdivý příběh o týrání, lásce a zradě</t>
  </si>
  <si>
    <t>Hera Lind</t>
  </si>
  <si>
    <t>Buď eko!</t>
  </si>
  <si>
    <t>Katie Abey</t>
  </si>
  <si>
    <t>The Fermentation Kitchen</t>
  </si>
  <si>
    <t>Sam Cooper</t>
  </si>
  <si>
    <t>Embracing Hope</t>
  </si>
  <si>
    <t>Viktor E. Frankl</t>
  </si>
  <si>
    <t>Muž v domácnosti 6</t>
  </si>
  <si>
    <t>Mláďata z farmy - 18 zvuků</t>
  </si>
  <si>
    <t>Muž v domácnosti 7</t>
  </si>
  <si>
    <t>Death Note 11</t>
  </si>
  <si>
    <t>Cugumi Oba</t>
  </si>
  <si>
    <t>Shaman King Omnibus 9 (Vol. 25-27)</t>
  </si>
  <si>
    <t>The Vincent van Gogh Atlas</t>
  </si>
  <si>
    <t>René van Blerk</t>
  </si>
  <si>
    <t>Bajky</t>
  </si>
  <si>
    <t>Ezop</t>
  </si>
  <si>
    <t>Evoluce všeho</t>
  </si>
  <si>
    <t>Matt Ridley</t>
  </si>
  <si>
    <t>Blood &amp; Fury</t>
  </si>
  <si>
    <t>Justina Ireland</t>
  </si>
  <si>
    <t>Shaman King Omnibus 6 (Vol. 16-18)</t>
  </si>
  <si>
    <t>Discipline Is Destiny</t>
  </si>
  <si>
    <t>Ryan Holiday</t>
  </si>
  <si>
    <t>Něžná svítání / Příběh o čisté lásce muže a ženy prokládaný autorskými básněmi</t>
  </si>
  <si>
    <t>Michal Brozman</t>
  </si>
  <si>
    <t>Sirotčinec slečny Peregrinové: Ptačí sněm</t>
  </si>
  <si>
    <t>Ransom Riggs</t>
  </si>
  <si>
    <t>David Miřejovský: Amerika na mušce</t>
  </si>
  <si>
    <t>David Miřejovský</t>
  </si>
  <si>
    <t>Temple of No God</t>
  </si>
  <si>
    <t>Doktor z Varšavy</t>
  </si>
  <si>
    <t>Elisabeth Giffordová</t>
  </si>
  <si>
    <t>Action Bible Rev/E</t>
  </si>
  <si>
    <t>Sergio Cariello</t>
  </si>
  <si>
    <t>Superman Red &amp; Blue</t>
  </si>
  <si>
    <t>Girls Who Burn</t>
  </si>
  <si>
    <t>MK Pagano</t>
  </si>
  <si>
    <t>The Enemy</t>
  </si>
  <si>
    <t>Sarah Adamsová</t>
  </si>
  <si>
    <t>Bláznivá teta a já</t>
  </si>
  <si>
    <t>Heinlei Sylvia</t>
  </si>
  <si>
    <t>The Anatomy of Sports Injuries</t>
  </si>
  <si>
    <t>Brad Walker</t>
  </si>
  <si>
    <t>Jen šmouha po nebi</t>
  </si>
  <si>
    <t>Ivan Binar</t>
  </si>
  <si>
    <t>The Circus Train</t>
  </si>
  <si>
    <t>Amita Parikh</t>
  </si>
  <si>
    <t>The Lonely Hearts Book Club</t>
  </si>
  <si>
    <t>Feel The Fear And Do It Anyway</t>
  </si>
  <si>
    <t>Susan Jeffers</t>
  </si>
  <si>
    <t>The Egyptian Myths. A Guide to the Ancient Gods and Legends</t>
  </si>
  <si>
    <t>Garry J. Shaw</t>
  </si>
  <si>
    <t>Blue-Skinned Gods</t>
  </si>
  <si>
    <t>SJ Sindu</t>
  </si>
  <si>
    <t>A Shadow Crown: The Halfling Saga</t>
  </si>
  <si>
    <t>Melissa Blair</t>
  </si>
  <si>
    <t>Tokyo Revengers 6</t>
  </si>
  <si>
    <t>Ken Wakui</t>
  </si>
  <si>
    <t>The Fragile Threads of Power</t>
  </si>
  <si>
    <t>Victoria E. Schwabová</t>
  </si>
  <si>
    <t>Sensitive</t>
  </si>
  <si>
    <t>Jenn Granneman</t>
  </si>
  <si>
    <t>Příběh Vánoc</t>
  </si>
  <si>
    <t>Cristina Losantosová</t>
  </si>
  <si>
    <t>Kreslení pro fanoušky seriálu Wednesday</t>
  </si>
  <si>
    <t>Michaela Bystrá Radvanová</t>
  </si>
  <si>
    <t>Elden Ring: The Road to the Erdtree, Vol. 4</t>
  </si>
  <si>
    <t>Greg Deng</t>
  </si>
  <si>
    <t>Less is More</t>
  </si>
  <si>
    <t>Jason Hickel</t>
  </si>
  <si>
    <t>Castle of The Cursed</t>
  </si>
  <si>
    <t>Romina Garber</t>
  </si>
  <si>
    <t>Doživotí - Dohlížela jsem na nejhorší zločince</t>
  </si>
  <si>
    <t>Vanessa</t>
  </si>
  <si>
    <t>The Antique Hunter's Guide to Murder</t>
  </si>
  <si>
    <t>C. L. Miller</t>
  </si>
  <si>
    <t>Lonely Planet Korea</t>
  </si>
  <si>
    <t>Lonely Planet</t>
  </si>
  <si>
    <t>Severní den</t>
  </si>
  <si>
    <t>Ondřej Blaho</t>
  </si>
  <si>
    <t>Sbohem, má růžová zahrado 1</t>
  </si>
  <si>
    <t>Féerie pro jindy II</t>
  </si>
  <si>
    <t>Louis-Ferdinand Céline</t>
  </si>
  <si>
    <t>Disney Cruella: The Manga: Black, White, and Red</t>
  </si>
  <si>
    <t>Ishie Hachi</t>
  </si>
  <si>
    <t>Vichry Duny</t>
  </si>
  <si>
    <t>Brian Herbert</t>
  </si>
  <si>
    <t>The Warrior in My Wardrobe</t>
  </si>
  <si>
    <t>Simon Farnaby</t>
  </si>
  <si>
    <t>Kuchařka Delicious blog Lucie</t>
  </si>
  <si>
    <t>No Season but the Summer</t>
  </si>
  <si>
    <t>Matilda Leyser</t>
  </si>
  <si>
    <t>Pohádky čistého srdce</t>
  </si>
  <si>
    <t>Lies We Sing to the Sea</t>
  </si>
  <si>
    <t>Sarah Underwood</t>
  </si>
  <si>
    <t>Protest Art</t>
  </si>
  <si>
    <t>Jessica Lack</t>
  </si>
  <si>
    <t>Kolonie</t>
  </si>
  <si>
    <t>Sam Marsdenová</t>
  </si>
  <si>
    <t>Už jsem vám to vyprávěl?</t>
  </si>
  <si>
    <t>Sam Neill</t>
  </si>
  <si>
    <t>Narcis a pivoňka</t>
  </si>
  <si>
    <t>Katarína Brányiková</t>
  </si>
  <si>
    <t>Příběh písně</t>
  </si>
  <si>
    <t>Rochelle B. Weinsteinová</t>
  </si>
  <si>
    <t>Salt Slow</t>
  </si>
  <si>
    <t>Julia Armfield</t>
  </si>
  <si>
    <t>My Art Book of Adventure</t>
  </si>
  <si>
    <t>Shana Gozansky</t>
  </si>
  <si>
    <t>The Woodsmoke Women's Book of Spells</t>
  </si>
  <si>
    <t>Rachel Greenlaw</t>
  </si>
  <si>
    <t>Poštovní skřítek Jaksemáš a zachráněné Vánoce</t>
  </si>
  <si>
    <t>Alexandra Pageová</t>
  </si>
  <si>
    <t>Srdce čarodějky</t>
  </si>
  <si>
    <t>Genevieve Gornichec</t>
  </si>
  <si>
    <t>The Fairy Atlas. Fairy Folk of the World</t>
  </si>
  <si>
    <t>Like a Charm</t>
  </si>
  <si>
    <t>Kerry Barrett</t>
  </si>
  <si>
    <t>Star Wars Legends: The Empire Omnibus 2</t>
  </si>
  <si>
    <t>Felipe Massafera</t>
  </si>
  <si>
    <t>Fair Rosaline: The most captivating, powerful and subversive retelling you´ll read this year</t>
  </si>
  <si>
    <t>Natasha Solomonsová</t>
  </si>
  <si>
    <t>Gentlest of Wild Things</t>
  </si>
  <si>
    <t>Hra na kočku a myš</t>
  </si>
  <si>
    <t>Michele Campbell</t>
  </si>
  <si>
    <t>The Penelopiad</t>
  </si>
  <si>
    <t>Margaret Atwoodová</t>
  </si>
  <si>
    <t>Horseman</t>
  </si>
  <si>
    <t>Cristina Henry</t>
  </si>
  <si>
    <t>Slovem a mečem</t>
  </si>
  <si>
    <t>Ivana Špičková</t>
  </si>
  <si>
    <t>Mámin kastrůlek</t>
  </si>
  <si>
    <t>Poor Things</t>
  </si>
  <si>
    <t>Alasdair Gray</t>
  </si>
  <si>
    <t>Atlas starověkého Říma pro děti</t>
  </si>
  <si>
    <t>Oldřich Růžička</t>
  </si>
  <si>
    <t>Barrow of Winter</t>
  </si>
  <si>
    <t>Attack on Titan Omnibus 2 (4-6)</t>
  </si>
  <si>
    <t>Hajime Isayama</t>
  </si>
  <si>
    <t>Smlouva živlů</t>
  </si>
  <si>
    <t>Kdo by si chtěl brát vévodu</t>
  </si>
  <si>
    <t>Veselé hry a malovánky</t>
  </si>
  <si>
    <t>Fragment</t>
  </si>
  <si>
    <t>The Last Song of Penelope</t>
  </si>
  <si>
    <t>Claire North</t>
  </si>
  <si>
    <t>Lunární dny pro ženy</t>
  </si>
  <si>
    <t>Temnova Olga</t>
  </si>
  <si>
    <t>The Arrival</t>
  </si>
  <si>
    <t>Shaun Tan</t>
  </si>
  <si>
    <t>Ink Blood Sister Scribe</t>
  </si>
  <si>
    <t>Emma Torzsová</t>
  </si>
  <si>
    <t>Krutá rozkoš</t>
  </si>
  <si>
    <t>J.D. Robb</t>
  </si>
  <si>
    <t>Parasyte 3</t>
  </si>
  <si>
    <t>Hitoshi Iwaaki</t>
  </si>
  <si>
    <t>Vladimír Šlechta</t>
  </si>
  <si>
    <t>Bluey: The Most Amazing Advent Book Bundle</t>
  </si>
  <si>
    <t>Random House</t>
  </si>
  <si>
    <t>The Love Interest</t>
  </si>
  <si>
    <t>Helen Comerford</t>
  </si>
  <si>
    <t>Válečník</t>
  </si>
  <si>
    <t>Nick Webb</t>
  </si>
  <si>
    <t>Song of Silver, Flame Like Night</t>
  </si>
  <si>
    <t>Tohle jsme chtěli</t>
  </si>
  <si>
    <t>Jan Kudláček</t>
  </si>
  <si>
    <t>O dětech</t>
  </si>
  <si>
    <t>Jean-Jacques Sempé</t>
  </si>
  <si>
    <t>A Perfect Story</t>
  </si>
  <si>
    <t>The Mysterious Affair at Styles</t>
  </si>
  <si>
    <t>Agatha Christie</t>
  </si>
  <si>
    <t>The Neil Gaiman Collection</t>
  </si>
  <si>
    <t>Neil Gaiman</t>
  </si>
  <si>
    <t>Navola</t>
  </si>
  <si>
    <t>Paolo Bacigalupi</t>
  </si>
  <si>
    <t>Schovanka královny Viktorie</t>
  </si>
  <si>
    <t>Denny S. Bryce</t>
  </si>
  <si>
    <t>Vypůjčený život - Dvě přítelkyně na cestě za štěstím... protože na to být šťastná není</t>
  </si>
  <si>
    <t>Ashley Farleyová</t>
  </si>
  <si>
    <t>Lessons in Stoicism</t>
  </si>
  <si>
    <t>John Sellars</t>
  </si>
  <si>
    <t>Jak se vařívalo dříve a jak dnes, A-Ž</t>
  </si>
  <si>
    <t>Jaroslav Vašák</t>
  </si>
  <si>
    <t>The Undertaking of Hart and Mercy</t>
  </si>
  <si>
    <t>Megan Bannenová</t>
  </si>
  <si>
    <t>POPism</t>
  </si>
  <si>
    <t>Pat Hackett</t>
  </si>
  <si>
    <t>Vyvolení</t>
  </si>
  <si>
    <t>Jørn Lier Horst</t>
  </si>
  <si>
    <t>Kouzelný sob - Adventní pohádka</t>
  </si>
  <si>
    <t>Padnout a vstát</t>
  </si>
  <si>
    <t>Chci tvůj život</t>
  </si>
  <si>
    <t>Amber Garza</t>
  </si>
  <si>
    <t>Děti v ohrožení</t>
  </si>
  <si>
    <t>Agáta Pilátová</t>
  </si>
  <si>
    <t>Tyrani ze stínů</t>
  </si>
  <si>
    <t>Clive Cussler</t>
  </si>
  <si>
    <t>Murder in the Family</t>
  </si>
  <si>
    <t>Cara Hunterová</t>
  </si>
  <si>
    <t>The Love Poems of Rumi</t>
  </si>
  <si>
    <t>Džaláleddín Rúmí</t>
  </si>
  <si>
    <t>The Werewolves Who Weren´t</t>
  </si>
  <si>
    <t>Shelley T. C.</t>
  </si>
  <si>
    <t>Komunita zmizelých</t>
  </si>
  <si>
    <t>Shea Ernshawová</t>
  </si>
  <si>
    <t>Archa zrůd</t>
  </si>
  <si>
    <t>Pavel Fritz</t>
  </si>
  <si>
    <t>Tři kruhy I</t>
  </si>
  <si>
    <t>Mikláš Maria Felner</t>
  </si>
  <si>
    <t>Haikyu!! 9</t>
  </si>
  <si>
    <t>Haruichi Furudate</t>
  </si>
  <si>
    <t>Železné jezero</t>
  </si>
  <si>
    <t>William Kent Krueger</t>
  </si>
  <si>
    <t>Oshi No Ko 1</t>
  </si>
  <si>
    <t>Aka Akasaka</t>
  </si>
  <si>
    <t>Tajná společnost SF</t>
  </si>
  <si>
    <t>The Monster Who Wasn´t</t>
  </si>
  <si>
    <t>Love Letters to a Serial Killer</t>
  </si>
  <si>
    <t>Orion</t>
  </si>
  <si>
    <t>Record Of Ragnarok 2</t>
  </si>
  <si>
    <t>Šin'ja Umemura</t>
  </si>
  <si>
    <t>Record Of Ragnarok 4</t>
  </si>
  <si>
    <t>Hejno havranů</t>
  </si>
  <si>
    <t>Nastupte si vyrážíme!</t>
  </si>
  <si>
    <t>YoYo Books</t>
  </si>
  <si>
    <t>Philosophy and Life</t>
  </si>
  <si>
    <t>Anthony C. Grayling</t>
  </si>
  <si>
    <t>Nezapomeň na zlé časy</t>
  </si>
  <si>
    <t>Günter K. Koschorrek</t>
  </si>
  <si>
    <t>Heal Your Body</t>
  </si>
  <si>
    <t>Hay Louise</t>
  </si>
  <si>
    <t>Neopouštěj mě</t>
  </si>
  <si>
    <t>Wednesday – kvízy pro fanoušky seriálu</t>
  </si>
  <si>
    <t>Oshi No Ko 2</t>
  </si>
  <si>
    <t>Ani ne pět minut</t>
  </si>
  <si>
    <t>Hana Raduličová</t>
  </si>
  <si>
    <t>Kočky</t>
  </si>
  <si>
    <t>Marcin Jan Gorazdowski</t>
  </si>
  <si>
    <t>The Adventure of the Christmas Pudding</t>
  </si>
  <si>
    <t>A Manual for Cleaning Women</t>
  </si>
  <si>
    <t>Historie světa v deseti a půl kapitolách</t>
  </si>
  <si>
    <t>Julian Barnes</t>
  </si>
  <si>
    <t>Bitcoinový král a mimozemšťani v Novém světovém řádu (NWO)</t>
  </si>
  <si>
    <t>Zborov 1917-2017</t>
  </si>
  <si>
    <t>Milan Mojžíš</t>
  </si>
  <si>
    <t>Všechny svátky světa</t>
  </si>
  <si>
    <t>Joanna Rzyska</t>
  </si>
  <si>
    <t>Polyxena z Lobkovic</t>
  </si>
  <si>
    <t>Jaroslava Černá</t>
  </si>
  <si>
    <t>Co stálo ve hvězdách - Nádherně svůdný milostný příběh skrývající se za přísně střeženým tajemstvím</t>
  </si>
  <si>
    <t>Catherine Isaacová</t>
  </si>
  <si>
    <t>POZOR! PARTYZÁNI!</t>
  </si>
  <si>
    <t>Luboš Klech</t>
  </si>
  <si>
    <t>Amsterodamské vigilie</t>
  </si>
  <si>
    <t>Lenka Horňáková-Civade</t>
  </si>
  <si>
    <t>BERG</t>
  </si>
  <si>
    <t>Courage to Dream: Tales of Hope in the Holocaust</t>
  </si>
  <si>
    <t>Neal Shusterman</t>
  </si>
  <si>
    <t>Fantastic Beast and Where to Find Them Hogwarts Library</t>
  </si>
  <si>
    <t>Joanne K. Rowlingová</t>
  </si>
  <si>
    <t>Short Stories in Dutch for Beginners</t>
  </si>
  <si>
    <t>Jizvák Jim a další noční můry</t>
  </si>
  <si>
    <t>Pohádky dědečka Lampáře</t>
  </si>
  <si>
    <t>Zuzana Dorogiová</t>
  </si>
  <si>
    <t>Pekelný pastýř</t>
  </si>
  <si>
    <t>Oskar Fuchs</t>
  </si>
  <si>
    <t>Nebezpečné sny</t>
  </si>
  <si>
    <t>Amanda Quick</t>
  </si>
  <si>
    <t>365 medvědích příběhů</t>
  </si>
  <si>
    <t>Willeke Bakker</t>
  </si>
  <si>
    <t>General Relativity: The Theoretical Minimum</t>
  </si>
  <si>
    <t>Leonard Susskind</t>
  </si>
  <si>
    <t>ENVIRORÝMY</t>
  </si>
  <si>
    <t>David Lauda</t>
  </si>
  <si>
    <t>On Violence</t>
  </si>
  <si>
    <t>Hannah Arendt</t>
  </si>
  <si>
    <t>Catherine: princezna z Walesu</t>
  </si>
  <si>
    <t>Robert Jobson</t>
  </si>
  <si>
    <t>Doktorka z domu Trubačů</t>
  </si>
  <si>
    <t>Ilona Borská</t>
  </si>
  <si>
    <t>Ve jménu minulosti</t>
  </si>
  <si>
    <t>Karel Kostka Cubeca</t>
  </si>
  <si>
    <t>Alžběta uherská - Láskou a mečem</t>
  </si>
  <si>
    <t>Oldřiška Ciprová</t>
  </si>
  <si>
    <t>Moji (ne)obyčejní lidé</t>
  </si>
  <si>
    <t>Aleš Palán</t>
  </si>
  <si>
    <t>Aquamen</t>
  </si>
  <si>
    <t>Jevan Brandon Thomas</t>
  </si>
  <si>
    <t>Hodiny</t>
  </si>
  <si>
    <t>Michael Cunningham</t>
  </si>
  <si>
    <t>Fullmetal Alchemist (3-in-1 Edition), Vol. 1</t>
  </si>
  <si>
    <t>Nana, Vol. 7</t>
  </si>
  <si>
    <t>Ai Yazawa</t>
  </si>
  <si>
    <t>Bludiště snů</t>
  </si>
  <si>
    <t>Sirotčinec slečny Peregrinové: Muzeum divů</t>
  </si>
  <si>
    <t>Naše poslední tajemství</t>
  </si>
  <si>
    <t>Případy soudce Ti. Záhada zlatého draka</t>
  </si>
  <si>
    <t>Frédéric Lenormand</t>
  </si>
  <si>
    <t>Fantom a jiné horory</t>
  </si>
  <si>
    <t>Pejsek Dar Případ ztraceného papouška</t>
  </si>
  <si>
    <t>Ilona Fišerová</t>
  </si>
  <si>
    <t>The Doors of Eden</t>
  </si>
  <si>
    <t>Adrian Tchaikovsky</t>
  </si>
  <si>
    <t>Rebel Moon 1 - A Child Of Fire</t>
  </si>
  <si>
    <t>The Heroines</t>
  </si>
  <si>
    <t>Laura Shepperson</t>
  </si>
  <si>
    <t>The Portrait of a Lady</t>
  </si>
  <si>
    <t>Henry James</t>
  </si>
  <si>
    <t>Anenská pouť</t>
  </si>
  <si>
    <t>Vertigo</t>
  </si>
  <si>
    <t>Harald Jahner</t>
  </si>
  <si>
    <t>Případy soudce Ti. Smrt v lotosovém poli</t>
  </si>
  <si>
    <t>The Coven</t>
  </si>
  <si>
    <t>The Magpie Society: One for Sorrow</t>
  </si>
  <si>
    <t>Zoe Suggová</t>
  </si>
  <si>
    <t>Bleach (3-in-1 Edition), Vol. 8: Includes vols. 22, 23 &amp; 24</t>
  </si>
  <si>
    <t>Tite Kubo</t>
  </si>
  <si>
    <t>Haunted Ever After</t>
  </si>
  <si>
    <t>Komi Can´t Communicate 15</t>
  </si>
  <si>
    <t>Tomohito Oda</t>
  </si>
  <si>
    <t>Dva roky prázdnin</t>
  </si>
  <si>
    <t>Můj brácha Tornádo</t>
  </si>
  <si>
    <t>Valour</t>
  </si>
  <si>
    <t>John Gwynne</t>
  </si>
  <si>
    <t>The Beatrix Potter Colouring Book</t>
  </si>
  <si>
    <t>Lady Whistledown Strikes Back</t>
  </si>
  <si>
    <t>Jak přežít léčení</t>
  </si>
  <si>
    <t>Radkin Honzák</t>
  </si>
  <si>
    <t>Prázdný svět</t>
  </si>
  <si>
    <t>David Šenk</t>
  </si>
  <si>
    <t>Bluey: Perfect</t>
  </si>
  <si>
    <t>Bluey</t>
  </si>
  <si>
    <t>Konec sezóny na koupališti Úštěk</t>
  </si>
  <si>
    <t>Veronika Bendová</t>
  </si>
  <si>
    <t>Příliš blízké setkání</t>
  </si>
  <si>
    <t>Jan Kotouč</t>
  </si>
  <si>
    <t>D.Gray-man (3-in-1 Edition), Vol. 1: Includes vols. 1, 2 &amp; 3</t>
  </si>
  <si>
    <t>Katsura Hoshino</t>
  </si>
  <si>
    <t>One Piece 105</t>
  </si>
  <si>
    <t>Normal Women</t>
  </si>
  <si>
    <t>Philippa Gregory</t>
  </si>
  <si>
    <t>Šedesátky!</t>
  </si>
  <si>
    <t>Dalibor Fonda</t>
  </si>
  <si>
    <t>Semeno zla</t>
  </si>
  <si>
    <t>Andrew Hall</t>
  </si>
  <si>
    <t>The High Notes</t>
  </si>
  <si>
    <t>Goya</t>
  </si>
  <si>
    <t>Marina Linares</t>
  </si>
  <si>
    <t>První stříbrná kniha snů</t>
  </si>
  <si>
    <t>Kerstin Gierová</t>
  </si>
  <si>
    <t>Harry Potter and the Chamber of Secrets</t>
  </si>
  <si>
    <t>The Left Hand of Darkness</t>
  </si>
  <si>
    <t>Ursula K. Le Guinová</t>
  </si>
  <si>
    <t>Vánoční trable s ovečkou</t>
  </si>
  <si>
    <t>Tereza Kopecká</t>
  </si>
  <si>
    <t>Armáda 3 Renault FT</t>
  </si>
  <si>
    <t>Vladimír Francev</t>
  </si>
  <si>
    <t>Sands of Dune</t>
  </si>
  <si>
    <t>Kůly v plotě</t>
  </si>
  <si>
    <t>Jakub Kohák</t>
  </si>
  <si>
    <t>Classic Dog Stories</t>
  </si>
  <si>
    <t>On Women</t>
  </si>
  <si>
    <t>Susan Sontagová</t>
  </si>
  <si>
    <t>Wolf Girl and Black Prince 4</t>
  </si>
  <si>
    <t>Ayuko Hatta</t>
  </si>
  <si>
    <t>Disney Princess: Little First Look and Find</t>
  </si>
  <si>
    <t>PI Kids</t>
  </si>
  <si>
    <t>The Queen's Governess</t>
  </si>
  <si>
    <t>Tessa Arlen</t>
  </si>
  <si>
    <t>Lukáš a profesor Neptun</t>
  </si>
  <si>
    <t>Magpie Murders</t>
  </si>
  <si>
    <t>Anthony Horowitz</t>
  </si>
  <si>
    <t>Pohádky pro zlobivé strašidýlko</t>
  </si>
  <si>
    <t>Štěpán Podešt ml.</t>
  </si>
  <si>
    <t>Nana, Vol. 8</t>
  </si>
  <si>
    <t>Dylouškova dobrodružství</t>
  </si>
  <si>
    <t>Jana Kabourková</t>
  </si>
  <si>
    <t>The Book of Doors</t>
  </si>
  <si>
    <t>Loss : Poems to better weather the many waves of grief</t>
  </si>
  <si>
    <t>Donna Ashworth</t>
  </si>
  <si>
    <t>Tragické lodní katastrofy 20. století</t>
  </si>
  <si>
    <t>Soumrak robotů</t>
  </si>
  <si>
    <t>Výbuch v sedmém patře</t>
  </si>
  <si>
    <t>Well Matched: Well Met 3</t>
  </si>
  <si>
    <t>3x Borgentown - město hrůzy 3</t>
  </si>
  <si>
    <t>Ragnarok: Poslední boj 1</t>
  </si>
  <si>
    <t>Temnota a jiné horory</t>
  </si>
  <si>
    <t>Vyzvánění</t>
  </si>
  <si>
    <t>Yves Doz</t>
  </si>
  <si>
    <t>Tokyo Ghoul: re 5</t>
  </si>
  <si>
    <t>Sui Išida</t>
  </si>
  <si>
    <t>Star Wars - Cesta k epizodě VII - Ztracené hvězdy</t>
  </si>
  <si>
    <t>Claudia Gray</t>
  </si>
  <si>
    <t>Darling Girls</t>
  </si>
  <si>
    <t>Sally Hepworthová</t>
  </si>
  <si>
    <t>Misteri</t>
  </si>
  <si>
    <t>Jana Rečková</t>
  </si>
  <si>
    <t>Poslední konec světa</t>
  </si>
  <si>
    <t>The Witcher Volume 5: Fading Memories</t>
  </si>
  <si>
    <t>Bartosz Sztybor</t>
  </si>
  <si>
    <t>3x Borgentown - město hrůzy 2</t>
  </si>
  <si>
    <t>3x Borgentown - město hrůzy 1</t>
  </si>
  <si>
    <t>Retrokrimi</t>
  </si>
  <si>
    <t>Emil Hruška</t>
  </si>
  <si>
    <t>Příručka mladého zahradníka</t>
  </si>
  <si>
    <t>Kozoroh</t>
  </si>
  <si>
    <t>Wolfgang Döbereiner</t>
  </si>
  <si>
    <t>Queen Charlotte</t>
  </si>
  <si>
    <t>Ranyt: Proměna</t>
  </si>
  <si>
    <t>Jan Pilát</t>
  </si>
  <si>
    <t>O keltských srdcích</t>
  </si>
  <si>
    <t>Jaromíra Slezáková</t>
  </si>
  <si>
    <t>Lady Macbeth</t>
  </si>
  <si>
    <t>Ava Reid</t>
  </si>
  <si>
    <t>Komi Can´t Communicate 14</t>
  </si>
  <si>
    <t>The War of the Worlds</t>
  </si>
  <si>
    <t>Herbert George Wells</t>
  </si>
  <si>
    <t>Kinského zahrada</t>
  </si>
  <si>
    <t>Jakub Železný</t>
  </si>
  <si>
    <t>Klam lady Ginevry</t>
  </si>
  <si>
    <t>Kiersten Whiteová</t>
  </si>
  <si>
    <t>Dvojnásobný dvojník</t>
  </si>
  <si>
    <t>All The Broken Places</t>
  </si>
  <si>
    <t>John Boyne</t>
  </si>
  <si>
    <t>Mesopotamis</t>
  </si>
  <si>
    <t>Lukáš Vavrečka</t>
  </si>
  <si>
    <t>The High Window</t>
  </si>
  <si>
    <t>The Way of Kings: The first book of the breathtaking epic Stormlight Archive from the worldwide fantasy sensation</t>
  </si>
  <si>
    <t>Požehnaný rok</t>
  </si>
  <si>
    <t>Orgonova hvězda</t>
  </si>
  <si>
    <t>Stroj fantazie</t>
  </si>
  <si>
    <t>Marvel Action - Spider-Man 1</t>
  </si>
  <si>
    <t>Léto v Provence</t>
  </si>
  <si>
    <t>Lucy Coleman</t>
  </si>
  <si>
    <t>Zápisník Flame Tree. Gustav Klimt: Poppy Field</t>
  </si>
  <si>
    <t>Půltá planeta</t>
  </si>
  <si>
    <t>Přestupní stanice</t>
  </si>
  <si>
    <t>Miroslav Šára</t>
  </si>
  <si>
    <t>Hunter x Hunter 8</t>
  </si>
  <si>
    <t>Yoshihiro Togashi</t>
  </si>
  <si>
    <t>Nature Trail</t>
  </si>
  <si>
    <t>Benjamin Zephaniah</t>
  </si>
  <si>
    <t>The Ring Legends of Tolkien</t>
  </si>
  <si>
    <t>David Day</t>
  </si>
  <si>
    <t>Sunbringer</t>
  </si>
  <si>
    <t>Hannah Kaner</t>
  </si>
  <si>
    <t>Dvojsmyslná</t>
  </si>
  <si>
    <t>Marie Irová</t>
  </si>
  <si>
    <t>Something Lost, Something Gained: Reflections on Life, Love and Liberty</t>
  </si>
  <si>
    <t>Hillary Clintonová</t>
  </si>
  <si>
    <t>Zprávu nelze doručit</t>
  </si>
  <si>
    <t>Dante Medema</t>
  </si>
  <si>
    <t>Největší z Pierotů</t>
  </si>
  <si>
    <t>Murder in the Age of Enlightenment</t>
  </si>
  <si>
    <t>Ryunosuke Akutagawa</t>
  </si>
  <si>
    <t>Pocket Pop-Up Peekaboo! Baby Dinosaur</t>
  </si>
  <si>
    <t>Dorling Kindersley</t>
  </si>
  <si>
    <t>Putování za kouzelnou mocí</t>
  </si>
  <si>
    <t>Sarah Beth Durst</t>
  </si>
  <si>
    <t>Tři muži ve člunu</t>
  </si>
  <si>
    <t>Něco má za lubem</t>
  </si>
  <si>
    <t>Confino Sara Goodman</t>
  </si>
  <si>
    <t>Deadly Little Scandals</t>
  </si>
  <si>
    <t>Story Smuggler</t>
  </si>
  <si>
    <t>Georgi Gospodinov</t>
  </si>
  <si>
    <t>Enhance Your Psychic Powers</t>
  </si>
  <si>
    <t>Gangsta 3</t>
  </si>
  <si>
    <t>Gangsta 4</t>
  </si>
  <si>
    <t>Zatracená svatozář</t>
  </si>
  <si>
    <t>Dokud neustane vlnobití</t>
  </si>
  <si>
    <t>Kristina Janů</t>
  </si>
  <si>
    <t>Domeček pro myšku</t>
  </si>
  <si>
    <t>Gabby Dawnay</t>
  </si>
  <si>
    <t>Nonviolent Communication: A Language of Life: Life-Changing Tools for Healthy Relationships</t>
  </si>
  <si>
    <t>Marshall B. Rosenberg</t>
  </si>
  <si>
    <t>Gangsta 6</t>
  </si>
  <si>
    <t>Vroom, vroom, Baboon!</t>
  </si>
  <si>
    <t>Russell Punter</t>
  </si>
  <si>
    <t>The Right Place</t>
  </si>
  <si>
    <t>Sophia Money-Coutts</t>
  </si>
  <si>
    <t>Velikost</t>
  </si>
  <si>
    <t>Václav Smil</t>
  </si>
  <si>
    <t>S androidkou v posteli</t>
  </si>
  <si>
    <t>Vladimír Pikora</t>
  </si>
  <si>
    <t>Truly</t>
  </si>
  <si>
    <t>Nebezpečné známosti</t>
  </si>
  <si>
    <t>Choderlos De Laclos</t>
  </si>
  <si>
    <t>Gangsta 5</t>
  </si>
  <si>
    <t>Nightmare Alley</t>
  </si>
  <si>
    <t>Gresham William Lindsay</t>
  </si>
  <si>
    <t>Mezi pannou a babou</t>
  </si>
  <si>
    <t>Anna Novotná</t>
  </si>
  <si>
    <t>Ta druhá</t>
  </si>
  <si>
    <t>Marta Rojalsová</t>
  </si>
  <si>
    <t>Erbovní mapa hradů, zámků a tvrzí v Čechách 15</t>
  </si>
  <si>
    <t>Milan Mysliveček</t>
  </si>
  <si>
    <t>Five Nights at Freddy's: Fazbear Frights Graphic Novel Collection Vol. 5</t>
  </si>
  <si>
    <t>Scott Cawthon</t>
  </si>
  <si>
    <t>Berserk Volume 41</t>
  </si>
  <si>
    <t>Kentaro Miura</t>
  </si>
  <si>
    <t>Recepty pro miminka a rodiče</t>
  </si>
  <si>
    <t>Christ Sven</t>
  </si>
  <si>
    <t>Harry Potter and the Goblet of Fire</t>
  </si>
  <si>
    <t>Psycho-Pass 3: Inspektor Šin'ja Kógami</t>
  </si>
  <si>
    <t>Svačinka</t>
  </si>
  <si>
    <t>Tomečková Šárka</t>
  </si>
  <si>
    <t>Ragnarok: Poslední boj 15</t>
  </si>
  <si>
    <t>Simon Sues 1: Předvolání ďábla</t>
  </si>
  <si>
    <t>Kim Myung-Hee</t>
  </si>
  <si>
    <t>Lightfall: The Dark Times</t>
  </si>
  <si>
    <t>Tim Probert</t>
  </si>
  <si>
    <t>David Pastrňák: Pasta Boy</t>
  </si>
  <si>
    <t>Roman Smutný</t>
  </si>
  <si>
    <t>Klub vášnivých botomanek</t>
  </si>
  <si>
    <t>Beth Harbisonová</t>
  </si>
  <si>
    <t>Psycho-Pass 4: Inspektor Šin'ja Kógami</t>
  </si>
  <si>
    <t>Slovenské pohádky a pověsti 2</t>
  </si>
  <si>
    <t>Pokemon: Super Extra Deluxe Essential Handbook</t>
  </si>
  <si>
    <t>Scholastic</t>
  </si>
  <si>
    <t>Karamelová džungle</t>
  </si>
  <si>
    <t>Tereza Salte</t>
  </si>
  <si>
    <t>Psycho-Pass 5: Inspektor Šin'ja Kógami</t>
  </si>
  <si>
    <t>Macbeth</t>
  </si>
  <si>
    <t>O čem nevíš</t>
  </si>
  <si>
    <t>Sériová vražda</t>
  </si>
  <si>
    <t>Stanislav Češka</t>
  </si>
  <si>
    <t>Láska na výsluní</t>
  </si>
  <si>
    <t>Psycho-Pass 2: Inspektor Šin'ja Kógami</t>
  </si>
  <si>
    <t>Dlouhý okvětní plátek moře</t>
  </si>
  <si>
    <t>Isabel Allende</t>
  </si>
  <si>
    <t>Bez dechu</t>
  </si>
  <si>
    <t>Jennifer Nivenová</t>
  </si>
  <si>
    <t>Bridgerton: Romancing Mr Bridgerton</t>
  </si>
  <si>
    <t>Paměti porodní báby a další příběhy nejen z Kopanic</t>
  </si>
  <si>
    <t>Petr Vašina</t>
  </si>
  <si>
    <t>Hrobové ticho</t>
  </si>
  <si>
    <t>Jane Isaacová</t>
  </si>
  <si>
    <t>The Summer I First Saw You</t>
  </si>
  <si>
    <t>Elizabeth O'Roark</t>
  </si>
  <si>
    <t>Toužím po tobě</t>
  </si>
  <si>
    <t>Uglies</t>
  </si>
  <si>
    <t>Scott Westerfeld</t>
  </si>
  <si>
    <t>Spalující bůh</t>
  </si>
  <si>
    <t>Rebecca F. Kuangová</t>
  </si>
  <si>
    <t>Dcery Sparty</t>
  </si>
  <si>
    <t>Claire Heywood</t>
  </si>
  <si>
    <t>Women Who Think Too Much</t>
  </si>
  <si>
    <t>Susan Nolen-Hoeksema</t>
  </si>
  <si>
    <t>Five Nights at Freddy´s: The Official Movie Novel</t>
  </si>
  <si>
    <t>Jenom vítr</t>
  </si>
  <si>
    <t>Lady"s Guide to Fortune-Hunting</t>
  </si>
  <si>
    <t>Věci, květiny, zvířátka a lidé pro děti</t>
  </si>
  <si>
    <t>Jiří Trnka</t>
  </si>
  <si>
    <t>Mexický pat</t>
  </si>
  <si>
    <t>David Rollins</t>
  </si>
  <si>
    <t>Tales of Beedle the Bard - Illustrated Edition</t>
  </si>
  <si>
    <t>Hubený nás nedostanou</t>
  </si>
  <si>
    <t>Richard Skolek</t>
  </si>
  <si>
    <t>The Honey-Don´t List</t>
  </si>
  <si>
    <t>The History of Middle-Earth 04: Shaping of Middle-Earth</t>
  </si>
  <si>
    <t>J. R. R. Tolkien</t>
  </si>
  <si>
    <t>Kanálníčci: Strašidla z podzemí</t>
  </si>
  <si>
    <t>Michaela Fišarová</t>
  </si>
  <si>
    <t>Further Observations of Lady Whistledown</t>
  </si>
  <si>
    <t>Věčný striptýz</t>
  </si>
  <si>
    <t>Milena Holcová</t>
  </si>
  <si>
    <t>Liliputin</t>
  </si>
  <si>
    <t>Noční děs</t>
  </si>
  <si>
    <t>Chci tě svést</t>
  </si>
  <si>
    <t>Vzpomínky na jednu vesnickou tancovačku</t>
  </si>
  <si>
    <t>Jiří Hájíček</t>
  </si>
  <si>
    <t>Kačenka, Vítek a jejich pohádkové dobrodružství</t>
  </si>
  <si>
    <t>Jana Pekárková</t>
  </si>
  <si>
    <t>Probouzení zranitelnosti</t>
  </si>
  <si>
    <t>Krishnananda Trobe</t>
  </si>
  <si>
    <t>Sbohem, má růžová zahrado 2</t>
  </si>
  <si>
    <t>Poznejte hvězdy a souhvězdí - Co najdete na noční obloze / Lexikon všech 88 souhvězdí</t>
  </si>
  <si>
    <t>Joachim Herrmann</t>
  </si>
  <si>
    <t>Stinger</t>
  </si>
  <si>
    <t>Chasidské povídky z doby holokaustu</t>
  </si>
  <si>
    <t>Yaffa Eliach</t>
  </si>
  <si>
    <t>Digesty světových autorů</t>
  </si>
  <si>
    <t>Drums Of Autumn</t>
  </si>
  <si>
    <t>Skandál v Shrigley Hall</t>
  </si>
  <si>
    <t>Felicity York</t>
  </si>
  <si>
    <t>The Next 365 Days</t>
  </si>
  <si>
    <t>Blanka Lipinska</t>
  </si>
  <si>
    <t>Demon Slayer: Kimetsu Academy 2</t>
  </si>
  <si>
    <t>Kojoharu Gotóge</t>
  </si>
  <si>
    <t>Jak se vařívalo dříve a jak dnes, 5. díl, T-Ž</t>
  </si>
  <si>
    <t>Mycelium 6: Vrstva ticha</t>
  </si>
  <si>
    <t>Vilma Kadlečková</t>
  </si>
  <si>
    <t>Saturnin (AJ)</t>
  </si>
  <si>
    <t>Zdeněk Jirotka</t>
  </si>
  <si>
    <t>The Catcher in the Rye</t>
  </si>
  <si>
    <t>David Jerome Salinger</t>
  </si>
  <si>
    <t>Only Love Can Hurt Like This</t>
  </si>
  <si>
    <t>Paige Toon</t>
  </si>
  <si>
    <t>The Battles of Tolkien</t>
  </si>
  <si>
    <t>Surinam</t>
  </si>
  <si>
    <t>Rivals</t>
  </si>
  <si>
    <t>Cooper Jilly</t>
  </si>
  <si>
    <t>Stranger Things: Flight of Icarus</t>
  </si>
  <si>
    <t>Jak se vařívalo dříve a jak dnes, 1. díl: A–G</t>
  </si>
  <si>
    <t>Light Perpetual: Book Three</t>
  </si>
  <si>
    <t>Andrzej Sapkowski</t>
  </si>
  <si>
    <t>Žít sama a užít si to - Stylový průvodce samostatné ženy</t>
  </si>
  <si>
    <t>Marjorie Hillisová</t>
  </si>
  <si>
    <t>Ragnarok: Poslední boj 14</t>
  </si>
  <si>
    <t>The King´s Beast 2</t>
  </si>
  <si>
    <t>Rei Toma</t>
  </si>
  <si>
    <t>Hra na lásku</t>
  </si>
  <si>
    <t>Co šeptají tvé kroky</t>
  </si>
  <si>
    <t>Jana M. Brůžková</t>
  </si>
  <si>
    <t>I Wish I Knew This Earlier : Lessons on Love</t>
  </si>
  <si>
    <t>Tone Toni</t>
  </si>
  <si>
    <t>Kaidžú č. 8, díl 4</t>
  </si>
  <si>
    <t>Naoja Macumoto</t>
  </si>
  <si>
    <t>Ragnarok: Poslední boj 2</t>
  </si>
  <si>
    <t>The Mask Falling</t>
  </si>
  <si>
    <t>Dot Art: Sticker Van Gogh. A Wheatfield, With Cypresses</t>
  </si>
  <si>
    <t>Yoni Alter</t>
  </si>
  <si>
    <t>Before I Do</t>
  </si>
  <si>
    <t>Sophie Cousensová</t>
  </si>
  <si>
    <t>Touha po štěstí</t>
  </si>
  <si>
    <t>Barbara Hannay</t>
  </si>
  <si>
    <t>Mládí na hřišti 4: Stojí o mě</t>
  </si>
  <si>
    <t>Kódži Miura</t>
  </si>
  <si>
    <t>Lásky a strasti</t>
  </si>
  <si>
    <t>Assassination Classroom 7</t>
  </si>
  <si>
    <t>Júsei Macui</t>
  </si>
  <si>
    <t>Stavitelé</t>
  </si>
  <si>
    <t>František Štorm</t>
  </si>
  <si>
    <t>Money Mentor : 10 essential steps to do your future self a favour</t>
  </si>
  <si>
    <t>Anna Brading</t>
  </si>
  <si>
    <t>Otevřené dveře</t>
  </si>
  <si>
    <t>Cocomelon Už to vidím!</t>
  </si>
  <si>
    <t>Kdy už přijdou dobré zprávy?</t>
  </si>
  <si>
    <t>Kate Atkinsonová</t>
  </si>
  <si>
    <t>Josefové</t>
  </si>
  <si>
    <t>Miloň Čepelka</t>
  </si>
  <si>
    <t>Assassination Classroom 11</t>
  </si>
  <si>
    <t>The Heroes of Tolkien: An Exploration of Tolkien´s Heroic Characters, and the Sources that Inspired his Work from Myth, Literature and History</t>
  </si>
  <si>
    <t>Vysoké napětí</t>
  </si>
  <si>
    <t>Olivier Norek</t>
  </si>
  <si>
    <t>Percy Jackson and the Olympians</t>
  </si>
  <si>
    <t>Rick Riordan</t>
  </si>
  <si>
    <t>Havran a jiné básně</t>
  </si>
  <si>
    <t>The Battle of Maldon - together with The Homecoming of Beorhtnoth</t>
  </si>
  <si>
    <t>Kompletní průvodce krystaly</t>
  </si>
  <si>
    <t>Rachel Hancock</t>
  </si>
  <si>
    <t>Nabroušené vtipy</t>
  </si>
  <si>
    <t>Assassination Classroom 4</t>
  </si>
  <si>
    <t>Deprese je dar</t>
  </si>
  <si>
    <t>Pavel Baše</t>
  </si>
  <si>
    <t>A Dance With Dragons, part 1: Dreams and Dust</t>
  </si>
  <si>
    <t>Spálená země: kniha první</t>
  </si>
  <si>
    <t>Jakub Hoza</t>
  </si>
  <si>
    <t>Račte pivečko nebo vínečko? díl II.</t>
  </si>
  <si>
    <t>Vladimír Filip</t>
  </si>
  <si>
    <t>Transfer</t>
  </si>
  <si>
    <t>Bianca Bellová</t>
  </si>
  <si>
    <t>Pán země</t>
  </si>
  <si>
    <t>Ondřej Neff</t>
  </si>
  <si>
    <t>Gachiakuta 1</t>
  </si>
  <si>
    <t>Kei Urana</t>
  </si>
  <si>
    <t>Assassination Classroom 8</t>
  </si>
  <si>
    <t>Assassination Classroom 9</t>
  </si>
  <si>
    <t>Mycelium 4: Vidění</t>
  </si>
  <si>
    <t>Helenin diamant</t>
  </si>
  <si>
    <t>Amy Meyerson</t>
  </si>
  <si>
    <t>Druhá šance</t>
  </si>
  <si>
    <t>Pod letní oblohou</t>
  </si>
  <si>
    <t>Šárka Hieková</t>
  </si>
  <si>
    <t>Představa o tobě</t>
  </si>
  <si>
    <t>Robinne Leeová</t>
  </si>
  <si>
    <t>In the Ravenous Dark</t>
  </si>
  <si>
    <t>A.M. Strickland</t>
  </si>
  <si>
    <t>Bluey: Bluey and Bingo’s Book of Singy Things</t>
  </si>
  <si>
    <t>Muž v domácnosti 2</t>
  </si>
  <si>
    <t>Výhled přes střechy</t>
  </si>
  <si>
    <t>Suzanne Kelman</t>
  </si>
  <si>
    <t>The Break-Up Pact</t>
  </si>
  <si>
    <t>Emma Lordová</t>
  </si>
  <si>
    <t>Srdce tajgy</t>
  </si>
  <si>
    <t>Alexej Ivanov</t>
  </si>
  <si>
    <t>Arvéd</t>
  </si>
  <si>
    <t>Jan Poláček</t>
  </si>
  <si>
    <t>Osudy žen</t>
  </si>
  <si>
    <t>Alea - dívka moře: Řeka zapomnění</t>
  </si>
  <si>
    <t>Tanya Stewnerová</t>
  </si>
  <si>
    <t>A View from the Stars</t>
  </si>
  <si>
    <t>Liou Cch'-Sin</t>
  </si>
  <si>
    <t>Za sedmé: nepokradeš!</t>
  </si>
  <si>
    <t>Berserk Volume 13</t>
  </si>
  <si>
    <t>Unladylike Lessons in Love</t>
  </si>
  <si>
    <t>Amita Murray</t>
  </si>
  <si>
    <t>Chain of Iron</t>
  </si>
  <si>
    <t>Cassandra Clare</t>
  </si>
  <si>
    <t>Akira Volume 1</t>
  </si>
  <si>
    <t>Katsuhiro Otomo</t>
  </si>
  <si>
    <t>Noc světlonoše</t>
  </si>
  <si>
    <t>Peter Tremayne</t>
  </si>
  <si>
    <t>Marple: Twelve New Stories</t>
  </si>
  <si>
    <t>Juniper's Christmas</t>
  </si>
  <si>
    <t>The Mime Order</t>
  </si>
  <si>
    <t>To Kill a Mockingbird</t>
  </si>
  <si>
    <t>Harper Leeová</t>
  </si>
  <si>
    <t>Record Of Ragnarok 1</t>
  </si>
  <si>
    <t>Tokyo Ghoul 7</t>
  </si>
  <si>
    <t>1989 - Podzim národů</t>
  </si>
  <si>
    <t>Paweł Ukielski</t>
  </si>
  <si>
    <t>The Man Who Wasn´t There</t>
  </si>
  <si>
    <t>The Boy, The Mole, The Fox and The Horse</t>
  </si>
  <si>
    <t>Charlie Mackesy</t>
  </si>
  <si>
    <t>Maják jménem láska</t>
  </si>
  <si>
    <t>Život Vernona Subutexe 3</t>
  </si>
  <si>
    <t>Virginie Despentes</t>
  </si>
  <si>
    <t>Pokemon Colouring</t>
  </si>
  <si>
    <t>Pokemon</t>
  </si>
  <si>
    <t>Závoj hrůzy</t>
  </si>
  <si>
    <t>Proti všem</t>
  </si>
  <si>
    <t>Tajemství Epigenu</t>
  </si>
  <si>
    <t>Soroz</t>
  </si>
  <si>
    <t>Perinatální paliativní péče</t>
  </si>
  <si>
    <t>Kateřina Ratislavová</t>
  </si>
  <si>
    <t>Dungeons &amp; Dragons: Dungeon Academy: Last Best Hope</t>
  </si>
  <si>
    <t>HarperCollins</t>
  </si>
  <si>
    <t>Simon Sues 2: Klíčové setkání</t>
  </si>
  <si>
    <t>Odložené případy: Očistec</t>
  </si>
  <si>
    <t>Tina Frennstedt</t>
  </si>
  <si>
    <t>Zdravou stravou proti únavě</t>
  </si>
  <si>
    <t>Zuzana Švédová</t>
  </si>
  <si>
    <t>Země Zunn 1</t>
  </si>
  <si>
    <t>Naďa Mlčková</t>
  </si>
  <si>
    <t>Andělíčkář</t>
  </si>
  <si>
    <t>Nick Harkaway</t>
  </si>
  <si>
    <t>Chladný den pro vraždu</t>
  </si>
  <si>
    <t>Dana Stabenow</t>
  </si>
  <si>
    <t>The Book That Broke the World</t>
  </si>
  <si>
    <t>Mark Lawrence</t>
  </si>
  <si>
    <t>BTS: K-Pop Kings : The Unauthorized Fan Guide</t>
  </si>
  <si>
    <t>Helen Brown</t>
  </si>
  <si>
    <t>Black Clover 3</t>
  </si>
  <si>
    <t>Yuki Tabata</t>
  </si>
  <si>
    <t>Pelyněk a vanilka</t>
  </si>
  <si>
    <t>Daniela Vondráčková</t>
  </si>
  <si>
    <t>Ragnarok: Poslední boj 6</t>
  </si>
  <si>
    <t>Od Velké Sýrie k malé</t>
  </si>
  <si>
    <t>Petr Přebinda</t>
  </si>
  <si>
    <t>Červivé jablíčko</t>
  </si>
  <si>
    <t>Kacířské vinobraní</t>
  </si>
  <si>
    <t>Josef Holcman</t>
  </si>
  <si>
    <t>Vládce hurikánů</t>
  </si>
  <si>
    <t>Prázdniny za všechny prachy</t>
  </si>
  <si>
    <t>Marianne Kaurinová</t>
  </si>
  <si>
    <t>Čarodějka a zlatý elixír</t>
  </si>
  <si>
    <t>V domě básnířky</t>
  </si>
  <si>
    <t>Helena Sinervo</t>
  </si>
  <si>
    <t>Zahrada probuzení</t>
  </si>
  <si>
    <t>Moyer Kubitz Ginny</t>
  </si>
  <si>
    <t>But the Girl</t>
  </si>
  <si>
    <t>Jessica Zhan Mei Yu</t>
  </si>
  <si>
    <t>Láska, smrt a všechno zlý</t>
  </si>
  <si>
    <t>Martin Paytok</t>
  </si>
  <si>
    <t>Nevzdáme se</t>
  </si>
  <si>
    <t>Ragnarok: Poslední boj 13</t>
  </si>
  <si>
    <t>A Storm of Swords, part 1: Steel and Snow</t>
  </si>
  <si>
    <t>Femicide</t>
  </si>
  <si>
    <t>Zaříkávačka koní - Zakázaný turnaj</t>
  </si>
  <si>
    <t>Five Nights at Freddy's 3-book boxed set</t>
  </si>
  <si>
    <t>Look What You Made Me Do: The ultimate guide for Taylor Swift fans!</t>
  </si>
  <si>
    <t>Kat McKenna</t>
  </si>
  <si>
    <t>Odyssey</t>
  </si>
  <si>
    <t>Stephen Fry</t>
  </si>
  <si>
    <t>Berserk Volume 12</t>
  </si>
  <si>
    <t>The Love of My Life</t>
  </si>
  <si>
    <t>Rosie Walsh</t>
  </si>
  <si>
    <t>Život je pes</t>
  </si>
  <si>
    <t>Co řekl ušák kamarádce lenošce</t>
  </si>
  <si>
    <t>Rudá špionka</t>
  </si>
  <si>
    <t>Elizabeth Blackwellová</t>
  </si>
  <si>
    <t>Průlom</t>
  </si>
  <si>
    <t>Michael C. Grumley</t>
  </si>
  <si>
    <t>Zlaté doly smíchu</t>
  </si>
  <si>
    <t>Wolverine Omnibus Vol. 3</t>
  </si>
  <si>
    <t>Peter David</t>
  </si>
  <si>
    <t>Nutnost a svoboda</t>
  </si>
  <si>
    <t>Rudolf Steiner</t>
  </si>
  <si>
    <t>Muž v domácnosti 4</t>
  </si>
  <si>
    <t>Vražedný poklad</t>
  </si>
  <si>
    <t>Čarodějka Antje</t>
  </si>
  <si>
    <t>Mont Katja</t>
  </si>
  <si>
    <t>Drive Me Crazy</t>
  </si>
  <si>
    <t>Carly Robynová</t>
  </si>
  <si>
    <t>All I Want for Christmas</t>
  </si>
  <si>
    <t>Dům nového života - Nečekaná naděje</t>
  </si>
  <si>
    <t>Marie Adams</t>
  </si>
  <si>
    <t>Lessons in Chemistry</t>
  </si>
  <si>
    <t>Bonnie Garmus</t>
  </si>
  <si>
    <t>Miluji kaskadéra</t>
  </si>
  <si>
    <t>Famine (The Four Horsemen 3)</t>
  </si>
  <si>
    <t>Velký Gatsby: komiks</t>
  </si>
  <si>
    <t>Francis Scott Fitzgerald</t>
  </si>
  <si>
    <t>Black Tide Son</t>
  </si>
  <si>
    <t>A Man And His Cat 3</t>
  </si>
  <si>
    <t>Země těch druhých</t>
  </si>
  <si>
    <t>Leila Slimani</t>
  </si>
  <si>
    <t>Ragnarok: Poslední boj 8</t>
  </si>
  <si>
    <t>Absolute Luthor/Joker: 2024 Edition</t>
  </si>
  <si>
    <t>Lee Bermejo</t>
  </si>
  <si>
    <t>Vražedná kombinace</t>
  </si>
  <si>
    <t>Ashley Weaver</t>
  </si>
  <si>
    <t>Ragnarok: Poslední boj 10</t>
  </si>
  <si>
    <t>The Origin of Species</t>
  </si>
  <si>
    <t>Charles Darwin</t>
  </si>
  <si>
    <t>Ragnarok: Poslední boj 12</t>
  </si>
  <si>
    <t>The Shepherd´s Crown</t>
  </si>
  <si>
    <t>Ragnarok: Poslední boj 11</t>
  </si>
  <si>
    <t>Špicl Páně 955</t>
  </si>
  <si>
    <t>Patrick Zandl</t>
  </si>
  <si>
    <t>A Storm of Swords, part 2: Blood and Gold</t>
  </si>
  <si>
    <t>Ragnarok: Poslední boj 5</t>
  </si>
  <si>
    <t>Dreamland</t>
  </si>
  <si>
    <t>Nicholas Sparks</t>
  </si>
  <si>
    <t>Astonishing X-Men 1 - Nadání</t>
  </si>
  <si>
    <t>Joss Whedon</t>
  </si>
  <si>
    <t>Nocturne</t>
  </si>
  <si>
    <t>Alyssa Wees</t>
  </si>
  <si>
    <t>Potrhlá dovolená</t>
  </si>
  <si>
    <t>Radmila Tomšů</t>
  </si>
  <si>
    <t>Confessions of an Alleged Good Girl</t>
  </si>
  <si>
    <t>Joya Goffney</t>
  </si>
  <si>
    <t>What It Takes To Heal</t>
  </si>
  <si>
    <t>Prentis Hemphill</t>
  </si>
  <si>
    <t>Food Wars!: Shokugeki no Soma 1</t>
  </si>
  <si>
    <t>Yuto Tsukuda</t>
  </si>
  <si>
    <t>Five Nights at Freddy´s: Fazbear Frights Graphic Novel #3</t>
  </si>
  <si>
    <t>Jak budovat image úspěšného a vlivného člověka - Vytvoření pevných vztahů jako cesta k úspěchu</t>
  </si>
  <si>
    <t>Jon Levy</t>
  </si>
  <si>
    <t>Jedinečná svatá</t>
  </si>
  <si>
    <t>Pavel Taussig</t>
  </si>
  <si>
    <t>Slepí nezabloudí</t>
  </si>
  <si>
    <t>Sherlock Holpes a ztracený diamant</t>
  </si>
  <si>
    <t>Třaskavé pohádky</t>
  </si>
  <si>
    <t>Tereza Verecká</t>
  </si>
  <si>
    <t>Cilka´s Journey : The sequel to The Tattooist of Auschwitz</t>
  </si>
  <si>
    <t>Heather Morrisová</t>
  </si>
  <si>
    <t>The Boy Next Door</t>
  </si>
  <si>
    <t>Ireland Jenny</t>
  </si>
  <si>
    <t>Cutting For Stone</t>
  </si>
  <si>
    <t>Víš, že jsem hrozná</t>
  </si>
  <si>
    <t>Jessie Ann Foleyová</t>
  </si>
  <si>
    <t>Smrt v patách</t>
  </si>
  <si>
    <t>Muž v domácnosti 3</t>
  </si>
  <si>
    <t>Escape Room</t>
  </si>
  <si>
    <t>Maren Stoffels</t>
  </si>
  <si>
    <t>Rok v Brně</t>
  </si>
  <si>
    <t>Tomáš Trbušek</t>
  </si>
  <si>
    <t>The Summer She Went Missing</t>
  </si>
  <si>
    <t>Ichaso Chelsea</t>
  </si>
  <si>
    <t>Síla rodu - její přijetí</t>
  </si>
  <si>
    <t>Solodovnikovová Oksana</t>
  </si>
  <si>
    <t>Příběhy hrdinů 20. a 21. století</t>
  </si>
  <si>
    <t>Paměť národa</t>
  </si>
  <si>
    <t>Chrámy peněz</t>
  </si>
  <si>
    <t>Jana Pavlová</t>
  </si>
  <si>
    <t>Wahala</t>
  </si>
  <si>
    <t>Nikki May</t>
  </si>
  <si>
    <t>Franz Kafka: The Drawings</t>
  </si>
  <si>
    <t>Pavel Schmidt</t>
  </si>
  <si>
    <t>Spy x Family 5 (anglicky)</t>
  </si>
  <si>
    <t>Tacuja Endó</t>
  </si>
  <si>
    <t>Ragnarok: Poslední boj 7</t>
  </si>
  <si>
    <t>Zapomeňte, že jste byli lidmi</t>
  </si>
  <si>
    <t>Roman Cílek</t>
  </si>
  <si>
    <t>Zachraňte planetu: voda</t>
  </si>
  <si>
    <t>Blade Breaker</t>
  </si>
  <si>
    <t>The Sandman Book Three</t>
  </si>
  <si>
    <t>Gdovín?!</t>
  </si>
  <si>
    <t>Marie Formáčková</t>
  </si>
  <si>
    <t>Malé překvapení: Tajný deník Hendrika Groena</t>
  </si>
  <si>
    <t>Hendrik Groen</t>
  </si>
  <si>
    <t>Ragnarok: Poslední boj 4</t>
  </si>
  <si>
    <t>Zachraňte planetu: recyklace</t>
  </si>
  <si>
    <t>Paolo Mancini</t>
  </si>
  <si>
    <t>Borůvkový piknik</t>
  </si>
  <si>
    <t>Helena Longinová</t>
  </si>
  <si>
    <t>Kniha zrcadel</t>
  </si>
  <si>
    <t>Eugen Ovidiu Chirovici</t>
  </si>
  <si>
    <t>Greek Myths: A Wonder Book for Girls and Boys</t>
  </si>
  <si>
    <t>Nathaniel Hawthorne</t>
  </si>
  <si>
    <t>V jediném okamžiku</t>
  </si>
  <si>
    <t>Jo Callaghan</t>
  </si>
  <si>
    <t>Než tě nechám jít</t>
  </si>
  <si>
    <t>Kennedy Ryanová</t>
  </si>
  <si>
    <t>Ragnarok: Poslední boj 3</t>
  </si>
  <si>
    <t>Jsme zde, abychom byli šťastní</t>
  </si>
  <si>
    <t>Zbyněk Mrvík</t>
  </si>
  <si>
    <t>Lhář a kráva</t>
  </si>
  <si>
    <t>Milan Tesař</t>
  </si>
  <si>
    <t>Adventní knížka pro Ježíška</t>
  </si>
  <si>
    <t>Milada Rezková</t>
  </si>
  <si>
    <t>Ragnarok: Poslední boj 9</t>
  </si>
  <si>
    <t>The World of Mucha: A Journey to Two Fairylands: Paris and Czech</t>
  </si>
  <si>
    <t>Unno</t>
  </si>
  <si>
    <t>Katherine</t>
  </si>
  <si>
    <t>Honza Vedral</t>
  </si>
  <si>
    <t>Život za život</t>
  </si>
  <si>
    <t>Maylis de Kerangalová</t>
  </si>
  <si>
    <t>V břečťanu</t>
  </si>
  <si>
    <t>Jan Rupp</t>
  </si>
  <si>
    <t>Hry a aktovka</t>
  </si>
  <si>
    <t>William Saroyan</t>
  </si>
  <si>
    <t>Ženy, koně, intriky</t>
  </si>
  <si>
    <t>Eliza Jane Brazierová</t>
  </si>
  <si>
    <t>Lásky Napoleona Bonaparta</t>
  </si>
  <si>
    <t>Se Zemanem v posteli aneb démonologie všedního dne</t>
  </si>
  <si>
    <t>Jan Stern</t>
  </si>
  <si>
    <t>Diary of a Wimpy Kid 17: Diper Overlode</t>
  </si>
  <si>
    <t>Jeff Kinney</t>
  </si>
  <si>
    <t>Far from the Madding Crowd</t>
  </si>
  <si>
    <t>Thomas Hardy</t>
  </si>
  <si>
    <t>Tehdy jsme žili v letní zemi</t>
  </si>
  <si>
    <t>Lydia Milletová</t>
  </si>
  <si>
    <t>Ravensong</t>
  </si>
  <si>
    <t>TJ Klune</t>
  </si>
  <si>
    <t>Drake</t>
  </si>
  <si>
    <t>Peter McLean</t>
  </si>
  <si>
    <t>The Highland Falcon Thief</t>
  </si>
  <si>
    <t>Tvář Británie</t>
  </si>
  <si>
    <t>Simon Schama</t>
  </si>
  <si>
    <t>Gantz 1</t>
  </si>
  <si>
    <t>Hiroja Oku</t>
  </si>
  <si>
    <t>The Bookshop Woman</t>
  </si>
  <si>
    <t>Nanako Hanada</t>
  </si>
  <si>
    <t>Taylor Swift: Era by Era</t>
  </si>
  <si>
    <t>Caroline Sullivan</t>
  </si>
  <si>
    <t>Život a jiné nesrovnalosti</t>
  </si>
  <si>
    <t>Michaela Škultéty</t>
  </si>
  <si>
    <t>Paper Towns</t>
  </si>
  <si>
    <t>John Green</t>
  </si>
  <si>
    <t>Chlap snů</t>
  </si>
  <si>
    <t>Kim Jones</t>
  </si>
  <si>
    <t>Svíce ve větru</t>
  </si>
  <si>
    <t>Simmon Petera</t>
  </si>
  <si>
    <t>Dárce života</t>
  </si>
  <si>
    <t>Miroslava Dvořáková</t>
  </si>
  <si>
    <t>Hřbitov bílých králíčků</t>
  </si>
  <si>
    <t>Ludmila Svozilová</t>
  </si>
  <si>
    <t>Sincerely Yours, Anna Sherwood</t>
  </si>
  <si>
    <t>Beth Reeklesová</t>
  </si>
  <si>
    <t>7FATES: CHAKHO, Vol. 1</t>
  </si>
  <si>
    <t>HYBE</t>
  </si>
  <si>
    <t>Lepší krev</t>
  </si>
  <si>
    <t>Bennett Michael</t>
  </si>
  <si>
    <t>The Story Orchestra: The Nutcracker</t>
  </si>
  <si>
    <t>Quarto Publishing PLC</t>
  </si>
  <si>
    <t>Northanger Abbey</t>
  </si>
  <si>
    <t>Birds of Prey 1- Kdo je Oracle?</t>
  </si>
  <si>
    <t>Shawna Bensonová</t>
  </si>
  <si>
    <t>Před jídlem si důkladně uřízněte ruce</t>
  </si>
  <si>
    <t>Marek Blažíček</t>
  </si>
  <si>
    <t>Tao meditace</t>
  </si>
  <si>
    <t>Bruce Frantzis</t>
  </si>
  <si>
    <t>Španělská vesnice</t>
  </si>
  <si>
    <t>Hana Bortlová-Vondráková</t>
  </si>
  <si>
    <t>Ema a jednorožec - Zázračný lektvar</t>
  </si>
  <si>
    <t>Podle vlastních pravidel</t>
  </si>
  <si>
    <t>Alyson Gerber</t>
  </si>
  <si>
    <t>Evropské blues</t>
  </si>
  <si>
    <t>Arne Dahl</t>
  </si>
  <si>
    <t>Kandidáti na vraha</t>
  </si>
  <si>
    <t>Petr Eidler</t>
  </si>
  <si>
    <t>Adult Jigsaw Puzzle. Tiffany Studios: View of Oyster Bay (500 piece jigsaw)</t>
  </si>
  <si>
    <t>Těžký prachy</t>
  </si>
  <si>
    <t>Jan Novák</t>
  </si>
  <si>
    <t>Černá křídla Cthulhu 6</t>
  </si>
  <si>
    <t>S.T. Joshi</t>
  </si>
  <si>
    <t>With Love, From Cold World</t>
  </si>
  <si>
    <t>Alicia Thompson</t>
  </si>
  <si>
    <t>Tak tohle nikdo nečekal</t>
  </si>
  <si>
    <t>Jesse Q. Sutantová</t>
  </si>
  <si>
    <t>Not Like Other Girls</t>
  </si>
  <si>
    <t>Meredith Adamo</t>
  </si>
  <si>
    <t>The Position of Spoons</t>
  </si>
  <si>
    <t>Deborah Levy</t>
  </si>
  <si>
    <t>Zloduch Petříček</t>
  </si>
  <si>
    <t>Christian Heinrich Spieß</t>
  </si>
  <si>
    <t>Krásný jako Karel</t>
  </si>
  <si>
    <t>Olga Walló</t>
  </si>
  <si>
    <t>Není přítel jako přítel</t>
  </si>
  <si>
    <t>Magdalena Sedlická</t>
  </si>
  <si>
    <t>Conan - pobřeží krve</t>
  </si>
  <si>
    <t>Václav Vágenknecht</t>
  </si>
  <si>
    <t>Bosonohá Marie</t>
  </si>
  <si>
    <t>Úsměvy života</t>
  </si>
  <si>
    <t>Miloš Babiš</t>
  </si>
  <si>
    <t>This Wicked Fate</t>
  </si>
  <si>
    <t>Kalynn Bayron</t>
  </si>
  <si>
    <t>Skok do tmy</t>
  </si>
  <si>
    <t>Lubomír Kirman</t>
  </si>
  <si>
    <t>The Sandman Book Four</t>
  </si>
  <si>
    <t>Assassination Classroom 13</t>
  </si>
  <si>
    <t>Hra na oliheň – Kuba řekl: Zemři!</t>
  </si>
  <si>
    <t>Dokonalé přistání</t>
  </si>
  <si>
    <t>Christina Grofová</t>
  </si>
  <si>
    <t>Fool Me Once</t>
  </si>
  <si>
    <t>Ashley Winstead</t>
  </si>
  <si>
    <t>Dívka z Brooklynu</t>
  </si>
  <si>
    <t>Guillaume Musso</t>
  </si>
  <si>
    <t>Slon pro Karla Velikého</t>
  </si>
  <si>
    <t>Dirk Husemann</t>
  </si>
  <si>
    <t>Mořská panna a paní Hancocková</t>
  </si>
  <si>
    <t>Imogen Hermes Gowarová</t>
  </si>
  <si>
    <t>Faust - 2. díl</t>
  </si>
  <si>
    <t>Unlearning Shame</t>
  </si>
  <si>
    <t>Devon Price</t>
  </si>
  <si>
    <t>Gardens of the World</t>
  </si>
  <si>
    <t>Nechte se vést životem</t>
  </si>
  <si>
    <t>The Sky Is Everywhere</t>
  </si>
  <si>
    <t>Jandy Nelsonová</t>
  </si>
  <si>
    <t>The Pragmatic Programmer: your journey to mastery</t>
  </si>
  <si>
    <t>Thomas David</t>
  </si>
  <si>
    <t>Souřadnice smrti</t>
  </si>
  <si>
    <t>Setkání v Benátkách</t>
  </si>
  <si>
    <t>Vojtěch Bernatský: Jak dostat tatínka do karantény</t>
  </si>
  <si>
    <t>Vojtěch Bernatský</t>
  </si>
  <si>
    <t>Ghosted</t>
  </si>
  <si>
    <t>Emily Barr</t>
  </si>
  <si>
    <t>Johana z Rožmitálu</t>
  </si>
  <si>
    <t>Jiří Hanibal</t>
  </si>
  <si>
    <t>Foxlight</t>
  </si>
  <si>
    <t>Katya Balen</t>
  </si>
  <si>
    <t>Račte to podepsat libovolnou šifrou</t>
  </si>
  <si>
    <t>Richard Vašek</t>
  </si>
  <si>
    <t>Biografický slovník vedoucích funkcionářů KSČ v letech 1921 - 1989</t>
  </si>
  <si>
    <t>Petr Anev</t>
  </si>
  <si>
    <t>Hráči na vinici Páně</t>
  </si>
  <si>
    <t>Peter Matthiessen</t>
  </si>
  <si>
    <t>Conan a tajemství mořských ďáblů</t>
  </si>
  <si>
    <t>Paul O. Courtier</t>
  </si>
  <si>
    <t>Win Lose Kill Die</t>
  </si>
  <si>
    <t>Cynthia Murphy</t>
  </si>
  <si>
    <t>Symposion</t>
  </si>
  <si>
    <t>Kandidát z Oráčova</t>
  </si>
  <si>
    <t>Smrt v temnotách</t>
  </si>
  <si>
    <t>J. R. Ellis</t>
  </si>
  <si>
    <t>Válka zombií</t>
  </si>
  <si>
    <t>The Pairing</t>
  </si>
  <si>
    <t>Casey McQuistonová</t>
  </si>
  <si>
    <t>Dárkové krabičky pro každou příležitost</t>
  </si>
  <si>
    <t>Marcela Müllerová</t>
  </si>
  <si>
    <t>Noc tisíce hvězd</t>
  </si>
  <si>
    <t>Andrea Yaryura Clark</t>
  </si>
  <si>
    <t>Five Nights at Freddy´s: Fazbear Frights Graphic Novel #4</t>
  </si>
  <si>
    <t>Zlatý pomeranč</t>
  </si>
  <si>
    <t>Assassination Classroom 16</t>
  </si>
  <si>
    <t>Death Note 3</t>
  </si>
  <si>
    <t>Elsewhere</t>
  </si>
  <si>
    <t>Gabrielle Zevin</t>
  </si>
  <si>
    <t>Kdysi tady hořel oheň</t>
  </si>
  <si>
    <t>Winterová Anna</t>
  </si>
  <si>
    <t>The Making of Another Major Motion Picture Masterpiece</t>
  </si>
  <si>
    <t>Tom Hanks</t>
  </si>
  <si>
    <t>Assassination Classroom 18</t>
  </si>
  <si>
    <t>Vraždy v Cornwallu - Svatební přípravy</t>
  </si>
  <si>
    <t>Fiona Leitch</t>
  </si>
  <si>
    <t>All the Pretty Horses</t>
  </si>
  <si>
    <t>Cormac McCarthy</t>
  </si>
  <si>
    <t>Jiskřičky v popelu</t>
  </si>
  <si>
    <t>Potraviny a nápoje v kostce</t>
  </si>
  <si>
    <t>Libor Mašek</t>
  </si>
  <si>
    <t>The Game Changer</t>
  </si>
  <si>
    <t>Lana Ferguson</t>
  </si>
  <si>
    <t>Right Thing, Right Now</t>
  </si>
  <si>
    <t>Second First Impressions</t>
  </si>
  <si>
    <t>Thorneová Sally</t>
  </si>
  <si>
    <t>Magický expres - Mezi světlem a stíny</t>
  </si>
  <si>
    <t>Anca Sturmová</t>
  </si>
  <si>
    <t>I Feed Her to the Beast and the Beast Is Me</t>
  </si>
  <si>
    <t>Jamison Shea</t>
  </si>
  <si>
    <t>Návrat</t>
  </si>
  <si>
    <t>Richard Stark</t>
  </si>
  <si>
    <t>Spice Road: A Sunday Times bestselling YA fantasy set in an Arabian-inspired land</t>
  </si>
  <si>
    <t>Ibrahim Maiya</t>
  </si>
  <si>
    <t>The Age of Witches</t>
  </si>
  <si>
    <t>Heart of Darkness</t>
  </si>
  <si>
    <t>Joseph Conrad</t>
  </si>
  <si>
    <t>Kdo jinému jámu kopá</t>
  </si>
  <si>
    <t>Marie Rejfová</t>
  </si>
  <si>
    <t>Tramvají na Jadran</t>
  </si>
  <si>
    <t>Fišer Tomáš</t>
  </si>
  <si>
    <t>Milujeme přírodu - Ovoce a Zelenina</t>
  </si>
  <si>
    <t>Věřím v dobré konce</t>
  </si>
  <si>
    <t>Vladimír Kroc</t>
  </si>
  <si>
    <t>The Official Dune Colouring Book</t>
  </si>
  <si>
    <t>Illusionary (Hollow Crown 2)</t>
  </si>
  <si>
    <t>Zoraida Córdova</t>
  </si>
  <si>
    <t>Pláč němého boha - 2. svazek</t>
  </si>
  <si>
    <t>Tereza Matoušková</t>
  </si>
  <si>
    <t>Windsorský uzel</t>
  </si>
  <si>
    <t>S. J. Bennett</t>
  </si>
  <si>
    <t>Kavkazská tragédie</t>
  </si>
  <si>
    <t>Vladimír Votápek</t>
  </si>
  <si>
    <t>Čti a hraj si! - Dinosauři</t>
  </si>
  <si>
    <t>The Story Orchestra: The Planets</t>
  </si>
  <si>
    <t>What I Talk About When I Talk About Running</t>
  </si>
  <si>
    <t>Haruki Murakami</t>
  </si>
  <si>
    <t>Temná hra</t>
  </si>
  <si>
    <t>Andy Maslen</t>
  </si>
  <si>
    <t>Vienna</t>
  </si>
  <si>
    <t>Andreas J. Hirsch</t>
  </si>
  <si>
    <t>Modernist Pizza</t>
  </si>
  <si>
    <t>Francisco Migoya</t>
  </si>
  <si>
    <t>Tajná zahrada lásky</t>
  </si>
  <si>
    <t>Lotosové andělské karty</t>
  </si>
  <si>
    <t>Bohumila Ďurišová</t>
  </si>
  <si>
    <t>Žena na tahu</t>
  </si>
  <si>
    <t>Zuzana Hubeňáková</t>
  </si>
  <si>
    <t>What I Know for Sure</t>
  </si>
  <si>
    <t>Oprah Winfrey</t>
  </si>
  <si>
    <t>Assassination Classroom 17</t>
  </si>
  <si>
    <t>Assassination Classroom 12</t>
  </si>
  <si>
    <t>Spirit Animals: Soumrak strážců – Krotitel bouří</t>
  </si>
  <si>
    <t>Christina Diaz Gonzalezová</t>
  </si>
  <si>
    <t>Assassination Classroom 15</t>
  </si>
  <si>
    <t>Assassination Classroom 19</t>
  </si>
  <si>
    <t>Fall of Ruin and Wrath</t>
  </si>
  <si>
    <t>Slast</t>
  </si>
  <si>
    <t>Marta Dzido</t>
  </si>
  <si>
    <t>Adventní zápisník pro děti</t>
  </si>
  <si>
    <t>Po práci je pořád legrace</t>
  </si>
  <si>
    <t>Jan Nejedlý</t>
  </si>
  <si>
    <t>The Drift</t>
  </si>
  <si>
    <t>C. J. Tudorová</t>
  </si>
  <si>
    <t>O krok pozadu</t>
  </si>
  <si>
    <t>Henning Mankell</t>
  </si>
  <si>
    <t>The Witcher: Ronin</t>
  </si>
  <si>
    <t>Jaki Rafal</t>
  </si>
  <si>
    <t>Rob Thurman</t>
  </si>
  <si>
    <t>Amazing Spider-man Epic Collection: The Goblin Lives</t>
  </si>
  <si>
    <t>Stan Lee</t>
  </si>
  <si>
    <t>Gwendy´s Button Box</t>
  </si>
  <si>
    <t>In Your Dreams, Holden Rhodes</t>
  </si>
  <si>
    <t>Stephanie Archer</t>
  </si>
  <si>
    <t>Pláč němého boha - 1. svazek</t>
  </si>
  <si>
    <t>Diplomatka</t>
  </si>
  <si>
    <t>Lucy Fricke</t>
  </si>
  <si>
    <t>Jen tak se neztratím</t>
  </si>
  <si>
    <t>Magda Garguláková</t>
  </si>
  <si>
    <t>The Wake-Up Call</t>
  </si>
  <si>
    <t>Beth O´Leary</t>
  </si>
  <si>
    <t>Kniha nehod</t>
  </si>
  <si>
    <t>Chuck Wendig</t>
  </si>
  <si>
    <t>Tales of a Monstrous Heart</t>
  </si>
  <si>
    <t>Jennifer Delaneyová</t>
  </si>
  <si>
    <t>Mágové a šarlatáni</t>
  </si>
  <si>
    <t>Jiří J. Linhart</t>
  </si>
  <si>
    <t>House Harkonnen</t>
  </si>
  <si>
    <t>Nebezpečný pacient</t>
  </si>
  <si>
    <t>Nova Lee Maier</t>
  </si>
  <si>
    <t>Run Rose Run</t>
  </si>
  <si>
    <t>Číšnické humoresky</t>
  </si>
  <si>
    <t>Eda Veselý</t>
  </si>
  <si>
    <t>Zainab Takes New York</t>
  </si>
  <si>
    <t>Ayesha Harruna Attah</t>
  </si>
  <si>
    <t>Magdino znamení</t>
  </si>
  <si>
    <t>Chrystyna Lucyk-Bergerová</t>
  </si>
  <si>
    <t>Tachumraketum na Špilberku</t>
  </si>
  <si>
    <t>Jarmila Zobačová</t>
  </si>
  <si>
    <t>Pilgrims of Fire</t>
  </si>
  <si>
    <t>Justin D. Hill</t>
  </si>
  <si>
    <t>The Blonde Dies First</t>
  </si>
  <si>
    <t>Joelle Wellingtonová</t>
  </si>
  <si>
    <t>Pražské jaro 1968</t>
  </si>
  <si>
    <t>Miroslav Novák</t>
  </si>
  <si>
    <t>The Magic of Japanese Zen Gardens</t>
  </si>
  <si>
    <t>Shunmyo Masuno</t>
  </si>
  <si>
    <t>This Place is Still Beautiful</t>
  </si>
  <si>
    <t>Hladová smečka</t>
  </si>
  <si>
    <t>Martin Sládek</t>
  </si>
  <si>
    <t>Theomachia</t>
  </si>
  <si>
    <t>Petr Jaroněk</t>
  </si>
  <si>
    <t>Jamie´s Kitchen</t>
  </si>
  <si>
    <t>Jak se utrhnout ze řetězu</t>
  </si>
  <si>
    <t>Josef Eismann</t>
  </si>
  <si>
    <t>Courage Is Calling</t>
  </si>
  <si>
    <t>Hovory o lásce</t>
  </si>
  <si>
    <t>Macanudo 3</t>
  </si>
  <si>
    <t>Ricardo Liniers</t>
  </si>
  <si>
    <t>Svět železnice 49/únor 2014</t>
  </si>
  <si>
    <t>Corona</t>
  </si>
  <si>
    <t>Hrdlořezka</t>
  </si>
  <si>
    <t>Pavlína Bieliková</t>
  </si>
  <si>
    <t>The Boy Who Hatched Monsters</t>
  </si>
  <si>
    <t>Sám sobě bezdomovcem</t>
  </si>
  <si>
    <t>Peppa Pig - Knížka s pexesem</t>
  </si>
  <si>
    <t>Slabikář štěstí 3</t>
  </si>
  <si>
    <t>Pavel Baričák</t>
  </si>
  <si>
    <t>Angelika Frankenstein Makes Her Match</t>
  </si>
  <si>
    <t>The Twin Ship Tao</t>
  </si>
  <si>
    <t>Aleš Čermák</t>
  </si>
  <si>
    <t>How to Find Love in the Little Things</t>
  </si>
  <si>
    <t>Virginie Grimaldi</t>
  </si>
  <si>
    <t>Ask Not</t>
  </si>
  <si>
    <t>Šli dva, šel sám</t>
  </si>
  <si>
    <t>Petr Růžička</t>
  </si>
  <si>
    <t>Objevitel - Savci</t>
  </si>
  <si>
    <t>Japanese Ghost Stories</t>
  </si>
  <si>
    <t>Hearn Lafcadio</t>
  </si>
  <si>
    <t>Neviňátka</t>
  </si>
  <si>
    <t>Michael Crummey</t>
  </si>
  <si>
    <t>Peklo Beneš</t>
  </si>
  <si>
    <t>Josef Nesvadba</t>
  </si>
  <si>
    <t>Heroines</t>
  </si>
  <si>
    <t>Ze svobody do svobody</t>
  </si>
  <si>
    <t>Václav Roháč</t>
  </si>
  <si>
    <t>Stříbrná paruka</t>
  </si>
  <si>
    <t>Adolf Branald</t>
  </si>
  <si>
    <t>Tábor ve stínu Osvětimi</t>
  </si>
  <si>
    <t>Břetislav Ditrych</t>
  </si>
  <si>
    <t>Všechny touhy vedou do Říma</t>
  </si>
  <si>
    <t>Luca Di Fulvio</t>
  </si>
  <si>
    <t>The Devil's Alternative</t>
  </si>
  <si>
    <t>A.X.E.: Judgment Day</t>
  </si>
  <si>
    <t>Kieron Gillen</t>
  </si>
  <si>
    <t>Celtic Myths: A Guide to the Ancient Gods and Legends</t>
  </si>
  <si>
    <t>Miranda Aldhouse-Green</t>
  </si>
  <si>
    <t>Practising Reiki</t>
  </si>
  <si>
    <t>200 úžasných faktů o zvířatech</t>
  </si>
  <si>
    <t>Stín smrti</t>
  </si>
  <si>
    <t>Egon Trnka</t>
  </si>
  <si>
    <t>Stínohra</t>
  </si>
  <si>
    <t>Alex North</t>
  </si>
  <si>
    <t>A Fire in the Sky</t>
  </si>
  <si>
    <t>Sophie Jordan</t>
  </si>
  <si>
    <t>Všechno je láska: myšlenky pro vaše srdce a duši</t>
  </si>
  <si>
    <t>Jenna Ortega</t>
  </si>
  <si>
    <t>Sands of Dune: Novellas from the world of Dune</t>
  </si>
  <si>
    <t>Zlatá pomsta</t>
  </si>
  <si>
    <t>René Anour</t>
  </si>
  <si>
    <t>Tales of the Peculiar</t>
  </si>
  <si>
    <t>The Watchmaker’s Hand</t>
  </si>
  <si>
    <t>Jeffery Deaver</t>
  </si>
  <si>
    <t>Riders</t>
  </si>
  <si>
    <t>Loki: zlý bůh se učí vládnout světu</t>
  </si>
  <si>
    <t>Louie Stowell</t>
  </si>
  <si>
    <t>Weird Fucks</t>
  </si>
  <si>
    <t>Lynne Tillman</t>
  </si>
  <si>
    <t>Umři znovu</t>
  </si>
  <si>
    <t>Tess Gerritsen</t>
  </si>
  <si>
    <t>The Wild Robot</t>
  </si>
  <si>
    <t>Peter Brown</t>
  </si>
  <si>
    <t>To je vražda, napsala - Reklama na vraždu</t>
  </si>
  <si>
    <t>Donald Bain</t>
  </si>
  <si>
    <t>Záhada ohňového cirkusu</t>
  </si>
  <si>
    <t>Roberto Santiago</t>
  </si>
  <si>
    <t>Passing Playbook</t>
  </si>
  <si>
    <t>Isaac Fitzsimons</t>
  </si>
  <si>
    <t>Oxford Bookworms Library 1 Nobody Listens (New Edition)</t>
  </si>
  <si>
    <t>Wakefield Rowena</t>
  </si>
  <si>
    <t>The Gift of the Magi</t>
  </si>
  <si>
    <t>O. Henry</t>
  </si>
  <si>
    <t>Dušinka, víla věcí</t>
  </si>
  <si>
    <t>Ester Stará</t>
  </si>
  <si>
    <t>Atalanta</t>
  </si>
  <si>
    <t>Headline</t>
  </si>
  <si>
    <t>Záhady slečny Ashfordové - Svatba v Provence</t>
  </si>
  <si>
    <t>Vivian Conroy</t>
  </si>
  <si>
    <t>Daňové a nedaňové náklady 2024</t>
  </si>
  <si>
    <t>Miloslav Hnátek</t>
  </si>
  <si>
    <t>A Fire in the Flesh</t>
  </si>
  <si>
    <t>Poslední kabalista z Lisabonu</t>
  </si>
  <si>
    <t>Richard Zimler</t>
  </si>
  <si>
    <t>Drsné časy</t>
  </si>
  <si>
    <t>Louis L'Amour</t>
  </si>
  <si>
    <t>Začínáme číst - Bajky</t>
  </si>
  <si>
    <t>Oldřich Syrovátka</t>
  </si>
  <si>
    <t>Darker Shade</t>
  </si>
  <si>
    <t>Joyce Carol Oatesová</t>
  </si>
  <si>
    <t>Leonard a Hladový Paul</t>
  </si>
  <si>
    <t>Hession Rónán</t>
  </si>
  <si>
    <t>Gallant</t>
  </si>
  <si>
    <t>To je vražda, napsala - Sváteční hostina</t>
  </si>
  <si>
    <t>Jessica Bain</t>
  </si>
  <si>
    <t>Tajemství lady Antonie - Zakázaná vášeň na dvoře Tudorovců</t>
  </si>
  <si>
    <t>Rebecca Michéle</t>
  </si>
  <si>
    <t>Submarine</t>
  </si>
  <si>
    <t>Joe Dunthorne</t>
  </si>
  <si>
    <t>Celtic Tales</t>
  </si>
  <si>
    <t>Kate Forrester</t>
  </si>
  <si>
    <t>Bastard</t>
  </si>
  <si>
    <t>Jaroslav Mostecký</t>
  </si>
  <si>
    <t>Čip chce být na Vánoce doma</t>
  </si>
  <si>
    <t>Ulrike Fischer</t>
  </si>
  <si>
    <t>Beautiful Star</t>
  </si>
  <si>
    <t>Yukio Mishima</t>
  </si>
  <si>
    <t>Půlnoční hodina</t>
  </si>
  <si>
    <t>Laura Trinderová</t>
  </si>
  <si>
    <t>Sorrows of Young Werther</t>
  </si>
  <si>
    <t>You Made a Fool of Death With Your Beauty</t>
  </si>
  <si>
    <t>Akwaeke Emezi</t>
  </si>
  <si>
    <t>Gino's Air Fryer Cookbook</t>
  </si>
  <si>
    <t>Gino D'Acampo</t>
  </si>
  <si>
    <t>Cesta za láskou</t>
  </si>
  <si>
    <t>Halina Pawlowská</t>
  </si>
  <si>
    <t>Ash</t>
  </si>
  <si>
    <t>Lo Malinda</t>
  </si>
  <si>
    <t>Guy's Girl</t>
  </si>
  <si>
    <t>Emma Noyes</t>
  </si>
  <si>
    <t>Týden v hlučném domě</t>
  </si>
  <si>
    <t>Odkaz zpovědníka z Loudunu</t>
  </si>
  <si>
    <t>Stará béčková legenda</t>
  </si>
  <si>
    <t>Shigor Birdman</t>
  </si>
  <si>
    <t>Morituri te maturitas</t>
  </si>
  <si>
    <t>Život válečníka</t>
  </si>
  <si>
    <t>Tomáš Němec</t>
  </si>
  <si>
    <t>House Corrino (Prelude 3)</t>
  </si>
  <si>
    <t>Poštolkovi na výletě</t>
  </si>
  <si>
    <t>Helena Švomová</t>
  </si>
  <si>
    <t>Lavash at First Sight</t>
  </si>
  <si>
    <t>Taleen Voskuni</t>
  </si>
  <si>
    <t>The Kiss Countdown</t>
  </si>
  <si>
    <t>Etta Easton</t>
  </si>
  <si>
    <t>Maso</t>
  </si>
  <si>
    <t>Penguin Readers Starter Level: Robin Hood (ELT Graded Reader)</t>
  </si>
  <si>
    <t>Penguin</t>
  </si>
  <si>
    <t>A Room of One's Own</t>
  </si>
  <si>
    <t>Virginia Woolfová</t>
  </si>
  <si>
    <t>Barvínkovi: Poklad, který přišel poštou</t>
  </si>
  <si>
    <t>Herdenová Antje</t>
  </si>
  <si>
    <t>Vánoční kouzlo</t>
  </si>
  <si>
    <t>Helen Mortimerová</t>
  </si>
  <si>
    <t>Foster</t>
  </si>
  <si>
    <t>Claire Keeganová</t>
  </si>
  <si>
    <t>Cat Kid Comic Club: On Purpose</t>
  </si>
  <si>
    <t>Dav Pilkey</t>
  </si>
  <si>
    <t>Liberator 995 se nevrátil</t>
  </si>
  <si>
    <t>František Adamec</t>
  </si>
  <si>
    <t>Conan a dědictví Atlantidy</t>
  </si>
  <si>
    <t>Neobyčejná Grace</t>
  </si>
  <si>
    <t>Fran Littlewoodová</t>
  </si>
  <si>
    <t>Too Much</t>
  </si>
  <si>
    <t>Terri Cole</t>
  </si>
  <si>
    <t>Země zmaru</t>
  </si>
  <si>
    <t>Daniel Gris</t>
  </si>
  <si>
    <t>The Burnout Society</t>
  </si>
  <si>
    <t>Han Byung-Chul</t>
  </si>
  <si>
    <t>Tradiční česká ZIMA - Svátky, zvyky, obyčeje, říkadla, koledy</t>
  </si>
  <si>
    <t>bambook</t>
  </si>
  <si>
    <t>Jaké to je být ptákem</t>
  </si>
  <si>
    <t>Tim Birkhead</t>
  </si>
  <si>
    <t>Pán čarodějů</t>
  </si>
  <si>
    <t>Petra Slováková</t>
  </si>
  <si>
    <t>The Phoenix Project</t>
  </si>
  <si>
    <t>IT Revolution Press</t>
  </si>
  <si>
    <t>Come and Get It</t>
  </si>
  <si>
    <t>Kiley Reidová</t>
  </si>
  <si>
    <t>Conan - krvavá ostří</t>
  </si>
  <si>
    <t>Tíha osudu</t>
  </si>
  <si>
    <t>Prázdniny s Jackem Londonem</t>
  </si>
  <si>
    <t>Prokletí - antologie bajek nejtemnějších</t>
  </si>
  <si>
    <t>Marie O´Regan</t>
  </si>
  <si>
    <t>Darktown</t>
  </si>
  <si>
    <t>The Story of Tutankhamun: An Intimate Life of the Boy who Became King</t>
  </si>
  <si>
    <t>The Modern Apothecary</t>
  </si>
  <si>
    <t>Gabriel Weil</t>
  </si>
  <si>
    <t>Alien Clay</t>
  </si>
  <si>
    <t>Felicity</t>
  </si>
  <si>
    <t>Oliver Mary</t>
  </si>
  <si>
    <t>Malá myška objevuje svět</t>
  </si>
  <si>
    <t>Pierre Carrière</t>
  </si>
  <si>
    <t>The Art and Making of Dungeons &amp; Dragons: Honor Among Thieves</t>
  </si>
  <si>
    <t>Eleni Roussos</t>
  </si>
  <si>
    <t>Příběh plný lásky</t>
  </si>
  <si>
    <t>Lonely Planet Georgia, Armenia &amp; Azerbaijan</t>
  </si>
  <si>
    <t>Ďáblice</t>
  </si>
  <si>
    <t>Bůh a armáda</t>
  </si>
  <si>
    <t>Martin Vaňourek</t>
  </si>
  <si>
    <t>Bůh je z Brna</t>
  </si>
  <si>
    <t>Jiří Štangl</t>
  </si>
  <si>
    <t>Starý farmář farmu měl</t>
  </si>
  <si>
    <t>Rebo</t>
  </si>
  <si>
    <t>Allen Carr's Easyway to Control Alcohol</t>
  </si>
  <si>
    <t>Allen Carr</t>
  </si>
  <si>
    <t>The Undermining of Twyla and Frank</t>
  </si>
  <si>
    <t>The Beloved Girls</t>
  </si>
  <si>
    <t>Harriet Evans</t>
  </si>
  <si>
    <t>Dítě v pohybu od hlavy až k patě</t>
  </si>
  <si>
    <t>Renate Lauper</t>
  </si>
  <si>
    <t>Zkraťsifous aneb Pohádky na dobré ráno</t>
  </si>
  <si>
    <t>Jemná lhostejnost světa</t>
  </si>
  <si>
    <t>Peter Stamm</t>
  </si>
  <si>
    <t>Four Aunties and a Wedding</t>
  </si>
  <si>
    <t>Strašidlo minulosti</t>
  </si>
  <si>
    <t>Jaroslav Velinský</t>
  </si>
  <si>
    <t>Copánky a drdoly - Vymazlené účesy pro holčičky i slečny</t>
  </si>
  <si>
    <t>Christiane Wegnerová</t>
  </si>
  <si>
    <t>Eli a Magdaléna</t>
  </si>
  <si>
    <t>Techniky bílé magie 2 - Rituální praxe</t>
  </si>
  <si>
    <t>Matthias Mala</t>
  </si>
  <si>
    <t>Jak přežít první (k)rok</t>
  </si>
  <si>
    <t>PRÁH,Women for Women</t>
  </si>
  <si>
    <t>Techniky bílé magie</t>
  </si>
  <si>
    <t>Jane Austen: The Visual Encyclopedia</t>
  </si>
  <si>
    <t>Claire Saimová</t>
  </si>
  <si>
    <t>Nechte svět za sebou</t>
  </si>
  <si>
    <t>Rumaan Alam</t>
  </si>
  <si>
    <t>I Shall Never Fall in Love</t>
  </si>
  <si>
    <t>Conner Hari</t>
  </si>
  <si>
    <t>Ultimate Football Heroes Colouring Book</t>
  </si>
  <si>
    <t>Ultimate Football Heroes</t>
  </si>
  <si>
    <t>Toaletní trhák</t>
  </si>
  <si>
    <t>Štěpánka Sekaninová</t>
  </si>
  <si>
    <t>Go Lightly</t>
  </si>
  <si>
    <t>Lee-Kennedy Brydie</t>
  </si>
  <si>
    <t>Matematika v ekonomii a ekonomice</t>
  </si>
  <si>
    <t>Luboš Bauer</t>
  </si>
  <si>
    <t>The Happy Couple</t>
  </si>
  <si>
    <t>Naoise Dolan</t>
  </si>
  <si>
    <t>Evakuace</t>
  </si>
  <si>
    <t>Marko Kloos</t>
  </si>
  <si>
    <t>Takové to bylo?</t>
  </si>
  <si>
    <t>Zvonek a pak chorál</t>
  </si>
  <si>
    <t>Lenka Procházková</t>
  </si>
  <si>
    <t>Ten, co kráčí se Smrtí</t>
  </si>
  <si>
    <t>Barb Rýdl</t>
  </si>
  <si>
    <t>Vážně, nevážně</t>
  </si>
  <si>
    <t>Zvířecí cestovatelé</t>
  </si>
  <si>
    <t>Julio Antonio Blasko</t>
  </si>
  <si>
    <t>Dirty Diana</t>
  </si>
  <si>
    <t>Shana Festeová</t>
  </si>
  <si>
    <t>Young Jane Young</t>
  </si>
  <si>
    <t>Africký démon</t>
  </si>
  <si>
    <t>Moje sestra lže</t>
  </si>
  <si>
    <t>Bradeigh Godfrey</t>
  </si>
  <si>
    <t>Borderlines</t>
  </si>
  <si>
    <t>Baston Lewis</t>
  </si>
  <si>
    <t>Evropská unie - v otázkách a odpovědích</t>
  </si>
  <si>
    <t>Petr Gola</t>
  </si>
  <si>
    <t>Conan a slepá bohyně</t>
  </si>
  <si>
    <t>Leon da Costa</t>
  </si>
  <si>
    <t>Pět dní před koncem světa</t>
  </si>
  <si>
    <t>English for Everyone Practice Book Level 1 Beginner: French language edition</t>
  </si>
  <si>
    <t>The Portrait of a Lady: Annotated Edition (Alma Classics Evergreens)</t>
  </si>
  <si>
    <t>Lonely Planet Canary Islands</t>
  </si>
  <si>
    <t>Pseudonym</t>
  </si>
  <si>
    <t>Alexandra Andrews</t>
  </si>
  <si>
    <t>Madridský kód</t>
  </si>
  <si>
    <t>Václav Miko</t>
  </si>
  <si>
    <t>Můj život s Václavem a Chartou</t>
  </si>
  <si>
    <t>Michal Stehlík</t>
  </si>
  <si>
    <t>Volání srdce</t>
  </si>
  <si>
    <t>Janette Okeová</t>
  </si>
  <si>
    <t>Bouřlivá léta 1912-1918</t>
  </si>
  <si>
    <t>Lonely Planet Fast Talk German</t>
  </si>
  <si>
    <t>Základy statistiky - Aplikace v technických a ekonomických oborech</t>
  </si>
  <si>
    <t>Jiří Neubauer</t>
  </si>
  <si>
    <t>Nesmířené srdce Chrongramu</t>
  </si>
  <si>
    <t>Jan Bílý</t>
  </si>
  <si>
    <t>1913. Co jsem ještě chtěl vyprávět</t>
  </si>
  <si>
    <t>Florian Illies</t>
  </si>
  <si>
    <t>The Manor House Governess</t>
  </si>
  <si>
    <t>C. A. Castle</t>
  </si>
  <si>
    <t>Non testatur</t>
  </si>
  <si>
    <t>Nejkrásnější dětské hádanky</t>
  </si>
  <si>
    <t>Barrister &amp; Principal</t>
  </si>
  <si>
    <t>Star Wars: Darth Vader, Vol. 6: Return of the Handmaidens</t>
  </si>
  <si>
    <t>Greg Pak</t>
  </si>
  <si>
    <t>Shadow Cabinet</t>
  </si>
  <si>
    <t>Dawsonová Juno</t>
  </si>
  <si>
    <t>Kamarádky v kuchyni</t>
  </si>
  <si>
    <t>Imagination of people</t>
  </si>
  <si>
    <t>Příběhy zvířat</t>
  </si>
  <si>
    <t>Stella Maris</t>
  </si>
  <si>
    <t>Auta Neonoví závodníci</t>
  </si>
  <si>
    <t>Walt Disney</t>
  </si>
  <si>
    <t>The Road to Serfdom</t>
  </si>
  <si>
    <t>Friedrich Augus Hayek</t>
  </si>
  <si>
    <t>Death Note 5</t>
  </si>
  <si>
    <t>Tsugumi Ohba</t>
  </si>
  <si>
    <t>My name is Čičák</t>
  </si>
  <si>
    <t>Martina Skala</t>
  </si>
  <si>
    <t>Slečna Austenová vyšetřuje: Nešťastná kloboučnice</t>
  </si>
  <si>
    <t>Jessica Bullová</t>
  </si>
  <si>
    <t>Conan a brány času</t>
  </si>
  <si>
    <t>Dakh Hunter</t>
  </si>
  <si>
    <t>Covid-19 infodemie</t>
  </si>
  <si>
    <t>Václav Moravec</t>
  </si>
  <si>
    <t>Maus Now : Selected Writing</t>
  </si>
  <si>
    <t>Art Spiegelman</t>
  </si>
  <si>
    <t>Bez tváře</t>
  </si>
  <si>
    <t>Lucie Salová</t>
  </si>
  <si>
    <t>The Swimmers</t>
  </si>
  <si>
    <t>Julie Otsuka</t>
  </si>
  <si>
    <t>Lost Girl King</t>
  </si>
  <si>
    <t>Catherine Doyleová</t>
  </si>
  <si>
    <t>Legenda Roman Hubník</t>
  </si>
  <si>
    <t>Škola ve vesmíru Nouzové přistání</t>
  </si>
  <si>
    <t>Scott Seegert</t>
  </si>
  <si>
    <t>Za prokletými zdmi</t>
  </si>
  <si>
    <t>Lauren Blackwoodová</t>
  </si>
  <si>
    <t>Cesta A. Š. za lidskou důstojností</t>
  </si>
  <si>
    <t>The Spiritual Poems of Rumi</t>
  </si>
  <si>
    <t>Říše pomíjivosti</t>
  </si>
  <si>
    <t>Gilles Lipovetsky</t>
  </si>
  <si>
    <t>Krystaly pro cestu životem</t>
  </si>
  <si>
    <t>Gemma Petherbridge</t>
  </si>
  <si>
    <t>The Choice</t>
  </si>
  <si>
    <t>A World of Curiosities</t>
  </si>
  <si>
    <t>Louise Pennyová</t>
  </si>
  <si>
    <t>Nejlepší sprostonárodní vtipy</t>
  </si>
  <si>
    <t>Guinness World Records 2025 (anglicky)</t>
  </si>
  <si>
    <t>Birgit Kaltenthaler</t>
  </si>
  <si>
    <t>Expedice badatele Věnceslava Brábka do devonských krajin s prvními pralesy</t>
  </si>
  <si>
    <t>Jan Sovák</t>
  </si>
  <si>
    <t>Monarchs</t>
  </si>
  <si>
    <t>Kass Morgan</t>
  </si>
  <si>
    <t>Evergreen</t>
  </si>
  <si>
    <t>Lydia Elise Millen</t>
  </si>
  <si>
    <t>The Eternal One</t>
  </si>
  <si>
    <t>Namina Forna</t>
  </si>
  <si>
    <t>Wonder Woman Historia: The Amazons</t>
  </si>
  <si>
    <t>Phil Jimenez</t>
  </si>
  <si>
    <t>Jed</t>
  </si>
  <si>
    <t>Bex Hoganová</t>
  </si>
  <si>
    <t>Gorgeous Gruesome Faces</t>
  </si>
  <si>
    <t>Linda Cheng</t>
  </si>
  <si>
    <t>Adléta Arpádovna - Mezi láskou a spravedlností</t>
  </si>
  <si>
    <t>No Reserve</t>
  </si>
  <si>
    <t>Felix Francis</t>
  </si>
  <si>
    <t>Záhady legendy a mýty 1.díl</t>
  </si>
  <si>
    <t>Dušan Procházka</t>
  </si>
  <si>
    <t>Women Photographers</t>
  </si>
  <si>
    <t>Boris Friedewald</t>
  </si>
  <si>
    <t>Memoirs of a Teenage Amnesia</t>
  </si>
  <si>
    <t>Midnight Ruin</t>
  </si>
  <si>
    <t>Poklady našeho děťátka BOX</t>
  </si>
  <si>
    <t>Conan na Ostrově ledu</t>
  </si>
  <si>
    <t>Mike Philip</t>
  </si>
  <si>
    <t>Květ smrti</t>
  </si>
  <si>
    <t>Anne Mette Hancock</t>
  </si>
  <si>
    <t>Tři roky krve</t>
  </si>
  <si>
    <t>Václav Králíček</t>
  </si>
  <si>
    <t>Camino Ghosts</t>
  </si>
  <si>
    <t>John Grisham</t>
  </si>
  <si>
    <t>Marcus Aurelius: The Stoic Emperor</t>
  </si>
  <si>
    <t>Donald J. Robertson</t>
  </si>
  <si>
    <t>Bluey: What Games Should We Play?</t>
  </si>
  <si>
    <t>Atlas domácích bytostí</t>
  </si>
  <si>
    <t>Martin Poláček</t>
  </si>
  <si>
    <t>Conan: Setovy šachy/Léčka</t>
  </si>
  <si>
    <t>Allen Carr's Easy Way to Quit Emotional Eating</t>
  </si>
  <si>
    <t>Zero waste pro děti</t>
  </si>
  <si>
    <t>Karine Balzeau</t>
  </si>
  <si>
    <t>The Burrow and Other Stories</t>
  </si>
  <si>
    <t>Wild Animals Sound Book</t>
  </si>
  <si>
    <t>When I See Blue</t>
  </si>
  <si>
    <t>Lily Bailey</t>
  </si>
  <si>
    <t>The Party Crasher</t>
  </si>
  <si>
    <t>The In Between</t>
  </si>
  <si>
    <t>Klein Marc</t>
  </si>
  <si>
    <t>Pohlaď mě! - Dinosaurus</t>
  </si>
  <si>
    <t>Early Morning Riser</t>
  </si>
  <si>
    <t>Katherine Heiny</t>
  </si>
  <si>
    <t>Sloneček Malej ve světě širém</t>
  </si>
  <si>
    <t>Příručka mladého hledače</t>
  </si>
  <si>
    <t>Eva Prchalová</t>
  </si>
  <si>
    <t>Hitokiri</t>
  </si>
  <si>
    <t>Trains Sound Book</t>
  </si>
  <si>
    <t>The Hitler Years - Disaster 1940 - 1945</t>
  </si>
  <si>
    <t>Frank McDonough</t>
  </si>
  <si>
    <t>Two Metres From You</t>
  </si>
  <si>
    <t>Stephens Heidi</t>
  </si>
  <si>
    <t>More Than This</t>
  </si>
  <si>
    <t>Krystal Marquis</t>
  </si>
  <si>
    <t>Mít moc</t>
  </si>
  <si>
    <t>Golden Kamuy 1</t>
  </si>
  <si>
    <t>Satoru Noda</t>
  </si>
  <si>
    <t>Sea Change</t>
  </si>
  <si>
    <t>Gina Chung</t>
  </si>
  <si>
    <t>Witches</t>
  </si>
  <si>
    <t>Brenda Lozano</t>
  </si>
  <si>
    <t>Pozemní stavitelství VI. pro SPŠ stavební</t>
  </si>
  <si>
    <t>Jan Tywoniak</t>
  </si>
  <si>
    <t>Nebojte se žít</t>
  </si>
  <si>
    <t>In A Glass Darkly</t>
  </si>
  <si>
    <t>Joseph Thomas Sheridan Le Fanu</t>
  </si>
  <si>
    <t>Kaguya-sama: Love Is War 7</t>
  </si>
  <si>
    <t>Bury Your Gays</t>
  </si>
  <si>
    <t>Chuck Tingle</t>
  </si>
  <si>
    <t>Za války, 1918: Příslib naděje</t>
  </si>
  <si>
    <t>Cynthia Harrod-Eagles</t>
  </si>
  <si>
    <t>Zom 100: Bucket List of the Dead 8</t>
  </si>
  <si>
    <t>Haro Aso</t>
  </si>
  <si>
    <t>Berserk of Gluttony (Light Novel) Vol. 1</t>
  </si>
  <si>
    <t>Isshiki Ichika</t>
  </si>
  <si>
    <t>Penguin Readers Level 2: The Extraordinary Life of Anne Frank (ELT Graded Reader)</t>
  </si>
  <si>
    <t>Kate Scott</t>
  </si>
  <si>
    <t>Peter Pan</t>
  </si>
  <si>
    <t>Robert Sabuda</t>
  </si>
  <si>
    <t>Desi Girl Speaking</t>
  </si>
  <si>
    <t>Hussain A. S.</t>
  </si>
  <si>
    <t>Konec světa</t>
  </si>
  <si>
    <t>Peter Temple</t>
  </si>
  <si>
    <t>In Search of Us: Twelve Adventures in Anthropology</t>
  </si>
  <si>
    <t>Lucy Moore</t>
  </si>
  <si>
    <t>Gachiakuta 4</t>
  </si>
  <si>
    <t>Aktivní naděje - Jak čelit zmatku naší doby a nezbláznit se</t>
  </si>
  <si>
    <t>Joanna Macyová</t>
  </si>
  <si>
    <t>Freedom Is A Constant Struggle</t>
  </si>
  <si>
    <t>Davis Angela Y.</t>
  </si>
  <si>
    <t>Zmizím ve tmě</t>
  </si>
  <si>
    <t>Michelle McNamara</t>
  </si>
  <si>
    <t>All the Little Bird-Hearts</t>
  </si>
  <si>
    <t>Viktoria Lloyd-Barlow</t>
  </si>
  <si>
    <t>Operace Armagedon</t>
  </si>
  <si>
    <t>Prokletí pro všechny</t>
  </si>
  <si>
    <t>PER | Easystart: Maisie and the Dolphin</t>
  </si>
  <si>
    <t>Stephen Rabley</t>
  </si>
  <si>
    <t>Válečné ponorky 1776–1985</t>
  </si>
  <si>
    <t>Perfektní manželství</t>
  </si>
  <si>
    <t>Skoněpády</t>
  </si>
  <si>
    <t>Odsouzen</t>
  </si>
  <si>
    <t>I'll Look for You, Everywhere</t>
  </si>
  <si>
    <t>Capello Cameron</t>
  </si>
  <si>
    <t>The Strangeworlds Travel Agency: The Edge of the Ocean</t>
  </si>
  <si>
    <t>L.D. Lapinski</t>
  </si>
  <si>
    <t>Stella Maris (anglicky)</t>
  </si>
  <si>
    <t>Halóóó, tady Lucifa!</t>
  </si>
  <si>
    <t>Jitka Hladká</t>
  </si>
  <si>
    <t>Mrazík s pendrekem v ruce</t>
  </si>
  <si>
    <t>Alexandr Mitrofanov</t>
  </si>
  <si>
    <t>Happy Days with the Naked Chef 3</t>
  </si>
  <si>
    <t>A Crack in Creation</t>
  </si>
  <si>
    <t>Samuel Sternberg</t>
  </si>
  <si>
    <t>Sherlock Holmes: The Dark Mysteries</t>
  </si>
  <si>
    <t>Looking Glass Sound</t>
  </si>
  <si>
    <t>Dračí vášeň</t>
  </si>
  <si>
    <t>Tucet pohádek Vojtěcha Kubašty</t>
  </si>
  <si>
    <t>The Leopard: Vintage Quarterbound Classics</t>
  </si>
  <si>
    <t>Giuseppe Tomasi di Lampedusa</t>
  </si>
  <si>
    <t>Boruto: Naruto Next Generations 20</t>
  </si>
  <si>
    <t>After Man: Expanded 40th Anniversary Edition</t>
  </si>
  <si>
    <t>Dixon Dougal</t>
  </si>
  <si>
    <t>The Palace Papers</t>
  </si>
  <si>
    <t>Tina Brownová</t>
  </si>
  <si>
    <t>Lizzie Blake's Best Mistake</t>
  </si>
  <si>
    <t>Mazey Eddings</t>
  </si>
  <si>
    <t>Paměť mého města</t>
  </si>
  <si>
    <t>Into the Uncut Grass</t>
  </si>
  <si>
    <t>Trevor Noah</t>
  </si>
  <si>
    <t>Zeppelin</t>
  </si>
  <si>
    <t>Tormod Haugen</t>
  </si>
  <si>
    <t>Never a Duke</t>
  </si>
  <si>
    <t>Little</t>
  </si>
  <si>
    <t>Fine Print Volume 2</t>
  </si>
  <si>
    <t>Stjepan Šejić</t>
  </si>
  <si>
    <t>Food Rules</t>
  </si>
  <si>
    <t>Michael Pollan</t>
  </si>
  <si>
    <t>Snuff</t>
  </si>
  <si>
    <t>Černí husaři</t>
  </si>
  <si>
    <t>František Petran</t>
  </si>
  <si>
    <t>Drawing Basics and Beyond</t>
  </si>
  <si>
    <t>Sorie Kim</t>
  </si>
  <si>
    <t>Flash Fire</t>
  </si>
  <si>
    <t>Časovládci: Skryté ostří</t>
  </si>
  <si>
    <t>The Slow Down</t>
  </si>
  <si>
    <t>Leanne Ford</t>
  </si>
  <si>
    <t>Four Weddings and a Christmas</t>
  </si>
  <si>
    <t>Phillipa Ashley</t>
  </si>
  <si>
    <t>Velekněžka, léčba Římem</t>
  </si>
  <si>
    <t>Kronika konce světa</t>
  </si>
  <si>
    <t>Amazing Grace Adams</t>
  </si>
  <si>
    <t>Fran Littlewood</t>
  </si>
  <si>
    <t>Zlatá vydra</t>
  </si>
  <si>
    <t>Miloslav Švandrlík</t>
  </si>
  <si>
    <t>Cassandra in Reverse</t>
  </si>
  <si>
    <t>Holly Smaleová</t>
  </si>
  <si>
    <t>Cars and Trucks from A to Z</t>
  </si>
  <si>
    <t>Richard Scarry</t>
  </si>
  <si>
    <t>Odklop okénko: Vesmír</t>
  </si>
  <si>
    <t>Giuseppe Brillante</t>
  </si>
  <si>
    <t>Lyceum</t>
  </si>
  <si>
    <t>Lukáš Malý</t>
  </si>
  <si>
    <t>Black or White 4</t>
  </si>
  <si>
    <t>Sachimo</t>
  </si>
  <si>
    <t>The Cosy Christmas Colouring Book</t>
  </si>
  <si>
    <t>Tansy Willow</t>
  </si>
  <si>
    <t>Three Sisters : The conclusion to the Tattooist of Auschwitz trilogy</t>
  </si>
  <si>
    <t>Bible Příběhy na každý den</t>
  </si>
  <si>
    <t>Česká biblická společnost</t>
  </si>
  <si>
    <t>Coming Up for Air</t>
  </si>
  <si>
    <t>George Orwell</t>
  </si>
  <si>
    <t>Alfons Mucha</t>
  </si>
  <si>
    <t>Hirmer</t>
  </si>
  <si>
    <t>Kotviště</t>
  </si>
  <si>
    <t>Anita Moskátová</t>
  </si>
  <si>
    <t>One Little Bee</t>
  </si>
  <si>
    <t>Allen Emma</t>
  </si>
  <si>
    <t>Soutěž jedlíků</t>
  </si>
  <si>
    <t>Lukáš Pavlásek</t>
  </si>
  <si>
    <t>The Embroidered Book</t>
  </si>
  <si>
    <t>Kate Heartfield</t>
  </si>
  <si>
    <t>Mrs England</t>
  </si>
  <si>
    <t>Stacey Hallsová</t>
  </si>
  <si>
    <t>Nineteen Eighty-Four</t>
  </si>
  <si>
    <t>Šepot zkázy - Zářná budoucnost</t>
  </si>
  <si>
    <t>A. Kay</t>
  </si>
  <si>
    <t>The Rising Tide</t>
  </si>
  <si>
    <t>Sam Lloyd</t>
  </si>
  <si>
    <t>When We Were Birds</t>
  </si>
  <si>
    <t>Lord of the Fly Fest</t>
  </si>
  <si>
    <t>Goldy Moldavsky</t>
  </si>
  <si>
    <t>Breakdowns</t>
  </si>
  <si>
    <t>Our Crooked Hearts</t>
  </si>
  <si>
    <t>Melissa Albert</t>
  </si>
  <si>
    <t>Chain-Gang All-Stars</t>
  </si>
  <si>
    <t>Nana Kwame Adjei-Brenyah</t>
  </si>
  <si>
    <t>Do nebíčka..., do peklíčka?</t>
  </si>
  <si>
    <t>The Happy Prince</t>
  </si>
  <si>
    <t>Fireborn: Phoenix and the Frost Palace</t>
  </si>
  <si>
    <t>Aisling Fowlerová</t>
  </si>
  <si>
    <t>Any Other Family</t>
  </si>
  <si>
    <t>Eleanor Brownová</t>
  </si>
  <si>
    <t>Conan a černý labyrint</t>
  </si>
  <si>
    <t>Eric Lanser</t>
  </si>
  <si>
    <t>Stříbrný měsíc</t>
  </si>
  <si>
    <t>Ondřej S. Nečas</t>
  </si>
  <si>
    <t>Zom 100: Bucket List of the Dead 7</t>
  </si>
  <si>
    <t>My Heart &amp; Other Breakables</t>
  </si>
  <si>
    <t>Alex Barclay</t>
  </si>
  <si>
    <t>The Wahls Protocol</t>
  </si>
  <si>
    <t>Dr Terry Wahls</t>
  </si>
  <si>
    <t>Suttree</t>
  </si>
  <si>
    <t>Tupilak. Severský posol smrti</t>
  </si>
  <si>
    <t>Marko Thelen</t>
  </si>
  <si>
    <t>Když naprší, zase uschne</t>
  </si>
  <si>
    <t>The Three Musketeers</t>
  </si>
  <si>
    <t>Open</t>
  </si>
  <si>
    <t>Andre Agassi</t>
  </si>
  <si>
    <t>Complete Practical Encyclopedia of Bonsai</t>
  </si>
  <si>
    <t>Ken Norman</t>
  </si>
  <si>
    <t>Lakomec</t>
  </si>
  <si>
    <t>Jean Baptiste Poquelin Moliére</t>
  </si>
  <si>
    <t>Senzační sportovci</t>
  </si>
  <si>
    <t>Till Lukat</t>
  </si>
  <si>
    <t>Silver Nitrate</t>
  </si>
  <si>
    <t>Silvia Moreno-Garciová</t>
  </si>
  <si>
    <t>The Adventures of Amina al-Sirafi</t>
  </si>
  <si>
    <t>Shannon Chakraborty</t>
  </si>
  <si>
    <t>Spisovatel</t>
  </si>
  <si>
    <t>David Hockney. A Chronology. 40th Anniversary Edition</t>
  </si>
  <si>
    <t>Hans Werner Holzwarth</t>
  </si>
  <si>
    <t>The Glutton</t>
  </si>
  <si>
    <t>A. K. Blakemore</t>
  </si>
  <si>
    <t>Společenstvo klíčníků</t>
  </si>
  <si>
    <t>Daniela Krolupperová</t>
  </si>
  <si>
    <t>Deadman Wonderland 10</t>
  </si>
  <si>
    <t>Jinsei Kataoka</t>
  </si>
  <si>
    <t>Aleš Lunetic</t>
  </si>
  <si>
    <t>Tomášek Martin</t>
  </si>
  <si>
    <t>You Will be Able to Macrame by the End of This Book</t>
  </si>
  <si>
    <t>Tiffany Allen</t>
  </si>
  <si>
    <t>Fault Lines: A Novel</t>
  </si>
  <si>
    <t>Emily Itami</t>
  </si>
  <si>
    <t>I Heart Christmas</t>
  </si>
  <si>
    <t>Lindsey Kelková</t>
  </si>
  <si>
    <t>Moje první slova</t>
  </si>
  <si>
    <t>How Art Works: The Concepts Visually Explained</t>
  </si>
  <si>
    <t>Klokočka, lovecké legendy</t>
  </si>
  <si>
    <t>Karel Bartošek</t>
  </si>
  <si>
    <t>Století odchází</t>
  </si>
  <si>
    <t>Aleš Skřivan</t>
  </si>
  <si>
    <t>Air Fryer Easy Everyday</t>
  </si>
  <si>
    <t>Sam Milner</t>
  </si>
  <si>
    <t>Zpráva o nezdaru</t>
  </si>
  <si>
    <t>Complicit</t>
  </si>
  <si>
    <t>Reah Bravo</t>
  </si>
  <si>
    <t>Diogenova lampa</t>
  </si>
  <si>
    <t>Botanic Gardens of the World</t>
  </si>
  <si>
    <t>Quercus</t>
  </si>
  <si>
    <t>The School for Good and Evil (The School for Good and Evil, Book 1)</t>
  </si>
  <si>
    <t>Soman Chainani</t>
  </si>
  <si>
    <t>Protančit se životem</t>
  </si>
  <si>
    <t>Viola Kučerová</t>
  </si>
  <si>
    <t>Nexus: A Brief History of Information Networks from the Stone Age to AI</t>
  </si>
  <si>
    <t>Yuval Noah Harari</t>
  </si>
  <si>
    <t>Bílý pes</t>
  </si>
  <si>
    <t>Star Wars Inquisitor: Rise of the Red Blade</t>
  </si>
  <si>
    <t>Delilah S. Dawson</t>
  </si>
  <si>
    <t>Blue Exorcist 1</t>
  </si>
  <si>
    <t>Kazue Kato</t>
  </si>
  <si>
    <t>Sova</t>
  </si>
  <si>
    <t>Desmond Morris</t>
  </si>
  <si>
    <t>Someone Else´s Shoes</t>
  </si>
  <si>
    <t>Jojo Moyes</t>
  </si>
  <si>
    <t>The List</t>
  </si>
  <si>
    <t>Yomi Adegoke</t>
  </si>
  <si>
    <t>Památníky Velké války 1914-1918 ve východních Čechách</t>
  </si>
  <si>
    <t>Stoupající moře</t>
  </si>
  <si>
    <t>Plant Magick. The Library of Esoterica</t>
  </si>
  <si>
    <t>Thunderwing</t>
  </si>
  <si>
    <t>O záhadném semínku</t>
  </si>
  <si>
    <t>Barbora Vajsejtlová</t>
  </si>
  <si>
    <t>Some Like it Cold</t>
  </si>
  <si>
    <t>Elle McNicoll</t>
  </si>
  <si>
    <t>Od voru ke Queen Mary 2</t>
  </si>
  <si>
    <t>Genesis</t>
  </si>
  <si>
    <t>Henry A. Kissinger</t>
  </si>
  <si>
    <t>Nový domov</t>
  </si>
  <si>
    <t>Leslie Connor</t>
  </si>
  <si>
    <t>Affirmation</t>
  </si>
  <si>
    <t>All That It Ever Meant</t>
  </si>
  <si>
    <t>Musariri Blessing</t>
  </si>
  <si>
    <t>Black or White 3</t>
  </si>
  <si>
    <t>Backstabber</t>
  </si>
  <si>
    <t>Egyptology</t>
  </si>
  <si>
    <t>Nick Harris</t>
  </si>
  <si>
    <t>The Troop</t>
  </si>
  <si>
    <t>Nick Cutter</t>
  </si>
  <si>
    <t>Superman: Son of Kal-El Vol. 1: The Truth</t>
  </si>
  <si>
    <t>Tom Taylor</t>
  </si>
  <si>
    <t>Sound Tracks</t>
  </si>
  <si>
    <t>Graeme Lawson</t>
  </si>
  <si>
    <t>Sharpe´s Command</t>
  </si>
  <si>
    <t>Bernard Cornwell</t>
  </si>
  <si>
    <t>Basquiat: Boom for Real</t>
  </si>
  <si>
    <t>Eleanor Nairne</t>
  </si>
  <si>
    <t>Štědrý kluk z hračkářství bratrů Svátků</t>
  </si>
  <si>
    <t>David Litchfield</t>
  </si>
  <si>
    <t>Oskar Kokoschka</t>
  </si>
  <si>
    <t>Rüdiger Görner</t>
  </si>
  <si>
    <t>Povídky smíchovské</t>
  </si>
  <si>
    <t>Cat Kid Comic Club: Perspectives</t>
  </si>
  <si>
    <t>More Confessions of a Forty-Something F**k Up</t>
  </si>
  <si>
    <t>Alexandra Potter</t>
  </si>
  <si>
    <t>Atlas: The Story of Pa Salt</t>
  </si>
  <si>
    <t>Lucinda Rileyová</t>
  </si>
  <si>
    <t>Svobodná mysl</t>
  </si>
  <si>
    <t>Annie Grace</t>
  </si>
  <si>
    <t>Důvěrné sdělení o konci světa</t>
  </si>
  <si>
    <t>Poslouchej! 12 různých zvuků Na farmě</t>
  </si>
  <si>
    <t>Velký vánoční sešit</t>
  </si>
  <si>
    <t>Alena Schulz</t>
  </si>
  <si>
    <t>Failosophy for Teens</t>
  </si>
  <si>
    <t>Elisabeth Day</t>
  </si>
  <si>
    <t>Cesty pro prstíky Ahoj farmo!</t>
  </si>
  <si>
    <t>Femina</t>
  </si>
  <si>
    <t>Janina Ramirez</t>
  </si>
  <si>
    <t>Midnight at the Christmas Bookshop</t>
  </si>
  <si>
    <t>Jenny Colganová</t>
  </si>
  <si>
    <t>The Flatshare</t>
  </si>
  <si>
    <t>Beth O'Leary</t>
  </si>
  <si>
    <t>How to Be a Wallflower</t>
  </si>
  <si>
    <t>Ve spárech osudu</t>
  </si>
  <si>
    <t>Svatá Agáta</t>
  </si>
  <si>
    <t>Maria Stelladorová</t>
  </si>
  <si>
    <t>Kouzlo letní noci</t>
  </si>
  <si>
    <t>Člověk omezené důstojnosti</t>
  </si>
  <si>
    <t>The Little French Village of Book Lovers</t>
  </si>
  <si>
    <t>Nina George</t>
  </si>
  <si>
    <t>The Missing Sister</t>
  </si>
  <si>
    <t>The House of the Spirits: Vintage Quarterbound Classics</t>
  </si>
  <si>
    <t>Dobrá myslivna</t>
  </si>
  <si>
    <t>Veronika Nešporová</t>
  </si>
  <si>
    <t>Crossword Dictionary</t>
  </si>
  <si>
    <t>Identifikace mé identity</t>
  </si>
  <si>
    <t>Zdeněk Pospíšil</t>
  </si>
  <si>
    <t>Svěřený čas</t>
  </si>
  <si>
    <t>Defne Sumanová</t>
  </si>
  <si>
    <t>Take a Chance on Me</t>
  </si>
  <si>
    <t>Emily Houghton</t>
  </si>
  <si>
    <t>Less is Lost</t>
  </si>
  <si>
    <t>Andrew Sean Greer</t>
  </si>
  <si>
    <t>Love in Five Acts</t>
  </si>
  <si>
    <t>Daniela Krien</t>
  </si>
  <si>
    <t>Mother Hens</t>
  </si>
  <si>
    <t>Sophie McCartney</t>
  </si>
  <si>
    <t>Letní sestry</t>
  </si>
  <si>
    <t>Monika Peetzová</t>
  </si>
  <si>
    <t>The Exhibitionist</t>
  </si>
  <si>
    <t>Charlotte Mendelson</t>
  </si>
  <si>
    <t>Královna Viola - Láska a intriky na přemyslovském dvoře</t>
  </si>
  <si>
    <t>Melita Denková</t>
  </si>
  <si>
    <t>Holy Island</t>
  </si>
  <si>
    <t>LJ Ross</t>
  </si>
  <si>
    <t>Slouching Towards Utopia : An Economic History of the Twentieth Century</t>
  </si>
  <si>
    <t>DeLong J. Bradford</t>
  </si>
  <si>
    <t>Kruté požehnání</t>
  </si>
  <si>
    <t>Emily Thiedeová</t>
  </si>
  <si>
    <t>The Black Bird Oracle</t>
  </si>
  <si>
    <t>Deborah Harknessová</t>
  </si>
  <si>
    <t>Normal Rules Don't Apply</t>
  </si>
  <si>
    <t>Queen B</t>
  </si>
  <si>
    <t>Juno Dawson</t>
  </si>
  <si>
    <t>Razerova jízda</t>
  </si>
  <si>
    <t>Jamie Begley</t>
  </si>
  <si>
    <t>People to Follow</t>
  </si>
  <si>
    <t>Olivia Worley</t>
  </si>
  <si>
    <t>Slavic Kitchen Alchemy</t>
  </si>
  <si>
    <t>Watkins Media</t>
  </si>
  <si>
    <t>Unraveller</t>
  </si>
  <si>
    <t>Frances Hardinge</t>
  </si>
  <si>
    <t>A Heart Full of Headstones</t>
  </si>
  <si>
    <t>Ian Rankin</t>
  </si>
  <si>
    <t>The Border Trilogy</t>
  </si>
  <si>
    <t>Rebellion (Eagles of Empire 22)</t>
  </si>
  <si>
    <t>Simon Scarrow</t>
  </si>
  <si>
    <t>The Switch</t>
  </si>
  <si>
    <t>Třináct osudných dnů</t>
  </si>
  <si>
    <t>Volek Jindřich</t>
  </si>
  <si>
    <t>Unforgettable Journeys</t>
  </si>
  <si>
    <t>Obdivuhodná zvířata I.</t>
  </si>
  <si>
    <t>Vojtěch Škaloud</t>
  </si>
  <si>
    <t>Vladimír Sorokin</t>
  </si>
  <si>
    <t>Každý krok je volba</t>
  </si>
  <si>
    <t>Věra Nováková</t>
  </si>
  <si>
    <t>Bleach 1 (anglicky)</t>
  </si>
  <si>
    <t>Dračí dech - Život na draka</t>
  </si>
  <si>
    <t>Ursula Vernonová</t>
  </si>
  <si>
    <t>Deník I. 1948 - 1956</t>
  </si>
  <si>
    <t>Pavel Juráček</t>
  </si>
  <si>
    <t>The Roasting Tin : Simple One Dish Dinners</t>
  </si>
  <si>
    <t>Iyer Rukmini</t>
  </si>
  <si>
    <t>The Road to Wigan Pier</t>
  </si>
  <si>
    <t>Timelines of Science</t>
  </si>
  <si>
    <t>Dungeon Runners: Hero Trial</t>
  </si>
  <si>
    <t>Kieran Larwood</t>
  </si>
  <si>
    <t>How to Eat 30 Plants a Week</t>
  </si>
  <si>
    <t>Hugh Fearnley-Whittingstall</t>
  </si>
  <si>
    <t>How Religion Evolved: And Why It Endures</t>
  </si>
  <si>
    <t>Robin Dunbar</t>
  </si>
  <si>
    <t>You Don't Have to be Loud</t>
  </si>
  <si>
    <t>Ben Brooks</t>
  </si>
  <si>
    <t>A Column of Fire</t>
  </si>
  <si>
    <t>Ken Follett</t>
  </si>
  <si>
    <t>Minecraft Mobspotter’s Encyclopedia</t>
  </si>
  <si>
    <t>Mojang AB</t>
  </si>
  <si>
    <t>Sluníčko maluje</t>
  </si>
  <si>
    <t>Renáta Frančíková</t>
  </si>
  <si>
    <t>Raphael</t>
  </si>
  <si>
    <t>National Gallery Company Ltd</t>
  </si>
  <si>
    <t>Hokkaido</t>
  </si>
  <si>
    <t>Tim Anderson</t>
  </si>
  <si>
    <t>The Macmillan Collection of Myths and Legends</t>
  </si>
  <si>
    <t>Macmillan Education</t>
  </si>
  <si>
    <t>Na slyšenou</t>
  </si>
  <si>
    <t>Jitka Štichauerová</t>
  </si>
  <si>
    <t>NecklaCe</t>
  </si>
  <si>
    <t>Witten Matt</t>
  </si>
  <si>
    <t>Decameron</t>
  </si>
  <si>
    <t>Giovanni Boccaccio</t>
  </si>
  <si>
    <t>Numerologie magických čtverců a devíti hvězd</t>
  </si>
  <si>
    <t>Milan Walek</t>
  </si>
  <si>
    <t>For the Culture: The Power Behind the World's Most Successful Brands, from Apple to Beyoncé</t>
  </si>
  <si>
    <t>Marcus Collins</t>
  </si>
  <si>
    <t>The Complete Guide to Memory</t>
  </si>
  <si>
    <t>Richard Restak</t>
  </si>
  <si>
    <t>Chivalry</t>
  </si>
  <si>
    <t>Send Nudes</t>
  </si>
  <si>
    <t>Saba Sams</t>
  </si>
  <si>
    <t>The Best of Sherlock Holmes (Macmillan Collector's Library)</t>
  </si>
  <si>
    <t>Pan Macmillan</t>
  </si>
  <si>
    <t>Politický proces s Miladou Horákovou a spol.</t>
  </si>
  <si>
    <t>Karel Kaplan</t>
  </si>
  <si>
    <t>Seven and a Half Lessons About the Brain</t>
  </si>
  <si>
    <t>Lisa Feldman Barrett</t>
  </si>
  <si>
    <t>Jak se vařívalo dříve a jak dnes, 2. díl: H–K</t>
  </si>
  <si>
    <t>The Kingdom of Sweets</t>
  </si>
  <si>
    <t>Erika Johansenová</t>
  </si>
  <si>
    <t>Cesta k nesmrtelnosti</t>
  </si>
  <si>
    <t>Jiří Vacek</t>
  </si>
  <si>
    <t>Reportáž, psaná na oprátce</t>
  </si>
  <si>
    <t>Julius Fučík</t>
  </si>
  <si>
    <t>The Menstruating Mall</t>
  </si>
  <si>
    <t>Eraserhead Press</t>
  </si>
  <si>
    <t>Sherlock Tote Bag</t>
  </si>
  <si>
    <t>Gibbs M. Smith</t>
  </si>
  <si>
    <t>The Poison Belt and Other Professor Challenger Stories</t>
  </si>
  <si>
    <t>The Last Of President´s Men</t>
  </si>
  <si>
    <t>Bob Woodward</t>
  </si>
  <si>
    <t>you are your own fairy tale</t>
  </si>
  <si>
    <t>Amanda Lovelace</t>
  </si>
  <si>
    <t>Awesomely Austen - Illustrated and Retold: Jane Austen's Emma</t>
  </si>
  <si>
    <t>Runaway Horses</t>
  </si>
  <si>
    <t>Šimek, Grossmann a spol.: návrat nejen ve fotografiích</t>
  </si>
  <si>
    <t>Milan Wágner</t>
  </si>
  <si>
    <t>Brutes</t>
  </si>
  <si>
    <t>Dizz Tate</t>
  </si>
  <si>
    <t>My Roman Year</t>
  </si>
  <si>
    <t>Andre Aciman</t>
  </si>
  <si>
    <t>Duše, prozřetelnost a svoboda podle Origena</t>
  </si>
  <si>
    <t>Lenka Karfíková</t>
  </si>
  <si>
    <t>Witches at the End of the World</t>
  </si>
  <si>
    <t>Chelsea Iversen</t>
  </si>
  <si>
    <t>Jak se vařívalo dříve a jak dnes, 3. díl: L–O</t>
  </si>
  <si>
    <t>Dobří hoši umírají mladí</t>
  </si>
  <si>
    <t>Jonah Walters</t>
  </si>
  <si>
    <t>The Righteous Mind</t>
  </si>
  <si>
    <t>Jonathan Haidt</t>
  </si>
  <si>
    <t>Když se z Harryho stala Sally</t>
  </si>
  <si>
    <t>Ryan Timothy Anderson</t>
  </si>
  <si>
    <t>Šerpové - Příběhy skutečných vládců Everestu</t>
  </si>
  <si>
    <t>Adhikari Ankit</t>
  </si>
  <si>
    <t>Všechna moje strašidla – Strašení na jedničku</t>
  </si>
  <si>
    <t>Thomas C. Brezina</t>
  </si>
  <si>
    <t>Sakamoto Days 4 (anglicky)</t>
  </si>
  <si>
    <t>Júto Suzuki</t>
  </si>
  <si>
    <t>Dylan Goes Electric!</t>
  </si>
  <si>
    <t>Elijah Wald</t>
  </si>
  <si>
    <t>Wolverine By Benjamin Percy Vol. 2</t>
  </si>
  <si>
    <t>Benjamin Percy</t>
  </si>
  <si>
    <t>The Illustrated World of Tolkien The Second Age</t>
  </si>
  <si>
    <t>What Women Want</t>
  </si>
  <si>
    <t>Maxine Mei-Fung Chung</t>
  </si>
  <si>
    <t>The Shadow of Perseus</t>
  </si>
  <si>
    <t>Just Like Home</t>
  </si>
  <si>
    <t>How To Live An Extraordinary Life</t>
  </si>
  <si>
    <t>Pompliano Anthony</t>
  </si>
  <si>
    <t>But What Will People Say?</t>
  </si>
  <si>
    <t>Sahaj Kaur Kohli</t>
  </si>
  <si>
    <t>Only When I Larf</t>
  </si>
  <si>
    <t>Crack-Up Capitalism</t>
  </si>
  <si>
    <t>Quinn Slobodian</t>
  </si>
  <si>
    <t>The Godfather. Deluxe Edition</t>
  </si>
  <si>
    <t>Mario Puzo</t>
  </si>
  <si>
    <t>A Chronology of Art</t>
  </si>
  <si>
    <t>Ian Zaczek</t>
  </si>
  <si>
    <t>Zápisník List: Magnolia Trees (Foiled Journal)</t>
  </si>
  <si>
    <t>Osudoví kamarádi: Temné čáry</t>
  </si>
  <si>
    <t>Linda Chapmanová</t>
  </si>
  <si>
    <t>It's OK To Be Angry About Capitalism</t>
  </si>
  <si>
    <t>Bernie Sanders</t>
  </si>
  <si>
    <t>Flung Out of Space</t>
  </si>
  <si>
    <t>Grace Ellis</t>
  </si>
  <si>
    <t>Harley Quinn Vol. 1: No Good Deed</t>
  </si>
  <si>
    <t>Tonča se leká</t>
  </si>
  <si>
    <t>Nikola Hoření</t>
  </si>
  <si>
    <t>Interstellar: The Search for Extraterrestrial Life and Our Future Beyond Earth</t>
  </si>
  <si>
    <t>Avi Loeb</t>
  </si>
  <si>
    <t>Ancient Sorceries</t>
  </si>
  <si>
    <t>Algernon Blackwood</t>
  </si>
  <si>
    <t>Moriarty the Patriot 15</t>
  </si>
  <si>
    <t>Ryosuke Takeuchi</t>
  </si>
  <si>
    <t>Dead in Water</t>
  </si>
  <si>
    <t>Ali Cross: Like Father, Like Son</t>
  </si>
  <si>
    <t>Low Tox Life Food: How to shop, cook, swap, save and eat for a happy planet</t>
  </si>
  <si>
    <t>Alexx Stuart</t>
  </si>
  <si>
    <t>Uncommon Type : Some Stories</t>
  </si>
  <si>
    <t>Skály a vody Vltavy</t>
  </si>
  <si>
    <t>Ferry Fediuk</t>
  </si>
  <si>
    <t>Druhá lekce na kytaru</t>
  </si>
  <si>
    <t>Josef Kotík</t>
  </si>
  <si>
    <t>The Visitor</t>
  </si>
  <si>
    <t>Lee Child</t>
  </si>
  <si>
    <t>Rumaysa: Ever After</t>
  </si>
  <si>
    <t>Lisey a její příběh</t>
  </si>
  <si>
    <t>Philip's RGS World Atlas (A4)</t>
  </si>
  <si>
    <t>Philip's Maps</t>
  </si>
  <si>
    <t>Ultimate X-men Omnibus Vol. 2</t>
  </si>
  <si>
    <t>Brian Michael Bendis</t>
  </si>
  <si>
    <t>What's My Teenager Thinking? Practical child psychology for modern parents</t>
  </si>
  <si>
    <t>Promise Boys</t>
  </si>
  <si>
    <t>Nick Brooks</t>
  </si>
  <si>
    <t>Alchymická svatba Christiana Rosenkreuze I.díl</t>
  </si>
  <si>
    <t>Jan van Rijckenborgh</t>
  </si>
  <si>
    <t>The Diaries of Franz Kafka</t>
  </si>
  <si>
    <t>Woman, Eating</t>
  </si>
  <si>
    <t>Kohda Claire</t>
  </si>
  <si>
    <t>Carrie Kirsten: 3 principy</t>
  </si>
  <si>
    <t>Carrie Kirsten</t>
  </si>
  <si>
    <t>So Happy For You</t>
  </si>
  <si>
    <t>Celia Laskey</t>
  </si>
  <si>
    <t>Peter Pan (Barnes &amp; Noble´s Leatherbound Children´s Classics)</t>
  </si>
  <si>
    <t>Barrie Jean-Marie</t>
  </si>
  <si>
    <t>Cocomelon Zpívej a hraj si!</t>
  </si>
  <si>
    <t>Peril at End House</t>
  </si>
  <si>
    <t>Školička kreslení pro děti i dospěláky</t>
  </si>
  <si>
    <t>Daniel Horwath</t>
  </si>
  <si>
    <t>Stranger Things: Tales From Hawkins (Graphic Novel)</t>
  </si>
  <si>
    <t>Jody Houser</t>
  </si>
  <si>
    <t>Migréna</t>
  </si>
  <si>
    <t>Oliver Sacks</t>
  </si>
  <si>
    <t>Racinet. Complete Costume History</t>
  </si>
  <si>
    <t>Francoise Tetart-Vittu</t>
  </si>
  <si>
    <t>A Christmas Carol</t>
  </si>
  <si>
    <t>Základní pojmy filosofie jazyka a mysli</t>
  </si>
  <si>
    <t>Juraj Hvorecký</t>
  </si>
  <si>
    <t>PER | Level 3: Madame Doubtfire</t>
  </si>
  <si>
    <t>Fine Anne</t>
  </si>
  <si>
    <t>Wotakoi: Love is Hard for Otaku 4</t>
  </si>
  <si>
    <t>Fujita</t>
  </si>
  <si>
    <t>Poslední, kdo zůstal</t>
  </si>
  <si>
    <t>The Architecture Book : Big Ideas Simply Explained</t>
  </si>
  <si>
    <t>Říkejte mi Tini - Moje kniha</t>
  </si>
  <si>
    <t>Stoessel Martina</t>
  </si>
  <si>
    <t>Vánoce na skotském hradě</t>
  </si>
  <si>
    <t>Donna Ashcroftová</t>
  </si>
  <si>
    <t>Realitní naděje</t>
  </si>
  <si>
    <t>Petr Vomastek</t>
  </si>
  <si>
    <t>Mazaná Marta – Zločin s vůní květin</t>
  </si>
  <si>
    <t>Elizabeth C. Bunce</t>
  </si>
  <si>
    <t>Lid mi říká Evita</t>
  </si>
  <si>
    <t>Josef Opatrný</t>
  </si>
  <si>
    <t>The Chancellor: The Remarkable Odyssey of Angela Merkel</t>
  </si>
  <si>
    <t>Marton Kati</t>
  </si>
  <si>
    <t>Minions 2: The Rise of Gru Sticker Activity Book</t>
  </si>
  <si>
    <t>The Anatomy of Dreams</t>
  </si>
  <si>
    <t>Chloe Benjaminová</t>
  </si>
  <si>
    <t>Yo! The early days of Hip Hop 1982-84. Photography by Sophie Bramly</t>
  </si>
  <si>
    <t>Sophie Bramly</t>
  </si>
  <si>
    <t>Vyprávění z mlýna</t>
  </si>
  <si>
    <t>Kristina Čechalová</t>
  </si>
  <si>
    <t>Careless</t>
  </si>
  <si>
    <t>Kirsty Capes</t>
  </si>
  <si>
    <t>Gurujóga</t>
  </si>
  <si>
    <t>Lots of Travel Puzzles and Games</t>
  </si>
  <si>
    <t>Simon Tudhope</t>
  </si>
  <si>
    <t>Cities of the Plain</t>
  </si>
  <si>
    <t>The Piano Player of Budapest</t>
  </si>
  <si>
    <t>Roxanne de Bastion</t>
  </si>
  <si>
    <t>The Incal: Psychoverse</t>
  </si>
  <si>
    <t>Mark Russell</t>
  </si>
  <si>
    <t>Apeshit</t>
  </si>
  <si>
    <t>Carlton Mellick III</t>
  </si>
  <si>
    <t>Banksy</t>
  </si>
  <si>
    <t>Alessandra Mattanzaová</t>
  </si>
  <si>
    <t>Lochs and Legends</t>
  </si>
  <si>
    <t>Andy the Highlander</t>
  </si>
  <si>
    <t>Politics Is...</t>
  </si>
  <si>
    <t>Age of Ash</t>
  </si>
  <si>
    <t>Daniel Abraham</t>
  </si>
  <si>
    <t>The Age of Innocence</t>
  </si>
  <si>
    <t>Edith Whartonová</t>
  </si>
  <si>
    <t>Brief History of Khubilai Khan</t>
  </si>
  <si>
    <t>Ukradené štěně</t>
  </si>
  <si>
    <t>Ivana Peroutková</t>
  </si>
  <si>
    <t>Rabbit and Bear: Rabbit's Bad Habits</t>
  </si>
  <si>
    <t>Julian Gough</t>
  </si>
  <si>
    <t>Matilda (Colour Edition)</t>
  </si>
  <si>
    <t>Roald Dahl</t>
  </si>
  <si>
    <t>Just So Stories</t>
  </si>
  <si>
    <t>Rudyard Kipling</t>
  </si>
  <si>
    <t>Jazz (anglicky)</t>
  </si>
  <si>
    <t>Toni Morrisonová</t>
  </si>
  <si>
    <t>Dance Tree</t>
  </si>
  <si>
    <t>Kiran Millwood Hargraveová</t>
  </si>
  <si>
    <t>In Cold Blood</t>
  </si>
  <si>
    <t>Jindra Viková - Je později, než si myslíš</t>
  </si>
  <si>
    <t>Jindra Viková</t>
  </si>
  <si>
    <t>Chinese Enough</t>
  </si>
  <si>
    <t>Kristina Cho</t>
  </si>
  <si>
    <t>The Book With No Pictures</t>
  </si>
  <si>
    <t>B. J. Novak</t>
  </si>
  <si>
    <t>Child of Fortune</t>
  </si>
  <si>
    <t>Yuko Tsushima</t>
  </si>
  <si>
    <t>Nemrač se, mráčku</t>
  </si>
  <si>
    <t>Anna Pátková</t>
  </si>
  <si>
    <t>The Rainbow</t>
  </si>
  <si>
    <t>Yasunari Kawabata</t>
  </si>
  <si>
    <t>How The Light Gets In</t>
  </si>
  <si>
    <t>Tomáš Vaclík: skromná hvězda</t>
  </si>
  <si>
    <t>Strach nad řekou</t>
  </si>
  <si>
    <t>Stanislav Beran</t>
  </si>
  <si>
    <t>Shockwave: A Jack Courtney Adventure</t>
  </si>
  <si>
    <t>The Cop and the Anthem and Other Stories</t>
  </si>
  <si>
    <t>The Aztec Myths: A Guide to the Ancient Stories and Legends</t>
  </si>
  <si>
    <t>Townsend Camilla</t>
  </si>
  <si>
    <t>The Wild Robot Escapes</t>
  </si>
  <si>
    <t>Ultima (1): Poslední</t>
  </si>
  <si>
    <t>Katherine Applegateová</t>
  </si>
  <si>
    <t>Egypťané - Bláznivé dějiny</t>
  </si>
  <si>
    <t>Hiršalův skicák</t>
  </si>
  <si>
    <t>Josef Hiršal</t>
  </si>
  <si>
    <t>Pip and Posy: The Birthday Party</t>
  </si>
  <si>
    <t>Camilla Reid</t>
  </si>
  <si>
    <t>Megamonster</t>
  </si>
  <si>
    <t>David Walliams</t>
  </si>
  <si>
    <t>Babies Names</t>
  </si>
  <si>
    <t>Misc</t>
  </si>
  <si>
    <t>Bloomsbury</t>
  </si>
  <si>
    <t>Hilda: The Wilderness Stories</t>
  </si>
  <si>
    <t>Luke Pearson</t>
  </si>
  <si>
    <t>Tale of Truthwater Lake</t>
  </si>
  <si>
    <t>Emma Caroll</t>
  </si>
  <si>
    <t>The Greek and Roman Myths. A Guide to the Classical Stories</t>
  </si>
  <si>
    <t>Philip Matyszak</t>
  </si>
  <si>
    <t>Panic</t>
  </si>
  <si>
    <t>Lauren Oliverová</t>
  </si>
  <si>
    <t>Wotakoi: Love is Hard for Otaku 6</t>
  </si>
  <si>
    <t>Cirkulární ekonomie a ekonomika 3</t>
  </si>
  <si>
    <t>Eva Kislingerová</t>
  </si>
  <si>
    <t>Book about Getting Older</t>
  </si>
  <si>
    <t>Lucy Pollock</t>
  </si>
  <si>
    <t>A Fire Born of Exile</t>
  </si>
  <si>
    <t>Aliette de Bodardová</t>
  </si>
  <si>
    <t>Nabokov's Dozen</t>
  </si>
  <si>
    <t>Vladimír Nabokov</t>
  </si>
  <si>
    <t>The Seven Deadly Sins: Four Knights of the Apocalypse 1</t>
  </si>
  <si>
    <t>Black or White 6</t>
  </si>
  <si>
    <t>Guardians Of The Galaxy By Brian Michael Bendis Omnibus Vol. 1</t>
  </si>
  <si>
    <t>The Beautiful Mystery</t>
  </si>
  <si>
    <t>New Botanical Painting</t>
  </si>
  <si>
    <t>Harriet de Winton</t>
  </si>
  <si>
    <t>Rescue : Refugees and the Political Crisis of Our Time</t>
  </si>
  <si>
    <t>Sakamoto Days 7</t>
  </si>
  <si>
    <t>Vraždy v pohraničí</t>
  </si>
  <si>
    <t>Fifty Great Short Stories (Bantam Classics)</t>
  </si>
  <si>
    <t>Milton Crane</t>
  </si>
  <si>
    <t>The Dragons of Deepwood Fen</t>
  </si>
  <si>
    <t>Bradley Beaulieu</t>
  </si>
  <si>
    <t>You Don't Have To Have A Dream</t>
  </si>
  <si>
    <t>Tim Minchin</t>
  </si>
  <si>
    <t>The Death of Francis Bacon</t>
  </si>
  <si>
    <t>Max Porter</t>
  </si>
  <si>
    <t>T. G. M.</t>
  </si>
  <si>
    <t>Ivan Šedivý</t>
  </si>
  <si>
    <t>Organized Living: Solutions and Inspiration for Your Home</t>
  </si>
  <si>
    <t>Shira Gill</t>
  </si>
  <si>
    <t>Společenstvo prstenu</t>
  </si>
  <si>
    <t>The Passenger</t>
  </si>
  <si>
    <t>Eatopedia</t>
  </si>
  <si>
    <t>Aina Bestard</t>
  </si>
  <si>
    <t>Ali Cross</t>
  </si>
  <si>
    <t>The Secret Lives of Booksellers &amp; Librarians</t>
  </si>
  <si>
    <t>A Letter to the Luminous Deep</t>
  </si>
  <si>
    <t>Sylvie Cathrall</t>
  </si>
  <si>
    <t>Timovy tipy: Bojíš se tmy?</t>
  </si>
  <si>
    <t>The Most Famous Girl in the World: A Novel</t>
  </si>
  <si>
    <t>Hariri-Kia Iman</t>
  </si>
  <si>
    <t>The Worlds of George RR Martin</t>
  </si>
  <si>
    <t>Deadpool-verse: Deadpool Corps</t>
  </si>
  <si>
    <t>Cullen Bunn</t>
  </si>
  <si>
    <t>Cinema Love</t>
  </si>
  <si>
    <t>Tang Jiaming</t>
  </si>
  <si>
    <t>The Nature of the Beast</t>
  </si>
  <si>
    <t>Poster Girl</t>
  </si>
  <si>
    <t>Veronica Roth</t>
  </si>
  <si>
    <t>A Breath Of Snow And Ashes: Outlander 6</t>
  </si>
  <si>
    <t>Josef Winkler</t>
  </si>
  <si>
    <t>Ghost Reaper Girl 2</t>
  </si>
  <si>
    <t>Akissa Saiké</t>
  </si>
  <si>
    <t>The Book of Disquiet</t>
  </si>
  <si>
    <t>Fernando Pessoa</t>
  </si>
  <si>
    <t>Jamie Oliver: The Return of the Naked Chef</t>
  </si>
  <si>
    <t>The Zahir</t>
  </si>
  <si>
    <t>The Story of Art without Men</t>
  </si>
  <si>
    <t>Katy Hessel</t>
  </si>
  <si>
    <t>Jane Austen's Persuasion</t>
  </si>
  <si>
    <t>The Glorious Heresies</t>
  </si>
  <si>
    <t>Lisa McInerney</t>
  </si>
  <si>
    <t>The Friend</t>
  </si>
  <si>
    <t>Nunez Sigrid</t>
  </si>
  <si>
    <t>Ylla: The Birth of Modern Animal Photography</t>
  </si>
  <si>
    <t>Pryor Dodge</t>
  </si>
  <si>
    <t>Rendezvous With Rama</t>
  </si>
  <si>
    <t>Arthur Charles Clarke</t>
  </si>
  <si>
    <t>Venkov v českém filmu 1945 - 1969</t>
  </si>
  <si>
    <t>Hana Rottová</t>
  </si>
  <si>
    <t>Help Your Kids with English, Ages 10-16 (Key Stages 3-4)</t>
  </si>
  <si>
    <t>The 156-Storey Treehouse</t>
  </si>
  <si>
    <t>Andy Griffiths</t>
  </si>
  <si>
    <t>B.P.R.D. Hell on Earth Volume 5</t>
  </si>
  <si>
    <t>Mike Mignola</t>
  </si>
  <si>
    <t>A Fate of Wrath and Flame</t>
  </si>
  <si>
    <t>Batman: Shadows of the Bat: House of Gotham</t>
  </si>
  <si>
    <t>The Tempest</t>
  </si>
  <si>
    <t>Pěstujeme papriky, feferonky a chilli</t>
  </si>
  <si>
    <t>Melanie Grabner</t>
  </si>
  <si>
    <t>The Strangeworlds Travel Agency</t>
  </si>
  <si>
    <t>History of Cities in Maps</t>
  </si>
  <si>
    <t>Philip Parker</t>
  </si>
  <si>
    <t>Notorious</t>
  </si>
  <si>
    <t>Raphael Rowe</t>
  </si>
  <si>
    <t>Neznámý</t>
  </si>
  <si>
    <t>Simon Conway</t>
  </si>
  <si>
    <t>Timovy tipy: První den ve školce</t>
  </si>
  <si>
    <t>Právo životního prostředí - Praktický průvodce</t>
  </si>
  <si>
    <t>Jitka Jelínková</t>
  </si>
  <si>
    <t>The Prophet</t>
  </si>
  <si>
    <t>Kahlil Gibran</t>
  </si>
  <si>
    <t>Tajemství českých a moravských Keltů</t>
  </si>
  <si>
    <t>Novák Jan A.</t>
  </si>
  <si>
    <t>Umění z NDR</t>
  </si>
  <si>
    <t>Matěj Forejt</t>
  </si>
  <si>
    <t>Saint</t>
  </si>
  <si>
    <t>Adrienne Youngová</t>
  </si>
  <si>
    <t>Crossing</t>
  </si>
  <si>
    <t>A Little History of Poetry</t>
  </si>
  <si>
    <t>John Carey</t>
  </si>
  <si>
    <t>Blue Exorcist 13</t>
  </si>
  <si>
    <t>Západočeské závody a okruhy - Století západočeského silničního závodění</t>
  </si>
  <si>
    <t>Jiří Wohlmuth</t>
  </si>
  <si>
    <t>A Rule Against Murder</t>
  </si>
  <si>
    <t>The Woman in the White Kimono</t>
  </si>
  <si>
    <t>Ana Johns</t>
  </si>
  <si>
    <t>The Wishkeeper's Apprentice</t>
  </si>
  <si>
    <t>Rachel Chivers Khoová</t>
  </si>
  <si>
    <t>Česká klavírní výprava - Album skladeb pro mírně pokročilé klavíristy</t>
  </si>
  <si>
    <t>Bärenreiter</t>
  </si>
  <si>
    <t>Hercule Poirot's Christmas</t>
  </si>
  <si>
    <t>Lonely Planet New York City</t>
  </si>
  <si>
    <t>Our Hideous Progeny</t>
  </si>
  <si>
    <t>C. E. McGill</t>
  </si>
  <si>
    <t>The Long Way Home</t>
  </si>
  <si>
    <t>Diamond Hill</t>
  </si>
  <si>
    <t>Šijeme z úpletů</t>
  </si>
  <si>
    <t>Jana Coufalová</t>
  </si>
  <si>
    <t>When We Were Young</t>
  </si>
  <si>
    <t>Richard Roper</t>
  </si>
  <si>
    <t>Romeo and Juliet</t>
  </si>
  <si>
    <t>Wanderlust Alps</t>
  </si>
  <si>
    <t>Alex Roddie</t>
  </si>
  <si>
    <t>A Quiet End</t>
  </si>
  <si>
    <t>Nelson DeMille</t>
  </si>
  <si>
    <t>Lední medvěd</t>
  </si>
  <si>
    <t>Margery Feeová</t>
  </si>
  <si>
    <t>Cold Earth</t>
  </si>
  <si>
    <t>Ann Cleevesová</t>
  </si>
  <si>
    <t>The Memory of Animals</t>
  </si>
  <si>
    <t>Claire Fullerová</t>
  </si>
  <si>
    <t>The Double Dangerous Book for Boys</t>
  </si>
  <si>
    <t>Conn Iggulden</t>
  </si>
  <si>
    <t>Nejdůležitější na světě je kouzelné jablko</t>
  </si>
  <si>
    <t>Petra Braunová</t>
  </si>
  <si>
    <t>Call the Midlife: TFI Friday, Top Gear and Other Middle-Aged Dilemmas</t>
  </si>
  <si>
    <t>The Book on the Taboo Against Knowing Who You Are</t>
  </si>
  <si>
    <t>Alan Watts</t>
  </si>
  <si>
    <t>The Showman</t>
  </si>
  <si>
    <t>Simon Shuster</t>
  </si>
  <si>
    <t>How Not to Age</t>
  </si>
  <si>
    <t>Michael Greger</t>
  </si>
  <si>
    <t>Seven Devils</t>
  </si>
  <si>
    <t>Laura Lam</t>
  </si>
  <si>
    <t>Záhady legendy a mýty II.</t>
  </si>
  <si>
    <t>Violeta</t>
  </si>
  <si>
    <t>David Bowie Rainbowman: 1967-1980</t>
  </si>
  <si>
    <t>Jérome Soligny</t>
  </si>
  <si>
    <t>Sweet Mercies</t>
  </si>
  <si>
    <t>Anne Bootheová</t>
  </si>
  <si>
    <t>Jak se vařívalo dříve a jak dnes, 4. díl: P–Š</t>
  </si>
  <si>
    <t>Artful Home</t>
  </si>
  <si>
    <t>Kirsten Francisová</t>
  </si>
  <si>
    <t>Lucy by the Sea</t>
  </si>
  <si>
    <t>Elizabeth Stroutová</t>
  </si>
  <si>
    <t>Where The River Takes Us</t>
  </si>
  <si>
    <t>Lesley Parr</t>
  </si>
  <si>
    <t>Pojďme si číst dobrodružné zvířecí příběhy</t>
  </si>
  <si>
    <t>Jane Austen's Pride and Prejudice</t>
  </si>
  <si>
    <t>Ghost Music</t>
  </si>
  <si>
    <t>An Yu</t>
  </si>
  <si>
    <t>Talking with Psychopaths and Savages: Guilty but Insane</t>
  </si>
  <si>
    <t>Christopher Berry-Dee</t>
  </si>
  <si>
    <t>The Stargazers</t>
  </si>
  <si>
    <t>Prázdnice</t>
  </si>
  <si>
    <t>Jessica Townsendová</t>
  </si>
  <si>
    <t>Wicked</t>
  </si>
  <si>
    <t>Gregory Maguire</t>
  </si>
  <si>
    <t>Pennyblade</t>
  </si>
  <si>
    <t>J.L. Worrad</t>
  </si>
  <si>
    <t>Klopp</t>
  </si>
  <si>
    <t>Liverpool FC</t>
  </si>
  <si>
    <t>Life of Pi</t>
  </si>
  <si>
    <t>Yann Martel</t>
  </si>
  <si>
    <t>The Poetics of Space</t>
  </si>
  <si>
    <t>Gaston Bachelard</t>
  </si>
  <si>
    <t>Library for the War-Wounded</t>
  </si>
  <si>
    <t>Monika Helferová</t>
  </si>
  <si>
    <t>Timovy tipy: Míváš pořád vztek?</t>
  </si>
  <si>
    <t>Tkaní</t>
  </si>
  <si>
    <t>Christina Martinová</t>
  </si>
  <si>
    <t>Sleep Like Death</t>
  </si>
  <si>
    <t>Terorismus a radikalizace v České republice</t>
  </si>
  <si>
    <t>Barbora Vegrichtová</t>
  </si>
  <si>
    <t>Black Clover 13</t>
  </si>
  <si>
    <t>Dr. Stone 19</t>
  </si>
  <si>
    <t>Riichiro Inagaki</t>
  </si>
  <si>
    <t>Montgomery Bonbon: Murder at the Museum</t>
  </si>
  <si>
    <t>Alasdair Beckett-King</t>
  </si>
  <si>
    <t>Shy</t>
  </si>
  <si>
    <t>Hodně jsem nikde</t>
  </si>
  <si>
    <t>Michael Třeštík</t>
  </si>
  <si>
    <t>The Things We Do To Our Friends</t>
  </si>
  <si>
    <t>Heather Darwent</t>
  </si>
  <si>
    <t>Fourteen Days</t>
  </si>
  <si>
    <t>Le Corbusier</t>
  </si>
  <si>
    <t>Jean-Louis Cohen</t>
  </si>
  <si>
    <t>A Dictionary of Sources of Tolkien</t>
  </si>
  <si>
    <t>Octopus</t>
  </si>
  <si>
    <t>Velodrom TJ Favorit Brno</t>
  </si>
  <si>
    <t>Jan Králík</t>
  </si>
  <si>
    <t>Basque Country</t>
  </si>
  <si>
    <t>Marti Buckley</t>
  </si>
  <si>
    <t>How to Write a Bestseller</t>
  </si>
  <si>
    <t>Tilar J. Mazzeová</t>
  </si>
  <si>
    <t>Bruce Gilden</t>
  </si>
  <si>
    <t>Hans-Michael Koetzle</t>
  </si>
  <si>
    <t>Zahrada plná kouzel: Tajemství kvetou modře</t>
  </si>
  <si>
    <t>Nelly Möhleová</t>
  </si>
  <si>
    <t>Claimed!</t>
  </si>
  <si>
    <t>Gertrude Barrows Bennett</t>
  </si>
  <si>
    <t>Christie Affair</t>
  </si>
  <si>
    <t>de Gramont Nina</t>
  </si>
  <si>
    <t>Long Way to Shiloh</t>
  </si>
  <si>
    <t>Lionel Davidson</t>
  </si>
  <si>
    <t>If I Have To Be Haunted</t>
  </si>
  <si>
    <t>Miranda Sun</t>
  </si>
  <si>
    <t>The Fifth Elephant: (Discworld Novel 24)</t>
  </si>
  <si>
    <t>The Penguin History of Modern Spain</t>
  </si>
  <si>
    <t>Nigel Townson</t>
  </si>
  <si>
    <t>Národ a stát</t>
  </si>
  <si>
    <t>Václav Ryneš</t>
  </si>
  <si>
    <t>Her Majesty’s Royal Coven</t>
  </si>
  <si>
    <t>The Littlest Yak: Home Is Where the Herd Is</t>
  </si>
  <si>
    <t>Kate Hindley</t>
  </si>
  <si>
    <t>The Land of Lost Things</t>
  </si>
  <si>
    <t>John Connolly</t>
  </si>
  <si>
    <t>Chain of Thorns</t>
  </si>
  <si>
    <t>The Little Box of Daily Rituals: 52 Cards with Simple Steps to Help You Improve Your Self-Care Routine</t>
  </si>
  <si>
    <t>Summersdale</t>
  </si>
  <si>
    <t>The Drug and Other Stories: Second Edition</t>
  </si>
  <si>
    <t>Aleister Crowley</t>
  </si>
  <si>
    <t>Top Doll</t>
  </si>
  <si>
    <t>Karen McCarthy Woolf</t>
  </si>
  <si>
    <t>Merciless Saviors</t>
  </si>
  <si>
    <t>H. E. Edgmon</t>
  </si>
  <si>
    <t>The God is Not Willing</t>
  </si>
  <si>
    <t>Deterring Armageddon: A Biography of NATO</t>
  </si>
  <si>
    <t>Peter Apps</t>
  </si>
  <si>
    <t>Uzdravení vaší osamělosti</t>
  </si>
  <si>
    <t>Margaret Paul</t>
  </si>
  <si>
    <t>Treasures of Ukraine: A Nation’s Cultural Heritage</t>
  </si>
  <si>
    <t>Thames &amp; Hudson</t>
  </si>
  <si>
    <t>The Railway Children</t>
  </si>
  <si>
    <t>Edith Nesbitová</t>
  </si>
  <si>
    <t>In The Miso Soup</t>
  </si>
  <si>
    <t>Rjú Murakami</t>
  </si>
  <si>
    <t>Divine Rivals</t>
  </si>
  <si>
    <t>The House on the Borderland</t>
  </si>
  <si>
    <t>Until Thy Wrath Be Past</t>
  </si>
  <si>
    <t>Äsa Larssonová</t>
  </si>
  <si>
    <t>Building a StoryBrand</t>
  </si>
  <si>
    <t>Donald Miller</t>
  </si>
  <si>
    <t>Death On The Tiber</t>
  </si>
  <si>
    <t>Lindsey Davisová</t>
  </si>
  <si>
    <t>Paradise Rot</t>
  </si>
  <si>
    <t>Jenny Hval</t>
  </si>
  <si>
    <t>Ima Koi: Now I´m in Love 5</t>
  </si>
  <si>
    <t>My Darling Daughter</t>
  </si>
  <si>
    <t>J. P. Delaney</t>
  </si>
  <si>
    <t>Usborne Book of the Body and How it Works</t>
  </si>
  <si>
    <t>Alex Frith</t>
  </si>
  <si>
    <t>Candles: A Modern Guide to Making Candles</t>
  </si>
  <si>
    <t>Ebi Sinteh</t>
  </si>
  <si>
    <t>Good Nature</t>
  </si>
  <si>
    <t>Kathy Willis</t>
  </si>
  <si>
    <t>Hiroshige &amp; Eisen. The Sixty-Nine Stations along the Kisokaido. 40th Ed.</t>
  </si>
  <si>
    <t>Rhiannon Paget</t>
  </si>
  <si>
    <t>Blood Lines</t>
  </si>
  <si>
    <t>Alex DeMille</t>
  </si>
  <si>
    <t>My Beloved Life</t>
  </si>
  <si>
    <t>Amitava Kumar</t>
  </si>
  <si>
    <t>A Great Reckoning</t>
  </si>
  <si>
    <t>A Better Man</t>
  </si>
  <si>
    <t>Foundling</t>
  </si>
  <si>
    <t>Glass Houses</t>
  </si>
  <si>
    <t>Kingdom of the Blind</t>
  </si>
  <si>
    <t>Where's Stitch?</t>
  </si>
  <si>
    <t>Trial</t>
  </si>
  <si>
    <t>Black Clover 17</t>
  </si>
  <si>
    <t>Pissarro</t>
  </si>
  <si>
    <t>Summons</t>
  </si>
  <si>
    <t>My Hero Academia: Team-Up Missions 4</t>
  </si>
  <si>
    <t>Kóhei Horikoši</t>
  </si>
  <si>
    <t>The Seven Sisters</t>
  </si>
  <si>
    <t>Charles J. Stick and His Gardens</t>
  </si>
  <si>
    <t>Sam Abell</t>
  </si>
  <si>
    <t>Kitchen Interiors</t>
  </si>
  <si>
    <t>Gestalten</t>
  </si>
  <si>
    <t>Picasso. The Women of His Life</t>
  </si>
  <si>
    <t>Magrit Bernhard</t>
  </si>
  <si>
    <t>Legendy Židů - svazek 4</t>
  </si>
  <si>
    <t>Louis Ginzberg</t>
  </si>
  <si>
    <t>Pirate Girls</t>
  </si>
  <si>
    <t>Penelope Douglasová</t>
  </si>
  <si>
    <t>Můj bratr Che</t>
  </si>
  <si>
    <t>Vincent Armelle</t>
  </si>
  <si>
    <t>In This Sign</t>
  </si>
  <si>
    <t>Joanne Greenberg</t>
  </si>
  <si>
    <t>The Moon is Down</t>
  </si>
  <si>
    <t>John Steinbeck</t>
  </si>
  <si>
    <t>Eversion</t>
  </si>
  <si>
    <t>Alastair Reynolds</t>
  </si>
  <si>
    <t>Free Your Mind: The new world of manipulation and how to resist it</t>
  </si>
  <si>
    <t>Laura Dodsworth</t>
  </si>
  <si>
    <t>My Hero Academia 31</t>
  </si>
  <si>
    <t>Paper Dragons: The Fight for the Hidden Realm</t>
  </si>
  <si>
    <t>Siobhan McDermott</t>
  </si>
  <si>
    <t>The Seven Moons of Maali Almeida</t>
  </si>
  <si>
    <t>Shehan Karunatilaka</t>
  </si>
  <si>
    <t>The Gates of Gaza</t>
  </si>
  <si>
    <t>Amir Tibon</t>
  </si>
  <si>
    <t>World of Warcraft: Exploring Azeroth - Northrend</t>
  </si>
  <si>
    <t>Alex Acks</t>
  </si>
  <si>
    <t>Harry Potter: The Wands of the Wizarding World</t>
  </si>
  <si>
    <t>Titan Books</t>
  </si>
  <si>
    <t>Last Chairlift</t>
  </si>
  <si>
    <t>John Irving</t>
  </si>
  <si>
    <t>A Novel Love Story</t>
  </si>
  <si>
    <t>Sense and Sensibility</t>
  </si>
  <si>
    <t>Pusté ostrovy a jiné texty</t>
  </si>
  <si>
    <t>Gilles Deleuze</t>
  </si>
  <si>
    <t>Hybrid x Heart Magias Academy Ataraxia 1</t>
  </si>
  <si>
    <t>Masamune Kuji</t>
  </si>
  <si>
    <t>Vitamin Txt: Words in Contemporary Art</t>
  </si>
  <si>
    <t>Phaidon Editors</t>
  </si>
  <si>
    <t>Rudolf Weigl: Zachránce tisíců životů</t>
  </si>
  <si>
    <t>Mariusz Urbanek</t>
  </si>
  <si>
    <t>Revelation Space : The breath-taking space opera masterpiece</t>
  </si>
  <si>
    <t>The Art Thief</t>
  </si>
  <si>
    <t>Michael Finkel</t>
  </si>
  <si>
    <t>Harley Quinn 2: Keepsake</t>
  </si>
  <si>
    <t>Stephanie Nicole Phillips</t>
  </si>
  <si>
    <t>Home in Bloom</t>
  </si>
  <si>
    <t>Ariella Chezar</t>
  </si>
  <si>
    <t>English for Everyone English Grammar Guide: French language edition</t>
  </si>
  <si>
    <t>Lady MacBethad: The electrifying story of love, ambition, revenge and murder behind a real life Scottish queen</t>
  </si>
  <si>
    <t>Isabelle Schuler</t>
  </si>
  <si>
    <t>Beneath Dark Waters</t>
  </si>
  <si>
    <t>Karen Roseová</t>
  </si>
  <si>
    <t>The Pebble Spotter's Guide</t>
  </si>
  <si>
    <t>Clive Mitchell</t>
  </si>
  <si>
    <t>The Scottish Oats Bible</t>
  </si>
  <si>
    <t>Nichola Fletcher</t>
  </si>
  <si>
    <t>Roger Daltrey: Thanks a lot Mr Kibblewhite, My Story</t>
  </si>
  <si>
    <t>Raven Black</t>
  </si>
  <si>
    <t>Wisdom of the Woods</t>
  </si>
  <si>
    <t>Piercey Rachel</t>
  </si>
  <si>
    <t>The Visionaries</t>
  </si>
  <si>
    <t>Eilenberger Wolfram</t>
  </si>
  <si>
    <t>FAIRY TAIL: 100 Years Quest 16</t>
  </si>
  <si>
    <t>Hiro Mashima</t>
  </si>
  <si>
    <t>Divocí koně - Alba chce být volná</t>
  </si>
  <si>
    <t>Helen Martins</t>
  </si>
  <si>
    <t>The Lock-Up</t>
  </si>
  <si>
    <t>John Banville</t>
  </si>
  <si>
    <t>After That Night</t>
  </si>
  <si>
    <t>Karin Slaughter</t>
  </si>
  <si>
    <t>Travels with Epicurus: Meditations from a Greek Island on the Pleasures of Old Age</t>
  </si>
  <si>
    <t>Daniel Klein</t>
  </si>
  <si>
    <t>New Surrealism</t>
  </si>
  <si>
    <t>Robert Zeller</t>
  </si>
  <si>
    <t>Unknown Soldiers</t>
  </si>
  <si>
    <t>Vaino Linna</t>
  </si>
  <si>
    <t>How to Sell a Haunted House</t>
  </si>
  <si>
    <t>Grady Hendrix</t>
  </si>
  <si>
    <t>Manuál prognostických metod</t>
  </si>
  <si>
    <t>Martin Potůček</t>
  </si>
  <si>
    <t>Fenomenologicko-pragmatistická interpretace hyperkonektivistického světa: k problémům filosofie informace</t>
  </si>
  <si>
    <t>Michal Černý</t>
  </si>
  <si>
    <t>Colour and Culture</t>
  </si>
  <si>
    <t>John Gage</t>
  </si>
  <si>
    <t>The Rachel Incident</t>
  </si>
  <si>
    <t>Caroline O'Donoghue</t>
  </si>
  <si>
    <t>La Vita Nuova: Love Poems</t>
  </si>
  <si>
    <t>Dante Alighieri</t>
  </si>
  <si>
    <t>This is Europe</t>
  </si>
  <si>
    <t>Ben Judah</t>
  </si>
  <si>
    <t>A Book of Days</t>
  </si>
  <si>
    <t>Patti Smith</t>
  </si>
  <si>
    <t>The Invention of Medicine: From Homer to Hippocrates</t>
  </si>
  <si>
    <t>Heydrich na Pražském hradě</t>
  </si>
  <si>
    <t>The Trees Witness Everything</t>
  </si>
  <si>
    <t>Blood on the Line (Railway Detective)</t>
  </si>
  <si>
    <t>The Island Home</t>
  </si>
  <si>
    <t>Libby Page</t>
  </si>
  <si>
    <t>Kairos</t>
  </si>
  <si>
    <t>Jenny Erpenbeck</t>
  </si>
  <si>
    <t>Little Book of Chloe: The story of the iconic brand</t>
  </si>
  <si>
    <t>Caroline Youngová</t>
  </si>
  <si>
    <t>David Hockney. My Window</t>
  </si>
  <si>
    <t>David Hockney</t>
  </si>
  <si>
    <t>The Strangeworlds Travel Agency: The Secrets of the Stormforest</t>
  </si>
  <si>
    <t>Nic Blake and the Remarkables: The Manifestor Prophecy</t>
  </si>
  <si>
    <t>Angie Thomasová</t>
  </si>
  <si>
    <t>Kněz Josef Čihák</t>
  </si>
  <si>
    <t>Milan Romportl</t>
  </si>
  <si>
    <t>Kaws</t>
  </si>
  <si>
    <t>Dan Nadel</t>
  </si>
  <si>
    <t>Black Clover 4</t>
  </si>
  <si>
    <t>All Hallows</t>
  </si>
  <si>
    <t>Christopher Golden</t>
  </si>
  <si>
    <t>In Bloom</t>
  </si>
  <si>
    <t>Clare Nolanová</t>
  </si>
  <si>
    <t>Slow Horses</t>
  </si>
  <si>
    <t>Mick Herron</t>
  </si>
  <si>
    <t>Vybrané indikátory herního výkonu v tenisu, vizuální vnímání a anticipace</t>
  </si>
  <si>
    <t>Jan Carboch</t>
  </si>
  <si>
    <t>Scandi Style: Scandinavian Home Inspiration</t>
  </si>
  <si>
    <t>Claire Bingham</t>
  </si>
  <si>
    <t>German Expressionism: Paintings at the Saint Louis Art Museum</t>
  </si>
  <si>
    <t>Melissa Venator</t>
  </si>
  <si>
    <t>Lonely Planet Kids Your Ultimate Travel Adventure List</t>
  </si>
  <si>
    <t>The Kind Worth Saving</t>
  </si>
  <si>
    <t>Peter Swanson</t>
  </si>
  <si>
    <t>The Power of Moments</t>
  </si>
  <si>
    <t>Dan Heath</t>
  </si>
  <si>
    <t>How to Blow Up a Pipeline</t>
  </si>
  <si>
    <t>Andreas Malm</t>
  </si>
  <si>
    <t>Aliens vs. Predators - Ultimate Prey</t>
  </si>
  <si>
    <t>Jonathan Maberry</t>
  </si>
  <si>
    <t>Life Is Hard</t>
  </si>
  <si>
    <t>Kieran Setiya</t>
  </si>
  <si>
    <t>Adventures of Huckleberry Finn (Barnes &amp; Noble Flexibound Classics)</t>
  </si>
  <si>
    <t>Wanderlust British &amp; Irish Isles</t>
  </si>
  <si>
    <t>The Power of Less</t>
  </si>
  <si>
    <t>Leo Babauta</t>
  </si>
  <si>
    <t>Dr. Stone 5</t>
  </si>
  <si>
    <t>The Aeneid</t>
  </si>
  <si>
    <t>Virgil</t>
  </si>
  <si>
    <t>Sanctuary of the Shadow</t>
  </si>
  <si>
    <t>Aurora Ascher</t>
  </si>
  <si>
    <t>Heartbreaker</t>
  </si>
  <si>
    <t>Nick Louth</t>
  </si>
  <si>
    <t>Stalin"s Ghost</t>
  </si>
  <si>
    <t>Martin Cruz Smith</t>
  </si>
  <si>
    <t>Hashish, Wine, Opium</t>
  </si>
  <si>
    <t>Charles Baudelaire</t>
  </si>
  <si>
    <t>A Poisoner’s Tale</t>
  </si>
  <si>
    <t>Cathryn Kemp</t>
  </si>
  <si>
    <t>Motivation</t>
  </si>
  <si>
    <t>Stefan Falk</t>
  </si>
  <si>
    <t>Arménská genocida</t>
  </si>
  <si>
    <t>Jandák Marek</t>
  </si>
  <si>
    <t>Gen</t>
  </si>
  <si>
    <t>Siddhartha Mukherjee</t>
  </si>
  <si>
    <t>Firebrand</t>
  </si>
  <si>
    <t>Elizabeth Fremantleová</t>
  </si>
  <si>
    <t>Finn's Little Fibs</t>
  </si>
  <si>
    <t>Tom Percival</t>
  </si>
  <si>
    <t>Understanding Media</t>
  </si>
  <si>
    <t>Joanna Redden</t>
  </si>
  <si>
    <t>Im Not Here to Give a Speech</t>
  </si>
  <si>
    <t>Tajemství Kremlu - doplněné vydání</t>
  </si>
  <si>
    <t>Bernard Lecomte</t>
  </si>
  <si>
    <t>10 hub</t>
  </si>
  <si>
    <t>Christine Schneiderová</t>
  </si>
  <si>
    <t>Houseplant Gardener in a Box</t>
  </si>
  <si>
    <t>Jane Perrone</t>
  </si>
  <si>
    <t>Encyclopaedia Eorzea -the World Of Final Fantasy Xiv- Volume Iii</t>
  </si>
  <si>
    <t>Square Enix</t>
  </si>
  <si>
    <t>Both Of You</t>
  </si>
  <si>
    <t>Adele Parks</t>
  </si>
  <si>
    <t>Národní divadlo</t>
  </si>
  <si>
    <t>Miroslav Jílek</t>
  </si>
  <si>
    <t>Toxic</t>
  </si>
  <si>
    <t>Všelijak poplantane</t>
  </si>
  <si>
    <t>Jiří Trávníček</t>
  </si>
  <si>
    <t>Great Spanish Stories</t>
  </si>
  <si>
    <t>Peace of Mind</t>
  </si>
  <si>
    <t>Thich Nhat Hanh</t>
  </si>
  <si>
    <t>Dinosauři - Proč byli tak velcí?</t>
  </si>
  <si>
    <t>Emmanuelle Kecir-Lepetit</t>
  </si>
  <si>
    <t>Puss in Books: Our best-loved writers on their best-loved cats</t>
  </si>
  <si>
    <t>Paul Magrs</t>
  </si>
  <si>
    <t>Paul Smith</t>
  </si>
  <si>
    <t>Titanic</t>
  </si>
  <si>
    <t>Weirdo</t>
  </si>
  <si>
    <t>Sara Pascoe</t>
  </si>
  <si>
    <t>Bull Mountain</t>
  </si>
  <si>
    <t>The Qur'an</t>
  </si>
  <si>
    <t>Oxford University Press</t>
  </si>
  <si>
    <t>The Curious Barista's Guide to Coffee</t>
  </si>
  <si>
    <t>Tristan Stephenson</t>
  </si>
  <si>
    <t>Dragons of Fate. Dragonlance Destinies, vol. 2</t>
  </si>
  <si>
    <t>Tracy Hickman</t>
  </si>
  <si>
    <t>Rooms of Wonder : Step Inside this Magical Colouring Book</t>
  </si>
  <si>
    <t>Johanna Basfordová</t>
  </si>
  <si>
    <t>Joy of Gardening</t>
  </si>
  <si>
    <t>Ellen Mary</t>
  </si>
  <si>
    <t>Purple Hibiscus</t>
  </si>
  <si>
    <t>Chimamanda Ngozi Adichieová</t>
  </si>
  <si>
    <t>The Earth Atlas</t>
  </si>
  <si>
    <t>Paměti kulisáka</t>
  </si>
  <si>
    <t>Andrej Krob</t>
  </si>
  <si>
    <t>The Orchard Keeper</t>
  </si>
  <si>
    <t>Člověk před Boží tváří</t>
  </si>
  <si>
    <t>Kubáč Vladimír</t>
  </si>
  <si>
    <t>The Girl and the Mountain</t>
  </si>
  <si>
    <t>Guide to Back Pain</t>
  </si>
  <si>
    <t>Skullboy a šílená armáda</t>
  </si>
  <si>
    <t>Jacob Chabot</t>
  </si>
  <si>
    <t>A Little History of Literature</t>
  </si>
  <si>
    <t>Sutherland John</t>
  </si>
  <si>
    <t>Rogues</t>
  </si>
  <si>
    <t>You Are A Global Citizen</t>
  </si>
  <si>
    <t>Damon Dominique</t>
  </si>
  <si>
    <t>Rozkvétání ibišku</t>
  </si>
  <si>
    <t>Zdeněk Neubauer</t>
  </si>
  <si>
    <t>Modern Gardener</t>
  </si>
  <si>
    <t>Frances Tophillová</t>
  </si>
  <si>
    <t>Black Clover 16</t>
  </si>
  <si>
    <t>Finding Eden</t>
  </si>
  <si>
    <t>Vivienne Westwood (Little People, Big Dreams)</t>
  </si>
  <si>
    <t>María Isabel Sánchez Vegarová</t>
  </si>
  <si>
    <t>Manufacturing Consent</t>
  </si>
  <si>
    <t>Noam Chomsky</t>
  </si>
  <si>
    <t>Black Clover 9</t>
  </si>
  <si>
    <t>Becoming Calder</t>
  </si>
  <si>
    <t>The Sunset Limited</t>
  </si>
  <si>
    <t>Enchantress Returns - The Land of Stories</t>
  </si>
  <si>
    <t>Chris Colfer</t>
  </si>
  <si>
    <t>Your One Wild and Precious Life</t>
  </si>
  <si>
    <t>Maureen Gaffney</t>
  </si>
  <si>
    <t>Whispering Muse</t>
  </si>
  <si>
    <t>Laura Purcell</t>
  </si>
  <si>
    <t>Gold Standard</t>
  </si>
  <si>
    <t>Black Clover 7</t>
  </si>
  <si>
    <t>22 Seconds</t>
  </si>
  <si>
    <t>Křehká krása designu</t>
  </si>
  <si>
    <t>Jana Zielinski</t>
  </si>
  <si>
    <t>Mince posledních faraonů</t>
  </si>
  <si>
    <t>Luděk Václav Wellner</t>
  </si>
  <si>
    <t>20th Victim</t>
  </si>
  <si>
    <t>The Magpie Society: Two for Joy</t>
  </si>
  <si>
    <t>Letokruhy mého žití</t>
  </si>
  <si>
    <t>Karel Richter</t>
  </si>
  <si>
    <t>The Complete Book of Scales, Chords, Arpeggios</t>
  </si>
  <si>
    <t>Willard Palmer</t>
  </si>
  <si>
    <t>The New Tao of Warren Buffett</t>
  </si>
  <si>
    <t>David Clark</t>
  </si>
  <si>
    <t>Narwhalicorn and Jelly</t>
  </si>
  <si>
    <t>Ben Clanton</t>
  </si>
  <si>
    <t>Dungeons &amp; Dragons: Dungeon Club: Time to Party</t>
  </si>
  <si>
    <t>Molly Knox Ostertag</t>
  </si>
  <si>
    <t>The Book of Fire: The moving, captivating and unmissable new novel from the author of THE BEEKEEPER OF ALEPPO</t>
  </si>
  <si>
    <t>Christy Lefteri</t>
  </si>
  <si>
    <t>Cutting It Short</t>
  </si>
  <si>
    <t>Bohumil Hrabal</t>
  </si>
  <si>
    <t>Život onlife</t>
  </si>
  <si>
    <t>Drawing and Painting Fungi</t>
  </si>
  <si>
    <t>Claire Kathleen Ward</t>
  </si>
  <si>
    <t>Concrete Architecture</t>
  </si>
  <si>
    <t>Sam Lubell</t>
  </si>
  <si>
    <t>36 Streets</t>
  </si>
  <si>
    <t>Napper T. R.</t>
  </si>
  <si>
    <t>Dot Art: Sticker Seurat. Bathers at Asnieres</t>
  </si>
  <si>
    <t>Zápisník Jiřího Sixty, c.k. vojáka a legionáře v Rusku 1914-1920</t>
  </si>
  <si>
    <t>Jiří Sixta</t>
  </si>
  <si>
    <t>Child of God</t>
  </si>
  <si>
    <t>Tree of Death: Yomotsuhegui Vol. 1</t>
  </si>
  <si>
    <t>Masasumi Kakizaki</t>
  </si>
  <si>
    <t>The Dubrovnik Book Club</t>
  </si>
  <si>
    <t>Eva Glyn</t>
  </si>
  <si>
    <t>My Hero Academia 36</t>
  </si>
  <si>
    <t>Fodor's Prague: With the Best of the Czech Republic</t>
  </si>
  <si>
    <t>Fodor's Travel</t>
  </si>
  <si>
    <t>Maluj vodou - Sofie první</t>
  </si>
  <si>
    <t>Fatal Gate (The Gates of Good and Evil, 2)</t>
  </si>
  <si>
    <t>Make It Modern: A History of Art in the 20th Century</t>
  </si>
  <si>
    <t>Taylor Brandon</t>
  </si>
  <si>
    <t>Master Slave Husband Wife: An epic journey from slavery to freedom - A NEW YORKER BOOK OF THE YEAR</t>
  </si>
  <si>
    <t>Ilyon Woo</t>
  </si>
  <si>
    <t>Good Night Stories For Rebel Girls: 100 Immigrant Women Who Changed The World</t>
  </si>
  <si>
    <t>Elena Favilli</t>
  </si>
  <si>
    <t>Wonder of the Woodlands</t>
  </si>
  <si>
    <t>PlantYou</t>
  </si>
  <si>
    <t>Carleigh Bodrug</t>
  </si>
  <si>
    <t>Hilda and the Troll</t>
  </si>
  <si>
    <t>Wild Robot Protects (The Wild Robot 3)</t>
  </si>
  <si>
    <t>Osudoví kamarádi - Začarované zrcátko</t>
  </si>
  <si>
    <t>Linda Chapman</t>
  </si>
  <si>
    <t>A Street Through Time</t>
  </si>
  <si>
    <t>DK</t>
  </si>
  <si>
    <t>Inspiring Family Homes. Family-friendly Interiors &amp; Design</t>
  </si>
  <si>
    <t>MilK Magazine</t>
  </si>
  <si>
    <t>Runaway Jury</t>
  </si>
  <si>
    <t>The Invisible Man</t>
  </si>
  <si>
    <t>Val McDermidová</t>
  </si>
  <si>
    <t>Pilgrims Way</t>
  </si>
  <si>
    <t>Abdulrazak Gurnah</t>
  </si>
  <si>
    <t>The Art of Godzilla x Kong: The New Empire</t>
  </si>
  <si>
    <t>James Mottram</t>
  </si>
  <si>
    <t>Unreliable Man</t>
  </si>
  <si>
    <t>Jostein Gaarder</t>
  </si>
  <si>
    <t>Ultimate Book of Cities</t>
  </si>
  <si>
    <t>Anne-Sophie Baumann</t>
  </si>
  <si>
    <t>Du Pont Gardens of the Brandywine Valley</t>
  </si>
  <si>
    <t>McDowell Marta</t>
  </si>
  <si>
    <t>Leila and the Blue Fox</t>
  </si>
  <si>
    <t>Zvířátka levou zadní</t>
  </si>
  <si>
    <t>Jane Bullová</t>
  </si>
  <si>
    <t>Garden Wonderland</t>
  </si>
  <si>
    <t>Julie Chai</t>
  </si>
  <si>
    <t>The Social Brain</t>
  </si>
  <si>
    <t>Samantha Rockey</t>
  </si>
  <si>
    <t>Čtyři vichry</t>
  </si>
  <si>
    <t>Kristin Hannahová</t>
  </si>
  <si>
    <t>Dinosaur Roar!</t>
  </si>
  <si>
    <t>Henrietta Stickland</t>
  </si>
  <si>
    <t>Thief Liar Lady</t>
  </si>
  <si>
    <t>D. L. Soria</t>
  </si>
  <si>
    <t>World of Warcraft: Exploring Azeroth - The Eastern Kingdoms</t>
  </si>
  <si>
    <t>Vzpomínky na létající stroje</t>
  </si>
  <si>
    <t>Mindwandering</t>
  </si>
  <si>
    <t>Moshe Bar</t>
  </si>
  <si>
    <t>Guide to Diabetes</t>
  </si>
  <si>
    <t>The Colonel and the Eunuch</t>
  </si>
  <si>
    <t>Mai Jia</t>
  </si>
  <si>
    <t>Gardener's Son</t>
  </si>
  <si>
    <t>Alicia en el país de las maravillas BOX</t>
  </si>
  <si>
    <t>Lewis Carroll</t>
  </si>
  <si>
    <t>Putting Out Of Your Mind</t>
  </si>
  <si>
    <t>Dr. Bob Rotella</t>
  </si>
  <si>
    <t>Elena: Mračna nad turnajem</t>
  </si>
  <si>
    <t>Nele Neuhausová</t>
  </si>
  <si>
    <t>How to Enjoy Architecture</t>
  </si>
  <si>
    <t>Charles Holland</t>
  </si>
  <si>
    <t>Pain: What It Is, Why It Happens and How to Cope</t>
  </si>
  <si>
    <t>Minions 2: The Rise of Gru Story of the Movie</t>
  </si>
  <si>
    <t>How to Find Love</t>
  </si>
  <si>
    <t>The School of Life Press</t>
  </si>
  <si>
    <t>Money: A User’s Guide</t>
  </si>
  <si>
    <t>Laura Whateley</t>
  </si>
  <si>
    <t>11+ Essentials Non-verbal Reasoning Practice Papers Book 1</t>
  </si>
  <si>
    <t>Eleven Plus Exams</t>
  </si>
  <si>
    <t>Italia con gusto e amore</t>
  </si>
  <si>
    <t>Annette Canini Daems</t>
  </si>
  <si>
    <t>North</t>
  </si>
  <si>
    <t>Seamus Heaney</t>
  </si>
  <si>
    <t>Who She Was</t>
  </si>
  <si>
    <t>Tony Parsons</t>
  </si>
  <si>
    <t>Cats of the World</t>
  </si>
  <si>
    <t>Hannah Shaw</t>
  </si>
  <si>
    <t>Nápadník do informatiky</t>
  </si>
  <si>
    <t>Martin Pokorný</t>
  </si>
  <si>
    <t>The Package Design Book 6</t>
  </si>
  <si>
    <t>Taschen</t>
  </si>
  <si>
    <t>The Sandman: Dream Hunters, Prose Version</t>
  </si>
  <si>
    <t>Much Ado About Nothing</t>
  </si>
  <si>
    <t>Leonard Cohen: The Mystical Roots of Genius</t>
  </si>
  <si>
    <t>Harry Freedman</t>
  </si>
  <si>
    <t>The Betrayal of Anne Frank</t>
  </si>
  <si>
    <t>Rosemary Sullivan</t>
  </si>
  <si>
    <t>Simply Quantum Physics</t>
  </si>
  <si>
    <t>The President’s Daughter</t>
  </si>
  <si>
    <t>President Bill Clinton</t>
  </si>
  <si>
    <t>Zápisník Flame Tree. Sun and Sea Lacquer Screen, c. 18th–19th century</t>
  </si>
  <si>
    <t>50 Political Ideas You Really Need to Know</t>
  </si>
  <si>
    <t>Ben Dupré</t>
  </si>
  <si>
    <t>The Children of the Anthropocene: Stories from the Young People at the Heart of the Climate Crisis</t>
  </si>
  <si>
    <t>1000 Deadstock Sneakers: The Dream Collection</t>
  </si>
  <si>
    <t>Francois Chevalier</t>
  </si>
  <si>
    <t>Adriatico</t>
  </si>
  <si>
    <t>Paola Bacchia</t>
  </si>
  <si>
    <t>Real-life Dragons and their Stories of Survival</t>
  </si>
  <si>
    <t>Anita Ganeriová</t>
  </si>
  <si>
    <t>Matrix</t>
  </si>
  <si>
    <t>Lauren Groff</t>
  </si>
  <si>
    <t>The Day War Came</t>
  </si>
  <si>
    <t>Nicola Davies</t>
  </si>
  <si>
    <t>The Night Before Christmas (DI James Walker series, Book 4)</t>
  </si>
  <si>
    <t>Pine Alex</t>
  </si>
  <si>
    <t>Should We Stay or Should We Go</t>
  </si>
  <si>
    <t>Lionel Shriverová</t>
  </si>
  <si>
    <t>The Ark Sakura</t>
  </si>
  <si>
    <t>Abe Kóbó</t>
  </si>
  <si>
    <t>Momenticon</t>
  </si>
  <si>
    <t>Andrew Caldecott</t>
  </si>
  <si>
    <t>Golden Kamuy 3</t>
  </si>
  <si>
    <t>Henri Rousseau aneb Složitá Celníkova cesta do Čech</t>
  </si>
  <si>
    <t>Nikolaj Savický</t>
  </si>
  <si>
    <t>Golden Kamuy 6</t>
  </si>
  <si>
    <t>The fifth mountain</t>
  </si>
  <si>
    <t>Precipice</t>
  </si>
  <si>
    <t>Robert Harris</t>
  </si>
  <si>
    <t>Earth, Sky &amp; Water</t>
  </si>
  <si>
    <t>Mette Lange</t>
  </si>
  <si>
    <t>Short Cuts: Maths: Navigate Your Way Through the Big Ideas</t>
  </si>
  <si>
    <t>Katie Steckles</t>
  </si>
  <si>
    <t>Robert Frank: Trolley — New Orleans</t>
  </si>
  <si>
    <t>Tiny Living Spaces</t>
  </si>
  <si>
    <t>Lisa Baker</t>
  </si>
  <si>
    <t>How to Eat (And Still Lose Weight)</t>
  </si>
  <si>
    <t>Jenkinson Andrew</t>
  </si>
  <si>
    <t>Syndicate</t>
  </si>
  <si>
    <t>The Inner Clock: Living in Sync With Our Circadian Rhythms</t>
  </si>
  <si>
    <t>Lynne Peeplesová</t>
  </si>
  <si>
    <t>The War Came To Us : Life and Death in Ukraine - Updated Illustrated Edition</t>
  </si>
  <si>
    <t>Christopher Miller</t>
  </si>
  <si>
    <t>Fevered Planet</t>
  </si>
  <si>
    <t>John Vidal</t>
  </si>
  <si>
    <t>Andy Warhol</t>
  </si>
  <si>
    <t>Robert Shore</t>
  </si>
  <si>
    <t>Tvarované omalovánky se samolepkami - Sofie první</t>
  </si>
  <si>
    <t>Ways of Drawing: Artists’ Perspectives and Practices</t>
  </si>
  <si>
    <t>Claudia Tobin</t>
  </si>
  <si>
    <t>Street Life. The Street in Art from Kirchner to Streuli</t>
  </si>
  <si>
    <t>Rene Zechlin</t>
  </si>
  <si>
    <t>Blindness</t>
  </si>
  <si>
    <t>Jose Saramago</t>
  </si>
  <si>
    <t>Audio Erotica: Hi-Fi brochures 1950s-1980s</t>
  </si>
  <si>
    <t>Jonny Trunk</t>
  </si>
  <si>
    <t>Mapmatics</t>
  </si>
  <si>
    <t>Paulina Rowinska</t>
  </si>
  <si>
    <t>On the Origin of Time</t>
  </si>
  <si>
    <t>Thomas Hertog</t>
  </si>
  <si>
    <t>The Edge</t>
  </si>
  <si>
    <t>David Baldacci</t>
  </si>
  <si>
    <t>Scotland Yard</t>
  </si>
  <si>
    <t>Simon Read</t>
  </si>
  <si>
    <t>The Book of Hours</t>
  </si>
  <si>
    <t>Reiner Maria Rilke</t>
  </si>
  <si>
    <t>The Perfection Trap</t>
  </si>
  <si>
    <t>Thomas Curran</t>
  </si>
  <si>
    <t>Encyklopedický slovník teraristiky a herpetelogie</t>
  </si>
  <si>
    <t>David Hegner</t>
  </si>
  <si>
    <t>Dark Gathering 1</t>
  </si>
  <si>
    <t>Kenichi Kondo</t>
  </si>
  <si>
    <t>Unfolding: The Paper Art and Science of Matthew Shlian</t>
  </si>
  <si>
    <t>Diana Gaston</t>
  </si>
  <si>
    <t>Percival Everett</t>
  </si>
  <si>
    <t>The Burial at Thebes</t>
  </si>
  <si>
    <t>Girl, Forgotten</t>
  </si>
  <si>
    <t>How Death Becomes Life</t>
  </si>
  <si>
    <t>Joshua Mezrich</t>
  </si>
  <si>
    <t>The Problem of Susan and Other Stories</t>
  </si>
  <si>
    <t>In Ascension</t>
  </si>
  <si>
    <t>Martin MacInnes</t>
  </si>
  <si>
    <t>Beauty of Your Face</t>
  </si>
  <si>
    <t>Sahar Mustafah</t>
  </si>
  <si>
    <t>Green Dot</t>
  </si>
  <si>
    <t>Madeleine Gray</t>
  </si>
  <si>
    <t>Just This</t>
  </si>
  <si>
    <t>Richard Rohr</t>
  </si>
  <si>
    <t>Leonardo da Vinci and Anatomy</t>
  </si>
  <si>
    <t>Pascal Brioist</t>
  </si>
  <si>
    <t>Payback in Death</t>
  </si>
  <si>
    <t>Uchem jehly 2</t>
  </si>
  <si>
    <t>Zbigniew Czendlik</t>
  </si>
  <si>
    <t>Závazky z právních jednání podle občanského zákoníku: Komentář k § 1721-2893 podle stavu k 1.4.2017</t>
  </si>
  <si>
    <t>Josef Fiala</t>
  </si>
  <si>
    <t>Love Yourself Like Your Life Depends on It</t>
  </si>
  <si>
    <t>Kamal Ravikant</t>
  </si>
  <si>
    <t>Such a Pretty Smile</t>
  </si>
  <si>
    <t>Kristi DeMeester</t>
  </si>
  <si>
    <t>Held</t>
  </si>
  <si>
    <t>Anne Michaels</t>
  </si>
  <si>
    <t>Rebel Music: Bob Marley &amp; Roots Reggae</t>
  </si>
  <si>
    <t>Kate Simon</t>
  </si>
  <si>
    <t>Golden Kamuy 2</t>
  </si>
  <si>
    <t>Blue Exorcist 11</t>
  </si>
  <si>
    <t>Sleeping Murder</t>
  </si>
  <si>
    <t>Back to Battle</t>
  </si>
  <si>
    <t>The Theory of Everything - The Screenplay</t>
  </si>
  <si>
    <t>Jane Hawkingová</t>
  </si>
  <si>
    <t>A Girl Called Justice: The Spy at the Window</t>
  </si>
  <si>
    <t>Elly Griffiths</t>
  </si>
  <si>
    <t>Poslední deník Květy Fialové</t>
  </si>
  <si>
    <t>Josef Kubáník</t>
  </si>
  <si>
    <t>We Begin at the End</t>
  </si>
  <si>
    <t>Dalí (World of Art)</t>
  </si>
  <si>
    <t>The Seventh Son</t>
  </si>
  <si>
    <t>Sebastian Faulks</t>
  </si>
  <si>
    <t>The Moon Represents My Heart</t>
  </si>
  <si>
    <t>Pim Wangtechawat</t>
  </si>
  <si>
    <t>Amazing Animal Journeys: The Most Incredible Migrations in the Natural World</t>
  </si>
  <si>
    <t>Forrester Philippa</t>
  </si>
  <si>
    <t>DCeased: Hope At World's End</t>
  </si>
  <si>
    <t>Godly Heathens</t>
  </si>
  <si>
    <t>More Die of Heartbreak</t>
  </si>
  <si>
    <t>Saul Bellow</t>
  </si>
  <si>
    <t>Bury Your Dead</t>
  </si>
  <si>
    <t>Diana, William and Harry</t>
  </si>
  <si>
    <t>Maame</t>
  </si>
  <si>
    <t>Jessica George</t>
  </si>
  <si>
    <t>Zápisník Beyit: Black Dragon</t>
  </si>
  <si>
    <t>How to Eat Chocolate</t>
  </si>
  <si>
    <t>Sarah Fordová</t>
  </si>
  <si>
    <t>Defenestrate: The debut to fall for in 2023</t>
  </si>
  <si>
    <t>Branum Renee</t>
  </si>
  <si>
    <t>Disorientation</t>
  </si>
  <si>
    <t>Elaine Hsieh Chou</t>
  </si>
  <si>
    <t>The Plant-Powered Plan to Beat Diabetes</t>
  </si>
  <si>
    <t>Sharon Palmer</t>
  </si>
  <si>
    <t>The Presence of Something Past</t>
  </si>
  <si>
    <t>Gary Van Zante</t>
  </si>
  <si>
    <t>Painted People</t>
  </si>
  <si>
    <t>Matt Lodder</t>
  </si>
  <si>
    <t>The Stoic Mindset</t>
  </si>
  <si>
    <t>Mark Tuitert</t>
  </si>
  <si>
    <t>Grand Hotel Europa</t>
  </si>
  <si>
    <t>Ilja Leonard Pfeijffer</t>
  </si>
  <si>
    <t>Mansfield Park</t>
  </si>
  <si>
    <t>Soon</t>
  </si>
  <si>
    <t>Morris Gleitzman</t>
  </si>
  <si>
    <t>Patria</t>
  </si>
  <si>
    <t>Laurence Blair</t>
  </si>
  <si>
    <t>Původ německé truchlohry</t>
  </si>
  <si>
    <t>Walter Benjamin</t>
  </si>
  <si>
    <t>The Witch's Workshop</t>
  </si>
  <si>
    <t>Melissa Jayne Madaraová</t>
  </si>
  <si>
    <t>Bluebeard</t>
  </si>
  <si>
    <t>Kurt Vonnegut Jr.</t>
  </si>
  <si>
    <t>Worthy</t>
  </si>
  <si>
    <t>Pinkett Smith Jada</t>
  </si>
  <si>
    <t>Raising Boys in the 21st Century</t>
  </si>
  <si>
    <t>Steve Biddulph</t>
  </si>
  <si>
    <t>Cuddy</t>
  </si>
  <si>
    <t>Benjamin Myers</t>
  </si>
  <si>
    <t>The Talented Mr Ripley</t>
  </si>
  <si>
    <t>Patricia Highsmithová</t>
  </si>
  <si>
    <t>Jihočeské závody a okruhy - Století jihočeského silničního závodění</t>
  </si>
  <si>
    <t>Speak Italian</t>
  </si>
  <si>
    <t>Bruno Munari</t>
  </si>
  <si>
    <t>Rebel: Self-Portraits</t>
  </si>
  <si>
    <t>Ernst Rebel</t>
  </si>
  <si>
    <t>The Change</t>
  </si>
  <si>
    <t>Kirsten Millerová</t>
  </si>
  <si>
    <t>Until August</t>
  </si>
  <si>
    <t>Little Children´s Halloween Puzzles</t>
  </si>
  <si>
    <t>Kirsteen Robson</t>
  </si>
  <si>
    <t>A Day by the Sea</t>
  </si>
  <si>
    <t>Barbara Nascimbeni</t>
  </si>
  <si>
    <t>There's a Mountain in This Book</t>
  </si>
  <si>
    <t>Rachel Elliot</t>
  </si>
  <si>
    <t>Inch by Inch: A Lift-the-Flap Book</t>
  </si>
  <si>
    <t>Jan Gerardi</t>
  </si>
  <si>
    <t>Kant: A Very Short Introduction</t>
  </si>
  <si>
    <t>Roger Scruton</t>
  </si>
  <si>
    <t>Random in Death</t>
  </si>
  <si>
    <t>At My Italian Table</t>
  </si>
  <si>
    <t>Laura Vitale</t>
  </si>
  <si>
    <t>EDENS ZERO 12</t>
  </si>
  <si>
    <t>Pineapple Street</t>
  </si>
  <si>
    <t>Jenny Jacksonová</t>
  </si>
  <si>
    <t>Consent</t>
  </si>
  <si>
    <t>Annabel Lyonová</t>
  </si>
  <si>
    <t>Desert Star</t>
  </si>
  <si>
    <t>Michael Connelly</t>
  </si>
  <si>
    <t>The Secret Lives of Numbers</t>
  </si>
  <si>
    <t>Kate Kitagawa</t>
  </si>
  <si>
    <t>Incredible History: Lost Worlds Brought Back to Life</t>
  </si>
  <si>
    <t>Millie Marotta's Animal Kingdom</t>
  </si>
  <si>
    <t>Millie Marotta</t>
  </si>
  <si>
    <t>Mother State</t>
  </si>
  <si>
    <t>Helen Charmanová</t>
  </si>
  <si>
    <t>Cleopatra Tells All!</t>
  </si>
  <si>
    <t>Chris Naunton</t>
  </si>
  <si>
    <t>The Glass Hotel</t>
  </si>
  <si>
    <t>For the First Time, Again</t>
  </si>
  <si>
    <t>Sylvain Neuvel</t>
  </si>
  <si>
    <t>How Languages are Learned</t>
  </si>
  <si>
    <t>Nina Spada</t>
  </si>
  <si>
    <t>Container Architecture</t>
  </si>
  <si>
    <t>David Andreu Bach</t>
  </si>
  <si>
    <t>Microsoft Windows Vista US</t>
  </si>
  <si>
    <t>Ondřej Bitto</t>
  </si>
  <si>
    <t>More Than You'll Ever Know</t>
  </si>
  <si>
    <t>Katie Gutierrez</t>
  </si>
  <si>
    <t>Pod</t>
  </si>
  <si>
    <t>Laline Paullová</t>
  </si>
  <si>
    <t>Pilgrims</t>
  </si>
  <si>
    <t>Matthew Kneale</t>
  </si>
  <si>
    <t>Clare Smyth: Core</t>
  </si>
  <si>
    <t>Gordon Ramsay</t>
  </si>
  <si>
    <t>The Art of Losing</t>
  </si>
  <si>
    <t>The Fairy Tales of the Brothers Grimm</t>
  </si>
  <si>
    <t>Noel Daniel</t>
  </si>
  <si>
    <t>Myths &amp; Legends</t>
  </si>
  <si>
    <t>Blood Meridian</t>
  </si>
  <si>
    <t>The Every</t>
  </si>
  <si>
    <t>Dave Eggers</t>
  </si>
  <si>
    <t>The Rebel's Wardrobe</t>
  </si>
  <si>
    <t>Bryan Szabo</t>
  </si>
  <si>
    <t>Carbs &amp; Cals Very Low Calorie Recipes &amp; Meal Plans</t>
  </si>
  <si>
    <t>Yello Balolia</t>
  </si>
  <si>
    <t>The Man with the Compound Eyes: A novel from the Vintage Earth collection</t>
  </si>
  <si>
    <t>Wu Ming-yi</t>
  </si>
  <si>
    <t>The Adulterants</t>
  </si>
  <si>
    <t>Prima Facie</t>
  </si>
  <si>
    <t>Suzie Miller</t>
  </si>
  <si>
    <t>Classic Fantasy Stories</t>
  </si>
  <si>
    <t>Pierogi: Over 50 Recipes to Create Perfect Polish Dumplings</t>
  </si>
  <si>
    <t>The Lost Café Schindler: One Family, Two Wars, and the Search for Truth</t>
  </si>
  <si>
    <t>Schindler Meriel</t>
  </si>
  <si>
    <t>Bluey: Charades</t>
  </si>
  <si>
    <t>The Fine Art of Uncanny Prediction</t>
  </si>
  <si>
    <t>Robert Goddard</t>
  </si>
  <si>
    <t>The Girl with the Red Hair</t>
  </si>
  <si>
    <t>Buzzy Jackson</t>
  </si>
  <si>
    <t>The Department of Rare Books and Special Collections</t>
  </si>
  <si>
    <t>Eva Jurczyk</t>
  </si>
  <si>
    <t>If I had an octopus</t>
  </si>
  <si>
    <t>The Hotel Avocado</t>
  </si>
  <si>
    <t>Mortimer Bob</t>
  </si>
  <si>
    <t>Eyeliner</t>
  </si>
  <si>
    <t>Zahra Hankirová</t>
  </si>
  <si>
    <t>Great Divide</t>
  </si>
  <si>
    <t>Cristina Henriquez</t>
  </si>
  <si>
    <t>Terra Formars 1</t>
  </si>
  <si>
    <t>Sasuga Yu</t>
  </si>
  <si>
    <t>Zorrie</t>
  </si>
  <si>
    <t>Laird Hunt</t>
  </si>
  <si>
    <t>Celtic Myths</t>
  </si>
  <si>
    <t>J. K. Jackson</t>
  </si>
  <si>
    <t>The Christmas Guest</t>
  </si>
  <si>
    <t>Masters of War</t>
  </si>
  <si>
    <t>The Art Book for Children</t>
  </si>
  <si>
    <t>Ferren Gipson</t>
  </si>
  <si>
    <t>Final Fantasy Vii Remake: Material Ultimania Plus</t>
  </si>
  <si>
    <t>Volodymyr Zelenskyj</t>
  </si>
  <si>
    <t>Petr Čermák</t>
  </si>
  <si>
    <t>The Avant-Gardists</t>
  </si>
  <si>
    <t>Sjeng Scheijen</t>
  </si>
  <si>
    <t>Black Clover 21</t>
  </si>
  <si>
    <t>The Half Burnt House</t>
  </si>
  <si>
    <t>Holocaust</t>
  </si>
  <si>
    <t>Black Clover 12</t>
  </si>
  <si>
    <t>Stories for Boys Who Dare to be Different 2</t>
  </si>
  <si>
    <t>Attention Span: Finding Focus for a Fulfilling Life</t>
  </si>
  <si>
    <t>Gloria Mark</t>
  </si>
  <si>
    <t>Black Clover 8</t>
  </si>
  <si>
    <t>Prague (FR)</t>
  </si>
  <si>
    <t>Claudia Sugliano</t>
  </si>
  <si>
    <t>Little Me : My autobiography</t>
  </si>
  <si>
    <t>Stephen Hawking: A Memoir of Friendship and Physics</t>
  </si>
  <si>
    <t>Leonard Mlodinow</t>
  </si>
  <si>
    <t>A Dinosaur A Day</t>
  </si>
  <si>
    <t>Miranda Smith</t>
  </si>
  <si>
    <t>Upgrade</t>
  </si>
  <si>
    <t>Blake Crouch</t>
  </si>
  <si>
    <t>How to Live. What To Do.: How great novels help us change</t>
  </si>
  <si>
    <t>Josh Cohen</t>
  </si>
  <si>
    <t>The Art of Writing Fiction</t>
  </si>
  <si>
    <t>Cowan</t>
  </si>
  <si>
    <t>Edvard Munch: A Poem of Life, Love and Death</t>
  </si>
  <si>
    <t>Trine Otte Bak Nielsen</t>
  </si>
  <si>
    <t>Good Eggs</t>
  </si>
  <si>
    <t>Mindwalker</t>
  </si>
  <si>
    <t>Hodder &amp; Stoughton</t>
  </si>
  <si>
    <t>Black Clover 10</t>
  </si>
  <si>
    <t>Becoming Human: A Theory of Ontogeny</t>
  </si>
  <si>
    <t>Tomasello Michael</t>
  </si>
  <si>
    <t>Firmament: The Hidden Science of Weather, Climate Change and the Air That Surrounds Us</t>
  </si>
  <si>
    <t>Simon Clark</t>
  </si>
  <si>
    <t>Listen to the Language of the Trees</t>
  </si>
  <si>
    <t>Franz Kafka. The Poet of Shame and Guilt</t>
  </si>
  <si>
    <t>Friedländer</t>
  </si>
  <si>
    <t>Edvard Munch. Life Expressions</t>
  </si>
  <si>
    <t>Kate Bell</t>
  </si>
  <si>
    <t>Dr. Stone 11</t>
  </si>
  <si>
    <t>The Do It wih Mirrors</t>
  </si>
  <si>
    <t>The Secret Life of Butterflies</t>
  </si>
  <si>
    <t>Rena Ortega</t>
  </si>
  <si>
    <t>101 Surrealists</t>
  </si>
  <si>
    <t>Greenwild: The World Behind The Door</t>
  </si>
  <si>
    <t>Pari Thomson</t>
  </si>
  <si>
    <t>My Hero Academia 35</t>
  </si>
  <si>
    <t>The Good Sister</t>
  </si>
  <si>
    <t>The God Delusion</t>
  </si>
  <si>
    <t>Richard Dawkins</t>
  </si>
  <si>
    <t>The Furthest Station</t>
  </si>
  <si>
    <t>Ben Aaronovitch</t>
  </si>
  <si>
    <t>Childish Literature</t>
  </si>
  <si>
    <t>Alejandro Zambra</t>
  </si>
  <si>
    <t>The Penguin Book of Historic Speeches</t>
  </si>
  <si>
    <t>MacArthur Brian</t>
  </si>
  <si>
    <t>The Queer Arab Glossary</t>
  </si>
  <si>
    <t>Saqi Books</t>
  </si>
  <si>
    <t>Million Dollar Weekend</t>
  </si>
  <si>
    <t>Noah Kagan</t>
  </si>
  <si>
    <t>The Chimp Paradox</t>
  </si>
  <si>
    <t>Prof Steve Peters</t>
  </si>
  <si>
    <t>Veselé pohádky s vyjmenovanými slovy</t>
  </si>
  <si>
    <t>Marie Marcinková</t>
  </si>
  <si>
    <t>Quick and Easy Vietnamese: Everyday Vietnamese Recipes for the Home Cook</t>
  </si>
  <si>
    <t>Uyen Luu</t>
  </si>
  <si>
    <t>Ve spárech šelmy</t>
  </si>
  <si>
    <t>Lauren Tarshisová</t>
  </si>
  <si>
    <t>Sakamoto Days 2 (anglicky)</t>
  </si>
  <si>
    <t>What A Shell Can Tell: Where They Live, What They Eat, How They Move, and More</t>
  </si>
  <si>
    <t>Zápisník Flame Tree Fairyland Moon Maiden</t>
  </si>
  <si>
    <t>Spooky Celebrations Around the World</t>
  </si>
  <si>
    <t>Miss Kim Knows and Other Stories</t>
  </si>
  <si>
    <t>Cho Nam-Joo</t>
  </si>
  <si>
    <t>The Unofficial Big Lebowski Cocktail Book</t>
  </si>
  <si>
    <t>André Darlington</t>
  </si>
  <si>
    <t>The Wes Anderson Collection: The French Dispatch</t>
  </si>
  <si>
    <t>Matt Zoller Seitz</t>
  </si>
  <si>
    <t>Transported: 50 Vehicles That Changed the World</t>
  </si>
  <si>
    <t>A History of Reading</t>
  </si>
  <si>
    <t>Alberto Manguel</t>
  </si>
  <si>
    <t>Bird by Bird</t>
  </si>
  <si>
    <t>Anne Lamottová</t>
  </si>
  <si>
    <t>Stalinova hra o Zemi jitřní svěžesti</t>
  </si>
  <si>
    <t>Vladimír Nálevka</t>
  </si>
  <si>
    <t>The Incredible Years ®</t>
  </si>
  <si>
    <t>Carolyn Webster-Stratton</t>
  </si>
  <si>
    <t>Is This A Cookbook? Adventures in the Kitchen</t>
  </si>
  <si>
    <t>Heston Blumenthal</t>
  </si>
  <si>
    <t>The Plot</t>
  </si>
  <si>
    <t>Jean Hanff Korelitzová</t>
  </si>
  <si>
    <t>The House of Hidden Meanings: A Memoir</t>
  </si>
  <si>
    <t>RuPaul</t>
  </si>
  <si>
    <t>Asterix: Asterix and the White Iris: Album 40</t>
  </si>
  <si>
    <t>Fabcaro</t>
  </si>
  <si>
    <t>Pecička</t>
  </si>
  <si>
    <t>Petra Talová</t>
  </si>
  <si>
    <t>Amy Winehouse - In Her Words</t>
  </si>
  <si>
    <t>Janis Winehouse</t>
  </si>
  <si>
    <t>Summer Fever</t>
  </si>
  <si>
    <t>Kate Riordan</t>
  </si>
  <si>
    <t>Happy Hour</t>
  </si>
  <si>
    <t>Marlowe Granados</t>
  </si>
  <si>
    <t>Michelangelo: the last decades</t>
  </si>
  <si>
    <t>Sarah Vowles</t>
  </si>
  <si>
    <t>Caste</t>
  </si>
  <si>
    <t>Wilkerson Isabel</t>
  </si>
  <si>
    <t>Renoir (Phaidon Classics)</t>
  </si>
  <si>
    <t>William Gaunt</t>
  </si>
  <si>
    <t>Football's Principles of Play</t>
  </si>
  <si>
    <t>Peter Prickett</t>
  </si>
  <si>
    <t>Pavel Callta: Moje momenty</t>
  </si>
  <si>
    <t>Pavel Callta</t>
  </si>
  <si>
    <t>Wolves of Willoughby Chase</t>
  </si>
  <si>
    <t>Joan Aiken</t>
  </si>
  <si>
    <t>Sandman Universe: Nightmare Country</t>
  </si>
  <si>
    <t>James Tynion IV.</t>
  </si>
  <si>
    <t>The World and All That It Holds</t>
  </si>
  <si>
    <t>Aleksandar Hemon</t>
  </si>
  <si>
    <t>Cursed Crowns (Twin Crowns, Book 2)</t>
  </si>
  <si>
    <t>Milujeme přírodu - Zahrádka</t>
  </si>
  <si>
    <t>Castle and Cathedral in Modern Prague: Longing for the Sacred in a Skeptical Age</t>
  </si>
  <si>
    <t>Bruce R. Berglund</t>
  </si>
  <si>
    <t>Give and Take</t>
  </si>
  <si>
    <t>Adam Grant</t>
  </si>
  <si>
    <t>The Screwtape Letters</t>
  </si>
  <si>
    <t>C. S. Lewis</t>
  </si>
  <si>
    <t>101 Questions to Ask Before You Get Engaged</t>
  </si>
  <si>
    <t>H. Norman Wright</t>
  </si>
  <si>
    <t>Begin Again</t>
  </si>
  <si>
    <t>Oliver Jeffers</t>
  </si>
  <si>
    <t>Overlord</t>
  </si>
  <si>
    <t>Max Hastings</t>
  </si>
  <si>
    <t>Deco for Divers</t>
  </si>
  <si>
    <t>Mark Powell</t>
  </si>
  <si>
    <t>Tady jsme doma</t>
  </si>
  <si>
    <t>Lumír Čmerda</t>
  </si>
  <si>
    <t>Boundary Boss</t>
  </si>
  <si>
    <t>Alphabetical Diaries</t>
  </si>
  <si>
    <t>Sheila Heti</t>
  </si>
  <si>
    <t>Code Dependent: Living in the Shadow of AI</t>
  </si>
  <si>
    <t>Murgia Madhumita</t>
  </si>
  <si>
    <t>O tele duše</t>
  </si>
  <si>
    <t>Ljudmila Ulická</t>
  </si>
  <si>
    <t>ScandiKitchen: The Essence of Hygge</t>
  </si>
  <si>
    <t>Brontë Aurell</t>
  </si>
  <si>
    <t>The adidas Archive. The Footwear Collection</t>
  </si>
  <si>
    <t>Sebastian Jäger</t>
  </si>
  <si>
    <t>Diablo Mesa</t>
  </si>
  <si>
    <t>Lincoln Child</t>
  </si>
  <si>
    <t>Lonely Planet Pocket Madeira</t>
  </si>
  <si>
    <t>Plant Life</t>
  </si>
  <si>
    <t>Juliette Einhorn</t>
  </si>
  <si>
    <t>Exiles</t>
  </si>
  <si>
    <t>Jane Harperová</t>
  </si>
  <si>
    <t>Europe and the Roma: A History of Fascination and Fear</t>
  </si>
  <si>
    <t>Klaus-Michael Bogdal</t>
  </si>
  <si>
    <t>How to See</t>
  </si>
  <si>
    <t>David Salle</t>
  </si>
  <si>
    <t>Little Book of Versace: The Story of the Iconic Fashion House</t>
  </si>
  <si>
    <t>Laia Farran Graves</t>
  </si>
  <si>
    <t>The World: A Family History</t>
  </si>
  <si>
    <t>Simon Sebag Montefiore</t>
  </si>
  <si>
    <t>The Leathercraft Handbook</t>
  </si>
  <si>
    <t>Candice Lau</t>
  </si>
  <si>
    <t>Cartoonists Against Racism: The Secret Jewish War on Bigotry</t>
  </si>
  <si>
    <t>Bill Mauldin</t>
  </si>
  <si>
    <t>The Skeptics' Guide to the Future</t>
  </si>
  <si>
    <t>Steven Novella</t>
  </si>
  <si>
    <t>San Francisco. Portrait of a City</t>
  </si>
  <si>
    <t>Richie Unterberger</t>
  </si>
  <si>
    <t>Love's Work</t>
  </si>
  <si>
    <t>Gillian Rose</t>
  </si>
  <si>
    <t>Weirder Maths: At the Edge of the Possible</t>
  </si>
  <si>
    <t>Agnijo Banerjee</t>
  </si>
  <si>
    <t>The Big Bang of Numbers: How to Build the Universe Using Only Maths</t>
  </si>
  <si>
    <t>Manil Suri</t>
  </si>
  <si>
    <t>The House of Doors</t>
  </si>
  <si>
    <t>Tan Twan Eng</t>
  </si>
  <si>
    <t>Jonathan Abernathy You Are Kind</t>
  </si>
  <si>
    <t>Molly McGhee</t>
  </si>
  <si>
    <t>Dairy Delights: The Home Creamery</t>
  </si>
  <si>
    <t>Heidi Huber</t>
  </si>
  <si>
    <t>Greekish</t>
  </si>
  <si>
    <t>Georgina Haydenová</t>
  </si>
  <si>
    <t>A Slow Fire Burning</t>
  </si>
  <si>
    <t>Paula Hawkins</t>
  </si>
  <si>
    <t>The Food of Italy</t>
  </si>
  <si>
    <t>Claudia Roden</t>
  </si>
  <si>
    <t>Greek Myths: Heroes and Heroines</t>
  </si>
  <si>
    <t>Jean Menziesová</t>
  </si>
  <si>
    <t>Endgame</t>
  </si>
  <si>
    <t>Omid Scobie</t>
  </si>
  <si>
    <t>The Ethnic Cleansing of Palestine</t>
  </si>
  <si>
    <t>Ilan Pappé</t>
  </si>
  <si>
    <t>Těšíme se na Podzim</t>
  </si>
  <si>
    <t>Wood: Cosy Interiors for Timeless Living Spaces</t>
  </si>
  <si>
    <t>Impossible Creatures</t>
  </si>
  <si>
    <t>Katherine Rundellová</t>
  </si>
  <si>
    <t>The God of Good Looks</t>
  </si>
  <si>
    <t>Breanne Mc Ivor</t>
  </si>
  <si>
    <t>The Road to Freedom</t>
  </si>
  <si>
    <t>Joseph E. Stiglitz</t>
  </si>
  <si>
    <t>The God of Small Things</t>
  </si>
  <si>
    <t>Arundhati Royová</t>
  </si>
  <si>
    <t>Chinese Myths &amp; Tales : Epic Tales</t>
  </si>
  <si>
    <t>Latini Davide</t>
  </si>
  <si>
    <t>Burning Crowns</t>
  </si>
  <si>
    <t>Slavné vily Zlínského kraje</t>
  </si>
  <si>
    <t>Vladimír Šlapeta</t>
  </si>
  <si>
    <t>A Humanist Vision : The Naomi Rosenblum Family Collection</t>
  </si>
  <si>
    <t>Nina Rosenblum</t>
  </si>
  <si>
    <t>Dominic Skinner's Glowography</t>
  </si>
  <si>
    <t>Dominic Skinner</t>
  </si>
  <si>
    <t>The Sandman: Overture</t>
  </si>
  <si>
    <t>The Wench is Dead</t>
  </si>
  <si>
    <t>Colin Dexter</t>
  </si>
  <si>
    <t>There Is a Bird on Your Head!</t>
  </si>
  <si>
    <t>Mo Willems</t>
  </si>
  <si>
    <t>Dlouhé noci Karla Sabiny</t>
  </si>
  <si>
    <t>Jiří Svetozar Kupka</t>
  </si>
  <si>
    <t>Nic mi stačí</t>
  </si>
  <si>
    <t>Josef Zajíček</t>
  </si>
  <si>
    <t>Godzilla vs. Kong</t>
  </si>
  <si>
    <t>80/20 Daily</t>
  </si>
  <si>
    <t>Richard Koch</t>
  </si>
  <si>
    <t>Oxford Handbook of Expedition and Wilderness Medicine</t>
  </si>
  <si>
    <t>The Desert Threat</t>
  </si>
  <si>
    <t>Yan Leisheng</t>
  </si>
  <si>
    <t>Downfall</t>
  </si>
  <si>
    <t>Mark Galeotti</t>
  </si>
  <si>
    <t>Trees: From Root to Leaf</t>
  </si>
  <si>
    <t>The Enchanted April</t>
  </si>
  <si>
    <t>Elizabeth von Arnim</t>
  </si>
  <si>
    <t>Schinkel</t>
  </si>
  <si>
    <t>Martin Steffens</t>
  </si>
  <si>
    <t>Brainstorm : Detective Stories From the World of Neurology</t>
  </si>
  <si>
    <t>Suzanne O'Sullivanová</t>
  </si>
  <si>
    <t>This Naked Mind</t>
  </si>
  <si>
    <t>The Eastern Front</t>
  </si>
  <si>
    <t>Nick Lloyd</t>
  </si>
  <si>
    <t>B.P.R.D. Hell on Earth Volume 4</t>
  </si>
  <si>
    <t>Infinity Gate</t>
  </si>
  <si>
    <t>M. R. Carey</t>
  </si>
  <si>
    <t>Country Comfort</t>
  </si>
  <si>
    <t>Hari Beavis</t>
  </si>
  <si>
    <t>In the Eye of the Storm: Modernism in Ukraine, 1900–1930s</t>
  </si>
  <si>
    <t>Olena Kashuba-Volvach</t>
  </si>
  <si>
    <t>The Naked Neanderthal</t>
  </si>
  <si>
    <t>Ludovic Slimak</t>
  </si>
  <si>
    <t>Murder at Vicarage</t>
  </si>
  <si>
    <t>Save Me The Waltz</t>
  </si>
  <si>
    <t>Fitzgerald Zelda</t>
  </si>
  <si>
    <t>Sami v moři konkurence</t>
  </si>
  <si>
    <t>Leoš Bárta</t>
  </si>
  <si>
    <t>Kamala's Way</t>
  </si>
  <si>
    <t>Dan Morain</t>
  </si>
  <si>
    <t>The Safekeep</t>
  </si>
  <si>
    <t>Yael van der Wouden</t>
  </si>
  <si>
    <t>Off the Grid: Houses for Escape Across North America</t>
  </si>
  <si>
    <t>Dominic Bradbury</t>
  </si>
  <si>
    <t>Accelerate</t>
  </si>
  <si>
    <t>Jez Humble</t>
  </si>
  <si>
    <t>100 Movies of the 2010s</t>
  </si>
  <si>
    <t>How To Watch Football</t>
  </si>
  <si>
    <t>The Complete Beginner’s Guide to Drawing Manga</t>
  </si>
  <si>
    <t>Sonia Leong</t>
  </si>
  <si>
    <t>A History of Pictures for Children</t>
  </si>
  <si>
    <t>Spitfire : A Very British Love Story</t>
  </si>
  <si>
    <t>John Nichol</t>
  </si>
  <si>
    <t>A Bear Called Paddington (Paddington)</t>
  </si>
  <si>
    <t>Michael Bond</t>
  </si>
  <si>
    <t>Star Wars: Darth Vader, Vol. 5: The Shadow's Shadow</t>
  </si>
  <si>
    <t>Viking</t>
  </si>
  <si>
    <t>The Sandman Volume 7: Brief Lives</t>
  </si>
  <si>
    <t>The Wonderful Wizard of Oz: Accessible Easier Edition</t>
  </si>
  <si>
    <t>Sweet Cherry Publishing</t>
  </si>
  <si>
    <t>The Holocaust: An Unfinished History</t>
  </si>
  <si>
    <t>Stone Dan</t>
  </si>
  <si>
    <t>Sans In Use</t>
  </si>
  <si>
    <t>Victionary</t>
  </si>
  <si>
    <t>Lightning Can Strike Twice</t>
  </si>
  <si>
    <t>Tommy Fury</t>
  </si>
  <si>
    <t>Dandy Style: 250 Years of British Men's Fashion</t>
  </si>
  <si>
    <t>Miles Lambert</t>
  </si>
  <si>
    <t>Curiously Cute Manga: A Colouring Book</t>
  </si>
  <si>
    <t>Harry Thornton</t>
  </si>
  <si>
    <t>An Eye for an Eye</t>
  </si>
  <si>
    <t>Jeffrey Archer</t>
  </si>
  <si>
    <t>Alfred Kubin: Confessions of a Tortured Soul</t>
  </si>
  <si>
    <t>August Ruhs</t>
  </si>
  <si>
    <t>MCU: The Reign of Marvel Studios</t>
  </si>
  <si>
    <t>Dave Gonzales</t>
  </si>
  <si>
    <t>Sorrowland: A Novel</t>
  </si>
  <si>
    <t>Rivers Solomon</t>
  </si>
  <si>
    <t>The Sandman Volume 3: Dream Country</t>
  </si>
  <si>
    <t>Black Path</t>
  </si>
  <si>
    <t>Legendary Escapes</t>
  </si>
  <si>
    <t>Soledad Romero Marino</t>
  </si>
  <si>
    <t>Prubíř</t>
  </si>
  <si>
    <t>Galileo Galilei</t>
  </si>
  <si>
    <t>The 22 Immutable Laws Of Marketing</t>
  </si>
  <si>
    <t>Al Ries</t>
  </si>
  <si>
    <t>Inspector Imanishi Investigates</t>
  </si>
  <si>
    <t>Seicho Matsumoto</t>
  </si>
  <si>
    <t>Famous Composers in History for Kids! From Beethoven to Bach</t>
  </si>
  <si>
    <t>Pfiffikus</t>
  </si>
  <si>
    <t>Midcentury Houses Today</t>
  </si>
  <si>
    <t>Michael Biondo</t>
  </si>
  <si>
    <t>Big Caesars and Little Caesars</t>
  </si>
  <si>
    <t>Ferdinand Mount</t>
  </si>
  <si>
    <t>One Garden Against the World</t>
  </si>
  <si>
    <t>Kate Bradbury</t>
  </si>
  <si>
    <t>The Origins of Victory</t>
  </si>
  <si>
    <t>Andrew F. Krepinevich Jr.</t>
  </si>
  <si>
    <t>Nervous Conditions</t>
  </si>
  <si>
    <t>Tsitsi Dangarembga</t>
  </si>
  <si>
    <t>Under A Rock</t>
  </si>
  <si>
    <t>Christina Stein</t>
  </si>
  <si>
    <t>Gods &amp; Monsters Myths &amp; Tales : Epic Tales</t>
  </si>
  <si>
    <t>Gloyn Liz</t>
  </si>
  <si>
    <t>B.P.R.D. Hell on Earth Volume 3</t>
  </si>
  <si>
    <t>Sandman Volume 9: The Kindly Ones</t>
  </si>
  <si>
    <t>Around the World in 80 Plants</t>
  </si>
  <si>
    <t>Jonathan Drori</t>
  </si>
  <si>
    <t>A Death in Cornwall</t>
  </si>
  <si>
    <t>Daniel Silva</t>
  </si>
  <si>
    <t>Turtle Moon</t>
  </si>
  <si>
    <t>Hannah Gold</t>
  </si>
  <si>
    <t>Rabbit's Nap</t>
  </si>
  <si>
    <t>Julia Donaldsonová</t>
  </si>
  <si>
    <t>Bea's Bad Day</t>
  </si>
  <si>
    <t>Náboženství za mřížemi</t>
  </si>
  <si>
    <t>Lukáš Dirga</t>
  </si>
  <si>
    <t>Sandman: Dream Hunters 30th Anniversary Edition</t>
  </si>
  <si>
    <t>Things that go</t>
  </si>
  <si>
    <t>Matthew Oldham</t>
  </si>
  <si>
    <t>Hugh Johnson Pocket Wine 2024</t>
  </si>
  <si>
    <t>Margaret Rand</t>
  </si>
  <si>
    <t>The Activist Leader: A New Mindset for Doing Business</t>
  </si>
  <si>
    <t>Lucy Parker</t>
  </si>
  <si>
    <t>Follow that Word</t>
  </si>
  <si>
    <t>John Agard</t>
  </si>
  <si>
    <t>King Tut. The Journey through the Underworld. 40th Anniversary Edition</t>
  </si>
  <si>
    <t>Tale of Two Halves: The History Of Football Video Games</t>
  </si>
  <si>
    <t>Bitmap Books</t>
  </si>
  <si>
    <t>The Gucci Style Principles</t>
  </si>
  <si>
    <t>Hannah Rogers</t>
  </si>
  <si>
    <t>Next in Line</t>
  </si>
  <si>
    <t>The Sandman Volume 6 : Fables and Reflections</t>
  </si>
  <si>
    <t>Bad Graces</t>
  </si>
  <si>
    <t>Kyrie McCauley</t>
  </si>
  <si>
    <t>FCO - Fundamental Chess Openings</t>
  </si>
  <si>
    <t>Paul van der Sterren</t>
  </si>
  <si>
    <t>Azzedine Alaia: A Couturier's Collection</t>
  </si>
  <si>
    <t>Miren Arzalluz</t>
  </si>
  <si>
    <t>The Last Kids on Earth and the Forbidden Fortress (The Last Kids on Earth)</t>
  </si>
  <si>
    <t>Max Brallier</t>
  </si>
  <si>
    <t>Nadezhda in the Dark</t>
  </si>
  <si>
    <t>Yelena Moskovichová</t>
  </si>
  <si>
    <t>A House Party in Tuscany: Recipes, Stories and Art From Arniano</t>
  </si>
  <si>
    <t>Amber Guinness</t>
  </si>
  <si>
    <t>Paul Auster</t>
  </si>
  <si>
    <t>Katherine Rundell</t>
  </si>
  <si>
    <t>A Year in Bloom</t>
  </si>
  <si>
    <t>Lucy Bellamy</t>
  </si>
  <si>
    <t>Amuse Bouche: How to Eat Your Way Around France</t>
  </si>
  <si>
    <t>Carolyn Boyd</t>
  </si>
  <si>
    <t>The House of Fortune</t>
  </si>
  <si>
    <t>Jessie Burtonová</t>
  </si>
  <si>
    <t>The Visual Detox</t>
  </si>
  <si>
    <t>Marine Tanguy</t>
  </si>
  <si>
    <t>Beata Heuman: Every Room Should Sing</t>
  </si>
  <si>
    <t>Beata Heumanová</t>
  </si>
  <si>
    <t>Anansi Boys</t>
  </si>
  <si>
    <t>The Seaweed Collector's Handbook</t>
  </si>
  <si>
    <t>Miek Zwamborn</t>
  </si>
  <si>
    <t>Liar Liar: (Harriet Blue 3) (Detective Harriet Blue Series)</t>
  </si>
  <si>
    <t>Lonely Planet South Africa, Lesotho &amp; Eswatini</t>
  </si>
  <si>
    <t>Fragile Enchantment</t>
  </si>
  <si>
    <t>Allison Saftová</t>
  </si>
  <si>
    <t>The Best of World SF</t>
  </si>
  <si>
    <t>Lavie Tidhar</t>
  </si>
  <si>
    <t>Občan, spolek, obec a úřad v ochraně životního prostředí</t>
  </si>
  <si>
    <t>Solar</t>
  </si>
  <si>
    <t>Ian McEwan</t>
  </si>
  <si>
    <t>Magic Faraway Tree: A Christmas Adventure</t>
  </si>
  <si>
    <t>Jacqueline Wilsonová</t>
  </si>
  <si>
    <t>One of Us Is Dead</t>
  </si>
  <si>
    <t>Peter James</t>
  </si>
  <si>
    <t>Elliott Erwitt</t>
  </si>
  <si>
    <t>Alessandra Olivariová</t>
  </si>
  <si>
    <t>How to Stand Up to a Dictator</t>
  </si>
  <si>
    <t>Maria Ressa</t>
  </si>
  <si>
    <t>Wolverine: Origin Deluxe Edition</t>
  </si>
  <si>
    <t>Paul Jenkins</t>
  </si>
  <si>
    <t>Yves Saint Laurent: Flora</t>
  </si>
  <si>
    <t>Flammarion</t>
  </si>
  <si>
    <t>Sandman Volume 11: Endless Nights</t>
  </si>
  <si>
    <t>At Home</t>
  </si>
  <si>
    <t>Bill Bryson</t>
  </si>
  <si>
    <t>Death in Diamonds</t>
  </si>
  <si>
    <t>Do You Want a Hug?</t>
  </si>
  <si>
    <t>Olivia Cosneau</t>
  </si>
  <si>
    <t>Fetishist</t>
  </si>
  <si>
    <t>Katherine Min</t>
  </si>
  <si>
    <t>The Very Hungry Caterpillar’s 123</t>
  </si>
  <si>
    <t>Eric Carle</t>
  </si>
  <si>
    <t>And Then What?</t>
  </si>
  <si>
    <t>Ashton Catherine</t>
  </si>
  <si>
    <t>The Connaught Bar</t>
  </si>
  <si>
    <t>Agostino Perrone</t>
  </si>
  <si>
    <t>Right at Home: How Good Design is Good for the Mind</t>
  </si>
  <si>
    <t>FAIRY TAIL: 100 Years Quest 15</t>
  </si>
  <si>
    <t>A Sherlock Holmes Escape Book: The Adventure of the Two Flying Scotsmen</t>
  </si>
  <si>
    <t>Ormond Sacker</t>
  </si>
  <si>
    <t>Ravens &amp; Red Lipstick, Japanese Photography Since 1945</t>
  </si>
  <si>
    <t>Lena Fritsch</t>
  </si>
  <si>
    <t>Planet Earth III: Accompanies the Landmark Series Narrated by David Attenborough</t>
  </si>
  <si>
    <t>Matt Brandon</t>
  </si>
  <si>
    <t>Sacred Places of a Lifetime, Second Edition: 500 of the World´s Most Peaceful and Powerful Destinations</t>
  </si>
  <si>
    <t>National Geographic</t>
  </si>
  <si>
    <t>Japan: The World Vegetarian</t>
  </si>
  <si>
    <t>Reiko Hashimoto</t>
  </si>
  <si>
    <t>Gastronogeek Cult TV Cookbook</t>
  </si>
  <si>
    <t>Assassin's Creed: The Golden City</t>
  </si>
  <si>
    <t>Jaleigh Johnson</t>
  </si>
  <si>
    <t>Cabin Fever. Enchanting Cabins, Shacks, and Hideaways</t>
  </si>
  <si>
    <t>Sparring Partners</t>
  </si>
  <si>
    <t>The Holocaust Codes</t>
  </si>
  <si>
    <t>Christian Jennings</t>
  </si>
  <si>
    <t>Greek Myths &amp; Tales : Epic Tales</t>
  </si>
  <si>
    <t>Richard Buxton</t>
  </si>
  <si>
    <t>Paused in Cosmic Reflection</t>
  </si>
  <si>
    <t>Robin Turner</t>
  </si>
  <si>
    <t>The Air Raid Book Club</t>
  </si>
  <si>
    <t>Lyons Annie</t>
  </si>
  <si>
    <t>A Series of Glances</t>
  </si>
  <si>
    <t>Andy Summers</t>
  </si>
  <si>
    <t>The Met Dress Up Paper Dolls</t>
  </si>
  <si>
    <t>Satu Hameenaho-Fox</t>
  </si>
  <si>
    <t>Recipe for a Perfect Wife</t>
  </si>
  <si>
    <t>Brownová Karma</t>
  </si>
  <si>
    <t>Cloistered</t>
  </si>
  <si>
    <t>Catherine Coldstream</t>
  </si>
  <si>
    <t>Dead Fingers Talk</t>
  </si>
  <si>
    <t>William S. Burroughs</t>
  </si>
  <si>
    <t>Back to Nature: Architecture Blends Into Landscape</t>
  </si>
  <si>
    <t>Cayetano Cardelús Vidal</t>
  </si>
  <si>
    <t>Rural Hours</t>
  </si>
  <si>
    <t>Harriet Baker</t>
  </si>
  <si>
    <t>Migrations: A History of Where We All Came From</t>
  </si>
  <si>
    <t>Field of Blood</t>
  </si>
  <si>
    <t>Gerald Seymour</t>
  </si>
  <si>
    <t>Be a Scribe</t>
  </si>
  <si>
    <t>Jen Thum</t>
  </si>
  <si>
    <t>Argylle</t>
  </si>
  <si>
    <t>Elly Conway</t>
  </si>
  <si>
    <t>Ecological Inspirations</t>
  </si>
  <si>
    <t>Simone Schleifer</t>
  </si>
  <si>
    <t>Obit</t>
  </si>
  <si>
    <t>A Sensitive Person</t>
  </si>
  <si>
    <t>Jáchym Topol</t>
  </si>
  <si>
    <t>Things I Wish I Told My Mother: The instant New York Times bestseller</t>
  </si>
  <si>
    <t>Why do we need art? What do we gain by being creative? And other big questions</t>
  </si>
  <si>
    <t>Michael Rosen</t>
  </si>
  <si>
    <t>The Invention of Good and Evil</t>
  </si>
  <si>
    <t>Hanno Sauer</t>
  </si>
  <si>
    <t>Prisse d'Avennes. Egyptian Art</t>
  </si>
  <si>
    <t>Salima Ikram</t>
  </si>
  <si>
    <t>Rain Heron</t>
  </si>
  <si>
    <t>Robbie Arnott</t>
  </si>
  <si>
    <t>Nothing Special</t>
  </si>
  <si>
    <t>Nicole Flattery</t>
  </si>
  <si>
    <t>The Visual MBA</t>
  </si>
  <si>
    <t>Jason Barron</t>
  </si>
  <si>
    <t>Hooky Volume 2</t>
  </si>
  <si>
    <t>Míriam Bonastre Tur</t>
  </si>
  <si>
    <t>What Are You Going Through</t>
  </si>
  <si>
    <t>Assassin's Creed: The Resurrection Plot</t>
  </si>
  <si>
    <t>Wake Up</t>
  </si>
  <si>
    <t>Morgan Piers</t>
  </si>
  <si>
    <t>Stars, Cars and Crystal Meth</t>
  </si>
  <si>
    <t>Books Of Blood Omnibus 2</t>
  </si>
  <si>
    <t>Clive Barker</t>
  </si>
  <si>
    <t>Prince of Fire</t>
  </si>
  <si>
    <t>Nomad at Home</t>
  </si>
  <si>
    <t>Hilary Robertsonová</t>
  </si>
  <si>
    <t>Bibi: A flamingo's tale</t>
  </si>
  <si>
    <t>Jo Weaver</t>
  </si>
  <si>
    <t>The Red Hotel</t>
  </si>
  <si>
    <t>Alan Philps</t>
  </si>
  <si>
    <t>The Only Astrology Book You'll Ever Need</t>
  </si>
  <si>
    <t>Joanna Martine Woolfolk</t>
  </si>
  <si>
    <t>Mrs Hudson and the Malabar Rose (Holmes &amp; Hudson Mystery)</t>
  </si>
  <si>
    <t>Sigil Craft</t>
  </si>
  <si>
    <t>Lia Taylor</t>
  </si>
  <si>
    <t>The Animal Orchestra Plays Tchaikovsky</t>
  </si>
  <si>
    <t>A History of Words for Children</t>
  </si>
  <si>
    <t>Mary Richards</t>
  </si>
  <si>
    <t>Meanwhile Back on Earth</t>
  </si>
  <si>
    <t>Parsi: From Persia to Bombay: recipes</t>
  </si>
  <si>
    <t>Farokh Talati</t>
  </si>
  <si>
    <t>A Day in Hong Kong</t>
  </si>
  <si>
    <t>ArChan Chan</t>
  </si>
  <si>
    <t>The Many Lives of Mama Love</t>
  </si>
  <si>
    <t>Lara Love Hardin</t>
  </si>
  <si>
    <t>The Metaverse. Building the Spatial Internet</t>
  </si>
  <si>
    <t>Matthew Ball</t>
  </si>
  <si>
    <t>The Outer Hebrides</t>
  </si>
  <si>
    <t>Paul Webster</t>
  </si>
  <si>
    <t>Signature Cocktails</t>
  </si>
  <si>
    <t>Amanda Schuster</t>
  </si>
  <si>
    <t>Italian Interiors</t>
  </si>
  <si>
    <t>Laura May Todd</t>
  </si>
  <si>
    <t>Preserved: Vegetables</t>
  </si>
  <si>
    <t>Cortney Burns</t>
  </si>
  <si>
    <t>Age of Vice</t>
  </si>
  <si>
    <t>Deepti Kapoor</t>
  </si>
  <si>
    <t>Dinner</t>
  </si>
  <si>
    <t>Meera Sodha</t>
  </si>
  <si>
    <t>Rangikura</t>
  </si>
  <si>
    <t>Tayi Tibble</t>
  </si>
  <si>
    <t>Temple Of The Winds : Book 4: The Sword Of Truth</t>
  </si>
  <si>
    <t>Terry Goodkind</t>
  </si>
  <si>
    <t>Persian Feasts</t>
  </si>
  <si>
    <t>Bahar Tavakolian</t>
  </si>
  <si>
    <t>Preserved: Drinks</t>
  </si>
  <si>
    <t>Last Night I Dreamed of Peace</t>
  </si>
  <si>
    <t>Dang Thuy Tram</t>
  </si>
  <si>
    <t>Outlawed</t>
  </si>
  <si>
    <t>North Anna</t>
  </si>
  <si>
    <t>This Mortal Coil</t>
  </si>
  <si>
    <t>Andrew Doig</t>
  </si>
  <si>
    <t>Free and Equal</t>
  </si>
  <si>
    <t>Daniel Chandler</t>
  </si>
  <si>
    <t>Sobremesa</t>
  </si>
  <si>
    <t>Susana Villasuso</t>
  </si>
  <si>
    <t>Pocket Full of Rye</t>
  </si>
  <si>
    <t>We Have Everything We Need To Start Again</t>
  </si>
  <si>
    <t>Hot Key Books</t>
  </si>
  <si>
    <t>The 158-pound Marriage</t>
  </si>
  <si>
    <t>The Stompysaurus</t>
  </si>
  <si>
    <t>Rachel Bright</t>
  </si>
  <si>
    <t>Condition Black</t>
  </si>
  <si>
    <t>Against the Loveless World</t>
  </si>
  <si>
    <t>Susan Abulhawa</t>
  </si>
  <si>
    <t>Curtain Up!</t>
  </si>
  <si>
    <t>Whale Done!</t>
  </si>
  <si>
    <t>Kenneth Blanchard</t>
  </si>
  <si>
    <t>Mercy</t>
  </si>
  <si>
    <t>Lift-the-flap Questions and Answers about Germs</t>
  </si>
  <si>
    <t>Katie Daynes</t>
  </si>
  <si>
    <t>Brutally Honest</t>
  </si>
  <si>
    <t>Melanie Brown</t>
  </si>
  <si>
    <t>Black Clover 11</t>
  </si>
  <si>
    <t>The Sandman Volume 10: The Wake</t>
  </si>
  <si>
    <t>Sticker Dolly Dressing Mermaids</t>
  </si>
  <si>
    <t>Fiona Wattová</t>
  </si>
  <si>
    <t>The Fragile Earth</t>
  </si>
  <si>
    <t>Henry Finder</t>
  </si>
  <si>
    <t>Perilous Times</t>
  </si>
  <si>
    <t>Thomas D. Lee</t>
  </si>
  <si>
    <t>On Wilder Seas</t>
  </si>
  <si>
    <t>Nikki Marmery</t>
  </si>
  <si>
    <t>Which Way to Anywhere</t>
  </si>
  <si>
    <t>Cressida Cowellová</t>
  </si>
  <si>
    <t>The Mushroom Tree Mystery</t>
  </si>
  <si>
    <t>Ovidia Yu</t>
  </si>
  <si>
    <t>Let Us Descend</t>
  </si>
  <si>
    <t>Jesmyn Wardová</t>
  </si>
  <si>
    <t>Annihilation - Book 4</t>
  </si>
  <si>
    <t>Megan DeVos</t>
  </si>
  <si>
    <t>Italy by Ingredient</t>
  </si>
  <si>
    <t>Molly DeCoudreaux</t>
  </si>
  <si>
    <t>Is It Ever Just Sex?</t>
  </si>
  <si>
    <t>Darian Leader</t>
  </si>
  <si>
    <t>The Book of Bok</t>
  </si>
  <si>
    <t>Neil Armstrong</t>
  </si>
  <si>
    <t>Knight´s Shadow</t>
  </si>
  <si>
    <t>Sebastien de Castell</t>
  </si>
  <si>
    <t>Ada Lovelace: The Fantastically Feminist (and Totally True) Story of the Mathematician Extraordinaire</t>
  </si>
  <si>
    <t>Anna Doherty</t>
  </si>
  <si>
    <t>Moving</t>
  </si>
  <si>
    <t>Jenny Eclairová</t>
  </si>
  <si>
    <t>Impostor</t>
  </si>
  <si>
    <t>Think Twice</t>
  </si>
  <si>
    <t>Alex Bellos</t>
  </si>
  <si>
    <t>A Short History of Drunkenness</t>
  </si>
  <si>
    <t>Opinionated Guide to photography</t>
  </si>
  <si>
    <t>The Edith Farnsworth House</t>
  </si>
  <si>
    <t>Hilary Lewis</t>
  </si>
  <si>
    <t>The Gift: A survivor’s journey to freedom</t>
  </si>
  <si>
    <t>Edith Eger</t>
  </si>
  <si>
    <t>Time of the Child</t>
  </si>
  <si>
    <t>Williams Niall</t>
  </si>
  <si>
    <t>Gung Ho!</t>
  </si>
  <si>
    <t>Sheldon Bowles</t>
  </si>
  <si>
    <t>Runaway</t>
  </si>
  <si>
    <t>Alice Munroová</t>
  </si>
  <si>
    <t>The Seven Deadly Sins 5</t>
  </si>
  <si>
    <t>Sto let česko-uruguayských vztahů</t>
  </si>
  <si>
    <t>Michal Zourek</t>
  </si>
  <si>
    <t>Who's That Dinosaur? An Animal Guessing Game</t>
  </si>
  <si>
    <t>Bright Young Women</t>
  </si>
  <si>
    <t>Jessica Knollová</t>
  </si>
  <si>
    <t>An Italian Christmas: Festive Tales for La Dolce Vita</t>
  </si>
  <si>
    <t>Vintage Publishing</t>
  </si>
  <si>
    <t>The Dior Style Principles</t>
  </si>
  <si>
    <t>If Nietzsche Were a Narwhal: What Animal Intelligence Reveals About Human Stupidity</t>
  </si>
  <si>
    <t>Justin Gregg</t>
  </si>
  <si>
    <t>I Work at Home : Home Offices for a New Era</t>
  </si>
  <si>
    <t>Bridget Vranckx</t>
  </si>
  <si>
    <t>How to Talk so Kids Will Listen and Listen so Kids Will Talk</t>
  </si>
  <si>
    <t>Adele Faber</t>
  </si>
  <si>
    <t>Herbarium: One Hundred Herbs · Grow · Cook · Heal</t>
  </si>
  <si>
    <t>Alethea Harampolis</t>
  </si>
  <si>
    <t>Nonhuman Photography</t>
  </si>
  <si>
    <t>Joanna Zylinska</t>
  </si>
  <si>
    <t>Hegarty on Advertising</t>
  </si>
  <si>
    <t>John Hegarty</t>
  </si>
  <si>
    <t>The Seven Deadly Sins 4</t>
  </si>
  <si>
    <t>Leaving the Comfort Zone</t>
  </si>
  <si>
    <t>The New Homemade Kitchen</t>
  </si>
  <si>
    <t>Chronicle Books</t>
  </si>
  <si>
    <t>Brazil (Spectacular Places)</t>
  </si>
  <si>
    <t>Katja Sassmannshausen</t>
  </si>
  <si>
    <t>The Very Hungry Caterpillar's Jungle Hide and Seek</t>
  </si>
  <si>
    <t>Our Next Reality</t>
  </si>
  <si>
    <t>Alvin Wang Graylin</t>
  </si>
  <si>
    <t>The Dream of Europe : Travels in a Troubled Continent</t>
  </si>
  <si>
    <t>Mak Geert</t>
  </si>
  <si>
    <t>Beat Stress at Work: How to Balance Your Ambition with Your Anxiety</t>
  </si>
  <si>
    <t>Lucy Streul</t>
  </si>
  <si>
    <t>Goodbye to Russia</t>
  </si>
  <si>
    <t>Sarah Rainsfordová</t>
  </si>
  <si>
    <t>Building for Change: The Architecture of Creative Reuse</t>
  </si>
  <si>
    <t>Ruth Lang</t>
  </si>
  <si>
    <t>The Seven Deadly Sins 7</t>
  </si>
  <si>
    <t>The Kill Artist</t>
  </si>
  <si>
    <t>Where Architects Sleep</t>
  </si>
  <si>
    <t>Greg Miller</t>
  </si>
  <si>
    <t>All the Knowledge in the World</t>
  </si>
  <si>
    <t>Simon Garfield</t>
  </si>
  <si>
    <t>Kids of Cosplay</t>
  </si>
  <si>
    <t>Tom Rasmussen</t>
  </si>
  <si>
    <t>The Gods and Goddesses of Greece and Rome</t>
  </si>
  <si>
    <t>Serif In Use</t>
  </si>
  <si>
    <t>How Not to Eat Ultra-Processed</t>
  </si>
  <si>
    <t>Nichola Ludlam-Raine</t>
  </si>
  <si>
    <t>Bhagavad Gita as it is</t>
  </si>
  <si>
    <t>Bhaktivedanta Swami A. C. Prabhupada</t>
  </si>
  <si>
    <t>The Colossal Book of Incredible Facts for Curious Minds</t>
  </si>
  <si>
    <t>Chas Newkey-Burden</t>
  </si>
  <si>
    <t>The Trees</t>
  </si>
  <si>
    <t>Thank You (Falettinme Be Mice Elf Agin)</t>
  </si>
  <si>
    <t>Sly Stone</t>
  </si>
  <si>
    <t>Papyrus</t>
  </si>
  <si>
    <t>Irene Vallejo</t>
  </si>
  <si>
    <t>Kafka: Making of an Icon</t>
  </si>
  <si>
    <t>Bodleian Library</t>
  </si>
  <si>
    <t>Living on Vacation: Contemporary Houses for Tranquil Living</t>
  </si>
  <si>
    <t>Phaidon</t>
  </si>
  <si>
    <t>My Name is Maame</t>
  </si>
  <si>
    <t>Lost &amp; Found</t>
  </si>
  <si>
    <t>Kathryn Schulz</t>
  </si>
  <si>
    <t>Sublime Hideaways: Remote Retreats and Residencies</t>
  </si>
  <si>
    <t>Left You Dead</t>
  </si>
  <si>
    <t>Flavour: The new recipe collection from the SUNDAY TIMES bestseller</t>
  </si>
  <si>
    <t>Sabrina Ghayour</t>
  </si>
  <si>
    <t>Between Meals</t>
  </si>
  <si>
    <t>A. J. Liebling</t>
  </si>
  <si>
    <t>The Coffee Dictionary : An A-Z of coffee, from growing &amp; roasting to brewing &amp; tasting</t>
  </si>
  <si>
    <t>Colonna-Dashwood Maxwell</t>
  </si>
  <si>
    <t>Tilly in Technicolor</t>
  </si>
  <si>
    <t>If This Is A Man/The Truce</t>
  </si>
  <si>
    <t>Primo Levi</t>
  </si>
  <si>
    <t>Epic Train Journeys</t>
  </si>
  <si>
    <t>Monisha Rajesh</t>
  </si>
  <si>
    <t>Remote Experiences. Extraordinary Travel Adventures from North to South</t>
  </si>
  <si>
    <t>David De Vleeschauwer</t>
  </si>
  <si>
    <t>Gordon W. Allport's The Nature of Prejudice (A Macat Analysis)</t>
  </si>
  <si>
    <t>Alexander O’Connor</t>
  </si>
  <si>
    <t>Louvre</t>
  </si>
  <si>
    <t>Martina Padberg</t>
  </si>
  <si>
    <t>Gloves Off</t>
  </si>
  <si>
    <t>Fury Tyson</t>
  </si>
  <si>
    <t>Complex Presents: Sneaker of the Year: The Best Since ´85</t>
  </si>
  <si>
    <t>Complex Media</t>
  </si>
  <si>
    <t>The Fraud</t>
  </si>
  <si>
    <t>Zadie Smithová</t>
  </si>
  <si>
    <t>Asadora! 6</t>
  </si>
  <si>
    <t>Naoki Urasawa</t>
  </si>
  <si>
    <t>Torta della Nonna: A Collection of the Best Homemade Italian Sweets</t>
  </si>
  <si>
    <t>Emiko Davies</t>
  </si>
  <si>
    <t>Abyss: The Cuban Missile Crisis 1962</t>
  </si>
  <si>
    <t>Moving Finger</t>
  </si>
  <si>
    <t>Pilgrimage: Journeys of Meaning</t>
  </si>
  <si>
    <t>Peter Stanford</t>
  </si>
  <si>
    <t>Tiger, Tiger</t>
  </si>
  <si>
    <t>Leeva at Last</t>
  </si>
  <si>
    <t>Mathew Cordell</t>
  </si>
  <si>
    <t>Coffee Creations: 90 delicious recipes for the perfect cup</t>
  </si>
  <si>
    <t>Wong Celeste</t>
  </si>
  <si>
    <t>The Stompysaurus Board Book</t>
  </si>
  <si>
    <t>Courtiers : The Hidden Power Behind the Crown</t>
  </si>
  <si>
    <t>Low Valentine</t>
  </si>
  <si>
    <t>Iconic</t>
  </si>
  <si>
    <t>Ella Alexanderová</t>
  </si>
  <si>
    <t>Anne Frank</t>
  </si>
  <si>
    <t>Isabelle Thomasová</t>
  </si>
  <si>
    <t>Spinning Out</t>
  </si>
  <si>
    <t>Charlie Hertzog Young</t>
  </si>
  <si>
    <t>48 Clues into the Disappearance of My Sister</t>
  </si>
  <si>
    <t>The Devil and Miss Prym</t>
  </si>
  <si>
    <t>The Tulip Garden</t>
  </si>
  <si>
    <t>Polly Nicholson</t>
  </si>
  <si>
    <t>Sibylle Kramer</t>
  </si>
  <si>
    <t>The Martyr and the Red Kimono</t>
  </si>
  <si>
    <t>Naoko Abe</t>
  </si>
  <si>
    <t>The Penguin Book of French Short Stories 1</t>
  </si>
  <si>
    <t>West Heart Kill</t>
  </si>
  <si>
    <t>Dann McDorman</t>
  </si>
  <si>
    <t>A Short Walk Through a Wide World</t>
  </si>
  <si>
    <t>Douglas Westerbeke</t>
  </si>
  <si>
    <t>Erasure</t>
  </si>
  <si>
    <t>Sheer: Yves Saint Laurent</t>
  </si>
  <si>
    <t>Emilie Hammen</t>
  </si>
  <si>
    <t>The Glass Cliff: Why Women in Power Are Undermined - and How to Fight Back</t>
  </si>
  <si>
    <t>Sophie Williams</t>
  </si>
  <si>
    <t>My My!</t>
  </si>
  <si>
    <t>Giles Smith</t>
  </si>
  <si>
    <t>Kouzelné adventní pohádky</t>
  </si>
  <si>
    <t>Eva Krejčová</t>
  </si>
  <si>
    <t>The Book-Makers</t>
  </si>
  <si>
    <t>Adam Smyth</t>
  </si>
  <si>
    <t>Richard Cockett</t>
  </si>
  <si>
    <t>The Exile</t>
  </si>
  <si>
    <t>Patrick Worrall</t>
  </si>
  <si>
    <t>Brick Architecture - Layer by Layer</t>
  </si>
  <si>
    <t>Sergio Asensio Quesada</t>
  </si>
  <si>
    <t>Rethinking Competitive Advantage: New Rules for the Digital Age</t>
  </si>
  <si>
    <t>The Lathe Of Heaven</t>
  </si>
  <si>
    <t>The Light and Shade of Ellen Swithin</t>
  </si>
  <si>
    <t>DG Coutinho</t>
  </si>
  <si>
    <t>Galaxias</t>
  </si>
  <si>
    <t>Stephen Baxter</t>
  </si>
  <si>
    <t>Nomad Century: How to Survive the Climate Upheaval</t>
  </si>
  <si>
    <t>Gaia Vince</t>
  </si>
  <si>
    <t>Gender Explained</t>
  </si>
  <si>
    <t>Michelle Jurkiewiczová</t>
  </si>
  <si>
    <t>Girl Friends</t>
  </si>
  <si>
    <t>Holly Bourneová</t>
  </si>
  <si>
    <t>Where to Go When The Americas</t>
  </si>
  <si>
    <t>The Caravan at the Edge of Doom: Foul Prophecy</t>
  </si>
  <si>
    <t>Jim Beckett</t>
  </si>
  <si>
    <t>Not alone</t>
  </si>
  <si>
    <t>Sarah K. Jackson</t>
  </si>
  <si>
    <t>Coco Chanel</t>
  </si>
  <si>
    <t>Star Wars: Survivor's Quest</t>
  </si>
  <si>
    <t>Timothy Zahn</t>
  </si>
  <si>
    <t>Whale Fall</t>
  </si>
  <si>
    <t>Elizabeth O'Connor</t>
  </si>
  <si>
    <t>The Image of You</t>
  </si>
  <si>
    <t>The Seven Deadly Sins 9</t>
  </si>
  <si>
    <t>Joy of Wintering</t>
  </si>
  <si>
    <t>Erin Nimi Longhurst</t>
  </si>
  <si>
    <t>The Tale of a Wall</t>
  </si>
  <si>
    <t>Nasser Abu Srour</t>
  </si>
  <si>
    <t>Barndominiums: Your Guide to a Perfect, Inexpensive Dream Home</t>
  </si>
  <si>
    <t>Chris Peterson</t>
  </si>
  <si>
    <t>Kay Nielsen. 1001 Nights</t>
  </si>
  <si>
    <t>Job Therapy</t>
  </si>
  <si>
    <t>Tessa West</t>
  </si>
  <si>
    <t>After Auschwitz</t>
  </si>
  <si>
    <t>Schloss Eva</t>
  </si>
  <si>
    <t>Alien Earths</t>
  </si>
  <si>
    <t>Lisa Kaltenegger</t>
  </si>
  <si>
    <t>Oi Aardvark! Board Book</t>
  </si>
  <si>
    <t>Kes Gray</t>
  </si>
  <si>
    <t>We spread</t>
  </si>
  <si>
    <t>Iain Reid</t>
  </si>
  <si>
    <t>Three Streets</t>
  </si>
  <si>
    <t>Yoko Tawada</t>
  </si>
  <si>
    <t>Shabbat: Recipes and Ritulas from my table to your</t>
  </si>
  <si>
    <t>Adeena Sussman</t>
  </si>
  <si>
    <t>Everything the Darkness Eats</t>
  </si>
  <si>
    <t>Eric LaRocca</t>
  </si>
  <si>
    <t>Starfell: Willow Moss and the Magic Thief</t>
  </si>
  <si>
    <t>Dominique Valente</t>
  </si>
  <si>
    <t>A Jewish Girl in Paris</t>
  </si>
  <si>
    <t>Levensohn Melanie</t>
  </si>
  <si>
    <t>Theaster Gates: Young Lords and Their Traces</t>
  </si>
  <si>
    <t>Gary Carrion-Murayari</t>
  </si>
  <si>
    <t>Retreat: Inspired Homes and Ways of Living</t>
  </si>
  <si>
    <t>Lucy Glade-Wrightová</t>
  </si>
  <si>
    <t>Moon Witch, Spider King</t>
  </si>
  <si>
    <t>Marlon James</t>
  </si>
  <si>
    <t>Horst P. Horst</t>
  </si>
  <si>
    <t>Silvana</t>
  </si>
  <si>
    <t>The Seven Deadly Sins 8</t>
  </si>
  <si>
    <t>Be My Baby</t>
  </si>
  <si>
    <t>Spector Ronnie</t>
  </si>
  <si>
    <t>Blinded by the Lights</t>
  </si>
  <si>
    <t>Jakub Żulczyk</t>
  </si>
  <si>
    <t>The Queen</t>
  </si>
  <si>
    <t>Matthew Dennison</t>
  </si>
  <si>
    <t>A Death in Malta</t>
  </si>
  <si>
    <t>Paul Caruana Galizia</t>
  </si>
  <si>
    <t>The Weight of Nature</t>
  </si>
  <si>
    <t>Clayton Aldern</t>
  </si>
  <si>
    <t>Shells... and what they hide inside</t>
  </si>
  <si>
    <t>Helen Scales</t>
  </si>
  <si>
    <t>The Marriage Portrait</t>
  </si>
  <si>
    <t>Maggie O’Farrellová</t>
  </si>
  <si>
    <t>Pure Evil</t>
  </si>
  <si>
    <t>Lynda La Plante</t>
  </si>
  <si>
    <t>Inheritance</t>
  </si>
  <si>
    <t>Harvey Whitehouse</t>
  </si>
  <si>
    <t>Long Water</t>
  </si>
  <si>
    <t>Stef Penney</t>
  </si>
  <si>
    <t>The Break</t>
  </si>
  <si>
    <t>Marian Keyes</t>
  </si>
  <si>
    <t>Myrrh</t>
  </si>
  <si>
    <t>Polly Hall</t>
  </si>
  <si>
    <t>Sustainable Buildings: Environmental Awareness in Architecture</t>
  </si>
  <si>
    <t>Dorian Lucas</t>
  </si>
  <si>
    <t>The Club</t>
  </si>
  <si>
    <t>Ellery Lloyd</t>
  </si>
  <si>
    <t>Strange Relations</t>
  </si>
  <si>
    <t>Ralf Webb</t>
  </si>
  <si>
    <t>Pegasus: The Story of the World's Most Dangerous Spyware</t>
  </si>
  <si>
    <t>Sandrine Rigaud</t>
  </si>
  <si>
    <t>The Instrumentalist</t>
  </si>
  <si>
    <t>Constable Harriet</t>
  </si>
  <si>
    <t>The Land Is Full</t>
  </si>
  <si>
    <t>Andrea Wulf</t>
  </si>
  <si>
    <t>Common Ground</t>
  </si>
  <si>
    <t>Naomi Ishiguro</t>
  </si>
  <si>
    <t>Where the Heart Should Be</t>
  </si>
  <si>
    <t>Sarah Crossan</t>
  </si>
  <si>
    <t>Then Things Went Dark</t>
  </si>
  <si>
    <t>Bea Fitzgerald</t>
  </si>
  <si>
    <t>It's My Rubber Band!</t>
  </si>
  <si>
    <t>My Battle of Hastings</t>
  </si>
  <si>
    <t>Xiaolu Guo</t>
  </si>
  <si>
    <t>About Face: Stonewall, Revolt, and New Queer Art</t>
  </si>
  <si>
    <t>Amelia Jones</t>
  </si>
  <si>
    <t>Blue Skies</t>
  </si>
  <si>
    <t>T.Coraghessan Boyle</t>
  </si>
  <si>
    <t>We Are Shapes</t>
  </si>
  <si>
    <t>The Parklands</t>
  </si>
  <si>
    <t>Parks Project</t>
  </si>
  <si>
    <t>Old God's Time</t>
  </si>
  <si>
    <t>Sebastian Barry</t>
  </si>
  <si>
    <t>The Little Book of Sanuk</t>
  </si>
  <si>
    <t>Karen Sinotok</t>
  </si>
  <si>
    <t>Lady Joker, Vol.2</t>
  </si>
  <si>
    <t>Kaoru Takamura</t>
  </si>
  <si>
    <t>I Feel Bad About My Neck</t>
  </si>
  <si>
    <t>Nora Ephron</t>
  </si>
  <si>
    <t>Brave Dave</t>
  </si>
  <si>
    <t>Giles Andreae</t>
  </si>
  <si>
    <t>Mr. Kafka and Other Tales</t>
  </si>
  <si>
    <t>Private Revolutions</t>
  </si>
  <si>
    <t>Yuan Yang</t>
  </si>
  <si>
    <t>Courtiers. The Hidden Power Behind the Crown</t>
  </si>
  <si>
    <t>It's Christmas Everywhere, Celebrations from Around the World</t>
  </si>
  <si>
    <t>Climate capitalism</t>
  </si>
  <si>
    <t>Akshat Rathi</t>
  </si>
  <si>
    <t>Cymbeline (Oxford World´s Classics New Edition)</t>
  </si>
  <si>
    <t>The 1619 Project: A New American Origin Story</t>
  </si>
  <si>
    <t>Hannah-Jones Nikole</t>
  </si>
  <si>
    <t>The Coen Brothers: The Complete Unofficial Guide</t>
  </si>
  <si>
    <t>Jolin Dan</t>
  </si>
  <si>
    <t>Bourdain: In Stories</t>
  </si>
  <si>
    <t>Laurie Wooleverová</t>
  </si>
  <si>
    <t>Where's Mr Snowman?</t>
  </si>
  <si>
    <t>Nosy Crow Ltd</t>
  </si>
  <si>
    <t>Bohemian Style at Home: A Room by Room Guide</t>
  </si>
  <si>
    <t>The Reckoning</t>
  </si>
  <si>
    <t>Young Hag</t>
  </si>
  <si>
    <t>Isabel Greenberg</t>
  </si>
  <si>
    <t>Coming of Age</t>
  </si>
  <si>
    <t>Lucy Foulkesová</t>
  </si>
  <si>
    <t>For Thy Great Pain Have Mercy On My Little Pain</t>
  </si>
  <si>
    <t>Victoria MacKenzie</t>
  </si>
  <si>
    <t>The Forgers</t>
  </si>
  <si>
    <t>Roger Moorhouse</t>
  </si>
  <si>
    <t>Crook Manifesto</t>
  </si>
  <si>
    <t>Colson Whitehead</t>
  </si>
  <si>
    <t>Anatomy of a Breakthrough: How to get unstuck and unlock your potential</t>
  </si>
  <si>
    <t>Adam Alter</t>
  </si>
  <si>
    <t>The Words of Kings and Prophets</t>
  </si>
  <si>
    <t>Shauna Lawless</t>
  </si>
  <si>
    <t>Pablo and Splash</t>
  </si>
  <si>
    <t>Sheena Dempsey</t>
  </si>
  <si>
    <t>1794: The City Between the Bridges</t>
  </si>
  <si>
    <t>Niklas Natt och Dag</t>
  </si>
  <si>
    <t>Meesha Makes Friends</t>
  </si>
  <si>
    <t>Spill the Beans: Global Coffee Culture and Recipes</t>
  </si>
  <si>
    <t>Lani Kingston</t>
  </si>
  <si>
    <t>The Blues Brothers: An Epic Friendship, the Rise of Improv, and the Making of an American Film Classic</t>
  </si>
  <si>
    <t>de Visé Daniel</t>
  </si>
  <si>
    <t>Why Mummy Doesn't Give a ****!</t>
  </si>
  <si>
    <t>Gill Sims</t>
  </si>
  <si>
    <t>Our Galaxy</t>
  </si>
  <si>
    <t>Sue Lowell Gallion</t>
  </si>
  <si>
    <t>Annika Nordenskiold: From Nothing</t>
  </si>
  <si>
    <t>Annika Nordenskiöld</t>
  </si>
  <si>
    <t>Clive Cussler's The Sea Wolves</t>
  </si>
  <si>
    <t>Jack Du Brul</t>
  </si>
  <si>
    <t>Deserted: In Pursuit of Drylands</t>
  </si>
  <si>
    <t>Rucksack Magazine</t>
  </si>
  <si>
    <t>My Pen is the Wing of a Bird: New Fiction by Afghan Women</t>
  </si>
  <si>
    <t>Lucy Hannah</t>
  </si>
  <si>
    <t>Zog and Other Stories CD Collection</t>
  </si>
  <si>
    <t>Paris Souls</t>
  </si>
  <si>
    <t>Dirk Velghe</t>
  </si>
  <si>
    <t>Garden City</t>
  </si>
  <si>
    <t>Anna Yudina</t>
  </si>
  <si>
    <t>The Spoiled Heart</t>
  </si>
  <si>
    <t>Sunjeev Sahota</t>
  </si>
  <si>
    <t>Rhyming Rings</t>
  </si>
  <si>
    <t>You're Not 'Fat', You're On Fire</t>
  </si>
  <si>
    <t>Stephen Perrine</t>
  </si>
  <si>
    <t>Good Things From Farms: Phase 4 Set 1 (Big Cat Phonics for Little Wandle Letters and Sounds Revised)</t>
  </si>
  <si>
    <t>Catherine Baker</t>
  </si>
  <si>
    <t>Wise as F*ck: Simple Truths to Guide You Through the Sh*tstorms in Life</t>
  </si>
  <si>
    <t>Entertainment for Angels, Electricity in the Enlightenment</t>
  </si>
  <si>
    <t>Golden Kamuy 5</t>
  </si>
  <si>
    <t>Herbert List</t>
  </si>
  <si>
    <t>Control: The Dark History and Troubling Present of Eugenics</t>
  </si>
  <si>
    <t>The Bickford Fuse</t>
  </si>
  <si>
    <t>Planet Earth III</t>
  </si>
  <si>
    <t>Leisa Stewart-Sharpe</t>
  </si>
  <si>
    <t>So Long, See You Tomorrow</t>
  </si>
  <si>
    <t>William Maxwell</t>
  </si>
  <si>
    <t>French Braid</t>
  </si>
  <si>
    <t>Anne Tylerová</t>
  </si>
  <si>
    <t>The Immortalists</t>
  </si>
  <si>
    <t>Tinder Press</t>
  </si>
  <si>
    <t>Saturday</t>
  </si>
  <si>
    <t>Lost and Never Found</t>
  </si>
  <si>
    <t>Simon Mason</t>
  </si>
  <si>
    <t>Conan Doyle for Defence</t>
  </si>
  <si>
    <t>Margalit Foxová</t>
  </si>
  <si>
    <t>Kingsley Amis: Collected Poems</t>
  </si>
  <si>
    <t>The Black Dress</t>
  </si>
  <si>
    <t>Deborah Moggachová</t>
  </si>
  <si>
    <t>Christendom: The Triumph of a Religion</t>
  </si>
  <si>
    <t>Peter Heather</t>
  </si>
  <si>
    <t>The Caravan at the Edge of Doom</t>
  </si>
  <si>
    <t>Otherhood Movie Tie-In</t>
  </si>
  <si>
    <t>Folio</t>
  </si>
  <si>
    <t>Wicked Spirits</t>
  </si>
  <si>
    <t>A Boy Made of Blocks</t>
  </si>
  <si>
    <t>Keith Stuart</t>
  </si>
  <si>
    <t>Friendaholic: Confessions of a Friendship Addict</t>
  </si>
  <si>
    <t>Elizabeth Day</t>
  </si>
  <si>
    <t>Pickwick Papers : Annotated Edition</t>
  </si>
  <si>
    <t>To Dare</t>
  </si>
  <si>
    <t>Jemma Wayne</t>
  </si>
  <si>
    <t>Winnie M Li</t>
  </si>
  <si>
    <t>A House for Alice</t>
  </si>
  <si>
    <t>Diana Evans</t>
  </si>
  <si>
    <t>The Latecomer</t>
  </si>
  <si>
    <t>Bata Shoe Museum: A Guide to the Collection</t>
  </si>
  <si>
    <t>Elizabeth Semmelhack</t>
  </si>
  <si>
    <t>Death of an Expert Witness</t>
  </si>
  <si>
    <t>Phylis Dorothy Jamesová</t>
  </si>
  <si>
    <t>The Rediscovery of America</t>
  </si>
  <si>
    <t>Ned Blackhawk</t>
  </si>
  <si>
    <t>The Penguin Book of French Short Stories: 2</t>
  </si>
  <si>
    <t>The Other Black Girl</t>
  </si>
  <si>
    <t>Zakiya Dalila Harris</t>
  </si>
  <si>
    <t>Breathe</t>
  </si>
  <si>
    <t>Sadiq Khan</t>
  </si>
  <si>
    <t>A Pocket Guide to Adidas</t>
  </si>
  <si>
    <t>Josh Sims</t>
  </si>
  <si>
    <t>Theatre of Marvels</t>
  </si>
  <si>
    <t>Lianne Dillsworth</t>
  </si>
  <si>
    <t>Turning to Stone</t>
  </si>
  <si>
    <t>Bjornerud Marcia</t>
  </si>
  <si>
    <t>Heartbreaking Work .. Genius</t>
  </si>
  <si>
    <t>neuveden</t>
  </si>
  <si>
    <t>Portrait of a Thief</t>
  </si>
  <si>
    <t>Bad Guys : A Zack Walker Mystery #2</t>
  </si>
  <si>
    <t>China Room</t>
  </si>
  <si>
    <t>Liberalism against Itself</t>
  </si>
  <si>
    <t>Moyn Samuel</t>
  </si>
  <si>
    <t>Oxford Resources for IB DP Chemistry: Study Guide</t>
  </si>
  <si>
    <t>Geoffrey Neuss</t>
  </si>
  <si>
    <t>What's Mine and Yours</t>
  </si>
  <si>
    <t>Spencerville</t>
  </si>
  <si>
    <t>Taking of Pelham 1 2 3</t>
  </si>
  <si>
    <t>Robert Doisneau</t>
  </si>
  <si>
    <t>Gabriel Bauret</t>
  </si>
  <si>
    <t>Where Architects Stay at the Baltic Sea</t>
  </si>
  <si>
    <t>The New World on Mars</t>
  </si>
  <si>
    <t>Zubrin Robert</t>
  </si>
  <si>
    <t>Hell and High Water</t>
  </si>
  <si>
    <t>Christian Unge</t>
  </si>
  <si>
    <t>Widowland</t>
  </si>
  <si>
    <t>C. J. Carey</t>
  </si>
  <si>
    <t>Superbugs: How to prevent the next global health threat</t>
  </si>
  <si>
    <t>Victoria Turk</t>
  </si>
  <si>
    <t>Amarone and the Fine Wines of Verona</t>
  </si>
  <si>
    <t>Michael Garner</t>
  </si>
  <si>
    <t>Treasure Island</t>
  </si>
  <si>
    <t>One Million Insects</t>
  </si>
  <si>
    <t>Slovart,Welbeck Publishing Group</t>
  </si>
  <si>
    <t>The Fairytale Hairdresser and Sleeping Beauty</t>
  </si>
  <si>
    <t>These are Animals</t>
  </si>
  <si>
    <t>Daniel Egneus</t>
  </si>
  <si>
    <t>Smoke And Ashes: Opium´s Hidden Histories</t>
  </si>
  <si>
    <t>Amitav Ghosh</t>
  </si>
  <si>
    <t>A Hunger Like No other</t>
  </si>
  <si>
    <t>Kresley Coleová</t>
  </si>
  <si>
    <t>No Country for Old Men</t>
  </si>
  <si>
    <t>Mama´s Sleeping Scarf</t>
  </si>
  <si>
    <t>Hledej a najdi: Divy světa</t>
  </si>
  <si>
    <t>Gérald Guerlais</t>
  </si>
  <si>
    <t>Zápisník Flame Tree Klimt Tree of Life</t>
  </si>
  <si>
    <t>When Gracie Met The Grump</t>
  </si>
  <si>
    <t>Zápisník Flame Tree Klimt Three Ages of Woman</t>
  </si>
  <si>
    <t>Bridesmaid for Hire</t>
  </si>
  <si>
    <t>Poslední kacíř</t>
  </si>
  <si>
    <t>Martin Chadima</t>
  </si>
  <si>
    <t>Veselá ZOO (10 zvuků)</t>
  </si>
  <si>
    <t>[Moje hvězda] 2</t>
  </si>
  <si>
    <t>Guardian: Zhen Hun 3</t>
  </si>
  <si>
    <t>Priest</t>
  </si>
  <si>
    <t>The Daughters of Olympus</t>
  </si>
  <si>
    <t>Savor It</t>
  </si>
  <si>
    <t>Tarah DeWitt</t>
  </si>
  <si>
    <t>The Paradise Problem</t>
  </si>
  <si>
    <t>Jak ovládnout své emoce - Krok za krokem k pozitivnějšímu prožívání každého dne</t>
  </si>
  <si>
    <t>Meurisse Thibaut</t>
  </si>
  <si>
    <t>Anywhere: the BookTok sensation, a sweet slow-burn first love romance</t>
  </si>
  <si>
    <t>Medvídek Pú a já</t>
  </si>
  <si>
    <t>Jeanne Willisová</t>
  </si>
  <si>
    <t>Oliver Twist</t>
  </si>
  <si>
    <t>Maluj vodou - Doprava</t>
  </si>
  <si>
    <t>Zápisník Flame Tree. Temple of Flora: Tulips</t>
  </si>
  <si>
    <t>Between Commitment and Betrayal</t>
  </si>
  <si>
    <t>Shain Rose</t>
  </si>
  <si>
    <t>The Lost Story</t>
  </si>
  <si>
    <t>Forest Grimm</t>
  </si>
  <si>
    <t>Kathryn Purdie</t>
  </si>
  <si>
    <t>Píseň, kterou se objasňuje svět</t>
  </si>
  <si>
    <t>Brian Evenson</t>
  </si>
  <si>
    <t>Thieves' Gambit</t>
  </si>
  <si>
    <t>Kayvion Lewis</t>
  </si>
  <si>
    <t>Howl’s Moving Castle</t>
  </si>
  <si>
    <t>Diana Wynne Jonesová</t>
  </si>
  <si>
    <t>Hitler</t>
  </si>
  <si>
    <t>Šigeru Mizuki</t>
  </si>
  <si>
    <t>Je to jenom sranda</t>
  </si>
  <si>
    <t>Blanka Luxová</t>
  </si>
  <si>
    <t>Válka s Mloky</t>
  </si>
  <si>
    <t>Nové srandičky kočičí partičky</t>
  </si>
  <si>
    <t>Zápisník Flame Tree. Gustav Klimt: The Birch Wood</t>
  </si>
  <si>
    <t>Between Never and Forever</t>
  </si>
  <si>
    <t>Nebojte se ztratit hlavu</t>
  </si>
  <si>
    <t>Osho Rajneesh</t>
  </si>
  <si>
    <t>So Close</t>
  </si>
  <si>
    <t>Sylvia Day</t>
  </si>
  <si>
    <t>Léčivá moc dotyků</t>
  </si>
  <si>
    <t>Jadwiga Górnicka</t>
  </si>
  <si>
    <t>Magořina</t>
  </si>
  <si>
    <t>The Intelligent Investor Third Edition</t>
  </si>
  <si>
    <t>Benjamin Graham</t>
  </si>
  <si>
    <t>Zápisník Flame Tree Klimt Fulfilment</t>
  </si>
  <si>
    <t>Omalovánky/Vymaľovanky - Auta</t>
  </si>
  <si>
    <t>Compound Fracture</t>
  </si>
  <si>
    <t>Johnny a bomba</t>
  </si>
  <si>
    <t>Teď. Než dočteš tuto větu, narodí se na Zemi 21 dětí</t>
  </si>
  <si>
    <t>David Böhm</t>
  </si>
  <si>
    <t>Ironwood Tree</t>
  </si>
  <si>
    <t>Seeing Stone</t>
  </si>
  <si>
    <t>Jsem skvělá!</t>
  </si>
  <si>
    <t>Jana LeBlanc</t>
  </si>
  <si>
    <t>Šťastné a hrůzostrašné</t>
  </si>
  <si>
    <t>Malvern</t>
  </si>
  <si>
    <t>Disney - 24 Disney vánočních překvapení</t>
  </si>
  <si>
    <t>Hayden Williams: The Fashion Activity Book</t>
  </si>
  <si>
    <t>Williams Hayden</t>
  </si>
  <si>
    <t>Kdo spí ve spíži</t>
  </si>
  <si>
    <t>Kristina Nesvedová</t>
  </si>
  <si>
    <t>Jak si ze své mysli udělat spojence</t>
  </si>
  <si>
    <t>Sakyong Mipham</t>
  </si>
  <si>
    <t>Červená je přece fajn</t>
  </si>
  <si>
    <t>Lucia Zamolo</t>
  </si>
  <si>
    <t>Looking at Photographs</t>
  </si>
  <si>
    <t>Laurent Jullier</t>
  </si>
  <si>
    <t>Living in Tuscany. 40th Ed.</t>
  </si>
  <si>
    <t>Barbara Stoeltie</t>
  </si>
  <si>
    <t>Vivaldi</t>
  </si>
  <si>
    <t>Maluj vodou - Minnie</t>
  </si>
  <si>
    <t>As Far as You"ll Take Me</t>
  </si>
  <si>
    <t>Phil Stamper</t>
  </si>
  <si>
    <t>Sám sobě psychologem</t>
  </si>
  <si>
    <t>Tomáš Novák</t>
  </si>
  <si>
    <t>A Dawn with the Wolf Knight</t>
  </si>
  <si>
    <t>Elise Kova</t>
  </si>
  <si>
    <t>Mixed Signals</t>
  </si>
  <si>
    <t>B.K. Borisonová</t>
  </si>
  <si>
    <t>Sweet Nightmare</t>
  </si>
  <si>
    <t>Tracy Wolffová</t>
  </si>
  <si>
    <t>Fangirl Down UK</t>
  </si>
  <si>
    <t>Překladatelka haiku</t>
  </si>
  <si>
    <t>Monika Zgustová</t>
  </si>
  <si>
    <t>Pravé české papírové skládačky</t>
  </si>
  <si>
    <t>Grada</t>
  </si>
  <si>
    <t>The Pucking Wrong Date</t>
  </si>
  <si>
    <t>C. R. Jane</t>
  </si>
  <si>
    <t>Stiskni a poslouchej: Pohlaď si zvířata z farmy</t>
  </si>
  <si>
    <t>Letectvo Spojených států amerických</t>
  </si>
  <si>
    <t>Na tátovi záleží</t>
  </si>
  <si>
    <t>Carsten Vonnoh</t>
  </si>
  <si>
    <t>Marvel - Spider-Man - Zvuková knížka</t>
  </si>
  <si>
    <t>Alicanto</t>
  </si>
  <si>
    <t>The Institute</t>
  </si>
  <si>
    <t>Kindling</t>
  </si>
  <si>
    <t>Woods Bonnie</t>
  </si>
  <si>
    <t>Unicorns - Stickers</t>
  </si>
  <si>
    <t>SUN</t>
  </si>
  <si>
    <t>Světlo a zvuky Pojeď na staveniště!</t>
  </si>
  <si>
    <t>Bring Me Your Midnight</t>
  </si>
  <si>
    <t>Rachel Griffinová</t>
  </si>
  <si>
    <t>Book of Night</t>
  </si>
  <si>
    <t>Size: How It Explains the World</t>
  </si>
  <si>
    <t>Rváčov 2</t>
  </si>
  <si>
    <t>Džian Baban</t>
  </si>
  <si>
    <t>Arabská růže</t>
  </si>
  <si>
    <t>Mirka Manáková</t>
  </si>
  <si>
    <t>Vilda</t>
  </si>
  <si>
    <t>Proč sníme?</t>
  </si>
  <si>
    <t>Alice Robbová</t>
  </si>
  <si>
    <t>Fotbalová frazeologie čili #fofr</t>
  </si>
  <si>
    <t>Lukáš Fibrich</t>
  </si>
  <si>
    <t>Belladonna</t>
  </si>
  <si>
    <t>Adalyn Grace</t>
  </si>
  <si>
    <t>Kočičí válečníci - Nové proroctví 3: Rozbřesk</t>
  </si>
  <si>
    <t>Erin Hunterová</t>
  </si>
  <si>
    <t>Sluha dvou pánů</t>
  </si>
  <si>
    <t>Carlo Goldoni</t>
  </si>
  <si>
    <t>Vatikán a italský fašismus 1922 - 1945</t>
  </si>
  <si>
    <t>Marek Šmíd</t>
  </si>
  <si>
    <t>Swift and Saddled</t>
  </si>
  <si>
    <t>Lyla Sage</t>
  </si>
  <si>
    <t>Marvel - Maluj vodou A4</t>
  </si>
  <si>
    <t>Maluj vodou - Princezna</t>
  </si>
  <si>
    <t>Sestřel! Hlásím sestřel! 4 - Osudy sedmi spojeneckých stíhačů Druhé světové války</t>
  </si>
  <si>
    <t>Marek Brzkovský</t>
  </si>
  <si>
    <t>River Sing Me Home</t>
  </si>
  <si>
    <t>Eleanor Shearer</t>
  </si>
  <si>
    <t>Lucinda's Secret</t>
  </si>
  <si>
    <t>Fathomfolk</t>
  </si>
  <si>
    <t>Chan Eliza</t>
  </si>
  <si>
    <t>Slečna Králíčková - V zimě</t>
  </si>
  <si>
    <t>Jannie Ho</t>
  </si>
  <si>
    <t>The Spiderwick Chronicles: The Field Guide</t>
  </si>
  <si>
    <t>Vánoční hrátky pro šikuly 2</t>
  </si>
  <si>
    <t>Tvarované omalovánky se samolepkami - Auta</t>
  </si>
  <si>
    <t>Dark Star Burning, Ash Falls White</t>
  </si>
  <si>
    <t>Amazing Spider-Man 3 - Životní zásluhy</t>
  </si>
  <si>
    <t>Nick Spencer</t>
  </si>
  <si>
    <t>Summer Fridays</t>
  </si>
  <si>
    <t>Rindellová Suzanne</t>
  </si>
  <si>
    <t>Kolem světa za 80 výjimečnými ptáky</t>
  </si>
  <si>
    <t>Mijake Rjuto</t>
  </si>
  <si>
    <t>100 samolepek s omalovánkami - Minnie</t>
  </si>
  <si>
    <t>Coffee Shop</t>
  </si>
  <si>
    <t>Karla Diaz</t>
  </si>
  <si>
    <t>The Rom-Commers</t>
  </si>
  <si>
    <t>Katherine Center</t>
  </si>
  <si>
    <t>Poslouchej, kdo to může být? Farma</t>
  </si>
  <si>
    <t>Morbidly Yours</t>
  </si>
  <si>
    <t>Ivy Fairbanksová</t>
  </si>
  <si>
    <t>Remnants of Filth: Yuwu (Novel) Vol. 2</t>
  </si>
  <si>
    <t>Rou Bao Bu Chi Rou</t>
  </si>
  <si>
    <t>Na dně</t>
  </si>
  <si>
    <t>Maxim Gorkij</t>
  </si>
  <si>
    <t>Emily Vichrná (1): Nečekaný objev</t>
  </si>
  <si>
    <t>Liz Kesslerová</t>
  </si>
  <si>
    <t>Velké hrátky se zvířátky</t>
  </si>
  <si>
    <t>Václav Ráž</t>
  </si>
  <si>
    <t>Konstrukční detaily pro pasivní a nulové domy</t>
  </si>
  <si>
    <t>Juraj Hazucha</t>
  </si>
  <si>
    <t>Snídaně o půlnoci</t>
  </si>
  <si>
    <t>Louis Armand</t>
  </si>
  <si>
    <t>He Who Drowned the World</t>
  </si>
  <si>
    <t>Shelley Parker-Chan</t>
  </si>
  <si>
    <t>"What Do You Care What Other People Think?"</t>
  </si>
  <si>
    <t>Richard Phillips Feynman</t>
  </si>
  <si>
    <t>Dívej se a poslouchej Zvířata</t>
  </si>
  <si>
    <t>Anglické obludy</t>
  </si>
  <si>
    <t>James Scudamore</t>
  </si>
  <si>
    <t>Jak se vám líbí</t>
  </si>
  <si>
    <t>The Hundred Loves of Juliet</t>
  </si>
  <si>
    <t>Evelyn Skye</t>
  </si>
  <si>
    <t>Doma</t>
  </si>
  <si>
    <t>Judith Hermannová</t>
  </si>
  <si>
    <t>Škola pomluv</t>
  </si>
  <si>
    <t>Richard Brinsley Sheridan</t>
  </si>
  <si>
    <t>Peppa Pig Příhody ze školky</t>
  </si>
  <si>
    <t>Dcery nové doby</t>
  </si>
  <si>
    <t>Carmen Kornová</t>
  </si>
  <si>
    <t>Velké samolepky pro malé ruce Já a můj svět</t>
  </si>
  <si>
    <t>Muž nebo žena?</t>
  </si>
  <si>
    <t>Zdeňka Jordánová</t>
  </si>
  <si>
    <t>Things I Wanted To Say</t>
  </si>
  <si>
    <t>Dvanáct strun Karla Zicha</t>
  </si>
  <si>
    <t>Michal Bystrov</t>
  </si>
  <si>
    <t>Vítejte na Odysseji severu</t>
  </si>
  <si>
    <t>Izzy Bromley</t>
  </si>
  <si>
    <t>Máme rádi zvířata - Domáci mazlíčci</t>
  </si>
  <si>
    <t>Sisterhood</t>
  </si>
  <si>
    <t>Katherine Bradley</t>
  </si>
  <si>
    <t>Thousand Autumns: Qian Qiu 2</t>
  </si>
  <si>
    <t>Meng Xi Shi</t>
  </si>
  <si>
    <t>Insurgent</t>
  </si>
  <si>
    <t>Omalovánky se samolepkami - Peppa pig</t>
  </si>
  <si>
    <t>Bůh lovu</t>
  </si>
  <si>
    <t>Věra Mertlíková</t>
  </si>
  <si>
    <t>Autoškola - Minimum pro žáky autoškol skupiny B 2024</t>
  </si>
  <si>
    <t>Václav Minář</t>
  </si>
  <si>
    <t>Tejpování pevnými a pružnými tejpy</t>
  </si>
  <si>
    <t>Stanislav Flandera</t>
  </si>
  <si>
    <t>Milujeme přírodu - Zvířátka</t>
  </si>
  <si>
    <t>Vagabond (VIZBIG Edition), Vol. 8</t>
  </si>
  <si>
    <t>Takehiko Inoue</t>
  </si>
  <si>
    <t>Never Ever Getting Back Together</t>
  </si>
  <si>
    <t>Sophie Gonzales</t>
  </si>
  <si>
    <t>Exes and O´s</t>
  </si>
  <si>
    <t>Amy Lea</t>
  </si>
  <si>
    <t>One Last Shot</t>
  </si>
  <si>
    <t>Betty Cayouette</t>
  </si>
  <si>
    <t>Pohádky</t>
  </si>
  <si>
    <t>Vydavatelství Akvarel</t>
  </si>
  <si>
    <t>Marigold Mind Laundry</t>
  </si>
  <si>
    <t>Jungeun Yun</t>
  </si>
  <si>
    <t>Příběhy Corsa rosa</t>
  </si>
  <si>
    <t>Tomáš Macek</t>
  </si>
  <si>
    <t>Im Not Done With You Yet</t>
  </si>
  <si>
    <t>The Scarlet Alchemist</t>
  </si>
  <si>
    <t>Kylie Lee Baker</t>
  </si>
  <si>
    <t>Maluj vodou - Dinosauři</t>
  </si>
  <si>
    <t>Dalajlama. Neobyčejný život</t>
  </si>
  <si>
    <t>Alexander Norman</t>
  </si>
  <si>
    <t>Pinocchio</t>
  </si>
  <si>
    <t>Carlo Collodi</t>
  </si>
  <si>
    <t>Jak nakreslit 100 zvířat</t>
  </si>
  <si>
    <t>Susie Hodgeová</t>
  </si>
  <si>
    <t>Sturmgeschütz - Tanky, stíhače tanků, Waffen-SS a jednotky Luftwaffe 1943-45</t>
  </si>
  <si>
    <t>Thomas Anderson</t>
  </si>
  <si>
    <t>Flow ve sportu - O budování pozitivní motivace ve sportu i v životě</t>
  </si>
  <si>
    <t>Adam Blažej</t>
  </si>
  <si>
    <t>Song of the Six Realms - Export Paperback</t>
  </si>
  <si>
    <t>Lin Judy I.</t>
  </si>
  <si>
    <t>Learned By Heart</t>
  </si>
  <si>
    <t>Emma Donoghue</t>
  </si>
  <si>
    <t>Popletené barvy</t>
  </si>
  <si>
    <t>Zápisník Van Gogh: Almond Blossom (Foiled Journal)</t>
  </si>
  <si>
    <t>Ordinary Monsters</t>
  </si>
  <si>
    <t>Miro J. M.</t>
  </si>
  <si>
    <t>Mermedusa</t>
  </si>
  <si>
    <t>Thomas Taylor</t>
  </si>
  <si>
    <t>Omalovánky - Rakeťák</t>
  </si>
  <si>
    <t>Omalovánky/Vyma?ovanky - Auta</t>
  </si>
  <si>
    <t>Ryan and Avery</t>
  </si>
  <si>
    <t>David Levithan</t>
  </si>
  <si>
    <t>Citlivý výcvik psa</t>
  </si>
  <si>
    <t>Jesse Sternberg</t>
  </si>
  <si>
    <t>Dragons of Deceit. Dragonlance Destinies, vol. 1</t>
  </si>
  <si>
    <t>A Dark and Hollow Star</t>
  </si>
  <si>
    <t>Ashley Shuttleworth</t>
  </si>
  <si>
    <t>Vánoční koledy</t>
  </si>
  <si>
    <t>Junior</t>
  </si>
  <si>
    <t>Jazz Covers. 40th Anniversary Edition</t>
  </si>
  <si>
    <t>Julius Wiedemann</t>
  </si>
  <si>
    <t>Zubní lékařství - Propedeutika</t>
  </si>
  <si>
    <t>Jiří Mazánek</t>
  </si>
  <si>
    <t>Erotic Vagrancy: Everything about Richard Burton and Elizabeth Taylor</t>
  </si>
  <si>
    <t>Roger Lewis</t>
  </si>
  <si>
    <t>Cher: The Memoir, Part One</t>
  </si>
  <si>
    <t>Cher</t>
  </si>
  <si>
    <t>Warhol After Warhol: Power and Money in the Modern Art World</t>
  </si>
  <si>
    <t>Richard Dorment</t>
  </si>
  <si>
    <t>Breaking Twitter</t>
  </si>
  <si>
    <t>Ben Mezrich</t>
  </si>
  <si>
    <t>Arch-Conspirator</t>
  </si>
  <si>
    <t>Helix</t>
  </si>
  <si>
    <t>Grand Total</t>
  </si>
  <si>
    <t>Online</t>
  </si>
  <si>
    <t/>
  </si>
  <si>
    <t>Počet</t>
  </si>
  <si>
    <t>Total %</t>
  </si>
  <si>
    <t>%</t>
  </si>
  <si>
    <t>(µ ± 3σ)</t>
  </si>
  <si>
    <t>TRIMMED</t>
  </si>
  <si>
    <t>AVG</t>
  </si>
  <si>
    <t>TRIMMED AVG</t>
  </si>
  <si>
    <t>STDEV.S</t>
  </si>
  <si>
    <t>MAX - MIN</t>
  </si>
  <si>
    <t>Q1</t>
  </si>
  <si>
    <t>Q3</t>
  </si>
  <si>
    <t>Q3 - Q1</t>
  </si>
  <si>
    <t>online</t>
  </si>
  <si>
    <t>DOCENT</t>
  </si>
  <si>
    <t>Q2</t>
  </si>
  <si>
    <t>Q</t>
  </si>
  <si>
    <t>Q4</t>
  </si>
  <si>
    <t>Median</t>
  </si>
  <si>
    <t>Skewness</t>
  </si>
  <si>
    <t>(d) Percentil (84 row)</t>
  </si>
  <si>
    <t>Počer</t>
  </si>
  <si>
    <t>(b) Děti &amp;Mládež</t>
  </si>
  <si>
    <t>(c) Krimi</t>
  </si>
  <si>
    <t>(d)</t>
  </si>
  <si>
    <t>(a)</t>
  </si>
  <si>
    <t>(b)</t>
  </si>
  <si>
    <t>(c)</t>
  </si>
  <si>
    <t>(e)</t>
  </si>
  <si>
    <t xml:space="preserve">(µ ± 2σ) </t>
  </si>
  <si>
    <t>SALE_ABS</t>
  </si>
  <si>
    <t>SALE_PERC</t>
  </si>
  <si>
    <t>PRINT_ONLINE</t>
  </si>
  <si>
    <t>Genre</t>
  </si>
  <si>
    <t>Binding</t>
  </si>
  <si>
    <t>Price Book Week</t>
  </si>
  <si>
    <t>Price before sale</t>
  </si>
  <si>
    <t>Author</t>
  </si>
  <si>
    <t>Book</t>
  </si>
  <si>
    <t>Generator</t>
  </si>
  <si>
    <t>Generator locked</t>
  </si>
  <si>
    <t>SALE_GROUP</t>
  </si>
  <si>
    <t>Number</t>
  </si>
  <si>
    <t>Total</t>
  </si>
  <si>
    <t>Print</t>
  </si>
  <si>
    <t>Total Number</t>
  </si>
  <si>
    <t>Average</t>
  </si>
  <si>
    <t>Trimmed Average</t>
  </si>
  <si>
    <t>Standard Deviation</t>
  </si>
  <si>
    <t>Variation</t>
  </si>
  <si>
    <t>IQR</t>
  </si>
  <si>
    <t>softback</t>
  </si>
  <si>
    <t>board book</t>
  </si>
  <si>
    <t>hardback</t>
  </si>
  <si>
    <t>(a) Hardback</t>
  </si>
  <si>
    <t>Board book</t>
  </si>
  <si>
    <t>Softback</t>
  </si>
  <si>
    <t>Kontrastní board book: Co svítí?</t>
  </si>
  <si>
    <t>Kontrastní board book: Daleko a blízko</t>
  </si>
  <si>
    <t>Kontrastní board book: Noční tvorové</t>
  </si>
  <si>
    <t>Crime &amp; thriller</t>
  </si>
  <si>
    <t>Fiction</t>
  </si>
  <si>
    <t>Romance &amp; Erotica</t>
  </si>
  <si>
    <t>Science &amp; Fantasy &amp; Horror</t>
  </si>
  <si>
    <t>Children &amp; Youth</t>
  </si>
  <si>
    <t>Economy &amp; Educational &amp; Science</t>
  </si>
  <si>
    <t>Arts &amp; Culture &amp; Hobbies</t>
  </si>
  <si>
    <t>Psychology &amp; Spirituality &amp; Esotericism</t>
  </si>
  <si>
    <t>History &amp; War</t>
  </si>
  <si>
    <t>Cooking &amp; Lifestyle</t>
  </si>
  <si>
    <t>P(board book | Children &amp; Youth)</t>
  </si>
  <si>
    <t>P(Children &amp; Youth | board book)</t>
  </si>
  <si>
    <t>Hardback</t>
  </si>
  <si>
    <t xml:space="preserve">Board book </t>
  </si>
  <si>
    <t>Board book - Children &amp; Youth</t>
  </si>
  <si>
    <t>Interesting</t>
  </si>
  <si>
    <t>Not interesing</t>
  </si>
  <si>
    <t>Quartile 1</t>
  </si>
  <si>
    <t>Quartile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</si>
</sst>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0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/>
    <xf numFmtId="2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202">
    <dxf>
      <numFmt numFmtId="166" formatCode="0.0000"/>
    </dxf>
    <dxf>
      <numFmt numFmtId="166" formatCode="0.0000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64" formatCode="0.0%"/>
    </dxf>
    <dxf>
      <numFmt numFmtId="164" formatCode="0.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alignment horizontal="center"/>
    </dxf>
    <dxf>
      <alignment horizontal="center"/>
    </dxf>
    <dxf>
      <numFmt numFmtId="164" formatCode="0.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64" formatCode="0.0%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Print vs Online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Sheet3!$C$36</c:f>
              <c:strCache>
                <c:ptCount val="1"/>
                <c:pt idx="0">
                  <c:v>Print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Sheet3!$B$37:$B$46</c:f>
              <c:strCache>
                <c:ptCount val="10"/>
                <c:pt idx="0">
                  <c:v>Fiction</c:v>
                </c:pt>
                <c:pt idx="1">
                  <c:v>Children &amp; Youth</c:v>
                </c:pt>
                <c:pt idx="2">
                  <c:v>Economy &amp; Educational &amp; Science</c:v>
                </c:pt>
                <c:pt idx="3">
                  <c:v>History &amp; War</c:v>
                </c:pt>
                <c:pt idx="4">
                  <c:v>Crime &amp; thriller</c:v>
                </c:pt>
                <c:pt idx="5">
                  <c:v>Psychology &amp; Spirituality &amp; Esotericism</c:v>
                </c:pt>
                <c:pt idx="6">
                  <c:v>Romance &amp; Erotica</c:v>
                </c:pt>
                <c:pt idx="7">
                  <c:v>Science &amp; Fantasy &amp; Horror</c:v>
                </c:pt>
                <c:pt idx="8">
                  <c:v>Arts &amp; Culture &amp; Hobbies</c:v>
                </c:pt>
                <c:pt idx="9">
                  <c:v>Cooking &amp; Lifestyle</c:v>
                </c:pt>
              </c:strCache>
            </c:strRef>
          </c:cat>
          <c:val>
            <c:numRef>
              <c:f>Sheet3!$C$37:$C$46</c:f>
              <c:numCache>
                <c:formatCode>0.00%</c:formatCode>
                <c:ptCount val="10"/>
                <c:pt idx="0">
                  <c:v>0.16502463054187191</c:v>
                </c:pt>
                <c:pt idx="1">
                  <c:v>0.15763546798029557</c:v>
                </c:pt>
                <c:pt idx="2">
                  <c:v>6.1576354679802957E-2</c:v>
                </c:pt>
                <c:pt idx="3">
                  <c:v>3.2019704433497539E-2</c:v>
                </c:pt>
                <c:pt idx="4">
                  <c:v>0.1354679802955665</c:v>
                </c:pt>
                <c:pt idx="5">
                  <c:v>7.6354679802955669E-2</c:v>
                </c:pt>
                <c:pt idx="6">
                  <c:v>9.3596059113300489E-2</c:v>
                </c:pt>
                <c:pt idx="7">
                  <c:v>0.19211822660098521</c:v>
                </c:pt>
                <c:pt idx="8">
                  <c:v>4.9261083743842367E-2</c:v>
                </c:pt>
                <c:pt idx="9">
                  <c:v>3.6945812807881777E-2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8-B147-BD49-74F234E49B13}"/>
            </c:ext>
          </c:extLst>
        </c:ser>
        <c:ser>
          <c:idx val="1"/>
          <c:order val="1"/>
          <c:tx>
            <c:strRef>
              <c:f>Sheet3!$D$36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Sheet3!$B$37:$B$46</c:f>
              <c:strCache>
                <c:ptCount val="10"/>
                <c:pt idx="0">
                  <c:v>Fiction</c:v>
                </c:pt>
                <c:pt idx="1">
                  <c:v>Children &amp; Youth</c:v>
                </c:pt>
                <c:pt idx="2">
                  <c:v>Economy &amp; Educational &amp; Science</c:v>
                </c:pt>
                <c:pt idx="3">
                  <c:v>History &amp; War</c:v>
                </c:pt>
                <c:pt idx="4">
                  <c:v>Crime &amp; thriller</c:v>
                </c:pt>
                <c:pt idx="5">
                  <c:v>Psychology &amp; Spirituality &amp; Esotericism</c:v>
                </c:pt>
                <c:pt idx="6">
                  <c:v>Romance &amp; Erotica</c:v>
                </c:pt>
                <c:pt idx="7">
                  <c:v>Science &amp; Fantasy &amp; Horror</c:v>
                </c:pt>
                <c:pt idx="8">
                  <c:v>Arts &amp; Culture &amp; Hobbies</c:v>
                </c:pt>
                <c:pt idx="9">
                  <c:v>Cooking &amp; Lifestyle</c:v>
                </c:pt>
              </c:strCache>
            </c:strRef>
          </c:cat>
          <c:val>
            <c:numRef>
              <c:f>Sheet3!$D$37:$D$46</c:f>
              <c:numCache>
                <c:formatCode>0.00%</c:formatCode>
                <c:ptCount val="10"/>
                <c:pt idx="0">
                  <c:v>0.18085106382978725</c:v>
                </c:pt>
                <c:pt idx="1">
                  <c:v>6.3829787234042548E-2</c:v>
                </c:pt>
                <c:pt idx="2">
                  <c:v>3.1914893617021274E-2</c:v>
                </c:pt>
                <c:pt idx="3">
                  <c:v>7.4468085106382975E-2</c:v>
                </c:pt>
                <c:pt idx="4">
                  <c:v>0.11702127659574468</c:v>
                </c:pt>
                <c:pt idx="5">
                  <c:v>4.2553191489361701E-2</c:v>
                </c:pt>
                <c:pt idx="6">
                  <c:v>0.28723404255319152</c:v>
                </c:pt>
                <c:pt idx="7">
                  <c:v>0.13829787234042554</c:v>
                </c:pt>
                <c:pt idx="8">
                  <c:v>4.2553191489361701E-2</c:v>
                </c:pt>
                <c:pt idx="9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E8-B147-BD49-74F234E49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643392"/>
        <c:axId val="855643840"/>
      </c:barChart>
      <c:catAx>
        <c:axId val="8556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43840"/>
        <c:crosses val="autoZero"/>
        <c:auto val="1"/>
        <c:lblAlgn val="ctr"/>
        <c:lblOffset val="100"/>
        <c:noMultiLvlLbl val="0"/>
      </c:catAx>
      <c:valAx>
        <c:axId val="85564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SALE_ABS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Sheet2!$C$2:$C$4554</c:f>
              <c:numCache>
                <c:formatCode>0</c:formatCode>
                <c:ptCount val="4553"/>
                <c:pt idx="0">
                  <c:v>279</c:v>
                </c:pt>
                <c:pt idx="1">
                  <c:v>399</c:v>
                </c:pt>
                <c:pt idx="2">
                  <c:v>319</c:v>
                </c:pt>
                <c:pt idx="3">
                  <c:v>319</c:v>
                </c:pt>
                <c:pt idx="4">
                  <c:v>319</c:v>
                </c:pt>
                <c:pt idx="5">
                  <c:v>319</c:v>
                </c:pt>
                <c:pt idx="6">
                  <c:v>319</c:v>
                </c:pt>
                <c:pt idx="7">
                  <c:v>319</c:v>
                </c:pt>
                <c:pt idx="8">
                  <c:v>319</c:v>
                </c:pt>
                <c:pt idx="9">
                  <c:v>99</c:v>
                </c:pt>
                <c:pt idx="10">
                  <c:v>319</c:v>
                </c:pt>
                <c:pt idx="11">
                  <c:v>319</c:v>
                </c:pt>
                <c:pt idx="12">
                  <c:v>319</c:v>
                </c:pt>
                <c:pt idx="13">
                  <c:v>279</c:v>
                </c:pt>
                <c:pt idx="14">
                  <c:v>319</c:v>
                </c:pt>
                <c:pt idx="15">
                  <c:v>399</c:v>
                </c:pt>
                <c:pt idx="16">
                  <c:v>319</c:v>
                </c:pt>
                <c:pt idx="17">
                  <c:v>319</c:v>
                </c:pt>
                <c:pt idx="18">
                  <c:v>319</c:v>
                </c:pt>
                <c:pt idx="19">
                  <c:v>99</c:v>
                </c:pt>
                <c:pt idx="20">
                  <c:v>99</c:v>
                </c:pt>
                <c:pt idx="21">
                  <c:v>279</c:v>
                </c:pt>
                <c:pt idx="22">
                  <c:v>319</c:v>
                </c:pt>
                <c:pt idx="23">
                  <c:v>99</c:v>
                </c:pt>
                <c:pt idx="24">
                  <c:v>319</c:v>
                </c:pt>
                <c:pt idx="25">
                  <c:v>319</c:v>
                </c:pt>
                <c:pt idx="26">
                  <c:v>129</c:v>
                </c:pt>
                <c:pt idx="27">
                  <c:v>319</c:v>
                </c:pt>
                <c:pt idx="28">
                  <c:v>399</c:v>
                </c:pt>
                <c:pt idx="29">
                  <c:v>319</c:v>
                </c:pt>
                <c:pt idx="30">
                  <c:v>319</c:v>
                </c:pt>
                <c:pt idx="31">
                  <c:v>289</c:v>
                </c:pt>
                <c:pt idx="32">
                  <c:v>319</c:v>
                </c:pt>
                <c:pt idx="33">
                  <c:v>319</c:v>
                </c:pt>
                <c:pt idx="34">
                  <c:v>99</c:v>
                </c:pt>
                <c:pt idx="35">
                  <c:v>319</c:v>
                </c:pt>
                <c:pt idx="36">
                  <c:v>359</c:v>
                </c:pt>
                <c:pt idx="37">
                  <c:v>319</c:v>
                </c:pt>
                <c:pt idx="38">
                  <c:v>399</c:v>
                </c:pt>
                <c:pt idx="39">
                  <c:v>99</c:v>
                </c:pt>
                <c:pt idx="40">
                  <c:v>319</c:v>
                </c:pt>
                <c:pt idx="41">
                  <c:v>319</c:v>
                </c:pt>
                <c:pt idx="42">
                  <c:v>319</c:v>
                </c:pt>
                <c:pt idx="43">
                  <c:v>319</c:v>
                </c:pt>
                <c:pt idx="44">
                  <c:v>289</c:v>
                </c:pt>
                <c:pt idx="45">
                  <c:v>319</c:v>
                </c:pt>
                <c:pt idx="46">
                  <c:v>319</c:v>
                </c:pt>
                <c:pt idx="47">
                  <c:v>319</c:v>
                </c:pt>
                <c:pt idx="48">
                  <c:v>319</c:v>
                </c:pt>
                <c:pt idx="49">
                  <c:v>319</c:v>
                </c:pt>
                <c:pt idx="50">
                  <c:v>289</c:v>
                </c:pt>
                <c:pt idx="51">
                  <c:v>319</c:v>
                </c:pt>
                <c:pt idx="52">
                  <c:v>319</c:v>
                </c:pt>
                <c:pt idx="53">
                  <c:v>319</c:v>
                </c:pt>
                <c:pt idx="54">
                  <c:v>419</c:v>
                </c:pt>
                <c:pt idx="55">
                  <c:v>279</c:v>
                </c:pt>
                <c:pt idx="56">
                  <c:v>289</c:v>
                </c:pt>
                <c:pt idx="57">
                  <c:v>319</c:v>
                </c:pt>
                <c:pt idx="58">
                  <c:v>319</c:v>
                </c:pt>
                <c:pt idx="59">
                  <c:v>319</c:v>
                </c:pt>
                <c:pt idx="60">
                  <c:v>319</c:v>
                </c:pt>
                <c:pt idx="61">
                  <c:v>289</c:v>
                </c:pt>
                <c:pt idx="62">
                  <c:v>319</c:v>
                </c:pt>
                <c:pt idx="63">
                  <c:v>359</c:v>
                </c:pt>
                <c:pt idx="64">
                  <c:v>399</c:v>
                </c:pt>
                <c:pt idx="65">
                  <c:v>319</c:v>
                </c:pt>
                <c:pt idx="66">
                  <c:v>319</c:v>
                </c:pt>
                <c:pt idx="67">
                  <c:v>319</c:v>
                </c:pt>
                <c:pt idx="68">
                  <c:v>319</c:v>
                </c:pt>
                <c:pt idx="69">
                  <c:v>319</c:v>
                </c:pt>
                <c:pt idx="70">
                  <c:v>319</c:v>
                </c:pt>
                <c:pt idx="71">
                  <c:v>299</c:v>
                </c:pt>
                <c:pt idx="72">
                  <c:v>289</c:v>
                </c:pt>
                <c:pt idx="73">
                  <c:v>289</c:v>
                </c:pt>
                <c:pt idx="74">
                  <c:v>319</c:v>
                </c:pt>
                <c:pt idx="75">
                  <c:v>319</c:v>
                </c:pt>
                <c:pt idx="76">
                  <c:v>319</c:v>
                </c:pt>
                <c:pt idx="77">
                  <c:v>319</c:v>
                </c:pt>
                <c:pt idx="78">
                  <c:v>319</c:v>
                </c:pt>
                <c:pt idx="79">
                  <c:v>319</c:v>
                </c:pt>
                <c:pt idx="80">
                  <c:v>319</c:v>
                </c:pt>
                <c:pt idx="81">
                  <c:v>319</c:v>
                </c:pt>
                <c:pt idx="82">
                  <c:v>319</c:v>
                </c:pt>
                <c:pt idx="83">
                  <c:v>319</c:v>
                </c:pt>
                <c:pt idx="84">
                  <c:v>319</c:v>
                </c:pt>
                <c:pt idx="85">
                  <c:v>319</c:v>
                </c:pt>
                <c:pt idx="86">
                  <c:v>299</c:v>
                </c:pt>
                <c:pt idx="87">
                  <c:v>319</c:v>
                </c:pt>
                <c:pt idx="88">
                  <c:v>319</c:v>
                </c:pt>
                <c:pt idx="89">
                  <c:v>99</c:v>
                </c:pt>
                <c:pt idx="90">
                  <c:v>299</c:v>
                </c:pt>
                <c:pt idx="91">
                  <c:v>289</c:v>
                </c:pt>
                <c:pt idx="92">
                  <c:v>319</c:v>
                </c:pt>
                <c:pt idx="93">
                  <c:v>99</c:v>
                </c:pt>
                <c:pt idx="94">
                  <c:v>249</c:v>
                </c:pt>
                <c:pt idx="95">
                  <c:v>319</c:v>
                </c:pt>
                <c:pt idx="96">
                  <c:v>319</c:v>
                </c:pt>
                <c:pt idx="97">
                  <c:v>249</c:v>
                </c:pt>
                <c:pt idx="98">
                  <c:v>279</c:v>
                </c:pt>
                <c:pt idx="99">
                  <c:v>99</c:v>
                </c:pt>
                <c:pt idx="100">
                  <c:v>99</c:v>
                </c:pt>
                <c:pt idx="101">
                  <c:v>319</c:v>
                </c:pt>
                <c:pt idx="102">
                  <c:v>319</c:v>
                </c:pt>
                <c:pt idx="103">
                  <c:v>329</c:v>
                </c:pt>
                <c:pt idx="104">
                  <c:v>319</c:v>
                </c:pt>
                <c:pt idx="105">
                  <c:v>319</c:v>
                </c:pt>
                <c:pt idx="106">
                  <c:v>319</c:v>
                </c:pt>
                <c:pt idx="107">
                  <c:v>99</c:v>
                </c:pt>
                <c:pt idx="108">
                  <c:v>319</c:v>
                </c:pt>
                <c:pt idx="109">
                  <c:v>319</c:v>
                </c:pt>
                <c:pt idx="110">
                  <c:v>319</c:v>
                </c:pt>
                <c:pt idx="111">
                  <c:v>319</c:v>
                </c:pt>
                <c:pt idx="112">
                  <c:v>289</c:v>
                </c:pt>
                <c:pt idx="113">
                  <c:v>319</c:v>
                </c:pt>
                <c:pt idx="114">
                  <c:v>319</c:v>
                </c:pt>
                <c:pt idx="115">
                  <c:v>329</c:v>
                </c:pt>
                <c:pt idx="116">
                  <c:v>319</c:v>
                </c:pt>
                <c:pt idx="117">
                  <c:v>399</c:v>
                </c:pt>
                <c:pt idx="118">
                  <c:v>249</c:v>
                </c:pt>
                <c:pt idx="119">
                  <c:v>319</c:v>
                </c:pt>
                <c:pt idx="120">
                  <c:v>319</c:v>
                </c:pt>
                <c:pt idx="121">
                  <c:v>239</c:v>
                </c:pt>
                <c:pt idx="122">
                  <c:v>289</c:v>
                </c:pt>
                <c:pt idx="123">
                  <c:v>319</c:v>
                </c:pt>
                <c:pt idx="124">
                  <c:v>99</c:v>
                </c:pt>
                <c:pt idx="125">
                  <c:v>319</c:v>
                </c:pt>
                <c:pt idx="126">
                  <c:v>319</c:v>
                </c:pt>
                <c:pt idx="127">
                  <c:v>279</c:v>
                </c:pt>
                <c:pt idx="128">
                  <c:v>279</c:v>
                </c:pt>
                <c:pt idx="129">
                  <c:v>289</c:v>
                </c:pt>
                <c:pt idx="130">
                  <c:v>319</c:v>
                </c:pt>
                <c:pt idx="131">
                  <c:v>479</c:v>
                </c:pt>
                <c:pt idx="132">
                  <c:v>299</c:v>
                </c:pt>
                <c:pt idx="133">
                  <c:v>319</c:v>
                </c:pt>
                <c:pt idx="134">
                  <c:v>249</c:v>
                </c:pt>
                <c:pt idx="135">
                  <c:v>309</c:v>
                </c:pt>
                <c:pt idx="136">
                  <c:v>319</c:v>
                </c:pt>
                <c:pt idx="137">
                  <c:v>399</c:v>
                </c:pt>
                <c:pt idx="138">
                  <c:v>99</c:v>
                </c:pt>
                <c:pt idx="139">
                  <c:v>319</c:v>
                </c:pt>
                <c:pt idx="140">
                  <c:v>289</c:v>
                </c:pt>
                <c:pt idx="141">
                  <c:v>319</c:v>
                </c:pt>
                <c:pt idx="142">
                  <c:v>319</c:v>
                </c:pt>
                <c:pt idx="143">
                  <c:v>319</c:v>
                </c:pt>
                <c:pt idx="144">
                  <c:v>319</c:v>
                </c:pt>
                <c:pt idx="145">
                  <c:v>319</c:v>
                </c:pt>
                <c:pt idx="146">
                  <c:v>319</c:v>
                </c:pt>
                <c:pt idx="147">
                  <c:v>199</c:v>
                </c:pt>
                <c:pt idx="148">
                  <c:v>319</c:v>
                </c:pt>
                <c:pt idx="149">
                  <c:v>319</c:v>
                </c:pt>
                <c:pt idx="150">
                  <c:v>319</c:v>
                </c:pt>
                <c:pt idx="151">
                  <c:v>319</c:v>
                </c:pt>
                <c:pt idx="152">
                  <c:v>319</c:v>
                </c:pt>
                <c:pt idx="153">
                  <c:v>319</c:v>
                </c:pt>
                <c:pt idx="154">
                  <c:v>319</c:v>
                </c:pt>
                <c:pt idx="155">
                  <c:v>319</c:v>
                </c:pt>
                <c:pt idx="156">
                  <c:v>279</c:v>
                </c:pt>
                <c:pt idx="157">
                  <c:v>399</c:v>
                </c:pt>
                <c:pt idx="158">
                  <c:v>319</c:v>
                </c:pt>
                <c:pt idx="159">
                  <c:v>319</c:v>
                </c:pt>
                <c:pt idx="160">
                  <c:v>319</c:v>
                </c:pt>
                <c:pt idx="161">
                  <c:v>319</c:v>
                </c:pt>
                <c:pt idx="162">
                  <c:v>289</c:v>
                </c:pt>
                <c:pt idx="163">
                  <c:v>249</c:v>
                </c:pt>
                <c:pt idx="164">
                  <c:v>319</c:v>
                </c:pt>
                <c:pt idx="165">
                  <c:v>319</c:v>
                </c:pt>
                <c:pt idx="166">
                  <c:v>249</c:v>
                </c:pt>
                <c:pt idx="167">
                  <c:v>279</c:v>
                </c:pt>
                <c:pt idx="168">
                  <c:v>249</c:v>
                </c:pt>
                <c:pt idx="169">
                  <c:v>279</c:v>
                </c:pt>
                <c:pt idx="170">
                  <c:v>319</c:v>
                </c:pt>
                <c:pt idx="171">
                  <c:v>319</c:v>
                </c:pt>
                <c:pt idx="172">
                  <c:v>289</c:v>
                </c:pt>
                <c:pt idx="173">
                  <c:v>279</c:v>
                </c:pt>
                <c:pt idx="174">
                  <c:v>319</c:v>
                </c:pt>
                <c:pt idx="175">
                  <c:v>319</c:v>
                </c:pt>
                <c:pt idx="176">
                  <c:v>319</c:v>
                </c:pt>
                <c:pt idx="177">
                  <c:v>319</c:v>
                </c:pt>
                <c:pt idx="178">
                  <c:v>319</c:v>
                </c:pt>
                <c:pt idx="179">
                  <c:v>319</c:v>
                </c:pt>
                <c:pt idx="180">
                  <c:v>289</c:v>
                </c:pt>
                <c:pt idx="181">
                  <c:v>289</c:v>
                </c:pt>
                <c:pt idx="182">
                  <c:v>289</c:v>
                </c:pt>
                <c:pt idx="183">
                  <c:v>319</c:v>
                </c:pt>
                <c:pt idx="184">
                  <c:v>319</c:v>
                </c:pt>
                <c:pt idx="185">
                  <c:v>289</c:v>
                </c:pt>
                <c:pt idx="186">
                  <c:v>289</c:v>
                </c:pt>
                <c:pt idx="187">
                  <c:v>319</c:v>
                </c:pt>
                <c:pt idx="188">
                  <c:v>279</c:v>
                </c:pt>
                <c:pt idx="189">
                  <c:v>319</c:v>
                </c:pt>
                <c:pt idx="190">
                  <c:v>319</c:v>
                </c:pt>
                <c:pt idx="191">
                  <c:v>319</c:v>
                </c:pt>
                <c:pt idx="192">
                  <c:v>279</c:v>
                </c:pt>
                <c:pt idx="193">
                  <c:v>289</c:v>
                </c:pt>
                <c:pt idx="194">
                  <c:v>319</c:v>
                </c:pt>
                <c:pt idx="195">
                  <c:v>299</c:v>
                </c:pt>
                <c:pt idx="196">
                  <c:v>249</c:v>
                </c:pt>
                <c:pt idx="197">
                  <c:v>319</c:v>
                </c:pt>
                <c:pt idx="198">
                  <c:v>309</c:v>
                </c:pt>
                <c:pt idx="199">
                  <c:v>279</c:v>
                </c:pt>
                <c:pt idx="200">
                  <c:v>249</c:v>
                </c:pt>
                <c:pt idx="201">
                  <c:v>319</c:v>
                </c:pt>
                <c:pt idx="202">
                  <c:v>319</c:v>
                </c:pt>
                <c:pt idx="203">
                  <c:v>99</c:v>
                </c:pt>
                <c:pt idx="204">
                  <c:v>319</c:v>
                </c:pt>
                <c:pt idx="205">
                  <c:v>249</c:v>
                </c:pt>
                <c:pt idx="206">
                  <c:v>50</c:v>
                </c:pt>
                <c:pt idx="207">
                  <c:v>319</c:v>
                </c:pt>
                <c:pt idx="208">
                  <c:v>289</c:v>
                </c:pt>
                <c:pt idx="209">
                  <c:v>319</c:v>
                </c:pt>
                <c:pt idx="210">
                  <c:v>319</c:v>
                </c:pt>
                <c:pt idx="211">
                  <c:v>99</c:v>
                </c:pt>
                <c:pt idx="212">
                  <c:v>319</c:v>
                </c:pt>
                <c:pt idx="213">
                  <c:v>289</c:v>
                </c:pt>
                <c:pt idx="214">
                  <c:v>319</c:v>
                </c:pt>
                <c:pt idx="215">
                  <c:v>319</c:v>
                </c:pt>
                <c:pt idx="216">
                  <c:v>279</c:v>
                </c:pt>
                <c:pt idx="217">
                  <c:v>399</c:v>
                </c:pt>
                <c:pt idx="218">
                  <c:v>319</c:v>
                </c:pt>
                <c:pt idx="219">
                  <c:v>279</c:v>
                </c:pt>
                <c:pt idx="220">
                  <c:v>319</c:v>
                </c:pt>
                <c:pt idx="221">
                  <c:v>319</c:v>
                </c:pt>
                <c:pt idx="222">
                  <c:v>289</c:v>
                </c:pt>
                <c:pt idx="223">
                  <c:v>319</c:v>
                </c:pt>
                <c:pt idx="224">
                  <c:v>319</c:v>
                </c:pt>
                <c:pt idx="225">
                  <c:v>319</c:v>
                </c:pt>
                <c:pt idx="226">
                  <c:v>319</c:v>
                </c:pt>
                <c:pt idx="227">
                  <c:v>319</c:v>
                </c:pt>
                <c:pt idx="228">
                  <c:v>319</c:v>
                </c:pt>
                <c:pt idx="229">
                  <c:v>319</c:v>
                </c:pt>
                <c:pt idx="230">
                  <c:v>319</c:v>
                </c:pt>
                <c:pt idx="231">
                  <c:v>289</c:v>
                </c:pt>
                <c:pt idx="232">
                  <c:v>359</c:v>
                </c:pt>
                <c:pt idx="233">
                  <c:v>319</c:v>
                </c:pt>
                <c:pt idx="234">
                  <c:v>289</c:v>
                </c:pt>
                <c:pt idx="235">
                  <c:v>319</c:v>
                </c:pt>
                <c:pt idx="236">
                  <c:v>399</c:v>
                </c:pt>
                <c:pt idx="237">
                  <c:v>99</c:v>
                </c:pt>
                <c:pt idx="238">
                  <c:v>499</c:v>
                </c:pt>
                <c:pt idx="239">
                  <c:v>319</c:v>
                </c:pt>
                <c:pt idx="240">
                  <c:v>319</c:v>
                </c:pt>
                <c:pt idx="241">
                  <c:v>319</c:v>
                </c:pt>
                <c:pt idx="242">
                  <c:v>319</c:v>
                </c:pt>
                <c:pt idx="243">
                  <c:v>289</c:v>
                </c:pt>
                <c:pt idx="244">
                  <c:v>319</c:v>
                </c:pt>
                <c:pt idx="245">
                  <c:v>319</c:v>
                </c:pt>
                <c:pt idx="246">
                  <c:v>239</c:v>
                </c:pt>
                <c:pt idx="247">
                  <c:v>319</c:v>
                </c:pt>
                <c:pt idx="248">
                  <c:v>359</c:v>
                </c:pt>
                <c:pt idx="249">
                  <c:v>279</c:v>
                </c:pt>
                <c:pt idx="250">
                  <c:v>99</c:v>
                </c:pt>
                <c:pt idx="251">
                  <c:v>319</c:v>
                </c:pt>
                <c:pt idx="252">
                  <c:v>319</c:v>
                </c:pt>
                <c:pt idx="253">
                  <c:v>319</c:v>
                </c:pt>
                <c:pt idx="254">
                  <c:v>289</c:v>
                </c:pt>
                <c:pt idx="255">
                  <c:v>279</c:v>
                </c:pt>
                <c:pt idx="256">
                  <c:v>319</c:v>
                </c:pt>
                <c:pt idx="257">
                  <c:v>329</c:v>
                </c:pt>
                <c:pt idx="258">
                  <c:v>99</c:v>
                </c:pt>
                <c:pt idx="259">
                  <c:v>319</c:v>
                </c:pt>
                <c:pt idx="260">
                  <c:v>279</c:v>
                </c:pt>
                <c:pt idx="261">
                  <c:v>99</c:v>
                </c:pt>
                <c:pt idx="262">
                  <c:v>99</c:v>
                </c:pt>
                <c:pt idx="263">
                  <c:v>319</c:v>
                </c:pt>
                <c:pt idx="264">
                  <c:v>99</c:v>
                </c:pt>
                <c:pt idx="265">
                  <c:v>319</c:v>
                </c:pt>
                <c:pt idx="266">
                  <c:v>99</c:v>
                </c:pt>
                <c:pt idx="267">
                  <c:v>319</c:v>
                </c:pt>
                <c:pt idx="268">
                  <c:v>319</c:v>
                </c:pt>
                <c:pt idx="269">
                  <c:v>279</c:v>
                </c:pt>
                <c:pt idx="270">
                  <c:v>319</c:v>
                </c:pt>
                <c:pt idx="271">
                  <c:v>499</c:v>
                </c:pt>
                <c:pt idx="272">
                  <c:v>319</c:v>
                </c:pt>
                <c:pt idx="273">
                  <c:v>319</c:v>
                </c:pt>
                <c:pt idx="274">
                  <c:v>399</c:v>
                </c:pt>
                <c:pt idx="275">
                  <c:v>289</c:v>
                </c:pt>
                <c:pt idx="276">
                  <c:v>289</c:v>
                </c:pt>
                <c:pt idx="277">
                  <c:v>319</c:v>
                </c:pt>
                <c:pt idx="278">
                  <c:v>319</c:v>
                </c:pt>
                <c:pt idx="279">
                  <c:v>279</c:v>
                </c:pt>
                <c:pt idx="280">
                  <c:v>319</c:v>
                </c:pt>
                <c:pt idx="281">
                  <c:v>319</c:v>
                </c:pt>
                <c:pt idx="282">
                  <c:v>319</c:v>
                </c:pt>
                <c:pt idx="283">
                  <c:v>319</c:v>
                </c:pt>
                <c:pt idx="284">
                  <c:v>319</c:v>
                </c:pt>
                <c:pt idx="285">
                  <c:v>239</c:v>
                </c:pt>
                <c:pt idx="286">
                  <c:v>249</c:v>
                </c:pt>
                <c:pt idx="287">
                  <c:v>319</c:v>
                </c:pt>
                <c:pt idx="288">
                  <c:v>289</c:v>
                </c:pt>
                <c:pt idx="289">
                  <c:v>319</c:v>
                </c:pt>
                <c:pt idx="290">
                  <c:v>289</c:v>
                </c:pt>
                <c:pt idx="291">
                  <c:v>319</c:v>
                </c:pt>
                <c:pt idx="292">
                  <c:v>149</c:v>
                </c:pt>
                <c:pt idx="293">
                  <c:v>289</c:v>
                </c:pt>
                <c:pt idx="294">
                  <c:v>319</c:v>
                </c:pt>
                <c:pt idx="295">
                  <c:v>289</c:v>
                </c:pt>
                <c:pt idx="296">
                  <c:v>289</c:v>
                </c:pt>
                <c:pt idx="297">
                  <c:v>319</c:v>
                </c:pt>
                <c:pt idx="298">
                  <c:v>319</c:v>
                </c:pt>
                <c:pt idx="299">
                  <c:v>319</c:v>
                </c:pt>
                <c:pt idx="300">
                  <c:v>319</c:v>
                </c:pt>
                <c:pt idx="301">
                  <c:v>499</c:v>
                </c:pt>
                <c:pt idx="302">
                  <c:v>319</c:v>
                </c:pt>
                <c:pt idx="303">
                  <c:v>289</c:v>
                </c:pt>
                <c:pt idx="304">
                  <c:v>319</c:v>
                </c:pt>
                <c:pt idx="305">
                  <c:v>319</c:v>
                </c:pt>
                <c:pt idx="306">
                  <c:v>279</c:v>
                </c:pt>
                <c:pt idx="307">
                  <c:v>319</c:v>
                </c:pt>
                <c:pt idx="308">
                  <c:v>239</c:v>
                </c:pt>
                <c:pt idx="309">
                  <c:v>199</c:v>
                </c:pt>
                <c:pt idx="310">
                  <c:v>319</c:v>
                </c:pt>
                <c:pt idx="311">
                  <c:v>319</c:v>
                </c:pt>
                <c:pt idx="312">
                  <c:v>199</c:v>
                </c:pt>
                <c:pt idx="313">
                  <c:v>399</c:v>
                </c:pt>
                <c:pt idx="314">
                  <c:v>279</c:v>
                </c:pt>
                <c:pt idx="315">
                  <c:v>249</c:v>
                </c:pt>
                <c:pt idx="316">
                  <c:v>319</c:v>
                </c:pt>
                <c:pt idx="317">
                  <c:v>329</c:v>
                </c:pt>
                <c:pt idx="318">
                  <c:v>289</c:v>
                </c:pt>
                <c:pt idx="319">
                  <c:v>289</c:v>
                </c:pt>
                <c:pt idx="320">
                  <c:v>179</c:v>
                </c:pt>
                <c:pt idx="321">
                  <c:v>219</c:v>
                </c:pt>
                <c:pt idx="322">
                  <c:v>319</c:v>
                </c:pt>
                <c:pt idx="323">
                  <c:v>319</c:v>
                </c:pt>
                <c:pt idx="324">
                  <c:v>319</c:v>
                </c:pt>
                <c:pt idx="325">
                  <c:v>319</c:v>
                </c:pt>
                <c:pt idx="326">
                  <c:v>319</c:v>
                </c:pt>
                <c:pt idx="327">
                  <c:v>319</c:v>
                </c:pt>
                <c:pt idx="328">
                  <c:v>289</c:v>
                </c:pt>
                <c:pt idx="329">
                  <c:v>319</c:v>
                </c:pt>
                <c:pt idx="330">
                  <c:v>319</c:v>
                </c:pt>
                <c:pt idx="331">
                  <c:v>279</c:v>
                </c:pt>
                <c:pt idx="332">
                  <c:v>319</c:v>
                </c:pt>
                <c:pt idx="333">
                  <c:v>159</c:v>
                </c:pt>
                <c:pt idx="334">
                  <c:v>609</c:v>
                </c:pt>
                <c:pt idx="335">
                  <c:v>279</c:v>
                </c:pt>
                <c:pt idx="336">
                  <c:v>319</c:v>
                </c:pt>
                <c:pt idx="337">
                  <c:v>319</c:v>
                </c:pt>
                <c:pt idx="338">
                  <c:v>319</c:v>
                </c:pt>
                <c:pt idx="339">
                  <c:v>289</c:v>
                </c:pt>
                <c:pt idx="340">
                  <c:v>289</c:v>
                </c:pt>
                <c:pt idx="341">
                  <c:v>279</c:v>
                </c:pt>
                <c:pt idx="342">
                  <c:v>99</c:v>
                </c:pt>
                <c:pt idx="343">
                  <c:v>319</c:v>
                </c:pt>
                <c:pt idx="344">
                  <c:v>319</c:v>
                </c:pt>
                <c:pt idx="345">
                  <c:v>159</c:v>
                </c:pt>
                <c:pt idx="346">
                  <c:v>319</c:v>
                </c:pt>
                <c:pt idx="347">
                  <c:v>289</c:v>
                </c:pt>
                <c:pt idx="348">
                  <c:v>319</c:v>
                </c:pt>
                <c:pt idx="349">
                  <c:v>319</c:v>
                </c:pt>
                <c:pt idx="350">
                  <c:v>239</c:v>
                </c:pt>
                <c:pt idx="351">
                  <c:v>289</c:v>
                </c:pt>
                <c:pt idx="352">
                  <c:v>289</c:v>
                </c:pt>
                <c:pt idx="353">
                  <c:v>289</c:v>
                </c:pt>
                <c:pt idx="354">
                  <c:v>319</c:v>
                </c:pt>
                <c:pt idx="355">
                  <c:v>79</c:v>
                </c:pt>
                <c:pt idx="356">
                  <c:v>319</c:v>
                </c:pt>
                <c:pt idx="357">
                  <c:v>279</c:v>
                </c:pt>
                <c:pt idx="358">
                  <c:v>279</c:v>
                </c:pt>
                <c:pt idx="359">
                  <c:v>289</c:v>
                </c:pt>
                <c:pt idx="360">
                  <c:v>319</c:v>
                </c:pt>
                <c:pt idx="361">
                  <c:v>249</c:v>
                </c:pt>
                <c:pt idx="362">
                  <c:v>219</c:v>
                </c:pt>
                <c:pt idx="363">
                  <c:v>399</c:v>
                </c:pt>
                <c:pt idx="364">
                  <c:v>359</c:v>
                </c:pt>
                <c:pt idx="365">
                  <c:v>319</c:v>
                </c:pt>
                <c:pt idx="366">
                  <c:v>239</c:v>
                </c:pt>
                <c:pt idx="367">
                  <c:v>239</c:v>
                </c:pt>
                <c:pt idx="368">
                  <c:v>319</c:v>
                </c:pt>
                <c:pt idx="369">
                  <c:v>289</c:v>
                </c:pt>
                <c:pt idx="370">
                  <c:v>319</c:v>
                </c:pt>
                <c:pt idx="371">
                  <c:v>399</c:v>
                </c:pt>
                <c:pt idx="372">
                  <c:v>319</c:v>
                </c:pt>
                <c:pt idx="373">
                  <c:v>289</c:v>
                </c:pt>
                <c:pt idx="374">
                  <c:v>319</c:v>
                </c:pt>
                <c:pt idx="375">
                  <c:v>279</c:v>
                </c:pt>
                <c:pt idx="376">
                  <c:v>279</c:v>
                </c:pt>
                <c:pt idx="377">
                  <c:v>319</c:v>
                </c:pt>
                <c:pt idx="378">
                  <c:v>319</c:v>
                </c:pt>
                <c:pt idx="379">
                  <c:v>299</c:v>
                </c:pt>
                <c:pt idx="380">
                  <c:v>319</c:v>
                </c:pt>
                <c:pt idx="381">
                  <c:v>319</c:v>
                </c:pt>
                <c:pt idx="382">
                  <c:v>319</c:v>
                </c:pt>
                <c:pt idx="383">
                  <c:v>319</c:v>
                </c:pt>
                <c:pt idx="384">
                  <c:v>359</c:v>
                </c:pt>
                <c:pt idx="385">
                  <c:v>319</c:v>
                </c:pt>
                <c:pt idx="386">
                  <c:v>319</c:v>
                </c:pt>
                <c:pt idx="387">
                  <c:v>249</c:v>
                </c:pt>
                <c:pt idx="388">
                  <c:v>319</c:v>
                </c:pt>
                <c:pt idx="389">
                  <c:v>319</c:v>
                </c:pt>
                <c:pt idx="390">
                  <c:v>319</c:v>
                </c:pt>
                <c:pt idx="391">
                  <c:v>319</c:v>
                </c:pt>
                <c:pt idx="392">
                  <c:v>319</c:v>
                </c:pt>
                <c:pt idx="393">
                  <c:v>239</c:v>
                </c:pt>
                <c:pt idx="394">
                  <c:v>249</c:v>
                </c:pt>
                <c:pt idx="395">
                  <c:v>289</c:v>
                </c:pt>
                <c:pt idx="396">
                  <c:v>279</c:v>
                </c:pt>
                <c:pt idx="397">
                  <c:v>319</c:v>
                </c:pt>
                <c:pt idx="398">
                  <c:v>99</c:v>
                </c:pt>
                <c:pt idx="399">
                  <c:v>289</c:v>
                </c:pt>
                <c:pt idx="400">
                  <c:v>289</c:v>
                </c:pt>
                <c:pt idx="401">
                  <c:v>319</c:v>
                </c:pt>
                <c:pt idx="402">
                  <c:v>69</c:v>
                </c:pt>
                <c:pt idx="403">
                  <c:v>149</c:v>
                </c:pt>
                <c:pt idx="404">
                  <c:v>249</c:v>
                </c:pt>
                <c:pt idx="405">
                  <c:v>289</c:v>
                </c:pt>
                <c:pt idx="406">
                  <c:v>50</c:v>
                </c:pt>
                <c:pt idx="407">
                  <c:v>319</c:v>
                </c:pt>
                <c:pt idx="408">
                  <c:v>279</c:v>
                </c:pt>
                <c:pt idx="409">
                  <c:v>289</c:v>
                </c:pt>
                <c:pt idx="410">
                  <c:v>319</c:v>
                </c:pt>
                <c:pt idx="411">
                  <c:v>319</c:v>
                </c:pt>
                <c:pt idx="412">
                  <c:v>289</c:v>
                </c:pt>
                <c:pt idx="413">
                  <c:v>329</c:v>
                </c:pt>
                <c:pt idx="414">
                  <c:v>319</c:v>
                </c:pt>
                <c:pt idx="415">
                  <c:v>319</c:v>
                </c:pt>
                <c:pt idx="416">
                  <c:v>319</c:v>
                </c:pt>
                <c:pt idx="417">
                  <c:v>279</c:v>
                </c:pt>
                <c:pt idx="418">
                  <c:v>289</c:v>
                </c:pt>
                <c:pt idx="419">
                  <c:v>289</c:v>
                </c:pt>
                <c:pt idx="420">
                  <c:v>329</c:v>
                </c:pt>
                <c:pt idx="421">
                  <c:v>319</c:v>
                </c:pt>
                <c:pt idx="422">
                  <c:v>289</c:v>
                </c:pt>
                <c:pt idx="423">
                  <c:v>319</c:v>
                </c:pt>
                <c:pt idx="424">
                  <c:v>289</c:v>
                </c:pt>
                <c:pt idx="425">
                  <c:v>279</c:v>
                </c:pt>
                <c:pt idx="426">
                  <c:v>69</c:v>
                </c:pt>
                <c:pt idx="427">
                  <c:v>559</c:v>
                </c:pt>
                <c:pt idx="428">
                  <c:v>319</c:v>
                </c:pt>
                <c:pt idx="429">
                  <c:v>289</c:v>
                </c:pt>
                <c:pt idx="430">
                  <c:v>319</c:v>
                </c:pt>
                <c:pt idx="431">
                  <c:v>319</c:v>
                </c:pt>
                <c:pt idx="432">
                  <c:v>319</c:v>
                </c:pt>
                <c:pt idx="433">
                  <c:v>309</c:v>
                </c:pt>
                <c:pt idx="434">
                  <c:v>319</c:v>
                </c:pt>
                <c:pt idx="435">
                  <c:v>419</c:v>
                </c:pt>
                <c:pt idx="436">
                  <c:v>319</c:v>
                </c:pt>
                <c:pt idx="437">
                  <c:v>289</c:v>
                </c:pt>
                <c:pt idx="438">
                  <c:v>319</c:v>
                </c:pt>
                <c:pt idx="439">
                  <c:v>359</c:v>
                </c:pt>
                <c:pt idx="440">
                  <c:v>319</c:v>
                </c:pt>
                <c:pt idx="441">
                  <c:v>319</c:v>
                </c:pt>
                <c:pt idx="442">
                  <c:v>319</c:v>
                </c:pt>
                <c:pt idx="443">
                  <c:v>359</c:v>
                </c:pt>
                <c:pt idx="444">
                  <c:v>399</c:v>
                </c:pt>
                <c:pt idx="445">
                  <c:v>359</c:v>
                </c:pt>
                <c:pt idx="446">
                  <c:v>319</c:v>
                </c:pt>
                <c:pt idx="447">
                  <c:v>239</c:v>
                </c:pt>
                <c:pt idx="448">
                  <c:v>159</c:v>
                </c:pt>
                <c:pt idx="449">
                  <c:v>249</c:v>
                </c:pt>
                <c:pt idx="450">
                  <c:v>289</c:v>
                </c:pt>
                <c:pt idx="451">
                  <c:v>319</c:v>
                </c:pt>
                <c:pt idx="452">
                  <c:v>319</c:v>
                </c:pt>
                <c:pt idx="453">
                  <c:v>399</c:v>
                </c:pt>
                <c:pt idx="454">
                  <c:v>289</c:v>
                </c:pt>
                <c:pt idx="455">
                  <c:v>249</c:v>
                </c:pt>
                <c:pt idx="456">
                  <c:v>319</c:v>
                </c:pt>
                <c:pt idx="457">
                  <c:v>289</c:v>
                </c:pt>
                <c:pt idx="458">
                  <c:v>379</c:v>
                </c:pt>
                <c:pt idx="459">
                  <c:v>289</c:v>
                </c:pt>
                <c:pt idx="460">
                  <c:v>199</c:v>
                </c:pt>
                <c:pt idx="461">
                  <c:v>319</c:v>
                </c:pt>
                <c:pt idx="462">
                  <c:v>129</c:v>
                </c:pt>
                <c:pt idx="463">
                  <c:v>399</c:v>
                </c:pt>
                <c:pt idx="464">
                  <c:v>319</c:v>
                </c:pt>
                <c:pt idx="465">
                  <c:v>289</c:v>
                </c:pt>
                <c:pt idx="466">
                  <c:v>319</c:v>
                </c:pt>
                <c:pt idx="467">
                  <c:v>289</c:v>
                </c:pt>
                <c:pt idx="468">
                  <c:v>299</c:v>
                </c:pt>
                <c:pt idx="469">
                  <c:v>99</c:v>
                </c:pt>
                <c:pt idx="470">
                  <c:v>289</c:v>
                </c:pt>
                <c:pt idx="471">
                  <c:v>319</c:v>
                </c:pt>
                <c:pt idx="472">
                  <c:v>329</c:v>
                </c:pt>
                <c:pt idx="473">
                  <c:v>319</c:v>
                </c:pt>
                <c:pt idx="474">
                  <c:v>399</c:v>
                </c:pt>
                <c:pt idx="475">
                  <c:v>319</c:v>
                </c:pt>
                <c:pt idx="476">
                  <c:v>279</c:v>
                </c:pt>
                <c:pt idx="477">
                  <c:v>319</c:v>
                </c:pt>
                <c:pt idx="478">
                  <c:v>149</c:v>
                </c:pt>
                <c:pt idx="479">
                  <c:v>279</c:v>
                </c:pt>
                <c:pt idx="480">
                  <c:v>319</c:v>
                </c:pt>
                <c:pt idx="481">
                  <c:v>279</c:v>
                </c:pt>
                <c:pt idx="482">
                  <c:v>199</c:v>
                </c:pt>
                <c:pt idx="483">
                  <c:v>319</c:v>
                </c:pt>
                <c:pt idx="484">
                  <c:v>289</c:v>
                </c:pt>
                <c:pt idx="485">
                  <c:v>319</c:v>
                </c:pt>
                <c:pt idx="486">
                  <c:v>289</c:v>
                </c:pt>
                <c:pt idx="487">
                  <c:v>359</c:v>
                </c:pt>
                <c:pt idx="488">
                  <c:v>289</c:v>
                </c:pt>
                <c:pt idx="489">
                  <c:v>99</c:v>
                </c:pt>
                <c:pt idx="490">
                  <c:v>279</c:v>
                </c:pt>
                <c:pt idx="491">
                  <c:v>319</c:v>
                </c:pt>
                <c:pt idx="492">
                  <c:v>289</c:v>
                </c:pt>
                <c:pt idx="493">
                  <c:v>289</c:v>
                </c:pt>
                <c:pt idx="494">
                  <c:v>249</c:v>
                </c:pt>
                <c:pt idx="495">
                  <c:v>399</c:v>
                </c:pt>
                <c:pt idx="496">
                  <c:v>279</c:v>
                </c:pt>
                <c:pt idx="497">
                  <c:v>289</c:v>
                </c:pt>
                <c:pt idx="498">
                  <c:v>289</c:v>
                </c:pt>
                <c:pt idx="499">
                  <c:v>319</c:v>
                </c:pt>
                <c:pt idx="500">
                  <c:v>289</c:v>
                </c:pt>
                <c:pt idx="501">
                  <c:v>319</c:v>
                </c:pt>
                <c:pt idx="502">
                  <c:v>239</c:v>
                </c:pt>
                <c:pt idx="503">
                  <c:v>239</c:v>
                </c:pt>
                <c:pt idx="504">
                  <c:v>319</c:v>
                </c:pt>
                <c:pt idx="505">
                  <c:v>289</c:v>
                </c:pt>
                <c:pt idx="506">
                  <c:v>319</c:v>
                </c:pt>
                <c:pt idx="507">
                  <c:v>199</c:v>
                </c:pt>
                <c:pt idx="508">
                  <c:v>319</c:v>
                </c:pt>
                <c:pt idx="509">
                  <c:v>289</c:v>
                </c:pt>
                <c:pt idx="510">
                  <c:v>289</c:v>
                </c:pt>
                <c:pt idx="511">
                  <c:v>239</c:v>
                </c:pt>
                <c:pt idx="512">
                  <c:v>299</c:v>
                </c:pt>
                <c:pt idx="513">
                  <c:v>319</c:v>
                </c:pt>
                <c:pt idx="514">
                  <c:v>279</c:v>
                </c:pt>
                <c:pt idx="515">
                  <c:v>319</c:v>
                </c:pt>
                <c:pt idx="516">
                  <c:v>319</c:v>
                </c:pt>
                <c:pt idx="517">
                  <c:v>279</c:v>
                </c:pt>
                <c:pt idx="518">
                  <c:v>319</c:v>
                </c:pt>
                <c:pt idx="519">
                  <c:v>279</c:v>
                </c:pt>
                <c:pt idx="520">
                  <c:v>279</c:v>
                </c:pt>
                <c:pt idx="521">
                  <c:v>319</c:v>
                </c:pt>
                <c:pt idx="522">
                  <c:v>289</c:v>
                </c:pt>
                <c:pt idx="523">
                  <c:v>319</c:v>
                </c:pt>
                <c:pt idx="524">
                  <c:v>329</c:v>
                </c:pt>
                <c:pt idx="525">
                  <c:v>199</c:v>
                </c:pt>
                <c:pt idx="526">
                  <c:v>239</c:v>
                </c:pt>
                <c:pt idx="527">
                  <c:v>289</c:v>
                </c:pt>
                <c:pt idx="528">
                  <c:v>329</c:v>
                </c:pt>
                <c:pt idx="529">
                  <c:v>289</c:v>
                </c:pt>
                <c:pt idx="530">
                  <c:v>289</c:v>
                </c:pt>
                <c:pt idx="531">
                  <c:v>319</c:v>
                </c:pt>
                <c:pt idx="532">
                  <c:v>289</c:v>
                </c:pt>
                <c:pt idx="533">
                  <c:v>319</c:v>
                </c:pt>
                <c:pt idx="534">
                  <c:v>319</c:v>
                </c:pt>
                <c:pt idx="535">
                  <c:v>289</c:v>
                </c:pt>
                <c:pt idx="536">
                  <c:v>349</c:v>
                </c:pt>
                <c:pt idx="537">
                  <c:v>349</c:v>
                </c:pt>
                <c:pt idx="538">
                  <c:v>319</c:v>
                </c:pt>
                <c:pt idx="539">
                  <c:v>239</c:v>
                </c:pt>
                <c:pt idx="540">
                  <c:v>50</c:v>
                </c:pt>
                <c:pt idx="541">
                  <c:v>319</c:v>
                </c:pt>
                <c:pt idx="542">
                  <c:v>319</c:v>
                </c:pt>
                <c:pt idx="543">
                  <c:v>279</c:v>
                </c:pt>
                <c:pt idx="544">
                  <c:v>289</c:v>
                </c:pt>
                <c:pt idx="545">
                  <c:v>319</c:v>
                </c:pt>
                <c:pt idx="546">
                  <c:v>319</c:v>
                </c:pt>
                <c:pt idx="547">
                  <c:v>299</c:v>
                </c:pt>
                <c:pt idx="548">
                  <c:v>79</c:v>
                </c:pt>
                <c:pt idx="549">
                  <c:v>289</c:v>
                </c:pt>
                <c:pt idx="550">
                  <c:v>289</c:v>
                </c:pt>
                <c:pt idx="551">
                  <c:v>50</c:v>
                </c:pt>
                <c:pt idx="552">
                  <c:v>319</c:v>
                </c:pt>
                <c:pt idx="553">
                  <c:v>249</c:v>
                </c:pt>
                <c:pt idx="554">
                  <c:v>289</c:v>
                </c:pt>
                <c:pt idx="555">
                  <c:v>319</c:v>
                </c:pt>
                <c:pt idx="556">
                  <c:v>139</c:v>
                </c:pt>
                <c:pt idx="557">
                  <c:v>319</c:v>
                </c:pt>
                <c:pt idx="558">
                  <c:v>319</c:v>
                </c:pt>
                <c:pt idx="559">
                  <c:v>289</c:v>
                </c:pt>
                <c:pt idx="560">
                  <c:v>319</c:v>
                </c:pt>
                <c:pt idx="561">
                  <c:v>249</c:v>
                </c:pt>
                <c:pt idx="562">
                  <c:v>319</c:v>
                </c:pt>
                <c:pt idx="563">
                  <c:v>289</c:v>
                </c:pt>
                <c:pt idx="564">
                  <c:v>319</c:v>
                </c:pt>
                <c:pt idx="565">
                  <c:v>289</c:v>
                </c:pt>
                <c:pt idx="566">
                  <c:v>319</c:v>
                </c:pt>
                <c:pt idx="567">
                  <c:v>399</c:v>
                </c:pt>
                <c:pt idx="568">
                  <c:v>319</c:v>
                </c:pt>
                <c:pt idx="569">
                  <c:v>399</c:v>
                </c:pt>
                <c:pt idx="570">
                  <c:v>289</c:v>
                </c:pt>
                <c:pt idx="571">
                  <c:v>279</c:v>
                </c:pt>
                <c:pt idx="572">
                  <c:v>319</c:v>
                </c:pt>
                <c:pt idx="573">
                  <c:v>319</c:v>
                </c:pt>
                <c:pt idx="574">
                  <c:v>289</c:v>
                </c:pt>
                <c:pt idx="575">
                  <c:v>399</c:v>
                </c:pt>
                <c:pt idx="576">
                  <c:v>319</c:v>
                </c:pt>
                <c:pt idx="577">
                  <c:v>359</c:v>
                </c:pt>
                <c:pt idx="578">
                  <c:v>259</c:v>
                </c:pt>
                <c:pt idx="579">
                  <c:v>289</c:v>
                </c:pt>
                <c:pt idx="580">
                  <c:v>289</c:v>
                </c:pt>
                <c:pt idx="581">
                  <c:v>279</c:v>
                </c:pt>
                <c:pt idx="582">
                  <c:v>289</c:v>
                </c:pt>
                <c:pt idx="583">
                  <c:v>289</c:v>
                </c:pt>
                <c:pt idx="584">
                  <c:v>289</c:v>
                </c:pt>
                <c:pt idx="585">
                  <c:v>289</c:v>
                </c:pt>
                <c:pt idx="586">
                  <c:v>319</c:v>
                </c:pt>
                <c:pt idx="587">
                  <c:v>279</c:v>
                </c:pt>
                <c:pt idx="588">
                  <c:v>279</c:v>
                </c:pt>
                <c:pt idx="589">
                  <c:v>319</c:v>
                </c:pt>
                <c:pt idx="590">
                  <c:v>319</c:v>
                </c:pt>
                <c:pt idx="591">
                  <c:v>50</c:v>
                </c:pt>
                <c:pt idx="592">
                  <c:v>349</c:v>
                </c:pt>
                <c:pt idx="593">
                  <c:v>359</c:v>
                </c:pt>
                <c:pt idx="594">
                  <c:v>289</c:v>
                </c:pt>
                <c:pt idx="595">
                  <c:v>319</c:v>
                </c:pt>
                <c:pt idx="596">
                  <c:v>319</c:v>
                </c:pt>
                <c:pt idx="597">
                  <c:v>289</c:v>
                </c:pt>
                <c:pt idx="598">
                  <c:v>249</c:v>
                </c:pt>
                <c:pt idx="599">
                  <c:v>319</c:v>
                </c:pt>
                <c:pt idx="600">
                  <c:v>319</c:v>
                </c:pt>
                <c:pt idx="601">
                  <c:v>319</c:v>
                </c:pt>
                <c:pt idx="602">
                  <c:v>249</c:v>
                </c:pt>
                <c:pt idx="603">
                  <c:v>319</c:v>
                </c:pt>
                <c:pt idx="604">
                  <c:v>319</c:v>
                </c:pt>
                <c:pt idx="605">
                  <c:v>319</c:v>
                </c:pt>
                <c:pt idx="606">
                  <c:v>289</c:v>
                </c:pt>
                <c:pt idx="607">
                  <c:v>289</c:v>
                </c:pt>
                <c:pt idx="608">
                  <c:v>319</c:v>
                </c:pt>
                <c:pt idx="609">
                  <c:v>219</c:v>
                </c:pt>
                <c:pt idx="610">
                  <c:v>199</c:v>
                </c:pt>
                <c:pt idx="611">
                  <c:v>399</c:v>
                </c:pt>
                <c:pt idx="612">
                  <c:v>199</c:v>
                </c:pt>
                <c:pt idx="613">
                  <c:v>319</c:v>
                </c:pt>
                <c:pt idx="614">
                  <c:v>359</c:v>
                </c:pt>
                <c:pt idx="615">
                  <c:v>319</c:v>
                </c:pt>
                <c:pt idx="616">
                  <c:v>312</c:v>
                </c:pt>
                <c:pt idx="617">
                  <c:v>289</c:v>
                </c:pt>
                <c:pt idx="618">
                  <c:v>279</c:v>
                </c:pt>
                <c:pt idx="619">
                  <c:v>299</c:v>
                </c:pt>
                <c:pt idx="620">
                  <c:v>319</c:v>
                </c:pt>
                <c:pt idx="621">
                  <c:v>289</c:v>
                </c:pt>
                <c:pt idx="622">
                  <c:v>319</c:v>
                </c:pt>
                <c:pt idx="623">
                  <c:v>319</c:v>
                </c:pt>
                <c:pt idx="624">
                  <c:v>289</c:v>
                </c:pt>
                <c:pt idx="625">
                  <c:v>330</c:v>
                </c:pt>
                <c:pt idx="626">
                  <c:v>199</c:v>
                </c:pt>
                <c:pt idx="627">
                  <c:v>279</c:v>
                </c:pt>
                <c:pt idx="628">
                  <c:v>289</c:v>
                </c:pt>
                <c:pt idx="629">
                  <c:v>249</c:v>
                </c:pt>
                <c:pt idx="630">
                  <c:v>319</c:v>
                </c:pt>
                <c:pt idx="631">
                  <c:v>289</c:v>
                </c:pt>
                <c:pt idx="632">
                  <c:v>289</c:v>
                </c:pt>
                <c:pt idx="633">
                  <c:v>279</c:v>
                </c:pt>
                <c:pt idx="634">
                  <c:v>289</c:v>
                </c:pt>
                <c:pt idx="635">
                  <c:v>289</c:v>
                </c:pt>
                <c:pt idx="636">
                  <c:v>279</c:v>
                </c:pt>
                <c:pt idx="637">
                  <c:v>319</c:v>
                </c:pt>
                <c:pt idx="638">
                  <c:v>249</c:v>
                </c:pt>
                <c:pt idx="639">
                  <c:v>299</c:v>
                </c:pt>
                <c:pt idx="640">
                  <c:v>299</c:v>
                </c:pt>
                <c:pt idx="641">
                  <c:v>399</c:v>
                </c:pt>
                <c:pt idx="642">
                  <c:v>289</c:v>
                </c:pt>
                <c:pt idx="643">
                  <c:v>319</c:v>
                </c:pt>
                <c:pt idx="644">
                  <c:v>319</c:v>
                </c:pt>
                <c:pt idx="645">
                  <c:v>399</c:v>
                </c:pt>
                <c:pt idx="646">
                  <c:v>159</c:v>
                </c:pt>
                <c:pt idx="647">
                  <c:v>319</c:v>
                </c:pt>
                <c:pt idx="648">
                  <c:v>319</c:v>
                </c:pt>
                <c:pt idx="649">
                  <c:v>319</c:v>
                </c:pt>
                <c:pt idx="650">
                  <c:v>279</c:v>
                </c:pt>
                <c:pt idx="651">
                  <c:v>319</c:v>
                </c:pt>
                <c:pt idx="652">
                  <c:v>319</c:v>
                </c:pt>
                <c:pt idx="653">
                  <c:v>159</c:v>
                </c:pt>
                <c:pt idx="654">
                  <c:v>249</c:v>
                </c:pt>
                <c:pt idx="655">
                  <c:v>289</c:v>
                </c:pt>
                <c:pt idx="656">
                  <c:v>99</c:v>
                </c:pt>
                <c:pt idx="657">
                  <c:v>469</c:v>
                </c:pt>
                <c:pt idx="658">
                  <c:v>399</c:v>
                </c:pt>
                <c:pt idx="659">
                  <c:v>319</c:v>
                </c:pt>
                <c:pt idx="660">
                  <c:v>289</c:v>
                </c:pt>
                <c:pt idx="661">
                  <c:v>239</c:v>
                </c:pt>
                <c:pt idx="662">
                  <c:v>399</c:v>
                </c:pt>
                <c:pt idx="663">
                  <c:v>289</c:v>
                </c:pt>
                <c:pt idx="664">
                  <c:v>309</c:v>
                </c:pt>
                <c:pt idx="665">
                  <c:v>199</c:v>
                </c:pt>
                <c:pt idx="666">
                  <c:v>289</c:v>
                </c:pt>
                <c:pt idx="667">
                  <c:v>249</c:v>
                </c:pt>
                <c:pt idx="668">
                  <c:v>329</c:v>
                </c:pt>
                <c:pt idx="669">
                  <c:v>279</c:v>
                </c:pt>
                <c:pt idx="670">
                  <c:v>289</c:v>
                </c:pt>
                <c:pt idx="671">
                  <c:v>319</c:v>
                </c:pt>
                <c:pt idx="672">
                  <c:v>319</c:v>
                </c:pt>
                <c:pt idx="673">
                  <c:v>289</c:v>
                </c:pt>
                <c:pt idx="674">
                  <c:v>199</c:v>
                </c:pt>
                <c:pt idx="675">
                  <c:v>289</c:v>
                </c:pt>
                <c:pt idx="676">
                  <c:v>329</c:v>
                </c:pt>
                <c:pt idx="677">
                  <c:v>319</c:v>
                </c:pt>
                <c:pt idx="678">
                  <c:v>319</c:v>
                </c:pt>
                <c:pt idx="679">
                  <c:v>319</c:v>
                </c:pt>
                <c:pt idx="680">
                  <c:v>289</c:v>
                </c:pt>
                <c:pt idx="681">
                  <c:v>289</c:v>
                </c:pt>
                <c:pt idx="682">
                  <c:v>289</c:v>
                </c:pt>
                <c:pt idx="683">
                  <c:v>279</c:v>
                </c:pt>
                <c:pt idx="684">
                  <c:v>319</c:v>
                </c:pt>
                <c:pt idx="685">
                  <c:v>289</c:v>
                </c:pt>
                <c:pt idx="686">
                  <c:v>319</c:v>
                </c:pt>
                <c:pt idx="687">
                  <c:v>319</c:v>
                </c:pt>
                <c:pt idx="688">
                  <c:v>279</c:v>
                </c:pt>
                <c:pt idx="689">
                  <c:v>319</c:v>
                </c:pt>
                <c:pt idx="690">
                  <c:v>319</c:v>
                </c:pt>
                <c:pt idx="691">
                  <c:v>319</c:v>
                </c:pt>
                <c:pt idx="692">
                  <c:v>289</c:v>
                </c:pt>
                <c:pt idx="693">
                  <c:v>59</c:v>
                </c:pt>
                <c:pt idx="694">
                  <c:v>229</c:v>
                </c:pt>
                <c:pt idx="695">
                  <c:v>289</c:v>
                </c:pt>
                <c:pt idx="696">
                  <c:v>399</c:v>
                </c:pt>
                <c:pt idx="697">
                  <c:v>289</c:v>
                </c:pt>
                <c:pt idx="698">
                  <c:v>399</c:v>
                </c:pt>
                <c:pt idx="699">
                  <c:v>159</c:v>
                </c:pt>
                <c:pt idx="700">
                  <c:v>319</c:v>
                </c:pt>
                <c:pt idx="701">
                  <c:v>319</c:v>
                </c:pt>
                <c:pt idx="702">
                  <c:v>319</c:v>
                </c:pt>
                <c:pt idx="703">
                  <c:v>259</c:v>
                </c:pt>
                <c:pt idx="704">
                  <c:v>289</c:v>
                </c:pt>
                <c:pt idx="705">
                  <c:v>319</c:v>
                </c:pt>
                <c:pt idx="706">
                  <c:v>199</c:v>
                </c:pt>
                <c:pt idx="707">
                  <c:v>279</c:v>
                </c:pt>
                <c:pt idx="708">
                  <c:v>249</c:v>
                </c:pt>
                <c:pt idx="709">
                  <c:v>289</c:v>
                </c:pt>
                <c:pt idx="710">
                  <c:v>279</c:v>
                </c:pt>
                <c:pt idx="711">
                  <c:v>279</c:v>
                </c:pt>
                <c:pt idx="712">
                  <c:v>289</c:v>
                </c:pt>
                <c:pt idx="713">
                  <c:v>239</c:v>
                </c:pt>
                <c:pt idx="714">
                  <c:v>316</c:v>
                </c:pt>
                <c:pt idx="715">
                  <c:v>319</c:v>
                </c:pt>
                <c:pt idx="716">
                  <c:v>99</c:v>
                </c:pt>
                <c:pt idx="717">
                  <c:v>419</c:v>
                </c:pt>
                <c:pt idx="718">
                  <c:v>639</c:v>
                </c:pt>
                <c:pt idx="719">
                  <c:v>289</c:v>
                </c:pt>
                <c:pt idx="720">
                  <c:v>99</c:v>
                </c:pt>
                <c:pt idx="721">
                  <c:v>319</c:v>
                </c:pt>
                <c:pt idx="722">
                  <c:v>239</c:v>
                </c:pt>
                <c:pt idx="723">
                  <c:v>289</c:v>
                </c:pt>
                <c:pt idx="724">
                  <c:v>319</c:v>
                </c:pt>
                <c:pt idx="725">
                  <c:v>99</c:v>
                </c:pt>
                <c:pt idx="726">
                  <c:v>319</c:v>
                </c:pt>
                <c:pt idx="727">
                  <c:v>289</c:v>
                </c:pt>
                <c:pt idx="728">
                  <c:v>289</c:v>
                </c:pt>
                <c:pt idx="729">
                  <c:v>289</c:v>
                </c:pt>
                <c:pt idx="730">
                  <c:v>289</c:v>
                </c:pt>
                <c:pt idx="731">
                  <c:v>159</c:v>
                </c:pt>
                <c:pt idx="732">
                  <c:v>399</c:v>
                </c:pt>
                <c:pt idx="733">
                  <c:v>259</c:v>
                </c:pt>
                <c:pt idx="734">
                  <c:v>319</c:v>
                </c:pt>
                <c:pt idx="735">
                  <c:v>399</c:v>
                </c:pt>
                <c:pt idx="736">
                  <c:v>319</c:v>
                </c:pt>
                <c:pt idx="737">
                  <c:v>319</c:v>
                </c:pt>
                <c:pt idx="738">
                  <c:v>159</c:v>
                </c:pt>
                <c:pt idx="739">
                  <c:v>279</c:v>
                </c:pt>
                <c:pt idx="740">
                  <c:v>229</c:v>
                </c:pt>
                <c:pt idx="741">
                  <c:v>289</c:v>
                </c:pt>
                <c:pt idx="742">
                  <c:v>279</c:v>
                </c:pt>
                <c:pt idx="743">
                  <c:v>319</c:v>
                </c:pt>
                <c:pt idx="744">
                  <c:v>399</c:v>
                </c:pt>
                <c:pt idx="745">
                  <c:v>319</c:v>
                </c:pt>
                <c:pt idx="746">
                  <c:v>319</c:v>
                </c:pt>
                <c:pt idx="747">
                  <c:v>319</c:v>
                </c:pt>
                <c:pt idx="748">
                  <c:v>319</c:v>
                </c:pt>
                <c:pt idx="749">
                  <c:v>179</c:v>
                </c:pt>
                <c:pt idx="750">
                  <c:v>279</c:v>
                </c:pt>
                <c:pt idx="751">
                  <c:v>199</c:v>
                </c:pt>
                <c:pt idx="752">
                  <c:v>279</c:v>
                </c:pt>
                <c:pt idx="753">
                  <c:v>239</c:v>
                </c:pt>
                <c:pt idx="754">
                  <c:v>319</c:v>
                </c:pt>
                <c:pt idx="755">
                  <c:v>299</c:v>
                </c:pt>
                <c:pt idx="756">
                  <c:v>279</c:v>
                </c:pt>
                <c:pt idx="757">
                  <c:v>209</c:v>
                </c:pt>
                <c:pt idx="758">
                  <c:v>279</c:v>
                </c:pt>
                <c:pt idx="759">
                  <c:v>289</c:v>
                </c:pt>
                <c:pt idx="760">
                  <c:v>319</c:v>
                </c:pt>
                <c:pt idx="761">
                  <c:v>289</c:v>
                </c:pt>
                <c:pt idx="762">
                  <c:v>159</c:v>
                </c:pt>
                <c:pt idx="763">
                  <c:v>319</c:v>
                </c:pt>
                <c:pt idx="764">
                  <c:v>399</c:v>
                </c:pt>
                <c:pt idx="765">
                  <c:v>199</c:v>
                </c:pt>
                <c:pt idx="766">
                  <c:v>319</c:v>
                </c:pt>
                <c:pt idx="767">
                  <c:v>419</c:v>
                </c:pt>
                <c:pt idx="768">
                  <c:v>319</c:v>
                </c:pt>
                <c:pt idx="769">
                  <c:v>99</c:v>
                </c:pt>
                <c:pt idx="770">
                  <c:v>319</c:v>
                </c:pt>
                <c:pt idx="771">
                  <c:v>319</c:v>
                </c:pt>
                <c:pt idx="772">
                  <c:v>279</c:v>
                </c:pt>
                <c:pt idx="773">
                  <c:v>159</c:v>
                </c:pt>
                <c:pt idx="774">
                  <c:v>319</c:v>
                </c:pt>
                <c:pt idx="775">
                  <c:v>319</c:v>
                </c:pt>
                <c:pt idx="776">
                  <c:v>319</c:v>
                </c:pt>
                <c:pt idx="777">
                  <c:v>159</c:v>
                </c:pt>
                <c:pt idx="778">
                  <c:v>279</c:v>
                </c:pt>
                <c:pt idx="779">
                  <c:v>249</c:v>
                </c:pt>
                <c:pt idx="780">
                  <c:v>289</c:v>
                </c:pt>
                <c:pt idx="781">
                  <c:v>289</c:v>
                </c:pt>
                <c:pt idx="782">
                  <c:v>319</c:v>
                </c:pt>
                <c:pt idx="783">
                  <c:v>319</c:v>
                </c:pt>
                <c:pt idx="784">
                  <c:v>199</c:v>
                </c:pt>
                <c:pt idx="785">
                  <c:v>319</c:v>
                </c:pt>
                <c:pt idx="786">
                  <c:v>289</c:v>
                </c:pt>
                <c:pt idx="787">
                  <c:v>279</c:v>
                </c:pt>
                <c:pt idx="788">
                  <c:v>319</c:v>
                </c:pt>
                <c:pt idx="789">
                  <c:v>319</c:v>
                </c:pt>
                <c:pt idx="790">
                  <c:v>249</c:v>
                </c:pt>
                <c:pt idx="791">
                  <c:v>319</c:v>
                </c:pt>
                <c:pt idx="792">
                  <c:v>259</c:v>
                </c:pt>
                <c:pt idx="793">
                  <c:v>359</c:v>
                </c:pt>
                <c:pt idx="794">
                  <c:v>319</c:v>
                </c:pt>
                <c:pt idx="795">
                  <c:v>319</c:v>
                </c:pt>
                <c:pt idx="796">
                  <c:v>359</c:v>
                </c:pt>
                <c:pt idx="797">
                  <c:v>289</c:v>
                </c:pt>
                <c:pt idx="798">
                  <c:v>179</c:v>
                </c:pt>
                <c:pt idx="799">
                  <c:v>319</c:v>
                </c:pt>
                <c:pt idx="800">
                  <c:v>319</c:v>
                </c:pt>
                <c:pt idx="801">
                  <c:v>289</c:v>
                </c:pt>
                <c:pt idx="802">
                  <c:v>319</c:v>
                </c:pt>
                <c:pt idx="803">
                  <c:v>399</c:v>
                </c:pt>
                <c:pt idx="804">
                  <c:v>239</c:v>
                </c:pt>
                <c:pt idx="805">
                  <c:v>299</c:v>
                </c:pt>
                <c:pt idx="806">
                  <c:v>349</c:v>
                </c:pt>
                <c:pt idx="807">
                  <c:v>199</c:v>
                </c:pt>
                <c:pt idx="808">
                  <c:v>289</c:v>
                </c:pt>
                <c:pt idx="809">
                  <c:v>199</c:v>
                </c:pt>
                <c:pt idx="810">
                  <c:v>319</c:v>
                </c:pt>
                <c:pt idx="811">
                  <c:v>139</c:v>
                </c:pt>
                <c:pt idx="812">
                  <c:v>319</c:v>
                </c:pt>
                <c:pt idx="813">
                  <c:v>319</c:v>
                </c:pt>
                <c:pt idx="814">
                  <c:v>289</c:v>
                </c:pt>
                <c:pt idx="815">
                  <c:v>319</c:v>
                </c:pt>
                <c:pt idx="816">
                  <c:v>399</c:v>
                </c:pt>
                <c:pt idx="817">
                  <c:v>289</c:v>
                </c:pt>
                <c:pt idx="818">
                  <c:v>279</c:v>
                </c:pt>
                <c:pt idx="819">
                  <c:v>249</c:v>
                </c:pt>
                <c:pt idx="820">
                  <c:v>289</c:v>
                </c:pt>
                <c:pt idx="821">
                  <c:v>249</c:v>
                </c:pt>
                <c:pt idx="822">
                  <c:v>289</c:v>
                </c:pt>
                <c:pt idx="823">
                  <c:v>319</c:v>
                </c:pt>
                <c:pt idx="824">
                  <c:v>289</c:v>
                </c:pt>
                <c:pt idx="825">
                  <c:v>99</c:v>
                </c:pt>
                <c:pt idx="826">
                  <c:v>99</c:v>
                </c:pt>
                <c:pt idx="827">
                  <c:v>289</c:v>
                </c:pt>
                <c:pt idx="828">
                  <c:v>249</c:v>
                </c:pt>
                <c:pt idx="829">
                  <c:v>149</c:v>
                </c:pt>
                <c:pt idx="830">
                  <c:v>319</c:v>
                </c:pt>
                <c:pt idx="831">
                  <c:v>319</c:v>
                </c:pt>
                <c:pt idx="832">
                  <c:v>319</c:v>
                </c:pt>
                <c:pt idx="833">
                  <c:v>279</c:v>
                </c:pt>
                <c:pt idx="834">
                  <c:v>289</c:v>
                </c:pt>
                <c:pt idx="835">
                  <c:v>319</c:v>
                </c:pt>
                <c:pt idx="836">
                  <c:v>319</c:v>
                </c:pt>
                <c:pt idx="837">
                  <c:v>159</c:v>
                </c:pt>
                <c:pt idx="838">
                  <c:v>319</c:v>
                </c:pt>
                <c:pt idx="839">
                  <c:v>219</c:v>
                </c:pt>
                <c:pt idx="840">
                  <c:v>319</c:v>
                </c:pt>
                <c:pt idx="841">
                  <c:v>319</c:v>
                </c:pt>
                <c:pt idx="842">
                  <c:v>319</c:v>
                </c:pt>
                <c:pt idx="843">
                  <c:v>319</c:v>
                </c:pt>
                <c:pt idx="844">
                  <c:v>279</c:v>
                </c:pt>
                <c:pt idx="845">
                  <c:v>289</c:v>
                </c:pt>
                <c:pt idx="846">
                  <c:v>289</c:v>
                </c:pt>
                <c:pt idx="847">
                  <c:v>319</c:v>
                </c:pt>
                <c:pt idx="848">
                  <c:v>319</c:v>
                </c:pt>
                <c:pt idx="849">
                  <c:v>319</c:v>
                </c:pt>
                <c:pt idx="850">
                  <c:v>199</c:v>
                </c:pt>
                <c:pt idx="851">
                  <c:v>159</c:v>
                </c:pt>
                <c:pt idx="852">
                  <c:v>399</c:v>
                </c:pt>
                <c:pt idx="853">
                  <c:v>319</c:v>
                </c:pt>
                <c:pt idx="854">
                  <c:v>199</c:v>
                </c:pt>
                <c:pt idx="855">
                  <c:v>379</c:v>
                </c:pt>
                <c:pt idx="856">
                  <c:v>289</c:v>
                </c:pt>
                <c:pt idx="857">
                  <c:v>319</c:v>
                </c:pt>
                <c:pt idx="858">
                  <c:v>319</c:v>
                </c:pt>
                <c:pt idx="859">
                  <c:v>289</c:v>
                </c:pt>
                <c:pt idx="860">
                  <c:v>399</c:v>
                </c:pt>
                <c:pt idx="861">
                  <c:v>239</c:v>
                </c:pt>
                <c:pt idx="862">
                  <c:v>249</c:v>
                </c:pt>
                <c:pt idx="863">
                  <c:v>319</c:v>
                </c:pt>
                <c:pt idx="864">
                  <c:v>289</c:v>
                </c:pt>
                <c:pt idx="865">
                  <c:v>289</c:v>
                </c:pt>
                <c:pt idx="866">
                  <c:v>249</c:v>
                </c:pt>
                <c:pt idx="867">
                  <c:v>359</c:v>
                </c:pt>
                <c:pt idx="868">
                  <c:v>279</c:v>
                </c:pt>
                <c:pt idx="869">
                  <c:v>319</c:v>
                </c:pt>
                <c:pt idx="870">
                  <c:v>319</c:v>
                </c:pt>
                <c:pt idx="871">
                  <c:v>319</c:v>
                </c:pt>
                <c:pt idx="872">
                  <c:v>499</c:v>
                </c:pt>
                <c:pt idx="873">
                  <c:v>249</c:v>
                </c:pt>
                <c:pt idx="874">
                  <c:v>279</c:v>
                </c:pt>
                <c:pt idx="875">
                  <c:v>359</c:v>
                </c:pt>
                <c:pt idx="876">
                  <c:v>319</c:v>
                </c:pt>
                <c:pt idx="877">
                  <c:v>319</c:v>
                </c:pt>
                <c:pt idx="878">
                  <c:v>159</c:v>
                </c:pt>
                <c:pt idx="879">
                  <c:v>319</c:v>
                </c:pt>
                <c:pt idx="880">
                  <c:v>319</c:v>
                </c:pt>
                <c:pt idx="881">
                  <c:v>289</c:v>
                </c:pt>
                <c:pt idx="882">
                  <c:v>289</c:v>
                </c:pt>
                <c:pt idx="883">
                  <c:v>199</c:v>
                </c:pt>
                <c:pt idx="884">
                  <c:v>249</c:v>
                </c:pt>
                <c:pt idx="885">
                  <c:v>249</c:v>
                </c:pt>
                <c:pt idx="886">
                  <c:v>249</c:v>
                </c:pt>
                <c:pt idx="887">
                  <c:v>279</c:v>
                </c:pt>
                <c:pt idx="888">
                  <c:v>319</c:v>
                </c:pt>
                <c:pt idx="889">
                  <c:v>249</c:v>
                </c:pt>
                <c:pt idx="890">
                  <c:v>289</c:v>
                </c:pt>
                <c:pt idx="891">
                  <c:v>249</c:v>
                </c:pt>
                <c:pt idx="892">
                  <c:v>289</c:v>
                </c:pt>
                <c:pt idx="893">
                  <c:v>239</c:v>
                </c:pt>
                <c:pt idx="894">
                  <c:v>319</c:v>
                </c:pt>
                <c:pt idx="895">
                  <c:v>229</c:v>
                </c:pt>
                <c:pt idx="896">
                  <c:v>319</c:v>
                </c:pt>
                <c:pt idx="897">
                  <c:v>399</c:v>
                </c:pt>
                <c:pt idx="898">
                  <c:v>319</c:v>
                </c:pt>
                <c:pt idx="899">
                  <c:v>279</c:v>
                </c:pt>
                <c:pt idx="900">
                  <c:v>359</c:v>
                </c:pt>
                <c:pt idx="901">
                  <c:v>399</c:v>
                </c:pt>
                <c:pt idx="902">
                  <c:v>239</c:v>
                </c:pt>
                <c:pt idx="903">
                  <c:v>179</c:v>
                </c:pt>
                <c:pt idx="904">
                  <c:v>519</c:v>
                </c:pt>
                <c:pt idx="905">
                  <c:v>319</c:v>
                </c:pt>
                <c:pt idx="906">
                  <c:v>229</c:v>
                </c:pt>
                <c:pt idx="907">
                  <c:v>319</c:v>
                </c:pt>
                <c:pt idx="908">
                  <c:v>49</c:v>
                </c:pt>
                <c:pt idx="909">
                  <c:v>289</c:v>
                </c:pt>
                <c:pt idx="910">
                  <c:v>319</c:v>
                </c:pt>
                <c:pt idx="911">
                  <c:v>319</c:v>
                </c:pt>
                <c:pt idx="912">
                  <c:v>319</c:v>
                </c:pt>
                <c:pt idx="913">
                  <c:v>319</c:v>
                </c:pt>
                <c:pt idx="914">
                  <c:v>639</c:v>
                </c:pt>
                <c:pt idx="915">
                  <c:v>319</c:v>
                </c:pt>
                <c:pt idx="916">
                  <c:v>289</c:v>
                </c:pt>
                <c:pt idx="917">
                  <c:v>319</c:v>
                </c:pt>
                <c:pt idx="918">
                  <c:v>319</c:v>
                </c:pt>
                <c:pt idx="919">
                  <c:v>249</c:v>
                </c:pt>
                <c:pt idx="920">
                  <c:v>319</c:v>
                </c:pt>
                <c:pt idx="921">
                  <c:v>309</c:v>
                </c:pt>
                <c:pt idx="922">
                  <c:v>199</c:v>
                </c:pt>
                <c:pt idx="923">
                  <c:v>319</c:v>
                </c:pt>
                <c:pt idx="924">
                  <c:v>199</c:v>
                </c:pt>
                <c:pt idx="925">
                  <c:v>319</c:v>
                </c:pt>
                <c:pt idx="926">
                  <c:v>289</c:v>
                </c:pt>
                <c:pt idx="927">
                  <c:v>279</c:v>
                </c:pt>
                <c:pt idx="928">
                  <c:v>319</c:v>
                </c:pt>
                <c:pt idx="929">
                  <c:v>319</c:v>
                </c:pt>
                <c:pt idx="930">
                  <c:v>349</c:v>
                </c:pt>
                <c:pt idx="931">
                  <c:v>399</c:v>
                </c:pt>
                <c:pt idx="932">
                  <c:v>319</c:v>
                </c:pt>
                <c:pt idx="933">
                  <c:v>319</c:v>
                </c:pt>
                <c:pt idx="934">
                  <c:v>319</c:v>
                </c:pt>
                <c:pt idx="935">
                  <c:v>319</c:v>
                </c:pt>
                <c:pt idx="936">
                  <c:v>289</c:v>
                </c:pt>
                <c:pt idx="937">
                  <c:v>289</c:v>
                </c:pt>
                <c:pt idx="938">
                  <c:v>239</c:v>
                </c:pt>
                <c:pt idx="939">
                  <c:v>319</c:v>
                </c:pt>
                <c:pt idx="940">
                  <c:v>209</c:v>
                </c:pt>
                <c:pt idx="941">
                  <c:v>289</c:v>
                </c:pt>
                <c:pt idx="942">
                  <c:v>159</c:v>
                </c:pt>
                <c:pt idx="943">
                  <c:v>279</c:v>
                </c:pt>
                <c:pt idx="944">
                  <c:v>309</c:v>
                </c:pt>
                <c:pt idx="945">
                  <c:v>319</c:v>
                </c:pt>
                <c:pt idx="946">
                  <c:v>199</c:v>
                </c:pt>
                <c:pt idx="947">
                  <c:v>319</c:v>
                </c:pt>
                <c:pt idx="948">
                  <c:v>319</c:v>
                </c:pt>
                <c:pt idx="949">
                  <c:v>289</c:v>
                </c:pt>
                <c:pt idx="950">
                  <c:v>289</c:v>
                </c:pt>
                <c:pt idx="951">
                  <c:v>319</c:v>
                </c:pt>
                <c:pt idx="952">
                  <c:v>399</c:v>
                </c:pt>
                <c:pt idx="953">
                  <c:v>670</c:v>
                </c:pt>
                <c:pt idx="954">
                  <c:v>319</c:v>
                </c:pt>
                <c:pt idx="955">
                  <c:v>239</c:v>
                </c:pt>
                <c:pt idx="956">
                  <c:v>223</c:v>
                </c:pt>
                <c:pt idx="957">
                  <c:v>319</c:v>
                </c:pt>
                <c:pt idx="958">
                  <c:v>289</c:v>
                </c:pt>
                <c:pt idx="959">
                  <c:v>319</c:v>
                </c:pt>
                <c:pt idx="960">
                  <c:v>329</c:v>
                </c:pt>
                <c:pt idx="961">
                  <c:v>319</c:v>
                </c:pt>
                <c:pt idx="962">
                  <c:v>279</c:v>
                </c:pt>
                <c:pt idx="963">
                  <c:v>319</c:v>
                </c:pt>
                <c:pt idx="964">
                  <c:v>399</c:v>
                </c:pt>
                <c:pt idx="965">
                  <c:v>319</c:v>
                </c:pt>
                <c:pt idx="966">
                  <c:v>289</c:v>
                </c:pt>
                <c:pt idx="967">
                  <c:v>289</c:v>
                </c:pt>
                <c:pt idx="968">
                  <c:v>319</c:v>
                </c:pt>
                <c:pt idx="969">
                  <c:v>289</c:v>
                </c:pt>
                <c:pt idx="970">
                  <c:v>289</c:v>
                </c:pt>
                <c:pt idx="971">
                  <c:v>319</c:v>
                </c:pt>
                <c:pt idx="972">
                  <c:v>439</c:v>
                </c:pt>
                <c:pt idx="973">
                  <c:v>319</c:v>
                </c:pt>
                <c:pt idx="974">
                  <c:v>449</c:v>
                </c:pt>
                <c:pt idx="975">
                  <c:v>269</c:v>
                </c:pt>
                <c:pt idx="976">
                  <c:v>249</c:v>
                </c:pt>
                <c:pt idx="977">
                  <c:v>99</c:v>
                </c:pt>
                <c:pt idx="978">
                  <c:v>289</c:v>
                </c:pt>
                <c:pt idx="979">
                  <c:v>409</c:v>
                </c:pt>
                <c:pt idx="980">
                  <c:v>239</c:v>
                </c:pt>
                <c:pt idx="981">
                  <c:v>159</c:v>
                </c:pt>
                <c:pt idx="982">
                  <c:v>179</c:v>
                </c:pt>
                <c:pt idx="983">
                  <c:v>319</c:v>
                </c:pt>
                <c:pt idx="984">
                  <c:v>289</c:v>
                </c:pt>
                <c:pt idx="985">
                  <c:v>279</c:v>
                </c:pt>
                <c:pt idx="986">
                  <c:v>239</c:v>
                </c:pt>
                <c:pt idx="987">
                  <c:v>399</c:v>
                </c:pt>
                <c:pt idx="988">
                  <c:v>289</c:v>
                </c:pt>
                <c:pt idx="989">
                  <c:v>319</c:v>
                </c:pt>
                <c:pt idx="990">
                  <c:v>279</c:v>
                </c:pt>
                <c:pt idx="991">
                  <c:v>319</c:v>
                </c:pt>
                <c:pt idx="992">
                  <c:v>319</c:v>
                </c:pt>
                <c:pt idx="993">
                  <c:v>329</c:v>
                </c:pt>
                <c:pt idx="994">
                  <c:v>289</c:v>
                </c:pt>
                <c:pt idx="995">
                  <c:v>239</c:v>
                </c:pt>
                <c:pt idx="996">
                  <c:v>319</c:v>
                </c:pt>
                <c:pt idx="997">
                  <c:v>319</c:v>
                </c:pt>
                <c:pt idx="998">
                  <c:v>239</c:v>
                </c:pt>
                <c:pt idx="999">
                  <c:v>99</c:v>
                </c:pt>
                <c:pt idx="1000">
                  <c:v>319</c:v>
                </c:pt>
                <c:pt idx="1001">
                  <c:v>289</c:v>
                </c:pt>
                <c:pt idx="1002">
                  <c:v>159</c:v>
                </c:pt>
                <c:pt idx="1003">
                  <c:v>319</c:v>
                </c:pt>
                <c:pt idx="1004">
                  <c:v>359</c:v>
                </c:pt>
                <c:pt idx="1005">
                  <c:v>319</c:v>
                </c:pt>
                <c:pt idx="1006">
                  <c:v>199</c:v>
                </c:pt>
                <c:pt idx="1007">
                  <c:v>249</c:v>
                </c:pt>
                <c:pt idx="1008">
                  <c:v>319</c:v>
                </c:pt>
                <c:pt idx="1009">
                  <c:v>199</c:v>
                </c:pt>
                <c:pt idx="1010">
                  <c:v>289</c:v>
                </c:pt>
                <c:pt idx="1011">
                  <c:v>249</c:v>
                </c:pt>
                <c:pt idx="1012">
                  <c:v>319</c:v>
                </c:pt>
                <c:pt idx="1013">
                  <c:v>399</c:v>
                </c:pt>
                <c:pt idx="1014">
                  <c:v>319</c:v>
                </c:pt>
                <c:pt idx="1015">
                  <c:v>159</c:v>
                </c:pt>
                <c:pt idx="1016">
                  <c:v>319</c:v>
                </c:pt>
                <c:pt idx="1017">
                  <c:v>239</c:v>
                </c:pt>
                <c:pt idx="1018">
                  <c:v>319</c:v>
                </c:pt>
                <c:pt idx="1019">
                  <c:v>289</c:v>
                </c:pt>
                <c:pt idx="1020">
                  <c:v>289</c:v>
                </c:pt>
                <c:pt idx="1021">
                  <c:v>119</c:v>
                </c:pt>
                <c:pt idx="1022">
                  <c:v>289</c:v>
                </c:pt>
                <c:pt idx="1023">
                  <c:v>289</c:v>
                </c:pt>
                <c:pt idx="1024">
                  <c:v>399</c:v>
                </c:pt>
                <c:pt idx="1025">
                  <c:v>359</c:v>
                </c:pt>
                <c:pt idx="1026">
                  <c:v>289</c:v>
                </c:pt>
                <c:pt idx="1027">
                  <c:v>399</c:v>
                </c:pt>
                <c:pt idx="1028">
                  <c:v>369</c:v>
                </c:pt>
                <c:pt idx="1029">
                  <c:v>159</c:v>
                </c:pt>
                <c:pt idx="1030">
                  <c:v>279</c:v>
                </c:pt>
                <c:pt idx="1031">
                  <c:v>199</c:v>
                </c:pt>
                <c:pt idx="1032">
                  <c:v>239</c:v>
                </c:pt>
                <c:pt idx="1033">
                  <c:v>319</c:v>
                </c:pt>
                <c:pt idx="1034">
                  <c:v>319</c:v>
                </c:pt>
                <c:pt idx="1035">
                  <c:v>319</c:v>
                </c:pt>
                <c:pt idx="1036">
                  <c:v>279</c:v>
                </c:pt>
                <c:pt idx="1037">
                  <c:v>289</c:v>
                </c:pt>
                <c:pt idx="1038">
                  <c:v>319</c:v>
                </c:pt>
                <c:pt idx="1039">
                  <c:v>319</c:v>
                </c:pt>
                <c:pt idx="1040">
                  <c:v>239</c:v>
                </c:pt>
                <c:pt idx="1041">
                  <c:v>319</c:v>
                </c:pt>
                <c:pt idx="1042">
                  <c:v>289</c:v>
                </c:pt>
                <c:pt idx="1043">
                  <c:v>249</c:v>
                </c:pt>
                <c:pt idx="1044">
                  <c:v>319</c:v>
                </c:pt>
                <c:pt idx="1045">
                  <c:v>319</c:v>
                </c:pt>
                <c:pt idx="1046">
                  <c:v>359</c:v>
                </c:pt>
                <c:pt idx="1047">
                  <c:v>319</c:v>
                </c:pt>
                <c:pt idx="1048">
                  <c:v>239</c:v>
                </c:pt>
                <c:pt idx="1049">
                  <c:v>259</c:v>
                </c:pt>
                <c:pt idx="1050">
                  <c:v>289</c:v>
                </c:pt>
                <c:pt idx="1051">
                  <c:v>159</c:v>
                </c:pt>
                <c:pt idx="1052">
                  <c:v>319</c:v>
                </c:pt>
                <c:pt idx="1053">
                  <c:v>169</c:v>
                </c:pt>
                <c:pt idx="1054">
                  <c:v>249</c:v>
                </c:pt>
                <c:pt idx="1055">
                  <c:v>289</c:v>
                </c:pt>
                <c:pt idx="1056">
                  <c:v>349</c:v>
                </c:pt>
                <c:pt idx="1057">
                  <c:v>319</c:v>
                </c:pt>
                <c:pt idx="1058">
                  <c:v>199</c:v>
                </c:pt>
                <c:pt idx="1059">
                  <c:v>319</c:v>
                </c:pt>
                <c:pt idx="1060">
                  <c:v>279</c:v>
                </c:pt>
                <c:pt idx="1061">
                  <c:v>319</c:v>
                </c:pt>
                <c:pt idx="1062">
                  <c:v>319</c:v>
                </c:pt>
                <c:pt idx="1063">
                  <c:v>479</c:v>
                </c:pt>
                <c:pt idx="1064">
                  <c:v>319</c:v>
                </c:pt>
                <c:pt idx="1065">
                  <c:v>309</c:v>
                </c:pt>
                <c:pt idx="1066">
                  <c:v>289</c:v>
                </c:pt>
                <c:pt idx="1067">
                  <c:v>199</c:v>
                </c:pt>
                <c:pt idx="1068">
                  <c:v>319</c:v>
                </c:pt>
                <c:pt idx="1069">
                  <c:v>319</c:v>
                </c:pt>
                <c:pt idx="1070">
                  <c:v>319</c:v>
                </c:pt>
                <c:pt idx="1071">
                  <c:v>169</c:v>
                </c:pt>
                <c:pt idx="1072">
                  <c:v>199</c:v>
                </c:pt>
                <c:pt idx="1073">
                  <c:v>289</c:v>
                </c:pt>
                <c:pt idx="1074">
                  <c:v>279</c:v>
                </c:pt>
                <c:pt idx="1075">
                  <c:v>319</c:v>
                </c:pt>
                <c:pt idx="1076">
                  <c:v>289</c:v>
                </c:pt>
                <c:pt idx="1077">
                  <c:v>319</c:v>
                </c:pt>
                <c:pt idx="1078">
                  <c:v>359</c:v>
                </c:pt>
                <c:pt idx="1079">
                  <c:v>479</c:v>
                </c:pt>
                <c:pt idx="1080">
                  <c:v>359</c:v>
                </c:pt>
                <c:pt idx="1081">
                  <c:v>99</c:v>
                </c:pt>
                <c:pt idx="1082">
                  <c:v>289</c:v>
                </c:pt>
                <c:pt idx="1083">
                  <c:v>319</c:v>
                </c:pt>
                <c:pt idx="1084">
                  <c:v>319</c:v>
                </c:pt>
                <c:pt idx="1085">
                  <c:v>249</c:v>
                </c:pt>
                <c:pt idx="1086">
                  <c:v>319</c:v>
                </c:pt>
                <c:pt idx="1087">
                  <c:v>289</c:v>
                </c:pt>
                <c:pt idx="1088">
                  <c:v>319</c:v>
                </c:pt>
                <c:pt idx="1089">
                  <c:v>289</c:v>
                </c:pt>
                <c:pt idx="1090">
                  <c:v>289</c:v>
                </c:pt>
                <c:pt idx="1091">
                  <c:v>319</c:v>
                </c:pt>
                <c:pt idx="1092">
                  <c:v>319</c:v>
                </c:pt>
                <c:pt idx="1093">
                  <c:v>279</c:v>
                </c:pt>
                <c:pt idx="1094">
                  <c:v>223</c:v>
                </c:pt>
                <c:pt idx="1095">
                  <c:v>159</c:v>
                </c:pt>
                <c:pt idx="1096">
                  <c:v>319</c:v>
                </c:pt>
                <c:pt idx="1097">
                  <c:v>289</c:v>
                </c:pt>
                <c:pt idx="1098">
                  <c:v>319</c:v>
                </c:pt>
                <c:pt idx="1099">
                  <c:v>319</c:v>
                </c:pt>
                <c:pt idx="1100">
                  <c:v>319</c:v>
                </c:pt>
                <c:pt idx="1101">
                  <c:v>289</c:v>
                </c:pt>
                <c:pt idx="1102">
                  <c:v>339</c:v>
                </c:pt>
                <c:pt idx="1103">
                  <c:v>289</c:v>
                </c:pt>
                <c:pt idx="1104">
                  <c:v>198</c:v>
                </c:pt>
                <c:pt idx="1105">
                  <c:v>279</c:v>
                </c:pt>
                <c:pt idx="1106">
                  <c:v>259</c:v>
                </c:pt>
                <c:pt idx="1107">
                  <c:v>670</c:v>
                </c:pt>
                <c:pt idx="1108">
                  <c:v>359</c:v>
                </c:pt>
                <c:pt idx="1109">
                  <c:v>289</c:v>
                </c:pt>
                <c:pt idx="1110">
                  <c:v>289</c:v>
                </c:pt>
                <c:pt idx="1111">
                  <c:v>178</c:v>
                </c:pt>
                <c:pt idx="1112">
                  <c:v>319</c:v>
                </c:pt>
                <c:pt idx="1113">
                  <c:v>289</c:v>
                </c:pt>
                <c:pt idx="1114">
                  <c:v>399</c:v>
                </c:pt>
                <c:pt idx="1115">
                  <c:v>319</c:v>
                </c:pt>
                <c:pt idx="1116">
                  <c:v>289</c:v>
                </c:pt>
                <c:pt idx="1117">
                  <c:v>319</c:v>
                </c:pt>
                <c:pt idx="1118">
                  <c:v>249</c:v>
                </c:pt>
                <c:pt idx="1119">
                  <c:v>199</c:v>
                </c:pt>
                <c:pt idx="1120">
                  <c:v>289</c:v>
                </c:pt>
                <c:pt idx="1121">
                  <c:v>359</c:v>
                </c:pt>
                <c:pt idx="1122">
                  <c:v>319</c:v>
                </c:pt>
                <c:pt idx="1123">
                  <c:v>399</c:v>
                </c:pt>
                <c:pt idx="1124">
                  <c:v>289</c:v>
                </c:pt>
                <c:pt idx="1125">
                  <c:v>319</c:v>
                </c:pt>
                <c:pt idx="1126">
                  <c:v>319</c:v>
                </c:pt>
                <c:pt idx="1127">
                  <c:v>9</c:v>
                </c:pt>
                <c:pt idx="1128">
                  <c:v>319</c:v>
                </c:pt>
                <c:pt idx="1129">
                  <c:v>289</c:v>
                </c:pt>
                <c:pt idx="1130">
                  <c:v>289</c:v>
                </c:pt>
                <c:pt idx="1131">
                  <c:v>309</c:v>
                </c:pt>
                <c:pt idx="1132">
                  <c:v>178</c:v>
                </c:pt>
                <c:pt idx="1133">
                  <c:v>319</c:v>
                </c:pt>
                <c:pt idx="1134">
                  <c:v>239</c:v>
                </c:pt>
                <c:pt idx="1135">
                  <c:v>179</c:v>
                </c:pt>
                <c:pt idx="1136">
                  <c:v>319</c:v>
                </c:pt>
                <c:pt idx="1137">
                  <c:v>289</c:v>
                </c:pt>
                <c:pt idx="1138">
                  <c:v>289</c:v>
                </c:pt>
                <c:pt idx="1139">
                  <c:v>239</c:v>
                </c:pt>
                <c:pt idx="1140">
                  <c:v>289</c:v>
                </c:pt>
                <c:pt idx="1141">
                  <c:v>279</c:v>
                </c:pt>
                <c:pt idx="1142">
                  <c:v>319</c:v>
                </c:pt>
                <c:pt idx="1143">
                  <c:v>319</c:v>
                </c:pt>
                <c:pt idx="1144">
                  <c:v>289</c:v>
                </c:pt>
                <c:pt idx="1145">
                  <c:v>319</c:v>
                </c:pt>
                <c:pt idx="1146">
                  <c:v>99</c:v>
                </c:pt>
                <c:pt idx="1147">
                  <c:v>289</c:v>
                </c:pt>
                <c:pt idx="1148">
                  <c:v>239</c:v>
                </c:pt>
                <c:pt idx="1149">
                  <c:v>159</c:v>
                </c:pt>
                <c:pt idx="1150">
                  <c:v>599</c:v>
                </c:pt>
                <c:pt idx="1151">
                  <c:v>259</c:v>
                </c:pt>
                <c:pt idx="1152">
                  <c:v>359</c:v>
                </c:pt>
                <c:pt idx="1153">
                  <c:v>319</c:v>
                </c:pt>
                <c:pt idx="1154">
                  <c:v>119</c:v>
                </c:pt>
                <c:pt idx="1155">
                  <c:v>319</c:v>
                </c:pt>
                <c:pt idx="1156">
                  <c:v>379</c:v>
                </c:pt>
                <c:pt idx="1157">
                  <c:v>670</c:v>
                </c:pt>
                <c:pt idx="1158">
                  <c:v>289</c:v>
                </c:pt>
                <c:pt idx="1159">
                  <c:v>249</c:v>
                </c:pt>
                <c:pt idx="1160">
                  <c:v>189</c:v>
                </c:pt>
                <c:pt idx="1161">
                  <c:v>289</c:v>
                </c:pt>
                <c:pt idx="1162">
                  <c:v>159</c:v>
                </c:pt>
                <c:pt idx="1163">
                  <c:v>239</c:v>
                </c:pt>
                <c:pt idx="1164">
                  <c:v>239</c:v>
                </c:pt>
                <c:pt idx="1165">
                  <c:v>249</c:v>
                </c:pt>
                <c:pt idx="1166">
                  <c:v>639</c:v>
                </c:pt>
                <c:pt idx="1167">
                  <c:v>223</c:v>
                </c:pt>
                <c:pt idx="1168">
                  <c:v>259</c:v>
                </c:pt>
                <c:pt idx="1169">
                  <c:v>219</c:v>
                </c:pt>
                <c:pt idx="1170">
                  <c:v>319</c:v>
                </c:pt>
                <c:pt idx="1171">
                  <c:v>289</c:v>
                </c:pt>
                <c:pt idx="1172">
                  <c:v>319</c:v>
                </c:pt>
                <c:pt idx="1173">
                  <c:v>559</c:v>
                </c:pt>
                <c:pt idx="1174">
                  <c:v>319</c:v>
                </c:pt>
                <c:pt idx="1175">
                  <c:v>279</c:v>
                </c:pt>
                <c:pt idx="1176">
                  <c:v>289</c:v>
                </c:pt>
                <c:pt idx="1177">
                  <c:v>119</c:v>
                </c:pt>
                <c:pt idx="1178">
                  <c:v>159</c:v>
                </c:pt>
                <c:pt idx="1179">
                  <c:v>359</c:v>
                </c:pt>
                <c:pt idx="1180">
                  <c:v>159</c:v>
                </c:pt>
                <c:pt idx="1181">
                  <c:v>279</c:v>
                </c:pt>
                <c:pt idx="1182">
                  <c:v>249</c:v>
                </c:pt>
                <c:pt idx="1183">
                  <c:v>319</c:v>
                </c:pt>
                <c:pt idx="1184">
                  <c:v>279</c:v>
                </c:pt>
                <c:pt idx="1185">
                  <c:v>359</c:v>
                </c:pt>
                <c:pt idx="1186">
                  <c:v>249</c:v>
                </c:pt>
                <c:pt idx="1187">
                  <c:v>319</c:v>
                </c:pt>
                <c:pt idx="1188">
                  <c:v>249</c:v>
                </c:pt>
                <c:pt idx="1189">
                  <c:v>229</c:v>
                </c:pt>
                <c:pt idx="1190">
                  <c:v>319</c:v>
                </c:pt>
                <c:pt idx="1191">
                  <c:v>289</c:v>
                </c:pt>
                <c:pt idx="1192">
                  <c:v>319</c:v>
                </c:pt>
                <c:pt idx="1193">
                  <c:v>319</c:v>
                </c:pt>
                <c:pt idx="1194">
                  <c:v>289</c:v>
                </c:pt>
                <c:pt idx="1195">
                  <c:v>279</c:v>
                </c:pt>
                <c:pt idx="1196">
                  <c:v>249</c:v>
                </c:pt>
                <c:pt idx="1197">
                  <c:v>289</c:v>
                </c:pt>
                <c:pt idx="1198">
                  <c:v>349</c:v>
                </c:pt>
                <c:pt idx="1199">
                  <c:v>319</c:v>
                </c:pt>
                <c:pt idx="1200">
                  <c:v>319</c:v>
                </c:pt>
                <c:pt idx="1201">
                  <c:v>349</c:v>
                </c:pt>
                <c:pt idx="1202">
                  <c:v>289</c:v>
                </c:pt>
                <c:pt idx="1203">
                  <c:v>289</c:v>
                </c:pt>
                <c:pt idx="1204">
                  <c:v>319</c:v>
                </c:pt>
                <c:pt idx="1205">
                  <c:v>279</c:v>
                </c:pt>
                <c:pt idx="1206">
                  <c:v>399</c:v>
                </c:pt>
                <c:pt idx="1207">
                  <c:v>198</c:v>
                </c:pt>
                <c:pt idx="1208">
                  <c:v>359</c:v>
                </c:pt>
                <c:pt idx="1209">
                  <c:v>399</c:v>
                </c:pt>
                <c:pt idx="1210">
                  <c:v>279</c:v>
                </c:pt>
                <c:pt idx="1211">
                  <c:v>279</c:v>
                </c:pt>
                <c:pt idx="1212">
                  <c:v>319</c:v>
                </c:pt>
                <c:pt idx="1213">
                  <c:v>159</c:v>
                </c:pt>
                <c:pt idx="1214">
                  <c:v>249</c:v>
                </c:pt>
                <c:pt idx="1215">
                  <c:v>99</c:v>
                </c:pt>
                <c:pt idx="1216">
                  <c:v>279</c:v>
                </c:pt>
                <c:pt idx="1217">
                  <c:v>239</c:v>
                </c:pt>
                <c:pt idx="1218">
                  <c:v>239</c:v>
                </c:pt>
                <c:pt idx="1219">
                  <c:v>449</c:v>
                </c:pt>
                <c:pt idx="1220">
                  <c:v>199</c:v>
                </c:pt>
                <c:pt idx="1221">
                  <c:v>229</c:v>
                </c:pt>
                <c:pt idx="1222">
                  <c:v>178</c:v>
                </c:pt>
                <c:pt idx="1223">
                  <c:v>399</c:v>
                </c:pt>
                <c:pt idx="1224">
                  <c:v>249</c:v>
                </c:pt>
                <c:pt idx="1225">
                  <c:v>319</c:v>
                </c:pt>
                <c:pt idx="1226">
                  <c:v>1155</c:v>
                </c:pt>
                <c:pt idx="1227">
                  <c:v>319</c:v>
                </c:pt>
                <c:pt idx="1228">
                  <c:v>499</c:v>
                </c:pt>
                <c:pt idx="1229">
                  <c:v>319</c:v>
                </c:pt>
                <c:pt idx="1230">
                  <c:v>279</c:v>
                </c:pt>
                <c:pt idx="1231">
                  <c:v>319</c:v>
                </c:pt>
                <c:pt idx="1232">
                  <c:v>223</c:v>
                </c:pt>
                <c:pt idx="1233">
                  <c:v>976</c:v>
                </c:pt>
                <c:pt idx="1234">
                  <c:v>384</c:v>
                </c:pt>
                <c:pt idx="1235">
                  <c:v>399</c:v>
                </c:pt>
                <c:pt idx="1236">
                  <c:v>279</c:v>
                </c:pt>
                <c:pt idx="1237">
                  <c:v>289</c:v>
                </c:pt>
                <c:pt idx="1238">
                  <c:v>239</c:v>
                </c:pt>
                <c:pt idx="1239">
                  <c:v>447</c:v>
                </c:pt>
                <c:pt idx="1240">
                  <c:v>319</c:v>
                </c:pt>
                <c:pt idx="1241">
                  <c:v>289</c:v>
                </c:pt>
                <c:pt idx="1242">
                  <c:v>319</c:v>
                </c:pt>
                <c:pt idx="1243">
                  <c:v>249</c:v>
                </c:pt>
                <c:pt idx="1244">
                  <c:v>249</c:v>
                </c:pt>
                <c:pt idx="1245">
                  <c:v>319</c:v>
                </c:pt>
                <c:pt idx="1246">
                  <c:v>279</c:v>
                </c:pt>
                <c:pt idx="1247">
                  <c:v>319</c:v>
                </c:pt>
                <c:pt idx="1248">
                  <c:v>319</c:v>
                </c:pt>
                <c:pt idx="1249">
                  <c:v>178</c:v>
                </c:pt>
                <c:pt idx="1250">
                  <c:v>289</c:v>
                </c:pt>
                <c:pt idx="1251">
                  <c:v>179</c:v>
                </c:pt>
                <c:pt idx="1252">
                  <c:v>249</c:v>
                </c:pt>
                <c:pt idx="1253">
                  <c:v>299</c:v>
                </c:pt>
                <c:pt idx="1254">
                  <c:v>319</c:v>
                </c:pt>
                <c:pt idx="1255">
                  <c:v>319</c:v>
                </c:pt>
                <c:pt idx="1256">
                  <c:v>319</c:v>
                </c:pt>
                <c:pt idx="1257">
                  <c:v>139</c:v>
                </c:pt>
                <c:pt idx="1258">
                  <c:v>299</c:v>
                </c:pt>
                <c:pt idx="1259">
                  <c:v>289</c:v>
                </c:pt>
                <c:pt idx="1260">
                  <c:v>399</c:v>
                </c:pt>
                <c:pt idx="1261">
                  <c:v>715</c:v>
                </c:pt>
                <c:pt idx="1262">
                  <c:v>319</c:v>
                </c:pt>
                <c:pt idx="1263">
                  <c:v>399</c:v>
                </c:pt>
                <c:pt idx="1264">
                  <c:v>249</c:v>
                </c:pt>
                <c:pt idx="1265">
                  <c:v>199</c:v>
                </c:pt>
                <c:pt idx="1266">
                  <c:v>289</c:v>
                </c:pt>
                <c:pt idx="1267">
                  <c:v>249</c:v>
                </c:pt>
                <c:pt idx="1268">
                  <c:v>319</c:v>
                </c:pt>
                <c:pt idx="1269">
                  <c:v>159</c:v>
                </c:pt>
                <c:pt idx="1270">
                  <c:v>319</c:v>
                </c:pt>
                <c:pt idx="1271">
                  <c:v>199</c:v>
                </c:pt>
                <c:pt idx="1272">
                  <c:v>289</c:v>
                </c:pt>
                <c:pt idx="1273">
                  <c:v>289</c:v>
                </c:pt>
                <c:pt idx="1274">
                  <c:v>199</c:v>
                </c:pt>
                <c:pt idx="1275">
                  <c:v>199</c:v>
                </c:pt>
                <c:pt idx="1276">
                  <c:v>289</c:v>
                </c:pt>
                <c:pt idx="1277">
                  <c:v>319</c:v>
                </c:pt>
                <c:pt idx="1278">
                  <c:v>219</c:v>
                </c:pt>
                <c:pt idx="1279">
                  <c:v>399</c:v>
                </c:pt>
                <c:pt idx="1280">
                  <c:v>319</c:v>
                </c:pt>
                <c:pt idx="1281">
                  <c:v>289</c:v>
                </c:pt>
                <c:pt idx="1282">
                  <c:v>279</c:v>
                </c:pt>
                <c:pt idx="1283">
                  <c:v>289</c:v>
                </c:pt>
                <c:pt idx="1284">
                  <c:v>199</c:v>
                </c:pt>
                <c:pt idx="1285">
                  <c:v>289</c:v>
                </c:pt>
                <c:pt idx="1286">
                  <c:v>449</c:v>
                </c:pt>
                <c:pt idx="1287">
                  <c:v>319</c:v>
                </c:pt>
                <c:pt idx="1288">
                  <c:v>319</c:v>
                </c:pt>
                <c:pt idx="1289">
                  <c:v>279</c:v>
                </c:pt>
                <c:pt idx="1290">
                  <c:v>319</c:v>
                </c:pt>
                <c:pt idx="1291">
                  <c:v>289</c:v>
                </c:pt>
                <c:pt idx="1292">
                  <c:v>239</c:v>
                </c:pt>
                <c:pt idx="1293">
                  <c:v>399</c:v>
                </c:pt>
                <c:pt idx="1294">
                  <c:v>159</c:v>
                </c:pt>
                <c:pt idx="1295">
                  <c:v>319</c:v>
                </c:pt>
                <c:pt idx="1296">
                  <c:v>319</c:v>
                </c:pt>
                <c:pt idx="1297">
                  <c:v>239</c:v>
                </c:pt>
                <c:pt idx="1298">
                  <c:v>159</c:v>
                </c:pt>
                <c:pt idx="1299">
                  <c:v>319</c:v>
                </c:pt>
                <c:pt idx="1300">
                  <c:v>279</c:v>
                </c:pt>
                <c:pt idx="1301">
                  <c:v>209</c:v>
                </c:pt>
                <c:pt idx="1302">
                  <c:v>159</c:v>
                </c:pt>
                <c:pt idx="1303">
                  <c:v>319</c:v>
                </c:pt>
                <c:pt idx="1304">
                  <c:v>299</c:v>
                </c:pt>
                <c:pt idx="1305">
                  <c:v>319</c:v>
                </c:pt>
                <c:pt idx="1306">
                  <c:v>199</c:v>
                </c:pt>
                <c:pt idx="1307">
                  <c:v>319</c:v>
                </c:pt>
                <c:pt idx="1308">
                  <c:v>359</c:v>
                </c:pt>
                <c:pt idx="1309">
                  <c:v>279</c:v>
                </c:pt>
                <c:pt idx="1310">
                  <c:v>289</c:v>
                </c:pt>
                <c:pt idx="1311">
                  <c:v>199</c:v>
                </c:pt>
                <c:pt idx="1312">
                  <c:v>319</c:v>
                </c:pt>
                <c:pt idx="1313">
                  <c:v>289</c:v>
                </c:pt>
                <c:pt idx="1314">
                  <c:v>289</c:v>
                </c:pt>
                <c:pt idx="1315">
                  <c:v>289</c:v>
                </c:pt>
                <c:pt idx="1316">
                  <c:v>239</c:v>
                </c:pt>
                <c:pt idx="1317">
                  <c:v>499</c:v>
                </c:pt>
                <c:pt idx="1318">
                  <c:v>179</c:v>
                </c:pt>
                <c:pt idx="1319">
                  <c:v>279</c:v>
                </c:pt>
                <c:pt idx="1320">
                  <c:v>199</c:v>
                </c:pt>
                <c:pt idx="1321">
                  <c:v>279</c:v>
                </c:pt>
                <c:pt idx="1322">
                  <c:v>559</c:v>
                </c:pt>
                <c:pt idx="1323">
                  <c:v>279</c:v>
                </c:pt>
                <c:pt idx="1324">
                  <c:v>359</c:v>
                </c:pt>
                <c:pt idx="1325">
                  <c:v>189</c:v>
                </c:pt>
                <c:pt idx="1326">
                  <c:v>299</c:v>
                </c:pt>
                <c:pt idx="1327">
                  <c:v>159</c:v>
                </c:pt>
                <c:pt idx="1328">
                  <c:v>279</c:v>
                </c:pt>
                <c:pt idx="1329">
                  <c:v>279</c:v>
                </c:pt>
                <c:pt idx="1330">
                  <c:v>209</c:v>
                </c:pt>
                <c:pt idx="1331">
                  <c:v>199</c:v>
                </c:pt>
                <c:pt idx="1332">
                  <c:v>239</c:v>
                </c:pt>
                <c:pt idx="1333">
                  <c:v>229</c:v>
                </c:pt>
                <c:pt idx="1334">
                  <c:v>299</c:v>
                </c:pt>
                <c:pt idx="1335">
                  <c:v>249</c:v>
                </c:pt>
                <c:pt idx="1336">
                  <c:v>319</c:v>
                </c:pt>
                <c:pt idx="1337">
                  <c:v>239</c:v>
                </c:pt>
                <c:pt idx="1338">
                  <c:v>239</c:v>
                </c:pt>
                <c:pt idx="1339">
                  <c:v>279</c:v>
                </c:pt>
                <c:pt idx="1340">
                  <c:v>289</c:v>
                </c:pt>
                <c:pt idx="1341">
                  <c:v>299</c:v>
                </c:pt>
                <c:pt idx="1342">
                  <c:v>289</c:v>
                </c:pt>
                <c:pt idx="1343">
                  <c:v>199</c:v>
                </c:pt>
                <c:pt idx="1344">
                  <c:v>159</c:v>
                </c:pt>
                <c:pt idx="1345">
                  <c:v>357</c:v>
                </c:pt>
                <c:pt idx="1346">
                  <c:v>622</c:v>
                </c:pt>
                <c:pt idx="1347">
                  <c:v>88</c:v>
                </c:pt>
                <c:pt idx="1348">
                  <c:v>159</c:v>
                </c:pt>
                <c:pt idx="1349">
                  <c:v>319</c:v>
                </c:pt>
                <c:pt idx="1350">
                  <c:v>319</c:v>
                </c:pt>
                <c:pt idx="1351">
                  <c:v>89</c:v>
                </c:pt>
                <c:pt idx="1352">
                  <c:v>199</c:v>
                </c:pt>
                <c:pt idx="1353">
                  <c:v>519</c:v>
                </c:pt>
                <c:pt idx="1354">
                  <c:v>289</c:v>
                </c:pt>
                <c:pt idx="1355">
                  <c:v>199</c:v>
                </c:pt>
                <c:pt idx="1356">
                  <c:v>299</c:v>
                </c:pt>
                <c:pt idx="1357">
                  <c:v>319</c:v>
                </c:pt>
                <c:pt idx="1358">
                  <c:v>239</c:v>
                </c:pt>
                <c:pt idx="1359">
                  <c:v>279</c:v>
                </c:pt>
                <c:pt idx="1360">
                  <c:v>279</c:v>
                </c:pt>
                <c:pt idx="1361">
                  <c:v>159</c:v>
                </c:pt>
                <c:pt idx="1362">
                  <c:v>294</c:v>
                </c:pt>
                <c:pt idx="1363">
                  <c:v>319</c:v>
                </c:pt>
                <c:pt idx="1364">
                  <c:v>199</c:v>
                </c:pt>
                <c:pt idx="1365">
                  <c:v>402</c:v>
                </c:pt>
                <c:pt idx="1366">
                  <c:v>199</c:v>
                </c:pt>
                <c:pt idx="1367">
                  <c:v>289</c:v>
                </c:pt>
                <c:pt idx="1368">
                  <c:v>289</c:v>
                </c:pt>
                <c:pt idx="1369">
                  <c:v>357</c:v>
                </c:pt>
                <c:pt idx="1370">
                  <c:v>299</c:v>
                </c:pt>
                <c:pt idx="1371">
                  <c:v>239</c:v>
                </c:pt>
                <c:pt idx="1372">
                  <c:v>199</c:v>
                </c:pt>
                <c:pt idx="1373">
                  <c:v>249</c:v>
                </c:pt>
                <c:pt idx="1374">
                  <c:v>199</c:v>
                </c:pt>
                <c:pt idx="1375">
                  <c:v>239</c:v>
                </c:pt>
                <c:pt idx="1376">
                  <c:v>319</c:v>
                </c:pt>
                <c:pt idx="1377">
                  <c:v>289</c:v>
                </c:pt>
                <c:pt idx="1378">
                  <c:v>249</c:v>
                </c:pt>
                <c:pt idx="1379">
                  <c:v>199</c:v>
                </c:pt>
                <c:pt idx="1380">
                  <c:v>319</c:v>
                </c:pt>
                <c:pt idx="1381">
                  <c:v>179</c:v>
                </c:pt>
                <c:pt idx="1382">
                  <c:v>289</c:v>
                </c:pt>
                <c:pt idx="1383">
                  <c:v>359</c:v>
                </c:pt>
                <c:pt idx="1384">
                  <c:v>159</c:v>
                </c:pt>
                <c:pt idx="1385">
                  <c:v>279</c:v>
                </c:pt>
                <c:pt idx="1386">
                  <c:v>209</c:v>
                </c:pt>
                <c:pt idx="1387">
                  <c:v>319</c:v>
                </c:pt>
                <c:pt idx="1388">
                  <c:v>159</c:v>
                </c:pt>
                <c:pt idx="1389">
                  <c:v>159</c:v>
                </c:pt>
                <c:pt idx="1390">
                  <c:v>319</c:v>
                </c:pt>
                <c:pt idx="1391">
                  <c:v>319</c:v>
                </c:pt>
                <c:pt idx="1392">
                  <c:v>359</c:v>
                </c:pt>
                <c:pt idx="1393">
                  <c:v>359</c:v>
                </c:pt>
                <c:pt idx="1394">
                  <c:v>319</c:v>
                </c:pt>
                <c:pt idx="1395">
                  <c:v>319</c:v>
                </c:pt>
                <c:pt idx="1396">
                  <c:v>289</c:v>
                </c:pt>
                <c:pt idx="1397">
                  <c:v>319</c:v>
                </c:pt>
                <c:pt idx="1398">
                  <c:v>319</c:v>
                </c:pt>
                <c:pt idx="1399">
                  <c:v>75</c:v>
                </c:pt>
                <c:pt idx="1400">
                  <c:v>626</c:v>
                </c:pt>
                <c:pt idx="1401">
                  <c:v>249</c:v>
                </c:pt>
                <c:pt idx="1402">
                  <c:v>279</c:v>
                </c:pt>
                <c:pt idx="1403">
                  <c:v>319</c:v>
                </c:pt>
                <c:pt idx="1404">
                  <c:v>198</c:v>
                </c:pt>
                <c:pt idx="1405">
                  <c:v>199</c:v>
                </c:pt>
                <c:pt idx="1406">
                  <c:v>279</c:v>
                </c:pt>
                <c:pt idx="1407">
                  <c:v>447</c:v>
                </c:pt>
                <c:pt idx="1408">
                  <c:v>268</c:v>
                </c:pt>
                <c:pt idx="1409">
                  <c:v>179</c:v>
                </c:pt>
                <c:pt idx="1410">
                  <c:v>209</c:v>
                </c:pt>
                <c:pt idx="1411">
                  <c:v>319</c:v>
                </c:pt>
                <c:pt idx="1412">
                  <c:v>249</c:v>
                </c:pt>
                <c:pt idx="1413">
                  <c:v>349</c:v>
                </c:pt>
                <c:pt idx="1414">
                  <c:v>199</c:v>
                </c:pt>
                <c:pt idx="1415">
                  <c:v>319</c:v>
                </c:pt>
                <c:pt idx="1416">
                  <c:v>289</c:v>
                </c:pt>
                <c:pt idx="1417">
                  <c:v>199</c:v>
                </c:pt>
                <c:pt idx="1418">
                  <c:v>294</c:v>
                </c:pt>
                <c:pt idx="1419">
                  <c:v>289</c:v>
                </c:pt>
                <c:pt idx="1420">
                  <c:v>319</c:v>
                </c:pt>
                <c:pt idx="1421">
                  <c:v>159</c:v>
                </c:pt>
                <c:pt idx="1422">
                  <c:v>330</c:v>
                </c:pt>
                <c:pt idx="1423">
                  <c:v>249</c:v>
                </c:pt>
                <c:pt idx="1424">
                  <c:v>313</c:v>
                </c:pt>
                <c:pt idx="1425">
                  <c:v>249</c:v>
                </c:pt>
                <c:pt idx="1426">
                  <c:v>319</c:v>
                </c:pt>
                <c:pt idx="1427">
                  <c:v>279</c:v>
                </c:pt>
                <c:pt idx="1428">
                  <c:v>289</c:v>
                </c:pt>
                <c:pt idx="1429">
                  <c:v>289</c:v>
                </c:pt>
                <c:pt idx="1430">
                  <c:v>229</c:v>
                </c:pt>
                <c:pt idx="1431">
                  <c:v>319</c:v>
                </c:pt>
                <c:pt idx="1432">
                  <c:v>359</c:v>
                </c:pt>
                <c:pt idx="1433">
                  <c:v>447</c:v>
                </c:pt>
                <c:pt idx="1434">
                  <c:v>319</c:v>
                </c:pt>
                <c:pt idx="1435">
                  <c:v>449</c:v>
                </c:pt>
                <c:pt idx="1436">
                  <c:v>289</c:v>
                </c:pt>
                <c:pt idx="1437">
                  <c:v>319</c:v>
                </c:pt>
                <c:pt idx="1438">
                  <c:v>179</c:v>
                </c:pt>
                <c:pt idx="1439">
                  <c:v>289</c:v>
                </c:pt>
                <c:pt idx="1440">
                  <c:v>319</c:v>
                </c:pt>
                <c:pt idx="1441">
                  <c:v>179</c:v>
                </c:pt>
                <c:pt idx="1442">
                  <c:v>189</c:v>
                </c:pt>
                <c:pt idx="1443">
                  <c:v>289</c:v>
                </c:pt>
                <c:pt idx="1444">
                  <c:v>318</c:v>
                </c:pt>
                <c:pt idx="1445">
                  <c:v>229</c:v>
                </c:pt>
                <c:pt idx="1446">
                  <c:v>289</c:v>
                </c:pt>
                <c:pt idx="1447">
                  <c:v>359</c:v>
                </c:pt>
                <c:pt idx="1448">
                  <c:v>319</c:v>
                </c:pt>
                <c:pt idx="1449">
                  <c:v>357</c:v>
                </c:pt>
                <c:pt idx="1450">
                  <c:v>289</c:v>
                </c:pt>
                <c:pt idx="1451">
                  <c:v>199</c:v>
                </c:pt>
                <c:pt idx="1452">
                  <c:v>330</c:v>
                </c:pt>
                <c:pt idx="1453">
                  <c:v>199</c:v>
                </c:pt>
                <c:pt idx="1454">
                  <c:v>199</c:v>
                </c:pt>
                <c:pt idx="1455">
                  <c:v>529</c:v>
                </c:pt>
                <c:pt idx="1456">
                  <c:v>319</c:v>
                </c:pt>
                <c:pt idx="1457">
                  <c:v>289</c:v>
                </c:pt>
                <c:pt idx="1458">
                  <c:v>399</c:v>
                </c:pt>
                <c:pt idx="1459">
                  <c:v>359</c:v>
                </c:pt>
                <c:pt idx="1460">
                  <c:v>319</c:v>
                </c:pt>
                <c:pt idx="1461">
                  <c:v>447</c:v>
                </c:pt>
                <c:pt idx="1462">
                  <c:v>249</c:v>
                </c:pt>
                <c:pt idx="1463">
                  <c:v>279</c:v>
                </c:pt>
                <c:pt idx="1464">
                  <c:v>319</c:v>
                </c:pt>
                <c:pt idx="1465">
                  <c:v>199</c:v>
                </c:pt>
                <c:pt idx="1466">
                  <c:v>199</c:v>
                </c:pt>
                <c:pt idx="1467">
                  <c:v>499</c:v>
                </c:pt>
                <c:pt idx="1468">
                  <c:v>319</c:v>
                </c:pt>
                <c:pt idx="1469">
                  <c:v>199</c:v>
                </c:pt>
                <c:pt idx="1470">
                  <c:v>268</c:v>
                </c:pt>
                <c:pt idx="1471">
                  <c:v>299</c:v>
                </c:pt>
                <c:pt idx="1472">
                  <c:v>289</c:v>
                </c:pt>
                <c:pt idx="1473">
                  <c:v>199</c:v>
                </c:pt>
                <c:pt idx="1474">
                  <c:v>199</c:v>
                </c:pt>
                <c:pt idx="1475">
                  <c:v>129</c:v>
                </c:pt>
                <c:pt idx="1476">
                  <c:v>179</c:v>
                </c:pt>
                <c:pt idx="1477">
                  <c:v>348</c:v>
                </c:pt>
                <c:pt idx="1478">
                  <c:v>289</c:v>
                </c:pt>
                <c:pt idx="1479">
                  <c:v>319</c:v>
                </c:pt>
                <c:pt idx="1480">
                  <c:v>2676</c:v>
                </c:pt>
                <c:pt idx="1481">
                  <c:v>289</c:v>
                </c:pt>
                <c:pt idx="1482">
                  <c:v>357</c:v>
                </c:pt>
                <c:pt idx="1483">
                  <c:v>199</c:v>
                </c:pt>
                <c:pt idx="1484">
                  <c:v>319</c:v>
                </c:pt>
                <c:pt idx="1485">
                  <c:v>357</c:v>
                </c:pt>
                <c:pt idx="1486">
                  <c:v>319</c:v>
                </c:pt>
                <c:pt idx="1487">
                  <c:v>319</c:v>
                </c:pt>
                <c:pt idx="1488">
                  <c:v>160</c:v>
                </c:pt>
                <c:pt idx="1489">
                  <c:v>289</c:v>
                </c:pt>
                <c:pt idx="1490">
                  <c:v>268</c:v>
                </c:pt>
                <c:pt idx="1491">
                  <c:v>294</c:v>
                </c:pt>
                <c:pt idx="1492">
                  <c:v>249</c:v>
                </c:pt>
                <c:pt idx="1493">
                  <c:v>289</c:v>
                </c:pt>
                <c:pt idx="1494">
                  <c:v>199</c:v>
                </c:pt>
                <c:pt idx="1495">
                  <c:v>319</c:v>
                </c:pt>
                <c:pt idx="1496">
                  <c:v>279</c:v>
                </c:pt>
                <c:pt idx="1497">
                  <c:v>289</c:v>
                </c:pt>
                <c:pt idx="1498">
                  <c:v>384</c:v>
                </c:pt>
                <c:pt idx="1499">
                  <c:v>249</c:v>
                </c:pt>
                <c:pt idx="1500">
                  <c:v>249</c:v>
                </c:pt>
                <c:pt idx="1501">
                  <c:v>357</c:v>
                </c:pt>
                <c:pt idx="1502">
                  <c:v>479</c:v>
                </c:pt>
                <c:pt idx="1503">
                  <c:v>289</c:v>
                </c:pt>
                <c:pt idx="1504">
                  <c:v>447</c:v>
                </c:pt>
                <c:pt idx="1505">
                  <c:v>447</c:v>
                </c:pt>
                <c:pt idx="1506">
                  <c:v>205</c:v>
                </c:pt>
                <c:pt idx="1507">
                  <c:v>319</c:v>
                </c:pt>
                <c:pt idx="1508">
                  <c:v>199</c:v>
                </c:pt>
                <c:pt idx="1509">
                  <c:v>223</c:v>
                </c:pt>
                <c:pt idx="1510">
                  <c:v>268</c:v>
                </c:pt>
                <c:pt idx="1511">
                  <c:v>289</c:v>
                </c:pt>
                <c:pt idx="1512">
                  <c:v>75</c:v>
                </c:pt>
                <c:pt idx="1513">
                  <c:v>209</c:v>
                </c:pt>
                <c:pt idx="1514">
                  <c:v>99</c:v>
                </c:pt>
                <c:pt idx="1515">
                  <c:v>178</c:v>
                </c:pt>
                <c:pt idx="1516">
                  <c:v>319</c:v>
                </c:pt>
                <c:pt idx="1517">
                  <c:v>199</c:v>
                </c:pt>
                <c:pt idx="1518">
                  <c:v>199</c:v>
                </c:pt>
                <c:pt idx="1519">
                  <c:v>357</c:v>
                </c:pt>
                <c:pt idx="1520">
                  <c:v>289</c:v>
                </c:pt>
                <c:pt idx="1521">
                  <c:v>357</c:v>
                </c:pt>
                <c:pt idx="1522">
                  <c:v>379</c:v>
                </c:pt>
                <c:pt idx="1523">
                  <c:v>319</c:v>
                </c:pt>
                <c:pt idx="1524">
                  <c:v>199</c:v>
                </c:pt>
                <c:pt idx="1525">
                  <c:v>199</c:v>
                </c:pt>
                <c:pt idx="1526">
                  <c:v>199</c:v>
                </c:pt>
                <c:pt idx="1527">
                  <c:v>299</c:v>
                </c:pt>
                <c:pt idx="1528">
                  <c:v>399</c:v>
                </c:pt>
                <c:pt idx="1529">
                  <c:v>319</c:v>
                </c:pt>
                <c:pt idx="1530">
                  <c:v>199</c:v>
                </c:pt>
                <c:pt idx="1531">
                  <c:v>199</c:v>
                </c:pt>
                <c:pt idx="1532">
                  <c:v>199</c:v>
                </c:pt>
                <c:pt idx="1533">
                  <c:v>199</c:v>
                </c:pt>
                <c:pt idx="1534">
                  <c:v>268</c:v>
                </c:pt>
                <c:pt idx="1535">
                  <c:v>278</c:v>
                </c:pt>
                <c:pt idx="1536">
                  <c:v>357</c:v>
                </c:pt>
                <c:pt idx="1537">
                  <c:v>330</c:v>
                </c:pt>
                <c:pt idx="1538">
                  <c:v>89</c:v>
                </c:pt>
                <c:pt idx="1539">
                  <c:v>199</c:v>
                </c:pt>
                <c:pt idx="1540">
                  <c:v>289</c:v>
                </c:pt>
                <c:pt idx="1541">
                  <c:v>349</c:v>
                </c:pt>
                <c:pt idx="1542">
                  <c:v>159</c:v>
                </c:pt>
                <c:pt idx="1543">
                  <c:v>289</c:v>
                </c:pt>
                <c:pt idx="1544">
                  <c:v>319</c:v>
                </c:pt>
                <c:pt idx="1545">
                  <c:v>319</c:v>
                </c:pt>
                <c:pt idx="1546">
                  <c:v>319</c:v>
                </c:pt>
                <c:pt idx="1547">
                  <c:v>330</c:v>
                </c:pt>
                <c:pt idx="1548">
                  <c:v>289</c:v>
                </c:pt>
                <c:pt idx="1549">
                  <c:v>359</c:v>
                </c:pt>
                <c:pt idx="1550">
                  <c:v>124</c:v>
                </c:pt>
                <c:pt idx="1551">
                  <c:v>536</c:v>
                </c:pt>
                <c:pt idx="1552">
                  <c:v>269</c:v>
                </c:pt>
                <c:pt idx="1553">
                  <c:v>199</c:v>
                </c:pt>
                <c:pt idx="1554">
                  <c:v>357</c:v>
                </c:pt>
                <c:pt idx="1555">
                  <c:v>319</c:v>
                </c:pt>
                <c:pt idx="1556">
                  <c:v>805</c:v>
                </c:pt>
                <c:pt idx="1557">
                  <c:v>199</c:v>
                </c:pt>
                <c:pt idx="1558">
                  <c:v>279</c:v>
                </c:pt>
                <c:pt idx="1559">
                  <c:v>402</c:v>
                </c:pt>
                <c:pt idx="1560">
                  <c:v>289</c:v>
                </c:pt>
                <c:pt idx="1561">
                  <c:v>268</c:v>
                </c:pt>
                <c:pt idx="1562">
                  <c:v>249</c:v>
                </c:pt>
                <c:pt idx="1563">
                  <c:v>199</c:v>
                </c:pt>
                <c:pt idx="1564">
                  <c:v>402</c:v>
                </c:pt>
                <c:pt idx="1565">
                  <c:v>239</c:v>
                </c:pt>
                <c:pt idx="1566">
                  <c:v>319</c:v>
                </c:pt>
                <c:pt idx="1567">
                  <c:v>199</c:v>
                </c:pt>
                <c:pt idx="1568">
                  <c:v>312</c:v>
                </c:pt>
                <c:pt idx="1569">
                  <c:v>289</c:v>
                </c:pt>
                <c:pt idx="1570">
                  <c:v>149</c:v>
                </c:pt>
                <c:pt idx="1571">
                  <c:v>239</c:v>
                </c:pt>
                <c:pt idx="1572">
                  <c:v>319</c:v>
                </c:pt>
                <c:pt idx="1573">
                  <c:v>429</c:v>
                </c:pt>
                <c:pt idx="1574">
                  <c:v>330</c:v>
                </c:pt>
                <c:pt idx="1575">
                  <c:v>279</c:v>
                </c:pt>
                <c:pt idx="1576">
                  <c:v>129</c:v>
                </c:pt>
                <c:pt idx="1577">
                  <c:v>319</c:v>
                </c:pt>
                <c:pt idx="1578">
                  <c:v>289</c:v>
                </c:pt>
                <c:pt idx="1579">
                  <c:v>420</c:v>
                </c:pt>
                <c:pt idx="1580">
                  <c:v>179</c:v>
                </c:pt>
                <c:pt idx="1581">
                  <c:v>179</c:v>
                </c:pt>
                <c:pt idx="1582">
                  <c:v>319</c:v>
                </c:pt>
                <c:pt idx="1583">
                  <c:v>319</c:v>
                </c:pt>
                <c:pt idx="1584">
                  <c:v>179</c:v>
                </c:pt>
                <c:pt idx="1585">
                  <c:v>1065</c:v>
                </c:pt>
                <c:pt idx="1586">
                  <c:v>267</c:v>
                </c:pt>
                <c:pt idx="1587">
                  <c:v>325</c:v>
                </c:pt>
                <c:pt idx="1588">
                  <c:v>312</c:v>
                </c:pt>
                <c:pt idx="1589">
                  <c:v>199</c:v>
                </c:pt>
                <c:pt idx="1590">
                  <c:v>223</c:v>
                </c:pt>
                <c:pt idx="1591">
                  <c:v>429</c:v>
                </c:pt>
                <c:pt idx="1592">
                  <c:v>319</c:v>
                </c:pt>
                <c:pt idx="1593">
                  <c:v>319</c:v>
                </c:pt>
                <c:pt idx="1594">
                  <c:v>319</c:v>
                </c:pt>
                <c:pt idx="1595">
                  <c:v>429</c:v>
                </c:pt>
                <c:pt idx="1596">
                  <c:v>199</c:v>
                </c:pt>
                <c:pt idx="1597">
                  <c:v>229</c:v>
                </c:pt>
                <c:pt idx="1598">
                  <c:v>259</c:v>
                </c:pt>
                <c:pt idx="1599">
                  <c:v>289</c:v>
                </c:pt>
                <c:pt idx="1600">
                  <c:v>223</c:v>
                </c:pt>
                <c:pt idx="1601">
                  <c:v>139</c:v>
                </c:pt>
                <c:pt idx="1602">
                  <c:v>345</c:v>
                </c:pt>
                <c:pt idx="1603">
                  <c:v>339</c:v>
                </c:pt>
                <c:pt idx="1604">
                  <c:v>199</c:v>
                </c:pt>
                <c:pt idx="1605">
                  <c:v>443</c:v>
                </c:pt>
                <c:pt idx="1606">
                  <c:v>418</c:v>
                </c:pt>
                <c:pt idx="1607">
                  <c:v>206</c:v>
                </c:pt>
                <c:pt idx="1608">
                  <c:v>39</c:v>
                </c:pt>
                <c:pt idx="1609">
                  <c:v>319</c:v>
                </c:pt>
                <c:pt idx="1610">
                  <c:v>590</c:v>
                </c:pt>
                <c:pt idx="1611">
                  <c:v>289</c:v>
                </c:pt>
                <c:pt idx="1612">
                  <c:v>199</c:v>
                </c:pt>
                <c:pt idx="1613">
                  <c:v>329</c:v>
                </c:pt>
                <c:pt idx="1614">
                  <c:v>2238</c:v>
                </c:pt>
                <c:pt idx="1615">
                  <c:v>268</c:v>
                </c:pt>
                <c:pt idx="1616">
                  <c:v>295</c:v>
                </c:pt>
                <c:pt idx="1617">
                  <c:v>289</c:v>
                </c:pt>
                <c:pt idx="1618">
                  <c:v>289</c:v>
                </c:pt>
                <c:pt idx="1619">
                  <c:v>239</c:v>
                </c:pt>
                <c:pt idx="1620">
                  <c:v>357</c:v>
                </c:pt>
                <c:pt idx="1621">
                  <c:v>279</c:v>
                </c:pt>
                <c:pt idx="1622">
                  <c:v>536</c:v>
                </c:pt>
                <c:pt idx="1623">
                  <c:v>399</c:v>
                </c:pt>
                <c:pt idx="1624">
                  <c:v>239</c:v>
                </c:pt>
                <c:pt idx="1625">
                  <c:v>319</c:v>
                </c:pt>
                <c:pt idx="1626">
                  <c:v>45</c:v>
                </c:pt>
                <c:pt idx="1627">
                  <c:v>319</c:v>
                </c:pt>
                <c:pt idx="1628">
                  <c:v>357</c:v>
                </c:pt>
                <c:pt idx="1629">
                  <c:v>159</c:v>
                </c:pt>
                <c:pt idx="1630">
                  <c:v>349</c:v>
                </c:pt>
                <c:pt idx="1631">
                  <c:v>319</c:v>
                </c:pt>
                <c:pt idx="1632">
                  <c:v>39</c:v>
                </c:pt>
                <c:pt idx="1633">
                  <c:v>319</c:v>
                </c:pt>
                <c:pt idx="1634">
                  <c:v>1602</c:v>
                </c:pt>
                <c:pt idx="1635">
                  <c:v>268</c:v>
                </c:pt>
                <c:pt idx="1636">
                  <c:v>219</c:v>
                </c:pt>
                <c:pt idx="1637">
                  <c:v>345</c:v>
                </c:pt>
                <c:pt idx="1638">
                  <c:v>339</c:v>
                </c:pt>
                <c:pt idx="1639">
                  <c:v>289</c:v>
                </c:pt>
                <c:pt idx="1640">
                  <c:v>447</c:v>
                </c:pt>
                <c:pt idx="1641">
                  <c:v>319</c:v>
                </c:pt>
                <c:pt idx="1642">
                  <c:v>249</c:v>
                </c:pt>
                <c:pt idx="1643">
                  <c:v>219</c:v>
                </c:pt>
                <c:pt idx="1644">
                  <c:v>269</c:v>
                </c:pt>
                <c:pt idx="1645">
                  <c:v>199</c:v>
                </c:pt>
                <c:pt idx="1646">
                  <c:v>239</c:v>
                </c:pt>
                <c:pt idx="1647">
                  <c:v>249</c:v>
                </c:pt>
                <c:pt idx="1648">
                  <c:v>249</c:v>
                </c:pt>
                <c:pt idx="1649">
                  <c:v>249</c:v>
                </c:pt>
                <c:pt idx="1650">
                  <c:v>345</c:v>
                </c:pt>
                <c:pt idx="1651">
                  <c:v>447</c:v>
                </c:pt>
                <c:pt idx="1652">
                  <c:v>447</c:v>
                </c:pt>
                <c:pt idx="1653">
                  <c:v>289</c:v>
                </c:pt>
                <c:pt idx="1654">
                  <c:v>319</c:v>
                </c:pt>
                <c:pt idx="1655">
                  <c:v>205</c:v>
                </c:pt>
                <c:pt idx="1656">
                  <c:v>229</c:v>
                </c:pt>
                <c:pt idx="1657">
                  <c:v>345</c:v>
                </c:pt>
                <c:pt idx="1658">
                  <c:v>268</c:v>
                </c:pt>
                <c:pt idx="1659">
                  <c:v>319</c:v>
                </c:pt>
                <c:pt idx="1660">
                  <c:v>299</c:v>
                </c:pt>
                <c:pt idx="1661">
                  <c:v>345</c:v>
                </c:pt>
                <c:pt idx="1662">
                  <c:v>345</c:v>
                </c:pt>
                <c:pt idx="1663">
                  <c:v>345</c:v>
                </c:pt>
                <c:pt idx="1664">
                  <c:v>269</c:v>
                </c:pt>
                <c:pt idx="1665">
                  <c:v>259</c:v>
                </c:pt>
                <c:pt idx="1666">
                  <c:v>459</c:v>
                </c:pt>
                <c:pt idx="1667">
                  <c:v>319</c:v>
                </c:pt>
                <c:pt idx="1668">
                  <c:v>268</c:v>
                </c:pt>
                <c:pt idx="1669">
                  <c:v>250</c:v>
                </c:pt>
                <c:pt idx="1670">
                  <c:v>345</c:v>
                </c:pt>
                <c:pt idx="1671">
                  <c:v>139</c:v>
                </c:pt>
                <c:pt idx="1672">
                  <c:v>345</c:v>
                </c:pt>
                <c:pt idx="1673">
                  <c:v>289</c:v>
                </c:pt>
                <c:pt idx="1674">
                  <c:v>502</c:v>
                </c:pt>
                <c:pt idx="1675">
                  <c:v>199</c:v>
                </c:pt>
                <c:pt idx="1676">
                  <c:v>268</c:v>
                </c:pt>
                <c:pt idx="1677">
                  <c:v>223</c:v>
                </c:pt>
                <c:pt idx="1678">
                  <c:v>199</c:v>
                </c:pt>
                <c:pt idx="1679">
                  <c:v>345</c:v>
                </c:pt>
                <c:pt idx="1680">
                  <c:v>239</c:v>
                </c:pt>
                <c:pt idx="1681">
                  <c:v>249</c:v>
                </c:pt>
                <c:pt idx="1682">
                  <c:v>268</c:v>
                </c:pt>
                <c:pt idx="1683">
                  <c:v>299</c:v>
                </c:pt>
                <c:pt idx="1684">
                  <c:v>223</c:v>
                </c:pt>
                <c:pt idx="1685">
                  <c:v>125</c:v>
                </c:pt>
                <c:pt idx="1686">
                  <c:v>325</c:v>
                </c:pt>
                <c:pt idx="1687">
                  <c:v>229</c:v>
                </c:pt>
                <c:pt idx="1688">
                  <c:v>345</c:v>
                </c:pt>
                <c:pt idx="1689">
                  <c:v>345</c:v>
                </c:pt>
                <c:pt idx="1690">
                  <c:v>268</c:v>
                </c:pt>
                <c:pt idx="1691">
                  <c:v>357</c:v>
                </c:pt>
                <c:pt idx="1692">
                  <c:v>345</c:v>
                </c:pt>
                <c:pt idx="1693">
                  <c:v>319</c:v>
                </c:pt>
                <c:pt idx="1694">
                  <c:v>359</c:v>
                </c:pt>
                <c:pt idx="1695">
                  <c:v>660</c:v>
                </c:pt>
                <c:pt idx="1696">
                  <c:v>294</c:v>
                </c:pt>
                <c:pt idx="1697">
                  <c:v>345</c:v>
                </c:pt>
                <c:pt idx="1698">
                  <c:v>179</c:v>
                </c:pt>
                <c:pt idx="1699">
                  <c:v>248</c:v>
                </c:pt>
                <c:pt idx="1700">
                  <c:v>345</c:v>
                </c:pt>
                <c:pt idx="1701">
                  <c:v>209</c:v>
                </c:pt>
                <c:pt idx="1702">
                  <c:v>502</c:v>
                </c:pt>
                <c:pt idx="1703">
                  <c:v>319</c:v>
                </c:pt>
                <c:pt idx="1704">
                  <c:v>339</c:v>
                </c:pt>
                <c:pt idx="1705">
                  <c:v>345</c:v>
                </c:pt>
                <c:pt idx="1706">
                  <c:v>443</c:v>
                </c:pt>
                <c:pt idx="1707">
                  <c:v>289</c:v>
                </c:pt>
                <c:pt idx="1708">
                  <c:v>223</c:v>
                </c:pt>
                <c:pt idx="1709">
                  <c:v>369</c:v>
                </c:pt>
                <c:pt idx="1710">
                  <c:v>1155</c:v>
                </c:pt>
                <c:pt idx="1711">
                  <c:v>330</c:v>
                </c:pt>
                <c:pt idx="1712">
                  <c:v>279</c:v>
                </c:pt>
                <c:pt idx="1713">
                  <c:v>223</c:v>
                </c:pt>
                <c:pt idx="1714">
                  <c:v>345</c:v>
                </c:pt>
                <c:pt idx="1715">
                  <c:v>345</c:v>
                </c:pt>
                <c:pt idx="1716">
                  <c:v>279</c:v>
                </c:pt>
                <c:pt idx="1717">
                  <c:v>259</c:v>
                </c:pt>
                <c:pt idx="1718">
                  <c:v>219</c:v>
                </c:pt>
                <c:pt idx="1719">
                  <c:v>279</c:v>
                </c:pt>
                <c:pt idx="1720">
                  <c:v>289</c:v>
                </c:pt>
                <c:pt idx="1721">
                  <c:v>249</c:v>
                </c:pt>
                <c:pt idx="1722">
                  <c:v>268</c:v>
                </c:pt>
                <c:pt idx="1723">
                  <c:v>268</c:v>
                </c:pt>
                <c:pt idx="1724">
                  <c:v>399</c:v>
                </c:pt>
                <c:pt idx="1725">
                  <c:v>142</c:v>
                </c:pt>
                <c:pt idx="1726">
                  <c:v>223</c:v>
                </c:pt>
                <c:pt idx="1727">
                  <c:v>258</c:v>
                </c:pt>
                <c:pt idx="1728">
                  <c:v>599</c:v>
                </c:pt>
                <c:pt idx="1729">
                  <c:v>319</c:v>
                </c:pt>
                <c:pt idx="1730">
                  <c:v>329</c:v>
                </c:pt>
                <c:pt idx="1731">
                  <c:v>239</c:v>
                </c:pt>
                <c:pt idx="1732">
                  <c:v>249</c:v>
                </c:pt>
                <c:pt idx="1733">
                  <c:v>268</c:v>
                </c:pt>
                <c:pt idx="1734">
                  <c:v>357</c:v>
                </c:pt>
                <c:pt idx="1735">
                  <c:v>319</c:v>
                </c:pt>
                <c:pt idx="1736">
                  <c:v>429</c:v>
                </c:pt>
                <c:pt idx="1737">
                  <c:v>319</c:v>
                </c:pt>
                <c:pt idx="1738">
                  <c:v>319</c:v>
                </c:pt>
                <c:pt idx="1739">
                  <c:v>411</c:v>
                </c:pt>
                <c:pt idx="1740">
                  <c:v>357</c:v>
                </c:pt>
                <c:pt idx="1741">
                  <c:v>289</c:v>
                </c:pt>
                <c:pt idx="1742">
                  <c:v>199</c:v>
                </c:pt>
                <c:pt idx="1743">
                  <c:v>219</c:v>
                </c:pt>
                <c:pt idx="1744">
                  <c:v>267</c:v>
                </c:pt>
                <c:pt idx="1745">
                  <c:v>294</c:v>
                </c:pt>
                <c:pt idx="1746">
                  <c:v>357</c:v>
                </c:pt>
                <c:pt idx="1747">
                  <c:v>289</c:v>
                </c:pt>
                <c:pt idx="1748">
                  <c:v>330</c:v>
                </c:pt>
                <c:pt idx="1749">
                  <c:v>402</c:v>
                </c:pt>
                <c:pt idx="1750">
                  <c:v>209</c:v>
                </c:pt>
                <c:pt idx="1751">
                  <c:v>159</c:v>
                </c:pt>
                <c:pt idx="1752">
                  <c:v>249</c:v>
                </c:pt>
                <c:pt idx="1753">
                  <c:v>858</c:v>
                </c:pt>
                <c:pt idx="1754">
                  <c:v>149</c:v>
                </c:pt>
                <c:pt idx="1755">
                  <c:v>312</c:v>
                </c:pt>
                <c:pt idx="1756">
                  <c:v>299</c:v>
                </c:pt>
                <c:pt idx="1757">
                  <c:v>199</c:v>
                </c:pt>
                <c:pt idx="1758">
                  <c:v>199</c:v>
                </c:pt>
                <c:pt idx="1759">
                  <c:v>149</c:v>
                </c:pt>
                <c:pt idx="1760">
                  <c:v>89</c:v>
                </c:pt>
                <c:pt idx="1761">
                  <c:v>289</c:v>
                </c:pt>
                <c:pt idx="1762">
                  <c:v>289</c:v>
                </c:pt>
                <c:pt idx="1763">
                  <c:v>209</c:v>
                </c:pt>
                <c:pt idx="1764">
                  <c:v>591</c:v>
                </c:pt>
                <c:pt idx="1765">
                  <c:v>205</c:v>
                </c:pt>
                <c:pt idx="1766">
                  <c:v>59</c:v>
                </c:pt>
                <c:pt idx="1767">
                  <c:v>319</c:v>
                </c:pt>
                <c:pt idx="1768">
                  <c:v>289</c:v>
                </c:pt>
                <c:pt idx="1769">
                  <c:v>199</c:v>
                </c:pt>
                <c:pt idx="1770">
                  <c:v>289</c:v>
                </c:pt>
                <c:pt idx="1771">
                  <c:v>268</c:v>
                </c:pt>
                <c:pt idx="1772">
                  <c:v>319</c:v>
                </c:pt>
                <c:pt idx="1773">
                  <c:v>199</c:v>
                </c:pt>
                <c:pt idx="1774">
                  <c:v>69</c:v>
                </c:pt>
                <c:pt idx="1775">
                  <c:v>399</c:v>
                </c:pt>
                <c:pt idx="1776">
                  <c:v>179</c:v>
                </c:pt>
                <c:pt idx="1777">
                  <c:v>209</c:v>
                </c:pt>
                <c:pt idx="1778">
                  <c:v>223</c:v>
                </c:pt>
                <c:pt idx="1779">
                  <c:v>738</c:v>
                </c:pt>
                <c:pt idx="1780">
                  <c:v>447</c:v>
                </c:pt>
                <c:pt idx="1781">
                  <c:v>179</c:v>
                </c:pt>
                <c:pt idx="1782">
                  <c:v>319</c:v>
                </c:pt>
                <c:pt idx="1783">
                  <c:v>199</c:v>
                </c:pt>
                <c:pt idx="1784">
                  <c:v>319</c:v>
                </c:pt>
                <c:pt idx="1785">
                  <c:v>319</c:v>
                </c:pt>
                <c:pt idx="1786">
                  <c:v>309</c:v>
                </c:pt>
                <c:pt idx="1787">
                  <c:v>319</c:v>
                </c:pt>
                <c:pt idx="1788">
                  <c:v>199</c:v>
                </c:pt>
                <c:pt idx="1789">
                  <c:v>268</c:v>
                </c:pt>
                <c:pt idx="1790">
                  <c:v>179</c:v>
                </c:pt>
                <c:pt idx="1791">
                  <c:v>199</c:v>
                </c:pt>
                <c:pt idx="1792">
                  <c:v>199</c:v>
                </c:pt>
                <c:pt idx="1793">
                  <c:v>399</c:v>
                </c:pt>
                <c:pt idx="1794">
                  <c:v>289</c:v>
                </c:pt>
                <c:pt idx="1795">
                  <c:v>289</c:v>
                </c:pt>
                <c:pt idx="1796">
                  <c:v>199</c:v>
                </c:pt>
                <c:pt idx="1797">
                  <c:v>258</c:v>
                </c:pt>
                <c:pt idx="1798">
                  <c:v>189</c:v>
                </c:pt>
                <c:pt idx="1799">
                  <c:v>223</c:v>
                </c:pt>
                <c:pt idx="1800">
                  <c:v>319</c:v>
                </c:pt>
                <c:pt idx="1801">
                  <c:v>1110</c:v>
                </c:pt>
                <c:pt idx="1802">
                  <c:v>199</c:v>
                </c:pt>
                <c:pt idx="1803">
                  <c:v>223</c:v>
                </c:pt>
                <c:pt idx="1804">
                  <c:v>990</c:v>
                </c:pt>
                <c:pt idx="1805">
                  <c:v>752</c:v>
                </c:pt>
                <c:pt idx="1806">
                  <c:v>472</c:v>
                </c:pt>
                <c:pt idx="1807">
                  <c:v>179</c:v>
                </c:pt>
                <c:pt idx="1808">
                  <c:v>266</c:v>
                </c:pt>
                <c:pt idx="1809">
                  <c:v>160</c:v>
                </c:pt>
                <c:pt idx="1810">
                  <c:v>199</c:v>
                </c:pt>
                <c:pt idx="1811">
                  <c:v>278</c:v>
                </c:pt>
                <c:pt idx="1812">
                  <c:v>199</c:v>
                </c:pt>
                <c:pt idx="1813">
                  <c:v>319</c:v>
                </c:pt>
                <c:pt idx="1814">
                  <c:v>295</c:v>
                </c:pt>
                <c:pt idx="1815">
                  <c:v>447</c:v>
                </c:pt>
                <c:pt idx="1816">
                  <c:v>69</c:v>
                </c:pt>
                <c:pt idx="1817">
                  <c:v>199</c:v>
                </c:pt>
                <c:pt idx="1818">
                  <c:v>69</c:v>
                </c:pt>
                <c:pt idx="1819">
                  <c:v>420</c:v>
                </c:pt>
                <c:pt idx="1820">
                  <c:v>289</c:v>
                </c:pt>
                <c:pt idx="1821">
                  <c:v>89</c:v>
                </c:pt>
                <c:pt idx="1822">
                  <c:v>749</c:v>
                </c:pt>
                <c:pt idx="1823">
                  <c:v>294</c:v>
                </c:pt>
                <c:pt idx="1824">
                  <c:v>269</c:v>
                </c:pt>
                <c:pt idx="1825">
                  <c:v>399</c:v>
                </c:pt>
                <c:pt idx="1826">
                  <c:v>447</c:v>
                </c:pt>
                <c:pt idx="1827">
                  <c:v>399</c:v>
                </c:pt>
                <c:pt idx="1828">
                  <c:v>239</c:v>
                </c:pt>
                <c:pt idx="1829">
                  <c:v>239</c:v>
                </c:pt>
                <c:pt idx="1830">
                  <c:v>149</c:v>
                </c:pt>
                <c:pt idx="1831">
                  <c:v>449</c:v>
                </c:pt>
                <c:pt idx="1832">
                  <c:v>59</c:v>
                </c:pt>
                <c:pt idx="1833">
                  <c:v>502</c:v>
                </c:pt>
                <c:pt idx="1834">
                  <c:v>402</c:v>
                </c:pt>
                <c:pt idx="1835">
                  <c:v>707</c:v>
                </c:pt>
                <c:pt idx="1836">
                  <c:v>268</c:v>
                </c:pt>
                <c:pt idx="1837">
                  <c:v>289</c:v>
                </c:pt>
                <c:pt idx="1838">
                  <c:v>319</c:v>
                </c:pt>
                <c:pt idx="1839">
                  <c:v>133</c:v>
                </c:pt>
                <c:pt idx="1840">
                  <c:v>369</c:v>
                </c:pt>
                <c:pt idx="1841">
                  <c:v>670</c:v>
                </c:pt>
                <c:pt idx="1842">
                  <c:v>599</c:v>
                </c:pt>
                <c:pt idx="1843">
                  <c:v>239</c:v>
                </c:pt>
                <c:pt idx="1844">
                  <c:v>266</c:v>
                </c:pt>
                <c:pt idx="1845">
                  <c:v>348</c:v>
                </c:pt>
                <c:pt idx="1846">
                  <c:v>354</c:v>
                </c:pt>
                <c:pt idx="1847">
                  <c:v>325</c:v>
                </c:pt>
                <c:pt idx="1848">
                  <c:v>279</c:v>
                </c:pt>
                <c:pt idx="1849">
                  <c:v>268</c:v>
                </c:pt>
                <c:pt idx="1850">
                  <c:v>536</c:v>
                </c:pt>
                <c:pt idx="1851">
                  <c:v>295</c:v>
                </c:pt>
                <c:pt idx="1852">
                  <c:v>357</c:v>
                </c:pt>
                <c:pt idx="1853">
                  <c:v>289</c:v>
                </c:pt>
                <c:pt idx="1854">
                  <c:v>402</c:v>
                </c:pt>
                <c:pt idx="1855">
                  <c:v>599</c:v>
                </c:pt>
                <c:pt idx="1856">
                  <c:v>229</c:v>
                </c:pt>
                <c:pt idx="1857">
                  <c:v>219</c:v>
                </c:pt>
                <c:pt idx="1858">
                  <c:v>279</c:v>
                </c:pt>
                <c:pt idx="1859">
                  <c:v>268</c:v>
                </c:pt>
                <c:pt idx="1860">
                  <c:v>528</c:v>
                </c:pt>
                <c:pt idx="1861">
                  <c:v>429</c:v>
                </c:pt>
                <c:pt idx="1862">
                  <c:v>268</c:v>
                </c:pt>
                <c:pt idx="1863">
                  <c:v>447</c:v>
                </c:pt>
                <c:pt idx="1864">
                  <c:v>402</c:v>
                </c:pt>
                <c:pt idx="1865">
                  <c:v>199</c:v>
                </c:pt>
                <c:pt idx="1866">
                  <c:v>319</c:v>
                </c:pt>
                <c:pt idx="1867">
                  <c:v>331</c:v>
                </c:pt>
                <c:pt idx="1868">
                  <c:v>269</c:v>
                </c:pt>
                <c:pt idx="1869">
                  <c:v>99</c:v>
                </c:pt>
                <c:pt idx="1870">
                  <c:v>178</c:v>
                </c:pt>
                <c:pt idx="1871">
                  <c:v>289</c:v>
                </c:pt>
                <c:pt idx="1872">
                  <c:v>268</c:v>
                </c:pt>
                <c:pt idx="1873">
                  <c:v>445</c:v>
                </c:pt>
                <c:pt idx="1874">
                  <c:v>443</c:v>
                </c:pt>
                <c:pt idx="1875">
                  <c:v>384</c:v>
                </c:pt>
                <c:pt idx="1876">
                  <c:v>473</c:v>
                </c:pt>
                <c:pt idx="1877">
                  <c:v>591</c:v>
                </c:pt>
                <c:pt idx="1878">
                  <c:v>69</c:v>
                </c:pt>
                <c:pt idx="1879">
                  <c:v>294</c:v>
                </c:pt>
                <c:pt idx="1880">
                  <c:v>311</c:v>
                </c:pt>
                <c:pt idx="1881">
                  <c:v>119</c:v>
                </c:pt>
                <c:pt idx="1882">
                  <c:v>268</c:v>
                </c:pt>
                <c:pt idx="1883">
                  <c:v>268</c:v>
                </c:pt>
                <c:pt idx="1884">
                  <c:v>219</c:v>
                </c:pt>
                <c:pt idx="1885">
                  <c:v>447</c:v>
                </c:pt>
                <c:pt idx="1886">
                  <c:v>402</c:v>
                </c:pt>
                <c:pt idx="1887">
                  <c:v>447</c:v>
                </c:pt>
                <c:pt idx="1888">
                  <c:v>223</c:v>
                </c:pt>
                <c:pt idx="1889">
                  <c:v>536</c:v>
                </c:pt>
                <c:pt idx="1890">
                  <c:v>447</c:v>
                </c:pt>
                <c:pt idx="1891">
                  <c:v>89</c:v>
                </c:pt>
                <c:pt idx="1892">
                  <c:v>357</c:v>
                </c:pt>
                <c:pt idx="1893">
                  <c:v>299</c:v>
                </c:pt>
                <c:pt idx="1894">
                  <c:v>399</c:v>
                </c:pt>
                <c:pt idx="1895">
                  <c:v>249</c:v>
                </c:pt>
                <c:pt idx="1896">
                  <c:v>627</c:v>
                </c:pt>
                <c:pt idx="1897">
                  <c:v>279</c:v>
                </c:pt>
                <c:pt idx="1898">
                  <c:v>229</c:v>
                </c:pt>
                <c:pt idx="1899">
                  <c:v>447</c:v>
                </c:pt>
                <c:pt idx="1900">
                  <c:v>536</c:v>
                </c:pt>
                <c:pt idx="1901">
                  <c:v>160</c:v>
                </c:pt>
                <c:pt idx="1902">
                  <c:v>268</c:v>
                </c:pt>
                <c:pt idx="1903">
                  <c:v>309</c:v>
                </c:pt>
                <c:pt idx="1904">
                  <c:v>289</c:v>
                </c:pt>
                <c:pt idx="1905">
                  <c:v>268</c:v>
                </c:pt>
                <c:pt idx="1906">
                  <c:v>649</c:v>
                </c:pt>
                <c:pt idx="1907">
                  <c:v>199</c:v>
                </c:pt>
                <c:pt idx="1908">
                  <c:v>249</c:v>
                </c:pt>
                <c:pt idx="1909">
                  <c:v>179</c:v>
                </c:pt>
                <c:pt idx="1910">
                  <c:v>561</c:v>
                </c:pt>
                <c:pt idx="1911">
                  <c:v>447</c:v>
                </c:pt>
                <c:pt idx="1912">
                  <c:v>199</c:v>
                </c:pt>
                <c:pt idx="1913">
                  <c:v>357</c:v>
                </c:pt>
                <c:pt idx="1914">
                  <c:v>199</c:v>
                </c:pt>
                <c:pt idx="1915">
                  <c:v>257</c:v>
                </c:pt>
                <c:pt idx="1916">
                  <c:v>447</c:v>
                </c:pt>
                <c:pt idx="1917">
                  <c:v>491</c:v>
                </c:pt>
                <c:pt idx="1918">
                  <c:v>239</c:v>
                </c:pt>
                <c:pt idx="1919">
                  <c:v>357</c:v>
                </c:pt>
                <c:pt idx="1920">
                  <c:v>268</c:v>
                </c:pt>
                <c:pt idx="1921">
                  <c:v>447</c:v>
                </c:pt>
                <c:pt idx="1922">
                  <c:v>325</c:v>
                </c:pt>
                <c:pt idx="1923">
                  <c:v>357</c:v>
                </c:pt>
                <c:pt idx="1924">
                  <c:v>225</c:v>
                </c:pt>
                <c:pt idx="1925">
                  <c:v>357</c:v>
                </c:pt>
                <c:pt idx="1926">
                  <c:v>268</c:v>
                </c:pt>
                <c:pt idx="1927">
                  <c:v>248</c:v>
                </c:pt>
                <c:pt idx="1928">
                  <c:v>429</c:v>
                </c:pt>
                <c:pt idx="1929">
                  <c:v>856</c:v>
                </c:pt>
                <c:pt idx="1930">
                  <c:v>599</c:v>
                </c:pt>
                <c:pt idx="1931">
                  <c:v>268</c:v>
                </c:pt>
                <c:pt idx="1932">
                  <c:v>325</c:v>
                </c:pt>
                <c:pt idx="1933">
                  <c:v>178</c:v>
                </c:pt>
                <c:pt idx="1934">
                  <c:v>531</c:v>
                </c:pt>
                <c:pt idx="1935">
                  <c:v>213</c:v>
                </c:pt>
                <c:pt idx="1936">
                  <c:v>268</c:v>
                </c:pt>
                <c:pt idx="1937">
                  <c:v>330</c:v>
                </c:pt>
                <c:pt idx="1938">
                  <c:v>325</c:v>
                </c:pt>
                <c:pt idx="1939">
                  <c:v>499</c:v>
                </c:pt>
                <c:pt idx="1940">
                  <c:v>268</c:v>
                </c:pt>
                <c:pt idx="1941">
                  <c:v>268</c:v>
                </c:pt>
                <c:pt idx="1942">
                  <c:v>223</c:v>
                </c:pt>
                <c:pt idx="1943">
                  <c:v>259</c:v>
                </c:pt>
                <c:pt idx="1944">
                  <c:v>294</c:v>
                </c:pt>
                <c:pt idx="1945">
                  <c:v>312</c:v>
                </c:pt>
                <c:pt idx="1946">
                  <c:v>268</c:v>
                </c:pt>
                <c:pt idx="1947">
                  <c:v>223</c:v>
                </c:pt>
                <c:pt idx="1948">
                  <c:v>325</c:v>
                </c:pt>
                <c:pt idx="1949">
                  <c:v>325</c:v>
                </c:pt>
                <c:pt idx="1950">
                  <c:v>268</c:v>
                </c:pt>
                <c:pt idx="1951">
                  <c:v>259</c:v>
                </c:pt>
                <c:pt idx="1952">
                  <c:v>268</c:v>
                </c:pt>
                <c:pt idx="1953">
                  <c:v>569</c:v>
                </c:pt>
                <c:pt idx="1954">
                  <c:v>279</c:v>
                </c:pt>
                <c:pt idx="1955">
                  <c:v>179</c:v>
                </c:pt>
                <c:pt idx="1956">
                  <c:v>325</c:v>
                </c:pt>
                <c:pt idx="1957">
                  <c:v>312</c:v>
                </c:pt>
                <c:pt idx="1958">
                  <c:v>447</c:v>
                </c:pt>
                <c:pt idx="1959">
                  <c:v>239</c:v>
                </c:pt>
                <c:pt idx="1960">
                  <c:v>299</c:v>
                </c:pt>
                <c:pt idx="1961">
                  <c:v>294</c:v>
                </c:pt>
                <c:pt idx="1962">
                  <c:v>79</c:v>
                </c:pt>
                <c:pt idx="1963">
                  <c:v>268</c:v>
                </c:pt>
                <c:pt idx="1964">
                  <c:v>447</c:v>
                </c:pt>
                <c:pt idx="1965">
                  <c:v>299</c:v>
                </c:pt>
                <c:pt idx="1966">
                  <c:v>399</c:v>
                </c:pt>
                <c:pt idx="1967">
                  <c:v>268</c:v>
                </c:pt>
                <c:pt idx="1968">
                  <c:v>278</c:v>
                </c:pt>
                <c:pt idx="1969">
                  <c:v>295</c:v>
                </c:pt>
                <c:pt idx="1970">
                  <c:v>529</c:v>
                </c:pt>
                <c:pt idx="1971">
                  <c:v>402</c:v>
                </c:pt>
                <c:pt idx="1972">
                  <c:v>312</c:v>
                </c:pt>
                <c:pt idx="1973">
                  <c:v>319</c:v>
                </c:pt>
                <c:pt idx="1974">
                  <c:v>489</c:v>
                </c:pt>
                <c:pt idx="1975">
                  <c:v>268</c:v>
                </c:pt>
                <c:pt idx="1976">
                  <c:v>3579</c:v>
                </c:pt>
                <c:pt idx="1977">
                  <c:v>319</c:v>
                </c:pt>
                <c:pt idx="1978">
                  <c:v>268</c:v>
                </c:pt>
                <c:pt idx="1979">
                  <c:v>312</c:v>
                </c:pt>
                <c:pt idx="1980">
                  <c:v>399</c:v>
                </c:pt>
                <c:pt idx="1981">
                  <c:v>294</c:v>
                </c:pt>
                <c:pt idx="1982">
                  <c:v>289</c:v>
                </c:pt>
                <c:pt idx="1983">
                  <c:v>268</c:v>
                </c:pt>
                <c:pt idx="1984">
                  <c:v>420</c:v>
                </c:pt>
                <c:pt idx="1985">
                  <c:v>268</c:v>
                </c:pt>
                <c:pt idx="1986">
                  <c:v>268</c:v>
                </c:pt>
                <c:pt idx="1987">
                  <c:v>268</c:v>
                </c:pt>
                <c:pt idx="1988">
                  <c:v>447</c:v>
                </c:pt>
                <c:pt idx="1989">
                  <c:v>99</c:v>
                </c:pt>
                <c:pt idx="1990">
                  <c:v>312</c:v>
                </c:pt>
                <c:pt idx="1991">
                  <c:v>149</c:v>
                </c:pt>
                <c:pt idx="1992">
                  <c:v>525</c:v>
                </c:pt>
                <c:pt idx="1993">
                  <c:v>258</c:v>
                </c:pt>
                <c:pt idx="1994">
                  <c:v>443</c:v>
                </c:pt>
                <c:pt idx="1995">
                  <c:v>294</c:v>
                </c:pt>
                <c:pt idx="1996">
                  <c:v>259</c:v>
                </c:pt>
                <c:pt idx="1997">
                  <c:v>259</c:v>
                </c:pt>
                <c:pt idx="1998">
                  <c:v>267</c:v>
                </c:pt>
                <c:pt idx="1999">
                  <c:v>738</c:v>
                </c:pt>
                <c:pt idx="2000">
                  <c:v>268</c:v>
                </c:pt>
                <c:pt idx="2001">
                  <c:v>189</c:v>
                </c:pt>
                <c:pt idx="2002">
                  <c:v>349</c:v>
                </c:pt>
                <c:pt idx="2003">
                  <c:v>239</c:v>
                </c:pt>
                <c:pt idx="2004">
                  <c:v>357</c:v>
                </c:pt>
                <c:pt idx="2005">
                  <c:v>289</c:v>
                </c:pt>
                <c:pt idx="2006">
                  <c:v>178</c:v>
                </c:pt>
                <c:pt idx="2007">
                  <c:v>241</c:v>
                </c:pt>
                <c:pt idx="2008">
                  <c:v>402</c:v>
                </c:pt>
                <c:pt idx="2009">
                  <c:v>1399</c:v>
                </c:pt>
                <c:pt idx="2010">
                  <c:v>473</c:v>
                </c:pt>
                <c:pt idx="2011">
                  <c:v>279</c:v>
                </c:pt>
                <c:pt idx="2012">
                  <c:v>329</c:v>
                </c:pt>
                <c:pt idx="2013">
                  <c:v>236</c:v>
                </c:pt>
                <c:pt idx="2014">
                  <c:v>199</c:v>
                </c:pt>
                <c:pt idx="2015">
                  <c:v>268</c:v>
                </c:pt>
                <c:pt idx="2016">
                  <c:v>179</c:v>
                </c:pt>
                <c:pt idx="2017">
                  <c:v>279</c:v>
                </c:pt>
                <c:pt idx="2018">
                  <c:v>249</c:v>
                </c:pt>
                <c:pt idx="2019">
                  <c:v>312</c:v>
                </c:pt>
                <c:pt idx="2020">
                  <c:v>269</c:v>
                </c:pt>
                <c:pt idx="2021">
                  <c:v>209</c:v>
                </c:pt>
                <c:pt idx="2022">
                  <c:v>357</c:v>
                </c:pt>
                <c:pt idx="2023">
                  <c:v>299</c:v>
                </c:pt>
                <c:pt idx="2024">
                  <c:v>259</c:v>
                </c:pt>
                <c:pt idx="2025">
                  <c:v>295</c:v>
                </c:pt>
                <c:pt idx="2026">
                  <c:v>205</c:v>
                </c:pt>
                <c:pt idx="2027">
                  <c:v>278</c:v>
                </c:pt>
                <c:pt idx="2028">
                  <c:v>139</c:v>
                </c:pt>
                <c:pt idx="2029">
                  <c:v>99</c:v>
                </c:pt>
                <c:pt idx="2030">
                  <c:v>223</c:v>
                </c:pt>
                <c:pt idx="2031">
                  <c:v>357</c:v>
                </c:pt>
                <c:pt idx="2032">
                  <c:v>325</c:v>
                </c:pt>
                <c:pt idx="2033">
                  <c:v>69</c:v>
                </c:pt>
                <c:pt idx="2034">
                  <c:v>205</c:v>
                </c:pt>
                <c:pt idx="2035">
                  <c:v>479</c:v>
                </c:pt>
                <c:pt idx="2036">
                  <c:v>268</c:v>
                </c:pt>
                <c:pt idx="2037">
                  <c:v>268</c:v>
                </c:pt>
                <c:pt idx="2038">
                  <c:v>319</c:v>
                </c:pt>
                <c:pt idx="2039">
                  <c:v>339</c:v>
                </c:pt>
                <c:pt idx="2040">
                  <c:v>312</c:v>
                </c:pt>
                <c:pt idx="2041">
                  <c:v>249</c:v>
                </c:pt>
                <c:pt idx="2042">
                  <c:v>325</c:v>
                </c:pt>
                <c:pt idx="2043">
                  <c:v>319</c:v>
                </c:pt>
                <c:pt idx="2044">
                  <c:v>223</c:v>
                </c:pt>
                <c:pt idx="2045">
                  <c:v>325</c:v>
                </c:pt>
                <c:pt idx="2046">
                  <c:v>312</c:v>
                </c:pt>
                <c:pt idx="2047">
                  <c:v>223</c:v>
                </c:pt>
                <c:pt idx="2048">
                  <c:v>443</c:v>
                </c:pt>
                <c:pt idx="2049">
                  <c:v>299</c:v>
                </c:pt>
                <c:pt idx="2050">
                  <c:v>319</c:v>
                </c:pt>
                <c:pt idx="2051">
                  <c:v>69</c:v>
                </c:pt>
                <c:pt idx="2052">
                  <c:v>299</c:v>
                </c:pt>
                <c:pt idx="2053">
                  <c:v>357</c:v>
                </c:pt>
                <c:pt idx="2054">
                  <c:v>199</c:v>
                </c:pt>
                <c:pt idx="2055">
                  <c:v>419</c:v>
                </c:pt>
                <c:pt idx="2056">
                  <c:v>79</c:v>
                </c:pt>
                <c:pt idx="2057">
                  <c:v>311</c:v>
                </c:pt>
                <c:pt idx="2058">
                  <c:v>299</c:v>
                </c:pt>
                <c:pt idx="2059">
                  <c:v>89</c:v>
                </c:pt>
                <c:pt idx="2060">
                  <c:v>429</c:v>
                </c:pt>
                <c:pt idx="2061">
                  <c:v>325</c:v>
                </c:pt>
                <c:pt idx="2062">
                  <c:v>159</c:v>
                </c:pt>
                <c:pt idx="2063">
                  <c:v>69</c:v>
                </c:pt>
                <c:pt idx="2064">
                  <c:v>179</c:v>
                </c:pt>
                <c:pt idx="2065">
                  <c:v>330</c:v>
                </c:pt>
                <c:pt idx="2066">
                  <c:v>319</c:v>
                </c:pt>
                <c:pt idx="2067">
                  <c:v>294</c:v>
                </c:pt>
                <c:pt idx="2068">
                  <c:v>294</c:v>
                </c:pt>
                <c:pt idx="2069">
                  <c:v>299</c:v>
                </c:pt>
                <c:pt idx="2070">
                  <c:v>447</c:v>
                </c:pt>
                <c:pt idx="2071">
                  <c:v>249</c:v>
                </c:pt>
                <c:pt idx="2072">
                  <c:v>319</c:v>
                </c:pt>
                <c:pt idx="2073">
                  <c:v>229</c:v>
                </c:pt>
                <c:pt idx="2074">
                  <c:v>189</c:v>
                </c:pt>
                <c:pt idx="2075">
                  <c:v>1340</c:v>
                </c:pt>
                <c:pt idx="2076">
                  <c:v>249</c:v>
                </c:pt>
                <c:pt idx="2077">
                  <c:v>209</c:v>
                </c:pt>
                <c:pt idx="2078">
                  <c:v>375</c:v>
                </c:pt>
                <c:pt idx="2079">
                  <c:v>266</c:v>
                </c:pt>
                <c:pt idx="2080">
                  <c:v>69</c:v>
                </c:pt>
                <c:pt idx="2081">
                  <c:v>258</c:v>
                </c:pt>
                <c:pt idx="2082">
                  <c:v>399</c:v>
                </c:pt>
                <c:pt idx="2083">
                  <c:v>199</c:v>
                </c:pt>
                <c:pt idx="2084">
                  <c:v>89</c:v>
                </c:pt>
                <c:pt idx="2085">
                  <c:v>199</c:v>
                </c:pt>
                <c:pt idx="2086">
                  <c:v>268</c:v>
                </c:pt>
                <c:pt idx="2087">
                  <c:v>268</c:v>
                </c:pt>
                <c:pt idx="2088">
                  <c:v>294</c:v>
                </c:pt>
                <c:pt idx="2089">
                  <c:v>357</c:v>
                </c:pt>
                <c:pt idx="2090">
                  <c:v>69</c:v>
                </c:pt>
                <c:pt idx="2091">
                  <c:v>447</c:v>
                </c:pt>
                <c:pt idx="2092">
                  <c:v>199</c:v>
                </c:pt>
                <c:pt idx="2093">
                  <c:v>289</c:v>
                </c:pt>
                <c:pt idx="2094">
                  <c:v>259</c:v>
                </c:pt>
                <c:pt idx="2095">
                  <c:v>312</c:v>
                </c:pt>
                <c:pt idx="2096">
                  <c:v>268</c:v>
                </c:pt>
                <c:pt idx="2097">
                  <c:v>223</c:v>
                </c:pt>
                <c:pt idx="2098">
                  <c:v>189</c:v>
                </c:pt>
                <c:pt idx="2099">
                  <c:v>179</c:v>
                </c:pt>
                <c:pt idx="2100">
                  <c:v>357</c:v>
                </c:pt>
                <c:pt idx="2101">
                  <c:v>295</c:v>
                </c:pt>
                <c:pt idx="2102">
                  <c:v>268</c:v>
                </c:pt>
                <c:pt idx="2103">
                  <c:v>294</c:v>
                </c:pt>
                <c:pt idx="2104">
                  <c:v>159</c:v>
                </c:pt>
                <c:pt idx="2105">
                  <c:v>236</c:v>
                </c:pt>
                <c:pt idx="2106">
                  <c:v>229</c:v>
                </c:pt>
                <c:pt idx="2107">
                  <c:v>69</c:v>
                </c:pt>
                <c:pt idx="2108">
                  <c:v>312</c:v>
                </c:pt>
                <c:pt idx="2109">
                  <c:v>297</c:v>
                </c:pt>
                <c:pt idx="2110">
                  <c:v>325</c:v>
                </c:pt>
                <c:pt idx="2111">
                  <c:v>402</c:v>
                </c:pt>
                <c:pt idx="2112">
                  <c:v>45</c:v>
                </c:pt>
                <c:pt idx="2113">
                  <c:v>269</c:v>
                </c:pt>
                <c:pt idx="2114">
                  <c:v>268</c:v>
                </c:pt>
                <c:pt idx="2115">
                  <c:v>279</c:v>
                </c:pt>
                <c:pt idx="2116">
                  <c:v>899</c:v>
                </c:pt>
                <c:pt idx="2117">
                  <c:v>325</c:v>
                </c:pt>
                <c:pt idx="2118">
                  <c:v>268</c:v>
                </c:pt>
                <c:pt idx="2119">
                  <c:v>136</c:v>
                </c:pt>
                <c:pt idx="2120">
                  <c:v>268</c:v>
                </c:pt>
                <c:pt idx="2121">
                  <c:v>209</c:v>
                </c:pt>
                <c:pt idx="2122">
                  <c:v>268</c:v>
                </c:pt>
                <c:pt idx="2123">
                  <c:v>312</c:v>
                </c:pt>
                <c:pt idx="2124">
                  <c:v>232</c:v>
                </c:pt>
                <c:pt idx="2125">
                  <c:v>118</c:v>
                </c:pt>
                <c:pt idx="2126">
                  <c:v>312</c:v>
                </c:pt>
                <c:pt idx="2127">
                  <c:v>232</c:v>
                </c:pt>
                <c:pt idx="2128">
                  <c:v>118</c:v>
                </c:pt>
                <c:pt idx="2129">
                  <c:v>223</c:v>
                </c:pt>
                <c:pt idx="2130">
                  <c:v>179</c:v>
                </c:pt>
                <c:pt idx="2131">
                  <c:v>319</c:v>
                </c:pt>
                <c:pt idx="2132">
                  <c:v>268</c:v>
                </c:pt>
                <c:pt idx="2133">
                  <c:v>49</c:v>
                </c:pt>
                <c:pt idx="2134">
                  <c:v>266</c:v>
                </c:pt>
                <c:pt idx="2135">
                  <c:v>39</c:v>
                </c:pt>
                <c:pt idx="2136">
                  <c:v>357</c:v>
                </c:pt>
                <c:pt idx="2137">
                  <c:v>330</c:v>
                </c:pt>
                <c:pt idx="2138">
                  <c:v>149</c:v>
                </c:pt>
                <c:pt idx="2139">
                  <c:v>69</c:v>
                </c:pt>
                <c:pt idx="2140">
                  <c:v>69</c:v>
                </c:pt>
                <c:pt idx="2141">
                  <c:v>250</c:v>
                </c:pt>
                <c:pt idx="2142">
                  <c:v>109</c:v>
                </c:pt>
                <c:pt idx="2143">
                  <c:v>199</c:v>
                </c:pt>
                <c:pt idx="2144">
                  <c:v>79</c:v>
                </c:pt>
                <c:pt idx="2145">
                  <c:v>279</c:v>
                </c:pt>
                <c:pt idx="2146">
                  <c:v>268</c:v>
                </c:pt>
                <c:pt idx="2147">
                  <c:v>384</c:v>
                </c:pt>
                <c:pt idx="2148">
                  <c:v>268</c:v>
                </c:pt>
                <c:pt idx="2149">
                  <c:v>199</c:v>
                </c:pt>
                <c:pt idx="2150">
                  <c:v>69</c:v>
                </c:pt>
                <c:pt idx="2151">
                  <c:v>447</c:v>
                </c:pt>
                <c:pt idx="2152">
                  <c:v>109</c:v>
                </c:pt>
                <c:pt idx="2153">
                  <c:v>109</c:v>
                </c:pt>
                <c:pt idx="2154">
                  <c:v>159</c:v>
                </c:pt>
                <c:pt idx="2155">
                  <c:v>178</c:v>
                </c:pt>
                <c:pt idx="2156">
                  <c:v>177</c:v>
                </c:pt>
                <c:pt idx="2157">
                  <c:v>447</c:v>
                </c:pt>
                <c:pt idx="2158">
                  <c:v>89</c:v>
                </c:pt>
                <c:pt idx="2159">
                  <c:v>79</c:v>
                </c:pt>
                <c:pt idx="2160">
                  <c:v>402</c:v>
                </c:pt>
                <c:pt idx="2161">
                  <c:v>223</c:v>
                </c:pt>
                <c:pt idx="2162">
                  <c:v>299</c:v>
                </c:pt>
                <c:pt idx="2163">
                  <c:v>299</c:v>
                </c:pt>
                <c:pt idx="2164">
                  <c:v>195</c:v>
                </c:pt>
                <c:pt idx="2165">
                  <c:v>69</c:v>
                </c:pt>
                <c:pt idx="2166">
                  <c:v>449</c:v>
                </c:pt>
                <c:pt idx="2167">
                  <c:v>109</c:v>
                </c:pt>
                <c:pt idx="2168">
                  <c:v>129</c:v>
                </c:pt>
                <c:pt idx="2169">
                  <c:v>357</c:v>
                </c:pt>
                <c:pt idx="2170">
                  <c:v>69</c:v>
                </c:pt>
                <c:pt idx="2171">
                  <c:v>502</c:v>
                </c:pt>
                <c:pt idx="2172">
                  <c:v>69</c:v>
                </c:pt>
                <c:pt idx="2173">
                  <c:v>69</c:v>
                </c:pt>
                <c:pt idx="2174">
                  <c:v>205</c:v>
                </c:pt>
                <c:pt idx="2175">
                  <c:v>209</c:v>
                </c:pt>
                <c:pt idx="2176">
                  <c:v>223</c:v>
                </c:pt>
                <c:pt idx="2177">
                  <c:v>69</c:v>
                </c:pt>
                <c:pt idx="2178">
                  <c:v>99</c:v>
                </c:pt>
                <c:pt idx="2179">
                  <c:v>223</c:v>
                </c:pt>
                <c:pt idx="2180">
                  <c:v>236</c:v>
                </c:pt>
                <c:pt idx="2181">
                  <c:v>357</c:v>
                </c:pt>
                <c:pt idx="2182">
                  <c:v>502</c:v>
                </c:pt>
                <c:pt idx="2183">
                  <c:v>312</c:v>
                </c:pt>
                <c:pt idx="2184">
                  <c:v>670</c:v>
                </c:pt>
                <c:pt idx="2185">
                  <c:v>258</c:v>
                </c:pt>
                <c:pt idx="2186">
                  <c:v>319</c:v>
                </c:pt>
                <c:pt idx="2187">
                  <c:v>349</c:v>
                </c:pt>
                <c:pt idx="2188">
                  <c:v>205</c:v>
                </c:pt>
                <c:pt idx="2189">
                  <c:v>289</c:v>
                </c:pt>
                <c:pt idx="2190">
                  <c:v>239</c:v>
                </c:pt>
                <c:pt idx="2191">
                  <c:v>376</c:v>
                </c:pt>
                <c:pt idx="2192">
                  <c:v>241</c:v>
                </c:pt>
                <c:pt idx="2193">
                  <c:v>89</c:v>
                </c:pt>
                <c:pt idx="2194">
                  <c:v>169</c:v>
                </c:pt>
                <c:pt idx="2195">
                  <c:v>199</c:v>
                </c:pt>
                <c:pt idx="2196">
                  <c:v>199</c:v>
                </c:pt>
                <c:pt idx="2197">
                  <c:v>259</c:v>
                </c:pt>
                <c:pt idx="2198">
                  <c:v>312</c:v>
                </c:pt>
                <c:pt idx="2199">
                  <c:v>299</c:v>
                </c:pt>
                <c:pt idx="2200">
                  <c:v>536</c:v>
                </c:pt>
                <c:pt idx="2201">
                  <c:v>199</c:v>
                </c:pt>
                <c:pt idx="2202">
                  <c:v>177</c:v>
                </c:pt>
                <c:pt idx="2203">
                  <c:v>294</c:v>
                </c:pt>
                <c:pt idx="2204">
                  <c:v>447</c:v>
                </c:pt>
                <c:pt idx="2205">
                  <c:v>268</c:v>
                </c:pt>
                <c:pt idx="2206">
                  <c:v>319</c:v>
                </c:pt>
                <c:pt idx="2207">
                  <c:v>279</c:v>
                </c:pt>
                <c:pt idx="2208">
                  <c:v>199</c:v>
                </c:pt>
                <c:pt idx="2209">
                  <c:v>250</c:v>
                </c:pt>
                <c:pt idx="2210">
                  <c:v>289</c:v>
                </c:pt>
                <c:pt idx="2211">
                  <c:v>268</c:v>
                </c:pt>
                <c:pt idx="2212">
                  <c:v>319</c:v>
                </c:pt>
                <c:pt idx="2213">
                  <c:v>294</c:v>
                </c:pt>
                <c:pt idx="2214">
                  <c:v>390</c:v>
                </c:pt>
                <c:pt idx="2215">
                  <c:v>363</c:v>
                </c:pt>
                <c:pt idx="2216">
                  <c:v>473</c:v>
                </c:pt>
                <c:pt idx="2217">
                  <c:v>299</c:v>
                </c:pt>
                <c:pt idx="2218">
                  <c:v>1199</c:v>
                </c:pt>
                <c:pt idx="2219">
                  <c:v>199</c:v>
                </c:pt>
                <c:pt idx="2220">
                  <c:v>205</c:v>
                </c:pt>
                <c:pt idx="2221">
                  <c:v>199</c:v>
                </c:pt>
                <c:pt idx="2222">
                  <c:v>178</c:v>
                </c:pt>
                <c:pt idx="2223">
                  <c:v>354</c:v>
                </c:pt>
                <c:pt idx="2224">
                  <c:v>268</c:v>
                </c:pt>
                <c:pt idx="2225">
                  <c:v>267</c:v>
                </c:pt>
                <c:pt idx="2226">
                  <c:v>199</c:v>
                </c:pt>
                <c:pt idx="2227">
                  <c:v>104</c:v>
                </c:pt>
                <c:pt idx="2228">
                  <c:v>384</c:v>
                </c:pt>
                <c:pt idx="2229">
                  <c:v>319</c:v>
                </c:pt>
                <c:pt idx="2230">
                  <c:v>199</c:v>
                </c:pt>
                <c:pt idx="2231">
                  <c:v>299</c:v>
                </c:pt>
                <c:pt idx="2232">
                  <c:v>349</c:v>
                </c:pt>
                <c:pt idx="2233">
                  <c:v>250</c:v>
                </c:pt>
                <c:pt idx="2234">
                  <c:v>99</c:v>
                </c:pt>
                <c:pt idx="2235">
                  <c:v>199</c:v>
                </c:pt>
                <c:pt idx="2236">
                  <c:v>402</c:v>
                </c:pt>
                <c:pt idx="2237">
                  <c:v>269</c:v>
                </c:pt>
                <c:pt idx="2238">
                  <c:v>294</c:v>
                </c:pt>
                <c:pt idx="2239">
                  <c:v>99</c:v>
                </c:pt>
                <c:pt idx="2240">
                  <c:v>402</c:v>
                </c:pt>
                <c:pt idx="2241">
                  <c:v>249</c:v>
                </c:pt>
                <c:pt idx="2242">
                  <c:v>268</c:v>
                </c:pt>
                <c:pt idx="2243">
                  <c:v>319</c:v>
                </c:pt>
                <c:pt idx="2244">
                  <c:v>241</c:v>
                </c:pt>
                <c:pt idx="2245">
                  <c:v>429</c:v>
                </c:pt>
                <c:pt idx="2246">
                  <c:v>249</c:v>
                </c:pt>
                <c:pt idx="2247">
                  <c:v>384</c:v>
                </c:pt>
                <c:pt idx="2248">
                  <c:v>241</c:v>
                </c:pt>
                <c:pt idx="2249">
                  <c:v>89</c:v>
                </c:pt>
                <c:pt idx="2250">
                  <c:v>259</c:v>
                </c:pt>
                <c:pt idx="2251">
                  <c:v>232</c:v>
                </c:pt>
                <c:pt idx="2252">
                  <c:v>357</c:v>
                </c:pt>
                <c:pt idx="2253">
                  <c:v>449</c:v>
                </c:pt>
                <c:pt idx="2254">
                  <c:v>626</c:v>
                </c:pt>
                <c:pt idx="2255">
                  <c:v>49</c:v>
                </c:pt>
                <c:pt idx="2256">
                  <c:v>268</c:v>
                </c:pt>
                <c:pt idx="2257">
                  <c:v>209</c:v>
                </c:pt>
                <c:pt idx="2258">
                  <c:v>268</c:v>
                </c:pt>
                <c:pt idx="2259">
                  <c:v>178</c:v>
                </c:pt>
                <c:pt idx="2260">
                  <c:v>357</c:v>
                </c:pt>
                <c:pt idx="2261">
                  <c:v>45</c:v>
                </c:pt>
                <c:pt idx="2262">
                  <c:v>279</c:v>
                </c:pt>
                <c:pt idx="2263">
                  <c:v>89</c:v>
                </c:pt>
                <c:pt idx="2264">
                  <c:v>249</c:v>
                </c:pt>
                <c:pt idx="2265">
                  <c:v>49</c:v>
                </c:pt>
                <c:pt idx="2266">
                  <c:v>304</c:v>
                </c:pt>
                <c:pt idx="2267">
                  <c:v>199</c:v>
                </c:pt>
                <c:pt idx="2268">
                  <c:v>348</c:v>
                </c:pt>
                <c:pt idx="2269">
                  <c:v>268</c:v>
                </c:pt>
                <c:pt idx="2270">
                  <c:v>304</c:v>
                </c:pt>
                <c:pt idx="2271">
                  <c:v>69</c:v>
                </c:pt>
                <c:pt idx="2272">
                  <c:v>268</c:v>
                </c:pt>
                <c:pt idx="2273">
                  <c:v>259</c:v>
                </c:pt>
                <c:pt idx="2274">
                  <c:v>259</c:v>
                </c:pt>
                <c:pt idx="2275">
                  <c:v>266</c:v>
                </c:pt>
                <c:pt idx="2276">
                  <c:v>69</c:v>
                </c:pt>
                <c:pt idx="2277">
                  <c:v>437</c:v>
                </c:pt>
                <c:pt idx="2278">
                  <c:v>251</c:v>
                </c:pt>
                <c:pt idx="2279">
                  <c:v>295</c:v>
                </c:pt>
                <c:pt idx="2280">
                  <c:v>299</c:v>
                </c:pt>
                <c:pt idx="2281">
                  <c:v>189</c:v>
                </c:pt>
                <c:pt idx="2282">
                  <c:v>447</c:v>
                </c:pt>
                <c:pt idx="2283">
                  <c:v>229</c:v>
                </c:pt>
                <c:pt idx="2284">
                  <c:v>268</c:v>
                </c:pt>
                <c:pt idx="2285">
                  <c:v>626</c:v>
                </c:pt>
                <c:pt idx="2286">
                  <c:v>69</c:v>
                </c:pt>
                <c:pt idx="2287">
                  <c:v>259</c:v>
                </c:pt>
                <c:pt idx="2288">
                  <c:v>199</c:v>
                </c:pt>
                <c:pt idx="2289">
                  <c:v>232</c:v>
                </c:pt>
                <c:pt idx="2290">
                  <c:v>89</c:v>
                </c:pt>
                <c:pt idx="2291">
                  <c:v>239</c:v>
                </c:pt>
                <c:pt idx="2292">
                  <c:v>223</c:v>
                </c:pt>
                <c:pt idx="2293">
                  <c:v>223</c:v>
                </c:pt>
                <c:pt idx="2294">
                  <c:v>199</c:v>
                </c:pt>
                <c:pt idx="2295">
                  <c:v>286</c:v>
                </c:pt>
                <c:pt idx="2296">
                  <c:v>389</c:v>
                </c:pt>
                <c:pt idx="2297">
                  <c:v>279</c:v>
                </c:pt>
                <c:pt idx="2298">
                  <c:v>239</c:v>
                </c:pt>
                <c:pt idx="2299">
                  <c:v>223</c:v>
                </c:pt>
                <c:pt idx="2300">
                  <c:v>99</c:v>
                </c:pt>
                <c:pt idx="2301">
                  <c:v>232</c:v>
                </c:pt>
                <c:pt idx="2302">
                  <c:v>312</c:v>
                </c:pt>
                <c:pt idx="2303">
                  <c:v>449</c:v>
                </c:pt>
                <c:pt idx="2304">
                  <c:v>79</c:v>
                </c:pt>
                <c:pt idx="2305">
                  <c:v>229</c:v>
                </c:pt>
                <c:pt idx="2306">
                  <c:v>446</c:v>
                </c:pt>
                <c:pt idx="2307">
                  <c:v>268</c:v>
                </c:pt>
                <c:pt idx="2308">
                  <c:v>232</c:v>
                </c:pt>
                <c:pt idx="2309">
                  <c:v>357</c:v>
                </c:pt>
                <c:pt idx="2310">
                  <c:v>295</c:v>
                </c:pt>
                <c:pt idx="2311">
                  <c:v>502</c:v>
                </c:pt>
                <c:pt idx="2312">
                  <c:v>119</c:v>
                </c:pt>
                <c:pt idx="2313">
                  <c:v>536</c:v>
                </c:pt>
                <c:pt idx="2314">
                  <c:v>399</c:v>
                </c:pt>
                <c:pt idx="2315">
                  <c:v>123</c:v>
                </c:pt>
                <c:pt idx="2316">
                  <c:v>223</c:v>
                </c:pt>
                <c:pt idx="2317">
                  <c:v>178</c:v>
                </c:pt>
                <c:pt idx="2318">
                  <c:v>312</c:v>
                </c:pt>
                <c:pt idx="2319">
                  <c:v>209</c:v>
                </c:pt>
                <c:pt idx="2320">
                  <c:v>121</c:v>
                </c:pt>
                <c:pt idx="2321">
                  <c:v>259</c:v>
                </c:pt>
                <c:pt idx="2322">
                  <c:v>312</c:v>
                </c:pt>
                <c:pt idx="2323">
                  <c:v>590</c:v>
                </c:pt>
                <c:pt idx="2324">
                  <c:v>232</c:v>
                </c:pt>
                <c:pt idx="2325">
                  <c:v>232</c:v>
                </c:pt>
                <c:pt idx="2326">
                  <c:v>348</c:v>
                </c:pt>
                <c:pt idx="2327">
                  <c:v>279</c:v>
                </c:pt>
                <c:pt idx="2328">
                  <c:v>89</c:v>
                </c:pt>
                <c:pt idx="2329">
                  <c:v>199</c:v>
                </c:pt>
                <c:pt idx="2330">
                  <c:v>278</c:v>
                </c:pt>
                <c:pt idx="2331">
                  <c:v>299</c:v>
                </c:pt>
                <c:pt idx="2332">
                  <c:v>223</c:v>
                </c:pt>
                <c:pt idx="2333">
                  <c:v>199</c:v>
                </c:pt>
                <c:pt idx="2334">
                  <c:v>357</c:v>
                </c:pt>
                <c:pt idx="2335">
                  <c:v>268</c:v>
                </c:pt>
                <c:pt idx="2336">
                  <c:v>527</c:v>
                </c:pt>
                <c:pt idx="2337">
                  <c:v>357</c:v>
                </c:pt>
                <c:pt idx="2338">
                  <c:v>69</c:v>
                </c:pt>
                <c:pt idx="2339">
                  <c:v>319</c:v>
                </c:pt>
                <c:pt idx="2340">
                  <c:v>447</c:v>
                </c:pt>
                <c:pt idx="2341">
                  <c:v>69</c:v>
                </c:pt>
                <c:pt idx="2342">
                  <c:v>420</c:v>
                </c:pt>
                <c:pt idx="2343">
                  <c:v>279</c:v>
                </c:pt>
                <c:pt idx="2344">
                  <c:v>357</c:v>
                </c:pt>
                <c:pt idx="2345">
                  <c:v>239</c:v>
                </c:pt>
                <c:pt idx="2346">
                  <c:v>299</c:v>
                </c:pt>
                <c:pt idx="2347">
                  <c:v>402</c:v>
                </c:pt>
                <c:pt idx="2348">
                  <c:v>330</c:v>
                </c:pt>
                <c:pt idx="2349">
                  <c:v>286</c:v>
                </c:pt>
                <c:pt idx="2350">
                  <c:v>266</c:v>
                </c:pt>
                <c:pt idx="2351">
                  <c:v>268</c:v>
                </c:pt>
                <c:pt idx="2352">
                  <c:v>312</c:v>
                </c:pt>
                <c:pt idx="2353">
                  <c:v>801</c:v>
                </c:pt>
                <c:pt idx="2354">
                  <c:v>259</c:v>
                </c:pt>
                <c:pt idx="2355">
                  <c:v>528</c:v>
                </c:pt>
                <c:pt idx="2356">
                  <c:v>139</c:v>
                </c:pt>
                <c:pt idx="2357">
                  <c:v>402</c:v>
                </c:pt>
                <c:pt idx="2358">
                  <c:v>289</c:v>
                </c:pt>
                <c:pt idx="2359">
                  <c:v>295</c:v>
                </c:pt>
                <c:pt idx="2360">
                  <c:v>79</c:v>
                </c:pt>
                <c:pt idx="2361">
                  <c:v>256</c:v>
                </c:pt>
                <c:pt idx="2362">
                  <c:v>591</c:v>
                </c:pt>
                <c:pt idx="2363">
                  <c:v>329</c:v>
                </c:pt>
                <c:pt idx="2364">
                  <c:v>231</c:v>
                </c:pt>
                <c:pt idx="2365">
                  <c:v>178</c:v>
                </c:pt>
                <c:pt idx="2366">
                  <c:v>288</c:v>
                </c:pt>
                <c:pt idx="2367">
                  <c:v>259</c:v>
                </c:pt>
                <c:pt idx="2368">
                  <c:v>330</c:v>
                </c:pt>
                <c:pt idx="2369">
                  <c:v>69</c:v>
                </c:pt>
                <c:pt idx="2370">
                  <c:v>356</c:v>
                </c:pt>
                <c:pt idx="2371">
                  <c:v>249</c:v>
                </c:pt>
                <c:pt idx="2372">
                  <c:v>449</c:v>
                </c:pt>
                <c:pt idx="2373">
                  <c:v>502</c:v>
                </c:pt>
                <c:pt idx="2374">
                  <c:v>223</c:v>
                </c:pt>
                <c:pt idx="2375">
                  <c:v>223</c:v>
                </c:pt>
                <c:pt idx="2376">
                  <c:v>223</c:v>
                </c:pt>
                <c:pt idx="2377">
                  <c:v>199</c:v>
                </c:pt>
                <c:pt idx="2378">
                  <c:v>403</c:v>
                </c:pt>
                <c:pt idx="2379">
                  <c:v>79</c:v>
                </c:pt>
                <c:pt idx="2380">
                  <c:v>268</c:v>
                </c:pt>
                <c:pt idx="2381">
                  <c:v>59</c:v>
                </c:pt>
                <c:pt idx="2382">
                  <c:v>259</c:v>
                </c:pt>
                <c:pt idx="2383">
                  <c:v>249</c:v>
                </c:pt>
                <c:pt idx="2384">
                  <c:v>251</c:v>
                </c:pt>
                <c:pt idx="2385">
                  <c:v>269</c:v>
                </c:pt>
                <c:pt idx="2386">
                  <c:v>447</c:v>
                </c:pt>
                <c:pt idx="2387">
                  <c:v>279</c:v>
                </c:pt>
                <c:pt idx="2388">
                  <c:v>311</c:v>
                </c:pt>
                <c:pt idx="2389">
                  <c:v>199</c:v>
                </c:pt>
                <c:pt idx="2390">
                  <c:v>303</c:v>
                </c:pt>
                <c:pt idx="2391">
                  <c:v>289</c:v>
                </c:pt>
                <c:pt idx="2392">
                  <c:v>159</c:v>
                </c:pt>
                <c:pt idx="2393">
                  <c:v>752</c:v>
                </c:pt>
                <c:pt idx="2394">
                  <c:v>321</c:v>
                </c:pt>
                <c:pt idx="2395">
                  <c:v>738</c:v>
                </c:pt>
                <c:pt idx="2396">
                  <c:v>447</c:v>
                </c:pt>
                <c:pt idx="2397">
                  <c:v>269</c:v>
                </c:pt>
                <c:pt idx="2398">
                  <c:v>69</c:v>
                </c:pt>
                <c:pt idx="2399">
                  <c:v>199</c:v>
                </c:pt>
                <c:pt idx="2400">
                  <c:v>249</c:v>
                </c:pt>
                <c:pt idx="2401">
                  <c:v>349</c:v>
                </c:pt>
                <c:pt idx="2402">
                  <c:v>49</c:v>
                </c:pt>
                <c:pt idx="2403">
                  <c:v>2855</c:v>
                </c:pt>
                <c:pt idx="2404">
                  <c:v>204</c:v>
                </c:pt>
                <c:pt idx="2405">
                  <c:v>199</c:v>
                </c:pt>
                <c:pt idx="2406">
                  <c:v>45</c:v>
                </c:pt>
                <c:pt idx="2407">
                  <c:v>205</c:v>
                </c:pt>
                <c:pt idx="2408">
                  <c:v>268</c:v>
                </c:pt>
                <c:pt idx="2409">
                  <c:v>268</c:v>
                </c:pt>
                <c:pt idx="2410">
                  <c:v>259</c:v>
                </c:pt>
                <c:pt idx="2411">
                  <c:v>536</c:v>
                </c:pt>
                <c:pt idx="2412">
                  <c:v>149</c:v>
                </c:pt>
                <c:pt idx="2413">
                  <c:v>299</c:v>
                </c:pt>
                <c:pt idx="2414">
                  <c:v>349</c:v>
                </c:pt>
                <c:pt idx="2415">
                  <c:v>294</c:v>
                </c:pt>
                <c:pt idx="2416">
                  <c:v>312</c:v>
                </c:pt>
                <c:pt idx="2417">
                  <c:v>267</c:v>
                </c:pt>
                <c:pt idx="2418">
                  <c:v>199</c:v>
                </c:pt>
                <c:pt idx="2419">
                  <c:v>2676</c:v>
                </c:pt>
                <c:pt idx="2420">
                  <c:v>357</c:v>
                </c:pt>
                <c:pt idx="2421">
                  <c:v>199</c:v>
                </c:pt>
                <c:pt idx="2422">
                  <c:v>178</c:v>
                </c:pt>
                <c:pt idx="2423">
                  <c:v>199</c:v>
                </c:pt>
                <c:pt idx="2424">
                  <c:v>449</c:v>
                </c:pt>
                <c:pt idx="2425">
                  <c:v>199</c:v>
                </c:pt>
                <c:pt idx="2426">
                  <c:v>249</c:v>
                </c:pt>
                <c:pt idx="2427">
                  <c:v>303</c:v>
                </c:pt>
                <c:pt idx="2428">
                  <c:v>199</c:v>
                </c:pt>
                <c:pt idx="2429">
                  <c:v>449</c:v>
                </c:pt>
                <c:pt idx="2430">
                  <c:v>339</c:v>
                </c:pt>
                <c:pt idx="2431">
                  <c:v>268</c:v>
                </c:pt>
                <c:pt idx="2432">
                  <c:v>279</c:v>
                </c:pt>
                <c:pt idx="2433">
                  <c:v>268</c:v>
                </c:pt>
                <c:pt idx="2434">
                  <c:v>473</c:v>
                </c:pt>
                <c:pt idx="2435">
                  <c:v>223</c:v>
                </c:pt>
                <c:pt idx="2436">
                  <c:v>299</c:v>
                </c:pt>
                <c:pt idx="2437">
                  <c:v>339</c:v>
                </c:pt>
                <c:pt idx="2438">
                  <c:v>133</c:v>
                </c:pt>
                <c:pt idx="2439">
                  <c:v>99</c:v>
                </c:pt>
                <c:pt idx="2440">
                  <c:v>268</c:v>
                </c:pt>
                <c:pt idx="2441">
                  <c:v>399</c:v>
                </c:pt>
                <c:pt idx="2442">
                  <c:v>241</c:v>
                </c:pt>
                <c:pt idx="2443">
                  <c:v>325</c:v>
                </c:pt>
                <c:pt idx="2444">
                  <c:v>229</c:v>
                </c:pt>
                <c:pt idx="2445">
                  <c:v>45</c:v>
                </c:pt>
                <c:pt idx="2446">
                  <c:v>199</c:v>
                </c:pt>
                <c:pt idx="2447">
                  <c:v>330</c:v>
                </c:pt>
                <c:pt idx="2448">
                  <c:v>294</c:v>
                </c:pt>
                <c:pt idx="2449">
                  <c:v>268</c:v>
                </c:pt>
                <c:pt idx="2450">
                  <c:v>347</c:v>
                </c:pt>
                <c:pt idx="2451">
                  <c:v>402</c:v>
                </c:pt>
                <c:pt idx="2452">
                  <c:v>1477</c:v>
                </c:pt>
                <c:pt idx="2453">
                  <c:v>279</c:v>
                </c:pt>
                <c:pt idx="2454">
                  <c:v>249</c:v>
                </c:pt>
                <c:pt idx="2455">
                  <c:v>1207</c:v>
                </c:pt>
                <c:pt idx="2456">
                  <c:v>250</c:v>
                </c:pt>
                <c:pt idx="2457">
                  <c:v>199</c:v>
                </c:pt>
                <c:pt idx="2458">
                  <c:v>169</c:v>
                </c:pt>
                <c:pt idx="2459">
                  <c:v>209</c:v>
                </c:pt>
                <c:pt idx="2460">
                  <c:v>449</c:v>
                </c:pt>
                <c:pt idx="2461">
                  <c:v>999</c:v>
                </c:pt>
                <c:pt idx="2462">
                  <c:v>357</c:v>
                </c:pt>
                <c:pt idx="2463">
                  <c:v>268</c:v>
                </c:pt>
                <c:pt idx="2464">
                  <c:v>199</c:v>
                </c:pt>
                <c:pt idx="2465">
                  <c:v>169</c:v>
                </c:pt>
                <c:pt idx="2466">
                  <c:v>209</c:v>
                </c:pt>
                <c:pt idx="2467">
                  <c:v>178</c:v>
                </c:pt>
                <c:pt idx="2468">
                  <c:v>294</c:v>
                </c:pt>
                <c:pt idx="2469">
                  <c:v>536</c:v>
                </c:pt>
                <c:pt idx="2470">
                  <c:v>447</c:v>
                </c:pt>
                <c:pt idx="2471">
                  <c:v>278</c:v>
                </c:pt>
                <c:pt idx="2472">
                  <c:v>199</c:v>
                </c:pt>
                <c:pt idx="2473">
                  <c:v>224</c:v>
                </c:pt>
                <c:pt idx="2474">
                  <c:v>319</c:v>
                </c:pt>
                <c:pt idx="2475">
                  <c:v>357</c:v>
                </c:pt>
                <c:pt idx="2476">
                  <c:v>447</c:v>
                </c:pt>
                <c:pt idx="2477">
                  <c:v>199</c:v>
                </c:pt>
                <c:pt idx="2478">
                  <c:v>1120</c:v>
                </c:pt>
                <c:pt idx="2479">
                  <c:v>420</c:v>
                </c:pt>
                <c:pt idx="2480">
                  <c:v>294</c:v>
                </c:pt>
                <c:pt idx="2481">
                  <c:v>222</c:v>
                </c:pt>
                <c:pt idx="2482">
                  <c:v>214</c:v>
                </c:pt>
                <c:pt idx="2483">
                  <c:v>278</c:v>
                </c:pt>
                <c:pt idx="2484">
                  <c:v>99</c:v>
                </c:pt>
                <c:pt idx="2485">
                  <c:v>79</c:v>
                </c:pt>
                <c:pt idx="2486">
                  <c:v>330</c:v>
                </c:pt>
                <c:pt idx="2487">
                  <c:v>198</c:v>
                </c:pt>
                <c:pt idx="2488">
                  <c:v>312</c:v>
                </c:pt>
                <c:pt idx="2489">
                  <c:v>312</c:v>
                </c:pt>
                <c:pt idx="2490">
                  <c:v>268</c:v>
                </c:pt>
                <c:pt idx="2491">
                  <c:v>214</c:v>
                </c:pt>
                <c:pt idx="2492">
                  <c:v>712</c:v>
                </c:pt>
                <c:pt idx="2493">
                  <c:v>223</c:v>
                </c:pt>
                <c:pt idx="2494">
                  <c:v>449</c:v>
                </c:pt>
                <c:pt idx="2495">
                  <c:v>502</c:v>
                </c:pt>
                <c:pt idx="2496">
                  <c:v>223</c:v>
                </c:pt>
                <c:pt idx="2497">
                  <c:v>223</c:v>
                </c:pt>
                <c:pt idx="2498">
                  <c:v>319</c:v>
                </c:pt>
                <c:pt idx="2499">
                  <c:v>99</c:v>
                </c:pt>
                <c:pt idx="2500">
                  <c:v>250</c:v>
                </c:pt>
                <c:pt idx="2501">
                  <c:v>99</c:v>
                </c:pt>
                <c:pt idx="2502">
                  <c:v>269</c:v>
                </c:pt>
                <c:pt idx="2503">
                  <c:v>499</c:v>
                </c:pt>
                <c:pt idx="2504">
                  <c:v>402</c:v>
                </c:pt>
                <c:pt idx="2505">
                  <c:v>502</c:v>
                </c:pt>
                <c:pt idx="2506">
                  <c:v>196</c:v>
                </c:pt>
                <c:pt idx="2507">
                  <c:v>268</c:v>
                </c:pt>
                <c:pt idx="2508">
                  <c:v>223</c:v>
                </c:pt>
                <c:pt idx="2509">
                  <c:v>267</c:v>
                </c:pt>
                <c:pt idx="2510">
                  <c:v>354</c:v>
                </c:pt>
                <c:pt idx="2511">
                  <c:v>178</c:v>
                </c:pt>
                <c:pt idx="2512">
                  <c:v>239</c:v>
                </c:pt>
                <c:pt idx="2513">
                  <c:v>299</c:v>
                </c:pt>
                <c:pt idx="2514">
                  <c:v>312</c:v>
                </c:pt>
                <c:pt idx="2515">
                  <c:v>357</c:v>
                </c:pt>
                <c:pt idx="2516">
                  <c:v>437</c:v>
                </c:pt>
                <c:pt idx="2517">
                  <c:v>479</c:v>
                </c:pt>
                <c:pt idx="2518">
                  <c:v>268</c:v>
                </c:pt>
                <c:pt idx="2519">
                  <c:v>258</c:v>
                </c:pt>
                <c:pt idx="2520">
                  <c:v>268</c:v>
                </c:pt>
                <c:pt idx="2521">
                  <c:v>591</c:v>
                </c:pt>
                <c:pt idx="2522">
                  <c:v>327</c:v>
                </c:pt>
                <c:pt idx="2523">
                  <c:v>319</c:v>
                </c:pt>
                <c:pt idx="2524">
                  <c:v>69</c:v>
                </c:pt>
                <c:pt idx="2525">
                  <c:v>327</c:v>
                </c:pt>
                <c:pt idx="2526">
                  <c:v>79</c:v>
                </c:pt>
                <c:pt idx="2527">
                  <c:v>69</c:v>
                </c:pt>
                <c:pt idx="2528">
                  <c:v>59</c:v>
                </c:pt>
                <c:pt idx="2529">
                  <c:v>250</c:v>
                </c:pt>
                <c:pt idx="2530">
                  <c:v>299</c:v>
                </c:pt>
                <c:pt idx="2531">
                  <c:v>999</c:v>
                </c:pt>
                <c:pt idx="2532">
                  <c:v>232</c:v>
                </c:pt>
                <c:pt idx="2533">
                  <c:v>357</c:v>
                </c:pt>
                <c:pt idx="2534">
                  <c:v>446</c:v>
                </c:pt>
                <c:pt idx="2535">
                  <c:v>268</c:v>
                </c:pt>
                <c:pt idx="2536">
                  <c:v>357</c:v>
                </c:pt>
                <c:pt idx="2537">
                  <c:v>279</c:v>
                </c:pt>
                <c:pt idx="2538">
                  <c:v>356</c:v>
                </c:pt>
                <c:pt idx="2539">
                  <c:v>206</c:v>
                </c:pt>
                <c:pt idx="2540">
                  <c:v>529</c:v>
                </c:pt>
                <c:pt idx="2541">
                  <c:v>670</c:v>
                </c:pt>
                <c:pt idx="2542">
                  <c:v>69</c:v>
                </c:pt>
                <c:pt idx="2543">
                  <c:v>269</c:v>
                </c:pt>
                <c:pt idx="2544">
                  <c:v>1320</c:v>
                </c:pt>
                <c:pt idx="2545">
                  <c:v>139</c:v>
                </c:pt>
                <c:pt idx="2546">
                  <c:v>349</c:v>
                </c:pt>
                <c:pt idx="2547">
                  <c:v>299</c:v>
                </c:pt>
                <c:pt idx="2548">
                  <c:v>259</c:v>
                </c:pt>
                <c:pt idx="2549">
                  <c:v>179</c:v>
                </c:pt>
                <c:pt idx="2550">
                  <c:v>214</c:v>
                </c:pt>
                <c:pt idx="2551">
                  <c:v>403</c:v>
                </c:pt>
                <c:pt idx="2552">
                  <c:v>1123</c:v>
                </c:pt>
                <c:pt idx="2553">
                  <c:v>299</c:v>
                </c:pt>
                <c:pt idx="2554">
                  <c:v>79</c:v>
                </c:pt>
                <c:pt idx="2555">
                  <c:v>266</c:v>
                </c:pt>
                <c:pt idx="2556">
                  <c:v>69</c:v>
                </c:pt>
                <c:pt idx="2557">
                  <c:v>259</c:v>
                </c:pt>
                <c:pt idx="2558">
                  <c:v>299</c:v>
                </c:pt>
                <c:pt idx="2559">
                  <c:v>45</c:v>
                </c:pt>
                <c:pt idx="2560">
                  <c:v>561</c:v>
                </c:pt>
                <c:pt idx="2561">
                  <c:v>249</c:v>
                </c:pt>
                <c:pt idx="2562">
                  <c:v>357</c:v>
                </c:pt>
                <c:pt idx="2563">
                  <c:v>420</c:v>
                </c:pt>
                <c:pt idx="2564">
                  <c:v>268</c:v>
                </c:pt>
                <c:pt idx="2565">
                  <c:v>251</c:v>
                </c:pt>
                <c:pt idx="2566">
                  <c:v>232</c:v>
                </c:pt>
                <c:pt idx="2567">
                  <c:v>250</c:v>
                </c:pt>
                <c:pt idx="2568">
                  <c:v>259</c:v>
                </c:pt>
                <c:pt idx="2569">
                  <c:v>399</c:v>
                </c:pt>
                <c:pt idx="2570">
                  <c:v>133</c:v>
                </c:pt>
                <c:pt idx="2571">
                  <c:v>232</c:v>
                </c:pt>
                <c:pt idx="2572">
                  <c:v>209</c:v>
                </c:pt>
                <c:pt idx="2573">
                  <c:v>99</c:v>
                </c:pt>
                <c:pt idx="2574">
                  <c:v>250</c:v>
                </c:pt>
                <c:pt idx="2575">
                  <c:v>151</c:v>
                </c:pt>
                <c:pt idx="2576">
                  <c:v>268</c:v>
                </c:pt>
                <c:pt idx="2577">
                  <c:v>447</c:v>
                </c:pt>
                <c:pt idx="2578">
                  <c:v>250</c:v>
                </c:pt>
                <c:pt idx="2579">
                  <c:v>312</c:v>
                </c:pt>
                <c:pt idx="2580">
                  <c:v>259</c:v>
                </c:pt>
                <c:pt idx="2581">
                  <c:v>199</c:v>
                </c:pt>
                <c:pt idx="2582">
                  <c:v>294</c:v>
                </c:pt>
                <c:pt idx="2583">
                  <c:v>236</c:v>
                </c:pt>
                <c:pt idx="2584">
                  <c:v>279</c:v>
                </c:pt>
                <c:pt idx="2585">
                  <c:v>268</c:v>
                </c:pt>
                <c:pt idx="2586">
                  <c:v>115</c:v>
                </c:pt>
                <c:pt idx="2587">
                  <c:v>330</c:v>
                </c:pt>
                <c:pt idx="2588">
                  <c:v>339</c:v>
                </c:pt>
                <c:pt idx="2589">
                  <c:v>250</c:v>
                </c:pt>
                <c:pt idx="2590">
                  <c:v>369</c:v>
                </c:pt>
                <c:pt idx="2591">
                  <c:v>279</c:v>
                </c:pt>
                <c:pt idx="2592">
                  <c:v>159</c:v>
                </c:pt>
                <c:pt idx="2593">
                  <c:v>241</c:v>
                </c:pt>
                <c:pt idx="2594">
                  <c:v>502</c:v>
                </c:pt>
                <c:pt idx="2595">
                  <c:v>295</c:v>
                </c:pt>
                <c:pt idx="2596">
                  <c:v>319</c:v>
                </c:pt>
                <c:pt idx="2597">
                  <c:v>319</c:v>
                </c:pt>
                <c:pt idx="2598">
                  <c:v>1590</c:v>
                </c:pt>
                <c:pt idx="2599">
                  <c:v>9389</c:v>
                </c:pt>
                <c:pt idx="2600">
                  <c:v>99</c:v>
                </c:pt>
                <c:pt idx="2601">
                  <c:v>613</c:v>
                </c:pt>
                <c:pt idx="2602">
                  <c:v>170</c:v>
                </c:pt>
                <c:pt idx="2603">
                  <c:v>349</c:v>
                </c:pt>
                <c:pt idx="2604">
                  <c:v>232</c:v>
                </c:pt>
                <c:pt idx="2605">
                  <c:v>232</c:v>
                </c:pt>
                <c:pt idx="2606">
                  <c:v>189</c:v>
                </c:pt>
                <c:pt idx="2607">
                  <c:v>232</c:v>
                </c:pt>
                <c:pt idx="2608">
                  <c:v>232</c:v>
                </c:pt>
                <c:pt idx="2609">
                  <c:v>357</c:v>
                </c:pt>
                <c:pt idx="2610">
                  <c:v>177</c:v>
                </c:pt>
                <c:pt idx="2611">
                  <c:v>268</c:v>
                </c:pt>
                <c:pt idx="2612">
                  <c:v>295</c:v>
                </c:pt>
                <c:pt idx="2613">
                  <c:v>312</c:v>
                </c:pt>
                <c:pt idx="2614">
                  <c:v>268</c:v>
                </c:pt>
                <c:pt idx="2615">
                  <c:v>239</c:v>
                </c:pt>
                <c:pt idx="2616">
                  <c:v>509</c:v>
                </c:pt>
                <c:pt idx="2617">
                  <c:v>129</c:v>
                </c:pt>
                <c:pt idx="2618">
                  <c:v>1240</c:v>
                </c:pt>
                <c:pt idx="2619">
                  <c:v>239</c:v>
                </c:pt>
                <c:pt idx="2620">
                  <c:v>268</c:v>
                </c:pt>
                <c:pt idx="2621">
                  <c:v>399</c:v>
                </c:pt>
                <c:pt idx="2622">
                  <c:v>259</c:v>
                </c:pt>
                <c:pt idx="2623">
                  <c:v>268</c:v>
                </c:pt>
                <c:pt idx="2624">
                  <c:v>268</c:v>
                </c:pt>
                <c:pt idx="2625">
                  <c:v>399</c:v>
                </c:pt>
                <c:pt idx="2626">
                  <c:v>536</c:v>
                </c:pt>
                <c:pt idx="2627">
                  <c:v>219</c:v>
                </c:pt>
                <c:pt idx="2628">
                  <c:v>303</c:v>
                </c:pt>
                <c:pt idx="2629">
                  <c:v>249</c:v>
                </c:pt>
                <c:pt idx="2630">
                  <c:v>399</c:v>
                </c:pt>
                <c:pt idx="2631">
                  <c:v>215</c:v>
                </c:pt>
                <c:pt idx="2632">
                  <c:v>299</c:v>
                </c:pt>
                <c:pt idx="2633">
                  <c:v>258</c:v>
                </c:pt>
                <c:pt idx="2634">
                  <c:v>269</c:v>
                </c:pt>
                <c:pt idx="2635">
                  <c:v>299</c:v>
                </c:pt>
                <c:pt idx="2636">
                  <c:v>268</c:v>
                </c:pt>
                <c:pt idx="2637">
                  <c:v>313</c:v>
                </c:pt>
                <c:pt idx="2638">
                  <c:v>1390</c:v>
                </c:pt>
                <c:pt idx="2639">
                  <c:v>259</c:v>
                </c:pt>
                <c:pt idx="2640">
                  <c:v>195</c:v>
                </c:pt>
                <c:pt idx="2641">
                  <c:v>215</c:v>
                </c:pt>
                <c:pt idx="2642">
                  <c:v>199</c:v>
                </c:pt>
                <c:pt idx="2643">
                  <c:v>69</c:v>
                </c:pt>
                <c:pt idx="2644">
                  <c:v>363</c:v>
                </c:pt>
                <c:pt idx="2645">
                  <c:v>89</c:v>
                </c:pt>
                <c:pt idx="2646">
                  <c:v>240</c:v>
                </c:pt>
                <c:pt idx="2647">
                  <c:v>179</c:v>
                </c:pt>
                <c:pt idx="2648">
                  <c:v>268</c:v>
                </c:pt>
                <c:pt idx="2649">
                  <c:v>232</c:v>
                </c:pt>
                <c:pt idx="2650">
                  <c:v>69</c:v>
                </c:pt>
                <c:pt idx="2651">
                  <c:v>357</c:v>
                </c:pt>
                <c:pt idx="2652">
                  <c:v>336</c:v>
                </c:pt>
                <c:pt idx="2653">
                  <c:v>268</c:v>
                </c:pt>
                <c:pt idx="2654">
                  <c:v>188</c:v>
                </c:pt>
                <c:pt idx="2655">
                  <c:v>299</c:v>
                </c:pt>
                <c:pt idx="2656">
                  <c:v>738</c:v>
                </c:pt>
                <c:pt idx="2657">
                  <c:v>312</c:v>
                </c:pt>
                <c:pt idx="2658">
                  <c:v>241</c:v>
                </c:pt>
                <c:pt idx="2659">
                  <c:v>268</c:v>
                </c:pt>
                <c:pt idx="2660">
                  <c:v>303</c:v>
                </c:pt>
                <c:pt idx="2661">
                  <c:v>205</c:v>
                </c:pt>
                <c:pt idx="2662">
                  <c:v>402</c:v>
                </c:pt>
                <c:pt idx="2663">
                  <c:v>179</c:v>
                </c:pt>
                <c:pt idx="2664">
                  <c:v>512</c:v>
                </c:pt>
                <c:pt idx="2665">
                  <c:v>197</c:v>
                </c:pt>
                <c:pt idx="2666">
                  <c:v>109</c:v>
                </c:pt>
                <c:pt idx="2667">
                  <c:v>349</c:v>
                </c:pt>
                <c:pt idx="2668">
                  <c:v>129</c:v>
                </c:pt>
                <c:pt idx="2669">
                  <c:v>999</c:v>
                </c:pt>
                <c:pt idx="2670">
                  <c:v>499</c:v>
                </c:pt>
                <c:pt idx="2671">
                  <c:v>149</c:v>
                </c:pt>
                <c:pt idx="2672">
                  <c:v>319</c:v>
                </c:pt>
                <c:pt idx="2673">
                  <c:v>299</c:v>
                </c:pt>
                <c:pt idx="2674">
                  <c:v>299</c:v>
                </c:pt>
                <c:pt idx="2675">
                  <c:v>561</c:v>
                </c:pt>
                <c:pt idx="2676">
                  <c:v>330</c:v>
                </c:pt>
                <c:pt idx="2677">
                  <c:v>402</c:v>
                </c:pt>
                <c:pt idx="2678">
                  <c:v>249</c:v>
                </c:pt>
                <c:pt idx="2679">
                  <c:v>439</c:v>
                </c:pt>
                <c:pt idx="2680">
                  <c:v>268</c:v>
                </c:pt>
                <c:pt idx="2681">
                  <c:v>325</c:v>
                </c:pt>
                <c:pt idx="2682">
                  <c:v>357</c:v>
                </c:pt>
                <c:pt idx="2683">
                  <c:v>295</c:v>
                </c:pt>
                <c:pt idx="2684">
                  <c:v>209</c:v>
                </c:pt>
                <c:pt idx="2685">
                  <c:v>536</c:v>
                </c:pt>
                <c:pt idx="2686">
                  <c:v>214</c:v>
                </c:pt>
                <c:pt idx="2687">
                  <c:v>229</c:v>
                </c:pt>
                <c:pt idx="2688">
                  <c:v>329</c:v>
                </c:pt>
                <c:pt idx="2689">
                  <c:v>250</c:v>
                </c:pt>
                <c:pt idx="2690">
                  <c:v>151</c:v>
                </c:pt>
                <c:pt idx="2691">
                  <c:v>294</c:v>
                </c:pt>
                <c:pt idx="2692">
                  <c:v>249</c:v>
                </c:pt>
                <c:pt idx="2693">
                  <c:v>389</c:v>
                </c:pt>
                <c:pt idx="2694">
                  <c:v>229</c:v>
                </c:pt>
                <c:pt idx="2695">
                  <c:v>348</c:v>
                </c:pt>
                <c:pt idx="2696">
                  <c:v>805</c:v>
                </c:pt>
                <c:pt idx="2697">
                  <c:v>267</c:v>
                </c:pt>
                <c:pt idx="2698">
                  <c:v>189</c:v>
                </c:pt>
                <c:pt idx="2699">
                  <c:v>241</c:v>
                </c:pt>
                <c:pt idx="2700">
                  <c:v>357</c:v>
                </c:pt>
                <c:pt idx="2701">
                  <c:v>229</c:v>
                </c:pt>
                <c:pt idx="2702">
                  <c:v>569</c:v>
                </c:pt>
                <c:pt idx="2703">
                  <c:v>229</c:v>
                </c:pt>
                <c:pt idx="2704">
                  <c:v>279</c:v>
                </c:pt>
                <c:pt idx="2705">
                  <c:v>241</c:v>
                </c:pt>
                <c:pt idx="2706">
                  <c:v>357</c:v>
                </c:pt>
                <c:pt idx="2707">
                  <c:v>569</c:v>
                </c:pt>
                <c:pt idx="2708">
                  <c:v>349</c:v>
                </c:pt>
                <c:pt idx="2709">
                  <c:v>223</c:v>
                </c:pt>
                <c:pt idx="2710">
                  <c:v>209</c:v>
                </c:pt>
                <c:pt idx="2711">
                  <c:v>241</c:v>
                </c:pt>
                <c:pt idx="2712">
                  <c:v>384</c:v>
                </c:pt>
                <c:pt idx="2713">
                  <c:v>650</c:v>
                </c:pt>
                <c:pt idx="2714">
                  <c:v>179</c:v>
                </c:pt>
                <c:pt idx="2715">
                  <c:v>223</c:v>
                </c:pt>
                <c:pt idx="2716">
                  <c:v>268</c:v>
                </c:pt>
                <c:pt idx="2717">
                  <c:v>59</c:v>
                </c:pt>
                <c:pt idx="2718">
                  <c:v>239</c:v>
                </c:pt>
                <c:pt idx="2719">
                  <c:v>188</c:v>
                </c:pt>
                <c:pt idx="2720">
                  <c:v>239</c:v>
                </c:pt>
                <c:pt idx="2721">
                  <c:v>244</c:v>
                </c:pt>
                <c:pt idx="2722">
                  <c:v>303</c:v>
                </c:pt>
                <c:pt idx="2723">
                  <c:v>79</c:v>
                </c:pt>
                <c:pt idx="2724">
                  <c:v>294</c:v>
                </c:pt>
                <c:pt idx="2725">
                  <c:v>294</c:v>
                </c:pt>
                <c:pt idx="2726">
                  <c:v>45</c:v>
                </c:pt>
                <c:pt idx="2727">
                  <c:v>236</c:v>
                </c:pt>
                <c:pt idx="2728">
                  <c:v>357</c:v>
                </c:pt>
                <c:pt idx="2729">
                  <c:v>209</c:v>
                </c:pt>
                <c:pt idx="2730">
                  <c:v>268</c:v>
                </c:pt>
                <c:pt idx="2731">
                  <c:v>384</c:v>
                </c:pt>
                <c:pt idx="2732">
                  <c:v>295</c:v>
                </c:pt>
                <c:pt idx="2733">
                  <c:v>626</c:v>
                </c:pt>
                <c:pt idx="2734">
                  <c:v>79</c:v>
                </c:pt>
                <c:pt idx="2735">
                  <c:v>289</c:v>
                </c:pt>
                <c:pt idx="2736">
                  <c:v>279</c:v>
                </c:pt>
                <c:pt idx="2737">
                  <c:v>627</c:v>
                </c:pt>
                <c:pt idx="2738">
                  <c:v>209</c:v>
                </c:pt>
                <c:pt idx="2739">
                  <c:v>354</c:v>
                </c:pt>
                <c:pt idx="2740">
                  <c:v>268</c:v>
                </c:pt>
                <c:pt idx="2741">
                  <c:v>312</c:v>
                </c:pt>
                <c:pt idx="2742">
                  <c:v>249</c:v>
                </c:pt>
                <c:pt idx="2743">
                  <c:v>590</c:v>
                </c:pt>
                <c:pt idx="2744">
                  <c:v>402</c:v>
                </c:pt>
                <c:pt idx="2745">
                  <c:v>79</c:v>
                </c:pt>
                <c:pt idx="2746">
                  <c:v>89</c:v>
                </c:pt>
                <c:pt idx="2747">
                  <c:v>59</c:v>
                </c:pt>
                <c:pt idx="2748">
                  <c:v>399</c:v>
                </c:pt>
                <c:pt idx="2749">
                  <c:v>169</c:v>
                </c:pt>
                <c:pt idx="2750">
                  <c:v>581</c:v>
                </c:pt>
                <c:pt idx="2751">
                  <c:v>940</c:v>
                </c:pt>
                <c:pt idx="2752">
                  <c:v>325</c:v>
                </c:pt>
                <c:pt idx="2753">
                  <c:v>325</c:v>
                </c:pt>
                <c:pt idx="2754">
                  <c:v>199</c:v>
                </c:pt>
                <c:pt idx="2755">
                  <c:v>841</c:v>
                </c:pt>
                <c:pt idx="2756">
                  <c:v>69</c:v>
                </c:pt>
                <c:pt idx="2757">
                  <c:v>502</c:v>
                </c:pt>
                <c:pt idx="2758">
                  <c:v>45</c:v>
                </c:pt>
                <c:pt idx="2759">
                  <c:v>1155</c:v>
                </c:pt>
                <c:pt idx="2760">
                  <c:v>89</c:v>
                </c:pt>
                <c:pt idx="2761">
                  <c:v>312</c:v>
                </c:pt>
                <c:pt idx="2762">
                  <c:v>236</c:v>
                </c:pt>
                <c:pt idx="2763">
                  <c:v>299</c:v>
                </c:pt>
                <c:pt idx="2764">
                  <c:v>279</c:v>
                </c:pt>
                <c:pt idx="2765">
                  <c:v>267</c:v>
                </c:pt>
                <c:pt idx="2766">
                  <c:v>159</c:v>
                </c:pt>
                <c:pt idx="2767">
                  <c:v>69</c:v>
                </c:pt>
                <c:pt idx="2768">
                  <c:v>179</c:v>
                </c:pt>
                <c:pt idx="2769">
                  <c:v>330</c:v>
                </c:pt>
                <c:pt idx="2770">
                  <c:v>299</c:v>
                </c:pt>
                <c:pt idx="2771">
                  <c:v>268</c:v>
                </c:pt>
                <c:pt idx="2772">
                  <c:v>69</c:v>
                </c:pt>
                <c:pt idx="2773">
                  <c:v>298</c:v>
                </c:pt>
                <c:pt idx="2774">
                  <c:v>174</c:v>
                </c:pt>
                <c:pt idx="2775">
                  <c:v>267</c:v>
                </c:pt>
                <c:pt idx="2776">
                  <c:v>1110</c:v>
                </c:pt>
                <c:pt idx="2777">
                  <c:v>199</c:v>
                </c:pt>
                <c:pt idx="2778">
                  <c:v>357</c:v>
                </c:pt>
                <c:pt idx="2779">
                  <c:v>236</c:v>
                </c:pt>
                <c:pt idx="2780">
                  <c:v>268</c:v>
                </c:pt>
                <c:pt idx="2781">
                  <c:v>384</c:v>
                </c:pt>
                <c:pt idx="2782">
                  <c:v>348</c:v>
                </c:pt>
                <c:pt idx="2783">
                  <c:v>294</c:v>
                </c:pt>
                <c:pt idx="2784">
                  <c:v>189</c:v>
                </c:pt>
                <c:pt idx="2785">
                  <c:v>219</c:v>
                </c:pt>
                <c:pt idx="2786">
                  <c:v>69</c:v>
                </c:pt>
                <c:pt idx="2787">
                  <c:v>268</c:v>
                </c:pt>
                <c:pt idx="2788">
                  <c:v>491</c:v>
                </c:pt>
                <c:pt idx="2789">
                  <c:v>69</c:v>
                </c:pt>
                <c:pt idx="2790">
                  <c:v>241</c:v>
                </c:pt>
                <c:pt idx="2791">
                  <c:v>294</c:v>
                </c:pt>
                <c:pt idx="2792">
                  <c:v>268</c:v>
                </c:pt>
                <c:pt idx="2793">
                  <c:v>45</c:v>
                </c:pt>
                <c:pt idx="2794">
                  <c:v>319</c:v>
                </c:pt>
                <c:pt idx="2795">
                  <c:v>529</c:v>
                </c:pt>
                <c:pt idx="2796">
                  <c:v>133</c:v>
                </c:pt>
                <c:pt idx="2797">
                  <c:v>79</c:v>
                </c:pt>
                <c:pt idx="2798">
                  <c:v>69</c:v>
                </c:pt>
                <c:pt idx="2799">
                  <c:v>321</c:v>
                </c:pt>
                <c:pt idx="2800">
                  <c:v>219</c:v>
                </c:pt>
                <c:pt idx="2801">
                  <c:v>443</c:v>
                </c:pt>
                <c:pt idx="2802">
                  <c:v>279</c:v>
                </c:pt>
                <c:pt idx="2803">
                  <c:v>69</c:v>
                </c:pt>
                <c:pt idx="2804">
                  <c:v>330</c:v>
                </c:pt>
                <c:pt idx="2805">
                  <c:v>447</c:v>
                </c:pt>
                <c:pt idx="2806">
                  <c:v>199</c:v>
                </c:pt>
                <c:pt idx="2807">
                  <c:v>99</c:v>
                </c:pt>
                <c:pt idx="2808">
                  <c:v>132</c:v>
                </c:pt>
                <c:pt idx="2809">
                  <c:v>312</c:v>
                </c:pt>
                <c:pt idx="2810">
                  <c:v>89</c:v>
                </c:pt>
                <c:pt idx="2811">
                  <c:v>229</c:v>
                </c:pt>
                <c:pt idx="2812">
                  <c:v>268</c:v>
                </c:pt>
                <c:pt idx="2813">
                  <c:v>69</c:v>
                </c:pt>
                <c:pt idx="2814">
                  <c:v>204</c:v>
                </c:pt>
                <c:pt idx="2815">
                  <c:v>459</c:v>
                </c:pt>
                <c:pt idx="2816">
                  <c:v>402</c:v>
                </c:pt>
                <c:pt idx="2817">
                  <c:v>223</c:v>
                </c:pt>
                <c:pt idx="2818">
                  <c:v>69</c:v>
                </c:pt>
                <c:pt idx="2819">
                  <c:v>99</c:v>
                </c:pt>
                <c:pt idx="2820">
                  <c:v>199</c:v>
                </c:pt>
                <c:pt idx="2821">
                  <c:v>295</c:v>
                </c:pt>
                <c:pt idx="2822">
                  <c:v>232</c:v>
                </c:pt>
                <c:pt idx="2823">
                  <c:v>241</c:v>
                </c:pt>
                <c:pt idx="2824">
                  <c:v>278</c:v>
                </c:pt>
                <c:pt idx="2825">
                  <c:v>79</c:v>
                </c:pt>
                <c:pt idx="2826">
                  <c:v>492</c:v>
                </c:pt>
                <c:pt idx="2827">
                  <c:v>536</c:v>
                </c:pt>
                <c:pt idx="2828">
                  <c:v>189</c:v>
                </c:pt>
                <c:pt idx="2829">
                  <c:v>357</c:v>
                </c:pt>
                <c:pt idx="2830">
                  <c:v>223</c:v>
                </c:pt>
                <c:pt idx="2831">
                  <c:v>357</c:v>
                </c:pt>
                <c:pt idx="2832">
                  <c:v>269</c:v>
                </c:pt>
                <c:pt idx="2833">
                  <c:v>269</c:v>
                </c:pt>
                <c:pt idx="2834">
                  <c:v>69</c:v>
                </c:pt>
                <c:pt idx="2835">
                  <c:v>295</c:v>
                </c:pt>
                <c:pt idx="2836">
                  <c:v>403</c:v>
                </c:pt>
                <c:pt idx="2837">
                  <c:v>357</c:v>
                </c:pt>
                <c:pt idx="2838">
                  <c:v>449</c:v>
                </c:pt>
                <c:pt idx="2839">
                  <c:v>268</c:v>
                </c:pt>
                <c:pt idx="2840">
                  <c:v>268</c:v>
                </c:pt>
                <c:pt idx="2841">
                  <c:v>59</c:v>
                </c:pt>
                <c:pt idx="2842">
                  <c:v>509</c:v>
                </c:pt>
                <c:pt idx="2843">
                  <c:v>294</c:v>
                </c:pt>
                <c:pt idx="2844">
                  <c:v>449</c:v>
                </c:pt>
                <c:pt idx="2845">
                  <c:v>591</c:v>
                </c:pt>
                <c:pt idx="2846">
                  <c:v>259</c:v>
                </c:pt>
                <c:pt idx="2847">
                  <c:v>849</c:v>
                </c:pt>
                <c:pt idx="2848">
                  <c:v>249</c:v>
                </c:pt>
                <c:pt idx="2849">
                  <c:v>268</c:v>
                </c:pt>
                <c:pt idx="2850">
                  <c:v>189</c:v>
                </c:pt>
                <c:pt idx="2851">
                  <c:v>268</c:v>
                </c:pt>
                <c:pt idx="2852">
                  <c:v>399</c:v>
                </c:pt>
                <c:pt idx="2853">
                  <c:v>1090</c:v>
                </c:pt>
                <c:pt idx="2854">
                  <c:v>259</c:v>
                </c:pt>
                <c:pt idx="2855">
                  <c:v>250</c:v>
                </c:pt>
                <c:pt idx="2856">
                  <c:v>2490</c:v>
                </c:pt>
                <c:pt idx="2857">
                  <c:v>79</c:v>
                </c:pt>
                <c:pt idx="2858">
                  <c:v>319</c:v>
                </c:pt>
                <c:pt idx="2859">
                  <c:v>159</c:v>
                </c:pt>
                <c:pt idx="2860">
                  <c:v>268</c:v>
                </c:pt>
                <c:pt idx="2861">
                  <c:v>447</c:v>
                </c:pt>
                <c:pt idx="2862">
                  <c:v>214</c:v>
                </c:pt>
                <c:pt idx="2863">
                  <c:v>329</c:v>
                </c:pt>
                <c:pt idx="2864">
                  <c:v>79</c:v>
                </c:pt>
                <c:pt idx="2865">
                  <c:v>429</c:v>
                </c:pt>
                <c:pt idx="2866">
                  <c:v>268</c:v>
                </c:pt>
                <c:pt idx="2867">
                  <c:v>241</c:v>
                </c:pt>
                <c:pt idx="2868">
                  <c:v>357</c:v>
                </c:pt>
                <c:pt idx="2869">
                  <c:v>232</c:v>
                </c:pt>
                <c:pt idx="2870">
                  <c:v>279</c:v>
                </c:pt>
                <c:pt idx="2871">
                  <c:v>232</c:v>
                </c:pt>
                <c:pt idx="2872">
                  <c:v>249</c:v>
                </c:pt>
                <c:pt idx="2873">
                  <c:v>279</c:v>
                </c:pt>
                <c:pt idx="2874">
                  <c:v>269</c:v>
                </c:pt>
                <c:pt idx="2875">
                  <c:v>329</c:v>
                </c:pt>
                <c:pt idx="2876">
                  <c:v>179</c:v>
                </c:pt>
                <c:pt idx="2877">
                  <c:v>357</c:v>
                </c:pt>
                <c:pt idx="2878">
                  <c:v>330</c:v>
                </c:pt>
                <c:pt idx="2879">
                  <c:v>312</c:v>
                </c:pt>
                <c:pt idx="2880">
                  <c:v>268</c:v>
                </c:pt>
                <c:pt idx="2881">
                  <c:v>69</c:v>
                </c:pt>
                <c:pt idx="2882">
                  <c:v>312</c:v>
                </c:pt>
                <c:pt idx="2883">
                  <c:v>449</c:v>
                </c:pt>
                <c:pt idx="2884">
                  <c:v>469</c:v>
                </c:pt>
                <c:pt idx="2885">
                  <c:v>89</c:v>
                </c:pt>
                <c:pt idx="2886">
                  <c:v>79</c:v>
                </c:pt>
                <c:pt idx="2887">
                  <c:v>165</c:v>
                </c:pt>
                <c:pt idx="2888">
                  <c:v>232</c:v>
                </c:pt>
                <c:pt idx="2889">
                  <c:v>268</c:v>
                </c:pt>
                <c:pt idx="2890">
                  <c:v>279</c:v>
                </c:pt>
                <c:pt idx="2891">
                  <c:v>268</c:v>
                </c:pt>
                <c:pt idx="2892">
                  <c:v>339</c:v>
                </c:pt>
                <c:pt idx="2893">
                  <c:v>236</c:v>
                </c:pt>
                <c:pt idx="2894">
                  <c:v>886</c:v>
                </c:pt>
                <c:pt idx="2895">
                  <c:v>268</c:v>
                </c:pt>
                <c:pt idx="2896">
                  <c:v>279</c:v>
                </c:pt>
                <c:pt idx="2897">
                  <c:v>359</c:v>
                </c:pt>
                <c:pt idx="2898">
                  <c:v>359</c:v>
                </c:pt>
                <c:pt idx="2899">
                  <c:v>179</c:v>
                </c:pt>
                <c:pt idx="2900">
                  <c:v>312</c:v>
                </c:pt>
                <c:pt idx="2901">
                  <c:v>325</c:v>
                </c:pt>
                <c:pt idx="2902">
                  <c:v>299</c:v>
                </c:pt>
                <c:pt idx="2903">
                  <c:v>312</c:v>
                </c:pt>
                <c:pt idx="2904">
                  <c:v>195</c:v>
                </c:pt>
                <c:pt idx="2905">
                  <c:v>169</c:v>
                </c:pt>
                <c:pt idx="2906">
                  <c:v>187</c:v>
                </c:pt>
                <c:pt idx="2907">
                  <c:v>79</c:v>
                </c:pt>
                <c:pt idx="2908">
                  <c:v>209</c:v>
                </c:pt>
                <c:pt idx="2909">
                  <c:v>319</c:v>
                </c:pt>
                <c:pt idx="2910">
                  <c:v>69</c:v>
                </c:pt>
                <c:pt idx="2911">
                  <c:v>89</c:v>
                </c:pt>
                <c:pt idx="2912">
                  <c:v>357</c:v>
                </c:pt>
                <c:pt idx="2913">
                  <c:v>239</c:v>
                </c:pt>
                <c:pt idx="2914">
                  <c:v>99</c:v>
                </c:pt>
                <c:pt idx="2915">
                  <c:v>178</c:v>
                </c:pt>
                <c:pt idx="2916">
                  <c:v>355</c:v>
                </c:pt>
                <c:pt idx="2917">
                  <c:v>178</c:v>
                </c:pt>
                <c:pt idx="2918">
                  <c:v>325</c:v>
                </c:pt>
                <c:pt idx="2919">
                  <c:v>312</c:v>
                </c:pt>
                <c:pt idx="2920">
                  <c:v>294</c:v>
                </c:pt>
                <c:pt idx="2921">
                  <c:v>45</c:v>
                </c:pt>
                <c:pt idx="2922">
                  <c:v>447</c:v>
                </c:pt>
                <c:pt idx="2923">
                  <c:v>447</c:v>
                </c:pt>
                <c:pt idx="2924">
                  <c:v>266</c:v>
                </c:pt>
                <c:pt idx="2925">
                  <c:v>886</c:v>
                </c:pt>
                <c:pt idx="2926">
                  <c:v>329</c:v>
                </c:pt>
                <c:pt idx="2927">
                  <c:v>299</c:v>
                </c:pt>
                <c:pt idx="2928">
                  <c:v>69</c:v>
                </c:pt>
                <c:pt idx="2929">
                  <c:v>502</c:v>
                </c:pt>
                <c:pt idx="2930">
                  <c:v>322</c:v>
                </c:pt>
                <c:pt idx="2931">
                  <c:v>268</c:v>
                </c:pt>
                <c:pt idx="2932">
                  <c:v>495</c:v>
                </c:pt>
                <c:pt idx="2933">
                  <c:v>264</c:v>
                </c:pt>
                <c:pt idx="2934">
                  <c:v>402</c:v>
                </c:pt>
                <c:pt idx="2935">
                  <c:v>149</c:v>
                </c:pt>
                <c:pt idx="2936">
                  <c:v>627</c:v>
                </c:pt>
                <c:pt idx="2937">
                  <c:v>268</c:v>
                </c:pt>
                <c:pt idx="2938">
                  <c:v>195</c:v>
                </c:pt>
                <c:pt idx="2939">
                  <c:v>1155</c:v>
                </c:pt>
                <c:pt idx="2940">
                  <c:v>269</c:v>
                </c:pt>
                <c:pt idx="2941">
                  <c:v>99</c:v>
                </c:pt>
                <c:pt idx="2942">
                  <c:v>237</c:v>
                </c:pt>
                <c:pt idx="2943">
                  <c:v>393</c:v>
                </c:pt>
                <c:pt idx="2944">
                  <c:v>149</c:v>
                </c:pt>
                <c:pt idx="2945">
                  <c:v>268</c:v>
                </c:pt>
                <c:pt idx="2946">
                  <c:v>99</c:v>
                </c:pt>
                <c:pt idx="2947">
                  <c:v>319</c:v>
                </c:pt>
                <c:pt idx="2948">
                  <c:v>179</c:v>
                </c:pt>
                <c:pt idx="2949">
                  <c:v>268</c:v>
                </c:pt>
                <c:pt idx="2950">
                  <c:v>236</c:v>
                </c:pt>
                <c:pt idx="2951">
                  <c:v>357</c:v>
                </c:pt>
                <c:pt idx="2952">
                  <c:v>535</c:v>
                </c:pt>
                <c:pt idx="2953">
                  <c:v>241</c:v>
                </c:pt>
                <c:pt idx="2954">
                  <c:v>369</c:v>
                </c:pt>
                <c:pt idx="2955">
                  <c:v>369</c:v>
                </c:pt>
                <c:pt idx="2956">
                  <c:v>231</c:v>
                </c:pt>
                <c:pt idx="2957">
                  <c:v>179</c:v>
                </c:pt>
                <c:pt idx="2958">
                  <c:v>399</c:v>
                </c:pt>
                <c:pt idx="2959">
                  <c:v>241</c:v>
                </c:pt>
                <c:pt idx="2960">
                  <c:v>236</c:v>
                </c:pt>
                <c:pt idx="2961">
                  <c:v>169</c:v>
                </c:pt>
                <c:pt idx="2962">
                  <c:v>259</c:v>
                </c:pt>
                <c:pt idx="2963">
                  <c:v>357</c:v>
                </c:pt>
                <c:pt idx="2964">
                  <c:v>259</c:v>
                </c:pt>
                <c:pt idx="2965">
                  <c:v>688</c:v>
                </c:pt>
                <c:pt idx="2966">
                  <c:v>232</c:v>
                </c:pt>
                <c:pt idx="2967">
                  <c:v>268</c:v>
                </c:pt>
                <c:pt idx="2968">
                  <c:v>79</c:v>
                </c:pt>
                <c:pt idx="2969">
                  <c:v>223</c:v>
                </c:pt>
                <c:pt idx="2970">
                  <c:v>232</c:v>
                </c:pt>
                <c:pt idx="2971">
                  <c:v>259</c:v>
                </c:pt>
                <c:pt idx="2972">
                  <c:v>79</c:v>
                </c:pt>
                <c:pt idx="2973">
                  <c:v>239</c:v>
                </c:pt>
                <c:pt idx="2974">
                  <c:v>268</c:v>
                </c:pt>
                <c:pt idx="2975">
                  <c:v>249</c:v>
                </c:pt>
                <c:pt idx="2976">
                  <c:v>590</c:v>
                </c:pt>
                <c:pt idx="2977">
                  <c:v>295</c:v>
                </c:pt>
                <c:pt idx="2978">
                  <c:v>179</c:v>
                </c:pt>
                <c:pt idx="2979">
                  <c:v>99</c:v>
                </c:pt>
                <c:pt idx="2980">
                  <c:v>312</c:v>
                </c:pt>
                <c:pt idx="2981">
                  <c:v>69</c:v>
                </c:pt>
                <c:pt idx="2982">
                  <c:v>179</c:v>
                </c:pt>
                <c:pt idx="2983">
                  <c:v>325</c:v>
                </c:pt>
                <c:pt idx="2984">
                  <c:v>325</c:v>
                </c:pt>
                <c:pt idx="2985">
                  <c:v>139</c:v>
                </c:pt>
                <c:pt idx="2986">
                  <c:v>357</c:v>
                </c:pt>
                <c:pt idx="2987">
                  <c:v>349</c:v>
                </c:pt>
                <c:pt idx="2988">
                  <c:v>268</c:v>
                </c:pt>
                <c:pt idx="2989">
                  <c:v>249</c:v>
                </c:pt>
                <c:pt idx="2990">
                  <c:v>670</c:v>
                </c:pt>
                <c:pt idx="2991">
                  <c:v>295</c:v>
                </c:pt>
                <c:pt idx="2992">
                  <c:v>170</c:v>
                </c:pt>
                <c:pt idx="2993">
                  <c:v>223</c:v>
                </c:pt>
                <c:pt idx="2994">
                  <c:v>139</c:v>
                </c:pt>
                <c:pt idx="2995">
                  <c:v>599</c:v>
                </c:pt>
                <c:pt idx="2996">
                  <c:v>279</c:v>
                </c:pt>
                <c:pt idx="2997">
                  <c:v>179</c:v>
                </c:pt>
                <c:pt idx="2998">
                  <c:v>239</c:v>
                </c:pt>
                <c:pt idx="2999">
                  <c:v>536</c:v>
                </c:pt>
                <c:pt idx="3000">
                  <c:v>129</c:v>
                </c:pt>
                <c:pt idx="3001">
                  <c:v>329</c:v>
                </c:pt>
                <c:pt idx="3002">
                  <c:v>591</c:v>
                </c:pt>
                <c:pt idx="3003">
                  <c:v>99</c:v>
                </c:pt>
                <c:pt idx="3004">
                  <c:v>357</c:v>
                </c:pt>
                <c:pt idx="3005">
                  <c:v>109</c:v>
                </c:pt>
                <c:pt idx="3006">
                  <c:v>890</c:v>
                </c:pt>
                <c:pt idx="3007">
                  <c:v>499</c:v>
                </c:pt>
                <c:pt idx="3008">
                  <c:v>268</c:v>
                </c:pt>
                <c:pt idx="3009">
                  <c:v>827</c:v>
                </c:pt>
                <c:pt idx="3010">
                  <c:v>279</c:v>
                </c:pt>
                <c:pt idx="3011">
                  <c:v>312</c:v>
                </c:pt>
                <c:pt idx="3012">
                  <c:v>250</c:v>
                </c:pt>
                <c:pt idx="3013">
                  <c:v>552</c:v>
                </c:pt>
                <c:pt idx="3014">
                  <c:v>669</c:v>
                </c:pt>
                <c:pt idx="3015">
                  <c:v>294</c:v>
                </c:pt>
                <c:pt idx="3016">
                  <c:v>89</c:v>
                </c:pt>
                <c:pt idx="3017">
                  <c:v>299</c:v>
                </c:pt>
                <c:pt idx="3018">
                  <c:v>849</c:v>
                </c:pt>
                <c:pt idx="3019">
                  <c:v>268</c:v>
                </c:pt>
                <c:pt idx="3020">
                  <c:v>268</c:v>
                </c:pt>
                <c:pt idx="3021">
                  <c:v>79</c:v>
                </c:pt>
                <c:pt idx="3022">
                  <c:v>726</c:v>
                </c:pt>
                <c:pt idx="3023">
                  <c:v>357</c:v>
                </c:pt>
                <c:pt idx="3024">
                  <c:v>129</c:v>
                </c:pt>
                <c:pt idx="3025">
                  <c:v>266</c:v>
                </c:pt>
                <c:pt idx="3026">
                  <c:v>268</c:v>
                </c:pt>
                <c:pt idx="3027">
                  <c:v>149</c:v>
                </c:pt>
                <c:pt idx="3028">
                  <c:v>825</c:v>
                </c:pt>
                <c:pt idx="3029">
                  <c:v>268</c:v>
                </c:pt>
                <c:pt idx="3030">
                  <c:v>499</c:v>
                </c:pt>
                <c:pt idx="3031">
                  <c:v>707</c:v>
                </c:pt>
                <c:pt idx="3032">
                  <c:v>402</c:v>
                </c:pt>
                <c:pt idx="3033">
                  <c:v>1090</c:v>
                </c:pt>
                <c:pt idx="3034">
                  <c:v>268</c:v>
                </c:pt>
                <c:pt idx="3035">
                  <c:v>416</c:v>
                </c:pt>
                <c:pt idx="3036">
                  <c:v>299</c:v>
                </c:pt>
                <c:pt idx="3037">
                  <c:v>295</c:v>
                </c:pt>
                <c:pt idx="3038">
                  <c:v>402</c:v>
                </c:pt>
                <c:pt idx="3039">
                  <c:v>294</c:v>
                </c:pt>
                <c:pt idx="3040">
                  <c:v>299</c:v>
                </c:pt>
                <c:pt idx="3041">
                  <c:v>69</c:v>
                </c:pt>
                <c:pt idx="3042">
                  <c:v>294</c:v>
                </c:pt>
                <c:pt idx="3043">
                  <c:v>223</c:v>
                </c:pt>
                <c:pt idx="3044">
                  <c:v>299</c:v>
                </c:pt>
                <c:pt idx="3045">
                  <c:v>241</c:v>
                </c:pt>
                <c:pt idx="3046">
                  <c:v>411</c:v>
                </c:pt>
                <c:pt idx="3047">
                  <c:v>312</c:v>
                </c:pt>
                <c:pt idx="3048">
                  <c:v>268</c:v>
                </c:pt>
                <c:pt idx="3049">
                  <c:v>250</c:v>
                </c:pt>
                <c:pt idx="3050">
                  <c:v>294</c:v>
                </c:pt>
                <c:pt idx="3051">
                  <c:v>149</c:v>
                </c:pt>
                <c:pt idx="3052">
                  <c:v>143</c:v>
                </c:pt>
                <c:pt idx="3053">
                  <c:v>69</c:v>
                </c:pt>
                <c:pt idx="3054">
                  <c:v>69</c:v>
                </c:pt>
                <c:pt idx="3055">
                  <c:v>268</c:v>
                </c:pt>
                <c:pt idx="3056">
                  <c:v>294</c:v>
                </c:pt>
                <c:pt idx="3057">
                  <c:v>536</c:v>
                </c:pt>
                <c:pt idx="3058">
                  <c:v>294</c:v>
                </c:pt>
                <c:pt idx="3059">
                  <c:v>169</c:v>
                </c:pt>
                <c:pt idx="3060">
                  <c:v>139</c:v>
                </c:pt>
                <c:pt idx="3061">
                  <c:v>359</c:v>
                </c:pt>
                <c:pt idx="3062">
                  <c:v>294</c:v>
                </c:pt>
                <c:pt idx="3063">
                  <c:v>411</c:v>
                </c:pt>
                <c:pt idx="3064">
                  <c:v>250</c:v>
                </c:pt>
                <c:pt idx="3065">
                  <c:v>402</c:v>
                </c:pt>
                <c:pt idx="3066">
                  <c:v>279</c:v>
                </c:pt>
                <c:pt idx="3067">
                  <c:v>449</c:v>
                </c:pt>
                <c:pt idx="3068">
                  <c:v>209</c:v>
                </c:pt>
                <c:pt idx="3069">
                  <c:v>236</c:v>
                </c:pt>
                <c:pt idx="3070">
                  <c:v>599</c:v>
                </c:pt>
                <c:pt idx="3071">
                  <c:v>349</c:v>
                </c:pt>
                <c:pt idx="3072">
                  <c:v>738</c:v>
                </c:pt>
                <c:pt idx="3073">
                  <c:v>268</c:v>
                </c:pt>
                <c:pt idx="3074">
                  <c:v>502</c:v>
                </c:pt>
                <c:pt idx="3075">
                  <c:v>312</c:v>
                </c:pt>
                <c:pt idx="3076">
                  <c:v>259</c:v>
                </c:pt>
                <c:pt idx="3077">
                  <c:v>740</c:v>
                </c:pt>
                <c:pt idx="3078">
                  <c:v>268</c:v>
                </c:pt>
                <c:pt idx="3079">
                  <c:v>268</c:v>
                </c:pt>
                <c:pt idx="3080">
                  <c:v>99</c:v>
                </c:pt>
                <c:pt idx="3081">
                  <c:v>295</c:v>
                </c:pt>
                <c:pt idx="3082">
                  <c:v>279</c:v>
                </c:pt>
                <c:pt idx="3083">
                  <c:v>355</c:v>
                </c:pt>
                <c:pt idx="3084">
                  <c:v>749</c:v>
                </c:pt>
                <c:pt idx="3085">
                  <c:v>465</c:v>
                </c:pt>
                <c:pt idx="3086">
                  <c:v>149</c:v>
                </c:pt>
                <c:pt idx="3087">
                  <c:v>357</c:v>
                </c:pt>
                <c:pt idx="3088">
                  <c:v>241</c:v>
                </c:pt>
                <c:pt idx="3089">
                  <c:v>250</c:v>
                </c:pt>
                <c:pt idx="3090">
                  <c:v>536</c:v>
                </c:pt>
                <c:pt idx="3091">
                  <c:v>591</c:v>
                </c:pt>
                <c:pt idx="3092">
                  <c:v>294</c:v>
                </c:pt>
                <c:pt idx="3093">
                  <c:v>670</c:v>
                </c:pt>
                <c:pt idx="3094">
                  <c:v>236</c:v>
                </c:pt>
                <c:pt idx="3095">
                  <c:v>707</c:v>
                </c:pt>
                <c:pt idx="3096">
                  <c:v>349</c:v>
                </c:pt>
                <c:pt idx="3097">
                  <c:v>299</c:v>
                </c:pt>
                <c:pt idx="3098">
                  <c:v>312</c:v>
                </c:pt>
                <c:pt idx="3099">
                  <c:v>459</c:v>
                </c:pt>
                <c:pt idx="3100">
                  <c:v>268</c:v>
                </c:pt>
                <c:pt idx="3101">
                  <c:v>1440</c:v>
                </c:pt>
                <c:pt idx="3102">
                  <c:v>827</c:v>
                </c:pt>
                <c:pt idx="3103">
                  <c:v>1120</c:v>
                </c:pt>
                <c:pt idx="3104">
                  <c:v>357</c:v>
                </c:pt>
                <c:pt idx="3105">
                  <c:v>289</c:v>
                </c:pt>
                <c:pt idx="3106">
                  <c:v>299</c:v>
                </c:pt>
                <c:pt idx="3107">
                  <c:v>198</c:v>
                </c:pt>
                <c:pt idx="3108">
                  <c:v>491</c:v>
                </c:pt>
                <c:pt idx="3109">
                  <c:v>349</c:v>
                </c:pt>
                <c:pt idx="3110">
                  <c:v>402</c:v>
                </c:pt>
                <c:pt idx="3111">
                  <c:v>299</c:v>
                </c:pt>
                <c:pt idx="3112">
                  <c:v>329</c:v>
                </c:pt>
                <c:pt idx="3113">
                  <c:v>179</c:v>
                </c:pt>
                <c:pt idx="3114">
                  <c:v>295</c:v>
                </c:pt>
                <c:pt idx="3115">
                  <c:v>69</c:v>
                </c:pt>
                <c:pt idx="3116">
                  <c:v>399</c:v>
                </c:pt>
                <c:pt idx="3117">
                  <c:v>313</c:v>
                </c:pt>
                <c:pt idx="3118">
                  <c:v>347</c:v>
                </c:pt>
                <c:pt idx="3119">
                  <c:v>429</c:v>
                </c:pt>
                <c:pt idx="3120">
                  <c:v>357</c:v>
                </c:pt>
                <c:pt idx="3121">
                  <c:v>325</c:v>
                </c:pt>
                <c:pt idx="3122">
                  <c:v>169</c:v>
                </c:pt>
                <c:pt idx="3123">
                  <c:v>491</c:v>
                </c:pt>
                <c:pt idx="3124">
                  <c:v>219</c:v>
                </c:pt>
                <c:pt idx="3125">
                  <c:v>294</c:v>
                </c:pt>
                <c:pt idx="3126">
                  <c:v>357</c:v>
                </c:pt>
                <c:pt idx="3127">
                  <c:v>295</c:v>
                </c:pt>
                <c:pt idx="3128">
                  <c:v>502</c:v>
                </c:pt>
                <c:pt idx="3129">
                  <c:v>223</c:v>
                </c:pt>
                <c:pt idx="3130">
                  <c:v>268</c:v>
                </c:pt>
                <c:pt idx="3131">
                  <c:v>69</c:v>
                </c:pt>
                <c:pt idx="3132">
                  <c:v>291</c:v>
                </c:pt>
                <c:pt idx="3133">
                  <c:v>384</c:v>
                </c:pt>
                <c:pt idx="3134">
                  <c:v>357</c:v>
                </c:pt>
                <c:pt idx="3135">
                  <c:v>279</c:v>
                </c:pt>
                <c:pt idx="3136">
                  <c:v>279</c:v>
                </c:pt>
                <c:pt idx="3137">
                  <c:v>268</c:v>
                </c:pt>
                <c:pt idx="3138">
                  <c:v>325</c:v>
                </c:pt>
                <c:pt idx="3139">
                  <c:v>1290</c:v>
                </c:pt>
                <c:pt idx="3140">
                  <c:v>805</c:v>
                </c:pt>
                <c:pt idx="3141">
                  <c:v>312</c:v>
                </c:pt>
                <c:pt idx="3142">
                  <c:v>449</c:v>
                </c:pt>
                <c:pt idx="3143">
                  <c:v>608</c:v>
                </c:pt>
                <c:pt idx="3144">
                  <c:v>443</c:v>
                </c:pt>
                <c:pt idx="3145">
                  <c:v>491</c:v>
                </c:pt>
                <c:pt idx="3146">
                  <c:v>149</c:v>
                </c:pt>
                <c:pt idx="3147">
                  <c:v>349</c:v>
                </c:pt>
                <c:pt idx="3148">
                  <c:v>1110</c:v>
                </c:pt>
                <c:pt idx="3149">
                  <c:v>581</c:v>
                </c:pt>
                <c:pt idx="3150">
                  <c:v>223</c:v>
                </c:pt>
                <c:pt idx="3151">
                  <c:v>209</c:v>
                </c:pt>
                <c:pt idx="3152">
                  <c:v>649</c:v>
                </c:pt>
                <c:pt idx="3153">
                  <c:v>420</c:v>
                </c:pt>
                <c:pt idx="3154">
                  <c:v>469</c:v>
                </c:pt>
                <c:pt idx="3155">
                  <c:v>204</c:v>
                </c:pt>
                <c:pt idx="3156">
                  <c:v>529</c:v>
                </c:pt>
                <c:pt idx="3157">
                  <c:v>294</c:v>
                </c:pt>
                <c:pt idx="3158">
                  <c:v>268</c:v>
                </c:pt>
                <c:pt idx="3159">
                  <c:v>149</c:v>
                </c:pt>
                <c:pt idx="3160">
                  <c:v>232</c:v>
                </c:pt>
                <c:pt idx="3161">
                  <c:v>649</c:v>
                </c:pt>
                <c:pt idx="3162">
                  <c:v>269</c:v>
                </c:pt>
                <c:pt idx="3163">
                  <c:v>267</c:v>
                </c:pt>
                <c:pt idx="3164">
                  <c:v>165</c:v>
                </c:pt>
                <c:pt idx="3165">
                  <c:v>295</c:v>
                </c:pt>
                <c:pt idx="3166">
                  <c:v>232</c:v>
                </c:pt>
                <c:pt idx="3167">
                  <c:v>304</c:v>
                </c:pt>
                <c:pt idx="3168">
                  <c:v>177</c:v>
                </c:pt>
                <c:pt idx="3169">
                  <c:v>2408</c:v>
                </c:pt>
                <c:pt idx="3170">
                  <c:v>447</c:v>
                </c:pt>
                <c:pt idx="3171">
                  <c:v>250</c:v>
                </c:pt>
                <c:pt idx="3172">
                  <c:v>634</c:v>
                </c:pt>
                <c:pt idx="3173">
                  <c:v>1090</c:v>
                </c:pt>
                <c:pt idx="3174">
                  <c:v>312</c:v>
                </c:pt>
                <c:pt idx="3175">
                  <c:v>299</c:v>
                </c:pt>
                <c:pt idx="3176">
                  <c:v>259</c:v>
                </c:pt>
                <c:pt idx="3177">
                  <c:v>599</c:v>
                </c:pt>
                <c:pt idx="3178">
                  <c:v>349</c:v>
                </c:pt>
                <c:pt idx="3179">
                  <c:v>443</c:v>
                </c:pt>
                <c:pt idx="3180">
                  <c:v>279</c:v>
                </c:pt>
                <c:pt idx="3181">
                  <c:v>447</c:v>
                </c:pt>
                <c:pt idx="3182">
                  <c:v>396</c:v>
                </c:pt>
                <c:pt idx="3183">
                  <c:v>1692</c:v>
                </c:pt>
                <c:pt idx="3184">
                  <c:v>214</c:v>
                </c:pt>
                <c:pt idx="3185">
                  <c:v>197</c:v>
                </c:pt>
                <c:pt idx="3186">
                  <c:v>223</c:v>
                </c:pt>
                <c:pt idx="3187">
                  <c:v>402</c:v>
                </c:pt>
                <c:pt idx="3188">
                  <c:v>319</c:v>
                </c:pt>
                <c:pt idx="3189">
                  <c:v>536</c:v>
                </c:pt>
                <c:pt idx="3190">
                  <c:v>268</c:v>
                </c:pt>
                <c:pt idx="3191">
                  <c:v>357</c:v>
                </c:pt>
                <c:pt idx="3192">
                  <c:v>259</c:v>
                </c:pt>
                <c:pt idx="3193">
                  <c:v>312</c:v>
                </c:pt>
                <c:pt idx="3194">
                  <c:v>268</c:v>
                </c:pt>
                <c:pt idx="3195">
                  <c:v>699</c:v>
                </c:pt>
                <c:pt idx="3196">
                  <c:v>169</c:v>
                </c:pt>
                <c:pt idx="3197">
                  <c:v>329</c:v>
                </c:pt>
                <c:pt idx="3198">
                  <c:v>1065</c:v>
                </c:pt>
                <c:pt idx="3199">
                  <c:v>268</c:v>
                </c:pt>
                <c:pt idx="3200">
                  <c:v>279</c:v>
                </c:pt>
                <c:pt idx="3201">
                  <c:v>331</c:v>
                </c:pt>
                <c:pt idx="3202">
                  <c:v>205</c:v>
                </c:pt>
                <c:pt idx="3203">
                  <c:v>99</c:v>
                </c:pt>
                <c:pt idx="3204">
                  <c:v>491</c:v>
                </c:pt>
                <c:pt idx="3205">
                  <c:v>509</c:v>
                </c:pt>
                <c:pt idx="3206">
                  <c:v>429</c:v>
                </c:pt>
                <c:pt idx="3207">
                  <c:v>1090</c:v>
                </c:pt>
                <c:pt idx="3208">
                  <c:v>502</c:v>
                </c:pt>
                <c:pt idx="3209">
                  <c:v>268</c:v>
                </c:pt>
                <c:pt idx="3210">
                  <c:v>268</c:v>
                </c:pt>
                <c:pt idx="3211">
                  <c:v>294</c:v>
                </c:pt>
                <c:pt idx="3212">
                  <c:v>159</c:v>
                </c:pt>
                <c:pt idx="3213">
                  <c:v>189</c:v>
                </c:pt>
                <c:pt idx="3214">
                  <c:v>236</c:v>
                </c:pt>
                <c:pt idx="3215">
                  <c:v>429</c:v>
                </c:pt>
                <c:pt idx="3216">
                  <c:v>232</c:v>
                </c:pt>
                <c:pt idx="3217">
                  <c:v>259</c:v>
                </c:pt>
                <c:pt idx="3218">
                  <c:v>402</c:v>
                </c:pt>
                <c:pt idx="3219">
                  <c:v>295</c:v>
                </c:pt>
                <c:pt idx="3220">
                  <c:v>618</c:v>
                </c:pt>
                <c:pt idx="3221">
                  <c:v>770</c:v>
                </c:pt>
                <c:pt idx="3222">
                  <c:v>266</c:v>
                </c:pt>
                <c:pt idx="3223">
                  <c:v>268</c:v>
                </c:pt>
                <c:pt idx="3224">
                  <c:v>231</c:v>
                </c:pt>
                <c:pt idx="3225">
                  <c:v>399</c:v>
                </c:pt>
                <c:pt idx="3226">
                  <c:v>279</c:v>
                </c:pt>
                <c:pt idx="3227">
                  <c:v>223</c:v>
                </c:pt>
                <c:pt idx="3228">
                  <c:v>309</c:v>
                </c:pt>
                <c:pt idx="3229">
                  <c:v>229</c:v>
                </c:pt>
                <c:pt idx="3230">
                  <c:v>249</c:v>
                </c:pt>
                <c:pt idx="3231">
                  <c:v>447</c:v>
                </c:pt>
                <c:pt idx="3232">
                  <c:v>236</c:v>
                </c:pt>
                <c:pt idx="3233">
                  <c:v>330</c:v>
                </c:pt>
                <c:pt idx="3234">
                  <c:v>159</c:v>
                </c:pt>
                <c:pt idx="3235">
                  <c:v>267</c:v>
                </c:pt>
                <c:pt idx="3236">
                  <c:v>206</c:v>
                </c:pt>
                <c:pt idx="3237">
                  <c:v>399</c:v>
                </c:pt>
                <c:pt idx="3238">
                  <c:v>129</c:v>
                </c:pt>
                <c:pt idx="3239">
                  <c:v>384</c:v>
                </c:pt>
                <c:pt idx="3240">
                  <c:v>726</c:v>
                </c:pt>
                <c:pt idx="3241">
                  <c:v>223</c:v>
                </c:pt>
                <c:pt idx="3242">
                  <c:v>499</c:v>
                </c:pt>
                <c:pt idx="3243">
                  <c:v>279</c:v>
                </c:pt>
                <c:pt idx="3244">
                  <c:v>402</c:v>
                </c:pt>
                <c:pt idx="3245">
                  <c:v>357</c:v>
                </c:pt>
                <c:pt idx="3246">
                  <c:v>349</c:v>
                </c:pt>
                <c:pt idx="3247">
                  <c:v>294</c:v>
                </c:pt>
                <c:pt idx="3248">
                  <c:v>294</c:v>
                </c:pt>
                <c:pt idx="3249">
                  <c:v>268</c:v>
                </c:pt>
                <c:pt idx="3250">
                  <c:v>268</c:v>
                </c:pt>
                <c:pt idx="3251">
                  <c:v>3290</c:v>
                </c:pt>
                <c:pt idx="3252">
                  <c:v>279</c:v>
                </c:pt>
                <c:pt idx="3253">
                  <c:v>443</c:v>
                </c:pt>
                <c:pt idx="3254">
                  <c:v>149</c:v>
                </c:pt>
                <c:pt idx="3255">
                  <c:v>232</c:v>
                </c:pt>
                <c:pt idx="3256">
                  <c:v>109</c:v>
                </c:pt>
                <c:pt idx="3257">
                  <c:v>223</c:v>
                </c:pt>
                <c:pt idx="3258">
                  <c:v>411</c:v>
                </c:pt>
                <c:pt idx="3259">
                  <c:v>473</c:v>
                </c:pt>
                <c:pt idx="3260">
                  <c:v>199</c:v>
                </c:pt>
                <c:pt idx="3261">
                  <c:v>219</c:v>
                </c:pt>
                <c:pt idx="3262">
                  <c:v>790</c:v>
                </c:pt>
                <c:pt idx="3263">
                  <c:v>356</c:v>
                </c:pt>
                <c:pt idx="3264">
                  <c:v>99</c:v>
                </c:pt>
                <c:pt idx="3265">
                  <c:v>590</c:v>
                </c:pt>
                <c:pt idx="3266">
                  <c:v>239</c:v>
                </c:pt>
                <c:pt idx="3267">
                  <c:v>529</c:v>
                </c:pt>
                <c:pt idx="3268">
                  <c:v>473</c:v>
                </c:pt>
                <c:pt idx="3269">
                  <c:v>169</c:v>
                </c:pt>
                <c:pt idx="3270">
                  <c:v>357</c:v>
                </c:pt>
                <c:pt idx="3271">
                  <c:v>752</c:v>
                </c:pt>
                <c:pt idx="3272">
                  <c:v>984</c:v>
                </c:pt>
                <c:pt idx="3273">
                  <c:v>402</c:v>
                </c:pt>
                <c:pt idx="3274">
                  <c:v>279</c:v>
                </c:pt>
                <c:pt idx="3275">
                  <c:v>268</c:v>
                </c:pt>
                <c:pt idx="3276">
                  <c:v>268</c:v>
                </c:pt>
                <c:pt idx="3277">
                  <c:v>232</c:v>
                </c:pt>
                <c:pt idx="3278">
                  <c:v>325</c:v>
                </c:pt>
                <c:pt idx="3279">
                  <c:v>199</c:v>
                </c:pt>
                <c:pt idx="3280">
                  <c:v>199</c:v>
                </c:pt>
                <c:pt idx="3281">
                  <c:v>384</c:v>
                </c:pt>
                <c:pt idx="3282">
                  <c:v>219</c:v>
                </c:pt>
                <c:pt idx="3283">
                  <c:v>179</c:v>
                </c:pt>
                <c:pt idx="3284">
                  <c:v>294</c:v>
                </c:pt>
                <c:pt idx="3285">
                  <c:v>1298</c:v>
                </c:pt>
                <c:pt idx="3286">
                  <c:v>349</c:v>
                </c:pt>
                <c:pt idx="3287">
                  <c:v>336</c:v>
                </c:pt>
                <c:pt idx="3288">
                  <c:v>402</c:v>
                </c:pt>
                <c:pt idx="3289">
                  <c:v>236</c:v>
                </c:pt>
                <c:pt idx="3290">
                  <c:v>749</c:v>
                </c:pt>
                <c:pt idx="3291">
                  <c:v>268</c:v>
                </c:pt>
                <c:pt idx="3292">
                  <c:v>599</c:v>
                </c:pt>
                <c:pt idx="3293">
                  <c:v>268</c:v>
                </c:pt>
                <c:pt idx="3294">
                  <c:v>178</c:v>
                </c:pt>
                <c:pt idx="3295">
                  <c:v>259</c:v>
                </c:pt>
                <c:pt idx="3296">
                  <c:v>990</c:v>
                </c:pt>
                <c:pt idx="3297">
                  <c:v>495</c:v>
                </c:pt>
                <c:pt idx="3298">
                  <c:v>269</c:v>
                </c:pt>
                <c:pt idx="3299">
                  <c:v>169</c:v>
                </c:pt>
                <c:pt idx="3300">
                  <c:v>169</c:v>
                </c:pt>
                <c:pt idx="3301">
                  <c:v>449</c:v>
                </c:pt>
                <c:pt idx="3302">
                  <c:v>259</c:v>
                </c:pt>
                <c:pt idx="3303">
                  <c:v>439</c:v>
                </c:pt>
                <c:pt idx="3304">
                  <c:v>259</c:v>
                </c:pt>
                <c:pt idx="3305">
                  <c:v>99</c:v>
                </c:pt>
                <c:pt idx="3306">
                  <c:v>399</c:v>
                </c:pt>
                <c:pt idx="3307">
                  <c:v>223</c:v>
                </c:pt>
                <c:pt idx="3308">
                  <c:v>268</c:v>
                </c:pt>
                <c:pt idx="3309">
                  <c:v>279</c:v>
                </c:pt>
                <c:pt idx="3310">
                  <c:v>289</c:v>
                </c:pt>
                <c:pt idx="3311">
                  <c:v>232</c:v>
                </c:pt>
                <c:pt idx="3312">
                  <c:v>329</c:v>
                </c:pt>
                <c:pt idx="3313">
                  <c:v>357</c:v>
                </c:pt>
                <c:pt idx="3314">
                  <c:v>502</c:v>
                </c:pt>
                <c:pt idx="3315">
                  <c:v>268</c:v>
                </c:pt>
                <c:pt idx="3316">
                  <c:v>279</c:v>
                </c:pt>
                <c:pt idx="3317">
                  <c:v>268</c:v>
                </c:pt>
                <c:pt idx="3318">
                  <c:v>357</c:v>
                </c:pt>
                <c:pt idx="3319">
                  <c:v>279</c:v>
                </c:pt>
                <c:pt idx="3320">
                  <c:v>297</c:v>
                </c:pt>
                <c:pt idx="3321">
                  <c:v>1490</c:v>
                </c:pt>
                <c:pt idx="3322">
                  <c:v>295</c:v>
                </c:pt>
                <c:pt idx="3323">
                  <c:v>550</c:v>
                </c:pt>
                <c:pt idx="3324">
                  <c:v>299</c:v>
                </c:pt>
                <c:pt idx="3325">
                  <c:v>294</c:v>
                </c:pt>
                <c:pt idx="3326">
                  <c:v>499</c:v>
                </c:pt>
                <c:pt idx="3327">
                  <c:v>312</c:v>
                </c:pt>
                <c:pt idx="3328">
                  <c:v>169</c:v>
                </c:pt>
                <c:pt idx="3329">
                  <c:v>295</c:v>
                </c:pt>
                <c:pt idx="3330">
                  <c:v>473</c:v>
                </c:pt>
                <c:pt idx="3331">
                  <c:v>99</c:v>
                </c:pt>
                <c:pt idx="3332">
                  <c:v>726</c:v>
                </c:pt>
                <c:pt idx="3333">
                  <c:v>250</c:v>
                </c:pt>
                <c:pt idx="3334">
                  <c:v>449</c:v>
                </c:pt>
                <c:pt idx="3335">
                  <c:v>250</c:v>
                </c:pt>
                <c:pt idx="3336">
                  <c:v>841</c:v>
                </c:pt>
                <c:pt idx="3337">
                  <c:v>89</c:v>
                </c:pt>
                <c:pt idx="3338">
                  <c:v>69</c:v>
                </c:pt>
                <c:pt idx="3339">
                  <c:v>1334</c:v>
                </c:pt>
                <c:pt idx="3340">
                  <c:v>268</c:v>
                </c:pt>
                <c:pt idx="3341">
                  <c:v>223</c:v>
                </c:pt>
                <c:pt idx="3342">
                  <c:v>279</c:v>
                </c:pt>
                <c:pt idx="3343">
                  <c:v>196</c:v>
                </c:pt>
                <c:pt idx="3344">
                  <c:v>268</c:v>
                </c:pt>
                <c:pt idx="3345">
                  <c:v>330</c:v>
                </c:pt>
                <c:pt idx="3346">
                  <c:v>330</c:v>
                </c:pt>
                <c:pt idx="3347">
                  <c:v>319</c:v>
                </c:pt>
                <c:pt idx="3348">
                  <c:v>325</c:v>
                </c:pt>
                <c:pt idx="3349">
                  <c:v>329</c:v>
                </c:pt>
                <c:pt idx="3350">
                  <c:v>768</c:v>
                </c:pt>
                <c:pt idx="3351">
                  <c:v>286</c:v>
                </c:pt>
                <c:pt idx="3352">
                  <c:v>384</c:v>
                </c:pt>
                <c:pt idx="3353">
                  <c:v>357</c:v>
                </c:pt>
                <c:pt idx="3354">
                  <c:v>169</c:v>
                </c:pt>
                <c:pt idx="3355">
                  <c:v>201</c:v>
                </c:pt>
                <c:pt idx="3356">
                  <c:v>268</c:v>
                </c:pt>
                <c:pt idx="3357">
                  <c:v>447</c:v>
                </c:pt>
                <c:pt idx="3358">
                  <c:v>223</c:v>
                </c:pt>
                <c:pt idx="3359">
                  <c:v>223</c:v>
                </c:pt>
                <c:pt idx="3360">
                  <c:v>223</c:v>
                </c:pt>
                <c:pt idx="3361">
                  <c:v>312</c:v>
                </c:pt>
                <c:pt idx="3362">
                  <c:v>268</c:v>
                </c:pt>
                <c:pt idx="3363">
                  <c:v>357</c:v>
                </c:pt>
                <c:pt idx="3364">
                  <c:v>357</c:v>
                </c:pt>
                <c:pt idx="3365">
                  <c:v>402</c:v>
                </c:pt>
                <c:pt idx="3366">
                  <c:v>670</c:v>
                </c:pt>
                <c:pt idx="3367">
                  <c:v>447</c:v>
                </c:pt>
                <c:pt idx="3368">
                  <c:v>99</c:v>
                </c:pt>
                <c:pt idx="3369">
                  <c:v>770</c:v>
                </c:pt>
                <c:pt idx="3370">
                  <c:v>269</c:v>
                </c:pt>
                <c:pt idx="3371">
                  <c:v>473</c:v>
                </c:pt>
                <c:pt idx="3372">
                  <c:v>384</c:v>
                </c:pt>
                <c:pt idx="3373">
                  <c:v>199</c:v>
                </c:pt>
                <c:pt idx="3374">
                  <c:v>294</c:v>
                </c:pt>
                <c:pt idx="3375">
                  <c:v>402</c:v>
                </c:pt>
                <c:pt idx="3376">
                  <c:v>399</c:v>
                </c:pt>
                <c:pt idx="3377">
                  <c:v>169</c:v>
                </c:pt>
                <c:pt idx="3378">
                  <c:v>384</c:v>
                </c:pt>
                <c:pt idx="3379">
                  <c:v>268</c:v>
                </c:pt>
                <c:pt idx="3380">
                  <c:v>449</c:v>
                </c:pt>
                <c:pt idx="3381">
                  <c:v>159</c:v>
                </c:pt>
                <c:pt idx="3382">
                  <c:v>268</c:v>
                </c:pt>
                <c:pt idx="3383">
                  <c:v>232</c:v>
                </c:pt>
                <c:pt idx="3384">
                  <c:v>402</c:v>
                </c:pt>
                <c:pt idx="3385">
                  <c:v>294</c:v>
                </c:pt>
                <c:pt idx="3386">
                  <c:v>402</c:v>
                </c:pt>
                <c:pt idx="3387">
                  <c:v>199</c:v>
                </c:pt>
                <c:pt idx="3388">
                  <c:v>402</c:v>
                </c:pt>
                <c:pt idx="3389">
                  <c:v>294</c:v>
                </c:pt>
                <c:pt idx="3390">
                  <c:v>268</c:v>
                </c:pt>
                <c:pt idx="3391">
                  <c:v>447</c:v>
                </c:pt>
                <c:pt idx="3392">
                  <c:v>338</c:v>
                </c:pt>
                <c:pt idx="3393">
                  <c:v>799</c:v>
                </c:pt>
                <c:pt idx="3394">
                  <c:v>159</c:v>
                </c:pt>
                <c:pt idx="3395">
                  <c:v>295</c:v>
                </c:pt>
                <c:pt idx="3396">
                  <c:v>447</c:v>
                </c:pt>
                <c:pt idx="3397">
                  <c:v>329</c:v>
                </c:pt>
                <c:pt idx="3398">
                  <c:v>312</c:v>
                </c:pt>
                <c:pt idx="3399">
                  <c:v>495</c:v>
                </c:pt>
                <c:pt idx="3400">
                  <c:v>650</c:v>
                </c:pt>
                <c:pt idx="3401">
                  <c:v>295</c:v>
                </c:pt>
                <c:pt idx="3402">
                  <c:v>232</c:v>
                </c:pt>
                <c:pt idx="3403">
                  <c:v>459</c:v>
                </c:pt>
                <c:pt idx="3404">
                  <c:v>399</c:v>
                </c:pt>
                <c:pt idx="3405">
                  <c:v>529</c:v>
                </c:pt>
                <c:pt idx="3406">
                  <c:v>473</c:v>
                </c:pt>
                <c:pt idx="3407">
                  <c:v>670</c:v>
                </c:pt>
                <c:pt idx="3408">
                  <c:v>99</c:v>
                </c:pt>
                <c:pt idx="3409">
                  <c:v>491</c:v>
                </c:pt>
                <c:pt idx="3410">
                  <c:v>473</c:v>
                </c:pt>
                <c:pt idx="3411">
                  <c:v>279</c:v>
                </c:pt>
                <c:pt idx="3412">
                  <c:v>279</c:v>
                </c:pt>
                <c:pt idx="3413">
                  <c:v>241</c:v>
                </c:pt>
                <c:pt idx="3414">
                  <c:v>279</c:v>
                </c:pt>
                <c:pt idx="3415">
                  <c:v>279</c:v>
                </c:pt>
                <c:pt idx="3416">
                  <c:v>236</c:v>
                </c:pt>
                <c:pt idx="3417">
                  <c:v>312</c:v>
                </c:pt>
                <c:pt idx="3418">
                  <c:v>223</c:v>
                </c:pt>
                <c:pt idx="3419">
                  <c:v>299</c:v>
                </c:pt>
                <c:pt idx="3420">
                  <c:v>169</c:v>
                </c:pt>
                <c:pt idx="3421">
                  <c:v>214</c:v>
                </c:pt>
                <c:pt idx="3422">
                  <c:v>295</c:v>
                </c:pt>
                <c:pt idx="3423">
                  <c:v>1244</c:v>
                </c:pt>
                <c:pt idx="3424">
                  <c:v>1290</c:v>
                </c:pt>
                <c:pt idx="3425">
                  <c:v>1090</c:v>
                </c:pt>
                <c:pt idx="3426">
                  <c:v>1252</c:v>
                </c:pt>
                <c:pt idx="3427">
                  <c:v>268</c:v>
                </c:pt>
                <c:pt idx="3428">
                  <c:v>169</c:v>
                </c:pt>
                <c:pt idx="3429">
                  <c:v>330</c:v>
                </c:pt>
                <c:pt idx="3430">
                  <c:v>289</c:v>
                </c:pt>
                <c:pt idx="3431">
                  <c:v>469</c:v>
                </c:pt>
                <c:pt idx="3432">
                  <c:v>268</c:v>
                </c:pt>
                <c:pt idx="3433">
                  <c:v>223</c:v>
                </c:pt>
                <c:pt idx="3434">
                  <c:v>223</c:v>
                </c:pt>
                <c:pt idx="3435">
                  <c:v>268</c:v>
                </c:pt>
                <c:pt idx="3436">
                  <c:v>591</c:v>
                </c:pt>
                <c:pt idx="3437">
                  <c:v>799</c:v>
                </c:pt>
                <c:pt idx="3438">
                  <c:v>797</c:v>
                </c:pt>
                <c:pt idx="3439">
                  <c:v>312</c:v>
                </c:pt>
                <c:pt idx="3440">
                  <c:v>268</c:v>
                </c:pt>
                <c:pt idx="3441">
                  <c:v>294</c:v>
                </c:pt>
                <c:pt idx="3442">
                  <c:v>331</c:v>
                </c:pt>
                <c:pt idx="3443">
                  <c:v>357</c:v>
                </c:pt>
                <c:pt idx="3444">
                  <c:v>1640</c:v>
                </c:pt>
                <c:pt idx="3445">
                  <c:v>402</c:v>
                </c:pt>
                <c:pt idx="3446">
                  <c:v>357</c:v>
                </c:pt>
                <c:pt idx="3447">
                  <c:v>325</c:v>
                </c:pt>
                <c:pt idx="3448">
                  <c:v>469</c:v>
                </c:pt>
                <c:pt idx="3449">
                  <c:v>841</c:v>
                </c:pt>
                <c:pt idx="3450">
                  <c:v>573</c:v>
                </c:pt>
                <c:pt idx="3451">
                  <c:v>268</c:v>
                </c:pt>
                <c:pt idx="3452">
                  <c:v>268</c:v>
                </c:pt>
                <c:pt idx="3453">
                  <c:v>295</c:v>
                </c:pt>
                <c:pt idx="3454">
                  <c:v>165</c:v>
                </c:pt>
                <c:pt idx="3455">
                  <c:v>179</c:v>
                </c:pt>
                <c:pt idx="3456">
                  <c:v>330</c:v>
                </c:pt>
                <c:pt idx="3457">
                  <c:v>384</c:v>
                </c:pt>
                <c:pt idx="3458">
                  <c:v>399</c:v>
                </c:pt>
                <c:pt idx="3459">
                  <c:v>363</c:v>
                </c:pt>
                <c:pt idx="3460">
                  <c:v>199</c:v>
                </c:pt>
                <c:pt idx="3461">
                  <c:v>330</c:v>
                </c:pt>
                <c:pt idx="3462">
                  <c:v>295</c:v>
                </c:pt>
                <c:pt idx="3463">
                  <c:v>223</c:v>
                </c:pt>
                <c:pt idx="3464">
                  <c:v>1090</c:v>
                </c:pt>
                <c:pt idx="3465">
                  <c:v>295</c:v>
                </c:pt>
                <c:pt idx="3466">
                  <c:v>289</c:v>
                </c:pt>
                <c:pt idx="3467">
                  <c:v>469</c:v>
                </c:pt>
                <c:pt idx="3468">
                  <c:v>215</c:v>
                </c:pt>
                <c:pt idx="3469">
                  <c:v>269</c:v>
                </c:pt>
                <c:pt idx="3470">
                  <c:v>1423</c:v>
                </c:pt>
                <c:pt idx="3471">
                  <c:v>268</c:v>
                </c:pt>
                <c:pt idx="3472">
                  <c:v>312</c:v>
                </c:pt>
                <c:pt idx="3473">
                  <c:v>357</c:v>
                </c:pt>
                <c:pt idx="3474">
                  <c:v>402</c:v>
                </c:pt>
                <c:pt idx="3475">
                  <c:v>399</c:v>
                </c:pt>
                <c:pt idx="3476">
                  <c:v>169</c:v>
                </c:pt>
                <c:pt idx="3477">
                  <c:v>339</c:v>
                </c:pt>
                <c:pt idx="3478">
                  <c:v>149</c:v>
                </c:pt>
                <c:pt idx="3479">
                  <c:v>249</c:v>
                </c:pt>
                <c:pt idx="3480">
                  <c:v>295</c:v>
                </c:pt>
                <c:pt idx="3481">
                  <c:v>357</c:v>
                </c:pt>
                <c:pt idx="3482">
                  <c:v>2990</c:v>
                </c:pt>
                <c:pt idx="3483">
                  <c:v>259</c:v>
                </c:pt>
                <c:pt idx="3484">
                  <c:v>223</c:v>
                </c:pt>
                <c:pt idx="3485">
                  <c:v>133</c:v>
                </c:pt>
                <c:pt idx="3486">
                  <c:v>1740</c:v>
                </c:pt>
                <c:pt idx="3487">
                  <c:v>223</c:v>
                </c:pt>
                <c:pt idx="3488">
                  <c:v>250</c:v>
                </c:pt>
                <c:pt idx="3489">
                  <c:v>752</c:v>
                </c:pt>
                <c:pt idx="3490">
                  <c:v>447</c:v>
                </c:pt>
                <c:pt idx="3491">
                  <c:v>295</c:v>
                </c:pt>
                <c:pt idx="3492">
                  <c:v>206</c:v>
                </c:pt>
                <c:pt idx="3493">
                  <c:v>699</c:v>
                </c:pt>
                <c:pt idx="3494">
                  <c:v>1513</c:v>
                </c:pt>
                <c:pt idx="3495">
                  <c:v>472</c:v>
                </c:pt>
                <c:pt idx="3496">
                  <c:v>295</c:v>
                </c:pt>
                <c:pt idx="3497">
                  <c:v>357</c:v>
                </c:pt>
                <c:pt idx="3498">
                  <c:v>363</c:v>
                </c:pt>
                <c:pt idx="3499">
                  <c:v>289</c:v>
                </c:pt>
                <c:pt idx="3500">
                  <c:v>349</c:v>
                </c:pt>
                <c:pt idx="3501">
                  <c:v>569</c:v>
                </c:pt>
                <c:pt idx="3502">
                  <c:v>1490</c:v>
                </c:pt>
                <c:pt idx="3503">
                  <c:v>354</c:v>
                </c:pt>
                <c:pt idx="3504">
                  <c:v>223</c:v>
                </c:pt>
                <c:pt idx="3505">
                  <c:v>325</c:v>
                </c:pt>
                <c:pt idx="3506">
                  <c:v>447</c:v>
                </c:pt>
                <c:pt idx="3507">
                  <c:v>149</c:v>
                </c:pt>
                <c:pt idx="3508">
                  <c:v>149</c:v>
                </c:pt>
                <c:pt idx="3509">
                  <c:v>312</c:v>
                </c:pt>
                <c:pt idx="3510">
                  <c:v>402</c:v>
                </c:pt>
                <c:pt idx="3511">
                  <c:v>312</c:v>
                </c:pt>
                <c:pt idx="3512">
                  <c:v>289</c:v>
                </c:pt>
                <c:pt idx="3513">
                  <c:v>533</c:v>
                </c:pt>
                <c:pt idx="3514">
                  <c:v>294</c:v>
                </c:pt>
                <c:pt idx="3515">
                  <c:v>236</c:v>
                </c:pt>
                <c:pt idx="3516">
                  <c:v>790</c:v>
                </c:pt>
                <c:pt idx="3517">
                  <c:v>294</c:v>
                </c:pt>
                <c:pt idx="3518">
                  <c:v>259</c:v>
                </c:pt>
                <c:pt idx="3519">
                  <c:v>199</c:v>
                </c:pt>
                <c:pt idx="3520">
                  <c:v>590</c:v>
                </c:pt>
                <c:pt idx="3521">
                  <c:v>1584</c:v>
                </c:pt>
                <c:pt idx="3522">
                  <c:v>259</c:v>
                </c:pt>
                <c:pt idx="3523">
                  <c:v>348</c:v>
                </c:pt>
                <c:pt idx="3524">
                  <c:v>429</c:v>
                </c:pt>
                <c:pt idx="3525">
                  <c:v>357</c:v>
                </c:pt>
                <c:pt idx="3526">
                  <c:v>312</c:v>
                </c:pt>
                <c:pt idx="3527">
                  <c:v>429</c:v>
                </c:pt>
                <c:pt idx="3528">
                  <c:v>268</c:v>
                </c:pt>
                <c:pt idx="3529">
                  <c:v>357</c:v>
                </c:pt>
                <c:pt idx="3530">
                  <c:v>1475</c:v>
                </c:pt>
                <c:pt idx="3531">
                  <c:v>199</c:v>
                </c:pt>
                <c:pt idx="3532">
                  <c:v>294</c:v>
                </c:pt>
                <c:pt idx="3533">
                  <c:v>179</c:v>
                </c:pt>
                <c:pt idx="3534">
                  <c:v>886</c:v>
                </c:pt>
                <c:pt idx="3535">
                  <c:v>312</c:v>
                </c:pt>
                <c:pt idx="3536">
                  <c:v>402</c:v>
                </c:pt>
                <c:pt idx="3537">
                  <c:v>357</c:v>
                </c:pt>
                <c:pt idx="3538">
                  <c:v>402</c:v>
                </c:pt>
                <c:pt idx="3539">
                  <c:v>295</c:v>
                </c:pt>
                <c:pt idx="3540">
                  <c:v>402</c:v>
                </c:pt>
                <c:pt idx="3541">
                  <c:v>330</c:v>
                </c:pt>
                <c:pt idx="3542">
                  <c:v>99</c:v>
                </c:pt>
                <c:pt idx="3543">
                  <c:v>311</c:v>
                </c:pt>
                <c:pt idx="3544">
                  <c:v>299</c:v>
                </c:pt>
                <c:pt idx="3545">
                  <c:v>149</c:v>
                </c:pt>
                <c:pt idx="3546">
                  <c:v>199</c:v>
                </c:pt>
                <c:pt idx="3547">
                  <c:v>399</c:v>
                </c:pt>
                <c:pt idx="3548">
                  <c:v>769</c:v>
                </c:pt>
                <c:pt idx="3549">
                  <c:v>294</c:v>
                </c:pt>
                <c:pt idx="3550">
                  <c:v>152</c:v>
                </c:pt>
                <c:pt idx="3551">
                  <c:v>618</c:v>
                </c:pt>
                <c:pt idx="3552">
                  <c:v>232</c:v>
                </c:pt>
                <c:pt idx="3553">
                  <c:v>268</c:v>
                </c:pt>
                <c:pt idx="3554">
                  <c:v>349</c:v>
                </c:pt>
                <c:pt idx="3555">
                  <c:v>384</c:v>
                </c:pt>
                <c:pt idx="3556">
                  <c:v>232</c:v>
                </c:pt>
                <c:pt idx="3557">
                  <c:v>268</c:v>
                </c:pt>
                <c:pt idx="3558">
                  <c:v>99</c:v>
                </c:pt>
                <c:pt idx="3559">
                  <c:v>349</c:v>
                </c:pt>
                <c:pt idx="3560">
                  <c:v>357</c:v>
                </c:pt>
                <c:pt idx="3561">
                  <c:v>268</c:v>
                </c:pt>
                <c:pt idx="3562">
                  <c:v>169</c:v>
                </c:pt>
                <c:pt idx="3563">
                  <c:v>223</c:v>
                </c:pt>
                <c:pt idx="3564">
                  <c:v>399</c:v>
                </c:pt>
                <c:pt idx="3565">
                  <c:v>528</c:v>
                </c:pt>
                <c:pt idx="3566">
                  <c:v>329</c:v>
                </c:pt>
                <c:pt idx="3567">
                  <c:v>269</c:v>
                </c:pt>
                <c:pt idx="3568">
                  <c:v>259</c:v>
                </c:pt>
                <c:pt idx="3569">
                  <c:v>349</c:v>
                </c:pt>
                <c:pt idx="3570">
                  <c:v>399</c:v>
                </c:pt>
                <c:pt idx="3571">
                  <c:v>627</c:v>
                </c:pt>
                <c:pt idx="3572">
                  <c:v>249</c:v>
                </c:pt>
                <c:pt idx="3573">
                  <c:v>443</c:v>
                </c:pt>
                <c:pt idx="3574">
                  <c:v>268</c:v>
                </c:pt>
                <c:pt idx="3575">
                  <c:v>269</c:v>
                </c:pt>
                <c:pt idx="3576">
                  <c:v>224</c:v>
                </c:pt>
                <c:pt idx="3577">
                  <c:v>99</c:v>
                </c:pt>
                <c:pt idx="3578">
                  <c:v>825</c:v>
                </c:pt>
                <c:pt idx="3579">
                  <c:v>1781</c:v>
                </c:pt>
                <c:pt idx="3580">
                  <c:v>289</c:v>
                </c:pt>
                <c:pt idx="3581">
                  <c:v>389</c:v>
                </c:pt>
                <c:pt idx="3582">
                  <c:v>69</c:v>
                </c:pt>
                <c:pt idx="3583">
                  <c:v>99</c:v>
                </c:pt>
                <c:pt idx="3584">
                  <c:v>357</c:v>
                </c:pt>
                <c:pt idx="3585">
                  <c:v>294</c:v>
                </c:pt>
                <c:pt idx="3586">
                  <c:v>266</c:v>
                </c:pt>
                <c:pt idx="3587">
                  <c:v>529</c:v>
                </c:pt>
                <c:pt idx="3588">
                  <c:v>169</c:v>
                </c:pt>
                <c:pt idx="3589">
                  <c:v>179</c:v>
                </c:pt>
                <c:pt idx="3590">
                  <c:v>1199</c:v>
                </c:pt>
                <c:pt idx="3591">
                  <c:v>294</c:v>
                </c:pt>
                <c:pt idx="3592">
                  <c:v>670</c:v>
                </c:pt>
                <c:pt idx="3593">
                  <c:v>707</c:v>
                </c:pt>
                <c:pt idx="3594">
                  <c:v>738</c:v>
                </c:pt>
                <c:pt idx="3595">
                  <c:v>297</c:v>
                </c:pt>
                <c:pt idx="3596">
                  <c:v>236</c:v>
                </c:pt>
                <c:pt idx="3597">
                  <c:v>209</c:v>
                </c:pt>
                <c:pt idx="3598">
                  <c:v>329</c:v>
                </c:pt>
                <c:pt idx="3599">
                  <c:v>1334</c:v>
                </c:pt>
                <c:pt idx="3600">
                  <c:v>169</c:v>
                </c:pt>
                <c:pt idx="3601">
                  <c:v>279</c:v>
                </c:pt>
                <c:pt idx="3602">
                  <c:v>241</c:v>
                </c:pt>
                <c:pt idx="3603">
                  <c:v>268</c:v>
                </c:pt>
                <c:pt idx="3604">
                  <c:v>1423</c:v>
                </c:pt>
                <c:pt idx="3605">
                  <c:v>241</c:v>
                </c:pt>
                <c:pt idx="3606">
                  <c:v>549</c:v>
                </c:pt>
                <c:pt idx="3607">
                  <c:v>1390</c:v>
                </c:pt>
                <c:pt idx="3608">
                  <c:v>241</c:v>
                </c:pt>
                <c:pt idx="3609">
                  <c:v>232</c:v>
                </c:pt>
                <c:pt idx="3610">
                  <c:v>790</c:v>
                </c:pt>
                <c:pt idx="3611">
                  <c:v>312</c:v>
                </c:pt>
                <c:pt idx="3612">
                  <c:v>446</c:v>
                </c:pt>
                <c:pt idx="3613">
                  <c:v>232</c:v>
                </c:pt>
                <c:pt idx="3614">
                  <c:v>294</c:v>
                </c:pt>
                <c:pt idx="3615">
                  <c:v>706</c:v>
                </c:pt>
                <c:pt idx="3616">
                  <c:v>299</c:v>
                </c:pt>
                <c:pt idx="3617">
                  <c:v>99</c:v>
                </c:pt>
                <c:pt idx="3618">
                  <c:v>312</c:v>
                </c:pt>
                <c:pt idx="3619">
                  <c:v>149</c:v>
                </c:pt>
                <c:pt idx="3620">
                  <c:v>472</c:v>
                </c:pt>
                <c:pt idx="3621">
                  <c:v>99</c:v>
                </c:pt>
                <c:pt idx="3622">
                  <c:v>751</c:v>
                </c:pt>
                <c:pt idx="3623">
                  <c:v>295</c:v>
                </c:pt>
                <c:pt idx="3624">
                  <c:v>223</c:v>
                </c:pt>
                <c:pt idx="3625">
                  <c:v>447</c:v>
                </c:pt>
                <c:pt idx="3626">
                  <c:v>329</c:v>
                </c:pt>
                <c:pt idx="3627">
                  <c:v>169</c:v>
                </c:pt>
                <c:pt idx="3628">
                  <c:v>268</c:v>
                </c:pt>
                <c:pt idx="3629">
                  <c:v>268</c:v>
                </c:pt>
                <c:pt idx="3630">
                  <c:v>325</c:v>
                </c:pt>
                <c:pt idx="3631">
                  <c:v>1240</c:v>
                </c:pt>
                <c:pt idx="3632">
                  <c:v>384</c:v>
                </c:pt>
                <c:pt idx="3633">
                  <c:v>268</c:v>
                </c:pt>
                <c:pt idx="3634">
                  <c:v>752</c:v>
                </c:pt>
                <c:pt idx="3635">
                  <c:v>197</c:v>
                </c:pt>
                <c:pt idx="3636">
                  <c:v>1749</c:v>
                </c:pt>
                <c:pt idx="3637">
                  <c:v>449</c:v>
                </c:pt>
                <c:pt idx="3638">
                  <c:v>329</c:v>
                </c:pt>
                <c:pt idx="3639">
                  <c:v>99</c:v>
                </c:pt>
                <c:pt idx="3640">
                  <c:v>312</c:v>
                </c:pt>
                <c:pt idx="3641">
                  <c:v>402</c:v>
                </c:pt>
                <c:pt idx="3642">
                  <c:v>399</c:v>
                </c:pt>
                <c:pt idx="3643">
                  <c:v>99</c:v>
                </c:pt>
                <c:pt idx="3644">
                  <c:v>269</c:v>
                </c:pt>
                <c:pt idx="3645">
                  <c:v>223</c:v>
                </c:pt>
                <c:pt idx="3646">
                  <c:v>268</c:v>
                </c:pt>
                <c:pt idx="3647">
                  <c:v>268</c:v>
                </c:pt>
                <c:pt idx="3648">
                  <c:v>329</c:v>
                </c:pt>
                <c:pt idx="3649">
                  <c:v>1990</c:v>
                </c:pt>
                <c:pt idx="3650">
                  <c:v>797</c:v>
                </c:pt>
                <c:pt idx="3651">
                  <c:v>399</c:v>
                </c:pt>
                <c:pt idx="3652">
                  <c:v>299</c:v>
                </c:pt>
                <c:pt idx="3653">
                  <c:v>232</c:v>
                </c:pt>
                <c:pt idx="3654">
                  <c:v>269</c:v>
                </c:pt>
                <c:pt idx="3655">
                  <c:v>250</c:v>
                </c:pt>
                <c:pt idx="3656">
                  <c:v>99</c:v>
                </c:pt>
                <c:pt idx="3657">
                  <c:v>268</c:v>
                </c:pt>
                <c:pt idx="3658">
                  <c:v>469</c:v>
                </c:pt>
                <c:pt idx="3659">
                  <c:v>268</c:v>
                </c:pt>
                <c:pt idx="3660">
                  <c:v>327</c:v>
                </c:pt>
                <c:pt idx="3661">
                  <c:v>268</c:v>
                </c:pt>
                <c:pt idx="3662">
                  <c:v>199</c:v>
                </c:pt>
                <c:pt idx="3663">
                  <c:v>650</c:v>
                </c:pt>
                <c:pt idx="3664">
                  <c:v>867</c:v>
                </c:pt>
                <c:pt idx="3665">
                  <c:v>402</c:v>
                </c:pt>
                <c:pt idx="3666">
                  <c:v>359</c:v>
                </c:pt>
                <c:pt idx="3667">
                  <c:v>1155</c:v>
                </c:pt>
                <c:pt idx="3668">
                  <c:v>561</c:v>
                </c:pt>
                <c:pt idx="3669">
                  <c:v>591</c:v>
                </c:pt>
                <c:pt idx="3670">
                  <c:v>473</c:v>
                </c:pt>
                <c:pt idx="3671">
                  <c:v>349</c:v>
                </c:pt>
                <c:pt idx="3672">
                  <c:v>312</c:v>
                </c:pt>
                <c:pt idx="3673">
                  <c:v>429</c:v>
                </c:pt>
                <c:pt idx="3674">
                  <c:v>107</c:v>
                </c:pt>
                <c:pt idx="3675">
                  <c:v>799</c:v>
                </c:pt>
                <c:pt idx="3676">
                  <c:v>1290</c:v>
                </c:pt>
                <c:pt idx="3677">
                  <c:v>840</c:v>
                </c:pt>
                <c:pt idx="3678">
                  <c:v>473</c:v>
                </c:pt>
                <c:pt idx="3679">
                  <c:v>294</c:v>
                </c:pt>
                <c:pt idx="3680">
                  <c:v>268</c:v>
                </c:pt>
                <c:pt idx="3681">
                  <c:v>726</c:v>
                </c:pt>
                <c:pt idx="3682">
                  <c:v>760</c:v>
                </c:pt>
                <c:pt idx="3683">
                  <c:v>312</c:v>
                </c:pt>
                <c:pt idx="3684">
                  <c:v>268</c:v>
                </c:pt>
                <c:pt idx="3685">
                  <c:v>232</c:v>
                </c:pt>
                <c:pt idx="3686">
                  <c:v>1020</c:v>
                </c:pt>
                <c:pt idx="3687">
                  <c:v>591</c:v>
                </c:pt>
                <c:pt idx="3688">
                  <c:v>325</c:v>
                </c:pt>
                <c:pt idx="3689">
                  <c:v>241</c:v>
                </c:pt>
                <c:pt idx="3690">
                  <c:v>329</c:v>
                </c:pt>
                <c:pt idx="3691">
                  <c:v>459</c:v>
                </c:pt>
                <c:pt idx="3692">
                  <c:v>268</c:v>
                </c:pt>
                <c:pt idx="3693">
                  <c:v>289</c:v>
                </c:pt>
                <c:pt idx="3694">
                  <c:v>402</c:v>
                </c:pt>
                <c:pt idx="3695">
                  <c:v>354</c:v>
                </c:pt>
                <c:pt idx="3696">
                  <c:v>707</c:v>
                </c:pt>
                <c:pt idx="3697">
                  <c:v>268</c:v>
                </c:pt>
                <c:pt idx="3698">
                  <c:v>311</c:v>
                </c:pt>
                <c:pt idx="3699">
                  <c:v>294</c:v>
                </c:pt>
                <c:pt idx="3700">
                  <c:v>2676</c:v>
                </c:pt>
                <c:pt idx="3701">
                  <c:v>295</c:v>
                </c:pt>
                <c:pt idx="3702">
                  <c:v>259</c:v>
                </c:pt>
                <c:pt idx="3703">
                  <c:v>294</c:v>
                </c:pt>
                <c:pt idx="3704">
                  <c:v>1155</c:v>
                </c:pt>
                <c:pt idx="3705">
                  <c:v>268</c:v>
                </c:pt>
                <c:pt idx="3706">
                  <c:v>232</c:v>
                </c:pt>
                <c:pt idx="3707">
                  <c:v>357</c:v>
                </c:pt>
                <c:pt idx="3708">
                  <c:v>169</c:v>
                </c:pt>
                <c:pt idx="3709">
                  <c:v>286</c:v>
                </c:pt>
                <c:pt idx="3710">
                  <c:v>239</c:v>
                </c:pt>
                <c:pt idx="3711">
                  <c:v>356</c:v>
                </c:pt>
                <c:pt idx="3712">
                  <c:v>250</c:v>
                </c:pt>
                <c:pt idx="3713">
                  <c:v>447</c:v>
                </c:pt>
                <c:pt idx="3714">
                  <c:v>294</c:v>
                </c:pt>
                <c:pt idx="3715">
                  <c:v>294</c:v>
                </c:pt>
                <c:pt idx="3716">
                  <c:v>599</c:v>
                </c:pt>
                <c:pt idx="3717">
                  <c:v>599</c:v>
                </c:pt>
                <c:pt idx="3718">
                  <c:v>268</c:v>
                </c:pt>
                <c:pt idx="3719">
                  <c:v>399</c:v>
                </c:pt>
                <c:pt idx="3720">
                  <c:v>279</c:v>
                </c:pt>
                <c:pt idx="3721">
                  <c:v>399</c:v>
                </c:pt>
                <c:pt idx="3722">
                  <c:v>469</c:v>
                </c:pt>
                <c:pt idx="3723">
                  <c:v>223</c:v>
                </c:pt>
                <c:pt idx="3724">
                  <c:v>447</c:v>
                </c:pt>
                <c:pt idx="3725">
                  <c:v>268</c:v>
                </c:pt>
                <c:pt idx="3726">
                  <c:v>299</c:v>
                </c:pt>
                <c:pt idx="3727">
                  <c:v>660</c:v>
                </c:pt>
                <c:pt idx="3728">
                  <c:v>1540</c:v>
                </c:pt>
                <c:pt idx="3729">
                  <c:v>312</c:v>
                </c:pt>
                <c:pt idx="3730">
                  <c:v>449</c:v>
                </c:pt>
                <c:pt idx="3731">
                  <c:v>349</c:v>
                </c:pt>
                <c:pt idx="3732">
                  <c:v>294</c:v>
                </c:pt>
                <c:pt idx="3733">
                  <c:v>249</c:v>
                </c:pt>
                <c:pt idx="3734">
                  <c:v>529</c:v>
                </c:pt>
                <c:pt idx="3735">
                  <c:v>286</c:v>
                </c:pt>
                <c:pt idx="3736">
                  <c:v>790</c:v>
                </c:pt>
                <c:pt idx="3737">
                  <c:v>268</c:v>
                </c:pt>
                <c:pt idx="3738">
                  <c:v>473</c:v>
                </c:pt>
                <c:pt idx="3739">
                  <c:v>443</c:v>
                </c:pt>
                <c:pt idx="3740">
                  <c:v>268</c:v>
                </c:pt>
                <c:pt idx="3741">
                  <c:v>473</c:v>
                </c:pt>
                <c:pt idx="3742">
                  <c:v>330</c:v>
                </c:pt>
                <c:pt idx="3743">
                  <c:v>354</c:v>
                </c:pt>
                <c:pt idx="3744">
                  <c:v>449</c:v>
                </c:pt>
                <c:pt idx="3745">
                  <c:v>259</c:v>
                </c:pt>
                <c:pt idx="3746">
                  <c:v>447</c:v>
                </c:pt>
                <c:pt idx="3747">
                  <c:v>232</c:v>
                </c:pt>
                <c:pt idx="3748">
                  <c:v>379</c:v>
                </c:pt>
                <c:pt idx="3749">
                  <c:v>447</c:v>
                </c:pt>
                <c:pt idx="3750">
                  <c:v>229</c:v>
                </c:pt>
                <c:pt idx="3751">
                  <c:v>499</c:v>
                </c:pt>
                <c:pt idx="3752">
                  <c:v>294</c:v>
                </c:pt>
                <c:pt idx="3753">
                  <c:v>707</c:v>
                </c:pt>
                <c:pt idx="3754">
                  <c:v>268</c:v>
                </c:pt>
                <c:pt idx="3755">
                  <c:v>357</c:v>
                </c:pt>
                <c:pt idx="3756">
                  <c:v>289</c:v>
                </c:pt>
                <c:pt idx="3757">
                  <c:v>447</c:v>
                </c:pt>
                <c:pt idx="3758">
                  <c:v>499</c:v>
                </c:pt>
                <c:pt idx="3759">
                  <c:v>527</c:v>
                </c:pt>
                <c:pt idx="3760">
                  <c:v>399</c:v>
                </c:pt>
                <c:pt idx="3761">
                  <c:v>390</c:v>
                </c:pt>
                <c:pt idx="3762">
                  <c:v>279</c:v>
                </c:pt>
                <c:pt idx="3763">
                  <c:v>268</c:v>
                </c:pt>
                <c:pt idx="3764">
                  <c:v>886</c:v>
                </c:pt>
                <c:pt idx="3765">
                  <c:v>269</c:v>
                </c:pt>
                <c:pt idx="3766">
                  <c:v>268</c:v>
                </c:pt>
                <c:pt idx="3767">
                  <c:v>299</c:v>
                </c:pt>
                <c:pt idx="3768">
                  <c:v>241</c:v>
                </c:pt>
                <c:pt idx="3769">
                  <c:v>1590</c:v>
                </c:pt>
                <c:pt idx="3770">
                  <c:v>299</c:v>
                </c:pt>
                <c:pt idx="3771">
                  <c:v>449</c:v>
                </c:pt>
                <c:pt idx="3772">
                  <c:v>536</c:v>
                </c:pt>
                <c:pt idx="3773">
                  <c:v>312</c:v>
                </c:pt>
                <c:pt idx="3774">
                  <c:v>268</c:v>
                </c:pt>
                <c:pt idx="3775">
                  <c:v>1590</c:v>
                </c:pt>
                <c:pt idx="3776">
                  <c:v>325</c:v>
                </c:pt>
                <c:pt idx="3777">
                  <c:v>299</c:v>
                </c:pt>
                <c:pt idx="3778">
                  <c:v>250</c:v>
                </c:pt>
                <c:pt idx="3779">
                  <c:v>561</c:v>
                </c:pt>
                <c:pt idx="3780">
                  <c:v>312</c:v>
                </c:pt>
                <c:pt idx="3781">
                  <c:v>599</c:v>
                </c:pt>
                <c:pt idx="3782">
                  <c:v>349</c:v>
                </c:pt>
                <c:pt idx="3783">
                  <c:v>205</c:v>
                </c:pt>
                <c:pt idx="3784">
                  <c:v>297</c:v>
                </c:pt>
                <c:pt idx="3785">
                  <c:v>268</c:v>
                </c:pt>
                <c:pt idx="3786">
                  <c:v>399</c:v>
                </c:pt>
                <c:pt idx="3787">
                  <c:v>223</c:v>
                </c:pt>
                <c:pt idx="3788">
                  <c:v>447</c:v>
                </c:pt>
                <c:pt idx="3789">
                  <c:v>325</c:v>
                </c:pt>
                <c:pt idx="3790">
                  <c:v>402</c:v>
                </c:pt>
                <c:pt idx="3791">
                  <c:v>259</c:v>
                </c:pt>
                <c:pt idx="3792">
                  <c:v>279</c:v>
                </c:pt>
                <c:pt idx="3793">
                  <c:v>299</c:v>
                </c:pt>
                <c:pt idx="3794">
                  <c:v>266</c:v>
                </c:pt>
                <c:pt idx="3795">
                  <c:v>169</c:v>
                </c:pt>
                <c:pt idx="3796">
                  <c:v>589</c:v>
                </c:pt>
                <c:pt idx="3797">
                  <c:v>1122</c:v>
                </c:pt>
                <c:pt idx="3798">
                  <c:v>357</c:v>
                </c:pt>
                <c:pt idx="3799">
                  <c:v>1020</c:v>
                </c:pt>
                <c:pt idx="3800">
                  <c:v>223</c:v>
                </c:pt>
                <c:pt idx="3801">
                  <c:v>241</c:v>
                </c:pt>
                <c:pt idx="3802">
                  <c:v>199</c:v>
                </c:pt>
                <c:pt idx="3803">
                  <c:v>223</c:v>
                </c:pt>
                <c:pt idx="3804">
                  <c:v>536</c:v>
                </c:pt>
                <c:pt idx="3805">
                  <c:v>449</c:v>
                </c:pt>
                <c:pt idx="3806">
                  <c:v>223</c:v>
                </c:pt>
                <c:pt idx="3807">
                  <c:v>223</c:v>
                </c:pt>
                <c:pt idx="3808">
                  <c:v>169</c:v>
                </c:pt>
                <c:pt idx="3809">
                  <c:v>402</c:v>
                </c:pt>
                <c:pt idx="3810">
                  <c:v>649</c:v>
                </c:pt>
                <c:pt idx="3811">
                  <c:v>299</c:v>
                </c:pt>
                <c:pt idx="3812">
                  <c:v>299</c:v>
                </c:pt>
                <c:pt idx="3813">
                  <c:v>879</c:v>
                </c:pt>
                <c:pt idx="3814">
                  <c:v>990</c:v>
                </c:pt>
                <c:pt idx="3815">
                  <c:v>268</c:v>
                </c:pt>
                <c:pt idx="3816">
                  <c:v>469</c:v>
                </c:pt>
                <c:pt idx="3817">
                  <c:v>223</c:v>
                </c:pt>
                <c:pt idx="3818">
                  <c:v>449</c:v>
                </c:pt>
                <c:pt idx="3819">
                  <c:v>429</c:v>
                </c:pt>
                <c:pt idx="3820">
                  <c:v>490</c:v>
                </c:pt>
                <c:pt idx="3821">
                  <c:v>491</c:v>
                </c:pt>
                <c:pt idx="3822">
                  <c:v>223</c:v>
                </c:pt>
                <c:pt idx="3823">
                  <c:v>357</c:v>
                </c:pt>
                <c:pt idx="3824">
                  <c:v>429</c:v>
                </c:pt>
                <c:pt idx="3825">
                  <c:v>420</c:v>
                </c:pt>
                <c:pt idx="3826">
                  <c:v>249</c:v>
                </c:pt>
                <c:pt idx="3827">
                  <c:v>232</c:v>
                </c:pt>
                <c:pt idx="3828">
                  <c:v>399</c:v>
                </c:pt>
                <c:pt idx="3829">
                  <c:v>279</c:v>
                </c:pt>
                <c:pt idx="3830">
                  <c:v>325</c:v>
                </c:pt>
                <c:pt idx="3831">
                  <c:v>241</c:v>
                </c:pt>
                <c:pt idx="3832">
                  <c:v>429</c:v>
                </c:pt>
                <c:pt idx="3833">
                  <c:v>357</c:v>
                </c:pt>
                <c:pt idx="3834">
                  <c:v>472</c:v>
                </c:pt>
                <c:pt idx="3835">
                  <c:v>473</c:v>
                </c:pt>
                <c:pt idx="3836">
                  <c:v>443</c:v>
                </c:pt>
                <c:pt idx="3837">
                  <c:v>205</c:v>
                </c:pt>
                <c:pt idx="3838">
                  <c:v>738</c:v>
                </c:pt>
                <c:pt idx="3839">
                  <c:v>169</c:v>
                </c:pt>
                <c:pt idx="3840">
                  <c:v>223</c:v>
                </c:pt>
                <c:pt idx="3841">
                  <c:v>589</c:v>
                </c:pt>
                <c:pt idx="3842">
                  <c:v>223</c:v>
                </c:pt>
                <c:pt idx="3843">
                  <c:v>483</c:v>
                </c:pt>
                <c:pt idx="3844">
                  <c:v>357</c:v>
                </c:pt>
                <c:pt idx="3845">
                  <c:v>469</c:v>
                </c:pt>
                <c:pt idx="3846">
                  <c:v>969</c:v>
                </c:pt>
                <c:pt idx="3847">
                  <c:v>536</c:v>
                </c:pt>
                <c:pt idx="3848">
                  <c:v>473</c:v>
                </c:pt>
                <c:pt idx="3849">
                  <c:v>325</c:v>
                </c:pt>
                <c:pt idx="3850">
                  <c:v>229</c:v>
                </c:pt>
                <c:pt idx="3851">
                  <c:v>886</c:v>
                </c:pt>
                <c:pt idx="3852">
                  <c:v>790</c:v>
                </c:pt>
                <c:pt idx="3853">
                  <c:v>268</c:v>
                </c:pt>
                <c:pt idx="3854">
                  <c:v>726</c:v>
                </c:pt>
                <c:pt idx="3855">
                  <c:v>330</c:v>
                </c:pt>
                <c:pt idx="3856">
                  <c:v>259</c:v>
                </c:pt>
                <c:pt idx="3857">
                  <c:v>787</c:v>
                </c:pt>
                <c:pt idx="3858">
                  <c:v>289</c:v>
                </c:pt>
                <c:pt idx="3859">
                  <c:v>363</c:v>
                </c:pt>
                <c:pt idx="3860">
                  <c:v>1065</c:v>
                </c:pt>
                <c:pt idx="3861">
                  <c:v>357</c:v>
                </c:pt>
                <c:pt idx="3862">
                  <c:v>3790</c:v>
                </c:pt>
                <c:pt idx="3863">
                  <c:v>384</c:v>
                </c:pt>
                <c:pt idx="3864">
                  <c:v>268</c:v>
                </c:pt>
                <c:pt idx="3865">
                  <c:v>299</c:v>
                </c:pt>
                <c:pt idx="3866">
                  <c:v>223</c:v>
                </c:pt>
                <c:pt idx="3867">
                  <c:v>849</c:v>
                </c:pt>
                <c:pt idx="3868">
                  <c:v>359</c:v>
                </c:pt>
                <c:pt idx="3869">
                  <c:v>241</c:v>
                </c:pt>
                <c:pt idx="3870">
                  <c:v>115</c:v>
                </c:pt>
                <c:pt idx="3871">
                  <c:v>325</c:v>
                </c:pt>
                <c:pt idx="3872">
                  <c:v>268</c:v>
                </c:pt>
                <c:pt idx="3873">
                  <c:v>404</c:v>
                </c:pt>
                <c:pt idx="3874">
                  <c:v>536</c:v>
                </c:pt>
                <c:pt idx="3875">
                  <c:v>527</c:v>
                </c:pt>
                <c:pt idx="3876">
                  <c:v>1033</c:v>
                </c:pt>
                <c:pt idx="3877">
                  <c:v>340</c:v>
                </c:pt>
                <c:pt idx="3878">
                  <c:v>325</c:v>
                </c:pt>
                <c:pt idx="3879">
                  <c:v>473</c:v>
                </c:pt>
                <c:pt idx="3880">
                  <c:v>330</c:v>
                </c:pt>
                <c:pt idx="3881">
                  <c:v>299</c:v>
                </c:pt>
                <c:pt idx="3882">
                  <c:v>2676</c:v>
                </c:pt>
                <c:pt idx="3883">
                  <c:v>459</c:v>
                </c:pt>
                <c:pt idx="3884">
                  <c:v>266</c:v>
                </c:pt>
                <c:pt idx="3885">
                  <c:v>581</c:v>
                </c:pt>
                <c:pt idx="3886">
                  <c:v>402</c:v>
                </c:pt>
                <c:pt idx="3887">
                  <c:v>1240</c:v>
                </c:pt>
                <c:pt idx="3888">
                  <c:v>429</c:v>
                </c:pt>
                <c:pt idx="3889">
                  <c:v>399</c:v>
                </c:pt>
                <c:pt idx="3890">
                  <c:v>447</c:v>
                </c:pt>
                <c:pt idx="3891">
                  <c:v>618</c:v>
                </c:pt>
                <c:pt idx="3892">
                  <c:v>447</c:v>
                </c:pt>
                <c:pt idx="3893">
                  <c:v>312</c:v>
                </c:pt>
                <c:pt idx="3894">
                  <c:v>1590</c:v>
                </c:pt>
                <c:pt idx="3895">
                  <c:v>268</c:v>
                </c:pt>
                <c:pt idx="3896">
                  <c:v>268</c:v>
                </c:pt>
                <c:pt idx="3897">
                  <c:v>357</c:v>
                </c:pt>
                <c:pt idx="3898">
                  <c:v>294</c:v>
                </c:pt>
                <c:pt idx="3899">
                  <c:v>384</c:v>
                </c:pt>
                <c:pt idx="3900">
                  <c:v>129</c:v>
                </c:pt>
                <c:pt idx="3901">
                  <c:v>768</c:v>
                </c:pt>
                <c:pt idx="3902">
                  <c:v>279</c:v>
                </c:pt>
                <c:pt idx="3903">
                  <c:v>890</c:v>
                </c:pt>
                <c:pt idx="3904">
                  <c:v>312</c:v>
                </c:pt>
                <c:pt idx="3905">
                  <c:v>599</c:v>
                </c:pt>
                <c:pt idx="3906">
                  <c:v>384</c:v>
                </c:pt>
                <c:pt idx="3907">
                  <c:v>124</c:v>
                </c:pt>
                <c:pt idx="3908">
                  <c:v>752</c:v>
                </c:pt>
                <c:pt idx="3909">
                  <c:v>357</c:v>
                </c:pt>
                <c:pt idx="3910">
                  <c:v>294</c:v>
                </c:pt>
                <c:pt idx="3911">
                  <c:v>738</c:v>
                </c:pt>
                <c:pt idx="3912">
                  <c:v>295</c:v>
                </c:pt>
                <c:pt idx="3913">
                  <c:v>599</c:v>
                </c:pt>
                <c:pt idx="3914">
                  <c:v>241</c:v>
                </c:pt>
                <c:pt idx="3915">
                  <c:v>357</c:v>
                </c:pt>
                <c:pt idx="3916">
                  <c:v>1790</c:v>
                </c:pt>
                <c:pt idx="3917">
                  <c:v>726</c:v>
                </c:pt>
                <c:pt idx="3918">
                  <c:v>549</c:v>
                </c:pt>
                <c:pt idx="3919">
                  <c:v>312</c:v>
                </c:pt>
                <c:pt idx="3920">
                  <c:v>264</c:v>
                </c:pt>
                <c:pt idx="3921">
                  <c:v>235</c:v>
                </c:pt>
                <c:pt idx="3922">
                  <c:v>251</c:v>
                </c:pt>
                <c:pt idx="3923">
                  <c:v>269</c:v>
                </c:pt>
                <c:pt idx="3924">
                  <c:v>447</c:v>
                </c:pt>
                <c:pt idx="3925">
                  <c:v>1287</c:v>
                </c:pt>
                <c:pt idx="3926">
                  <c:v>294</c:v>
                </c:pt>
                <c:pt idx="3927">
                  <c:v>447</c:v>
                </c:pt>
                <c:pt idx="3928">
                  <c:v>1340</c:v>
                </c:pt>
                <c:pt idx="3929">
                  <c:v>289</c:v>
                </c:pt>
                <c:pt idx="3930">
                  <c:v>449</c:v>
                </c:pt>
                <c:pt idx="3931">
                  <c:v>299</c:v>
                </c:pt>
                <c:pt idx="3932">
                  <c:v>295</c:v>
                </c:pt>
                <c:pt idx="3933">
                  <c:v>990</c:v>
                </c:pt>
                <c:pt idx="3934">
                  <c:v>749</c:v>
                </c:pt>
                <c:pt idx="3935">
                  <c:v>268</c:v>
                </c:pt>
                <c:pt idx="3936">
                  <c:v>768</c:v>
                </c:pt>
                <c:pt idx="3937">
                  <c:v>1290</c:v>
                </c:pt>
                <c:pt idx="3938">
                  <c:v>349</c:v>
                </c:pt>
                <c:pt idx="3939">
                  <c:v>357</c:v>
                </c:pt>
                <c:pt idx="3940">
                  <c:v>259</c:v>
                </c:pt>
                <c:pt idx="3941">
                  <c:v>349</c:v>
                </c:pt>
                <c:pt idx="3942">
                  <c:v>259</c:v>
                </c:pt>
                <c:pt idx="3943">
                  <c:v>532</c:v>
                </c:pt>
                <c:pt idx="3944">
                  <c:v>976</c:v>
                </c:pt>
                <c:pt idx="3945">
                  <c:v>627</c:v>
                </c:pt>
                <c:pt idx="3946">
                  <c:v>1249</c:v>
                </c:pt>
                <c:pt idx="3947">
                  <c:v>491</c:v>
                </c:pt>
                <c:pt idx="3948">
                  <c:v>549</c:v>
                </c:pt>
                <c:pt idx="3949">
                  <c:v>363</c:v>
                </c:pt>
                <c:pt idx="3950">
                  <c:v>399</c:v>
                </c:pt>
                <c:pt idx="3951">
                  <c:v>459</c:v>
                </c:pt>
                <c:pt idx="3952">
                  <c:v>268</c:v>
                </c:pt>
                <c:pt idx="3953">
                  <c:v>549</c:v>
                </c:pt>
                <c:pt idx="3954">
                  <c:v>231</c:v>
                </c:pt>
                <c:pt idx="3955">
                  <c:v>399</c:v>
                </c:pt>
                <c:pt idx="3956">
                  <c:v>1155</c:v>
                </c:pt>
                <c:pt idx="3957">
                  <c:v>825</c:v>
                </c:pt>
                <c:pt idx="3958">
                  <c:v>990</c:v>
                </c:pt>
                <c:pt idx="3959">
                  <c:v>349</c:v>
                </c:pt>
                <c:pt idx="3960">
                  <c:v>650</c:v>
                </c:pt>
                <c:pt idx="3961">
                  <c:v>990</c:v>
                </c:pt>
                <c:pt idx="3962">
                  <c:v>259</c:v>
                </c:pt>
                <c:pt idx="3963">
                  <c:v>491</c:v>
                </c:pt>
                <c:pt idx="3964">
                  <c:v>312</c:v>
                </c:pt>
                <c:pt idx="3965">
                  <c:v>640</c:v>
                </c:pt>
                <c:pt idx="3966">
                  <c:v>403</c:v>
                </c:pt>
                <c:pt idx="3967">
                  <c:v>295</c:v>
                </c:pt>
                <c:pt idx="3968">
                  <c:v>402</c:v>
                </c:pt>
                <c:pt idx="3969">
                  <c:v>262</c:v>
                </c:pt>
                <c:pt idx="3970">
                  <c:v>1199</c:v>
                </c:pt>
                <c:pt idx="3971">
                  <c:v>357</c:v>
                </c:pt>
                <c:pt idx="3972">
                  <c:v>561</c:v>
                </c:pt>
                <c:pt idx="3973">
                  <c:v>473</c:v>
                </c:pt>
                <c:pt idx="3974">
                  <c:v>295</c:v>
                </c:pt>
                <c:pt idx="3975">
                  <c:v>447</c:v>
                </c:pt>
                <c:pt idx="3976">
                  <c:v>599</c:v>
                </c:pt>
                <c:pt idx="3977">
                  <c:v>749</c:v>
                </c:pt>
                <c:pt idx="3978">
                  <c:v>549</c:v>
                </c:pt>
                <c:pt idx="3979">
                  <c:v>529</c:v>
                </c:pt>
                <c:pt idx="3980">
                  <c:v>650</c:v>
                </c:pt>
                <c:pt idx="3981">
                  <c:v>357</c:v>
                </c:pt>
                <c:pt idx="3982">
                  <c:v>236</c:v>
                </c:pt>
                <c:pt idx="3983">
                  <c:v>236</c:v>
                </c:pt>
                <c:pt idx="3984">
                  <c:v>267</c:v>
                </c:pt>
                <c:pt idx="3985">
                  <c:v>549</c:v>
                </c:pt>
                <c:pt idx="3986">
                  <c:v>199</c:v>
                </c:pt>
                <c:pt idx="3987">
                  <c:v>449</c:v>
                </c:pt>
                <c:pt idx="3988">
                  <c:v>449</c:v>
                </c:pt>
                <c:pt idx="3989">
                  <c:v>232</c:v>
                </c:pt>
                <c:pt idx="3990">
                  <c:v>670</c:v>
                </c:pt>
                <c:pt idx="3991">
                  <c:v>1033</c:v>
                </c:pt>
                <c:pt idx="3992">
                  <c:v>402</c:v>
                </c:pt>
                <c:pt idx="3993">
                  <c:v>259</c:v>
                </c:pt>
                <c:pt idx="3994">
                  <c:v>549</c:v>
                </c:pt>
                <c:pt idx="3995">
                  <c:v>502</c:v>
                </c:pt>
                <c:pt idx="3996">
                  <c:v>738</c:v>
                </c:pt>
                <c:pt idx="3997">
                  <c:v>1199</c:v>
                </c:pt>
                <c:pt idx="3998">
                  <c:v>249</c:v>
                </c:pt>
                <c:pt idx="3999">
                  <c:v>402</c:v>
                </c:pt>
                <c:pt idx="4000">
                  <c:v>1049</c:v>
                </c:pt>
                <c:pt idx="4001">
                  <c:v>299</c:v>
                </c:pt>
                <c:pt idx="4002">
                  <c:v>443</c:v>
                </c:pt>
                <c:pt idx="4003">
                  <c:v>886</c:v>
                </c:pt>
                <c:pt idx="4004">
                  <c:v>509</c:v>
                </c:pt>
                <c:pt idx="4005">
                  <c:v>268</c:v>
                </c:pt>
                <c:pt idx="4006">
                  <c:v>473</c:v>
                </c:pt>
                <c:pt idx="4007">
                  <c:v>1100</c:v>
                </c:pt>
                <c:pt idx="4008">
                  <c:v>858</c:v>
                </c:pt>
                <c:pt idx="4009">
                  <c:v>429</c:v>
                </c:pt>
                <c:pt idx="4010">
                  <c:v>279</c:v>
                </c:pt>
                <c:pt idx="4011">
                  <c:v>531</c:v>
                </c:pt>
                <c:pt idx="4012">
                  <c:v>268</c:v>
                </c:pt>
                <c:pt idx="4013">
                  <c:v>312</c:v>
                </c:pt>
                <c:pt idx="4014">
                  <c:v>289</c:v>
                </c:pt>
                <c:pt idx="4015">
                  <c:v>268</c:v>
                </c:pt>
                <c:pt idx="4016">
                  <c:v>357</c:v>
                </c:pt>
                <c:pt idx="4017">
                  <c:v>357</c:v>
                </c:pt>
                <c:pt idx="4018">
                  <c:v>707</c:v>
                </c:pt>
                <c:pt idx="4019">
                  <c:v>312</c:v>
                </c:pt>
                <c:pt idx="4020">
                  <c:v>849</c:v>
                </c:pt>
                <c:pt idx="4021">
                  <c:v>489</c:v>
                </c:pt>
                <c:pt idx="4022">
                  <c:v>325</c:v>
                </c:pt>
                <c:pt idx="4023">
                  <c:v>384</c:v>
                </c:pt>
                <c:pt idx="4024">
                  <c:v>299</c:v>
                </c:pt>
                <c:pt idx="4025">
                  <c:v>402</c:v>
                </c:pt>
                <c:pt idx="4026">
                  <c:v>196</c:v>
                </c:pt>
                <c:pt idx="4027">
                  <c:v>312</c:v>
                </c:pt>
                <c:pt idx="4028">
                  <c:v>886</c:v>
                </c:pt>
                <c:pt idx="4029">
                  <c:v>840</c:v>
                </c:pt>
                <c:pt idx="4030">
                  <c:v>363</c:v>
                </c:pt>
                <c:pt idx="4031">
                  <c:v>295</c:v>
                </c:pt>
                <c:pt idx="4032">
                  <c:v>797</c:v>
                </c:pt>
                <c:pt idx="4033">
                  <c:v>797</c:v>
                </c:pt>
                <c:pt idx="4034">
                  <c:v>894</c:v>
                </c:pt>
                <c:pt idx="4035">
                  <c:v>599</c:v>
                </c:pt>
                <c:pt idx="4036">
                  <c:v>644</c:v>
                </c:pt>
                <c:pt idx="4037">
                  <c:v>294</c:v>
                </c:pt>
                <c:pt idx="4038">
                  <c:v>1155</c:v>
                </c:pt>
                <c:pt idx="4039">
                  <c:v>536</c:v>
                </c:pt>
                <c:pt idx="4040">
                  <c:v>805</c:v>
                </c:pt>
                <c:pt idx="4041">
                  <c:v>268</c:v>
                </c:pt>
                <c:pt idx="4042">
                  <c:v>1781</c:v>
                </c:pt>
                <c:pt idx="4043">
                  <c:v>483</c:v>
                </c:pt>
                <c:pt idx="4044">
                  <c:v>289</c:v>
                </c:pt>
                <c:pt idx="4045">
                  <c:v>660</c:v>
                </c:pt>
                <c:pt idx="4046">
                  <c:v>294</c:v>
                </c:pt>
                <c:pt idx="4047">
                  <c:v>752</c:v>
                </c:pt>
                <c:pt idx="4048">
                  <c:v>707</c:v>
                </c:pt>
                <c:pt idx="4049">
                  <c:v>787</c:v>
                </c:pt>
                <c:pt idx="4050">
                  <c:v>169</c:v>
                </c:pt>
                <c:pt idx="4051">
                  <c:v>573</c:v>
                </c:pt>
                <c:pt idx="4052">
                  <c:v>447</c:v>
                </c:pt>
                <c:pt idx="4053">
                  <c:v>339</c:v>
                </c:pt>
                <c:pt idx="4054">
                  <c:v>536</c:v>
                </c:pt>
                <c:pt idx="4055">
                  <c:v>268</c:v>
                </c:pt>
                <c:pt idx="4056">
                  <c:v>299</c:v>
                </c:pt>
                <c:pt idx="4057">
                  <c:v>738</c:v>
                </c:pt>
                <c:pt idx="4058">
                  <c:v>536</c:v>
                </c:pt>
                <c:pt idx="4059">
                  <c:v>299</c:v>
                </c:pt>
                <c:pt idx="4060">
                  <c:v>294</c:v>
                </c:pt>
                <c:pt idx="4061">
                  <c:v>627</c:v>
                </c:pt>
                <c:pt idx="4062">
                  <c:v>354</c:v>
                </c:pt>
                <c:pt idx="4063">
                  <c:v>295</c:v>
                </c:pt>
                <c:pt idx="4064">
                  <c:v>294</c:v>
                </c:pt>
                <c:pt idx="4065">
                  <c:v>449</c:v>
                </c:pt>
                <c:pt idx="4066">
                  <c:v>169</c:v>
                </c:pt>
                <c:pt idx="4067">
                  <c:v>384</c:v>
                </c:pt>
                <c:pt idx="4068">
                  <c:v>349</c:v>
                </c:pt>
                <c:pt idx="4069">
                  <c:v>976</c:v>
                </c:pt>
                <c:pt idx="4070">
                  <c:v>205</c:v>
                </c:pt>
                <c:pt idx="4071">
                  <c:v>399</c:v>
                </c:pt>
                <c:pt idx="4072">
                  <c:v>531</c:v>
                </c:pt>
                <c:pt idx="4073">
                  <c:v>169</c:v>
                </c:pt>
                <c:pt idx="4074">
                  <c:v>502</c:v>
                </c:pt>
                <c:pt idx="4075">
                  <c:v>384</c:v>
                </c:pt>
                <c:pt idx="4076">
                  <c:v>479</c:v>
                </c:pt>
                <c:pt idx="4077">
                  <c:v>499</c:v>
                </c:pt>
                <c:pt idx="4078">
                  <c:v>790</c:v>
                </c:pt>
                <c:pt idx="4079">
                  <c:v>573</c:v>
                </c:pt>
                <c:pt idx="4080">
                  <c:v>312</c:v>
                </c:pt>
                <c:pt idx="4081">
                  <c:v>707</c:v>
                </c:pt>
                <c:pt idx="4082">
                  <c:v>206</c:v>
                </c:pt>
                <c:pt idx="4083">
                  <c:v>1040</c:v>
                </c:pt>
                <c:pt idx="4084">
                  <c:v>1630</c:v>
                </c:pt>
                <c:pt idx="4085">
                  <c:v>495</c:v>
                </c:pt>
                <c:pt idx="4086">
                  <c:v>402</c:v>
                </c:pt>
                <c:pt idx="4087">
                  <c:v>797</c:v>
                </c:pt>
                <c:pt idx="4088">
                  <c:v>312</c:v>
                </c:pt>
                <c:pt idx="4089">
                  <c:v>399</c:v>
                </c:pt>
                <c:pt idx="4090">
                  <c:v>1020</c:v>
                </c:pt>
                <c:pt idx="4091">
                  <c:v>495</c:v>
                </c:pt>
                <c:pt idx="4092">
                  <c:v>495</c:v>
                </c:pt>
                <c:pt idx="4093">
                  <c:v>250</c:v>
                </c:pt>
                <c:pt idx="4094">
                  <c:v>329</c:v>
                </c:pt>
                <c:pt idx="4095">
                  <c:v>312</c:v>
                </c:pt>
                <c:pt idx="4096">
                  <c:v>797</c:v>
                </c:pt>
                <c:pt idx="4097">
                  <c:v>357</c:v>
                </c:pt>
                <c:pt idx="4098">
                  <c:v>299</c:v>
                </c:pt>
                <c:pt idx="4099">
                  <c:v>268</c:v>
                </c:pt>
                <c:pt idx="4100">
                  <c:v>399</c:v>
                </c:pt>
                <c:pt idx="4101">
                  <c:v>169</c:v>
                </c:pt>
                <c:pt idx="4102">
                  <c:v>295</c:v>
                </c:pt>
                <c:pt idx="4103">
                  <c:v>429</c:v>
                </c:pt>
                <c:pt idx="4104">
                  <c:v>325</c:v>
                </c:pt>
                <c:pt idx="4105">
                  <c:v>205</c:v>
                </c:pt>
                <c:pt idx="4106">
                  <c:v>349</c:v>
                </c:pt>
                <c:pt idx="4107">
                  <c:v>363</c:v>
                </c:pt>
                <c:pt idx="4108">
                  <c:v>268</c:v>
                </c:pt>
                <c:pt idx="4109">
                  <c:v>549</c:v>
                </c:pt>
                <c:pt idx="4110">
                  <c:v>236</c:v>
                </c:pt>
                <c:pt idx="4111">
                  <c:v>399</c:v>
                </c:pt>
                <c:pt idx="4112">
                  <c:v>268</c:v>
                </c:pt>
                <c:pt idx="4113">
                  <c:v>289</c:v>
                </c:pt>
                <c:pt idx="4114">
                  <c:v>299</c:v>
                </c:pt>
                <c:pt idx="4115">
                  <c:v>286</c:v>
                </c:pt>
                <c:pt idx="4116">
                  <c:v>294</c:v>
                </c:pt>
                <c:pt idx="4117">
                  <c:v>199</c:v>
                </c:pt>
                <c:pt idx="4118">
                  <c:v>886</c:v>
                </c:pt>
                <c:pt idx="4119">
                  <c:v>509</c:v>
                </c:pt>
                <c:pt idx="4120">
                  <c:v>239</c:v>
                </c:pt>
                <c:pt idx="4121">
                  <c:v>239</c:v>
                </c:pt>
                <c:pt idx="4122">
                  <c:v>268</c:v>
                </c:pt>
                <c:pt idx="4123">
                  <c:v>236</c:v>
                </c:pt>
                <c:pt idx="4124">
                  <c:v>384</c:v>
                </c:pt>
                <c:pt idx="4125">
                  <c:v>299</c:v>
                </c:pt>
                <c:pt idx="4126">
                  <c:v>447</c:v>
                </c:pt>
                <c:pt idx="4127">
                  <c:v>1513</c:v>
                </c:pt>
                <c:pt idx="4128">
                  <c:v>329</c:v>
                </c:pt>
                <c:pt idx="4129">
                  <c:v>402</c:v>
                </c:pt>
                <c:pt idx="4130">
                  <c:v>295</c:v>
                </c:pt>
                <c:pt idx="4131">
                  <c:v>223</c:v>
                </c:pt>
                <c:pt idx="4132">
                  <c:v>268</c:v>
                </c:pt>
                <c:pt idx="4133">
                  <c:v>205</c:v>
                </c:pt>
                <c:pt idx="4134">
                  <c:v>369</c:v>
                </c:pt>
                <c:pt idx="4135">
                  <c:v>402</c:v>
                </c:pt>
                <c:pt idx="4136">
                  <c:v>357</c:v>
                </c:pt>
                <c:pt idx="4137">
                  <c:v>402</c:v>
                </c:pt>
                <c:pt idx="4138">
                  <c:v>349</c:v>
                </c:pt>
                <c:pt idx="4139">
                  <c:v>599</c:v>
                </c:pt>
                <c:pt idx="4140">
                  <c:v>886</c:v>
                </c:pt>
                <c:pt idx="4141">
                  <c:v>384</c:v>
                </c:pt>
                <c:pt idx="4142">
                  <c:v>799</c:v>
                </c:pt>
                <c:pt idx="4143">
                  <c:v>894</c:v>
                </c:pt>
                <c:pt idx="4144">
                  <c:v>473</c:v>
                </c:pt>
                <c:pt idx="4145">
                  <c:v>268</c:v>
                </c:pt>
                <c:pt idx="4146">
                  <c:v>1490</c:v>
                </c:pt>
                <c:pt idx="4147">
                  <c:v>869</c:v>
                </c:pt>
                <c:pt idx="4148">
                  <c:v>357</c:v>
                </c:pt>
                <c:pt idx="4149">
                  <c:v>223</c:v>
                </c:pt>
                <c:pt idx="4150">
                  <c:v>268</c:v>
                </c:pt>
                <c:pt idx="4151">
                  <c:v>473</c:v>
                </c:pt>
                <c:pt idx="4152">
                  <c:v>399</c:v>
                </c:pt>
                <c:pt idx="4153">
                  <c:v>399</c:v>
                </c:pt>
                <c:pt idx="4154">
                  <c:v>473</c:v>
                </c:pt>
                <c:pt idx="4155">
                  <c:v>1590</c:v>
                </c:pt>
                <c:pt idx="4156">
                  <c:v>268</c:v>
                </c:pt>
                <c:pt idx="4157">
                  <c:v>325</c:v>
                </c:pt>
                <c:pt idx="4158">
                  <c:v>590</c:v>
                </c:pt>
                <c:pt idx="4159">
                  <c:v>349</c:v>
                </c:pt>
                <c:pt idx="4160">
                  <c:v>1290</c:v>
                </c:pt>
                <c:pt idx="4161">
                  <c:v>990</c:v>
                </c:pt>
                <c:pt idx="4162">
                  <c:v>1155</c:v>
                </c:pt>
                <c:pt idx="4163">
                  <c:v>447</c:v>
                </c:pt>
                <c:pt idx="4164">
                  <c:v>354</c:v>
                </c:pt>
                <c:pt idx="4165">
                  <c:v>529</c:v>
                </c:pt>
                <c:pt idx="4166">
                  <c:v>295</c:v>
                </c:pt>
                <c:pt idx="4167">
                  <c:v>473</c:v>
                </c:pt>
                <c:pt idx="4168">
                  <c:v>357</c:v>
                </c:pt>
                <c:pt idx="4169">
                  <c:v>399</c:v>
                </c:pt>
                <c:pt idx="4170">
                  <c:v>1020</c:v>
                </c:pt>
                <c:pt idx="4171">
                  <c:v>1090</c:v>
                </c:pt>
                <c:pt idx="4172">
                  <c:v>268</c:v>
                </c:pt>
                <c:pt idx="4173">
                  <c:v>299</c:v>
                </c:pt>
                <c:pt idx="4174">
                  <c:v>1590</c:v>
                </c:pt>
                <c:pt idx="4175">
                  <c:v>399</c:v>
                </c:pt>
                <c:pt idx="4176">
                  <c:v>790</c:v>
                </c:pt>
                <c:pt idx="4177">
                  <c:v>349</c:v>
                </c:pt>
                <c:pt idx="4178">
                  <c:v>499</c:v>
                </c:pt>
                <c:pt idx="4179">
                  <c:v>268</c:v>
                </c:pt>
                <c:pt idx="4180">
                  <c:v>429</c:v>
                </c:pt>
                <c:pt idx="4181">
                  <c:v>1155</c:v>
                </c:pt>
                <c:pt idx="4182">
                  <c:v>1423</c:v>
                </c:pt>
                <c:pt idx="4183">
                  <c:v>232</c:v>
                </c:pt>
                <c:pt idx="4184">
                  <c:v>399</c:v>
                </c:pt>
                <c:pt idx="4185">
                  <c:v>312</c:v>
                </c:pt>
                <c:pt idx="4186">
                  <c:v>715</c:v>
                </c:pt>
                <c:pt idx="4187">
                  <c:v>268</c:v>
                </c:pt>
                <c:pt idx="4188">
                  <c:v>312</c:v>
                </c:pt>
                <c:pt idx="4189">
                  <c:v>569</c:v>
                </c:pt>
                <c:pt idx="4190">
                  <c:v>549</c:v>
                </c:pt>
                <c:pt idx="4191">
                  <c:v>357</c:v>
                </c:pt>
                <c:pt idx="4192">
                  <c:v>840</c:v>
                </c:pt>
                <c:pt idx="4193">
                  <c:v>402</c:v>
                </c:pt>
                <c:pt idx="4194">
                  <c:v>223</c:v>
                </c:pt>
                <c:pt idx="4195">
                  <c:v>561</c:v>
                </c:pt>
                <c:pt idx="4196">
                  <c:v>223</c:v>
                </c:pt>
                <c:pt idx="4197">
                  <c:v>599</c:v>
                </c:pt>
                <c:pt idx="4198">
                  <c:v>738</c:v>
                </c:pt>
                <c:pt idx="4199">
                  <c:v>329</c:v>
                </c:pt>
                <c:pt idx="4200">
                  <c:v>357</c:v>
                </c:pt>
                <c:pt idx="4201">
                  <c:v>268</c:v>
                </c:pt>
                <c:pt idx="4202">
                  <c:v>199</c:v>
                </c:pt>
                <c:pt idx="4203">
                  <c:v>1290</c:v>
                </c:pt>
                <c:pt idx="4204">
                  <c:v>670</c:v>
                </c:pt>
                <c:pt idx="4205">
                  <c:v>849</c:v>
                </c:pt>
                <c:pt idx="4206">
                  <c:v>399</c:v>
                </c:pt>
                <c:pt idx="4207">
                  <c:v>250</c:v>
                </c:pt>
                <c:pt idx="4208">
                  <c:v>402</c:v>
                </c:pt>
                <c:pt idx="4209">
                  <c:v>295</c:v>
                </c:pt>
                <c:pt idx="4210">
                  <c:v>984</c:v>
                </c:pt>
                <c:pt idx="4211">
                  <c:v>473</c:v>
                </c:pt>
                <c:pt idx="4212">
                  <c:v>402</c:v>
                </c:pt>
                <c:pt idx="4213">
                  <c:v>268</c:v>
                </c:pt>
                <c:pt idx="4214">
                  <c:v>738</c:v>
                </c:pt>
                <c:pt idx="4215">
                  <c:v>384</c:v>
                </c:pt>
                <c:pt idx="4216">
                  <c:v>402</c:v>
                </c:pt>
                <c:pt idx="4217">
                  <c:v>886</c:v>
                </c:pt>
                <c:pt idx="4218">
                  <c:v>299</c:v>
                </c:pt>
                <c:pt idx="4219">
                  <c:v>295</c:v>
                </c:pt>
                <c:pt idx="4220">
                  <c:v>384</c:v>
                </c:pt>
                <c:pt idx="4221">
                  <c:v>329</c:v>
                </c:pt>
                <c:pt idx="4222">
                  <c:v>294</c:v>
                </c:pt>
                <c:pt idx="4223">
                  <c:v>473</c:v>
                </c:pt>
                <c:pt idx="4224">
                  <c:v>459</c:v>
                </c:pt>
                <c:pt idx="4225">
                  <c:v>573</c:v>
                </c:pt>
                <c:pt idx="4226">
                  <c:v>249</c:v>
                </c:pt>
                <c:pt idx="4227">
                  <c:v>268</c:v>
                </c:pt>
                <c:pt idx="4228">
                  <c:v>312</c:v>
                </c:pt>
                <c:pt idx="4229">
                  <c:v>294</c:v>
                </c:pt>
                <c:pt idx="4230">
                  <c:v>357</c:v>
                </c:pt>
                <c:pt idx="4231">
                  <c:v>239</c:v>
                </c:pt>
                <c:pt idx="4232">
                  <c:v>268</c:v>
                </c:pt>
                <c:pt idx="4233">
                  <c:v>384</c:v>
                </c:pt>
                <c:pt idx="4234">
                  <c:v>599</c:v>
                </c:pt>
                <c:pt idx="4235">
                  <c:v>536</c:v>
                </c:pt>
                <c:pt idx="4236">
                  <c:v>1334</c:v>
                </c:pt>
                <c:pt idx="4237">
                  <c:v>473</c:v>
                </c:pt>
                <c:pt idx="4238">
                  <c:v>319</c:v>
                </c:pt>
                <c:pt idx="4239">
                  <c:v>825</c:v>
                </c:pt>
                <c:pt idx="4240">
                  <c:v>236</c:v>
                </c:pt>
                <c:pt idx="4241">
                  <c:v>268</c:v>
                </c:pt>
                <c:pt idx="4242">
                  <c:v>384</c:v>
                </c:pt>
                <c:pt idx="4243">
                  <c:v>840</c:v>
                </c:pt>
                <c:pt idx="4244">
                  <c:v>241</c:v>
                </c:pt>
                <c:pt idx="4245">
                  <c:v>232</c:v>
                </c:pt>
                <c:pt idx="4246">
                  <c:v>357</c:v>
                </c:pt>
                <c:pt idx="4247">
                  <c:v>1690</c:v>
                </c:pt>
                <c:pt idx="4248">
                  <c:v>1020</c:v>
                </c:pt>
                <c:pt idx="4249">
                  <c:v>449</c:v>
                </c:pt>
                <c:pt idx="4250">
                  <c:v>940</c:v>
                </c:pt>
                <c:pt idx="4251">
                  <c:v>268</c:v>
                </c:pt>
                <c:pt idx="4252">
                  <c:v>312</c:v>
                </c:pt>
                <c:pt idx="4253">
                  <c:v>259</c:v>
                </c:pt>
                <c:pt idx="4254">
                  <c:v>670</c:v>
                </c:pt>
                <c:pt idx="4255">
                  <c:v>312</c:v>
                </c:pt>
                <c:pt idx="4256">
                  <c:v>707</c:v>
                </c:pt>
                <c:pt idx="4257">
                  <c:v>357</c:v>
                </c:pt>
                <c:pt idx="4258">
                  <c:v>402</c:v>
                </c:pt>
                <c:pt idx="4259">
                  <c:v>259</c:v>
                </c:pt>
                <c:pt idx="4260">
                  <c:v>491</c:v>
                </c:pt>
                <c:pt idx="4261">
                  <c:v>489</c:v>
                </c:pt>
                <c:pt idx="4262">
                  <c:v>449</c:v>
                </c:pt>
                <c:pt idx="4263">
                  <c:v>420</c:v>
                </c:pt>
                <c:pt idx="4264">
                  <c:v>1244</c:v>
                </c:pt>
                <c:pt idx="4265">
                  <c:v>449</c:v>
                </c:pt>
                <c:pt idx="4266">
                  <c:v>402</c:v>
                </c:pt>
                <c:pt idx="4267">
                  <c:v>402</c:v>
                </c:pt>
                <c:pt idx="4268">
                  <c:v>402</c:v>
                </c:pt>
                <c:pt idx="4269">
                  <c:v>1334</c:v>
                </c:pt>
                <c:pt idx="4270">
                  <c:v>279</c:v>
                </c:pt>
                <c:pt idx="4271">
                  <c:v>402</c:v>
                </c:pt>
                <c:pt idx="4272">
                  <c:v>402</c:v>
                </c:pt>
                <c:pt idx="4273">
                  <c:v>359</c:v>
                </c:pt>
                <c:pt idx="4274">
                  <c:v>561</c:v>
                </c:pt>
                <c:pt idx="4275">
                  <c:v>1334</c:v>
                </c:pt>
                <c:pt idx="4276">
                  <c:v>294</c:v>
                </c:pt>
                <c:pt idx="4277">
                  <c:v>268</c:v>
                </c:pt>
                <c:pt idx="4278">
                  <c:v>1334</c:v>
                </c:pt>
                <c:pt idx="4279">
                  <c:v>295</c:v>
                </c:pt>
                <c:pt idx="4280">
                  <c:v>357</c:v>
                </c:pt>
                <c:pt idx="4281">
                  <c:v>429</c:v>
                </c:pt>
                <c:pt idx="4282">
                  <c:v>268</c:v>
                </c:pt>
                <c:pt idx="4283">
                  <c:v>399</c:v>
                </c:pt>
                <c:pt idx="4284">
                  <c:v>268</c:v>
                </c:pt>
                <c:pt idx="4285">
                  <c:v>529</c:v>
                </c:pt>
                <c:pt idx="4286">
                  <c:v>449</c:v>
                </c:pt>
                <c:pt idx="4287">
                  <c:v>529</c:v>
                </c:pt>
                <c:pt idx="4288">
                  <c:v>473</c:v>
                </c:pt>
                <c:pt idx="4289">
                  <c:v>259</c:v>
                </c:pt>
                <c:pt idx="4290">
                  <c:v>749</c:v>
                </c:pt>
                <c:pt idx="4291">
                  <c:v>449</c:v>
                </c:pt>
                <c:pt idx="4292">
                  <c:v>399</c:v>
                </c:pt>
                <c:pt idx="4293">
                  <c:v>205</c:v>
                </c:pt>
                <c:pt idx="4294">
                  <c:v>529</c:v>
                </c:pt>
                <c:pt idx="4295">
                  <c:v>295</c:v>
                </c:pt>
                <c:pt idx="4296">
                  <c:v>536</c:v>
                </c:pt>
                <c:pt idx="4297">
                  <c:v>447</c:v>
                </c:pt>
                <c:pt idx="4298">
                  <c:v>268</c:v>
                </c:pt>
                <c:pt idx="4299">
                  <c:v>294</c:v>
                </c:pt>
                <c:pt idx="4300">
                  <c:v>449</c:v>
                </c:pt>
                <c:pt idx="4301">
                  <c:v>294</c:v>
                </c:pt>
                <c:pt idx="4302">
                  <c:v>259</c:v>
                </c:pt>
                <c:pt idx="4303">
                  <c:v>384</c:v>
                </c:pt>
                <c:pt idx="4304">
                  <c:v>236</c:v>
                </c:pt>
                <c:pt idx="4305">
                  <c:v>1290</c:v>
                </c:pt>
                <c:pt idx="4306">
                  <c:v>447</c:v>
                </c:pt>
                <c:pt idx="4307">
                  <c:v>241</c:v>
                </c:pt>
                <c:pt idx="4308">
                  <c:v>439</c:v>
                </c:pt>
                <c:pt idx="4309">
                  <c:v>707</c:v>
                </c:pt>
                <c:pt idx="4310">
                  <c:v>1190</c:v>
                </c:pt>
                <c:pt idx="4311">
                  <c:v>359</c:v>
                </c:pt>
                <c:pt idx="4312">
                  <c:v>399</c:v>
                </c:pt>
                <c:pt idx="4313">
                  <c:v>886</c:v>
                </c:pt>
                <c:pt idx="4314">
                  <c:v>841</c:v>
                </c:pt>
                <c:pt idx="4315">
                  <c:v>402</c:v>
                </c:pt>
                <c:pt idx="4316">
                  <c:v>169</c:v>
                </c:pt>
                <c:pt idx="4317">
                  <c:v>473</c:v>
                </c:pt>
                <c:pt idx="4318">
                  <c:v>151</c:v>
                </c:pt>
                <c:pt idx="4319">
                  <c:v>449</c:v>
                </c:pt>
                <c:pt idx="4320">
                  <c:v>169</c:v>
                </c:pt>
                <c:pt idx="4321">
                  <c:v>268</c:v>
                </c:pt>
                <c:pt idx="4322">
                  <c:v>790</c:v>
                </c:pt>
                <c:pt idx="4323">
                  <c:v>389</c:v>
                </c:pt>
                <c:pt idx="4324">
                  <c:v>294</c:v>
                </c:pt>
                <c:pt idx="4325">
                  <c:v>402</c:v>
                </c:pt>
                <c:pt idx="4326">
                  <c:v>295</c:v>
                </c:pt>
                <c:pt idx="4327">
                  <c:v>399</c:v>
                </c:pt>
                <c:pt idx="4328">
                  <c:v>459</c:v>
                </c:pt>
                <c:pt idx="4329">
                  <c:v>279</c:v>
                </c:pt>
                <c:pt idx="4330">
                  <c:v>295</c:v>
                </c:pt>
                <c:pt idx="4331">
                  <c:v>329</c:v>
                </c:pt>
                <c:pt idx="4332">
                  <c:v>369</c:v>
                </c:pt>
                <c:pt idx="4333">
                  <c:v>289</c:v>
                </c:pt>
                <c:pt idx="4334">
                  <c:v>599</c:v>
                </c:pt>
                <c:pt idx="4335">
                  <c:v>249</c:v>
                </c:pt>
                <c:pt idx="4336">
                  <c:v>214</c:v>
                </c:pt>
                <c:pt idx="4337">
                  <c:v>495</c:v>
                </c:pt>
                <c:pt idx="4338">
                  <c:v>269</c:v>
                </c:pt>
                <c:pt idx="4339">
                  <c:v>402</c:v>
                </c:pt>
                <c:pt idx="4340">
                  <c:v>241</c:v>
                </c:pt>
                <c:pt idx="4341">
                  <c:v>259</c:v>
                </c:pt>
                <c:pt idx="4342">
                  <c:v>357</c:v>
                </c:pt>
                <c:pt idx="4343">
                  <c:v>268</c:v>
                </c:pt>
                <c:pt idx="4344">
                  <c:v>299</c:v>
                </c:pt>
                <c:pt idx="4345">
                  <c:v>529</c:v>
                </c:pt>
                <c:pt idx="4346">
                  <c:v>289</c:v>
                </c:pt>
                <c:pt idx="4347">
                  <c:v>849</c:v>
                </c:pt>
                <c:pt idx="4348">
                  <c:v>429</c:v>
                </c:pt>
                <c:pt idx="4349">
                  <c:v>312</c:v>
                </c:pt>
                <c:pt idx="4350">
                  <c:v>438</c:v>
                </c:pt>
                <c:pt idx="4351">
                  <c:v>369</c:v>
                </c:pt>
                <c:pt idx="4352">
                  <c:v>473</c:v>
                </c:pt>
                <c:pt idx="4353">
                  <c:v>825</c:v>
                </c:pt>
                <c:pt idx="4354">
                  <c:v>297</c:v>
                </c:pt>
                <c:pt idx="4355">
                  <c:v>449</c:v>
                </c:pt>
                <c:pt idx="4356">
                  <c:v>169</c:v>
                </c:pt>
                <c:pt idx="4357">
                  <c:v>299</c:v>
                </c:pt>
                <c:pt idx="4358">
                  <c:v>402</c:v>
                </c:pt>
                <c:pt idx="4359">
                  <c:v>1089</c:v>
                </c:pt>
                <c:pt idx="4360">
                  <c:v>357</c:v>
                </c:pt>
                <c:pt idx="4361">
                  <c:v>169</c:v>
                </c:pt>
                <c:pt idx="4362">
                  <c:v>449</c:v>
                </c:pt>
                <c:pt idx="4363">
                  <c:v>169</c:v>
                </c:pt>
                <c:pt idx="4364">
                  <c:v>169</c:v>
                </c:pt>
                <c:pt idx="4365">
                  <c:v>402</c:v>
                </c:pt>
                <c:pt idx="4366">
                  <c:v>707</c:v>
                </c:pt>
                <c:pt idx="4367">
                  <c:v>297</c:v>
                </c:pt>
                <c:pt idx="4368">
                  <c:v>715</c:v>
                </c:pt>
                <c:pt idx="4369">
                  <c:v>325</c:v>
                </c:pt>
                <c:pt idx="4370">
                  <c:v>294</c:v>
                </c:pt>
                <c:pt idx="4371">
                  <c:v>279</c:v>
                </c:pt>
                <c:pt idx="4372">
                  <c:v>268</c:v>
                </c:pt>
                <c:pt idx="4373">
                  <c:v>825</c:v>
                </c:pt>
                <c:pt idx="4374">
                  <c:v>449</c:v>
                </c:pt>
                <c:pt idx="4375">
                  <c:v>1020</c:v>
                </c:pt>
                <c:pt idx="4376">
                  <c:v>349</c:v>
                </c:pt>
                <c:pt idx="4377">
                  <c:v>399</c:v>
                </c:pt>
                <c:pt idx="4378">
                  <c:v>219</c:v>
                </c:pt>
                <c:pt idx="4379">
                  <c:v>348</c:v>
                </c:pt>
                <c:pt idx="4380">
                  <c:v>447</c:v>
                </c:pt>
                <c:pt idx="4381">
                  <c:v>159</c:v>
                </c:pt>
                <c:pt idx="4382">
                  <c:v>329</c:v>
                </c:pt>
                <c:pt idx="4383">
                  <c:v>99</c:v>
                </c:pt>
                <c:pt idx="4384">
                  <c:v>399</c:v>
                </c:pt>
                <c:pt idx="4385">
                  <c:v>239</c:v>
                </c:pt>
                <c:pt idx="4386">
                  <c:v>223</c:v>
                </c:pt>
                <c:pt idx="4387">
                  <c:v>268</c:v>
                </c:pt>
                <c:pt idx="4388">
                  <c:v>223</c:v>
                </c:pt>
                <c:pt idx="4389">
                  <c:v>268</c:v>
                </c:pt>
                <c:pt idx="4390">
                  <c:v>616</c:v>
                </c:pt>
                <c:pt idx="4391">
                  <c:v>319</c:v>
                </c:pt>
                <c:pt idx="4392">
                  <c:v>223</c:v>
                </c:pt>
                <c:pt idx="4393">
                  <c:v>447</c:v>
                </c:pt>
                <c:pt idx="4394">
                  <c:v>268</c:v>
                </c:pt>
                <c:pt idx="4395">
                  <c:v>268</c:v>
                </c:pt>
                <c:pt idx="4396">
                  <c:v>294</c:v>
                </c:pt>
                <c:pt idx="4397">
                  <c:v>312</c:v>
                </c:pt>
                <c:pt idx="4398">
                  <c:v>53</c:v>
                </c:pt>
                <c:pt idx="4399">
                  <c:v>268</c:v>
                </c:pt>
                <c:pt idx="4400">
                  <c:v>239</c:v>
                </c:pt>
                <c:pt idx="4401">
                  <c:v>89</c:v>
                </c:pt>
                <c:pt idx="4402">
                  <c:v>223</c:v>
                </c:pt>
                <c:pt idx="4403">
                  <c:v>268</c:v>
                </c:pt>
                <c:pt idx="4404">
                  <c:v>429</c:v>
                </c:pt>
                <c:pt idx="4405">
                  <c:v>159</c:v>
                </c:pt>
                <c:pt idx="4406">
                  <c:v>375</c:v>
                </c:pt>
                <c:pt idx="4407">
                  <c:v>286</c:v>
                </c:pt>
                <c:pt idx="4408">
                  <c:v>268</c:v>
                </c:pt>
                <c:pt idx="4409">
                  <c:v>223</c:v>
                </c:pt>
                <c:pt idx="4410">
                  <c:v>446</c:v>
                </c:pt>
                <c:pt idx="4411">
                  <c:v>357</c:v>
                </c:pt>
                <c:pt idx="4412">
                  <c:v>199</c:v>
                </c:pt>
                <c:pt idx="4413">
                  <c:v>239</c:v>
                </c:pt>
                <c:pt idx="4414">
                  <c:v>223</c:v>
                </c:pt>
                <c:pt idx="4415">
                  <c:v>268</c:v>
                </c:pt>
                <c:pt idx="4416">
                  <c:v>199</c:v>
                </c:pt>
                <c:pt idx="4417">
                  <c:v>241</c:v>
                </c:pt>
                <c:pt idx="4418">
                  <c:v>205</c:v>
                </c:pt>
                <c:pt idx="4419">
                  <c:v>250</c:v>
                </c:pt>
                <c:pt idx="4420">
                  <c:v>581</c:v>
                </c:pt>
                <c:pt idx="4421">
                  <c:v>223</c:v>
                </c:pt>
                <c:pt idx="4422">
                  <c:v>26</c:v>
                </c:pt>
                <c:pt idx="4423">
                  <c:v>294</c:v>
                </c:pt>
                <c:pt idx="4424">
                  <c:v>139</c:v>
                </c:pt>
                <c:pt idx="4425">
                  <c:v>443</c:v>
                </c:pt>
                <c:pt idx="4426">
                  <c:v>35</c:v>
                </c:pt>
                <c:pt idx="4427">
                  <c:v>35</c:v>
                </c:pt>
                <c:pt idx="4428">
                  <c:v>312</c:v>
                </c:pt>
                <c:pt idx="4429">
                  <c:v>222</c:v>
                </c:pt>
                <c:pt idx="4430">
                  <c:v>268</c:v>
                </c:pt>
                <c:pt idx="4431">
                  <c:v>447</c:v>
                </c:pt>
                <c:pt idx="4432">
                  <c:v>357</c:v>
                </c:pt>
                <c:pt idx="4433">
                  <c:v>303</c:v>
                </c:pt>
                <c:pt idx="4434">
                  <c:v>241</c:v>
                </c:pt>
                <c:pt idx="4435">
                  <c:v>447</c:v>
                </c:pt>
                <c:pt idx="4436">
                  <c:v>670</c:v>
                </c:pt>
                <c:pt idx="4437">
                  <c:v>259</c:v>
                </c:pt>
                <c:pt idx="4438">
                  <c:v>151</c:v>
                </c:pt>
                <c:pt idx="4439">
                  <c:v>259</c:v>
                </c:pt>
                <c:pt idx="4440">
                  <c:v>199</c:v>
                </c:pt>
                <c:pt idx="4441">
                  <c:v>294</c:v>
                </c:pt>
                <c:pt idx="4442">
                  <c:v>289</c:v>
                </c:pt>
                <c:pt idx="4443">
                  <c:v>89</c:v>
                </c:pt>
                <c:pt idx="4444">
                  <c:v>268</c:v>
                </c:pt>
                <c:pt idx="4445">
                  <c:v>311</c:v>
                </c:pt>
                <c:pt idx="4446">
                  <c:v>160</c:v>
                </c:pt>
                <c:pt idx="4447">
                  <c:v>268</c:v>
                </c:pt>
                <c:pt idx="4448">
                  <c:v>294</c:v>
                </c:pt>
                <c:pt idx="4449">
                  <c:v>528</c:v>
                </c:pt>
                <c:pt idx="4450">
                  <c:v>267</c:v>
                </c:pt>
                <c:pt idx="4451">
                  <c:v>268</c:v>
                </c:pt>
                <c:pt idx="4452">
                  <c:v>312</c:v>
                </c:pt>
                <c:pt idx="4453">
                  <c:v>268</c:v>
                </c:pt>
                <c:pt idx="4454">
                  <c:v>178</c:v>
                </c:pt>
                <c:pt idx="4455">
                  <c:v>268</c:v>
                </c:pt>
                <c:pt idx="4456">
                  <c:v>268</c:v>
                </c:pt>
                <c:pt idx="4457">
                  <c:v>268</c:v>
                </c:pt>
                <c:pt idx="4458">
                  <c:v>312</c:v>
                </c:pt>
                <c:pt idx="4459">
                  <c:v>625</c:v>
                </c:pt>
                <c:pt idx="4460">
                  <c:v>312</c:v>
                </c:pt>
                <c:pt idx="4461">
                  <c:v>401</c:v>
                </c:pt>
                <c:pt idx="4462">
                  <c:v>312</c:v>
                </c:pt>
                <c:pt idx="4463">
                  <c:v>80</c:v>
                </c:pt>
                <c:pt idx="4464">
                  <c:v>536</c:v>
                </c:pt>
                <c:pt idx="4465">
                  <c:v>269</c:v>
                </c:pt>
                <c:pt idx="4466">
                  <c:v>159</c:v>
                </c:pt>
                <c:pt idx="4467">
                  <c:v>268</c:v>
                </c:pt>
                <c:pt idx="4468">
                  <c:v>268</c:v>
                </c:pt>
                <c:pt idx="4469">
                  <c:v>151</c:v>
                </c:pt>
                <c:pt idx="4470">
                  <c:v>151</c:v>
                </c:pt>
                <c:pt idx="4471">
                  <c:v>260</c:v>
                </c:pt>
                <c:pt idx="4472">
                  <c:v>53</c:v>
                </c:pt>
                <c:pt idx="4473">
                  <c:v>35</c:v>
                </c:pt>
                <c:pt idx="4474">
                  <c:v>491</c:v>
                </c:pt>
                <c:pt idx="4475">
                  <c:v>142</c:v>
                </c:pt>
                <c:pt idx="4476">
                  <c:v>35</c:v>
                </c:pt>
                <c:pt idx="4477">
                  <c:v>151</c:v>
                </c:pt>
                <c:pt idx="4478">
                  <c:v>107</c:v>
                </c:pt>
                <c:pt idx="4479">
                  <c:v>62</c:v>
                </c:pt>
                <c:pt idx="4480">
                  <c:v>312</c:v>
                </c:pt>
                <c:pt idx="4481">
                  <c:v>294</c:v>
                </c:pt>
                <c:pt idx="4482">
                  <c:v>447</c:v>
                </c:pt>
                <c:pt idx="4483">
                  <c:v>107</c:v>
                </c:pt>
                <c:pt idx="4484">
                  <c:v>196</c:v>
                </c:pt>
                <c:pt idx="4485">
                  <c:v>294</c:v>
                </c:pt>
                <c:pt idx="4486">
                  <c:v>339</c:v>
                </c:pt>
                <c:pt idx="4487">
                  <c:v>268</c:v>
                </c:pt>
                <c:pt idx="4488">
                  <c:v>447</c:v>
                </c:pt>
                <c:pt idx="4489">
                  <c:v>188</c:v>
                </c:pt>
                <c:pt idx="4490">
                  <c:v>241</c:v>
                </c:pt>
                <c:pt idx="4491">
                  <c:v>133</c:v>
                </c:pt>
                <c:pt idx="4492">
                  <c:v>357</c:v>
                </c:pt>
                <c:pt idx="4493">
                  <c:v>259</c:v>
                </c:pt>
                <c:pt idx="4494">
                  <c:v>357</c:v>
                </c:pt>
                <c:pt idx="4495">
                  <c:v>268</c:v>
                </c:pt>
                <c:pt idx="4496">
                  <c:v>312</c:v>
                </c:pt>
                <c:pt idx="4497">
                  <c:v>446</c:v>
                </c:pt>
                <c:pt idx="4498">
                  <c:v>197</c:v>
                </c:pt>
                <c:pt idx="4499">
                  <c:v>402</c:v>
                </c:pt>
                <c:pt idx="4500">
                  <c:v>298</c:v>
                </c:pt>
                <c:pt idx="4501">
                  <c:v>197</c:v>
                </c:pt>
                <c:pt idx="4502">
                  <c:v>299</c:v>
                </c:pt>
                <c:pt idx="4503">
                  <c:v>355</c:v>
                </c:pt>
                <c:pt idx="4504">
                  <c:v>89</c:v>
                </c:pt>
                <c:pt idx="4505">
                  <c:v>251</c:v>
                </c:pt>
                <c:pt idx="4506">
                  <c:v>268</c:v>
                </c:pt>
                <c:pt idx="4507">
                  <c:v>448</c:v>
                </c:pt>
                <c:pt idx="4508">
                  <c:v>385</c:v>
                </c:pt>
                <c:pt idx="4509">
                  <c:v>71</c:v>
                </c:pt>
                <c:pt idx="4510">
                  <c:v>53</c:v>
                </c:pt>
                <c:pt idx="4511">
                  <c:v>447</c:v>
                </c:pt>
                <c:pt idx="4512">
                  <c:v>241</c:v>
                </c:pt>
                <c:pt idx="4513">
                  <c:v>107</c:v>
                </c:pt>
                <c:pt idx="4514">
                  <c:v>348</c:v>
                </c:pt>
                <c:pt idx="4515">
                  <c:v>142</c:v>
                </c:pt>
                <c:pt idx="4516">
                  <c:v>170</c:v>
                </c:pt>
                <c:pt idx="4517">
                  <c:v>115</c:v>
                </c:pt>
                <c:pt idx="4518">
                  <c:v>581</c:v>
                </c:pt>
                <c:pt idx="4519">
                  <c:v>223</c:v>
                </c:pt>
                <c:pt idx="4520">
                  <c:v>268</c:v>
                </c:pt>
                <c:pt idx="4521">
                  <c:v>241</c:v>
                </c:pt>
                <c:pt idx="4522">
                  <c:v>133</c:v>
                </c:pt>
                <c:pt idx="4523">
                  <c:v>357</c:v>
                </c:pt>
                <c:pt idx="4524">
                  <c:v>1071</c:v>
                </c:pt>
                <c:pt idx="4525">
                  <c:v>53</c:v>
                </c:pt>
                <c:pt idx="4526">
                  <c:v>89</c:v>
                </c:pt>
                <c:pt idx="4527">
                  <c:v>89</c:v>
                </c:pt>
                <c:pt idx="4528">
                  <c:v>447</c:v>
                </c:pt>
                <c:pt idx="4529">
                  <c:v>490</c:v>
                </c:pt>
                <c:pt idx="4530">
                  <c:v>268</c:v>
                </c:pt>
                <c:pt idx="4531">
                  <c:v>474</c:v>
                </c:pt>
                <c:pt idx="4532">
                  <c:v>178</c:v>
                </c:pt>
                <c:pt idx="4533">
                  <c:v>268</c:v>
                </c:pt>
                <c:pt idx="4534">
                  <c:v>402</c:v>
                </c:pt>
                <c:pt idx="4535">
                  <c:v>223</c:v>
                </c:pt>
                <c:pt idx="4536">
                  <c:v>223</c:v>
                </c:pt>
                <c:pt idx="4537">
                  <c:v>294</c:v>
                </c:pt>
                <c:pt idx="4538">
                  <c:v>44</c:v>
                </c:pt>
                <c:pt idx="4539">
                  <c:v>53</c:v>
                </c:pt>
                <c:pt idx="4540">
                  <c:v>59</c:v>
                </c:pt>
                <c:pt idx="4541">
                  <c:v>241</c:v>
                </c:pt>
                <c:pt idx="4542">
                  <c:v>268</c:v>
                </c:pt>
                <c:pt idx="4543">
                  <c:v>402</c:v>
                </c:pt>
                <c:pt idx="4544">
                  <c:v>268</c:v>
                </c:pt>
                <c:pt idx="4545">
                  <c:v>89</c:v>
                </c:pt>
                <c:pt idx="4546">
                  <c:v>670</c:v>
                </c:pt>
                <c:pt idx="4547">
                  <c:v>894</c:v>
                </c:pt>
                <c:pt idx="4548">
                  <c:v>89</c:v>
                </c:pt>
                <c:pt idx="4549">
                  <c:v>532</c:v>
                </c:pt>
                <c:pt idx="4550">
                  <c:v>99</c:v>
                </c:pt>
                <c:pt idx="4551">
                  <c:v>89</c:v>
                </c:pt>
                <c:pt idx="4552">
                  <c:v>250</c:v>
                </c:pt>
              </c:numCache>
            </c:numRef>
          </c:xVal>
          <c:yVal>
            <c:numRef>
              <c:f>Sheet2!$G$2:$G$4554</c:f>
              <c:numCache>
                <c:formatCode>0</c:formatCode>
                <c:ptCount val="4553"/>
                <c:pt idx="0">
                  <c:v>167</c:v>
                </c:pt>
                <c:pt idx="1">
                  <c:v>192</c:v>
                </c:pt>
                <c:pt idx="2">
                  <c:v>140</c:v>
                </c:pt>
                <c:pt idx="3">
                  <c:v>86</c:v>
                </c:pt>
                <c:pt idx="4">
                  <c:v>67</c:v>
                </c:pt>
                <c:pt idx="5">
                  <c:v>220</c:v>
                </c:pt>
                <c:pt idx="6">
                  <c:v>73</c:v>
                </c:pt>
                <c:pt idx="7">
                  <c:v>175</c:v>
                </c:pt>
                <c:pt idx="8">
                  <c:v>153</c:v>
                </c:pt>
                <c:pt idx="9">
                  <c:v>21</c:v>
                </c:pt>
                <c:pt idx="10">
                  <c:v>150</c:v>
                </c:pt>
                <c:pt idx="11">
                  <c:v>140</c:v>
                </c:pt>
                <c:pt idx="12">
                  <c:v>54</c:v>
                </c:pt>
                <c:pt idx="13">
                  <c:v>209</c:v>
                </c:pt>
                <c:pt idx="14">
                  <c:v>172</c:v>
                </c:pt>
                <c:pt idx="15">
                  <c:v>28</c:v>
                </c:pt>
                <c:pt idx="16">
                  <c:v>10</c:v>
                </c:pt>
                <c:pt idx="17">
                  <c:v>172</c:v>
                </c:pt>
                <c:pt idx="18">
                  <c:v>163</c:v>
                </c:pt>
                <c:pt idx="19">
                  <c:v>72</c:v>
                </c:pt>
                <c:pt idx="20">
                  <c:v>58</c:v>
                </c:pt>
                <c:pt idx="21">
                  <c:v>156</c:v>
                </c:pt>
                <c:pt idx="22">
                  <c:v>185</c:v>
                </c:pt>
                <c:pt idx="23">
                  <c:v>80</c:v>
                </c:pt>
                <c:pt idx="24">
                  <c:v>96</c:v>
                </c:pt>
                <c:pt idx="25">
                  <c:v>137</c:v>
                </c:pt>
                <c:pt idx="26">
                  <c:v>70</c:v>
                </c:pt>
                <c:pt idx="27">
                  <c:v>137</c:v>
                </c:pt>
                <c:pt idx="28">
                  <c:v>223</c:v>
                </c:pt>
                <c:pt idx="29">
                  <c:v>86</c:v>
                </c:pt>
                <c:pt idx="30">
                  <c:v>41</c:v>
                </c:pt>
                <c:pt idx="31">
                  <c:v>179</c:v>
                </c:pt>
                <c:pt idx="32">
                  <c:v>70</c:v>
                </c:pt>
                <c:pt idx="33">
                  <c:v>191</c:v>
                </c:pt>
                <c:pt idx="34">
                  <c:v>32</c:v>
                </c:pt>
                <c:pt idx="35">
                  <c:v>80</c:v>
                </c:pt>
                <c:pt idx="36">
                  <c:v>65</c:v>
                </c:pt>
                <c:pt idx="37">
                  <c:v>51</c:v>
                </c:pt>
                <c:pt idx="38">
                  <c:v>40</c:v>
                </c:pt>
                <c:pt idx="39">
                  <c:v>77</c:v>
                </c:pt>
                <c:pt idx="40">
                  <c:v>61</c:v>
                </c:pt>
                <c:pt idx="41">
                  <c:v>70</c:v>
                </c:pt>
                <c:pt idx="42">
                  <c:v>86</c:v>
                </c:pt>
                <c:pt idx="43">
                  <c:v>166</c:v>
                </c:pt>
                <c:pt idx="44">
                  <c:v>185</c:v>
                </c:pt>
                <c:pt idx="45">
                  <c:v>77</c:v>
                </c:pt>
                <c:pt idx="46">
                  <c:v>26</c:v>
                </c:pt>
                <c:pt idx="47">
                  <c:v>57</c:v>
                </c:pt>
                <c:pt idx="48">
                  <c:v>150</c:v>
                </c:pt>
                <c:pt idx="49">
                  <c:v>153</c:v>
                </c:pt>
                <c:pt idx="50">
                  <c:v>110</c:v>
                </c:pt>
                <c:pt idx="51">
                  <c:v>86</c:v>
                </c:pt>
                <c:pt idx="52">
                  <c:v>80</c:v>
                </c:pt>
                <c:pt idx="53">
                  <c:v>32</c:v>
                </c:pt>
                <c:pt idx="54">
                  <c:v>59</c:v>
                </c:pt>
                <c:pt idx="55">
                  <c:v>47</c:v>
                </c:pt>
                <c:pt idx="56">
                  <c:v>182</c:v>
                </c:pt>
                <c:pt idx="57">
                  <c:v>86</c:v>
                </c:pt>
                <c:pt idx="58">
                  <c:v>35</c:v>
                </c:pt>
                <c:pt idx="59">
                  <c:v>57</c:v>
                </c:pt>
                <c:pt idx="60">
                  <c:v>166</c:v>
                </c:pt>
                <c:pt idx="61">
                  <c:v>208</c:v>
                </c:pt>
                <c:pt idx="62">
                  <c:v>19</c:v>
                </c:pt>
                <c:pt idx="63">
                  <c:v>57</c:v>
                </c:pt>
                <c:pt idx="64">
                  <c:v>156</c:v>
                </c:pt>
                <c:pt idx="65">
                  <c:v>86</c:v>
                </c:pt>
                <c:pt idx="66">
                  <c:v>38</c:v>
                </c:pt>
                <c:pt idx="67">
                  <c:v>35</c:v>
                </c:pt>
                <c:pt idx="68">
                  <c:v>61</c:v>
                </c:pt>
                <c:pt idx="69">
                  <c:v>70</c:v>
                </c:pt>
                <c:pt idx="70">
                  <c:v>64</c:v>
                </c:pt>
                <c:pt idx="71">
                  <c:v>51</c:v>
                </c:pt>
                <c:pt idx="72">
                  <c:v>205</c:v>
                </c:pt>
                <c:pt idx="73">
                  <c:v>113</c:v>
                </c:pt>
                <c:pt idx="74">
                  <c:v>191</c:v>
                </c:pt>
                <c:pt idx="75">
                  <c:v>112</c:v>
                </c:pt>
                <c:pt idx="76">
                  <c:v>67</c:v>
                </c:pt>
                <c:pt idx="77">
                  <c:v>182</c:v>
                </c:pt>
                <c:pt idx="78">
                  <c:v>249</c:v>
                </c:pt>
                <c:pt idx="79">
                  <c:v>96</c:v>
                </c:pt>
                <c:pt idx="80">
                  <c:v>156</c:v>
                </c:pt>
                <c:pt idx="81">
                  <c:v>54</c:v>
                </c:pt>
                <c:pt idx="82">
                  <c:v>54</c:v>
                </c:pt>
                <c:pt idx="83">
                  <c:v>159</c:v>
                </c:pt>
                <c:pt idx="84">
                  <c:v>73</c:v>
                </c:pt>
                <c:pt idx="85">
                  <c:v>48</c:v>
                </c:pt>
                <c:pt idx="86">
                  <c:v>33</c:v>
                </c:pt>
                <c:pt idx="87">
                  <c:v>29</c:v>
                </c:pt>
                <c:pt idx="88">
                  <c:v>159</c:v>
                </c:pt>
                <c:pt idx="89">
                  <c:v>10</c:v>
                </c:pt>
                <c:pt idx="90">
                  <c:v>96</c:v>
                </c:pt>
                <c:pt idx="91">
                  <c:v>127</c:v>
                </c:pt>
                <c:pt idx="92">
                  <c:v>26</c:v>
                </c:pt>
                <c:pt idx="93">
                  <c:v>17</c:v>
                </c:pt>
                <c:pt idx="94">
                  <c:v>144</c:v>
                </c:pt>
                <c:pt idx="95">
                  <c:v>163</c:v>
                </c:pt>
                <c:pt idx="96">
                  <c:v>121</c:v>
                </c:pt>
                <c:pt idx="97">
                  <c:v>115</c:v>
                </c:pt>
                <c:pt idx="98">
                  <c:v>61</c:v>
                </c:pt>
                <c:pt idx="99">
                  <c:v>47</c:v>
                </c:pt>
                <c:pt idx="100">
                  <c:v>57</c:v>
                </c:pt>
                <c:pt idx="101">
                  <c:v>108</c:v>
                </c:pt>
                <c:pt idx="102">
                  <c:v>159</c:v>
                </c:pt>
                <c:pt idx="103">
                  <c:v>99</c:v>
                </c:pt>
                <c:pt idx="104">
                  <c:v>45</c:v>
                </c:pt>
                <c:pt idx="105">
                  <c:v>38</c:v>
                </c:pt>
                <c:pt idx="106">
                  <c:v>172</c:v>
                </c:pt>
                <c:pt idx="107">
                  <c:v>53</c:v>
                </c:pt>
                <c:pt idx="108">
                  <c:v>128</c:v>
                </c:pt>
                <c:pt idx="109">
                  <c:v>54</c:v>
                </c:pt>
                <c:pt idx="110">
                  <c:v>45</c:v>
                </c:pt>
                <c:pt idx="111">
                  <c:v>182</c:v>
                </c:pt>
                <c:pt idx="112">
                  <c:v>75</c:v>
                </c:pt>
                <c:pt idx="113">
                  <c:v>22</c:v>
                </c:pt>
                <c:pt idx="114">
                  <c:v>115</c:v>
                </c:pt>
                <c:pt idx="115">
                  <c:v>66</c:v>
                </c:pt>
                <c:pt idx="116">
                  <c:v>16</c:v>
                </c:pt>
                <c:pt idx="117">
                  <c:v>84</c:v>
                </c:pt>
                <c:pt idx="118">
                  <c:v>189</c:v>
                </c:pt>
                <c:pt idx="119">
                  <c:v>144</c:v>
                </c:pt>
                <c:pt idx="120">
                  <c:v>10</c:v>
                </c:pt>
                <c:pt idx="121">
                  <c:v>153</c:v>
                </c:pt>
                <c:pt idx="122">
                  <c:v>133</c:v>
                </c:pt>
                <c:pt idx="123">
                  <c:v>159</c:v>
                </c:pt>
                <c:pt idx="124">
                  <c:v>67</c:v>
                </c:pt>
                <c:pt idx="125">
                  <c:v>22</c:v>
                </c:pt>
                <c:pt idx="126">
                  <c:v>57</c:v>
                </c:pt>
                <c:pt idx="127">
                  <c:v>134</c:v>
                </c:pt>
                <c:pt idx="128">
                  <c:v>170</c:v>
                </c:pt>
                <c:pt idx="129">
                  <c:v>130</c:v>
                </c:pt>
                <c:pt idx="130">
                  <c:v>64</c:v>
                </c:pt>
                <c:pt idx="131">
                  <c:v>81</c:v>
                </c:pt>
                <c:pt idx="132">
                  <c:v>69</c:v>
                </c:pt>
                <c:pt idx="133">
                  <c:v>128</c:v>
                </c:pt>
                <c:pt idx="134">
                  <c:v>157</c:v>
                </c:pt>
                <c:pt idx="135">
                  <c:v>114</c:v>
                </c:pt>
                <c:pt idx="136">
                  <c:v>89</c:v>
                </c:pt>
                <c:pt idx="137">
                  <c:v>24</c:v>
                </c:pt>
                <c:pt idx="138">
                  <c:v>19</c:v>
                </c:pt>
                <c:pt idx="139">
                  <c:v>77</c:v>
                </c:pt>
                <c:pt idx="140">
                  <c:v>217</c:v>
                </c:pt>
                <c:pt idx="141">
                  <c:v>99</c:v>
                </c:pt>
                <c:pt idx="142">
                  <c:v>134</c:v>
                </c:pt>
                <c:pt idx="143">
                  <c:v>153</c:v>
                </c:pt>
                <c:pt idx="144">
                  <c:v>163</c:v>
                </c:pt>
                <c:pt idx="145">
                  <c:v>89</c:v>
                </c:pt>
                <c:pt idx="146">
                  <c:v>93</c:v>
                </c:pt>
                <c:pt idx="147">
                  <c:v>78</c:v>
                </c:pt>
                <c:pt idx="148">
                  <c:v>201</c:v>
                </c:pt>
                <c:pt idx="149">
                  <c:v>153</c:v>
                </c:pt>
                <c:pt idx="150">
                  <c:v>64</c:v>
                </c:pt>
                <c:pt idx="151">
                  <c:v>258</c:v>
                </c:pt>
                <c:pt idx="152">
                  <c:v>137</c:v>
                </c:pt>
                <c:pt idx="153">
                  <c:v>144</c:v>
                </c:pt>
                <c:pt idx="154">
                  <c:v>159</c:v>
                </c:pt>
                <c:pt idx="155">
                  <c:v>108</c:v>
                </c:pt>
                <c:pt idx="156">
                  <c:v>184</c:v>
                </c:pt>
                <c:pt idx="157">
                  <c:v>112</c:v>
                </c:pt>
                <c:pt idx="158">
                  <c:v>153</c:v>
                </c:pt>
                <c:pt idx="159">
                  <c:v>172</c:v>
                </c:pt>
                <c:pt idx="160">
                  <c:v>191</c:v>
                </c:pt>
                <c:pt idx="161">
                  <c:v>57</c:v>
                </c:pt>
                <c:pt idx="162">
                  <c:v>121</c:v>
                </c:pt>
                <c:pt idx="163">
                  <c:v>197</c:v>
                </c:pt>
                <c:pt idx="164">
                  <c:v>77</c:v>
                </c:pt>
                <c:pt idx="165">
                  <c:v>198</c:v>
                </c:pt>
                <c:pt idx="166">
                  <c:v>124</c:v>
                </c:pt>
                <c:pt idx="167">
                  <c:v>103</c:v>
                </c:pt>
                <c:pt idx="168">
                  <c:v>172</c:v>
                </c:pt>
                <c:pt idx="169">
                  <c:v>179</c:v>
                </c:pt>
                <c:pt idx="170">
                  <c:v>93</c:v>
                </c:pt>
                <c:pt idx="171">
                  <c:v>102</c:v>
                </c:pt>
                <c:pt idx="172">
                  <c:v>171</c:v>
                </c:pt>
                <c:pt idx="173">
                  <c:v>193</c:v>
                </c:pt>
                <c:pt idx="174">
                  <c:v>89</c:v>
                </c:pt>
                <c:pt idx="175">
                  <c:v>41</c:v>
                </c:pt>
                <c:pt idx="176">
                  <c:v>93</c:v>
                </c:pt>
                <c:pt idx="177">
                  <c:v>77</c:v>
                </c:pt>
                <c:pt idx="178">
                  <c:v>19</c:v>
                </c:pt>
                <c:pt idx="179">
                  <c:v>124</c:v>
                </c:pt>
                <c:pt idx="180">
                  <c:v>159</c:v>
                </c:pt>
                <c:pt idx="181">
                  <c:v>116</c:v>
                </c:pt>
                <c:pt idx="182">
                  <c:v>225</c:v>
                </c:pt>
                <c:pt idx="183">
                  <c:v>73</c:v>
                </c:pt>
                <c:pt idx="184">
                  <c:v>96</c:v>
                </c:pt>
                <c:pt idx="185">
                  <c:v>188</c:v>
                </c:pt>
                <c:pt idx="186">
                  <c:v>211</c:v>
                </c:pt>
                <c:pt idx="187">
                  <c:v>86</c:v>
                </c:pt>
                <c:pt idx="188">
                  <c:v>148</c:v>
                </c:pt>
                <c:pt idx="189">
                  <c:v>67</c:v>
                </c:pt>
                <c:pt idx="190">
                  <c:v>80</c:v>
                </c:pt>
                <c:pt idx="191">
                  <c:v>99</c:v>
                </c:pt>
                <c:pt idx="192">
                  <c:v>103</c:v>
                </c:pt>
                <c:pt idx="193">
                  <c:v>127</c:v>
                </c:pt>
                <c:pt idx="194">
                  <c:v>64</c:v>
                </c:pt>
                <c:pt idx="195">
                  <c:v>93</c:v>
                </c:pt>
                <c:pt idx="196">
                  <c:v>127</c:v>
                </c:pt>
                <c:pt idx="197">
                  <c:v>93</c:v>
                </c:pt>
                <c:pt idx="198">
                  <c:v>117</c:v>
                </c:pt>
                <c:pt idx="199">
                  <c:v>220</c:v>
                </c:pt>
                <c:pt idx="200">
                  <c:v>127</c:v>
                </c:pt>
                <c:pt idx="201">
                  <c:v>124</c:v>
                </c:pt>
                <c:pt idx="202">
                  <c:v>26</c:v>
                </c:pt>
                <c:pt idx="203">
                  <c:v>52</c:v>
                </c:pt>
                <c:pt idx="204">
                  <c:v>249</c:v>
                </c:pt>
                <c:pt idx="205">
                  <c:v>152</c:v>
                </c:pt>
                <c:pt idx="206">
                  <c:v>13</c:v>
                </c:pt>
                <c:pt idx="207">
                  <c:v>96</c:v>
                </c:pt>
                <c:pt idx="208">
                  <c:v>179</c:v>
                </c:pt>
                <c:pt idx="209">
                  <c:v>64</c:v>
                </c:pt>
                <c:pt idx="210">
                  <c:v>96</c:v>
                </c:pt>
                <c:pt idx="211">
                  <c:v>36</c:v>
                </c:pt>
                <c:pt idx="212">
                  <c:v>22</c:v>
                </c:pt>
                <c:pt idx="213">
                  <c:v>194</c:v>
                </c:pt>
                <c:pt idx="214">
                  <c:v>96</c:v>
                </c:pt>
                <c:pt idx="215">
                  <c:v>51</c:v>
                </c:pt>
                <c:pt idx="216">
                  <c:v>109</c:v>
                </c:pt>
                <c:pt idx="217">
                  <c:v>52</c:v>
                </c:pt>
                <c:pt idx="218">
                  <c:v>54</c:v>
                </c:pt>
                <c:pt idx="219">
                  <c:v>142</c:v>
                </c:pt>
                <c:pt idx="220">
                  <c:v>99</c:v>
                </c:pt>
                <c:pt idx="221">
                  <c:v>77</c:v>
                </c:pt>
                <c:pt idx="222">
                  <c:v>202</c:v>
                </c:pt>
                <c:pt idx="223">
                  <c:v>172</c:v>
                </c:pt>
                <c:pt idx="224">
                  <c:v>156</c:v>
                </c:pt>
                <c:pt idx="225">
                  <c:v>13</c:v>
                </c:pt>
                <c:pt idx="226">
                  <c:v>57</c:v>
                </c:pt>
                <c:pt idx="227">
                  <c:v>239</c:v>
                </c:pt>
                <c:pt idx="228">
                  <c:v>51</c:v>
                </c:pt>
                <c:pt idx="229">
                  <c:v>102</c:v>
                </c:pt>
                <c:pt idx="230">
                  <c:v>204</c:v>
                </c:pt>
                <c:pt idx="231">
                  <c:v>182</c:v>
                </c:pt>
                <c:pt idx="232">
                  <c:v>122</c:v>
                </c:pt>
                <c:pt idx="233">
                  <c:v>61</c:v>
                </c:pt>
                <c:pt idx="234">
                  <c:v>142</c:v>
                </c:pt>
                <c:pt idx="235">
                  <c:v>35</c:v>
                </c:pt>
                <c:pt idx="236">
                  <c:v>215</c:v>
                </c:pt>
                <c:pt idx="237">
                  <c:v>82</c:v>
                </c:pt>
                <c:pt idx="238">
                  <c:v>105</c:v>
                </c:pt>
                <c:pt idx="239">
                  <c:v>108</c:v>
                </c:pt>
                <c:pt idx="240">
                  <c:v>108</c:v>
                </c:pt>
                <c:pt idx="241">
                  <c:v>201</c:v>
                </c:pt>
                <c:pt idx="242">
                  <c:v>13</c:v>
                </c:pt>
                <c:pt idx="243">
                  <c:v>214</c:v>
                </c:pt>
                <c:pt idx="244">
                  <c:v>26</c:v>
                </c:pt>
                <c:pt idx="245">
                  <c:v>26</c:v>
                </c:pt>
                <c:pt idx="246">
                  <c:v>112</c:v>
                </c:pt>
                <c:pt idx="247">
                  <c:v>96</c:v>
                </c:pt>
                <c:pt idx="248">
                  <c:v>83</c:v>
                </c:pt>
                <c:pt idx="249">
                  <c:v>131</c:v>
                </c:pt>
                <c:pt idx="250">
                  <c:v>32</c:v>
                </c:pt>
                <c:pt idx="251">
                  <c:v>195</c:v>
                </c:pt>
                <c:pt idx="252">
                  <c:v>99</c:v>
                </c:pt>
                <c:pt idx="253">
                  <c:v>64</c:v>
                </c:pt>
                <c:pt idx="254">
                  <c:v>81</c:v>
                </c:pt>
                <c:pt idx="255">
                  <c:v>78</c:v>
                </c:pt>
                <c:pt idx="256">
                  <c:v>54</c:v>
                </c:pt>
                <c:pt idx="257">
                  <c:v>49</c:v>
                </c:pt>
                <c:pt idx="258">
                  <c:v>19</c:v>
                </c:pt>
                <c:pt idx="259">
                  <c:v>124</c:v>
                </c:pt>
                <c:pt idx="260">
                  <c:v>114</c:v>
                </c:pt>
                <c:pt idx="261">
                  <c:v>31</c:v>
                </c:pt>
                <c:pt idx="262">
                  <c:v>20</c:v>
                </c:pt>
                <c:pt idx="263">
                  <c:v>214</c:v>
                </c:pt>
                <c:pt idx="264">
                  <c:v>22</c:v>
                </c:pt>
                <c:pt idx="265">
                  <c:v>159</c:v>
                </c:pt>
                <c:pt idx="266">
                  <c:v>72</c:v>
                </c:pt>
                <c:pt idx="267">
                  <c:v>86</c:v>
                </c:pt>
                <c:pt idx="268">
                  <c:v>54</c:v>
                </c:pt>
                <c:pt idx="269">
                  <c:v>131</c:v>
                </c:pt>
                <c:pt idx="270">
                  <c:v>150</c:v>
                </c:pt>
                <c:pt idx="271">
                  <c:v>115</c:v>
                </c:pt>
                <c:pt idx="272">
                  <c:v>54</c:v>
                </c:pt>
                <c:pt idx="273">
                  <c:v>57</c:v>
                </c:pt>
                <c:pt idx="274">
                  <c:v>24</c:v>
                </c:pt>
                <c:pt idx="275">
                  <c:v>194</c:v>
                </c:pt>
                <c:pt idx="276">
                  <c:v>104</c:v>
                </c:pt>
                <c:pt idx="277">
                  <c:v>54</c:v>
                </c:pt>
                <c:pt idx="278">
                  <c:v>73</c:v>
                </c:pt>
                <c:pt idx="279">
                  <c:v>78</c:v>
                </c:pt>
                <c:pt idx="280">
                  <c:v>134</c:v>
                </c:pt>
                <c:pt idx="281">
                  <c:v>41</c:v>
                </c:pt>
                <c:pt idx="282">
                  <c:v>83</c:v>
                </c:pt>
                <c:pt idx="283">
                  <c:v>188</c:v>
                </c:pt>
                <c:pt idx="284">
                  <c:v>22</c:v>
                </c:pt>
                <c:pt idx="285">
                  <c:v>60</c:v>
                </c:pt>
                <c:pt idx="286">
                  <c:v>95</c:v>
                </c:pt>
                <c:pt idx="287">
                  <c:v>124</c:v>
                </c:pt>
                <c:pt idx="288">
                  <c:v>165</c:v>
                </c:pt>
                <c:pt idx="289">
                  <c:v>3</c:v>
                </c:pt>
                <c:pt idx="290">
                  <c:v>165</c:v>
                </c:pt>
                <c:pt idx="291">
                  <c:v>112</c:v>
                </c:pt>
                <c:pt idx="292">
                  <c:v>80</c:v>
                </c:pt>
                <c:pt idx="293">
                  <c:v>58</c:v>
                </c:pt>
                <c:pt idx="294">
                  <c:v>108</c:v>
                </c:pt>
                <c:pt idx="295">
                  <c:v>150</c:v>
                </c:pt>
                <c:pt idx="296">
                  <c:v>136</c:v>
                </c:pt>
                <c:pt idx="297">
                  <c:v>51</c:v>
                </c:pt>
                <c:pt idx="298">
                  <c:v>45</c:v>
                </c:pt>
                <c:pt idx="299">
                  <c:v>99</c:v>
                </c:pt>
                <c:pt idx="300">
                  <c:v>32</c:v>
                </c:pt>
                <c:pt idx="301">
                  <c:v>140</c:v>
                </c:pt>
                <c:pt idx="302">
                  <c:v>131</c:v>
                </c:pt>
                <c:pt idx="303">
                  <c:v>153</c:v>
                </c:pt>
                <c:pt idx="304">
                  <c:v>41</c:v>
                </c:pt>
                <c:pt idx="305">
                  <c:v>115</c:v>
                </c:pt>
                <c:pt idx="306">
                  <c:v>117</c:v>
                </c:pt>
                <c:pt idx="307">
                  <c:v>41</c:v>
                </c:pt>
                <c:pt idx="308">
                  <c:v>57</c:v>
                </c:pt>
                <c:pt idx="309">
                  <c:v>94</c:v>
                </c:pt>
                <c:pt idx="310">
                  <c:v>140</c:v>
                </c:pt>
                <c:pt idx="311">
                  <c:v>153</c:v>
                </c:pt>
                <c:pt idx="312">
                  <c:v>175</c:v>
                </c:pt>
                <c:pt idx="313">
                  <c:v>84</c:v>
                </c:pt>
                <c:pt idx="314">
                  <c:v>61</c:v>
                </c:pt>
                <c:pt idx="315">
                  <c:v>62</c:v>
                </c:pt>
                <c:pt idx="316">
                  <c:v>150</c:v>
                </c:pt>
                <c:pt idx="317">
                  <c:v>43</c:v>
                </c:pt>
                <c:pt idx="318">
                  <c:v>237</c:v>
                </c:pt>
                <c:pt idx="319">
                  <c:v>142</c:v>
                </c:pt>
                <c:pt idx="320">
                  <c:v>79</c:v>
                </c:pt>
                <c:pt idx="321">
                  <c:v>136</c:v>
                </c:pt>
                <c:pt idx="322">
                  <c:v>137</c:v>
                </c:pt>
                <c:pt idx="323">
                  <c:v>70</c:v>
                </c:pt>
                <c:pt idx="324">
                  <c:v>13</c:v>
                </c:pt>
                <c:pt idx="325">
                  <c:v>214</c:v>
                </c:pt>
                <c:pt idx="326">
                  <c:v>102</c:v>
                </c:pt>
                <c:pt idx="327">
                  <c:v>80</c:v>
                </c:pt>
                <c:pt idx="328">
                  <c:v>110</c:v>
                </c:pt>
                <c:pt idx="329">
                  <c:v>67</c:v>
                </c:pt>
                <c:pt idx="330">
                  <c:v>35</c:v>
                </c:pt>
                <c:pt idx="331">
                  <c:v>45</c:v>
                </c:pt>
                <c:pt idx="332">
                  <c:v>54</c:v>
                </c:pt>
                <c:pt idx="333">
                  <c:v>51</c:v>
                </c:pt>
                <c:pt idx="334">
                  <c:v>122</c:v>
                </c:pt>
                <c:pt idx="335">
                  <c:v>98</c:v>
                </c:pt>
                <c:pt idx="336">
                  <c:v>89</c:v>
                </c:pt>
                <c:pt idx="337">
                  <c:v>153</c:v>
                </c:pt>
                <c:pt idx="338">
                  <c:v>45</c:v>
                </c:pt>
                <c:pt idx="339">
                  <c:v>182</c:v>
                </c:pt>
                <c:pt idx="340">
                  <c:v>130</c:v>
                </c:pt>
                <c:pt idx="341">
                  <c:v>98</c:v>
                </c:pt>
                <c:pt idx="342">
                  <c:v>56</c:v>
                </c:pt>
                <c:pt idx="343">
                  <c:v>172</c:v>
                </c:pt>
                <c:pt idx="344">
                  <c:v>140</c:v>
                </c:pt>
                <c:pt idx="345">
                  <c:v>76</c:v>
                </c:pt>
                <c:pt idx="346">
                  <c:v>22</c:v>
                </c:pt>
                <c:pt idx="347">
                  <c:v>147</c:v>
                </c:pt>
                <c:pt idx="348">
                  <c:v>35</c:v>
                </c:pt>
                <c:pt idx="349">
                  <c:v>140</c:v>
                </c:pt>
                <c:pt idx="350">
                  <c:v>167</c:v>
                </c:pt>
                <c:pt idx="351">
                  <c:v>136</c:v>
                </c:pt>
                <c:pt idx="352">
                  <c:v>87</c:v>
                </c:pt>
                <c:pt idx="353">
                  <c:v>133</c:v>
                </c:pt>
                <c:pt idx="354">
                  <c:v>77</c:v>
                </c:pt>
                <c:pt idx="355">
                  <c:v>28</c:v>
                </c:pt>
                <c:pt idx="356">
                  <c:v>131</c:v>
                </c:pt>
                <c:pt idx="357">
                  <c:v>148</c:v>
                </c:pt>
                <c:pt idx="358">
                  <c:v>156</c:v>
                </c:pt>
                <c:pt idx="359">
                  <c:v>188</c:v>
                </c:pt>
                <c:pt idx="360">
                  <c:v>144</c:v>
                </c:pt>
                <c:pt idx="361">
                  <c:v>187</c:v>
                </c:pt>
                <c:pt idx="362">
                  <c:v>197</c:v>
                </c:pt>
                <c:pt idx="363">
                  <c:v>132</c:v>
                </c:pt>
                <c:pt idx="364">
                  <c:v>72</c:v>
                </c:pt>
                <c:pt idx="365">
                  <c:v>99</c:v>
                </c:pt>
                <c:pt idx="366">
                  <c:v>69</c:v>
                </c:pt>
                <c:pt idx="367">
                  <c:v>84</c:v>
                </c:pt>
                <c:pt idx="368">
                  <c:v>150</c:v>
                </c:pt>
                <c:pt idx="369">
                  <c:v>202</c:v>
                </c:pt>
                <c:pt idx="370">
                  <c:v>29</c:v>
                </c:pt>
                <c:pt idx="371">
                  <c:v>40</c:v>
                </c:pt>
                <c:pt idx="372">
                  <c:v>150</c:v>
                </c:pt>
                <c:pt idx="373">
                  <c:v>64</c:v>
                </c:pt>
                <c:pt idx="374">
                  <c:v>105</c:v>
                </c:pt>
                <c:pt idx="375">
                  <c:v>126</c:v>
                </c:pt>
                <c:pt idx="376">
                  <c:v>173</c:v>
                </c:pt>
                <c:pt idx="377">
                  <c:v>131</c:v>
                </c:pt>
                <c:pt idx="378">
                  <c:v>131</c:v>
                </c:pt>
                <c:pt idx="379">
                  <c:v>45</c:v>
                </c:pt>
                <c:pt idx="380">
                  <c:v>217</c:v>
                </c:pt>
                <c:pt idx="381">
                  <c:v>128</c:v>
                </c:pt>
                <c:pt idx="382">
                  <c:v>48</c:v>
                </c:pt>
                <c:pt idx="383">
                  <c:v>32</c:v>
                </c:pt>
                <c:pt idx="384">
                  <c:v>83</c:v>
                </c:pt>
                <c:pt idx="385">
                  <c:v>115</c:v>
                </c:pt>
                <c:pt idx="386">
                  <c:v>73</c:v>
                </c:pt>
                <c:pt idx="387">
                  <c:v>184</c:v>
                </c:pt>
                <c:pt idx="388">
                  <c:v>64</c:v>
                </c:pt>
                <c:pt idx="389">
                  <c:v>22</c:v>
                </c:pt>
                <c:pt idx="390">
                  <c:v>67</c:v>
                </c:pt>
                <c:pt idx="391">
                  <c:v>128</c:v>
                </c:pt>
                <c:pt idx="392">
                  <c:v>86</c:v>
                </c:pt>
                <c:pt idx="393">
                  <c:v>53</c:v>
                </c:pt>
                <c:pt idx="394">
                  <c:v>122</c:v>
                </c:pt>
                <c:pt idx="395">
                  <c:v>124</c:v>
                </c:pt>
                <c:pt idx="396">
                  <c:v>165</c:v>
                </c:pt>
                <c:pt idx="397">
                  <c:v>67</c:v>
                </c:pt>
                <c:pt idx="398">
                  <c:v>19</c:v>
                </c:pt>
                <c:pt idx="399">
                  <c:v>176</c:v>
                </c:pt>
                <c:pt idx="400">
                  <c:v>202</c:v>
                </c:pt>
                <c:pt idx="401">
                  <c:v>144</c:v>
                </c:pt>
                <c:pt idx="402">
                  <c:v>21</c:v>
                </c:pt>
                <c:pt idx="403">
                  <c:v>86</c:v>
                </c:pt>
                <c:pt idx="404">
                  <c:v>85</c:v>
                </c:pt>
                <c:pt idx="405">
                  <c:v>191</c:v>
                </c:pt>
                <c:pt idx="406">
                  <c:v>6</c:v>
                </c:pt>
                <c:pt idx="407">
                  <c:v>124</c:v>
                </c:pt>
                <c:pt idx="408">
                  <c:v>81</c:v>
                </c:pt>
                <c:pt idx="409">
                  <c:v>147</c:v>
                </c:pt>
                <c:pt idx="410">
                  <c:v>6</c:v>
                </c:pt>
                <c:pt idx="411">
                  <c:v>153</c:v>
                </c:pt>
                <c:pt idx="412">
                  <c:v>220</c:v>
                </c:pt>
                <c:pt idx="413">
                  <c:v>26</c:v>
                </c:pt>
                <c:pt idx="414">
                  <c:v>26</c:v>
                </c:pt>
                <c:pt idx="415">
                  <c:v>96</c:v>
                </c:pt>
                <c:pt idx="416">
                  <c:v>182</c:v>
                </c:pt>
                <c:pt idx="417">
                  <c:v>176</c:v>
                </c:pt>
                <c:pt idx="418">
                  <c:v>142</c:v>
                </c:pt>
                <c:pt idx="419">
                  <c:v>124</c:v>
                </c:pt>
                <c:pt idx="420">
                  <c:v>122</c:v>
                </c:pt>
                <c:pt idx="421">
                  <c:v>86</c:v>
                </c:pt>
                <c:pt idx="422">
                  <c:v>144</c:v>
                </c:pt>
                <c:pt idx="423">
                  <c:v>89</c:v>
                </c:pt>
                <c:pt idx="424">
                  <c:v>139</c:v>
                </c:pt>
                <c:pt idx="425">
                  <c:v>31</c:v>
                </c:pt>
                <c:pt idx="426">
                  <c:v>36</c:v>
                </c:pt>
                <c:pt idx="427">
                  <c:v>307</c:v>
                </c:pt>
                <c:pt idx="428">
                  <c:v>13</c:v>
                </c:pt>
                <c:pt idx="429">
                  <c:v>133</c:v>
                </c:pt>
                <c:pt idx="430">
                  <c:v>10</c:v>
                </c:pt>
                <c:pt idx="431">
                  <c:v>108</c:v>
                </c:pt>
                <c:pt idx="432">
                  <c:v>10</c:v>
                </c:pt>
                <c:pt idx="433">
                  <c:v>96</c:v>
                </c:pt>
                <c:pt idx="434">
                  <c:v>57</c:v>
                </c:pt>
                <c:pt idx="435">
                  <c:v>117</c:v>
                </c:pt>
                <c:pt idx="436">
                  <c:v>131</c:v>
                </c:pt>
                <c:pt idx="437">
                  <c:v>98</c:v>
                </c:pt>
                <c:pt idx="438">
                  <c:v>214</c:v>
                </c:pt>
                <c:pt idx="439">
                  <c:v>129</c:v>
                </c:pt>
                <c:pt idx="440">
                  <c:v>57</c:v>
                </c:pt>
                <c:pt idx="441">
                  <c:v>99</c:v>
                </c:pt>
                <c:pt idx="442">
                  <c:v>19</c:v>
                </c:pt>
                <c:pt idx="443">
                  <c:v>86</c:v>
                </c:pt>
                <c:pt idx="444">
                  <c:v>211</c:v>
                </c:pt>
                <c:pt idx="445">
                  <c:v>54</c:v>
                </c:pt>
                <c:pt idx="446">
                  <c:v>80</c:v>
                </c:pt>
                <c:pt idx="447">
                  <c:v>215</c:v>
                </c:pt>
                <c:pt idx="448">
                  <c:v>56</c:v>
                </c:pt>
                <c:pt idx="449">
                  <c:v>112</c:v>
                </c:pt>
                <c:pt idx="450">
                  <c:v>75</c:v>
                </c:pt>
                <c:pt idx="451">
                  <c:v>86</c:v>
                </c:pt>
                <c:pt idx="452">
                  <c:v>159</c:v>
                </c:pt>
                <c:pt idx="453">
                  <c:v>80</c:v>
                </c:pt>
                <c:pt idx="454">
                  <c:v>185</c:v>
                </c:pt>
                <c:pt idx="455">
                  <c:v>179</c:v>
                </c:pt>
                <c:pt idx="456">
                  <c:v>41</c:v>
                </c:pt>
                <c:pt idx="457">
                  <c:v>205</c:v>
                </c:pt>
                <c:pt idx="458">
                  <c:v>80</c:v>
                </c:pt>
                <c:pt idx="459">
                  <c:v>147</c:v>
                </c:pt>
                <c:pt idx="460">
                  <c:v>119</c:v>
                </c:pt>
                <c:pt idx="461">
                  <c:v>172</c:v>
                </c:pt>
                <c:pt idx="462">
                  <c:v>64</c:v>
                </c:pt>
                <c:pt idx="463">
                  <c:v>231</c:v>
                </c:pt>
                <c:pt idx="464">
                  <c:v>128</c:v>
                </c:pt>
                <c:pt idx="465">
                  <c:v>118</c:v>
                </c:pt>
                <c:pt idx="466">
                  <c:v>128</c:v>
                </c:pt>
                <c:pt idx="467">
                  <c:v>159</c:v>
                </c:pt>
                <c:pt idx="468">
                  <c:v>24</c:v>
                </c:pt>
                <c:pt idx="469">
                  <c:v>55</c:v>
                </c:pt>
                <c:pt idx="470">
                  <c:v>136</c:v>
                </c:pt>
                <c:pt idx="471">
                  <c:v>61</c:v>
                </c:pt>
                <c:pt idx="472">
                  <c:v>33</c:v>
                </c:pt>
                <c:pt idx="473">
                  <c:v>41</c:v>
                </c:pt>
                <c:pt idx="474">
                  <c:v>16</c:v>
                </c:pt>
                <c:pt idx="475">
                  <c:v>99</c:v>
                </c:pt>
                <c:pt idx="476">
                  <c:v>139</c:v>
                </c:pt>
                <c:pt idx="477">
                  <c:v>163</c:v>
                </c:pt>
                <c:pt idx="478">
                  <c:v>72</c:v>
                </c:pt>
                <c:pt idx="479">
                  <c:v>78</c:v>
                </c:pt>
                <c:pt idx="480">
                  <c:v>45</c:v>
                </c:pt>
                <c:pt idx="481">
                  <c:v>153</c:v>
                </c:pt>
                <c:pt idx="482">
                  <c:v>80</c:v>
                </c:pt>
                <c:pt idx="483">
                  <c:v>73</c:v>
                </c:pt>
                <c:pt idx="484">
                  <c:v>182</c:v>
                </c:pt>
                <c:pt idx="485">
                  <c:v>204</c:v>
                </c:pt>
                <c:pt idx="486">
                  <c:v>205</c:v>
                </c:pt>
                <c:pt idx="487">
                  <c:v>65</c:v>
                </c:pt>
                <c:pt idx="488">
                  <c:v>165</c:v>
                </c:pt>
                <c:pt idx="489">
                  <c:v>61</c:v>
                </c:pt>
                <c:pt idx="490">
                  <c:v>56</c:v>
                </c:pt>
                <c:pt idx="491">
                  <c:v>48</c:v>
                </c:pt>
                <c:pt idx="492">
                  <c:v>136</c:v>
                </c:pt>
                <c:pt idx="493">
                  <c:v>113</c:v>
                </c:pt>
                <c:pt idx="494">
                  <c:v>105</c:v>
                </c:pt>
                <c:pt idx="495">
                  <c:v>120</c:v>
                </c:pt>
                <c:pt idx="496">
                  <c:v>117</c:v>
                </c:pt>
                <c:pt idx="497">
                  <c:v>217</c:v>
                </c:pt>
                <c:pt idx="498">
                  <c:v>173</c:v>
                </c:pt>
                <c:pt idx="499">
                  <c:v>108</c:v>
                </c:pt>
                <c:pt idx="500">
                  <c:v>211</c:v>
                </c:pt>
                <c:pt idx="501">
                  <c:v>32</c:v>
                </c:pt>
                <c:pt idx="502">
                  <c:v>81</c:v>
                </c:pt>
                <c:pt idx="503">
                  <c:v>146</c:v>
                </c:pt>
                <c:pt idx="504">
                  <c:v>57</c:v>
                </c:pt>
                <c:pt idx="505">
                  <c:v>110</c:v>
                </c:pt>
                <c:pt idx="506">
                  <c:v>99</c:v>
                </c:pt>
                <c:pt idx="507">
                  <c:v>125</c:v>
                </c:pt>
                <c:pt idx="508">
                  <c:v>26</c:v>
                </c:pt>
                <c:pt idx="509">
                  <c:v>58</c:v>
                </c:pt>
                <c:pt idx="510">
                  <c:v>92</c:v>
                </c:pt>
                <c:pt idx="511">
                  <c:v>115</c:v>
                </c:pt>
                <c:pt idx="512">
                  <c:v>123</c:v>
                </c:pt>
                <c:pt idx="513">
                  <c:v>16</c:v>
                </c:pt>
                <c:pt idx="514">
                  <c:v>106</c:v>
                </c:pt>
                <c:pt idx="515">
                  <c:v>57</c:v>
                </c:pt>
                <c:pt idx="516">
                  <c:v>96</c:v>
                </c:pt>
                <c:pt idx="517">
                  <c:v>67</c:v>
                </c:pt>
                <c:pt idx="518">
                  <c:v>96</c:v>
                </c:pt>
                <c:pt idx="519">
                  <c:v>50</c:v>
                </c:pt>
                <c:pt idx="520">
                  <c:v>109</c:v>
                </c:pt>
                <c:pt idx="521">
                  <c:v>124</c:v>
                </c:pt>
                <c:pt idx="522">
                  <c:v>197</c:v>
                </c:pt>
                <c:pt idx="523">
                  <c:v>144</c:v>
                </c:pt>
                <c:pt idx="524">
                  <c:v>26</c:v>
                </c:pt>
                <c:pt idx="525">
                  <c:v>44</c:v>
                </c:pt>
                <c:pt idx="526">
                  <c:v>98</c:v>
                </c:pt>
                <c:pt idx="527">
                  <c:v>58</c:v>
                </c:pt>
                <c:pt idx="528">
                  <c:v>138</c:v>
                </c:pt>
                <c:pt idx="529">
                  <c:v>124</c:v>
                </c:pt>
                <c:pt idx="530">
                  <c:v>17</c:v>
                </c:pt>
                <c:pt idx="531">
                  <c:v>124</c:v>
                </c:pt>
                <c:pt idx="532">
                  <c:v>142</c:v>
                </c:pt>
                <c:pt idx="533">
                  <c:v>179</c:v>
                </c:pt>
                <c:pt idx="534">
                  <c:v>41</c:v>
                </c:pt>
                <c:pt idx="535">
                  <c:v>110</c:v>
                </c:pt>
                <c:pt idx="536">
                  <c:v>70</c:v>
                </c:pt>
                <c:pt idx="537">
                  <c:v>161</c:v>
                </c:pt>
                <c:pt idx="538">
                  <c:v>99</c:v>
                </c:pt>
                <c:pt idx="539">
                  <c:v>151</c:v>
                </c:pt>
                <c:pt idx="540">
                  <c:v>19</c:v>
                </c:pt>
                <c:pt idx="541">
                  <c:v>102</c:v>
                </c:pt>
                <c:pt idx="542">
                  <c:v>179</c:v>
                </c:pt>
                <c:pt idx="543">
                  <c:v>89</c:v>
                </c:pt>
                <c:pt idx="544">
                  <c:v>217</c:v>
                </c:pt>
                <c:pt idx="545">
                  <c:v>137</c:v>
                </c:pt>
                <c:pt idx="546">
                  <c:v>115</c:v>
                </c:pt>
                <c:pt idx="547">
                  <c:v>30</c:v>
                </c:pt>
                <c:pt idx="548">
                  <c:v>33</c:v>
                </c:pt>
                <c:pt idx="549">
                  <c:v>156</c:v>
                </c:pt>
                <c:pt idx="550">
                  <c:v>110</c:v>
                </c:pt>
                <c:pt idx="551">
                  <c:v>12</c:v>
                </c:pt>
                <c:pt idx="552">
                  <c:v>6</c:v>
                </c:pt>
                <c:pt idx="553">
                  <c:v>85</c:v>
                </c:pt>
                <c:pt idx="554">
                  <c:v>69</c:v>
                </c:pt>
                <c:pt idx="555">
                  <c:v>140</c:v>
                </c:pt>
                <c:pt idx="556">
                  <c:v>53</c:v>
                </c:pt>
                <c:pt idx="557">
                  <c:v>201</c:v>
                </c:pt>
                <c:pt idx="558">
                  <c:v>169</c:v>
                </c:pt>
                <c:pt idx="559">
                  <c:v>182</c:v>
                </c:pt>
                <c:pt idx="560">
                  <c:v>13</c:v>
                </c:pt>
                <c:pt idx="561">
                  <c:v>117</c:v>
                </c:pt>
                <c:pt idx="562">
                  <c:v>54</c:v>
                </c:pt>
                <c:pt idx="563">
                  <c:v>176</c:v>
                </c:pt>
                <c:pt idx="564">
                  <c:v>51</c:v>
                </c:pt>
                <c:pt idx="565">
                  <c:v>173</c:v>
                </c:pt>
                <c:pt idx="566">
                  <c:v>172</c:v>
                </c:pt>
                <c:pt idx="567">
                  <c:v>72</c:v>
                </c:pt>
                <c:pt idx="568">
                  <c:v>105</c:v>
                </c:pt>
                <c:pt idx="569">
                  <c:v>60</c:v>
                </c:pt>
                <c:pt idx="570">
                  <c:v>214</c:v>
                </c:pt>
                <c:pt idx="571">
                  <c:v>70</c:v>
                </c:pt>
                <c:pt idx="572">
                  <c:v>144</c:v>
                </c:pt>
                <c:pt idx="573">
                  <c:v>159</c:v>
                </c:pt>
                <c:pt idx="574">
                  <c:v>171</c:v>
                </c:pt>
                <c:pt idx="575">
                  <c:v>128</c:v>
                </c:pt>
                <c:pt idx="576">
                  <c:v>10</c:v>
                </c:pt>
                <c:pt idx="577">
                  <c:v>61</c:v>
                </c:pt>
                <c:pt idx="578">
                  <c:v>96</c:v>
                </c:pt>
                <c:pt idx="579">
                  <c:v>147</c:v>
                </c:pt>
                <c:pt idx="580">
                  <c:v>92</c:v>
                </c:pt>
                <c:pt idx="581">
                  <c:v>215</c:v>
                </c:pt>
                <c:pt idx="582">
                  <c:v>150</c:v>
                </c:pt>
                <c:pt idx="583">
                  <c:v>107</c:v>
                </c:pt>
                <c:pt idx="584">
                  <c:v>217</c:v>
                </c:pt>
                <c:pt idx="585">
                  <c:v>133</c:v>
                </c:pt>
                <c:pt idx="586">
                  <c:v>48</c:v>
                </c:pt>
                <c:pt idx="587">
                  <c:v>151</c:v>
                </c:pt>
                <c:pt idx="588">
                  <c:v>109</c:v>
                </c:pt>
                <c:pt idx="589">
                  <c:v>128</c:v>
                </c:pt>
                <c:pt idx="590">
                  <c:v>156</c:v>
                </c:pt>
                <c:pt idx="591">
                  <c:v>17</c:v>
                </c:pt>
                <c:pt idx="592">
                  <c:v>59</c:v>
                </c:pt>
                <c:pt idx="593">
                  <c:v>108</c:v>
                </c:pt>
                <c:pt idx="594">
                  <c:v>182</c:v>
                </c:pt>
                <c:pt idx="595">
                  <c:v>51</c:v>
                </c:pt>
                <c:pt idx="596">
                  <c:v>73</c:v>
                </c:pt>
                <c:pt idx="597">
                  <c:v>46</c:v>
                </c:pt>
                <c:pt idx="598">
                  <c:v>154</c:v>
                </c:pt>
                <c:pt idx="599">
                  <c:v>153</c:v>
                </c:pt>
                <c:pt idx="600">
                  <c:v>73</c:v>
                </c:pt>
                <c:pt idx="601">
                  <c:v>185</c:v>
                </c:pt>
                <c:pt idx="602">
                  <c:v>142</c:v>
                </c:pt>
                <c:pt idx="603">
                  <c:v>73</c:v>
                </c:pt>
                <c:pt idx="604">
                  <c:v>112</c:v>
                </c:pt>
                <c:pt idx="605">
                  <c:v>124</c:v>
                </c:pt>
                <c:pt idx="606">
                  <c:v>81</c:v>
                </c:pt>
                <c:pt idx="607">
                  <c:v>72</c:v>
                </c:pt>
                <c:pt idx="608">
                  <c:v>80</c:v>
                </c:pt>
                <c:pt idx="609">
                  <c:v>131</c:v>
                </c:pt>
                <c:pt idx="610">
                  <c:v>52</c:v>
                </c:pt>
                <c:pt idx="611">
                  <c:v>52</c:v>
                </c:pt>
                <c:pt idx="612">
                  <c:v>141</c:v>
                </c:pt>
                <c:pt idx="613">
                  <c:v>67</c:v>
                </c:pt>
                <c:pt idx="614">
                  <c:v>115</c:v>
                </c:pt>
                <c:pt idx="615">
                  <c:v>77</c:v>
                </c:pt>
                <c:pt idx="616">
                  <c:v>165</c:v>
                </c:pt>
                <c:pt idx="617">
                  <c:v>144</c:v>
                </c:pt>
                <c:pt idx="618">
                  <c:v>103</c:v>
                </c:pt>
                <c:pt idx="619">
                  <c:v>111</c:v>
                </c:pt>
                <c:pt idx="620">
                  <c:v>150</c:v>
                </c:pt>
                <c:pt idx="621">
                  <c:v>64</c:v>
                </c:pt>
                <c:pt idx="622">
                  <c:v>51</c:v>
                </c:pt>
                <c:pt idx="623">
                  <c:v>73</c:v>
                </c:pt>
                <c:pt idx="624">
                  <c:v>153</c:v>
                </c:pt>
                <c:pt idx="625">
                  <c:v>106</c:v>
                </c:pt>
                <c:pt idx="626">
                  <c:v>135</c:v>
                </c:pt>
                <c:pt idx="627">
                  <c:v>159</c:v>
                </c:pt>
                <c:pt idx="628">
                  <c:v>182</c:v>
                </c:pt>
                <c:pt idx="629">
                  <c:v>159</c:v>
                </c:pt>
                <c:pt idx="630">
                  <c:v>99</c:v>
                </c:pt>
                <c:pt idx="631">
                  <c:v>202</c:v>
                </c:pt>
                <c:pt idx="632">
                  <c:v>185</c:v>
                </c:pt>
                <c:pt idx="633">
                  <c:v>95</c:v>
                </c:pt>
                <c:pt idx="634">
                  <c:v>185</c:v>
                </c:pt>
                <c:pt idx="635">
                  <c:v>211</c:v>
                </c:pt>
                <c:pt idx="636">
                  <c:v>176</c:v>
                </c:pt>
                <c:pt idx="637">
                  <c:v>198</c:v>
                </c:pt>
                <c:pt idx="638">
                  <c:v>82</c:v>
                </c:pt>
                <c:pt idx="639">
                  <c:v>54</c:v>
                </c:pt>
                <c:pt idx="640">
                  <c:v>60</c:v>
                </c:pt>
                <c:pt idx="641">
                  <c:v>64</c:v>
                </c:pt>
                <c:pt idx="642">
                  <c:v>197</c:v>
                </c:pt>
                <c:pt idx="643">
                  <c:v>86</c:v>
                </c:pt>
                <c:pt idx="644">
                  <c:v>128</c:v>
                </c:pt>
                <c:pt idx="645">
                  <c:v>4</c:v>
                </c:pt>
                <c:pt idx="646">
                  <c:v>86</c:v>
                </c:pt>
                <c:pt idx="647">
                  <c:v>57</c:v>
                </c:pt>
                <c:pt idx="648">
                  <c:v>112</c:v>
                </c:pt>
                <c:pt idx="649">
                  <c:v>73</c:v>
                </c:pt>
                <c:pt idx="650">
                  <c:v>134</c:v>
                </c:pt>
                <c:pt idx="651">
                  <c:v>48</c:v>
                </c:pt>
                <c:pt idx="652">
                  <c:v>150</c:v>
                </c:pt>
                <c:pt idx="653">
                  <c:v>67</c:v>
                </c:pt>
                <c:pt idx="654">
                  <c:v>75</c:v>
                </c:pt>
                <c:pt idx="655">
                  <c:v>55</c:v>
                </c:pt>
                <c:pt idx="656">
                  <c:v>63</c:v>
                </c:pt>
                <c:pt idx="657">
                  <c:v>84</c:v>
                </c:pt>
                <c:pt idx="658">
                  <c:v>168</c:v>
                </c:pt>
                <c:pt idx="659">
                  <c:v>118</c:v>
                </c:pt>
                <c:pt idx="660">
                  <c:v>194</c:v>
                </c:pt>
                <c:pt idx="661">
                  <c:v>84</c:v>
                </c:pt>
                <c:pt idx="662">
                  <c:v>96</c:v>
                </c:pt>
                <c:pt idx="663">
                  <c:v>84</c:v>
                </c:pt>
                <c:pt idx="664">
                  <c:v>133</c:v>
                </c:pt>
                <c:pt idx="665">
                  <c:v>48</c:v>
                </c:pt>
                <c:pt idx="666">
                  <c:v>87</c:v>
                </c:pt>
                <c:pt idx="667">
                  <c:v>70</c:v>
                </c:pt>
                <c:pt idx="668">
                  <c:v>33</c:v>
                </c:pt>
                <c:pt idx="669">
                  <c:v>153</c:v>
                </c:pt>
                <c:pt idx="670">
                  <c:v>153</c:v>
                </c:pt>
                <c:pt idx="671">
                  <c:v>77</c:v>
                </c:pt>
                <c:pt idx="672">
                  <c:v>128</c:v>
                </c:pt>
                <c:pt idx="673">
                  <c:v>121</c:v>
                </c:pt>
                <c:pt idx="674">
                  <c:v>121</c:v>
                </c:pt>
                <c:pt idx="675">
                  <c:v>165</c:v>
                </c:pt>
                <c:pt idx="676">
                  <c:v>43</c:v>
                </c:pt>
                <c:pt idx="677">
                  <c:v>105</c:v>
                </c:pt>
                <c:pt idx="678">
                  <c:v>80</c:v>
                </c:pt>
                <c:pt idx="679">
                  <c:v>67</c:v>
                </c:pt>
                <c:pt idx="680">
                  <c:v>90</c:v>
                </c:pt>
                <c:pt idx="681">
                  <c:v>78</c:v>
                </c:pt>
                <c:pt idx="682">
                  <c:v>231</c:v>
                </c:pt>
                <c:pt idx="683">
                  <c:v>137</c:v>
                </c:pt>
                <c:pt idx="684">
                  <c:v>156</c:v>
                </c:pt>
                <c:pt idx="685">
                  <c:v>64</c:v>
                </c:pt>
                <c:pt idx="686">
                  <c:v>45</c:v>
                </c:pt>
                <c:pt idx="687">
                  <c:v>32</c:v>
                </c:pt>
                <c:pt idx="688">
                  <c:v>89</c:v>
                </c:pt>
                <c:pt idx="689">
                  <c:v>93</c:v>
                </c:pt>
                <c:pt idx="690">
                  <c:v>121</c:v>
                </c:pt>
                <c:pt idx="691">
                  <c:v>45</c:v>
                </c:pt>
                <c:pt idx="692">
                  <c:v>110</c:v>
                </c:pt>
                <c:pt idx="693">
                  <c:v>40</c:v>
                </c:pt>
                <c:pt idx="694">
                  <c:v>103</c:v>
                </c:pt>
                <c:pt idx="695">
                  <c:v>173</c:v>
                </c:pt>
                <c:pt idx="696">
                  <c:v>148</c:v>
                </c:pt>
                <c:pt idx="697">
                  <c:v>162</c:v>
                </c:pt>
                <c:pt idx="698">
                  <c:v>88</c:v>
                </c:pt>
                <c:pt idx="699">
                  <c:v>41</c:v>
                </c:pt>
                <c:pt idx="700">
                  <c:v>54</c:v>
                </c:pt>
                <c:pt idx="701">
                  <c:v>80</c:v>
                </c:pt>
                <c:pt idx="702">
                  <c:v>70</c:v>
                </c:pt>
                <c:pt idx="703">
                  <c:v>202</c:v>
                </c:pt>
                <c:pt idx="704">
                  <c:v>225</c:v>
                </c:pt>
                <c:pt idx="705">
                  <c:v>185</c:v>
                </c:pt>
                <c:pt idx="706">
                  <c:v>117</c:v>
                </c:pt>
                <c:pt idx="707">
                  <c:v>106</c:v>
                </c:pt>
                <c:pt idx="708">
                  <c:v>187</c:v>
                </c:pt>
                <c:pt idx="709">
                  <c:v>182</c:v>
                </c:pt>
                <c:pt idx="710">
                  <c:v>78</c:v>
                </c:pt>
                <c:pt idx="711">
                  <c:v>145</c:v>
                </c:pt>
                <c:pt idx="712">
                  <c:v>165</c:v>
                </c:pt>
                <c:pt idx="713">
                  <c:v>62</c:v>
                </c:pt>
                <c:pt idx="714">
                  <c:v>92</c:v>
                </c:pt>
                <c:pt idx="715">
                  <c:v>73</c:v>
                </c:pt>
                <c:pt idx="716">
                  <c:v>28</c:v>
                </c:pt>
                <c:pt idx="717">
                  <c:v>96</c:v>
                </c:pt>
                <c:pt idx="718">
                  <c:v>96</c:v>
                </c:pt>
                <c:pt idx="719">
                  <c:v>142</c:v>
                </c:pt>
                <c:pt idx="720">
                  <c:v>36</c:v>
                </c:pt>
                <c:pt idx="721">
                  <c:v>35</c:v>
                </c:pt>
                <c:pt idx="722">
                  <c:v>110</c:v>
                </c:pt>
                <c:pt idx="723">
                  <c:v>127</c:v>
                </c:pt>
                <c:pt idx="724">
                  <c:v>121</c:v>
                </c:pt>
                <c:pt idx="725">
                  <c:v>51</c:v>
                </c:pt>
                <c:pt idx="726">
                  <c:v>32</c:v>
                </c:pt>
                <c:pt idx="727">
                  <c:v>66</c:v>
                </c:pt>
                <c:pt idx="728">
                  <c:v>124</c:v>
                </c:pt>
                <c:pt idx="729">
                  <c:v>179</c:v>
                </c:pt>
                <c:pt idx="730">
                  <c:v>171</c:v>
                </c:pt>
                <c:pt idx="731">
                  <c:v>84</c:v>
                </c:pt>
                <c:pt idx="732">
                  <c:v>188</c:v>
                </c:pt>
                <c:pt idx="733">
                  <c:v>91</c:v>
                </c:pt>
                <c:pt idx="734">
                  <c:v>77</c:v>
                </c:pt>
                <c:pt idx="735">
                  <c:v>64</c:v>
                </c:pt>
                <c:pt idx="736">
                  <c:v>51</c:v>
                </c:pt>
                <c:pt idx="737">
                  <c:v>13</c:v>
                </c:pt>
                <c:pt idx="738">
                  <c:v>33</c:v>
                </c:pt>
                <c:pt idx="739">
                  <c:v>73</c:v>
                </c:pt>
                <c:pt idx="740">
                  <c:v>55</c:v>
                </c:pt>
                <c:pt idx="741">
                  <c:v>147</c:v>
                </c:pt>
                <c:pt idx="742">
                  <c:v>31</c:v>
                </c:pt>
                <c:pt idx="743">
                  <c:v>64</c:v>
                </c:pt>
                <c:pt idx="744">
                  <c:v>132</c:v>
                </c:pt>
                <c:pt idx="745">
                  <c:v>70</c:v>
                </c:pt>
                <c:pt idx="746">
                  <c:v>96</c:v>
                </c:pt>
                <c:pt idx="747">
                  <c:v>67</c:v>
                </c:pt>
                <c:pt idx="748">
                  <c:v>51</c:v>
                </c:pt>
                <c:pt idx="749">
                  <c:v>63</c:v>
                </c:pt>
                <c:pt idx="750">
                  <c:v>59</c:v>
                </c:pt>
                <c:pt idx="751">
                  <c:v>72</c:v>
                </c:pt>
                <c:pt idx="752">
                  <c:v>67</c:v>
                </c:pt>
                <c:pt idx="753">
                  <c:v>86</c:v>
                </c:pt>
                <c:pt idx="754">
                  <c:v>45</c:v>
                </c:pt>
                <c:pt idx="755">
                  <c:v>36</c:v>
                </c:pt>
                <c:pt idx="756">
                  <c:v>153</c:v>
                </c:pt>
                <c:pt idx="757">
                  <c:v>102</c:v>
                </c:pt>
                <c:pt idx="758">
                  <c:v>120</c:v>
                </c:pt>
                <c:pt idx="759">
                  <c:v>199</c:v>
                </c:pt>
                <c:pt idx="760">
                  <c:v>6</c:v>
                </c:pt>
                <c:pt idx="761">
                  <c:v>156</c:v>
                </c:pt>
                <c:pt idx="762">
                  <c:v>72</c:v>
                </c:pt>
                <c:pt idx="763">
                  <c:v>10</c:v>
                </c:pt>
                <c:pt idx="764">
                  <c:v>92</c:v>
                </c:pt>
                <c:pt idx="765">
                  <c:v>157</c:v>
                </c:pt>
                <c:pt idx="766">
                  <c:v>57</c:v>
                </c:pt>
                <c:pt idx="767">
                  <c:v>75</c:v>
                </c:pt>
                <c:pt idx="768">
                  <c:v>108</c:v>
                </c:pt>
                <c:pt idx="769">
                  <c:v>32</c:v>
                </c:pt>
                <c:pt idx="770">
                  <c:v>77</c:v>
                </c:pt>
                <c:pt idx="771">
                  <c:v>22</c:v>
                </c:pt>
                <c:pt idx="772">
                  <c:v>167</c:v>
                </c:pt>
                <c:pt idx="773">
                  <c:v>72</c:v>
                </c:pt>
                <c:pt idx="774">
                  <c:v>105</c:v>
                </c:pt>
                <c:pt idx="775">
                  <c:v>67</c:v>
                </c:pt>
                <c:pt idx="776">
                  <c:v>163</c:v>
                </c:pt>
                <c:pt idx="777">
                  <c:v>72</c:v>
                </c:pt>
                <c:pt idx="778">
                  <c:v>89</c:v>
                </c:pt>
                <c:pt idx="779">
                  <c:v>100</c:v>
                </c:pt>
                <c:pt idx="780">
                  <c:v>147</c:v>
                </c:pt>
                <c:pt idx="781">
                  <c:v>81</c:v>
                </c:pt>
                <c:pt idx="782">
                  <c:v>147</c:v>
                </c:pt>
                <c:pt idx="783">
                  <c:v>128</c:v>
                </c:pt>
                <c:pt idx="784">
                  <c:v>70</c:v>
                </c:pt>
                <c:pt idx="785">
                  <c:v>99</c:v>
                </c:pt>
                <c:pt idx="786">
                  <c:v>202</c:v>
                </c:pt>
                <c:pt idx="787">
                  <c:v>181</c:v>
                </c:pt>
                <c:pt idx="788">
                  <c:v>108</c:v>
                </c:pt>
                <c:pt idx="789">
                  <c:v>137</c:v>
                </c:pt>
                <c:pt idx="790">
                  <c:v>102</c:v>
                </c:pt>
                <c:pt idx="791">
                  <c:v>35</c:v>
                </c:pt>
                <c:pt idx="792">
                  <c:v>101</c:v>
                </c:pt>
                <c:pt idx="793">
                  <c:v>36</c:v>
                </c:pt>
                <c:pt idx="794">
                  <c:v>83</c:v>
                </c:pt>
                <c:pt idx="795">
                  <c:v>99</c:v>
                </c:pt>
                <c:pt idx="796">
                  <c:v>104</c:v>
                </c:pt>
                <c:pt idx="797">
                  <c:v>124</c:v>
                </c:pt>
                <c:pt idx="798">
                  <c:v>70</c:v>
                </c:pt>
                <c:pt idx="799">
                  <c:v>80</c:v>
                </c:pt>
                <c:pt idx="800">
                  <c:v>13</c:v>
                </c:pt>
                <c:pt idx="801">
                  <c:v>98</c:v>
                </c:pt>
                <c:pt idx="802">
                  <c:v>77</c:v>
                </c:pt>
                <c:pt idx="803">
                  <c:v>60</c:v>
                </c:pt>
                <c:pt idx="804">
                  <c:v>177</c:v>
                </c:pt>
                <c:pt idx="805">
                  <c:v>21</c:v>
                </c:pt>
                <c:pt idx="806">
                  <c:v>63</c:v>
                </c:pt>
                <c:pt idx="807">
                  <c:v>74</c:v>
                </c:pt>
                <c:pt idx="808">
                  <c:v>124</c:v>
                </c:pt>
                <c:pt idx="809">
                  <c:v>70</c:v>
                </c:pt>
                <c:pt idx="810">
                  <c:v>83</c:v>
                </c:pt>
                <c:pt idx="811">
                  <c:v>71</c:v>
                </c:pt>
                <c:pt idx="812">
                  <c:v>96</c:v>
                </c:pt>
                <c:pt idx="813">
                  <c:v>35</c:v>
                </c:pt>
                <c:pt idx="814">
                  <c:v>228</c:v>
                </c:pt>
                <c:pt idx="815">
                  <c:v>61</c:v>
                </c:pt>
                <c:pt idx="816">
                  <c:v>76</c:v>
                </c:pt>
                <c:pt idx="817">
                  <c:v>159</c:v>
                </c:pt>
                <c:pt idx="818">
                  <c:v>100</c:v>
                </c:pt>
                <c:pt idx="819">
                  <c:v>134</c:v>
                </c:pt>
                <c:pt idx="820">
                  <c:v>92</c:v>
                </c:pt>
                <c:pt idx="821">
                  <c:v>167</c:v>
                </c:pt>
                <c:pt idx="822">
                  <c:v>223</c:v>
                </c:pt>
                <c:pt idx="823">
                  <c:v>54</c:v>
                </c:pt>
                <c:pt idx="824">
                  <c:v>55</c:v>
                </c:pt>
                <c:pt idx="825">
                  <c:v>50</c:v>
                </c:pt>
                <c:pt idx="826">
                  <c:v>72</c:v>
                </c:pt>
                <c:pt idx="827">
                  <c:v>116</c:v>
                </c:pt>
                <c:pt idx="828">
                  <c:v>35</c:v>
                </c:pt>
                <c:pt idx="829">
                  <c:v>67</c:v>
                </c:pt>
                <c:pt idx="830">
                  <c:v>48</c:v>
                </c:pt>
                <c:pt idx="831">
                  <c:v>3</c:v>
                </c:pt>
                <c:pt idx="832">
                  <c:v>73</c:v>
                </c:pt>
                <c:pt idx="833">
                  <c:v>103</c:v>
                </c:pt>
                <c:pt idx="834">
                  <c:v>118</c:v>
                </c:pt>
                <c:pt idx="835">
                  <c:v>118</c:v>
                </c:pt>
                <c:pt idx="836">
                  <c:v>83</c:v>
                </c:pt>
                <c:pt idx="837">
                  <c:v>94</c:v>
                </c:pt>
                <c:pt idx="838">
                  <c:v>45</c:v>
                </c:pt>
                <c:pt idx="839">
                  <c:v>57</c:v>
                </c:pt>
                <c:pt idx="840">
                  <c:v>211</c:v>
                </c:pt>
                <c:pt idx="841">
                  <c:v>80</c:v>
                </c:pt>
                <c:pt idx="842">
                  <c:v>73</c:v>
                </c:pt>
                <c:pt idx="843">
                  <c:v>150</c:v>
                </c:pt>
                <c:pt idx="844">
                  <c:v>8</c:v>
                </c:pt>
                <c:pt idx="845">
                  <c:v>179</c:v>
                </c:pt>
                <c:pt idx="846">
                  <c:v>101</c:v>
                </c:pt>
                <c:pt idx="847">
                  <c:v>80</c:v>
                </c:pt>
                <c:pt idx="848">
                  <c:v>22</c:v>
                </c:pt>
                <c:pt idx="849">
                  <c:v>175</c:v>
                </c:pt>
                <c:pt idx="850">
                  <c:v>92</c:v>
                </c:pt>
                <c:pt idx="851">
                  <c:v>89</c:v>
                </c:pt>
                <c:pt idx="852">
                  <c:v>48</c:v>
                </c:pt>
                <c:pt idx="853">
                  <c:v>73</c:v>
                </c:pt>
                <c:pt idx="854">
                  <c:v>50</c:v>
                </c:pt>
                <c:pt idx="855">
                  <c:v>106</c:v>
                </c:pt>
                <c:pt idx="856">
                  <c:v>95</c:v>
                </c:pt>
                <c:pt idx="857">
                  <c:v>105</c:v>
                </c:pt>
                <c:pt idx="858">
                  <c:v>96</c:v>
                </c:pt>
                <c:pt idx="859">
                  <c:v>118</c:v>
                </c:pt>
                <c:pt idx="860">
                  <c:v>96</c:v>
                </c:pt>
                <c:pt idx="861">
                  <c:v>81</c:v>
                </c:pt>
                <c:pt idx="862">
                  <c:v>72</c:v>
                </c:pt>
                <c:pt idx="863">
                  <c:v>32</c:v>
                </c:pt>
                <c:pt idx="864">
                  <c:v>81</c:v>
                </c:pt>
                <c:pt idx="865">
                  <c:v>205</c:v>
                </c:pt>
                <c:pt idx="866">
                  <c:v>90</c:v>
                </c:pt>
                <c:pt idx="867">
                  <c:v>147</c:v>
                </c:pt>
                <c:pt idx="868">
                  <c:v>78</c:v>
                </c:pt>
                <c:pt idx="869">
                  <c:v>19</c:v>
                </c:pt>
                <c:pt idx="870">
                  <c:v>48</c:v>
                </c:pt>
                <c:pt idx="871">
                  <c:v>137</c:v>
                </c:pt>
                <c:pt idx="872">
                  <c:v>80</c:v>
                </c:pt>
                <c:pt idx="873">
                  <c:v>100</c:v>
                </c:pt>
                <c:pt idx="874">
                  <c:v>114</c:v>
                </c:pt>
                <c:pt idx="875">
                  <c:v>90</c:v>
                </c:pt>
                <c:pt idx="876">
                  <c:v>38</c:v>
                </c:pt>
                <c:pt idx="877">
                  <c:v>73</c:v>
                </c:pt>
                <c:pt idx="878">
                  <c:v>37</c:v>
                </c:pt>
                <c:pt idx="879">
                  <c:v>150</c:v>
                </c:pt>
                <c:pt idx="880">
                  <c:v>115</c:v>
                </c:pt>
                <c:pt idx="881">
                  <c:v>202</c:v>
                </c:pt>
                <c:pt idx="882">
                  <c:v>194</c:v>
                </c:pt>
                <c:pt idx="883">
                  <c:v>46</c:v>
                </c:pt>
                <c:pt idx="884">
                  <c:v>77</c:v>
                </c:pt>
                <c:pt idx="885">
                  <c:v>85</c:v>
                </c:pt>
                <c:pt idx="886">
                  <c:v>95</c:v>
                </c:pt>
                <c:pt idx="887">
                  <c:v>109</c:v>
                </c:pt>
                <c:pt idx="888">
                  <c:v>54</c:v>
                </c:pt>
                <c:pt idx="889">
                  <c:v>102</c:v>
                </c:pt>
                <c:pt idx="890">
                  <c:v>144</c:v>
                </c:pt>
                <c:pt idx="891">
                  <c:v>164</c:v>
                </c:pt>
                <c:pt idx="892">
                  <c:v>182</c:v>
                </c:pt>
                <c:pt idx="893">
                  <c:v>119</c:v>
                </c:pt>
                <c:pt idx="894">
                  <c:v>150</c:v>
                </c:pt>
                <c:pt idx="895">
                  <c:v>66</c:v>
                </c:pt>
                <c:pt idx="896">
                  <c:v>96</c:v>
                </c:pt>
                <c:pt idx="897">
                  <c:v>40</c:v>
                </c:pt>
                <c:pt idx="898">
                  <c:v>175</c:v>
                </c:pt>
                <c:pt idx="899">
                  <c:v>120</c:v>
                </c:pt>
                <c:pt idx="900">
                  <c:v>251</c:v>
                </c:pt>
                <c:pt idx="901">
                  <c:v>176</c:v>
                </c:pt>
                <c:pt idx="902">
                  <c:v>129</c:v>
                </c:pt>
                <c:pt idx="903">
                  <c:v>77</c:v>
                </c:pt>
                <c:pt idx="904">
                  <c:v>140</c:v>
                </c:pt>
                <c:pt idx="905">
                  <c:v>93</c:v>
                </c:pt>
                <c:pt idx="906">
                  <c:v>76</c:v>
                </c:pt>
                <c:pt idx="907">
                  <c:v>13</c:v>
                </c:pt>
                <c:pt idx="908">
                  <c:v>19</c:v>
                </c:pt>
                <c:pt idx="909">
                  <c:v>211</c:v>
                </c:pt>
                <c:pt idx="910">
                  <c:v>144</c:v>
                </c:pt>
                <c:pt idx="911">
                  <c:v>134</c:v>
                </c:pt>
                <c:pt idx="912">
                  <c:v>156</c:v>
                </c:pt>
                <c:pt idx="913">
                  <c:v>204</c:v>
                </c:pt>
                <c:pt idx="914">
                  <c:v>147</c:v>
                </c:pt>
                <c:pt idx="915">
                  <c:v>29</c:v>
                </c:pt>
                <c:pt idx="916">
                  <c:v>124</c:v>
                </c:pt>
                <c:pt idx="917">
                  <c:v>137</c:v>
                </c:pt>
                <c:pt idx="918">
                  <c:v>38</c:v>
                </c:pt>
                <c:pt idx="919">
                  <c:v>137</c:v>
                </c:pt>
                <c:pt idx="920">
                  <c:v>38</c:v>
                </c:pt>
                <c:pt idx="921">
                  <c:v>96</c:v>
                </c:pt>
                <c:pt idx="922">
                  <c:v>107</c:v>
                </c:pt>
                <c:pt idx="923">
                  <c:v>102</c:v>
                </c:pt>
                <c:pt idx="924">
                  <c:v>117</c:v>
                </c:pt>
                <c:pt idx="925">
                  <c:v>93</c:v>
                </c:pt>
                <c:pt idx="926">
                  <c:v>275</c:v>
                </c:pt>
                <c:pt idx="927">
                  <c:v>120</c:v>
                </c:pt>
                <c:pt idx="928">
                  <c:v>61</c:v>
                </c:pt>
                <c:pt idx="929">
                  <c:v>77</c:v>
                </c:pt>
                <c:pt idx="930">
                  <c:v>94</c:v>
                </c:pt>
                <c:pt idx="931">
                  <c:v>16</c:v>
                </c:pt>
                <c:pt idx="932">
                  <c:v>45</c:v>
                </c:pt>
                <c:pt idx="933">
                  <c:v>89</c:v>
                </c:pt>
                <c:pt idx="934">
                  <c:v>86</c:v>
                </c:pt>
                <c:pt idx="935">
                  <c:v>96</c:v>
                </c:pt>
                <c:pt idx="936">
                  <c:v>69</c:v>
                </c:pt>
                <c:pt idx="937">
                  <c:v>225</c:v>
                </c:pt>
                <c:pt idx="938">
                  <c:v>136</c:v>
                </c:pt>
                <c:pt idx="939">
                  <c:v>45</c:v>
                </c:pt>
                <c:pt idx="940">
                  <c:v>67</c:v>
                </c:pt>
                <c:pt idx="941">
                  <c:v>182</c:v>
                </c:pt>
                <c:pt idx="942">
                  <c:v>81</c:v>
                </c:pt>
                <c:pt idx="943">
                  <c:v>89</c:v>
                </c:pt>
                <c:pt idx="944">
                  <c:v>74</c:v>
                </c:pt>
                <c:pt idx="945">
                  <c:v>124</c:v>
                </c:pt>
                <c:pt idx="946">
                  <c:v>109</c:v>
                </c:pt>
                <c:pt idx="947">
                  <c:v>89</c:v>
                </c:pt>
                <c:pt idx="948">
                  <c:v>89</c:v>
                </c:pt>
                <c:pt idx="949">
                  <c:v>139</c:v>
                </c:pt>
                <c:pt idx="950">
                  <c:v>156</c:v>
                </c:pt>
                <c:pt idx="951">
                  <c:v>217</c:v>
                </c:pt>
                <c:pt idx="952">
                  <c:v>24</c:v>
                </c:pt>
                <c:pt idx="953">
                  <c:v>315</c:v>
                </c:pt>
                <c:pt idx="954">
                  <c:v>54</c:v>
                </c:pt>
                <c:pt idx="955">
                  <c:v>110</c:v>
                </c:pt>
                <c:pt idx="956">
                  <c:v>78</c:v>
                </c:pt>
                <c:pt idx="957">
                  <c:v>115</c:v>
                </c:pt>
                <c:pt idx="958">
                  <c:v>38</c:v>
                </c:pt>
                <c:pt idx="959">
                  <c:v>29</c:v>
                </c:pt>
                <c:pt idx="960">
                  <c:v>168</c:v>
                </c:pt>
                <c:pt idx="961">
                  <c:v>134</c:v>
                </c:pt>
                <c:pt idx="962">
                  <c:v>117</c:v>
                </c:pt>
                <c:pt idx="963">
                  <c:v>73</c:v>
                </c:pt>
                <c:pt idx="964">
                  <c:v>92</c:v>
                </c:pt>
                <c:pt idx="965">
                  <c:v>140</c:v>
                </c:pt>
                <c:pt idx="966">
                  <c:v>66</c:v>
                </c:pt>
                <c:pt idx="967">
                  <c:v>95</c:v>
                </c:pt>
                <c:pt idx="968">
                  <c:v>61</c:v>
                </c:pt>
                <c:pt idx="969">
                  <c:v>124</c:v>
                </c:pt>
                <c:pt idx="970">
                  <c:v>133</c:v>
                </c:pt>
                <c:pt idx="971">
                  <c:v>144</c:v>
                </c:pt>
                <c:pt idx="972">
                  <c:v>97</c:v>
                </c:pt>
                <c:pt idx="973">
                  <c:v>48</c:v>
                </c:pt>
                <c:pt idx="974">
                  <c:v>67</c:v>
                </c:pt>
                <c:pt idx="975">
                  <c:v>94</c:v>
                </c:pt>
                <c:pt idx="976">
                  <c:v>35</c:v>
                </c:pt>
                <c:pt idx="977">
                  <c:v>43</c:v>
                </c:pt>
                <c:pt idx="978">
                  <c:v>188</c:v>
                </c:pt>
                <c:pt idx="979">
                  <c:v>70</c:v>
                </c:pt>
                <c:pt idx="980">
                  <c:v>55</c:v>
                </c:pt>
                <c:pt idx="981">
                  <c:v>65</c:v>
                </c:pt>
                <c:pt idx="982">
                  <c:v>55</c:v>
                </c:pt>
                <c:pt idx="983">
                  <c:v>99</c:v>
                </c:pt>
                <c:pt idx="984">
                  <c:v>197</c:v>
                </c:pt>
                <c:pt idx="985">
                  <c:v>100</c:v>
                </c:pt>
                <c:pt idx="986">
                  <c:v>122</c:v>
                </c:pt>
                <c:pt idx="987">
                  <c:v>128</c:v>
                </c:pt>
                <c:pt idx="988">
                  <c:v>150</c:v>
                </c:pt>
                <c:pt idx="989">
                  <c:v>48</c:v>
                </c:pt>
                <c:pt idx="990">
                  <c:v>137</c:v>
                </c:pt>
                <c:pt idx="991">
                  <c:v>57</c:v>
                </c:pt>
                <c:pt idx="992">
                  <c:v>86</c:v>
                </c:pt>
                <c:pt idx="993">
                  <c:v>118</c:v>
                </c:pt>
                <c:pt idx="994">
                  <c:v>159</c:v>
                </c:pt>
                <c:pt idx="995">
                  <c:v>93</c:v>
                </c:pt>
                <c:pt idx="996">
                  <c:v>137</c:v>
                </c:pt>
                <c:pt idx="997">
                  <c:v>166</c:v>
                </c:pt>
                <c:pt idx="998">
                  <c:v>81</c:v>
                </c:pt>
                <c:pt idx="999">
                  <c:v>87</c:v>
                </c:pt>
                <c:pt idx="1000">
                  <c:v>93</c:v>
                </c:pt>
                <c:pt idx="1001">
                  <c:v>176</c:v>
                </c:pt>
                <c:pt idx="1002">
                  <c:v>97</c:v>
                </c:pt>
                <c:pt idx="1003">
                  <c:v>73</c:v>
                </c:pt>
                <c:pt idx="1004">
                  <c:v>129</c:v>
                </c:pt>
                <c:pt idx="1005">
                  <c:v>112</c:v>
                </c:pt>
                <c:pt idx="1006">
                  <c:v>98</c:v>
                </c:pt>
                <c:pt idx="1007">
                  <c:v>45</c:v>
                </c:pt>
                <c:pt idx="1008">
                  <c:v>102</c:v>
                </c:pt>
                <c:pt idx="1009">
                  <c:v>76</c:v>
                </c:pt>
                <c:pt idx="1010">
                  <c:v>182</c:v>
                </c:pt>
                <c:pt idx="1011">
                  <c:v>102</c:v>
                </c:pt>
                <c:pt idx="1012">
                  <c:v>77</c:v>
                </c:pt>
                <c:pt idx="1013">
                  <c:v>68</c:v>
                </c:pt>
                <c:pt idx="1014">
                  <c:v>35</c:v>
                </c:pt>
                <c:pt idx="1015">
                  <c:v>75</c:v>
                </c:pt>
                <c:pt idx="1016">
                  <c:v>93</c:v>
                </c:pt>
                <c:pt idx="1017">
                  <c:v>41</c:v>
                </c:pt>
                <c:pt idx="1018">
                  <c:v>57</c:v>
                </c:pt>
                <c:pt idx="1019">
                  <c:v>110</c:v>
                </c:pt>
                <c:pt idx="1020">
                  <c:v>144</c:v>
                </c:pt>
                <c:pt idx="1021">
                  <c:v>68</c:v>
                </c:pt>
                <c:pt idx="1022">
                  <c:v>95</c:v>
                </c:pt>
                <c:pt idx="1023">
                  <c:v>136</c:v>
                </c:pt>
                <c:pt idx="1024">
                  <c:v>184</c:v>
                </c:pt>
                <c:pt idx="1025">
                  <c:v>83</c:v>
                </c:pt>
                <c:pt idx="1026">
                  <c:v>116</c:v>
                </c:pt>
                <c:pt idx="1027">
                  <c:v>36</c:v>
                </c:pt>
                <c:pt idx="1028">
                  <c:v>81</c:v>
                </c:pt>
                <c:pt idx="1029">
                  <c:v>108</c:v>
                </c:pt>
                <c:pt idx="1030">
                  <c:v>109</c:v>
                </c:pt>
                <c:pt idx="1031">
                  <c:v>94</c:v>
                </c:pt>
                <c:pt idx="1032">
                  <c:v>119</c:v>
                </c:pt>
                <c:pt idx="1033">
                  <c:v>191</c:v>
                </c:pt>
                <c:pt idx="1034">
                  <c:v>64</c:v>
                </c:pt>
                <c:pt idx="1035">
                  <c:v>32</c:v>
                </c:pt>
                <c:pt idx="1036">
                  <c:v>92</c:v>
                </c:pt>
                <c:pt idx="1037">
                  <c:v>81</c:v>
                </c:pt>
                <c:pt idx="1038">
                  <c:v>144</c:v>
                </c:pt>
                <c:pt idx="1039">
                  <c:v>105</c:v>
                </c:pt>
                <c:pt idx="1040">
                  <c:v>81</c:v>
                </c:pt>
                <c:pt idx="1041">
                  <c:v>45</c:v>
                </c:pt>
                <c:pt idx="1042">
                  <c:v>185</c:v>
                </c:pt>
                <c:pt idx="1043">
                  <c:v>97</c:v>
                </c:pt>
                <c:pt idx="1044">
                  <c:v>35</c:v>
                </c:pt>
                <c:pt idx="1045">
                  <c:v>3</c:v>
                </c:pt>
                <c:pt idx="1046">
                  <c:v>57</c:v>
                </c:pt>
                <c:pt idx="1047">
                  <c:v>89</c:v>
                </c:pt>
                <c:pt idx="1048">
                  <c:v>86</c:v>
                </c:pt>
                <c:pt idx="1049">
                  <c:v>122</c:v>
                </c:pt>
                <c:pt idx="1050">
                  <c:v>98</c:v>
                </c:pt>
                <c:pt idx="1051">
                  <c:v>75</c:v>
                </c:pt>
                <c:pt idx="1052">
                  <c:v>89</c:v>
                </c:pt>
                <c:pt idx="1053">
                  <c:v>63</c:v>
                </c:pt>
                <c:pt idx="1054">
                  <c:v>60</c:v>
                </c:pt>
                <c:pt idx="1055">
                  <c:v>133</c:v>
                </c:pt>
                <c:pt idx="1056">
                  <c:v>154</c:v>
                </c:pt>
                <c:pt idx="1057">
                  <c:v>112</c:v>
                </c:pt>
                <c:pt idx="1058">
                  <c:v>62</c:v>
                </c:pt>
                <c:pt idx="1059">
                  <c:v>172</c:v>
                </c:pt>
                <c:pt idx="1060">
                  <c:v>59</c:v>
                </c:pt>
                <c:pt idx="1061">
                  <c:v>89</c:v>
                </c:pt>
                <c:pt idx="1062">
                  <c:v>29</c:v>
                </c:pt>
                <c:pt idx="1063">
                  <c:v>158</c:v>
                </c:pt>
                <c:pt idx="1064">
                  <c:v>108</c:v>
                </c:pt>
                <c:pt idx="1065">
                  <c:v>93</c:v>
                </c:pt>
                <c:pt idx="1066">
                  <c:v>211</c:v>
                </c:pt>
                <c:pt idx="1067">
                  <c:v>103</c:v>
                </c:pt>
                <c:pt idx="1068">
                  <c:v>48</c:v>
                </c:pt>
                <c:pt idx="1069">
                  <c:v>185</c:v>
                </c:pt>
                <c:pt idx="1070">
                  <c:v>38</c:v>
                </c:pt>
                <c:pt idx="1071">
                  <c:v>73</c:v>
                </c:pt>
                <c:pt idx="1072">
                  <c:v>58</c:v>
                </c:pt>
                <c:pt idx="1073">
                  <c:v>116</c:v>
                </c:pt>
                <c:pt idx="1074">
                  <c:v>95</c:v>
                </c:pt>
                <c:pt idx="1075">
                  <c:v>67</c:v>
                </c:pt>
                <c:pt idx="1076">
                  <c:v>78</c:v>
                </c:pt>
                <c:pt idx="1077">
                  <c:v>86</c:v>
                </c:pt>
                <c:pt idx="1078">
                  <c:v>212</c:v>
                </c:pt>
                <c:pt idx="1079">
                  <c:v>158</c:v>
                </c:pt>
                <c:pt idx="1080">
                  <c:v>68</c:v>
                </c:pt>
                <c:pt idx="1081">
                  <c:v>25</c:v>
                </c:pt>
                <c:pt idx="1082">
                  <c:v>95</c:v>
                </c:pt>
                <c:pt idx="1083">
                  <c:v>77</c:v>
                </c:pt>
                <c:pt idx="1084">
                  <c:v>89</c:v>
                </c:pt>
                <c:pt idx="1085">
                  <c:v>132</c:v>
                </c:pt>
                <c:pt idx="1086">
                  <c:v>73</c:v>
                </c:pt>
                <c:pt idx="1087">
                  <c:v>182</c:v>
                </c:pt>
                <c:pt idx="1088">
                  <c:v>86</c:v>
                </c:pt>
                <c:pt idx="1089">
                  <c:v>173</c:v>
                </c:pt>
                <c:pt idx="1090">
                  <c:v>113</c:v>
                </c:pt>
                <c:pt idx="1091">
                  <c:v>70</c:v>
                </c:pt>
                <c:pt idx="1092">
                  <c:v>140</c:v>
                </c:pt>
                <c:pt idx="1093">
                  <c:v>134</c:v>
                </c:pt>
                <c:pt idx="1094">
                  <c:v>125</c:v>
                </c:pt>
                <c:pt idx="1095">
                  <c:v>68</c:v>
                </c:pt>
                <c:pt idx="1096">
                  <c:v>73</c:v>
                </c:pt>
                <c:pt idx="1097">
                  <c:v>173</c:v>
                </c:pt>
                <c:pt idx="1098">
                  <c:v>64</c:v>
                </c:pt>
                <c:pt idx="1099">
                  <c:v>124</c:v>
                </c:pt>
                <c:pt idx="1100">
                  <c:v>150</c:v>
                </c:pt>
                <c:pt idx="1101">
                  <c:v>237</c:v>
                </c:pt>
                <c:pt idx="1102">
                  <c:v>44</c:v>
                </c:pt>
                <c:pt idx="1103">
                  <c:v>90</c:v>
                </c:pt>
                <c:pt idx="1104">
                  <c:v>121</c:v>
                </c:pt>
                <c:pt idx="1105">
                  <c:v>212</c:v>
                </c:pt>
                <c:pt idx="1106">
                  <c:v>104</c:v>
                </c:pt>
                <c:pt idx="1107">
                  <c:v>281</c:v>
                </c:pt>
                <c:pt idx="1108">
                  <c:v>147</c:v>
                </c:pt>
                <c:pt idx="1109">
                  <c:v>90</c:v>
                </c:pt>
                <c:pt idx="1110">
                  <c:v>75</c:v>
                </c:pt>
                <c:pt idx="1111">
                  <c:v>98</c:v>
                </c:pt>
                <c:pt idx="1112">
                  <c:v>83</c:v>
                </c:pt>
                <c:pt idx="1113">
                  <c:v>72</c:v>
                </c:pt>
                <c:pt idx="1114">
                  <c:v>112</c:v>
                </c:pt>
                <c:pt idx="1115">
                  <c:v>57</c:v>
                </c:pt>
                <c:pt idx="1116">
                  <c:v>64</c:v>
                </c:pt>
                <c:pt idx="1117">
                  <c:v>35</c:v>
                </c:pt>
                <c:pt idx="1118">
                  <c:v>22</c:v>
                </c:pt>
                <c:pt idx="1119">
                  <c:v>117</c:v>
                </c:pt>
                <c:pt idx="1120">
                  <c:v>113</c:v>
                </c:pt>
                <c:pt idx="1121">
                  <c:v>108</c:v>
                </c:pt>
                <c:pt idx="1122">
                  <c:v>48</c:v>
                </c:pt>
                <c:pt idx="1123">
                  <c:v>108</c:v>
                </c:pt>
                <c:pt idx="1124">
                  <c:v>107</c:v>
                </c:pt>
                <c:pt idx="1125">
                  <c:v>147</c:v>
                </c:pt>
                <c:pt idx="1126">
                  <c:v>19</c:v>
                </c:pt>
                <c:pt idx="1127">
                  <c:v>3</c:v>
                </c:pt>
                <c:pt idx="1128">
                  <c:v>137</c:v>
                </c:pt>
                <c:pt idx="1129">
                  <c:v>188</c:v>
                </c:pt>
                <c:pt idx="1130">
                  <c:v>84</c:v>
                </c:pt>
                <c:pt idx="1131">
                  <c:v>65</c:v>
                </c:pt>
                <c:pt idx="1132">
                  <c:v>139</c:v>
                </c:pt>
                <c:pt idx="1133">
                  <c:v>182</c:v>
                </c:pt>
                <c:pt idx="1134">
                  <c:v>91</c:v>
                </c:pt>
                <c:pt idx="1135">
                  <c:v>107</c:v>
                </c:pt>
                <c:pt idx="1136">
                  <c:v>73</c:v>
                </c:pt>
                <c:pt idx="1137">
                  <c:v>75</c:v>
                </c:pt>
                <c:pt idx="1138">
                  <c:v>95</c:v>
                </c:pt>
                <c:pt idx="1139">
                  <c:v>88</c:v>
                </c:pt>
                <c:pt idx="1140">
                  <c:v>225</c:v>
                </c:pt>
                <c:pt idx="1141">
                  <c:v>162</c:v>
                </c:pt>
                <c:pt idx="1142">
                  <c:v>166</c:v>
                </c:pt>
                <c:pt idx="1143">
                  <c:v>51</c:v>
                </c:pt>
                <c:pt idx="1144">
                  <c:v>159</c:v>
                </c:pt>
                <c:pt idx="1145">
                  <c:v>156</c:v>
                </c:pt>
                <c:pt idx="1146">
                  <c:v>45</c:v>
                </c:pt>
                <c:pt idx="1147">
                  <c:v>66</c:v>
                </c:pt>
                <c:pt idx="1148">
                  <c:v>151</c:v>
                </c:pt>
                <c:pt idx="1149">
                  <c:v>78</c:v>
                </c:pt>
                <c:pt idx="1150">
                  <c:v>96</c:v>
                </c:pt>
                <c:pt idx="1151">
                  <c:v>67</c:v>
                </c:pt>
                <c:pt idx="1152">
                  <c:v>50</c:v>
                </c:pt>
                <c:pt idx="1153">
                  <c:v>51</c:v>
                </c:pt>
                <c:pt idx="1154">
                  <c:v>43</c:v>
                </c:pt>
                <c:pt idx="1155">
                  <c:v>121</c:v>
                </c:pt>
                <c:pt idx="1156">
                  <c:v>83</c:v>
                </c:pt>
                <c:pt idx="1157">
                  <c:v>221</c:v>
                </c:pt>
                <c:pt idx="1158">
                  <c:v>136</c:v>
                </c:pt>
                <c:pt idx="1159">
                  <c:v>50</c:v>
                </c:pt>
                <c:pt idx="1160">
                  <c:v>94</c:v>
                </c:pt>
                <c:pt idx="1161">
                  <c:v>81</c:v>
                </c:pt>
                <c:pt idx="1162">
                  <c:v>62</c:v>
                </c:pt>
                <c:pt idx="1163">
                  <c:v>105</c:v>
                </c:pt>
                <c:pt idx="1164">
                  <c:v>60</c:v>
                </c:pt>
                <c:pt idx="1165">
                  <c:v>65</c:v>
                </c:pt>
                <c:pt idx="1166">
                  <c:v>153</c:v>
                </c:pt>
                <c:pt idx="1167">
                  <c:v>165</c:v>
                </c:pt>
                <c:pt idx="1168">
                  <c:v>155</c:v>
                </c:pt>
                <c:pt idx="1169">
                  <c:v>77</c:v>
                </c:pt>
                <c:pt idx="1170">
                  <c:v>108</c:v>
                </c:pt>
                <c:pt idx="1171">
                  <c:v>147</c:v>
                </c:pt>
                <c:pt idx="1172">
                  <c:v>13</c:v>
                </c:pt>
                <c:pt idx="1173">
                  <c:v>56</c:v>
                </c:pt>
                <c:pt idx="1174">
                  <c:v>86</c:v>
                </c:pt>
                <c:pt idx="1175">
                  <c:v>120</c:v>
                </c:pt>
                <c:pt idx="1176">
                  <c:v>147</c:v>
                </c:pt>
                <c:pt idx="1177">
                  <c:v>38</c:v>
                </c:pt>
                <c:pt idx="1178">
                  <c:v>108</c:v>
                </c:pt>
                <c:pt idx="1179">
                  <c:v>122</c:v>
                </c:pt>
                <c:pt idx="1180">
                  <c:v>67</c:v>
                </c:pt>
                <c:pt idx="1181">
                  <c:v>159</c:v>
                </c:pt>
                <c:pt idx="1182">
                  <c:v>67</c:v>
                </c:pt>
                <c:pt idx="1183">
                  <c:v>73</c:v>
                </c:pt>
                <c:pt idx="1184">
                  <c:v>89</c:v>
                </c:pt>
                <c:pt idx="1185">
                  <c:v>101</c:v>
                </c:pt>
                <c:pt idx="1186">
                  <c:v>95</c:v>
                </c:pt>
                <c:pt idx="1187">
                  <c:v>115</c:v>
                </c:pt>
                <c:pt idx="1188">
                  <c:v>132</c:v>
                </c:pt>
                <c:pt idx="1189">
                  <c:v>87</c:v>
                </c:pt>
                <c:pt idx="1190">
                  <c:v>38</c:v>
                </c:pt>
                <c:pt idx="1191">
                  <c:v>205</c:v>
                </c:pt>
                <c:pt idx="1192">
                  <c:v>38</c:v>
                </c:pt>
                <c:pt idx="1193">
                  <c:v>77</c:v>
                </c:pt>
                <c:pt idx="1194">
                  <c:v>156</c:v>
                </c:pt>
                <c:pt idx="1195">
                  <c:v>109</c:v>
                </c:pt>
                <c:pt idx="1196">
                  <c:v>32</c:v>
                </c:pt>
                <c:pt idx="1197">
                  <c:v>130</c:v>
                </c:pt>
                <c:pt idx="1198">
                  <c:v>87</c:v>
                </c:pt>
                <c:pt idx="1199">
                  <c:v>54</c:v>
                </c:pt>
                <c:pt idx="1200">
                  <c:v>128</c:v>
                </c:pt>
                <c:pt idx="1201">
                  <c:v>42</c:v>
                </c:pt>
                <c:pt idx="1202">
                  <c:v>81</c:v>
                </c:pt>
                <c:pt idx="1203">
                  <c:v>179</c:v>
                </c:pt>
                <c:pt idx="1204">
                  <c:v>70</c:v>
                </c:pt>
                <c:pt idx="1205">
                  <c:v>81</c:v>
                </c:pt>
                <c:pt idx="1206">
                  <c:v>36</c:v>
                </c:pt>
                <c:pt idx="1207">
                  <c:v>99</c:v>
                </c:pt>
                <c:pt idx="1208">
                  <c:v>90</c:v>
                </c:pt>
                <c:pt idx="1209">
                  <c:v>144</c:v>
                </c:pt>
                <c:pt idx="1210">
                  <c:v>11</c:v>
                </c:pt>
                <c:pt idx="1211">
                  <c:v>100</c:v>
                </c:pt>
                <c:pt idx="1212">
                  <c:v>128</c:v>
                </c:pt>
                <c:pt idx="1213">
                  <c:v>68</c:v>
                </c:pt>
                <c:pt idx="1214">
                  <c:v>75</c:v>
                </c:pt>
                <c:pt idx="1215">
                  <c:v>44</c:v>
                </c:pt>
                <c:pt idx="1216">
                  <c:v>81</c:v>
                </c:pt>
                <c:pt idx="1217">
                  <c:v>160</c:v>
                </c:pt>
                <c:pt idx="1218">
                  <c:v>84</c:v>
                </c:pt>
                <c:pt idx="1219">
                  <c:v>296</c:v>
                </c:pt>
                <c:pt idx="1220">
                  <c:v>99</c:v>
                </c:pt>
                <c:pt idx="1221">
                  <c:v>57</c:v>
                </c:pt>
                <c:pt idx="1222">
                  <c:v>132</c:v>
                </c:pt>
                <c:pt idx="1223">
                  <c:v>80</c:v>
                </c:pt>
                <c:pt idx="1224">
                  <c:v>142</c:v>
                </c:pt>
                <c:pt idx="1225">
                  <c:v>38</c:v>
                </c:pt>
                <c:pt idx="1226">
                  <c:v>543</c:v>
                </c:pt>
                <c:pt idx="1227">
                  <c:v>83</c:v>
                </c:pt>
                <c:pt idx="1228">
                  <c:v>135</c:v>
                </c:pt>
                <c:pt idx="1229">
                  <c:v>89</c:v>
                </c:pt>
                <c:pt idx="1230">
                  <c:v>67</c:v>
                </c:pt>
                <c:pt idx="1231">
                  <c:v>19</c:v>
                </c:pt>
                <c:pt idx="1232">
                  <c:v>129</c:v>
                </c:pt>
                <c:pt idx="1233">
                  <c:v>205</c:v>
                </c:pt>
                <c:pt idx="1234">
                  <c:v>115</c:v>
                </c:pt>
                <c:pt idx="1235">
                  <c:v>247</c:v>
                </c:pt>
                <c:pt idx="1236">
                  <c:v>100</c:v>
                </c:pt>
                <c:pt idx="1237">
                  <c:v>61</c:v>
                </c:pt>
                <c:pt idx="1238">
                  <c:v>119</c:v>
                </c:pt>
                <c:pt idx="1239">
                  <c:v>130</c:v>
                </c:pt>
                <c:pt idx="1240">
                  <c:v>48</c:v>
                </c:pt>
                <c:pt idx="1241">
                  <c:v>81</c:v>
                </c:pt>
                <c:pt idx="1242">
                  <c:v>64</c:v>
                </c:pt>
                <c:pt idx="1243">
                  <c:v>80</c:v>
                </c:pt>
                <c:pt idx="1244">
                  <c:v>92</c:v>
                </c:pt>
                <c:pt idx="1245">
                  <c:v>57</c:v>
                </c:pt>
                <c:pt idx="1246">
                  <c:v>20</c:v>
                </c:pt>
                <c:pt idx="1247">
                  <c:v>172</c:v>
                </c:pt>
                <c:pt idx="1248">
                  <c:v>22</c:v>
                </c:pt>
                <c:pt idx="1249">
                  <c:v>94</c:v>
                </c:pt>
                <c:pt idx="1250">
                  <c:v>127</c:v>
                </c:pt>
                <c:pt idx="1251">
                  <c:v>79</c:v>
                </c:pt>
                <c:pt idx="1252">
                  <c:v>90</c:v>
                </c:pt>
                <c:pt idx="1253">
                  <c:v>120</c:v>
                </c:pt>
                <c:pt idx="1254">
                  <c:v>61</c:v>
                </c:pt>
                <c:pt idx="1255">
                  <c:v>80</c:v>
                </c:pt>
                <c:pt idx="1256">
                  <c:v>38</c:v>
                </c:pt>
                <c:pt idx="1257">
                  <c:v>68</c:v>
                </c:pt>
                <c:pt idx="1258">
                  <c:v>185</c:v>
                </c:pt>
                <c:pt idx="1259">
                  <c:v>147</c:v>
                </c:pt>
                <c:pt idx="1260">
                  <c:v>88</c:v>
                </c:pt>
                <c:pt idx="1261">
                  <c:v>236</c:v>
                </c:pt>
                <c:pt idx="1262">
                  <c:v>99</c:v>
                </c:pt>
                <c:pt idx="1263">
                  <c:v>96</c:v>
                </c:pt>
                <c:pt idx="1264">
                  <c:v>112</c:v>
                </c:pt>
                <c:pt idx="1265">
                  <c:v>66</c:v>
                </c:pt>
                <c:pt idx="1266">
                  <c:v>168</c:v>
                </c:pt>
                <c:pt idx="1267">
                  <c:v>202</c:v>
                </c:pt>
                <c:pt idx="1268">
                  <c:v>64</c:v>
                </c:pt>
                <c:pt idx="1269">
                  <c:v>73</c:v>
                </c:pt>
                <c:pt idx="1270">
                  <c:v>32</c:v>
                </c:pt>
                <c:pt idx="1271">
                  <c:v>56</c:v>
                </c:pt>
                <c:pt idx="1272">
                  <c:v>72</c:v>
                </c:pt>
                <c:pt idx="1273">
                  <c:v>104</c:v>
                </c:pt>
                <c:pt idx="1274">
                  <c:v>64</c:v>
                </c:pt>
                <c:pt idx="1275">
                  <c:v>72</c:v>
                </c:pt>
                <c:pt idx="1276">
                  <c:v>52</c:v>
                </c:pt>
                <c:pt idx="1277">
                  <c:v>105</c:v>
                </c:pt>
                <c:pt idx="1278">
                  <c:v>136</c:v>
                </c:pt>
                <c:pt idx="1279">
                  <c:v>44</c:v>
                </c:pt>
                <c:pt idx="1280">
                  <c:v>67</c:v>
                </c:pt>
                <c:pt idx="1281">
                  <c:v>130</c:v>
                </c:pt>
                <c:pt idx="1282">
                  <c:v>70</c:v>
                </c:pt>
                <c:pt idx="1283">
                  <c:v>182</c:v>
                </c:pt>
                <c:pt idx="1284">
                  <c:v>105</c:v>
                </c:pt>
                <c:pt idx="1285">
                  <c:v>78</c:v>
                </c:pt>
                <c:pt idx="1286">
                  <c:v>9</c:v>
                </c:pt>
                <c:pt idx="1287">
                  <c:v>163</c:v>
                </c:pt>
                <c:pt idx="1288">
                  <c:v>38</c:v>
                </c:pt>
                <c:pt idx="1289">
                  <c:v>28</c:v>
                </c:pt>
                <c:pt idx="1290">
                  <c:v>70</c:v>
                </c:pt>
                <c:pt idx="1291">
                  <c:v>173</c:v>
                </c:pt>
                <c:pt idx="1292">
                  <c:v>84</c:v>
                </c:pt>
                <c:pt idx="1293">
                  <c:v>172</c:v>
                </c:pt>
                <c:pt idx="1294">
                  <c:v>76</c:v>
                </c:pt>
                <c:pt idx="1295">
                  <c:v>175</c:v>
                </c:pt>
                <c:pt idx="1296">
                  <c:v>61</c:v>
                </c:pt>
                <c:pt idx="1297">
                  <c:v>119</c:v>
                </c:pt>
                <c:pt idx="1298">
                  <c:v>99</c:v>
                </c:pt>
                <c:pt idx="1299">
                  <c:v>99</c:v>
                </c:pt>
                <c:pt idx="1300">
                  <c:v>128</c:v>
                </c:pt>
                <c:pt idx="1301">
                  <c:v>52</c:v>
                </c:pt>
                <c:pt idx="1302">
                  <c:v>118</c:v>
                </c:pt>
                <c:pt idx="1303">
                  <c:v>115</c:v>
                </c:pt>
                <c:pt idx="1304">
                  <c:v>78</c:v>
                </c:pt>
                <c:pt idx="1305">
                  <c:v>144</c:v>
                </c:pt>
                <c:pt idx="1306">
                  <c:v>113</c:v>
                </c:pt>
                <c:pt idx="1307">
                  <c:v>131</c:v>
                </c:pt>
                <c:pt idx="1308">
                  <c:v>68</c:v>
                </c:pt>
                <c:pt idx="1309">
                  <c:v>190</c:v>
                </c:pt>
                <c:pt idx="1310">
                  <c:v>136</c:v>
                </c:pt>
                <c:pt idx="1311">
                  <c:v>115</c:v>
                </c:pt>
                <c:pt idx="1312">
                  <c:v>61</c:v>
                </c:pt>
                <c:pt idx="1313">
                  <c:v>191</c:v>
                </c:pt>
                <c:pt idx="1314">
                  <c:v>84</c:v>
                </c:pt>
                <c:pt idx="1315">
                  <c:v>165</c:v>
                </c:pt>
                <c:pt idx="1316">
                  <c:v>53</c:v>
                </c:pt>
                <c:pt idx="1317">
                  <c:v>120</c:v>
                </c:pt>
                <c:pt idx="1318">
                  <c:v>104</c:v>
                </c:pt>
                <c:pt idx="1319">
                  <c:v>59</c:v>
                </c:pt>
                <c:pt idx="1320">
                  <c:v>117</c:v>
                </c:pt>
                <c:pt idx="1321">
                  <c:v>98</c:v>
                </c:pt>
                <c:pt idx="1322">
                  <c:v>112</c:v>
                </c:pt>
                <c:pt idx="1323">
                  <c:v>156</c:v>
                </c:pt>
                <c:pt idx="1324">
                  <c:v>32</c:v>
                </c:pt>
                <c:pt idx="1325">
                  <c:v>74</c:v>
                </c:pt>
                <c:pt idx="1326">
                  <c:v>54</c:v>
                </c:pt>
                <c:pt idx="1327">
                  <c:v>114</c:v>
                </c:pt>
                <c:pt idx="1328">
                  <c:v>120</c:v>
                </c:pt>
                <c:pt idx="1329">
                  <c:v>33</c:v>
                </c:pt>
                <c:pt idx="1330">
                  <c:v>48</c:v>
                </c:pt>
                <c:pt idx="1331">
                  <c:v>62</c:v>
                </c:pt>
                <c:pt idx="1332">
                  <c:v>88</c:v>
                </c:pt>
                <c:pt idx="1333">
                  <c:v>183</c:v>
                </c:pt>
                <c:pt idx="1334">
                  <c:v>185</c:v>
                </c:pt>
                <c:pt idx="1335">
                  <c:v>82</c:v>
                </c:pt>
                <c:pt idx="1336">
                  <c:v>61</c:v>
                </c:pt>
                <c:pt idx="1337">
                  <c:v>29</c:v>
                </c:pt>
                <c:pt idx="1338">
                  <c:v>72</c:v>
                </c:pt>
                <c:pt idx="1339">
                  <c:v>187</c:v>
                </c:pt>
                <c:pt idx="1340">
                  <c:v>124</c:v>
                </c:pt>
                <c:pt idx="1341">
                  <c:v>182</c:v>
                </c:pt>
                <c:pt idx="1342">
                  <c:v>228</c:v>
                </c:pt>
                <c:pt idx="1343">
                  <c:v>24</c:v>
                </c:pt>
                <c:pt idx="1344">
                  <c:v>78</c:v>
                </c:pt>
                <c:pt idx="1345">
                  <c:v>118</c:v>
                </c:pt>
                <c:pt idx="1346">
                  <c:v>149</c:v>
                </c:pt>
                <c:pt idx="1347">
                  <c:v>37</c:v>
                </c:pt>
                <c:pt idx="1348">
                  <c:v>83</c:v>
                </c:pt>
                <c:pt idx="1349">
                  <c:v>80</c:v>
                </c:pt>
                <c:pt idx="1350">
                  <c:v>48</c:v>
                </c:pt>
                <c:pt idx="1351">
                  <c:v>23</c:v>
                </c:pt>
                <c:pt idx="1352">
                  <c:v>76</c:v>
                </c:pt>
                <c:pt idx="1353">
                  <c:v>156</c:v>
                </c:pt>
                <c:pt idx="1354">
                  <c:v>188</c:v>
                </c:pt>
                <c:pt idx="1355">
                  <c:v>40</c:v>
                </c:pt>
                <c:pt idx="1356">
                  <c:v>15</c:v>
                </c:pt>
                <c:pt idx="1357">
                  <c:v>70</c:v>
                </c:pt>
                <c:pt idx="1358">
                  <c:v>81</c:v>
                </c:pt>
                <c:pt idx="1359">
                  <c:v>112</c:v>
                </c:pt>
                <c:pt idx="1360">
                  <c:v>64</c:v>
                </c:pt>
                <c:pt idx="1361">
                  <c:v>16</c:v>
                </c:pt>
                <c:pt idx="1362">
                  <c:v>153</c:v>
                </c:pt>
                <c:pt idx="1363">
                  <c:v>45</c:v>
                </c:pt>
                <c:pt idx="1364">
                  <c:v>96</c:v>
                </c:pt>
                <c:pt idx="1365">
                  <c:v>16</c:v>
                </c:pt>
                <c:pt idx="1366">
                  <c:v>50</c:v>
                </c:pt>
                <c:pt idx="1367">
                  <c:v>139</c:v>
                </c:pt>
                <c:pt idx="1368">
                  <c:v>81</c:v>
                </c:pt>
                <c:pt idx="1369">
                  <c:v>246</c:v>
                </c:pt>
                <c:pt idx="1370">
                  <c:v>93</c:v>
                </c:pt>
                <c:pt idx="1371">
                  <c:v>62</c:v>
                </c:pt>
                <c:pt idx="1372">
                  <c:v>86</c:v>
                </c:pt>
                <c:pt idx="1373">
                  <c:v>52</c:v>
                </c:pt>
                <c:pt idx="1374">
                  <c:v>94</c:v>
                </c:pt>
                <c:pt idx="1375">
                  <c:v>143</c:v>
                </c:pt>
                <c:pt idx="1376">
                  <c:v>131</c:v>
                </c:pt>
                <c:pt idx="1377">
                  <c:v>101</c:v>
                </c:pt>
                <c:pt idx="1378">
                  <c:v>95</c:v>
                </c:pt>
                <c:pt idx="1379">
                  <c:v>54</c:v>
                </c:pt>
                <c:pt idx="1380">
                  <c:v>45</c:v>
                </c:pt>
                <c:pt idx="1381">
                  <c:v>111</c:v>
                </c:pt>
                <c:pt idx="1382">
                  <c:v>78</c:v>
                </c:pt>
                <c:pt idx="1383">
                  <c:v>29</c:v>
                </c:pt>
                <c:pt idx="1384">
                  <c:v>45</c:v>
                </c:pt>
                <c:pt idx="1385">
                  <c:v>89</c:v>
                </c:pt>
                <c:pt idx="1386">
                  <c:v>82</c:v>
                </c:pt>
                <c:pt idx="1387">
                  <c:v>121</c:v>
                </c:pt>
                <c:pt idx="1388">
                  <c:v>54</c:v>
                </c:pt>
                <c:pt idx="1389">
                  <c:v>94</c:v>
                </c:pt>
                <c:pt idx="1390">
                  <c:v>105</c:v>
                </c:pt>
                <c:pt idx="1391">
                  <c:v>102</c:v>
                </c:pt>
                <c:pt idx="1392">
                  <c:v>68</c:v>
                </c:pt>
                <c:pt idx="1393">
                  <c:v>133</c:v>
                </c:pt>
                <c:pt idx="1394">
                  <c:v>13</c:v>
                </c:pt>
                <c:pt idx="1395">
                  <c:v>102</c:v>
                </c:pt>
                <c:pt idx="1396">
                  <c:v>133</c:v>
                </c:pt>
                <c:pt idx="1397">
                  <c:v>150</c:v>
                </c:pt>
                <c:pt idx="1398">
                  <c:v>144</c:v>
                </c:pt>
                <c:pt idx="1399">
                  <c:v>25</c:v>
                </c:pt>
                <c:pt idx="1400">
                  <c:v>69</c:v>
                </c:pt>
                <c:pt idx="1401">
                  <c:v>115</c:v>
                </c:pt>
                <c:pt idx="1402">
                  <c:v>59</c:v>
                </c:pt>
                <c:pt idx="1403">
                  <c:v>121</c:v>
                </c:pt>
                <c:pt idx="1404">
                  <c:v>139</c:v>
                </c:pt>
                <c:pt idx="1405">
                  <c:v>6</c:v>
                </c:pt>
                <c:pt idx="1406">
                  <c:v>100</c:v>
                </c:pt>
                <c:pt idx="1407">
                  <c:v>63</c:v>
                </c:pt>
                <c:pt idx="1408">
                  <c:v>126</c:v>
                </c:pt>
                <c:pt idx="1409">
                  <c:v>11</c:v>
                </c:pt>
                <c:pt idx="1410">
                  <c:v>75</c:v>
                </c:pt>
                <c:pt idx="1411">
                  <c:v>99</c:v>
                </c:pt>
                <c:pt idx="1412">
                  <c:v>132</c:v>
                </c:pt>
                <c:pt idx="1413">
                  <c:v>87</c:v>
                </c:pt>
                <c:pt idx="1414">
                  <c:v>60</c:v>
                </c:pt>
                <c:pt idx="1415">
                  <c:v>118</c:v>
                </c:pt>
                <c:pt idx="1416">
                  <c:v>118</c:v>
                </c:pt>
                <c:pt idx="1417">
                  <c:v>54</c:v>
                </c:pt>
                <c:pt idx="1418">
                  <c:v>24</c:v>
                </c:pt>
                <c:pt idx="1419">
                  <c:v>156</c:v>
                </c:pt>
                <c:pt idx="1420">
                  <c:v>57</c:v>
                </c:pt>
                <c:pt idx="1421">
                  <c:v>33</c:v>
                </c:pt>
                <c:pt idx="1422">
                  <c:v>158</c:v>
                </c:pt>
                <c:pt idx="1423">
                  <c:v>75</c:v>
                </c:pt>
                <c:pt idx="1424">
                  <c:v>166</c:v>
                </c:pt>
                <c:pt idx="1425">
                  <c:v>184</c:v>
                </c:pt>
                <c:pt idx="1426">
                  <c:v>172</c:v>
                </c:pt>
                <c:pt idx="1427">
                  <c:v>123</c:v>
                </c:pt>
                <c:pt idx="1428">
                  <c:v>98</c:v>
                </c:pt>
                <c:pt idx="1429">
                  <c:v>38</c:v>
                </c:pt>
                <c:pt idx="1430">
                  <c:v>71</c:v>
                </c:pt>
                <c:pt idx="1431">
                  <c:v>38</c:v>
                </c:pt>
                <c:pt idx="1432">
                  <c:v>68</c:v>
                </c:pt>
                <c:pt idx="1433">
                  <c:v>18</c:v>
                </c:pt>
                <c:pt idx="1434">
                  <c:v>32</c:v>
                </c:pt>
                <c:pt idx="1435">
                  <c:v>103</c:v>
                </c:pt>
                <c:pt idx="1436">
                  <c:v>133</c:v>
                </c:pt>
                <c:pt idx="1437">
                  <c:v>57</c:v>
                </c:pt>
                <c:pt idx="1438">
                  <c:v>86</c:v>
                </c:pt>
                <c:pt idx="1439">
                  <c:v>121</c:v>
                </c:pt>
                <c:pt idx="1440">
                  <c:v>144</c:v>
                </c:pt>
                <c:pt idx="1441">
                  <c:v>55</c:v>
                </c:pt>
                <c:pt idx="1442">
                  <c:v>42</c:v>
                </c:pt>
                <c:pt idx="1443">
                  <c:v>176</c:v>
                </c:pt>
                <c:pt idx="1444">
                  <c:v>25</c:v>
                </c:pt>
                <c:pt idx="1445">
                  <c:v>101</c:v>
                </c:pt>
                <c:pt idx="1446">
                  <c:v>90</c:v>
                </c:pt>
                <c:pt idx="1447">
                  <c:v>68</c:v>
                </c:pt>
                <c:pt idx="1448">
                  <c:v>70</c:v>
                </c:pt>
                <c:pt idx="1449">
                  <c:v>71</c:v>
                </c:pt>
                <c:pt idx="1450">
                  <c:v>81</c:v>
                </c:pt>
                <c:pt idx="1451">
                  <c:v>80</c:v>
                </c:pt>
                <c:pt idx="1452">
                  <c:v>211</c:v>
                </c:pt>
                <c:pt idx="1453">
                  <c:v>92</c:v>
                </c:pt>
                <c:pt idx="1454">
                  <c:v>28</c:v>
                </c:pt>
                <c:pt idx="1455">
                  <c:v>132</c:v>
                </c:pt>
                <c:pt idx="1456">
                  <c:v>105</c:v>
                </c:pt>
                <c:pt idx="1457">
                  <c:v>52</c:v>
                </c:pt>
                <c:pt idx="1458">
                  <c:v>152</c:v>
                </c:pt>
                <c:pt idx="1459">
                  <c:v>151</c:v>
                </c:pt>
                <c:pt idx="1460">
                  <c:v>191</c:v>
                </c:pt>
                <c:pt idx="1461">
                  <c:v>197</c:v>
                </c:pt>
                <c:pt idx="1462">
                  <c:v>179</c:v>
                </c:pt>
                <c:pt idx="1463">
                  <c:v>165</c:v>
                </c:pt>
                <c:pt idx="1464">
                  <c:v>45</c:v>
                </c:pt>
                <c:pt idx="1465">
                  <c:v>44</c:v>
                </c:pt>
                <c:pt idx="1466">
                  <c:v>26</c:v>
                </c:pt>
                <c:pt idx="1467">
                  <c:v>120</c:v>
                </c:pt>
                <c:pt idx="1468">
                  <c:v>48</c:v>
                </c:pt>
                <c:pt idx="1469">
                  <c:v>34</c:v>
                </c:pt>
                <c:pt idx="1470">
                  <c:v>161</c:v>
                </c:pt>
                <c:pt idx="1471">
                  <c:v>72</c:v>
                </c:pt>
                <c:pt idx="1472">
                  <c:v>202</c:v>
                </c:pt>
                <c:pt idx="1473">
                  <c:v>82</c:v>
                </c:pt>
                <c:pt idx="1474">
                  <c:v>28</c:v>
                </c:pt>
                <c:pt idx="1475">
                  <c:v>52</c:v>
                </c:pt>
                <c:pt idx="1476">
                  <c:v>57</c:v>
                </c:pt>
                <c:pt idx="1477">
                  <c:v>167</c:v>
                </c:pt>
                <c:pt idx="1478">
                  <c:v>191</c:v>
                </c:pt>
                <c:pt idx="1479">
                  <c:v>38</c:v>
                </c:pt>
                <c:pt idx="1480">
                  <c:v>669</c:v>
                </c:pt>
                <c:pt idx="1481">
                  <c:v>40</c:v>
                </c:pt>
                <c:pt idx="1482">
                  <c:v>143</c:v>
                </c:pt>
                <c:pt idx="1483">
                  <c:v>36</c:v>
                </c:pt>
                <c:pt idx="1484">
                  <c:v>99</c:v>
                </c:pt>
                <c:pt idx="1485">
                  <c:v>111</c:v>
                </c:pt>
                <c:pt idx="1486">
                  <c:v>86</c:v>
                </c:pt>
                <c:pt idx="1487">
                  <c:v>3</c:v>
                </c:pt>
                <c:pt idx="1488">
                  <c:v>94</c:v>
                </c:pt>
                <c:pt idx="1489">
                  <c:v>92</c:v>
                </c:pt>
                <c:pt idx="1490">
                  <c:v>166</c:v>
                </c:pt>
                <c:pt idx="1491">
                  <c:v>118</c:v>
                </c:pt>
                <c:pt idx="1492">
                  <c:v>100</c:v>
                </c:pt>
                <c:pt idx="1493">
                  <c:v>223</c:v>
                </c:pt>
                <c:pt idx="1494">
                  <c:v>84</c:v>
                </c:pt>
                <c:pt idx="1495">
                  <c:v>32</c:v>
                </c:pt>
                <c:pt idx="1496">
                  <c:v>81</c:v>
                </c:pt>
                <c:pt idx="1497">
                  <c:v>87</c:v>
                </c:pt>
                <c:pt idx="1498">
                  <c:v>104</c:v>
                </c:pt>
                <c:pt idx="1499">
                  <c:v>57</c:v>
                </c:pt>
                <c:pt idx="1500">
                  <c:v>80</c:v>
                </c:pt>
                <c:pt idx="1501">
                  <c:v>207</c:v>
                </c:pt>
                <c:pt idx="1502">
                  <c:v>105</c:v>
                </c:pt>
                <c:pt idx="1503">
                  <c:v>142</c:v>
                </c:pt>
                <c:pt idx="1504">
                  <c:v>80</c:v>
                </c:pt>
                <c:pt idx="1505">
                  <c:v>179</c:v>
                </c:pt>
                <c:pt idx="1506">
                  <c:v>66</c:v>
                </c:pt>
                <c:pt idx="1507">
                  <c:v>80</c:v>
                </c:pt>
                <c:pt idx="1508">
                  <c:v>74</c:v>
                </c:pt>
                <c:pt idx="1509">
                  <c:v>38</c:v>
                </c:pt>
                <c:pt idx="1510">
                  <c:v>72</c:v>
                </c:pt>
                <c:pt idx="1511">
                  <c:v>156</c:v>
                </c:pt>
                <c:pt idx="1512">
                  <c:v>20</c:v>
                </c:pt>
                <c:pt idx="1513">
                  <c:v>130</c:v>
                </c:pt>
                <c:pt idx="1514">
                  <c:v>38</c:v>
                </c:pt>
                <c:pt idx="1515">
                  <c:v>71</c:v>
                </c:pt>
                <c:pt idx="1516">
                  <c:v>48</c:v>
                </c:pt>
                <c:pt idx="1517">
                  <c:v>72</c:v>
                </c:pt>
                <c:pt idx="1518">
                  <c:v>94</c:v>
                </c:pt>
                <c:pt idx="1519">
                  <c:v>225</c:v>
                </c:pt>
                <c:pt idx="1520">
                  <c:v>118</c:v>
                </c:pt>
                <c:pt idx="1521">
                  <c:v>207</c:v>
                </c:pt>
                <c:pt idx="1522">
                  <c:v>57</c:v>
                </c:pt>
                <c:pt idx="1523">
                  <c:v>124</c:v>
                </c:pt>
                <c:pt idx="1524">
                  <c:v>30</c:v>
                </c:pt>
                <c:pt idx="1525">
                  <c:v>52</c:v>
                </c:pt>
                <c:pt idx="1526">
                  <c:v>54</c:v>
                </c:pt>
                <c:pt idx="1527">
                  <c:v>96</c:v>
                </c:pt>
                <c:pt idx="1528">
                  <c:v>223</c:v>
                </c:pt>
                <c:pt idx="1529">
                  <c:v>22</c:v>
                </c:pt>
                <c:pt idx="1530">
                  <c:v>82</c:v>
                </c:pt>
                <c:pt idx="1531">
                  <c:v>24</c:v>
                </c:pt>
                <c:pt idx="1532">
                  <c:v>34</c:v>
                </c:pt>
                <c:pt idx="1533">
                  <c:v>68</c:v>
                </c:pt>
                <c:pt idx="1534">
                  <c:v>64</c:v>
                </c:pt>
                <c:pt idx="1535">
                  <c:v>167</c:v>
                </c:pt>
                <c:pt idx="1536">
                  <c:v>193</c:v>
                </c:pt>
                <c:pt idx="1537">
                  <c:v>79</c:v>
                </c:pt>
                <c:pt idx="1538">
                  <c:v>68</c:v>
                </c:pt>
                <c:pt idx="1539">
                  <c:v>64</c:v>
                </c:pt>
                <c:pt idx="1540">
                  <c:v>130</c:v>
                </c:pt>
                <c:pt idx="1541">
                  <c:v>276</c:v>
                </c:pt>
                <c:pt idx="1542">
                  <c:v>110</c:v>
                </c:pt>
                <c:pt idx="1543">
                  <c:v>32</c:v>
                </c:pt>
                <c:pt idx="1544">
                  <c:v>70</c:v>
                </c:pt>
                <c:pt idx="1545">
                  <c:v>80</c:v>
                </c:pt>
                <c:pt idx="1546">
                  <c:v>38</c:v>
                </c:pt>
                <c:pt idx="1547">
                  <c:v>181</c:v>
                </c:pt>
                <c:pt idx="1548">
                  <c:v>75</c:v>
                </c:pt>
                <c:pt idx="1549">
                  <c:v>50</c:v>
                </c:pt>
                <c:pt idx="1550">
                  <c:v>60</c:v>
                </c:pt>
                <c:pt idx="1551">
                  <c:v>279</c:v>
                </c:pt>
                <c:pt idx="1552">
                  <c:v>100</c:v>
                </c:pt>
                <c:pt idx="1553">
                  <c:v>58</c:v>
                </c:pt>
                <c:pt idx="1554">
                  <c:v>114</c:v>
                </c:pt>
                <c:pt idx="1555">
                  <c:v>166</c:v>
                </c:pt>
                <c:pt idx="1556">
                  <c:v>97</c:v>
                </c:pt>
                <c:pt idx="1557">
                  <c:v>34</c:v>
                </c:pt>
                <c:pt idx="1558">
                  <c:v>28</c:v>
                </c:pt>
                <c:pt idx="1559">
                  <c:v>96</c:v>
                </c:pt>
                <c:pt idx="1560">
                  <c:v>165</c:v>
                </c:pt>
                <c:pt idx="1561">
                  <c:v>185</c:v>
                </c:pt>
                <c:pt idx="1562">
                  <c:v>87</c:v>
                </c:pt>
                <c:pt idx="1563">
                  <c:v>40</c:v>
                </c:pt>
                <c:pt idx="1564">
                  <c:v>80</c:v>
                </c:pt>
                <c:pt idx="1565">
                  <c:v>98</c:v>
                </c:pt>
                <c:pt idx="1566">
                  <c:v>115</c:v>
                </c:pt>
                <c:pt idx="1567">
                  <c:v>56</c:v>
                </c:pt>
                <c:pt idx="1568">
                  <c:v>119</c:v>
                </c:pt>
                <c:pt idx="1569">
                  <c:v>84</c:v>
                </c:pt>
                <c:pt idx="1570">
                  <c:v>46</c:v>
                </c:pt>
                <c:pt idx="1571">
                  <c:v>86</c:v>
                </c:pt>
                <c:pt idx="1572">
                  <c:v>112</c:v>
                </c:pt>
                <c:pt idx="1573">
                  <c:v>94</c:v>
                </c:pt>
                <c:pt idx="1574">
                  <c:v>49</c:v>
                </c:pt>
                <c:pt idx="1575">
                  <c:v>156</c:v>
                </c:pt>
                <c:pt idx="1576">
                  <c:v>32</c:v>
                </c:pt>
                <c:pt idx="1577">
                  <c:v>70</c:v>
                </c:pt>
                <c:pt idx="1578">
                  <c:v>66</c:v>
                </c:pt>
                <c:pt idx="1579">
                  <c:v>239</c:v>
                </c:pt>
                <c:pt idx="1580">
                  <c:v>88</c:v>
                </c:pt>
                <c:pt idx="1581">
                  <c:v>14</c:v>
                </c:pt>
                <c:pt idx="1582">
                  <c:v>124</c:v>
                </c:pt>
                <c:pt idx="1583">
                  <c:v>99</c:v>
                </c:pt>
                <c:pt idx="1584">
                  <c:v>63</c:v>
                </c:pt>
                <c:pt idx="1585">
                  <c:v>330</c:v>
                </c:pt>
                <c:pt idx="1586">
                  <c:v>144</c:v>
                </c:pt>
                <c:pt idx="1587">
                  <c:v>88</c:v>
                </c:pt>
                <c:pt idx="1588">
                  <c:v>159</c:v>
                </c:pt>
                <c:pt idx="1589">
                  <c:v>99</c:v>
                </c:pt>
                <c:pt idx="1590">
                  <c:v>60</c:v>
                </c:pt>
                <c:pt idx="1591">
                  <c:v>206</c:v>
                </c:pt>
                <c:pt idx="1592">
                  <c:v>105</c:v>
                </c:pt>
                <c:pt idx="1593">
                  <c:v>51</c:v>
                </c:pt>
                <c:pt idx="1594">
                  <c:v>32</c:v>
                </c:pt>
                <c:pt idx="1595">
                  <c:v>129</c:v>
                </c:pt>
                <c:pt idx="1596">
                  <c:v>58</c:v>
                </c:pt>
                <c:pt idx="1597">
                  <c:v>50</c:v>
                </c:pt>
                <c:pt idx="1598">
                  <c:v>80</c:v>
                </c:pt>
                <c:pt idx="1599">
                  <c:v>116</c:v>
                </c:pt>
                <c:pt idx="1600">
                  <c:v>123</c:v>
                </c:pt>
                <c:pt idx="1601">
                  <c:v>60</c:v>
                </c:pt>
                <c:pt idx="1602">
                  <c:v>79</c:v>
                </c:pt>
                <c:pt idx="1603">
                  <c:v>122</c:v>
                </c:pt>
                <c:pt idx="1604">
                  <c:v>72</c:v>
                </c:pt>
                <c:pt idx="1605">
                  <c:v>40</c:v>
                </c:pt>
                <c:pt idx="1606">
                  <c:v>167</c:v>
                </c:pt>
                <c:pt idx="1607">
                  <c:v>111</c:v>
                </c:pt>
                <c:pt idx="1608">
                  <c:v>14</c:v>
                </c:pt>
                <c:pt idx="1609">
                  <c:v>128</c:v>
                </c:pt>
                <c:pt idx="1610">
                  <c:v>260</c:v>
                </c:pt>
                <c:pt idx="1611">
                  <c:v>110</c:v>
                </c:pt>
                <c:pt idx="1612">
                  <c:v>44</c:v>
                </c:pt>
                <c:pt idx="1613">
                  <c:v>72</c:v>
                </c:pt>
                <c:pt idx="1614">
                  <c:v>582</c:v>
                </c:pt>
                <c:pt idx="1615">
                  <c:v>150</c:v>
                </c:pt>
                <c:pt idx="1616">
                  <c:v>109</c:v>
                </c:pt>
                <c:pt idx="1617">
                  <c:v>168</c:v>
                </c:pt>
                <c:pt idx="1618">
                  <c:v>110</c:v>
                </c:pt>
                <c:pt idx="1619">
                  <c:v>122</c:v>
                </c:pt>
                <c:pt idx="1620">
                  <c:v>54</c:v>
                </c:pt>
                <c:pt idx="1621">
                  <c:v>95</c:v>
                </c:pt>
                <c:pt idx="1622">
                  <c:v>166</c:v>
                </c:pt>
                <c:pt idx="1623">
                  <c:v>104</c:v>
                </c:pt>
                <c:pt idx="1624">
                  <c:v>119</c:v>
                </c:pt>
                <c:pt idx="1625">
                  <c:v>73</c:v>
                </c:pt>
                <c:pt idx="1626">
                  <c:v>16</c:v>
                </c:pt>
                <c:pt idx="1627">
                  <c:v>45</c:v>
                </c:pt>
                <c:pt idx="1628">
                  <c:v>200</c:v>
                </c:pt>
                <c:pt idx="1629">
                  <c:v>73</c:v>
                </c:pt>
                <c:pt idx="1630">
                  <c:v>230</c:v>
                </c:pt>
                <c:pt idx="1631">
                  <c:v>70</c:v>
                </c:pt>
                <c:pt idx="1632">
                  <c:v>18</c:v>
                </c:pt>
                <c:pt idx="1633">
                  <c:v>128</c:v>
                </c:pt>
                <c:pt idx="1634">
                  <c:v>449</c:v>
                </c:pt>
                <c:pt idx="1635">
                  <c:v>102</c:v>
                </c:pt>
                <c:pt idx="1636">
                  <c:v>112</c:v>
                </c:pt>
                <c:pt idx="1637">
                  <c:v>83</c:v>
                </c:pt>
                <c:pt idx="1638">
                  <c:v>149</c:v>
                </c:pt>
                <c:pt idx="1639">
                  <c:v>208</c:v>
                </c:pt>
                <c:pt idx="1640">
                  <c:v>143</c:v>
                </c:pt>
                <c:pt idx="1641">
                  <c:v>166</c:v>
                </c:pt>
                <c:pt idx="1642">
                  <c:v>62</c:v>
                </c:pt>
                <c:pt idx="1643">
                  <c:v>74</c:v>
                </c:pt>
                <c:pt idx="1644">
                  <c:v>183</c:v>
                </c:pt>
                <c:pt idx="1645">
                  <c:v>101</c:v>
                </c:pt>
                <c:pt idx="1646">
                  <c:v>139</c:v>
                </c:pt>
                <c:pt idx="1647">
                  <c:v>60</c:v>
                </c:pt>
                <c:pt idx="1648">
                  <c:v>169</c:v>
                </c:pt>
                <c:pt idx="1649">
                  <c:v>60</c:v>
                </c:pt>
                <c:pt idx="1650">
                  <c:v>114</c:v>
                </c:pt>
                <c:pt idx="1651">
                  <c:v>170</c:v>
                </c:pt>
                <c:pt idx="1652">
                  <c:v>85</c:v>
                </c:pt>
                <c:pt idx="1653">
                  <c:v>165</c:v>
                </c:pt>
                <c:pt idx="1654">
                  <c:v>51</c:v>
                </c:pt>
                <c:pt idx="1655">
                  <c:v>20</c:v>
                </c:pt>
                <c:pt idx="1656">
                  <c:v>71</c:v>
                </c:pt>
                <c:pt idx="1657">
                  <c:v>79</c:v>
                </c:pt>
                <c:pt idx="1658">
                  <c:v>56</c:v>
                </c:pt>
                <c:pt idx="1659">
                  <c:v>128</c:v>
                </c:pt>
                <c:pt idx="1660">
                  <c:v>164</c:v>
                </c:pt>
                <c:pt idx="1661">
                  <c:v>128</c:v>
                </c:pt>
                <c:pt idx="1662">
                  <c:v>66</c:v>
                </c:pt>
                <c:pt idx="1663">
                  <c:v>93</c:v>
                </c:pt>
                <c:pt idx="1664">
                  <c:v>116</c:v>
                </c:pt>
                <c:pt idx="1665">
                  <c:v>80</c:v>
                </c:pt>
                <c:pt idx="1666">
                  <c:v>197</c:v>
                </c:pt>
                <c:pt idx="1667">
                  <c:v>166</c:v>
                </c:pt>
                <c:pt idx="1668">
                  <c:v>70</c:v>
                </c:pt>
                <c:pt idx="1669">
                  <c:v>85</c:v>
                </c:pt>
                <c:pt idx="1670">
                  <c:v>93</c:v>
                </c:pt>
                <c:pt idx="1671">
                  <c:v>43</c:v>
                </c:pt>
                <c:pt idx="1672">
                  <c:v>100</c:v>
                </c:pt>
                <c:pt idx="1673">
                  <c:v>118</c:v>
                </c:pt>
                <c:pt idx="1674">
                  <c:v>261</c:v>
                </c:pt>
                <c:pt idx="1675">
                  <c:v>54</c:v>
                </c:pt>
                <c:pt idx="1676">
                  <c:v>161</c:v>
                </c:pt>
                <c:pt idx="1677">
                  <c:v>58</c:v>
                </c:pt>
                <c:pt idx="1678">
                  <c:v>82</c:v>
                </c:pt>
                <c:pt idx="1679">
                  <c:v>28</c:v>
                </c:pt>
                <c:pt idx="1680">
                  <c:v>65</c:v>
                </c:pt>
                <c:pt idx="1681">
                  <c:v>127</c:v>
                </c:pt>
                <c:pt idx="1682">
                  <c:v>131</c:v>
                </c:pt>
                <c:pt idx="1683">
                  <c:v>117</c:v>
                </c:pt>
                <c:pt idx="1684">
                  <c:v>22</c:v>
                </c:pt>
                <c:pt idx="1685">
                  <c:v>82</c:v>
                </c:pt>
                <c:pt idx="1686">
                  <c:v>45</c:v>
                </c:pt>
                <c:pt idx="1687">
                  <c:v>149</c:v>
                </c:pt>
                <c:pt idx="1688">
                  <c:v>45</c:v>
                </c:pt>
                <c:pt idx="1689">
                  <c:v>76</c:v>
                </c:pt>
                <c:pt idx="1690">
                  <c:v>153</c:v>
                </c:pt>
                <c:pt idx="1691">
                  <c:v>129</c:v>
                </c:pt>
                <c:pt idx="1692">
                  <c:v>90</c:v>
                </c:pt>
                <c:pt idx="1693">
                  <c:v>61</c:v>
                </c:pt>
                <c:pt idx="1694">
                  <c:v>54</c:v>
                </c:pt>
                <c:pt idx="1695">
                  <c:v>317</c:v>
                </c:pt>
                <c:pt idx="1696">
                  <c:v>188</c:v>
                </c:pt>
                <c:pt idx="1697">
                  <c:v>90</c:v>
                </c:pt>
                <c:pt idx="1698">
                  <c:v>39</c:v>
                </c:pt>
                <c:pt idx="1699">
                  <c:v>99</c:v>
                </c:pt>
                <c:pt idx="1700">
                  <c:v>55</c:v>
                </c:pt>
                <c:pt idx="1701">
                  <c:v>138</c:v>
                </c:pt>
                <c:pt idx="1702">
                  <c:v>105</c:v>
                </c:pt>
                <c:pt idx="1703">
                  <c:v>73</c:v>
                </c:pt>
                <c:pt idx="1704">
                  <c:v>95</c:v>
                </c:pt>
                <c:pt idx="1705">
                  <c:v>52</c:v>
                </c:pt>
                <c:pt idx="1706">
                  <c:v>151</c:v>
                </c:pt>
                <c:pt idx="1707">
                  <c:v>101</c:v>
                </c:pt>
                <c:pt idx="1708">
                  <c:v>132</c:v>
                </c:pt>
                <c:pt idx="1709">
                  <c:v>15</c:v>
                </c:pt>
                <c:pt idx="1710">
                  <c:v>346</c:v>
                </c:pt>
                <c:pt idx="1711">
                  <c:v>66</c:v>
                </c:pt>
                <c:pt idx="1712">
                  <c:v>84</c:v>
                </c:pt>
                <c:pt idx="1713">
                  <c:v>62</c:v>
                </c:pt>
                <c:pt idx="1714">
                  <c:v>79</c:v>
                </c:pt>
                <c:pt idx="1715">
                  <c:v>41</c:v>
                </c:pt>
                <c:pt idx="1716">
                  <c:v>84</c:v>
                </c:pt>
                <c:pt idx="1717">
                  <c:v>117</c:v>
                </c:pt>
                <c:pt idx="1718">
                  <c:v>94</c:v>
                </c:pt>
                <c:pt idx="1719">
                  <c:v>78</c:v>
                </c:pt>
                <c:pt idx="1720">
                  <c:v>110</c:v>
                </c:pt>
                <c:pt idx="1721">
                  <c:v>127</c:v>
                </c:pt>
                <c:pt idx="1722">
                  <c:v>121</c:v>
                </c:pt>
                <c:pt idx="1723">
                  <c:v>59</c:v>
                </c:pt>
                <c:pt idx="1724">
                  <c:v>64</c:v>
                </c:pt>
                <c:pt idx="1725">
                  <c:v>72</c:v>
                </c:pt>
                <c:pt idx="1726">
                  <c:v>109</c:v>
                </c:pt>
                <c:pt idx="1727">
                  <c:v>88</c:v>
                </c:pt>
                <c:pt idx="1728">
                  <c:v>60</c:v>
                </c:pt>
                <c:pt idx="1729">
                  <c:v>96</c:v>
                </c:pt>
                <c:pt idx="1730">
                  <c:v>102</c:v>
                </c:pt>
                <c:pt idx="1731">
                  <c:v>105</c:v>
                </c:pt>
                <c:pt idx="1732">
                  <c:v>77</c:v>
                </c:pt>
                <c:pt idx="1733">
                  <c:v>126</c:v>
                </c:pt>
                <c:pt idx="1734">
                  <c:v>68</c:v>
                </c:pt>
                <c:pt idx="1735">
                  <c:v>124</c:v>
                </c:pt>
                <c:pt idx="1736">
                  <c:v>172</c:v>
                </c:pt>
                <c:pt idx="1737">
                  <c:v>77</c:v>
                </c:pt>
                <c:pt idx="1738">
                  <c:v>48</c:v>
                </c:pt>
                <c:pt idx="1739">
                  <c:v>156</c:v>
                </c:pt>
                <c:pt idx="1740">
                  <c:v>50</c:v>
                </c:pt>
                <c:pt idx="1741">
                  <c:v>165</c:v>
                </c:pt>
                <c:pt idx="1742">
                  <c:v>40</c:v>
                </c:pt>
                <c:pt idx="1743">
                  <c:v>77</c:v>
                </c:pt>
                <c:pt idx="1744">
                  <c:v>80</c:v>
                </c:pt>
                <c:pt idx="1745">
                  <c:v>162</c:v>
                </c:pt>
                <c:pt idx="1746">
                  <c:v>82</c:v>
                </c:pt>
                <c:pt idx="1747">
                  <c:v>110</c:v>
                </c:pt>
                <c:pt idx="1748">
                  <c:v>191</c:v>
                </c:pt>
                <c:pt idx="1749">
                  <c:v>32</c:v>
                </c:pt>
                <c:pt idx="1750">
                  <c:v>65</c:v>
                </c:pt>
                <c:pt idx="1751">
                  <c:v>60</c:v>
                </c:pt>
                <c:pt idx="1752">
                  <c:v>159</c:v>
                </c:pt>
                <c:pt idx="1753">
                  <c:v>223</c:v>
                </c:pt>
                <c:pt idx="1754">
                  <c:v>54</c:v>
                </c:pt>
                <c:pt idx="1755">
                  <c:v>153</c:v>
                </c:pt>
                <c:pt idx="1756">
                  <c:v>63</c:v>
                </c:pt>
                <c:pt idx="1757">
                  <c:v>28</c:v>
                </c:pt>
                <c:pt idx="1758">
                  <c:v>72</c:v>
                </c:pt>
                <c:pt idx="1759">
                  <c:v>48</c:v>
                </c:pt>
                <c:pt idx="1760">
                  <c:v>29</c:v>
                </c:pt>
                <c:pt idx="1761">
                  <c:v>179</c:v>
                </c:pt>
                <c:pt idx="1762">
                  <c:v>92</c:v>
                </c:pt>
                <c:pt idx="1763">
                  <c:v>107</c:v>
                </c:pt>
                <c:pt idx="1764">
                  <c:v>30</c:v>
                </c:pt>
                <c:pt idx="1765">
                  <c:v>105</c:v>
                </c:pt>
                <c:pt idx="1766">
                  <c:v>21</c:v>
                </c:pt>
                <c:pt idx="1767">
                  <c:v>54</c:v>
                </c:pt>
                <c:pt idx="1768">
                  <c:v>90</c:v>
                </c:pt>
                <c:pt idx="1769">
                  <c:v>54</c:v>
                </c:pt>
                <c:pt idx="1770">
                  <c:v>159</c:v>
                </c:pt>
                <c:pt idx="1771">
                  <c:v>163</c:v>
                </c:pt>
                <c:pt idx="1772">
                  <c:v>118</c:v>
                </c:pt>
                <c:pt idx="1773">
                  <c:v>64</c:v>
                </c:pt>
                <c:pt idx="1774">
                  <c:v>25</c:v>
                </c:pt>
                <c:pt idx="1775">
                  <c:v>96</c:v>
                </c:pt>
                <c:pt idx="1776">
                  <c:v>57</c:v>
                </c:pt>
                <c:pt idx="1777">
                  <c:v>88</c:v>
                </c:pt>
                <c:pt idx="1778">
                  <c:v>109</c:v>
                </c:pt>
                <c:pt idx="1779">
                  <c:v>111</c:v>
                </c:pt>
                <c:pt idx="1780">
                  <c:v>219</c:v>
                </c:pt>
                <c:pt idx="1781">
                  <c:v>102</c:v>
                </c:pt>
                <c:pt idx="1782">
                  <c:v>150</c:v>
                </c:pt>
                <c:pt idx="1783">
                  <c:v>82</c:v>
                </c:pt>
                <c:pt idx="1784">
                  <c:v>159</c:v>
                </c:pt>
                <c:pt idx="1785">
                  <c:v>137</c:v>
                </c:pt>
                <c:pt idx="1786">
                  <c:v>154</c:v>
                </c:pt>
                <c:pt idx="1787">
                  <c:v>153</c:v>
                </c:pt>
                <c:pt idx="1788">
                  <c:v>62</c:v>
                </c:pt>
                <c:pt idx="1789">
                  <c:v>134</c:v>
                </c:pt>
                <c:pt idx="1790">
                  <c:v>84</c:v>
                </c:pt>
                <c:pt idx="1791">
                  <c:v>48</c:v>
                </c:pt>
                <c:pt idx="1792">
                  <c:v>40</c:v>
                </c:pt>
                <c:pt idx="1793">
                  <c:v>88</c:v>
                </c:pt>
                <c:pt idx="1794">
                  <c:v>81</c:v>
                </c:pt>
                <c:pt idx="1795">
                  <c:v>61</c:v>
                </c:pt>
                <c:pt idx="1796">
                  <c:v>56</c:v>
                </c:pt>
                <c:pt idx="1797">
                  <c:v>183</c:v>
                </c:pt>
                <c:pt idx="1798">
                  <c:v>96</c:v>
                </c:pt>
                <c:pt idx="1799">
                  <c:v>76</c:v>
                </c:pt>
                <c:pt idx="1800">
                  <c:v>134</c:v>
                </c:pt>
                <c:pt idx="1801">
                  <c:v>377</c:v>
                </c:pt>
                <c:pt idx="1802">
                  <c:v>74</c:v>
                </c:pt>
                <c:pt idx="1803">
                  <c:v>54</c:v>
                </c:pt>
                <c:pt idx="1804">
                  <c:v>198</c:v>
                </c:pt>
                <c:pt idx="1805">
                  <c:v>23</c:v>
                </c:pt>
                <c:pt idx="1806">
                  <c:v>194</c:v>
                </c:pt>
                <c:pt idx="1807">
                  <c:v>55</c:v>
                </c:pt>
                <c:pt idx="1808">
                  <c:v>98</c:v>
                </c:pt>
                <c:pt idx="1809">
                  <c:v>98</c:v>
                </c:pt>
                <c:pt idx="1810">
                  <c:v>36</c:v>
                </c:pt>
                <c:pt idx="1811">
                  <c:v>145</c:v>
                </c:pt>
                <c:pt idx="1812">
                  <c:v>72</c:v>
                </c:pt>
                <c:pt idx="1813">
                  <c:v>131</c:v>
                </c:pt>
                <c:pt idx="1814">
                  <c:v>80</c:v>
                </c:pt>
                <c:pt idx="1815">
                  <c:v>215</c:v>
                </c:pt>
                <c:pt idx="1816">
                  <c:v>15</c:v>
                </c:pt>
                <c:pt idx="1817">
                  <c:v>24</c:v>
                </c:pt>
                <c:pt idx="1818">
                  <c:v>22</c:v>
                </c:pt>
                <c:pt idx="1819">
                  <c:v>97</c:v>
                </c:pt>
                <c:pt idx="1820">
                  <c:v>110</c:v>
                </c:pt>
                <c:pt idx="1821">
                  <c:v>13</c:v>
                </c:pt>
                <c:pt idx="1822">
                  <c:v>217</c:v>
                </c:pt>
                <c:pt idx="1823">
                  <c:v>76</c:v>
                </c:pt>
                <c:pt idx="1824">
                  <c:v>97</c:v>
                </c:pt>
                <c:pt idx="1825">
                  <c:v>76</c:v>
                </c:pt>
                <c:pt idx="1826">
                  <c:v>130</c:v>
                </c:pt>
                <c:pt idx="1827">
                  <c:v>44</c:v>
                </c:pt>
                <c:pt idx="1828">
                  <c:v>88</c:v>
                </c:pt>
                <c:pt idx="1829">
                  <c:v>84</c:v>
                </c:pt>
                <c:pt idx="1830">
                  <c:v>42</c:v>
                </c:pt>
                <c:pt idx="1831">
                  <c:v>99</c:v>
                </c:pt>
                <c:pt idx="1832">
                  <c:v>26</c:v>
                </c:pt>
                <c:pt idx="1833">
                  <c:v>161</c:v>
                </c:pt>
                <c:pt idx="1834">
                  <c:v>137</c:v>
                </c:pt>
                <c:pt idx="1835">
                  <c:v>141</c:v>
                </c:pt>
                <c:pt idx="1836">
                  <c:v>118</c:v>
                </c:pt>
                <c:pt idx="1837">
                  <c:v>168</c:v>
                </c:pt>
                <c:pt idx="1838">
                  <c:v>214</c:v>
                </c:pt>
                <c:pt idx="1839">
                  <c:v>66</c:v>
                </c:pt>
                <c:pt idx="1840">
                  <c:v>44</c:v>
                </c:pt>
                <c:pt idx="1841">
                  <c:v>141</c:v>
                </c:pt>
                <c:pt idx="1842">
                  <c:v>78</c:v>
                </c:pt>
                <c:pt idx="1843">
                  <c:v>110</c:v>
                </c:pt>
                <c:pt idx="1844">
                  <c:v>90</c:v>
                </c:pt>
                <c:pt idx="1845">
                  <c:v>167</c:v>
                </c:pt>
                <c:pt idx="1846">
                  <c:v>142</c:v>
                </c:pt>
                <c:pt idx="1847">
                  <c:v>19</c:v>
                </c:pt>
                <c:pt idx="1848">
                  <c:v>145</c:v>
                </c:pt>
                <c:pt idx="1849">
                  <c:v>180</c:v>
                </c:pt>
                <c:pt idx="1850">
                  <c:v>188</c:v>
                </c:pt>
                <c:pt idx="1851">
                  <c:v>159</c:v>
                </c:pt>
                <c:pt idx="1852">
                  <c:v>114</c:v>
                </c:pt>
                <c:pt idx="1853">
                  <c:v>185</c:v>
                </c:pt>
                <c:pt idx="1854">
                  <c:v>92</c:v>
                </c:pt>
                <c:pt idx="1855">
                  <c:v>371</c:v>
                </c:pt>
                <c:pt idx="1856">
                  <c:v>89</c:v>
                </c:pt>
                <c:pt idx="1857">
                  <c:v>44</c:v>
                </c:pt>
                <c:pt idx="1858">
                  <c:v>153</c:v>
                </c:pt>
                <c:pt idx="1859">
                  <c:v>150</c:v>
                </c:pt>
                <c:pt idx="1860">
                  <c:v>116</c:v>
                </c:pt>
                <c:pt idx="1861">
                  <c:v>73</c:v>
                </c:pt>
                <c:pt idx="1862">
                  <c:v>8</c:v>
                </c:pt>
                <c:pt idx="1863">
                  <c:v>156</c:v>
                </c:pt>
                <c:pt idx="1864">
                  <c:v>68</c:v>
                </c:pt>
                <c:pt idx="1865">
                  <c:v>62</c:v>
                </c:pt>
                <c:pt idx="1866">
                  <c:v>32</c:v>
                </c:pt>
                <c:pt idx="1867">
                  <c:v>70</c:v>
                </c:pt>
                <c:pt idx="1868">
                  <c:v>65</c:v>
                </c:pt>
                <c:pt idx="1869">
                  <c:v>16</c:v>
                </c:pt>
                <c:pt idx="1870">
                  <c:v>98</c:v>
                </c:pt>
                <c:pt idx="1871">
                  <c:v>121</c:v>
                </c:pt>
                <c:pt idx="1872">
                  <c:v>54</c:v>
                </c:pt>
                <c:pt idx="1873">
                  <c:v>85</c:v>
                </c:pt>
                <c:pt idx="1874">
                  <c:v>97</c:v>
                </c:pt>
                <c:pt idx="1875">
                  <c:v>157</c:v>
                </c:pt>
                <c:pt idx="1876">
                  <c:v>161</c:v>
                </c:pt>
                <c:pt idx="1877">
                  <c:v>95</c:v>
                </c:pt>
                <c:pt idx="1878">
                  <c:v>48</c:v>
                </c:pt>
                <c:pt idx="1879">
                  <c:v>135</c:v>
                </c:pt>
                <c:pt idx="1880">
                  <c:v>47</c:v>
                </c:pt>
                <c:pt idx="1881">
                  <c:v>102</c:v>
                </c:pt>
                <c:pt idx="1882">
                  <c:v>48</c:v>
                </c:pt>
                <c:pt idx="1883">
                  <c:v>70</c:v>
                </c:pt>
                <c:pt idx="1884">
                  <c:v>66</c:v>
                </c:pt>
                <c:pt idx="1885">
                  <c:v>72</c:v>
                </c:pt>
                <c:pt idx="1886">
                  <c:v>88</c:v>
                </c:pt>
                <c:pt idx="1887">
                  <c:v>130</c:v>
                </c:pt>
                <c:pt idx="1888">
                  <c:v>145</c:v>
                </c:pt>
                <c:pt idx="1889">
                  <c:v>129</c:v>
                </c:pt>
                <c:pt idx="1890">
                  <c:v>89</c:v>
                </c:pt>
                <c:pt idx="1891">
                  <c:v>51</c:v>
                </c:pt>
                <c:pt idx="1892">
                  <c:v>64</c:v>
                </c:pt>
                <c:pt idx="1893">
                  <c:v>72</c:v>
                </c:pt>
                <c:pt idx="1894">
                  <c:v>76</c:v>
                </c:pt>
                <c:pt idx="1895">
                  <c:v>197</c:v>
                </c:pt>
                <c:pt idx="1896">
                  <c:v>144</c:v>
                </c:pt>
                <c:pt idx="1897">
                  <c:v>167</c:v>
                </c:pt>
                <c:pt idx="1898">
                  <c:v>112</c:v>
                </c:pt>
                <c:pt idx="1899">
                  <c:v>116</c:v>
                </c:pt>
                <c:pt idx="1900">
                  <c:v>43</c:v>
                </c:pt>
                <c:pt idx="1901">
                  <c:v>21</c:v>
                </c:pt>
                <c:pt idx="1902">
                  <c:v>70</c:v>
                </c:pt>
                <c:pt idx="1903">
                  <c:v>148</c:v>
                </c:pt>
                <c:pt idx="1904">
                  <c:v>75</c:v>
                </c:pt>
                <c:pt idx="1905">
                  <c:v>51</c:v>
                </c:pt>
                <c:pt idx="1906">
                  <c:v>78</c:v>
                </c:pt>
                <c:pt idx="1907">
                  <c:v>68</c:v>
                </c:pt>
                <c:pt idx="1908">
                  <c:v>144</c:v>
                </c:pt>
                <c:pt idx="1909">
                  <c:v>140</c:v>
                </c:pt>
                <c:pt idx="1910">
                  <c:v>146</c:v>
                </c:pt>
                <c:pt idx="1911">
                  <c:v>18</c:v>
                </c:pt>
                <c:pt idx="1912">
                  <c:v>107</c:v>
                </c:pt>
                <c:pt idx="1913">
                  <c:v>164</c:v>
                </c:pt>
                <c:pt idx="1914">
                  <c:v>62</c:v>
                </c:pt>
                <c:pt idx="1915">
                  <c:v>67</c:v>
                </c:pt>
                <c:pt idx="1916">
                  <c:v>134</c:v>
                </c:pt>
                <c:pt idx="1917">
                  <c:v>88</c:v>
                </c:pt>
                <c:pt idx="1918">
                  <c:v>108</c:v>
                </c:pt>
                <c:pt idx="1919">
                  <c:v>54</c:v>
                </c:pt>
                <c:pt idx="1920">
                  <c:v>121</c:v>
                </c:pt>
                <c:pt idx="1921">
                  <c:v>85</c:v>
                </c:pt>
                <c:pt idx="1922">
                  <c:v>75</c:v>
                </c:pt>
                <c:pt idx="1923">
                  <c:v>154</c:v>
                </c:pt>
                <c:pt idx="1924">
                  <c:v>49</c:v>
                </c:pt>
                <c:pt idx="1925">
                  <c:v>64</c:v>
                </c:pt>
                <c:pt idx="1926">
                  <c:v>147</c:v>
                </c:pt>
                <c:pt idx="1927">
                  <c:v>119</c:v>
                </c:pt>
                <c:pt idx="1928">
                  <c:v>64</c:v>
                </c:pt>
                <c:pt idx="1929">
                  <c:v>325</c:v>
                </c:pt>
                <c:pt idx="1930">
                  <c:v>54</c:v>
                </c:pt>
                <c:pt idx="1931">
                  <c:v>121</c:v>
                </c:pt>
                <c:pt idx="1932">
                  <c:v>114</c:v>
                </c:pt>
                <c:pt idx="1933">
                  <c:v>37</c:v>
                </c:pt>
                <c:pt idx="1934">
                  <c:v>27</c:v>
                </c:pt>
                <c:pt idx="1935">
                  <c:v>66</c:v>
                </c:pt>
                <c:pt idx="1936">
                  <c:v>70</c:v>
                </c:pt>
                <c:pt idx="1937">
                  <c:v>46</c:v>
                </c:pt>
                <c:pt idx="1938">
                  <c:v>45</c:v>
                </c:pt>
                <c:pt idx="1939">
                  <c:v>85</c:v>
                </c:pt>
                <c:pt idx="1940">
                  <c:v>129</c:v>
                </c:pt>
                <c:pt idx="1941">
                  <c:v>67</c:v>
                </c:pt>
                <c:pt idx="1942">
                  <c:v>98</c:v>
                </c:pt>
                <c:pt idx="1943">
                  <c:v>70</c:v>
                </c:pt>
                <c:pt idx="1944">
                  <c:v>68</c:v>
                </c:pt>
                <c:pt idx="1945">
                  <c:v>69</c:v>
                </c:pt>
                <c:pt idx="1946">
                  <c:v>180</c:v>
                </c:pt>
                <c:pt idx="1947">
                  <c:v>107</c:v>
                </c:pt>
                <c:pt idx="1948">
                  <c:v>65</c:v>
                </c:pt>
                <c:pt idx="1949">
                  <c:v>81</c:v>
                </c:pt>
                <c:pt idx="1950">
                  <c:v>180</c:v>
                </c:pt>
                <c:pt idx="1951">
                  <c:v>124</c:v>
                </c:pt>
                <c:pt idx="1952">
                  <c:v>78</c:v>
                </c:pt>
                <c:pt idx="1953">
                  <c:v>171</c:v>
                </c:pt>
                <c:pt idx="1954">
                  <c:v>73</c:v>
                </c:pt>
                <c:pt idx="1955">
                  <c:v>47</c:v>
                </c:pt>
                <c:pt idx="1956">
                  <c:v>101</c:v>
                </c:pt>
                <c:pt idx="1957">
                  <c:v>3</c:v>
                </c:pt>
                <c:pt idx="1958">
                  <c:v>103</c:v>
                </c:pt>
                <c:pt idx="1959">
                  <c:v>191</c:v>
                </c:pt>
                <c:pt idx="1960">
                  <c:v>69</c:v>
                </c:pt>
                <c:pt idx="1961">
                  <c:v>88</c:v>
                </c:pt>
                <c:pt idx="1962">
                  <c:v>35</c:v>
                </c:pt>
                <c:pt idx="1963">
                  <c:v>43</c:v>
                </c:pt>
                <c:pt idx="1964">
                  <c:v>148</c:v>
                </c:pt>
                <c:pt idx="1965">
                  <c:v>9</c:v>
                </c:pt>
                <c:pt idx="1966">
                  <c:v>96</c:v>
                </c:pt>
                <c:pt idx="1967">
                  <c:v>113</c:v>
                </c:pt>
                <c:pt idx="1968">
                  <c:v>69</c:v>
                </c:pt>
                <c:pt idx="1969">
                  <c:v>133</c:v>
                </c:pt>
                <c:pt idx="1970">
                  <c:v>222</c:v>
                </c:pt>
                <c:pt idx="1971">
                  <c:v>145</c:v>
                </c:pt>
                <c:pt idx="1972">
                  <c:v>147</c:v>
                </c:pt>
                <c:pt idx="1973">
                  <c:v>70</c:v>
                </c:pt>
                <c:pt idx="1974">
                  <c:v>240</c:v>
                </c:pt>
                <c:pt idx="1975">
                  <c:v>196</c:v>
                </c:pt>
                <c:pt idx="1976">
                  <c:v>931</c:v>
                </c:pt>
                <c:pt idx="1977">
                  <c:v>150</c:v>
                </c:pt>
                <c:pt idx="1978">
                  <c:v>139</c:v>
                </c:pt>
                <c:pt idx="1979">
                  <c:v>100</c:v>
                </c:pt>
                <c:pt idx="1980">
                  <c:v>136</c:v>
                </c:pt>
                <c:pt idx="1981">
                  <c:v>141</c:v>
                </c:pt>
                <c:pt idx="1982">
                  <c:v>121</c:v>
                </c:pt>
                <c:pt idx="1983">
                  <c:v>88</c:v>
                </c:pt>
                <c:pt idx="1984">
                  <c:v>109</c:v>
                </c:pt>
                <c:pt idx="1985">
                  <c:v>86</c:v>
                </c:pt>
                <c:pt idx="1986">
                  <c:v>115</c:v>
                </c:pt>
                <c:pt idx="1987">
                  <c:v>83</c:v>
                </c:pt>
                <c:pt idx="1988">
                  <c:v>116</c:v>
                </c:pt>
                <c:pt idx="1989">
                  <c:v>29</c:v>
                </c:pt>
                <c:pt idx="1990">
                  <c:v>172</c:v>
                </c:pt>
                <c:pt idx="1991">
                  <c:v>91</c:v>
                </c:pt>
                <c:pt idx="1992">
                  <c:v>68</c:v>
                </c:pt>
                <c:pt idx="1993">
                  <c:v>67</c:v>
                </c:pt>
                <c:pt idx="1994">
                  <c:v>58</c:v>
                </c:pt>
                <c:pt idx="1995">
                  <c:v>109</c:v>
                </c:pt>
                <c:pt idx="1996">
                  <c:v>83</c:v>
                </c:pt>
                <c:pt idx="1997">
                  <c:v>101</c:v>
                </c:pt>
                <c:pt idx="1998">
                  <c:v>75</c:v>
                </c:pt>
                <c:pt idx="1999">
                  <c:v>369</c:v>
                </c:pt>
                <c:pt idx="2000">
                  <c:v>113</c:v>
                </c:pt>
                <c:pt idx="2001">
                  <c:v>49</c:v>
                </c:pt>
                <c:pt idx="2002">
                  <c:v>140</c:v>
                </c:pt>
                <c:pt idx="2003">
                  <c:v>103</c:v>
                </c:pt>
                <c:pt idx="2004">
                  <c:v>61</c:v>
                </c:pt>
                <c:pt idx="2005">
                  <c:v>142</c:v>
                </c:pt>
                <c:pt idx="2006">
                  <c:v>66</c:v>
                </c:pt>
                <c:pt idx="2007">
                  <c:v>111</c:v>
                </c:pt>
                <c:pt idx="2008">
                  <c:v>72</c:v>
                </c:pt>
                <c:pt idx="2009">
                  <c:v>350</c:v>
                </c:pt>
                <c:pt idx="2010">
                  <c:v>118</c:v>
                </c:pt>
                <c:pt idx="2011">
                  <c:v>137</c:v>
                </c:pt>
                <c:pt idx="2012">
                  <c:v>115</c:v>
                </c:pt>
                <c:pt idx="2013">
                  <c:v>26</c:v>
                </c:pt>
                <c:pt idx="2014">
                  <c:v>88</c:v>
                </c:pt>
                <c:pt idx="2015">
                  <c:v>48</c:v>
                </c:pt>
                <c:pt idx="2016">
                  <c:v>38</c:v>
                </c:pt>
                <c:pt idx="2017">
                  <c:v>114</c:v>
                </c:pt>
                <c:pt idx="2018">
                  <c:v>147</c:v>
                </c:pt>
                <c:pt idx="2019">
                  <c:v>97</c:v>
                </c:pt>
                <c:pt idx="2020">
                  <c:v>215</c:v>
                </c:pt>
                <c:pt idx="2021">
                  <c:v>94</c:v>
                </c:pt>
                <c:pt idx="2022">
                  <c:v>21</c:v>
                </c:pt>
                <c:pt idx="2023">
                  <c:v>78</c:v>
                </c:pt>
                <c:pt idx="2024">
                  <c:v>93</c:v>
                </c:pt>
                <c:pt idx="2025">
                  <c:v>121</c:v>
                </c:pt>
                <c:pt idx="2026">
                  <c:v>64</c:v>
                </c:pt>
                <c:pt idx="2027">
                  <c:v>92</c:v>
                </c:pt>
                <c:pt idx="2028">
                  <c:v>53</c:v>
                </c:pt>
                <c:pt idx="2029">
                  <c:v>24</c:v>
                </c:pt>
                <c:pt idx="2030">
                  <c:v>65</c:v>
                </c:pt>
                <c:pt idx="2031">
                  <c:v>114</c:v>
                </c:pt>
                <c:pt idx="2032">
                  <c:v>62</c:v>
                </c:pt>
                <c:pt idx="2033">
                  <c:v>16</c:v>
                </c:pt>
                <c:pt idx="2034">
                  <c:v>68</c:v>
                </c:pt>
                <c:pt idx="2035">
                  <c:v>182</c:v>
                </c:pt>
                <c:pt idx="2036">
                  <c:v>94</c:v>
                </c:pt>
                <c:pt idx="2037">
                  <c:v>35</c:v>
                </c:pt>
                <c:pt idx="2038">
                  <c:v>118</c:v>
                </c:pt>
                <c:pt idx="2039">
                  <c:v>186</c:v>
                </c:pt>
                <c:pt idx="2040">
                  <c:v>16</c:v>
                </c:pt>
                <c:pt idx="2041">
                  <c:v>65</c:v>
                </c:pt>
                <c:pt idx="2042">
                  <c:v>81</c:v>
                </c:pt>
                <c:pt idx="2043">
                  <c:v>156</c:v>
                </c:pt>
                <c:pt idx="2044">
                  <c:v>56</c:v>
                </c:pt>
                <c:pt idx="2045">
                  <c:v>32</c:v>
                </c:pt>
                <c:pt idx="2046">
                  <c:v>37</c:v>
                </c:pt>
                <c:pt idx="2047">
                  <c:v>71</c:v>
                </c:pt>
                <c:pt idx="2048">
                  <c:v>133</c:v>
                </c:pt>
                <c:pt idx="2049">
                  <c:v>87</c:v>
                </c:pt>
                <c:pt idx="2050">
                  <c:v>99</c:v>
                </c:pt>
                <c:pt idx="2051">
                  <c:v>17</c:v>
                </c:pt>
                <c:pt idx="2052">
                  <c:v>69</c:v>
                </c:pt>
                <c:pt idx="2053">
                  <c:v>175</c:v>
                </c:pt>
                <c:pt idx="2054">
                  <c:v>68</c:v>
                </c:pt>
                <c:pt idx="2055">
                  <c:v>281</c:v>
                </c:pt>
                <c:pt idx="2056">
                  <c:v>29</c:v>
                </c:pt>
                <c:pt idx="2057">
                  <c:v>72</c:v>
                </c:pt>
                <c:pt idx="2058">
                  <c:v>27</c:v>
                </c:pt>
                <c:pt idx="2059">
                  <c:v>37</c:v>
                </c:pt>
                <c:pt idx="2060">
                  <c:v>287</c:v>
                </c:pt>
                <c:pt idx="2061">
                  <c:v>101</c:v>
                </c:pt>
                <c:pt idx="2062">
                  <c:v>60</c:v>
                </c:pt>
                <c:pt idx="2063">
                  <c:v>30</c:v>
                </c:pt>
                <c:pt idx="2064">
                  <c:v>72</c:v>
                </c:pt>
                <c:pt idx="2065">
                  <c:v>112</c:v>
                </c:pt>
                <c:pt idx="2066">
                  <c:v>179</c:v>
                </c:pt>
                <c:pt idx="2067">
                  <c:v>109</c:v>
                </c:pt>
                <c:pt idx="2068">
                  <c:v>153</c:v>
                </c:pt>
                <c:pt idx="2069">
                  <c:v>36</c:v>
                </c:pt>
                <c:pt idx="2070">
                  <c:v>94</c:v>
                </c:pt>
                <c:pt idx="2071">
                  <c:v>95</c:v>
                </c:pt>
                <c:pt idx="2072">
                  <c:v>124</c:v>
                </c:pt>
                <c:pt idx="2073">
                  <c:v>73</c:v>
                </c:pt>
                <c:pt idx="2074">
                  <c:v>51</c:v>
                </c:pt>
                <c:pt idx="2075">
                  <c:v>415</c:v>
                </c:pt>
                <c:pt idx="2076">
                  <c:v>55</c:v>
                </c:pt>
                <c:pt idx="2077">
                  <c:v>115</c:v>
                </c:pt>
                <c:pt idx="2078">
                  <c:v>86</c:v>
                </c:pt>
                <c:pt idx="2079">
                  <c:v>93</c:v>
                </c:pt>
                <c:pt idx="2080">
                  <c:v>30</c:v>
                </c:pt>
                <c:pt idx="2081">
                  <c:v>168</c:v>
                </c:pt>
                <c:pt idx="2082">
                  <c:v>64</c:v>
                </c:pt>
                <c:pt idx="2083">
                  <c:v>74</c:v>
                </c:pt>
                <c:pt idx="2084">
                  <c:v>13</c:v>
                </c:pt>
                <c:pt idx="2085">
                  <c:v>115</c:v>
                </c:pt>
                <c:pt idx="2086">
                  <c:v>46</c:v>
                </c:pt>
                <c:pt idx="2087">
                  <c:v>99</c:v>
                </c:pt>
                <c:pt idx="2088">
                  <c:v>112</c:v>
                </c:pt>
                <c:pt idx="2089">
                  <c:v>86</c:v>
                </c:pt>
                <c:pt idx="2090">
                  <c:v>20</c:v>
                </c:pt>
                <c:pt idx="2091">
                  <c:v>58</c:v>
                </c:pt>
                <c:pt idx="2092">
                  <c:v>20</c:v>
                </c:pt>
                <c:pt idx="2093">
                  <c:v>75</c:v>
                </c:pt>
                <c:pt idx="2094">
                  <c:v>153</c:v>
                </c:pt>
                <c:pt idx="2095">
                  <c:v>66</c:v>
                </c:pt>
                <c:pt idx="2096">
                  <c:v>54</c:v>
                </c:pt>
                <c:pt idx="2097">
                  <c:v>91</c:v>
                </c:pt>
                <c:pt idx="2098">
                  <c:v>110</c:v>
                </c:pt>
                <c:pt idx="2099">
                  <c:v>97</c:v>
                </c:pt>
                <c:pt idx="2100">
                  <c:v>61</c:v>
                </c:pt>
                <c:pt idx="2101">
                  <c:v>162</c:v>
                </c:pt>
                <c:pt idx="2102">
                  <c:v>115</c:v>
                </c:pt>
                <c:pt idx="2103">
                  <c:v>71</c:v>
                </c:pt>
                <c:pt idx="2104">
                  <c:v>65</c:v>
                </c:pt>
                <c:pt idx="2105">
                  <c:v>111</c:v>
                </c:pt>
                <c:pt idx="2106">
                  <c:v>82</c:v>
                </c:pt>
                <c:pt idx="2107">
                  <c:v>29</c:v>
                </c:pt>
                <c:pt idx="2108">
                  <c:v>100</c:v>
                </c:pt>
                <c:pt idx="2109">
                  <c:v>59</c:v>
                </c:pt>
                <c:pt idx="2110">
                  <c:v>23</c:v>
                </c:pt>
                <c:pt idx="2111">
                  <c:v>109</c:v>
                </c:pt>
                <c:pt idx="2112">
                  <c:v>9</c:v>
                </c:pt>
                <c:pt idx="2113">
                  <c:v>124</c:v>
                </c:pt>
                <c:pt idx="2114">
                  <c:v>107</c:v>
                </c:pt>
                <c:pt idx="2115">
                  <c:v>39</c:v>
                </c:pt>
                <c:pt idx="2116">
                  <c:v>414</c:v>
                </c:pt>
                <c:pt idx="2117">
                  <c:v>88</c:v>
                </c:pt>
                <c:pt idx="2118">
                  <c:v>99</c:v>
                </c:pt>
                <c:pt idx="2119">
                  <c:v>46</c:v>
                </c:pt>
                <c:pt idx="2120">
                  <c:v>145</c:v>
                </c:pt>
                <c:pt idx="2121">
                  <c:v>77</c:v>
                </c:pt>
                <c:pt idx="2122">
                  <c:v>64</c:v>
                </c:pt>
                <c:pt idx="2123">
                  <c:v>87</c:v>
                </c:pt>
                <c:pt idx="2124">
                  <c:v>86</c:v>
                </c:pt>
                <c:pt idx="2125">
                  <c:v>57</c:v>
                </c:pt>
                <c:pt idx="2126">
                  <c:v>69</c:v>
                </c:pt>
                <c:pt idx="2127">
                  <c:v>42</c:v>
                </c:pt>
                <c:pt idx="2128">
                  <c:v>48</c:v>
                </c:pt>
                <c:pt idx="2129">
                  <c:v>120</c:v>
                </c:pt>
                <c:pt idx="2130">
                  <c:v>88</c:v>
                </c:pt>
                <c:pt idx="2131">
                  <c:v>61</c:v>
                </c:pt>
                <c:pt idx="2132">
                  <c:v>35</c:v>
                </c:pt>
                <c:pt idx="2133">
                  <c:v>25</c:v>
                </c:pt>
                <c:pt idx="2134">
                  <c:v>88</c:v>
                </c:pt>
                <c:pt idx="2135">
                  <c:v>22</c:v>
                </c:pt>
                <c:pt idx="2136">
                  <c:v>89</c:v>
                </c:pt>
                <c:pt idx="2137">
                  <c:v>40</c:v>
                </c:pt>
                <c:pt idx="2138">
                  <c:v>58</c:v>
                </c:pt>
                <c:pt idx="2139">
                  <c:v>27</c:v>
                </c:pt>
                <c:pt idx="2140">
                  <c:v>34</c:v>
                </c:pt>
                <c:pt idx="2141">
                  <c:v>137</c:v>
                </c:pt>
                <c:pt idx="2142">
                  <c:v>33</c:v>
                </c:pt>
                <c:pt idx="2143">
                  <c:v>42</c:v>
                </c:pt>
                <c:pt idx="2144">
                  <c:v>18</c:v>
                </c:pt>
                <c:pt idx="2145">
                  <c:v>123</c:v>
                </c:pt>
                <c:pt idx="2146">
                  <c:v>70</c:v>
                </c:pt>
                <c:pt idx="2147">
                  <c:v>134</c:v>
                </c:pt>
                <c:pt idx="2148">
                  <c:v>99</c:v>
                </c:pt>
                <c:pt idx="2149">
                  <c:v>62</c:v>
                </c:pt>
                <c:pt idx="2150">
                  <c:v>23</c:v>
                </c:pt>
                <c:pt idx="2151">
                  <c:v>112</c:v>
                </c:pt>
                <c:pt idx="2152">
                  <c:v>28</c:v>
                </c:pt>
                <c:pt idx="2153">
                  <c:v>38</c:v>
                </c:pt>
                <c:pt idx="2154">
                  <c:v>81</c:v>
                </c:pt>
                <c:pt idx="2155">
                  <c:v>116</c:v>
                </c:pt>
                <c:pt idx="2156">
                  <c:v>58</c:v>
                </c:pt>
                <c:pt idx="2157">
                  <c:v>197</c:v>
                </c:pt>
                <c:pt idx="2158">
                  <c:v>33</c:v>
                </c:pt>
                <c:pt idx="2159">
                  <c:v>45</c:v>
                </c:pt>
                <c:pt idx="2160">
                  <c:v>137</c:v>
                </c:pt>
                <c:pt idx="2161">
                  <c:v>22</c:v>
                </c:pt>
                <c:pt idx="2162">
                  <c:v>45</c:v>
                </c:pt>
                <c:pt idx="2163">
                  <c:v>78</c:v>
                </c:pt>
                <c:pt idx="2164">
                  <c:v>92</c:v>
                </c:pt>
                <c:pt idx="2165">
                  <c:v>19</c:v>
                </c:pt>
                <c:pt idx="2166">
                  <c:v>135</c:v>
                </c:pt>
                <c:pt idx="2167">
                  <c:v>48</c:v>
                </c:pt>
                <c:pt idx="2168">
                  <c:v>18</c:v>
                </c:pt>
                <c:pt idx="2169">
                  <c:v>64</c:v>
                </c:pt>
                <c:pt idx="2170">
                  <c:v>9</c:v>
                </c:pt>
                <c:pt idx="2171">
                  <c:v>40</c:v>
                </c:pt>
                <c:pt idx="2172">
                  <c:v>26</c:v>
                </c:pt>
                <c:pt idx="2173">
                  <c:v>26</c:v>
                </c:pt>
                <c:pt idx="2174">
                  <c:v>37</c:v>
                </c:pt>
                <c:pt idx="2175">
                  <c:v>100</c:v>
                </c:pt>
                <c:pt idx="2176">
                  <c:v>91</c:v>
                </c:pt>
                <c:pt idx="2177">
                  <c:v>10</c:v>
                </c:pt>
                <c:pt idx="2178">
                  <c:v>36</c:v>
                </c:pt>
                <c:pt idx="2179">
                  <c:v>85</c:v>
                </c:pt>
                <c:pt idx="2180">
                  <c:v>163</c:v>
                </c:pt>
                <c:pt idx="2181">
                  <c:v>93</c:v>
                </c:pt>
                <c:pt idx="2182">
                  <c:v>50</c:v>
                </c:pt>
                <c:pt idx="2183">
                  <c:v>134</c:v>
                </c:pt>
                <c:pt idx="2184">
                  <c:v>214</c:v>
                </c:pt>
                <c:pt idx="2185">
                  <c:v>160</c:v>
                </c:pt>
                <c:pt idx="2186">
                  <c:v>80</c:v>
                </c:pt>
                <c:pt idx="2187">
                  <c:v>112</c:v>
                </c:pt>
                <c:pt idx="2188">
                  <c:v>96</c:v>
                </c:pt>
                <c:pt idx="2189">
                  <c:v>66</c:v>
                </c:pt>
                <c:pt idx="2190">
                  <c:v>72</c:v>
                </c:pt>
                <c:pt idx="2191">
                  <c:v>252</c:v>
                </c:pt>
                <c:pt idx="2192">
                  <c:v>118</c:v>
                </c:pt>
                <c:pt idx="2193">
                  <c:v>22</c:v>
                </c:pt>
                <c:pt idx="2194">
                  <c:v>69</c:v>
                </c:pt>
                <c:pt idx="2195">
                  <c:v>58</c:v>
                </c:pt>
                <c:pt idx="2196">
                  <c:v>38</c:v>
                </c:pt>
                <c:pt idx="2197">
                  <c:v>142</c:v>
                </c:pt>
                <c:pt idx="2198">
                  <c:v>84</c:v>
                </c:pt>
                <c:pt idx="2199">
                  <c:v>188</c:v>
                </c:pt>
                <c:pt idx="2200">
                  <c:v>107</c:v>
                </c:pt>
                <c:pt idx="2201">
                  <c:v>74</c:v>
                </c:pt>
                <c:pt idx="2202">
                  <c:v>64</c:v>
                </c:pt>
                <c:pt idx="2203">
                  <c:v>209</c:v>
                </c:pt>
                <c:pt idx="2204">
                  <c:v>103</c:v>
                </c:pt>
                <c:pt idx="2205">
                  <c:v>56</c:v>
                </c:pt>
                <c:pt idx="2206">
                  <c:v>172</c:v>
                </c:pt>
                <c:pt idx="2207">
                  <c:v>109</c:v>
                </c:pt>
                <c:pt idx="2208">
                  <c:v>30</c:v>
                </c:pt>
                <c:pt idx="2209">
                  <c:v>12</c:v>
                </c:pt>
                <c:pt idx="2210">
                  <c:v>159</c:v>
                </c:pt>
                <c:pt idx="2211">
                  <c:v>147</c:v>
                </c:pt>
                <c:pt idx="2212">
                  <c:v>70</c:v>
                </c:pt>
                <c:pt idx="2213">
                  <c:v>141</c:v>
                </c:pt>
                <c:pt idx="2214">
                  <c:v>74</c:v>
                </c:pt>
                <c:pt idx="2215">
                  <c:v>105</c:v>
                </c:pt>
                <c:pt idx="2216">
                  <c:v>95</c:v>
                </c:pt>
                <c:pt idx="2217">
                  <c:v>138</c:v>
                </c:pt>
                <c:pt idx="2218">
                  <c:v>635</c:v>
                </c:pt>
                <c:pt idx="2219">
                  <c:v>44</c:v>
                </c:pt>
                <c:pt idx="2220">
                  <c:v>45</c:v>
                </c:pt>
                <c:pt idx="2221">
                  <c:v>44</c:v>
                </c:pt>
                <c:pt idx="2222">
                  <c:v>69</c:v>
                </c:pt>
                <c:pt idx="2223">
                  <c:v>177</c:v>
                </c:pt>
                <c:pt idx="2224">
                  <c:v>129</c:v>
                </c:pt>
                <c:pt idx="2225">
                  <c:v>174</c:v>
                </c:pt>
                <c:pt idx="2226">
                  <c:v>38</c:v>
                </c:pt>
                <c:pt idx="2227">
                  <c:v>51</c:v>
                </c:pt>
                <c:pt idx="2228">
                  <c:v>215</c:v>
                </c:pt>
                <c:pt idx="2229">
                  <c:v>73</c:v>
                </c:pt>
                <c:pt idx="2230">
                  <c:v>52</c:v>
                </c:pt>
                <c:pt idx="2231">
                  <c:v>60</c:v>
                </c:pt>
                <c:pt idx="2232">
                  <c:v>91</c:v>
                </c:pt>
                <c:pt idx="2233">
                  <c:v>37</c:v>
                </c:pt>
                <c:pt idx="2234">
                  <c:v>48</c:v>
                </c:pt>
                <c:pt idx="2235">
                  <c:v>60</c:v>
                </c:pt>
                <c:pt idx="2236">
                  <c:v>24</c:v>
                </c:pt>
                <c:pt idx="2237">
                  <c:v>213</c:v>
                </c:pt>
                <c:pt idx="2238">
                  <c:v>203</c:v>
                </c:pt>
                <c:pt idx="2239">
                  <c:v>43</c:v>
                </c:pt>
                <c:pt idx="2240">
                  <c:v>36</c:v>
                </c:pt>
                <c:pt idx="2241">
                  <c:v>80</c:v>
                </c:pt>
                <c:pt idx="2242">
                  <c:v>150</c:v>
                </c:pt>
                <c:pt idx="2243">
                  <c:v>144</c:v>
                </c:pt>
                <c:pt idx="2244">
                  <c:v>94</c:v>
                </c:pt>
                <c:pt idx="2245">
                  <c:v>133</c:v>
                </c:pt>
                <c:pt idx="2246">
                  <c:v>70</c:v>
                </c:pt>
                <c:pt idx="2247">
                  <c:v>104</c:v>
                </c:pt>
                <c:pt idx="2248">
                  <c:v>116</c:v>
                </c:pt>
                <c:pt idx="2249">
                  <c:v>33</c:v>
                </c:pt>
                <c:pt idx="2250">
                  <c:v>98</c:v>
                </c:pt>
                <c:pt idx="2251">
                  <c:v>146</c:v>
                </c:pt>
                <c:pt idx="2252">
                  <c:v>32</c:v>
                </c:pt>
                <c:pt idx="2253">
                  <c:v>220</c:v>
                </c:pt>
                <c:pt idx="2254">
                  <c:v>282</c:v>
                </c:pt>
                <c:pt idx="2255">
                  <c:v>21</c:v>
                </c:pt>
                <c:pt idx="2256">
                  <c:v>180</c:v>
                </c:pt>
                <c:pt idx="2257">
                  <c:v>157</c:v>
                </c:pt>
                <c:pt idx="2258">
                  <c:v>142</c:v>
                </c:pt>
                <c:pt idx="2259">
                  <c:v>62</c:v>
                </c:pt>
                <c:pt idx="2260">
                  <c:v>100</c:v>
                </c:pt>
                <c:pt idx="2261">
                  <c:v>18</c:v>
                </c:pt>
                <c:pt idx="2262">
                  <c:v>137</c:v>
                </c:pt>
                <c:pt idx="2263">
                  <c:v>55</c:v>
                </c:pt>
                <c:pt idx="2264">
                  <c:v>90</c:v>
                </c:pt>
                <c:pt idx="2265">
                  <c:v>29</c:v>
                </c:pt>
                <c:pt idx="2266">
                  <c:v>58</c:v>
                </c:pt>
                <c:pt idx="2267">
                  <c:v>86</c:v>
                </c:pt>
                <c:pt idx="2268">
                  <c:v>87</c:v>
                </c:pt>
                <c:pt idx="2269">
                  <c:v>172</c:v>
                </c:pt>
                <c:pt idx="2270">
                  <c:v>128</c:v>
                </c:pt>
                <c:pt idx="2271">
                  <c:v>26</c:v>
                </c:pt>
                <c:pt idx="2272">
                  <c:v>91</c:v>
                </c:pt>
                <c:pt idx="2273">
                  <c:v>158</c:v>
                </c:pt>
                <c:pt idx="2274">
                  <c:v>101</c:v>
                </c:pt>
                <c:pt idx="2275">
                  <c:v>93</c:v>
                </c:pt>
                <c:pt idx="2276">
                  <c:v>28</c:v>
                </c:pt>
                <c:pt idx="2277">
                  <c:v>205</c:v>
                </c:pt>
                <c:pt idx="2278">
                  <c:v>85</c:v>
                </c:pt>
                <c:pt idx="2279">
                  <c:v>124</c:v>
                </c:pt>
                <c:pt idx="2280">
                  <c:v>188</c:v>
                </c:pt>
                <c:pt idx="2281">
                  <c:v>49</c:v>
                </c:pt>
                <c:pt idx="2282">
                  <c:v>94</c:v>
                </c:pt>
                <c:pt idx="2283">
                  <c:v>66</c:v>
                </c:pt>
                <c:pt idx="2284">
                  <c:v>67</c:v>
                </c:pt>
                <c:pt idx="2285">
                  <c:v>219</c:v>
                </c:pt>
                <c:pt idx="2286">
                  <c:v>19</c:v>
                </c:pt>
                <c:pt idx="2287">
                  <c:v>93</c:v>
                </c:pt>
                <c:pt idx="2288">
                  <c:v>16</c:v>
                </c:pt>
                <c:pt idx="2289">
                  <c:v>74</c:v>
                </c:pt>
                <c:pt idx="2290">
                  <c:v>63</c:v>
                </c:pt>
                <c:pt idx="2291">
                  <c:v>105</c:v>
                </c:pt>
                <c:pt idx="2292">
                  <c:v>80</c:v>
                </c:pt>
                <c:pt idx="2293">
                  <c:v>27</c:v>
                </c:pt>
                <c:pt idx="2294">
                  <c:v>78</c:v>
                </c:pt>
                <c:pt idx="2295">
                  <c:v>57</c:v>
                </c:pt>
                <c:pt idx="2296">
                  <c:v>51</c:v>
                </c:pt>
                <c:pt idx="2297">
                  <c:v>159</c:v>
                </c:pt>
                <c:pt idx="2298">
                  <c:v>172</c:v>
                </c:pt>
                <c:pt idx="2299">
                  <c:v>78</c:v>
                </c:pt>
                <c:pt idx="2300">
                  <c:v>35</c:v>
                </c:pt>
                <c:pt idx="2301">
                  <c:v>70</c:v>
                </c:pt>
                <c:pt idx="2302">
                  <c:v>97</c:v>
                </c:pt>
                <c:pt idx="2303">
                  <c:v>135</c:v>
                </c:pt>
                <c:pt idx="2304">
                  <c:v>18</c:v>
                </c:pt>
                <c:pt idx="2305">
                  <c:v>117</c:v>
                </c:pt>
                <c:pt idx="2306">
                  <c:v>98</c:v>
                </c:pt>
                <c:pt idx="2307">
                  <c:v>131</c:v>
                </c:pt>
                <c:pt idx="2308">
                  <c:v>35</c:v>
                </c:pt>
                <c:pt idx="2309">
                  <c:v>39</c:v>
                </c:pt>
                <c:pt idx="2310">
                  <c:v>97</c:v>
                </c:pt>
                <c:pt idx="2311">
                  <c:v>176</c:v>
                </c:pt>
                <c:pt idx="2312">
                  <c:v>45</c:v>
                </c:pt>
                <c:pt idx="2313">
                  <c:v>134</c:v>
                </c:pt>
                <c:pt idx="2314">
                  <c:v>64</c:v>
                </c:pt>
                <c:pt idx="2315">
                  <c:v>37</c:v>
                </c:pt>
                <c:pt idx="2316">
                  <c:v>62</c:v>
                </c:pt>
                <c:pt idx="2317">
                  <c:v>41</c:v>
                </c:pt>
                <c:pt idx="2318">
                  <c:v>78</c:v>
                </c:pt>
                <c:pt idx="2319">
                  <c:v>73</c:v>
                </c:pt>
                <c:pt idx="2320">
                  <c:v>35</c:v>
                </c:pt>
                <c:pt idx="2321">
                  <c:v>65</c:v>
                </c:pt>
                <c:pt idx="2322">
                  <c:v>175</c:v>
                </c:pt>
                <c:pt idx="2323">
                  <c:v>271</c:v>
                </c:pt>
                <c:pt idx="2324">
                  <c:v>70</c:v>
                </c:pt>
                <c:pt idx="2325">
                  <c:v>77</c:v>
                </c:pt>
                <c:pt idx="2326">
                  <c:v>66</c:v>
                </c:pt>
                <c:pt idx="2327">
                  <c:v>167</c:v>
                </c:pt>
                <c:pt idx="2328">
                  <c:v>37</c:v>
                </c:pt>
                <c:pt idx="2329">
                  <c:v>117</c:v>
                </c:pt>
                <c:pt idx="2330">
                  <c:v>189</c:v>
                </c:pt>
                <c:pt idx="2331">
                  <c:v>57</c:v>
                </c:pt>
                <c:pt idx="2332">
                  <c:v>83</c:v>
                </c:pt>
                <c:pt idx="2333">
                  <c:v>90</c:v>
                </c:pt>
                <c:pt idx="2334">
                  <c:v>32</c:v>
                </c:pt>
                <c:pt idx="2335">
                  <c:v>134</c:v>
                </c:pt>
                <c:pt idx="2336">
                  <c:v>100</c:v>
                </c:pt>
                <c:pt idx="2337">
                  <c:v>71</c:v>
                </c:pt>
                <c:pt idx="2338">
                  <c:v>26</c:v>
                </c:pt>
                <c:pt idx="2339">
                  <c:v>159</c:v>
                </c:pt>
                <c:pt idx="2340">
                  <c:v>80</c:v>
                </c:pt>
                <c:pt idx="2341">
                  <c:v>30</c:v>
                </c:pt>
                <c:pt idx="2342">
                  <c:v>151</c:v>
                </c:pt>
                <c:pt idx="2343">
                  <c:v>145</c:v>
                </c:pt>
                <c:pt idx="2344">
                  <c:v>243</c:v>
                </c:pt>
                <c:pt idx="2345">
                  <c:v>127</c:v>
                </c:pt>
                <c:pt idx="2346">
                  <c:v>90</c:v>
                </c:pt>
                <c:pt idx="2347">
                  <c:v>60</c:v>
                </c:pt>
                <c:pt idx="2348">
                  <c:v>152</c:v>
                </c:pt>
                <c:pt idx="2349">
                  <c:v>69</c:v>
                </c:pt>
                <c:pt idx="2350">
                  <c:v>117</c:v>
                </c:pt>
                <c:pt idx="2351">
                  <c:v>70</c:v>
                </c:pt>
                <c:pt idx="2352">
                  <c:v>53</c:v>
                </c:pt>
                <c:pt idx="2353">
                  <c:v>224</c:v>
                </c:pt>
                <c:pt idx="2354">
                  <c:v>26</c:v>
                </c:pt>
                <c:pt idx="2355">
                  <c:v>121</c:v>
                </c:pt>
                <c:pt idx="2356">
                  <c:v>108</c:v>
                </c:pt>
                <c:pt idx="2357">
                  <c:v>129</c:v>
                </c:pt>
                <c:pt idx="2358">
                  <c:v>223</c:v>
                </c:pt>
                <c:pt idx="2359">
                  <c:v>168</c:v>
                </c:pt>
                <c:pt idx="2360">
                  <c:v>26</c:v>
                </c:pt>
                <c:pt idx="2361">
                  <c:v>82</c:v>
                </c:pt>
                <c:pt idx="2362">
                  <c:v>130</c:v>
                </c:pt>
                <c:pt idx="2363">
                  <c:v>105</c:v>
                </c:pt>
                <c:pt idx="2364">
                  <c:v>125</c:v>
                </c:pt>
                <c:pt idx="2365">
                  <c:v>39</c:v>
                </c:pt>
                <c:pt idx="2366">
                  <c:v>173</c:v>
                </c:pt>
                <c:pt idx="2367">
                  <c:v>142</c:v>
                </c:pt>
                <c:pt idx="2368">
                  <c:v>76</c:v>
                </c:pt>
                <c:pt idx="2369">
                  <c:v>22</c:v>
                </c:pt>
                <c:pt idx="2370">
                  <c:v>64</c:v>
                </c:pt>
                <c:pt idx="2371">
                  <c:v>102</c:v>
                </c:pt>
                <c:pt idx="2372">
                  <c:v>171</c:v>
                </c:pt>
                <c:pt idx="2373">
                  <c:v>125</c:v>
                </c:pt>
                <c:pt idx="2374">
                  <c:v>38</c:v>
                </c:pt>
                <c:pt idx="2375">
                  <c:v>56</c:v>
                </c:pt>
                <c:pt idx="2376">
                  <c:v>109</c:v>
                </c:pt>
                <c:pt idx="2377">
                  <c:v>60</c:v>
                </c:pt>
                <c:pt idx="2378">
                  <c:v>52</c:v>
                </c:pt>
                <c:pt idx="2379">
                  <c:v>32</c:v>
                </c:pt>
                <c:pt idx="2380">
                  <c:v>134</c:v>
                </c:pt>
                <c:pt idx="2381">
                  <c:v>11</c:v>
                </c:pt>
                <c:pt idx="2382">
                  <c:v>176</c:v>
                </c:pt>
                <c:pt idx="2383">
                  <c:v>112</c:v>
                </c:pt>
                <c:pt idx="2384">
                  <c:v>68</c:v>
                </c:pt>
                <c:pt idx="2385">
                  <c:v>151</c:v>
                </c:pt>
                <c:pt idx="2386">
                  <c:v>161</c:v>
                </c:pt>
                <c:pt idx="2387">
                  <c:v>89</c:v>
                </c:pt>
                <c:pt idx="2388">
                  <c:v>137</c:v>
                </c:pt>
                <c:pt idx="2389">
                  <c:v>70</c:v>
                </c:pt>
                <c:pt idx="2390">
                  <c:v>27</c:v>
                </c:pt>
                <c:pt idx="2391">
                  <c:v>69</c:v>
                </c:pt>
                <c:pt idx="2392">
                  <c:v>62</c:v>
                </c:pt>
                <c:pt idx="2393">
                  <c:v>384</c:v>
                </c:pt>
                <c:pt idx="2394">
                  <c:v>74</c:v>
                </c:pt>
                <c:pt idx="2395">
                  <c:v>59</c:v>
                </c:pt>
                <c:pt idx="2396">
                  <c:v>134</c:v>
                </c:pt>
                <c:pt idx="2397">
                  <c:v>194</c:v>
                </c:pt>
                <c:pt idx="2398">
                  <c:v>41</c:v>
                </c:pt>
                <c:pt idx="2399">
                  <c:v>92</c:v>
                </c:pt>
                <c:pt idx="2400">
                  <c:v>132</c:v>
                </c:pt>
                <c:pt idx="2401">
                  <c:v>28</c:v>
                </c:pt>
                <c:pt idx="2402">
                  <c:v>24</c:v>
                </c:pt>
                <c:pt idx="2403">
                  <c:v>999</c:v>
                </c:pt>
                <c:pt idx="2404">
                  <c:v>47</c:v>
                </c:pt>
                <c:pt idx="2405">
                  <c:v>86</c:v>
                </c:pt>
                <c:pt idx="2406">
                  <c:v>19</c:v>
                </c:pt>
                <c:pt idx="2407">
                  <c:v>59</c:v>
                </c:pt>
                <c:pt idx="2408">
                  <c:v>161</c:v>
                </c:pt>
                <c:pt idx="2409">
                  <c:v>142</c:v>
                </c:pt>
                <c:pt idx="2410">
                  <c:v>181</c:v>
                </c:pt>
                <c:pt idx="2411">
                  <c:v>193</c:v>
                </c:pt>
                <c:pt idx="2412">
                  <c:v>72</c:v>
                </c:pt>
                <c:pt idx="2413">
                  <c:v>15</c:v>
                </c:pt>
                <c:pt idx="2414">
                  <c:v>94</c:v>
                </c:pt>
                <c:pt idx="2415">
                  <c:v>41</c:v>
                </c:pt>
                <c:pt idx="2416">
                  <c:v>72</c:v>
                </c:pt>
                <c:pt idx="2417">
                  <c:v>83</c:v>
                </c:pt>
                <c:pt idx="2418">
                  <c:v>70</c:v>
                </c:pt>
                <c:pt idx="2419">
                  <c:v>562</c:v>
                </c:pt>
                <c:pt idx="2420">
                  <c:v>75</c:v>
                </c:pt>
                <c:pt idx="2421">
                  <c:v>74</c:v>
                </c:pt>
                <c:pt idx="2422">
                  <c:v>25</c:v>
                </c:pt>
                <c:pt idx="2423">
                  <c:v>88</c:v>
                </c:pt>
                <c:pt idx="2424">
                  <c:v>72</c:v>
                </c:pt>
                <c:pt idx="2425">
                  <c:v>84</c:v>
                </c:pt>
                <c:pt idx="2426">
                  <c:v>67</c:v>
                </c:pt>
                <c:pt idx="2427">
                  <c:v>52</c:v>
                </c:pt>
                <c:pt idx="2428">
                  <c:v>76</c:v>
                </c:pt>
                <c:pt idx="2429">
                  <c:v>157</c:v>
                </c:pt>
                <c:pt idx="2430">
                  <c:v>102</c:v>
                </c:pt>
                <c:pt idx="2431">
                  <c:v>72</c:v>
                </c:pt>
                <c:pt idx="2432">
                  <c:v>137</c:v>
                </c:pt>
                <c:pt idx="2433">
                  <c:v>142</c:v>
                </c:pt>
                <c:pt idx="2434">
                  <c:v>76</c:v>
                </c:pt>
                <c:pt idx="2435">
                  <c:v>89</c:v>
                </c:pt>
                <c:pt idx="2436">
                  <c:v>117</c:v>
                </c:pt>
                <c:pt idx="2437">
                  <c:v>71</c:v>
                </c:pt>
                <c:pt idx="2438">
                  <c:v>45</c:v>
                </c:pt>
                <c:pt idx="2439">
                  <c:v>44</c:v>
                </c:pt>
                <c:pt idx="2440">
                  <c:v>123</c:v>
                </c:pt>
                <c:pt idx="2441">
                  <c:v>68</c:v>
                </c:pt>
                <c:pt idx="2442">
                  <c:v>159</c:v>
                </c:pt>
                <c:pt idx="2443">
                  <c:v>65</c:v>
                </c:pt>
                <c:pt idx="2444">
                  <c:v>167</c:v>
                </c:pt>
                <c:pt idx="2445">
                  <c:v>15</c:v>
                </c:pt>
                <c:pt idx="2446">
                  <c:v>46</c:v>
                </c:pt>
                <c:pt idx="2447">
                  <c:v>135</c:v>
                </c:pt>
                <c:pt idx="2448">
                  <c:v>144</c:v>
                </c:pt>
                <c:pt idx="2449">
                  <c:v>201</c:v>
                </c:pt>
                <c:pt idx="2450">
                  <c:v>108</c:v>
                </c:pt>
                <c:pt idx="2451">
                  <c:v>84</c:v>
                </c:pt>
                <c:pt idx="2452">
                  <c:v>473</c:v>
                </c:pt>
                <c:pt idx="2453">
                  <c:v>153</c:v>
                </c:pt>
                <c:pt idx="2454">
                  <c:v>80</c:v>
                </c:pt>
                <c:pt idx="2455">
                  <c:v>109</c:v>
                </c:pt>
                <c:pt idx="2456">
                  <c:v>67</c:v>
                </c:pt>
                <c:pt idx="2457">
                  <c:v>72</c:v>
                </c:pt>
                <c:pt idx="2458">
                  <c:v>83</c:v>
                </c:pt>
                <c:pt idx="2459">
                  <c:v>90</c:v>
                </c:pt>
                <c:pt idx="2460">
                  <c:v>22</c:v>
                </c:pt>
                <c:pt idx="2461">
                  <c:v>210</c:v>
                </c:pt>
                <c:pt idx="2462">
                  <c:v>25</c:v>
                </c:pt>
                <c:pt idx="2463">
                  <c:v>70</c:v>
                </c:pt>
                <c:pt idx="2464">
                  <c:v>44</c:v>
                </c:pt>
                <c:pt idx="2465">
                  <c:v>54</c:v>
                </c:pt>
                <c:pt idx="2466">
                  <c:v>125</c:v>
                </c:pt>
                <c:pt idx="2467">
                  <c:v>85</c:v>
                </c:pt>
                <c:pt idx="2468">
                  <c:v>50</c:v>
                </c:pt>
                <c:pt idx="2469">
                  <c:v>300</c:v>
                </c:pt>
                <c:pt idx="2470">
                  <c:v>58</c:v>
                </c:pt>
                <c:pt idx="2471">
                  <c:v>89</c:v>
                </c:pt>
                <c:pt idx="2472">
                  <c:v>68</c:v>
                </c:pt>
                <c:pt idx="2473">
                  <c:v>110</c:v>
                </c:pt>
                <c:pt idx="2474">
                  <c:v>105</c:v>
                </c:pt>
                <c:pt idx="2475">
                  <c:v>50</c:v>
                </c:pt>
                <c:pt idx="2476">
                  <c:v>107</c:v>
                </c:pt>
                <c:pt idx="2477">
                  <c:v>82</c:v>
                </c:pt>
                <c:pt idx="2478">
                  <c:v>269</c:v>
                </c:pt>
                <c:pt idx="2479">
                  <c:v>71</c:v>
                </c:pt>
                <c:pt idx="2480">
                  <c:v>185</c:v>
                </c:pt>
                <c:pt idx="2481">
                  <c:v>78</c:v>
                </c:pt>
                <c:pt idx="2482">
                  <c:v>51</c:v>
                </c:pt>
                <c:pt idx="2483">
                  <c:v>111</c:v>
                </c:pt>
                <c:pt idx="2484">
                  <c:v>36</c:v>
                </c:pt>
                <c:pt idx="2485">
                  <c:v>31</c:v>
                </c:pt>
                <c:pt idx="2486">
                  <c:v>168</c:v>
                </c:pt>
                <c:pt idx="2487">
                  <c:v>81</c:v>
                </c:pt>
                <c:pt idx="2488">
                  <c:v>78</c:v>
                </c:pt>
                <c:pt idx="2489">
                  <c:v>53</c:v>
                </c:pt>
                <c:pt idx="2490">
                  <c:v>94</c:v>
                </c:pt>
                <c:pt idx="2491">
                  <c:v>137</c:v>
                </c:pt>
                <c:pt idx="2492">
                  <c:v>228</c:v>
                </c:pt>
                <c:pt idx="2493">
                  <c:v>76</c:v>
                </c:pt>
                <c:pt idx="2494">
                  <c:v>265</c:v>
                </c:pt>
                <c:pt idx="2495">
                  <c:v>166</c:v>
                </c:pt>
                <c:pt idx="2496">
                  <c:v>98</c:v>
                </c:pt>
                <c:pt idx="2497">
                  <c:v>143</c:v>
                </c:pt>
                <c:pt idx="2498">
                  <c:v>166</c:v>
                </c:pt>
                <c:pt idx="2499">
                  <c:v>66</c:v>
                </c:pt>
                <c:pt idx="2500">
                  <c:v>55</c:v>
                </c:pt>
                <c:pt idx="2501">
                  <c:v>55</c:v>
                </c:pt>
                <c:pt idx="2502">
                  <c:v>164</c:v>
                </c:pt>
                <c:pt idx="2503">
                  <c:v>25</c:v>
                </c:pt>
                <c:pt idx="2504">
                  <c:v>173</c:v>
                </c:pt>
                <c:pt idx="2505">
                  <c:v>186</c:v>
                </c:pt>
                <c:pt idx="2506">
                  <c:v>98</c:v>
                </c:pt>
                <c:pt idx="2507">
                  <c:v>80</c:v>
                </c:pt>
                <c:pt idx="2508">
                  <c:v>94</c:v>
                </c:pt>
                <c:pt idx="2509">
                  <c:v>64</c:v>
                </c:pt>
                <c:pt idx="2510">
                  <c:v>85</c:v>
                </c:pt>
                <c:pt idx="2511">
                  <c:v>96</c:v>
                </c:pt>
                <c:pt idx="2512">
                  <c:v>143</c:v>
                </c:pt>
                <c:pt idx="2513">
                  <c:v>57</c:v>
                </c:pt>
                <c:pt idx="2514">
                  <c:v>78</c:v>
                </c:pt>
                <c:pt idx="2515">
                  <c:v>171</c:v>
                </c:pt>
                <c:pt idx="2516">
                  <c:v>96</c:v>
                </c:pt>
                <c:pt idx="2517">
                  <c:v>115</c:v>
                </c:pt>
                <c:pt idx="2518">
                  <c:v>126</c:v>
                </c:pt>
                <c:pt idx="2519">
                  <c:v>111</c:v>
                </c:pt>
                <c:pt idx="2520">
                  <c:v>131</c:v>
                </c:pt>
                <c:pt idx="2521">
                  <c:v>165</c:v>
                </c:pt>
                <c:pt idx="2522">
                  <c:v>49</c:v>
                </c:pt>
                <c:pt idx="2523">
                  <c:v>48</c:v>
                </c:pt>
                <c:pt idx="2524">
                  <c:v>30</c:v>
                </c:pt>
                <c:pt idx="2525">
                  <c:v>105</c:v>
                </c:pt>
                <c:pt idx="2526">
                  <c:v>33</c:v>
                </c:pt>
                <c:pt idx="2527">
                  <c:v>34</c:v>
                </c:pt>
                <c:pt idx="2528">
                  <c:v>17</c:v>
                </c:pt>
                <c:pt idx="2529">
                  <c:v>112</c:v>
                </c:pt>
                <c:pt idx="2530">
                  <c:v>72</c:v>
                </c:pt>
                <c:pt idx="2531">
                  <c:v>330</c:v>
                </c:pt>
                <c:pt idx="2532">
                  <c:v>23</c:v>
                </c:pt>
                <c:pt idx="2533">
                  <c:v>32</c:v>
                </c:pt>
                <c:pt idx="2534">
                  <c:v>129</c:v>
                </c:pt>
                <c:pt idx="2535">
                  <c:v>131</c:v>
                </c:pt>
                <c:pt idx="2536">
                  <c:v>54</c:v>
                </c:pt>
                <c:pt idx="2537">
                  <c:v>103</c:v>
                </c:pt>
                <c:pt idx="2538">
                  <c:v>146</c:v>
                </c:pt>
                <c:pt idx="2539">
                  <c:v>35</c:v>
                </c:pt>
                <c:pt idx="2540">
                  <c:v>95</c:v>
                </c:pt>
                <c:pt idx="2541">
                  <c:v>154</c:v>
                </c:pt>
                <c:pt idx="2542">
                  <c:v>16</c:v>
                </c:pt>
                <c:pt idx="2543">
                  <c:v>145</c:v>
                </c:pt>
                <c:pt idx="2544">
                  <c:v>158</c:v>
                </c:pt>
                <c:pt idx="2545">
                  <c:v>60</c:v>
                </c:pt>
                <c:pt idx="2546">
                  <c:v>164</c:v>
                </c:pt>
                <c:pt idx="2547">
                  <c:v>30</c:v>
                </c:pt>
                <c:pt idx="2548">
                  <c:v>101</c:v>
                </c:pt>
                <c:pt idx="2549">
                  <c:v>50</c:v>
                </c:pt>
                <c:pt idx="2550">
                  <c:v>120</c:v>
                </c:pt>
                <c:pt idx="2551">
                  <c:v>101</c:v>
                </c:pt>
                <c:pt idx="2552">
                  <c:v>348</c:v>
                </c:pt>
                <c:pt idx="2553">
                  <c:v>158</c:v>
                </c:pt>
                <c:pt idx="2554">
                  <c:v>31</c:v>
                </c:pt>
                <c:pt idx="2555">
                  <c:v>149</c:v>
                </c:pt>
                <c:pt idx="2556">
                  <c:v>33</c:v>
                </c:pt>
                <c:pt idx="2557">
                  <c:v>47</c:v>
                </c:pt>
                <c:pt idx="2558">
                  <c:v>108</c:v>
                </c:pt>
                <c:pt idx="2559">
                  <c:v>9</c:v>
                </c:pt>
                <c:pt idx="2560">
                  <c:v>202</c:v>
                </c:pt>
                <c:pt idx="2561">
                  <c:v>35</c:v>
                </c:pt>
                <c:pt idx="2562">
                  <c:v>68</c:v>
                </c:pt>
                <c:pt idx="2563">
                  <c:v>88</c:v>
                </c:pt>
                <c:pt idx="2564">
                  <c:v>115</c:v>
                </c:pt>
                <c:pt idx="2565">
                  <c:v>98</c:v>
                </c:pt>
                <c:pt idx="2566">
                  <c:v>111</c:v>
                </c:pt>
                <c:pt idx="2567">
                  <c:v>87</c:v>
                </c:pt>
                <c:pt idx="2568">
                  <c:v>140</c:v>
                </c:pt>
                <c:pt idx="2569">
                  <c:v>120</c:v>
                </c:pt>
                <c:pt idx="2570">
                  <c:v>64</c:v>
                </c:pt>
                <c:pt idx="2571">
                  <c:v>135</c:v>
                </c:pt>
                <c:pt idx="2572">
                  <c:v>98</c:v>
                </c:pt>
                <c:pt idx="2573">
                  <c:v>21</c:v>
                </c:pt>
                <c:pt idx="2574">
                  <c:v>57</c:v>
                </c:pt>
                <c:pt idx="2575">
                  <c:v>44</c:v>
                </c:pt>
                <c:pt idx="2576">
                  <c:v>190</c:v>
                </c:pt>
                <c:pt idx="2577">
                  <c:v>76</c:v>
                </c:pt>
                <c:pt idx="2578">
                  <c:v>122</c:v>
                </c:pt>
                <c:pt idx="2579">
                  <c:v>19</c:v>
                </c:pt>
                <c:pt idx="2580">
                  <c:v>202</c:v>
                </c:pt>
                <c:pt idx="2581">
                  <c:v>96</c:v>
                </c:pt>
                <c:pt idx="2582">
                  <c:v>147</c:v>
                </c:pt>
                <c:pt idx="2583">
                  <c:v>61</c:v>
                </c:pt>
                <c:pt idx="2584">
                  <c:v>109</c:v>
                </c:pt>
                <c:pt idx="2585">
                  <c:v>105</c:v>
                </c:pt>
                <c:pt idx="2586">
                  <c:v>66</c:v>
                </c:pt>
                <c:pt idx="2587">
                  <c:v>96</c:v>
                </c:pt>
                <c:pt idx="2588">
                  <c:v>54</c:v>
                </c:pt>
                <c:pt idx="2589">
                  <c:v>140</c:v>
                </c:pt>
                <c:pt idx="2590">
                  <c:v>85</c:v>
                </c:pt>
                <c:pt idx="2591">
                  <c:v>59</c:v>
                </c:pt>
                <c:pt idx="2592">
                  <c:v>68</c:v>
                </c:pt>
                <c:pt idx="2593">
                  <c:v>87</c:v>
                </c:pt>
                <c:pt idx="2594">
                  <c:v>171</c:v>
                </c:pt>
                <c:pt idx="2595">
                  <c:v>109</c:v>
                </c:pt>
                <c:pt idx="2596">
                  <c:v>38</c:v>
                </c:pt>
                <c:pt idx="2597">
                  <c:v>93</c:v>
                </c:pt>
                <c:pt idx="2598">
                  <c:v>350</c:v>
                </c:pt>
                <c:pt idx="2599">
                  <c:v>1878</c:v>
                </c:pt>
                <c:pt idx="2600">
                  <c:v>44</c:v>
                </c:pt>
                <c:pt idx="2601">
                  <c:v>141</c:v>
                </c:pt>
                <c:pt idx="2602">
                  <c:v>70</c:v>
                </c:pt>
                <c:pt idx="2603">
                  <c:v>52</c:v>
                </c:pt>
                <c:pt idx="2604">
                  <c:v>100</c:v>
                </c:pt>
                <c:pt idx="2605">
                  <c:v>74</c:v>
                </c:pt>
                <c:pt idx="2606">
                  <c:v>64</c:v>
                </c:pt>
                <c:pt idx="2607">
                  <c:v>70</c:v>
                </c:pt>
                <c:pt idx="2608">
                  <c:v>88</c:v>
                </c:pt>
                <c:pt idx="2609">
                  <c:v>29</c:v>
                </c:pt>
                <c:pt idx="2610">
                  <c:v>99</c:v>
                </c:pt>
                <c:pt idx="2611">
                  <c:v>70</c:v>
                </c:pt>
                <c:pt idx="2612">
                  <c:v>103</c:v>
                </c:pt>
                <c:pt idx="2613">
                  <c:v>9</c:v>
                </c:pt>
                <c:pt idx="2614">
                  <c:v>105</c:v>
                </c:pt>
                <c:pt idx="2615">
                  <c:v>88</c:v>
                </c:pt>
                <c:pt idx="2616">
                  <c:v>71</c:v>
                </c:pt>
                <c:pt idx="2617">
                  <c:v>49</c:v>
                </c:pt>
                <c:pt idx="2618">
                  <c:v>384</c:v>
                </c:pt>
                <c:pt idx="2619">
                  <c:v>72</c:v>
                </c:pt>
                <c:pt idx="2620">
                  <c:v>185</c:v>
                </c:pt>
                <c:pt idx="2621">
                  <c:v>68</c:v>
                </c:pt>
                <c:pt idx="2622">
                  <c:v>161</c:v>
                </c:pt>
                <c:pt idx="2623">
                  <c:v>185</c:v>
                </c:pt>
                <c:pt idx="2624">
                  <c:v>137</c:v>
                </c:pt>
                <c:pt idx="2625">
                  <c:v>112</c:v>
                </c:pt>
                <c:pt idx="2626">
                  <c:v>129</c:v>
                </c:pt>
                <c:pt idx="2627">
                  <c:v>96</c:v>
                </c:pt>
                <c:pt idx="2628">
                  <c:v>33</c:v>
                </c:pt>
                <c:pt idx="2629">
                  <c:v>85</c:v>
                </c:pt>
                <c:pt idx="2630">
                  <c:v>136</c:v>
                </c:pt>
                <c:pt idx="2631">
                  <c:v>67</c:v>
                </c:pt>
                <c:pt idx="2632">
                  <c:v>84</c:v>
                </c:pt>
                <c:pt idx="2633">
                  <c:v>83</c:v>
                </c:pt>
                <c:pt idx="2634">
                  <c:v>67</c:v>
                </c:pt>
                <c:pt idx="2635">
                  <c:v>63</c:v>
                </c:pt>
                <c:pt idx="2636">
                  <c:v>107</c:v>
                </c:pt>
                <c:pt idx="2637">
                  <c:v>63</c:v>
                </c:pt>
                <c:pt idx="2638">
                  <c:v>195</c:v>
                </c:pt>
                <c:pt idx="2639">
                  <c:v>124</c:v>
                </c:pt>
                <c:pt idx="2640">
                  <c:v>60</c:v>
                </c:pt>
                <c:pt idx="2641">
                  <c:v>64</c:v>
                </c:pt>
                <c:pt idx="2642">
                  <c:v>72</c:v>
                </c:pt>
                <c:pt idx="2643">
                  <c:v>32</c:v>
                </c:pt>
                <c:pt idx="2644">
                  <c:v>80</c:v>
                </c:pt>
                <c:pt idx="2645">
                  <c:v>34</c:v>
                </c:pt>
                <c:pt idx="2646">
                  <c:v>96</c:v>
                </c:pt>
                <c:pt idx="2647">
                  <c:v>18</c:v>
                </c:pt>
                <c:pt idx="2648">
                  <c:v>96</c:v>
                </c:pt>
                <c:pt idx="2649">
                  <c:v>142</c:v>
                </c:pt>
                <c:pt idx="2650">
                  <c:v>34</c:v>
                </c:pt>
                <c:pt idx="2651">
                  <c:v>121</c:v>
                </c:pt>
                <c:pt idx="2652">
                  <c:v>148</c:v>
                </c:pt>
                <c:pt idx="2653">
                  <c:v>131</c:v>
                </c:pt>
                <c:pt idx="2654">
                  <c:v>45</c:v>
                </c:pt>
                <c:pt idx="2655">
                  <c:v>188</c:v>
                </c:pt>
                <c:pt idx="2656">
                  <c:v>59</c:v>
                </c:pt>
                <c:pt idx="2657">
                  <c:v>56</c:v>
                </c:pt>
                <c:pt idx="2658">
                  <c:v>55</c:v>
                </c:pt>
                <c:pt idx="2659">
                  <c:v>118</c:v>
                </c:pt>
                <c:pt idx="2660">
                  <c:v>115</c:v>
                </c:pt>
                <c:pt idx="2661">
                  <c:v>74</c:v>
                </c:pt>
                <c:pt idx="2662">
                  <c:v>145</c:v>
                </c:pt>
                <c:pt idx="2663">
                  <c:v>107</c:v>
                </c:pt>
                <c:pt idx="2664">
                  <c:v>184</c:v>
                </c:pt>
                <c:pt idx="2665">
                  <c:v>81</c:v>
                </c:pt>
                <c:pt idx="2666">
                  <c:v>48</c:v>
                </c:pt>
                <c:pt idx="2667">
                  <c:v>98</c:v>
                </c:pt>
                <c:pt idx="2668">
                  <c:v>15</c:v>
                </c:pt>
                <c:pt idx="2669">
                  <c:v>170</c:v>
                </c:pt>
                <c:pt idx="2670">
                  <c:v>90</c:v>
                </c:pt>
                <c:pt idx="2671">
                  <c:v>40</c:v>
                </c:pt>
                <c:pt idx="2672">
                  <c:v>112</c:v>
                </c:pt>
                <c:pt idx="2673">
                  <c:v>72</c:v>
                </c:pt>
                <c:pt idx="2674">
                  <c:v>78</c:v>
                </c:pt>
                <c:pt idx="2675">
                  <c:v>112</c:v>
                </c:pt>
                <c:pt idx="2676">
                  <c:v>99</c:v>
                </c:pt>
                <c:pt idx="2677">
                  <c:v>68</c:v>
                </c:pt>
                <c:pt idx="2678">
                  <c:v>97</c:v>
                </c:pt>
                <c:pt idx="2679">
                  <c:v>167</c:v>
                </c:pt>
                <c:pt idx="2680">
                  <c:v>105</c:v>
                </c:pt>
                <c:pt idx="2681">
                  <c:v>162</c:v>
                </c:pt>
                <c:pt idx="2682">
                  <c:v>36</c:v>
                </c:pt>
                <c:pt idx="2683">
                  <c:v>77</c:v>
                </c:pt>
                <c:pt idx="2684">
                  <c:v>65</c:v>
                </c:pt>
                <c:pt idx="2685">
                  <c:v>129</c:v>
                </c:pt>
                <c:pt idx="2686">
                  <c:v>105</c:v>
                </c:pt>
                <c:pt idx="2687">
                  <c:v>73</c:v>
                </c:pt>
                <c:pt idx="2688">
                  <c:v>89</c:v>
                </c:pt>
                <c:pt idx="2689">
                  <c:v>195</c:v>
                </c:pt>
                <c:pt idx="2690">
                  <c:v>24</c:v>
                </c:pt>
                <c:pt idx="2691">
                  <c:v>103</c:v>
                </c:pt>
                <c:pt idx="2692">
                  <c:v>164</c:v>
                </c:pt>
                <c:pt idx="2693">
                  <c:v>89</c:v>
                </c:pt>
                <c:pt idx="2694">
                  <c:v>60</c:v>
                </c:pt>
                <c:pt idx="2695">
                  <c:v>59</c:v>
                </c:pt>
                <c:pt idx="2696">
                  <c:v>282</c:v>
                </c:pt>
                <c:pt idx="2697">
                  <c:v>112</c:v>
                </c:pt>
                <c:pt idx="2698">
                  <c:v>77</c:v>
                </c:pt>
                <c:pt idx="2699">
                  <c:v>164</c:v>
                </c:pt>
                <c:pt idx="2700">
                  <c:v>75</c:v>
                </c:pt>
                <c:pt idx="2701">
                  <c:v>66</c:v>
                </c:pt>
                <c:pt idx="2702">
                  <c:v>40</c:v>
                </c:pt>
                <c:pt idx="2703">
                  <c:v>78</c:v>
                </c:pt>
                <c:pt idx="2704">
                  <c:v>70</c:v>
                </c:pt>
                <c:pt idx="2705">
                  <c:v>65</c:v>
                </c:pt>
                <c:pt idx="2706">
                  <c:v>54</c:v>
                </c:pt>
                <c:pt idx="2707">
                  <c:v>182</c:v>
                </c:pt>
                <c:pt idx="2708">
                  <c:v>35</c:v>
                </c:pt>
                <c:pt idx="2709">
                  <c:v>58</c:v>
                </c:pt>
                <c:pt idx="2710">
                  <c:v>77</c:v>
                </c:pt>
                <c:pt idx="2711">
                  <c:v>72</c:v>
                </c:pt>
                <c:pt idx="2712">
                  <c:v>119</c:v>
                </c:pt>
                <c:pt idx="2713">
                  <c:v>195</c:v>
                </c:pt>
                <c:pt idx="2714">
                  <c:v>70</c:v>
                </c:pt>
                <c:pt idx="2715">
                  <c:v>118</c:v>
                </c:pt>
                <c:pt idx="2716">
                  <c:v>126</c:v>
                </c:pt>
                <c:pt idx="2717">
                  <c:v>19</c:v>
                </c:pt>
                <c:pt idx="2718">
                  <c:v>96</c:v>
                </c:pt>
                <c:pt idx="2719">
                  <c:v>79</c:v>
                </c:pt>
                <c:pt idx="2720">
                  <c:v>84</c:v>
                </c:pt>
                <c:pt idx="2721">
                  <c:v>102</c:v>
                </c:pt>
                <c:pt idx="2722">
                  <c:v>15</c:v>
                </c:pt>
                <c:pt idx="2723">
                  <c:v>37</c:v>
                </c:pt>
                <c:pt idx="2724">
                  <c:v>232</c:v>
                </c:pt>
                <c:pt idx="2725">
                  <c:v>112</c:v>
                </c:pt>
                <c:pt idx="2726">
                  <c:v>23</c:v>
                </c:pt>
                <c:pt idx="2727">
                  <c:v>130</c:v>
                </c:pt>
                <c:pt idx="2728">
                  <c:v>71</c:v>
                </c:pt>
                <c:pt idx="2729">
                  <c:v>54</c:v>
                </c:pt>
                <c:pt idx="2730">
                  <c:v>107</c:v>
                </c:pt>
                <c:pt idx="2731">
                  <c:v>81</c:v>
                </c:pt>
                <c:pt idx="2732">
                  <c:v>136</c:v>
                </c:pt>
                <c:pt idx="2733">
                  <c:v>257</c:v>
                </c:pt>
                <c:pt idx="2734">
                  <c:v>34</c:v>
                </c:pt>
                <c:pt idx="2735">
                  <c:v>127</c:v>
                </c:pt>
                <c:pt idx="2736">
                  <c:v>59</c:v>
                </c:pt>
                <c:pt idx="2737">
                  <c:v>88</c:v>
                </c:pt>
                <c:pt idx="2738">
                  <c:v>65</c:v>
                </c:pt>
                <c:pt idx="2739">
                  <c:v>88</c:v>
                </c:pt>
                <c:pt idx="2740">
                  <c:v>48</c:v>
                </c:pt>
                <c:pt idx="2741">
                  <c:v>9</c:v>
                </c:pt>
                <c:pt idx="2742">
                  <c:v>87</c:v>
                </c:pt>
                <c:pt idx="2743">
                  <c:v>159</c:v>
                </c:pt>
                <c:pt idx="2744">
                  <c:v>281</c:v>
                </c:pt>
                <c:pt idx="2745">
                  <c:v>23</c:v>
                </c:pt>
                <c:pt idx="2746">
                  <c:v>58</c:v>
                </c:pt>
                <c:pt idx="2747">
                  <c:v>24</c:v>
                </c:pt>
                <c:pt idx="2748">
                  <c:v>68</c:v>
                </c:pt>
                <c:pt idx="2749">
                  <c:v>42</c:v>
                </c:pt>
                <c:pt idx="2750">
                  <c:v>273</c:v>
                </c:pt>
                <c:pt idx="2751">
                  <c:v>28</c:v>
                </c:pt>
                <c:pt idx="2752">
                  <c:v>78</c:v>
                </c:pt>
                <c:pt idx="2753">
                  <c:v>75</c:v>
                </c:pt>
                <c:pt idx="2754">
                  <c:v>119</c:v>
                </c:pt>
                <c:pt idx="2755">
                  <c:v>76</c:v>
                </c:pt>
                <c:pt idx="2756">
                  <c:v>27</c:v>
                </c:pt>
                <c:pt idx="2757">
                  <c:v>131</c:v>
                </c:pt>
                <c:pt idx="2758">
                  <c:v>9</c:v>
                </c:pt>
                <c:pt idx="2759">
                  <c:v>219</c:v>
                </c:pt>
                <c:pt idx="2760">
                  <c:v>50</c:v>
                </c:pt>
                <c:pt idx="2761">
                  <c:v>165</c:v>
                </c:pt>
                <c:pt idx="2762">
                  <c:v>116</c:v>
                </c:pt>
                <c:pt idx="2763">
                  <c:v>78</c:v>
                </c:pt>
                <c:pt idx="2764">
                  <c:v>201</c:v>
                </c:pt>
                <c:pt idx="2765">
                  <c:v>67</c:v>
                </c:pt>
                <c:pt idx="2766">
                  <c:v>59</c:v>
                </c:pt>
                <c:pt idx="2767">
                  <c:v>35</c:v>
                </c:pt>
                <c:pt idx="2768">
                  <c:v>107</c:v>
                </c:pt>
                <c:pt idx="2769">
                  <c:v>188</c:v>
                </c:pt>
                <c:pt idx="2770">
                  <c:v>81</c:v>
                </c:pt>
                <c:pt idx="2771">
                  <c:v>59</c:v>
                </c:pt>
                <c:pt idx="2772">
                  <c:v>36</c:v>
                </c:pt>
                <c:pt idx="2773">
                  <c:v>45</c:v>
                </c:pt>
                <c:pt idx="2774">
                  <c:v>37</c:v>
                </c:pt>
                <c:pt idx="2775">
                  <c:v>75</c:v>
                </c:pt>
                <c:pt idx="2776">
                  <c:v>22</c:v>
                </c:pt>
                <c:pt idx="2777">
                  <c:v>76</c:v>
                </c:pt>
                <c:pt idx="2778">
                  <c:v>175</c:v>
                </c:pt>
                <c:pt idx="2779">
                  <c:v>123</c:v>
                </c:pt>
                <c:pt idx="2780">
                  <c:v>40</c:v>
                </c:pt>
                <c:pt idx="2781">
                  <c:v>234</c:v>
                </c:pt>
                <c:pt idx="2782">
                  <c:v>38</c:v>
                </c:pt>
                <c:pt idx="2783">
                  <c:v>126</c:v>
                </c:pt>
                <c:pt idx="2784">
                  <c:v>79</c:v>
                </c:pt>
                <c:pt idx="2785">
                  <c:v>81</c:v>
                </c:pt>
                <c:pt idx="2786">
                  <c:v>26</c:v>
                </c:pt>
                <c:pt idx="2787">
                  <c:v>99</c:v>
                </c:pt>
                <c:pt idx="2788">
                  <c:v>79</c:v>
                </c:pt>
                <c:pt idx="2789">
                  <c:v>17</c:v>
                </c:pt>
                <c:pt idx="2790">
                  <c:v>94</c:v>
                </c:pt>
                <c:pt idx="2791">
                  <c:v>179</c:v>
                </c:pt>
                <c:pt idx="2792">
                  <c:v>96</c:v>
                </c:pt>
                <c:pt idx="2793">
                  <c:v>13</c:v>
                </c:pt>
                <c:pt idx="2794">
                  <c:v>93</c:v>
                </c:pt>
                <c:pt idx="2795">
                  <c:v>53</c:v>
                </c:pt>
                <c:pt idx="2796">
                  <c:v>49</c:v>
                </c:pt>
                <c:pt idx="2797">
                  <c:v>17</c:v>
                </c:pt>
                <c:pt idx="2798">
                  <c:v>17</c:v>
                </c:pt>
                <c:pt idx="2799">
                  <c:v>39</c:v>
                </c:pt>
                <c:pt idx="2800">
                  <c:v>77</c:v>
                </c:pt>
                <c:pt idx="2801">
                  <c:v>97</c:v>
                </c:pt>
                <c:pt idx="2802">
                  <c:v>123</c:v>
                </c:pt>
                <c:pt idx="2803">
                  <c:v>20</c:v>
                </c:pt>
                <c:pt idx="2804">
                  <c:v>102</c:v>
                </c:pt>
                <c:pt idx="2805">
                  <c:v>179</c:v>
                </c:pt>
                <c:pt idx="2806">
                  <c:v>60</c:v>
                </c:pt>
                <c:pt idx="2807">
                  <c:v>23</c:v>
                </c:pt>
                <c:pt idx="2808">
                  <c:v>33</c:v>
                </c:pt>
                <c:pt idx="2809">
                  <c:v>119</c:v>
                </c:pt>
                <c:pt idx="2810">
                  <c:v>41</c:v>
                </c:pt>
                <c:pt idx="2811">
                  <c:v>89</c:v>
                </c:pt>
                <c:pt idx="2812">
                  <c:v>137</c:v>
                </c:pt>
                <c:pt idx="2813">
                  <c:v>37</c:v>
                </c:pt>
                <c:pt idx="2814">
                  <c:v>75</c:v>
                </c:pt>
                <c:pt idx="2815">
                  <c:v>87</c:v>
                </c:pt>
                <c:pt idx="2816">
                  <c:v>92</c:v>
                </c:pt>
                <c:pt idx="2817">
                  <c:v>22</c:v>
                </c:pt>
                <c:pt idx="2818">
                  <c:v>10</c:v>
                </c:pt>
                <c:pt idx="2819">
                  <c:v>27</c:v>
                </c:pt>
                <c:pt idx="2820">
                  <c:v>135</c:v>
                </c:pt>
                <c:pt idx="2821">
                  <c:v>91</c:v>
                </c:pt>
                <c:pt idx="2822">
                  <c:v>70</c:v>
                </c:pt>
                <c:pt idx="2823">
                  <c:v>92</c:v>
                </c:pt>
                <c:pt idx="2824">
                  <c:v>69</c:v>
                </c:pt>
                <c:pt idx="2825">
                  <c:v>32</c:v>
                </c:pt>
                <c:pt idx="2826">
                  <c:v>108</c:v>
                </c:pt>
                <c:pt idx="2827">
                  <c:v>139</c:v>
                </c:pt>
                <c:pt idx="2828">
                  <c:v>70</c:v>
                </c:pt>
                <c:pt idx="2829">
                  <c:v>64</c:v>
                </c:pt>
                <c:pt idx="2830">
                  <c:v>120</c:v>
                </c:pt>
                <c:pt idx="2831">
                  <c:v>89</c:v>
                </c:pt>
                <c:pt idx="2832">
                  <c:v>67</c:v>
                </c:pt>
                <c:pt idx="2833">
                  <c:v>161</c:v>
                </c:pt>
                <c:pt idx="2834">
                  <c:v>26</c:v>
                </c:pt>
                <c:pt idx="2835">
                  <c:v>100</c:v>
                </c:pt>
                <c:pt idx="2836">
                  <c:v>28</c:v>
                </c:pt>
                <c:pt idx="2837">
                  <c:v>89</c:v>
                </c:pt>
                <c:pt idx="2838">
                  <c:v>126</c:v>
                </c:pt>
                <c:pt idx="2839">
                  <c:v>155</c:v>
                </c:pt>
                <c:pt idx="2840">
                  <c:v>102</c:v>
                </c:pt>
                <c:pt idx="2841">
                  <c:v>25</c:v>
                </c:pt>
                <c:pt idx="2842">
                  <c:v>51</c:v>
                </c:pt>
                <c:pt idx="2843">
                  <c:v>3</c:v>
                </c:pt>
                <c:pt idx="2844">
                  <c:v>103</c:v>
                </c:pt>
                <c:pt idx="2845">
                  <c:v>148</c:v>
                </c:pt>
                <c:pt idx="2846">
                  <c:v>158</c:v>
                </c:pt>
                <c:pt idx="2847">
                  <c:v>255</c:v>
                </c:pt>
                <c:pt idx="2848">
                  <c:v>127</c:v>
                </c:pt>
                <c:pt idx="2849">
                  <c:v>123</c:v>
                </c:pt>
                <c:pt idx="2850">
                  <c:v>57</c:v>
                </c:pt>
                <c:pt idx="2851">
                  <c:v>51</c:v>
                </c:pt>
                <c:pt idx="2852">
                  <c:v>20</c:v>
                </c:pt>
                <c:pt idx="2853">
                  <c:v>11</c:v>
                </c:pt>
                <c:pt idx="2854">
                  <c:v>98</c:v>
                </c:pt>
                <c:pt idx="2855">
                  <c:v>125</c:v>
                </c:pt>
                <c:pt idx="2856">
                  <c:v>299</c:v>
                </c:pt>
                <c:pt idx="2857">
                  <c:v>26</c:v>
                </c:pt>
                <c:pt idx="2858">
                  <c:v>105</c:v>
                </c:pt>
                <c:pt idx="2859">
                  <c:v>52</c:v>
                </c:pt>
                <c:pt idx="2860">
                  <c:v>96</c:v>
                </c:pt>
                <c:pt idx="2861">
                  <c:v>143</c:v>
                </c:pt>
                <c:pt idx="2862">
                  <c:v>126</c:v>
                </c:pt>
                <c:pt idx="2863">
                  <c:v>122</c:v>
                </c:pt>
                <c:pt idx="2864">
                  <c:v>21</c:v>
                </c:pt>
                <c:pt idx="2865">
                  <c:v>163</c:v>
                </c:pt>
                <c:pt idx="2866">
                  <c:v>80</c:v>
                </c:pt>
                <c:pt idx="2867">
                  <c:v>92</c:v>
                </c:pt>
                <c:pt idx="2868">
                  <c:v>146</c:v>
                </c:pt>
                <c:pt idx="2869">
                  <c:v>118</c:v>
                </c:pt>
                <c:pt idx="2870">
                  <c:v>120</c:v>
                </c:pt>
                <c:pt idx="2871">
                  <c:v>70</c:v>
                </c:pt>
                <c:pt idx="2872">
                  <c:v>127</c:v>
                </c:pt>
                <c:pt idx="2873">
                  <c:v>142</c:v>
                </c:pt>
                <c:pt idx="2874">
                  <c:v>153</c:v>
                </c:pt>
                <c:pt idx="2875">
                  <c:v>184</c:v>
                </c:pt>
                <c:pt idx="2876">
                  <c:v>50</c:v>
                </c:pt>
                <c:pt idx="2877">
                  <c:v>93</c:v>
                </c:pt>
                <c:pt idx="2878">
                  <c:v>13</c:v>
                </c:pt>
                <c:pt idx="2879">
                  <c:v>162</c:v>
                </c:pt>
                <c:pt idx="2880">
                  <c:v>134</c:v>
                </c:pt>
                <c:pt idx="2881">
                  <c:v>23</c:v>
                </c:pt>
                <c:pt idx="2882">
                  <c:v>47</c:v>
                </c:pt>
                <c:pt idx="2883">
                  <c:v>265</c:v>
                </c:pt>
                <c:pt idx="2884">
                  <c:v>225</c:v>
                </c:pt>
                <c:pt idx="2885">
                  <c:v>10</c:v>
                </c:pt>
                <c:pt idx="2886">
                  <c:v>31</c:v>
                </c:pt>
                <c:pt idx="2887">
                  <c:v>81</c:v>
                </c:pt>
                <c:pt idx="2888">
                  <c:v>28</c:v>
                </c:pt>
                <c:pt idx="2889">
                  <c:v>86</c:v>
                </c:pt>
                <c:pt idx="2890">
                  <c:v>98</c:v>
                </c:pt>
                <c:pt idx="2891">
                  <c:v>48</c:v>
                </c:pt>
                <c:pt idx="2892">
                  <c:v>81</c:v>
                </c:pt>
                <c:pt idx="2893">
                  <c:v>123</c:v>
                </c:pt>
                <c:pt idx="2894">
                  <c:v>514</c:v>
                </c:pt>
                <c:pt idx="2895">
                  <c:v>155</c:v>
                </c:pt>
                <c:pt idx="2896">
                  <c:v>86</c:v>
                </c:pt>
                <c:pt idx="2897">
                  <c:v>25</c:v>
                </c:pt>
                <c:pt idx="2898">
                  <c:v>79</c:v>
                </c:pt>
                <c:pt idx="2899">
                  <c:v>82</c:v>
                </c:pt>
                <c:pt idx="2900">
                  <c:v>69</c:v>
                </c:pt>
                <c:pt idx="2901">
                  <c:v>71</c:v>
                </c:pt>
                <c:pt idx="2902">
                  <c:v>36</c:v>
                </c:pt>
                <c:pt idx="2903">
                  <c:v>90</c:v>
                </c:pt>
                <c:pt idx="2904">
                  <c:v>66</c:v>
                </c:pt>
                <c:pt idx="2905">
                  <c:v>32</c:v>
                </c:pt>
                <c:pt idx="2906">
                  <c:v>103</c:v>
                </c:pt>
                <c:pt idx="2907">
                  <c:v>23</c:v>
                </c:pt>
                <c:pt idx="2908">
                  <c:v>71</c:v>
                </c:pt>
                <c:pt idx="2909">
                  <c:v>70</c:v>
                </c:pt>
                <c:pt idx="2910">
                  <c:v>11</c:v>
                </c:pt>
                <c:pt idx="2911">
                  <c:v>28</c:v>
                </c:pt>
                <c:pt idx="2912">
                  <c:v>111</c:v>
                </c:pt>
                <c:pt idx="2913">
                  <c:v>108</c:v>
                </c:pt>
                <c:pt idx="2914">
                  <c:v>22</c:v>
                </c:pt>
                <c:pt idx="2915">
                  <c:v>105</c:v>
                </c:pt>
                <c:pt idx="2916">
                  <c:v>75</c:v>
                </c:pt>
                <c:pt idx="2917">
                  <c:v>28</c:v>
                </c:pt>
                <c:pt idx="2918">
                  <c:v>39</c:v>
                </c:pt>
                <c:pt idx="2919">
                  <c:v>78</c:v>
                </c:pt>
                <c:pt idx="2920">
                  <c:v>97</c:v>
                </c:pt>
                <c:pt idx="2921">
                  <c:v>9</c:v>
                </c:pt>
                <c:pt idx="2922">
                  <c:v>335</c:v>
                </c:pt>
                <c:pt idx="2923">
                  <c:v>85</c:v>
                </c:pt>
                <c:pt idx="2924">
                  <c:v>80</c:v>
                </c:pt>
                <c:pt idx="2925">
                  <c:v>310</c:v>
                </c:pt>
                <c:pt idx="2926">
                  <c:v>115</c:v>
                </c:pt>
                <c:pt idx="2927">
                  <c:v>173</c:v>
                </c:pt>
                <c:pt idx="2928">
                  <c:v>20</c:v>
                </c:pt>
                <c:pt idx="2929">
                  <c:v>95</c:v>
                </c:pt>
                <c:pt idx="2930">
                  <c:v>167</c:v>
                </c:pt>
                <c:pt idx="2931">
                  <c:v>196</c:v>
                </c:pt>
                <c:pt idx="2932">
                  <c:v>94</c:v>
                </c:pt>
                <c:pt idx="2933">
                  <c:v>48</c:v>
                </c:pt>
                <c:pt idx="2934">
                  <c:v>96</c:v>
                </c:pt>
                <c:pt idx="2935">
                  <c:v>61</c:v>
                </c:pt>
                <c:pt idx="2936">
                  <c:v>188</c:v>
                </c:pt>
                <c:pt idx="2937">
                  <c:v>78</c:v>
                </c:pt>
                <c:pt idx="2938">
                  <c:v>37</c:v>
                </c:pt>
                <c:pt idx="2939">
                  <c:v>266</c:v>
                </c:pt>
                <c:pt idx="2940">
                  <c:v>143</c:v>
                </c:pt>
                <c:pt idx="2941">
                  <c:v>24</c:v>
                </c:pt>
                <c:pt idx="2942">
                  <c:v>69</c:v>
                </c:pt>
                <c:pt idx="2943">
                  <c:v>216</c:v>
                </c:pt>
                <c:pt idx="2944">
                  <c:v>51</c:v>
                </c:pt>
                <c:pt idx="2945">
                  <c:v>180</c:v>
                </c:pt>
                <c:pt idx="2946">
                  <c:v>51</c:v>
                </c:pt>
                <c:pt idx="2947">
                  <c:v>10</c:v>
                </c:pt>
                <c:pt idx="2948">
                  <c:v>95</c:v>
                </c:pt>
                <c:pt idx="2949">
                  <c:v>56</c:v>
                </c:pt>
                <c:pt idx="2950">
                  <c:v>59</c:v>
                </c:pt>
                <c:pt idx="2951">
                  <c:v>121</c:v>
                </c:pt>
                <c:pt idx="2952">
                  <c:v>102</c:v>
                </c:pt>
                <c:pt idx="2953">
                  <c:v>84</c:v>
                </c:pt>
                <c:pt idx="2954">
                  <c:v>77</c:v>
                </c:pt>
                <c:pt idx="2955">
                  <c:v>96</c:v>
                </c:pt>
                <c:pt idx="2956">
                  <c:v>132</c:v>
                </c:pt>
                <c:pt idx="2957">
                  <c:v>61</c:v>
                </c:pt>
                <c:pt idx="2958">
                  <c:v>24</c:v>
                </c:pt>
                <c:pt idx="2959">
                  <c:v>135</c:v>
                </c:pt>
                <c:pt idx="2960">
                  <c:v>66</c:v>
                </c:pt>
                <c:pt idx="2961">
                  <c:v>73</c:v>
                </c:pt>
                <c:pt idx="2962">
                  <c:v>67</c:v>
                </c:pt>
                <c:pt idx="2963">
                  <c:v>154</c:v>
                </c:pt>
                <c:pt idx="2964">
                  <c:v>104</c:v>
                </c:pt>
                <c:pt idx="2965">
                  <c:v>179</c:v>
                </c:pt>
                <c:pt idx="2966">
                  <c:v>165</c:v>
                </c:pt>
                <c:pt idx="2967">
                  <c:v>83</c:v>
                </c:pt>
                <c:pt idx="2968">
                  <c:v>51</c:v>
                </c:pt>
                <c:pt idx="2969">
                  <c:v>132</c:v>
                </c:pt>
                <c:pt idx="2970">
                  <c:v>160</c:v>
                </c:pt>
                <c:pt idx="2971">
                  <c:v>80</c:v>
                </c:pt>
                <c:pt idx="2972">
                  <c:v>35</c:v>
                </c:pt>
                <c:pt idx="2973">
                  <c:v>43</c:v>
                </c:pt>
                <c:pt idx="2974">
                  <c:v>54</c:v>
                </c:pt>
                <c:pt idx="2975">
                  <c:v>102</c:v>
                </c:pt>
                <c:pt idx="2976">
                  <c:v>106</c:v>
                </c:pt>
                <c:pt idx="2977">
                  <c:v>65</c:v>
                </c:pt>
                <c:pt idx="2978">
                  <c:v>73</c:v>
                </c:pt>
                <c:pt idx="2979">
                  <c:v>34</c:v>
                </c:pt>
                <c:pt idx="2980">
                  <c:v>28</c:v>
                </c:pt>
                <c:pt idx="2981">
                  <c:v>34</c:v>
                </c:pt>
                <c:pt idx="2982">
                  <c:v>45</c:v>
                </c:pt>
                <c:pt idx="2983">
                  <c:v>65</c:v>
                </c:pt>
                <c:pt idx="2984">
                  <c:v>58</c:v>
                </c:pt>
                <c:pt idx="2985">
                  <c:v>53</c:v>
                </c:pt>
                <c:pt idx="2986">
                  <c:v>82</c:v>
                </c:pt>
                <c:pt idx="2987">
                  <c:v>38</c:v>
                </c:pt>
                <c:pt idx="2988">
                  <c:v>62</c:v>
                </c:pt>
                <c:pt idx="2989">
                  <c:v>95</c:v>
                </c:pt>
                <c:pt idx="2990">
                  <c:v>80</c:v>
                </c:pt>
                <c:pt idx="2991">
                  <c:v>133</c:v>
                </c:pt>
                <c:pt idx="2992">
                  <c:v>49</c:v>
                </c:pt>
                <c:pt idx="2993">
                  <c:v>87</c:v>
                </c:pt>
                <c:pt idx="2994">
                  <c:v>75</c:v>
                </c:pt>
                <c:pt idx="2995">
                  <c:v>204</c:v>
                </c:pt>
                <c:pt idx="2996">
                  <c:v>153</c:v>
                </c:pt>
                <c:pt idx="2997">
                  <c:v>118</c:v>
                </c:pt>
                <c:pt idx="2998">
                  <c:v>122</c:v>
                </c:pt>
                <c:pt idx="2999">
                  <c:v>198</c:v>
                </c:pt>
                <c:pt idx="3000">
                  <c:v>52</c:v>
                </c:pt>
                <c:pt idx="3001">
                  <c:v>82</c:v>
                </c:pt>
                <c:pt idx="3002">
                  <c:v>124</c:v>
                </c:pt>
                <c:pt idx="3003">
                  <c:v>41</c:v>
                </c:pt>
                <c:pt idx="3004">
                  <c:v>61</c:v>
                </c:pt>
                <c:pt idx="3005">
                  <c:v>38</c:v>
                </c:pt>
                <c:pt idx="3006">
                  <c:v>107</c:v>
                </c:pt>
                <c:pt idx="3007">
                  <c:v>240</c:v>
                </c:pt>
                <c:pt idx="3008">
                  <c:v>88</c:v>
                </c:pt>
                <c:pt idx="3009">
                  <c:v>74</c:v>
                </c:pt>
                <c:pt idx="3010">
                  <c:v>78</c:v>
                </c:pt>
                <c:pt idx="3011">
                  <c:v>44</c:v>
                </c:pt>
                <c:pt idx="3012">
                  <c:v>40</c:v>
                </c:pt>
                <c:pt idx="3013">
                  <c:v>166</c:v>
                </c:pt>
                <c:pt idx="3014">
                  <c:v>442</c:v>
                </c:pt>
                <c:pt idx="3015">
                  <c:v>73</c:v>
                </c:pt>
                <c:pt idx="3016">
                  <c:v>35</c:v>
                </c:pt>
                <c:pt idx="3017">
                  <c:v>63</c:v>
                </c:pt>
                <c:pt idx="3018">
                  <c:v>102</c:v>
                </c:pt>
                <c:pt idx="3019">
                  <c:v>158</c:v>
                </c:pt>
                <c:pt idx="3020">
                  <c:v>166</c:v>
                </c:pt>
                <c:pt idx="3021">
                  <c:v>47</c:v>
                </c:pt>
                <c:pt idx="3022">
                  <c:v>247</c:v>
                </c:pt>
                <c:pt idx="3023">
                  <c:v>39</c:v>
                </c:pt>
                <c:pt idx="3024">
                  <c:v>26</c:v>
                </c:pt>
                <c:pt idx="3025">
                  <c:v>192</c:v>
                </c:pt>
                <c:pt idx="3026">
                  <c:v>86</c:v>
                </c:pt>
                <c:pt idx="3027">
                  <c:v>55</c:v>
                </c:pt>
                <c:pt idx="3028">
                  <c:v>379</c:v>
                </c:pt>
                <c:pt idx="3029">
                  <c:v>59</c:v>
                </c:pt>
                <c:pt idx="3030">
                  <c:v>40</c:v>
                </c:pt>
                <c:pt idx="3031">
                  <c:v>262</c:v>
                </c:pt>
                <c:pt idx="3032">
                  <c:v>68</c:v>
                </c:pt>
                <c:pt idx="3033">
                  <c:v>360</c:v>
                </c:pt>
                <c:pt idx="3034">
                  <c:v>46</c:v>
                </c:pt>
                <c:pt idx="3035">
                  <c:v>12</c:v>
                </c:pt>
                <c:pt idx="3036">
                  <c:v>114</c:v>
                </c:pt>
                <c:pt idx="3037">
                  <c:v>53</c:v>
                </c:pt>
                <c:pt idx="3038">
                  <c:v>165</c:v>
                </c:pt>
                <c:pt idx="3039">
                  <c:v>162</c:v>
                </c:pt>
                <c:pt idx="3040">
                  <c:v>84</c:v>
                </c:pt>
                <c:pt idx="3041">
                  <c:v>32</c:v>
                </c:pt>
                <c:pt idx="3042">
                  <c:v>144</c:v>
                </c:pt>
                <c:pt idx="3043">
                  <c:v>94</c:v>
                </c:pt>
                <c:pt idx="3044">
                  <c:v>120</c:v>
                </c:pt>
                <c:pt idx="3045">
                  <c:v>161</c:v>
                </c:pt>
                <c:pt idx="3046">
                  <c:v>177</c:v>
                </c:pt>
                <c:pt idx="3047">
                  <c:v>103</c:v>
                </c:pt>
                <c:pt idx="3048">
                  <c:v>153</c:v>
                </c:pt>
                <c:pt idx="3049">
                  <c:v>130</c:v>
                </c:pt>
                <c:pt idx="3050">
                  <c:v>171</c:v>
                </c:pt>
                <c:pt idx="3051">
                  <c:v>45</c:v>
                </c:pt>
                <c:pt idx="3052">
                  <c:v>54</c:v>
                </c:pt>
                <c:pt idx="3053">
                  <c:v>21</c:v>
                </c:pt>
                <c:pt idx="3054">
                  <c:v>21</c:v>
                </c:pt>
                <c:pt idx="3055">
                  <c:v>137</c:v>
                </c:pt>
                <c:pt idx="3056">
                  <c:v>226</c:v>
                </c:pt>
                <c:pt idx="3057">
                  <c:v>172</c:v>
                </c:pt>
                <c:pt idx="3058">
                  <c:v>115</c:v>
                </c:pt>
                <c:pt idx="3059">
                  <c:v>41</c:v>
                </c:pt>
                <c:pt idx="3060">
                  <c:v>72</c:v>
                </c:pt>
                <c:pt idx="3061">
                  <c:v>97</c:v>
                </c:pt>
                <c:pt idx="3062">
                  <c:v>76</c:v>
                </c:pt>
                <c:pt idx="3063">
                  <c:v>123</c:v>
                </c:pt>
                <c:pt idx="3064">
                  <c:v>150</c:v>
                </c:pt>
                <c:pt idx="3065">
                  <c:v>169</c:v>
                </c:pt>
                <c:pt idx="3066">
                  <c:v>106</c:v>
                </c:pt>
                <c:pt idx="3067">
                  <c:v>184</c:v>
                </c:pt>
                <c:pt idx="3068">
                  <c:v>71</c:v>
                </c:pt>
                <c:pt idx="3069">
                  <c:v>31</c:v>
                </c:pt>
                <c:pt idx="3070">
                  <c:v>96</c:v>
                </c:pt>
                <c:pt idx="3071">
                  <c:v>7</c:v>
                </c:pt>
                <c:pt idx="3072">
                  <c:v>207</c:v>
                </c:pt>
                <c:pt idx="3073">
                  <c:v>70</c:v>
                </c:pt>
                <c:pt idx="3074">
                  <c:v>85</c:v>
                </c:pt>
                <c:pt idx="3075">
                  <c:v>184</c:v>
                </c:pt>
                <c:pt idx="3076">
                  <c:v>184</c:v>
                </c:pt>
                <c:pt idx="3077">
                  <c:v>133</c:v>
                </c:pt>
                <c:pt idx="3078">
                  <c:v>113</c:v>
                </c:pt>
                <c:pt idx="3079">
                  <c:v>46</c:v>
                </c:pt>
                <c:pt idx="3080">
                  <c:v>34</c:v>
                </c:pt>
                <c:pt idx="3081">
                  <c:v>118</c:v>
                </c:pt>
                <c:pt idx="3082">
                  <c:v>95</c:v>
                </c:pt>
                <c:pt idx="3083">
                  <c:v>142</c:v>
                </c:pt>
                <c:pt idx="3084">
                  <c:v>270</c:v>
                </c:pt>
                <c:pt idx="3085">
                  <c:v>88</c:v>
                </c:pt>
                <c:pt idx="3086">
                  <c:v>34</c:v>
                </c:pt>
                <c:pt idx="3087">
                  <c:v>107</c:v>
                </c:pt>
                <c:pt idx="3088">
                  <c:v>60</c:v>
                </c:pt>
                <c:pt idx="3089">
                  <c:v>165</c:v>
                </c:pt>
                <c:pt idx="3090">
                  <c:v>129</c:v>
                </c:pt>
                <c:pt idx="3091">
                  <c:v>112</c:v>
                </c:pt>
                <c:pt idx="3092">
                  <c:v>82</c:v>
                </c:pt>
                <c:pt idx="3093">
                  <c:v>80</c:v>
                </c:pt>
                <c:pt idx="3094">
                  <c:v>149</c:v>
                </c:pt>
                <c:pt idx="3095">
                  <c:v>262</c:v>
                </c:pt>
                <c:pt idx="3096">
                  <c:v>94</c:v>
                </c:pt>
                <c:pt idx="3097">
                  <c:v>45</c:v>
                </c:pt>
                <c:pt idx="3098">
                  <c:v>97</c:v>
                </c:pt>
                <c:pt idx="3099">
                  <c:v>216</c:v>
                </c:pt>
                <c:pt idx="3100">
                  <c:v>150</c:v>
                </c:pt>
                <c:pt idx="3101">
                  <c:v>259</c:v>
                </c:pt>
                <c:pt idx="3102">
                  <c:v>66</c:v>
                </c:pt>
                <c:pt idx="3103">
                  <c:v>146</c:v>
                </c:pt>
                <c:pt idx="3104">
                  <c:v>136</c:v>
                </c:pt>
                <c:pt idx="3105">
                  <c:v>14</c:v>
                </c:pt>
                <c:pt idx="3106">
                  <c:v>72</c:v>
                </c:pt>
                <c:pt idx="3107">
                  <c:v>40</c:v>
                </c:pt>
                <c:pt idx="3108">
                  <c:v>162</c:v>
                </c:pt>
                <c:pt idx="3109">
                  <c:v>52</c:v>
                </c:pt>
                <c:pt idx="3110">
                  <c:v>105</c:v>
                </c:pt>
                <c:pt idx="3111">
                  <c:v>102</c:v>
                </c:pt>
                <c:pt idx="3112">
                  <c:v>23</c:v>
                </c:pt>
                <c:pt idx="3113">
                  <c:v>38</c:v>
                </c:pt>
                <c:pt idx="3114">
                  <c:v>121</c:v>
                </c:pt>
                <c:pt idx="3115">
                  <c:v>21</c:v>
                </c:pt>
                <c:pt idx="3116">
                  <c:v>136</c:v>
                </c:pt>
                <c:pt idx="3117">
                  <c:v>22</c:v>
                </c:pt>
                <c:pt idx="3118">
                  <c:v>90</c:v>
                </c:pt>
                <c:pt idx="3119">
                  <c:v>142</c:v>
                </c:pt>
                <c:pt idx="3120">
                  <c:v>118</c:v>
                </c:pt>
                <c:pt idx="3121">
                  <c:v>94</c:v>
                </c:pt>
                <c:pt idx="3122">
                  <c:v>37</c:v>
                </c:pt>
                <c:pt idx="3123">
                  <c:v>123</c:v>
                </c:pt>
                <c:pt idx="3124">
                  <c:v>118</c:v>
                </c:pt>
                <c:pt idx="3125">
                  <c:v>103</c:v>
                </c:pt>
                <c:pt idx="3126">
                  <c:v>43</c:v>
                </c:pt>
                <c:pt idx="3127">
                  <c:v>53</c:v>
                </c:pt>
                <c:pt idx="3128">
                  <c:v>10</c:v>
                </c:pt>
                <c:pt idx="3129">
                  <c:v>76</c:v>
                </c:pt>
                <c:pt idx="3130">
                  <c:v>67</c:v>
                </c:pt>
                <c:pt idx="3131">
                  <c:v>21</c:v>
                </c:pt>
                <c:pt idx="3132">
                  <c:v>128</c:v>
                </c:pt>
                <c:pt idx="3133">
                  <c:v>12</c:v>
                </c:pt>
                <c:pt idx="3134">
                  <c:v>61</c:v>
                </c:pt>
                <c:pt idx="3135">
                  <c:v>153</c:v>
                </c:pt>
                <c:pt idx="3136">
                  <c:v>126</c:v>
                </c:pt>
                <c:pt idx="3137">
                  <c:v>64</c:v>
                </c:pt>
                <c:pt idx="3138">
                  <c:v>49</c:v>
                </c:pt>
                <c:pt idx="3139">
                  <c:v>271</c:v>
                </c:pt>
                <c:pt idx="3140">
                  <c:v>24</c:v>
                </c:pt>
                <c:pt idx="3141">
                  <c:v>16</c:v>
                </c:pt>
                <c:pt idx="3142">
                  <c:v>139</c:v>
                </c:pt>
                <c:pt idx="3143">
                  <c:v>152</c:v>
                </c:pt>
                <c:pt idx="3144">
                  <c:v>102</c:v>
                </c:pt>
                <c:pt idx="3145">
                  <c:v>15</c:v>
                </c:pt>
                <c:pt idx="3146">
                  <c:v>58</c:v>
                </c:pt>
                <c:pt idx="3147">
                  <c:v>73</c:v>
                </c:pt>
                <c:pt idx="3148">
                  <c:v>300</c:v>
                </c:pt>
                <c:pt idx="3149">
                  <c:v>134</c:v>
                </c:pt>
                <c:pt idx="3150">
                  <c:v>76</c:v>
                </c:pt>
                <c:pt idx="3151">
                  <c:v>94</c:v>
                </c:pt>
                <c:pt idx="3152">
                  <c:v>117</c:v>
                </c:pt>
                <c:pt idx="3153">
                  <c:v>88</c:v>
                </c:pt>
                <c:pt idx="3154">
                  <c:v>70</c:v>
                </c:pt>
                <c:pt idx="3155">
                  <c:v>124</c:v>
                </c:pt>
                <c:pt idx="3156">
                  <c:v>90</c:v>
                </c:pt>
                <c:pt idx="3157">
                  <c:v>156</c:v>
                </c:pt>
                <c:pt idx="3158">
                  <c:v>51</c:v>
                </c:pt>
                <c:pt idx="3159">
                  <c:v>39</c:v>
                </c:pt>
                <c:pt idx="3160">
                  <c:v>130</c:v>
                </c:pt>
                <c:pt idx="3161">
                  <c:v>6</c:v>
                </c:pt>
                <c:pt idx="3162">
                  <c:v>65</c:v>
                </c:pt>
                <c:pt idx="3163">
                  <c:v>88</c:v>
                </c:pt>
                <c:pt idx="3164">
                  <c:v>30</c:v>
                </c:pt>
                <c:pt idx="3165">
                  <c:v>118</c:v>
                </c:pt>
                <c:pt idx="3166">
                  <c:v>93</c:v>
                </c:pt>
                <c:pt idx="3167">
                  <c:v>61</c:v>
                </c:pt>
                <c:pt idx="3168">
                  <c:v>97</c:v>
                </c:pt>
                <c:pt idx="3169">
                  <c:v>674</c:v>
                </c:pt>
                <c:pt idx="3170">
                  <c:v>197</c:v>
                </c:pt>
                <c:pt idx="3171">
                  <c:v>157</c:v>
                </c:pt>
                <c:pt idx="3172">
                  <c:v>152</c:v>
                </c:pt>
                <c:pt idx="3173">
                  <c:v>283</c:v>
                </c:pt>
                <c:pt idx="3174">
                  <c:v>53</c:v>
                </c:pt>
                <c:pt idx="3175">
                  <c:v>66</c:v>
                </c:pt>
                <c:pt idx="3176">
                  <c:v>122</c:v>
                </c:pt>
                <c:pt idx="3177">
                  <c:v>282</c:v>
                </c:pt>
                <c:pt idx="3178">
                  <c:v>164</c:v>
                </c:pt>
                <c:pt idx="3179">
                  <c:v>58</c:v>
                </c:pt>
                <c:pt idx="3180">
                  <c:v>126</c:v>
                </c:pt>
                <c:pt idx="3181">
                  <c:v>143</c:v>
                </c:pt>
                <c:pt idx="3182">
                  <c:v>71</c:v>
                </c:pt>
                <c:pt idx="3183">
                  <c:v>305</c:v>
                </c:pt>
                <c:pt idx="3184">
                  <c:v>98</c:v>
                </c:pt>
                <c:pt idx="3185">
                  <c:v>67</c:v>
                </c:pt>
                <c:pt idx="3186">
                  <c:v>96</c:v>
                </c:pt>
                <c:pt idx="3187">
                  <c:v>72</c:v>
                </c:pt>
                <c:pt idx="3188">
                  <c:v>86</c:v>
                </c:pt>
                <c:pt idx="3189">
                  <c:v>118</c:v>
                </c:pt>
                <c:pt idx="3190">
                  <c:v>142</c:v>
                </c:pt>
                <c:pt idx="3191">
                  <c:v>203</c:v>
                </c:pt>
                <c:pt idx="3192">
                  <c:v>109</c:v>
                </c:pt>
                <c:pt idx="3193">
                  <c:v>69</c:v>
                </c:pt>
                <c:pt idx="3194">
                  <c:v>48</c:v>
                </c:pt>
                <c:pt idx="3195">
                  <c:v>133</c:v>
                </c:pt>
                <c:pt idx="3196">
                  <c:v>103</c:v>
                </c:pt>
                <c:pt idx="3197">
                  <c:v>46</c:v>
                </c:pt>
                <c:pt idx="3198">
                  <c:v>234</c:v>
                </c:pt>
                <c:pt idx="3199">
                  <c:v>147</c:v>
                </c:pt>
                <c:pt idx="3200">
                  <c:v>84</c:v>
                </c:pt>
                <c:pt idx="3201">
                  <c:v>40</c:v>
                </c:pt>
                <c:pt idx="3202">
                  <c:v>111</c:v>
                </c:pt>
                <c:pt idx="3203">
                  <c:v>63</c:v>
                </c:pt>
                <c:pt idx="3204">
                  <c:v>34</c:v>
                </c:pt>
                <c:pt idx="3205">
                  <c:v>137</c:v>
                </c:pt>
                <c:pt idx="3206">
                  <c:v>94</c:v>
                </c:pt>
                <c:pt idx="3207">
                  <c:v>218</c:v>
                </c:pt>
                <c:pt idx="3208">
                  <c:v>105</c:v>
                </c:pt>
                <c:pt idx="3209">
                  <c:v>83</c:v>
                </c:pt>
                <c:pt idx="3210">
                  <c:v>75</c:v>
                </c:pt>
                <c:pt idx="3211">
                  <c:v>112</c:v>
                </c:pt>
                <c:pt idx="3212">
                  <c:v>38</c:v>
                </c:pt>
                <c:pt idx="3213">
                  <c:v>100</c:v>
                </c:pt>
                <c:pt idx="3214">
                  <c:v>127</c:v>
                </c:pt>
                <c:pt idx="3215">
                  <c:v>129</c:v>
                </c:pt>
                <c:pt idx="3216">
                  <c:v>118</c:v>
                </c:pt>
                <c:pt idx="3217">
                  <c:v>140</c:v>
                </c:pt>
                <c:pt idx="3218">
                  <c:v>109</c:v>
                </c:pt>
                <c:pt idx="3219">
                  <c:v>47</c:v>
                </c:pt>
                <c:pt idx="3220">
                  <c:v>117</c:v>
                </c:pt>
                <c:pt idx="3221">
                  <c:v>185</c:v>
                </c:pt>
                <c:pt idx="3222">
                  <c:v>77</c:v>
                </c:pt>
                <c:pt idx="3223">
                  <c:v>107</c:v>
                </c:pt>
                <c:pt idx="3224">
                  <c:v>122</c:v>
                </c:pt>
                <c:pt idx="3225">
                  <c:v>44</c:v>
                </c:pt>
                <c:pt idx="3226">
                  <c:v>100</c:v>
                </c:pt>
                <c:pt idx="3227">
                  <c:v>60</c:v>
                </c:pt>
                <c:pt idx="3228">
                  <c:v>170</c:v>
                </c:pt>
                <c:pt idx="3229">
                  <c:v>135</c:v>
                </c:pt>
                <c:pt idx="3230">
                  <c:v>80</c:v>
                </c:pt>
                <c:pt idx="3231">
                  <c:v>76</c:v>
                </c:pt>
                <c:pt idx="3232">
                  <c:v>135</c:v>
                </c:pt>
                <c:pt idx="3233">
                  <c:v>53</c:v>
                </c:pt>
                <c:pt idx="3234">
                  <c:v>94</c:v>
                </c:pt>
                <c:pt idx="3235">
                  <c:v>112</c:v>
                </c:pt>
                <c:pt idx="3236">
                  <c:v>119</c:v>
                </c:pt>
                <c:pt idx="3237">
                  <c:v>132</c:v>
                </c:pt>
                <c:pt idx="3238">
                  <c:v>28</c:v>
                </c:pt>
                <c:pt idx="3239">
                  <c:v>77</c:v>
                </c:pt>
                <c:pt idx="3240">
                  <c:v>7</c:v>
                </c:pt>
                <c:pt idx="3241">
                  <c:v>152</c:v>
                </c:pt>
                <c:pt idx="3242">
                  <c:v>50</c:v>
                </c:pt>
                <c:pt idx="3243">
                  <c:v>139</c:v>
                </c:pt>
                <c:pt idx="3244">
                  <c:v>88</c:v>
                </c:pt>
                <c:pt idx="3245">
                  <c:v>7</c:v>
                </c:pt>
                <c:pt idx="3246">
                  <c:v>80</c:v>
                </c:pt>
                <c:pt idx="3247">
                  <c:v>79</c:v>
                </c:pt>
                <c:pt idx="3248">
                  <c:v>71</c:v>
                </c:pt>
                <c:pt idx="3249">
                  <c:v>91</c:v>
                </c:pt>
                <c:pt idx="3250">
                  <c:v>72</c:v>
                </c:pt>
                <c:pt idx="3251">
                  <c:v>493</c:v>
                </c:pt>
                <c:pt idx="3252">
                  <c:v>86</c:v>
                </c:pt>
                <c:pt idx="3253">
                  <c:v>186</c:v>
                </c:pt>
                <c:pt idx="3254">
                  <c:v>34</c:v>
                </c:pt>
                <c:pt idx="3255">
                  <c:v>111</c:v>
                </c:pt>
                <c:pt idx="3256">
                  <c:v>39</c:v>
                </c:pt>
                <c:pt idx="3257">
                  <c:v>29</c:v>
                </c:pt>
                <c:pt idx="3258">
                  <c:v>123</c:v>
                </c:pt>
                <c:pt idx="3259">
                  <c:v>99</c:v>
                </c:pt>
                <c:pt idx="3260">
                  <c:v>50</c:v>
                </c:pt>
                <c:pt idx="3261">
                  <c:v>77</c:v>
                </c:pt>
                <c:pt idx="3262">
                  <c:v>118</c:v>
                </c:pt>
                <c:pt idx="3263">
                  <c:v>61</c:v>
                </c:pt>
                <c:pt idx="3264">
                  <c:v>30</c:v>
                </c:pt>
                <c:pt idx="3265">
                  <c:v>206</c:v>
                </c:pt>
                <c:pt idx="3266">
                  <c:v>112</c:v>
                </c:pt>
                <c:pt idx="3267">
                  <c:v>159</c:v>
                </c:pt>
                <c:pt idx="3268">
                  <c:v>52</c:v>
                </c:pt>
                <c:pt idx="3269">
                  <c:v>30</c:v>
                </c:pt>
                <c:pt idx="3270">
                  <c:v>11</c:v>
                </c:pt>
                <c:pt idx="3271">
                  <c:v>165</c:v>
                </c:pt>
                <c:pt idx="3272">
                  <c:v>374</c:v>
                </c:pt>
                <c:pt idx="3273">
                  <c:v>80</c:v>
                </c:pt>
                <c:pt idx="3274">
                  <c:v>64</c:v>
                </c:pt>
                <c:pt idx="3275">
                  <c:v>91</c:v>
                </c:pt>
                <c:pt idx="3276">
                  <c:v>102</c:v>
                </c:pt>
                <c:pt idx="3277">
                  <c:v>37</c:v>
                </c:pt>
                <c:pt idx="3278">
                  <c:v>97</c:v>
                </c:pt>
                <c:pt idx="3279">
                  <c:v>56</c:v>
                </c:pt>
                <c:pt idx="3280">
                  <c:v>76</c:v>
                </c:pt>
                <c:pt idx="3281">
                  <c:v>58</c:v>
                </c:pt>
                <c:pt idx="3282">
                  <c:v>149</c:v>
                </c:pt>
                <c:pt idx="3283">
                  <c:v>55</c:v>
                </c:pt>
                <c:pt idx="3284">
                  <c:v>132</c:v>
                </c:pt>
                <c:pt idx="3285">
                  <c:v>299</c:v>
                </c:pt>
                <c:pt idx="3286">
                  <c:v>77</c:v>
                </c:pt>
                <c:pt idx="3287">
                  <c:v>30</c:v>
                </c:pt>
                <c:pt idx="3288">
                  <c:v>84</c:v>
                </c:pt>
                <c:pt idx="3289">
                  <c:v>135</c:v>
                </c:pt>
                <c:pt idx="3290">
                  <c:v>255</c:v>
                </c:pt>
                <c:pt idx="3291">
                  <c:v>169</c:v>
                </c:pt>
                <c:pt idx="3292">
                  <c:v>138</c:v>
                </c:pt>
                <c:pt idx="3293">
                  <c:v>102</c:v>
                </c:pt>
                <c:pt idx="3294">
                  <c:v>39</c:v>
                </c:pt>
                <c:pt idx="3295">
                  <c:v>129</c:v>
                </c:pt>
                <c:pt idx="3296">
                  <c:v>247</c:v>
                </c:pt>
                <c:pt idx="3297">
                  <c:v>163</c:v>
                </c:pt>
                <c:pt idx="3298">
                  <c:v>132</c:v>
                </c:pt>
                <c:pt idx="3299">
                  <c:v>27</c:v>
                </c:pt>
                <c:pt idx="3300">
                  <c:v>22</c:v>
                </c:pt>
                <c:pt idx="3301">
                  <c:v>76</c:v>
                </c:pt>
                <c:pt idx="3302">
                  <c:v>174</c:v>
                </c:pt>
                <c:pt idx="3303">
                  <c:v>101</c:v>
                </c:pt>
                <c:pt idx="3304">
                  <c:v>75</c:v>
                </c:pt>
                <c:pt idx="3305">
                  <c:v>36</c:v>
                </c:pt>
                <c:pt idx="3306">
                  <c:v>124</c:v>
                </c:pt>
                <c:pt idx="3307">
                  <c:v>51</c:v>
                </c:pt>
                <c:pt idx="3308">
                  <c:v>94</c:v>
                </c:pt>
                <c:pt idx="3309">
                  <c:v>25</c:v>
                </c:pt>
                <c:pt idx="3310">
                  <c:v>101</c:v>
                </c:pt>
                <c:pt idx="3311">
                  <c:v>102</c:v>
                </c:pt>
                <c:pt idx="3312">
                  <c:v>79</c:v>
                </c:pt>
                <c:pt idx="3313">
                  <c:v>11</c:v>
                </c:pt>
                <c:pt idx="3314">
                  <c:v>171</c:v>
                </c:pt>
                <c:pt idx="3315">
                  <c:v>86</c:v>
                </c:pt>
                <c:pt idx="3316">
                  <c:v>61</c:v>
                </c:pt>
                <c:pt idx="3317">
                  <c:v>64</c:v>
                </c:pt>
                <c:pt idx="3318">
                  <c:v>111</c:v>
                </c:pt>
                <c:pt idx="3319">
                  <c:v>98</c:v>
                </c:pt>
                <c:pt idx="3320">
                  <c:v>39</c:v>
                </c:pt>
                <c:pt idx="3321">
                  <c:v>417</c:v>
                </c:pt>
                <c:pt idx="3322">
                  <c:v>86</c:v>
                </c:pt>
                <c:pt idx="3323">
                  <c:v>176</c:v>
                </c:pt>
                <c:pt idx="3324">
                  <c:v>48</c:v>
                </c:pt>
                <c:pt idx="3325">
                  <c:v>165</c:v>
                </c:pt>
                <c:pt idx="3326">
                  <c:v>279</c:v>
                </c:pt>
                <c:pt idx="3327">
                  <c:v>87</c:v>
                </c:pt>
                <c:pt idx="3328">
                  <c:v>51</c:v>
                </c:pt>
                <c:pt idx="3329">
                  <c:v>44</c:v>
                </c:pt>
                <c:pt idx="3330">
                  <c:v>147</c:v>
                </c:pt>
                <c:pt idx="3331">
                  <c:v>24</c:v>
                </c:pt>
                <c:pt idx="3332">
                  <c:v>189</c:v>
                </c:pt>
                <c:pt idx="3333">
                  <c:v>55</c:v>
                </c:pt>
                <c:pt idx="3334">
                  <c:v>85</c:v>
                </c:pt>
                <c:pt idx="3335">
                  <c:v>75</c:v>
                </c:pt>
                <c:pt idx="3336">
                  <c:v>210</c:v>
                </c:pt>
                <c:pt idx="3337">
                  <c:v>28</c:v>
                </c:pt>
                <c:pt idx="3338">
                  <c:v>10</c:v>
                </c:pt>
                <c:pt idx="3339">
                  <c:v>374</c:v>
                </c:pt>
                <c:pt idx="3340">
                  <c:v>94</c:v>
                </c:pt>
                <c:pt idx="3341">
                  <c:v>116</c:v>
                </c:pt>
                <c:pt idx="3342">
                  <c:v>170</c:v>
                </c:pt>
                <c:pt idx="3343">
                  <c:v>125</c:v>
                </c:pt>
                <c:pt idx="3344">
                  <c:v>88</c:v>
                </c:pt>
                <c:pt idx="3345">
                  <c:v>63</c:v>
                </c:pt>
                <c:pt idx="3346">
                  <c:v>86</c:v>
                </c:pt>
                <c:pt idx="3347">
                  <c:v>102</c:v>
                </c:pt>
                <c:pt idx="3348">
                  <c:v>81</c:v>
                </c:pt>
                <c:pt idx="3349">
                  <c:v>69</c:v>
                </c:pt>
                <c:pt idx="3350">
                  <c:v>146</c:v>
                </c:pt>
                <c:pt idx="3351">
                  <c:v>103</c:v>
                </c:pt>
                <c:pt idx="3352">
                  <c:v>96</c:v>
                </c:pt>
                <c:pt idx="3353">
                  <c:v>100</c:v>
                </c:pt>
                <c:pt idx="3354">
                  <c:v>51</c:v>
                </c:pt>
                <c:pt idx="3355">
                  <c:v>60</c:v>
                </c:pt>
                <c:pt idx="3356">
                  <c:v>54</c:v>
                </c:pt>
                <c:pt idx="3357">
                  <c:v>89</c:v>
                </c:pt>
                <c:pt idx="3358">
                  <c:v>49</c:v>
                </c:pt>
                <c:pt idx="3359">
                  <c:v>36</c:v>
                </c:pt>
                <c:pt idx="3360">
                  <c:v>103</c:v>
                </c:pt>
                <c:pt idx="3361">
                  <c:v>72</c:v>
                </c:pt>
                <c:pt idx="3362">
                  <c:v>91</c:v>
                </c:pt>
                <c:pt idx="3363">
                  <c:v>50</c:v>
                </c:pt>
                <c:pt idx="3364">
                  <c:v>143</c:v>
                </c:pt>
                <c:pt idx="3365">
                  <c:v>88</c:v>
                </c:pt>
                <c:pt idx="3366">
                  <c:v>134</c:v>
                </c:pt>
                <c:pt idx="3367">
                  <c:v>58</c:v>
                </c:pt>
                <c:pt idx="3368">
                  <c:v>43</c:v>
                </c:pt>
                <c:pt idx="3369">
                  <c:v>108</c:v>
                </c:pt>
                <c:pt idx="3370">
                  <c:v>83</c:v>
                </c:pt>
                <c:pt idx="3371">
                  <c:v>123</c:v>
                </c:pt>
                <c:pt idx="3372">
                  <c:v>88</c:v>
                </c:pt>
                <c:pt idx="3373">
                  <c:v>141</c:v>
                </c:pt>
                <c:pt idx="3374">
                  <c:v>106</c:v>
                </c:pt>
                <c:pt idx="3375">
                  <c:v>68</c:v>
                </c:pt>
                <c:pt idx="3376">
                  <c:v>164</c:v>
                </c:pt>
                <c:pt idx="3377">
                  <c:v>34</c:v>
                </c:pt>
                <c:pt idx="3378">
                  <c:v>81</c:v>
                </c:pt>
                <c:pt idx="3379">
                  <c:v>56</c:v>
                </c:pt>
                <c:pt idx="3380">
                  <c:v>117</c:v>
                </c:pt>
                <c:pt idx="3381">
                  <c:v>48</c:v>
                </c:pt>
                <c:pt idx="3382">
                  <c:v>96</c:v>
                </c:pt>
                <c:pt idx="3383">
                  <c:v>128</c:v>
                </c:pt>
                <c:pt idx="3384">
                  <c:v>105</c:v>
                </c:pt>
                <c:pt idx="3385">
                  <c:v>168</c:v>
                </c:pt>
                <c:pt idx="3386">
                  <c:v>52</c:v>
                </c:pt>
                <c:pt idx="3387">
                  <c:v>60</c:v>
                </c:pt>
                <c:pt idx="3388">
                  <c:v>80</c:v>
                </c:pt>
                <c:pt idx="3389">
                  <c:v>44</c:v>
                </c:pt>
                <c:pt idx="3390">
                  <c:v>40</c:v>
                </c:pt>
                <c:pt idx="3391">
                  <c:v>94</c:v>
                </c:pt>
                <c:pt idx="3392">
                  <c:v>14</c:v>
                </c:pt>
                <c:pt idx="3393">
                  <c:v>200</c:v>
                </c:pt>
                <c:pt idx="3394">
                  <c:v>54</c:v>
                </c:pt>
                <c:pt idx="3395">
                  <c:v>100</c:v>
                </c:pt>
                <c:pt idx="3396">
                  <c:v>223</c:v>
                </c:pt>
                <c:pt idx="3397">
                  <c:v>72</c:v>
                </c:pt>
                <c:pt idx="3398">
                  <c:v>90</c:v>
                </c:pt>
                <c:pt idx="3399">
                  <c:v>40</c:v>
                </c:pt>
                <c:pt idx="3400">
                  <c:v>58</c:v>
                </c:pt>
                <c:pt idx="3401">
                  <c:v>115</c:v>
                </c:pt>
                <c:pt idx="3402">
                  <c:v>56</c:v>
                </c:pt>
                <c:pt idx="3403">
                  <c:v>46</c:v>
                </c:pt>
                <c:pt idx="3404">
                  <c:v>239</c:v>
                </c:pt>
                <c:pt idx="3405">
                  <c:v>132</c:v>
                </c:pt>
                <c:pt idx="3406">
                  <c:v>52</c:v>
                </c:pt>
                <c:pt idx="3407">
                  <c:v>80</c:v>
                </c:pt>
                <c:pt idx="3408">
                  <c:v>44</c:v>
                </c:pt>
                <c:pt idx="3409">
                  <c:v>142</c:v>
                </c:pt>
                <c:pt idx="3410">
                  <c:v>132</c:v>
                </c:pt>
                <c:pt idx="3411">
                  <c:v>64</c:v>
                </c:pt>
                <c:pt idx="3412">
                  <c:v>73</c:v>
                </c:pt>
                <c:pt idx="3413">
                  <c:v>31</c:v>
                </c:pt>
                <c:pt idx="3414">
                  <c:v>151</c:v>
                </c:pt>
                <c:pt idx="3415">
                  <c:v>78</c:v>
                </c:pt>
                <c:pt idx="3416">
                  <c:v>142</c:v>
                </c:pt>
                <c:pt idx="3417">
                  <c:v>90</c:v>
                </c:pt>
                <c:pt idx="3418">
                  <c:v>83</c:v>
                </c:pt>
                <c:pt idx="3419">
                  <c:v>78</c:v>
                </c:pt>
                <c:pt idx="3420">
                  <c:v>47</c:v>
                </c:pt>
                <c:pt idx="3421">
                  <c:v>60</c:v>
                </c:pt>
                <c:pt idx="3422">
                  <c:v>142</c:v>
                </c:pt>
                <c:pt idx="3423">
                  <c:v>25</c:v>
                </c:pt>
                <c:pt idx="3424">
                  <c:v>181</c:v>
                </c:pt>
                <c:pt idx="3425">
                  <c:v>142</c:v>
                </c:pt>
                <c:pt idx="3426">
                  <c:v>401</c:v>
                </c:pt>
                <c:pt idx="3427">
                  <c:v>163</c:v>
                </c:pt>
                <c:pt idx="3428">
                  <c:v>71</c:v>
                </c:pt>
                <c:pt idx="3429">
                  <c:v>49</c:v>
                </c:pt>
                <c:pt idx="3430">
                  <c:v>61</c:v>
                </c:pt>
                <c:pt idx="3431">
                  <c:v>70</c:v>
                </c:pt>
                <c:pt idx="3432">
                  <c:v>35</c:v>
                </c:pt>
                <c:pt idx="3433">
                  <c:v>69</c:v>
                </c:pt>
                <c:pt idx="3434">
                  <c:v>71</c:v>
                </c:pt>
                <c:pt idx="3435">
                  <c:v>96</c:v>
                </c:pt>
                <c:pt idx="3436">
                  <c:v>112</c:v>
                </c:pt>
                <c:pt idx="3437">
                  <c:v>200</c:v>
                </c:pt>
                <c:pt idx="3438">
                  <c:v>406</c:v>
                </c:pt>
                <c:pt idx="3439">
                  <c:v>66</c:v>
                </c:pt>
                <c:pt idx="3440">
                  <c:v>32</c:v>
                </c:pt>
                <c:pt idx="3441">
                  <c:v>165</c:v>
                </c:pt>
                <c:pt idx="3442">
                  <c:v>43</c:v>
                </c:pt>
                <c:pt idx="3443">
                  <c:v>121</c:v>
                </c:pt>
                <c:pt idx="3444">
                  <c:v>197</c:v>
                </c:pt>
                <c:pt idx="3445">
                  <c:v>121</c:v>
                </c:pt>
                <c:pt idx="3446">
                  <c:v>57</c:v>
                </c:pt>
                <c:pt idx="3447">
                  <c:v>55</c:v>
                </c:pt>
                <c:pt idx="3448">
                  <c:v>14</c:v>
                </c:pt>
                <c:pt idx="3449">
                  <c:v>118</c:v>
                </c:pt>
                <c:pt idx="3450">
                  <c:v>183</c:v>
                </c:pt>
                <c:pt idx="3451">
                  <c:v>96</c:v>
                </c:pt>
                <c:pt idx="3452">
                  <c:v>72</c:v>
                </c:pt>
                <c:pt idx="3453">
                  <c:v>100</c:v>
                </c:pt>
                <c:pt idx="3454">
                  <c:v>38</c:v>
                </c:pt>
                <c:pt idx="3455">
                  <c:v>79</c:v>
                </c:pt>
                <c:pt idx="3456">
                  <c:v>33</c:v>
                </c:pt>
                <c:pt idx="3457">
                  <c:v>223</c:v>
                </c:pt>
                <c:pt idx="3458">
                  <c:v>100</c:v>
                </c:pt>
                <c:pt idx="3459">
                  <c:v>69</c:v>
                </c:pt>
                <c:pt idx="3460">
                  <c:v>82</c:v>
                </c:pt>
                <c:pt idx="3461">
                  <c:v>59</c:v>
                </c:pt>
                <c:pt idx="3462">
                  <c:v>121</c:v>
                </c:pt>
                <c:pt idx="3463">
                  <c:v>74</c:v>
                </c:pt>
                <c:pt idx="3464">
                  <c:v>87</c:v>
                </c:pt>
                <c:pt idx="3465">
                  <c:v>109</c:v>
                </c:pt>
                <c:pt idx="3466">
                  <c:v>90</c:v>
                </c:pt>
                <c:pt idx="3467">
                  <c:v>267</c:v>
                </c:pt>
                <c:pt idx="3468">
                  <c:v>11</c:v>
                </c:pt>
                <c:pt idx="3469">
                  <c:v>65</c:v>
                </c:pt>
                <c:pt idx="3470">
                  <c:v>43</c:v>
                </c:pt>
                <c:pt idx="3471">
                  <c:v>56</c:v>
                </c:pt>
                <c:pt idx="3472">
                  <c:v>75</c:v>
                </c:pt>
                <c:pt idx="3473">
                  <c:v>93</c:v>
                </c:pt>
                <c:pt idx="3474">
                  <c:v>68</c:v>
                </c:pt>
                <c:pt idx="3475">
                  <c:v>16</c:v>
                </c:pt>
                <c:pt idx="3476">
                  <c:v>61</c:v>
                </c:pt>
                <c:pt idx="3477">
                  <c:v>44</c:v>
                </c:pt>
                <c:pt idx="3478">
                  <c:v>46</c:v>
                </c:pt>
                <c:pt idx="3479">
                  <c:v>92</c:v>
                </c:pt>
                <c:pt idx="3480">
                  <c:v>112</c:v>
                </c:pt>
                <c:pt idx="3481">
                  <c:v>50</c:v>
                </c:pt>
                <c:pt idx="3482">
                  <c:v>747</c:v>
                </c:pt>
                <c:pt idx="3483">
                  <c:v>142</c:v>
                </c:pt>
                <c:pt idx="3484">
                  <c:v>134</c:v>
                </c:pt>
                <c:pt idx="3485">
                  <c:v>55</c:v>
                </c:pt>
                <c:pt idx="3486">
                  <c:v>592</c:v>
                </c:pt>
                <c:pt idx="3487">
                  <c:v>47</c:v>
                </c:pt>
                <c:pt idx="3488">
                  <c:v>82</c:v>
                </c:pt>
                <c:pt idx="3489">
                  <c:v>128</c:v>
                </c:pt>
                <c:pt idx="3490">
                  <c:v>72</c:v>
                </c:pt>
                <c:pt idx="3491">
                  <c:v>112</c:v>
                </c:pt>
                <c:pt idx="3492">
                  <c:v>45</c:v>
                </c:pt>
                <c:pt idx="3493">
                  <c:v>133</c:v>
                </c:pt>
                <c:pt idx="3494">
                  <c:v>182</c:v>
                </c:pt>
                <c:pt idx="3495">
                  <c:v>170</c:v>
                </c:pt>
                <c:pt idx="3496">
                  <c:v>94</c:v>
                </c:pt>
                <c:pt idx="3497">
                  <c:v>64</c:v>
                </c:pt>
                <c:pt idx="3498">
                  <c:v>98</c:v>
                </c:pt>
                <c:pt idx="3499">
                  <c:v>147</c:v>
                </c:pt>
                <c:pt idx="3500">
                  <c:v>119</c:v>
                </c:pt>
                <c:pt idx="3501">
                  <c:v>91</c:v>
                </c:pt>
                <c:pt idx="3502">
                  <c:v>387</c:v>
                </c:pt>
                <c:pt idx="3503">
                  <c:v>88</c:v>
                </c:pt>
                <c:pt idx="3504">
                  <c:v>49</c:v>
                </c:pt>
                <c:pt idx="3505">
                  <c:v>140</c:v>
                </c:pt>
                <c:pt idx="3506">
                  <c:v>107</c:v>
                </c:pt>
                <c:pt idx="3507">
                  <c:v>37</c:v>
                </c:pt>
                <c:pt idx="3508">
                  <c:v>51</c:v>
                </c:pt>
                <c:pt idx="3509">
                  <c:v>28</c:v>
                </c:pt>
                <c:pt idx="3510">
                  <c:v>169</c:v>
                </c:pt>
                <c:pt idx="3511">
                  <c:v>69</c:v>
                </c:pt>
                <c:pt idx="3512">
                  <c:v>75</c:v>
                </c:pt>
                <c:pt idx="3513">
                  <c:v>133</c:v>
                </c:pt>
                <c:pt idx="3514">
                  <c:v>126</c:v>
                </c:pt>
                <c:pt idx="3515">
                  <c:v>109</c:v>
                </c:pt>
                <c:pt idx="3516">
                  <c:v>229</c:v>
                </c:pt>
                <c:pt idx="3517">
                  <c:v>94</c:v>
                </c:pt>
                <c:pt idx="3518">
                  <c:v>145</c:v>
                </c:pt>
                <c:pt idx="3519">
                  <c:v>56</c:v>
                </c:pt>
                <c:pt idx="3520">
                  <c:v>100</c:v>
                </c:pt>
                <c:pt idx="3521">
                  <c:v>333</c:v>
                </c:pt>
                <c:pt idx="3522">
                  <c:v>85</c:v>
                </c:pt>
                <c:pt idx="3523">
                  <c:v>45</c:v>
                </c:pt>
                <c:pt idx="3524">
                  <c:v>206</c:v>
                </c:pt>
                <c:pt idx="3525">
                  <c:v>68</c:v>
                </c:pt>
                <c:pt idx="3526">
                  <c:v>97</c:v>
                </c:pt>
                <c:pt idx="3527">
                  <c:v>159</c:v>
                </c:pt>
                <c:pt idx="3528">
                  <c:v>166</c:v>
                </c:pt>
                <c:pt idx="3529">
                  <c:v>164</c:v>
                </c:pt>
                <c:pt idx="3530">
                  <c:v>236</c:v>
                </c:pt>
                <c:pt idx="3531">
                  <c:v>103</c:v>
                </c:pt>
                <c:pt idx="3532">
                  <c:v>106</c:v>
                </c:pt>
                <c:pt idx="3533">
                  <c:v>75</c:v>
                </c:pt>
                <c:pt idx="3534">
                  <c:v>186</c:v>
                </c:pt>
                <c:pt idx="3535">
                  <c:v>87</c:v>
                </c:pt>
                <c:pt idx="3536">
                  <c:v>52</c:v>
                </c:pt>
                <c:pt idx="3537">
                  <c:v>100</c:v>
                </c:pt>
                <c:pt idx="3538">
                  <c:v>68</c:v>
                </c:pt>
                <c:pt idx="3539">
                  <c:v>86</c:v>
                </c:pt>
                <c:pt idx="3540">
                  <c:v>213</c:v>
                </c:pt>
                <c:pt idx="3541">
                  <c:v>165</c:v>
                </c:pt>
                <c:pt idx="3542">
                  <c:v>43</c:v>
                </c:pt>
                <c:pt idx="3543">
                  <c:v>59</c:v>
                </c:pt>
                <c:pt idx="3544">
                  <c:v>48</c:v>
                </c:pt>
                <c:pt idx="3545">
                  <c:v>37</c:v>
                </c:pt>
                <c:pt idx="3546">
                  <c:v>38</c:v>
                </c:pt>
                <c:pt idx="3547">
                  <c:v>124</c:v>
                </c:pt>
                <c:pt idx="3548">
                  <c:v>146</c:v>
                </c:pt>
                <c:pt idx="3549">
                  <c:v>21</c:v>
                </c:pt>
                <c:pt idx="3550">
                  <c:v>36</c:v>
                </c:pt>
                <c:pt idx="3551">
                  <c:v>68</c:v>
                </c:pt>
                <c:pt idx="3552">
                  <c:v>26</c:v>
                </c:pt>
                <c:pt idx="3553">
                  <c:v>147</c:v>
                </c:pt>
                <c:pt idx="3554">
                  <c:v>164</c:v>
                </c:pt>
                <c:pt idx="3555">
                  <c:v>65</c:v>
                </c:pt>
                <c:pt idx="3556">
                  <c:v>60</c:v>
                </c:pt>
                <c:pt idx="3557">
                  <c:v>134</c:v>
                </c:pt>
                <c:pt idx="3558">
                  <c:v>33</c:v>
                </c:pt>
                <c:pt idx="3559">
                  <c:v>108</c:v>
                </c:pt>
                <c:pt idx="3560">
                  <c:v>36</c:v>
                </c:pt>
                <c:pt idx="3561">
                  <c:v>83</c:v>
                </c:pt>
                <c:pt idx="3562">
                  <c:v>20</c:v>
                </c:pt>
                <c:pt idx="3563">
                  <c:v>83</c:v>
                </c:pt>
                <c:pt idx="3564">
                  <c:v>88</c:v>
                </c:pt>
                <c:pt idx="3565">
                  <c:v>95</c:v>
                </c:pt>
                <c:pt idx="3566">
                  <c:v>46</c:v>
                </c:pt>
                <c:pt idx="3567">
                  <c:v>105</c:v>
                </c:pt>
                <c:pt idx="3568">
                  <c:v>142</c:v>
                </c:pt>
                <c:pt idx="3569">
                  <c:v>136</c:v>
                </c:pt>
                <c:pt idx="3570">
                  <c:v>72</c:v>
                </c:pt>
                <c:pt idx="3571">
                  <c:v>132</c:v>
                </c:pt>
                <c:pt idx="3572">
                  <c:v>159</c:v>
                </c:pt>
                <c:pt idx="3573">
                  <c:v>97</c:v>
                </c:pt>
                <c:pt idx="3574">
                  <c:v>91</c:v>
                </c:pt>
                <c:pt idx="3575">
                  <c:v>124</c:v>
                </c:pt>
                <c:pt idx="3576">
                  <c:v>45</c:v>
                </c:pt>
                <c:pt idx="3577">
                  <c:v>41</c:v>
                </c:pt>
                <c:pt idx="3578">
                  <c:v>115</c:v>
                </c:pt>
                <c:pt idx="3579">
                  <c:v>232</c:v>
                </c:pt>
                <c:pt idx="3580">
                  <c:v>90</c:v>
                </c:pt>
                <c:pt idx="3581">
                  <c:v>78</c:v>
                </c:pt>
                <c:pt idx="3582">
                  <c:v>10</c:v>
                </c:pt>
                <c:pt idx="3583">
                  <c:v>26</c:v>
                </c:pt>
                <c:pt idx="3584">
                  <c:v>86</c:v>
                </c:pt>
                <c:pt idx="3585">
                  <c:v>115</c:v>
                </c:pt>
                <c:pt idx="3586">
                  <c:v>40</c:v>
                </c:pt>
                <c:pt idx="3587">
                  <c:v>190</c:v>
                </c:pt>
                <c:pt idx="3588">
                  <c:v>81</c:v>
                </c:pt>
                <c:pt idx="3589">
                  <c:v>41</c:v>
                </c:pt>
                <c:pt idx="3590">
                  <c:v>492</c:v>
                </c:pt>
                <c:pt idx="3591">
                  <c:v>91</c:v>
                </c:pt>
                <c:pt idx="3592">
                  <c:v>308</c:v>
                </c:pt>
                <c:pt idx="3593">
                  <c:v>156</c:v>
                </c:pt>
                <c:pt idx="3594">
                  <c:v>111</c:v>
                </c:pt>
                <c:pt idx="3595">
                  <c:v>172</c:v>
                </c:pt>
                <c:pt idx="3596">
                  <c:v>106</c:v>
                </c:pt>
                <c:pt idx="3597">
                  <c:v>84</c:v>
                </c:pt>
                <c:pt idx="3598">
                  <c:v>197</c:v>
                </c:pt>
                <c:pt idx="3599">
                  <c:v>200</c:v>
                </c:pt>
                <c:pt idx="3600">
                  <c:v>27</c:v>
                </c:pt>
                <c:pt idx="3601">
                  <c:v>95</c:v>
                </c:pt>
                <c:pt idx="3602">
                  <c:v>89</c:v>
                </c:pt>
                <c:pt idx="3603">
                  <c:v>123</c:v>
                </c:pt>
                <c:pt idx="3604">
                  <c:v>157</c:v>
                </c:pt>
                <c:pt idx="3605">
                  <c:v>96</c:v>
                </c:pt>
                <c:pt idx="3606">
                  <c:v>269</c:v>
                </c:pt>
                <c:pt idx="3607">
                  <c:v>139</c:v>
                </c:pt>
                <c:pt idx="3608">
                  <c:v>101</c:v>
                </c:pt>
                <c:pt idx="3609">
                  <c:v>174</c:v>
                </c:pt>
                <c:pt idx="3610">
                  <c:v>284</c:v>
                </c:pt>
                <c:pt idx="3611">
                  <c:v>34</c:v>
                </c:pt>
                <c:pt idx="3612">
                  <c:v>85</c:v>
                </c:pt>
                <c:pt idx="3613">
                  <c:v>121</c:v>
                </c:pt>
                <c:pt idx="3614">
                  <c:v>59</c:v>
                </c:pt>
                <c:pt idx="3615">
                  <c:v>141</c:v>
                </c:pt>
                <c:pt idx="3616">
                  <c:v>167</c:v>
                </c:pt>
                <c:pt idx="3617">
                  <c:v>34</c:v>
                </c:pt>
                <c:pt idx="3618">
                  <c:v>37</c:v>
                </c:pt>
                <c:pt idx="3619">
                  <c:v>22</c:v>
                </c:pt>
                <c:pt idx="3620">
                  <c:v>170</c:v>
                </c:pt>
                <c:pt idx="3621">
                  <c:v>31</c:v>
                </c:pt>
                <c:pt idx="3622">
                  <c:v>195</c:v>
                </c:pt>
                <c:pt idx="3623">
                  <c:v>109</c:v>
                </c:pt>
                <c:pt idx="3624">
                  <c:v>134</c:v>
                </c:pt>
                <c:pt idx="3625">
                  <c:v>72</c:v>
                </c:pt>
                <c:pt idx="3626">
                  <c:v>92</c:v>
                </c:pt>
                <c:pt idx="3627">
                  <c:v>86</c:v>
                </c:pt>
                <c:pt idx="3628">
                  <c:v>83</c:v>
                </c:pt>
                <c:pt idx="3629">
                  <c:v>35</c:v>
                </c:pt>
                <c:pt idx="3630">
                  <c:v>107</c:v>
                </c:pt>
                <c:pt idx="3631">
                  <c:v>471</c:v>
                </c:pt>
                <c:pt idx="3632">
                  <c:v>131</c:v>
                </c:pt>
                <c:pt idx="3633">
                  <c:v>40</c:v>
                </c:pt>
                <c:pt idx="3634">
                  <c:v>241</c:v>
                </c:pt>
                <c:pt idx="3635">
                  <c:v>61</c:v>
                </c:pt>
                <c:pt idx="3636">
                  <c:v>262</c:v>
                </c:pt>
                <c:pt idx="3637">
                  <c:v>54</c:v>
                </c:pt>
                <c:pt idx="3638">
                  <c:v>95</c:v>
                </c:pt>
                <c:pt idx="3639">
                  <c:v>24</c:v>
                </c:pt>
                <c:pt idx="3640">
                  <c:v>153</c:v>
                </c:pt>
                <c:pt idx="3641">
                  <c:v>96</c:v>
                </c:pt>
                <c:pt idx="3642">
                  <c:v>72</c:v>
                </c:pt>
                <c:pt idx="3643">
                  <c:v>24</c:v>
                </c:pt>
                <c:pt idx="3644">
                  <c:v>121</c:v>
                </c:pt>
                <c:pt idx="3645">
                  <c:v>74</c:v>
                </c:pt>
                <c:pt idx="3646">
                  <c:v>70</c:v>
                </c:pt>
                <c:pt idx="3647">
                  <c:v>88</c:v>
                </c:pt>
                <c:pt idx="3648">
                  <c:v>112</c:v>
                </c:pt>
                <c:pt idx="3649">
                  <c:v>398</c:v>
                </c:pt>
                <c:pt idx="3650">
                  <c:v>183</c:v>
                </c:pt>
                <c:pt idx="3651">
                  <c:v>172</c:v>
                </c:pt>
                <c:pt idx="3652">
                  <c:v>87</c:v>
                </c:pt>
                <c:pt idx="3653">
                  <c:v>151</c:v>
                </c:pt>
                <c:pt idx="3654">
                  <c:v>110</c:v>
                </c:pt>
                <c:pt idx="3655">
                  <c:v>130</c:v>
                </c:pt>
                <c:pt idx="3656">
                  <c:v>29</c:v>
                </c:pt>
                <c:pt idx="3657">
                  <c:v>80</c:v>
                </c:pt>
                <c:pt idx="3658">
                  <c:v>197</c:v>
                </c:pt>
                <c:pt idx="3659">
                  <c:v>86</c:v>
                </c:pt>
                <c:pt idx="3660">
                  <c:v>95</c:v>
                </c:pt>
                <c:pt idx="3661">
                  <c:v>67</c:v>
                </c:pt>
                <c:pt idx="3662">
                  <c:v>88</c:v>
                </c:pt>
                <c:pt idx="3663">
                  <c:v>201</c:v>
                </c:pt>
                <c:pt idx="3664">
                  <c:v>191</c:v>
                </c:pt>
                <c:pt idx="3665">
                  <c:v>125</c:v>
                </c:pt>
                <c:pt idx="3666">
                  <c:v>43</c:v>
                </c:pt>
                <c:pt idx="3667">
                  <c:v>196</c:v>
                </c:pt>
                <c:pt idx="3668">
                  <c:v>129</c:v>
                </c:pt>
                <c:pt idx="3669">
                  <c:v>124</c:v>
                </c:pt>
                <c:pt idx="3670">
                  <c:v>123</c:v>
                </c:pt>
                <c:pt idx="3671">
                  <c:v>98</c:v>
                </c:pt>
                <c:pt idx="3672">
                  <c:v>31</c:v>
                </c:pt>
                <c:pt idx="3673">
                  <c:v>103</c:v>
                </c:pt>
                <c:pt idx="3674">
                  <c:v>34</c:v>
                </c:pt>
                <c:pt idx="3675">
                  <c:v>144</c:v>
                </c:pt>
                <c:pt idx="3676">
                  <c:v>297</c:v>
                </c:pt>
                <c:pt idx="3677">
                  <c:v>336</c:v>
                </c:pt>
                <c:pt idx="3678">
                  <c:v>104</c:v>
                </c:pt>
                <c:pt idx="3679">
                  <c:v>68</c:v>
                </c:pt>
                <c:pt idx="3680">
                  <c:v>75</c:v>
                </c:pt>
                <c:pt idx="3681">
                  <c:v>189</c:v>
                </c:pt>
                <c:pt idx="3682">
                  <c:v>258</c:v>
                </c:pt>
                <c:pt idx="3683">
                  <c:v>78</c:v>
                </c:pt>
                <c:pt idx="3684">
                  <c:v>48</c:v>
                </c:pt>
                <c:pt idx="3685">
                  <c:v>46</c:v>
                </c:pt>
                <c:pt idx="3686">
                  <c:v>163</c:v>
                </c:pt>
                <c:pt idx="3687">
                  <c:v>100</c:v>
                </c:pt>
                <c:pt idx="3688">
                  <c:v>52</c:v>
                </c:pt>
                <c:pt idx="3689">
                  <c:v>77</c:v>
                </c:pt>
                <c:pt idx="3690">
                  <c:v>95</c:v>
                </c:pt>
                <c:pt idx="3691">
                  <c:v>50</c:v>
                </c:pt>
                <c:pt idx="3692">
                  <c:v>80</c:v>
                </c:pt>
                <c:pt idx="3693">
                  <c:v>110</c:v>
                </c:pt>
                <c:pt idx="3694">
                  <c:v>117</c:v>
                </c:pt>
                <c:pt idx="3695">
                  <c:v>85</c:v>
                </c:pt>
                <c:pt idx="3696">
                  <c:v>42</c:v>
                </c:pt>
                <c:pt idx="3697">
                  <c:v>153</c:v>
                </c:pt>
                <c:pt idx="3698">
                  <c:v>62</c:v>
                </c:pt>
                <c:pt idx="3699">
                  <c:v>62</c:v>
                </c:pt>
                <c:pt idx="3700">
                  <c:v>669</c:v>
                </c:pt>
                <c:pt idx="3701">
                  <c:v>100</c:v>
                </c:pt>
                <c:pt idx="3702">
                  <c:v>91</c:v>
                </c:pt>
                <c:pt idx="3703">
                  <c:v>132</c:v>
                </c:pt>
                <c:pt idx="3704">
                  <c:v>243</c:v>
                </c:pt>
                <c:pt idx="3705">
                  <c:v>96</c:v>
                </c:pt>
                <c:pt idx="3706">
                  <c:v>60</c:v>
                </c:pt>
                <c:pt idx="3707">
                  <c:v>71</c:v>
                </c:pt>
                <c:pt idx="3708">
                  <c:v>90</c:v>
                </c:pt>
                <c:pt idx="3709">
                  <c:v>40</c:v>
                </c:pt>
                <c:pt idx="3710">
                  <c:v>119</c:v>
                </c:pt>
                <c:pt idx="3711">
                  <c:v>121</c:v>
                </c:pt>
                <c:pt idx="3712">
                  <c:v>90</c:v>
                </c:pt>
                <c:pt idx="3713">
                  <c:v>72</c:v>
                </c:pt>
                <c:pt idx="3714">
                  <c:v>103</c:v>
                </c:pt>
                <c:pt idx="3715">
                  <c:v>106</c:v>
                </c:pt>
                <c:pt idx="3716">
                  <c:v>276</c:v>
                </c:pt>
                <c:pt idx="3717">
                  <c:v>102</c:v>
                </c:pt>
                <c:pt idx="3718">
                  <c:v>51</c:v>
                </c:pt>
                <c:pt idx="3719">
                  <c:v>108</c:v>
                </c:pt>
                <c:pt idx="3720">
                  <c:v>70</c:v>
                </c:pt>
                <c:pt idx="3721">
                  <c:v>160</c:v>
                </c:pt>
                <c:pt idx="3722">
                  <c:v>155</c:v>
                </c:pt>
                <c:pt idx="3723">
                  <c:v>2</c:v>
                </c:pt>
                <c:pt idx="3724">
                  <c:v>89</c:v>
                </c:pt>
                <c:pt idx="3725">
                  <c:v>88</c:v>
                </c:pt>
                <c:pt idx="3726">
                  <c:v>81</c:v>
                </c:pt>
                <c:pt idx="3727">
                  <c:v>132</c:v>
                </c:pt>
                <c:pt idx="3728">
                  <c:v>200</c:v>
                </c:pt>
                <c:pt idx="3729">
                  <c:v>53</c:v>
                </c:pt>
                <c:pt idx="3730">
                  <c:v>108</c:v>
                </c:pt>
                <c:pt idx="3731">
                  <c:v>87</c:v>
                </c:pt>
                <c:pt idx="3732">
                  <c:v>112</c:v>
                </c:pt>
                <c:pt idx="3733">
                  <c:v>102</c:v>
                </c:pt>
                <c:pt idx="3734">
                  <c:v>48</c:v>
                </c:pt>
                <c:pt idx="3735">
                  <c:v>23</c:v>
                </c:pt>
                <c:pt idx="3736">
                  <c:v>150</c:v>
                </c:pt>
                <c:pt idx="3737">
                  <c:v>129</c:v>
                </c:pt>
                <c:pt idx="3738">
                  <c:v>95</c:v>
                </c:pt>
                <c:pt idx="3739">
                  <c:v>40</c:v>
                </c:pt>
                <c:pt idx="3740">
                  <c:v>64</c:v>
                </c:pt>
                <c:pt idx="3741">
                  <c:v>47</c:v>
                </c:pt>
                <c:pt idx="3742">
                  <c:v>82</c:v>
                </c:pt>
                <c:pt idx="3743">
                  <c:v>46</c:v>
                </c:pt>
                <c:pt idx="3744">
                  <c:v>162</c:v>
                </c:pt>
                <c:pt idx="3745">
                  <c:v>73</c:v>
                </c:pt>
                <c:pt idx="3746">
                  <c:v>98</c:v>
                </c:pt>
                <c:pt idx="3747">
                  <c:v>114</c:v>
                </c:pt>
                <c:pt idx="3748">
                  <c:v>167</c:v>
                </c:pt>
                <c:pt idx="3749">
                  <c:v>183</c:v>
                </c:pt>
                <c:pt idx="3750">
                  <c:v>103</c:v>
                </c:pt>
                <c:pt idx="3751">
                  <c:v>90</c:v>
                </c:pt>
                <c:pt idx="3752">
                  <c:v>106</c:v>
                </c:pt>
                <c:pt idx="3753">
                  <c:v>191</c:v>
                </c:pt>
                <c:pt idx="3754">
                  <c:v>94</c:v>
                </c:pt>
                <c:pt idx="3755">
                  <c:v>82</c:v>
                </c:pt>
                <c:pt idx="3756">
                  <c:v>136</c:v>
                </c:pt>
                <c:pt idx="3757">
                  <c:v>45</c:v>
                </c:pt>
                <c:pt idx="3758">
                  <c:v>140</c:v>
                </c:pt>
                <c:pt idx="3759">
                  <c:v>84</c:v>
                </c:pt>
                <c:pt idx="3760">
                  <c:v>168</c:v>
                </c:pt>
                <c:pt idx="3761">
                  <c:v>246</c:v>
                </c:pt>
                <c:pt idx="3762">
                  <c:v>39</c:v>
                </c:pt>
                <c:pt idx="3763">
                  <c:v>70</c:v>
                </c:pt>
                <c:pt idx="3764">
                  <c:v>62</c:v>
                </c:pt>
                <c:pt idx="3765">
                  <c:v>97</c:v>
                </c:pt>
                <c:pt idx="3766">
                  <c:v>80</c:v>
                </c:pt>
                <c:pt idx="3767">
                  <c:v>99</c:v>
                </c:pt>
                <c:pt idx="3768">
                  <c:v>58</c:v>
                </c:pt>
                <c:pt idx="3769">
                  <c:v>238</c:v>
                </c:pt>
                <c:pt idx="3770">
                  <c:v>63</c:v>
                </c:pt>
                <c:pt idx="3771">
                  <c:v>211</c:v>
                </c:pt>
                <c:pt idx="3772">
                  <c:v>188</c:v>
                </c:pt>
                <c:pt idx="3773">
                  <c:v>69</c:v>
                </c:pt>
                <c:pt idx="3774">
                  <c:v>78</c:v>
                </c:pt>
                <c:pt idx="3775">
                  <c:v>79</c:v>
                </c:pt>
                <c:pt idx="3776">
                  <c:v>127</c:v>
                </c:pt>
                <c:pt idx="3777">
                  <c:v>108</c:v>
                </c:pt>
                <c:pt idx="3778">
                  <c:v>125</c:v>
                </c:pt>
                <c:pt idx="3779">
                  <c:v>79</c:v>
                </c:pt>
                <c:pt idx="3780">
                  <c:v>75</c:v>
                </c:pt>
                <c:pt idx="3781">
                  <c:v>186</c:v>
                </c:pt>
                <c:pt idx="3782">
                  <c:v>42</c:v>
                </c:pt>
                <c:pt idx="3783">
                  <c:v>113</c:v>
                </c:pt>
                <c:pt idx="3784">
                  <c:v>80</c:v>
                </c:pt>
                <c:pt idx="3785">
                  <c:v>86</c:v>
                </c:pt>
                <c:pt idx="3786">
                  <c:v>88</c:v>
                </c:pt>
                <c:pt idx="3787">
                  <c:v>145</c:v>
                </c:pt>
                <c:pt idx="3788">
                  <c:v>170</c:v>
                </c:pt>
                <c:pt idx="3789">
                  <c:v>110</c:v>
                </c:pt>
                <c:pt idx="3790">
                  <c:v>88</c:v>
                </c:pt>
                <c:pt idx="3791">
                  <c:v>85</c:v>
                </c:pt>
                <c:pt idx="3792">
                  <c:v>117</c:v>
                </c:pt>
                <c:pt idx="3793">
                  <c:v>78</c:v>
                </c:pt>
                <c:pt idx="3794">
                  <c:v>101</c:v>
                </c:pt>
                <c:pt idx="3795">
                  <c:v>41</c:v>
                </c:pt>
                <c:pt idx="3796">
                  <c:v>147</c:v>
                </c:pt>
                <c:pt idx="3797">
                  <c:v>146</c:v>
                </c:pt>
                <c:pt idx="3798">
                  <c:v>43</c:v>
                </c:pt>
                <c:pt idx="3799">
                  <c:v>143</c:v>
                </c:pt>
                <c:pt idx="3800">
                  <c:v>58</c:v>
                </c:pt>
                <c:pt idx="3801">
                  <c:v>55</c:v>
                </c:pt>
                <c:pt idx="3802">
                  <c:v>76</c:v>
                </c:pt>
                <c:pt idx="3803">
                  <c:v>71</c:v>
                </c:pt>
                <c:pt idx="3804">
                  <c:v>268</c:v>
                </c:pt>
                <c:pt idx="3805">
                  <c:v>76</c:v>
                </c:pt>
                <c:pt idx="3806">
                  <c:v>78</c:v>
                </c:pt>
                <c:pt idx="3807">
                  <c:v>138</c:v>
                </c:pt>
                <c:pt idx="3808">
                  <c:v>41</c:v>
                </c:pt>
                <c:pt idx="3809">
                  <c:v>149</c:v>
                </c:pt>
                <c:pt idx="3810">
                  <c:v>253</c:v>
                </c:pt>
                <c:pt idx="3811">
                  <c:v>72</c:v>
                </c:pt>
                <c:pt idx="3812">
                  <c:v>33</c:v>
                </c:pt>
                <c:pt idx="3813">
                  <c:v>211</c:v>
                </c:pt>
                <c:pt idx="3814">
                  <c:v>317</c:v>
                </c:pt>
                <c:pt idx="3815">
                  <c:v>88</c:v>
                </c:pt>
                <c:pt idx="3816">
                  <c:v>38</c:v>
                </c:pt>
                <c:pt idx="3817">
                  <c:v>65</c:v>
                </c:pt>
                <c:pt idx="3818">
                  <c:v>103</c:v>
                </c:pt>
                <c:pt idx="3819">
                  <c:v>172</c:v>
                </c:pt>
                <c:pt idx="3820">
                  <c:v>122</c:v>
                </c:pt>
                <c:pt idx="3821">
                  <c:v>54</c:v>
                </c:pt>
                <c:pt idx="3822">
                  <c:v>89</c:v>
                </c:pt>
                <c:pt idx="3823">
                  <c:v>107</c:v>
                </c:pt>
                <c:pt idx="3824">
                  <c:v>167</c:v>
                </c:pt>
                <c:pt idx="3825">
                  <c:v>88</c:v>
                </c:pt>
                <c:pt idx="3826">
                  <c:v>162</c:v>
                </c:pt>
                <c:pt idx="3827">
                  <c:v>86</c:v>
                </c:pt>
                <c:pt idx="3828">
                  <c:v>80</c:v>
                </c:pt>
                <c:pt idx="3829">
                  <c:v>75</c:v>
                </c:pt>
                <c:pt idx="3830">
                  <c:v>32</c:v>
                </c:pt>
                <c:pt idx="3831">
                  <c:v>55</c:v>
                </c:pt>
                <c:pt idx="3832">
                  <c:v>150</c:v>
                </c:pt>
                <c:pt idx="3833">
                  <c:v>18</c:v>
                </c:pt>
                <c:pt idx="3834">
                  <c:v>24</c:v>
                </c:pt>
                <c:pt idx="3835">
                  <c:v>99</c:v>
                </c:pt>
                <c:pt idx="3836">
                  <c:v>71</c:v>
                </c:pt>
                <c:pt idx="3837">
                  <c:v>105</c:v>
                </c:pt>
                <c:pt idx="3838">
                  <c:v>207</c:v>
                </c:pt>
                <c:pt idx="3839">
                  <c:v>47</c:v>
                </c:pt>
                <c:pt idx="3840">
                  <c:v>103</c:v>
                </c:pt>
                <c:pt idx="3841">
                  <c:v>236</c:v>
                </c:pt>
                <c:pt idx="3842">
                  <c:v>45</c:v>
                </c:pt>
                <c:pt idx="3843">
                  <c:v>261</c:v>
                </c:pt>
                <c:pt idx="3844">
                  <c:v>29</c:v>
                </c:pt>
                <c:pt idx="3845">
                  <c:v>188</c:v>
                </c:pt>
                <c:pt idx="3846">
                  <c:v>203</c:v>
                </c:pt>
                <c:pt idx="3847">
                  <c:v>252</c:v>
                </c:pt>
                <c:pt idx="3848">
                  <c:v>128</c:v>
                </c:pt>
                <c:pt idx="3849">
                  <c:v>117</c:v>
                </c:pt>
                <c:pt idx="3850">
                  <c:v>137</c:v>
                </c:pt>
                <c:pt idx="3851">
                  <c:v>186</c:v>
                </c:pt>
                <c:pt idx="3852">
                  <c:v>150</c:v>
                </c:pt>
                <c:pt idx="3853">
                  <c:v>147</c:v>
                </c:pt>
                <c:pt idx="3854">
                  <c:v>181</c:v>
                </c:pt>
                <c:pt idx="3855">
                  <c:v>92</c:v>
                </c:pt>
                <c:pt idx="3856">
                  <c:v>194</c:v>
                </c:pt>
                <c:pt idx="3857">
                  <c:v>94</c:v>
                </c:pt>
                <c:pt idx="3858">
                  <c:v>95</c:v>
                </c:pt>
                <c:pt idx="3859">
                  <c:v>94</c:v>
                </c:pt>
                <c:pt idx="3860">
                  <c:v>234</c:v>
                </c:pt>
                <c:pt idx="3861">
                  <c:v>89</c:v>
                </c:pt>
                <c:pt idx="3862">
                  <c:v>758</c:v>
                </c:pt>
                <c:pt idx="3863">
                  <c:v>42</c:v>
                </c:pt>
                <c:pt idx="3864">
                  <c:v>110</c:v>
                </c:pt>
                <c:pt idx="3865">
                  <c:v>78</c:v>
                </c:pt>
                <c:pt idx="3866">
                  <c:v>132</c:v>
                </c:pt>
                <c:pt idx="3867">
                  <c:v>119</c:v>
                </c:pt>
                <c:pt idx="3868">
                  <c:v>118</c:v>
                </c:pt>
                <c:pt idx="3869">
                  <c:v>137</c:v>
                </c:pt>
                <c:pt idx="3870">
                  <c:v>80</c:v>
                </c:pt>
                <c:pt idx="3871">
                  <c:v>75</c:v>
                </c:pt>
                <c:pt idx="3872">
                  <c:v>96</c:v>
                </c:pt>
                <c:pt idx="3873">
                  <c:v>101</c:v>
                </c:pt>
                <c:pt idx="3874">
                  <c:v>257</c:v>
                </c:pt>
                <c:pt idx="3875">
                  <c:v>42</c:v>
                </c:pt>
                <c:pt idx="3876">
                  <c:v>238</c:v>
                </c:pt>
                <c:pt idx="3877">
                  <c:v>65</c:v>
                </c:pt>
                <c:pt idx="3878">
                  <c:v>130</c:v>
                </c:pt>
                <c:pt idx="3879">
                  <c:v>123</c:v>
                </c:pt>
                <c:pt idx="3880">
                  <c:v>92</c:v>
                </c:pt>
                <c:pt idx="3881">
                  <c:v>39</c:v>
                </c:pt>
                <c:pt idx="3882">
                  <c:v>749</c:v>
                </c:pt>
                <c:pt idx="3883">
                  <c:v>142</c:v>
                </c:pt>
                <c:pt idx="3884">
                  <c:v>101</c:v>
                </c:pt>
                <c:pt idx="3885">
                  <c:v>116</c:v>
                </c:pt>
                <c:pt idx="3886">
                  <c:v>76</c:v>
                </c:pt>
                <c:pt idx="3887">
                  <c:v>409</c:v>
                </c:pt>
                <c:pt idx="3888">
                  <c:v>103</c:v>
                </c:pt>
                <c:pt idx="3889">
                  <c:v>76</c:v>
                </c:pt>
                <c:pt idx="3890">
                  <c:v>27</c:v>
                </c:pt>
                <c:pt idx="3891">
                  <c:v>130</c:v>
                </c:pt>
                <c:pt idx="3892">
                  <c:v>67</c:v>
                </c:pt>
                <c:pt idx="3893">
                  <c:v>37</c:v>
                </c:pt>
                <c:pt idx="3894">
                  <c:v>652</c:v>
                </c:pt>
                <c:pt idx="3895">
                  <c:v>129</c:v>
                </c:pt>
                <c:pt idx="3896">
                  <c:v>105</c:v>
                </c:pt>
                <c:pt idx="3897">
                  <c:v>57</c:v>
                </c:pt>
                <c:pt idx="3898">
                  <c:v>85</c:v>
                </c:pt>
                <c:pt idx="3899">
                  <c:v>81</c:v>
                </c:pt>
                <c:pt idx="3900">
                  <c:v>17</c:v>
                </c:pt>
                <c:pt idx="3901">
                  <c:v>161</c:v>
                </c:pt>
                <c:pt idx="3902">
                  <c:v>84</c:v>
                </c:pt>
                <c:pt idx="3903">
                  <c:v>160</c:v>
                </c:pt>
                <c:pt idx="3904">
                  <c:v>9</c:v>
                </c:pt>
                <c:pt idx="3905">
                  <c:v>132</c:v>
                </c:pt>
                <c:pt idx="3906">
                  <c:v>54</c:v>
                </c:pt>
                <c:pt idx="3907">
                  <c:v>61</c:v>
                </c:pt>
                <c:pt idx="3908">
                  <c:v>90</c:v>
                </c:pt>
                <c:pt idx="3909">
                  <c:v>132</c:v>
                </c:pt>
                <c:pt idx="3910">
                  <c:v>123</c:v>
                </c:pt>
                <c:pt idx="3911">
                  <c:v>155</c:v>
                </c:pt>
                <c:pt idx="3912">
                  <c:v>62</c:v>
                </c:pt>
                <c:pt idx="3913">
                  <c:v>180</c:v>
                </c:pt>
                <c:pt idx="3914">
                  <c:v>108</c:v>
                </c:pt>
                <c:pt idx="3915">
                  <c:v>107</c:v>
                </c:pt>
                <c:pt idx="3916">
                  <c:v>465</c:v>
                </c:pt>
                <c:pt idx="3917">
                  <c:v>269</c:v>
                </c:pt>
                <c:pt idx="3918">
                  <c:v>5</c:v>
                </c:pt>
                <c:pt idx="3919">
                  <c:v>78</c:v>
                </c:pt>
                <c:pt idx="3920">
                  <c:v>129</c:v>
                </c:pt>
                <c:pt idx="3921">
                  <c:v>82</c:v>
                </c:pt>
                <c:pt idx="3922">
                  <c:v>68</c:v>
                </c:pt>
                <c:pt idx="3923">
                  <c:v>121</c:v>
                </c:pt>
                <c:pt idx="3924">
                  <c:v>80</c:v>
                </c:pt>
                <c:pt idx="3925">
                  <c:v>399</c:v>
                </c:pt>
                <c:pt idx="3926">
                  <c:v>82</c:v>
                </c:pt>
                <c:pt idx="3927">
                  <c:v>143</c:v>
                </c:pt>
                <c:pt idx="3928">
                  <c:v>201</c:v>
                </c:pt>
                <c:pt idx="3929">
                  <c:v>58</c:v>
                </c:pt>
                <c:pt idx="3930">
                  <c:v>58</c:v>
                </c:pt>
                <c:pt idx="3931">
                  <c:v>51</c:v>
                </c:pt>
                <c:pt idx="3932">
                  <c:v>112</c:v>
                </c:pt>
                <c:pt idx="3933">
                  <c:v>238</c:v>
                </c:pt>
                <c:pt idx="3934">
                  <c:v>217</c:v>
                </c:pt>
                <c:pt idx="3935">
                  <c:v>75</c:v>
                </c:pt>
                <c:pt idx="3936">
                  <c:v>161</c:v>
                </c:pt>
                <c:pt idx="3937">
                  <c:v>490</c:v>
                </c:pt>
                <c:pt idx="3938">
                  <c:v>66</c:v>
                </c:pt>
                <c:pt idx="3939">
                  <c:v>93</c:v>
                </c:pt>
                <c:pt idx="3940">
                  <c:v>91</c:v>
                </c:pt>
                <c:pt idx="3941">
                  <c:v>119</c:v>
                </c:pt>
                <c:pt idx="3942">
                  <c:v>83</c:v>
                </c:pt>
                <c:pt idx="3943">
                  <c:v>90</c:v>
                </c:pt>
                <c:pt idx="3944">
                  <c:v>273</c:v>
                </c:pt>
                <c:pt idx="3945">
                  <c:v>38</c:v>
                </c:pt>
                <c:pt idx="3946">
                  <c:v>300</c:v>
                </c:pt>
                <c:pt idx="3947">
                  <c:v>93</c:v>
                </c:pt>
                <c:pt idx="3948">
                  <c:v>302</c:v>
                </c:pt>
                <c:pt idx="3949">
                  <c:v>102</c:v>
                </c:pt>
                <c:pt idx="3950">
                  <c:v>196</c:v>
                </c:pt>
                <c:pt idx="3951">
                  <c:v>101</c:v>
                </c:pt>
                <c:pt idx="3952">
                  <c:v>70</c:v>
                </c:pt>
                <c:pt idx="3953">
                  <c:v>143</c:v>
                </c:pt>
                <c:pt idx="3954">
                  <c:v>95</c:v>
                </c:pt>
                <c:pt idx="3955">
                  <c:v>52</c:v>
                </c:pt>
                <c:pt idx="3956">
                  <c:v>208</c:v>
                </c:pt>
                <c:pt idx="3957">
                  <c:v>181</c:v>
                </c:pt>
                <c:pt idx="3958">
                  <c:v>178</c:v>
                </c:pt>
                <c:pt idx="3959">
                  <c:v>38</c:v>
                </c:pt>
                <c:pt idx="3960">
                  <c:v>130</c:v>
                </c:pt>
                <c:pt idx="3961">
                  <c:v>327</c:v>
                </c:pt>
                <c:pt idx="3962">
                  <c:v>54</c:v>
                </c:pt>
                <c:pt idx="3963">
                  <c:v>128</c:v>
                </c:pt>
                <c:pt idx="3964">
                  <c:v>87</c:v>
                </c:pt>
                <c:pt idx="3965">
                  <c:v>122</c:v>
                </c:pt>
                <c:pt idx="3966">
                  <c:v>133</c:v>
                </c:pt>
                <c:pt idx="3967">
                  <c:v>62</c:v>
                </c:pt>
                <c:pt idx="3968">
                  <c:v>117</c:v>
                </c:pt>
                <c:pt idx="3969">
                  <c:v>157</c:v>
                </c:pt>
                <c:pt idx="3970">
                  <c:v>240</c:v>
                </c:pt>
                <c:pt idx="3971">
                  <c:v>64</c:v>
                </c:pt>
                <c:pt idx="3972">
                  <c:v>129</c:v>
                </c:pt>
                <c:pt idx="3973">
                  <c:v>114</c:v>
                </c:pt>
                <c:pt idx="3974">
                  <c:v>53</c:v>
                </c:pt>
                <c:pt idx="3975">
                  <c:v>116</c:v>
                </c:pt>
                <c:pt idx="3976">
                  <c:v>126</c:v>
                </c:pt>
                <c:pt idx="3977">
                  <c:v>37</c:v>
                </c:pt>
                <c:pt idx="3978">
                  <c:v>187</c:v>
                </c:pt>
                <c:pt idx="3979">
                  <c:v>85</c:v>
                </c:pt>
                <c:pt idx="3980">
                  <c:v>162</c:v>
                </c:pt>
                <c:pt idx="3981">
                  <c:v>207</c:v>
                </c:pt>
                <c:pt idx="3982">
                  <c:v>135</c:v>
                </c:pt>
                <c:pt idx="3983">
                  <c:v>90</c:v>
                </c:pt>
                <c:pt idx="3984">
                  <c:v>75</c:v>
                </c:pt>
                <c:pt idx="3985">
                  <c:v>148</c:v>
                </c:pt>
                <c:pt idx="3986">
                  <c:v>98</c:v>
                </c:pt>
                <c:pt idx="3987">
                  <c:v>135</c:v>
                </c:pt>
                <c:pt idx="3988">
                  <c:v>166</c:v>
                </c:pt>
                <c:pt idx="3989">
                  <c:v>123</c:v>
                </c:pt>
                <c:pt idx="3990">
                  <c:v>54</c:v>
                </c:pt>
                <c:pt idx="3991">
                  <c:v>134</c:v>
                </c:pt>
                <c:pt idx="3992">
                  <c:v>80</c:v>
                </c:pt>
                <c:pt idx="3993">
                  <c:v>114</c:v>
                </c:pt>
                <c:pt idx="3994">
                  <c:v>137</c:v>
                </c:pt>
                <c:pt idx="3995">
                  <c:v>60</c:v>
                </c:pt>
                <c:pt idx="3996">
                  <c:v>229</c:v>
                </c:pt>
                <c:pt idx="3997">
                  <c:v>204</c:v>
                </c:pt>
                <c:pt idx="3998">
                  <c:v>62</c:v>
                </c:pt>
                <c:pt idx="3999">
                  <c:v>121</c:v>
                </c:pt>
                <c:pt idx="4000">
                  <c:v>420</c:v>
                </c:pt>
                <c:pt idx="4001">
                  <c:v>75</c:v>
                </c:pt>
                <c:pt idx="4002">
                  <c:v>266</c:v>
                </c:pt>
                <c:pt idx="4003">
                  <c:v>124</c:v>
                </c:pt>
                <c:pt idx="4004">
                  <c:v>56</c:v>
                </c:pt>
                <c:pt idx="4005">
                  <c:v>129</c:v>
                </c:pt>
                <c:pt idx="4006">
                  <c:v>142</c:v>
                </c:pt>
                <c:pt idx="4007">
                  <c:v>319</c:v>
                </c:pt>
                <c:pt idx="4008">
                  <c:v>249</c:v>
                </c:pt>
                <c:pt idx="4009">
                  <c:v>103</c:v>
                </c:pt>
                <c:pt idx="4010">
                  <c:v>89</c:v>
                </c:pt>
                <c:pt idx="4011">
                  <c:v>181</c:v>
                </c:pt>
                <c:pt idx="4012">
                  <c:v>153</c:v>
                </c:pt>
                <c:pt idx="4013">
                  <c:v>94</c:v>
                </c:pt>
                <c:pt idx="4014">
                  <c:v>121</c:v>
                </c:pt>
                <c:pt idx="4015">
                  <c:v>102</c:v>
                </c:pt>
                <c:pt idx="4016">
                  <c:v>125</c:v>
                </c:pt>
                <c:pt idx="4017">
                  <c:v>93</c:v>
                </c:pt>
                <c:pt idx="4018">
                  <c:v>226</c:v>
                </c:pt>
                <c:pt idx="4019">
                  <c:v>31</c:v>
                </c:pt>
                <c:pt idx="4020">
                  <c:v>136</c:v>
                </c:pt>
                <c:pt idx="4021">
                  <c:v>68</c:v>
                </c:pt>
                <c:pt idx="4022">
                  <c:v>58</c:v>
                </c:pt>
                <c:pt idx="4023">
                  <c:v>92</c:v>
                </c:pt>
                <c:pt idx="4024">
                  <c:v>132</c:v>
                </c:pt>
                <c:pt idx="4025">
                  <c:v>125</c:v>
                </c:pt>
                <c:pt idx="4026">
                  <c:v>110</c:v>
                </c:pt>
                <c:pt idx="4027">
                  <c:v>66</c:v>
                </c:pt>
                <c:pt idx="4028">
                  <c:v>177</c:v>
                </c:pt>
                <c:pt idx="4029">
                  <c:v>244</c:v>
                </c:pt>
                <c:pt idx="4030">
                  <c:v>87</c:v>
                </c:pt>
                <c:pt idx="4031">
                  <c:v>91</c:v>
                </c:pt>
                <c:pt idx="4032">
                  <c:v>48</c:v>
                </c:pt>
                <c:pt idx="4033">
                  <c:v>255</c:v>
                </c:pt>
                <c:pt idx="4034">
                  <c:v>179</c:v>
                </c:pt>
                <c:pt idx="4035">
                  <c:v>96</c:v>
                </c:pt>
                <c:pt idx="4036">
                  <c:v>219</c:v>
                </c:pt>
                <c:pt idx="4037">
                  <c:v>123</c:v>
                </c:pt>
                <c:pt idx="4038">
                  <c:v>173</c:v>
                </c:pt>
                <c:pt idx="4039">
                  <c:v>80</c:v>
                </c:pt>
                <c:pt idx="4040">
                  <c:v>225</c:v>
                </c:pt>
                <c:pt idx="4041">
                  <c:v>115</c:v>
                </c:pt>
                <c:pt idx="4042">
                  <c:v>392</c:v>
                </c:pt>
                <c:pt idx="4043">
                  <c:v>222</c:v>
                </c:pt>
                <c:pt idx="4044">
                  <c:v>81</c:v>
                </c:pt>
                <c:pt idx="4045">
                  <c:v>198</c:v>
                </c:pt>
                <c:pt idx="4046">
                  <c:v>118</c:v>
                </c:pt>
                <c:pt idx="4047">
                  <c:v>158</c:v>
                </c:pt>
                <c:pt idx="4048">
                  <c:v>120</c:v>
                </c:pt>
                <c:pt idx="4049">
                  <c:v>110</c:v>
                </c:pt>
                <c:pt idx="4050">
                  <c:v>41</c:v>
                </c:pt>
                <c:pt idx="4051">
                  <c:v>115</c:v>
                </c:pt>
                <c:pt idx="4052">
                  <c:v>13</c:v>
                </c:pt>
                <c:pt idx="4053">
                  <c:v>61</c:v>
                </c:pt>
                <c:pt idx="4054">
                  <c:v>32</c:v>
                </c:pt>
                <c:pt idx="4055">
                  <c:v>21</c:v>
                </c:pt>
                <c:pt idx="4056">
                  <c:v>45</c:v>
                </c:pt>
                <c:pt idx="4057">
                  <c:v>52</c:v>
                </c:pt>
                <c:pt idx="4058">
                  <c:v>118</c:v>
                </c:pt>
                <c:pt idx="4059">
                  <c:v>45</c:v>
                </c:pt>
                <c:pt idx="4060">
                  <c:v>138</c:v>
                </c:pt>
                <c:pt idx="4061">
                  <c:v>125</c:v>
                </c:pt>
                <c:pt idx="4062">
                  <c:v>184</c:v>
                </c:pt>
                <c:pt idx="4063">
                  <c:v>180</c:v>
                </c:pt>
                <c:pt idx="4064">
                  <c:v>109</c:v>
                </c:pt>
                <c:pt idx="4065">
                  <c:v>36</c:v>
                </c:pt>
                <c:pt idx="4066">
                  <c:v>69</c:v>
                </c:pt>
                <c:pt idx="4067">
                  <c:v>38</c:v>
                </c:pt>
                <c:pt idx="4068">
                  <c:v>94</c:v>
                </c:pt>
                <c:pt idx="4069">
                  <c:v>390</c:v>
                </c:pt>
                <c:pt idx="4070">
                  <c:v>127</c:v>
                </c:pt>
                <c:pt idx="4071">
                  <c:v>84</c:v>
                </c:pt>
                <c:pt idx="4072">
                  <c:v>96</c:v>
                </c:pt>
                <c:pt idx="4073">
                  <c:v>54</c:v>
                </c:pt>
                <c:pt idx="4074">
                  <c:v>156</c:v>
                </c:pt>
                <c:pt idx="4075">
                  <c:v>134</c:v>
                </c:pt>
                <c:pt idx="4076">
                  <c:v>216</c:v>
                </c:pt>
                <c:pt idx="4077">
                  <c:v>230</c:v>
                </c:pt>
                <c:pt idx="4078">
                  <c:v>197</c:v>
                </c:pt>
                <c:pt idx="4079">
                  <c:v>74</c:v>
                </c:pt>
                <c:pt idx="4080">
                  <c:v>103</c:v>
                </c:pt>
                <c:pt idx="4081">
                  <c:v>28</c:v>
                </c:pt>
                <c:pt idx="4082">
                  <c:v>84</c:v>
                </c:pt>
                <c:pt idx="4083">
                  <c:v>31</c:v>
                </c:pt>
                <c:pt idx="4084">
                  <c:v>179</c:v>
                </c:pt>
                <c:pt idx="4085">
                  <c:v>178</c:v>
                </c:pt>
                <c:pt idx="4086">
                  <c:v>92</c:v>
                </c:pt>
                <c:pt idx="4087">
                  <c:v>56</c:v>
                </c:pt>
                <c:pt idx="4088">
                  <c:v>168</c:v>
                </c:pt>
                <c:pt idx="4089">
                  <c:v>20</c:v>
                </c:pt>
                <c:pt idx="4090">
                  <c:v>112</c:v>
                </c:pt>
                <c:pt idx="4091">
                  <c:v>45</c:v>
                </c:pt>
                <c:pt idx="4092">
                  <c:v>178</c:v>
                </c:pt>
                <c:pt idx="4093">
                  <c:v>75</c:v>
                </c:pt>
                <c:pt idx="4094">
                  <c:v>72</c:v>
                </c:pt>
                <c:pt idx="4095">
                  <c:v>53</c:v>
                </c:pt>
                <c:pt idx="4096">
                  <c:v>151</c:v>
                </c:pt>
                <c:pt idx="4097">
                  <c:v>68</c:v>
                </c:pt>
                <c:pt idx="4098">
                  <c:v>69</c:v>
                </c:pt>
                <c:pt idx="4099">
                  <c:v>121</c:v>
                </c:pt>
                <c:pt idx="4100">
                  <c:v>176</c:v>
                </c:pt>
                <c:pt idx="4101">
                  <c:v>78</c:v>
                </c:pt>
                <c:pt idx="4102">
                  <c:v>88</c:v>
                </c:pt>
                <c:pt idx="4103">
                  <c:v>313</c:v>
                </c:pt>
                <c:pt idx="4104">
                  <c:v>71</c:v>
                </c:pt>
                <c:pt idx="4105">
                  <c:v>88</c:v>
                </c:pt>
                <c:pt idx="4106">
                  <c:v>178</c:v>
                </c:pt>
                <c:pt idx="4107">
                  <c:v>152</c:v>
                </c:pt>
                <c:pt idx="4108">
                  <c:v>94</c:v>
                </c:pt>
                <c:pt idx="4109">
                  <c:v>148</c:v>
                </c:pt>
                <c:pt idx="4110">
                  <c:v>106</c:v>
                </c:pt>
                <c:pt idx="4111">
                  <c:v>76</c:v>
                </c:pt>
                <c:pt idx="4112">
                  <c:v>78</c:v>
                </c:pt>
                <c:pt idx="4113">
                  <c:v>168</c:v>
                </c:pt>
                <c:pt idx="4114">
                  <c:v>75</c:v>
                </c:pt>
                <c:pt idx="4115">
                  <c:v>49</c:v>
                </c:pt>
                <c:pt idx="4116">
                  <c:v>68</c:v>
                </c:pt>
                <c:pt idx="4117">
                  <c:v>64</c:v>
                </c:pt>
                <c:pt idx="4118">
                  <c:v>106</c:v>
                </c:pt>
                <c:pt idx="4119">
                  <c:v>15</c:v>
                </c:pt>
                <c:pt idx="4120">
                  <c:v>139</c:v>
                </c:pt>
                <c:pt idx="4121">
                  <c:v>103</c:v>
                </c:pt>
                <c:pt idx="4122">
                  <c:v>91</c:v>
                </c:pt>
                <c:pt idx="4123">
                  <c:v>52</c:v>
                </c:pt>
                <c:pt idx="4124">
                  <c:v>8</c:v>
                </c:pt>
                <c:pt idx="4125">
                  <c:v>30</c:v>
                </c:pt>
                <c:pt idx="4126">
                  <c:v>67</c:v>
                </c:pt>
                <c:pt idx="4127">
                  <c:v>91</c:v>
                </c:pt>
                <c:pt idx="4128">
                  <c:v>66</c:v>
                </c:pt>
                <c:pt idx="4129">
                  <c:v>129</c:v>
                </c:pt>
                <c:pt idx="4130">
                  <c:v>41</c:v>
                </c:pt>
                <c:pt idx="4131">
                  <c:v>56</c:v>
                </c:pt>
                <c:pt idx="4132">
                  <c:v>40</c:v>
                </c:pt>
                <c:pt idx="4133">
                  <c:v>57</c:v>
                </c:pt>
                <c:pt idx="4134">
                  <c:v>125</c:v>
                </c:pt>
                <c:pt idx="4135">
                  <c:v>64</c:v>
                </c:pt>
                <c:pt idx="4136">
                  <c:v>150</c:v>
                </c:pt>
                <c:pt idx="4137">
                  <c:v>28</c:v>
                </c:pt>
                <c:pt idx="4138">
                  <c:v>105</c:v>
                </c:pt>
                <c:pt idx="4139">
                  <c:v>102</c:v>
                </c:pt>
                <c:pt idx="4140">
                  <c:v>89</c:v>
                </c:pt>
                <c:pt idx="4141">
                  <c:v>38</c:v>
                </c:pt>
                <c:pt idx="4142">
                  <c:v>232</c:v>
                </c:pt>
                <c:pt idx="4143">
                  <c:v>304</c:v>
                </c:pt>
                <c:pt idx="4144">
                  <c:v>99</c:v>
                </c:pt>
                <c:pt idx="4145">
                  <c:v>83</c:v>
                </c:pt>
                <c:pt idx="4146">
                  <c:v>536</c:v>
                </c:pt>
                <c:pt idx="4147">
                  <c:v>261</c:v>
                </c:pt>
                <c:pt idx="4148">
                  <c:v>71</c:v>
                </c:pt>
                <c:pt idx="4149">
                  <c:v>87</c:v>
                </c:pt>
                <c:pt idx="4150">
                  <c:v>126</c:v>
                </c:pt>
                <c:pt idx="4151">
                  <c:v>52</c:v>
                </c:pt>
                <c:pt idx="4152">
                  <c:v>96</c:v>
                </c:pt>
                <c:pt idx="4153">
                  <c:v>60</c:v>
                </c:pt>
                <c:pt idx="4154">
                  <c:v>104</c:v>
                </c:pt>
                <c:pt idx="4155">
                  <c:v>143</c:v>
                </c:pt>
                <c:pt idx="4156">
                  <c:v>70</c:v>
                </c:pt>
                <c:pt idx="4157">
                  <c:v>81</c:v>
                </c:pt>
                <c:pt idx="4158">
                  <c:v>142</c:v>
                </c:pt>
                <c:pt idx="4159">
                  <c:v>49</c:v>
                </c:pt>
                <c:pt idx="4160">
                  <c:v>129</c:v>
                </c:pt>
                <c:pt idx="4161">
                  <c:v>208</c:v>
                </c:pt>
                <c:pt idx="4162">
                  <c:v>139</c:v>
                </c:pt>
                <c:pt idx="4163">
                  <c:v>72</c:v>
                </c:pt>
                <c:pt idx="4164">
                  <c:v>78</c:v>
                </c:pt>
                <c:pt idx="4165">
                  <c:v>169</c:v>
                </c:pt>
                <c:pt idx="4166">
                  <c:v>88</c:v>
                </c:pt>
                <c:pt idx="4167">
                  <c:v>180</c:v>
                </c:pt>
                <c:pt idx="4168">
                  <c:v>161</c:v>
                </c:pt>
                <c:pt idx="4169">
                  <c:v>140</c:v>
                </c:pt>
                <c:pt idx="4170">
                  <c:v>194</c:v>
                </c:pt>
                <c:pt idx="4171">
                  <c:v>316</c:v>
                </c:pt>
                <c:pt idx="4172">
                  <c:v>43</c:v>
                </c:pt>
                <c:pt idx="4173">
                  <c:v>93</c:v>
                </c:pt>
                <c:pt idx="4174">
                  <c:v>477</c:v>
                </c:pt>
                <c:pt idx="4175">
                  <c:v>56</c:v>
                </c:pt>
                <c:pt idx="4176">
                  <c:v>229</c:v>
                </c:pt>
                <c:pt idx="4177">
                  <c:v>63</c:v>
                </c:pt>
                <c:pt idx="4178">
                  <c:v>120</c:v>
                </c:pt>
                <c:pt idx="4179">
                  <c:v>99</c:v>
                </c:pt>
                <c:pt idx="4180">
                  <c:v>73</c:v>
                </c:pt>
                <c:pt idx="4181">
                  <c:v>266</c:v>
                </c:pt>
                <c:pt idx="4182">
                  <c:v>171</c:v>
                </c:pt>
                <c:pt idx="4183">
                  <c:v>84</c:v>
                </c:pt>
                <c:pt idx="4184">
                  <c:v>108</c:v>
                </c:pt>
                <c:pt idx="4185">
                  <c:v>90</c:v>
                </c:pt>
                <c:pt idx="4186">
                  <c:v>179</c:v>
                </c:pt>
                <c:pt idx="4187">
                  <c:v>107</c:v>
                </c:pt>
                <c:pt idx="4188">
                  <c:v>94</c:v>
                </c:pt>
                <c:pt idx="4189">
                  <c:v>142</c:v>
                </c:pt>
                <c:pt idx="4190">
                  <c:v>110</c:v>
                </c:pt>
                <c:pt idx="4191">
                  <c:v>50</c:v>
                </c:pt>
                <c:pt idx="4192">
                  <c:v>101</c:v>
                </c:pt>
                <c:pt idx="4193">
                  <c:v>113</c:v>
                </c:pt>
                <c:pt idx="4194">
                  <c:v>120</c:v>
                </c:pt>
                <c:pt idx="4195">
                  <c:v>112</c:v>
                </c:pt>
                <c:pt idx="4196">
                  <c:v>134</c:v>
                </c:pt>
                <c:pt idx="4197">
                  <c:v>144</c:v>
                </c:pt>
                <c:pt idx="4198">
                  <c:v>74</c:v>
                </c:pt>
                <c:pt idx="4199">
                  <c:v>145</c:v>
                </c:pt>
                <c:pt idx="4200">
                  <c:v>86</c:v>
                </c:pt>
                <c:pt idx="4201">
                  <c:v>80</c:v>
                </c:pt>
                <c:pt idx="4202">
                  <c:v>76</c:v>
                </c:pt>
                <c:pt idx="4203">
                  <c:v>387</c:v>
                </c:pt>
                <c:pt idx="4204">
                  <c:v>134</c:v>
                </c:pt>
                <c:pt idx="4205">
                  <c:v>272</c:v>
                </c:pt>
                <c:pt idx="4206">
                  <c:v>84</c:v>
                </c:pt>
                <c:pt idx="4207">
                  <c:v>67</c:v>
                </c:pt>
                <c:pt idx="4208">
                  <c:v>133</c:v>
                </c:pt>
                <c:pt idx="4209">
                  <c:v>133</c:v>
                </c:pt>
                <c:pt idx="4210">
                  <c:v>128</c:v>
                </c:pt>
                <c:pt idx="4211">
                  <c:v>90</c:v>
                </c:pt>
                <c:pt idx="4212">
                  <c:v>48</c:v>
                </c:pt>
                <c:pt idx="4213">
                  <c:v>67</c:v>
                </c:pt>
                <c:pt idx="4214">
                  <c:v>192</c:v>
                </c:pt>
                <c:pt idx="4215">
                  <c:v>127</c:v>
                </c:pt>
                <c:pt idx="4216">
                  <c:v>56</c:v>
                </c:pt>
                <c:pt idx="4217">
                  <c:v>18</c:v>
                </c:pt>
                <c:pt idx="4218">
                  <c:v>72</c:v>
                </c:pt>
                <c:pt idx="4219">
                  <c:v>91</c:v>
                </c:pt>
                <c:pt idx="4220">
                  <c:v>108</c:v>
                </c:pt>
                <c:pt idx="4221">
                  <c:v>122</c:v>
                </c:pt>
                <c:pt idx="4222">
                  <c:v>91</c:v>
                </c:pt>
                <c:pt idx="4223">
                  <c:v>85</c:v>
                </c:pt>
                <c:pt idx="4224">
                  <c:v>69</c:v>
                </c:pt>
                <c:pt idx="4225">
                  <c:v>40</c:v>
                </c:pt>
                <c:pt idx="4226">
                  <c:v>162</c:v>
                </c:pt>
                <c:pt idx="4227">
                  <c:v>91</c:v>
                </c:pt>
                <c:pt idx="4228">
                  <c:v>184</c:v>
                </c:pt>
                <c:pt idx="4229">
                  <c:v>91</c:v>
                </c:pt>
                <c:pt idx="4230">
                  <c:v>50</c:v>
                </c:pt>
                <c:pt idx="4231">
                  <c:v>115</c:v>
                </c:pt>
                <c:pt idx="4232">
                  <c:v>70</c:v>
                </c:pt>
                <c:pt idx="4233">
                  <c:v>77</c:v>
                </c:pt>
                <c:pt idx="4234">
                  <c:v>78</c:v>
                </c:pt>
                <c:pt idx="4235">
                  <c:v>129</c:v>
                </c:pt>
                <c:pt idx="4236">
                  <c:v>200</c:v>
                </c:pt>
                <c:pt idx="4237">
                  <c:v>161</c:v>
                </c:pt>
                <c:pt idx="4238">
                  <c:v>57</c:v>
                </c:pt>
                <c:pt idx="4239">
                  <c:v>190</c:v>
                </c:pt>
                <c:pt idx="4240">
                  <c:v>137</c:v>
                </c:pt>
                <c:pt idx="4241">
                  <c:v>102</c:v>
                </c:pt>
                <c:pt idx="4242">
                  <c:v>42</c:v>
                </c:pt>
                <c:pt idx="4243">
                  <c:v>235</c:v>
                </c:pt>
                <c:pt idx="4244">
                  <c:v>82</c:v>
                </c:pt>
                <c:pt idx="4245">
                  <c:v>130</c:v>
                </c:pt>
                <c:pt idx="4246">
                  <c:v>100</c:v>
                </c:pt>
                <c:pt idx="4247">
                  <c:v>338</c:v>
                </c:pt>
                <c:pt idx="4248">
                  <c:v>204</c:v>
                </c:pt>
                <c:pt idx="4249">
                  <c:v>157</c:v>
                </c:pt>
                <c:pt idx="4250">
                  <c:v>94</c:v>
                </c:pt>
                <c:pt idx="4251">
                  <c:v>78</c:v>
                </c:pt>
                <c:pt idx="4252">
                  <c:v>31</c:v>
                </c:pt>
                <c:pt idx="4253">
                  <c:v>70</c:v>
                </c:pt>
                <c:pt idx="4254">
                  <c:v>174</c:v>
                </c:pt>
                <c:pt idx="4255">
                  <c:v>90</c:v>
                </c:pt>
                <c:pt idx="4256">
                  <c:v>113</c:v>
                </c:pt>
                <c:pt idx="4257">
                  <c:v>214</c:v>
                </c:pt>
                <c:pt idx="4258">
                  <c:v>72</c:v>
                </c:pt>
                <c:pt idx="4259">
                  <c:v>70</c:v>
                </c:pt>
                <c:pt idx="4260">
                  <c:v>98</c:v>
                </c:pt>
                <c:pt idx="4261">
                  <c:v>142</c:v>
                </c:pt>
                <c:pt idx="4262">
                  <c:v>58</c:v>
                </c:pt>
                <c:pt idx="4263">
                  <c:v>143</c:v>
                </c:pt>
                <c:pt idx="4264">
                  <c:v>435</c:v>
                </c:pt>
                <c:pt idx="4265">
                  <c:v>108</c:v>
                </c:pt>
                <c:pt idx="4266">
                  <c:v>36</c:v>
                </c:pt>
                <c:pt idx="4267">
                  <c:v>92</c:v>
                </c:pt>
                <c:pt idx="4268">
                  <c:v>28</c:v>
                </c:pt>
                <c:pt idx="4269">
                  <c:v>147</c:v>
                </c:pt>
                <c:pt idx="4270">
                  <c:v>61</c:v>
                </c:pt>
                <c:pt idx="4271">
                  <c:v>113</c:v>
                </c:pt>
                <c:pt idx="4272">
                  <c:v>56</c:v>
                </c:pt>
                <c:pt idx="4273">
                  <c:v>197</c:v>
                </c:pt>
                <c:pt idx="4274">
                  <c:v>168</c:v>
                </c:pt>
                <c:pt idx="4275">
                  <c:v>227</c:v>
                </c:pt>
                <c:pt idx="4276">
                  <c:v>41</c:v>
                </c:pt>
                <c:pt idx="4277">
                  <c:v>166</c:v>
                </c:pt>
                <c:pt idx="4278">
                  <c:v>347</c:v>
                </c:pt>
                <c:pt idx="4279">
                  <c:v>130</c:v>
                </c:pt>
                <c:pt idx="4280">
                  <c:v>46</c:v>
                </c:pt>
                <c:pt idx="4281">
                  <c:v>129</c:v>
                </c:pt>
                <c:pt idx="4282">
                  <c:v>123</c:v>
                </c:pt>
                <c:pt idx="4283">
                  <c:v>160</c:v>
                </c:pt>
                <c:pt idx="4284">
                  <c:v>105</c:v>
                </c:pt>
                <c:pt idx="4285">
                  <c:v>169</c:v>
                </c:pt>
                <c:pt idx="4286">
                  <c:v>108</c:v>
                </c:pt>
                <c:pt idx="4287">
                  <c:v>264</c:v>
                </c:pt>
                <c:pt idx="4288">
                  <c:v>99</c:v>
                </c:pt>
                <c:pt idx="4289">
                  <c:v>21</c:v>
                </c:pt>
                <c:pt idx="4290">
                  <c:v>232</c:v>
                </c:pt>
                <c:pt idx="4291">
                  <c:v>130</c:v>
                </c:pt>
                <c:pt idx="4292">
                  <c:v>68</c:v>
                </c:pt>
                <c:pt idx="4293">
                  <c:v>84</c:v>
                </c:pt>
                <c:pt idx="4294">
                  <c:v>127</c:v>
                </c:pt>
                <c:pt idx="4295">
                  <c:v>65</c:v>
                </c:pt>
                <c:pt idx="4296">
                  <c:v>80</c:v>
                </c:pt>
                <c:pt idx="4297">
                  <c:v>58</c:v>
                </c:pt>
                <c:pt idx="4298">
                  <c:v>129</c:v>
                </c:pt>
                <c:pt idx="4299">
                  <c:v>65</c:v>
                </c:pt>
                <c:pt idx="4300">
                  <c:v>112</c:v>
                </c:pt>
                <c:pt idx="4301">
                  <c:v>76</c:v>
                </c:pt>
                <c:pt idx="4302">
                  <c:v>104</c:v>
                </c:pt>
                <c:pt idx="4303">
                  <c:v>46</c:v>
                </c:pt>
                <c:pt idx="4304">
                  <c:v>111</c:v>
                </c:pt>
                <c:pt idx="4305">
                  <c:v>310</c:v>
                </c:pt>
                <c:pt idx="4306">
                  <c:v>161</c:v>
                </c:pt>
                <c:pt idx="4307">
                  <c:v>53</c:v>
                </c:pt>
                <c:pt idx="4308">
                  <c:v>263</c:v>
                </c:pt>
                <c:pt idx="4309">
                  <c:v>85</c:v>
                </c:pt>
                <c:pt idx="4310">
                  <c:v>83</c:v>
                </c:pt>
                <c:pt idx="4311">
                  <c:v>154</c:v>
                </c:pt>
                <c:pt idx="4312">
                  <c:v>184</c:v>
                </c:pt>
                <c:pt idx="4313">
                  <c:v>266</c:v>
                </c:pt>
                <c:pt idx="4314">
                  <c:v>311</c:v>
                </c:pt>
                <c:pt idx="4315">
                  <c:v>145</c:v>
                </c:pt>
                <c:pt idx="4316">
                  <c:v>42</c:v>
                </c:pt>
                <c:pt idx="4317">
                  <c:v>90</c:v>
                </c:pt>
                <c:pt idx="4318">
                  <c:v>79</c:v>
                </c:pt>
                <c:pt idx="4319">
                  <c:v>67</c:v>
                </c:pt>
                <c:pt idx="4320">
                  <c:v>57</c:v>
                </c:pt>
                <c:pt idx="4321">
                  <c:v>40</c:v>
                </c:pt>
                <c:pt idx="4322">
                  <c:v>134</c:v>
                </c:pt>
                <c:pt idx="4323">
                  <c:v>113</c:v>
                </c:pt>
                <c:pt idx="4324">
                  <c:v>123</c:v>
                </c:pt>
                <c:pt idx="4325">
                  <c:v>233</c:v>
                </c:pt>
                <c:pt idx="4326">
                  <c:v>150</c:v>
                </c:pt>
                <c:pt idx="4327">
                  <c:v>156</c:v>
                </c:pt>
                <c:pt idx="4328">
                  <c:v>243</c:v>
                </c:pt>
                <c:pt idx="4329">
                  <c:v>98</c:v>
                </c:pt>
                <c:pt idx="4330">
                  <c:v>136</c:v>
                </c:pt>
                <c:pt idx="4331">
                  <c:v>59</c:v>
                </c:pt>
                <c:pt idx="4332">
                  <c:v>66</c:v>
                </c:pt>
                <c:pt idx="4333">
                  <c:v>23</c:v>
                </c:pt>
                <c:pt idx="4334">
                  <c:v>192</c:v>
                </c:pt>
                <c:pt idx="4335">
                  <c:v>169</c:v>
                </c:pt>
                <c:pt idx="4336">
                  <c:v>86</c:v>
                </c:pt>
                <c:pt idx="4337">
                  <c:v>129</c:v>
                </c:pt>
                <c:pt idx="4338">
                  <c:v>40</c:v>
                </c:pt>
                <c:pt idx="4339">
                  <c:v>60</c:v>
                </c:pt>
                <c:pt idx="4340">
                  <c:v>75</c:v>
                </c:pt>
                <c:pt idx="4341">
                  <c:v>104</c:v>
                </c:pt>
                <c:pt idx="4342">
                  <c:v>68</c:v>
                </c:pt>
                <c:pt idx="4343">
                  <c:v>43</c:v>
                </c:pt>
                <c:pt idx="4344">
                  <c:v>102</c:v>
                </c:pt>
                <c:pt idx="4345">
                  <c:v>212</c:v>
                </c:pt>
                <c:pt idx="4346">
                  <c:v>64</c:v>
                </c:pt>
                <c:pt idx="4347">
                  <c:v>178</c:v>
                </c:pt>
                <c:pt idx="4348">
                  <c:v>142</c:v>
                </c:pt>
                <c:pt idx="4349">
                  <c:v>75</c:v>
                </c:pt>
                <c:pt idx="4350">
                  <c:v>48</c:v>
                </c:pt>
                <c:pt idx="4351">
                  <c:v>192</c:v>
                </c:pt>
                <c:pt idx="4352">
                  <c:v>118</c:v>
                </c:pt>
                <c:pt idx="4353">
                  <c:v>49</c:v>
                </c:pt>
                <c:pt idx="4354">
                  <c:v>95</c:v>
                </c:pt>
                <c:pt idx="4355">
                  <c:v>103</c:v>
                </c:pt>
                <c:pt idx="4356">
                  <c:v>57</c:v>
                </c:pt>
                <c:pt idx="4357">
                  <c:v>42</c:v>
                </c:pt>
                <c:pt idx="4358">
                  <c:v>125</c:v>
                </c:pt>
                <c:pt idx="4359">
                  <c:v>272</c:v>
                </c:pt>
                <c:pt idx="4360">
                  <c:v>71</c:v>
                </c:pt>
                <c:pt idx="4361">
                  <c:v>54</c:v>
                </c:pt>
                <c:pt idx="4362">
                  <c:v>49</c:v>
                </c:pt>
                <c:pt idx="4363">
                  <c:v>68</c:v>
                </c:pt>
                <c:pt idx="4364">
                  <c:v>73</c:v>
                </c:pt>
                <c:pt idx="4365">
                  <c:v>68</c:v>
                </c:pt>
                <c:pt idx="4366">
                  <c:v>156</c:v>
                </c:pt>
                <c:pt idx="4367">
                  <c:v>74</c:v>
                </c:pt>
                <c:pt idx="4368">
                  <c:v>136</c:v>
                </c:pt>
                <c:pt idx="4369">
                  <c:v>55</c:v>
                </c:pt>
                <c:pt idx="4370">
                  <c:v>115</c:v>
                </c:pt>
                <c:pt idx="4371">
                  <c:v>98</c:v>
                </c:pt>
                <c:pt idx="4372">
                  <c:v>78</c:v>
                </c:pt>
                <c:pt idx="4373">
                  <c:v>190</c:v>
                </c:pt>
                <c:pt idx="4374">
                  <c:v>85</c:v>
                </c:pt>
                <c:pt idx="4375">
                  <c:v>112</c:v>
                </c:pt>
                <c:pt idx="4376">
                  <c:v>108</c:v>
                </c:pt>
                <c:pt idx="4377">
                  <c:v>247</c:v>
                </c:pt>
                <c:pt idx="4378">
                  <c:v>136</c:v>
                </c:pt>
                <c:pt idx="4379">
                  <c:v>181</c:v>
                </c:pt>
                <c:pt idx="4380">
                  <c:v>40</c:v>
                </c:pt>
                <c:pt idx="4381">
                  <c:v>81</c:v>
                </c:pt>
                <c:pt idx="4382">
                  <c:v>56</c:v>
                </c:pt>
                <c:pt idx="4383">
                  <c:v>18</c:v>
                </c:pt>
                <c:pt idx="4384">
                  <c:v>231</c:v>
                </c:pt>
                <c:pt idx="4385">
                  <c:v>127</c:v>
                </c:pt>
                <c:pt idx="4386">
                  <c:v>89</c:v>
                </c:pt>
                <c:pt idx="4387">
                  <c:v>129</c:v>
                </c:pt>
                <c:pt idx="4388">
                  <c:v>118</c:v>
                </c:pt>
                <c:pt idx="4389">
                  <c:v>166</c:v>
                </c:pt>
                <c:pt idx="4390">
                  <c:v>129</c:v>
                </c:pt>
                <c:pt idx="4391">
                  <c:v>156</c:v>
                </c:pt>
                <c:pt idx="4392">
                  <c:v>51</c:v>
                </c:pt>
                <c:pt idx="4393">
                  <c:v>134</c:v>
                </c:pt>
                <c:pt idx="4394">
                  <c:v>123</c:v>
                </c:pt>
                <c:pt idx="4395">
                  <c:v>115</c:v>
                </c:pt>
                <c:pt idx="4396">
                  <c:v>179</c:v>
                </c:pt>
                <c:pt idx="4397">
                  <c:v>22</c:v>
                </c:pt>
                <c:pt idx="4398">
                  <c:v>39</c:v>
                </c:pt>
                <c:pt idx="4399">
                  <c:v>110</c:v>
                </c:pt>
                <c:pt idx="4400">
                  <c:v>67</c:v>
                </c:pt>
                <c:pt idx="4401">
                  <c:v>61</c:v>
                </c:pt>
                <c:pt idx="4402">
                  <c:v>71</c:v>
                </c:pt>
                <c:pt idx="4403">
                  <c:v>110</c:v>
                </c:pt>
                <c:pt idx="4404">
                  <c:v>120</c:v>
                </c:pt>
                <c:pt idx="4405">
                  <c:v>103</c:v>
                </c:pt>
                <c:pt idx="4406">
                  <c:v>202</c:v>
                </c:pt>
                <c:pt idx="4407">
                  <c:v>17</c:v>
                </c:pt>
                <c:pt idx="4408">
                  <c:v>145</c:v>
                </c:pt>
                <c:pt idx="4409">
                  <c:v>25</c:v>
                </c:pt>
                <c:pt idx="4410">
                  <c:v>45</c:v>
                </c:pt>
                <c:pt idx="4411">
                  <c:v>182</c:v>
                </c:pt>
                <c:pt idx="4412">
                  <c:v>101</c:v>
                </c:pt>
                <c:pt idx="4413">
                  <c:v>108</c:v>
                </c:pt>
                <c:pt idx="4414">
                  <c:v>107</c:v>
                </c:pt>
                <c:pt idx="4415">
                  <c:v>163</c:v>
                </c:pt>
                <c:pt idx="4416">
                  <c:v>54</c:v>
                </c:pt>
                <c:pt idx="4417">
                  <c:v>135</c:v>
                </c:pt>
                <c:pt idx="4418">
                  <c:v>10</c:v>
                </c:pt>
                <c:pt idx="4419">
                  <c:v>122</c:v>
                </c:pt>
                <c:pt idx="4420">
                  <c:v>128</c:v>
                </c:pt>
                <c:pt idx="4421">
                  <c:v>74</c:v>
                </c:pt>
                <c:pt idx="4422">
                  <c:v>15</c:v>
                </c:pt>
                <c:pt idx="4423">
                  <c:v>59</c:v>
                </c:pt>
                <c:pt idx="4424">
                  <c:v>39</c:v>
                </c:pt>
                <c:pt idx="4425">
                  <c:v>97</c:v>
                </c:pt>
                <c:pt idx="4426">
                  <c:v>22</c:v>
                </c:pt>
                <c:pt idx="4427">
                  <c:v>18</c:v>
                </c:pt>
                <c:pt idx="4428">
                  <c:v>137</c:v>
                </c:pt>
                <c:pt idx="4429">
                  <c:v>67</c:v>
                </c:pt>
                <c:pt idx="4430">
                  <c:v>38</c:v>
                </c:pt>
                <c:pt idx="4431">
                  <c:v>45</c:v>
                </c:pt>
                <c:pt idx="4432">
                  <c:v>132</c:v>
                </c:pt>
                <c:pt idx="4433">
                  <c:v>115</c:v>
                </c:pt>
                <c:pt idx="4434">
                  <c:v>29</c:v>
                </c:pt>
                <c:pt idx="4435">
                  <c:v>112</c:v>
                </c:pt>
                <c:pt idx="4436">
                  <c:v>248</c:v>
                </c:pt>
                <c:pt idx="4437">
                  <c:v>161</c:v>
                </c:pt>
                <c:pt idx="4438">
                  <c:v>94</c:v>
                </c:pt>
                <c:pt idx="4439">
                  <c:v>161</c:v>
                </c:pt>
                <c:pt idx="4440">
                  <c:v>74</c:v>
                </c:pt>
                <c:pt idx="4441">
                  <c:v>73</c:v>
                </c:pt>
                <c:pt idx="4442">
                  <c:v>202</c:v>
                </c:pt>
                <c:pt idx="4443">
                  <c:v>22</c:v>
                </c:pt>
                <c:pt idx="4444">
                  <c:v>105</c:v>
                </c:pt>
                <c:pt idx="4445">
                  <c:v>87</c:v>
                </c:pt>
                <c:pt idx="4446">
                  <c:v>70</c:v>
                </c:pt>
                <c:pt idx="4447">
                  <c:v>107</c:v>
                </c:pt>
                <c:pt idx="4448">
                  <c:v>206</c:v>
                </c:pt>
                <c:pt idx="4449">
                  <c:v>153</c:v>
                </c:pt>
                <c:pt idx="4450">
                  <c:v>21</c:v>
                </c:pt>
                <c:pt idx="4451">
                  <c:v>201</c:v>
                </c:pt>
                <c:pt idx="4452">
                  <c:v>97</c:v>
                </c:pt>
                <c:pt idx="4453">
                  <c:v>209</c:v>
                </c:pt>
                <c:pt idx="4454">
                  <c:v>105</c:v>
                </c:pt>
                <c:pt idx="4455">
                  <c:v>163</c:v>
                </c:pt>
                <c:pt idx="4456">
                  <c:v>145</c:v>
                </c:pt>
                <c:pt idx="4457">
                  <c:v>139</c:v>
                </c:pt>
                <c:pt idx="4458">
                  <c:v>94</c:v>
                </c:pt>
                <c:pt idx="4459">
                  <c:v>181</c:v>
                </c:pt>
                <c:pt idx="4460">
                  <c:v>144</c:v>
                </c:pt>
                <c:pt idx="4461">
                  <c:v>60</c:v>
                </c:pt>
                <c:pt idx="4462">
                  <c:v>87</c:v>
                </c:pt>
                <c:pt idx="4463">
                  <c:v>21</c:v>
                </c:pt>
                <c:pt idx="4464">
                  <c:v>220</c:v>
                </c:pt>
                <c:pt idx="4465">
                  <c:v>75</c:v>
                </c:pt>
                <c:pt idx="4466">
                  <c:v>65</c:v>
                </c:pt>
                <c:pt idx="4467">
                  <c:v>94</c:v>
                </c:pt>
                <c:pt idx="4468">
                  <c:v>145</c:v>
                </c:pt>
                <c:pt idx="4469">
                  <c:v>92</c:v>
                </c:pt>
                <c:pt idx="4470">
                  <c:v>72</c:v>
                </c:pt>
                <c:pt idx="4471">
                  <c:v>60</c:v>
                </c:pt>
                <c:pt idx="4472">
                  <c:v>23</c:v>
                </c:pt>
                <c:pt idx="4473">
                  <c:v>20</c:v>
                </c:pt>
                <c:pt idx="4474">
                  <c:v>103</c:v>
                </c:pt>
                <c:pt idx="4475">
                  <c:v>88</c:v>
                </c:pt>
                <c:pt idx="4476">
                  <c:v>13</c:v>
                </c:pt>
                <c:pt idx="4477">
                  <c:v>39</c:v>
                </c:pt>
                <c:pt idx="4478">
                  <c:v>74</c:v>
                </c:pt>
                <c:pt idx="4479">
                  <c:v>29</c:v>
                </c:pt>
                <c:pt idx="4480">
                  <c:v>53</c:v>
                </c:pt>
                <c:pt idx="4481">
                  <c:v>173</c:v>
                </c:pt>
                <c:pt idx="4482">
                  <c:v>80</c:v>
                </c:pt>
                <c:pt idx="4483">
                  <c:v>51</c:v>
                </c:pt>
                <c:pt idx="4484">
                  <c:v>29</c:v>
                </c:pt>
                <c:pt idx="4485">
                  <c:v>223</c:v>
                </c:pt>
                <c:pt idx="4486">
                  <c:v>159</c:v>
                </c:pt>
                <c:pt idx="4487">
                  <c:v>113</c:v>
                </c:pt>
                <c:pt idx="4488">
                  <c:v>317</c:v>
                </c:pt>
                <c:pt idx="4489">
                  <c:v>17</c:v>
                </c:pt>
                <c:pt idx="4490">
                  <c:v>36</c:v>
                </c:pt>
                <c:pt idx="4491">
                  <c:v>52</c:v>
                </c:pt>
                <c:pt idx="4492">
                  <c:v>46</c:v>
                </c:pt>
                <c:pt idx="4493">
                  <c:v>91</c:v>
                </c:pt>
                <c:pt idx="4494">
                  <c:v>21</c:v>
                </c:pt>
                <c:pt idx="4495">
                  <c:v>67</c:v>
                </c:pt>
                <c:pt idx="4496">
                  <c:v>162</c:v>
                </c:pt>
                <c:pt idx="4497">
                  <c:v>31</c:v>
                </c:pt>
                <c:pt idx="4498">
                  <c:v>104</c:v>
                </c:pt>
                <c:pt idx="4499">
                  <c:v>205</c:v>
                </c:pt>
                <c:pt idx="4500">
                  <c:v>107</c:v>
                </c:pt>
                <c:pt idx="4501">
                  <c:v>100</c:v>
                </c:pt>
                <c:pt idx="4502">
                  <c:v>129</c:v>
                </c:pt>
                <c:pt idx="4503">
                  <c:v>78</c:v>
                </c:pt>
                <c:pt idx="4504">
                  <c:v>51</c:v>
                </c:pt>
                <c:pt idx="4505">
                  <c:v>53</c:v>
                </c:pt>
                <c:pt idx="4506">
                  <c:v>86</c:v>
                </c:pt>
                <c:pt idx="4507">
                  <c:v>139</c:v>
                </c:pt>
                <c:pt idx="4508">
                  <c:v>92</c:v>
                </c:pt>
                <c:pt idx="4509">
                  <c:v>47</c:v>
                </c:pt>
                <c:pt idx="4510">
                  <c:v>20</c:v>
                </c:pt>
                <c:pt idx="4511">
                  <c:v>179</c:v>
                </c:pt>
                <c:pt idx="4512">
                  <c:v>149</c:v>
                </c:pt>
                <c:pt idx="4513">
                  <c:v>51</c:v>
                </c:pt>
                <c:pt idx="4514">
                  <c:v>101</c:v>
                </c:pt>
                <c:pt idx="4515">
                  <c:v>51</c:v>
                </c:pt>
                <c:pt idx="4516">
                  <c:v>27</c:v>
                </c:pt>
                <c:pt idx="4517">
                  <c:v>69</c:v>
                </c:pt>
                <c:pt idx="4518">
                  <c:v>87</c:v>
                </c:pt>
                <c:pt idx="4519">
                  <c:v>96</c:v>
                </c:pt>
                <c:pt idx="4520">
                  <c:v>118</c:v>
                </c:pt>
                <c:pt idx="4521">
                  <c:v>137</c:v>
                </c:pt>
                <c:pt idx="4522">
                  <c:v>57</c:v>
                </c:pt>
                <c:pt idx="4523">
                  <c:v>114</c:v>
                </c:pt>
                <c:pt idx="4524">
                  <c:v>321</c:v>
                </c:pt>
                <c:pt idx="4525">
                  <c:v>20</c:v>
                </c:pt>
                <c:pt idx="4526">
                  <c:v>45</c:v>
                </c:pt>
                <c:pt idx="4527">
                  <c:v>28</c:v>
                </c:pt>
                <c:pt idx="4528">
                  <c:v>49</c:v>
                </c:pt>
                <c:pt idx="4529">
                  <c:v>314</c:v>
                </c:pt>
                <c:pt idx="4530">
                  <c:v>105</c:v>
                </c:pt>
                <c:pt idx="4531">
                  <c:v>24</c:v>
                </c:pt>
                <c:pt idx="4532">
                  <c:v>41</c:v>
                </c:pt>
                <c:pt idx="4533">
                  <c:v>32</c:v>
                </c:pt>
                <c:pt idx="4534">
                  <c:v>129</c:v>
                </c:pt>
                <c:pt idx="4535">
                  <c:v>74</c:v>
                </c:pt>
                <c:pt idx="4536">
                  <c:v>107</c:v>
                </c:pt>
                <c:pt idx="4537">
                  <c:v>76</c:v>
                </c:pt>
                <c:pt idx="4538">
                  <c:v>22</c:v>
                </c:pt>
                <c:pt idx="4539">
                  <c:v>28</c:v>
                </c:pt>
                <c:pt idx="4540">
                  <c:v>37</c:v>
                </c:pt>
                <c:pt idx="4541">
                  <c:v>101</c:v>
                </c:pt>
                <c:pt idx="4542">
                  <c:v>107</c:v>
                </c:pt>
                <c:pt idx="4543">
                  <c:v>141</c:v>
                </c:pt>
                <c:pt idx="4544">
                  <c:v>102</c:v>
                </c:pt>
                <c:pt idx="4545">
                  <c:v>28</c:v>
                </c:pt>
                <c:pt idx="4546">
                  <c:v>134</c:v>
                </c:pt>
                <c:pt idx="4547">
                  <c:v>170</c:v>
                </c:pt>
                <c:pt idx="4548">
                  <c:v>42</c:v>
                </c:pt>
                <c:pt idx="4549">
                  <c:v>165</c:v>
                </c:pt>
                <c:pt idx="4550">
                  <c:v>49</c:v>
                </c:pt>
                <c:pt idx="4551">
                  <c:v>19</c:v>
                </c:pt>
                <c:pt idx="4552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7D-C74B-A08D-B32370D94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479936"/>
        <c:axId val="1078482624"/>
      </c:scatterChart>
      <c:valAx>
        <c:axId val="1078479936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82624"/>
        <c:crosses val="autoZero"/>
        <c:crossBetween val="midCat"/>
      </c:valAx>
      <c:valAx>
        <c:axId val="1078482624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7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Sheet8!$S$2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Sheet8!$R$3:$R$6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Sheet8!$S$3:$S$6</c:f>
              <c:numCache>
                <c:formatCode>0.00</c:formatCode>
                <c:ptCount val="4"/>
                <c:pt idx="0">
                  <c:v>72.356907894736835</c:v>
                </c:pt>
                <c:pt idx="1">
                  <c:v>115.24603914259086</c:v>
                </c:pt>
                <c:pt idx="2">
                  <c:v>91.243265993265993</c:v>
                </c:pt>
                <c:pt idx="3">
                  <c:v>150.76394052044608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2-C445-81DB-217207200B2C}"/>
            </c:ext>
          </c:extLst>
        </c:ser>
        <c:ser>
          <c:idx val="1"/>
          <c:order val="1"/>
          <c:tx>
            <c:strRef>
              <c:f>Sheet8!$T$2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Sheet8!$R$3:$R$6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Sheet8!$T$3:$T$6</c:f>
              <c:numCache>
                <c:formatCode>0.00</c:formatCode>
                <c:ptCount val="4"/>
                <c:pt idx="0">
                  <c:v>68</c:v>
                </c:pt>
                <c:pt idx="1">
                  <c:v>110</c:v>
                </c:pt>
                <c:pt idx="2">
                  <c:v>83</c:v>
                </c:pt>
                <c:pt idx="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2-C445-81DB-217207200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0242880"/>
        <c:axId val="1110233024"/>
      </c:barChart>
      <c:catAx>
        <c:axId val="111024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233024"/>
        <c:crosses val="autoZero"/>
        <c:auto val="1"/>
        <c:lblAlgn val="ctr"/>
        <c:lblOffset val="100"/>
        <c:noMultiLvlLbl val="0"/>
      </c:catAx>
      <c:valAx>
        <c:axId val="111023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24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SALE_PERC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SALE_PERC</a:t>
          </a:r>
        </a:p>
      </cx:txPr>
    </cx:title>
    <cx:plotArea>
      <cx:plotAreaRegion>
        <cx:series layoutId="boxWhisker" uniqueId="{091862CC-39A7-AC4B-8618-51BA11093A0C}">
          <cx:tx>
            <cx:txData>
              <cx:f>_xlchart.v1.4</cx:f>
              <cx:v>SALE_PERC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SALE_ABS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SALE_ABS</a:t>
          </a:r>
        </a:p>
      </cx:txPr>
    </cx:title>
    <cx:plotArea>
      <cx:plotAreaRegion>
        <cx:series layoutId="boxWhisker" uniqueId="{651F4B63-A945-284B-BAB6-B08D2C9E2CC1}">
          <cx:tx>
            <cx:txData>
              <cx:f>_xlchart.v1.2</cx:f>
              <cx:v>SALE_ABS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showing asymmetry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showing asymmetry</a:t>
          </a:r>
        </a:p>
      </cx:txPr>
    </cx:title>
    <cx:plotArea>
      <cx:plotAreaRegion>
        <cx:series layoutId="clusteredColumn" uniqueId="{D3109DAD-6552-5C48-8B91-2645E55404FD}">
          <cx:tx>
            <cx:txData>
              <cx:f>_xlchart.v1.0</cx:f>
              <cx:v>SALE_PERC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3</xdr:row>
      <xdr:rowOff>12700</xdr:rowOff>
    </xdr:from>
    <xdr:to>
      <xdr:col>17</xdr:col>
      <xdr:colOff>584200</xdr:colOff>
      <xdr:row>31</xdr:row>
      <xdr:rowOff>139700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A24B11-608A-0254-811E-CD0F83C10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15662</xdr:colOff>
      <xdr:row>53</xdr:row>
      <xdr:rowOff>6429</xdr:rowOff>
    </xdr:from>
    <xdr:to>
      <xdr:col>13</xdr:col>
      <xdr:colOff>743693</xdr:colOff>
      <xdr:row>86</xdr:row>
      <xdr:rowOff>137299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71848AF-8056-3D43-90AC-A6E1B880FF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7162" y="10102929"/>
              <a:ext cx="5465131" cy="6417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1354308</xdr:colOff>
      <xdr:row>53</xdr:row>
      <xdr:rowOff>15658</xdr:rowOff>
    </xdr:from>
    <xdr:to>
      <xdr:col>19</xdr:col>
      <xdr:colOff>874716</xdr:colOff>
      <xdr:row>86</xdr:row>
      <xdr:rowOff>175313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885C13E-66A8-F2E1-153E-C52B27F519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2908" y="10112158"/>
              <a:ext cx="5464008" cy="6446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35504</xdr:colOff>
      <xdr:row>36</xdr:row>
      <xdr:rowOff>34667</xdr:rowOff>
    </xdr:from>
    <xdr:to>
      <xdr:col>29</xdr:col>
      <xdr:colOff>435826</xdr:colOff>
      <xdr:row>57</xdr:row>
      <xdr:rowOff>27021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89BDA6-BE1C-A354-6D42-40BB488F9B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85704" y="6892667"/>
              <a:ext cx="7321822" cy="39928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12700</xdr:colOff>
      <xdr:row>27</xdr:row>
      <xdr:rowOff>165100</xdr:rowOff>
    </xdr:from>
    <xdr:to>
      <xdr:col>20</xdr:col>
      <xdr:colOff>12700</xdr:colOff>
      <xdr:row>50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BE1CF-E193-EF43-8F2E-1F5526C21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819150</xdr:colOff>
      <xdr:row>6</xdr:row>
      <xdr:rowOff>171450</xdr:rowOff>
    </xdr:from>
    <xdr:to>
      <xdr:col>20</xdr:col>
      <xdr:colOff>25400</xdr:colOff>
      <xdr:row>26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F9F09F-C164-9612-B42F-2E1235369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Krejčí" refreshedDate="46088.547716319445" createdVersion="8" refreshedVersion="8" minRefreshableVersion="3" recordCount="500" xr:uid="{34462133-5542-114F-8E84-FE51CBDF448C}">
  <cacheSource type="worksheet">
    <worksheetSource ref="N1:X501" sheet="Sheet2"/>
  </cacheSource>
  <cacheFields count="11">
    <cacheField name="Titul" numFmtId="0">
      <sharedItems/>
    </cacheField>
    <cacheField name="Autor" numFmtId="0">
      <sharedItems containsBlank="1"/>
    </cacheField>
    <cacheField name="Cena před akcí" numFmtId="1">
      <sharedItems containsSemiMixedTypes="0" containsString="0" containsNumber="1" containsInteger="1" minValue="39" maxValue="2855"/>
    </cacheField>
    <cacheField name="Cena Tyden knihy" numFmtId="1">
      <sharedItems containsSemiMixedTypes="0" containsString="0" containsNumber="1" containsInteger="1" minValue="17" maxValue="2007"/>
    </cacheField>
    <cacheField name="Vazba" numFmtId="0">
      <sharedItems/>
    </cacheField>
    <cacheField name="Žánr" numFmtId="0">
      <sharedItems count="10">
        <s v="Romantika &amp; Erotika"/>
        <s v="Krimi &amp; thriller"/>
        <s v="Scifi &amp; Fantasy &amp; Horor"/>
        <s v="Psychologie &amp; Spiritualita &amp; Esoterika"/>
        <s v="Děti &amp; Mládež"/>
        <s v="Historie &amp; války"/>
        <s v="Vaření &amp; lifestyle"/>
        <s v="Ekonomie &amp; Naučné &amp; Věda"/>
        <s v="Beletrie"/>
        <s v="Umění &amp; Kultura &amp; Hobby"/>
      </sharedItems>
    </cacheField>
    <cacheField name="SLEVA_ABS" numFmtId="1">
      <sharedItems containsSemiMixedTypes="0" containsString="0" containsNumber="1" containsInteger="1" minValue="5" maxValue="999"/>
    </cacheField>
    <cacheField name="SLEVA_PERC" numFmtId="164">
      <sharedItems containsSemiMixedTypes="0" containsString="0" containsNumber="1" minValue="9.1074681238615673E-3" maxValue="0.82006920415224915"/>
    </cacheField>
    <cacheField name="TISK_ONLINE" numFmtId="0">
      <sharedItems containsSemiMixedTypes="0" containsString="0" containsNumber="1" containsInteger="1" minValue="0" maxValue="1" count="2">
        <n v="0"/>
        <n v="1"/>
      </sharedItems>
    </cacheField>
    <cacheField name="Generátor" numFmtId="0">
      <sharedItems containsSemiMixedTypes="0" containsString="0" containsNumber="1" containsInteger="1" minValue="8" maxValue="4541"/>
    </cacheField>
    <cacheField name="Generátor locked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Krejčí" refreshedDate="46098.82340011574" createdVersion="8" refreshedVersion="8" minRefreshableVersion="3" recordCount="500" xr:uid="{A15800DC-2FA1-F24D-82F9-1F69E801A713}">
  <cacheSource type="worksheet">
    <worksheetSource ref="A1:I501" sheet="Sheet4"/>
  </cacheSource>
  <cacheFields count="9">
    <cacheField name="Titul" numFmtId="0">
      <sharedItems/>
    </cacheField>
    <cacheField name="Autor" numFmtId="0">
      <sharedItems containsBlank="1"/>
    </cacheField>
    <cacheField name="Cena před akcí" numFmtId="1">
      <sharedItems containsSemiMixedTypes="0" containsString="0" containsNumber="1" containsInteger="1" minValue="39" maxValue="2855"/>
    </cacheField>
    <cacheField name="Cena Tyden knihy" numFmtId="1">
      <sharedItems containsSemiMixedTypes="0" containsString="0" containsNumber="1" containsInteger="1" minValue="17" maxValue="2007"/>
    </cacheField>
    <cacheField name="Vazba" numFmtId="0">
      <sharedItems count="4">
        <s v="měkká vazba"/>
        <s v="pevná vazba"/>
        <s v="online nosič"/>
        <s v="leporelo"/>
      </sharedItems>
    </cacheField>
    <cacheField name="Žánr" numFmtId="0">
      <sharedItems count="10">
        <s v="Romantika &amp; Erotika"/>
        <s v="Krimi &amp; thriller"/>
        <s v="Scifi &amp; Fantasy &amp; Horor"/>
        <s v="Psychologie &amp; Spiritualita &amp; Esoterika"/>
        <s v="Děti &amp; Mládež"/>
        <s v="Historie &amp; války"/>
        <s v="Vaření &amp; lifestyle"/>
        <s v="Ekonomie &amp; Naučné &amp; Věda"/>
        <s v="Beletrie"/>
        <s v="Umění &amp; Kultura &amp; Hobby"/>
      </sharedItems>
    </cacheField>
    <cacheField name="SLEVA_ABS" numFmtId="1">
      <sharedItems containsSemiMixedTypes="0" containsString="0" containsNumber="1" containsInteger="1" minValue="5" maxValue="999"/>
    </cacheField>
    <cacheField name="SLEVA_PERC" numFmtId="2">
      <sharedItems containsSemiMixedTypes="0" containsString="0" containsNumber="1" minValue="9.1074681238615673E-3" maxValue="0.82006920415224915"/>
    </cacheField>
    <cacheField name="TRIMMED" numFmtId="2">
      <sharedItems containsMixedTypes="1" containsNumber="1" minValue="0.1" maxValue="0.62015503875968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Krejčí" refreshedDate="46099.614987962967" createdVersion="8" refreshedVersion="8" minRefreshableVersion="3" recordCount="4553" xr:uid="{66A00AB7-506D-CB42-B01F-AE7B9CC08303}">
  <cacheSource type="worksheet">
    <worksheetSource ref="A1:L4554" sheet="Sheet2"/>
  </cacheSource>
  <cacheFields count="12">
    <cacheField name="Titul" numFmtId="0">
      <sharedItems containsMixedTypes="1" containsNumber="1" containsInteger="1" minValue="1979" maxValue="4321"/>
    </cacheField>
    <cacheField name="Autor" numFmtId="0">
      <sharedItems containsBlank="1" containsMixedTypes="1" containsNumber="1" containsInteger="1" minValue="1400" maxValue="1400"/>
    </cacheField>
    <cacheField name="Cena před akcí" numFmtId="1">
      <sharedItems containsSemiMixedTypes="0" containsString="0" containsNumber="1" containsInteger="1" minValue="9" maxValue="9389"/>
    </cacheField>
    <cacheField name="Cena Tyden knihy" numFmtId="1">
      <sharedItems containsSemiMixedTypes="0" containsString="0" containsNumber="1" containsInteger="1" minValue="6" maxValue="7511"/>
    </cacheField>
    <cacheField name="Vazba" numFmtId="0">
      <sharedItems/>
    </cacheField>
    <cacheField name="Žánr" numFmtId="0">
      <sharedItems/>
    </cacheField>
    <cacheField name="SLEVA_ABS" numFmtId="1">
      <sharedItems containsSemiMixedTypes="0" containsString="0" containsNumber="1" containsInteger="1" minValue="2" maxValue="1878"/>
    </cacheField>
    <cacheField name="SLEVA_PERC" numFmtId="10">
      <sharedItems containsSemiMixedTypes="0" containsString="0" containsNumber="1" minValue="8.9686098654708519E-3" maxValue="0.95155709342560557"/>
    </cacheField>
    <cacheField name="TISK_ONLINE" numFmtId="0">
      <sharedItems containsSemiMixedTypes="0" containsString="0" containsNumber="1" containsInteger="1" minValue="0" maxValue="1"/>
    </cacheField>
    <cacheField name="Generátor" numFmtId="0">
      <sharedItems containsSemiMixedTypes="0" containsString="0" containsNumber="1" containsInteger="1" minValue="1" maxValue="4553"/>
    </cacheField>
    <cacheField name="Generátor locked" numFmtId="0">
      <sharedItems containsSemiMixedTypes="0" containsString="0" containsNumber="1" containsInteger="1" minValue="1" maxValue="4553"/>
    </cacheField>
    <cacheField name="SLEVA_GROUP" numFmtId="0">
      <sharedItems containsSemiMixedTypes="0" containsString="0" containsNumber="1" containsInteger="1" minValue="1" maxValue="4" count="4">
        <n v="4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Krejčí" refreshedDate="46099.627007291667" createdVersion="8" refreshedVersion="8" minRefreshableVersion="3" recordCount="3187" xr:uid="{136F3385-F95C-1B48-9F05-9E4793D08A44}">
  <cacheSource type="worksheet">
    <worksheetSource ref="A1:J3188" sheet="Sheet7"/>
  </cacheSource>
  <cacheFields count="10">
    <cacheField name="Titul" numFmtId="0">
      <sharedItems containsMixedTypes="1" containsNumber="1" containsInteger="1" minValue="1979" maxValue="4321"/>
    </cacheField>
    <cacheField name="Autor" numFmtId="0">
      <sharedItems containsBlank="1" containsMixedTypes="1" containsNumber="1" containsInteger="1" minValue="1400" maxValue="1400"/>
    </cacheField>
    <cacheField name="Cena před akcí" numFmtId="1">
      <sharedItems containsSemiMixedTypes="0" containsString="0" containsNumber="1" containsInteger="1" minValue="9" maxValue="9389"/>
    </cacheField>
    <cacheField name="Cena Tyden knihy" numFmtId="1">
      <sharedItems containsSemiMixedTypes="0" containsString="0" containsNumber="1" containsInteger="1" minValue="6" maxValue="7511"/>
    </cacheField>
    <cacheField name="Vazba" numFmtId="0">
      <sharedItems/>
    </cacheField>
    <cacheField name="Žánr" numFmtId="0">
      <sharedItems/>
    </cacheField>
    <cacheField name="SLEVA_ABS" numFmtId="1">
      <sharedItems containsSemiMixedTypes="0" containsString="0" containsNumber="1" containsInteger="1" minValue="-137" maxValue="1878"/>
    </cacheField>
    <cacheField name="SLEVA_PERC" numFmtId="10">
      <sharedItems containsSemiMixedTypes="0" containsString="0" containsNumber="1" minValue="-0.14106583072100312" maxValue="0.89958158995815896"/>
    </cacheField>
    <cacheField name="TISK_ONLINE" numFmtId="0">
      <sharedItems containsSemiMixedTypes="0" containsString="0" containsNumber="1" containsInteger="1" minValue="0" maxValue="0"/>
    </cacheField>
    <cacheField name="DOCENT" numFmtId="0">
      <sharedItems count="2">
        <s v="Nezajímavé"/>
        <s v="Zajímavé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Krejčí" refreshedDate="46100.368503703707" createdVersion="8" refreshedVersion="8" minRefreshableVersion="3" recordCount="32" xr:uid="{2793BA08-C068-3F49-AB00-ED134B9AC8F4}">
  <cacheSource type="worksheet">
    <worksheetSource ref="T2:AB34" sheet="Sheet4"/>
  </cacheSource>
  <cacheFields count="9">
    <cacheField name="Vazba" numFmtId="0">
      <sharedItems count="4">
        <s v="leporelo"/>
        <s v="měkká vazba"/>
        <s v="online nosič"/>
        <s v="pevná vazba"/>
      </sharedItems>
    </cacheField>
    <cacheField name="Žánr" numFmtId="0">
      <sharedItems count="10">
        <s v="Ekonomie &amp; Naučné &amp; Věda"/>
        <s v="Děti &amp; Mládež"/>
        <s v="Romantika &amp; Erotika"/>
        <s v="Psychologie &amp; Spiritualita &amp; Esoterika"/>
        <s v="Krimi &amp; thriller"/>
        <s v="Vaření &amp; lifestyle"/>
        <s v="Scifi &amp; Fantasy &amp; Horor"/>
        <s v="Umění &amp; Kultura &amp; Hobby"/>
        <s v="Beletrie"/>
        <s v="Historie &amp; války"/>
      </sharedItems>
    </cacheField>
    <cacheField name="AVG" numFmtId="165">
      <sharedItems containsSemiMixedTypes="0" containsString="0" containsNumber="1" minValue="0.13032581453634084" maxValue="0.5889977169959083"/>
    </cacheField>
    <cacheField name="TRIMMED AVG" numFmtId="165">
      <sharedItems containsString="0" containsBlank="1" containsNumber="1" minValue="0.2285050415086233" maxValue="0.48713390530321904"/>
    </cacheField>
    <cacheField name="STDEV.S" numFmtId="165">
      <sharedItems containsString="0" containsBlank="1" containsNumber="1" minValue="1.8890964194284551E-3" maxValue="0.2534974697207828"/>
    </cacheField>
    <cacheField name="MAX - MIN" numFmtId="165">
      <sharedItems containsSemiMixedTypes="0" containsString="0" containsNumber="1" minValue="0" maxValue="0.58801409363100599"/>
    </cacheField>
    <cacheField name="Q1" numFmtId="165">
      <sharedItems containsSemiMixedTypes="0" containsString="0" containsNumber="1" minValue="9.011194029850747E-2" maxValue="0.50415502841817095"/>
    </cacheField>
    <cacheField name="Q3" numFmtId="165">
      <sharedItems containsSemiMixedTypes="0" containsString="0" containsNumber="1" minValue="0.13032581453634084" maxValue="0.68133224194168496"/>
    </cacheField>
    <cacheField name="Q3 - Q1" numFmtId="165">
      <sharedItems containsSemiMixedTypes="0" containsString="0" containsNumber="1" minValue="0" maxValue="0.260244582707573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sher Black"/>
    <s v="Parker S. Huntington"/>
    <n v="99"/>
    <n v="41"/>
    <s v="měkká vazba"/>
    <x v="0"/>
    <n v="58"/>
    <n v="0.58585858585858586"/>
    <x v="0"/>
    <n v="1880"/>
    <n v="31"/>
  </r>
  <r>
    <s v="Miluji tě, Jasone Thorne"/>
    <s v="Ella Maise"/>
    <n v="99"/>
    <n v="22"/>
    <s v="měkká vazba"/>
    <x v="0"/>
    <n v="77"/>
    <n v="0.77777777777777779"/>
    <x v="0"/>
    <n v="502"/>
    <n v="199"/>
  </r>
  <r>
    <s v="Smrtící kolotoč"/>
    <s v="Alexander Gordon Smith"/>
    <n v="319"/>
    <n v="258"/>
    <s v="pevná vazba"/>
    <x v="1"/>
    <n v="61"/>
    <n v="0.19122257053291536"/>
    <x v="0"/>
    <n v="962"/>
    <n v="75"/>
  </r>
  <r>
    <s v="Oslnivý hřích"/>
    <s v="Katee Robert"/>
    <n v="319"/>
    <n v="166"/>
    <s v="pevná vazba"/>
    <x v="0"/>
    <n v="153"/>
    <n v="0.47962382445141066"/>
    <x v="0"/>
    <n v="2173"/>
    <n v="378"/>
  </r>
  <r>
    <s v="Zlý pes"/>
    <s v="Alexander Gordon Smith"/>
    <n v="319"/>
    <n v="300"/>
    <s v="pevná vazba"/>
    <x v="1"/>
    <n v="19"/>
    <n v="5.9561128526645767E-2"/>
    <x v="0"/>
    <n v="3957"/>
    <n v="455"/>
  </r>
  <r>
    <s v="Dvůr temnoty"/>
    <s v="Victor Dixen"/>
    <n v="359"/>
    <n v="302"/>
    <s v="pevná vazba"/>
    <x v="2"/>
    <n v="57"/>
    <n v="0.15877437325905291"/>
    <x v="0"/>
    <n v="2003"/>
    <n v="384"/>
  </r>
  <r>
    <s v="Proč mi tohle nikdo neřekl dřív?"/>
    <s v="Julie Smith"/>
    <n v="319"/>
    <n v="281"/>
    <s v="měkká vazba"/>
    <x v="3"/>
    <n v="38"/>
    <n v="0.11912225705329153"/>
    <x v="0"/>
    <n v="552"/>
    <n v="58"/>
  </r>
  <r>
    <s v="Sladké pokušení"/>
    <s v="Cora Reilly"/>
    <n v="289"/>
    <n v="176"/>
    <s v="online nosič"/>
    <x v="0"/>
    <n v="113"/>
    <n v="0.39100346020761245"/>
    <x v="1"/>
    <n v="807"/>
    <n v="132"/>
  </r>
  <r>
    <s v="Jiskřivý idol"/>
    <s v="Katee Robert"/>
    <n v="319"/>
    <n v="128"/>
    <s v="pevná vazba"/>
    <x v="0"/>
    <n v="191"/>
    <n v="0.59874608150470221"/>
    <x v="0"/>
    <n v="1317"/>
    <n v="195"/>
  </r>
  <r>
    <s v="Důmyslné umění, jak mít všechno u pr* * le"/>
    <s v="Mark Manson"/>
    <n v="299"/>
    <n v="203"/>
    <s v="pevná vazba"/>
    <x v="3"/>
    <n v="96"/>
    <n v="0.32107023411371238"/>
    <x v="0"/>
    <n v="806"/>
    <n v="376"/>
  </r>
  <r>
    <s v="Syndikát"/>
    <s v="František Kotleta"/>
    <n v="319"/>
    <n v="274"/>
    <s v="měkká vazba"/>
    <x v="1"/>
    <n v="45"/>
    <n v="0.14106583072100312"/>
    <x v="0"/>
    <n v="2726"/>
    <n v="353"/>
  </r>
  <r>
    <s v="Rozbité panenky"/>
    <s v="Sarah Flint"/>
    <n v="329"/>
    <n v="263"/>
    <s v="pevná vazba"/>
    <x v="1"/>
    <n v="66"/>
    <n v="0.20060790273556231"/>
    <x v="0"/>
    <n v="3033"/>
    <n v="327"/>
  </r>
  <r>
    <s v="Nejkrásnější pohádky k usínání"/>
    <s v="Pan Tokhi"/>
    <n v="319"/>
    <n v="262"/>
    <s v="pevná vazba"/>
    <x v="4"/>
    <n v="57"/>
    <n v="0.17868338557993729"/>
    <x v="0"/>
    <n v="2418"/>
    <n v="375"/>
  </r>
  <r>
    <s v="Velká kniha bájných příšer"/>
    <s v="Tea Orsi"/>
    <n v="319"/>
    <n v="255"/>
    <s v="pevná vazba"/>
    <x v="2"/>
    <n v="64"/>
    <n v="0.20062695924764889"/>
    <x v="0"/>
    <n v="1960"/>
    <n v="225"/>
  </r>
  <r>
    <s v="Plamen"/>
    <s v="Helen Hardt"/>
    <n v="319"/>
    <n v="191"/>
    <s v="pevná vazba"/>
    <x v="0"/>
    <n v="128"/>
    <n v="0.40125391849529779"/>
    <x v="0"/>
    <n v="3248"/>
    <n v="380"/>
  </r>
  <r>
    <s v="Doktorova dcera"/>
    <s v="Shari J. Ryan"/>
    <n v="319"/>
    <n v="255"/>
    <s v="pevná vazba"/>
    <x v="5"/>
    <n v="64"/>
    <n v="0.20062695924764889"/>
    <x v="0"/>
    <n v="678"/>
    <n v="279"/>
  </r>
  <r>
    <s v="Hopsalka: Zázrak sněhových vloček"/>
    <s v="Alex Donovici"/>
    <n v="249"/>
    <n v="125"/>
    <s v="pevná vazba"/>
    <x v="4"/>
    <n v="124"/>
    <n v="0.49799196787148592"/>
    <x v="0"/>
    <n v="4297"/>
    <n v="372"/>
  </r>
  <r>
    <s v="Můj klenot"/>
    <s v="Lauren Blakely"/>
    <n v="279"/>
    <n v="100"/>
    <s v="pevná vazba"/>
    <x v="0"/>
    <n v="179"/>
    <n v="0.64157706093189959"/>
    <x v="0"/>
    <n v="3589"/>
    <n v="285"/>
  </r>
  <r>
    <s v="Marné prosby mrtvých"/>
    <s v="Roxann Hill"/>
    <n v="319"/>
    <n v="230"/>
    <s v="pevná vazba"/>
    <x v="1"/>
    <n v="89"/>
    <n v="0.27899686520376177"/>
    <x v="0"/>
    <n v="3795"/>
    <n v="434"/>
  </r>
  <r>
    <s v="Dívka v pasti"/>
    <s v="Robert Dugoni"/>
    <n v="319"/>
    <n v="300"/>
    <s v="pevná vazba"/>
    <x v="1"/>
    <n v="19"/>
    <n v="5.9561128526645767E-2"/>
    <x v="0"/>
    <n v="1786"/>
    <n v="95"/>
  </r>
  <r>
    <s v="Našeptávačova hra"/>
    <s v="Donato Carrisi"/>
    <n v="289"/>
    <n v="173"/>
    <s v="online nosič"/>
    <x v="1"/>
    <n v="116"/>
    <n v="0.40138408304498269"/>
    <x v="1"/>
    <n v="1955"/>
    <n v="453"/>
  </r>
  <r>
    <s v="Naše planeta - Obrázkový průvodce po planetě Zemi"/>
    <s v="Cristina M. Banfiová"/>
    <n v="309"/>
    <n v="192"/>
    <s v="pevná vazba"/>
    <x v="4"/>
    <n v="117"/>
    <n v="0.37864077669902912"/>
    <x v="0"/>
    <n v="1617"/>
    <n v="54"/>
  </r>
  <r>
    <s v="Konflikt"/>
    <s v="Michaela Brnková"/>
    <n v="249"/>
    <n v="122"/>
    <s v="online nosič"/>
    <x v="0"/>
    <n v="127"/>
    <n v="0.51004016064257029"/>
    <x v="1"/>
    <n v="2644"/>
    <n v="274"/>
  </r>
  <r>
    <s v="Chvilka na jógu"/>
    <s v="Tara Fraserová"/>
    <n v="99"/>
    <n v="47"/>
    <s v="měkká vazba"/>
    <x v="6"/>
    <n v="52"/>
    <n v="0.5252525252525253"/>
    <x v="0"/>
    <n v="67"/>
    <n v="478"/>
  </r>
  <r>
    <s v="Království z kostí"/>
    <s v="J. D. Kirk"/>
    <n v="319"/>
    <n v="297"/>
    <s v="pevná vazba"/>
    <x v="1"/>
    <n v="22"/>
    <n v="6.8965517241379309E-2"/>
    <x v="0"/>
    <n v="2665"/>
    <n v="308"/>
  </r>
  <r>
    <s v="Vikingové - Pomsta synů"/>
    <s v="Lasse Holm"/>
    <n v="319"/>
    <n v="265"/>
    <s v="pevná vazba"/>
    <x v="5"/>
    <n v="54"/>
    <n v="0.16927899686520376"/>
    <x v="0"/>
    <n v="3752"/>
    <n v="446"/>
  </r>
  <r>
    <s v="Výprava za poznáním: Lidské tělo"/>
    <s v="Drobek"/>
    <n v="319"/>
    <n v="262"/>
    <s v="pevná vazba"/>
    <x v="7"/>
    <n v="57"/>
    <n v="0.17868338557993729"/>
    <x v="0"/>
    <n v="238"/>
    <n v="152"/>
  </r>
  <r>
    <s v="Maminčiny dobroty"/>
    <s v="Rebecca Wilson"/>
    <n v="319"/>
    <n v="115"/>
    <s v="pevná vazba"/>
    <x v="4"/>
    <n v="204"/>
    <n v="0.63949843260188088"/>
    <x v="0"/>
    <n v="3763"/>
    <n v="412"/>
  </r>
  <r>
    <s v="Kluk v lese"/>
    <s v="Maxwell Smart"/>
    <n v="279"/>
    <n v="148"/>
    <s v="pevná vazba"/>
    <x v="8"/>
    <n v="131"/>
    <n v="0.46953405017921146"/>
    <x v="0"/>
    <n v="3071"/>
    <n v="161"/>
  </r>
  <r>
    <s v="Vražda v kryptě"/>
    <s v="Irina Shapiro"/>
    <n v="99"/>
    <n v="77"/>
    <s v="pevná vazba"/>
    <x v="1"/>
    <n v="22"/>
    <n v="0.22222222222222221"/>
    <x v="0"/>
    <n v="3014"/>
    <n v="250"/>
  </r>
  <r>
    <s v="Chiméra"/>
    <s v="Loreth Anne White"/>
    <n v="319"/>
    <n v="265"/>
    <s v="pevná vazba"/>
    <x v="1"/>
    <n v="54"/>
    <n v="0.16927899686520376"/>
    <x v="0"/>
    <n v="480"/>
    <n v="490"/>
  </r>
  <r>
    <s v="Světlo v srdci temnoty"/>
    <s v="Brandon Bays"/>
    <n v="279"/>
    <n v="148"/>
    <s v="měkká vazba"/>
    <x v="6"/>
    <n v="131"/>
    <n v="0.46953405017921146"/>
    <x v="0"/>
    <n v="2702"/>
    <n v="99"/>
  </r>
  <r>
    <s v="Duch domu Ashburnů - limitovaná edice"/>
    <s v="Darcy Coates"/>
    <n v="499"/>
    <n v="359"/>
    <s v="pevná vazba"/>
    <x v="1"/>
    <n v="140"/>
    <n v="0.28056112224448898"/>
    <x v="0"/>
    <n v="1311"/>
    <n v="400"/>
  </r>
  <r>
    <s v="Vše, čím jsme nikdy nebyli"/>
    <s v="Alice Kellen"/>
    <n v="289"/>
    <n v="52"/>
    <s v="online nosič"/>
    <x v="0"/>
    <n v="237"/>
    <n v="0.82006920415224915"/>
    <x v="1"/>
    <n v="1748"/>
    <n v="354"/>
  </r>
  <r>
    <s v="Sherlock Holmes a Labyrint smrti"/>
    <s v="James Lovegrove"/>
    <n v="319"/>
    <n v="239"/>
    <s v="pevná vazba"/>
    <x v="1"/>
    <n v="80"/>
    <n v="0.2507836990595611"/>
    <x v="0"/>
    <n v="2732"/>
    <n v="79"/>
  </r>
  <r>
    <s v="Sherlock Holmes a Ztracená závěť"/>
    <s v="George Mann"/>
    <n v="319"/>
    <n v="252"/>
    <s v="pevná vazba"/>
    <x v="1"/>
    <n v="67"/>
    <n v="0.21003134796238246"/>
    <x v="0"/>
    <n v="4265"/>
    <n v="61"/>
  </r>
  <r>
    <s v="Chvilka na relaxaci"/>
    <s v="Sarah Brewerová"/>
    <n v="159"/>
    <n v="108"/>
    <s v="měkká vazba"/>
    <x v="3"/>
    <n v="51"/>
    <n v="0.32075471698113206"/>
    <x v="0"/>
    <n v="1279"/>
    <n v="335"/>
  </r>
  <r>
    <s v="Chlapec, který kreslil stíny"/>
    <s v="Oriana Ramunno"/>
    <n v="319"/>
    <n v="284"/>
    <s v="pevná vazba"/>
    <x v="5"/>
    <n v="35"/>
    <n v="0.109717868338558"/>
    <x v="0"/>
    <n v="2645"/>
    <n v="399"/>
  </r>
  <r>
    <s v="Vraždy v Canterbury"/>
    <s v="E. M. Powell"/>
    <n v="319"/>
    <n v="242"/>
    <s v="pevná vazba"/>
    <x v="1"/>
    <n v="77"/>
    <n v="0.2413793103448276"/>
    <x v="0"/>
    <n v="2817"/>
    <n v="303"/>
  </r>
  <r>
    <s v="Zvířátka v přírodě"/>
    <s v="Zuzana Kyršová"/>
    <n v="79"/>
    <n v="51"/>
    <s v="leporelo"/>
    <x v="7"/>
    <n v="28"/>
    <n v="0.35443037974683544"/>
    <x v="0"/>
    <n v="4452"/>
    <n v="287"/>
  </r>
  <r>
    <s v="Všechno, co jsme ztratili"/>
    <s v="Jennifer Bright"/>
    <n v="319"/>
    <n v="175"/>
    <s v="pevná vazba"/>
    <x v="0"/>
    <n v="144"/>
    <n v="0.45141065830721006"/>
    <x v="0"/>
    <n v="1188"/>
    <n v="366"/>
  </r>
  <r>
    <s v="Sekáč"/>
    <s v="Caimh McDonnell"/>
    <n v="399"/>
    <n v="267"/>
    <s v="měkká vazba"/>
    <x v="2"/>
    <n v="132"/>
    <n v="0.33082706766917291"/>
    <x v="0"/>
    <n v="2892"/>
    <n v="222"/>
  </r>
  <r>
    <s v="Nespoutaná Aljaška"/>
    <s v="K. A. Tuckerová"/>
    <n v="289"/>
    <n v="87"/>
    <s v="online nosič"/>
    <x v="0"/>
    <n v="202"/>
    <n v="0.69896193771626303"/>
    <x v="1"/>
    <n v="3597"/>
    <n v="167"/>
  </r>
  <r>
    <s v="Hraj a předstírej"/>
    <s v="Nena Tramountani"/>
    <n v="319"/>
    <n v="169"/>
    <s v="pevná vazba"/>
    <x v="0"/>
    <n v="150"/>
    <n v="0.47021943573667713"/>
    <x v="0"/>
    <n v="1066"/>
    <n v="40"/>
  </r>
  <r>
    <s v="Neztrať mapu k mému srdci"/>
    <s v="Hana Repová"/>
    <n v="319"/>
    <n v="214"/>
    <s v="pevná vazba"/>
    <x v="0"/>
    <n v="105"/>
    <n v="0.32915360501567398"/>
    <x v="0"/>
    <n v="3521"/>
    <n v="265"/>
  </r>
  <r>
    <s v="Pošťák"/>
    <s v="David Brin"/>
    <n v="319"/>
    <n v="191"/>
    <s v="pevná vazba"/>
    <x v="2"/>
    <n v="128"/>
    <n v="0.40125391849529779"/>
    <x v="0"/>
    <n v="2474"/>
    <n v="193"/>
  </r>
  <r>
    <s v="Velké naděje"/>
    <s v="Ava Reed"/>
    <n v="289"/>
    <n v="113"/>
    <s v="online nosič"/>
    <x v="0"/>
    <n v="176"/>
    <n v="0.60899653979238755"/>
    <x v="1"/>
    <n v="1374"/>
    <n v="202"/>
  </r>
  <r>
    <s v="Dotek smrti"/>
    <s v="Gustav Tegby"/>
    <n v="319"/>
    <n v="313"/>
    <s v="pevná vazba"/>
    <x v="2"/>
    <n v="6"/>
    <n v="1.8808777429467086E-2"/>
    <x v="0"/>
    <n v="2554"/>
    <n v="138"/>
  </r>
  <r>
    <s v="Moje (tak trochu) dočasná chůva"/>
    <s v="Penelope Bloom"/>
    <n v="279"/>
    <n v="103"/>
    <s v="měkká vazba"/>
    <x v="0"/>
    <n v="176"/>
    <n v="0.63082437275985659"/>
    <x v="0"/>
    <n v="387"/>
    <n v="126"/>
  </r>
  <r>
    <s v="Děti noci"/>
    <s v="Dan Simmons"/>
    <n v="399"/>
    <n v="188"/>
    <s v="pevná vazba"/>
    <x v="1"/>
    <n v="211"/>
    <n v="0.52882205513784464"/>
    <x v="0"/>
    <n v="2127"/>
    <n v="317"/>
  </r>
  <r>
    <s v="Moje (tak trochu) dočasná chůva"/>
    <s v="Penelope Bloom"/>
    <n v="249"/>
    <n v="137"/>
    <s v="online nosič"/>
    <x v="0"/>
    <n v="112"/>
    <n v="0.44979919678714858"/>
    <x v="1"/>
    <n v="2266"/>
    <n v="62"/>
  </r>
  <r>
    <s v="Krev dvojčat: Kouzlo elfů"/>
    <s v="Hendrik Lambertus"/>
    <n v="399"/>
    <n v="319"/>
    <s v="pevná vazba"/>
    <x v="2"/>
    <n v="80"/>
    <n v="0.20050125313283207"/>
    <x v="0"/>
    <n v="2082"/>
    <n v="82"/>
  </r>
  <r>
    <s v="Vikingové - Pomsta synů"/>
    <s v="Lasse Holm"/>
    <n v="289"/>
    <n v="142"/>
    <s v="online nosič"/>
    <x v="5"/>
    <n v="147"/>
    <n v="0.50865051903114189"/>
    <x v="1"/>
    <n v="1658"/>
    <n v="216"/>
  </r>
  <r>
    <s v="50 úžasných zvuků: Dinosauři"/>
    <s v="Rose Harkness"/>
    <n v="399"/>
    <n v="168"/>
    <s v="pevná vazba"/>
    <x v="4"/>
    <n v="231"/>
    <n v="0.57894736842105265"/>
    <x v="0"/>
    <n v="2104"/>
    <n v="178"/>
  </r>
  <r>
    <s v="Severská mytologie"/>
    <s v="Pangea"/>
    <n v="399"/>
    <n v="383"/>
    <s v="pevná vazba"/>
    <x v="2"/>
    <n v="16"/>
    <n v="4.0100250626566414E-2"/>
    <x v="0"/>
    <n v="2066"/>
    <n v="249"/>
  </r>
  <r>
    <s v="Začít znovu"/>
    <s v="Mona Kasten"/>
    <n v="99"/>
    <n v="38"/>
    <s v="pevná vazba"/>
    <x v="0"/>
    <n v="61"/>
    <n v="0.61616161616161613"/>
    <x v="0"/>
    <n v="3823"/>
    <n v="223"/>
  </r>
  <r>
    <s v="Nezapomeň na nás"/>
    <s v="Laura Kneidl"/>
    <n v="289"/>
    <n v="176"/>
    <s v="online nosič"/>
    <x v="0"/>
    <n v="113"/>
    <n v="0.39100346020761245"/>
    <x v="1"/>
    <n v="4457"/>
    <n v="460"/>
  </r>
  <r>
    <s v="Akademie Dunbridge 2 - Kdokoliv"/>
    <s v="Sarah Sprinz"/>
    <n v="289"/>
    <n v="116"/>
    <s v="online nosič"/>
    <x v="0"/>
    <n v="173"/>
    <n v="0.59861591695501726"/>
    <x v="1"/>
    <n v="3431"/>
    <n v="21"/>
  </r>
  <r>
    <s v="Čí je ten čáp?"/>
    <s v="Vladimíra Staňková"/>
    <n v="239"/>
    <n v="124"/>
    <s v="pevná vazba"/>
    <x v="4"/>
    <n v="115"/>
    <n v="0.48117154811715479"/>
    <x v="0"/>
    <n v="4230"/>
    <n v="481"/>
  </r>
  <r>
    <s v="Poprava"/>
    <s v="Alexander Gordon Smith"/>
    <n v="319"/>
    <n v="195"/>
    <s v="měkká vazba"/>
    <x v="1"/>
    <n v="124"/>
    <n v="0.38871473354231972"/>
    <x v="0"/>
    <n v="80"/>
    <n v="142"/>
  </r>
  <r>
    <s v="Pořádný terno"/>
    <s v="Lauren Blakely"/>
    <n v="289"/>
    <n v="92"/>
    <s v="online nosič"/>
    <x v="0"/>
    <n v="197"/>
    <n v="0.68166089965397925"/>
    <x v="1"/>
    <n v="2034"/>
    <n v="3"/>
  </r>
  <r>
    <s v="Prostě já"/>
    <s v="Jo Watson"/>
    <n v="319"/>
    <n v="140"/>
    <s v="pevná vazba"/>
    <x v="0"/>
    <n v="179"/>
    <n v="0.56112852664576807"/>
    <x v="0"/>
    <n v="1408"/>
    <n v="101"/>
  </r>
  <r>
    <s v="Bílá nemoc - grafický román"/>
    <s v="Karel Čapek"/>
    <n v="349"/>
    <n v="279"/>
    <s v="pevná vazba"/>
    <x v="2"/>
    <n v="70"/>
    <n v="0.20057306590257878"/>
    <x v="0"/>
    <n v="826"/>
    <n v="499"/>
  </r>
  <r>
    <s v="Anna Franková: Příběh zrady"/>
    <s v="Gerard Kremer"/>
    <n v="279"/>
    <n v="190"/>
    <s v="pevná vazba"/>
    <x v="3"/>
    <n v="89"/>
    <n v="0.31899641577060933"/>
    <x v="0"/>
    <n v="3608"/>
    <n v="267"/>
  </r>
  <r>
    <s v="Tajná kapitola"/>
    <s v="Genevieve Cogman"/>
    <n v="299"/>
    <n v="269"/>
    <s v="pevná vazba"/>
    <x v="2"/>
    <n v="30"/>
    <n v="0.10033444816053512"/>
    <x v="0"/>
    <n v="2332"/>
    <n v="112"/>
  </r>
  <r>
    <s v="Barvy"/>
    <s v="Mirek Vostrý"/>
    <n v="79"/>
    <n v="46"/>
    <s v="leporelo"/>
    <x v="4"/>
    <n v="33"/>
    <n v="0.41772151898734178"/>
    <x v="0"/>
    <n v="2871"/>
    <n v="340"/>
  </r>
  <r>
    <s v="Uteč, než doroste měsíc"/>
    <s v="Helena Drdlová"/>
    <n v="319"/>
    <n v="268"/>
    <s v="pevná vazba"/>
    <x v="2"/>
    <n v="51"/>
    <n v="0.15987460815047022"/>
    <x v="0"/>
    <n v="190"/>
    <n v="25"/>
  </r>
  <r>
    <s v="Dětské zoubky"/>
    <s v="Zoje Stage"/>
    <n v="319"/>
    <n v="309"/>
    <s v="pevná vazba"/>
    <x v="1"/>
    <n v="10"/>
    <n v="3.1347962382445138E-2"/>
    <x v="0"/>
    <n v="614"/>
    <n v="310"/>
  </r>
  <r>
    <s v="Průvodce"/>
    <s v="Peter Heller"/>
    <n v="319"/>
    <n v="246"/>
    <s v="pevná vazba"/>
    <x v="1"/>
    <n v="73"/>
    <n v="0.22884012539184953"/>
    <x v="0"/>
    <n v="1522"/>
    <n v="233"/>
  </r>
  <r>
    <s v="Země"/>
    <s v="Eloy Moreno"/>
    <n v="319"/>
    <n v="239"/>
    <s v="měkká vazba"/>
    <x v="2"/>
    <n v="80"/>
    <n v="0.2507836990595611"/>
    <x v="0"/>
    <n v="1607"/>
    <n v="486"/>
  </r>
  <r>
    <s v="Světla na Labi"/>
    <s v="Miriam Georg"/>
    <n v="399"/>
    <n v="347"/>
    <s v="pevná vazba"/>
    <x v="5"/>
    <n v="52"/>
    <n v="0.13032581453634084"/>
    <x v="0"/>
    <n v="3444"/>
    <n v="466"/>
  </r>
  <r>
    <s v="Odstín smrti"/>
    <s v="Laura Kneidl"/>
    <n v="289"/>
    <n v="145"/>
    <s v="online nosič"/>
    <x v="0"/>
    <n v="144"/>
    <n v="0.4982698961937716"/>
    <x v="1"/>
    <n v="4391"/>
    <n v="374"/>
  </r>
  <r>
    <s v="Město strachu"/>
    <s v="Alexander Gordon Smith"/>
    <n v="279"/>
    <n v="120"/>
    <s v="měkká vazba"/>
    <x v="1"/>
    <n v="159"/>
    <n v="0.56989247311827962"/>
    <x v="0"/>
    <n v="978"/>
    <n v="404"/>
  </r>
  <r>
    <s v="Hotel času"/>
    <s v="Emilly Ross"/>
    <n v="279"/>
    <n v="184"/>
    <s v="měkká vazba"/>
    <x v="1"/>
    <n v="95"/>
    <n v="0.34050179211469533"/>
    <x v="0"/>
    <n v="1715"/>
    <n v="43"/>
  </r>
  <r>
    <s v="Gladiátoři z táborů smrti"/>
    <s v="Andrzej Fedorowicz"/>
    <n v="289"/>
    <n v="168"/>
    <s v="pevná vazba"/>
    <x v="5"/>
    <n v="121"/>
    <n v="0.41868512110726641"/>
    <x v="0"/>
    <n v="783"/>
    <n v="401"/>
  </r>
  <r>
    <s v="Osiřelé sestry"/>
    <s v="Shirley Dickson"/>
    <n v="289"/>
    <n v="211"/>
    <s v="online nosič"/>
    <x v="5"/>
    <n v="78"/>
    <n v="0.26989619377162632"/>
    <x v="1"/>
    <n v="2495"/>
    <n v="226"/>
  </r>
  <r>
    <s v="Nekroskop: Vampýři"/>
    <s v="Brian Lumley"/>
    <n v="319"/>
    <n v="198"/>
    <s v="měkká vazba"/>
    <x v="2"/>
    <n v="121"/>
    <n v="0.37931034482758619"/>
    <x v="0"/>
    <n v="2335"/>
    <n v="371"/>
  </r>
  <r>
    <s v="Pohledem miminka"/>
    <s v="kolektiv autorů"/>
    <n v="59"/>
    <n v="19"/>
    <s v="leporelo"/>
    <x v="4"/>
    <n v="40"/>
    <n v="0.67796610169491522"/>
    <x v="0"/>
    <n v="4299"/>
    <n v="220"/>
  </r>
  <r>
    <s v="Kancl po italsku"/>
    <s v="Anna Nicoletto"/>
    <n v="259"/>
    <n v="57"/>
    <s v="online nosič"/>
    <x v="0"/>
    <n v="202"/>
    <n v="0.77992277992277992"/>
    <x v="1"/>
    <n v="386"/>
    <n v="5"/>
  </r>
  <r>
    <s v="Na útěku"/>
    <s v="Lilka Płonka"/>
    <n v="249"/>
    <n v="62"/>
    <s v="online nosič"/>
    <x v="0"/>
    <n v="187"/>
    <n v="0.75100401606425704"/>
    <x v="1"/>
    <n v="2225"/>
    <n v="339"/>
  </r>
  <r>
    <s v="Vtipné zadky, fikané zobáky"/>
    <s v="Sean Taylor"/>
    <n v="279"/>
    <n v="201"/>
    <s v="pevná vazba"/>
    <x v="7"/>
    <n v="78"/>
    <n v="0.27956989247311825"/>
    <x v="0"/>
    <n v="3871"/>
    <n v="13"/>
  </r>
  <r>
    <s v="Kniha, která má odpověď na vše"/>
    <s v="Drobek"/>
    <n v="639"/>
    <n v="543"/>
    <s v="pevná vazba"/>
    <x v="7"/>
    <n v="96"/>
    <n v="0.15023474178403756"/>
    <x v="0"/>
    <n v="3533"/>
    <n v="7"/>
  </r>
  <r>
    <s v="Zima čarodějnice"/>
    <s v="Katherine Arden"/>
    <n v="289"/>
    <n v="162"/>
    <s v="online nosič"/>
    <x v="4"/>
    <n v="127"/>
    <n v="0.43944636678200694"/>
    <x v="1"/>
    <n v="2562"/>
    <n v="18"/>
  </r>
  <r>
    <s v="Fakt šílená jako já"/>
    <s v="Jo Watson"/>
    <n v="289"/>
    <n v="110"/>
    <s v="online nosič"/>
    <x v="0"/>
    <n v="179"/>
    <n v="0.61937716262975784"/>
    <x v="1"/>
    <n v="3966"/>
    <n v="63"/>
  </r>
  <r>
    <s v="Numerologie: Váš osobní průvodce"/>
    <s v="Sasha Fentonová"/>
    <n v="319"/>
    <n v="268"/>
    <s v="pevná vazba"/>
    <x v="3"/>
    <n v="51"/>
    <n v="0.15987460815047022"/>
    <x v="0"/>
    <n v="662"/>
    <n v="111"/>
  </r>
  <r>
    <s v="Numerologie"/>
    <s v="Rosemaree Templeton"/>
    <n v="279"/>
    <n v="206"/>
    <s v="pevná vazba"/>
    <x v="3"/>
    <n v="73"/>
    <n v="0.26164874551971329"/>
    <x v="0"/>
    <n v="328"/>
    <n v="201"/>
  </r>
  <r>
    <s v="Ostrov větrných koní: Dobrodružství v mlze a divočině"/>
    <s v="Eva Hierteis"/>
    <n v="279"/>
    <n v="248"/>
    <s v="pevná vazba"/>
    <x v="2"/>
    <n v="31"/>
    <n v="0.1111111111111111"/>
    <x v="0"/>
    <n v="3346"/>
    <n v="477"/>
  </r>
  <r>
    <s v="Spálené mosty"/>
    <s v="Tami Fischer"/>
    <n v="289"/>
    <n v="90"/>
    <s v="online nosič"/>
    <x v="0"/>
    <n v="199"/>
    <n v="0.68858131487889274"/>
    <x v="1"/>
    <n v="301"/>
    <n v="441"/>
  </r>
  <r>
    <s v="Panství Greifenau: Lesk soumraku"/>
    <s v="Hanna Caspian"/>
    <n v="99"/>
    <n v="67"/>
    <s v="pevná vazba"/>
    <x v="5"/>
    <n v="32"/>
    <n v="0.32323232323232326"/>
    <x v="0"/>
    <n v="2215"/>
    <n v="124"/>
  </r>
  <r>
    <s v="Den nula"/>
    <s v="C. Robert Cargill"/>
    <n v="319"/>
    <n v="191"/>
    <s v="pevná vazba"/>
    <x v="2"/>
    <n v="128"/>
    <n v="0.40125391849529779"/>
    <x v="0"/>
    <n v="1760"/>
    <n v="86"/>
  </r>
  <r>
    <s v="Co má kotě nejradši?"/>
    <s v="Rebo - Naše Nakladatelství"/>
    <n v="199"/>
    <n v="129"/>
    <s v="leporelo"/>
    <x v="7"/>
    <n v="70"/>
    <n v="0.35175879396984927"/>
    <x v="0"/>
    <n v="1547"/>
    <n v="469"/>
  </r>
  <r>
    <s v="Poslední opuštěná dívka"/>
    <s v="Lisa Unger"/>
    <n v="319"/>
    <n v="220"/>
    <s v="pevná vazba"/>
    <x v="1"/>
    <n v="99"/>
    <n v="0.31034482758620691"/>
    <x v="0"/>
    <n v="1527"/>
    <n v="291"/>
  </r>
  <r>
    <s v="Obraz Doriana Graye - grafický román"/>
    <s v="Oscar Wilde"/>
    <n v="349"/>
    <n v="286"/>
    <s v="pevná vazba"/>
    <x v="2"/>
    <n v="63"/>
    <n v="0.18051575931232092"/>
    <x v="0"/>
    <n v="1661"/>
    <n v="235"/>
  </r>
  <r>
    <s v="(Ne)skrývaná pravda"/>
    <s v="Lindsay Cameron"/>
    <n v="289"/>
    <n v="197"/>
    <s v="online nosič"/>
    <x v="1"/>
    <n v="92"/>
    <n v="0.31833910034602075"/>
    <x v="1"/>
    <n v="4039"/>
    <n v="457"/>
  </r>
  <r>
    <s v="Zrádné mlhy"/>
    <s v="Katherine Arden"/>
    <n v="219"/>
    <n v="162"/>
    <s v="online nosič"/>
    <x v="2"/>
    <n v="57"/>
    <n v="0.26027397260273971"/>
    <x v="1"/>
    <n v="4048"/>
    <n v="489"/>
  </r>
  <r>
    <s v="Výměna"/>
    <s v="Robyn Harding"/>
    <n v="319"/>
    <n v="287"/>
    <s v="pevná vazba"/>
    <x v="1"/>
    <n v="32"/>
    <n v="0.10031347962382445"/>
    <x v="0"/>
    <n v="4218"/>
    <n v="357"/>
  </r>
  <r>
    <s v="Chata 1879"/>
    <s v="Josef König"/>
    <n v="199"/>
    <n v="153"/>
    <s v="pevná vazba"/>
    <x v="8"/>
    <n v="46"/>
    <n v="0.23115577889447236"/>
    <x v="0"/>
    <n v="3732"/>
    <n v="118"/>
  </r>
  <r>
    <s v="Vysvětlovánky"/>
    <s v="Kreetta Onkeli"/>
    <n v="239"/>
    <n v="120"/>
    <s v="pevná vazba"/>
    <x v="4"/>
    <n v="119"/>
    <n v="0.497907949790795"/>
    <x v="0"/>
    <n v="2477"/>
    <n v="383"/>
  </r>
  <r>
    <s v="Kill Creek"/>
    <s v="Thomas Scott"/>
    <n v="319"/>
    <n v="290"/>
    <s v="pevná vazba"/>
    <x v="1"/>
    <n v="29"/>
    <n v="9.0909090909090912E-2"/>
    <x v="0"/>
    <n v="4289"/>
    <n v="448"/>
  </r>
  <r>
    <s v="Mléko a med (10. výročí)"/>
    <s v="Rupi Kaur"/>
    <n v="399"/>
    <n v="383"/>
    <s v="pevná vazba"/>
    <x v="8"/>
    <n v="16"/>
    <n v="4.0100250626566414E-2"/>
    <x v="0"/>
    <n v="1268"/>
    <n v="164"/>
  </r>
  <r>
    <s v="Jane Austenová: Slova a cit"/>
    <s v="Catherine Bell"/>
    <n v="319"/>
    <n v="102"/>
    <s v="pevná vazba"/>
    <x v="0"/>
    <n v="217"/>
    <n v="0.68025078369905956"/>
    <x v="0"/>
    <n v="2091"/>
    <n v="109"/>
  </r>
  <r>
    <s v="Jane Doe: Klíč ke všem duším"/>
    <s v="Jeremy Lachlan"/>
    <n v="319"/>
    <n v="271"/>
    <s v="pevná vazba"/>
    <x v="2"/>
    <n v="48"/>
    <n v="0.15047021943573669"/>
    <x v="0"/>
    <n v="198"/>
    <n v="343"/>
  </r>
  <r>
    <s v="Chata 1879"/>
    <s v="Josef König"/>
    <n v="179"/>
    <n v="124"/>
    <s v="online nosič"/>
    <x v="8"/>
    <n v="55"/>
    <n v="0.30726256983240224"/>
    <x v="1"/>
    <n v="43"/>
    <n v="187"/>
  </r>
  <r>
    <s v="Děs sídla Wake's End"/>
    <s v="Michelle Paver"/>
    <n v="319"/>
    <n v="271"/>
    <s v="pevná vazba"/>
    <x v="1"/>
    <n v="48"/>
    <n v="0.15047021943573669"/>
    <x v="0"/>
    <n v="419"/>
    <n v="269"/>
  </r>
  <r>
    <s v="Světla na Labi"/>
    <s v="Miriam Georg"/>
    <n v="359"/>
    <n v="276"/>
    <s v="online nosič"/>
    <x v="5"/>
    <n v="83"/>
    <n v="0.23119777158774374"/>
    <x v="1"/>
    <n v="2099"/>
    <n v="91"/>
  </r>
  <r>
    <s v="Hrozba ve vlaku na horu čarodějnic"/>
    <s v="Sam Sedgman"/>
    <n v="239"/>
    <n v="120"/>
    <s v="pevná vazba"/>
    <x v="4"/>
    <n v="119"/>
    <n v="0.497907949790795"/>
    <x v="0"/>
    <n v="1104"/>
    <n v="425"/>
  </r>
  <r>
    <s v="Planoucí oblaka: Nebe ve tvých barvách"/>
    <s v="Gabriella Santos de Lima"/>
    <n v="319"/>
    <n v="128"/>
    <s v="pevná vazba"/>
    <x v="0"/>
    <n v="191"/>
    <n v="0.59874608150470221"/>
    <x v="0"/>
    <n v="2591"/>
    <n v="148"/>
  </r>
  <r>
    <s v="Ve špatné rodině"/>
    <s v="Tarryn Fisherová"/>
    <n v="319"/>
    <n v="230"/>
    <s v="pevná vazba"/>
    <x v="1"/>
    <n v="89"/>
    <n v="0.27899686520376177"/>
    <x v="0"/>
    <n v="3225"/>
    <n v="181"/>
  </r>
  <r>
    <s v="Prorokova smrt"/>
    <s v="Hakan Östlundh"/>
    <n v="319"/>
    <n v="246"/>
    <s v="pevná vazba"/>
    <x v="1"/>
    <n v="73"/>
    <n v="0.22884012539184953"/>
    <x v="0"/>
    <n v="1407"/>
    <n v="348"/>
  </r>
  <r>
    <s v="Planoucí oblaka: Nebe ve tvých barvách"/>
    <s v="Gabriella Santos de Lima"/>
    <n v="289"/>
    <n v="116"/>
    <s v="online nosič"/>
    <x v="0"/>
    <n v="173"/>
    <n v="0.59861591695501726"/>
    <x v="1"/>
    <n v="250"/>
    <n v="271"/>
  </r>
  <r>
    <s v="Zahrada za soumraku"/>
    <s v="Sara Nisha Adams"/>
    <n v="289"/>
    <n v="182"/>
    <s v="online nosič"/>
    <x v="8"/>
    <n v="107"/>
    <n v="0.37024221453287198"/>
    <x v="1"/>
    <n v="1737"/>
    <n v="390"/>
  </r>
  <r>
    <s v="Dražebník"/>
    <s v="Joan Samson"/>
    <n v="279"/>
    <n v="117"/>
    <s v="měkká vazba"/>
    <x v="1"/>
    <n v="162"/>
    <n v="0.58064516129032262"/>
    <x v="0"/>
    <n v="4202"/>
    <n v="417"/>
  </r>
  <r>
    <s v="Ženy ze statku Falkensee"/>
    <s v="Luisa von Kamecke"/>
    <n v="289"/>
    <n v="130"/>
    <s v="online nosič"/>
    <x v="0"/>
    <n v="159"/>
    <n v="0.55017301038062283"/>
    <x v="1"/>
    <n v="4277"/>
    <n v="419"/>
  </r>
  <r>
    <s v="S hlavou v oblacích"/>
    <s v="Sarah Hogle"/>
    <n v="319"/>
    <n v="198"/>
    <s v="pevná vazba"/>
    <x v="0"/>
    <n v="121"/>
    <n v="0.37931034482758619"/>
    <x v="0"/>
    <n v="2833"/>
    <n v="237"/>
  </r>
  <r>
    <s v="Smrková Tišina"/>
    <s v="Kristýna Sládečková"/>
    <n v="289"/>
    <n v="208"/>
    <s v="online nosič"/>
    <x v="1"/>
    <n v="81"/>
    <n v="0.28027681660899656"/>
    <x v="1"/>
    <n v="1593"/>
    <n v="391"/>
  </r>
  <r>
    <s v="Zachraň mě"/>
    <s v="Stacey Kennedy"/>
    <n v="223"/>
    <n v="58"/>
    <s v="měkká vazba"/>
    <x v="0"/>
    <n v="165"/>
    <n v="0.73991031390134532"/>
    <x v="0"/>
    <n v="1166"/>
    <n v="326"/>
  </r>
  <r>
    <s v="V posledním tažení"/>
    <s v="Nina Lykke"/>
    <n v="279"/>
    <n v="170"/>
    <s v="pevná vazba"/>
    <x v="8"/>
    <n v="109"/>
    <n v="0.39068100358422941"/>
    <x v="0"/>
    <n v="4412"/>
    <n v="377"/>
  </r>
  <r>
    <s v="Poslední restaurace v Paříži"/>
    <s v="Lily Graham"/>
    <n v="289"/>
    <n v="159"/>
    <s v="online nosič"/>
    <x v="5"/>
    <n v="130"/>
    <n v="0.44982698961937717"/>
    <x v="1"/>
    <n v="2980"/>
    <n v="389"/>
  </r>
  <r>
    <s v="Tři muži ve člunu - grafický román"/>
    <s v="Jerome Klapka Jerome"/>
    <n v="349"/>
    <n v="262"/>
    <s v="pevná vazba"/>
    <x v="9"/>
    <n v="87"/>
    <n v="0.24928366762177651"/>
    <x v="0"/>
    <n v="2009"/>
    <n v="487"/>
  </r>
  <r>
    <s v="Velká kniha detektivních her"/>
    <s v="Arianna Bellucci"/>
    <n v="319"/>
    <n v="191"/>
    <s v="pevná vazba"/>
    <x v="4"/>
    <n v="128"/>
    <n v="0.40125391849529779"/>
    <x v="0"/>
    <n v="4026"/>
    <n v="325"/>
  </r>
  <r>
    <s v="Nezlomná naděje"/>
    <s v="Fiona Harris"/>
    <n v="289"/>
    <n v="208"/>
    <s v="online nosič"/>
    <x v="5"/>
    <n v="81"/>
    <n v="0.28027681660899656"/>
    <x v="1"/>
    <n v="4086"/>
    <n v="415"/>
  </r>
  <r>
    <s v="Zakletí poníci: Kouzla a neplecha"/>
    <s v="Stacy Gregg"/>
    <n v="99"/>
    <n v="55"/>
    <s v="pevná vazba"/>
    <x v="4"/>
    <n v="44"/>
    <n v="0.44444444444444442"/>
    <x v="0"/>
    <n v="3214"/>
    <n v="479"/>
  </r>
  <r>
    <s v="Evžen Oněgin"/>
    <s v="Alexandr Sergejevič Puškin"/>
    <n v="239"/>
    <n v="155"/>
    <s v="pevná vazba"/>
    <x v="8"/>
    <n v="84"/>
    <n v="0.35146443514644349"/>
    <x v="0"/>
    <n v="353"/>
    <n v="483"/>
  </r>
  <r>
    <s v="Den nula"/>
    <s v="C. Robert Cargill"/>
    <n v="229"/>
    <n v="172"/>
    <s v="online nosič"/>
    <x v="2"/>
    <n v="57"/>
    <n v="0.24890829694323144"/>
    <x v="1"/>
    <n v="519"/>
    <n v="382"/>
  </r>
  <r>
    <s v="Jen my dva"/>
    <s v="Laure Van Rensburg"/>
    <n v="319"/>
    <n v="281"/>
    <s v="pevná vazba"/>
    <x v="1"/>
    <n v="38"/>
    <n v="0.11912225705329153"/>
    <x v="0"/>
    <n v="2543"/>
    <n v="442"/>
  </r>
  <r>
    <s v="Icebreaker: Deluxe Edition"/>
    <s v="Hannah Grace"/>
    <n v="1155"/>
    <n v="612"/>
    <s v="pevná vazba"/>
    <x v="0"/>
    <n v="543"/>
    <n v="0.47012987012987012"/>
    <x v="0"/>
    <n v="1323"/>
    <n v="329"/>
  </r>
  <r>
    <s v="Dotek smrti"/>
    <s v="Gustav Tegby"/>
    <n v="289"/>
    <n v="208"/>
    <s v="online nosič"/>
    <x v="1"/>
    <n v="81"/>
    <n v="0.28027681660899656"/>
    <x v="1"/>
    <n v="4517"/>
    <n v="257"/>
  </r>
  <r>
    <s v="Zvířátkové vodní omalovánky"/>
    <s v="Rebo - Naše Nakladatelství"/>
    <n v="178"/>
    <n v="84"/>
    <s v="měkká vazba"/>
    <x v="4"/>
    <n v="94"/>
    <n v="0.5280898876404494"/>
    <x v="0"/>
    <n v="3339"/>
    <n v="215"/>
  </r>
  <r>
    <s v="Lilly"/>
    <s v="Hana Repová"/>
    <n v="289"/>
    <n v="121"/>
    <s v="online nosič"/>
    <x v="0"/>
    <n v="168"/>
    <n v="0.58131487889273359"/>
    <x v="1"/>
    <n v="3157"/>
    <n v="306"/>
  </r>
  <r>
    <s v="Utrpení mladého Werthera"/>
    <s v="Johann Wolfgang Goethe"/>
    <n v="199"/>
    <n v="127"/>
    <s v="pevná vazba"/>
    <x v="8"/>
    <n v="72"/>
    <n v="0.36180904522613067"/>
    <x v="0"/>
    <n v="343"/>
    <n v="80"/>
  </r>
  <r>
    <s v="Rodina pro začátečníky"/>
    <s v="Sarah Morgan"/>
    <n v="289"/>
    <n v="116"/>
    <s v="online nosič"/>
    <x v="0"/>
    <n v="173"/>
    <n v="0.59861591695501726"/>
    <x v="1"/>
    <n v="2619"/>
    <n v="200"/>
  </r>
  <r>
    <s v="Jenom kamarádi"/>
    <s v="Abby Jimenez"/>
    <n v="279"/>
    <n v="89"/>
    <s v="online nosič"/>
    <x v="0"/>
    <n v="190"/>
    <n v="0.68100358422939067"/>
    <x v="1"/>
    <n v="1803"/>
    <n v="435"/>
  </r>
  <r>
    <s v="S hlavou v oblacích"/>
    <s v="Sarah Hogle"/>
    <n v="289"/>
    <n v="124"/>
    <s v="online nosič"/>
    <x v="0"/>
    <n v="165"/>
    <n v="0.5709342560553633"/>
    <x v="1"/>
    <n v="3010"/>
    <n v="41"/>
  </r>
  <r>
    <s v="Kuráž"/>
    <s v="Sam Bracken"/>
    <n v="299"/>
    <n v="245"/>
    <s v="pevná vazba"/>
    <x v="3"/>
    <n v="54"/>
    <n v="0.1806020066889632"/>
    <x v="0"/>
    <n v="1346"/>
    <n v="120"/>
  </r>
  <r>
    <s v="Časohrátky"/>
    <s v="Pavel Vosoba"/>
    <n v="239"/>
    <n v="210"/>
    <s v="měkká vazba"/>
    <x v="2"/>
    <n v="29"/>
    <n v="0.12133891213389121"/>
    <x v="0"/>
    <n v="376"/>
    <n v="451"/>
  </r>
  <r>
    <s v="Mluvte!"/>
    <s v="Dale Carnegie"/>
    <n v="289"/>
    <n v="61"/>
    <s v="online nosič"/>
    <x v="3"/>
    <n v="228"/>
    <n v="0.78892733564013839"/>
    <x v="1"/>
    <n v="2146"/>
    <n v="480"/>
  </r>
  <r>
    <s v="Spěchej pomalu"/>
    <s v="Chiara Piroddiová"/>
    <n v="159"/>
    <n v="81"/>
    <s v="měkká vazba"/>
    <x v="4"/>
    <n v="78"/>
    <n v="0.49056603773584906"/>
    <x v="0"/>
    <n v="1287"/>
    <n v="351"/>
  </r>
  <r>
    <s v="Logopedické pohádky - Červená Karkulka"/>
    <s v="Jiri Models"/>
    <n v="89"/>
    <n v="66"/>
    <s v="měkká vazba"/>
    <x v="3"/>
    <n v="23"/>
    <n v="0.25842696629213485"/>
    <x v="0"/>
    <n v="2256"/>
    <n v="105"/>
  </r>
  <r>
    <s v="Umění války"/>
    <s v="Sun-c'"/>
    <n v="239"/>
    <n v="158"/>
    <s v="pevná vazba"/>
    <x v="3"/>
    <n v="81"/>
    <n v="0.33891213389121339"/>
    <x v="0"/>
    <n v="1604"/>
    <n v="231"/>
  </r>
  <r>
    <s v="Nové začátky"/>
    <s v="Lilly Lucas"/>
    <n v="319"/>
    <n v="188"/>
    <s v="pevná vazba"/>
    <x v="0"/>
    <n v="131"/>
    <n v="0.41065830721003133"/>
    <x v="0"/>
    <n v="4325"/>
    <n v="100"/>
  </r>
  <r>
    <s v="Motýlek"/>
    <s v="Henri Charriere"/>
    <n v="359"/>
    <n v="291"/>
    <s v="online nosič"/>
    <x v="8"/>
    <n v="68"/>
    <n v="0.1894150417827298"/>
    <x v="1"/>
    <n v="1846"/>
    <n v="277"/>
  </r>
  <r>
    <s v="Už nikdy tvá"/>
    <s v="Merit Niemeitz"/>
    <n v="289"/>
    <n v="156"/>
    <s v="online nosič"/>
    <x v="0"/>
    <n v="133"/>
    <n v="0.46020761245674741"/>
    <x v="1"/>
    <n v="1501"/>
    <n v="428"/>
  </r>
  <r>
    <s v="Lifestyle"/>
    <s v="Taylor Hahn"/>
    <n v="319"/>
    <n v="169"/>
    <s v="měkká vazba"/>
    <x v="0"/>
    <n v="150"/>
    <n v="0.47021943573667713"/>
    <x v="0"/>
    <n v="2771"/>
    <n v="244"/>
  </r>
  <r>
    <s v="Vor utkaný z hvězd"/>
    <s v="Andrew J. Graff"/>
    <n v="319"/>
    <n v="175"/>
    <s v="pevná vazba"/>
    <x v="4"/>
    <n v="144"/>
    <n v="0.45141065830721006"/>
    <x v="0"/>
    <n v="3552"/>
    <n v="397"/>
  </r>
  <r>
    <s v="Tulák po hvězdách"/>
    <s v="Jack London"/>
    <n v="279"/>
    <n v="220"/>
    <s v="pevná vazba"/>
    <x v="8"/>
    <n v="59"/>
    <n v="0.21146953405017921"/>
    <x v="0"/>
    <n v="3311"/>
    <n v="392"/>
  </r>
  <r>
    <s v="Magie Svaté je všemocná 6"/>
    <s v="Juka Tačibana"/>
    <n v="199"/>
    <n v="145"/>
    <s v="měkká vazba"/>
    <x v="2"/>
    <n v="54"/>
    <n v="0.271356783919598"/>
    <x v="0"/>
    <n v="4270"/>
    <n v="154"/>
  </r>
  <r>
    <s v="Sedm smrtí Evelyn Hardcastlové"/>
    <s v="Stuart Turton"/>
    <n v="319"/>
    <n v="262"/>
    <s v="pevná vazba"/>
    <x v="1"/>
    <n v="57"/>
    <n v="0.17868338557993729"/>
    <x v="0"/>
    <n v="3167"/>
    <n v="145"/>
  </r>
  <r>
    <s v="Škorpión"/>
    <s v="Christian Cantrell"/>
    <n v="319"/>
    <n v="281"/>
    <s v="pevná vazba"/>
    <x v="2"/>
    <n v="38"/>
    <n v="0.11912225705329153"/>
    <x v="0"/>
    <n v="1455"/>
    <n v="170"/>
  </r>
  <r>
    <s v="Jane Austenová: Slova a cit"/>
    <s v="Catherine Bell"/>
    <n v="289"/>
    <n v="156"/>
    <s v="online nosič"/>
    <x v="0"/>
    <n v="133"/>
    <n v="0.46020761245674741"/>
    <x v="1"/>
    <n v="1883"/>
    <n v="196"/>
  </r>
  <r>
    <s v="Veďte!"/>
    <s v="Dale Carnegie"/>
    <n v="289"/>
    <n v="168"/>
    <s v="online nosič"/>
    <x v="7"/>
    <n v="121"/>
    <n v="0.41868512110726641"/>
    <x v="1"/>
    <n v="1845"/>
    <n v="107"/>
  </r>
  <r>
    <s v="Ukaž mi cestu"/>
    <s v="Paola Misesti"/>
    <n v="189"/>
    <n v="147"/>
    <s v="měkká vazba"/>
    <x v="3"/>
    <n v="42"/>
    <n v="0.22222222222222221"/>
    <x v="0"/>
    <n v="2940"/>
    <n v="117"/>
  </r>
  <r>
    <s v="Pastevcovy zápisky"/>
    <s v="František Groessl"/>
    <n v="357"/>
    <n v="286"/>
    <s v="pevná vazba"/>
    <x v="8"/>
    <n v="71"/>
    <n v="0.19887955182072828"/>
    <x v="0"/>
    <n v="3205"/>
    <n v="355"/>
  </r>
  <r>
    <s v="Gannibal 4"/>
    <s v="Masaaki Ninomija"/>
    <n v="199"/>
    <n v="171"/>
    <s v="měkká vazba"/>
    <x v="2"/>
    <n v="28"/>
    <n v="0.1407035175879397"/>
    <x v="0"/>
    <n v="303"/>
    <n v="204"/>
  </r>
  <r>
    <s v="Holmes z Kjóta 2"/>
    <s v="Mai Močizuki"/>
    <n v="199"/>
    <n v="155"/>
    <s v="měkká vazba"/>
    <x v="2"/>
    <n v="44"/>
    <n v="0.22110552763819097"/>
    <x v="0"/>
    <n v="4162"/>
    <n v="307"/>
  </r>
  <r>
    <s v="Zdál se mi zase ten stejný sen 2"/>
    <s v="Yoru Sumino"/>
    <n v="199"/>
    <n v="165"/>
    <s v="měkká vazba"/>
    <x v="2"/>
    <n v="34"/>
    <n v="0.17085427135678391"/>
    <x v="0"/>
    <n v="1978"/>
    <n v="433"/>
  </r>
  <r>
    <s v="Meet Me at the Lake"/>
    <s v="Carley Fortune"/>
    <n v="268"/>
    <n v="102"/>
    <s v="měkká vazba"/>
    <x v="0"/>
    <n v="166"/>
    <n v="0.61940298507462688"/>
    <x v="0"/>
    <n v="2322"/>
    <n v="186"/>
  </r>
  <r>
    <s v="Ostrov větrných koní: Přátelství z větru a magie"/>
    <s v="Eva Hierteis"/>
    <n v="249"/>
    <n v="192"/>
    <s v="online nosič"/>
    <x v="2"/>
    <n v="57"/>
    <n v="0.2289156626506024"/>
    <x v="1"/>
    <n v="3285"/>
    <n v="497"/>
  </r>
  <r>
    <s v="Smrtící spojení"/>
    <s v="Ian W. Sainsbury"/>
    <n v="289"/>
    <n v="133"/>
    <s v="online nosič"/>
    <x v="1"/>
    <n v="156"/>
    <n v="0.53979238754325265"/>
    <x v="1"/>
    <n v="708"/>
    <n v="414"/>
  </r>
  <r>
    <s v="Někdo jako já"/>
    <s v="Estelle Maskame"/>
    <n v="357"/>
    <n v="132"/>
    <s v="měkká vazba"/>
    <x v="0"/>
    <n v="225"/>
    <n v="0.63025210084033612"/>
    <x v="0"/>
    <n v="1427"/>
    <n v="190"/>
  </r>
  <r>
    <s v="Buď hodná"/>
    <s v="Irena Piloušková"/>
    <n v="319"/>
    <n v="195"/>
    <s v="pevná vazba"/>
    <x v="8"/>
    <n v="124"/>
    <n v="0.38871473354231972"/>
    <x v="0"/>
    <n v="4487"/>
    <n v="363"/>
  </r>
  <r>
    <s v="Lexikon světla a tmy"/>
    <s v="Simon Stranger"/>
    <n v="299"/>
    <n v="203"/>
    <s v="pevná vazba"/>
    <x v="5"/>
    <n v="96"/>
    <n v="0.32107023411371238"/>
    <x v="0"/>
    <n v="527"/>
    <n v="10"/>
  </r>
  <r>
    <s v="Hunt On Dark Waters"/>
    <s v="Katee Robert"/>
    <n v="268"/>
    <n v="204"/>
    <s v="měkká vazba"/>
    <x v="2"/>
    <n v="64"/>
    <n v="0.23880597014925373"/>
    <x v="0"/>
    <n v="2918"/>
    <n v="96"/>
  </r>
  <r>
    <s v="Voda pro slony"/>
    <s v="Gruen Sara"/>
    <n v="278"/>
    <n v="111"/>
    <s v="online nosič"/>
    <x v="8"/>
    <n v="167"/>
    <n v="0.60071942446043169"/>
    <x v="1"/>
    <n v="2224"/>
    <n v="49"/>
  </r>
  <r>
    <s v="Ex v éteru"/>
    <s v="Rachel Lynn Solomon"/>
    <n v="289"/>
    <n v="159"/>
    <s v="online nosič"/>
    <x v="0"/>
    <n v="130"/>
    <n v="0.44982698961937717"/>
    <x v="1"/>
    <n v="2362"/>
    <n v="407"/>
  </r>
  <r>
    <s v="Zrození motýla"/>
    <s v="Chiara Piroddiová"/>
    <n v="159"/>
    <n v="49"/>
    <s v="leporelo"/>
    <x v="4"/>
    <n v="110"/>
    <n v="0.69182389937106914"/>
    <x v="0"/>
    <n v="1396"/>
    <n v="48"/>
  </r>
  <r>
    <s v="Sexuální výchova na 120 % 3."/>
    <s v="Kikiki Tataki"/>
    <n v="199"/>
    <n v="143"/>
    <s v="měkká vazba"/>
    <x v="2"/>
    <n v="56"/>
    <n v="0.28140703517587939"/>
    <x v="0"/>
    <n v="4254"/>
    <n v="227"/>
  </r>
  <r>
    <s v="For The Throne"/>
    <s v="Hannah Whitten"/>
    <n v="279"/>
    <n v="123"/>
    <s v="pevná vazba"/>
    <x v="4"/>
    <n v="156"/>
    <n v="0.55913978494623651"/>
    <x v="0"/>
    <n v="656"/>
    <n v="169"/>
  </r>
  <r>
    <s v="Jax"/>
    <s v="Kristen Callihan"/>
    <n v="429"/>
    <n v="223"/>
    <s v="pevná vazba"/>
    <x v="0"/>
    <n v="206"/>
    <n v="0.48018648018648019"/>
    <x v="0"/>
    <n v="1770"/>
    <n v="236"/>
  </r>
  <r>
    <s v="Píseň moře - Dojemný příběh tulení víly"/>
    <s v="Tomm Moore"/>
    <n v="429"/>
    <n v="300"/>
    <s v="měkká vazba"/>
    <x v="9"/>
    <n v="129"/>
    <n v="0.30069930069930068"/>
    <x v="0"/>
    <n v="3204"/>
    <n v="422"/>
  </r>
  <r>
    <s v="Muži v offsidu"/>
    <s v="Karel Poláček"/>
    <n v="229"/>
    <n v="179"/>
    <s v="pevná vazba"/>
    <x v="8"/>
    <n v="50"/>
    <n v="0.2183406113537118"/>
    <x v="0"/>
    <n v="3007"/>
    <n v="402"/>
  </r>
  <r>
    <s v="Úmluva s vodami"/>
    <s v="Abraham Verghese"/>
    <n v="418"/>
    <n v="251"/>
    <s v="online nosič"/>
    <x v="8"/>
    <n v="167"/>
    <n v="0.39952153110047844"/>
    <x v="1"/>
    <n v="3895"/>
    <n v="11"/>
  </r>
  <r>
    <s v="Křik mrtvé ženy"/>
    <s v="Roxann Hill"/>
    <n v="319"/>
    <n v="246"/>
    <s v="pevná vazba"/>
    <x v="1"/>
    <n v="73"/>
    <n v="0.22884012539184953"/>
    <x v="0"/>
    <n v="1952"/>
    <n v="349"/>
  </r>
  <r>
    <s v="Babiččiny pochoutky"/>
    <s v="Romana Szalaiová"/>
    <n v="45"/>
    <n v="29"/>
    <s v="online nosič"/>
    <x v="6"/>
    <n v="16"/>
    <n v="0.35555555555555557"/>
    <x v="1"/>
    <n v="4128"/>
    <n v="51"/>
  </r>
  <r>
    <s v="JoJo´s Bizarre Adventure: Part 5 Golden Wind 4"/>
    <s v="Hirohiko Araki"/>
    <n v="447"/>
    <n v="277"/>
    <s v="měkká vazba"/>
    <x v="2"/>
    <n v="170"/>
    <n v="0.38031319910514544"/>
    <x v="0"/>
    <n v="3503"/>
    <n v="261"/>
  </r>
  <r>
    <s v="Žena v bílém"/>
    <s v="Wilkie Collins"/>
    <n v="319"/>
    <n v="268"/>
    <s v="pevná vazba"/>
    <x v="1"/>
    <n v="51"/>
    <n v="0.15987460815047022"/>
    <x v="0"/>
    <n v="1422"/>
    <n v="108"/>
  </r>
  <r>
    <s v="Vražedné sklony"/>
    <s v="Greenová Cass"/>
    <n v="269"/>
    <n v="153"/>
    <s v="online nosič"/>
    <x v="1"/>
    <n v="116"/>
    <n v="0.43122676579925651"/>
    <x v="1"/>
    <n v="734"/>
    <n v="342"/>
  </r>
  <r>
    <s v="Fotbalová cvičení a hry"/>
    <s v="Jaromír Votík"/>
    <n v="259"/>
    <n v="179"/>
    <s v="měkká vazba"/>
    <x v="6"/>
    <n v="80"/>
    <n v="0.30888030888030887"/>
    <x v="0"/>
    <n v="4488"/>
    <n v="243"/>
  </r>
  <r>
    <s v="Krysař"/>
    <s v="Viktor Dyk"/>
    <n v="139"/>
    <n v="96"/>
    <s v="online nosič"/>
    <x v="8"/>
    <n v="43"/>
    <n v="0.30935251798561153"/>
    <x v="1"/>
    <n v="2161"/>
    <n v="430"/>
  </r>
  <r>
    <s v="How the King of Elfhame Learned to Hate Stories (The Folk of the Air series)"/>
    <s v="Holly Black"/>
    <n v="502"/>
    <n v="241"/>
    <s v="pevná vazba"/>
    <x v="4"/>
    <n v="261"/>
    <n v="0.51992031872509958"/>
    <x v="0"/>
    <n v="1430"/>
    <n v="440"/>
  </r>
  <r>
    <s v="Magie zvěrokruhu"/>
    <s v="Ambrosia Hawthorn"/>
    <n v="359"/>
    <n v="305"/>
    <s v="pevná vazba"/>
    <x v="3"/>
    <n v="54"/>
    <n v="0.15041782729805014"/>
    <x v="0"/>
    <n v="3450"/>
    <n v="463"/>
  </r>
  <r>
    <s v="With Love from the Morisaki Bookshop"/>
    <s v="Satoši Jagisawa"/>
    <n v="502"/>
    <n v="397"/>
    <s v="pevná vazba"/>
    <x v="8"/>
    <n v="105"/>
    <n v="0.20916334661354583"/>
    <x v="0"/>
    <n v="3347"/>
    <n v="188"/>
  </r>
  <r>
    <s v="Malý velký Gatsby"/>
    <s v="Jillian Cantor"/>
    <n v="289"/>
    <n v="179"/>
    <s v="online nosič"/>
    <x v="8"/>
    <n v="110"/>
    <n v="0.38062283737024222"/>
    <x v="1"/>
    <n v="1886"/>
    <n v="37"/>
  </r>
  <r>
    <s v="War and Peace"/>
    <s v="Leo Tolstoy"/>
    <n v="399"/>
    <n v="335"/>
    <s v="měkká vazba"/>
    <x v="8"/>
    <n v="64"/>
    <n v="0.16040100250626566"/>
    <x v="0"/>
    <n v="3645"/>
    <n v="398"/>
  </r>
  <r>
    <s v="Malé kroky Slova 18+ měsíců"/>
    <s v="Svojtka"/>
    <n v="142"/>
    <n v="70"/>
    <s v="pevná vazba"/>
    <x v="4"/>
    <n v="72"/>
    <n v="0.50704225352112675"/>
    <x v="0"/>
    <n v="3215"/>
    <n v="56"/>
  </r>
  <r>
    <s v="Auta v Československu 1945-1990 Osobní vozy tuzemské i z dovozu"/>
    <s v="Jan Tuček"/>
    <n v="599"/>
    <n v="539"/>
    <s v="pevná vazba"/>
    <x v="9"/>
    <n v="60"/>
    <n v="0.1001669449081803"/>
    <x v="0"/>
    <n v="2675"/>
    <n v="251"/>
  </r>
  <r>
    <s v="Nana"/>
    <s v="Émile Zola"/>
    <n v="319"/>
    <n v="271"/>
    <s v="pevná vazba"/>
    <x v="8"/>
    <n v="48"/>
    <n v="0.15047021943573669"/>
    <x v="0"/>
    <n v="2560"/>
    <n v="272"/>
  </r>
  <r>
    <s v="Jak to mělo být"/>
    <s v="Jude Deveraux"/>
    <n v="411"/>
    <n v="255"/>
    <s v="pevná vazba"/>
    <x v="0"/>
    <n v="156"/>
    <n v="0.37956204379562042"/>
    <x v="0"/>
    <n v="2007"/>
    <n v="113"/>
  </r>
  <r>
    <s v="Záhady bible"/>
    <s v="Jan Antonín Novák"/>
    <n v="149"/>
    <n v="101"/>
    <s v="online nosič"/>
    <x v="3"/>
    <n v="48"/>
    <n v="0.32214765100671139"/>
    <x v="1"/>
    <n v="4093"/>
    <n v="437"/>
  </r>
  <r>
    <s v="Lhář"/>
    <s v="Benjamin Cunningham"/>
    <n v="289"/>
    <n v="197"/>
    <s v="online nosič"/>
    <x v="8"/>
    <n v="92"/>
    <n v="0.31833910034602075"/>
    <x v="1"/>
    <n v="3807"/>
    <n v="421"/>
  </r>
  <r>
    <s v="Ze života Františka Turečka ve světové válce"/>
    <s v="Karel Renc"/>
    <n v="59"/>
    <n v="38"/>
    <s v="online nosič"/>
    <x v="5"/>
    <n v="21"/>
    <n v="0.3559322033898305"/>
    <x v="1"/>
    <n v="2013"/>
    <n v="242"/>
  </r>
  <r>
    <s v="Zápisník Flame Tree Van Gogh Starry Night Over the Rhone"/>
    <s v="Slovart"/>
    <n v="223"/>
    <n v="114"/>
    <s v="online nosič"/>
    <x v="9"/>
    <n v="109"/>
    <n v="0.48878923766816146"/>
    <x v="1"/>
    <n v="3435"/>
    <n v="273"/>
  </r>
  <r>
    <s v="Kdo krade sny?"/>
    <s v="David Jan Žák"/>
    <n v="268"/>
    <n v="134"/>
    <s v="pevná vazba"/>
    <x v="4"/>
    <n v="134"/>
    <n v="0.5"/>
    <x v="0"/>
    <n v="150"/>
    <n v="172"/>
  </r>
  <r>
    <s v="Gangsta 2"/>
    <s v="Kósuke"/>
    <n v="199"/>
    <n v="127"/>
    <s v="měkká vazba"/>
    <x v="2"/>
    <n v="72"/>
    <n v="0.36180904522613067"/>
    <x v="0"/>
    <n v="3566"/>
    <n v="4"/>
  </r>
  <r>
    <s v="Cesta do bláznovy zahrady"/>
    <s v="Ladislav Szalai"/>
    <n v="69"/>
    <n v="54"/>
    <s v="online nosič"/>
    <x v="2"/>
    <n v="15"/>
    <n v="0.21739130434782608"/>
    <x v="1"/>
    <n v="255"/>
    <n v="309"/>
  </r>
  <r>
    <s v="Dej mi pokoj"/>
    <s v="Petra Štarková"/>
    <n v="269"/>
    <n v="172"/>
    <s v="online nosič"/>
    <x v="8"/>
    <n v="97"/>
    <n v="0.36059479553903345"/>
    <x v="1"/>
    <n v="2078"/>
    <n v="59"/>
  </r>
  <r>
    <s v="Ashes in the Snow"/>
    <s v="Oriana Ramunno"/>
    <n v="399"/>
    <n v="323"/>
    <s v="měkká vazba"/>
    <x v="1"/>
    <n v="76"/>
    <n v="0.19047619047619047"/>
    <x v="0"/>
    <n v="3868"/>
    <n v="210"/>
  </r>
  <r>
    <s v="Tři muži na toulkách"/>
    <s v="Jerome Klapka Jerome"/>
    <n v="239"/>
    <n v="155"/>
    <s v="pevná vazba"/>
    <x v="8"/>
    <n v="84"/>
    <n v="0.35146443514644349"/>
    <x v="0"/>
    <n v="3066"/>
    <n v="334"/>
  </r>
  <r>
    <s v="Horoskopy 2024"/>
    <s v="Jitka Pešková"/>
    <n v="219"/>
    <n v="175"/>
    <s v="online nosič"/>
    <x v="3"/>
    <n v="44"/>
    <n v="0.20091324200913241"/>
    <x v="1"/>
    <n v="2384"/>
    <n v="394"/>
  </r>
  <r>
    <s v="Botanik"/>
    <s v="M. W. Craven"/>
    <n v="319"/>
    <n v="287"/>
    <s v="pevná vazba"/>
    <x v="1"/>
    <n v="32"/>
    <n v="0.10031347962382445"/>
    <x v="0"/>
    <n v="873"/>
    <n v="97"/>
  </r>
  <r>
    <s v="Strážci zákona"/>
    <s v="Richard Bachman"/>
    <n v="331"/>
    <n v="261"/>
    <s v="pevná vazba"/>
    <x v="1"/>
    <n v="70"/>
    <n v="0.21148036253776434"/>
    <x v="0"/>
    <n v="1797"/>
    <n v="395"/>
  </r>
  <r>
    <s v="Kde je jednorožec? - Hledej a najdi"/>
    <s v="Taylor Stuart"/>
    <n v="178"/>
    <n v="80"/>
    <s v="pevná vazba"/>
    <x v="4"/>
    <n v="98"/>
    <n v="0.550561797752809"/>
    <x v="0"/>
    <n v="2799"/>
    <n v="74"/>
  </r>
  <r>
    <s v="Magnificent Minds"/>
    <s v="Suzanne Goh"/>
    <n v="473"/>
    <n v="312"/>
    <s v="měkká vazba"/>
    <x v="7"/>
    <n v="161"/>
    <n v="0.34038054968287529"/>
    <x v="0"/>
    <n v="2652"/>
    <n v="263"/>
  </r>
  <r>
    <s v="The Sources of Modern Architecture and Design (World of Art)"/>
    <s v="Kenneth Frampton"/>
    <n v="536"/>
    <n v="493"/>
    <s v="měkká vazba"/>
    <x v="9"/>
    <n v="43"/>
    <n v="8.0223880597014921E-2"/>
    <x v="0"/>
    <n v="2787"/>
    <n v="205"/>
  </r>
  <r>
    <s v="The Fermentation Kitchen"/>
    <s v="Sam Cooper"/>
    <n v="561"/>
    <n v="415"/>
    <s v="pevná vazba"/>
    <x v="6"/>
    <n v="146"/>
    <n v="0.26024955436720143"/>
    <x v="0"/>
    <n v="3129"/>
    <n v="149"/>
  </r>
  <r>
    <s v="Death Note 11"/>
    <s v="Cugumi Oba"/>
    <n v="257"/>
    <n v="190"/>
    <s v="měkká vazba"/>
    <x v="8"/>
    <n v="67"/>
    <n v="0.26070038910505838"/>
    <x v="0"/>
    <n v="3412"/>
    <n v="408"/>
  </r>
  <r>
    <s v="Dynastie Windsorů"/>
    <s v="Jean des Cars"/>
    <n v="429"/>
    <n v="365"/>
    <s v="online nosič"/>
    <x v="5"/>
    <n v="64"/>
    <n v="0.14918414918414918"/>
    <x v="1"/>
    <n v="3722"/>
    <n v="19"/>
  </r>
  <r>
    <s v="Girls Who Burn"/>
    <s v="MK Pagano"/>
    <n v="268"/>
    <n v="147"/>
    <s v="měkká vazba"/>
    <x v="4"/>
    <n v="121"/>
    <n v="0.45149253731343286"/>
    <x v="0"/>
    <n v="2114"/>
    <n v="365"/>
  </r>
  <r>
    <s v="Narcis a pivoňka"/>
    <s v="Katarína Brányiková"/>
    <n v="268"/>
    <n v="155"/>
    <s v="měkká vazba"/>
    <x v="0"/>
    <n v="113"/>
    <n v="0.42164179104477612"/>
    <x v="0"/>
    <n v="2025"/>
    <n v="232"/>
  </r>
  <r>
    <s v="Srdce čarodějky"/>
    <s v="Genevieve Gornichec"/>
    <n v="319"/>
    <n v="249"/>
    <s v="online nosič"/>
    <x v="2"/>
    <n v="70"/>
    <n v="0.21943573667711599"/>
    <x v="1"/>
    <n v="417"/>
    <n v="485"/>
  </r>
  <r>
    <s v="Gentlest of Wild Things"/>
    <s v="Sarah Underwood"/>
    <n v="312"/>
    <n v="212"/>
    <s v="měkká vazba"/>
    <x v="2"/>
    <n v="100"/>
    <n v="0.32051282051282054"/>
    <x v="0"/>
    <n v="1648"/>
    <n v="67"/>
  </r>
  <r>
    <s v="Slovem a mečem"/>
    <s v="Ivana Špičková"/>
    <n v="268"/>
    <n v="180"/>
    <s v="pevná vazba"/>
    <x v="5"/>
    <n v="88"/>
    <n v="0.32835820895522388"/>
    <x v="0"/>
    <n v="295"/>
    <n v="386"/>
  </r>
  <r>
    <s v="Attack on Titan Omnibus 2 (4-6)"/>
    <s v="Hajime Isayama"/>
    <n v="447"/>
    <n v="331"/>
    <s v="měkká vazba"/>
    <x v="2"/>
    <n v="116"/>
    <n v="0.25950782997762861"/>
    <x v="0"/>
    <n v="2617"/>
    <n v="207"/>
  </r>
  <r>
    <s v="Krutá rozkoš"/>
    <s v="J.D. Robb"/>
    <n v="259"/>
    <n v="176"/>
    <s v="online nosič"/>
    <x v="1"/>
    <n v="83"/>
    <n v="0.32046332046332049"/>
    <x v="1"/>
    <n v="3298"/>
    <n v="179"/>
  </r>
  <r>
    <s v="A Perfect Story"/>
    <s v="Elísabet Benavent"/>
    <n v="241"/>
    <n v="130"/>
    <s v="měkká vazba"/>
    <x v="0"/>
    <n v="111"/>
    <n v="0.46058091286307051"/>
    <x v="0"/>
    <n v="2037"/>
    <n v="352"/>
  </r>
  <r>
    <s v="The Werewolves Who Weren´t"/>
    <s v="Shelley T. C."/>
    <n v="205"/>
    <n v="141"/>
    <s v="měkká vazba"/>
    <x v="2"/>
    <n v="64"/>
    <n v="0.31219512195121951"/>
    <x v="0"/>
    <n v="3149"/>
    <n v="468"/>
  </r>
  <r>
    <s v="Archa zrůd"/>
    <s v="Pavel Fritz"/>
    <n v="139"/>
    <n v="86"/>
    <s v="online nosič"/>
    <x v="2"/>
    <n v="53"/>
    <n v="0.38129496402877699"/>
    <x v="1"/>
    <n v="2487"/>
    <n v="289"/>
  </r>
  <r>
    <s v="Nastupte si vyrážíme!"/>
    <s v="YoYo Books"/>
    <n v="339"/>
    <n v="153"/>
    <s v="leporelo"/>
    <x v="4"/>
    <n v="186"/>
    <n v="0.54867256637168138"/>
    <x v="0"/>
    <n v="1873"/>
    <n v="260"/>
  </r>
  <r>
    <s v="Ani ne pět minut"/>
    <s v="Hana Raduličová"/>
    <n v="312"/>
    <n v="275"/>
    <s v="pevná vazba"/>
    <x v="5"/>
    <n v="37"/>
    <n v="0.11858974358974358"/>
    <x v="0"/>
    <n v="2987"/>
    <n v="454"/>
  </r>
  <r>
    <s v="Co stálo ve hvězdách - Nádherně svůdný milostný příběh skrývající se za přísně střeženým tajemstvím"/>
    <s v="Catherine Isaacová"/>
    <n v="419"/>
    <n v="138"/>
    <s v="pevná vazba"/>
    <x v="0"/>
    <n v="281"/>
    <n v="0.6706443914081146"/>
    <x v="0"/>
    <n v="2856"/>
    <n v="405"/>
  </r>
  <r>
    <s v="Pohádky dědečka Lampáře"/>
    <s v="Zuzana Dorogiová"/>
    <n v="69"/>
    <n v="39"/>
    <s v="online nosič"/>
    <x v="4"/>
    <n v="30"/>
    <n v="0.43478260869565216"/>
    <x v="1"/>
    <n v="2662"/>
    <n v="341"/>
  </r>
  <r>
    <s v="Nebezpečné sny"/>
    <s v="Amanda Quick"/>
    <n v="330"/>
    <n v="218"/>
    <s v="pevná vazba"/>
    <x v="0"/>
    <n v="112"/>
    <n v="0.33939393939393941"/>
    <x v="0"/>
    <n v="383"/>
    <n v="360"/>
  </r>
  <r>
    <s v="Pejsek Dar Případ ztraceného papouška"/>
    <s v="Ilona Fišerová"/>
    <n v="199"/>
    <n v="84"/>
    <s v="pevná vazba"/>
    <x v="4"/>
    <n v="115"/>
    <n v="0.57788944723618085"/>
    <x v="0"/>
    <n v="955"/>
    <n v="337"/>
  </r>
  <r>
    <s v="Komi Can´t Communicate 15"/>
    <s v="Tomohito Oda"/>
    <n v="223"/>
    <n v="132"/>
    <s v="měkká vazba"/>
    <x v="2"/>
    <n v="91"/>
    <n v="0.40807174887892378"/>
    <x v="0"/>
    <n v="127"/>
    <n v="424"/>
  </r>
  <r>
    <s v="The High Notes"/>
    <s v="Danielle Steel"/>
    <n v="269"/>
    <n v="145"/>
    <s v="měkká vazba"/>
    <x v="0"/>
    <n v="124"/>
    <n v="0.46096654275092935"/>
    <x v="0"/>
    <n v="2199"/>
    <n v="305"/>
  </r>
  <r>
    <s v="Sands of Dune"/>
    <s v="Brian Herbert"/>
    <n v="268"/>
    <n v="123"/>
    <s v="měkká vazba"/>
    <x v="2"/>
    <n v="145"/>
    <n v="0.54104477611940294"/>
    <x v="0"/>
    <n v="2828"/>
    <n v="258"/>
  </r>
  <r>
    <s v="Disney Princess: Little First Look and Find"/>
    <s v="PI Kids"/>
    <n v="118"/>
    <n v="70"/>
    <s v="pevná vazba"/>
    <x v="4"/>
    <n v="48"/>
    <n v="0.40677966101694918"/>
    <x v="0"/>
    <n v="1535"/>
    <n v="106"/>
  </r>
  <r>
    <s v="Pohádky pro zlobivé strašidýlko"/>
    <s v="Štěpán Podešt ml."/>
    <n v="49"/>
    <n v="24"/>
    <s v="online nosič"/>
    <x v="4"/>
    <n v="25"/>
    <n v="0.51020408163265307"/>
    <x v="1"/>
    <n v="2667"/>
    <n v="253"/>
  </r>
  <r>
    <s v="Dylouškova dobrodružství"/>
    <s v="Jana Kabourková"/>
    <n v="39"/>
    <n v="17"/>
    <s v="online nosič"/>
    <x v="4"/>
    <n v="22"/>
    <n v="0.5641025641025641"/>
    <x v="1"/>
    <n v="1291"/>
    <n v="238"/>
  </r>
  <r>
    <s v="Stroj fantazie"/>
    <s v="Ladislav Szalai"/>
    <n v="69"/>
    <n v="43"/>
    <s v="online nosič"/>
    <x v="2"/>
    <n v="26"/>
    <n v="0.37681159420289856"/>
    <x v="1"/>
    <n v="3365"/>
    <n v="379"/>
  </r>
  <r>
    <s v="Dvojsmyslná"/>
    <s v="Marie Irová"/>
    <n v="312"/>
    <n v="178"/>
    <s v="měkká vazba"/>
    <x v="0"/>
    <n v="134"/>
    <n v="0.42948717948717946"/>
    <x v="0"/>
    <n v="1959"/>
    <n v="254"/>
  </r>
  <r>
    <s v="Zprávu nelze doručit"/>
    <s v="Dante Medema"/>
    <n v="258"/>
    <n v="98"/>
    <s v="online nosič"/>
    <x v="4"/>
    <n v="160"/>
    <n v="0.62015503875968991"/>
    <x v="1"/>
    <n v="2752"/>
    <n v="319"/>
  </r>
  <r>
    <s v="Zatracená svatozář"/>
    <s v="Alessandra Torre"/>
    <n v="259"/>
    <n v="117"/>
    <s v="online nosič"/>
    <x v="0"/>
    <n v="142"/>
    <n v="0.54826254826254828"/>
    <x v="1"/>
    <n v="4267"/>
    <n v="60"/>
  </r>
  <r>
    <s v="Svačinka"/>
    <s v="Tomečková Šárka"/>
    <n v="205"/>
    <n v="160"/>
    <s v="měkká vazba"/>
    <x v="3"/>
    <n v="45"/>
    <n v="0.21951219512195122"/>
    <x v="0"/>
    <n v="3388"/>
    <n v="157"/>
  </r>
  <r>
    <s v="Klub vášnivých botomanek"/>
    <s v="Beth Harbisonová"/>
    <n v="267"/>
    <n v="93"/>
    <s v="pevná vazba"/>
    <x v="0"/>
    <n v="174"/>
    <n v="0.651685393258427"/>
    <x v="0"/>
    <n v="1277"/>
    <n v="23"/>
  </r>
  <r>
    <s v="Slovenské pohádky a pověsti 2"/>
    <s v="Božena Němcová"/>
    <n v="104"/>
    <n v="53"/>
    <s v="měkká vazba"/>
    <x v="4"/>
    <n v="51"/>
    <n v="0.49038461538461536"/>
    <x v="0"/>
    <n v="1080"/>
    <n v="171"/>
  </r>
  <r>
    <s v="Psycho-Pass 2: Inspektor Šin'ja Kógami"/>
    <s v="Midori Gotó"/>
    <n v="199"/>
    <n v="139"/>
    <s v="měkká vazba"/>
    <x v="2"/>
    <n v="60"/>
    <n v="0.30150753768844218"/>
    <x v="0"/>
    <n v="3186"/>
    <n v="356"/>
  </r>
  <r>
    <s v="Mexický pat"/>
    <s v="David Rollins"/>
    <n v="357"/>
    <n v="325"/>
    <s v="pevná vazba"/>
    <x v="1"/>
    <n v="32"/>
    <n v="8.9635854341736695E-2"/>
    <x v="0"/>
    <n v="2106"/>
    <n v="459"/>
  </r>
  <r>
    <s v="Probouzení zranitelnosti"/>
    <s v="Krishnananda Trobe"/>
    <n v="304"/>
    <n v="246"/>
    <s v="měkká vazba"/>
    <x v="3"/>
    <n v="58"/>
    <n v="0.19078947368421054"/>
    <x v="0"/>
    <n v="293"/>
    <n v="176"/>
  </r>
  <r>
    <s v="Skandál v Shrigley Hall"/>
    <s v="Felicity York"/>
    <n v="259"/>
    <n v="101"/>
    <s v="online nosič"/>
    <x v="0"/>
    <n v="158"/>
    <n v="0.61003861003861004"/>
    <x v="1"/>
    <n v="2547"/>
    <n v="388"/>
  </r>
  <r>
    <s v="Ragnarok: Poslední boj 14"/>
    <s v="Šin'ja Umemura"/>
    <n v="199"/>
    <n v="183"/>
    <s v="měkká vazba"/>
    <x v="2"/>
    <n v="16"/>
    <n v="8.0402010050251257E-2"/>
    <x v="0"/>
    <n v="1890"/>
    <n v="230"/>
  </r>
  <r>
    <s v="The King´s Beast 2"/>
    <s v="Rei Toma"/>
    <n v="232"/>
    <n v="158"/>
    <s v="měkká vazba"/>
    <x v="2"/>
    <n v="74"/>
    <n v="0.31896551724137934"/>
    <x v="0"/>
    <n v="1651"/>
    <n v="57"/>
  </r>
  <r>
    <s v="Hra na lásku"/>
    <s v="Monika Knápková"/>
    <n v="89"/>
    <n v="26"/>
    <s v="online nosič"/>
    <x v="0"/>
    <n v="63"/>
    <n v="0.7078651685393258"/>
    <x v="1"/>
    <n v="3267"/>
    <n v="445"/>
  </r>
  <r>
    <s v="Co šeptají tvé kroky"/>
    <s v="Jana M. Brůžková"/>
    <n v="239"/>
    <n v="134"/>
    <s v="pevná vazba"/>
    <x v="3"/>
    <n v="105"/>
    <n v="0.43933054393305437"/>
    <x v="0"/>
    <n v="1899"/>
    <n v="234"/>
  </r>
  <r>
    <s v="Kaidžú č. 8, díl 4"/>
    <s v="Naoja Macumoto"/>
    <n v="223"/>
    <n v="196"/>
    <s v="měkká vazba"/>
    <x v="2"/>
    <n v="27"/>
    <n v="0.1210762331838565"/>
    <x v="0"/>
    <n v="1215"/>
    <n v="293"/>
  </r>
  <r>
    <s v="The Mask Falling"/>
    <s v="Samantha Shannonová"/>
    <n v="286"/>
    <n v="229"/>
    <s v="měkká vazba"/>
    <x v="2"/>
    <n v="57"/>
    <n v="0.1993006993006993"/>
    <x v="0"/>
    <n v="2310"/>
    <n v="494"/>
  </r>
  <r>
    <s v="Dot Art: Sticker Van Gogh. A Wheatfield, With Cypresses"/>
    <s v="Yoni Alter"/>
    <n v="389"/>
    <n v="338"/>
    <s v="měkká vazba"/>
    <x v="9"/>
    <n v="51"/>
    <n v="0.13110539845758354"/>
    <x v="0"/>
    <n v="231"/>
    <n v="387"/>
  </r>
  <r>
    <s v="Assassination Classroom 8"/>
    <s v="Júsei Macui"/>
    <n v="232"/>
    <n v="162"/>
    <s v="měkká vazba"/>
    <x v="2"/>
    <n v="70"/>
    <n v="0.30172413793103448"/>
    <x v="0"/>
    <n v="3550"/>
    <n v="114"/>
  </r>
  <r>
    <s v="Assassination Classroom 9"/>
    <s v="Júsei Macui"/>
    <n v="232"/>
    <n v="155"/>
    <s v="měkká vazba"/>
    <x v="2"/>
    <n v="77"/>
    <n v="0.33189655172413796"/>
    <x v="0"/>
    <n v="4037"/>
    <n v="115"/>
  </r>
  <r>
    <s v="Helenin diamant"/>
    <s v="Amy Meyerson"/>
    <n v="279"/>
    <n v="112"/>
    <s v="online nosič"/>
    <x v="0"/>
    <n v="167"/>
    <n v="0.59856630824372759"/>
    <x v="1"/>
    <n v="2476"/>
    <n v="174"/>
  </r>
  <r>
    <s v="Perinatální paliativní péče"/>
    <s v="Kateřina Ratislavová"/>
    <n v="329"/>
    <n v="224"/>
    <s v="měkká vazba"/>
    <x v="7"/>
    <n v="105"/>
    <n v="0.31914893617021278"/>
    <x v="0"/>
    <n v="3512"/>
    <n v="151"/>
  </r>
  <r>
    <s v="Chladný den pro vraždu"/>
    <s v="Dana Stabenow"/>
    <n v="249"/>
    <n v="147"/>
    <s v="online nosič"/>
    <x v="1"/>
    <n v="102"/>
    <n v="0.40963855421686746"/>
    <x v="1"/>
    <n v="1776"/>
    <n v="248"/>
  </r>
  <r>
    <s v="Zaříkávačka koní - Zakázaný turnaj"/>
    <s v="Gina Mayerová"/>
    <n v="159"/>
    <n v="97"/>
    <s v="online nosič"/>
    <x v="7"/>
    <n v="62"/>
    <n v="0.38993710691823902"/>
    <x v="1"/>
    <n v="1570"/>
    <n v="488"/>
  </r>
  <r>
    <s v="Wolverine Omnibus Vol. 3"/>
    <s v="Peter David"/>
    <n v="2855"/>
    <n v="1856"/>
    <s v="pevná vazba"/>
    <x v="2"/>
    <n v="999"/>
    <n v="0.34991243432574431"/>
    <x v="0"/>
    <n v="1650"/>
    <n v="413"/>
  </r>
  <r>
    <s v="A Man And His Cat 3"/>
    <s v="Umi Sakurai"/>
    <n v="312"/>
    <n v="240"/>
    <s v="měkká vazba"/>
    <x v="2"/>
    <n v="72"/>
    <n v="0.23076923076923078"/>
    <x v="0"/>
    <n v="3813"/>
    <n v="431"/>
  </r>
  <r>
    <s v="What It Takes To Heal"/>
    <s v="Prentis Hemphill"/>
    <n v="473"/>
    <n v="397"/>
    <s v="měkká vazba"/>
    <x v="3"/>
    <n v="76"/>
    <n v="0.16067653276955601"/>
    <x v="0"/>
    <n v="2446"/>
    <n v="213"/>
  </r>
  <r>
    <s v="Slepí nezabloudí"/>
    <s v="Eliška Koppová"/>
    <n v="99"/>
    <n v="55"/>
    <s v="online nosič"/>
    <x v="8"/>
    <n v="44"/>
    <n v="0.44444444444444442"/>
    <x v="1"/>
    <n v="794"/>
    <n v="163"/>
  </r>
  <r>
    <s v="Víš, že jsem hrozná"/>
    <s v="Jessie Ann Foleyová"/>
    <n v="229"/>
    <n v="62"/>
    <s v="online nosič"/>
    <x v="4"/>
    <n v="167"/>
    <n v="0.72925764192139741"/>
    <x v="1"/>
    <n v="1164"/>
    <n v="255"/>
  </r>
  <r>
    <s v="Muž v domácnosti 3"/>
    <s v="Kósuke Óno"/>
    <n v="199"/>
    <n v="153"/>
    <s v="měkká vazba"/>
    <x v="2"/>
    <n v="46"/>
    <n v="0.23115577889447236"/>
    <x v="0"/>
    <n v="1174"/>
    <n v="484"/>
  </r>
  <r>
    <s v="The Summer She Went Missing"/>
    <s v="Ichaso Chelsea"/>
    <n v="268"/>
    <n v="67"/>
    <s v="měkká vazba"/>
    <x v="4"/>
    <n v="201"/>
    <n v="0.75"/>
    <x v="0"/>
    <n v="348"/>
    <n v="475"/>
  </r>
  <r>
    <s v="Spy x Family 5 (anglicky)"/>
    <s v="Tacuja Endó"/>
    <n v="250"/>
    <n v="183"/>
    <s v="měkká vazba"/>
    <x v="2"/>
    <n v="67"/>
    <n v="0.26800000000000002"/>
    <x v="0"/>
    <n v="218"/>
    <n v="498"/>
  </r>
  <r>
    <s v="Ragnarok: Poslední boj 7"/>
    <s v="Šin'ja Umemura"/>
    <n v="199"/>
    <n v="127"/>
    <s v="měkká vazba"/>
    <x v="2"/>
    <n v="72"/>
    <n v="0.36180904522613067"/>
    <x v="0"/>
    <n v="3237"/>
    <n v="38"/>
  </r>
  <r>
    <s v="The Sandman Book Three"/>
    <s v="Neil Gaiman"/>
    <n v="999"/>
    <n v="789"/>
    <s v="měkká vazba"/>
    <x v="2"/>
    <n v="210"/>
    <n v="0.21021021021021022"/>
    <x v="0"/>
    <n v="2149"/>
    <n v="84"/>
  </r>
  <r>
    <s v="Ragnarok: Poslední boj 9"/>
    <s v="Šin'ja Umemura"/>
    <n v="199"/>
    <n v="117"/>
    <s v="měkká vazba"/>
    <x v="2"/>
    <n v="82"/>
    <n v="0.4120603015075377"/>
    <x v="0"/>
    <n v="1915"/>
    <n v="259"/>
  </r>
  <r>
    <s v="V břečťanu"/>
    <s v="Jan Rupp"/>
    <n v="222"/>
    <n v="144"/>
    <s v="pevná vazba"/>
    <x v="8"/>
    <n v="78"/>
    <n v="0.35135135135135137"/>
    <x v="0"/>
    <n v="1181"/>
    <n v="294"/>
  </r>
  <r>
    <s v="The Highland Falcon Thief"/>
    <s v="Sam Sedgman"/>
    <n v="214"/>
    <n v="77"/>
    <s v="měkká vazba"/>
    <x v="4"/>
    <n v="137"/>
    <n v="0.64018691588785048"/>
    <x v="0"/>
    <n v="1925"/>
    <n v="183"/>
  </r>
  <r>
    <s v="Chlap snů"/>
    <s v="Kim Jones"/>
    <n v="319"/>
    <n v="153"/>
    <s v="pevná vazba"/>
    <x v="0"/>
    <n v="166"/>
    <n v="0.52037617554858939"/>
    <x v="0"/>
    <n v="173"/>
    <n v="76"/>
  </r>
  <r>
    <s v="Devítka"/>
    <s v="Gwen Strauss"/>
    <n v="319"/>
    <n v="271"/>
    <s v="pevná vazba"/>
    <x v="5"/>
    <n v="48"/>
    <n v="0.15047021943573669"/>
    <x v="0"/>
    <n v="3313"/>
    <n v="159"/>
  </r>
  <r>
    <s v="Fool Me Once"/>
    <s v="Ashley Winstead"/>
    <n v="268"/>
    <n v="137"/>
    <s v="měkká vazba"/>
    <x v="0"/>
    <n v="131"/>
    <n v="0.48880597014925375"/>
    <x v="0"/>
    <n v="4013"/>
    <n v="155"/>
  </r>
  <r>
    <s v="Dívka z Brooklynu"/>
    <s v="Guillaume Musso"/>
    <n v="357"/>
    <n v="303"/>
    <s v="pevná vazba"/>
    <x v="8"/>
    <n v="54"/>
    <n v="0.15126050420168066"/>
    <x v="0"/>
    <n v="4387"/>
    <n v="70"/>
  </r>
  <r>
    <s v="Setkání v Benátkách"/>
    <s v="Barbara Hannay"/>
    <n v="349"/>
    <n v="185"/>
    <s v="pevná vazba"/>
    <x v="8"/>
    <n v="164"/>
    <n v="0.46991404011461319"/>
    <x v="0"/>
    <n v="84"/>
    <n v="345"/>
  </r>
  <r>
    <s v="Kandidát z Oráčova"/>
    <s v="Jakub Železný"/>
    <n v="259"/>
    <n v="212"/>
    <s v="pevná vazba"/>
    <x v="8"/>
    <n v="47"/>
    <n v="0.18146718146718147"/>
    <x v="0"/>
    <n v="3692"/>
    <n v="12"/>
  </r>
  <r>
    <s v="Death Note 3"/>
    <s v="Cugumi Oba"/>
    <n v="250"/>
    <n v="163"/>
    <s v="měkká vazba"/>
    <x v="2"/>
    <n v="87"/>
    <n v="0.34799999999999998"/>
    <x v="0"/>
    <n v="4318"/>
    <n v="46"/>
  </r>
  <r>
    <s v="Návrat"/>
    <s v="Richard Stark"/>
    <n v="199"/>
    <n v="103"/>
    <s v="pevná vazba"/>
    <x v="1"/>
    <n v="96"/>
    <n v="0.48241206030150752"/>
    <x v="0"/>
    <n v="1092"/>
    <n v="87"/>
  </r>
  <r>
    <s v="Kdo jinému jámu kopá"/>
    <s v="Marie Rejfová"/>
    <n v="279"/>
    <n v="170"/>
    <s v="online nosič"/>
    <x v="1"/>
    <n v="109"/>
    <n v="0.39068100358422941"/>
    <x v="1"/>
    <n v="594"/>
    <n v="418"/>
  </r>
  <r>
    <s v="Čti a hraj si! - Dinosauři"/>
    <s v="Jiri Models"/>
    <n v="241"/>
    <n v="154"/>
    <s v="pevná vazba"/>
    <x v="7"/>
    <n v="87"/>
    <n v="0.36099585062240663"/>
    <x v="0"/>
    <n v="2629"/>
    <n v="461"/>
  </r>
  <r>
    <s v="What I Know for Sure"/>
    <s v="Oprah Winfrey"/>
    <n v="349"/>
    <n v="297"/>
    <s v="měkká vazba"/>
    <x v="3"/>
    <n v="52"/>
    <n v="0.14899713467048711"/>
    <x v="0"/>
    <n v="4153"/>
    <n v="104"/>
  </r>
  <r>
    <s v="Fall of Ruin and Wrath"/>
    <s v="Jennifer L. Armentrout"/>
    <n v="357"/>
    <n v="328"/>
    <s v="měkká vazba"/>
    <x v="2"/>
    <n v="29"/>
    <n v="8.1232492997198882E-2"/>
    <x v="0"/>
    <n v="4496"/>
    <n v="318"/>
  </r>
  <r>
    <s v="Po práci je pořád legrace"/>
    <s v="Jan Nejedlý"/>
    <n v="312"/>
    <n v="303"/>
    <s v="měkká vazba"/>
    <x v="9"/>
    <n v="9"/>
    <n v="2.8846153846153848E-2"/>
    <x v="0"/>
    <n v="1296"/>
    <n v="72"/>
  </r>
  <r>
    <s v="Číšnické humoresky"/>
    <s v="Eda Veselý"/>
    <n v="215"/>
    <n v="148"/>
    <s v="měkká vazba"/>
    <x v="9"/>
    <n v="67"/>
    <n v="0.3116279069767442"/>
    <x v="0"/>
    <n v="3802"/>
    <n v="350"/>
  </r>
  <r>
    <s v="Pražské jaro 1968"/>
    <s v="Miroslav Novák"/>
    <n v="313"/>
    <n v="250"/>
    <s v="měkká vazba"/>
    <x v="7"/>
    <n v="63"/>
    <n v="0.2012779552715655"/>
    <x v="0"/>
    <n v="121"/>
    <n v="370"/>
  </r>
  <r>
    <s v="This Place is Still Beautiful"/>
    <s v="Slovart"/>
    <n v="259"/>
    <n v="135"/>
    <s v="měkká vazba"/>
    <x v="4"/>
    <n v="124"/>
    <n v="0.47876447876447875"/>
    <x v="0"/>
    <n v="1225"/>
    <n v="217"/>
  </r>
  <r>
    <s v="Theomachia"/>
    <s v="Petr Jaroněk"/>
    <n v="215"/>
    <n v="151"/>
    <s v="online nosič"/>
    <x v="2"/>
    <n v="64"/>
    <n v="0.29767441860465116"/>
    <x v="1"/>
    <n v="2184"/>
    <n v="146"/>
  </r>
  <r>
    <s v="Angelika Frankenstein Makes Her Match"/>
    <s v="Thorneová Sally"/>
    <n v="268"/>
    <n v="137"/>
    <s v="měkká vazba"/>
    <x v="0"/>
    <n v="131"/>
    <n v="0.48880597014925375"/>
    <x v="0"/>
    <n v="3462"/>
    <n v="208"/>
  </r>
  <r>
    <s v="The Twin Ship Tao"/>
    <s v="Aleš Čermák"/>
    <n v="188"/>
    <n v="143"/>
    <s v="pevná vazba"/>
    <x v="8"/>
    <n v="45"/>
    <n v="0.23936170212765959"/>
    <x v="0"/>
    <n v="4477"/>
    <n v="283"/>
  </r>
  <r>
    <s v="Ask Not"/>
    <s v="Maureen Callahanová"/>
    <n v="738"/>
    <n v="679"/>
    <s v="pevná vazba"/>
    <x v="3"/>
    <n v="59"/>
    <n v="7.9945799457994585E-2"/>
    <x v="0"/>
    <n v="4123"/>
    <n v="166"/>
  </r>
  <r>
    <s v="Peklo Beneš"/>
    <s v="Josef Nesvadba"/>
    <n v="205"/>
    <n v="131"/>
    <s v="pevná vazba"/>
    <x v="8"/>
    <n v="74"/>
    <n v="0.36097560975609755"/>
    <x v="0"/>
    <n v="3919"/>
    <n v="129"/>
  </r>
  <r>
    <s v="Stín smrti"/>
    <s v="Egon Trnka"/>
    <n v="299"/>
    <n v="227"/>
    <s v="online nosič"/>
    <x v="1"/>
    <n v="72"/>
    <n v="0.24080267558528429"/>
    <x v="1"/>
    <n v="1869"/>
    <n v="15"/>
  </r>
  <r>
    <s v="Riders"/>
    <s v="Cooper Jilly"/>
    <n v="325"/>
    <n v="163"/>
    <s v="měkká vazba"/>
    <x v="0"/>
    <n v="162"/>
    <n v="0.49846153846153846"/>
    <x v="0"/>
    <n v="208"/>
    <n v="449"/>
  </r>
  <r>
    <s v="Loki: zlý bůh se učí vládnout světu"/>
    <s v="Louie Stowell"/>
    <n v="357"/>
    <n v="321"/>
    <s v="pevná vazba"/>
    <x v="2"/>
    <n v="36"/>
    <n v="0.10084033613445378"/>
    <x v="0"/>
    <n v="904"/>
    <n v="420"/>
  </r>
  <r>
    <s v="The Wild Robot"/>
    <s v="Peter Brown"/>
    <n v="214"/>
    <n v="109"/>
    <s v="měkká vazba"/>
    <x v="4"/>
    <n v="105"/>
    <n v="0.49065420560747663"/>
    <x v="0"/>
    <n v="2829"/>
    <n v="175"/>
  </r>
  <r>
    <s v="To je vražda, napsala - Reklama na vraždu"/>
    <s v="Donald Bain"/>
    <n v="229"/>
    <n v="156"/>
    <s v="online nosič"/>
    <x v="1"/>
    <n v="73"/>
    <n v="0.31877729257641924"/>
    <x v="1"/>
    <n v="640"/>
    <n v="53"/>
  </r>
  <r>
    <s v="Morituri te maturitas"/>
    <s v="Petra Štarková"/>
    <n v="239"/>
    <n v="155"/>
    <s v="online nosič"/>
    <x v="2"/>
    <n v="84"/>
    <n v="0.35146443514644349"/>
    <x v="1"/>
    <n v="504"/>
    <n v="311"/>
  </r>
  <r>
    <s v="House Corrino (Prelude 3)"/>
    <s v="Brian Herbert"/>
    <n v="303"/>
    <n v="288"/>
    <s v="měkká vazba"/>
    <x v="2"/>
    <n v="15"/>
    <n v="4.9504950495049507E-2"/>
    <x v="0"/>
    <n v="3325"/>
    <n v="467"/>
  </r>
  <r>
    <s v="Vánoční kouzlo"/>
    <s v="Helen Mortimerová"/>
    <n v="268"/>
    <n v="161"/>
    <s v="pevná vazba"/>
    <x v="9"/>
    <n v="107"/>
    <n v="0.39925373134328357"/>
    <x v="0"/>
    <n v="3899"/>
    <n v="83"/>
  </r>
  <r>
    <s v="Malá myška objevuje svět"/>
    <s v="Pierre Carrière"/>
    <n v="199"/>
    <n v="80"/>
    <s v="pevná vazba"/>
    <x v="4"/>
    <n v="119"/>
    <n v="0.59798994974874375"/>
    <x v="0"/>
    <n v="1190"/>
    <n v="153"/>
  </r>
  <r>
    <s v="Bůh je z Brna"/>
    <s v="Jiří Štangl"/>
    <n v="89"/>
    <n v="39"/>
    <s v="online nosič"/>
    <x v="9"/>
    <n v="50"/>
    <n v="0.5617977528089888"/>
    <x v="1"/>
    <n v="1815"/>
    <n v="65"/>
  </r>
  <r>
    <s v="Four Aunties and a Wedding"/>
    <s v="Jesse Q. Sutantová"/>
    <n v="330"/>
    <n v="142"/>
    <s v="měkká vazba"/>
    <x v="0"/>
    <n v="188"/>
    <n v="0.5696969696969697"/>
    <x v="0"/>
    <n v="3021"/>
    <n v="316"/>
  </r>
  <r>
    <s v="Krakatit"/>
    <s v="Karel Čapek"/>
    <n v="219"/>
    <n v="138"/>
    <s v="online nosič"/>
    <x v="8"/>
    <n v="81"/>
    <n v="0.36986301369863012"/>
    <x v="1"/>
    <n v="1811"/>
    <n v="168"/>
  </r>
  <r>
    <s v="Zvířecí cestovatelé"/>
    <s v="Julio Antonio Blasko"/>
    <n v="241"/>
    <n v="147"/>
    <s v="pevná vazba"/>
    <x v="7"/>
    <n v="94"/>
    <n v="0.39004149377593361"/>
    <x v="0"/>
    <n v="1946"/>
    <n v="410"/>
  </r>
  <r>
    <s v="Madridský kód"/>
    <s v="Václav Miko"/>
    <n v="69"/>
    <n v="49"/>
    <s v="online nosič"/>
    <x v="8"/>
    <n v="20"/>
    <n v="0.28985507246376813"/>
    <x v="1"/>
    <n v="2981"/>
    <n v="324"/>
  </r>
  <r>
    <s v="Můj život s Václavem a Chartou"/>
    <s v="Michal Stehlík"/>
    <n v="330"/>
    <n v="228"/>
    <s v="pevná vazba"/>
    <x v="8"/>
    <n v="102"/>
    <n v="0.30909090909090908"/>
    <x v="0"/>
    <n v="225"/>
    <n v="296"/>
  </r>
  <r>
    <s v="Tales of a Monstrous Heart"/>
    <s v="Jennifer Delaneyová"/>
    <n v="447"/>
    <n v="268"/>
    <s v="měkká vazba"/>
    <x v="2"/>
    <n v="179"/>
    <n v="0.40044742729306487"/>
    <x v="0"/>
    <n v="3176"/>
    <n v="313"/>
  </r>
  <r>
    <s v="Lost Girl King"/>
    <s v="Catherine Doyleová"/>
    <n v="223"/>
    <n v="103"/>
    <s v="měkká vazba"/>
    <x v="4"/>
    <n v="120"/>
    <n v="0.53811659192825112"/>
    <x v="0"/>
    <n v="2242"/>
    <n v="26"/>
  </r>
  <r>
    <s v="The Spiritual Poems of Rumi"/>
    <s v="Džaláleddín Rúmí"/>
    <n v="295"/>
    <n v="195"/>
    <s v="pevná vazba"/>
    <x v="8"/>
    <n v="100"/>
    <n v="0.33898305084745761"/>
    <x v="0"/>
    <n v="949"/>
    <n v="492"/>
  </r>
  <r>
    <s v="The Choice"/>
    <s v="Nora Robertsová"/>
    <n v="268"/>
    <n v="113"/>
    <s v="měkká vazba"/>
    <x v="0"/>
    <n v="155"/>
    <n v="0.57835820895522383"/>
    <x v="0"/>
    <n v="4539"/>
    <n v="137"/>
  </r>
  <r>
    <s v="No Reserve"/>
    <s v="Felix Francis"/>
    <n v="268"/>
    <n v="217"/>
    <s v="měkká vazba"/>
    <x v="1"/>
    <n v="51"/>
    <n v="0.19029850746268656"/>
    <x v="0"/>
    <n v="3145"/>
    <n v="214"/>
  </r>
  <r>
    <s v="Conan na Ostrově ledu"/>
    <s v="Mike Philip"/>
    <n v="79"/>
    <n v="53"/>
    <s v="online nosič"/>
    <x v="2"/>
    <n v="26"/>
    <n v="0.32911392405063289"/>
    <x v="1"/>
    <n v="1966"/>
    <n v="464"/>
  </r>
  <r>
    <s v="Camino Ghosts"/>
    <s v="John Grisham"/>
    <n v="268"/>
    <n v="172"/>
    <s v="měkká vazba"/>
    <x v="1"/>
    <n v="96"/>
    <n v="0.35820895522388058"/>
    <x v="0"/>
    <n v="3394"/>
    <n v="495"/>
  </r>
  <r>
    <s v="Atlas domácích bytostí"/>
    <s v="Martin Poláček"/>
    <n v="329"/>
    <n v="207"/>
    <s v="měkká vazba"/>
    <x v="4"/>
    <n v="122"/>
    <n v="0.37082066869300911"/>
    <x v="0"/>
    <n v="1995"/>
    <n v="20"/>
  </r>
  <r>
    <s v="Muži v offsidu"/>
    <s v="Karel Poláček"/>
    <n v="209"/>
    <n v="138"/>
    <s v="online nosič"/>
    <x v="8"/>
    <n v="71"/>
    <n v="0.33971291866028708"/>
    <x v="1"/>
    <n v="20"/>
    <n v="320"/>
  </r>
  <r>
    <s v="Odsouzen"/>
    <s v="Jan Bílý"/>
    <n v="89"/>
    <n v="61"/>
    <s v="online nosič"/>
    <x v="2"/>
    <n v="28"/>
    <n v="0.3146067415730337"/>
    <x v="1"/>
    <n v="2360"/>
    <n v="50"/>
  </r>
  <r>
    <s v="The Strangeworlds Travel Agency: The Edge of the Ocean"/>
    <s v="L.D. Lapinski"/>
    <n v="239"/>
    <n v="131"/>
    <s v="měkká vazba"/>
    <x v="4"/>
    <n v="108"/>
    <n v="0.45188284518828453"/>
    <x v="0"/>
    <n v="608"/>
    <n v="403"/>
  </r>
  <r>
    <s v="After Man: Expanded 40th Anniversary Edition"/>
    <s v="Dixon Dougal"/>
    <n v="886"/>
    <n v="576"/>
    <s v="pevná vazba"/>
    <x v="7"/>
    <n v="310"/>
    <n v="0.34988713318284426"/>
    <x v="0"/>
    <n v="3878"/>
    <n v="32"/>
  </r>
  <r>
    <s v="Into the Uncut Grass"/>
    <s v="Trevor Noah"/>
    <n v="502"/>
    <n v="407"/>
    <s v="pevná vazba"/>
    <x v="2"/>
    <n v="95"/>
    <n v="0.18924302788844621"/>
    <x v="0"/>
    <n v="924"/>
    <n v="264"/>
  </r>
  <r>
    <s v="Never a Duke"/>
    <s v="Little"/>
    <n v="268"/>
    <n v="72"/>
    <s v="měkká vazba"/>
    <x v="0"/>
    <n v="196"/>
    <n v="0.73134328358208955"/>
    <x v="0"/>
    <n v="3162"/>
    <n v="206"/>
  </r>
  <r>
    <s v="Černí husaři"/>
    <s v="František Petran"/>
    <n v="149"/>
    <n v="88"/>
    <s v="online nosič"/>
    <x v="2"/>
    <n v="61"/>
    <n v="0.40939597315436244"/>
    <x v="1"/>
    <n v="1696"/>
    <n v="36"/>
  </r>
  <r>
    <s v="Lyceum"/>
    <s v="Lukáš Malý"/>
    <n v="179"/>
    <n v="84"/>
    <s v="online nosič"/>
    <x v="8"/>
    <n v="95"/>
    <n v="0.53072625698324027"/>
    <x v="1"/>
    <n v="2921"/>
    <n v="68"/>
  </r>
  <r>
    <s v="The Cosy Christmas Colouring Book"/>
    <s v="Tansy Willow"/>
    <n v="236"/>
    <n v="177"/>
    <s v="měkká vazba"/>
    <x v="3"/>
    <n v="59"/>
    <n v="0.25"/>
    <x v="0"/>
    <n v="3182"/>
    <n v="321"/>
  </r>
  <r>
    <s v="Bible Příběhy na každý den"/>
    <s v="Česká biblická společnost"/>
    <n v="535"/>
    <n v="433"/>
    <s v="pevná vazba"/>
    <x v="3"/>
    <n v="102"/>
    <n v="0.19065420560747665"/>
    <x v="0"/>
    <n v="2570"/>
    <n v="173"/>
  </r>
  <r>
    <s v="One Little Bee"/>
    <s v="Allen Emma"/>
    <n v="231"/>
    <n v="99"/>
    <s v="pevná vazba"/>
    <x v="4"/>
    <n v="132"/>
    <n v="0.5714285714285714"/>
    <x v="0"/>
    <n v="731"/>
    <n v="128"/>
  </r>
  <r>
    <s v="Nineteen Eighty-Four"/>
    <s v="George Orwell"/>
    <n v="236"/>
    <n v="170"/>
    <s v="měkká vazba"/>
    <x v="8"/>
    <n v="66"/>
    <n v="0.27966101694915252"/>
    <x v="0"/>
    <n v="4247"/>
    <n v="393"/>
  </r>
  <r>
    <s v="Chain-Gang All-Stars"/>
    <s v="Nana Kwame Adjei-Brenyah"/>
    <n v="268"/>
    <n v="185"/>
    <s v="měkká vazba"/>
    <x v="8"/>
    <n v="83"/>
    <n v="0.30970149253731344"/>
    <x v="0"/>
    <n v="4251"/>
    <n v="2"/>
  </r>
  <r>
    <s v="Suttree"/>
    <s v="Cormac McCarthy"/>
    <n v="99"/>
    <n v="65"/>
    <s v="měkká vazba"/>
    <x v="8"/>
    <n v="34"/>
    <n v="0.34343434343434343"/>
    <x v="0"/>
    <n v="1994"/>
    <n v="102"/>
  </r>
  <r>
    <s v="Tupilak. Severský posol smrti"/>
    <s v="Marko Thelen"/>
    <n v="312"/>
    <n v="284"/>
    <s v="pevná vazba"/>
    <x v="1"/>
    <n v="28"/>
    <n v="8.9743589743589744E-2"/>
    <x v="0"/>
    <n v="4011"/>
    <n v="436"/>
  </r>
  <r>
    <s v="The Adventures of Amina al-Sirafi"/>
    <s v="Shannon Chakraborty"/>
    <n v="268"/>
    <n v="206"/>
    <s v="měkká vazba"/>
    <x v="8"/>
    <n v="62"/>
    <n v="0.23134328358208955"/>
    <x v="0"/>
    <n v="3741"/>
    <n v="290"/>
  </r>
  <r>
    <s v="David Hockney. A Chronology. 40th Anniversary Edition"/>
    <s v="Hans Werner Holzwarth"/>
    <n v="670"/>
    <n v="590"/>
    <s v="pevná vazba"/>
    <x v="9"/>
    <n v="80"/>
    <n v="0.11940298507462686"/>
    <x v="0"/>
    <n v="3920"/>
    <n v="452"/>
  </r>
  <r>
    <s v="Klokočka, lovecké legendy"/>
    <s v="Karel Bartošek"/>
    <n v="129"/>
    <n v="77"/>
    <s v="online nosič"/>
    <x v="8"/>
    <n v="52"/>
    <n v="0.40310077519379844"/>
    <x v="1"/>
    <n v="602"/>
    <n v="297"/>
  </r>
  <r>
    <s v="Air Fryer Easy Everyday"/>
    <s v="Sam Milner"/>
    <n v="591"/>
    <n v="467"/>
    <s v="pevná vazba"/>
    <x v="6"/>
    <n v="124"/>
    <n v="0.20981387478849409"/>
    <x v="0"/>
    <n v="4335"/>
    <n v="429"/>
  </r>
  <r>
    <s v="Zpráva o nezdaru"/>
    <s v="Olga Walló"/>
    <n v="99"/>
    <n v="58"/>
    <s v="online nosič"/>
    <x v="8"/>
    <n v="41"/>
    <n v="0.41414141414141414"/>
    <x v="1"/>
    <n v="50"/>
    <n v="359"/>
  </r>
  <r>
    <s v="Botanic Gardens of the World"/>
    <s v="Quercus"/>
    <n v="890"/>
    <n v="783"/>
    <s v="pevná vazba"/>
    <x v="9"/>
    <n v="107"/>
    <n v="0.12022471910112359"/>
    <x v="0"/>
    <n v="2402"/>
    <n v="361"/>
  </r>
  <r>
    <s v="Protančit se životem"/>
    <s v="Viola Kučerová"/>
    <n v="268"/>
    <n v="180"/>
    <s v="pevná vazba"/>
    <x v="8"/>
    <n v="88"/>
    <n v="0.32835820895522388"/>
    <x v="0"/>
    <n v="2444"/>
    <n v="299"/>
  </r>
  <r>
    <s v="Some Like it Cold"/>
    <s v="Elle McNicoll"/>
    <n v="268"/>
    <n v="102"/>
    <s v="měkká vazba"/>
    <x v="4"/>
    <n v="166"/>
    <n v="0.61940298507462688"/>
    <x v="0"/>
    <n v="2894"/>
    <n v="288"/>
  </r>
  <r>
    <s v="Genesis"/>
    <s v="Henry A. Kissinger"/>
    <n v="726"/>
    <n v="479"/>
    <s v="pevná vazba"/>
    <x v="7"/>
    <n v="247"/>
    <n v="0.34022038567493113"/>
    <x v="0"/>
    <n v="4324"/>
    <n v="212"/>
  </r>
  <r>
    <s v="Nový domov"/>
    <s v="Leslie Connor"/>
    <n v="357"/>
    <n v="318"/>
    <s v="pevná vazba"/>
    <x v="7"/>
    <n v="39"/>
    <n v="0.1092436974789916"/>
    <x v="0"/>
    <n v="2904"/>
    <n v="470"/>
  </r>
  <r>
    <s v="The Troop"/>
    <s v="Nick Cutter"/>
    <n v="268"/>
    <n v="209"/>
    <s v="měkká vazba"/>
    <x v="1"/>
    <n v="59"/>
    <n v="0.22014925373134328"/>
    <x v="0"/>
    <n v="520"/>
    <n v="121"/>
  </r>
  <r>
    <s v="Oskar Kokoschka"/>
    <s v="Rüdiger Görner"/>
    <n v="416"/>
    <n v="404"/>
    <s v="pevná vazba"/>
    <x v="9"/>
    <n v="12"/>
    <n v="2.8846153846153848E-2"/>
    <x v="0"/>
    <n v="4455"/>
    <n v="27"/>
  </r>
  <r>
    <s v="Povídky smíchovské"/>
    <s v="Marie Rejfová"/>
    <n v="299"/>
    <n v="185"/>
    <s v="online nosič"/>
    <x v="8"/>
    <n v="114"/>
    <n v="0.38127090301003347"/>
    <x v="1"/>
    <n v="246"/>
    <n v="81"/>
  </r>
  <r>
    <s v="Svobodná mysl"/>
    <s v="Annie Grace"/>
    <n v="299"/>
    <n v="215"/>
    <s v="online nosič"/>
    <x v="6"/>
    <n v="84"/>
    <n v="0.28093645484949831"/>
    <x v="1"/>
    <n v="2948"/>
    <n v="278"/>
  </r>
  <r>
    <s v="Kouzlo letní noci"/>
    <s v="Miroslav Jandovský"/>
    <n v="69"/>
    <n v="48"/>
    <s v="online nosič"/>
    <x v="9"/>
    <n v="21"/>
    <n v="0.30434782608695654"/>
    <x v="1"/>
    <n v="4054"/>
    <n v="369"/>
  </r>
  <r>
    <s v="Dobrá myslivna"/>
    <s v="Veronika Nešporová"/>
    <n v="294"/>
    <n v="179"/>
    <s v="měkká vazba"/>
    <x v="6"/>
    <n v="115"/>
    <n v="0.391156462585034"/>
    <x v="0"/>
    <n v="4050"/>
    <n v="314"/>
  </r>
  <r>
    <s v="Kruté požehnání"/>
    <s v="Emily Thiedeová"/>
    <n v="349"/>
    <n v="342"/>
    <s v="online nosič"/>
    <x v="2"/>
    <n v="7"/>
    <n v="2.0057306590257881E-2"/>
    <x v="1"/>
    <n v="220"/>
    <n v="52"/>
  </r>
  <r>
    <s v="The Black Bird Oracle"/>
    <s v="Deborah Harknessová"/>
    <n v="738"/>
    <n v="531"/>
    <s v="pevná vazba"/>
    <x v="2"/>
    <n v="207"/>
    <n v="0.28048780487804881"/>
    <x v="0"/>
    <n v="1824"/>
    <n v="141"/>
  </r>
  <r>
    <s v="A Heart Full of Headstones"/>
    <s v="Ian Rankin"/>
    <n v="268"/>
    <n v="222"/>
    <s v="měkká vazba"/>
    <x v="1"/>
    <n v="46"/>
    <n v="0.17164179104477612"/>
    <x v="0"/>
    <n v="2831"/>
    <n v="64"/>
  </r>
  <r>
    <s v="Rebellion (Eagles of Empire 22)"/>
    <s v="Simon Scarrow"/>
    <n v="295"/>
    <n v="177"/>
    <s v="měkká vazba"/>
    <x v="8"/>
    <n v="118"/>
    <n v="0.4"/>
    <x v="0"/>
    <n v="796"/>
    <n v="266"/>
  </r>
  <r>
    <s v="The Road to Wigan Pier"/>
    <s v="George Orwell"/>
    <n v="294"/>
    <n v="212"/>
    <s v="pevná vazba"/>
    <x v="8"/>
    <n v="82"/>
    <n v="0.27891156462585032"/>
    <x v="0"/>
    <n v="966"/>
    <n v="221"/>
  </r>
  <r>
    <s v="For the Culture: The Power Behind the World's Most Successful Brands, from Apple to Beyoncé"/>
    <s v="Marcus Collins"/>
    <n v="491"/>
    <n v="329"/>
    <s v="měkká vazba"/>
    <x v="7"/>
    <n v="162"/>
    <n v="0.32993890020366601"/>
    <x v="0"/>
    <n v="3048"/>
    <n v="312"/>
  </r>
  <r>
    <s v="The Last Of President´s Men"/>
    <s v="Bob Woodward"/>
    <n v="169"/>
    <n v="132"/>
    <s v="pevná vazba"/>
    <x v="5"/>
    <n v="37"/>
    <n v="0.21893491124260356"/>
    <x v="0"/>
    <n v="4099"/>
    <n v="147"/>
  </r>
  <r>
    <s v="you are your own fairy tale"/>
    <s v="Amanda Lovelace"/>
    <n v="491"/>
    <n v="368"/>
    <s v="pevná vazba"/>
    <x v="8"/>
    <n v="123"/>
    <n v="0.25050916496945008"/>
    <x v="0"/>
    <n v="3098"/>
    <n v="144"/>
  </r>
  <r>
    <s v="Runaway Horses"/>
    <s v="Yukio Mishima"/>
    <n v="294"/>
    <n v="191"/>
    <s v="měkká vazba"/>
    <x v="8"/>
    <n v="103"/>
    <n v="0.35034013605442177"/>
    <x v="0"/>
    <n v="139"/>
    <n v="240"/>
  </r>
  <r>
    <s v="Witches at the End of the World"/>
    <s v="Chelsea Iversen"/>
    <n v="268"/>
    <n v="201"/>
    <s v="měkká vazba"/>
    <x v="2"/>
    <n v="67"/>
    <n v="0.25"/>
    <x v="0"/>
    <n v="4392"/>
    <n v="150"/>
  </r>
  <r>
    <s v="Sakamoto Days 4 (anglicky)"/>
    <s v="Júto Suzuki"/>
    <n v="268"/>
    <n v="204"/>
    <s v="měkká vazba"/>
    <x v="2"/>
    <n v="64"/>
    <n v="0.23880597014925373"/>
    <x v="0"/>
    <n v="3427"/>
    <n v="411"/>
  </r>
  <r>
    <s v="Moriarty the Patriot 15"/>
    <s v="Ryosuke Takeuchi"/>
    <n v="268"/>
    <n v="217"/>
    <s v="měkká vazba"/>
    <x v="2"/>
    <n v="51"/>
    <n v="0.19029850746268656"/>
    <x v="0"/>
    <n v="3514"/>
    <n v="282"/>
  </r>
  <r>
    <s v="What's My Teenager Thinking? Practical child psychology for modern parents"/>
    <s v="Slovart"/>
    <n v="447"/>
    <n v="250"/>
    <s v="měkká vazba"/>
    <x v="4"/>
    <n v="197"/>
    <n v="0.4407158836689038"/>
    <x v="0"/>
    <n v="1082"/>
    <n v="476"/>
  </r>
  <r>
    <s v="Poslední, kdo zůstal"/>
    <s v="Riley Sager"/>
    <n v="319"/>
    <n v="233"/>
    <s v="pevná vazba"/>
    <x v="1"/>
    <n v="86"/>
    <n v="0.26959247648902823"/>
    <x v="0"/>
    <n v="4183"/>
    <n v="28"/>
  </r>
  <r>
    <s v="Lid mi říká Evita"/>
    <s v="Josef Opatrný"/>
    <n v="268"/>
    <n v="220"/>
    <s v="pevná vazba"/>
    <x v="8"/>
    <n v="48"/>
    <n v="0.17910447761194029"/>
    <x v="0"/>
    <n v="3982"/>
    <n v="185"/>
  </r>
  <r>
    <s v="Child of Fortune"/>
    <s v="Yuko Tsushima"/>
    <n v="268"/>
    <n v="161"/>
    <s v="měkká vazba"/>
    <x v="8"/>
    <n v="107"/>
    <n v="0.39925373134328357"/>
    <x v="0"/>
    <n v="2096"/>
    <n v="24"/>
  </r>
  <r>
    <s v="Babies Names"/>
    <s v="Slovart"/>
    <n v="129"/>
    <n v="101"/>
    <s v="měkká vazba"/>
    <x v="7"/>
    <n v="28"/>
    <n v="0.21705426356589147"/>
    <x v="0"/>
    <n v="761"/>
    <n v="197"/>
  </r>
  <r>
    <s v="Misc"/>
    <s v="Bloomsbury"/>
    <n v="384"/>
    <n v="307"/>
    <s v="pevná vazba"/>
    <x v="3"/>
    <n v="77"/>
    <n v="0.20052083333333334"/>
    <x v="0"/>
    <n v="612"/>
    <n v="119"/>
  </r>
  <r>
    <s v="Cirkulární ekonomie a ekonomika 3"/>
    <s v="Eva Kislingerová"/>
    <n v="357"/>
    <n v="350"/>
    <s v="pevná vazba"/>
    <x v="7"/>
    <n v="7"/>
    <n v="1.9607843137254902E-2"/>
    <x v="0"/>
    <n v="2997"/>
    <n v="472"/>
  </r>
  <r>
    <s v="Black or White 6"/>
    <s v="Sachimo"/>
    <n v="268"/>
    <n v="196"/>
    <s v="měkká vazba"/>
    <x v="2"/>
    <n v="72"/>
    <n v="0.26865671641791045"/>
    <x v="0"/>
    <n v="3389"/>
    <n v="432"/>
  </r>
  <r>
    <s v="Ali Cross"/>
    <s v="Slovart"/>
    <n v="239"/>
    <n v="127"/>
    <s v="měkká vazba"/>
    <x v="4"/>
    <n v="112"/>
    <n v="0.46861924686192469"/>
    <x v="0"/>
    <n v="3475"/>
    <n v="139"/>
  </r>
  <r>
    <s v="A Letter to the Luminous Deep"/>
    <s v="Sylvie Cathrall"/>
    <n v="473"/>
    <n v="421"/>
    <s v="měkká vazba"/>
    <x v="2"/>
    <n v="52"/>
    <n v="0.10993657505285412"/>
    <x v="0"/>
    <n v="686"/>
    <n v="331"/>
  </r>
  <r>
    <s v="The Worlds of George RR Martin"/>
    <s v="Tom Huddleston"/>
    <n v="752"/>
    <n v="587"/>
    <s v="pevná vazba"/>
    <x v="9"/>
    <n v="165"/>
    <n v="0.21941489361702127"/>
    <x v="0"/>
    <n v="3827"/>
    <n v="42"/>
  </r>
  <r>
    <s v="The Book of Disquiet"/>
    <s v="Fernando Pessoa"/>
    <n v="325"/>
    <n v="228"/>
    <s v="měkká vazba"/>
    <x v="8"/>
    <n v="97"/>
    <n v="0.29846153846153844"/>
    <x v="0"/>
    <n v="199"/>
    <n v="9"/>
  </r>
  <r>
    <s v="Rendezvous With Rama"/>
    <s v="Arthur Charles Clarke"/>
    <n v="349"/>
    <n v="272"/>
    <s v="měkká vazba"/>
    <x v="2"/>
    <n v="77"/>
    <n v="0.22063037249283668"/>
    <x v="0"/>
    <n v="855"/>
    <n v="280"/>
  </r>
  <r>
    <s v="The Wishkeeper's Apprentice"/>
    <s v="Rachel Chivers Khoová"/>
    <n v="232"/>
    <n v="130"/>
    <s v="měkká vazba"/>
    <x v="4"/>
    <n v="102"/>
    <n v="0.43965517241379309"/>
    <x v="0"/>
    <n v="1432"/>
    <n v="69"/>
  </r>
  <r>
    <s v="The Double Dangerous Book for Boys"/>
    <s v="Conn Iggulden"/>
    <n v="499"/>
    <n v="220"/>
    <s v="pevná vazba"/>
    <x v="4"/>
    <n v="279"/>
    <n v="0.5591182364729459"/>
    <x v="0"/>
    <n v="2040"/>
    <n v="77"/>
  </r>
  <r>
    <s v="The Showman"/>
    <s v="Simon Shuster"/>
    <n v="473"/>
    <n v="326"/>
    <s v="měkká vazba"/>
    <x v="8"/>
    <n v="147"/>
    <n v="0.31078224101479918"/>
    <x v="0"/>
    <n v="1345"/>
    <n v="496"/>
  </r>
  <r>
    <s v="Pennyblade"/>
    <s v="J.L. Worrad"/>
    <n v="329"/>
    <n v="260"/>
    <s v="měkká vazba"/>
    <x v="2"/>
    <n v="69"/>
    <n v="0.20972644376899696"/>
    <x v="0"/>
    <n v="4127"/>
    <n v="262"/>
  </r>
  <r>
    <s v="Montgomery Bonbon: Murder at the Museum"/>
    <s v="Alasdair Beckett-King"/>
    <n v="223"/>
    <n v="120"/>
    <s v="měkká vazba"/>
    <x v="4"/>
    <n v="103"/>
    <n v="0.46188340807174888"/>
    <x v="0"/>
    <n v="37"/>
    <n v="491"/>
  </r>
  <r>
    <s v="Chain of Thorns"/>
    <s v="Cassandra Clare"/>
    <n v="294"/>
    <n v="126"/>
    <s v="měkká vazba"/>
    <x v="4"/>
    <n v="168"/>
    <n v="0.5714285714285714"/>
    <x v="0"/>
    <n v="1410"/>
    <n v="224"/>
  </r>
  <r>
    <s v="The Drug and Other Stories: Second Edition"/>
    <s v="Aleister Crowley"/>
    <n v="199"/>
    <n v="139"/>
    <s v="měkká vazba"/>
    <x v="2"/>
    <n v="60"/>
    <n v="0.30150753768844218"/>
    <x v="0"/>
    <n v="3805"/>
    <n v="135"/>
  </r>
  <r>
    <s v="Divine Rivals"/>
    <s v="Rebecca Ross"/>
    <n v="447"/>
    <n v="224"/>
    <s v="pevná vazba"/>
    <x v="4"/>
    <n v="223"/>
    <n v="0.49888143176733779"/>
    <x v="0"/>
    <n v="2810"/>
    <n v="295"/>
  </r>
  <r>
    <s v="Candles: A Modern Guide to Making Candles"/>
    <s v="Ebi Sinteh"/>
    <n v="529"/>
    <n v="397"/>
    <s v="měkká vazba"/>
    <x v="3"/>
    <n v="132"/>
    <n v="0.2495274102079395"/>
    <x v="0"/>
    <n v="2759"/>
    <n v="409"/>
  </r>
  <r>
    <s v="My Beloved Life"/>
    <s v="Amitava Kumar"/>
    <n v="473"/>
    <n v="341"/>
    <s v="pevná vazba"/>
    <x v="8"/>
    <n v="132"/>
    <n v="0.27906976744186046"/>
    <x v="0"/>
    <n v="1211"/>
    <n v="88"/>
  </r>
  <r>
    <s v="A Great Reckoning"/>
    <s v="Louise Pennyová"/>
    <n v="279"/>
    <n v="215"/>
    <s v="měkká vazba"/>
    <x v="1"/>
    <n v="64"/>
    <n v="0.22939068100358423"/>
    <x v="0"/>
    <n v="1859"/>
    <n v="284"/>
  </r>
  <r>
    <s v="Summons"/>
    <s v="Slovart"/>
    <n v="169"/>
    <n v="122"/>
    <s v="pevná vazba"/>
    <x v="1"/>
    <n v="47"/>
    <n v="0.27810650887573962"/>
    <x v="0"/>
    <n v="3031"/>
    <n v="471"/>
  </r>
  <r>
    <s v="Rudolf Weigl: Zachránce tisíců životů"/>
    <s v="Mariusz Urbanek"/>
    <n v="402"/>
    <n v="281"/>
    <s v="pevná vazba"/>
    <x v="3"/>
    <n v="121"/>
    <n v="0.30099502487562191"/>
    <x v="0"/>
    <n v="2891"/>
    <n v="444"/>
  </r>
  <r>
    <s v="Roger Daltrey: Thanks a lot Mr Kibblewhite, My Story"/>
    <s v="Slovart"/>
    <n v="179"/>
    <n v="100"/>
    <s v="pevná vazba"/>
    <x v="8"/>
    <n v="79"/>
    <n v="0.44134078212290501"/>
    <x v="0"/>
    <n v="4065"/>
    <n v="184"/>
  </r>
  <r>
    <s v="Lucy by the Sea"/>
    <s v="Elizabeth Stroutová"/>
    <n v="469"/>
    <n v="202"/>
    <s v="pevná vazba"/>
    <x v="8"/>
    <n v="267"/>
    <n v="0.56929637526652455"/>
    <x v="0"/>
    <n v="3547"/>
    <n v="45"/>
  </r>
  <r>
    <s v="The Rachel Incident"/>
    <s v="Caroline O'Donoghue"/>
    <n v="268"/>
    <n v="212"/>
    <s v="měkká vazba"/>
    <x v="8"/>
    <n v="56"/>
    <n v="0.20895522388059701"/>
    <x v="0"/>
    <n v="107"/>
    <n v="116"/>
  </r>
  <r>
    <s v="Kairos"/>
    <s v="Jenny Erpenbeck"/>
    <n v="295"/>
    <n v="183"/>
    <s v="měkká vazba"/>
    <x v="8"/>
    <n v="112"/>
    <n v="0.37966101694915255"/>
    <x v="0"/>
    <n v="3947"/>
    <n v="192"/>
  </r>
  <r>
    <s v="Scandi Style: Scandinavian Home Inspiration"/>
    <s v="Claire Bingham"/>
    <n v="699"/>
    <n v="566"/>
    <s v="pevná vazba"/>
    <x v="9"/>
    <n v="133"/>
    <n v="0.19027181688125894"/>
    <x v="0"/>
    <n v="1719"/>
    <n v="165"/>
  </r>
  <r>
    <s v="Sanctuary of the Shadow"/>
    <s v="Aurora Ascher"/>
    <n v="447"/>
    <n v="340"/>
    <s v="pevná vazba"/>
    <x v="2"/>
    <n v="107"/>
    <n v="0.23937360178970918"/>
    <x v="0"/>
    <n v="4397"/>
    <n v="1"/>
  </r>
  <r>
    <s v="Heartbreaker"/>
    <s v="Nick Louth"/>
    <n v="149"/>
    <n v="112"/>
    <s v="měkká vazba"/>
    <x v="1"/>
    <n v="37"/>
    <n v="0.24832214765100671"/>
    <x v="0"/>
    <n v="1451"/>
    <n v="55"/>
  </r>
  <r>
    <s v="Motivation"/>
    <s v="Stefan Falk"/>
    <n v="312"/>
    <n v="243"/>
    <s v="měkká vazba"/>
    <x v="3"/>
    <n v="69"/>
    <n v="0.22115384615384615"/>
    <x v="0"/>
    <n v="1516"/>
    <n v="241"/>
  </r>
  <r>
    <s v="Houseplant Gardener in a Box"/>
    <s v="Jane Perrone"/>
    <n v="590"/>
    <n v="490"/>
    <s v="pevná vazba"/>
    <x v="3"/>
    <n v="100"/>
    <n v="0.16949152542372881"/>
    <x v="0"/>
    <n v="462"/>
    <n v="89"/>
  </r>
  <r>
    <s v="Bull Mountain"/>
    <s v="Slovart"/>
    <n v="179"/>
    <n v="104"/>
    <s v="pevná vazba"/>
    <x v="1"/>
    <n v="75"/>
    <n v="0.41899441340782123"/>
    <x v="0"/>
    <n v="538"/>
    <n v="447"/>
  </r>
  <r>
    <s v="The Girl and the Mountain"/>
    <s v="Mark Lawrence"/>
    <n v="299"/>
    <n v="251"/>
    <s v="měkká vazba"/>
    <x v="2"/>
    <n v="48"/>
    <n v="0.16053511705685619"/>
    <x v="0"/>
    <n v="1096"/>
    <n v="194"/>
  </r>
  <r>
    <s v="Skullboy a šílená armáda"/>
    <s v="Jacob Chabot"/>
    <n v="199"/>
    <n v="161"/>
    <s v="měkká vazba"/>
    <x v="9"/>
    <n v="38"/>
    <n v="0.19095477386934673"/>
    <x v="0"/>
    <n v="1949"/>
    <n v="385"/>
  </r>
  <r>
    <s v="20th Victim"/>
    <s v="James Patterson"/>
    <n v="269"/>
    <n v="164"/>
    <s v="měkká vazba"/>
    <x v="1"/>
    <n v="105"/>
    <n v="0.3903345724907063"/>
    <x v="0"/>
    <n v="316"/>
    <n v="328"/>
  </r>
  <r>
    <s v="Narwhalicorn and Jelly"/>
    <s v="Ben Clanton"/>
    <n v="249"/>
    <n v="90"/>
    <s v="měkká vazba"/>
    <x v="4"/>
    <n v="159"/>
    <n v="0.63855421686746983"/>
    <x v="0"/>
    <n v="3190"/>
    <n v="30"/>
  </r>
  <r>
    <s v="Stella Maris"/>
    <s v="Cormac McCarthy"/>
    <n v="99"/>
    <n v="58"/>
    <s v="pevná vazba"/>
    <x v="8"/>
    <n v="41"/>
    <n v="0.41414141414141414"/>
    <x v="0"/>
    <n v="1510"/>
    <n v="426"/>
  </r>
  <r>
    <s v="Child of God"/>
    <s v="Cormac McCarthy"/>
    <n v="99"/>
    <n v="73"/>
    <s v="měkká vazba"/>
    <x v="8"/>
    <n v="26"/>
    <n v="0.26262626262626265"/>
    <x v="0"/>
    <n v="2151"/>
    <n v="71"/>
  </r>
  <r>
    <s v="Good Night Stories For Rebel Girls: 100 Immigrant Women Who Changed The World"/>
    <s v="Elena Favilli"/>
    <n v="670"/>
    <n v="362"/>
    <s v="pevná vazba"/>
    <x v="4"/>
    <n v="308"/>
    <n v="0.45970149253731341"/>
    <x v="0"/>
    <n v="1179"/>
    <n v="474"/>
  </r>
  <r>
    <s v="Hilda and the Troll"/>
    <s v="Luke Pearson"/>
    <n v="297"/>
    <n v="125"/>
    <s v="měkká vazba"/>
    <x v="4"/>
    <n v="172"/>
    <n v="0.57912457912457915"/>
    <x v="0"/>
    <n v="4223"/>
    <n v="156"/>
  </r>
  <r>
    <s v="Osudoví kamarádi - Začarované zrcátko"/>
    <s v="Linda Chapman"/>
    <n v="209"/>
    <n v="125"/>
    <s v="online nosič"/>
    <x v="7"/>
    <n v="84"/>
    <n v="0.40191387559808611"/>
    <x v="1"/>
    <n v="1068"/>
    <n v="14"/>
  </r>
  <r>
    <s v="Pilgrims Way"/>
    <s v="Abdulrazak Gurnah"/>
    <n v="268"/>
    <n v="145"/>
    <s v="měkká vazba"/>
    <x v="8"/>
    <n v="123"/>
    <n v="0.45895522388059701"/>
    <x v="0"/>
    <n v="555"/>
    <n v="336"/>
  </r>
  <r>
    <s v="How to Enjoy Architecture"/>
    <s v="Charles Holland"/>
    <n v="447"/>
    <n v="375"/>
    <s v="pevná vazba"/>
    <x v="9"/>
    <n v="72"/>
    <n v="0.16107382550335569"/>
    <x v="0"/>
    <n v="3677"/>
    <n v="22"/>
  </r>
  <r>
    <s v="Italia con gusto e amore"/>
    <s v="Annette Canini Daems"/>
    <n v="1240"/>
    <n v="769"/>
    <s v="pevná vazba"/>
    <x v="6"/>
    <n v="471"/>
    <n v="0.37983870967741934"/>
    <x v="0"/>
    <n v="3678"/>
    <n v="228"/>
  </r>
  <r>
    <s v="Real-life Dragons and their Stories of Survival"/>
    <s v="Anita Ganeriová"/>
    <n v="399"/>
    <n v="227"/>
    <s v="pevná vazba"/>
    <x v="4"/>
    <n v="172"/>
    <n v="0.43107769423558895"/>
    <x v="0"/>
    <n v="3632"/>
    <n v="211"/>
  </r>
  <r>
    <s v="Golden Kamuy 3"/>
    <s v="Satoru Noda"/>
    <n v="268"/>
    <n v="182"/>
    <s v="měkká vazba"/>
    <x v="2"/>
    <n v="86"/>
    <n v="0.32089552238805968"/>
    <x v="0"/>
    <n v="842"/>
    <n v="78"/>
  </r>
  <r>
    <s v="Tvarované omalovánky se samolepkami - Sofie první"/>
    <s v="Jiri Models"/>
    <n v="107"/>
    <n v="73"/>
    <s v="pevná vazba"/>
    <x v="4"/>
    <n v="34"/>
    <n v="0.31775700934579437"/>
    <x v="0"/>
    <n v="1975"/>
    <n v="252"/>
  </r>
  <r>
    <s v="On the Origin of Time"/>
    <s v="Thomas Hertog"/>
    <n v="294"/>
    <n v="226"/>
    <s v="měkká vazba"/>
    <x v="7"/>
    <n v="68"/>
    <n v="0.23129251700680273"/>
    <x v="0"/>
    <n v="616"/>
    <n v="416"/>
  </r>
  <r>
    <s v="The Perfection Trap"/>
    <s v="Thomas Curran"/>
    <n v="312"/>
    <n v="234"/>
    <s v="měkká vazba"/>
    <x v="3"/>
    <n v="78"/>
    <n v="0.25"/>
    <x v="0"/>
    <n v="346"/>
    <n v="500"/>
  </r>
  <r>
    <s v="In Ascension"/>
    <s v="Martin MacInnes"/>
    <n v="268"/>
    <n v="188"/>
    <s v="měkká vazba"/>
    <x v="8"/>
    <n v="80"/>
    <n v="0.29850746268656714"/>
    <x v="0"/>
    <n v="8"/>
    <n v="35"/>
  </r>
  <r>
    <s v="Závazky z právních jednání podle občanského zákoníku: Komentář k § 1721-2893 podle stavu k 1.4.2017"/>
    <s v="Josef Fiala"/>
    <n v="2676"/>
    <n v="2007"/>
    <s v="pevná vazba"/>
    <x v="7"/>
    <n v="669"/>
    <n v="0.25"/>
    <x v="0"/>
    <n v="4501"/>
    <n v="396"/>
  </r>
  <r>
    <s v="Disorientation"/>
    <s v="Elaine Hsieh Chou"/>
    <n v="299"/>
    <n v="218"/>
    <s v="měkká vazba"/>
    <x v="8"/>
    <n v="81"/>
    <n v="0.2709030100334448"/>
    <x v="0"/>
    <n v="2387"/>
    <n v="439"/>
  </r>
  <r>
    <s v="Bluebeard"/>
    <s v="Kurt Vonnegut Jr."/>
    <n v="268"/>
    <n v="139"/>
    <s v="měkká vazba"/>
    <x v="8"/>
    <n v="129"/>
    <n v="0.48134328358208955"/>
    <x v="0"/>
    <n v="1036"/>
    <n v="482"/>
  </r>
  <r>
    <s v="Little Children´s Halloween Puzzles"/>
    <s v="Kirsteen Robson"/>
    <n v="232"/>
    <n v="118"/>
    <s v="měkká vazba"/>
    <x v="4"/>
    <n v="114"/>
    <n v="0.49137931034482757"/>
    <x v="0"/>
    <n v="3126"/>
    <n v="180"/>
  </r>
  <r>
    <s v="Cleopatra Tells All!"/>
    <s v="Chris Naunton"/>
    <n v="390"/>
    <n v="144"/>
    <s v="pevná vazba"/>
    <x v="4"/>
    <n v="246"/>
    <n v="0.63076923076923075"/>
    <x v="0"/>
    <n v="2893"/>
    <n v="427"/>
  </r>
  <r>
    <s v="The Adulterants"/>
    <s v="Joe Dunthorne"/>
    <n v="250"/>
    <n v="125"/>
    <s v="měkká vazba"/>
    <x v="8"/>
    <n v="125"/>
    <n v="0.5"/>
    <x v="0"/>
    <n v="1383"/>
    <n v="130"/>
  </r>
  <r>
    <s v="Prima Facie"/>
    <s v="Suzie Miller"/>
    <n v="561"/>
    <n v="482"/>
    <s v="pevná vazba"/>
    <x v="8"/>
    <n v="79"/>
    <n v="0.1408199643493761"/>
    <x v="0"/>
    <n v="4191"/>
    <n v="189"/>
  </r>
  <r>
    <s v="Classic Fantasy Stories"/>
    <s v="Pan Macmillan"/>
    <n v="312"/>
    <n v="237"/>
    <s v="pevná vazba"/>
    <x v="2"/>
    <n v="75"/>
    <n v="0.24038461538461539"/>
    <x v="0"/>
    <n v="142"/>
    <n v="17"/>
  </r>
  <r>
    <s v="Zorrie"/>
    <s v="Laird Hunt"/>
    <n v="279"/>
    <n v="162"/>
    <s v="měkká vazba"/>
    <x v="8"/>
    <n v="117"/>
    <n v="0.41935483870967744"/>
    <x v="0"/>
    <n v="1185"/>
    <n v="6"/>
  </r>
  <r>
    <s v="Stephen Hawking: A Memoir of Friendship and Physics"/>
    <s v="Leonard Mlodinow"/>
    <n v="402"/>
    <n v="253"/>
    <s v="měkká vazba"/>
    <x v="8"/>
    <n v="149"/>
    <n v="0.37064676616915421"/>
    <x v="0"/>
    <n v="3410"/>
    <n v="443"/>
  </r>
  <r>
    <s v="Listen to the Language of the Trees"/>
    <m/>
    <n v="429"/>
    <n v="257"/>
    <s v="pevná vazba"/>
    <x v="4"/>
    <n v="172"/>
    <n v="0.40093240093240096"/>
    <x v="0"/>
    <n v="3689"/>
    <n v="93"/>
  </r>
  <r>
    <s v="The Secret Life of Butterflies"/>
    <s v="Rena Ortega"/>
    <n v="429"/>
    <n v="262"/>
    <s v="pevná vazba"/>
    <x v="7"/>
    <n v="167"/>
    <n v="0.38927738927738925"/>
    <x v="0"/>
    <n v="3137"/>
    <n v="364"/>
  </r>
  <r>
    <s v="My Hero Academia 35"/>
    <s v="Kóhei Horikoši"/>
    <n v="232"/>
    <n v="146"/>
    <s v="měkká vazba"/>
    <x v="2"/>
    <n v="86"/>
    <n v="0.37068965517241381"/>
    <x v="0"/>
    <n v="1900"/>
    <n v="73"/>
  </r>
  <r>
    <s v="Beautiful Star"/>
    <s v="Yukio Mishima"/>
    <n v="399"/>
    <n v="319"/>
    <s v="měkká vazba"/>
    <x v="2"/>
    <n v="80"/>
    <n v="0.20050125313283207"/>
    <x v="0"/>
    <n v="4420"/>
    <n v="110"/>
  </r>
  <r>
    <s v="The Queer Arab Glossary"/>
    <s v="Saqi Books"/>
    <n v="472"/>
    <n v="448"/>
    <s v="měkká vazba"/>
    <x v="3"/>
    <n v="24"/>
    <n v="5.0847457627118647E-2"/>
    <x v="0"/>
    <n v="1962"/>
    <n v="247"/>
  </r>
  <r>
    <s v="Quick and Easy Vietnamese: Everyday Vietnamese Recipes for the Home Cook"/>
    <s v="Uyen Luu"/>
    <n v="738"/>
    <n v="531"/>
    <s v="pevná vazba"/>
    <x v="6"/>
    <n v="207"/>
    <n v="0.28048780487804881"/>
    <x v="0"/>
    <n v="2922"/>
    <n v="323"/>
  </r>
  <r>
    <s v="Spooky Celebrations Around the World"/>
    <s v="Matt Ralphs"/>
    <n v="483"/>
    <n v="222"/>
    <s v="pevná vazba"/>
    <x v="4"/>
    <n v="261"/>
    <n v="0.54037267080745344"/>
    <x v="0"/>
    <n v="2597"/>
    <n v="292"/>
  </r>
  <r>
    <s v="The Unofficial Big Lebowski Cocktail Book"/>
    <s v="André Darlington"/>
    <n v="469"/>
    <n v="281"/>
    <s v="pevná vazba"/>
    <x v="6"/>
    <n v="188"/>
    <n v="0.40085287846481876"/>
    <x v="0"/>
    <n v="1084"/>
    <n v="286"/>
  </r>
  <r>
    <s v="The Plot"/>
    <s v="Jean Hanff Korelitzová"/>
    <n v="268"/>
    <n v="121"/>
    <s v="měkká vazba"/>
    <x v="1"/>
    <n v="147"/>
    <n v="0.54850746268656714"/>
    <x v="0"/>
    <n v="3052"/>
    <n v="268"/>
  </r>
  <r>
    <s v="Asterix: Asterix and the White Iris: Album 40"/>
    <s v="Fabcaro"/>
    <n v="330"/>
    <n v="238"/>
    <s v="pevná vazba"/>
    <x v="2"/>
    <n v="92"/>
    <n v="0.27878787878787881"/>
    <x v="0"/>
    <n v="1525"/>
    <n v="462"/>
  </r>
  <r>
    <s v="Amy Winehouse - In Her Words"/>
    <s v="Janis Winehouse"/>
    <n v="787"/>
    <n v="693"/>
    <s v="pevná vazba"/>
    <x v="8"/>
    <n v="94"/>
    <n v="0.11944091486658195"/>
    <x v="0"/>
    <n v="795"/>
    <n v="270"/>
  </r>
  <r>
    <s v="101 Questions to Ask Before You Get Engaged"/>
    <s v="H. Norman Wright"/>
    <n v="404"/>
    <n v="303"/>
    <s v="měkká vazba"/>
    <x v="3"/>
    <n v="101"/>
    <n v="0.25"/>
    <x v="0"/>
    <n v="1831"/>
    <n v="438"/>
  </r>
  <r>
    <s v="Tady jsme doma"/>
    <s v="Lumír Čmerda"/>
    <n v="340"/>
    <n v="275"/>
    <s v="pevná vazba"/>
    <x v="9"/>
    <n v="65"/>
    <n v="0.19117647058823528"/>
    <x v="0"/>
    <n v="1697"/>
    <n v="44"/>
  </r>
  <r>
    <s v="The adidas Archive. The Footwear Collection"/>
    <s v="Sebastian Jäger"/>
    <n v="2676"/>
    <n v="1927"/>
    <s v="pevná vazba"/>
    <x v="9"/>
    <n v="749"/>
    <n v="0.27989536621823619"/>
    <x v="0"/>
    <n v="2540"/>
    <n v="229"/>
  </r>
  <r>
    <s v="Weirder Maths: At the Edge of the Possible"/>
    <s v="Agnijo Banerjee"/>
    <n v="268"/>
    <n v="163"/>
    <s v="měkká vazba"/>
    <x v="7"/>
    <n v="105"/>
    <n v="0.39179104477611942"/>
    <x v="0"/>
    <n v="1855"/>
    <n v="275"/>
  </r>
  <r>
    <s v="The House of Doors"/>
    <s v="Tan Twan Eng"/>
    <n v="294"/>
    <n v="209"/>
    <s v="měkká vazba"/>
    <x v="8"/>
    <n v="85"/>
    <n v="0.28911564625850339"/>
    <x v="0"/>
    <n v="625"/>
    <n v="85"/>
  </r>
  <r>
    <s v="Těšíme se na Podzim"/>
    <s v="Jiri Models"/>
    <n v="124"/>
    <n v="63"/>
    <s v="pevná vazba"/>
    <x v="4"/>
    <n v="61"/>
    <n v="0.49193548387096775"/>
    <x v="0"/>
    <n v="2890"/>
    <n v="47"/>
  </r>
  <r>
    <s v="Slavné vily Zlínského kraje"/>
    <s v="Vladimír Šlapeta"/>
    <n v="357"/>
    <n v="250"/>
    <s v="pevná vazba"/>
    <x v="9"/>
    <n v="107"/>
    <n v="0.29971988795518206"/>
    <x v="0"/>
    <n v="661"/>
    <n v="198"/>
  </r>
  <r>
    <s v="The Sandman: Overture"/>
    <s v="Neil Gaiman"/>
    <n v="549"/>
    <n v="544"/>
    <s v="měkká vazba"/>
    <x v="2"/>
    <n v="5"/>
    <n v="9.1074681238615673E-3"/>
    <x v="0"/>
    <n v="187"/>
    <n v="219"/>
  </r>
  <r>
    <s v="Godzilla vs. Kong"/>
    <s v="Slovart"/>
    <n v="269"/>
    <n v="148"/>
    <s v="měkká vazba"/>
    <x v="2"/>
    <n v="121"/>
    <n v="0.44981412639405205"/>
    <x v="0"/>
    <n v="2074"/>
    <n v="465"/>
  </r>
  <r>
    <s v="Country Comfort"/>
    <s v="Hari Beavis"/>
    <n v="768"/>
    <n v="607"/>
    <s v="pevná vazba"/>
    <x v="6"/>
    <n v="161"/>
    <n v="0.20963541666666666"/>
    <x v="0"/>
    <n v="933"/>
    <n v="191"/>
  </r>
  <r>
    <s v="A History of Pictures for Children"/>
    <s v="David Hockney"/>
    <n v="549"/>
    <n v="247"/>
    <s v="pevná vazba"/>
    <x v="4"/>
    <n v="302"/>
    <n v="0.55009107468123863"/>
    <x v="0"/>
    <n v="2212"/>
    <n v="302"/>
  </r>
  <r>
    <s v="A Bear Called Paddington (Paddington)"/>
    <s v="Michael Bond"/>
    <n v="399"/>
    <n v="203"/>
    <s v="pevná vazba"/>
    <x v="4"/>
    <n v="196"/>
    <n v="0.49122807017543857"/>
    <x v="0"/>
    <n v="4248"/>
    <n v="98"/>
  </r>
  <r>
    <s v="The Holocaust: An Unfinished History"/>
    <s v="Stone Dan"/>
    <n v="399"/>
    <n v="347"/>
    <s v="měkká vazba"/>
    <x v="5"/>
    <n v="52"/>
    <n v="0.13032581453634084"/>
    <x v="0"/>
    <n v="1468"/>
    <n v="94"/>
  </r>
  <r>
    <s v="Inspector Imanishi Investigates"/>
    <s v="Seicho Matsumoto"/>
    <n v="402"/>
    <n v="285"/>
    <s v="měkká vazba"/>
    <x v="1"/>
    <n v="117"/>
    <n v="0.29104477611940299"/>
    <x v="0"/>
    <n v="2655"/>
    <n v="122"/>
  </r>
  <r>
    <s v="The Origins of Victory"/>
    <s v="Andrew F. Krepinevich Jr."/>
    <n v="473"/>
    <n v="359"/>
    <s v="měkká vazba"/>
    <x v="7"/>
    <n v="114"/>
    <n v="0.24101479915433405"/>
    <x v="0"/>
    <n v="941"/>
    <n v="301"/>
  </r>
  <r>
    <s v="Nadezhda in the Dark"/>
    <s v="Yelena Moskovichová"/>
    <n v="402"/>
    <n v="281"/>
    <s v="pevná vazba"/>
    <x v="8"/>
    <n v="121"/>
    <n v="0.30099502487562191"/>
    <x v="0"/>
    <n v="4224"/>
    <n v="209"/>
  </r>
  <r>
    <s v="A Year in Bloom"/>
    <s v="Lucy Bellamy"/>
    <n v="886"/>
    <n v="762"/>
    <s v="pevná vazba"/>
    <x v="3"/>
    <n v="124"/>
    <n v="0.1399548532731377"/>
    <x v="0"/>
    <n v="2308"/>
    <n v="346"/>
  </r>
  <r>
    <s v="Liar Liar: (Harriet Blue 3) (Detective Harriet Blue Series)"/>
    <s v="James Patterson"/>
    <n v="279"/>
    <n v="190"/>
    <s v="měkká vazba"/>
    <x v="1"/>
    <n v="89"/>
    <n v="0.31899641577060933"/>
    <x v="0"/>
    <n v="4184"/>
    <n v="344"/>
  </r>
  <r>
    <s v="Fragile Enchantment"/>
    <s v="Allison Saftová"/>
    <n v="268"/>
    <n v="115"/>
    <s v="měkká vazba"/>
    <x v="4"/>
    <n v="153"/>
    <n v="0.57089552238805974"/>
    <x v="0"/>
    <n v="1534"/>
    <n v="333"/>
  </r>
  <r>
    <s v="Magic Faraway Tree: A Christmas Adventure"/>
    <s v="Jacqueline Wilsonová"/>
    <n v="357"/>
    <n v="232"/>
    <s v="měkká vazba"/>
    <x v="4"/>
    <n v="125"/>
    <n v="0.35014005602240894"/>
    <x v="0"/>
    <n v="1813"/>
    <n v="347"/>
  </r>
  <r>
    <s v="The Connaught Bar"/>
    <s v="Agostino Perrone"/>
    <n v="886"/>
    <n v="709"/>
    <s v="pevná vazba"/>
    <x v="6"/>
    <n v="177"/>
    <n v="0.19977426636568849"/>
    <x v="0"/>
    <n v="1968"/>
    <n v="330"/>
  </r>
  <r>
    <s v="Gastronogeek Cult TV Cookbook"/>
    <s v="Titan Books"/>
    <n v="644"/>
    <n v="425"/>
    <s v="pevná vazba"/>
    <x v="6"/>
    <n v="219"/>
    <n v="0.34006211180124224"/>
    <x v="0"/>
    <n v="2687"/>
    <n v="245"/>
  </r>
  <r>
    <s v="Things I Wish I Told My Mother: The instant New York Times bestseller"/>
    <s v="James Patterson"/>
    <n v="268"/>
    <n v="247"/>
    <s v="měkká vazba"/>
    <x v="8"/>
    <n v="21"/>
    <n v="7.8358208955223885E-2"/>
    <x v="0"/>
    <n v="495"/>
    <n v="136"/>
  </r>
  <r>
    <s v="Wake Up"/>
    <s v="Morgan Piers"/>
    <n v="449"/>
    <n v="413"/>
    <s v="měkká vazba"/>
    <x v="7"/>
    <n v="36"/>
    <n v="8.0178173719376397E-2"/>
    <x v="0"/>
    <n v="1234"/>
    <n v="34"/>
  </r>
  <r>
    <s v="Bibi: A flamingo's tale"/>
    <s v="Jo Weaver"/>
    <n v="205"/>
    <n v="78"/>
    <s v="měkká vazba"/>
    <x v="4"/>
    <n v="127"/>
    <n v="0.61951219512195121"/>
    <x v="0"/>
    <n v="4415"/>
    <n v="246"/>
  </r>
  <r>
    <s v="Last Night I Dreamed of Peace"/>
    <s v="Dang Thuy Tram"/>
    <n v="495"/>
    <n v="317"/>
    <s v="měkká vazba"/>
    <x v="8"/>
    <n v="178"/>
    <n v="0.35959595959595958"/>
    <x v="0"/>
    <n v="3286"/>
    <n v="368"/>
  </r>
  <r>
    <s v="We Have Everything We Need To Start Again"/>
    <s v="Hot Key Books"/>
    <n v="299"/>
    <n v="230"/>
    <s v="měkká vazba"/>
    <x v="8"/>
    <n v="69"/>
    <n v="0.23076923076923078"/>
    <x v="0"/>
    <n v="4053"/>
    <n v="8"/>
  </r>
  <r>
    <s v="Black Clover 11"/>
    <s v="Yuki Tabata"/>
    <n v="268"/>
    <n v="174"/>
    <s v="měkká vazba"/>
    <x v="2"/>
    <n v="94"/>
    <n v="0.35074626865671643"/>
    <x v="0"/>
    <n v="4510"/>
    <n v="315"/>
  </r>
  <r>
    <s v="The Sandman Volume 10: The Wake"/>
    <s v="Neil Gaiman"/>
    <n v="549"/>
    <n v="401"/>
    <s v="měkká vazba"/>
    <x v="2"/>
    <n v="148"/>
    <n v="0.26958105646630237"/>
    <x v="0"/>
    <n v="1376"/>
    <n v="103"/>
  </r>
  <r>
    <s v="Let Us Descend"/>
    <s v="Jesmyn Wardová"/>
    <n v="294"/>
    <n v="226"/>
    <s v="měkká vazba"/>
    <x v="8"/>
    <n v="68"/>
    <n v="0.23129251700680273"/>
    <x v="0"/>
    <n v="283"/>
    <n v="373"/>
  </r>
  <r>
    <s v="Bright Young Women"/>
    <s v="Jessica Knollová"/>
    <n v="402"/>
    <n v="338"/>
    <s v="měkká vazba"/>
    <x v="1"/>
    <n v="64"/>
    <n v="0.15920398009950248"/>
    <x v="0"/>
    <n v="1347"/>
    <n v="218"/>
  </r>
  <r>
    <s v="How to Talk so Kids Will Listen and Listen so Kids Will Talk"/>
    <s v="Adele Faber"/>
    <n v="384"/>
    <n v="346"/>
    <s v="měkká vazba"/>
    <x v="7"/>
    <n v="38"/>
    <n v="9.8958333333333329E-2"/>
    <x v="0"/>
    <n v="2690"/>
    <n v="158"/>
  </r>
  <r>
    <s v="The New Homemade Kitchen"/>
    <s v="Chronicle Books"/>
    <n v="869"/>
    <n v="608"/>
    <s v="pevná vazba"/>
    <x v="6"/>
    <n v="261"/>
    <n v="0.30034522439585731"/>
    <x v="0"/>
    <n v="4351"/>
    <n v="367"/>
  </r>
  <r>
    <s v="The Gods and Goddesses of Greece and Rome"/>
    <s v="Slovart"/>
    <n v="990"/>
    <n v="782"/>
    <s v="pevná vazba"/>
    <x v="5"/>
    <n v="208"/>
    <n v="0.21010101010101009"/>
    <x v="0"/>
    <n v="1979"/>
    <n v="29"/>
  </r>
  <r>
    <s v="Abyss: The Cuban Missile Crisis 1962"/>
    <s v="Max Hastings"/>
    <n v="549"/>
    <n v="439"/>
    <s v="měkká vazba"/>
    <x v="7"/>
    <n v="110"/>
    <n v="0.20036429872495445"/>
    <x v="0"/>
    <n v="2005"/>
    <n v="358"/>
  </r>
  <r>
    <s v="Pilgrimage: Journeys of Meaning"/>
    <s v="Peter Stanford"/>
    <n v="840"/>
    <n v="739"/>
    <s v="pevná vazba"/>
    <x v="3"/>
    <n v="101"/>
    <n v="0.12023809523809524"/>
    <x v="0"/>
    <n v="4195"/>
    <n v="239"/>
  </r>
  <r>
    <s v="Leeva at Last"/>
    <s v="Mathew Cordell"/>
    <n v="223"/>
    <n v="103"/>
    <s v="měkká vazba"/>
    <x v="4"/>
    <n v="120"/>
    <n v="0.53811659192825112"/>
    <x v="0"/>
    <n v="1931"/>
    <n v="125"/>
  </r>
  <r>
    <s v="The Devil and Miss Prym"/>
    <s v="Slovart"/>
    <n v="199"/>
    <n v="123"/>
    <s v="měkká vazba"/>
    <x v="8"/>
    <n v="76"/>
    <n v="0.38190954773869346"/>
    <x v="0"/>
    <n v="86"/>
    <n v="381"/>
  </r>
  <r>
    <s v="The Penguin Book of French Short Stories 1"/>
    <s v="Penguin"/>
    <n v="849"/>
    <n v="577"/>
    <s v="pevná vazba"/>
    <x v="8"/>
    <n v="272"/>
    <n v="0.32037691401648999"/>
    <x v="0"/>
    <n v="329"/>
    <n v="450"/>
  </r>
  <r>
    <s v="The Lathe Of Heaven"/>
    <s v="Ursula K. Le Guinová"/>
    <n v="295"/>
    <n v="204"/>
    <s v="měkká vazba"/>
    <x v="2"/>
    <n v="91"/>
    <n v="0.30847457627118646"/>
    <x v="0"/>
    <n v="312"/>
    <n v="182"/>
  </r>
  <r>
    <s v="Galaxias"/>
    <s v="Stephen Baxter"/>
    <n v="329"/>
    <n v="207"/>
    <s v="měkká vazba"/>
    <x v="2"/>
    <n v="122"/>
    <n v="0.37082066869300911"/>
    <x v="0"/>
    <n v="899"/>
    <n v="493"/>
  </r>
  <r>
    <s v="Girl Friends"/>
    <s v="Holly Bourneová"/>
    <n v="459"/>
    <n v="390"/>
    <s v="měkká vazba"/>
    <x v="1"/>
    <n v="69"/>
    <n v="0.15032679738562091"/>
    <x v="0"/>
    <n v="2608"/>
    <n v="33"/>
  </r>
  <r>
    <s v="Shabbat: Recipes and Ritulas from my table to your"/>
    <s v="Adeena Sussman"/>
    <n v="840"/>
    <n v="605"/>
    <s v="pevná vazba"/>
    <x v="6"/>
    <n v="235"/>
    <n v="0.27976190476190477"/>
    <x v="0"/>
    <n v="1714"/>
    <n v="203"/>
  </r>
  <r>
    <s v="Horst P. Horst"/>
    <s v="Silvana"/>
    <n v="940"/>
    <n v="846"/>
    <s v="měkká vazba"/>
    <x v="9"/>
    <n v="94"/>
    <n v="0.1"/>
    <x v="0"/>
    <n v="1755"/>
    <n v="423"/>
  </r>
  <r>
    <s v="The Weight of Nature"/>
    <s v="Clayton Aldern"/>
    <n v="707"/>
    <n v="594"/>
    <s v="pevná vazba"/>
    <x v="3"/>
    <n v="113"/>
    <n v="0.15983026874115983"/>
    <x v="0"/>
    <n v="3245"/>
    <n v="473"/>
  </r>
  <r>
    <s v="We Are Shapes"/>
    <s v="Slovart"/>
    <n v="268"/>
    <n v="102"/>
    <s v="pevná vazba"/>
    <x v="4"/>
    <n v="166"/>
    <n v="0.61940298507462688"/>
    <x v="0"/>
    <n v="4453"/>
    <n v="92"/>
  </r>
  <r>
    <s v="Bourdain: In Stories"/>
    <s v="Laurie Wooleverová"/>
    <n v="399"/>
    <n v="331"/>
    <s v="měkká vazba"/>
    <x v="8"/>
    <n v="68"/>
    <n v="0.17042606516290726"/>
    <x v="0"/>
    <n v="1552"/>
    <n v="338"/>
  </r>
  <r>
    <s v="Where's Mr Snowman?"/>
    <s v="Nosy Crow Ltd"/>
    <n v="205"/>
    <n v="121"/>
    <s v="leporelo"/>
    <x v="4"/>
    <n v="84"/>
    <n v="0.40975609756097559"/>
    <x v="0"/>
    <n v="2265"/>
    <n v="127"/>
  </r>
  <r>
    <s v="For Thy Great Pain Have Mercy On My Little Pain"/>
    <s v="Victoria MacKenzie"/>
    <n v="268"/>
    <n v="139"/>
    <s v="měkká vazba"/>
    <x v="8"/>
    <n v="129"/>
    <n v="0.48134328358208955"/>
    <x v="0"/>
    <n v="2330"/>
    <n v="140"/>
  </r>
  <r>
    <s v="Why Mummy Doesn't Give a ****!"/>
    <s v="Gill Sims"/>
    <n v="241"/>
    <n v="188"/>
    <s v="měkká vazba"/>
    <x v="8"/>
    <n v="53"/>
    <n v="0.21991701244813278"/>
    <x v="0"/>
    <n v="4481"/>
    <n v="134"/>
  </r>
  <r>
    <s v="French Braid"/>
    <s v="Anne Tylerová"/>
    <n v="399"/>
    <n v="243"/>
    <s v="měkká vazba"/>
    <x v="8"/>
    <n v="156"/>
    <n v="0.39097744360902253"/>
    <x v="0"/>
    <n v="3812"/>
    <n v="90"/>
  </r>
  <r>
    <s v="Lost and Never Found"/>
    <s v="Simon Mason"/>
    <n v="295"/>
    <n v="159"/>
    <s v="měkká vazba"/>
    <x v="1"/>
    <n v="136"/>
    <n v="0.46101694915254238"/>
    <x v="0"/>
    <n v="4208"/>
    <n v="162"/>
  </r>
  <r>
    <s v="The Latecomer"/>
    <s v="Jean Hanff Korelitzová"/>
    <n v="299"/>
    <n v="197"/>
    <s v="měkká vazba"/>
    <x v="8"/>
    <n v="102"/>
    <n v="0.34113712374581939"/>
    <x v="0"/>
    <n v="1862"/>
    <n v="177"/>
  </r>
  <r>
    <s v="Death of an Expert Witness"/>
    <s v="Phylis Dorothy Jamesová"/>
    <n v="289"/>
    <n v="225"/>
    <s v="měkká vazba"/>
    <x v="1"/>
    <n v="64"/>
    <n v="0.22145328719723184"/>
    <x v="0"/>
    <n v="19"/>
    <n v="66"/>
  </r>
  <r>
    <s v="Liberalism against Itself"/>
    <s v="Moyn Samuel"/>
    <n v="402"/>
    <n v="334"/>
    <s v="měkká vazba"/>
    <x v="7"/>
    <n v="68"/>
    <n v="0.1691542288557214"/>
    <x v="0"/>
    <n v="3154"/>
    <n v="39"/>
  </r>
  <r>
    <s v="Heartbreaking Work .. Genius"/>
    <s v="neuveden"/>
    <n v="297"/>
    <n v="223"/>
    <s v="měkká vazba"/>
    <x v="8"/>
    <n v="74"/>
    <n v="0.24915824915824916"/>
    <x v="0"/>
    <n v="606"/>
    <n v="131"/>
  </r>
  <r>
    <s v="These are Animals"/>
    <s v="Daniel Egneus"/>
    <n v="348"/>
    <n v="167"/>
    <s v="pevná vazba"/>
    <x v="4"/>
    <n v="181"/>
    <n v="0.52011494252873558"/>
    <x v="0"/>
    <n v="4541"/>
    <n v="300"/>
  </r>
  <r>
    <s v="Zápisník Flame Tree. Temple of Flora: Tulips"/>
    <s v="Flame Tree Publishing"/>
    <n v="223"/>
    <n v="152"/>
    <s v="online nosič"/>
    <x v="9"/>
    <n v="71"/>
    <n v="0.31838565022421522"/>
    <x v="1"/>
    <n v="3249"/>
    <n v="332"/>
  </r>
  <r>
    <s v="The Lost Story"/>
    <s v="Meg Shaffer"/>
    <n v="429"/>
    <n v="309"/>
    <s v="měkká vazba"/>
    <x v="1"/>
    <n v="120"/>
    <n v="0.27972027972027974"/>
    <x v="0"/>
    <n v="3069"/>
    <n v="160"/>
  </r>
  <r>
    <s v="Jsem skvělá!"/>
    <s v="Jana LeBlanc"/>
    <n v="312"/>
    <n v="175"/>
    <s v="online nosič"/>
    <x v="3"/>
    <n v="137"/>
    <n v="0.4391025641025641"/>
    <x v="1"/>
    <n v="4454"/>
    <n v="133"/>
  </r>
  <r>
    <s v="Disney - 24 Disney vánočních překvapení"/>
    <s v="kolektiv autorů"/>
    <n v="268"/>
    <n v="230"/>
    <s v="pevná vazba"/>
    <x v="9"/>
    <n v="38"/>
    <n v="0.1417910447761194"/>
    <x v="0"/>
    <n v="3662"/>
    <n v="276"/>
  </r>
  <r>
    <s v="Jak si ze své mysli udělat spojence"/>
    <s v="Sakyong Mipham"/>
    <n v="303"/>
    <n v="188"/>
    <s v="pevná vazba"/>
    <x v="3"/>
    <n v="115"/>
    <n v="0.37953795379537952"/>
    <x v="0"/>
    <n v="2602"/>
    <n v="322"/>
  </r>
  <r>
    <s v="Mixed Signals"/>
    <s v="B.K. Borisonová"/>
    <n v="289"/>
    <n v="87"/>
    <s v="měkká vazba"/>
    <x v="0"/>
    <n v="202"/>
    <n v="0.69896193771626303"/>
    <x v="0"/>
    <n v="241"/>
    <n v="16"/>
  </r>
  <r>
    <s v="The Institute"/>
    <s v="Stephen King"/>
    <n v="312"/>
    <n v="215"/>
    <s v="měkká vazba"/>
    <x v="1"/>
    <n v="97"/>
    <n v="0.3108974358974359"/>
    <x v="0"/>
    <n v="725"/>
    <n v="406"/>
  </r>
  <r>
    <s v="Rváčov 2"/>
    <s v="Džian Baban"/>
    <n v="625"/>
    <n v="444"/>
    <s v="měkká vazba"/>
    <x v="2"/>
    <n v="181"/>
    <n v="0.28960000000000002"/>
    <x v="0"/>
    <n v="3008"/>
    <n v="304"/>
  </r>
  <r>
    <s v="Maluj vodou - Princezna"/>
    <s v="Jiri Models"/>
    <n v="151"/>
    <n v="79"/>
    <s v="pevná vazba"/>
    <x v="4"/>
    <n v="72"/>
    <n v="0.47682119205298013"/>
    <x v="0"/>
    <n v="4439"/>
    <n v="281"/>
  </r>
  <r>
    <s v="Emily Vichrná (1): Nečekaný objev"/>
    <s v="Liz Kesslerová"/>
    <n v="241"/>
    <n v="205"/>
    <s v="pevná vazba"/>
    <x v="2"/>
    <n v="36"/>
    <n v="0.14937759336099585"/>
    <x v="0"/>
    <n v="2777"/>
    <n v="456"/>
  </r>
  <r>
    <s v="Škola pomluv"/>
    <s v="Richard Brinsley Sheridan"/>
    <n v="197"/>
    <n v="97"/>
    <s v="měkká vazba"/>
    <x v="8"/>
    <n v="100"/>
    <n v="0.50761421319796951"/>
    <x v="0"/>
    <n v="323"/>
    <n v="256"/>
  </r>
  <r>
    <s v="Tejpování pevnými a pružnými tejpy"/>
    <s v="Stanislav Flandera"/>
    <n v="170"/>
    <n v="143"/>
    <s v="pevná vazba"/>
    <x v="6"/>
    <n v="27"/>
    <n v="0.1588235294117647"/>
    <x v="0"/>
    <n v="2046"/>
    <n v="458"/>
  </r>
  <r>
    <s v="Milujeme přírodu - Zvířátka"/>
    <s v="Jiri Models"/>
    <n v="115"/>
    <n v="46"/>
    <s v="pevná vazba"/>
    <x v="4"/>
    <n v="69"/>
    <n v="0.6"/>
    <x v="0"/>
    <n v="4046"/>
    <n v="143"/>
  </r>
  <r>
    <s v="Vagabond (VIZBIG Edition), Vol. 8"/>
    <s v="Takehiko Inoue"/>
    <n v="581"/>
    <n v="494"/>
    <s v="měkká vazba"/>
    <x v="2"/>
    <n v="87"/>
    <n v="0.14974182444061962"/>
    <x v="0"/>
    <n v="1953"/>
    <n v="298"/>
  </r>
  <r>
    <s v="Ordinary Monsters"/>
    <s v="Miro J. M."/>
    <n v="294"/>
    <n v="218"/>
    <s v="měkká vazba"/>
    <x v="2"/>
    <n v="76"/>
    <n v="0.25850340136054423"/>
    <x v="0"/>
    <n v="354"/>
    <n v="362"/>
  </r>
  <r>
    <s v="A Dark and Hollow Star"/>
    <s v="Ashley Shuttleworth"/>
    <n v="268"/>
    <n v="166"/>
    <s v="měkká vazba"/>
    <x v="2"/>
    <n v="102"/>
    <n v="0.38059701492537312"/>
    <x v="0"/>
    <n v="3696"/>
    <n v="1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sher Black"/>
    <s v="Parker S. Huntington"/>
    <n v="99"/>
    <n v="41"/>
    <x v="0"/>
    <x v="0"/>
    <n v="58"/>
    <n v="0.58585858585858597"/>
    <n v="0.58585858585858597"/>
  </r>
  <r>
    <s v="Miluji tě, Jasone Thorne"/>
    <s v="Ella Maise"/>
    <n v="99"/>
    <n v="22"/>
    <x v="0"/>
    <x v="0"/>
    <n v="77"/>
    <n v="0.77777777777777779"/>
    <s v=""/>
  </r>
  <r>
    <s v="Smrtící kolotoč"/>
    <s v="Alexander Gordon Smith"/>
    <n v="319"/>
    <n v="258"/>
    <x v="1"/>
    <x v="1"/>
    <n v="61"/>
    <n v="0.19122257053291536"/>
    <n v="0.19122257053291536"/>
  </r>
  <r>
    <s v="Oslnivý hřích"/>
    <s v="Katee Robert"/>
    <n v="319"/>
    <n v="166"/>
    <x v="1"/>
    <x v="0"/>
    <n v="153"/>
    <n v="0.47962382445141066"/>
    <n v="0.47962382445141066"/>
  </r>
  <r>
    <s v="Zlý pes"/>
    <s v="Alexander Gordon Smith"/>
    <n v="319"/>
    <n v="300"/>
    <x v="1"/>
    <x v="1"/>
    <n v="19"/>
    <n v="5.9561128526645767E-2"/>
    <s v=""/>
  </r>
  <r>
    <s v="Dvůr temnoty"/>
    <s v="Victor Dixen"/>
    <n v="359"/>
    <n v="302"/>
    <x v="1"/>
    <x v="2"/>
    <n v="57"/>
    <n v="0.15877437325905291"/>
    <n v="0.15877437325905291"/>
  </r>
  <r>
    <s v="Proč mi tohle nikdo neřekl dřív?"/>
    <s v="Julie Smith"/>
    <n v="319"/>
    <n v="281"/>
    <x v="0"/>
    <x v="3"/>
    <n v="38"/>
    <n v="0.11912225705329153"/>
    <n v="0.11912225705329153"/>
  </r>
  <r>
    <s v="Sladké pokušení"/>
    <s v="Cora Reilly"/>
    <n v="289"/>
    <n v="176"/>
    <x v="2"/>
    <x v="0"/>
    <n v="113"/>
    <n v="0.39100346020761245"/>
    <n v="0.39100346020761245"/>
  </r>
  <r>
    <s v="Jiskřivý idol"/>
    <s v="Katee Robert"/>
    <n v="319"/>
    <n v="128"/>
    <x v="1"/>
    <x v="0"/>
    <n v="191"/>
    <n v="0.59874608150470221"/>
    <n v="0.59874608150470221"/>
  </r>
  <r>
    <s v="Důmyslné umění, jak mít všechno u pr* * le"/>
    <s v="Mark Manson"/>
    <n v="299"/>
    <n v="203"/>
    <x v="1"/>
    <x v="3"/>
    <n v="96"/>
    <n v="0.32107023411371238"/>
    <n v="0.32107023411371238"/>
  </r>
  <r>
    <s v="Syndikát"/>
    <s v="František Kotleta"/>
    <n v="319"/>
    <n v="274"/>
    <x v="0"/>
    <x v="1"/>
    <n v="45"/>
    <n v="0.14106583072100312"/>
    <n v="0.14106583072100312"/>
  </r>
  <r>
    <s v="Rozbité panenky"/>
    <s v="Sarah Flint"/>
    <n v="329"/>
    <n v="263"/>
    <x v="1"/>
    <x v="1"/>
    <n v="66"/>
    <n v="0.20060790273556231"/>
    <n v="0.20060790273556231"/>
  </r>
  <r>
    <s v="Nejkrásnější pohádky k usínání"/>
    <s v="Pan Tokhi"/>
    <n v="319"/>
    <n v="262"/>
    <x v="1"/>
    <x v="4"/>
    <n v="57"/>
    <n v="0.17868338557993729"/>
    <n v="0.17868338557993729"/>
  </r>
  <r>
    <s v="Velká kniha bájných příšer"/>
    <s v="Tea Orsi"/>
    <n v="319"/>
    <n v="255"/>
    <x v="1"/>
    <x v="2"/>
    <n v="64"/>
    <n v="0.20062695924764889"/>
    <n v="0.20062695924764889"/>
  </r>
  <r>
    <s v="Plamen"/>
    <s v="Helen Hardt"/>
    <n v="319"/>
    <n v="191"/>
    <x v="1"/>
    <x v="0"/>
    <n v="128"/>
    <n v="0.40125391849529779"/>
    <n v="0.40125391849529779"/>
  </r>
  <r>
    <s v="Doktorova dcera"/>
    <s v="Shari J. Ryan"/>
    <n v="319"/>
    <n v="255"/>
    <x v="1"/>
    <x v="5"/>
    <n v="64"/>
    <n v="0.20062695924764889"/>
    <n v="0.20062695924764889"/>
  </r>
  <r>
    <s v="Hopsalka: Zázrak sněhových vloček"/>
    <s v="Alex Donovici"/>
    <n v="249"/>
    <n v="125"/>
    <x v="1"/>
    <x v="4"/>
    <n v="124"/>
    <n v="0.49799196787148592"/>
    <n v="0.49799196787148592"/>
  </r>
  <r>
    <s v="Můj klenot"/>
    <s v="Lauren Blakely"/>
    <n v="279"/>
    <n v="100"/>
    <x v="1"/>
    <x v="0"/>
    <n v="179"/>
    <n v="0.64157706093189959"/>
    <s v=""/>
  </r>
  <r>
    <s v="Marné prosby mrtvých"/>
    <s v="Roxann Hill"/>
    <n v="319"/>
    <n v="230"/>
    <x v="1"/>
    <x v="1"/>
    <n v="89"/>
    <n v="0.27899686520376177"/>
    <n v="0.27899686520376177"/>
  </r>
  <r>
    <s v="Dívka v pasti"/>
    <s v="Robert Dugoni"/>
    <n v="319"/>
    <n v="300"/>
    <x v="1"/>
    <x v="1"/>
    <n v="19"/>
    <n v="5.9561128526645767E-2"/>
    <s v=""/>
  </r>
  <r>
    <s v="Našeptávačova hra"/>
    <s v="Donato Carrisi"/>
    <n v="289"/>
    <n v="173"/>
    <x v="2"/>
    <x v="1"/>
    <n v="116"/>
    <n v="0.40138408304498269"/>
    <n v="0.40138408304498269"/>
  </r>
  <r>
    <s v="Naše planeta - Obrázkový průvodce po planetě Zemi"/>
    <s v="Cristina M. Banfiová"/>
    <n v="309"/>
    <n v="192"/>
    <x v="1"/>
    <x v="4"/>
    <n v="117"/>
    <n v="0.37864077669902912"/>
    <n v="0.37864077669902912"/>
  </r>
  <r>
    <s v="Konflikt"/>
    <s v="Michaela Brnková"/>
    <n v="249"/>
    <n v="122"/>
    <x v="2"/>
    <x v="0"/>
    <n v="127"/>
    <n v="0.51004016064257029"/>
    <n v="0.51004016064257029"/>
  </r>
  <r>
    <s v="Chvilka na jógu"/>
    <s v="Tara Fraserová"/>
    <n v="99"/>
    <n v="47"/>
    <x v="0"/>
    <x v="6"/>
    <n v="52"/>
    <n v="0.5252525252525253"/>
    <n v="0.5252525252525253"/>
  </r>
  <r>
    <s v="Království z kostí"/>
    <s v="J. D. Kirk"/>
    <n v="319"/>
    <n v="297"/>
    <x v="1"/>
    <x v="1"/>
    <n v="22"/>
    <n v="6.8965517241379309E-2"/>
    <s v=""/>
  </r>
  <r>
    <s v="Vikingové - Pomsta synů"/>
    <s v="Lasse Holm"/>
    <n v="319"/>
    <n v="265"/>
    <x v="1"/>
    <x v="5"/>
    <n v="54"/>
    <n v="0.16927899686520376"/>
    <n v="0.16927899686520376"/>
  </r>
  <r>
    <s v="Výprava za poznáním: Lidské tělo"/>
    <s v="Drobek"/>
    <n v="319"/>
    <n v="262"/>
    <x v="1"/>
    <x v="7"/>
    <n v="57"/>
    <n v="0.17868338557993729"/>
    <n v="0.17868338557993729"/>
  </r>
  <r>
    <s v="Maminčiny dobroty"/>
    <s v="Rebecca Wilson"/>
    <n v="319"/>
    <n v="115"/>
    <x v="1"/>
    <x v="4"/>
    <n v="204"/>
    <n v="0.63949843260188088"/>
    <s v=""/>
  </r>
  <r>
    <s v="Kluk v lese"/>
    <s v="Maxwell Smart"/>
    <n v="279"/>
    <n v="148"/>
    <x v="1"/>
    <x v="8"/>
    <n v="131"/>
    <n v="0.46953405017921146"/>
    <n v="0.46953405017921146"/>
  </r>
  <r>
    <s v="Vražda v kryptě"/>
    <s v="Irina Shapiro"/>
    <n v="99"/>
    <n v="77"/>
    <x v="1"/>
    <x v="1"/>
    <n v="22"/>
    <n v="0.22222222222222221"/>
    <n v="0.22222222222222221"/>
  </r>
  <r>
    <s v="Chiméra"/>
    <s v="Loreth Anne White"/>
    <n v="319"/>
    <n v="265"/>
    <x v="1"/>
    <x v="1"/>
    <n v="54"/>
    <n v="0.16927899686520376"/>
    <n v="0.16927899686520376"/>
  </r>
  <r>
    <s v="Světlo v srdci temnoty"/>
    <s v="Brandon Bays"/>
    <n v="279"/>
    <n v="148"/>
    <x v="0"/>
    <x v="6"/>
    <n v="131"/>
    <n v="0.46953405017921146"/>
    <n v="0.46953405017921146"/>
  </r>
  <r>
    <s v="Duch domu Ashburnů - limitovaná edice"/>
    <s v="Darcy Coates"/>
    <n v="499"/>
    <n v="359"/>
    <x v="1"/>
    <x v="1"/>
    <n v="140"/>
    <n v="0.28056112224448898"/>
    <n v="0.28056112224448898"/>
  </r>
  <r>
    <s v="Vše, čím jsme nikdy nebyli"/>
    <s v="Alice Kellen"/>
    <n v="289"/>
    <n v="52"/>
    <x v="2"/>
    <x v="0"/>
    <n v="237"/>
    <n v="0.82006920415224915"/>
    <s v=""/>
  </r>
  <r>
    <s v="Sherlock Holmes a Labyrint smrti"/>
    <s v="James Lovegrove"/>
    <n v="319"/>
    <n v="239"/>
    <x v="1"/>
    <x v="1"/>
    <n v="80"/>
    <n v="0.2507836990595611"/>
    <n v="0.2507836990595611"/>
  </r>
  <r>
    <s v="Sherlock Holmes a Ztracená závěť"/>
    <s v="George Mann"/>
    <n v="319"/>
    <n v="252"/>
    <x v="1"/>
    <x v="1"/>
    <n v="67"/>
    <n v="0.21003134796238246"/>
    <n v="0.21003134796238246"/>
  </r>
  <r>
    <s v="Chvilka na relaxaci"/>
    <s v="Sarah Brewerová"/>
    <n v="159"/>
    <n v="108"/>
    <x v="0"/>
    <x v="3"/>
    <n v="51"/>
    <n v="0.32075471698113206"/>
    <n v="0.32075471698113206"/>
  </r>
  <r>
    <s v="Chlapec, který kreslil stíny"/>
    <s v="Oriana Ramunno"/>
    <n v="319"/>
    <n v="284"/>
    <x v="1"/>
    <x v="5"/>
    <n v="35"/>
    <n v="0.109717868338558"/>
    <n v="0.109717868338558"/>
  </r>
  <r>
    <s v="Vraždy v Canterbury"/>
    <s v="E. M. Powell"/>
    <n v="319"/>
    <n v="242"/>
    <x v="1"/>
    <x v="1"/>
    <n v="77"/>
    <n v="0.2413793103448276"/>
    <n v="0.2413793103448276"/>
  </r>
  <r>
    <s v="Zvířátka v přírodě"/>
    <s v="Zuzana Kyršová"/>
    <n v="79"/>
    <n v="51"/>
    <x v="3"/>
    <x v="7"/>
    <n v="28"/>
    <n v="0.35443037974683544"/>
    <n v="0.35443037974683544"/>
  </r>
  <r>
    <s v="Všechno, co jsme ztratili"/>
    <s v="Jennifer Bright"/>
    <n v="319"/>
    <n v="175"/>
    <x v="1"/>
    <x v="0"/>
    <n v="144"/>
    <n v="0.45141065830721006"/>
    <n v="0.45141065830721006"/>
  </r>
  <r>
    <s v="Sekáč"/>
    <s v="Caimh McDonnell"/>
    <n v="399"/>
    <n v="267"/>
    <x v="0"/>
    <x v="2"/>
    <n v="132"/>
    <n v="0.33082706766917291"/>
    <n v="0.33082706766917291"/>
  </r>
  <r>
    <s v="Nespoutaná Aljaška"/>
    <s v="K. A. Tuckerová"/>
    <n v="289"/>
    <n v="87"/>
    <x v="2"/>
    <x v="0"/>
    <n v="202"/>
    <n v="0.69896193771626303"/>
    <s v=""/>
  </r>
  <r>
    <s v="Hraj a předstírej"/>
    <s v="Nena Tramountani"/>
    <n v="319"/>
    <n v="169"/>
    <x v="1"/>
    <x v="0"/>
    <n v="150"/>
    <n v="0.47021943573667713"/>
    <n v="0.47021943573667713"/>
  </r>
  <r>
    <s v="Neztrať mapu k mému srdci"/>
    <s v="Hana Repová"/>
    <n v="319"/>
    <n v="214"/>
    <x v="1"/>
    <x v="0"/>
    <n v="105"/>
    <n v="0.32915360501567398"/>
    <n v="0.32915360501567398"/>
  </r>
  <r>
    <s v="Pošťák"/>
    <s v="David Brin"/>
    <n v="319"/>
    <n v="191"/>
    <x v="1"/>
    <x v="2"/>
    <n v="128"/>
    <n v="0.40125391849529779"/>
    <n v="0.40125391849529779"/>
  </r>
  <r>
    <s v="Velké naděje"/>
    <s v="Ava Reed"/>
    <n v="289"/>
    <n v="113"/>
    <x v="2"/>
    <x v="0"/>
    <n v="176"/>
    <n v="0.60899653979238755"/>
    <n v="0.60899653979238755"/>
  </r>
  <r>
    <s v="Dotek smrti"/>
    <s v="Gustav Tegby"/>
    <n v="319"/>
    <n v="313"/>
    <x v="1"/>
    <x v="2"/>
    <n v="6"/>
    <n v="1.8808777429467086E-2"/>
    <s v=""/>
  </r>
  <r>
    <s v="Moje (tak trochu) dočasná chůva"/>
    <s v="Penelope Bloom"/>
    <n v="279"/>
    <n v="103"/>
    <x v="0"/>
    <x v="0"/>
    <n v="176"/>
    <n v="0.63082437275985659"/>
    <s v=""/>
  </r>
  <r>
    <s v="Děti noci"/>
    <s v="Dan Simmons"/>
    <n v="399"/>
    <n v="188"/>
    <x v="1"/>
    <x v="1"/>
    <n v="211"/>
    <n v="0.52882205513784464"/>
    <n v="0.52882205513784464"/>
  </r>
  <r>
    <s v="Moje (tak trochu) dočasná chůva"/>
    <s v="Penelope Bloom"/>
    <n v="249"/>
    <n v="137"/>
    <x v="2"/>
    <x v="0"/>
    <n v="112"/>
    <n v="0.44979919678714858"/>
    <n v="0.44979919678714858"/>
  </r>
  <r>
    <s v="Krev dvojčat: Kouzlo elfů"/>
    <s v="Hendrik Lambertus"/>
    <n v="399"/>
    <n v="319"/>
    <x v="1"/>
    <x v="2"/>
    <n v="80"/>
    <n v="0.20050125313283207"/>
    <n v="0.20050125313283207"/>
  </r>
  <r>
    <s v="Vikingové - Pomsta synů"/>
    <s v="Lasse Holm"/>
    <n v="289"/>
    <n v="142"/>
    <x v="2"/>
    <x v="5"/>
    <n v="147"/>
    <n v="0.50865051903114189"/>
    <n v="0.50865051903114189"/>
  </r>
  <r>
    <s v="50 úžasných zvuků: Dinosauři"/>
    <s v="Rose Harkness"/>
    <n v="399"/>
    <n v="168"/>
    <x v="1"/>
    <x v="4"/>
    <n v="231"/>
    <n v="0.57894736842105265"/>
    <n v="0.57894736842105265"/>
  </r>
  <r>
    <s v="Severská mytologie"/>
    <s v="Pangea"/>
    <n v="399"/>
    <n v="383"/>
    <x v="1"/>
    <x v="2"/>
    <n v="16"/>
    <n v="4.0100250626566414E-2"/>
    <s v=""/>
  </r>
  <r>
    <s v="Začít znovu"/>
    <s v="Mona Kasten"/>
    <n v="99"/>
    <n v="38"/>
    <x v="1"/>
    <x v="0"/>
    <n v="61"/>
    <n v="0.61616161616161613"/>
    <n v="0.61616161616161613"/>
  </r>
  <r>
    <s v="Nezapomeň na nás"/>
    <s v="Laura Kneidl"/>
    <n v="289"/>
    <n v="176"/>
    <x v="2"/>
    <x v="0"/>
    <n v="113"/>
    <n v="0.39100346020761245"/>
    <n v="0.39100346020761245"/>
  </r>
  <r>
    <s v="Akademie Dunbridge 2 - Kdokoliv"/>
    <s v="Sarah Sprinz"/>
    <n v="289"/>
    <n v="116"/>
    <x v="2"/>
    <x v="0"/>
    <n v="173"/>
    <n v="0.59861591695501726"/>
    <n v="0.59861591695501726"/>
  </r>
  <r>
    <s v="Čí je ten čáp?"/>
    <s v="Vladimíra Staňková"/>
    <n v="239"/>
    <n v="124"/>
    <x v="1"/>
    <x v="4"/>
    <n v="115"/>
    <n v="0.48117154811715479"/>
    <n v="0.48117154811715479"/>
  </r>
  <r>
    <s v="Poprava"/>
    <s v="Alexander Gordon Smith"/>
    <n v="319"/>
    <n v="195"/>
    <x v="0"/>
    <x v="1"/>
    <n v="124"/>
    <n v="0.38871473354231972"/>
    <n v="0.38871473354231972"/>
  </r>
  <r>
    <s v="Pořádný terno"/>
    <s v="Lauren Blakely"/>
    <n v="289"/>
    <n v="92"/>
    <x v="2"/>
    <x v="0"/>
    <n v="197"/>
    <n v="0.68166089965397925"/>
    <s v=""/>
  </r>
  <r>
    <s v="Prostě já"/>
    <s v="Jo Watson"/>
    <n v="319"/>
    <n v="140"/>
    <x v="1"/>
    <x v="0"/>
    <n v="179"/>
    <n v="0.56112852664576807"/>
    <n v="0.56112852664576807"/>
  </r>
  <r>
    <s v="Bílá nemoc - grafický román"/>
    <s v="Karel Čapek"/>
    <n v="349"/>
    <n v="279"/>
    <x v="1"/>
    <x v="2"/>
    <n v="70"/>
    <n v="0.20057306590257878"/>
    <n v="0.20057306590257878"/>
  </r>
  <r>
    <s v="Anna Franková: Příběh zrady"/>
    <s v="Gerard Kremer"/>
    <n v="279"/>
    <n v="190"/>
    <x v="1"/>
    <x v="3"/>
    <n v="89"/>
    <n v="0.31899641577060933"/>
    <n v="0.31899641577060933"/>
  </r>
  <r>
    <s v="Tajná kapitola"/>
    <s v="Genevieve Cogman"/>
    <n v="299"/>
    <n v="269"/>
    <x v="1"/>
    <x v="2"/>
    <n v="30"/>
    <n v="0.10033444816053512"/>
    <n v="0.10033444816053512"/>
  </r>
  <r>
    <s v="Barvy"/>
    <s v="Mirek Vostrý"/>
    <n v="79"/>
    <n v="46"/>
    <x v="3"/>
    <x v="4"/>
    <n v="33"/>
    <n v="0.41772151898734178"/>
    <n v="0.41772151898734178"/>
  </r>
  <r>
    <s v="Uteč, než doroste měsíc"/>
    <s v="Helena Drdlová"/>
    <n v="319"/>
    <n v="268"/>
    <x v="1"/>
    <x v="2"/>
    <n v="51"/>
    <n v="0.15987460815047022"/>
    <n v="0.15987460815047022"/>
  </r>
  <r>
    <s v="Dětské zoubky"/>
    <s v="Zoje Stage"/>
    <n v="319"/>
    <n v="309"/>
    <x v="1"/>
    <x v="1"/>
    <n v="10"/>
    <n v="3.1347962382445138E-2"/>
    <s v=""/>
  </r>
  <r>
    <s v="Průvodce"/>
    <s v="Peter Heller"/>
    <n v="319"/>
    <n v="246"/>
    <x v="1"/>
    <x v="1"/>
    <n v="73"/>
    <n v="0.22884012539184953"/>
    <n v="0.22884012539184953"/>
  </r>
  <r>
    <s v="Země"/>
    <s v="Eloy Moreno"/>
    <n v="319"/>
    <n v="239"/>
    <x v="0"/>
    <x v="2"/>
    <n v="80"/>
    <n v="0.2507836990595611"/>
    <n v="0.2507836990595611"/>
  </r>
  <r>
    <s v="Světla na Labi"/>
    <s v="Miriam Georg"/>
    <n v="399"/>
    <n v="347"/>
    <x v="1"/>
    <x v="5"/>
    <n v="52"/>
    <n v="0.13032581453634084"/>
    <n v="0.13032581453634084"/>
  </r>
  <r>
    <s v="Odstín smrti"/>
    <s v="Laura Kneidl"/>
    <n v="289"/>
    <n v="145"/>
    <x v="2"/>
    <x v="0"/>
    <n v="144"/>
    <n v="0.4982698961937716"/>
    <n v="0.4982698961937716"/>
  </r>
  <r>
    <s v="Město strachu"/>
    <s v="Alexander Gordon Smith"/>
    <n v="279"/>
    <n v="120"/>
    <x v="0"/>
    <x v="1"/>
    <n v="159"/>
    <n v="0.56989247311827962"/>
    <n v="0.56989247311827962"/>
  </r>
  <r>
    <s v="Hotel času"/>
    <s v="Emilly Ross"/>
    <n v="279"/>
    <n v="184"/>
    <x v="0"/>
    <x v="1"/>
    <n v="95"/>
    <n v="0.34050179211469533"/>
    <n v="0.34050179211469533"/>
  </r>
  <r>
    <s v="Gladiátoři z táborů smrti"/>
    <s v="Andrzej Fedorowicz"/>
    <n v="289"/>
    <n v="168"/>
    <x v="1"/>
    <x v="5"/>
    <n v="121"/>
    <n v="0.41868512110726641"/>
    <n v="0.41868512110726641"/>
  </r>
  <r>
    <s v="Osiřelé sestry"/>
    <s v="Shirley Dickson"/>
    <n v="289"/>
    <n v="211"/>
    <x v="2"/>
    <x v="5"/>
    <n v="78"/>
    <n v="0.26989619377162632"/>
    <n v="0.26989619377162632"/>
  </r>
  <r>
    <s v="Nekroskop: Vampýři"/>
    <s v="Brian Lumley"/>
    <n v="319"/>
    <n v="198"/>
    <x v="0"/>
    <x v="2"/>
    <n v="121"/>
    <n v="0.37931034482758619"/>
    <n v="0.37931034482758619"/>
  </r>
  <r>
    <s v="Pohledem miminka"/>
    <s v="kolektiv autorů"/>
    <n v="59"/>
    <n v="19"/>
    <x v="3"/>
    <x v="4"/>
    <n v="40"/>
    <n v="0.67796610169491522"/>
    <s v=""/>
  </r>
  <r>
    <s v="Kancl po italsku"/>
    <s v="Anna Nicoletto"/>
    <n v="259"/>
    <n v="57"/>
    <x v="2"/>
    <x v="0"/>
    <n v="202"/>
    <n v="0.77992277992277992"/>
    <s v=""/>
  </r>
  <r>
    <s v="Na útěku"/>
    <s v="Lilka Płonka"/>
    <n v="249"/>
    <n v="62"/>
    <x v="2"/>
    <x v="0"/>
    <n v="187"/>
    <n v="0.75100401606425704"/>
    <s v=""/>
  </r>
  <r>
    <s v="Vtipné zadky, fikané zobáky"/>
    <s v="Sean Taylor"/>
    <n v="279"/>
    <n v="201"/>
    <x v="1"/>
    <x v="7"/>
    <n v="78"/>
    <n v="0.27956989247311825"/>
    <n v="0.27956989247311825"/>
  </r>
  <r>
    <s v="Kniha, která má odpověď na vše"/>
    <s v="Drobek"/>
    <n v="639"/>
    <n v="543"/>
    <x v="1"/>
    <x v="7"/>
    <n v="96"/>
    <n v="0.15023474178403756"/>
    <n v="0.15023474178403756"/>
  </r>
  <r>
    <s v="Zima čarodějnice"/>
    <s v="Katherine Arden"/>
    <n v="289"/>
    <n v="162"/>
    <x v="2"/>
    <x v="4"/>
    <n v="127"/>
    <n v="0.43944636678200694"/>
    <n v="0.43944636678200694"/>
  </r>
  <r>
    <s v="Fakt šílená jako já"/>
    <s v="Jo Watson"/>
    <n v="289"/>
    <n v="110"/>
    <x v="2"/>
    <x v="0"/>
    <n v="179"/>
    <n v="0.61937716262975784"/>
    <n v="0.61937716262975784"/>
  </r>
  <r>
    <s v="Numerologie: Váš osobní průvodce"/>
    <s v="Sasha Fentonová"/>
    <n v="319"/>
    <n v="268"/>
    <x v="1"/>
    <x v="3"/>
    <n v="51"/>
    <n v="0.15987460815047022"/>
    <n v="0.15987460815047022"/>
  </r>
  <r>
    <s v="Numerologie"/>
    <s v="Rosemaree Templeton"/>
    <n v="279"/>
    <n v="206"/>
    <x v="1"/>
    <x v="3"/>
    <n v="73"/>
    <n v="0.26164874551971329"/>
    <n v="0.26164874551971329"/>
  </r>
  <r>
    <s v="Ostrov větrných koní: Dobrodružství v mlze a divočině"/>
    <s v="Eva Hierteis"/>
    <n v="279"/>
    <n v="248"/>
    <x v="1"/>
    <x v="2"/>
    <n v="31"/>
    <n v="0.1111111111111111"/>
    <n v="0.1111111111111111"/>
  </r>
  <r>
    <s v="Spálené mosty"/>
    <s v="Tami Fischer"/>
    <n v="289"/>
    <n v="90"/>
    <x v="2"/>
    <x v="0"/>
    <n v="199"/>
    <n v="0.68858131487889274"/>
    <s v=""/>
  </r>
  <r>
    <s v="Panství Greifenau: Lesk soumraku"/>
    <s v="Hanna Caspian"/>
    <n v="99"/>
    <n v="67"/>
    <x v="1"/>
    <x v="5"/>
    <n v="32"/>
    <n v="0.32323232323232326"/>
    <n v="0.32323232323232326"/>
  </r>
  <r>
    <s v="Den nula"/>
    <s v="C. Robert Cargill"/>
    <n v="319"/>
    <n v="191"/>
    <x v="1"/>
    <x v="2"/>
    <n v="128"/>
    <n v="0.40125391849529779"/>
    <n v="0.40125391849529779"/>
  </r>
  <r>
    <s v="Co má kotě nejradši?"/>
    <s v="Rebo - Naše Nakladatelství"/>
    <n v="199"/>
    <n v="129"/>
    <x v="3"/>
    <x v="7"/>
    <n v="70"/>
    <n v="0.35175879396984927"/>
    <n v="0.35175879396984927"/>
  </r>
  <r>
    <s v="Poslední opuštěná dívka"/>
    <s v="Lisa Unger"/>
    <n v="319"/>
    <n v="220"/>
    <x v="1"/>
    <x v="1"/>
    <n v="99"/>
    <n v="0.31034482758620691"/>
    <n v="0.31034482758620691"/>
  </r>
  <r>
    <s v="Obraz Doriana Graye - grafický román"/>
    <s v="Oscar Wilde"/>
    <n v="349"/>
    <n v="286"/>
    <x v="1"/>
    <x v="2"/>
    <n v="63"/>
    <n v="0.18051575931232092"/>
    <n v="0.18051575931232092"/>
  </r>
  <r>
    <s v="(Ne)skrývaná pravda"/>
    <s v="Lindsay Cameron"/>
    <n v="289"/>
    <n v="197"/>
    <x v="2"/>
    <x v="1"/>
    <n v="92"/>
    <n v="0.31833910034602075"/>
    <n v="0.31833910034602075"/>
  </r>
  <r>
    <s v="Zrádné mlhy"/>
    <s v="Katherine Arden"/>
    <n v="219"/>
    <n v="162"/>
    <x v="2"/>
    <x v="2"/>
    <n v="57"/>
    <n v="0.26027397260273971"/>
    <n v="0.26027397260273971"/>
  </r>
  <r>
    <s v="Výměna"/>
    <s v="Robyn Harding"/>
    <n v="319"/>
    <n v="287"/>
    <x v="1"/>
    <x v="1"/>
    <n v="32"/>
    <n v="0.10031347962382445"/>
    <n v="0.10031347962382445"/>
  </r>
  <r>
    <s v="Chata 1879"/>
    <s v="Josef König"/>
    <n v="199"/>
    <n v="153"/>
    <x v="1"/>
    <x v="8"/>
    <n v="46"/>
    <n v="0.23115577889447236"/>
    <n v="0.23115577889447236"/>
  </r>
  <r>
    <s v="Vysvětlovánky"/>
    <s v="Kreetta Onkeli"/>
    <n v="239"/>
    <n v="120"/>
    <x v="1"/>
    <x v="4"/>
    <n v="119"/>
    <n v="0.497907949790795"/>
    <n v="0.497907949790795"/>
  </r>
  <r>
    <s v="Kill Creek"/>
    <s v="Thomas Scott"/>
    <n v="319"/>
    <n v="290"/>
    <x v="1"/>
    <x v="1"/>
    <n v="29"/>
    <n v="9.0909090909090912E-2"/>
    <s v=""/>
  </r>
  <r>
    <s v="Mléko a med (10. výročí)"/>
    <s v="Rupi Kaur"/>
    <n v="399"/>
    <n v="383"/>
    <x v="1"/>
    <x v="8"/>
    <n v="16"/>
    <n v="4.0100250626566414E-2"/>
    <s v=""/>
  </r>
  <r>
    <s v="Jane Austenová: Slova a cit"/>
    <s v="Catherine Bell"/>
    <n v="319"/>
    <n v="102"/>
    <x v="1"/>
    <x v="0"/>
    <n v="217"/>
    <n v="0.68025078369905956"/>
    <s v=""/>
  </r>
  <r>
    <s v="Jane Doe: Klíč ke všem duším"/>
    <s v="Jeremy Lachlan"/>
    <n v="319"/>
    <n v="271"/>
    <x v="1"/>
    <x v="2"/>
    <n v="48"/>
    <n v="0.15047021943573669"/>
    <n v="0.15047021943573669"/>
  </r>
  <r>
    <s v="Chata 1879"/>
    <s v="Josef König"/>
    <n v="179"/>
    <n v="124"/>
    <x v="2"/>
    <x v="8"/>
    <n v="55"/>
    <n v="0.30726256983240224"/>
    <n v="0.30726256983240224"/>
  </r>
  <r>
    <s v="Děs sídla Wake's End"/>
    <s v="Michelle Paver"/>
    <n v="319"/>
    <n v="271"/>
    <x v="1"/>
    <x v="1"/>
    <n v="48"/>
    <n v="0.15047021943573669"/>
    <n v="0.15047021943573669"/>
  </r>
  <r>
    <s v="Světla na Labi"/>
    <s v="Miriam Georg"/>
    <n v="359"/>
    <n v="276"/>
    <x v="2"/>
    <x v="5"/>
    <n v="83"/>
    <n v="0.23119777158774374"/>
    <n v="0.23119777158774374"/>
  </r>
  <r>
    <s v="Hrozba ve vlaku na horu čarodějnic"/>
    <s v="Sam Sedgman"/>
    <n v="239"/>
    <n v="120"/>
    <x v="1"/>
    <x v="4"/>
    <n v="119"/>
    <n v="0.497907949790795"/>
    <n v="0.497907949790795"/>
  </r>
  <r>
    <s v="Planoucí oblaka: Nebe ve tvých barvách"/>
    <s v="Gabriella Santos de Lima"/>
    <n v="319"/>
    <n v="128"/>
    <x v="1"/>
    <x v="0"/>
    <n v="191"/>
    <n v="0.59874608150470221"/>
    <n v="0.59874608150470221"/>
  </r>
  <r>
    <s v="Ve špatné rodině"/>
    <s v="Tarryn Fisherová"/>
    <n v="319"/>
    <n v="230"/>
    <x v="1"/>
    <x v="1"/>
    <n v="89"/>
    <n v="0.27899686520376177"/>
    <n v="0.27899686520376177"/>
  </r>
  <r>
    <s v="Prorokova smrt"/>
    <s v="Hakan Östlundh"/>
    <n v="319"/>
    <n v="246"/>
    <x v="1"/>
    <x v="1"/>
    <n v="73"/>
    <n v="0.22884012539184953"/>
    <n v="0.22884012539184953"/>
  </r>
  <r>
    <s v="Planoucí oblaka: Nebe ve tvých barvách"/>
    <s v="Gabriella Santos de Lima"/>
    <n v="289"/>
    <n v="116"/>
    <x v="2"/>
    <x v="0"/>
    <n v="173"/>
    <n v="0.59861591695501726"/>
    <n v="0.59861591695501726"/>
  </r>
  <r>
    <s v="Zahrada za soumraku"/>
    <s v="Sara Nisha Adams"/>
    <n v="289"/>
    <n v="182"/>
    <x v="2"/>
    <x v="8"/>
    <n v="107"/>
    <n v="0.37024221453287198"/>
    <n v="0.37024221453287198"/>
  </r>
  <r>
    <s v="Dražebník"/>
    <s v="Joan Samson"/>
    <n v="279"/>
    <n v="117"/>
    <x v="0"/>
    <x v="1"/>
    <n v="162"/>
    <n v="0.58064516129032262"/>
    <n v="0.58064516129032262"/>
  </r>
  <r>
    <s v="Ženy ze statku Falkensee"/>
    <s v="Luisa von Kamecke"/>
    <n v="289"/>
    <n v="130"/>
    <x v="2"/>
    <x v="0"/>
    <n v="159"/>
    <n v="0.55017301038062283"/>
    <n v="0.55017301038062283"/>
  </r>
  <r>
    <s v="S hlavou v oblacích"/>
    <s v="Sarah Hogle"/>
    <n v="319"/>
    <n v="198"/>
    <x v="1"/>
    <x v="0"/>
    <n v="121"/>
    <n v="0.37931034482758619"/>
    <n v="0.37931034482758619"/>
  </r>
  <r>
    <s v="Smrková Tišina"/>
    <s v="Kristýna Sládečková"/>
    <n v="289"/>
    <n v="208"/>
    <x v="2"/>
    <x v="1"/>
    <n v="81"/>
    <n v="0.28027681660899656"/>
    <n v="0.28027681660899656"/>
  </r>
  <r>
    <s v="Zachraň mě"/>
    <s v="Stacey Kennedy"/>
    <n v="223"/>
    <n v="58"/>
    <x v="0"/>
    <x v="0"/>
    <n v="165"/>
    <n v="0.73991031390134532"/>
    <s v=""/>
  </r>
  <r>
    <s v="V posledním tažení"/>
    <s v="Nina Lykke"/>
    <n v="279"/>
    <n v="170"/>
    <x v="1"/>
    <x v="8"/>
    <n v="109"/>
    <n v="0.39068100358422941"/>
    <n v="0.39068100358422941"/>
  </r>
  <r>
    <s v="Poslední restaurace v Paříži"/>
    <s v="Lily Graham"/>
    <n v="289"/>
    <n v="159"/>
    <x v="2"/>
    <x v="5"/>
    <n v="130"/>
    <n v="0.44982698961937717"/>
    <n v="0.44982698961937717"/>
  </r>
  <r>
    <s v="Tři muži ve člunu - grafický román"/>
    <s v="Jerome Klapka Jerome"/>
    <n v="349"/>
    <n v="262"/>
    <x v="1"/>
    <x v="9"/>
    <n v="87"/>
    <n v="0.24928366762177651"/>
    <n v="0.24928366762177651"/>
  </r>
  <r>
    <s v="Velká kniha detektivních her"/>
    <s v="Arianna Bellucci"/>
    <n v="319"/>
    <n v="191"/>
    <x v="1"/>
    <x v="4"/>
    <n v="128"/>
    <n v="0.40125391849529779"/>
    <n v="0.40125391849529779"/>
  </r>
  <r>
    <s v="Nezlomná naděje"/>
    <s v="Fiona Harris"/>
    <n v="289"/>
    <n v="208"/>
    <x v="2"/>
    <x v="5"/>
    <n v="81"/>
    <n v="0.28027681660899656"/>
    <n v="0.28027681660899656"/>
  </r>
  <r>
    <s v="Zakletí poníci: Kouzla a neplecha"/>
    <s v="Stacy Gregg"/>
    <n v="99"/>
    <n v="55"/>
    <x v="1"/>
    <x v="4"/>
    <n v="44"/>
    <n v="0.44444444444444442"/>
    <n v="0.44444444444444442"/>
  </r>
  <r>
    <s v="Evžen Oněgin"/>
    <s v="Alexandr Sergejevič Puškin"/>
    <n v="239"/>
    <n v="155"/>
    <x v="1"/>
    <x v="8"/>
    <n v="84"/>
    <n v="0.35146443514644349"/>
    <n v="0.35146443514644349"/>
  </r>
  <r>
    <s v="Den nula"/>
    <s v="C. Robert Cargill"/>
    <n v="229"/>
    <n v="172"/>
    <x v="2"/>
    <x v="2"/>
    <n v="57"/>
    <n v="0.24890829694323144"/>
    <n v="0.24890829694323144"/>
  </r>
  <r>
    <s v="Jen my dva"/>
    <s v="Laure Van Rensburg"/>
    <n v="319"/>
    <n v="281"/>
    <x v="1"/>
    <x v="1"/>
    <n v="38"/>
    <n v="0.11912225705329153"/>
    <n v="0.11912225705329153"/>
  </r>
  <r>
    <s v="Icebreaker: Deluxe Edition"/>
    <s v="Hannah Grace"/>
    <n v="1155"/>
    <n v="612"/>
    <x v="1"/>
    <x v="0"/>
    <n v="543"/>
    <n v="0.47012987012987012"/>
    <n v="0.47012987012987012"/>
  </r>
  <r>
    <s v="Dotek smrti"/>
    <s v="Gustav Tegby"/>
    <n v="289"/>
    <n v="208"/>
    <x v="2"/>
    <x v="1"/>
    <n v="81"/>
    <n v="0.28027681660899656"/>
    <n v="0.28027681660899656"/>
  </r>
  <r>
    <s v="Zvířátkové vodní omalovánky"/>
    <s v="Rebo - Naše Nakladatelství"/>
    <n v="178"/>
    <n v="84"/>
    <x v="0"/>
    <x v="4"/>
    <n v="94"/>
    <n v="0.5280898876404494"/>
    <n v="0.5280898876404494"/>
  </r>
  <r>
    <s v="Lilly"/>
    <s v="Hana Repová"/>
    <n v="289"/>
    <n v="121"/>
    <x v="2"/>
    <x v="0"/>
    <n v="168"/>
    <n v="0.58131487889273359"/>
    <n v="0.58131487889273359"/>
  </r>
  <r>
    <s v="Utrpení mladého Werthera"/>
    <s v="Johann Wolfgang Goethe"/>
    <n v="199"/>
    <n v="127"/>
    <x v="1"/>
    <x v="8"/>
    <n v="72"/>
    <n v="0.36180904522613067"/>
    <n v="0.36180904522613067"/>
  </r>
  <r>
    <s v="Rodina pro začátečníky"/>
    <s v="Sarah Morgan"/>
    <n v="289"/>
    <n v="116"/>
    <x v="2"/>
    <x v="0"/>
    <n v="173"/>
    <n v="0.59861591695501726"/>
    <n v="0.59861591695501726"/>
  </r>
  <r>
    <s v="Jenom kamarádi"/>
    <s v="Abby Jimenez"/>
    <n v="279"/>
    <n v="89"/>
    <x v="2"/>
    <x v="0"/>
    <n v="190"/>
    <n v="0.68100358422939067"/>
    <s v=""/>
  </r>
  <r>
    <s v="S hlavou v oblacích"/>
    <s v="Sarah Hogle"/>
    <n v="289"/>
    <n v="124"/>
    <x v="2"/>
    <x v="0"/>
    <n v="165"/>
    <n v="0.5709342560553633"/>
    <n v="0.5709342560553633"/>
  </r>
  <r>
    <s v="Kuráž"/>
    <s v="Sam Bracken"/>
    <n v="299"/>
    <n v="245"/>
    <x v="1"/>
    <x v="3"/>
    <n v="54"/>
    <n v="0.1806020066889632"/>
    <n v="0.1806020066889632"/>
  </r>
  <r>
    <s v="Časohrátky"/>
    <s v="Pavel Vosoba"/>
    <n v="239"/>
    <n v="210"/>
    <x v="0"/>
    <x v="2"/>
    <n v="29"/>
    <n v="0.12133891213389121"/>
    <n v="0.12133891213389121"/>
  </r>
  <r>
    <s v="Mluvte!"/>
    <s v="Dale Carnegie"/>
    <n v="289"/>
    <n v="61"/>
    <x v="2"/>
    <x v="3"/>
    <n v="228"/>
    <n v="0.78892733564013839"/>
    <s v=""/>
  </r>
  <r>
    <s v="Spěchej pomalu"/>
    <s v="Chiara Piroddiová"/>
    <n v="159"/>
    <n v="81"/>
    <x v="0"/>
    <x v="4"/>
    <n v="78"/>
    <n v="0.49056603773584906"/>
    <n v="0.49056603773584906"/>
  </r>
  <r>
    <s v="Logopedické pohádky - Červená Karkulka"/>
    <s v="Jiri Models"/>
    <n v="89"/>
    <n v="66"/>
    <x v="0"/>
    <x v="3"/>
    <n v="23"/>
    <n v="0.25842696629213485"/>
    <n v="0.25842696629213485"/>
  </r>
  <r>
    <s v="Umění války"/>
    <s v="Sun-c'"/>
    <n v="239"/>
    <n v="158"/>
    <x v="1"/>
    <x v="3"/>
    <n v="81"/>
    <n v="0.33891213389121339"/>
    <n v="0.33891213389121339"/>
  </r>
  <r>
    <s v="Nové začátky"/>
    <s v="Lilly Lucas"/>
    <n v="319"/>
    <n v="188"/>
    <x v="1"/>
    <x v="0"/>
    <n v="131"/>
    <n v="0.41065830721003133"/>
    <n v="0.41065830721003133"/>
  </r>
  <r>
    <s v="Motýlek"/>
    <s v="Henri Charriere"/>
    <n v="359"/>
    <n v="291"/>
    <x v="2"/>
    <x v="8"/>
    <n v="68"/>
    <n v="0.1894150417827298"/>
    <n v="0.1894150417827298"/>
  </r>
  <r>
    <s v="Už nikdy tvá"/>
    <s v="Merit Niemeitz"/>
    <n v="289"/>
    <n v="156"/>
    <x v="2"/>
    <x v="0"/>
    <n v="133"/>
    <n v="0.46020761245674741"/>
    <n v="0.46020761245674741"/>
  </r>
  <r>
    <s v="Lifestyle"/>
    <s v="Taylor Hahn"/>
    <n v="319"/>
    <n v="169"/>
    <x v="0"/>
    <x v="0"/>
    <n v="150"/>
    <n v="0.47021943573667713"/>
    <n v="0.47021943573667713"/>
  </r>
  <r>
    <s v="Vor utkaný z hvězd"/>
    <s v="Andrew J. Graff"/>
    <n v="319"/>
    <n v="175"/>
    <x v="1"/>
    <x v="4"/>
    <n v="144"/>
    <n v="0.45141065830721006"/>
    <n v="0.45141065830721006"/>
  </r>
  <r>
    <s v="Tulák po hvězdách"/>
    <s v="Jack London"/>
    <n v="279"/>
    <n v="220"/>
    <x v="1"/>
    <x v="8"/>
    <n v="59"/>
    <n v="0.21146953405017921"/>
    <n v="0.21146953405017921"/>
  </r>
  <r>
    <s v="Magie Svaté je všemocná 6"/>
    <s v="Juka Tačibana"/>
    <n v="199"/>
    <n v="145"/>
    <x v="0"/>
    <x v="2"/>
    <n v="54"/>
    <n v="0.271356783919598"/>
    <n v="0.271356783919598"/>
  </r>
  <r>
    <s v="Sedm smrtí Evelyn Hardcastlové"/>
    <s v="Stuart Turton"/>
    <n v="319"/>
    <n v="262"/>
    <x v="1"/>
    <x v="1"/>
    <n v="57"/>
    <n v="0.17868338557993729"/>
    <n v="0.17868338557993729"/>
  </r>
  <r>
    <s v="Škorpión"/>
    <s v="Christian Cantrell"/>
    <n v="319"/>
    <n v="281"/>
    <x v="1"/>
    <x v="2"/>
    <n v="38"/>
    <n v="0.11912225705329153"/>
    <n v="0.11912225705329153"/>
  </r>
  <r>
    <s v="Jane Austenová: Slova a cit"/>
    <s v="Catherine Bell"/>
    <n v="289"/>
    <n v="156"/>
    <x v="2"/>
    <x v="0"/>
    <n v="133"/>
    <n v="0.46020761245674741"/>
    <n v="0.46020761245674741"/>
  </r>
  <r>
    <s v="Veďte!"/>
    <s v="Dale Carnegie"/>
    <n v="289"/>
    <n v="168"/>
    <x v="2"/>
    <x v="7"/>
    <n v="121"/>
    <n v="0.41868512110726641"/>
    <n v="0.41868512110726641"/>
  </r>
  <r>
    <s v="Ukaž mi cestu"/>
    <s v="Paola Misesti"/>
    <n v="189"/>
    <n v="147"/>
    <x v="0"/>
    <x v="3"/>
    <n v="42"/>
    <n v="0.22222222222222221"/>
    <n v="0.22222222222222221"/>
  </r>
  <r>
    <s v="Pastevcovy zápisky"/>
    <s v="František Groessl"/>
    <n v="357"/>
    <n v="286"/>
    <x v="1"/>
    <x v="8"/>
    <n v="71"/>
    <n v="0.19887955182072828"/>
    <n v="0.19887955182072828"/>
  </r>
  <r>
    <s v="Gannibal 4"/>
    <s v="Masaaki Ninomija"/>
    <n v="199"/>
    <n v="171"/>
    <x v="0"/>
    <x v="2"/>
    <n v="28"/>
    <n v="0.1407035175879397"/>
    <n v="0.1407035175879397"/>
  </r>
  <r>
    <s v="Holmes z Kjóta 2"/>
    <s v="Mai Močizuki"/>
    <n v="199"/>
    <n v="155"/>
    <x v="0"/>
    <x v="2"/>
    <n v="44"/>
    <n v="0.22110552763819097"/>
    <n v="0.22110552763819097"/>
  </r>
  <r>
    <s v="Zdál se mi zase ten stejný sen 2"/>
    <s v="Yoru Sumino"/>
    <n v="199"/>
    <n v="165"/>
    <x v="0"/>
    <x v="2"/>
    <n v="34"/>
    <n v="0.17085427135678391"/>
    <n v="0.17085427135678391"/>
  </r>
  <r>
    <s v="Meet Me at the Lake"/>
    <s v="Carley Fortune"/>
    <n v="268"/>
    <n v="102"/>
    <x v="0"/>
    <x v="0"/>
    <n v="166"/>
    <n v="0.61940298507462688"/>
    <n v="0.61940298507462688"/>
  </r>
  <r>
    <s v="Ostrov větrných koní: Přátelství z větru a magie"/>
    <s v="Eva Hierteis"/>
    <n v="249"/>
    <n v="192"/>
    <x v="2"/>
    <x v="2"/>
    <n v="57"/>
    <n v="0.2289156626506024"/>
    <n v="0.2289156626506024"/>
  </r>
  <r>
    <s v="Smrtící spojení"/>
    <s v="Ian W. Sainsbury"/>
    <n v="289"/>
    <n v="133"/>
    <x v="2"/>
    <x v="1"/>
    <n v="156"/>
    <n v="0.53979238754325265"/>
    <n v="0.53979238754325265"/>
  </r>
  <r>
    <s v="Někdo jako já"/>
    <s v="Estelle Maskame"/>
    <n v="357"/>
    <n v="132"/>
    <x v="0"/>
    <x v="0"/>
    <n v="225"/>
    <n v="0.63025210084033612"/>
    <s v=""/>
  </r>
  <r>
    <s v="Buď hodná"/>
    <s v="Irena Piloušková"/>
    <n v="319"/>
    <n v="195"/>
    <x v="1"/>
    <x v="8"/>
    <n v="124"/>
    <n v="0.38871473354231972"/>
    <n v="0.38871473354231972"/>
  </r>
  <r>
    <s v="Lexikon světla a tmy"/>
    <s v="Simon Stranger"/>
    <n v="299"/>
    <n v="203"/>
    <x v="1"/>
    <x v="5"/>
    <n v="96"/>
    <n v="0.32107023411371238"/>
    <n v="0.32107023411371238"/>
  </r>
  <r>
    <s v="Hunt On Dark Waters"/>
    <s v="Katee Robert"/>
    <n v="268"/>
    <n v="204"/>
    <x v="0"/>
    <x v="2"/>
    <n v="64"/>
    <n v="0.23880597014925373"/>
    <n v="0.23880597014925373"/>
  </r>
  <r>
    <s v="Voda pro slony"/>
    <s v="Gruen Sara"/>
    <n v="278"/>
    <n v="111"/>
    <x v="2"/>
    <x v="8"/>
    <n v="167"/>
    <n v="0.60071942446043169"/>
    <n v="0.60071942446043169"/>
  </r>
  <r>
    <s v="Ex v éteru"/>
    <s v="Rachel Lynn Solomon"/>
    <n v="289"/>
    <n v="159"/>
    <x v="2"/>
    <x v="0"/>
    <n v="130"/>
    <n v="0.44982698961937717"/>
    <n v="0.44982698961937717"/>
  </r>
  <r>
    <s v="Zrození motýla"/>
    <s v="Chiara Piroddiová"/>
    <n v="159"/>
    <n v="49"/>
    <x v="3"/>
    <x v="4"/>
    <n v="110"/>
    <n v="0.69182389937106914"/>
    <s v=""/>
  </r>
  <r>
    <s v="Sexuální výchova na 120 % 3."/>
    <s v="Kikiki Tataki"/>
    <n v="199"/>
    <n v="143"/>
    <x v="0"/>
    <x v="2"/>
    <n v="56"/>
    <n v="0.28140703517587939"/>
    <n v="0.28140703517587939"/>
  </r>
  <r>
    <s v="For The Throne"/>
    <s v="Hannah Whitten"/>
    <n v="279"/>
    <n v="123"/>
    <x v="1"/>
    <x v="4"/>
    <n v="156"/>
    <n v="0.55913978494623651"/>
    <n v="0.55913978494623651"/>
  </r>
  <r>
    <s v="Jax"/>
    <s v="Kristen Callihan"/>
    <n v="429"/>
    <n v="223"/>
    <x v="1"/>
    <x v="0"/>
    <n v="206"/>
    <n v="0.48018648018648019"/>
    <n v="0.48018648018648019"/>
  </r>
  <r>
    <s v="Píseň moře - Dojemný příběh tulení víly"/>
    <s v="Tomm Moore"/>
    <n v="429"/>
    <n v="300"/>
    <x v="0"/>
    <x v="9"/>
    <n v="129"/>
    <n v="0.30069930069930068"/>
    <n v="0.30069930069930068"/>
  </r>
  <r>
    <s v="Muži v offsidu"/>
    <s v="Karel Poláček"/>
    <n v="229"/>
    <n v="179"/>
    <x v="1"/>
    <x v="8"/>
    <n v="50"/>
    <n v="0.2183406113537118"/>
    <n v="0.2183406113537118"/>
  </r>
  <r>
    <s v="Úmluva s vodami"/>
    <s v="Abraham Verghese"/>
    <n v="418"/>
    <n v="251"/>
    <x v="2"/>
    <x v="8"/>
    <n v="167"/>
    <n v="0.39952153110047844"/>
    <n v="0.39952153110047844"/>
  </r>
  <r>
    <s v="Křik mrtvé ženy"/>
    <s v="Roxann Hill"/>
    <n v="319"/>
    <n v="246"/>
    <x v="1"/>
    <x v="1"/>
    <n v="73"/>
    <n v="0.22884012539184953"/>
    <n v="0.22884012539184953"/>
  </r>
  <r>
    <s v="Babiččiny pochoutky"/>
    <s v="Romana Szalaiová"/>
    <n v="45"/>
    <n v="29"/>
    <x v="2"/>
    <x v="6"/>
    <n v="16"/>
    <n v="0.35555555555555557"/>
    <n v="0.35555555555555557"/>
  </r>
  <r>
    <s v="JoJo´s Bizarre Adventure: Part 5 Golden Wind 4"/>
    <s v="Hirohiko Araki"/>
    <n v="447"/>
    <n v="277"/>
    <x v="0"/>
    <x v="2"/>
    <n v="170"/>
    <n v="0.38031319910514544"/>
    <n v="0.38031319910514544"/>
  </r>
  <r>
    <s v="Žena v bílém"/>
    <s v="Wilkie Collins"/>
    <n v="319"/>
    <n v="268"/>
    <x v="1"/>
    <x v="1"/>
    <n v="51"/>
    <n v="0.15987460815047022"/>
    <n v="0.15987460815047022"/>
  </r>
  <r>
    <s v="Vražedné sklony"/>
    <s v="Greenová Cass"/>
    <n v="269"/>
    <n v="153"/>
    <x v="2"/>
    <x v="1"/>
    <n v="116"/>
    <n v="0.43122676579925651"/>
    <n v="0.43122676579925651"/>
  </r>
  <r>
    <s v="Fotbalová cvičení a hry"/>
    <s v="Jaromír Votík"/>
    <n v="259"/>
    <n v="179"/>
    <x v="0"/>
    <x v="6"/>
    <n v="80"/>
    <n v="0.30888030888030887"/>
    <n v="0.30888030888030887"/>
  </r>
  <r>
    <s v="Krysař"/>
    <s v="Viktor Dyk"/>
    <n v="139"/>
    <n v="96"/>
    <x v="2"/>
    <x v="8"/>
    <n v="43"/>
    <n v="0.30935251798561153"/>
    <n v="0.30935251798561153"/>
  </r>
  <r>
    <s v="How the King of Elfhame Learned to Hate Stories (The Folk of the Air series)"/>
    <s v="Holly Black"/>
    <n v="502"/>
    <n v="241"/>
    <x v="1"/>
    <x v="4"/>
    <n v="261"/>
    <n v="0.51992031872509958"/>
    <n v="0.51992031872509958"/>
  </r>
  <r>
    <s v="Magie zvěrokruhu"/>
    <s v="Ambrosia Hawthorn"/>
    <n v="359"/>
    <n v="305"/>
    <x v="1"/>
    <x v="3"/>
    <n v="54"/>
    <n v="0.15041782729805014"/>
    <n v="0.15041782729805014"/>
  </r>
  <r>
    <s v="With Love from the Morisaki Bookshop"/>
    <s v="Satoši Jagisawa"/>
    <n v="502"/>
    <n v="397"/>
    <x v="1"/>
    <x v="8"/>
    <n v="105"/>
    <n v="0.20916334661354583"/>
    <n v="0.20916334661354583"/>
  </r>
  <r>
    <s v="Malý velký Gatsby"/>
    <s v="Jillian Cantor"/>
    <n v="289"/>
    <n v="179"/>
    <x v="2"/>
    <x v="8"/>
    <n v="110"/>
    <n v="0.38062283737024222"/>
    <n v="0.38062283737024222"/>
  </r>
  <r>
    <s v="War and Peace"/>
    <s v="Leo Tolstoy"/>
    <n v="399"/>
    <n v="335"/>
    <x v="0"/>
    <x v="8"/>
    <n v="64"/>
    <n v="0.16040100250626566"/>
    <n v="0.16040100250626566"/>
  </r>
  <r>
    <s v="Malé kroky Slova 18+ měsíců"/>
    <s v="Svojtka"/>
    <n v="142"/>
    <n v="70"/>
    <x v="1"/>
    <x v="4"/>
    <n v="72"/>
    <n v="0.50704225352112675"/>
    <n v="0.50704225352112675"/>
  </r>
  <r>
    <s v="Auta v Československu 1945-1990 Osobní vozy tuzemské i z dovozu"/>
    <s v="Jan Tuček"/>
    <n v="599"/>
    <n v="539"/>
    <x v="1"/>
    <x v="9"/>
    <n v="60"/>
    <n v="0.1001669449081803"/>
    <n v="0.1001669449081803"/>
  </r>
  <r>
    <s v="Nana"/>
    <s v="Émile Zola"/>
    <n v="319"/>
    <n v="271"/>
    <x v="1"/>
    <x v="8"/>
    <n v="48"/>
    <n v="0.15047021943573669"/>
    <n v="0.15047021943573669"/>
  </r>
  <r>
    <s v="Jak to mělo být"/>
    <s v="Jude Deveraux"/>
    <n v="411"/>
    <n v="255"/>
    <x v="1"/>
    <x v="0"/>
    <n v="156"/>
    <n v="0.37956204379562042"/>
    <n v="0.37956204379562042"/>
  </r>
  <r>
    <s v="Záhady bible"/>
    <s v="Jan Antonín Novák"/>
    <n v="149"/>
    <n v="101"/>
    <x v="2"/>
    <x v="3"/>
    <n v="48"/>
    <n v="0.32214765100671139"/>
    <n v="0.32214765100671139"/>
  </r>
  <r>
    <s v="Lhář"/>
    <s v="Benjamin Cunningham"/>
    <n v="289"/>
    <n v="197"/>
    <x v="2"/>
    <x v="8"/>
    <n v="92"/>
    <n v="0.31833910034602075"/>
    <n v="0.31833910034602075"/>
  </r>
  <r>
    <s v="Ze života Františka Turečka ve světové válce"/>
    <s v="Karel Renc"/>
    <n v="59"/>
    <n v="38"/>
    <x v="2"/>
    <x v="5"/>
    <n v="21"/>
    <n v="0.3559322033898305"/>
    <n v="0.3559322033898305"/>
  </r>
  <r>
    <s v="Zápisník Flame Tree Van Gogh Starry Night Over the Rhone"/>
    <s v="Slovart"/>
    <n v="223"/>
    <n v="114"/>
    <x v="2"/>
    <x v="9"/>
    <n v="109"/>
    <n v="0.48878923766816146"/>
    <n v="0.48878923766816146"/>
  </r>
  <r>
    <s v="Kdo krade sny?"/>
    <s v="David Jan Žák"/>
    <n v="268"/>
    <n v="134"/>
    <x v="1"/>
    <x v="4"/>
    <n v="134"/>
    <n v="0.5"/>
    <n v="0.5"/>
  </r>
  <r>
    <s v="Gangsta 2"/>
    <s v="Kósuke"/>
    <n v="199"/>
    <n v="127"/>
    <x v="0"/>
    <x v="2"/>
    <n v="72"/>
    <n v="0.36180904522613067"/>
    <n v="0.36180904522613067"/>
  </r>
  <r>
    <s v="Cesta do bláznovy zahrady"/>
    <s v="Ladislav Szalai"/>
    <n v="69"/>
    <n v="54"/>
    <x v="2"/>
    <x v="2"/>
    <n v="15"/>
    <n v="0.21739130434782608"/>
    <n v="0.21739130434782608"/>
  </r>
  <r>
    <s v="Dej mi pokoj"/>
    <s v="Petra Štarková"/>
    <n v="269"/>
    <n v="172"/>
    <x v="2"/>
    <x v="8"/>
    <n v="97"/>
    <n v="0.36059479553903345"/>
    <n v="0.36059479553903345"/>
  </r>
  <r>
    <s v="Ashes in the Snow"/>
    <s v="Oriana Ramunno"/>
    <n v="399"/>
    <n v="323"/>
    <x v="0"/>
    <x v="1"/>
    <n v="76"/>
    <n v="0.19047619047619047"/>
    <n v="0.19047619047619047"/>
  </r>
  <r>
    <s v="Tři muži na toulkách"/>
    <s v="Jerome Klapka Jerome"/>
    <n v="239"/>
    <n v="155"/>
    <x v="1"/>
    <x v="8"/>
    <n v="84"/>
    <n v="0.35146443514644349"/>
    <n v="0.35146443514644349"/>
  </r>
  <r>
    <s v="Horoskopy 2024"/>
    <s v="Jitka Pešková"/>
    <n v="219"/>
    <n v="175"/>
    <x v="2"/>
    <x v="3"/>
    <n v="44"/>
    <n v="0.20091324200913241"/>
    <n v="0.20091324200913241"/>
  </r>
  <r>
    <s v="Botanik"/>
    <s v="M. W. Craven"/>
    <n v="319"/>
    <n v="287"/>
    <x v="1"/>
    <x v="1"/>
    <n v="32"/>
    <n v="0.10031347962382445"/>
    <n v="0.10031347962382445"/>
  </r>
  <r>
    <s v="Strážci zákona"/>
    <s v="Richard Bachman"/>
    <n v="331"/>
    <n v="261"/>
    <x v="1"/>
    <x v="1"/>
    <n v="70"/>
    <n v="0.21148036253776434"/>
    <n v="0.21148036253776434"/>
  </r>
  <r>
    <s v="Kde je jednorožec? - Hledej a najdi"/>
    <s v="Taylor Stuart"/>
    <n v="178"/>
    <n v="80"/>
    <x v="1"/>
    <x v="4"/>
    <n v="98"/>
    <n v="0.550561797752809"/>
    <n v="0.550561797752809"/>
  </r>
  <r>
    <s v="Magnificent Minds"/>
    <s v="Suzanne Goh"/>
    <n v="473"/>
    <n v="312"/>
    <x v="0"/>
    <x v="7"/>
    <n v="161"/>
    <n v="0.34038054968287529"/>
    <n v="0.34038054968287529"/>
  </r>
  <r>
    <s v="The Sources of Modern Architecture and Design (World of Art)"/>
    <s v="Kenneth Frampton"/>
    <n v="536"/>
    <n v="493"/>
    <x v="0"/>
    <x v="9"/>
    <n v="43"/>
    <n v="8.0223880597014921E-2"/>
    <s v=""/>
  </r>
  <r>
    <s v="The Fermentation Kitchen"/>
    <s v="Sam Cooper"/>
    <n v="561"/>
    <n v="415"/>
    <x v="1"/>
    <x v="6"/>
    <n v="146"/>
    <n v="0.26024955436720143"/>
    <n v="0.26024955436720143"/>
  </r>
  <r>
    <s v="Death Note 11"/>
    <s v="Cugumi Oba"/>
    <n v="257"/>
    <n v="190"/>
    <x v="0"/>
    <x v="8"/>
    <n v="67"/>
    <n v="0.26070038910505838"/>
    <n v="0.26070038910505838"/>
  </r>
  <r>
    <s v="Dynastie Windsorů"/>
    <s v="Jean des Cars"/>
    <n v="429"/>
    <n v="365"/>
    <x v="2"/>
    <x v="5"/>
    <n v="64"/>
    <n v="0.14918414918414918"/>
    <n v="0.14918414918414918"/>
  </r>
  <r>
    <s v="Girls Who Burn"/>
    <s v="MK Pagano"/>
    <n v="268"/>
    <n v="147"/>
    <x v="0"/>
    <x v="4"/>
    <n v="121"/>
    <n v="0.45149253731343286"/>
    <n v="0.45149253731343286"/>
  </r>
  <r>
    <s v="Narcis a pivoňka"/>
    <s v="Katarína Brányiková"/>
    <n v="268"/>
    <n v="155"/>
    <x v="0"/>
    <x v="0"/>
    <n v="113"/>
    <n v="0.42164179104477612"/>
    <n v="0.42164179104477612"/>
  </r>
  <r>
    <s v="Srdce čarodějky"/>
    <s v="Genevieve Gornichec"/>
    <n v="319"/>
    <n v="249"/>
    <x v="2"/>
    <x v="2"/>
    <n v="70"/>
    <n v="0.21943573667711599"/>
    <n v="0.21943573667711599"/>
  </r>
  <r>
    <s v="Gentlest of Wild Things"/>
    <s v="Sarah Underwood"/>
    <n v="312"/>
    <n v="212"/>
    <x v="0"/>
    <x v="2"/>
    <n v="100"/>
    <n v="0.32051282051282054"/>
    <n v="0.32051282051282054"/>
  </r>
  <r>
    <s v="Slovem a mečem"/>
    <s v="Ivana Špičková"/>
    <n v="268"/>
    <n v="180"/>
    <x v="1"/>
    <x v="5"/>
    <n v="88"/>
    <n v="0.32835820895522388"/>
    <n v="0.32835820895522388"/>
  </r>
  <r>
    <s v="Attack on Titan Omnibus 2 (4-6)"/>
    <s v="Hajime Isayama"/>
    <n v="447"/>
    <n v="331"/>
    <x v="0"/>
    <x v="2"/>
    <n v="116"/>
    <n v="0.25950782997762861"/>
    <n v="0.25950782997762861"/>
  </r>
  <r>
    <s v="Krutá rozkoš"/>
    <s v="J.D. Robb"/>
    <n v="259"/>
    <n v="176"/>
    <x v="2"/>
    <x v="1"/>
    <n v="83"/>
    <n v="0.32046332046332049"/>
    <n v="0.32046332046332049"/>
  </r>
  <r>
    <s v="A Perfect Story"/>
    <s v="Elísabet Benavent"/>
    <n v="241"/>
    <n v="130"/>
    <x v="0"/>
    <x v="0"/>
    <n v="111"/>
    <n v="0.46058091286307051"/>
    <n v="0.46058091286307051"/>
  </r>
  <r>
    <s v="The Werewolves Who Weren´t"/>
    <s v="Shelley T. C."/>
    <n v="205"/>
    <n v="141"/>
    <x v="0"/>
    <x v="2"/>
    <n v="64"/>
    <n v="0.31219512195121951"/>
    <n v="0.31219512195121951"/>
  </r>
  <r>
    <s v="Archa zrůd"/>
    <s v="Pavel Fritz"/>
    <n v="139"/>
    <n v="86"/>
    <x v="2"/>
    <x v="2"/>
    <n v="53"/>
    <n v="0.38129496402877699"/>
    <n v="0.38129496402877699"/>
  </r>
  <r>
    <s v="Nastupte si vyrážíme!"/>
    <s v="YoYo Books"/>
    <n v="339"/>
    <n v="153"/>
    <x v="3"/>
    <x v="4"/>
    <n v="186"/>
    <n v="0.54867256637168138"/>
    <n v="0.54867256637168138"/>
  </r>
  <r>
    <s v="Ani ne pět minut"/>
    <s v="Hana Raduličová"/>
    <n v="312"/>
    <n v="275"/>
    <x v="1"/>
    <x v="5"/>
    <n v="37"/>
    <n v="0.11858974358974358"/>
    <n v="0.11858974358974358"/>
  </r>
  <r>
    <s v="Co stálo ve hvězdách - Nádherně svůdný milostný příběh skrývající se za přísně střeženým tajemstvím"/>
    <s v="Catherine Isaacová"/>
    <n v="419"/>
    <n v="138"/>
    <x v="1"/>
    <x v="0"/>
    <n v="281"/>
    <n v="0.6706443914081146"/>
    <s v=""/>
  </r>
  <r>
    <s v="Pohádky dědečka Lampáře"/>
    <s v="Zuzana Dorogiová"/>
    <n v="69"/>
    <n v="39"/>
    <x v="2"/>
    <x v="4"/>
    <n v="30"/>
    <n v="0.43478260869565216"/>
    <n v="0.43478260869565216"/>
  </r>
  <r>
    <s v="Nebezpečné sny"/>
    <s v="Amanda Quick"/>
    <n v="330"/>
    <n v="218"/>
    <x v="1"/>
    <x v="0"/>
    <n v="112"/>
    <n v="0.33939393939393941"/>
    <n v="0.33939393939393941"/>
  </r>
  <r>
    <s v="Pejsek Dar Případ ztraceného papouška"/>
    <s v="Ilona Fišerová"/>
    <n v="199"/>
    <n v="84"/>
    <x v="1"/>
    <x v="4"/>
    <n v="115"/>
    <n v="0.57788944723618085"/>
    <n v="0.57788944723618085"/>
  </r>
  <r>
    <s v="Komi Can´t Communicate 15"/>
    <s v="Tomohito Oda"/>
    <n v="223"/>
    <n v="132"/>
    <x v="0"/>
    <x v="2"/>
    <n v="91"/>
    <n v="0.40807174887892378"/>
    <n v="0.40807174887892378"/>
  </r>
  <r>
    <s v="The High Notes"/>
    <s v="Danielle Steel"/>
    <n v="269"/>
    <n v="145"/>
    <x v="0"/>
    <x v="0"/>
    <n v="124"/>
    <n v="0.46096654275092935"/>
    <n v="0.46096654275092935"/>
  </r>
  <r>
    <s v="Sands of Dune"/>
    <s v="Brian Herbert"/>
    <n v="268"/>
    <n v="123"/>
    <x v="0"/>
    <x v="2"/>
    <n v="145"/>
    <n v="0.54104477611940294"/>
    <n v="0.54104477611940294"/>
  </r>
  <r>
    <s v="Disney Princess: Little First Look and Find"/>
    <s v="PI Kids"/>
    <n v="118"/>
    <n v="70"/>
    <x v="1"/>
    <x v="4"/>
    <n v="48"/>
    <n v="0.40677966101694918"/>
    <n v="0.40677966101694918"/>
  </r>
  <r>
    <s v="Pohádky pro zlobivé strašidýlko"/>
    <s v="Štěpán Podešt ml."/>
    <n v="49"/>
    <n v="24"/>
    <x v="2"/>
    <x v="4"/>
    <n v="25"/>
    <n v="0.51020408163265307"/>
    <n v="0.51020408163265307"/>
  </r>
  <r>
    <s v="Dylouškova dobrodružství"/>
    <s v="Jana Kabourková"/>
    <n v="39"/>
    <n v="17"/>
    <x v="2"/>
    <x v="4"/>
    <n v="22"/>
    <n v="0.5641025641025641"/>
    <n v="0.5641025641025641"/>
  </r>
  <r>
    <s v="Stroj fantazie"/>
    <s v="Ladislav Szalai"/>
    <n v="69"/>
    <n v="43"/>
    <x v="2"/>
    <x v="2"/>
    <n v="26"/>
    <n v="0.37681159420289856"/>
    <n v="0.37681159420289856"/>
  </r>
  <r>
    <s v="Dvojsmyslná"/>
    <s v="Marie Irová"/>
    <n v="312"/>
    <n v="178"/>
    <x v="0"/>
    <x v="0"/>
    <n v="134"/>
    <n v="0.42948717948717946"/>
    <n v="0.42948717948717946"/>
  </r>
  <r>
    <s v="Zprávu nelze doručit"/>
    <s v="Dante Medema"/>
    <n v="258"/>
    <n v="98"/>
    <x v="2"/>
    <x v="4"/>
    <n v="160"/>
    <n v="0.62015503875968991"/>
    <n v="0.62015503875968991"/>
  </r>
  <r>
    <s v="Zatracená svatozář"/>
    <s v="Alessandra Torre"/>
    <n v="259"/>
    <n v="117"/>
    <x v="2"/>
    <x v="0"/>
    <n v="142"/>
    <n v="0.54826254826254828"/>
    <n v="0.54826254826254828"/>
  </r>
  <r>
    <s v="Svačinka"/>
    <s v="Tomečková Šárka"/>
    <n v="205"/>
    <n v="160"/>
    <x v="0"/>
    <x v="3"/>
    <n v="45"/>
    <n v="0.21951219512195122"/>
    <n v="0.21951219512195122"/>
  </r>
  <r>
    <s v="Klub vášnivých botomanek"/>
    <s v="Beth Harbisonová"/>
    <n v="267"/>
    <n v="93"/>
    <x v="1"/>
    <x v="0"/>
    <n v="174"/>
    <n v="0.651685393258427"/>
    <s v=""/>
  </r>
  <r>
    <s v="Slovenské pohádky a pověsti 2"/>
    <s v="Božena Němcová"/>
    <n v="104"/>
    <n v="53"/>
    <x v="0"/>
    <x v="4"/>
    <n v="51"/>
    <n v="0.49038461538461536"/>
    <n v="0.49038461538461536"/>
  </r>
  <r>
    <s v="Psycho-Pass 2: Inspektor Šin'ja Kógami"/>
    <s v="Midori Gotó"/>
    <n v="199"/>
    <n v="139"/>
    <x v="0"/>
    <x v="2"/>
    <n v="60"/>
    <n v="0.30150753768844218"/>
    <n v="0.30150753768844218"/>
  </r>
  <r>
    <s v="Mexický pat"/>
    <s v="David Rollins"/>
    <n v="357"/>
    <n v="325"/>
    <x v="1"/>
    <x v="1"/>
    <n v="32"/>
    <n v="8.9635854341736695E-2"/>
    <s v=""/>
  </r>
  <r>
    <s v="Probouzení zranitelnosti"/>
    <s v="Krishnananda Trobe"/>
    <n v="304"/>
    <n v="246"/>
    <x v="0"/>
    <x v="3"/>
    <n v="58"/>
    <n v="0.19078947368421054"/>
    <n v="0.19078947368421054"/>
  </r>
  <r>
    <s v="Skandál v Shrigley Hall"/>
    <s v="Felicity York"/>
    <n v="259"/>
    <n v="101"/>
    <x v="2"/>
    <x v="0"/>
    <n v="158"/>
    <n v="0.61003861003861004"/>
    <n v="0.61003861003861004"/>
  </r>
  <r>
    <s v="Ragnarok: Poslední boj 14"/>
    <s v="Šin'ja Umemura"/>
    <n v="199"/>
    <n v="183"/>
    <x v="0"/>
    <x v="2"/>
    <n v="16"/>
    <n v="8.0402010050251257E-2"/>
    <s v=""/>
  </r>
  <r>
    <s v="The King´s Beast 2"/>
    <s v="Rei Toma"/>
    <n v="232"/>
    <n v="158"/>
    <x v="0"/>
    <x v="2"/>
    <n v="74"/>
    <n v="0.31896551724137934"/>
    <n v="0.31896551724137934"/>
  </r>
  <r>
    <s v="Hra na lásku"/>
    <s v="Monika Knápková"/>
    <n v="89"/>
    <n v="26"/>
    <x v="2"/>
    <x v="0"/>
    <n v="63"/>
    <n v="0.7078651685393258"/>
    <s v=""/>
  </r>
  <r>
    <s v="Co šeptají tvé kroky"/>
    <s v="Jana M. Brůžková"/>
    <n v="239"/>
    <n v="134"/>
    <x v="1"/>
    <x v="3"/>
    <n v="105"/>
    <n v="0.43933054393305437"/>
    <n v="0.43933054393305437"/>
  </r>
  <r>
    <s v="Kaidžú č. 8, díl 4"/>
    <s v="Naoja Macumoto"/>
    <n v="223"/>
    <n v="196"/>
    <x v="0"/>
    <x v="2"/>
    <n v="27"/>
    <n v="0.1210762331838565"/>
    <n v="0.1210762331838565"/>
  </r>
  <r>
    <s v="The Mask Falling"/>
    <s v="Samantha Shannonová"/>
    <n v="286"/>
    <n v="229"/>
    <x v="0"/>
    <x v="2"/>
    <n v="57"/>
    <n v="0.1993006993006993"/>
    <n v="0.1993006993006993"/>
  </r>
  <r>
    <s v="Dot Art: Sticker Van Gogh. A Wheatfield, With Cypresses"/>
    <s v="Yoni Alter"/>
    <n v="389"/>
    <n v="338"/>
    <x v="0"/>
    <x v="9"/>
    <n v="51"/>
    <n v="0.13110539845758354"/>
    <n v="0.13110539845758354"/>
  </r>
  <r>
    <s v="Assassination Classroom 8"/>
    <s v="Júsei Macui"/>
    <n v="232"/>
    <n v="162"/>
    <x v="0"/>
    <x v="2"/>
    <n v="70"/>
    <n v="0.30172413793103448"/>
    <n v="0.30172413793103448"/>
  </r>
  <r>
    <s v="Assassination Classroom 9"/>
    <s v="Júsei Macui"/>
    <n v="232"/>
    <n v="155"/>
    <x v="0"/>
    <x v="2"/>
    <n v="77"/>
    <n v="0.33189655172413796"/>
    <n v="0.33189655172413796"/>
  </r>
  <r>
    <s v="Helenin diamant"/>
    <s v="Amy Meyerson"/>
    <n v="279"/>
    <n v="112"/>
    <x v="2"/>
    <x v="0"/>
    <n v="167"/>
    <n v="0.59856630824372759"/>
    <n v="0.59856630824372759"/>
  </r>
  <r>
    <s v="Perinatální paliativní péče"/>
    <s v="Kateřina Ratislavová"/>
    <n v="329"/>
    <n v="224"/>
    <x v="0"/>
    <x v="7"/>
    <n v="105"/>
    <n v="0.31914893617021278"/>
    <n v="0.31914893617021278"/>
  </r>
  <r>
    <s v="Chladný den pro vraždu"/>
    <s v="Dana Stabenow"/>
    <n v="249"/>
    <n v="147"/>
    <x v="2"/>
    <x v="1"/>
    <n v="102"/>
    <n v="0.40963855421686746"/>
    <n v="0.40963855421686746"/>
  </r>
  <r>
    <s v="Zaříkávačka koní - Zakázaný turnaj"/>
    <s v="Gina Mayerová"/>
    <n v="159"/>
    <n v="97"/>
    <x v="2"/>
    <x v="7"/>
    <n v="62"/>
    <n v="0.38993710691823902"/>
    <n v="0.38993710691823902"/>
  </r>
  <r>
    <s v="Wolverine Omnibus Vol. 3"/>
    <s v="Peter David"/>
    <n v="2855"/>
    <n v="1856"/>
    <x v="1"/>
    <x v="2"/>
    <n v="999"/>
    <n v="0.34991243432574431"/>
    <n v="0.34991243432574431"/>
  </r>
  <r>
    <s v="A Man And His Cat 3"/>
    <s v="Umi Sakurai"/>
    <n v="312"/>
    <n v="240"/>
    <x v="0"/>
    <x v="2"/>
    <n v="72"/>
    <n v="0.23076923076923078"/>
    <n v="0.23076923076923078"/>
  </r>
  <r>
    <s v="What It Takes To Heal"/>
    <s v="Prentis Hemphill"/>
    <n v="473"/>
    <n v="397"/>
    <x v="0"/>
    <x v="3"/>
    <n v="76"/>
    <n v="0.16067653276955601"/>
    <n v="0.16067653276955601"/>
  </r>
  <r>
    <s v="Slepí nezabloudí"/>
    <s v="Eliška Koppová"/>
    <n v="99"/>
    <n v="55"/>
    <x v="2"/>
    <x v="8"/>
    <n v="44"/>
    <n v="0.44444444444444442"/>
    <n v="0.44444444444444442"/>
  </r>
  <r>
    <s v="Víš, že jsem hrozná"/>
    <s v="Jessie Ann Foleyová"/>
    <n v="229"/>
    <n v="62"/>
    <x v="2"/>
    <x v="4"/>
    <n v="167"/>
    <n v="0.72925764192139741"/>
    <s v=""/>
  </r>
  <r>
    <s v="Muž v domácnosti 3"/>
    <s v="Kósuke Óno"/>
    <n v="199"/>
    <n v="153"/>
    <x v="0"/>
    <x v="2"/>
    <n v="46"/>
    <n v="0.23115577889447236"/>
    <n v="0.23115577889447236"/>
  </r>
  <r>
    <s v="The Summer She Went Missing"/>
    <s v="Ichaso Chelsea"/>
    <n v="268"/>
    <n v="67"/>
    <x v="0"/>
    <x v="4"/>
    <n v="201"/>
    <n v="0.75"/>
    <s v=""/>
  </r>
  <r>
    <s v="Spy x Family 5 (anglicky)"/>
    <s v="Tacuja Endó"/>
    <n v="250"/>
    <n v="183"/>
    <x v="0"/>
    <x v="2"/>
    <n v="67"/>
    <n v="0.26800000000000002"/>
    <n v="0.26800000000000002"/>
  </r>
  <r>
    <s v="Ragnarok: Poslední boj 7"/>
    <s v="Šin'ja Umemura"/>
    <n v="199"/>
    <n v="127"/>
    <x v="0"/>
    <x v="2"/>
    <n v="72"/>
    <n v="0.36180904522613067"/>
    <n v="0.36180904522613067"/>
  </r>
  <r>
    <s v="The Sandman Book Three"/>
    <s v="Neil Gaiman"/>
    <n v="999"/>
    <n v="789"/>
    <x v="0"/>
    <x v="2"/>
    <n v="210"/>
    <n v="0.21021021021021022"/>
    <n v="0.21021021021021022"/>
  </r>
  <r>
    <s v="Ragnarok: Poslední boj 9"/>
    <s v="Šin'ja Umemura"/>
    <n v="199"/>
    <n v="117"/>
    <x v="0"/>
    <x v="2"/>
    <n v="82"/>
    <n v="0.4120603015075377"/>
    <n v="0.4120603015075377"/>
  </r>
  <r>
    <s v="V břečťanu"/>
    <s v="Jan Rupp"/>
    <n v="222"/>
    <n v="144"/>
    <x v="1"/>
    <x v="8"/>
    <n v="78"/>
    <n v="0.35135135135135137"/>
    <n v="0.35135135135135137"/>
  </r>
  <r>
    <s v="The Highland Falcon Thief"/>
    <s v="Sam Sedgman"/>
    <n v="214"/>
    <n v="77"/>
    <x v="0"/>
    <x v="4"/>
    <n v="137"/>
    <n v="0.64018691588785048"/>
    <s v=""/>
  </r>
  <r>
    <s v="Chlap snů"/>
    <s v="Kim Jones"/>
    <n v="319"/>
    <n v="153"/>
    <x v="1"/>
    <x v="0"/>
    <n v="166"/>
    <n v="0.52037617554858939"/>
    <n v="0.52037617554858939"/>
  </r>
  <r>
    <s v="Devítka"/>
    <s v="Gwen Strauss"/>
    <n v="319"/>
    <n v="271"/>
    <x v="1"/>
    <x v="5"/>
    <n v="48"/>
    <n v="0.15047021943573669"/>
    <n v="0.15047021943573669"/>
  </r>
  <r>
    <s v="Fool Me Once"/>
    <s v="Ashley Winstead"/>
    <n v="268"/>
    <n v="137"/>
    <x v="0"/>
    <x v="0"/>
    <n v="131"/>
    <n v="0.48880597014925375"/>
    <n v="0.48880597014925375"/>
  </r>
  <r>
    <s v="Dívka z Brooklynu"/>
    <s v="Guillaume Musso"/>
    <n v="357"/>
    <n v="303"/>
    <x v="1"/>
    <x v="8"/>
    <n v="54"/>
    <n v="0.15126050420168066"/>
    <n v="0.15126050420168066"/>
  </r>
  <r>
    <s v="Setkání v Benátkách"/>
    <s v="Barbara Hannay"/>
    <n v="349"/>
    <n v="185"/>
    <x v="1"/>
    <x v="8"/>
    <n v="164"/>
    <n v="0.46991404011461319"/>
    <n v="0.46991404011461319"/>
  </r>
  <r>
    <s v="Kandidát z Oráčova"/>
    <s v="Jakub Železný"/>
    <n v="259"/>
    <n v="212"/>
    <x v="1"/>
    <x v="8"/>
    <n v="47"/>
    <n v="0.18146718146718147"/>
    <n v="0.18146718146718147"/>
  </r>
  <r>
    <s v="Death Note 3"/>
    <s v="Cugumi Oba"/>
    <n v="250"/>
    <n v="163"/>
    <x v="0"/>
    <x v="2"/>
    <n v="87"/>
    <n v="0.34799999999999998"/>
    <n v="0.34799999999999998"/>
  </r>
  <r>
    <s v="Návrat"/>
    <s v="Richard Stark"/>
    <n v="199"/>
    <n v="103"/>
    <x v="1"/>
    <x v="1"/>
    <n v="96"/>
    <n v="0.48241206030150752"/>
    <n v="0.48241206030150752"/>
  </r>
  <r>
    <s v="Kdo jinému jámu kopá"/>
    <s v="Marie Rejfová"/>
    <n v="279"/>
    <n v="170"/>
    <x v="2"/>
    <x v="1"/>
    <n v="109"/>
    <n v="0.39068100358422941"/>
    <n v="0.39068100358422941"/>
  </r>
  <r>
    <s v="Čti a hraj si! - Dinosauři"/>
    <s v="Jiri Models"/>
    <n v="241"/>
    <n v="154"/>
    <x v="1"/>
    <x v="7"/>
    <n v="87"/>
    <n v="0.36099585062240663"/>
    <n v="0.36099585062240663"/>
  </r>
  <r>
    <s v="What I Know for Sure"/>
    <s v="Oprah Winfrey"/>
    <n v="349"/>
    <n v="297"/>
    <x v="0"/>
    <x v="3"/>
    <n v="52"/>
    <n v="0.14899713467048711"/>
    <n v="0.14899713467048711"/>
  </r>
  <r>
    <s v="Fall of Ruin and Wrath"/>
    <s v="Jennifer L. Armentrout"/>
    <n v="357"/>
    <n v="328"/>
    <x v="0"/>
    <x v="2"/>
    <n v="29"/>
    <n v="8.1232492997198882E-2"/>
    <s v=""/>
  </r>
  <r>
    <s v="Po práci je pořád legrace"/>
    <s v="Jan Nejedlý"/>
    <n v="312"/>
    <n v="303"/>
    <x v="0"/>
    <x v="9"/>
    <n v="9"/>
    <n v="2.8846153846153848E-2"/>
    <s v=""/>
  </r>
  <r>
    <s v="Číšnické humoresky"/>
    <s v="Eda Veselý"/>
    <n v="215"/>
    <n v="148"/>
    <x v="0"/>
    <x v="9"/>
    <n v="67"/>
    <n v="0.3116279069767442"/>
    <n v="0.3116279069767442"/>
  </r>
  <r>
    <s v="Pražské jaro 1968"/>
    <s v="Miroslav Novák"/>
    <n v="313"/>
    <n v="250"/>
    <x v="0"/>
    <x v="7"/>
    <n v="63"/>
    <n v="0.2012779552715655"/>
    <n v="0.2012779552715655"/>
  </r>
  <r>
    <s v="This Place is Still Beautiful"/>
    <s v="Slovart"/>
    <n v="259"/>
    <n v="135"/>
    <x v="0"/>
    <x v="4"/>
    <n v="124"/>
    <n v="0.47876447876447875"/>
    <n v="0.47876447876447875"/>
  </r>
  <r>
    <s v="Theomachia"/>
    <s v="Petr Jaroněk"/>
    <n v="215"/>
    <n v="151"/>
    <x v="2"/>
    <x v="2"/>
    <n v="64"/>
    <n v="0.29767441860465116"/>
    <n v="0.29767441860465116"/>
  </r>
  <r>
    <s v="Angelika Frankenstein Makes Her Match"/>
    <s v="Thorneová Sally"/>
    <n v="268"/>
    <n v="137"/>
    <x v="0"/>
    <x v="0"/>
    <n v="131"/>
    <n v="0.48880597014925375"/>
    <n v="0.48880597014925375"/>
  </r>
  <r>
    <s v="The Twin Ship Tao"/>
    <s v="Aleš Čermák"/>
    <n v="188"/>
    <n v="143"/>
    <x v="1"/>
    <x v="8"/>
    <n v="45"/>
    <n v="0.23936170212765959"/>
    <n v="0.23936170212765959"/>
  </r>
  <r>
    <s v="Ask Not"/>
    <s v="Maureen Callahanová"/>
    <n v="738"/>
    <n v="679"/>
    <x v="1"/>
    <x v="3"/>
    <n v="59"/>
    <n v="7.9945799457994585E-2"/>
    <s v=""/>
  </r>
  <r>
    <s v="Peklo Beneš"/>
    <s v="Josef Nesvadba"/>
    <n v="205"/>
    <n v="131"/>
    <x v="1"/>
    <x v="8"/>
    <n v="74"/>
    <n v="0.36097560975609755"/>
    <n v="0.36097560975609755"/>
  </r>
  <r>
    <s v="Stín smrti"/>
    <s v="Egon Trnka"/>
    <n v="299"/>
    <n v="227"/>
    <x v="2"/>
    <x v="1"/>
    <n v="72"/>
    <n v="0.24080267558528429"/>
    <n v="0.24080267558528429"/>
  </r>
  <r>
    <s v="Riders"/>
    <s v="Cooper Jilly"/>
    <n v="325"/>
    <n v="163"/>
    <x v="0"/>
    <x v="0"/>
    <n v="162"/>
    <n v="0.49846153846153846"/>
    <n v="0.49846153846153846"/>
  </r>
  <r>
    <s v="Loki: zlý bůh se učí vládnout světu"/>
    <s v="Louie Stowell"/>
    <n v="357"/>
    <n v="321"/>
    <x v="1"/>
    <x v="2"/>
    <n v="36"/>
    <n v="0.10084033613445378"/>
    <n v="0.10084033613445378"/>
  </r>
  <r>
    <s v="The Wild Robot"/>
    <s v="Peter Brown"/>
    <n v="214"/>
    <n v="109"/>
    <x v="0"/>
    <x v="4"/>
    <n v="105"/>
    <n v="0.49065420560747663"/>
    <n v="0.49065420560747663"/>
  </r>
  <r>
    <s v="To je vražda, napsala - Reklama na vraždu"/>
    <s v="Donald Bain"/>
    <n v="229"/>
    <n v="156"/>
    <x v="2"/>
    <x v="1"/>
    <n v="73"/>
    <n v="0.31877729257641924"/>
    <n v="0.31877729257641924"/>
  </r>
  <r>
    <s v="Morituri te maturitas"/>
    <s v="Petra Štarková"/>
    <n v="239"/>
    <n v="155"/>
    <x v="2"/>
    <x v="2"/>
    <n v="84"/>
    <n v="0.35146443514644349"/>
    <n v="0.35146443514644349"/>
  </r>
  <r>
    <s v="House Corrino (Prelude 3)"/>
    <s v="Brian Herbert"/>
    <n v="303"/>
    <n v="288"/>
    <x v="0"/>
    <x v="2"/>
    <n v="15"/>
    <n v="4.9504950495049507E-2"/>
    <s v=""/>
  </r>
  <r>
    <s v="Vánoční kouzlo"/>
    <s v="Helen Mortimerová"/>
    <n v="268"/>
    <n v="161"/>
    <x v="1"/>
    <x v="9"/>
    <n v="107"/>
    <n v="0.39925373134328357"/>
    <n v="0.39925373134328357"/>
  </r>
  <r>
    <s v="Malá myška objevuje svět"/>
    <s v="Pierre Carrière"/>
    <n v="199"/>
    <n v="80"/>
    <x v="1"/>
    <x v="4"/>
    <n v="119"/>
    <n v="0.59798994974874375"/>
    <n v="0.59798994974874375"/>
  </r>
  <r>
    <s v="Bůh je z Brna"/>
    <s v="Jiří Štangl"/>
    <n v="89"/>
    <n v="39"/>
    <x v="2"/>
    <x v="9"/>
    <n v="50"/>
    <n v="0.5617977528089888"/>
    <n v="0.5617977528089888"/>
  </r>
  <r>
    <s v="Four Aunties and a Wedding"/>
    <s v="Jesse Q. Sutantová"/>
    <n v="330"/>
    <n v="142"/>
    <x v="0"/>
    <x v="0"/>
    <n v="188"/>
    <n v="0.5696969696969697"/>
    <n v="0.5696969696969697"/>
  </r>
  <r>
    <s v="Krakatit"/>
    <s v="Karel Čapek"/>
    <n v="219"/>
    <n v="138"/>
    <x v="2"/>
    <x v="8"/>
    <n v="81"/>
    <n v="0.36986301369863012"/>
    <n v="0.36986301369863012"/>
  </r>
  <r>
    <s v="Zvířecí cestovatelé"/>
    <s v="Julio Antonio Blasko"/>
    <n v="241"/>
    <n v="147"/>
    <x v="1"/>
    <x v="7"/>
    <n v="94"/>
    <n v="0.39004149377593361"/>
    <n v="0.39004149377593361"/>
  </r>
  <r>
    <s v="Madridský kód"/>
    <s v="Václav Miko"/>
    <n v="69"/>
    <n v="49"/>
    <x v="2"/>
    <x v="8"/>
    <n v="20"/>
    <n v="0.28985507246376813"/>
    <n v="0.28985507246376813"/>
  </r>
  <r>
    <s v="Můj život s Václavem a Chartou"/>
    <s v="Michal Stehlík"/>
    <n v="330"/>
    <n v="228"/>
    <x v="1"/>
    <x v="8"/>
    <n v="102"/>
    <n v="0.30909090909090908"/>
    <n v="0.30909090909090908"/>
  </r>
  <r>
    <s v="Tales of a Monstrous Heart"/>
    <s v="Jennifer Delaneyová"/>
    <n v="447"/>
    <n v="268"/>
    <x v="0"/>
    <x v="2"/>
    <n v="179"/>
    <n v="0.40044742729306487"/>
    <n v="0.40044742729306487"/>
  </r>
  <r>
    <s v="Lost Girl King"/>
    <s v="Catherine Doyleová"/>
    <n v="223"/>
    <n v="103"/>
    <x v="0"/>
    <x v="4"/>
    <n v="120"/>
    <n v="0.53811659192825112"/>
    <n v="0.53811659192825112"/>
  </r>
  <r>
    <s v="The Spiritual Poems of Rumi"/>
    <s v="Džaláleddín Rúmí"/>
    <n v="295"/>
    <n v="195"/>
    <x v="1"/>
    <x v="8"/>
    <n v="100"/>
    <n v="0.33898305084745761"/>
    <n v="0.33898305084745761"/>
  </r>
  <r>
    <s v="The Choice"/>
    <s v="Nora Robertsová"/>
    <n v="268"/>
    <n v="113"/>
    <x v="0"/>
    <x v="0"/>
    <n v="155"/>
    <n v="0.57835820895522383"/>
    <n v="0.57835820895522383"/>
  </r>
  <r>
    <s v="No Reserve"/>
    <s v="Felix Francis"/>
    <n v="268"/>
    <n v="217"/>
    <x v="0"/>
    <x v="1"/>
    <n v="51"/>
    <n v="0.19029850746268656"/>
    <n v="0.19029850746268656"/>
  </r>
  <r>
    <s v="Conan na Ostrově ledu"/>
    <s v="Mike Philip"/>
    <n v="79"/>
    <n v="53"/>
    <x v="2"/>
    <x v="2"/>
    <n v="26"/>
    <n v="0.32911392405063289"/>
    <n v="0.32911392405063289"/>
  </r>
  <r>
    <s v="Camino Ghosts"/>
    <s v="John Grisham"/>
    <n v="268"/>
    <n v="172"/>
    <x v="0"/>
    <x v="1"/>
    <n v="96"/>
    <n v="0.35820895522388058"/>
    <n v="0.35820895522388058"/>
  </r>
  <r>
    <s v="Atlas domácích bytostí"/>
    <s v="Martin Poláček"/>
    <n v="329"/>
    <n v="207"/>
    <x v="0"/>
    <x v="4"/>
    <n v="122"/>
    <n v="0.37082066869300911"/>
    <n v="0.37082066869300911"/>
  </r>
  <r>
    <s v="Muži v offsidu"/>
    <s v="Karel Poláček"/>
    <n v="209"/>
    <n v="138"/>
    <x v="2"/>
    <x v="8"/>
    <n v="71"/>
    <n v="0.33971291866028708"/>
    <n v="0.33971291866028708"/>
  </r>
  <r>
    <s v="Odsouzen"/>
    <s v="Jan Bílý"/>
    <n v="89"/>
    <n v="61"/>
    <x v="2"/>
    <x v="2"/>
    <n v="28"/>
    <n v="0.3146067415730337"/>
    <n v="0.3146067415730337"/>
  </r>
  <r>
    <s v="The Strangeworlds Travel Agency: The Edge of the Ocean"/>
    <s v="L.D. Lapinski"/>
    <n v="239"/>
    <n v="131"/>
    <x v="0"/>
    <x v="4"/>
    <n v="108"/>
    <n v="0.45188284518828453"/>
    <n v="0.45188284518828453"/>
  </r>
  <r>
    <s v="After Man: Expanded 40th Anniversary Edition"/>
    <s v="Dixon Dougal"/>
    <n v="886"/>
    <n v="576"/>
    <x v="1"/>
    <x v="7"/>
    <n v="310"/>
    <n v="0.34988713318284426"/>
    <n v="0.34988713318284426"/>
  </r>
  <r>
    <s v="Into the Uncut Grass"/>
    <s v="Trevor Noah"/>
    <n v="502"/>
    <n v="407"/>
    <x v="1"/>
    <x v="2"/>
    <n v="95"/>
    <n v="0.18924302788844621"/>
    <n v="0.18924302788844621"/>
  </r>
  <r>
    <s v="Never a Duke"/>
    <s v="Little"/>
    <n v="268"/>
    <n v="72"/>
    <x v="0"/>
    <x v="0"/>
    <n v="196"/>
    <n v="0.73134328358208955"/>
    <s v=""/>
  </r>
  <r>
    <s v="Černí husaři"/>
    <s v="František Petran"/>
    <n v="149"/>
    <n v="88"/>
    <x v="2"/>
    <x v="2"/>
    <n v="61"/>
    <n v="0.40939597315436244"/>
    <n v="0.40939597315436244"/>
  </r>
  <r>
    <s v="Lyceum"/>
    <s v="Lukáš Malý"/>
    <n v="179"/>
    <n v="84"/>
    <x v="2"/>
    <x v="8"/>
    <n v="95"/>
    <n v="0.53072625698324027"/>
    <n v="0.53072625698324027"/>
  </r>
  <r>
    <s v="The Cosy Christmas Colouring Book"/>
    <s v="Tansy Willow"/>
    <n v="236"/>
    <n v="177"/>
    <x v="0"/>
    <x v="3"/>
    <n v="59"/>
    <n v="0.25"/>
    <n v="0.25"/>
  </r>
  <r>
    <s v="Bible Příběhy na každý den"/>
    <s v="Česká biblická společnost"/>
    <n v="535"/>
    <n v="433"/>
    <x v="1"/>
    <x v="3"/>
    <n v="102"/>
    <n v="0.19065420560747665"/>
    <n v="0.19065420560747665"/>
  </r>
  <r>
    <s v="One Little Bee"/>
    <s v="Allen Emma"/>
    <n v="231"/>
    <n v="99"/>
    <x v="1"/>
    <x v="4"/>
    <n v="132"/>
    <n v="0.5714285714285714"/>
    <n v="0.5714285714285714"/>
  </r>
  <r>
    <s v="Nineteen Eighty-Four"/>
    <s v="George Orwell"/>
    <n v="236"/>
    <n v="170"/>
    <x v="0"/>
    <x v="8"/>
    <n v="66"/>
    <n v="0.27966101694915252"/>
    <n v="0.27966101694915252"/>
  </r>
  <r>
    <s v="Chain-Gang All-Stars"/>
    <s v="Nana Kwame Adjei-Brenyah"/>
    <n v="268"/>
    <n v="185"/>
    <x v="0"/>
    <x v="8"/>
    <n v="83"/>
    <n v="0.30970149253731344"/>
    <n v="0.30970149253731344"/>
  </r>
  <r>
    <s v="Suttree"/>
    <s v="Cormac McCarthy"/>
    <n v="99"/>
    <n v="65"/>
    <x v="0"/>
    <x v="8"/>
    <n v="34"/>
    <n v="0.34343434343434343"/>
    <n v="0.34343434343434343"/>
  </r>
  <r>
    <s v="Tupilak. Severský posol smrti"/>
    <s v="Marko Thelen"/>
    <n v="312"/>
    <n v="284"/>
    <x v="1"/>
    <x v="1"/>
    <n v="28"/>
    <n v="8.9743589743589744E-2"/>
    <s v=""/>
  </r>
  <r>
    <s v="The Adventures of Amina al-Sirafi"/>
    <s v="Shannon Chakraborty"/>
    <n v="268"/>
    <n v="206"/>
    <x v="0"/>
    <x v="8"/>
    <n v="62"/>
    <n v="0.23134328358208955"/>
    <n v="0.23134328358208955"/>
  </r>
  <r>
    <s v="David Hockney. A Chronology. 40th Anniversary Edition"/>
    <s v="Hans Werner Holzwarth"/>
    <n v="670"/>
    <n v="590"/>
    <x v="1"/>
    <x v="9"/>
    <n v="80"/>
    <n v="0.11940298507462686"/>
    <n v="0.11940298507462686"/>
  </r>
  <r>
    <s v="Klokočka, lovecké legendy"/>
    <s v="Karel Bartošek"/>
    <n v="129"/>
    <n v="77"/>
    <x v="2"/>
    <x v="8"/>
    <n v="52"/>
    <n v="0.40310077519379844"/>
    <n v="0.40310077519379844"/>
  </r>
  <r>
    <s v="Air Fryer Easy Everyday"/>
    <s v="Sam Milner"/>
    <n v="591"/>
    <n v="467"/>
    <x v="1"/>
    <x v="6"/>
    <n v="124"/>
    <n v="0.20981387478849409"/>
    <n v="0.20981387478849409"/>
  </r>
  <r>
    <s v="Zpráva o nezdaru"/>
    <s v="Olga Walló"/>
    <n v="99"/>
    <n v="58"/>
    <x v="2"/>
    <x v="8"/>
    <n v="41"/>
    <n v="0.41414141414141414"/>
    <n v="0.41414141414141414"/>
  </r>
  <r>
    <s v="Botanic Gardens of the World"/>
    <s v="Quercus"/>
    <n v="890"/>
    <n v="783"/>
    <x v="1"/>
    <x v="9"/>
    <n v="107"/>
    <n v="0.12022471910112359"/>
    <n v="0.12022471910112359"/>
  </r>
  <r>
    <s v="Protančit se životem"/>
    <s v="Viola Kučerová"/>
    <n v="268"/>
    <n v="180"/>
    <x v="1"/>
    <x v="8"/>
    <n v="88"/>
    <n v="0.32835820895522388"/>
    <n v="0.32835820895522388"/>
  </r>
  <r>
    <s v="Some Like it Cold"/>
    <s v="Elle McNicoll"/>
    <n v="268"/>
    <n v="102"/>
    <x v="0"/>
    <x v="4"/>
    <n v="166"/>
    <n v="0.61940298507462688"/>
    <n v="0.61940298507462688"/>
  </r>
  <r>
    <s v="Genesis"/>
    <s v="Henry A. Kissinger"/>
    <n v="726"/>
    <n v="479"/>
    <x v="1"/>
    <x v="7"/>
    <n v="247"/>
    <n v="0.34022038567493113"/>
    <n v="0.34022038567493113"/>
  </r>
  <r>
    <s v="Nový domov"/>
    <s v="Leslie Connor"/>
    <n v="357"/>
    <n v="318"/>
    <x v="1"/>
    <x v="7"/>
    <n v="39"/>
    <n v="0.1092436974789916"/>
    <n v="0.1092436974789916"/>
  </r>
  <r>
    <s v="The Troop"/>
    <s v="Nick Cutter"/>
    <n v="268"/>
    <n v="209"/>
    <x v="0"/>
    <x v="1"/>
    <n v="59"/>
    <n v="0.22014925373134328"/>
    <n v="0.22014925373134328"/>
  </r>
  <r>
    <s v="Oskar Kokoschka"/>
    <s v="Rüdiger Görner"/>
    <n v="416"/>
    <n v="404"/>
    <x v="1"/>
    <x v="9"/>
    <n v="12"/>
    <n v="2.8846153846153848E-2"/>
    <s v=""/>
  </r>
  <r>
    <s v="Povídky smíchovské"/>
    <s v="Marie Rejfová"/>
    <n v="299"/>
    <n v="185"/>
    <x v="2"/>
    <x v="8"/>
    <n v="114"/>
    <n v="0.38127090301003347"/>
    <n v="0.38127090301003347"/>
  </r>
  <r>
    <s v="Svobodná mysl"/>
    <s v="Annie Grace"/>
    <n v="299"/>
    <n v="215"/>
    <x v="2"/>
    <x v="6"/>
    <n v="84"/>
    <n v="0.28093645484949831"/>
    <n v="0.28093645484949831"/>
  </r>
  <r>
    <s v="Kouzlo letní noci"/>
    <s v="Miroslav Jandovský"/>
    <n v="69"/>
    <n v="48"/>
    <x v="2"/>
    <x v="9"/>
    <n v="21"/>
    <n v="0.30434782608695654"/>
    <n v="0.30434782608695654"/>
  </r>
  <r>
    <s v="Dobrá myslivna"/>
    <s v="Veronika Nešporová"/>
    <n v="294"/>
    <n v="179"/>
    <x v="0"/>
    <x v="6"/>
    <n v="115"/>
    <n v="0.391156462585034"/>
    <n v="0.391156462585034"/>
  </r>
  <r>
    <s v="Kruté požehnání"/>
    <s v="Emily Thiedeová"/>
    <n v="349"/>
    <n v="342"/>
    <x v="2"/>
    <x v="2"/>
    <n v="7"/>
    <n v="2.0057306590257881E-2"/>
    <s v=""/>
  </r>
  <r>
    <s v="The Black Bird Oracle"/>
    <s v="Deborah Harknessová"/>
    <n v="738"/>
    <n v="531"/>
    <x v="1"/>
    <x v="2"/>
    <n v="207"/>
    <n v="0.28048780487804881"/>
    <n v="0.28048780487804881"/>
  </r>
  <r>
    <s v="A Heart Full of Headstones"/>
    <s v="Ian Rankin"/>
    <n v="268"/>
    <n v="222"/>
    <x v="0"/>
    <x v="1"/>
    <n v="46"/>
    <n v="0.17164179104477612"/>
    <n v="0.17164179104477612"/>
  </r>
  <r>
    <s v="Rebellion (Eagles of Empire 22)"/>
    <s v="Simon Scarrow"/>
    <n v="295"/>
    <n v="177"/>
    <x v="0"/>
    <x v="8"/>
    <n v="118"/>
    <n v="0.4"/>
    <n v="0.4"/>
  </r>
  <r>
    <s v="The Road to Wigan Pier"/>
    <s v="George Orwell"/>
    <n v="294"/>
    <n v="212"/>
    <x v="1"/>
    <x v="8"/>
    <n v="82"/>
    <n v="0.27891156462585032"/>
    <n v="0.27891156462585032"/>
  </r>
  <r>
    <s v="For the Culture: The Power Behind the World's Most Successful Brands, from Apple to Beyoncé"/>
    <s v="Marcus Collins"/>
    <n v="491"/>
    <n v="329"/>
    <x v="0"/>
    <x v="7"/>
    <n v="162"/>
    <n v="0.32993890020366601"/>
    <n v="0.32993890020366601"/>
  </r>
  <r>
    <s v="The Last Of President´s Men"/>
    <s v="Bob Woodward"/>
    <n v="169"/>
    <n v="132"/>
    <x v="1"/>
    <x v="5"/>
    <n v="37"/>
    <n v="0.21893491124260356"/>
    <n v="0.21893491124260356"/>
  </r>
  <r>
    <s v="you are your own fairy tale"/>
    <s v="Amanda Lovelace"/>
    <n v="491"/>
    <n v="368"/>
    <x v="1"/>
    <x v="8"/>
    <n v="123"/>
    <n v="0.25050916496945008"/>
    <n v="0.25050916496945008"/>
  </r>
  <r>
    <s v="Runaway Horses"/>
    <s v="Yukio Mishima"/>
    <n v="294"/>
    <n v="191"/>
    <x v="0"/>
    <x v="8"/>
    <n v="103"/>
    <n v="0.35034013605442177"/>
    <n v="0.35034013605442177"/>
  </r>
  <r>
    <s v="Witches at the End of the World"/>
    <s v="Chelsea Iversen"/>
    <n v="268"/>
    <n v="201"/>
    <x v="0"/>
    <x v="2"/>
    <n v="67"/>
    <n v="0.25"/>
    <n v="0.25"/>
  </r>
  <r>
    <s v="Sakamoto Days 4 (anglicky)"/>
    <s v="Júto Suzuki"/>
    <n v="268"/>
    <n v="204"/>
    <x v="0"/>
    <x v="2"/>
    <n v="64"/>
    <n v="0.23880597014925373"/>
    <n v="0.23880597014925373"/>
  </r>
  <r>
    <s v="Moriarty the Patriot 15"/>
    <s v="Ryosuke Takeuchi"/>
    <n v="268"/>
    <n v="217"/>
    <x v="0"/>
    <x v="2"/>
    <n v="51"/>
    <n v="0.19029850746268656"/>
    <n v="0.19029850746268656"/>
  </r>
  <r>
    <s v="What's My Teenager Thinking? Practical child psychology for modern parents"/>
    <s v="Slovart"/>
    <n v="447"/>
    <n v="250"/>
    <x v="0"/>
    <x v="4"/>
    <n v="197"/>
    <n v="0.4407158836689038"/>
    <n v="0.4407158836689038"/>
  </r>
  <r>
    <s v="Poslední, kdo zůstal"/>
    <s v="Riley Sager"/>
    <n v="319"/>
    <n v="233"/>
    <x v="1"/>
    <x v="1"/>
    <n v="86"/>
    <n v="0.26959247648902823"/>
    <n v="0.26959247648902823"/>
  </r>
  <r>
    <s v="Lid mi říká Evita"/>
    <s v="Josef Opatrný"/>
    <n v="268"/>
    <n v="220"/>
    <x v="1"/>
    <x v="8"/>
    <n v="48"/>
    <n v="0.17910447761194029"/>
    <n v="0.17910447761194029"/>
  </r>
  <r>
    <s v="Child of Fortune"/>
    <s v="Yuko Tsushima"/>
    <n v="268"/>
    <n v="161"/>
    <x v="0"/>
    <x v="8"/>
    <n v="107"/>
    <n v="0.39925373134328357"/>
    <n v="0.39925373134328357"/>
  </r>
  <r>
    <s v="Babies Names"/>
    <s v="Slovart"/>
    <n v="129"/>
    <n v="101"/>
    <x v="0"/>
    <x v="7"/>
    <n v="28"/>
    <n v="0.21705426356589147"/>
    <n v="0.21705426356589147"/>
  </r>
  <r>
    <s v="Misc"/>
    <s v="Bloomsbury"/>
    <n v="384"/>
    <n v="307"/>
    <x v="1"/>
    <x v="3"/>
    <n v="77"/>
    <n v="0.20052083333333334"/>
    <n v="0.20052083333333334"/>
  </r>
  <r>
    <s v="Cirkulární ekonomie a ekonomika 3"/>
    <s v="Eva Kislingerová"/>
    <n v="357"/>
    <n v="350"/>
    <x v="1"/>
    <x v="7"/>
    <n v="7"/>
    <n v="1.9607843137254902E-2"/>
    <s v=""/>
  </r>
  <r>
    <s v="Black or White 6"/>
    <s v="Sachimo"/>
    <n v="268"/>
    <n v="196"/>
    <x v="0"/>
    <x v="2"/>
    <n v="72"/>
    <n v="0.26865671641791045"/>
    <n v="0.26865671641791045"/>
  </r>
  <r>
    <s v="Ali Cross"/>
    <s v="Slovart"/>
    <n v="239"/>
    <n v="127"/>
    <x v="0"/>
    <x v="4"/>
    <n v="112"/>
    <n v="0.46861924686192469"/>
    <n v="0.46861924686192469"/>
  </r>
  <r>
    <s v="A Letter to the Luminous Deep"/>
    <s v="Sylvie Cathrall"/>
    <n v="473"/>
    <n v="421"/>
    <x v="0"/>
    <x v="2"/>
    <n v="52"/>
    <n v="0.10993657505285412"/>
    <n v="0.10993657505285412"/>
  </r>
  <r>
    <s v="The Worlds of George RR Martin"/>
    <s v="Tom Huddleston"/>
    <n v="752"/>
    <n v="587"/>
    <x v="1"/>
    <x v="9"/>
    <n v="165"/>
    <n v="0.21941489361702127"/>
    <n v="0.21941489361702127"/>
  </r>
  <r>
    <s v="The Book of Disquiet"/>
    <s v="Fernando Pessoa"/>
    <n v="325"/>
    <n v="228"/>
    <x v="0"/>
    <x v="8"/>
    <n v="97"/>
    <n v="0.29846153846153844"/>
    <n v="0.29846153846153844"/>
  </r>
  <r>
    <s v="Rendezvous With Rama"/>
    <s v="Arthur Charles Clarke"/>
    <n v="349"/>
    <n v="272"/>
    <x v="0"/>
    <x v="2"/>
    <n v="77"/>
    <n v="0.22063037249283668"/>
    <n v="0.22063037249283668"/>
  </r>
  <r>
    <s v="The Wishkeeper's Apprentice"/>
    <s v="Rachel Chivers Khoová"/>
    <n v="232"/>
    <n v="130"/>
    <x v="0"/>
    <x v="4"/>
    <n v="102"/>
    <n v="0.43965517241379309"/>
    <n v="0.43965517241379309"/>
  </r>
  <r>
    <s v="The Double Dangerous Book for Boys"/>
    <s v="Conn Iggulden"/>
    <n v="499"/>
    <n v="220"/>
    <x v="1"/>
    <x v="4"/>
    <n v="279"/>
    <n v="0.5591182364729459"/>
    <n v="0.5591182364729459"/>
  </r>
  <r>
    <s v="The Showman"/>
    <s v="Simon Shuster"/>
    <n v="473"/>
    <n v="326"/>
    <x v="0"/>
    <x v="8"/>
    <n v="147"/>
    <n v="0.31078224101479918"/>
    <n v="0.31078224101479918"/>
  </r>
  <r>
    <s v="Pennyblade"/>
    <s v="J.L. Worrad"/>
    <n v="329"/>
    <n v="260"/>
    <x v="0"/>
    <x v="2"/>
    <n v="69"/>
    <n v="0.20972644376899696"/>
    <n v="0.20972644376899696"/>
  </r>
  <r>
    <s v="Montgomery Bonbon: Murder at the Museum"/>
    <s v="Alasdair Beckett-King"/>
    <n v="223"/>
    <n v="120"/>
    <x v="0"/>
    <x v="4"/>
    <n v="103"/>
    <n v="0.46188340807174888"/>
    <n v="0.46188340807174888"/>
  </r>
  <r>
    <s v="Chain of Thorns"/>
    <s v="Cassandra Clare"/>
    <n v="294"/>
    <n v="126"/>
    <x v="0"/>
    <x v="4"/>
    <n v="168"/>
    <n v="0.5714285714285714"/>
    <n v="0.5714285714285714"/>
  </r>
  <r>
    <s v="The Drug and Other Stories: Second Edition"/>
    <s v="Aleister Crowley"/>
    <n v="199"/>
    <n v="139"/>
    <x v="0"/>
    <x v="2"/>
    <n v="60"/>
    <n v="0.30150753768844218"/>
    <n v="0.30150753768844218"/>
  </r>
  <r>
    <s v="Divine Rivals"/>
    <s v="Rebecca Ross"/>
    <n v="447"/>
    <n v="224"/>
    <x v="1"/>
    <x v="4"/>
    <n v="223"/>
    <n v="0.49888143176733779"/>
    <n v="0.49888143176733779"/>
  </r>
  <r>
    <s v="Candles: A Modern Guide to Making Candles"/>
    <s v="Ebi Sinteh"/>
    <n v="529"/>
    <n v="397"/>
    <x v="0"/>
    <x v="3"/>
    <n v="132"/>
    <n v="0.2495274102079395"/>
    <n v="0.2495274102079395"/>
  </r>
  <r>
    <s v="My Beloved Life"/>
    <s v="Amitava Kumar"/>
    <n v="473"/>
    <n v="341"/>
    <x v="1"/>
    <x v="8"/>
    <n v="132"/>
    <n v="0.27906976744186046"/>
    <n v="0.27906976744186046"/>
  </r>
  <r>
    <s v="A Great Reckoning"/>
    <s v="Louise Pennyová"/>
    <n v="279"/>
    <n v="215"/>
    <x v="0"/>
    <x v="1"/>
    <n v="64"/>
    <n v="0.22939068100358423"/>
    <n v="0.22939068100358423"/>
  </r>
  <r>
    <s v="Summons"/>
    <s v="Slovart"/>
    <n v="169"/>
    <n v="122"/>
    <x v="1"/>
    <x v="1"/>
    <n v="47"/>
    <n v="0.27810650887573962"/>
    <n v="0.27810650887573962"/>
  </r>
  <r>
    <s v="Rudolf Weigl: Zachránce tisíců životů"/>
    <s v="Mariusz Urbanek"/>
    <n v="402"/>
    <n v="281"/>
    <x v="1"/>
    <x v="3"/>
    <n v="121"/>
    <n v="0.30099502487562191"/>
    <n v="0.30099502487562191"/>
  </r>
  <r>
    <s v="Roger Daltrey: Thanks a lot Mr Kibblewhite, My Story"/>
    <s v="Slovart"/>
    <n v="179"/>
    <n v="100"/>
    <x v="1"/>
    <x v="8"/>
    <n v="79"/>
    <n v="0.44134078212290501"/>
    <n v="0.44134078212290501"/>
  </r>
  <r>
    <s v="Lucy by the Sea"/>
    <s v="Elizabeth Stroutová"/>
    <n v="469"/>
    <n v="202"/>
    <x v="1"/>
    <x v="8"/>
    <n v="267"/>
    <n v="0.56929637526652455"/>
    <n v="0.56929637526652455"/>
  </r>
  <r>
    <s v="The Rachel Incident"/>
    <s v="Caroline O'Donoghue"/>
    <n v="268"/>
    <n v="212"/>
    <x v="0"/>
    <x v="8"/>
    <n v="56"/>
    <n v="0.20895522388059701"/>
    <n v="0.20895522388059701"/>
  </r>
  <r>
    <s v="Kairos"/>
    <s v="Jenny Erpenbeck"/>
    <n v="295"/>
    <n v="183"/>
    <x v="0"/>
    <x v="8"/>
    <n v="112"/>
    <n v="0.37966101694915255"/>
    <n v="0.37966101694915255"/>
  </r>
  <r>
    <s v="Scandi Style: Scandinavian Home Inspiration"/>
    <s v="Claire Bingham"/>
    <n v="699"/>
    <n v="566"/>
    <x v="1"/>
    <x v="9"/>
    <n v="133"/>
    <n v="0.19027181688125894"/>
    <n v="0.19027181688125894"/>
  </r>
  <r>
    <s v="Sanctuary of the Shadow"/>
    <s v="Aurora Ascher"/>
    <n v="447"/>
    <n v="340"/>
    <x v="1"/>
    <x v="2"/>
    <n v="107"/>
    <n v="0.23937360178970918"/>
    <n v="0.23937360178970918"/>
  </r>
  <r>
    <s v="Heartbreaker"/>
    <s v="Nick Louth"/>
    <n v="149"/>
    <n v="112"/>
    <x v="0"/>
    <x v="1"/>
    <n v="37"/>
    <n v="0.24832214765100671"/>
    <n v="0.24832214765100671"/>
  </r>
  <r>
    <s v="Motivation"/>
    <s v="Stefan Falk"/>
    <n v="312"/>
    <n v="243"/>
    <x v="0"/>
    <x v="3"/>
    <n v="69"/>
    <n v="0.22115384615384615"/>
    <n v="0.22115384615384615"/>
  </r>
  <r>
    <s v="Houseplant Gardener in a Box"/>
    <s v="Jane Perrone"/>
    <n v="590"/>
    <n v="490"/>
    <x v="1"/>
    <x v="3"/>
    <n v="100"/>
    <n v="0.16949152542372881"/>
    <n v="0.16949152542372881"/>
  </r>
  <r>
    <s v="Bull Mountain"/>
    <s v="Slovart"/>
    <n v="179"/>
    <n v="104"/>
    <x v="1"/>
    <x v="1"/>
    <n v="75"/>
    <n v="0.41899441340782123"/>
    <n v="0.41899441340782123"/>
  </r>
  <r>
    <s v="The Girl and the Mountain"/>
    <s v="Mark Lawrence"/>
    <n v="299"/>
    <n v="251"/>
    <x v="0"/>
    <x v="2"/>
    <n v="48"/>
    <n v="0.16053511705685619"/>
    <n v="0.16053511705685619"/>
  </r>
  <r>
    <s v="Skullboy a šílená armáda"/>
    <s v="Jacob Chabot"/>
    <n v="199"/>
    <n v="161"/>
    <x v="0"/>
    <x v="9"/>
    <n v="38"/>
    <n v="0.19095477386934673"/>
    <n v="0.19095477386934673"/>
  </r>
  <r>
    <s v="20th Victim"/>
    <s v="James Patterson"/>
    <n v="269"/>
    <n v="164"/>
    <x v="0"/>
    <x v="1"/>
    <n v="105"/>
    <n v="0.3903345724907063"/>
    <n v="0.3903345724907063"/>
  </r>
  <r>
    <s v="Narwhalicorn and Jelly"/>
    <s v="Ben Clanton"/>
    <n v="249"/>
    <n v="90"/>
    <x v="0"/>
    <x v="4"/>
    <n v="159"/>
    <n v="0.63855421686746983"/>
    <s v=""/>
  </r>
  <r>
    <s v="Stella Maris"/>
    <s v="Cormac McCarthy"/>
    <n v="99"/>
    <n v="58"/>
    <x v="1"/>
    <x v="8"/>
    <n v="41"/>
    <n v="0.41414141414141414"/>
    <n v="0.41414141414141414"/>
  </r>
  <r>
    <s v="Child of God"/>
    <s v="Cormac McCarthy"/>
    <n v="99"/>
    <n v="73"/>
    <x v="0"/>
    <x v="8"/>
    <n v="26"/>
    <n v="0.26262626262626265"/>
    <n v="0.26262626262626265"/>
  </r>
  <r>
    <s v="Good Night Stories For Rebel Girls: 100 Immigrant Women Who Changed The World"/>
    <s v="Elena Favilli"/>
    <n v="670"/>
    <n v="362"/>
    <x v="1"/>
    <x v="4"/>
    <n v="308"/>
    <n v="0.45970149253731341"/>
    <n v="0.45970149253731341"/>
  </r>
  <r>
    <s v="Hilda and the Troll"/>
    <s v="Luke Pearson"/>
    <n v="297"/>
    <n v="125"/>
    <x v="0"/>
    <x v="4"/>
    <n v="172"/>
    <n v="0.57912457912457915"/>
    <n v="0.57912457912457915"/>
  </r>
  <r>
    <s v="Osudoví kamarádi - Začarované zrcátko"/>
    <s v="Linda Chapman"/>
    <n v="209"/>
    <n v="125"/>
    <x v="2"/>
    <x v="7"/>
    <n v="84"/>
    <n v="0.40191387559808611"/>
    <n v="0.40191387559808611"/>
  </r>
  <r>
    <s v="Pilgrims Way"/>
    <s v="Abdulrazak Gurnah"/>
    <n v="268"/>
    <n v="145"/>
    <x v="0"/>
    <x v="8"/>
    <n v="123"/>
    <n v="0.45895522388059701"/>
    <n v="0.45895522388059701"/>
  </r>
  <r>
    <s v="How to Enjoy Architecture"/>
    <s v="Charles Holland"/>
    <n v="447"/>
    <n v="375"/>
    <x v="1"/>
    <x v="9"/>
    <n v="72"/>
    <n v="0.16107382550335569"/>
    <n v="0.16107382550335569"/>
  </r>
  <r>
    <s v="Italia con gusto e amore"/>
    <s v="Annette Canini Daems"/>
    <n v="1240"/>
    <n v="769"/>
    <x v="1"/>
    <x v="6"/>
    <n v="471"/>
    <n v="0.37983870967741934"/>
    <n v="0.37983870967741934"/>
  </r>
  <r>
    <s v="Real-life Dragons and their Stories of Survival"/>
    <s v="Anita Ganeriová"/>
    <n v="399"/>
    <n v="227"/>
    <x v="1"/>
    <x v="4"/>
    <n v="172"/>
    <n v="0.43107769423558895"/>
    <n v="0.43107769423558895"/>
  </r>
  <r>
    <s v="Golden Kamuy 3"/>
    <s v="Satoru Noda"/>
    <n v="268"/>
    <n v="182"/>
    <x v="0"/>
    <x v="2"/>
    <n v="86"/>
    <n v="0.32089552238805968"/>
    <n v="0.32089552238805968"/>
  </r>
  <r>
    <s v="Tvarované omalovánky se samolepkami - Sofie první"/>
    <s v="Jiri Models"/>
    <n v="107"/>
    <n v="73"/>
    <x v="1"/>
    <x v="4"/>
    <n v="34"/>
    <n v="0.31775700934579437"/>
    <n v="0.31775700934579437"/>
  </r>
  <r>
    <s v="On the Origin of Time"/>
    <s v="Thomas Hertog"/>
    <n v="294"/>
    <n v="226"/>
    <x v="0"/>
    <x v="7"/>
    <n v="68"/>
    <n v="0.23129251700680273"/>
    <n v="0.23129251700680273"/>
  </r>
  <r>
    <s v="The Perfection Trap"/>
    <s v="Thomas Curran"/>
    <n v="312"/>
    <n v="234"/>
    <x v="0"/>
    <x v="3"/>
    <n v="78"/>
    <n v="0.25"/>
    <n v="0.25"/>
  </r>
  <r>
    <s v="In Ascension"/>
    <s v="Martin MacInnes"/>
    <n v="268"/>
    <n v="188"/>
    <x v="0"/>
    <x v="8"/>
    <n v="80"/>
    <n v="0.29850746268656714"/>
    <n v="0.29850746268656714"/>
  </r>
  <r>
    <s v="Závazky z právních jednání podle občanského zákoníku: Komentář k § 1721-2893 podle stavu k 1.4.2017"/>
    <s v="Josef Fiala"/>
    <n v="2676"/>
    <n v="2007"/>
    <x v="1"/>
    <x v="7"/>
    <n v="669"/>
    <n v="0.25"/>
    <n v="0.25"/>
  </r>
  <r>
    <s v="Disorientation"/>
    <s v="Elaine Hsieh Chou"/>
    <n v="299"/>
    <n v="218"/>
    <x v="0"/>
    <x v="8"/>
    <n v="81"/>
    <n v="0.2709030100334448"/>
    <n v="0.2709030100334448"/>
  </r>
  <r>
    <s v="Bluebeard"/>
    <s v="Kurt Vonnegut Jr."/>
    <n v="268"/>
    <n v="139"/>
    <x v="0"/>
    <x v="8"/>
    <n v="129"/>
    <n v="0.48134328358208955"/>
    <n v="0.48134328358208955"/>
  </r>
  <r>
    <s v="Little Children´s Halloween Puzzles"/>
    <s v="Kirsteen Robson"/>
    <n v="232"/>
    <n v="118"/>
    <x v="0"/>
    <x v="4"/>
    <n v="114"/>
    <n v="0.49137931034482757"/>
    <n v="0.49137931034482757"/>
  </r>
  <r>
    <s v="Cleopatra Tells All!"/>
    <s v="Chris Naunton"/>
    <n v="390"/>
    <n v="144"/>
    <x v="1"/>
    <x v="4"/>
    <n v="246"/>
    <n v="0.63076923076923075"/>
    <s v=""/>
  </r>
  <r>
    <s v="The Adulterants"/>
    <s v="Joe Dunthorne"/>
    <n v="250"/>
    <n v="125"/>
    <x v="0"/>
    <x v="8"/>
    <n v="125"/>
    <n v="0.5"/>
    <n v="0.5"/>
  </r>
  <r>
    <s v="Prima Facie"/>
    <s v="Suzie Miller"/>
    <n v="561"/>
    <n v="482"/>
    <x v="1"/>
    <x v="8"/>
    <n v="79"/>
    <n v="0.1408199643493761"/>
    <n v="0.1408199643493761"/>
  </r>
  <r>
    <s v="Classic Fantasy Stories"/>
    <s v="Pan Macmillan"/>
    <n v="312"/>
    <n v="237"/>
    <x v="1"/>
    <x v="2"/>
    <n v="75"/>
    <n v="0.24038461538461539"/>
    <n v="0.24038461538461539"/>
  </r>
  <r>
    <s v="Zorrie"/>
    <s v="Laird Hunt"/>
    <n v="279"/>
    <n v="162"/>
    <x v="0"/>
    <x v="8"/>
    <n v="117"/>
    <n v="0.41935483870967744"/>
    <n v="0.41935483870967744"/>
  </r>
  <r>
    <s v="Stephen Hawking: A Memoir of Friendship and Physics"/>
    <s v="Leonard Mlodinow"/>
    <n v="402"/>
    <n v="253"/>
    <x v="0"/>
    <x v="8"/>
    <n v="149"/>
    <n v="0.37064676616915421"/>
    <n v="0.37064676616915421"/>
  </r>
  <r>
    <s v="Listen to the Language of the Trees"/>
    <m/>
    <n v="429"/>
    <n v="257"/>
    <x v="1"/>
    <x v="4"/>
    <n v="172"/>
    <n v="0.40093240093240096"/>
    <n v="0.40093240093240096"/>
  </r>
  <r>
    <s v="The Secret Life of Butterflies"/>
    <s v="Rena Ortega"/>
    <n v="429"/>
    <n v="262"/>
    <x v="1"/>
    <x v="7"/>
    <n v="167"/>
    <n v="0.38927738927738925"/>
    <n v="0.38927738927738925"/>
  </r>
  <r>
    <s v="My Hero Academia 35"/>
    <s v="Kóhei Horikoši"/>
    <n v="232"/>
    <n v="146"/>
    <x v="0"/>
    <x v="2"/>
    <n v="86"/>
    <n v="0.37068965517241381"/>
    <n v="0.37068965517241381"/>
  </r>
  <r>
    <s v="Beautiful Star"/>
    <s v="Yukio Mishima"/>
    <n v="399"/>
    <n v="319"/>
    <x v="0"/>
    <x v="2"/>
    <n v="80"/>
    <n v="0.20050125313283207"/>
    <n v="0.20050125313283207"/>
  </r>
  <r>
    <s v="The Queer Arab Glossary"/>
    <s v="Saqi Books"/>
    <n v="472"/>
    <n v="448"/>
    <x v="0"/>
    <x v="3"/>
    <n v="24"/>
    <n v="5.0847457627118647E-2"/>
    <s v=""/>
  </r>
  <r>
    <s v="Quick and Easy Vietnamese: Everyday Vietnamese Recipes for the Home Cook"/>
    <s v="Uyen Luu"/>
    <n v="738"/>
    <n v="531"/>
    <x v="1"/>
    <x v="6"/>
    <n v="207"/>
    <n v="0.28048780487804881"/>
    <n v="0.28048780487804881"/>
  </r>
  <r>
    <s v="Spooky Celebrations Around the World"/>
    <s v="Matt Ralphs"/>
    <n v="483"/>
    <n v="222"/>
    <x v="1"/>
    <x v="4"/>
    <n v="261"/>
    <n v="0.54037267080745344"/>
    <n v="0.54037267080745344"/>
  </r>
  <r>
    <s v="The Unofficial Big Lebowski Cocktail Book"/>
    <s v="André Darlington"/>
    <n v="469"/>
    <n v="281"/>
    <x v="1"/>
    <x v="6"/>
    <n v="188"/>
    <n v="0.40085287846481876"/>
    <n v="0.40085287846481876"/>
  </r>
  <r>
    <s v="The Plot"/>
    <s v="Jean Hanff Korelitzová"/>
    <n v="268"/>
    <n v="121"/>
    <x v="0"/>
    <x v="1"/>
    <n v="147"/>
    <n v="0.54850746268656714"/>
    <n v="0.54850746268656714"/>
  </r>
  <r>
    <s v="Asterix: Asterix and the White Iris: Album 40"/>
    <s v="Fabcaro"/>
    <n v="330"/>
    <n v="238"/>
    <x v="1"/>
    <x v="2"/>
    <n v="92"/>
    <n v="0.27878787878787881"/>
    <n v="0.27878787878787881"/>
  </r>
  <r>
    <s v="Amy Winehouse - In Her Words"/>
    <s v="Janis Winehouse"/>
    <n v="787"/>
    <n v="693"/>
    <x v="1"/>
    <x v="8"/>
    <n v="94"/>
    <n v="0.11944091486658195"/>
    <n v="0.11944091486658195"/>
  </r>
  <r>
    <s v="101 Questions to Ask Before You Get Engaged"/>
    <s v="H. Norman Wright"/>
    <n v="404"/>
    <n v="303"/>
    <x v="0"/>
    <x v="3"/>
    <n v="101"/>
    <n v="0.25"/>
    <n v="0.25"/>
  </r>
  <r>
    <s v="Tady jsme doma"/>
    <s v="Lumír Čmerda"/>
    <n v="340"/>
    <n v="275"/>
    <x v="1"/>
    <x v="9"/>
    <n v="65"/>
    <n v="0.19117647058823528"/>
    <n v="0.19117647058823528"/>
  </r>
  <r>
    <s v="The adidas Archive. The Footwear Collection"/>
    <s v="Sebastian Jäger"/>
    <n v="2676"/>
    <n v="1927"/>
    <x v="1"/>
    <x v="9"/>
    <n v="749"/>
    <n v="0.27989536621823619"/>
    <n v="0.27989536621823619"/>
  </r>
  <r>
    <s v="Weirder Maths: At the Edge of the Possible"/>
    <s v="Agnijo Banerjee"/>
    <n v="268"/>
    <n v="163"/>
    <x v="0"/>
    <x v="7"/>
    <n v="105"/>
    <n v="0.39179104477611942"/>
    <n v="0.39179104477611942"/>
  </r>
  <r>
    <s v="The House of Doors"/>
    <s v="Tan Twan Eng"/>
    <n v="294"/>
    <n v="209"/>
    <x v="0"/>
    <x v="8"/>
    <n v="85"/>
    <n v="0.28911564625850339"/>
    <n v="0.28911564625850339"/>
  </r>
  <r>
    <s v="Těšíme se na Podzim"/>
    <s v="Jiri Models"/>
    <n v="124"/>
    <n v="63"/>
    <x v="1"/>
    <x v="4"/>
    <n v="61"/>
    <n v="0.49193548387096775"/>
    <n v="0.49193548387096775"/>
  </r>
  <r>
    <s v="Slavné vily Zlínského kraje"/>
    <s v="Vladimír Šlapeta"/>
    <n v="357"/>
    <n v="250"/>
    <x v="1"/>
    <x v="9"/>
    <n v="107"/>
    <n v="0.29971988795518206"/>
    <n v="0.29971988795518206"/>
  </r>
  <r>
    <s v="The Sandman: Overture"/>
    <s v="Neil Gaiman"/>
    <n v="549"/>
    <n v="544"/>
    <x v="0"/>
    <x v="2"/>
    <n v="5"/>
    <n v="9.1074681238615673E-3"/>
    <s v=""/>
  </r>
  <r>
    <s v="Godzilla vs. Kong"/>
    <s v="Slovart"/>
    <n v="269"/>
    <n v="148"/>
    <x v="0"/>
    <x v="2"/>
    <n v="121"/>
    <n v="0.44981412639405205"/>
    <n v="0.44981412639405205"/>
  </r>
  <r>
    <s v="Country Comfort"/>
    <s v="Hari Beavis"/>
    <n v="768"/>
    <n v="607"/>
    <x v="1"/>
    <x v="6"/>
    <n v="161"/>
    <n v="0.20963541666666666"/>
    <n v="0.20963541666666666"/>
  </r>
  <r>
    <s v="A History of Pictures for Children"/>
    <s v="David Hockney"/>
    <n v="549"/>
    <n v="247"/>
    <x v="1"/>
    <x v="4"/>
    <n v="302"/>
    <n v="0.55009107468123863"/>
    <n v="0.55009107468123863"/>
  </r>
  <r>
    <s v="A Bear Called Paddington (Paddington)"/>
    <s v="Michael Bond"/>
    <n v="399"/>
    <n v="203"/>
    <x v="1"/>
    <x v="4"/>
    <n v="196"/>
    <n v="0.49122807017543857"/>
    <n v="0.49122807017543857"/>
  </r>
  <r>
    <s v="The Holocaust: An Unfinished History"/>
    <s v="Stone Dan"/>
    <n v="399"/>
    <n v="347"/>
    <x v="0"/>
    <x v="5"/>
    <n v="52"/>
    <n v="0.13032581453634084"/>
    <n v="0.13032581453634084"/>
  </r>
  <r>
    <s v="Inspector Imanishi Investigates"/>
    <s v="Seicho Matsumoto"/>
    <n v="402"/>
    <n v="285"/>
    <x v="0"/>
    <x v="1"/>
    <n v="117"/>
    <n v="0.29104477611940299"/>
    <n v="0.29104477611940299"/>
  </r>
  <r>
    <s v="The Origins of Victory"/>
    <s v="Andrew F. Krepinevich Jr."/>
    <n v="473"/>
    <n v="359"/>
    <x v="0"/>
    <x v="7"/>
    <n v="114"/>
    <n v="0.24101479915433405"/>
    <n v="0.24101479915433405"/>
  </r>
  <r>
    <s v="Nadezhda in the Dark"/>
    <s v="Yelena Moskovichová"/>
    <n v="402"/>
    <n v="281"/>
    <x v="1"/>
    <x v="8"/>
    <n v="121"/>
    <n v="0.30099502487562191"/>
    <n v="0.30099502487562191"/>
  </r>
  <r>
    <s v="A Year in Bloom"/>
    <s v="Lucy Bellamy"/>
    <n v="886"/>
    <n v="762"/>
    <x v="1"/>
    <x v="3"/>
    <n v="124"/>
    <n v="0.1399548532731377"/>
    <n v="0.1399548532731377"/>
  </r>
  <r>
    <s v="Liar Liar: (Harriet Blue 3) (Detective Harriet Blue Series)"/>
    <s v="James Patterson"/>
    <n v="279"/>
    <n v="190"/>
    <x v="0"/>
    <x v="1"/>
    <n v="89"/>
    <n v="0.31899641577060933"/>
    <n v="0.31899641577060933"/>
  </r>
  <r>
    <s v="Fragile Enchantment"/>
    <s v="Allison Saftová"/>
    <n v="268"/>
    <n v="115"/>
    <x v="0"/>
    <x v="4"/>
    <n v="153"/>
    <n v="0.57089552238805974"/>
    <n v="0.57089552238805974"/>
  </r>
  <r>
    <s v="Magic Faraway Tree: A Christmas Adventure"/>
    <s v="Jacqueline Wilsonová"/>
    <n v="357"/>
    <n v="232"/>
    <x v="0"/>
    <x v="4"/>
    <n v="125"/>
    <n v="0.35014005602240894"/>
    <n v="0.35014005602240894"/>
  </r>
  <r>
    <s v="The Connaught Bar"/>
    <s v="Agostino Perrone"/>
    <n v="886"/>
    <n v="709"/>
    <x v="1"/>
    <x v="6"/>
    <n v="177"/>
    <n v="0.19977426636568849"/>
    <n v="0.19977426636568849"/>
  </r>
  <r>
    <s v="Gastronogeek Cult TV Cookbook"/>
    <s v="Titan Books"/>
    <n v="644"/>
    <n v="425"/>
    <x v="1"/>
    <x v="6"/>
    <n v="219"/>
    <n v="0.34006211180124224"/>
    <n v="0.34006211180124224"/>
  </r>
  <r>
    <s v="Things I Wish I Told My Mother: The instant New York Times bestseller"/>
    <s v="James Patterson"/>
    <n v="268"/>
    <n v="247"/>
    <x v="0"/>
    <x v="8"/>
    <n v="21"/>
    <n v="7.8358208955223885E-2"/>
    <s v=""/>
  </r>
  <r>
    <s v="Wake Up"/>
    <s v="Morgan Piers"/>
    <n v="449"/>
    <n v="413"/>
    <x v="0"/>
    <x v="7"/>
    <n v="36"/>
    <n v="8.0178173719376397E-2"/>
    <s v=""/>
  </r>
  <r>
    <s v="Bibi: A flamingo's tale"/>
    <s v="Jo Weaver"/>
    <n v="205"/>
    <n v="78"/>
    <x v="0"/>
    <x v="4"/>
    <n v="127"/>
    <n v="0.61951219512195121"/>
    <n v="0.61951219512195121"/>
  </r>
  <r>
    <s v="Last Night I Dreamed of Peace"/>
    <s v="Dang Thuy Tram"/>
    <n v="495"/>
    <n v="317"/>
    <x v="0"/>
    <x v="8"/>
    <n v="178"/>
    <n v="0.35959595959595958"/>
    <n v="0.35959595959595958"/>
  </r>
  <r>
    <s v="We Have Everything We Need To Start Again"/>
    <s v="Hot Key Books"/>
    <n v="299"/>
    <n v="230"/>
    <x v="0"/>
    <x v="8"/>
    <n v="69"/>
    <n v="0.23076923076923078"/>
    <n v="0.23076923076923078"/>
  </r>
  <r>
    <s v="Black Clover 11"/>
    <s v="Yuki Tabata"/>
    <n v="268"/>
    <n v="174"/>
    <x v="0"/>
    <x v="2"/>
    <n v="94"/>
    <n v="0.35074626865671643"/>
    <n v="0.35074626865671643"/>
  </r>
  <r>
    <s v="The Sandman Volume 10: The Wake"/>
    <s v="Neil Gaiman"/>
    <n v="549"/>
    <n v="401"/>
    <x v="0"/>
    <x v="2"/>
    <n v="148"/>
    <n v="0.26958105646630237"/>
    <n v="0.26958105646630237"/>
  </r>
  <r>
    <s v="Let Us Descend"/>
    <s v="Jesmyn Wardová"/>
    <n v="294"/>
    <n v="226"/>
    <x v="0"/>
    <x v="8"/>
    <n v="68"/>
    <n v="0.23129251700680273"/>
    <n v="0.23129251700680273"/>
  </r>
  <r>
    <s v="Bright Young Women"/>
    <s v="Jessica Knollová"/>
    <n v="402"/>
    <n v="338"/>
    <x v="0"/>
    <x v="1"/>
    <n v="64"/>
    <n v="0.15920398009950248"/>
    <n v="0.15920398009950248"/>
  </r>
  <r>
    <s v="How to Talk so Kids Will Listen and Listen so Kids Will Talk"/>
    <s v="Adele Faber"/>
    <n v="384"/>
    <n v="346"/>
    <x v="0"/>
    <x v="7"/>
    <n v="38"/>
    <n v="9.8958333333333329E-2"/>
    <s v=""/>
  </r>
  <r>
    <s v="The New Homemade Kitchen"/>
    <s v="Chronicle Books"/>
    <n v="869"/>
    <n v="608"/>
    <x v="1"/>
    <x v="6"/>
    <n v="261"/>
    <n v="0.30034522439585731"/>
    <n v="0.30034522439585731"/>
  </r>
  <r>
    <s v="The Gods and Goddesses of Greece and Rome"/>
    <s v="Slovart"/>
    <n v="990"/>
    <n v="782"/>
    <x v="1"/>
    <x v="5"/>
    <n v="208"/>
    <n v="0.21010101010101009"/>
    <n v="0.21010101010101009"/>
  </r>
  <r>
    <s v="Abyss: The Cuban Missile Crisis 1962"/>
    <s v="Max Hastings"/>
    <n v="549"/>
    <n v="439"/>
    <x v="0"/>
    <x v="7"/>
    <n v="110"/>
    <n v="0.20036429872495445"/>
    <n v="0.20036429872495445"/>
  </r>
  <r>
    <s v="Pilgrimage: Journeys of Meaning"/>
    <s v="Peter Stanford"/>
    <n v="840"/>
    <n v="739"/>
    <x v="1"/>
    <x v="3"/>
    <n v="101"/>
    <n v="0.12023809523809524"/>
    <n v="0.12023809523809524"/>
  </r>
  <r>
    <s v="Leeva at Last"/>
    <s v="Mathew Cordell"/>
    <n v="223"/>
    <n v="103"/>
    <x v="0"/>
    <x v="4"/>
    <n v="120"/>
    <n v="0.53811659192825112"/>
    <n v="0.53811659192825112"/>
  </r>
  <r>
    <s v="The Devil and Miss Prym"/>
    <s v="Slovart"/>
    <n v="199"/>
    <n v="123"/>
    <x v="0"/>
    <x v="8"/>
    <n v="76"/>
    <n v="0.38190954773869346"/>
    <n v="0.38190954773869346"/>
  </r>
  <r>
    <s v="The Penguin Book of French Short Stories 1"/>
    <s v="Penguin"/>
    <n v="849"/>
    <n v="577"/>
    <x v="1"/>
    <x v="8"/>
    <n v="272"/>
    <n v="0.32037691401648999"/>
    <n v="0.32037691401648999"/>
  </r>
  <r>
    <s v="The Lathe Of Heaven"/>
    <s v="Ursula K. Le Guinová"/>
    <n v="295"/>
    <n v="204"/>
    <x v="0"/>
    <x v="2"/>
    <n v="91"/>
    <n v="0.30847457627118646"/>
    <n v="0.30847457627118646"/>
  </r>
  <r>
    <s v="Galaxias"/>
    <s v="Stephen Baxter"/>
    <n v="329"/>
    <n v="207"/>
    <x v="0"/>
    <x v="2"/>
    <n v="122"/>
    <n v="0.37082066869300911"/>
    <n v="0.37082066869300911"/>
  </r>
  <r>
    <s v="Girl Friends"/>
    <s v="Holly Bourneová"/>
    <n v="459"/>
    <n v="390"/>
    <x v="0"/>
    <x v="1"/>
    <n v="69"/>
    <n v="0.15032679738562091"/>
    <n v="0.15032679738562091"/>
  </r>
  <r>
    <s v="Shabbat: Recipes and Ritulas from my table to your"/>
    <s v="Adeena Sussman"/>
    <n v="840"/>
    <n v="605"/>
    <x v="1"/>
    <x v="6"/>
    <n v="235"/>
    <n v="0.27976190476190477"/>
    <n v="0.27976190476190477"/>
  </r>
  <r>
    <s v="Horst P. Horst"/>
    <s v="Silvana"/>
    <n v="940"/>
    <n v="846"/>
    <x v="0"/>
    <x v="9"/>
    <n v="94"/>
    <n v="0.1"/>
    <n v="0.1"/>
  </r>
  <r>
    <s v="The Weight of Nature"/>
    <s v="Clayton Aldern"/>
    <n v="707"/>
    <n v="594"/>
    <x v="1"/>
    <x v="3"/>
    <n v="113"/>
    <n v="0.15983026874115983"/>
    <n v="0.15983026874115983"/>
  </r>
  <r>
    <s v="We Are Shapes"/>
    <s v="Slovart"/>
    <n v="268"/>
    <n v="102"/>
    <x v="1"/>
    <x v="4"/>
    <n v="166"/>
    <n v="0.61940298507462688"/>
    <n v="0.61940298507462688"/>
  </r>
  <r>
    <s v="Bourdain: In Stories"/>
    <s v="Laurie Wooleverová"/>
    <n v="399"/>
    <n v="331"/>
    <x v="0"/>
    <x v="8"/>
    <n v="68"/>
    <n v="0.17042606516290726"/>
    <n v="0.17042606516290726"/>
  </r>
  <r>
    <s v="Where's Mr Snowman?"/>
    <s v="Nosy Crow Ltd"/>
    <n v="205"/>
    <n v="121"/>
    <x v="3"/>
    <x v="4"/>
    <n v="84"/>
    <n v="0.40975609756097559"/>
    <n v="0.40975609756097559"/>
  </r>
  <r>
    <s v="For Thy Great Pain Have Mercy On My Little Pain"/>
    <s v="Victoria MacKenzie"/>
    <n v="268"/>
    <n v="139"/>
    <x v="0"/>
    <x v="8"/>
    <n v="129"/>
    <n v="0.48134328358208955"/>
    <n v="0.48134328358208955"/>
  </r>
  <r>
    <s v="Why Mummy Doesn't Give a ****!"/>
    <s v="Gill Sims"/>
    <n v="241"/>
    <n v="188"/>
    <x v="0"/>
    <x v="8"/>
    <n v="53"/>
    <n v="0.21991701244813278"/>
    <n v="0.21991701244813278"/>
  </r>
  <r>
    <s v="French Braid"/>
    <s v="Anne Tylerová"/>
    <n v="399"/>
    <n v="243"/>
    <x v="0"/>
    <x v="8"/>
    <n v="156"/>
    <n v="0.39097744360902253"/>
    <n v="0.39097744360902253"/>
  </r>
  <r>
    <s v="Lost and Never Found"/>
    <s v="Simon Mason"/>
    <n v="295"/>
    <n v="159"/>
    <x v="0"/>
    <x v="1"/>
    <n v="136"/>
    <n v="0.46101694915254238"/>
    <n v="0.46101694915254238"/>
  </r>
  <r>
    <s v="The Latecomer"/>
    <s v="Jean Hanff Korelitzová"/>
    <n v="299"/>
    <n v="197"/>
    <x v="0"/>
    <x v="8"/>
    <n v="102"/>
    <n v="0.34113712374581939"/>
    <n v="0.34113712374581939"/>
  </r>
  <r>
    <s v="Death of an Expert Witness"/>
    <s v="Phylis Dorothy Jamesová"/>
    <n v="289"/>
    <n v="225"/>
    <x v="0"/>
    <x v="1"/>
    <n v="64"/>
    <n v="0.22145328719723184"/>
    <n v="0.22145328719723184"/>
  </r>
  <r>
    <s v="Liberalism against Itself"/>
    <s v="Moyn Samuel"/>
    <n v="402"/>
    <n v="334"/>
    <x v="0"/>
    <x v="7"/>
    <n v="68"/>
    <n v="0.1691542288557214"/>
    <n v="0.1691542288557214"/>
  </r>
  <r>
    <s v="Heartbreaking Work .. Genius"/>
    <s v="neuveden"/>
    <n v="297"/>
    <n v="223"/>
    <x v="0"/>
    <x v="8"/>
    <n v="74"/>
    <n v="0.24915824915824916"/>
    <n v="0.24915824915824916"/>
  </r>
  <r>
    <s v="These are Animals"/>
    <s v="Daniel Egneus"/>
    <n v="348"/>
    <n v="167"/>
    <x v="1"/>
    <x v="4"/>
    <n v="181"/>
    <n v="0.52011494252873558"/>
    <n v="0.52011494252873558"/>
  </r>
  <r>
    <s v="Zápisník Flame Tree. Temple of Flora: Tulips"/>
    <s v="Flame Tree Publishing"/>
    <n v="223"/>
    <n v="152"/>
    <x v="2"/>
    <x v="9"/>
    <n v="71"/>
    <n v="0.31838565022421522"/>
    <n v="0.31838565022421522"/>
  </r>
  <r>
    <s v="The Lost Story"/>
    <s v="Meg Shaffer"/>
    <n v="429"/>
    <n v="309"/>
    <x v="0"/>
    <x v="1"/>
    <n v="120"/>
    <n v="0.27972027972027974"/>
    <n v="0.27972027972027974"/>
  </r>
  <r>
    <s v="Jsem skvělá!"/>
    <s v="Jana LeBlanc"/>
    <n v="312"/>
    <n v="175"/>
    <x v="2"/>
    <x v="3"/>
    <n v="137"/>
    <n v="0.4391025641025641"/>
    <n v="0.4391025641025641"/>
  </r>
  <r>
    <s v="Disney - 24 Disney vánočních překvapení"/>
    <s v="kolektiv autorů"/>
    <n v="268"/>
    <n v="230"/>
    <x v="1"/>
    <x v="9"/>
    <n v="38"/>
    <n v="0.1417910447761194"/>
    <n v="0.1417910447761194"/>
  </r>
  <r>
    <s v="Jak si ze své mysli udělat spojence"/>
    <s v="Sakyong Mipham"/>
    <n v="303"/>
    <n v="188"/>
    <x v="1"/>
    <x v="3"/>
    <n v="115"/>
    <n v="0.37953795379537952"/>
    <n v="0.37953795379537952"/>
  </r>
  <r>
    <s v="Mixed Signals"/>
    <s v="B.K. Borisonová"/>
    <n v="289"/>
    <n v="87"/>
    <x v="0"/>
    <x v="0"/>
    <n v="202"/>
    <n v="0.69896193771626303"/>
    <s v=""/>
  </r>
  <r>
    <s v="The Institute"/>
    <s v="Stephen King"/>
    <n v="312"/>
    <n v="215"/>
    <x v="0"/>
    <x v="1"/>
    <n v="97"/>
    <n v="0.3108974358974359"/>
    <n v="0.3108974358974359"/>
  </r>
  <r>
    <s v="Rváčov 2"/>
    <s v="Džian Baban"/>
    <n v="625"/>
    <n v="444"/>
    <x v="0"/>
    <x v="2"/>
    <n v="181"/>
    <n v="0.28960000000000002"/>
    <n v="0.28960000000000002"/>
  </r>
  <r>
    <s v="Maluj vodou - Princezna"/>
    <s v="Jiri Models"/>
    <n v="151"/>
    <n v="79"/>
    <x v="1"/>
    <x v="4"/>
    <n v="72"/>
    <n v="0.47682119205298013"/>
    <n v="0.47682119205298013"/>
  </r>
  <r>
    <s v="Emily Vichrná (1): Nečekaný objev"/>
    <s v="Liz Kesslerová"/>
    <n v="241"/>
    <n v="205"/>
    <x v="1"/>
    <x v="2"/>
    <n v="36"/>
    <n v="0.14937759336099585"/>
    <n v="0.14937759336099585"/>
  </r>
  <r>
    <s v="Škola pomluv"/>
    <s v="Richard Brinsley Sheridan"/>
    <n v="197"/>
    <n v="97"/>
    <x v="0"/>
    <x v="8"/>
    <n v="100"/>
    <n v="0.50761421319796951"/>
    <n v="0.50761421319796951"/>
  </r>
  <r>
    <s v="Tejpování pevnými a pružnými tejpy"/>
    <s v="Stanislav Flandera"/>
    <n v="170"/>
    <n v="143"/>
    <x v="1"/>
    <x v="6"/>
    <n v="27"/>
    <n v="0.1588235294117647"/>
    <n v="0.1588235294117647"/>
  </r>
  <r>
    <s v="Milujeme přírodu - Zvířátka"/>
    <s v="Jiri Models"/>
    <n v="115"/>
    <n v="46"/>
    <x v="1"/>
    <x v="4"/>
    <n v="69"/>
    <n v="0.6"/>
    <n v="0.6"/>
  </r>
  <r>
    <s v="Vagabond (VIZBIG Edition), Vol. 8"/>
    <s v="Takehiko Inoue"/>
    <n v="581"/>
    <n v="494"/>
    <x v="0"/>
    <x v="2"/>
    <n v="87"/>
    <n v="0.14974182444061962"/>
    <n v="0.14974182444061962"/>
  </r>
  <r>
    <s v="Ordinary Monsters"/>
    <s v="Miro J. M."/>
    <n v="294"/>
    <n v="218"/>
    <x v="0"/>
    <x v="2"/>
    <n v="76"/>
    <n v="0.25850340136054423"/>
    <n v="0.25850340136054423"/>
  </r>
  <r>
    <s v="A Dark and Hollow Star"/>
    <s v="Ashley Shuttleworth"/>
    <n v="268"/>
    <n v="166"/>
    <x v="0"/>
    <x v="2"/>
    <n v="102"/>
    <n v="0.38059701492537312"/>
    <n v="0.380597014925373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3">
  <r>
    <s v="Unesená dědička"/>
    <s v="Sophie Lark"/>
    <n v="279"/>
    <n v="112"/>
    <s v="měkká vazba"/>
    <s v="Romantika &amp; Erotika"/>
    <n v="167"/>
    <n v="0.59856630824372759"/>
    <n v="0"/>
    <n v="3932"/>
    <n v="2561"/>
    <x v="0"/>
  </r>
  <r>
    <s v="Haunting Adeline: Stíny nad Adeline"/>
    <s v="H. D. Carlton"/>
    <n v="399"/>
    <n v="207"/>
    <s v="pevná vazba"/>
    <s v="Romantika &amp; Erotika"/>
    <n v="192"/>
    <n v="0.48120300751879697"/>
    <n v="0"/>
    <n v="880"/>
    <n v="2713"/>
    <x v="0"/>
  </r>
  <r>
    <s v="Lapeni"/>
    <s v="Emily McIntire"/>
    <n v="319"/>
    <n v="179"/>
    <s v="měkká vazba"/>
    <s v="Romantika &amp; Erotika"/>
    <n v="140"/>
    <n v="0.43887147335423199"/>
    <n v="0"/>
    <n v="3677"/>
    <n v="2427"/>
    <x v="1"/>
  </r>
  <r>
    <s v="Jedno temné okno"/>
    <s v="Rachel Gillig"/>
    <n v="319"/>
    <n v="233"/>
    <s v="měkká vazba"/>
    <s v="Scifi &amp; Fantasy &amp; Horor"/>
    <n v="86"/>
    <n v="0.26959247648902823"/>
    <n v="0"/>
    <n v="3986"/>
    <n v="2902"/>
    <x v="1"/>
  </r>
  <r>
    <s v="Každý tvůj nádech"/>
    <s v="Jennifer L. Armentrout"/>
    <n v="319"/>
    <n v="252"/>
    <s v="pevná vazba"/>
    <s v="Scifi &amp; Fantasy &amp; Horor"/>
    <n v="67"/>
    <n v="0.21003134796238246"/>
    <n v="0"/>
    <n v="1267"/>
    <n v="1283"/>
    <x v="2"/>
  </r>
  <r>
    <s v="Zajatkyně"/>
    <s v="Sarah Rivens"/>
    <n v="319"/>
    <n v="99"/>
    <s v="měkká vazba"/>
    <s v="Romantika &amp; Erotika"/>
    <n v="220"/>
    <n v="0.68965517241379315"/>
    <n v="0"/>
    <n v="3617"/>
    <n v="3927"/>
    <x v="0"/>
  </r>
  <r>
    <s v="Dotek jako led"/>
    <s v="Jennifer L. Armentrout"/>
    <n v="319"/>
    <n v="246"/>
    <s v="pevná vazba"/>
    <s v="Scifi &amp; Fantasy &amp; Horor"/>
    <n v="73"/>
    <n v="0.22884012539184953"/>
    <n v="0"/>
    <n v="1458"/>
    <n v="965"/>
    <x v="2"/>
  </r>
  <r>
    <s v="Nespoutaný milenec"/>
    <s v="Sophie Lark"/>
    <n v="319"/>
    <n v="144"/>
    <s v="měkká vazba"/>
    <s v="Romantika &amp; Erotika"/>
    <n v="175"/>
    <n v="0.54858934169278994"/>
    <n v="0"/>
    <n v="4085"/>
    <n v="2880"/>
    <x v="0"/>
  </r>
  <r>
    <s v="Moje vina"/>
    <s v="Mercedes Ron"/>
    <n v="319"/>
    <n v="166"/>
    <s v="pevná vazba"/>
    <s v="Romantika &amp; Erotika"/>
    <n v="153"/>
    <n v="0.47962382445141066"/>
    <n v="0"/>
    <n v="3461"/>
    <n v="1914"/>
    <x v="0"/>
  </r>
  <r>
    <s v="Polibek bez duše"/>
    <s v="Jennifer L. Armentrout"/>
    <n v="99"/>
    <n v="78"/>
    <s v="pevná vazba"/>
    <s v="Scifi &amp; Fantasy &amp; Horor"/>
    <n v="21"/>
    <n v="0.21212121212121213"/>
    <n v="0"/>
    <n v="3826"/>
    <n v="3405"/>
    <x v="3"/>
  </r>
  <r>
    <s v="Naše vina"/>
    <s v="Mercedes Ron"/>
    <n v="319"/>
    <n v="169"/>
    <s v="pevná vazba"/>
    <s v="Romantika &amp; Erotika"/>
    <n v="150"/>
    <n v="0.47021943573667713"/>
    <n v="0"/>
    <n v="1100"/>
    <n v="1047"/>
    <x v="1"/>
  </r>
  <r>
    <s v="To se vsaď"/>
    <s v="Ilsa Madden-Mills"/>
    <n v="319"/>
    <n v="179"/>
    <s v="měkká vazba"/>
    <s v="Romantika &amp; Erotika"/>
    <n v="140"/>
    <n v="0.43887147335423199"/>
    <n v="0"/>
    <n v="1650"/>
    <n v="3958"/>
    <x v="1"/>
  </r>
  <r>
    <s v="Království prokletých"/>
    <s v="Kerri Maniscalco"/>
    <n v="319"/>
    <n v="265"/>
    <s v="pevná vazba"/>
    <s v="Scifi &amp; Fantasy &amp; Horor"/>
    <n v="54"/>
    <n v="0.16927899686520376"/>
    <n v="0"/>
    <n v="2049"/>
    <n v="3728"/>
    <x v="2"/>
  </r>
  <r>
    <s v="To si zkus"/>
    <s v="Ilsa Madden-Mills"/>
    <n v="279"/>
    <n v="70"/>
    <s v="měkká vazba"/>
    <s v="Romantika &amp; Erotika"/>
    <n v="209"/>
    <n v="0.74910394265232971"/>
    <n v="0"/>
    <n v="2685"/>
    <n v="1740"/>
    <x v="0"/>
  </r>
  <r>
    <s v="Taková jsem byla"/>
    <s v="Amber Smith"/>
    <n v="319"/>
    <n v="147"/>
    <s v="měkká vazba"/>
    <s v="Děti &amp; Mládež"/>
    <n v="172"/>
    <n v="0.53918495297805646"/>
    <n v="0"/>
    <n v="570"/>
    <n v="4472"/>
    <x v="0"/>
  </r>
  <r>
    <s v="Bouře a běs"/>
    <s v="Jennifer L. Armentrout"/>
    <n v="399"/>
    <n v="371"/>
    <s v="pevná vazba"/>
    <s v="Scifi &amp; Fantasy &amp; Horor"/>
    <n v="28"/>
    <n v="7.0175438596491224E-2"/>
    <n v="0"/>
    <n v="1000"/>
    <n v="2737"/>
    <x v="2"/>
  </r>
  <r>
    <s v="Království obávaných"/>
    <s v="Kerri Maniscalco"/>
    <n v="319"/>
    <n v="309"/>
    <s v="pevná vazba"/>
    <s v="Scifi &amp; Fantasy &amp; Horor"/>
    <n v="10"/>
    <n v="3.1347962382445138E-2"/>
    <n v="0"/>
    <n v="1965"/>
    <n v="3529"/>
    <x v="3"/>
  </r>
  <r>
    <s v="Alfa &amp; Omega: Falešná hra"/>
    <s v="Tess M. Puffrová"/>
    <n v="319"/>
    <n v="147"/>
    <s v="měkká vazba"/>
    <s v="Romantika &amp; Erotika"/>
    <n v="172"/>
    <n v="0.53918495297805646"/>
    <n v="0"/>
    <n v="2019"/>
    <n v="1601"/>
    <x v="0"/>
  </r>
  <r>
    <s v="Jenom ne Cade"/>
    <s v="Penelope Bloom"/>
    <n v="319"/>
    <n v="156"/>
    <s v="měkká vazba"/>
    <s v="Romantika &amp; Erotika"/>
    <n v="163"/>
    <n v="0.5109717868338558"/>
    <n v="0"/>
    <n v="4506"/>
    <n v="867"/>
    <x v="0"/>
  </r>
  <r>
    <s v="Láska mezi řádky"/>
    <s v="Lauren Asher"/>
    <n v="99"/>
    <n v="27"/>
    <s v="měkká vazba"/>
    <s v="Romantika &amp; Erotika"/>
    <n v="72"/>
    <n v="0.72727272727272729"/>
    <n v="0"/>
    <n v="2124"/>
    <n v="2444"/>
    <x v="2"/>
  </r>
  <r>
    <s v="Asher Black"/>
    <s v="Parker S. Huntington"/>
    <n v="99"/>
    <n v="41"/>
    <s v="měkká vazba"/>
    <s v="Romantika &amp; Erotika"/>
    <n v="58"/>
    <n v="0.58585858585858586"/>
    <n v="0"/>
    <n v="2012"/>
    <n v="31"/>
    <x v="2"/>
  </r>
  <r>
    <s v="Nové sliby"/>
    <s v="Lilly Lucas"/>
    <n v="279"/>
    <n v="123"/>
    <s v="pevná vazba"/>
    <s v="Romantika &amp; Erotika"/>
    <n v="156"/>
    <n v="0.55913978494623651"/>
    <n v="0"/>
    <n v="3923"/>
    <n v="2399"/>
    <x v="0"/>
  </r>
  <r>
    <s v="Nové sny"/>
    <s v="Lilly Lucas"/>
    <n v="319"/>
    <n v="134"/>
    <s v="pevná vazba"/>
    <s v="Romantika &amp; Erotika"/>
    <n v="185"/>
    <n v="0.57993730407523514"/>
    <n v="0"/>
    <n v="1424"/>
    <n v="3367"/>
    <x v="0"/>
  </r>
  <r>
    <s v="Jenom ne Rich"/>
    <s v="Penelope Bloom"/>
    <n v="99"/>
    <n v="19"/>
    <s v="měkká vazba"/>
    <s v="Romantika &amp; Erotika"/>
    <n v="80"/>
    <n v="0.80808080808080807"/>
    <n v="0"/>
    <n v="4507"/>
    <n v="820"/>
    <x v="1"/>
  </r>
  <r>
    <s v="Dům bez vzpomínek"/>
    <s v="Donato Carrisi"/>
    <n v="319"/>
    <n v="223"/>
    <s v="pevná vazba"/>
    <s v="Krimi &amp; thriller"/>
    <n v="96"/>
    <n v="0.30094043887147337"/>
    <n v="0"/>
    <n v="1736"/>
    <n v="761"/>
    <x v="1"/>
  </r>
  <r>
    <s v="Nové vyhlídky"/>
    <s v="Lilly Lucas"/>
    <n v="319"/>
    <n v="182"/>
    <s v="pevná vazba"/>
    <s v="Romantika &amp; Erotika"/>
    <n v="137"/>
    <n v="0.42946708463949845"/>
    <n v="0"/>
    <n v="858"/>
    <n v="4112"/>
    <x v="1"/>
  </r>
  <r>
    <s v="Malý princ"/>
    <s v="Antoine de Saint-Exupéry"/>
    <n v="129"/>
    <n v="59"/>
    <s v="měkká vazba"/>
    <s v="Beletrie"/>
    <n v="70"/>
    <n v="0.54263565891472865"/>
    <n v="0"/>
    <n v="765"/>
    <n v="2112"/>
    <x v="2"/>
  </r>
  <r>
    <s v="Surový princ"/>
    <s v="Rina Kent"/>
    <n v="319"/>
    <n v="182"/>
    <s v="měkká vazba"/>
    <s v="Romantika &amp; Erotika"/>
    <n v="137"/>
    <n v="0.42946708463949845"/>
    <n v="0"/>
    <n v="4130"/>
    <n v="4069"/>
    <x v="1"/>
  </r>
  <r>
    <s v="Láska na druhý pokus"/>
    <s v="Lauren Asher"/>
    <n v="399"/>
    <n v="176"/>
    <s v="měkká vazba"/>
    <s v="Romantika &amp; Erotika"/>
    <n v="223"/>
    <n v="0.55889724310776945"/>
    <n v="0"/>
    <n v="2291"/>
    <n v="2124"/>
    <x v="0"/>
  </r>
  <r>
    <s v="Hadrové panenky nelžou"/>
    <s v="Sarah Flint"/>
    <n v="319"/>
    <n v="233"/>
    <s v="pevná vazba"/>
    <s v="Krimi &amp; thriller"/>
    <n v="86"/>
    <n v="0.26959247648902823"/>
    <n v="0"/>
    <n v="1707"/>
    <n v="3053"/>
    <x v="1"/>
  </r>
  <r>
    <s v="Porodní báby z Osvětimi"/>
    <s v="Anna Stuart"/>
    <n v="319"/>
    <n v="278"/>
    <s v="pevná vazba"/>
    <s v="Historie &amp; války"/>
    <n v="41"/>
    <n v="0.12852664576802508"/>
    <n v="0"/>
    <n v="3689"/>
    <n v="2483"/>
    <x v="2"/>
  </r>
  <r>
    <s v="Zajatkyně"/>
    <s v="Sarah Rivens"/>
    <n v="289"/>
    <n v="110"/>
    <s v="online nosič"/>
    <s v="Romantika &amp; Erotika"/>
    <n v="179"/>
    <n v="0.61937716262975784"/>
    <n v="1"/>
    <n v="4027"/>
    <n v="2635"/>
    <x v="0"/>
  </r>
  <r>
    <s v="Ti, co byli prokleti"/>
    <s v="J. R. Erickson"/>
    <n v="319"/>
    <n v="249"/>
    <s v="pevná vazba"/>
    <s v="Krimi &amp; thriller"/>
    <n v="70"/>
    <n v="0.21943573667711599"/>
    <n v="0"/>
    <n v="4007"/>
    <n v="939"/>
    <x v="2"/>
  </r>
  <r>
    <s v="Kde je mi dobře"/>
    <s v="Emily Henry"/>
    <n v="319"/>
    <n v="128"/>
    <s v="měkká vazba"/>
    <s v="Romantika &amp; Erotika"/>
    <n v="191"/>
    <n v="0.59874608150470221"/>
    <n v="0"/>
    <n v="475"/>
    <n v="1926"/>
    <x v="0"/>
  </r>
  <r>
    <s v="Dům hlasů"/>
    <s v="Donato Carrisi"/>
    <n v="99"/>
    <n v="67"/>
    <s v="pevná vazba"/>
    <s v="Krimi &amp; thriller"/>
    <n v="32"/>
    <n v="0.32323232323232326"/>
    <n v="0"/>
    <n v="151"/>
    <n v="3239"/>
    <x v="2"/>
  </r>
  <r>
    <s v="Očistec"/>
    <s v="Lee Mountford"/>
    <n v="319"/>
    <n v="239"/>
    <s v="pevná vazba"/>
    <s v="Krimi &amp; thriller"/>
    <n v="80"/>
    <n v="0.2507836990595611"/>
    <n v="0"/>
    <n v="3222"/>
    <n v="1492"/>
    <x v="1"/>
  </r>
  <r>
    <s v="Noční partie: Bojuj o své srdce"/>
    <s v="Stella Tack"/>
    <n v="359"/>
    <n v="294"/>
    <s v="měkká vazba"/>
    <s v="Scifi &amp; Fantasy &amp; Horor"/>
    <n v="65"/>
    <n v="0.18105849582172701"/>
    <n v="0"/>
    <n v="807"/>
    <n v="1874"/>
    <x v="2"/>
  </r>
  <r>
    <s v="Našeptávač"/>
    <s v="Donato Carrisi"/>
    <n v="319"/>
    <n v="268"/>
    <s v="pevná vazba"/>
    <s v="Krimi &amp; thriller"/>
    <n v="51"/>
    <n v="0.15987460815047022"/>
    <n v="0"/>
    <n v="2711"/>
    <n v="3961"/>
    <x v="2"/>
  </r>
  <r>
    <s v="Jáma a kyvadlo a jiné povídky"/>
    <s v="Edgar Allan Poe"/>
    <n v="399"/>
    <n v="359"/>
    <s v="pevná vazba"/>
    <s v="Krimi &amp; thriller"/>
    <n v="40"/>
    <n v="0.10025062656641603"/>
    <n v="0"/>
    <n v="4234"/>
    <n v="4059"/>
    <x v="2"/>
  </r>
  <r>
    <s v="Miluji tě, Jasone Thorne"/>
    <s v="Ella Maise"/>
    <n v="99"/>
    <n v="22"/>
    <s v="měkká vazba"/>
    <s v="Romantika &amp; Erotika"/>
    <n v="77"/>
    <n v="0.77777777777777779"/>
    <n v="0"/>
    <n v="698"/>
    <n v="199"/>
    <x v="1"/>
  </r>
  <r>
    <s v="Smrtící kolotoč"/>
    <s v="Alexander Gordon Smith"/>
    <n v="319"/>
    <n v="258"/>
    <s v="pevná vazba"/>
    <s v="Krimi &amp; thriller"/>
    <n v="61"/>
    <n v="0.19122257053291536"/>
    <n v="0"/>
    <n v="4063"/>
    <n v="75"/>
    <x v="2"/>
  </r>
  <r>
    <s v="Zajíci, utíkej"/>
    <s v="Alexander Gordon Smith"/>
    <n v="319"/>
    <n v="249"/>
    <s v="pevná vazba"/>
    <s v="Krimi &amp; thriller"/>
    <n v="70"/>
    <n v="0.21943573667711599"/>
    <n v="0"/>
    <n v="1468"/>
    <n v="1389"/>
    <x v="2"/>
  </r>
  <r>
    <s v="Beze strachu"/>
    <s v="M. W. Craven"/>
    <n v="319"/>
    <n v="233"/>
    <s v="pevná vazba"/>
    <s v="Krimi &amp; thriller"/>
    <n v="86"/>
    <n v="0.26959247648902823"/>
    <n v="0"/>
    <n v="2015"/>
    <n v="1910"/>
    <x v="1"/>
  </r>
  <r>
    <s v="Půlnoční knihovna"/>
    <s v="Matt Haig"/>
    <n v="319"/>
    <n v="153"/>
    <s v="pevná vazba"/>
    <s v="Beletrie"/>
    <n v="166"/>
    <n v="0.52037617554858939"/>
    <n v="0"/>
    <n v="2303"/>
    <n v="1043"/>
    <x v="0"/>
  </r>
  <r>
    <s v="Polibek"/>
    <s v="Geneva Lee"/>
    <n v="289"/>
    <n v="104"/>
    <s v="měkká vazba"/>
    <s v="Romantika &amp; Erotika"/>
    <n v="185"/>
    <n v="0.64013840830449831"/>
    <n v="0"/>
    <n v="2695"/>
    <n v="1526"/>
    <x v="0"/>
  </r>
  <r>
    <s v="Noční partie: Hraj o svůj osud"/>
    <s v="Stella Tack"/>
    <n v="319"/>
    <n v="242"/>
    <s v="měkká vazba"/>
    <s v="Scifi &amp; Fantasy &amp; Horor"/>
    <n v="77"/>
    <n v="0.2413793103448276"/>
    <n v="0"/>
    <n v="322"/>
    <n v="2436"/>
    <x v="1"/>
  </r>
  <r>
    <s v="Ti, co se v prach obrátili"/>
    <s v="J. R. Erickson"/>
    <n v="319"/>
    <n v="293"/>
    <s v="pevná vazba"/>
    <s v="Krimi &amp; thriller"/>
    <n v="26"/>
    <n v="8.1504702194357362E-2"/>
    <n v="0"/>
    <n v="2373"/>
    <n v="4482"/>
    <x v="2"/>
  </r>
  <r>
    <s v="Kluci bez srdce"/>
    <s v="Alexander Gordon Smith"/>
    <n v="319"/>
    <n v="262"/>
    <s v="pevná vazba"/>
    <s v="Krimi &amp; thriller"/>
    <n v="57"/>
    <n v="0.17868338557993729"/>
    <n v="0"/>
    <n v="4394"/>
    <n v="4518"/>
    <x v="2"/>
  </r>
  <r>
    <s v="Westwell: Temné světlo lásky"/>
    <s v="Lena Kiefer"/>
    <n v="319"/>
    <n v="169"/>
    <s v="měkká vazba"/>
    <s v="Romantika &amp; Erotika"/>
    <n v="150"/>
    <n v="0.47021943573667713"/>
    <n v="0"/>
    <n v="642"/>
    <n v="3148"/>
    <x v="1"/>
  </r>
  <r>
    <s v="Oslnivý hřích"/>
    <s v="Katee Robert"/>
    <n v="319"/>
    <n v="166"/>
    <s v="pevná vazba"/>
    <s v="Romantika &amp; Erotika"/>
    <n v="153"/>
    <n v="0.47962382445141066"/>
    <n v="0"/>
    <n v="4083"/>
    <n v="378"/>
    <x v="0"/>
  </r>
  <r>
    <s v="Znamenitá mrtvola"/>
    <s v="Agustina Bazterrica"/>
    <n v="289"/>
    <n v="179"/>
    <s v="pevná vazba"/>
    <s v="Scifi &amp; Fantasy &amp; Horor"/>
    <n v="110"/>
    <n v="0.38062283737024222"/>
    <n v="0"/>
    <n v="3316"/>
    <n v="4036"/>
    <x v="1"/>
  </r>
  <r>
    <s v="Život na míru"/>
    <s v="Nikki Erlick"/>
    <n v="319"/>
    <n v="233"/>
    <s v="pevná vazba"/>
    <s v="Scifi &amp; Fantasy &amp; Horor"/>
    <n v="86"/>
    <n v="0.26959247648902823"/>
    <n v="0"/>
    <n v="2243"/>
    <n v="2117"/>
    <x v="1"/>
  </r>
  <r>
    <s v="Ďáblovy dveře"/>
    <s v="Lee Mountford"/>
    <n v="319"/>
    <n v="239"/>
    <s v="pevná vazba"/>
    <s v="Krimi &amp; thriller"/>
    <n v="80"/>
    <n v="0.2507836990595611"/>
    <n v="0"/>
    <n v="849"/>
    <n v="4459"/>
    <x v="1"/>
  </r>
  <r>
    <s v="Tři malá prasátka"/>
    <s v="Alexander Gordon Smith"/>
    <n v="319"/>
    <n v="287"/>
    <s v="pevná vazba"/>
    <s v="Krimi &amp; thriller"/>
    <n v="32"/>
    <n v="0.10031347962382445"/>
    <n v="0"/>
    <n v="3768"/>
    <n v="3925"/>
    <x v="2"/>
  </r>
  <r>
    <s v="Pád domu Usherů a jiné povídky"/>
    <s v="Edgar Allan Poe"/>
    <n v="419"/>
    <n v="360"/>
    <s v="pevná vazba"/>
    <s v="Krimi &amp; thriller"/>
    <n v="59"/>
    <n v="0.14081145584725538"/>
    <n v="0"/>
    <n v="1699"/>
    <n v="4456"/>
    <x v="2"/>
  </r>
  <r>
    <s v="Šťastné peníze"/>
    <s v="Ken Honda"/>
    <n v="279"/>
    <n v="232"/>
    <s v="pevná vazba"/>
    <s v="Ekonomie &amp; Naučné &amp; Věda"/>
    <n v="47"/>
    <n v="0.16845878136200718"/>
    <n v="0"/>
    <n v="542"/>
    <n v="2826"/>
    <x v="2"/>
  </r>
  <r>
    <s v="Zrádná touha"/>
    <s v="Danielle Lori"/>
    <n v="289"/>
    <n v="107"/>
    <s v="online nosič"/>
    <s v="Romantika &amp; Erotika"/>
    <n v="182"/>
    <n v="0.62975778546712802"/>
    <n v="1"/>
    <n v="8"/>
    <n v="1585"/>
    <x v="0"/>
  </r>
  <r>
    <s v="Ti, co zemřeli"/>
    <s v="J. R. Erickson"/>
    <n v="319"/>
    <n v="233"/>
    <s v="pevná vazba"/>
    <s v="Krimi &amp; thriller"/>
    <n v="86"/>
    <n v="0.26959247648902823"/>
    <n v="0"/>
    <n v="2665"/>
    <n v="3431"/>
    <x v="1"/>
  </r>
  <r>
    <s v="Anatomie: Příběh lásky"/>
    <s v="Dana Schwartz"/>
    <n v="319"/>
    <n v="284"/>
    <s v="měkká vazba"/>
    <s v="Historie &amp; války"/>
    <n v="35"/>
    <n v="0.109717868338558"/>
    <n v="0"/>
    <n v="3257"/>
    <n v="3345"/>
    <x v="2"/>
  </r>
  <r>
    <s v="Hradba mlčení"/>
    <s v="Tracy Buchanan"/>
    <n v="319"/>
    <n v="262"/>
    <s v="pevná vazba"/>
    <s v="Krimi &amp; thriller"/>
    <n v="57"/>
    <n v="0.17868338557993729"/>
    <n v="0"/>
    <n v="3997"/>
    <n v="1784"/>
    <x v="2"/>
  </r>
  <r>
    <s v="Nenasytná"/>
    <s v="Melanie Harlow"/>
    <n v="319"/>
    <n v="153"/>
    <s v="měkká vazba"/>
    <s v="Romantika &amp; Erotika"/>
    <n v="166"/>
    <n v="0.52037617554858939"/>
    <n v="0"/>
    <n v="3006"/>
    <n v="2666"/>
    <x v="0"/>
  </r>
  <r>
    <s v="Asher Black"/>
    <s v="Parker S. Huntington"/>
    <n v="289"/>
    <n v="81"/>
    <s v="online nosič"/>
    <s v="Romantika &amp; Erotika"/>
    <n v="208"/>
    <n v="0.7197231833910035"/>
    <n v="1"/>
    <n v="4021"/>
    <n v="1515"/>
    <x v="0"/>
  </r>
  <r>
    <s v="Zlý pes"/>
    <s v="Alexander Gordon Smith"/>
    <n v="319"/>
    <n v="300"/>
    <s v="pevná vazba"/>
    <s v="Krimi &amp; thriller"/>
    <n v="19"/>
    <n v="5.9561128526645767E-2"/>
    <n v="0"/>
    <n v="4082"/>
    <n v="455"/>
    <x v="3"/>
  </r>
  <r>
    <s v="Dvůr temnoty"/>
    <s v="Victor Dixen"/>
    <n v="359"/>
    <n v="302"/>
    <s v="pevná vazba"/>
    <s v="Scifi &amp; Fantasy &amp; Horor"/>
    <n v="57"/>
    <n v="0.15877437325905291"/>
    <n v="0"/>
    <n v="3511"/>
    <n v="384"/>
    <x v="2"/>
  </r>
  <r>
    <s v="Vraždící klaun"/>
    <s v="Terry Sullivan"/>
    <n v="399"/>
    <n v="243"/>
    <s v="pevná vazba"/>
    <s v="Krimi &amp; thriller"/>
    <n v="156"/>
    <n v="0.39097744360902253"/>
    <n v="0"/>
    <n v="75"/>
    <n v="1271"/>
    <x v="0"/>
  </r>
  <r>
    <s v="Stínová hůlka"/>
    <s v="Laurie Forest"/>
    <n v="319"/>
    <n v="233"/>
    <s v="pevná vazba"/>
    <s v="Scifi &amp; Fantasy &amp; Horor"/>
    <n v="86"/>
    <n v="0.26959247648902823"/>
    <n v="0"/>
    <n v="2135"/>
    <n v="639"/>
    <x v="1"/>
  </r>
  <r>
    <s v="Proč mi tohle nikdo neřekl dřív?"/>
    <s v="Julie Smith"/>
    <n v="319"/>
    <n v="281"/>
    <s v="měkká vazba"/>
    <s v="Psychologie &amp; Spiritualita &amp; Esoterika"/>
    <n v="38"/>
    <n v="0.11912225705329153"/>
    <n v="0"/>
    <n v="2946"/>
    <n v="58"/>
    <x v="2"/>
  </r>
  <r>
    <s v="Dcera Osvětimi"/>
    <s v="Malcolm Brabant"/>
    <n v="319"/>
    <n v="284"/>
    <s v="pevná vazba"/>
    <s v="Historie &amp; války"/>
    <n v="35"/>
    <n v="0.109717868338558"/>
    <n v="0"/>
    <n v="723"/>
    <n v="1453"/>
    <x v="2"/>
  </r>
  <r>
    <s v="Kurátor"/>
    <s v="M. W. Craven"/>
    <n v="319"/>
    <n v="258"/>
    <s v="pevná vazba"/>
    <s v="Krimi &amp; thriller"/>
    <n v="61"/>
    <n v="0.19122257053291536"/>
    <n v="0"/>
    <n v="2194"/>
    <n v="1123"/>
    <x v="2"/>
  </r>
  <r>
    <s v="Našeptávačova hra"/>
    <s v="Donato Carrisi"/>
    <n v="319"/>
    <n v="249"/>
    <s v="pevná vazba"/>
    <s v="Krimi &amp; thriller"/>
    <n v="70"/>
    <n v="0.21943573667711599"/>
    <n v="0"/>
    <n v="705"/>
    <n v="3329"/>
    <x v="2"/>
  </r>
  <r>
    <s v="Po stopách Jacka Rozparovače"/>
    <s v="Kerri Maniscalco"/>
    <n v="319"/>
    <n v="255"/>
    <s v="pevná vazba"/>
    <s v="Scifi &amp; Fantasy &amp; Horor"/>
    <n v="64"/>
    <n v="0.20062695924764889"/>
    <n v="0"/>
    <n v="4391"/>
    <n v="3718"/>
    <x v="2"/>
  </r>
  <r>
    <s v="Černá čarodějka"/>
    <s v="Laurie Forest"/>
    <n v="299"/>
    <n v="248"/>
    <s v="pevná vazba"/>
    <s v="Scifi &amp; Fantasy &amp; Horor"/>
    <n v="51"/>
    <n v="0.1705685618729097"/>
    <n v="0"/>
    <n v="1422"/>
    <n v="954"/>
    <x v="2"/>
  </r>
  <r>
    <s v="Propast mezi námi"/>
    <s v="Tess M. Puffrová"/>
    <n v="289"/>
    <n v="84"/>
    <s v="měkká vazba"/>
    <s v="Romantika &amp; Erotika"/>
    <n v="205"/>
    <n v="0.70934256055363321"/>
    <n v="0"/>
    <n v="243"/>
    <n v="2841"/>
    <x v="0"/>
  </r>
  <r>
    <s v="Sladké pokušení"/>
    <s v="Cora Reilly"/>
    <n v="289"/>
    <n v="176"/>
    <s v="online nosič"/>
    <s v="Romantika &amp; Erotika"/>
    <n v="113"/>
    <n v="0.39100346020761245"/>
    <n v="1"/>
    <n v="3261"/>
    <n v="132"/>
    <x v="1"/>
  </r>
  <r>
    <s v="Jiskřivý idol"/>
    <s v="Katee Robert"/>
    <n v="319"/>
    <n v="128"/>
    <s v="pevná vazba"/>
    <s v="Romantika &amp; Erotika"/>
    <n v="191"/>
    <n v="0.59874608150470221"/>
    <n v="0"/>
    <n v="3229"/>
    <n v="195"/>
    <x v="0"/>
  </r>
  <r>
    <s v="Fotografka"/>
    <s v="Mary Dixie Carter"/>
    <n v="319"/>
    <n v="207"/>
    <s v="pevná vazba"/>
    <s v="Krimi &amp; thriller"/>
    <n v="112"/>
    <n v="0.35109717868338558"/>
    <n v="0"/>
    <n v="4390"/>
    <n v="3172"/>
    <x v="1"/>
  </r>
  <r>
    <s v="Sedm manželů Evelyn Hugo"/>
    <s v="Taylor Jenkins Reid"/>
    <n v="319"/>
    <n v="252"/>
    <s v="pevná vazba"/>
    <s v="Beletrie"/>
    <n v="67"/>
    <n v="0.21003134796238246"/>
    <n v="0"/>
    <n v="4482"/>
    <n v="3959"/>
    <x v="2"/>
  </r>
  <r>
    <s v="Krutý ráj"/>
    <s v="J. T. Geissinger"/>
    <n v="319"/>
    <n v="137"/>
    <s v="měkká vazba"/>
    <s v="Romantika &amp; Erotika"/>
    <n v="182"/>
    <n v="0.57053291536050155"/>
    <n v="0"/>
    <n v="2973"/>
    <n v="1385"/>
    <x v="0"/>
  </r>
  <r>
    <s v="Zvrácené království"/>
    <s v="Rina Kent"/>
    <n v="319"/>
    <n v="70"/>
    <s v="měkká vazba"/>
    <s v="Romantika &amp; Erotika"/>
    <n v="249"/>
    <n v="0.78056426332288398"/>
    <n v="0"/>
    <n v="600"/>
    <n v="4007"/>
    <x v="0"/>
  </r>
  <r>
    <s v="Past na ďábla"/>
    <s v="Kerri Maniscalco"/>
    <n v="319"/>
    <n v="223"/>
    <s v="pevná vazba"/>
    <s v="Scifi &amp; Fantasy &amp; Horor"/>
    <n v="96"/>
    <n v="0.30094043887147337"/>
    <n v="0"/>
    <n v="2334"/>
    <n v="3738"/>
    <x v="1"/>
  </r>
  <r>
    <s v="Panna, nebo orel"/>
    <s v="James Bailey"/>
    <n v="319"/>
    <n v="163"/>
    <s v="pevná vazba"/>
    <s v="Romantika &amp; Erotika"/>
    <n v="156"/>
    <n v="0.4890282131661442"/>
    <n v="0"/>
    <n v="3085"/>
    <n v="3371"/>
    <x v="0"/>
  </r>
  <r>
    <s v="Květ železného stromu"/>
    <s v="Laurie Forest"/>
    <n v="319"/>
    <n v="265"/>
    <s v="pevná vazba"/>
    <s v="Scifi &amp; Fantasy &amp; Horor"/>
    <n v="54"/>
    <n v="0.16927899686520376"/>
    <n v="0"/>
    <n v="2679"/>
    <n v="1122"/>
    <x v="2"/>
  </r>
  <r>
    <s v="Mělký hrob"/>
    <s v="J. D. Kirk"/>
    <n v="319"/>
    <n v="265"/>
    <s v="pevná vazba"/>
    <s v="Krimi &amp; thriller"/>
    <n v="54"/>
    <n v="0.16927899686520376"/>
    <n v="0"/>
    <n v="1802"/>
    <n v="659"/>
    <x v="2"/>
  </r>
  <r>
    <s v="10 věcí, které se nikdy nestaly"/>
    <s v="Alexis Hall"/>
    <n v="319"/>
    <n v="160"/>
    <s v="měkká vazba"/>
    <s v="Romantika &amp; Erotika"/>
    <n v="159"/>
    <n v="0.49843260188087773"/>
    <n v="0"/>
    <n v="4151"/>
    <n v="1639"/>
    <x v="0"/>
  </r>
  <r>
    <s v="Nesmrtelnost: Příběh lásky"/>
    <s v="Dana Schwartz"/>
    <n v="319"/>
    <n v="246"/>
    <s v="měkká vazba"/>
    <s v="Historie &amp; války"/>
    <n v="73"/>
    <n v="0.22884012539184953"/>
    <n v="0"/>
    <n v="1143"/>
    <n v="2731"/>
    <x v="2"/>
  </r>
  <r>
    <s v="Dokonalé dvojče"/>
    <s v="Sarah Bonner"/>
    <n v="319"/>
    <n v="271"/>
    <s v="pevná vazba"/>
    <s v="Krimi &amp; thriller"/>
    <n v="48"/>
    <n v="0.15047021943573669"/>
    <n v="0"/>
    <n v="1270"/>
    <n v="3004"/>
    <x v="2"/>
  </r>
  <r>
    <s v="Geiger"/>
    <s v="Gustaf Skördeman"/>
    <n v="299"/>
    <n v="266"/>
    <s v="pevná vazba"/>
    <s v="Krimi &amp; thriller"/>
    <n v="33"/>
    <n v="0.11036789297658862"/>
    <n v="0"/>
    <n v="847"/>
    <n v="1211"/>
    <x v="2"/>
  </r>
  <r>
    <s v="Sběratel trofejí"/>
    <s v="Sarah Flint"/>
    <n v="319"/>
    <n v="290"/>
    <s v="pevná vazba"/>
    <s v="Krimi &amp; thriller"/>
    <n v="29"/>
    <n v="9.0909090909090912E-2"/>
    <n v="0"/>
    <n v="2493"/>
    <n v="872"/>
    <x v="2"/>
  </r>
  <r>
    <s v="Sladké pokušení"/>
    <s v="Cora Reilly"/>
    <n v="319"/>
    <n v="160"/>
    <s v="měkká vazba"/>
    <s v="Romantika &amp; Erotika"/>
    <n v="159"/>
    <n v="0.49843260188087773"/>
    <n v="0"/>
    <n v="3822"/>
    <n v="1170"/>
    <x v="0"/>
  </r>
  <r>
    <s v="Ti, co vidí"/>
    <s v="J. R. Erickson"/>
    <n v="99"/>
    <n v="89"/>
    <s v="pevná vazba"/>
    <s v="Krimi &amp; thriller"/>
    <n v="10"/>
    <n v="0.10101010101010101"/>
    <n v="0"/>
    <n v="3879"/>
    <n v="552"/>
    <x v="3"/>
  </r>
  <r>
    <s v="Důmyslné umění, jak mít všechno u pr* * le"/>
    <s v="Mark Manson"/>
    <n v="299"/>
    <n v="203"/>
    <s v="pevná vazba"/>
    <s v="Psychologie &amp; Spiritualita &amp; Esoterika"/>
    <n v="96"/>
    <n v="0.32107023411371238"/>
    <n v="0"/>
    <n v="2471"/>
    <n v="376"/>
    <x v="1"/>
  </r>
  <r>
    <s v="Niccolo Andretti"/>
    <s v="Parker S. Huntington"/>
    <n v="289"/>
    <n v="162"/>
    <s v="online nosič"/>
    <s v="Romantika &amp; Erotika"/>
    <n v="127"/>
    <n v="0.43944636678200694"/>
    <n v="1"/>
    <n v="3805"/>
    <n v="3105"/>
    <x v="1"/>
  </r>
  <r>
    <s v="Loutkové divadlo"/>
    <s v="M. W. Craven"/>
    <n v="319"/>
    <n v="293"/>
    <s v="pevná vazba"/>
    <s v="Krimi &amp; thriller"/>
    <n v="26"/>
    <n v="8.1504702194357362E-2"/>
    <n v="0"/>
    <n v="1575"/>
    <n v="2904"/>
    <x v="2"/>
  </r>
  <r>
    <s v="Sídlo hrůzy"/>
    <s v="Lee Mountford"/>
    <n v="99"/>
    <n v="82"/>
    <s v="pevná vazba"/>
    <s v="Krimi &amp; thriller"/>
    <n v="17"/>
    <n v="0.17171717171717171"/>
    <n v="0"/>
    <n v="3067"/>
    <n v="1427"/>
    <x v="3"/>
  </r>
  <r>
    <s v="Jenom ne Nick"/>
    <s v="Penelope Bloom"/>
    <n v="249"/>
    <n v="105"/>
    <s v="online nosič"/>
    <s v="Romantika &amp; Erotika"/>
    <n v="144"/>
    <n v="0.57831325301204817"/>
    <n v="1"/>
    <n v="784"/>
    <n v="522"/>
    <x v="1"/>
  </r>
  <r>
    <s v="Každé další léto"/>
    <s v="Carley Fortune"/>
    <n v="319"/>
    <n v="156"/>
    <s v="pevná vazba"/>
    <s v="Romantika &amp; Erotika"/>
    <n v="163"/>
    <n v="0.5109717868338558"/>
    <n v="0"/>
    <n v="628"/>
    <n v="4009"/>
    <x v="0"/>
  </r>
  <r>
    <s v="Jak trumfnout miliardáře"/>
    <s v="Max Monroe"/>
    <n v="319"/>
    <n v="198"/>
    <s v="měkká vazba"/>
    <s v="Romantika &amp; Erotika"/>
    <n v="121"/>
    <n v="0.37931034482758619"/>
    <n v="0"/>
    <n v="1327"/>
    <n v="1904"/>
    <x v="1"/>
  </r>
  <r>
    <s v="Cizinka"/>
    <s v="Diana Gabaldon"/>
    <n v="249"/>
    <n v="134"/>
    <s v="pevná vazba"/>
    <s v="Historie &amp; války"/>
    <n v="115"/>
    <n v="0.46184738955823296"/>
    <n v="0"/>
    <n v="396"/>
    <n v="1931"/>
    <x v="1"/>
  </r>
  <r>
    <s v="Kdyby ze světa zmizely kočky"/>
    <s v="Genki Kawamura"/>
    <n v="279"/>
    <n v="218"/>
    <s v="pevná vazba"/>
    <s v="Beletrie"/>
    <n v="61"/>
    <n v="0.21863799283154123"/>
    <n v="0"/>
    <n v="4484"/>
    <n v="4187"/>
    <x v="2"/>
  </r>
  <r>
    <s v="BreakAway"/>
    <s v="Anabelle Stehl"/>
    <n v="99"/>
    <n v="52"/>
    <s v="pevná vazba"/>
    <s v="Romantika &amp; Erotika"/>
    <n v="47"/>
    <n v="0.47474747474747475"/>
    <n v="0"/>
    <n v="1615"/>
    <n v="1413"/>
    <x v="2"/>
  </r>
  <r>
    <s v="Akademie Dunbridge: Kdekoliv"/>
    <s v="Sarah Sprinz"/>
    <n v="99"/>
    <n v="42"/>
    <s v="pevná vazba"/>
    <s v="Romantika &amp; Erotika"/>
    <n v="57"/>
    <n v="0.5757575757575758"/>
    <n v="0"/>
    <n v="3546"/>
    <n v="2983"/>
    <x v="2"/>
  </r>
  <r>
    <s v="Zpovědi zla"/>
    <s v="Jack Steen"/>
    <n v="319"/>
    <n v="211"/>
    <s v="měkká vazba"/>
    <s v="Krimi &amp; thriller"/>
    <n v="108"/>
    <n v="0.33855799373040751"/>
    <n v="0"/>
    <n v="3057"/>
    <n v="1803"/>
    <x v="1"/>
  </r>
  <r>
    <s v="Tři drobné chybičky"/>
    <s v="Nikki Sloane"/>
    <n v="319"/>
    <n v="160"/>
    <s v="pevná vazba"/>
    <s v="Romantika &amp; Erotika"/>
    <n v="159"/>
    <n v="0.49843260188087773"/>
    <n v="0"/>
    <n v="163"/>
    <n v="2219"/>
    <x v="0"/>
  </r>
  <r>
    <s v="Myšlením k bohatství pro 21. století"/>
    <s v="Napoleon Hill"/>
    <n v="329"/>
    <n v="230"/>
    <s v="pevná vazba"/>
    <s v="Psychologie &amp; Spiritualita &amp; Esoterika"/>
    <n v="99"/>
    <n v="0.30091185410334348"/>
    <n v="0"/>
    <n v="211"/>
    <n v="4189"/>
    <x v="1"/>
  </r>
  <r>
    <s v="Únik před Houdinim"/>
    <s v="Kerri Maniscalco"/>
    <n v="319"/>
    <n v="274"/>
    <s v="pevná vazba"/>
    <s v="Scifi &amp; Fantasy &amp; Horor"/>
    <n v="45"/>
    <n v="0.14106583072100312"/>
    <n v="0"/>
    <n v="4358"/>
    <n v="584"/>
    <x v="2"/>
  </r>
  <r>
    <s v="Dcera čarodějnice"/>
    <s v="Paula Brackston"/>
    <n v="319"/>
    <n v="281"/>
    <s v="pevná vazba"/>
    <s v="Scifi &amp; Fantasy &amp; Horor"/>
    <n v="38"/>
    <n v="0.11912225705329153"/>
    <n v="0"/>
    <n v="3963"/>
    <n v="1793"/>
    <x v="2"/>
  </r>
  <r>
    <s v="Neodolatelná"/>
    <s v="Melanie Harlow"/>
    <n v="319"/>
    <n v="147"/>
    <s v="měkká vazba"/>
    <s v="Romantika &amp; Erotika"/>
    <n v="172"/>
    <n v="0.53918495297805646"/>
    <n v="0"/>
    <n v="427"/>
    <n v="755"/>
    <x v="0"/>
  </r>
  <r>
    <s v="Neonoví bohové"/>
    <s v="Katee Robert"/>
    <n v="99"/>
    <n v="46"/>
    <s v="pevná vazba"/>
    <s v="Romantika &amp; Erotika"/>
    <n v="53"/>
    <n v="0.53535353535353536"/>
    <n v="0"/>
    <n v="3206"/>
    <n v="1141"/>
    <x v="2"/>
  </r>
  <r>
    <s v="Město času a kouzel"/>
    <s v="Paula Brackston"/>
    <n v="319"/>
    <n v="191"/>
    <s v="pevná vazba"/>
    <s v="Romantika &amp; Erotika"/>
    <n v="128"/>
    <n v="0.40125391849529779"/>
    <n v="0"/>
    <n v="4401"/>
    <n v="3532"/>
    <x v="1"/>
  </r>
  <r>
    <s v="Prokletá Mimzie"/>
    <s v="Tess M. Puffrová"/>
    <n v="319"/>
    <n v="265"/>
    <s v="měkká vazba"/>
    <s v="Scifi &amp; Fantasy &amp; Horor"/>
    <n v="54"/>
    <n v="0.16927899686520376"/>
    <n v="0"/>
    <n v="2232"/>
    <n v="2718"/>
    <x v="2"/>
  </r>
  <r>
    <s v="Syndikát"/>
    <s v="František Kotleta"/>
    <n v="319"/>
    <n v="274"/>
    <s v="měkká vazba"/>
    <s v="Krimi &amp; thriller"/>
    <n v="45"/>
    <n v="0.14106583072100312"/>
    <n v="0"/>
    <n v="1883"/>
    <n v="353"/>
    <x v="2"/>
  </r>
  <r>
    <s v="Podrobení"/>
    <s v="Helen Hardt"/>
    <n v="319"/>
    <n v="137"/>
    <s v="pevná vazba"/>
    <s v="Romantika &amp; Erotika"/>
    <n v="182"/>
    <n v="0.57053291536050155"/>
    <n v="0"/>
    <n v="419"/>
    <n v="1848"/>
    <x v="0"/>
  </r>
  <r>
    <s v="Našeptávač"/>
    <s v="Donato Carrisi"/>
    <n v="289"/>
    <n v="214"/>
    <s v="online nosič"/>
    <s v="Krimi &amp; thriller"/>
    <n v="75"/>
    <n v="0.25951557093425603"/>
    <n v="1"/>
    <n v="418"/>
    <n v="2172"/>
    <x v="2"/>
  </r>
  <r>
    <s v="Do morku kostí"/>
    <s v="Rebecca Schaeffer"/>
    <n v="319"/>
    <n v="297"/>
    <s v="měkká vazba"/>
    <s v="Scifi &amp; Fantasy &amp; Horor"/>
    <n v="22"/>
    <n v="6.8965517241379309E-2"/>
    <n v="0"/>
    <n v="4176"/>
    <n v="1676"/>
    <x v="3"/>
  </r>
  <r>
    <s v="Jezevec"/>
    <s v="Fredrik P. Winter"/>
    <n v="319"/>
    <n v="204"/>
    <s v="pevná vazba"/>
    <s v="Krimi &amp; thriller"/>
    <n v="115"/>
    <n v="0.36050156739811912"/>
    <n v="0"/>
    <n v="2997"/>
    <n v="3497"/>
    <x v="1"/>
  </r>
  <r>
    <s v="Rozbité panenky"/>
    <s v="Sarah Flint"/>
    <n v="329"/>
    <n v="263"/>
    <s v="pevná vazba"/>
    <s v="Krimi &amp; thriller"/>
    <n v="66"/>
    <n v="0.20060790273556231"/>
    <n v="0"/>
    <n v="3857"/>
    <n v="327"/>
    <x v="2"/>
  </r>
  <r>
    <s v="Mrtvá zóna"/>
    <s v="M. W. Craven"/>
    <n v="319"/>
    <n v="303"/>
    <s v="pevná vazba"/>
    <s v="Krimi &amp; thriller"/>
    <n v="16"/>
    <n v="5.0156739811912224E-2"/>
    <n v="0"/>
    <n v="3563"/>
    <n v="2387"/>
    <x v="3"/>
  </r>
  <r>
    <s v="Příliv démonů"/>
    <s v="Laurie Forest"/>
    <n v="399"/>
    <n v="315"/>
    <s v="pevná vazba"/>
    <s v="Scifi &amp; Fantasy &amp; Horor"/>
    <n v="84"/>
    <n v="0.21052631578947367"/>
    <n v="0"/>
    <n v="2566"/>
    <n v="4310"/>
    <x v="1"/>
  </r>
  <r>
    <s v="Jenom ne Rich"/>
    <s v="Penelope Bloom"/>
    <n v="249"/>
    <n v="60"/>
    <s v="online nosič"/>
    <s v="Romantika &amp; Erotika"/>
    <n v="189"/>
    <n v="0.75903614457831325"/>
    <n v="1"/>
    <n v="4543"/>
    <n v="844"/>
    <x v="0"/>
  </r>
  <r>
    <s v="Woodhill"/>
    <s v="Eleanor Corvin"/>
    <n v="319"/>
    <n v="175"/>
    <s v="měkká vazba"/>
    <s v="Scifi &amp; Fantasy &amp; Horor"/>
    <n v="144"/>
    <n v="0.45141065830721006"/>
    <n v="0"/>
    <n v="3186"/>
    <n v="1681"/>
    <x v="1"/>
  </r>
  <r>
    <s v="Doručovatelky"/>
    <s v="Alexander Gordon Smith"/>
    <n v="319"/>
    <n v="309"/>
    <s v="pevná vazba"/>
    <s v="Krimi &amp; thriller"/>
    <n v="10"/>
    <n v="3.1347962382445138E-2"/>
    <n v="0"/>
    <n v="2498"/>
    <n v="2249"/>
    <x v="3"/>
  </r>
  <r>
    <s v="Broučci s obrázky O. Sekory"/>
    <s v="Jan Karafiát"/>
    <n v="239"/>
    <n v="86"/>
    <s v="pevná vazba"/>
    <s v="Děti &amp; Mládež"/>
    <n v="153"/>
    <n v="0.64016736401673635"/>
    <n v="0"/>
    <n v="3379"/>
    <n v="662"/>
    <x v="0"/>
  </r>
  <r>
    <s v="Hypotéza zla"/>
    <s v="Donato Carrisi"/>
    <n v="289"/>
    <n v="156"/>
    <s v="online nosič"/>
    <s v="Krimi &amp; thriller"/>
    <n v="133"/>
    <n v="0.46020761245674741"/>
    <n v="1"/>
    <n v="3955"/>
    <n v="3945"/>
    <x v="1"/>
  </r>
  <r>
    <s v="Pevnej kolík"/>
    <s v="Lauren Blakely"/>
    <n v="319"/>
    <n v="160"/>
    <s v="pevná vazba"/>
    <s v="Romantika &amp; Erotika"/>
    <n v="159"/>
    <n v="0.49843260188087773"/>
    <n v="0"/>
    <n v="316"/>
    <n v="731"/>
    <x v="0"/>
  </r>
  <r>
    <s v="Hopsalka: Nic není nemožné"/>
    <s v="Alex Donovici"/>
    <n v="99"/>
    <n v="32"/>
    <s v="pevná vazba"/>
    <s v="Děti &amp; Mládež"/>
    <n v="67"/>
    <n v="0.6767676767676768"/>
    <n v="0"/>
    <n v="2114"/>
    <n v="4493"/>
    <x v="2"/>
  </r>
  <r>
    <s v="Hon na knížete Draculu"/>
    <s v="Kerri Maniscalco"/>
    <n v="319"/>
    <n v="297"/>
    <s v="pevná vazba"/>
    <s v="Scifi &amp; Fantasy &amp; Horor"/>
    <n v="22"/>
    <n v="6.8965517241379309E-2"/>
    <n v="0"/>
    <n v="2632"/>
    <n v="652"/>
    <x v="3"/>
  </r>
  <r>
    <s v="Nejkrásnější pohádky k usínání"/>
    <s v="Pan Tokhi"/>
    <n v="319"/>
    <n v="262"/>
    <s v="pevná vazba"/>
    <s v="Děti &amp; Mládež"/>
    <n v="57"/>
    <n v="0.17868338557993729"/>
    <n v="0"/>
    <n v="4020"/>
    <n v="375"/>
    <x v="2"/>
  </r>
  <r>
    <s v="Světlo bylo dokonalé"/>
    <s v="Caréne Ponte"/>
    <n v="279"/>
    <n v="145"/>
    <s v="pevná vazba"/>
    <s v="Romantika &amp; Erotika"/>
    <n v="134"/>
    <n v="0.48028673835125446"/>
    <n v="0"/>
    <n v="3012"/>
    <n v="1596"/>
    <x v="1"/>
  </r>
  <r>
    <s v="Konflikt"/>
    <s v="Michaela Brnková"/>
    <n v="279"/>
    <n v="109"/>
    <s v="měkká vazba"/>
    <s v="Romantika &amp; Erotika"/>
    <n v="170"/>
    <n v="0.60931899641577059"/>
    <n v="0"/>
    <n v="3634"/>
    <n v="3351"/>
    <x v="0"/>
  </r>
  <r>
    <s v="Sen"/>
    <s v="Geneva Lee"/>
    <n v="289"/>
    <n v="159"/>
    <s v="měkká vazba"/>
    <s v="Romantika &amp; Erotika"/>
    <n v="130"/>
    <n v="0.44982698961937717"/>
    <n v="0"/>
    <n v="4253"/>
    <n v="1048"/>
    <x v="1"/>
  </r>
  <r>
    <s v="Velká kniha bájných příšer"/>
    <s v="Tea Orsi"/>
    <n v="319"/>
    <n v="255"/>
    <s v="pevná vazba"/>
    <s v="Scifi &amp; Fantasy &amp; Horor"/>
    <n v="64"/>
    <n v="0.20062695924764889"/>
    <n v="0"/>
    <n v="3648"/>
    <n v="225"/>
    <x v="2"/>
  </r>
  <r>
    <s v="Velká kniha tarotu"/>
    <s v="Sam Magdaleno"/>
    <n v="479"/>
    <n v="398"/>
    <s v="měkká vazba"/>
    <s v="Psychologie &amp; Spiritualita &amp; Esoterika"/>
    <n v="81"/>
    <n v="0.16910229645093947"/>
    <n v="0"/>
    <n v="1334"/>
    <n v="1451"/>
    <x v="1"/>
  </r>
  <r>
    <s v="Černé léto"/>
    <s v="M. W. Craven"/>
    <n v="299"/>
    <n v="230"/>
    <s v="pevná vazba"/>
    <s v="Krimi &amp; thriller"/>
    <n v="69"/>
    <n v="0.23076923076923078"/>
    <n v="0"/>
    <n v="1329"/>
    <n v="1019"/>
    <x v="2"/>
  </r>
  <r>
    <s v="Plamen"/>
    <s v="Helen Hardt"/>
    <n v="319"/>
    <n v="191"/>
    <s v="pevná vazba"/>
    <s v="Romantika &amp; Erotika"/>
    <n v="128"/>
    <n v="0.40125391849529779"/>
    <n v="0"/>
    <n v="52"/>
    <n v="380"/>
    <x v="1"/>
  </r>
  <r>
    <s v="Neodolatelná"/>
    <s v="Melanie Harlow"/>
    <n v="249"/>
    <n v="92"/>
    <s v="online nosič"/>
    <s v="Romantika &amp; Erotika"/>
    <n v="157"/>
    <n v="0.63052208835341361"/>
    <n v="1"/>
    <n v="1352"/>
    <n v="3124"/>
    <x v="0"/>
  </r>
  <r>
    <s v="Až ti budu nablízku"/>
    <s v="Bianca Iosivoni"/>
    <n v="309"/>
    <n v="195"/>
    <s v="pevná vazba"/>
    <s v="Romantika &amp; Erotika"/>
    <n v="114"/>
    <n v="0.36893203883495146"/>
    <n v="0"/>
    <n v="248"/>
    <n v="3535"/>
    <x v="1"/>
  </r>
  <r>
    <s v="Duše mrtvých nemluví"/>
    <s v="Roxann Hill"/>
    <n v="319"/>
    <n v="230"/>
    <s v="pevná vazba"/>
    <s v="Krimi &amp; thriller"/>
    <n v="89"/>
    <n v="0.27899686520376177"/>
    <n v="0"/>
    <n v="229"/>
    <n v="3781"/>
    <x v="1"/>
  </r>
  <r>
    <s v="Dvůr hurikánů"/>
    <s v="Victor Dixen"/>
    <n v="399"/>
    <n v="375"/>
    <s v="pevná vazba"/>
    <s v="Scifi &amp; Fantasy &amp; Horor"/>
    <n v="24"/>
    <n v="6.0150375939849621E-2"/>
    <n v="0"/>
    <n v="1840"/>
    <n v="3078"/>
    <x v="3"/>
  </r>
  <r>
    <s v="Ozvěny run"/>
    <s v="Christina Courtenay"/>
    <n v="99"/>
    <n v="80"/>
    <s v="pevná vazba"/>
    <s v="Historie &amp; války"/>
    <n v="19"/>
    <n v="0.19191919191919191"/>
    <n v="0"/>
    <n v="2752"/>
    <n v="3226"/>
    <x v="3"/>
  </r>
  <r>
    <s v="Vikingové - Smrt synů"/>
    <s v="Lasse Holm"/>
    <n v="319"/>
    <n v="242"/>
    <s v="pevná vazba"/>
    <s v="Historie &amp; války"/>
    <n v="77"/>
    <n v="0.2413793103448276"/>
    <n v="0"/>
    <n v="2470"/>
    <n v="2226"/>
    <x v="1"/>
  </r>
  <r>
    <s v="S miliardářem na hřišti"/>
    <s v="Max Monroe"/>
    <n v="289"/>
    <n v="72"/>
    <s v="online nosič"/>
    <s v="Romantika &amp; Erotika"/>
    <n v="217"/>
    <n v="0.75086505190311414"/>
    <n v="1"/>
    <n v="1321"/>
    <n v="2020"/>
    <x v="0"/>
  </r>
  <r>
    <s v="Runy osudu"/>
    <s v="Christina Courtenay"/>
    <n v="319"/>
    <n v="220"/>
    <s v="pevná vazba"/>
    <s v="Historie &amp; války"/>
    <n v="99"/>
    <n v="0.31034482758620691"/>
    <n v="0"/>
    <n v="1938"/>
    <n v="1804"/>
    <x v="1"/>
  </r>
  <r>
    <s v="Vermontské psycho"/>
    <s v="Jennifer McMahon"/>
    <n v="319"/>
    <n v="185"/>
    <s v="pevná vazba"/>
    <s v="Krimi &amp; thriller"/>
    <n v="134"/>
    <n v="0.42006269592476492"/>
    <n v="0"/>
    <n v="596"/>
    <n v="4383"/>
    <x v="1"/>
  </r>
  <r>
    <s v="Jako padá sníh"/>
    <s v="Erin Doom"/>
    <n v="319"/>
    <n v="166"/>
    <s v="měkká vazba"/>
    <s v="Romantika &amp; Erotika"/>
    <n v="153"/>
    <n v="0.47962382445141066"/>
    <n v="0"/>
    <n v="915"/>
    <n v="1351"/>
    <x v="0"/>
  </r>
  <r>
    <s v="Vše, čím jsme se stali"/>
    <s v="Alice Kellen"/>
    <n v="319"/>
    <n v="156"/>
    <s v="pevná vazba"/>
    <s v="Romantika &amp; Erotika"/>
    <n v="163"/>
    <n v="0.5109717868338558"/>
    <n v="0"/>
    <n v="4552"/>
    <n v="2470"/>
    <x v="0"/>
  </r>
  <r>
    <s v="Zvířata celého světa"/>
    <s v="Paola Grimaldiová"/>
    <n v="319"/>
    <n v="230"/>
    <s v="pevná vazba"/>
    <s v="Ekonomie &amp; Naučné &amp; Věda"/>
    <n v="89"/>
    <n v="0.27899686520376177"/>
    <n v="0"/>
    <n v="1394"/>
    <n v="3119"/>
    <x v="1"/>
  </r>
  <r>
    <s v="Maminčin mazánek"/>
    <s v="Sarah Flint"/>
    <n v="319"/>
    <n v="226"/>
    <s v="pevná vazba"/>
    <s v="Krimi &amp; thriller"/>
    <n v="93"/>
    <n v="0.29153605015673983"/>
    <n v="0"/>
    <n v="1203"/>
    <n v="2334"/>
    <x v="1"/>
  </r>
  <r>
    <s v="Co má tučňák nejradši?"/>
    <s v="Rebo - Naše Nakladatelství"/>
    <n v="199"/>
    <n v="121"/>
    <s v="leporelo"/>
    <s v="Ekonomie &amp; Naučné &amp; Věda"/>
    <n v="78"/>
    <n v="0.39195979899497485"/>
    <n v="0"/>
    <n v="1550"/>
    <n v="4096"/>
    <x v="1"/>
  </r>
  <r>
    <s v="Rozvodové hry"/>
    <s v="C. D. Reiss"/>
    <n v="319"/>
    <n v="118"/>
    <s v="měkká vazba"/>
    <s v="Romantika &amp; Erotika"/>
    <n v="201"/>
    <n v="0.63009404388714729"/>
    <n v="0"/>
    <n v="2042"/>
    <n v="1030"/>
    <x v="0"/>
  </r>
  <r>
    <s v="Tři něžná slůvka"/>
    <s v="Nikki Sloane"/>
    <n v="319"/>
    <n v="166"/>
    <s v="pevná vazba"/>
    <s v="Romantika &amp; Erotika"/>
    <n v="153"/>
    <n v="0.47962382445141066"/>
    <n v="0"/>
    <n v="4331"/>
    <n v="3381"/>
    <x v="0"/>
  </r>
  <r>
    <s v="Doktorova dcera"/>
    <s v="Shari J. Ryan"/>
    <n v="319"/>
    <n v="255"/>
    <s v="pevná vazba"/>
    <s v="Historie &amp; války"/>
    <n v="64"/>
    <n v="0.20062695924764889"/>
    <n v="0"/>
    <n v="71"/>
    <n v="279"/>
    <x v="2"/>
  </r>
  <r>
    <s v="Odvážná rozhodnutí"/>
    <s v="Ava Reed"/>
    <n v="319"/>
    <n v="61"/>
    <s v="měkká vazba"/>
    <s v="Romantika &amp; Erotika"/>
    <n v="258"/>
    <n v="0.80877742946708464"/>
    <n v="0"/>
    <n v="3187"/>
    <n v="707"/>
    <x v="0"/>
  </r>
  <r>
    <s v="Manželské hry"/>
    <s v="C. D. Reiss"/>
    <n v="319"/>
    <n v="182"/>
    <s v="měkká vazba"/>
    <s v="Romantika &amp; Erotika"/>
    <n v="137"/>
    <n v="0.42946708463949845"/>
    <n v="0"/>
    <n v="2104"/>
    <n v="3276"/>
    <x v="1"/>
  </r>
  <r>
    <s v="Slušný vybavení"/>
    <s v="Lauren Blakely"/>
    <n v="319"/>
    <n v="175"/>
    <s v="pevná vazba"/>
    <s v="Romantika &amp; Erotika"/>
    <n v="144"/>
    <n v="0.45141065830721006"/>
    <n v="0"/>
    <n v="2846"/>
    <n v="1534"/>
    <x v="1"/>
  </r>
  <r>
    <s v="Až se zase usmíříme"/>
    <s v="Bianca Iosivoni"/>
    <n v="319"/>
    <n v="160"/>
    <s v="pevná vazba"/>
    <s v="Romantika &amp; Erotika"/>
    <n v="159"/>
    <n v="0.49843260188087773"/>
    <n v="0"/>
    <n v="3214"/>
    <n v="2015"/>
    <x v="0"/>
  </r>
  <r>
    <s v="Velká kniha lesních bytostí"/>
    <s v="Tea Orsi"/>
    <n v="319"/>
    <n v="211"/>
    <s v="pevná vazba"/>
    <s v="Scifi &amp; Fantasy &amp; Horor"/>
    <n v="108"/>
    <n v="0.33855799373040751"/>
    <n v="0"/>
    <n v="2416"/>
    <n v="667"/>
    <x v="1"/>
  </r>
  <r>
    <s v="Oddanost"/>
    <s v="Helen Hardt"/>
    <n v="279"/>
    <n v="95"/>
    <s v="pevná vazba"/>
    <s v="Romantika &amp; Erotika"/>
    <n v="184"/>
    <n v="0.65949820788530467"/>
    <n v="0"/>
    <n v="3801"/>
    <n v="3011"/>
    <x v="0"/>
  </r>
  <r>
    <s v="Dvůr zázraků"/>
    <s v="Victor Dixen"/>
    <n v="399"/>
    <n v="287"/>
    <s v="pevná vazba"/>
    <s v="Scifi &amp; Fantasy &amp; Horor"/>
    <n v="112"/>
    <n v="0.2807017543859649"/>
    <n v="0"/>
    <n v="1016"/>
    <n v="4508"/>
    <x v="1"/>
  </r>
  <r>
    <s v="Tři hříšná tajemství"/>
    <s v="Nikki Sloane"/>
    <n v="319"/>
    <n v="166"/>
    <s v="pevná vazba"/>
    <s v="Romantika &amp; Erotika"/>
    <n v="153"/>
    <n v="0.47962382445141066"/>
    <n v="0"/>
    <n v="737"/>
    <n v="2555"/>
    <x v="0"/>
  </r>
  <r>
    <s v="FadeAway"/>
    <s v="Anabelle Stehl"/>
    <n v="319"/>
    <n v="147"/>
    <s v="pevná vazba"/>
    <s v="Romantika &amp; Erotika"/>
    <n v="172"/>
    <n v="0.53918495297805646"/>
    <n v="0"/>
    <n v="3749"/>
    <n v="1362"/>
    <x v="0"/>
  </r>
  <r>
    <s v="Pořádný terno"/>
    <s v="Lauren Blakely"/>
    <n v="319"/>
    <n v="128"/>
    <s v="pevná vazba"/>
    <s v="Romantika &amp; Erotika"/>
    <n v="191"/>
    <n v="0.59874608150470221"/>
    <n v="0"/>
    <n v="369"/>
    <n v="2707"/>
    <x v="0"/>
  </r>
  <r>
    <s v="Obhajoba Britty Steinové"/>
    <s v="Ronald H. Balson"/>
    <n v="319"/>
    <n v="262"/>
    <s v="pevná vazba"/>
    <s v="Historie &amp; války"/>
    <n v="57"/>
    <n v="0.17868338557993729"/>
    <n v="0"/>
    <n v="1688"/>
    <n v="3720"/>
    <x v="2"/>
  </r>
  <r>
    <s v="Porodní báby z Osvětimi"/>
    <s v="Anna Stuart"/>
    <n v="289"/>
    <n v="168"/>
    <s v="online nosič"/>
    <s v="Historie &amp; války"/>
    <n v="121"/>
    <n v="0.41868512110726641"/>
    <n v="1"/>
    <n v="1827"/>
    <n v="1947"/>
    <x v="1"/>
  </r>
  <r>
    <s v="Jenom ne Cade"/>
    <s v="Penelope Bloom"/>
    <n v="249"/>
    <n v="52"/>
    <s v="online nosič"/>
    <s v="Romantika &amp; Erotika"/>
    <n v="197"/>
    <n v="0.79116465863453811"/>
    <n v="1"/>
    <n v="2745"/>
    <n v="3174"/>
    <x v="0"/>
  </r>
  <r>
    <s v="Pod hladinou"/>
    <s v="Darcy Coates"/>
    <n v="319"/>
    <n v="242"/>
    <s v="pevná vazba"/>
    <s v="Krimi &amp; thriller"/>
    <n v="77"/>
    <n v="0.2413793103448276"/>
    <n v="0"/>
    <n v="2482"/>
    <n v="2663"/>
    <x v="1"/>
  </r>
  <r>
    <s v="Odveta"/>
    <s v="Michaela Brnková"/>
    <n v="319"/>
    <n v="121"/>
    <s v="měkká vazba"/>
    <s v="Romantika &amp; Erotika"/>
    <n v="198"/>
    <n v="0.62068965517241381"/>
    <n v="0"/>
    <n v="2087"/>
    <n v="2292"/>
    <x v="0"/>
  </r>
  <r>
    <s v="Hopsalka: Zázrak sněhových vloček"/>
    <s v="Alex Donovici"/>
    <n v="249"/>
    <n v="125"/>
    <s v="pevná vazba"/>
    <s v="Děti &amp; Mládež"/>
    <n v="124"/>
    <n v="0.49799196787148592"/>
    <n v="0"/>
    <n v="1603"/>
    <n v="372"/>
    <x v="1"/>
  </r>
  <r>
    <s v="Mléko a med"/>
    <s v="Rupi Kaur"/>
    <n v="279"/>
    <n v="176"/>
    <s v="pevná vazba"/>
    <s v="Beletrie"/>
    <n v="103"/>
    <n v="0.36917562724014336"/>
    <n v="0"/>
    <n v="1212"/>
    <n v="1319"/>
    <x v="1"/>
  </r>
  <r>
    <s v="Nezkrotná"/>
    <s v="Melanie Harlow"/>
    <n v="249"/>
    <n v="77"/>
    <s v="online nosič"/>
    <s v="Romantika &amp; Erotika"/>
    <n v="172"/>
    <n v="0.69076305220883538"/>
    <n v="1"/>
    <n v="2298"/>
    <n v="2967"/>
    <x v="0"/>
  </r>
  <r>
    <s v="Můj klenot"/>
    <s v="Lauren Blakely"/>
    <n v="279"/>
    <n v="100"/>
    <s v="pevná vazba"/>
    <s v="Romantika &amp; Erotika"/>
    <n v="179"/>
    <n v="0.64157706093189959"/>
    <n v="0"/>
    <n v="1110"/>
    <n v="285"/>
    <x v="0"/>
  </r>
  <r>
    <s v="Pozvaní"/>
    <s v="Jennifer McMahon"/>
    <n v="319"/>
    <n v="226"/>
    <s v="pevná vazba"/>
    <s v="Krimi &amp; thriller"/>
    <n v="93"/>
    <n v="0.29153605015673983"/>
    <n v="0"/>
    <n v="3545"/>
    <n v="4002"/>
    <x v="1"/>
  </r>
  <r>
    <s v="Lháři, lháři..."/>
    <s v="Sarah Flint"/>
    <n v="319"/>
    <n v="217"/>
    <s v="pevná vazba"/>
    <s v="Krimi &amp; thriller"/>
    <n v="102"/>
    <n v="0.31974921630094044"/>
    <n v="0"/>
    <n v="2412"/>
    <n v="3300"/>
    <x v="1"/>
  </r>
  <r>
    <s v="Jak trumfnout miliardáře"/>
    <s v="Max Monroe"/>
    <n v="289"/>
    <n v="118"/>
    <s v="online nosič"/>
    <s v="Romantika &amp; Erotika"/>
    <n v="171"/>
    <n v="0.59169550173010377"/>
    <n v="1"/>
    <n v="1429"/>
    <n v="2286"/>
    <x v="0"/>
  </r>
  <r>
    <s v="Lynnwood Falls: Pak ses objevila ty"/>
    <s v="Helen Paris"/>
    <n v="279"/>
    <n v="86"/>
    <s v="měkká vazba"/>
    <s v="Romantika &amp; Erotika"/>
    <n v="193"/>
    <n v="0.69175627240143367"/>
    <n v="0"/>
    <n v="4342"/>
    <n v="4162"/>
    <x v="0"/>
  </r>
  <r>
    <s v="Marné prosby mrtvých"/>
    <s v="Roxann Hill"/>
    <n v="319"/>
    <n v="230"/>
    <s v="pevná vazba"/>
    <s v="Krimi &amp; thriller"/>
    <n v="89"/>
    <n v="0.27899686520376177"/>
    <n v="0"/>
    <n v="4228"/>
    <n v="434"/>
    <x v="1"/>
  </r>
  <r>
    <s v="Historie včel"/>
    <s v="Maja Lunde"/>
    <n v="319"/>
    <n v="278"/>
    <s v="pevná vazba"/>
    <s v="Beletrie"/>
    <n v="41"/>
    <n v="0.12852664576802508"/>
    <n v="0"/>
    <n v="3661"/>
    <n v="524"/>
    <x v="2"/>
  </r>
  <r>
    <s v="Trůnu předurčená"/>
    <s v="Hannah Whitten"/>
    <n v="319"/>
    <n v="226"/>
    <s v="měkká vazba"/>
    <s v="Scifi &amp; Fantasy &amp; Horor"/>
    <n v="93"/>
    <n v="0.29153605015673983"/>
    <n v="0"/>
    <n v="167"/>
    <n v="1770"/>
    <x v="1"/>
  </r>
  <r>
    <s v="RunAway"/>
    <s v="Anabelle Stehl"/>
    <n v="319"/>
    <n v="242"/>
    <s v="pevná vazba"/>
    <s v="Romantika &amp; Erotika"/>
    <n v="77"/>
    <n v="0.2413793103448276"/>
    <n v="0"/>
    <n v="1556"/>
    <n v="4095"/>
    <x v="1"/>
  </r>
  <r>
    <s v="Dívka v pasti"/>
    <s v="Robert Dugoni"/>
    <n v="319"/>
    <n v="300"/>
    <s v="pevná vazba"/>
    <s v="Krimi &amp; thriller"/>
    <n v="19"/>
    <n v="5.9561128526645767E-2"/>
    <n v="0"/>
    <n v="623"/>
    <n v="95"/>
    <x v="3"/>
  </r>
  <r>
    <s v="Zimní lidé"/>
    <s v="Jennifer McMahon"/>
    <n v="319"/>
    <n v="195"/>
    <s v="pevná vazba"/>
    <s v="Krimi &amp; thriller"/>
    <n v="124"/>
    <n v="0.38871473354231972"/>
    <n v="0"/>
    <n v="2450"/>
    <n v="3853"/>
    <x v="1"/>
  </r>
  <r>
    <s v="Nenávidím tě, Adame Connore"/>
    <s v="Ella Maise"/>
    <n v="289"/>
    <n v="130"/>
    <s v="online nosič"/>
    <s v="Romantika &amp; Erotika"/>
    <n v="159"/>
    <n v="0.55017301038062283"/>
    <n v="1"/>
    <n v="4289"/>
    <n v="1458"/>
    <x v="0"/>
  </r>
  <r>
    <s v="Našeptávačova hra"/>
    <s v="Donato Carrisi"/>
    <n v="289"/>
    <n v="173"/>
    <s v="online nosič"/>
    <s v="Krimi &amp; thriller"/>
    <n v="116"/>
    <n v="0.40138408304498269"/>
    <n v="1"/>
    <n v="3319"/>
    <n v="453"/>
    <x v="1"/>
  </r>
  <r>
    <s v="V naději"/>
    <s v="Anne Pätzold"/>
    <n v="289"/>
    <n v="64"/>
    <s v="online nosič"/>
    <s v="Romantika &amp; Erotika"/>
    <n v="225"/>
    <n v="0.77854671280276821"/>
    <n v="1"/>
    <n v="2620"/>
    <n v="2831"/>
    <x v="0"/>
  </r>
  <r>
    <s v="Odchýlení"/>
    <s v="Victor Dixen"/>
    <n v="319"/>
    <n v="246"/>
    <s v="měkká vazba"/>
    <s v="Scifi &amp; Fantasy &amp; Horor"/>
    <n v="73"/>
    <n v="0.22884012539184953"/>
    <n v="0"/>
    <n v="3684"/>
    <n v="3570"/>
    <x v="2"/>
  </r>
  <r>
    <s v="Až o mě zabojuješ"/>
    <s v="Bianca Iosivoni"/>
    <n v="319"/>
    <n v="223"/>
    <s v="pevná vazba"/>
    <s v="Romantika &amp; Erotika"/>
    <n v="96"/>
    <n v="0.30094043887147337"/>
    <n v="0"/>
    <n v="951"/>
    <n v="898"/>
    <x v="1"/>
  </r>
  <r>
    <s v="Láska"/>
    <s v="Geneva Lee"/>
    <n v="289"/>
    <n v="101"/>
    <s v="měkká vazba"/>
    <s v="Romantika &amp; Erotika"/>
    <n v="188"/>
    <n v="0.65051903114186849"/>
    <n v="0"/>
    <n v="117"/>
    <n v="3096"/>
    <x v="0"/>
  </r>
  <r>
    <s v="S miliardářem v síti"/>
    <s v="Max Monroe"/>
    <n v="289"/>
    <n v="78"/>
    <s v="online nosič"/>
    <s v="Romantika &amp; Erotika"/>
    <n v="211"/>
    <n v="0.73010380622837368"/>
    <n v="1"/>
    <n v="3922"/>
    <n v="4074"/>
    <x v="0"/>
  </r>
  <r>
    <s v="Vše, čím jsme nikdy nebyli"/>
    <s v="Alice Kellen"/>
    <n v="319"/>
    <n v="233"/>
    <s v="pevná vazba"/>
    <s v="Romantika &amp; Erotika"/>
    <n v="86"/>
    <n v="0.26959247648902823"/>
    <n v="0"/>
    <n v="1306"/>
    <n v="2535"/>
    <x v="1"/>
  </r>
  <r>
    <s v="Lynnwood Falls: Má cesta k tobě"/>
    <s v="Helen Paris"/>
    <n v="279"/>
    <n v="131"/>
    <s v="měkká vazba"/>
    <s v="Romantika &amp; Erotika"/>
    <n v="148"/>
    <n v="0.53046594982078854"/>
    <n v="0"/>
    <n v="1001"/>
    <n v="1084"/>
    <x v="1"/>
  </r>
  <r>
    <s v="Co hledáš, najdeš v knihovně"/>
    <s v="Mičiko Aojama"/>
    <n v="319"/>
    <n v="252"/>
    <s v="pevná vazba"/>
    <s v="Beletrie"/>
    <n v="67"/>
    <n v="0.21003134796238246"/>
    <n v="0"/>
    <n v="2125"/>
    <n v="4021"/>
    <x v="2"/>
  </r>
  <r>
    <s v="Zahrada slibů a lží"/>
    <s v="Paula Brackston"/>
    <n v="319"/>
    <n v="239"/>
    <s v="pevná vazba"/>
    <s v="Romantika &amp; Erotika"/>
    <n v="80"/>
    <n v="0.2507836990595611"/>
    <n v="0"/>
    <n v="3512"/>
    <n v="2995"/>
    <x v="1"/>
  </r>
  <r>
    <s v="Velké naděje"/>
    <s v="Ava Reed"/>
    <n v="319"/>
    <n v="220"/>
    <s v="měkká vazba"/>
    <s v="Romantika &amp; Erotika"/>
    <n v="99"/>
    <n v="0.31034482758620691"/>
    <n v="0"/>
    <n v="1995"/>
    <n v="1264"/>
    <x v="1"/>
  </r>
  <r>
    <s v="Lynnwood Falls: Léto lásky"/>
    <s v="Helen Paris"/>
    <n v="279"/>
    <n v="176"/>
    <s v="měkká vazba"/>
    <s v="Romantika &amp; Erotika"/>
    <n v="103"/>
    <n v="0.36917562724014336"/>
    <n v="0"/>
    <n v="2833"/>
    <n v="1050"/>
    <x v="1"/>
  </r>
  <r>
    <s v="Polib mě"/>
    <s v="Stella Tack"/>
    <n v="289"/>
    <n v="162"/>
    <s v="online nosič"/>
    <s v="Romantika &amp; Erotika"/>
    <n v="127"/>
    <n v="0.43944636678200694"/>
    <n v="1"/>
    <n v="472"/>
    <n v="3066"/>
    <x v="1"/>
  </r>
  <r>
    <s v="Rebel Moon: Zrozená z ohně"/>
    <s v="V. Castro"/>
    <n v="319"/>
    <n v="255"/>
    <s v="pevná vazba"/>
    <s v="Scifi &amp; Fantasy &amp; Horor"/>
    <n v="64"/>
    <n v="0.20062695924764889"/>
    <n v="0"/>
    <n v="3714"/>
    <n v="1576"/>
    <x v="2"/>
  </r>
  <r>
    <s v="Nejšťastnější muž na Zemi"/>
    <s v="Eddie Jaku"/>
    <n v="299"/>
    <n v="206"/>
    <s v="pevná vazba"/>
    <s v="Historie &amp; války"/>
    <n v="93"/>
    <n v="0.31103678929765888"/>
    <n v="0"/>
    <n v="2244"/>
    <n v="3117"/>
    <x v="1"/>
  </r>
  <r>
    <s v="Lynnwood Falls: Má cesta k tobě"/>
    <s v="Helen Paris"/>
    <n v="249"/>
    <n v="122"/>
    <s v="online nosič"/>
    <s v="Romantika &amp; Erotika"/>
    <n v="127"/>
    <n v="0.51004016064257029"/>
    <n v="1"/>
    <n v="2717"/>
    <n v="1843"/>
    <x v="1"/>
  </r>
  <r>
    <s v="Deeply"/>
    <s v="Ava Reed"/>
    <n v="319"/>
    <n v="226"/>
    <s v="pevná vazba"/>
    <s v="Romantika &amp; Erotika"/>
    <n v="93"/>
    <n v="0.29153605015673983"/>
    <n v="0"/>
    <n v="763"/>
    <n v="1268"/>
    <x v="1"/>
  </r>
  <r>
    <s v="Naše planeta - Obrázkový průvodce po planetě Zemi"/>
    <s v="Cristina M. Banfiová"/>
    <n v="309"/>
    <n v="192"/>
    <s v="pevná vazba"/>
    <s v="Děti &amp; Mládež"/>
    <n v="117"/>
    <n v="0.37864077669902912"/>
    <n v="0"/>
    <n v="2172"/>
    <n v="54"/>
    <x v="1"/>
  </r>
  <r>
    <s v="Chobotnice"/>
    <s v="Paulina Świst"/>
    <n v="279"/>
    <n v="59"/>
    <s v="měkká vazba"/>
    <s v="Romantika &amp; Erotika"/>
    <n v="220"/>
    <n v="0.78853046594982079"/>
    <n v="0"/>
    <n v="3094"/>
    <n v="1485"/>
    <x v="0"/>
  </r>
  <r>
    <s v="Konflikt"/>
    <s v="Michaela Brnková"/>
    <n v="249"/>
    <n v="122"/>
    <s v="online nosič"/>
    <s v="Romantika &amp; Erotika"/>
    <n v="127"/>
    <n v="0.51004016064257029"/>
    <n v="1"/>
    <n v="1244"/>
    <n v="274"/>
    <x v="1"/>
  </r>
  <r>
    <s v="Pan O"/>
    <s v="Lauren Blakely"/>
    <n v="319"/>
    <n v="195"/>
    <s v="pevná vazba"/>
    <s v="Romantika &amp; Erotika"/>
    <n v="124"/>
    <n v="0.38871473354231972"/>
    <n v="0"/>
    <n v="2058"/>
    <n v="3624"/>
    <x v="1"/>
  </r>
  <r>
    <s v="Velká kniha dračích legend"/>
    <s v="Tea Orsi"/>
    <n v="319"/>
    <n v="293"/>
    <s v="pevná vazba"/>
    <s v="Scifi &amp; Fantasy &amp; Horor"/>
    <n v="26"/>
    <n v="8.1504702194357362E-2"/>
    <n v="0"/>
    <n v="1063"/>
    <n v="2145"/>
    <x v="2"/>
  </r>
  <r>
    <s v="Chvilka na jógu"/>
    <s v="Tara Fraserová"/>
    <n v="99"/>
    <n v="47"/>
    <s v="měkká vazba"/>
    <s v="Vaření &amp; lifestyle"/>
    <n v="52"/>
    <n v="0.5252525252525253"/>
    <n v="0"/>
    <n v="1351"/>
    <n v="478"/>
    <x v="2"/>
  </r>
  <r>
    <s v="Drahá Avo"/>
    <s v="Ilsa Madden-Mills"/>
    <n v="319"/>
    <n v="70"/>
    <s v="měkká vazba"/>
    <s v="Romantika &amp; Erotika"/>
    <n v="249"/>
    <n v="0.78056426332288398"/>
    <n v="0"/>
    <n v="2911"/>
    <n v="2969"/>
    <x v="0"/>
  </r>
  <r>
    <s v="Lynnwood Falls: Pak ses objevila ty"/>
    <s v="Helen Paris"/>
    <n v="249"/>
    <n v="97"/>
    <s v="online nosič"/>
    <s v="Romantika &amp; Erotika"/>
    <n v="152"/>
    <n v="0.61044176706827313"/>
    <n v="1"/>
    <n v="4035"/>
    <n v="4003"/>
    <x v="0"/>
  </r>
  <r>
    <s v="Atlas pohádkových světů"/>
    <s v="Altea Villa"/>
    <n v="50"/>
    <n v="37"/>
    <s v="pevná vazba"/>
    <s v="Děti &amp; Mládež"/>
    <n v="13"/>
    <n v="0.26"/>
    <n v="0"/>
    <n v="3697"/>
    <n v="3864"/>
    <x v="3"/>
  </r>
  <r>
    <s v="Válečný král"/>
    <s v="Eric Schumacher"/>
    <n v="319"/>
    <n v="223"/>
    <s v="pevná vazba"/>
    <s v="Historie &amp; války"/>
    <n v="96"/>
    <n v="0.30094043887147337"/>
    <n v="0"/>
    <n v="1628"/>
    <n v="1918"/>
    <x v="1"/>
  </r>
  <r>
    <s v="Polib mě ještě jednou"/>
    <s v="Stella Tack"/>
    <n v="289"/>
    <n v="110"/>
    <s v="online nosič"/>
    <s v="Romantika &amp; Erotika"/>
    <n v="179"/>
    <n v="0.61937716262975784"/>
    <n v="1"/>
    <n v="3911"/>
    <n v="3311"/>
    <x v="0"/>
  </r>
  <r>
    <s v="Země divů"/>
    <s v="Zoje Stage"/>
    <n v="319"/>
    <n v="255"/>
    <s v="pevná vazba"/>
    <s v="Krimi &amp; thriller"/>
    <n v="64"/>
    <n v="0.20062695924764889"/>
    <n v="0"/>
    <n v="2603"/>
    <n v="4346"/>
    <x v="2"/>
  </r>
  <r>
    <s v="Tajemství pramenů"/>
    <s v="Jennifer McMahon"/>
    <n v="319"/>
    <n v="223"/>
    <s v="pevná vazba"/>
    <s v="Krimi &amp; thriller"/>
    <n v="96"/>
    <n v="0.30094043887147337"/>
    <n v="0"/>
    <n v="2370"/>
    <n v="4226"/>
    <x v="1"/>
  </r>
  <r>
    <s v="Ve skrytu stínů"/>
    <s v="Laura Kneidl"/>
    <n v="99"/>
    <n v="63"/>
    <s v="pevná vazba"/>
    <s v="Scifi &amp; Fantasy &amp; Horor"/>
    <n v="36"/>
    <n v="0.36363636363636365"/>
    <n v="0"/>
    <n v="914"/>
    <n v="2448"/>
    <x v="2"/>
  </r>
  <r>
    <s v="Království z kostí"/>
    <s v="J. D. Kirk"/>
    <n v="319"/>
    <n v="297"/>
    <s v="pevná vazba"/>
    <s v="Krimi &amp; thriller"/>
    <n v="22"/>
    <n v="6.8965517241379309E-2"/>
    <n v="0"/>
    <n v="3720"/>
    <n v="308"/>
    <x v="3"/>
  </r>
  <r>
    <s v="V pádu"/>
    <s v="Anne Pätzold"/>
    <n v="289"/>
    <n v="95"/>
    <s v="online nosič"/>
    <s v="Děti &amp; Mládež"/>
    <n v="194"/>
    <n v="0.67128027681660896"/>
    <n v="1"/>
    <n v="3207"/>
    <n v="2104"/>
    <x v="0"/>
  </r>
  <r>
    <s v="Akademie Dunbridge 2 - Kdokoliv"/>
    <s v="Sarah Sprinz"/>
    <n v="319"/>
    <n v="223"/>
    <s v="pevná vazba"/>
    <s v="Romantika &amp; Erotika"/>
    <n v="96"/>
    <n v="0.30094043887147337"/>
    <n v="0"/>
    <n v="3018"/>
    <n v="3845"/>
    <x v="1"/>
  </r>
  <r>
    <s v="Ukradené jazyky"/>
    <s v="Felix Blackwell"/>
    <n v="319"/>
    <n v="268"/>
    <s v="pevná vazba"/>
    <s v="Krimi &amp; thriller"/>
    <n v="51"/>
    <n v="0.15987460815047022"/>
    <n v="0"/>
    <n v="1101"/>
    <n v="2513"/>
    <x v="2"/>
  </r>
  <r>
    <s v="Kniha osobnostních testů"/>
    <s v="Haulwen Nicholas"/>
    <n v="279"/>
    <n v="170"/>
    <s v="pevná vazba"/>
    <s v="Psychologie &amp; Spiritualita &amp; Esoterika"/>
    <n v="109"/>
    <n v="0.39068100358422941"/>
    <n v="0"/>
    <n v="1665"/>
    <n v="4168"/>
    <x v="1"/>
  </r>
  <r>
    <s v="Indická kuchyně pro každého"/>
    <s v="Hari Ghotra"/>
    <n v="399"/>
    <n v="347"/>
    <s v="pevná vazba"/>
    <s v="Vaření &amp; lifestyle"/>
    <n v="52"/>
    <n v="0.13032581453634084"/>
    <n v="0"/>
    <n v="422"/>
    <n v="3466"/>
    <x v="2"/>
  </r>
  <r>
    <s v="Vikingové - Pomsta synů"/>
    <s v="Lasse Holm"/>
    <n v="319"/>
    <n v="265"/>
    <s v="pevná vazba"/>
    <s v="Historie &amp; války"/>
    <n v="54"/>
    <n v="0.16927899686520376"/>
    <n v="0"/>
    <n v="3655"/>
    <n v="446"/>
    <x v="2"/>
  </r>
  <r>
    <s v="Ilustrovaný atlas Česka pro malé objevitele"/>
    <s v="Kateřina Hubertová"/>
    <n v="279"/>
    <n v="137"/>
    <s v="pevná vazba"/>
    <s v="Děti &amp; Mládež"/>
    <n v="142"/>
    <n v="0.50896057347670254"/>
    <n v="0"/>
    <n v="3307"/>
    <n v="1615"/>
    <x v="1"/>
  </r>
  <r>
    <s v="Romantici ze záhrobí"/>
    <s v="Ashley Poston"/>
    <n v="319"/>
    <n v="220"/>
    <s v="měkká vazba"/>
    <s v="Romantika &amp; Erotika"/>
    <n v="99"/>
    <n v="0.31034482758620691"/>
    <n v="0"/>
    <n v="3317"/>
    <n v="3285"/>
    <x v="1"/>
  </r>
  <r>
    <s v="Botanikova dcera"/>
    <s v="Kayte Nunn"/>
    <n v="319"/>
    <n v="242"/>
    <s v="pevná vazba"/>
    <s v="Beletrie"/>
    <n v="77"/>
    <n v="0.2413793103448276"/>
    <n v="0"/>
    <n v="2231"/>
    <n v="2745"/>
    <x v="1"/>
  </r>
  <r>
    <s v="Drahá Avo"/>
    <s v="Ilsa Madden-Mills"/>
    <n v="289"/>
    <n v="87"/>
    <s v="online nosič"/>
    <s v="Romantika &amp; Erotika"/>
    <n v="202"/>
    <n v="0.69896193771626303"/>
    <n v="1"/>
    <n v="1276"/>
    <n v="2201"/>
    <x v="0"/>
  </r>
  <r>
    <s v="Podraz"/>
    <s v="Paulina Świst"/>
    <n v="319"/>
    <n v="147"/>
    <s v="měkká vazba"/>
    <s v="Romantika &amp; Erotika"/>
    <n v="172"/>
    <n v="0.53918495297805646"/>
    <n v="0"/>
    <n v="2064"/>
    <n v="2134"/>
    <x v="0"/>
  </r>
  <r>
    <s v="Madly"/>
    <s v="Ava Reed"/>
    <n v="319"/>
    <n v="163"/>
    <s v="pevná vazba"/>
    <s v="Romantika &amp; Erotika"/>
    <n v="156"/>
    <n v="0.4890282131661442"/>
    <n v="0"/>
    <n v="3820"/>
    <n v="2323"/>
    <x v="0"/>
  </r>
  <r>
    <s v="Pacient"/>
    <s v="Juan Gómez-Jurado"/>
    <n v="319"/>
    <n v="306"/>
    <s v="pevná vazba"/>
    <s v="Krimi &amp; thriller"/>
    <n v="13"/>
    <n v="4.0752351097178681E-2"/>
    <n v="0"/>
    <n v="1565"/>
    <n v="3818"/>
    <x v="3"/>
  </r>
  <r>
    <s v="Výprava za poznáním: Lidské tělo"/>
    <s v="Drobek"/>
    <n v="319"/>
    <n v="262"/>
    <s v="pevná vazba"/>
    <s v="Ekonomie &amp; Naučné &amp; Věda"/>
    <n v="57"/>
    <n v="0.17868338557993729"/>
    <n v="0"/>
    <n v="875"/>
    <n v="152"/>
    <x v="2"/>
  </r>
  <r>
    <s v="Kandidát na přítele"/>
    <s v="Alexis Hall"/>
    <n v="319"/>
    <n v="80"/>
    <s v="měkká vazba"/>
    <s v="Romantika &amp; Erotika"/>
    <n v="239"/>
    <n v="0.7492163009404389"/>
    <n v="0"/>
    <n v="2670"/>
    <n v="757"/>
    <x v="0"/>
  </r>
  <r>
    <s v="V utajení"/>
    <s v="Rebecca Zanetti"/>
    <n v="319"/>
    <n v="268"/>
    <s v="pevná vazba"/>
    <s v="Krimi &amp; thriller"/>
    <n v="51"/>
    <n v="0.15987460815047022"/>
    <n v="0"/>
    <n v="1461"/>
    <n v="1463"/>
    <x v="2"/>
  </r>
  <r>
    <s v="Ofélie Scaleová: Nebe se bude třást"/>
    <s v="Lena Kiefer"/>
    <n v="319"/>
    <n v="217"/>
    <s v="měkká vazba"/>
    <s v="Scifi &amp; Fantasy &amp; Horor"/>
    <n v="102"/>
    <n v="0.31974921630094044"/>
    <n v="0"/>
    <n v="4460"/>
    <n v="4328"/>
    <x v="1"/>
  </r>
  <r>
    <s v="Maminčiny dobroty"/>
    <s v="Rebecca Wilson"/>
    <n v="319"/>
    <n v="115"/>
    <s v="pevná vazba"/>
    <s v="Děti &amp; Mládež"/>
    <n v="204"/>
    <n v="0.63949843260188088"/>
    <n v="0"/>
    <n v="1"/>
    <n v="412"/>
    <x v="0"/>
  </r>
  <r>
    <s v="Manželské hry"/>
    <s v="C. D. Reiss"/>
    <n v="289"/>
    <n v="107"/>
    <s v="online nosič"/>
    <s v="Romantika &amp; Erotika"/>
    <n v="182"/>
    <n v="0.62975778546712802"/>
    <n v="1"/>
    <n v="4402"/>
    <n v="3743"/>
    <x v="0"/>
  </r>
  <r>
    <s v="Dvůr hurikánů"/>
    <s v="Victor Dixen"/>
    <n v="359"/>
    <n v="237"/>
    <s v="online nosič"/>
    <s v="Scifi &amp; Fantasy &amp; Horor"/>
    <n v="122"/>
    <n v="0.33983286908077992"/>
    <n v="1"/>
    <n v="3408"/>
    <n v="2889"/>
    <x v="1"/>
  </r>
  <r>
    <s v="Vikingové: Nájezdy synů"/>
    <s v="Lasse Holm"/>
    <n v="319"/>
    <n v="258"/>
    <s v="pevná vazba"/>
    <s v="Historie &amp; války"/>
    <n v="61"/>
    <n v="0.19122257053291536"/>
    <n v="0"/>
    <n v="907"/>
    <n v="2441"/>
    <x v="2"/>
  </r>
  <r>
    <s v="Únik před Houdinim"/>
    <s v="Kerri Maniscalco"/>
    <n v="289"/>
    <n v="147"/>
    <s v="online nosič"/>
    <s v="Děti &amp; Mládež"/>
    <n v="142"/>
    <n v="0.49134948096885811"/>
    <n v="1"/>
    <n v="1259"/>
    <n v="1367"/>
    <x v="1"/>
  </r>
  <r>
    <s v="Pozlacený měsíc"/>
    <s v="Joy Jordan-Lake"/>
    <n v="319"/>
    <n v="284"/>
    <s v="pevná vazba"/>
    <s v="Historie &amp; války"/>
    <n v="35"/>
    <n v="0.109717868338558"/>
    <n v="0"/>
    <n v="4067"/>
    <n v="1973"/>
    <x v="2"/>
  </r>
  <r>
    <s v="Ospalá zvířátka - 22 zvukových tlačítek"/>
    <s v="Daisy Edwards"/>
    <n v="399"/>
    <n v="184"/>
    <s v="leporelo"/>
    <s v="Děti &amp; Mládež"/>
    <n v="215"/>
    <n v="0.53884711779448624"/>
    <n v="0"/>
    <n v="1601"/>
    <n v="3158"/>
    <x v="0"/>
  </r>
  <r>
    <s v="Vzplanutí: První kolo"/>
    <s v="P. S. Herytiera"/>
    <n v="99"/>
    <n v="17"/>
    <s v="měkká vazba"/>
    <s v="Romantika &amp; Erotika"/>
    <n v="82"/>
    <n v="0.82828282828282829"/>
    <n v="0"/>
    <n v="416"/>
    <n v="3163"/>
    <x v="1"/>
  </r>
  <r>
    <s v="Tajemství sídla Craven Manor - limitovaná edice"/>
    <s v="Darcy Coates"/>
    <n v="499"/>
    <n v="394"/>
    <s v="pevná vazba"/>
    <s v="Krimi &amp; thriller"/>
    <n v="105"/>
    <n v="0.21042084168336672"/>
    <n v="0"/>
    <n v="709"/>
    <n v="3775"/>
    <x v="1"/>
  </r>
  <r>
    <s v="Proti pravidlům"/>
    <s v="Kinga Litkowiec"/>
    <n v="319"/>
    <n v="211"/>
    <s v="měkká vazba"/>
    <s v="Romantika &amp; Erotika"/>
    <n v="108"/>
    <n v="0.33855799373040751"/>
    <n v="0"/>
    <n v="1533"/>
    <n v="4266"/>
    <x v="1"/>
  </r>
  <r>
    <s v="V pádu"/>
    <s v="Anne Pätzold"/>
    <n v="319"/>
    <n v="211"/>
    <s v="pevná vazba"/>
    <s v="Romantika &amp; Erotika"/>
    <n v="108"/>
    <n v="0.33855799373040751"/>
    <n v="0"/>
    <n v="1140"/>
    <n v="2497"/>
    <x v="1"/>
  </r>
  <r>
    <s v="Naděje v nás"/>
    <s v="Anna Savas"/>
    <n v="319"/>
    <n v="118"/>
    <s v="pevná vazba"/>
    <s v="Romantika &amp; Erotika"/>
    <n v="201"/>
    <n v="0.63009404388714729"/>
    <n v="0"/>
    <n v="1783"/>
    <n v="2984"/>
    <x v="0"/>
  </r>
  <r>
    <s v="Prokleté kosti"/>
    <s v="Bella Ellis"/>
    <n v="319"/>
    <n v="306"/>
    <s v="pevná vazba"/>
    <s v="Krimi &amp; thriller"/>
    <n v="13"/>
    <n v="4.0752351097178681E-2"/>
    <n v="0"/>
    <n v="812"/>
    <n v="2682"/>
    <x v="3"/>
  </r>
  <r>
    <s v="Jeho banán"/>
    <s v="Penelope Bloom"/>
    <n v="289"/>
    <n v="75"/>
    <s v="online nosič"/>
    <s v="Romantika &amp; Erotika"/>
    <n v="214"/>
    <n v="0.74048442906574397"/>
    <n v="1"/>
    <n v="1677"/>
    <n v="1059"/>
    <x v="0"/>
  </r>
  <r>
    <s v="Skrytá vesnice"/>
    <s v="Imogen Matthews"/>
    <n v="319"/>
    <n v="293"/>
    <s v="pevná vazba"/>
    <s v="Historie &amp; války"/>
    <n v="26"/>
    <n v="8.1504702194357362E-2"/>
    <n v="0"/>
    <n v="4446"/>
    <n v="2928"/>
    <x v="2"/>
  </r>
  <r>
    <s v="Na břehu minulosti"/>
    <s v="Gregg Olsen"/>
    <n v="319"/>
    <n v="293"/>
    <s v="pevná vazba"/>
    <s v="Krimi &amp; thriller"/>
    <n v="26"/>
    <n v="8.1504702194357362E-2"/>
    <n v="0"/>
    <n v="2528"/>
    <n v="1025"/>
    <x v="2"/>
  </r>
  <r>
    <s v="Její třešničky"/>
    <s v="Penelope Bloom"/>
    <n v="239"/>
    <n v="127"/>
    <s v="měkká vazba"/>
    <s v="Romantika &amp; Erotika"/>
    <n v="112"/>
    <n v="0.46861924686192469"/>
    <n v="0"/>
    <n v="1328"/>
    <n v="2610"/>
    <x v="1"/>
  </r>
  <r>
    <s v="Vražda ve mlýně"/>
    <s v="Irina Shapiro"/>
    <n v="319"/>
    <n v="223"/>
    <s v="pevná vazba"/>
    <s v="Krimi &amp; thriller"/>
    <n v="96"/>
    <n v="0.30094043887147337"/>
    <n v="0"/>
    <n v="1263"/>
    <n v="626"/>
    <x v="1"/>
  </r>
  <r>
    <s v="Dvůr zázraků"/>
    <s v="Victor Dixen"/>
    <n v="359"/>
    <n v="276"/>
    <s v="online nosič"/>
    <s v="Scifi &amp; Fantasy &amp; Horor"/>
    <n v="83"/>
    <n v="0.23119777158774374"/>
    <n v="1"/>
    <n v="4088"/>
    <n v="4496"/>
    <x v="1"/>
  </r>
  <r>
    <s v="Kluk v lese"/>
    <s v="Maxwell Smart"/>
    <n v="279"/>
    <n v="148"/>
    <s v="pevná vazba"/>
    <s v="Beletrie"/>
    <n v="131"/>
    <n v="0.46953405017921146"/>
    <n v="0"/>
    <n v="3565"/>
    <n v="161"/>
    <x v="1"/>
  </r>
  <r>
    <s v="Chvilka na léčení čaker"/>
    <s v="Jennie Hardingová"/>
    <n v="99"/>
    <n v="67"/>
    <s v="měkká vazba"/>
    <s v="Psychologie &amp; Spiritualita &amp; Esoterika"/>
    <n v="32"/>
    <n v="0.32323232323232326"/>
    <n v="0"/>
    <n v="553"/>
    <n v="1602"/>
    <x v="2"/>
  </r>
  <r>
    <s v="Kam se poděl můj sexuální život"/>
    <s v="Kristen Bailey"/>
    <n v="319"/>
    <n v="124"/>
    <s v="pevná vazba"/>
    <s v="Romantika &amp; Erotika"/>
    <n v="195"/>
    <n v="0.61128526645768022"/>
    <n v="0"/>
    <n v="1799"/>
    <n v="2512"/>
    <x v="0"/>
  </r>
  <r>
    <s v="Temný amulet"/>
    <s v="Laura Kneidl"/>
    <n v="319"/>
    <n v="220"/>
    <s v="pevná vazba"/>
    <s v="Scifi &amp; Fantasy &amp; Horor"/>
    <n v="99"/>
    <n v="0.31034482758620691"/>
    <n v="0"/>
    <n v="2548"/>
    <n v="798"/>
    <x v="1"/>
  </r>
  <r>
    <s v="Ve stínu duhy"/>
    <s v="Carly Schabowski"/>
    <n v="319"/>
    <n v="255"/>
    <s v="pevná vazba"/>
    <s v="Historie &amp; války"/>
    <n v="64"/>
    <n v="0.20062695924764889"/>
    <n v="0"/>
    <n v="3974"/>
    <n v="2424"/>
    <x v="2"/>
  </r>
  <r>
    <s v="Dívka za ostnatým drátem"/>
    <s v="Imogen Matthews"/>
    <n v="289"/>
    <n v="208"/>
    <s v="pevná vazba"/>
    <s v="Historie &amp; války"/>
    <n v="81"/>
    <n v="0.28027681660899656"/>
    <n v="0"/>
    <n v="2177"/>
    <n v="3005"/>
    <x v="1"/>
  </r>
  <r>
    <s v="Naslouchejte!"/>
    <s v="Dale Carnegie"/>
    <n v="279"/>
    <n v="201"/>
    <s v="pevná vazba"/>
    <s v="Psychologie &amp; Spiritualita &amp; Esoterika"/>
    <n v="78"/>
    <n v="0.27956989247311825"/>
    <n v="0"/>
    <n v="3081"/>
    <n v="2637"/>
    <x v="1"/>
  </r>
  <r>
    <s v="Zmiz"/>
    <s v="Mary Burton"/>
    <n v="319"/>
    <n v="265"/>
    <s v="pevná vazba"/>
    <s v="Krimi &amp; thriller"/>
    <n v="54"/>
    <n v="0.16927899686520376"/>
    <n v="0"/>
    <n v="3349"/>
    <n v="1612"/>
    <x v="2"/>
  </r>
  <r>
    <s v="Náš dům"/>
    <s v="Louise Candlish"/>
    <n v="329"/>
    <n v="280"/>
    <s v="pevná vazba"/>
    <s v="Krimi &amp; thriller"/>
    <n v="49"/>
    <n v="0.14893617021276595"/>
    <n v="0"/>
    <n v="2702"/>
    <n v="2557"/>
    <x v="2"/>
  </r>
  <r>
    <s v="Vyslání"/>
    <s v="Victor Dixen"/>
    <n v="99"/>
    <n v="80"/>
    <s v="měkká vazba"/>
    <s v="Scifi &amp; Fantasy &amp; Horor"/>
    <n v="19"/>
    <n v="0.19191919191919191"/>
    <n v="0"/>
    <n v="3024"/>
    <n v="2642"/>
    <x v="3"/>
  </r>
  <r>
    <s v="Vykopávej a objevuj: Dinosauři"/>
    <s v="Claudia Martin"/>
    <n v="319"/>
    <n v="195"/>
    <s v="pevná vazba"/>
    <s v="Děti &amp; Mládež"/>
    <n v="124"/>
    <n v="0.38871473354231972"/>
    <n v="0"/>
    <n v="4286"/>
    <n v="1932"/>
    <x v="1"/>
  </r>
  <r>
    <s v="Hostina krkavců"/>
    <s v="Eric Schumacher"/>
    <n v="279"/>
    <n v="165"/>
    <s v="pevná vazba"/>
    <s v="Historie &amp; války"/>
    <n v="114"/>
    <n v="0.40860215053763443"/>
    <n v="0"/>
    <n v="1516"/>
    <n v="4547"/>
    <x v="1"/>
  </r>
  <r>
    <s v="Temné léto"/>
    <s v="Dan Simmons"/>
    <n v="99"/>
    <n v="68"/>
    <s v="pevná vazba"/>
    <s v="Krimi &amp; thriller"/>
    <n v="31"/>
    <n v="0.31313131313131315"/>
    <n v="0"/>
    <n v="4071"/>
    <n v="2102"/>
    <x v="2"/>
  </r>
  <r>
    <s v="Mučitelův stín"/>
    <s v="Gene Wolfe"/>
    <n v="99"/>
    <n v="79"/>
    <s v="pevná vazba"/>
    <s v="Scifi &amp; Fantasy &amp; Horor"/>
    <n v="20"/>
    <n v="0.20202020202020202"/>
    <n v="0"/>
    <n v="2301"/>
    <n v="2923"/>
    <x v="3"/>
  </r>
  <r>
    <s v="Krámek se starožitnostmi"/>
    <s v="Paula Brackston"/>
    <n v="319"/>
    <n v="105"/>
    <s v="pevná vazba"/>
    <s v="Romantika &amp; Erotika"/>
    <n v="214"/>
    <n v="0.67084639498432597"/>
    <n v="0"/>
    <n v="779"/>
    <n v="2393"/>
    <x v="0"/>
  </r>
  <r>
    <s v="Vražda v kryptě"/>
    <s v="Irina Shapiro"/>
    <n v="99"/>
    <n v="77"/>
    <s v="pevná vazba"/>
    <s v="Krimi &amp; thriller"/>
    <n v="22"/>
    <n v="0.22222222222222221"/>
    <n v="0"/>
    <n v="1578"/>
    <n v="250"/>
    <x v="3"/>
  </r>
  <r>
    <s v="Polib mě znovu"/>
    <s v="Stella Tack"/>
    <n v="319"/>
    <n v="160"/>
    <s v="pevná vazba"/>
    <s v="Romantika &amp; Erotika"/>
    <n v="159"/>
    <n v="0.49843260188087773"/>
    <n v="0"/>
    <n v="2658"/>
    <n v="851"/>
    <x v="0"/>
  </r>
  <r>
    <s v="Vlci z Wall Street: Ian"/>
    <s v="Lauren Layne"/>
    <n v="99"/>
    <n v="27"/>
    <s v="měkká vazba"/>
    <s v="Romantika &amp; Erotika"/>
    <n v="72"/>
    <n v="0.72727272727272729"/>
    <n v="0"/>
    <n v="3846"/>
    <n v="2481"/>
    <x v="2"/>
  </r>
  <r>
    <s v="Hotel Magnifique"/>
    <s v="Emily J. Taylor"/>
    <n v="319"/>
    <n v="233"/>
    <s v="měkká vazba"/>
    <s v="Scifi &amp; Fantasy &amp; Horor"/>
    <n v="86"/>
    <n v="0.26959247648902823"/>
    <n v="0"/>
    <n v="1918"/>
    <n v="3496"/>
    <x v="1"/>
  </r>
  <r>
    <s v="Chiméra"/>
    <s v="Loreth Anne White"/>
    <n v="319"/>
    <n v="265"/>
    <s v="pevná vazba"/>
    <s v="Krimi &amp; thriller"/>
    <n v="54"/>
    <n v="0.16927899686520376"/>
    <n v="0"/>
    <n v="1166"/>
    <n v="490"/>
    <x v="2"/>
  </r>
  <r>
    <s v="Světlo v srdci temnoty"/>
    <s v="Brandon Bays"/>
    <n v="279"/>
    <n v="148"/>
    <s v="měkká vazba"/>
    <s v="Vaření &amp; lifestyle"/>
    <n v="131"/>
    <n v="0.46953405017921146"/>
    <n v="0"/>
    <n v="509"/>
    <n v="99"/>
    <x v="1"/>
  </r>
  <r>
    <s v="Leť &amp; zapomeň"/>
    <s v="Nena Tramountani"/>
    <n v="319"/>
    <n v="169"/>
    <s v="pevná vazba"/>
    <s v="Romantika &amp; Erotika"/>
    <n v="150"/>
    <n v="0.47021943573667713"/>
    <n v="0"/>
    <n v="4112"/>
    <n v="1191"/>
    <x v="1"/>
  </r>
  <r>
    <s v="Přízraky domu Carrowů - limitovaná edice"/>
    <s v="Darcy Coates"/>
    <n v="499"/>
    <n v="384"/>
    <s v="pevná vazba"/>
    <s v="Krimi &amp; thriller"/>
    <n v="115"/>
    <n v="0.23046092184368738"/>
    <n v="0"/>
    <n v="606"/>
    <n v="1569"/>
    <x v="1"/>
  </r>
  <r>
    <s v="Ledové peklo"/>
    <s v="John W. Campbell Jr."/>
    <n v="319"/>
    <n v="265"/>
    <s v="pevná vazba"/>
    <s v="Krimi &amp; thriller"/>
    <n v="54"/>
    <n v="0.16927899686520376"/>
    <n v="0"/>
    <n v="3870"/>
    <n v="1766"/>
    <x v="2"/>
  </r>
  <r>
    <s v="Hra na přání"/>
    <s v="Meg Shaffer"/>
    <n v="319"/>
    <n v="262"/>
    <s v="pevná vazba"/>
    <s v="Beletrie"/>
    <n v="57"/>
    <n v="0.17868338557993729"/>
    <n v="0"/>
    <n v="1683"/>
    <n v="2870"/>
    <x v="2"/>
  </r>
  <r>
    <s v="Duchařský příběh"/>
    <s v="Peter Straub"/>
    <n v="399"/>
    <n v="375"/>
    <s v="pevná vazba"/>
    <s v="Krimi &amp; thriller"/>
    <n v="24"/>
    <n v="6.0150375939849621E-2"/>
    <n v="0"/>
    <n v="3217"/>
    <n v="709"/>
    <x v="3"/>
  </r>
  <r>
    <s v="Vše, čím jsme se stali"/>
    <s v="Alice Kellen"/>
    <n v="289"/>
    <n v="95"/>
    <s v="online nosič"/>
    <s v="Romantika &amp; Erotika"/>
    <n v="194"/>
    <n v="0.67128027681660896"/>
    <n v="1"/>
    <n v="1200"/>
    <n v="3453"/>
    <x v="0"/>
  </r>
  <r>
    <s v="Píseň přežití"/>
    <s v="Paul Tremblay"/>
    <n v="289"/>
    <n v="185"/>
    <s v="online nosič"/>
    <s v="Krimi &amp; thriller"/>
    <n v="104"/>
    <n v="0.35986159169550175"/>
    <n v="1"/>
    <n v="1706"/>
    <n v="3566"/>
    <x v="1"/>
  </r>
  <r>
    <s v="Její poslední výdech"/>
    <s v="Robert Dugoni"/>
    <n v="319"/>
    <n v="265"/>
    <s v="pevná vazba"/>
    <s v="Krimi &amp; thriller"/>
    <n v="54"/>
    <n v="0.16927899686520376"/>
    <n v="0"/>
    <n v="278"/>
    <n v="2890"/>
    <x v="2"/>
  </r>
  <r>
    <s v="Vražda v opatství"/>
    <s v="Irina Shapiro"/>
    <n v="319"/>
    <n v="246"/>
    <s v="pevná vazba"/>
    <s v="Krimi &amp; thriller"/>
    <n v="73"/>
    <n v="0.22884012539184953"/>
    <n v="0"/>
    <n v="3136"/>
    <n v="3633"/>
    <x v="2"/>
  </r>
  <r>
    <s v="Odse*te se"/>
    <s v="Gary John Bishop"/>
    <n v="279"/>
    <n v="201"/>
    <s v="pevná vazba"/>
    <s v="Psychologie &amp; Spiritualita &amp; Esoterika"/>
    <n v="78"/>
    <n v="0.27956989247311825"/>
    <n v="0"/>
    <n v="2883"/>
    <n v="3649"/>
    <x v="1"/>
  </r>
  <r>
    <s v="Hotel 69"/>
    <s v="Sonia Rosa"/>
    <n v="319"/>
    <n v="185"/>
    <s v="měkká vazba"/>
    <s v="Romantika &amp; Erotika"/>
    <n v="134"/>
    <n v="0.42006269592476492"/>
    <n v="0"/>
    <n v="1202"/>
    <n v="2410"/>
    <x v="1"/>
  </r>
  <r>
    <s v="Skryté obrázky"/>
    <s v="Jason Rekulak"/>
    <n v="319"/>
    <n v="278"/>
    <s v="pevná vazba"/>
    <s v="Krimi &amp; thriller"/>
    <n v="41"/>
    <n v="0.12852664576802508"/>
    <n v="0"/>
    <n v="3416"/>
    <n v="1570"/>
    <x v="2"/>
  </r>
  <r>
    <s v="Základy přírodní magie pro dobrou čarodějku"/>
    <s v="Lindsay Squire"/>
    <n v="319"/>
    <n v="236"/>
    <s v="měkká vazba"/>
    <s v="Scifi &amp; Fantasy &amp; Horor"/>
    <n v="83"/>
    <n v="0.2601880877742947"/>
    <n v="0"/>
    <n v="3152"/>
    <n v="3361"/>
    <x v="1"/>
  </r>
  <r>
    <s v="Sny v nás"/>
    <s v="Anna Savas"/>
    <n v="319"/>
    <n v="131"/>
    <s v="pevná vazba"/>
    <s v="Romantika &amp; Erotika"/>
    <n v="188"/>
    <n v="0.58934169278996862"/>
    <n v="0"/>
    <n v="2400"/>
    <n v="2592"/>
    <x v="0"/>
  </r>
  <r>
    <s v="Zimní přízrak"/>
    <s v="Dan Simmons"/>
    <n v="319"/>
    <n v="297"/>
    <s v="pevná vazba"/>
    <s v="Krimi &amp; thriller"/>
    <n v="22"/>
    <n v="6.8965517241379309E-2"/>
    <n v="0"/>
    <n v="2233"/>
    <n v="847"/>
    <x v="3"/>
  </r>
  <r>
    <s v="V hrůze a krvi zrozeni"/>
    <s v="Petr Švec"/>
    <n v="239"/>
    <n v="179"/>
    <s v="měkká vazba"/>
    <s v="Krimi &amp; thriller"/>
    <n v="60"/>
    <n v="0.2510460251046025"/>
    <n v="0"/>
    <n v="4532"/>
    <n v="2232"/>
    <x v="2"/>
  </r>
  <r>
    <s v="Kdyby ze světa zmizely kočky"/>
    <s v="Genki Kawamura"/>
    <n v="249"/>
    <n v="154"/>
    <s v="online nosič"/>
    <s v="Beletrie"/>
    <n v="95"/>
    <n v="0.38152610441767071"/>
    <n v="1"/>
    <n v="4166"/>
    <n v="1235"/>
    <x v="1"/>
  </r>
  <r>
    <s v="O čem doma nevíš"/>
    <s v="Aloisie Trpkošová"/>
    <n v="319"/>
    <n v="195"/>
    <s v="měkká vazba"/>
    <s v="Scifi &amp; Fantasy &amp; Horor"/>
    <n v="124"/>
    <n v="0.38871473354231972"/>
    <n v="0"/>
    <n v="1418"/>
    <n v="1714"/>
    <x v="1"/>
  </r>
  <r>
    <s v="Královská svatba"/>
    <s v="Melanie Summers"/>
    <n v="289"/>
    <n v="124"/>
    <s v="online nosič"/>
    <s v="Romantika &amp; Erotika"/>
    <n v="165"/>
    <n v="0.5709342560553633"/>
    <n v="1"/>
    <n v="2525"/>
    <n v="3802"/>
    <x v="0"/>
  </r>
  <r>
    <s v="Autarchova citadela"/>
    <s v="Gene Wolfe"/>
    <n v="319"/>
    <n v="316"/>
    <s v="pevná vazba"/>
    <s v="Scifi &amp; Fantasy &amp; Horor"/>
    <n v="3"/>
    <n v="9.4043887147335428E-3"/>
    <n v="0"/>
    <n v="4443"/>
    <n v="1443"/>
    <x v="3"/>
  </r>
  <r>
    <s v="Polib mě znovu"/>
    <s v="Stella Tack"/>
    <n v="289"/>
    <n v="124"/>
    <s v="online nosič"/>
    <s v="Romantika &amp; Erotika"/>
    <n v="165"/>
    <n v="0.5709342560553633"/>
    <n v="1"/>
    <n v="4513"/>
    <n v="1943"/>
    <x v="0"/>
  </r>
  <r>
    <s v="Chlapec a pes"/>
    <s v="Seišú Hase"/>
    <n v="319"/>
    <n v="207"/>
    <s v="pevná vazba"/>
    <s v="Beletrie"/>
    <n v="112"/>
    <n v="0.35109717868338558"/>
    <n v="0"/>
    <n v="239"/>
    <n v="3917"/>
    <x v="1"/>
  </r>
  <r>
    <s v="O netopýrovi, který měl noční můry"/>
    <s v="Hervé Le Goff"/>
    <n v="149"/>
    <n v="69"/>
    <s v="pevná vazba"/>
    <s v="Děti &amp; Mládež"/>
    <n v="80"/>
    <n v="0.53691275167785235"/>
    <n v="0"/>
    <n v="3971"/>
    <n v="985"/>
    <x v="1"/>
  </r>
  <r>
    <s v="Vlku zaslíbená"/>
    <s v="Hannah Whitten"/>
    <n v="289"/>
    <n v="231"/>
    <s v="online nosič"/>
    <s v="Scifi &amp; Fantasy &amp; Horor"/>
    <n v="58"/>
    <n v="0.20069204152249134"/>
    <n v="1"/>
    <n v="1335"/>
    <n v="2639"/>
    <x v="2"/>
  </r>
  <r>
    <s v="Rudí jezdci"/>
    <s v="Robert Dugoni"/>
    <n v="319"/>
    <n v="211"/>
    <s v="pevná vazba"/>
    <s v="Krimi &amp; thriller"/>
    <n v="108"/>
    <n v="0.33855799373040751"/>
    <n v="0"/>
    <n v="3800"/>
    <n v="3704"/>
    <x v="1"/>
  </r>
  <r>
    <s v="Westwell: Tíživá lehkost lásky"/>
    <s v="Lena Kiefer"/>
    <n v="289"/>
    <n v="139"/>
    <s v="online nosič"/>
    <s v="Romantika &amp; Erotika"/>
    <n v="150"/>
    <n v="0.51903114186851207"/>
    <n v="1"/>
    <n v="3929"/>
    <n v="3409"/>
    <x v="1"/>
  </r>
  <r>
    <s v="Po stopách Jacka Rozparovače"/>
    <s v="Kerri Maniscalco"/>
    <n v="289"/>
    <n v="153"/>
    <s v="online nosič"/>
    <s v="Scifi &amp; Fantasy &amp; Horor"/>
    <n v="136"/>
    <n v="0.47058823529411764"/>
    <n v="1"/>
    <n v="2268"/>
    <n v="3663"/>
    <x v="1"/>
  </r>
  <r>
    <s v="Obhajoba"/>
    <s v="Steve Cavanagh"/>
    <n v="319"/>
    <n v="268"/>
    <s v="pevná vazba"/>
    <s v="Krimi &amp; thriller"/>
    <n v="51"/>
    <n v="0.15987460815047022"/>
    <n v="0"/>
    <n v="4025"/>
    <n v="3334"/>
    <x v="2"/>
  </r>
  <r>
    <s v="Volání mrtvých"/>
    <s v="Rebecca Netley"/>
    <n v="319"/>
    <n v="274"/>
    <s v="pevná vazba"/>
    <s v="Krimi &amp; thriller"/>
    <n v="45"/>
    <n v="0.14106583072100312"/>
    <n v="0"/>
    <n v="2398"/>
    <n v="3985"/>
    <x v="2"/>
  </r>
  <r>
    <s v="Klub monster"/>
    <s v="Jennifer McMahon"/>
    <n v="319"/>
    <n v="220"/>
    <s v="pevná vazba"/>
    <s v="Krimi &amp; thriller"/>
    <n v="99"/>
    <n v="0.31034482758620691"/>
    <n v="0"/>
    <n v="4040"/>
    <n v="3436"/>
    <x v="1"/>
  </r>
  <r>
    <s v="Červená královna"/>
    <s v="Juan Gómez-Jurado"/>
    <n v="319"/>
    <n v="287"/>
    <s v="pevná vazba"/>
    <s v="Krimi &amp; thriller"/>
    <n v="32"/>
    <n v="0.10031347962382445"/>
    <n v="0"/>
    <n v="3105"/>
    <n v="3606"/>
    <x v="2"/>
  </r>
  <r>
    <s v="Duch domu Ashburnů - limitovaná edice"/>
    <s v="Darcy Coates"/>
    <n v="499"/>
    <n v="359"/>
    <s v="pevná vazba"/>
    <s v="Krimi &amp; thriller"/>
    <n v="140"/>
    <n v="0.28056112224448898"/>
    <n v="0"/>
    <n v="2684"/>
    <n v="400"/>
    <x v="1"/>
  </r>
  <r>
    <s v="Noční host"/>
    <s v="Heather Gudenkauf"/>
    <n v="319"/>
    <n v="188"/>
    <s v="pevná vazba"/>
    <s v="Krimi &amp; thriller"/>
    <n v="131"/>
    <n v="0.41065830721003133"/>
    <n v="0"/>
    <n v="1431"/>
    <n v="1582"/>
    <x v="1"/>
  </r>
  <r>
    <s v="Past na ďábla"/>
    <s v="Kerri Maniscalco"/>
    <n v="289"/>
    <n v="136"/>
    <s v="online nosič"/>
    <s v="Děti &amp; Mládež"/>
    <n v="153"/>
    <n v="0.52941176470588236"/>
    <n v="1"/>
    <n v="1185"/>
    <n v="4029"/>
    <x v="0"/>
  </r>
  <r>
    <s v="Houslistka z Berlína"/>
    <s v="Ronald H. Balson"/>
    <n v="319"/>
    <n v="278"/>
    <s v="pevná vazba"/>
    <s v="Historie &amp; války"/>
    <n v="41"/>
    <n v="0.12852664576802508"/>
    <n v="0"/>
    <n v="2418"/>
    <n v="3726"/>
    <x v="2"/>
  </r>
  <r>
    <s v="Vysněný cíl"/>
    <s v="Kate Stewart"/>
    <n v="319"/>
    <n v="204"/>
    <s v="pevná vazba"/>
    <s v="Romantika &amp; Erotika"/>
    <n v="115"/>
    <n v="0.36050156739811912"/>
    <n v="0"/>
    <n v="3477"/>
    <n v="4284"/>
    <x v="1"/>
  </r>
  <r>
    <s v="Post Mortem: S pohřební službou v terénu"/>
    <s v="Tor-Håkon Gabriel Håvardsen"/>
    <n v="279"/>
    <n v="162"/>
    <s v="pevná vazba"/>
    <s v="Krimi &amp; thriller"/>
    <n v="117"/>
    <n v="0.41935483870967744"/>
    <n v="0"/>
    <n v="905"/>
    <n v="886"/>
    <x v="1"/>
  </r>
  <r>
    <s v="Královna mrtvol"/>
    <s v="Heather M. Herrman"/>
    <n v="319"/>
    <n v="278"/>
    <s v="pevná vazba"/>
    <s v="Scifi &amp; Fantasy &amp; Horor"/>
    <n v="41"/>
    <n v="0.12852664576802508"/>
    <n v="0"/>
    <n v="3331"/>
    <n v="1024"/>
    <x v="2"/>
  </r>
  <r>
    <s v="Anatomie rozhodování"/>
    <s v="Richard Shotton"/>
    <n v="239"/>
    <n v="182"/>
    <s v="měkká vazba"/>
    <s v="Ekonomie &amp; Naučné &amp; Věda"/>
    <n v="57"/>
    <n v="0.2384937238493724"/>
    <n v="0"/>
    <n v="3188"/>
    <n v="3860"/>
    <x v="2"/>
  </r>
  <r>
    <s v="Vymetkout a zoubková víla"/>
    <s v="Vladimíra Staňková"/>
    <n v="199"/>
    <n v="105"/>
    <s v="pevná vazba"/>
    <s v="Děti &amp; Mládež"/>
    <n v="94"/>
    <n v="0.47236180904522612"/>
    <n v="0"/>
    <n v="1552"/>
    <n v="1063"/>
    <x v="1"/>
  </r>
  <r>
    <s v="Vlci z Wall Street: Matt"/>
    <s v="Lauren Layne"/>
    <n v="319"/>
    <n v="179"/>
    <s v="měkká vazba"/>
    <s v="Romantika &amp; Erotika"/>
    <n v="140"/>
    <n v="0.43887147335423199"/>
    <n v="0"/>
    <n v="4129"/>
    <n v="1344"/>
    <x v="1"/>
  </r>
  <r>
    <s v="S Gretou si nic nezačínej"/>
    <s v="Susanne Abel"/>
    <n v="319"/>
    <n v="166"/>
    <s v="online nosič"/>
    <s v="Beletrie"/>
    <n v="153"/>
    <n v="0.47962382445141066"/>
    <n v="1"/>
    <n v="1735"/>
    <n v="1014"/>
    <x v="0"/>
  </r>
  <r>
    <s v="Ten šnek má flek"/>
    <s v="Vladimíra Staňková"/>
    <n v="199"/>
    <n v="24"/>
    <s v="pevná vazba"/>
    <s v="Děti &amp; Mládež"/>
    <n v="175"/>
    <n v="0.87939698492462315"/>
    <n v="0"/>
    <n v="2596"/>
    <n v="1539"/>
    <x v="0"/>
  </r>
  <r>
    <s v="Středomořská kuchyně"/>
    <s v="Sheela Prakash"/>
    <n v="399"/>
    <n v="315"/>
    <s v="pevná vazba"/>
    <s v="Vaření &amp; lifestyle"/>
    <n v="84"/>
    <n v="0.21052631578947367"/>
    <n v="0"/>
    <n v="3806"/>
    <n v="1590"/>
    <x v="1"/>
  </r>
  <r>
    <s v="Holčička, která neuměla nenávidět"/>
    <s v="Lidia Maksymowicz"/>
    <n v="279"/>
    <n v="218"/>
    <s v="pevná vazba"/>
    <s v="Historie &amp; války"/>
    <n v="61"/>
    <n v="0.21863799283154123"/>
    <n v="0"/>
    <n v="4206"/>
    <n v="691"/>
    <x v="2"/>
  </r>
  <r>
    <s v="Marné prosby mrtvých"/>
    <s v="Roxann Hill"/>
    <n v="249"/>
    <n v="187"/>
    <s v="online nosič"/>
    <s v="Krimi &amp; thriller"/>
    <n v="62"/>
    <n v="0.24899598393574296"/>
    <n v="1"/>
    <n v="476"/>
    <n v="1361"/>
    <x v="2"/>
  </r>
  <r>
    <s v="Nadělení před Vánocemi"/>
    <s v="Kate Stewart"/>
    <n v="319"/>
    <n v="169"/>
    <s v="měkká vazba"/>
    <s v="Romantika &amp; Erotika"/>
    <n v="150"/>
    <n v="0.47021943573667713"/>
    <n v="0"/>
    <n v="540"/>
    <n v="4319"/>
    <x v="1"/>
  </r>
  <r>
    <s v="Hodinář z Dachau"/>
    <s v="Carly Schabowski"/>
    <n v="329"/>
    <n v="286"/>
    <s v="pevná vazba"/>
    <s v="Historie &amp; války"/>
    <n v="43"/>
    <n v="0.13069908814589665"/>
    <n v="0"/>
    <n v="672"/>
    <n v="1360"/>
    <x v="2"/>
  </r>
  <r>
    <s v="Vše, čím jsme nikdy nebyli"/>
    <s v="Alice Kellen"/>
    <n v="289"/>
    <n v="52"/>
    <s v="online nosič"/>
    <s v="Romantika &amp; Erotika"/>
    <n v="237"/>
    <n v="0.82006920415224915"/>
    <n v="1"/>
    <n v="3765"/>
    <n v="354"/>
    <x v="0"/>
  </r>
  <r>
    <s v="Ďáblovy dveře"/>
    <s v="Lee Mountford"/>
    <n v="289"/>
    <n v="147"/>
    <s v="online nosič"/>
    <s v="Krimi &amp; thriller"/>
    <n v="142"/>
    <n v="0.49134948096885811"/>
    <n v="1"/>
    <n v="2989"/>
    <n v="3604"/>
    <x v="1"/>
  </r>
  <r>
    <s v="Dvůr temnoty"/>
    <s v="Victor Dixen"/>
    <n v="179"/>
    <n v="100"/>
    <s v="online nosič"/>
    <s v="Scifi &amp; Fantasy &amp; Horor"/>
    <n v="79"/>
    <n v="0.44134078212290501"/>
    <n v="1"/>
    <n v="3814"/>
    <n v="2233"/>
    <x v="1"/>
  </r>
  <r>
    <s v="Odsuď mě"/>
    <s v="J. L. Beck"/>
    <n v="219"/>
    <n v="83"/>
    <s v="online nosič"/>
    <s v="Romantika &amp; Erotika"/>
    <n v="136"/>
    <n v="0.62100456621004563"/>
    <n v="1"/>
    <n v="433"/>
    <n v="3559"/>
    <x v="1"/>
  </r>
  <r>
    <s v="Malvína"/>
    <s v="Anna Szafrańska"/>
    <n v="319"/>
    <n v="182"/>
    <s v="měkká vazba"/>
    <s v="Romantika &amp; Erotika"/>
    <n v="137"/>
    <n v="0.42946708463949845"/>
    <n v="0"/>
    <n v="498"/>
    <n v="2946"/>
    <x v="1"/>
  </r>
  <r>
    <s v="Slzy mrtvé jeptišky"/>
    <s v="Roxann Hill"/>
    <n v="319"/>
    <n v="249"/>
    <s v="pevná vazba"/>
    <s v="Krimi &amp; thriller"/>
    <n v="70"/>
    <n v="0.21943573667711599"/>
    <n v="0"/>
    <n v="3860"/>
    <n v="2468"/>
    <x v="2"/>
  </r>
  <r>
    <s v="Elfí kuchařka"/>
    <s v="Robert Tuesley Anderson"/>
    <n v="319"/>
    <n v="306"/>
    <s v="pevná vazba"/>
    <s v="Vaření &amp; lifestyle"/>
    <n v="13"/>
    <n v="4.0752351097178681E-2"/>
    <n v="0"/>
    <n v="3340"/>
    <n v="2578"/>
    <x v="3"/>
  </r>
  <r>
    <s v="Ex na koštěti"/>
    <s v="Erin Sterling"/>
    <n v="319"/>
    <n v="105"/>
    <s v="pevná vazba"/>
    <s v="Romantika &amp; Erotika"/>
    <n v="214"/>
    <n v="0.67084639498432597"/>
    <n v="0"/>
    <n v="3239"/>
    <n v="1297"/>
    <x v="0"/>
  </r>
  <r>
    <s v="Nádherně pošetilá snaha"/>
    <s v="Hank Green"/>
    <n v="319"/>
    <n v="217"/>
    <s v="pevná vazba"/>
    <s v="Scifi &amp; Fantasy &amp; Horor"/>
    <n v="102"/>
    <n v="0.31974921630094044"/>
    <n v="0"/>
    <n v="3517"/>
    <n v="3374"/>
    <x v="1"/>
  </r>
  <r>
    <s v="Sherlock Holmes a Labyrint smrti"/>
    <s v="James Lovegrove"/>
    <n v="319"/>
    <n v="239"/>
    <s v="pevná vazba"/>
    <s v="Krimi &amp; thriller"/>
    <n v="80"/>
    <n v="0.2507836990595611"/>
    <n v="0"/>
    <n v="3653"/>
    <n v="79"/>
    <x v="1"/>
  </r>
  <r>
    <s v="Sídlo hrůzy"/>
    <s v="Lee Mountford"/>
    <n v="289"/>
    <n v="179"/>
    <s v="online nosič"/>
    <s v="Krimi &amp; thriller"/>
    <n v="110"/>
    <n v="0.38062283737024222"/>
    <n v="1"/>
    <n v="1201"/>
    <n v="1018"/>
    <x v="1"/>
  </r>
  <r>
    <s v="Sherlock Holmes a Ztracená závěť"/>
    <s v="George Mann"/>
    <n v="319"/>
    <n v="252"/>
    <s v="pevná vazba"/>
    <s v="Krimi &amp; thriller"/>
    <n v="67"/>
    <n v="0.21003134796238246"/>
    <n v="0"/>
    <n v="4195"/>
    <n v="61"/>
    <x v="2"/>
  </r>
  <r>
    <s v="Prokletá"/>
    <s v="Thomas Wheeller"/>
    <n v="319"/>
    <n v="284"/>
    <s v="pevná vazba"/>
    <s v="Scifi &amp; Fantasy &amp; Horor"/>
    <n v="35"/>
    <n v="0.109717868338558"/>
    <n v="0"/>
    <n v="2204"/>
    <n v="889"/>
    <x v="2"/>
  </r>
  <r>
    <s v="Zrádné mlhy"/>
    <s v="Katherine Arden"/>
    <n v="279"/>
    <n v="234"/>
    <s v="pevná vazba"/>
    <s v="Scifi &amp; Fantasy &amp; Horor"/>
    <n v="45"/>
    <n v="0.16129032258064516"/>
    <n v="0"/>
    <n v="1843"/>
    <n v="3101"/>
    <x v="2"/>
  </r>
  <r>
    <s v="Ztracená nevěsta"/>
    <s v="Bella Ellis"/>
    <n v="319"/>
    <n v="265"/>
    <s v="pevná vazba"/>
    <s v="Krimi &amp; thriller"/>
    <n v="54"/>
    <n v="0.16927899686520376"/>
    <n v="0"/>
    <n v="1881"/>
    <n v="1697"/>
    <x v="2"/>
  </r>
  <r>
    <s v="Chvilka na relaxaci"/>
    <s v="Sarah Brewerová"/>
    <n v="159"/>
    <n v="108"/>
    <s v="měkká vazba"/>
    <s v="Psychologie &amp; Spiritualita &amp; Esoterika"/>
    <n v="51"/>
    <n v="0.32075471698113206"/>
    <n v="0"/>
    <n v="919"/>
    <n v="335"/>
    <x v="2"/>
  </r>
  <r>
    <s v="Hladový hrob"/>
    <s v="Robert Galbraith"/>
    <n v="609"/>
    <n v="487"/>
    <s v="pevná vazba"/>
    <s v="Krimi &amp; thriller"/>
    <n v="122"/>
    <n v="0.20032840722495895"/>
    <n v="0"/>
    <n v="537"/>
    <n v="4354"/>
    <x v="1"/>
  </r>
  <r>
    <s v="Ves ve vzduchu"/>
    <s v="Jules Verne"/>
    <n v="279"/>
    <n v="181"/>
    <s v="pevná vazba"/>
    <s v="Děti &amp; Mládež"/>
    <n v="98"/>
    <n v="0.35125448028673834"/>
    <n v="0"/>
    <n v="1066"/>
    <n v="1069"/>
    <x v="1"/>
  </r>
  <r>
    <s v="Sherlock Holmes a Ďáblův prach"/>
    <s v="James Lovegrove"/>
    <n v="319"/>
    <n v="230"/>
    <s v="pevná vazba"/>
    <s v="Krimi &amp; thriller"/>
    <n v="89"/>
    <n v="0.27899686520376177"/>
    <n v="0"/>
    <n v="2449"/>
    <n v="3879"/>
    <x v="1"/>
  </r>
  <r>
    <s v="Jezdec"/>
    <s v="Skye Warren"/>
    <n v="319"/>
    <n v="166"/>
    <s v="pevná vazba"/>
    <s v="Romantika &amp; Erotika"/>
    <n v="153"/>
    <n v="0.47962382445141066"/>
    <n v="0"/>
    <n v="1396"/>
    <n v="4291"/>
    <x v="0"/>
  </r>
  <r>
    <s v="Eliho slib"/>
    <s v="Ronald H. Balson"/>
    <n v="319"/>
    <n v="274"/>
    <s v="pevná vazba"/>
    <s v="Historie &amp; války"/>
    <n v="45"/>
    <n v="0.14106583072100312"/>
    <n v="0"/>
    <n v="1616"/>
    <n v="817"/>
    <x v="2"/>
  </r>
  <r>
    <s v="Knihkupectví na Riverside Drive"/>
    <s v="Frida Skybäck"/>
    <n v="289"/>
    <n v="107"/>
    <s v="online nosič"/>
    <s v="Romantika &amp; Erotika"/>
    <n v="182"/>
    <n v="0.62975778546712802"/>
    <n v="1"/>
    <n v="1506"/>
    <n v="4398"/>
    <x v="0"/>
  </r>
  <r>
    <s v="Dvojčata paní Karoliny"/>
    <s v="Ronald H. Balson"/>
    <n v="289"/>
    <n v="159"/>
    <s v="online nosič"/>
    <s v="Beletrie"/>
    <n v="130"/>
    <n v="0.44982698961937717"/>
    <n v="1"/>
    <n v="1695"/>
    <n v="2394"/>
    <x v="1"/>
  </r>
  <r>
    <s v="Pravda o hovínku"/>
    <s v="Andy Seed"/>
    <n v="279"/>
    <n v="181"/>
    <s v="pevná vazba"/>
    <s v="Ekonomie &amp; Naučné &amp; Věda"/>
    <n v="98"/>
    <n v="0.35125448028673834"/>
    <n v="0"/>
    <n v="1058"/>
    <n v="2664"/>
    <x v="1"/>
  </r>
  <r>
    <s v="Tajemství v nás"/>
    <s v="Anna Savas"/>
    <n v="99"/>
    <n v="43"/>
    <s v="pevná vazba"/>
    <s v="Romantika &amp; Erotika"/>
    <n v="56"/>
    <n v="0.56565656565656564"/>
    <n v="0"/>
    <n v="2698"/>
    <n v="678"/>
    <x v="2"/>
  </r>
  <r>
    <s v="Až ti budu nablízku"/>
    <s v="Bianca Iosivoni"/>
    <n v="319"/>
    <n v="147"/>
    <s v="online nosič"/>
    <s v="Romantika &amp; Erotika"/>
    <n v="172"/>
    <n v="0.53918495297805646"/>
    <n v="1"/>
    <n v="1402"/>
    <n v="1908"/>
    <x v="0"/>
  </r>
  <r>
    <s v="Jasmína"/>
    <s v="Anna Szafrańska"/>
    <n v="319"/>
    <n v="179"/>
    <s v="měkká vazba"/>
    <s v="Romantika &amp; Erotika"/>
    <n v="140"/>
    <n v="0.43887147335423199"/>
    <n v="0"/>
    <n v="707"/>
    <n v="3113"/>
    <x v="1"/>
  </r>
  <r>
    <s v="Revizor"/>
    <s v="Nikolaj Vasiljevič Gogol"/>
    <n v="159"/>
    <n v="83"/>
    <s v="měkká vazba"/>
    <s v="Beletrie"/>
    <n v="76"/>
    <n v="0.4779874213836478"/>
    <n v="0"/>
    <n v="2822"/>
    <n v="2229"/>
    <x v="1"/>
  </r>
  <r>
    <s v="Žlutý ptáček zpívá"/>
    <s v="Jennifer Rosner"/>
    <n v="319"/>
    <n v="297"/>
    <s v="pevná vazba"/>
    <s v="Historie &amp; války"/>
    <n v="22"/>
    <n v="6.8965517241379309E-2"/>
    <n v="0"/>
    <n v="1049"/>
    <n v="511"/>
    <x v="3"/>
  </r>
  <r>
    <s v="Až se zase usmíříme"/>
    <s v="Bianca Iosivoni"/>
    <n v="289"/>
    <n v="142"/>
    <s v="online nosič"/>
    <s v="Romantika &amp; Erotika"/>
    <n v="147"/>
    <n v="0.50865051903114189"/>
    <n v="1"/>
    <n v="1795"/>
    <n v="2123"/>
    <x v="1"/>
  </r>
  <r>
    <s v="Chlapec, který kreslil stíny"/>
    <s v="Oriana Ramunno"/>
    <n v="319"/>
    <n v="284"/>
    <s v="pevná vazba"/>
    <s v="Historie &amp; války"/>
    <n v="35"/>
    <n v="0.109717868338558"/>
    <n v="0"/>
    <n v="1592"/>
    <n v="399"/>
    <x v="2"/>
  </r>
  <r>
    <s v="Jak nakreslit naprosto cokoli"/>
    <s v="Rebo - Naše Nakladatelství"/>
    <n v="319"/>
    <n v="179"/>
    <s v="pevná vazba"/>
    <s v="Děti &amp; Mládež"/>
    <n v="140"/>
    <n v="0.43887147335423199"/>
    <n v="0"/>
    <n v="695"/>
    <n v="1445"/>
    <x v="1"/>
  </r>
  <r>
    <s v="Jeho balík"/>
    <s v="Penelope Bloom"/>
    <n v="239"/>
    <n v="72"/>
    <s v="měkká vazba"/>
    <s v="Romantika &amp; Erotika"/>
    <n v="167"/>
    <n v="0.69874476987447698"/>
    <n v="0"/>
    <n v="3054"/>
    <n v="1550"/>
    <x v="0"/>
  </r>
  <r>
    <s v="Hon na knížete Draculu"/>
    <s v="Kerri Maniscalco"/>
    <n v="289"/>
    <n v="153"/>
    <s v="online nosič"/>
    <s v="Krimi &amp; thriller"/>
    <n v="136"/>
    <n v="0.47058823529411764"/>
    <n v="1"/>
    <n v="1017"/>
    <n v="1471"/>
    <x v="1"/>
  </r>
  <r>
    <s v="Fotografka"/>
    <s v="Mary Dixie Carter"/>
    <n v="289"/>
    <n v="202"/>
    <s v="online nosič"/>
    <s v="Krimi &amp; thriller"/>
    <n v="87"/>
    <n v="0.30103806228373703"/>
    <n v="1"/>
    <n v="4"/>
    <n v="4545"/>
    <x v="1"/>
  </r>
  <r>
    <s v="Rozvodové hry"/>
    <s v="C. D. Reiss"/>
    <n v="289"/>
    <n v="156"/>
    <s v="online nosič"/>
    <s v="Romantika &amp; Erotika"/>
    <n v="133"/>
    <n v="0.46020761245674741"/>
    <n v="1"/>
    <n v="2378"/>
    <n v="2581"/>
    <x v="1"/>
  </r>
  <r>
    <s v="Vraždy v Canterbury"/>
    <s v="E. M. Powell"/>
    <n v="319"/>
    <n v="242"/>
    <s v="pevná vazba"/>
    <s v="Krimi &amp; thriller"/>
    <n v="77"/>
    <n v="0.2413793103448276"/>
    <n v="0"/>
    <n v="3989"/>
    <n v="303"/>
    <x v="1"/>
  </r>
  <r>
    <s v="Zvířátka v přírodě"/>
    <s v="Zuzana Kyršová"/>
    <n v="79"/>
    <n v="51"/>
    <s v="leporelo"/>
    <s v="Ekonomie &amp; Naučné &amp; Věda"/>
    <n v="28"/>
    <n v="0.35443037974683544"/>
    <n v="0"/>
    <n v="2454"/>
    <n v="287"/>
    <x v="2"/>
  </r>
  <r>
    <s v="Žena průkopníka - Příběh lobotomie"/>
    <s v="Samantha Greene Woodruff"/>
    <n v="319"/>
    <n v="188"/>
    <s v="pevná vazba"/>
    <s v="Historie &amp; války"/>
    <n v="131"/>
    <n v="0.41065830721003133"/>
    <n v="0"/>
    <n v="809"/>
    <n v="3713"/>
    <x v="1"/>
  </r>
  <r>
    <s v="Květy slunce"/>
    <s v="Rupi Kaur"/>
    <n v="279"/>
    <n v="131"/>
    <s v="pevná vazba"/>
    <s v="Beletrie"/>
    <n v="148"/>
    <n v="0.53046594982078854"/>
    <n v="0"/>
    <n v="3376"/>
    <n v="635"/>
    <x v="1"/>
  </r>
  <r>
    <s v="Ochraň mě"/>
    <s v="C. Hallman"/>
    <n v="279"/>
    <n v="123"/>
    <s v="pevná vazba"/>
    <s v="Romantika &amp; Erotika"/>
    <n v="156"/>
    <n v="0.55913978494623651"/>
    <n v="0"/>
    <n v="1684"/>
    <n v="1135"/>
    <x v="0"/>
  </r>
  <r>
    <s v="Věž"/>
    <s v="Skye Warren"/>
    <n v="289"/>
    <n v="101"/>
    <s v="online nosič"/>
    <s v="Romantika &amp; Erotika"/>
    <n v="188"/>
    <n v="0.65051903114186849"/>
    <n v="1"/>
    <n v="826"/>
    <n v="2804"/>
    <x v="0"/>
  </r>
  <r>
    <s v="Všechno, co jsme ztratili"/>
    <s v="Jennifer Bright"/>
    <n v="319"/>
    <n v="175"/>
    <s v="pevná vazba"/>
    <s v="Romantika &amp; Erotika"/>
    <n v="144"/>
    <n v="0.45141065830721006"/>
    <n v="0"/>
    <n v="3664"/>
    <n v="366"/>
    <x v="1"/>
  </r>
  <r>
    <s v="Královský život"/>
    <s v="Melanie Summers"/>
    <n v="249"/>
    <n v="62"/>
    <s v="online nosič"/>
    <s v="Romantika &amp; Erotika"/>
    <n v="187"/>
    <n v="0.75100401606425704"/>
    <n v="1"/>
    <n v="310"/>
    <n v="4130"/>
    <x v="0"/>
  </r>
  <r>
    <s v="Moje (tak trochu) utajené dítě"/>
    <s v="Penelope Bloom"/>
    <n v="219"/>
    <n v="22"/>
    <s v="online nosič"/>
    <s v="Romantika &amp; Erotika"/>
    <n v="197"/>
    <n v="0.8995433789954338"/>
    <n v="1"/>
    <n v="1436"/>
    <n v="3417"/>
    <x v="0"/>
  </r>
  <r>
    <s v="Sekáč"/>
    <s v="Caimh McDonnell"/>
    <n v="399"/>
    <n v="267"/>
    <s v="měkká vazba"/>
    <s v="Scifi &amp; Fantasy &amp; Horor"/>
    <n v="132"/>
    <n v="0.33082706766917291"/>
    <n v="0"/>
    <n v="1882"/>
    <n v="222"/>
    <x v="1"/>
  </r>
  <r>
    <s v="Temné ozvěny"/>
    <s v="Loreth Anne White"/>
    <n v="359"/>
    <n v="287"/>
    <s v="pevná vazba"/>
    <s v="Krimi &amp; thriller"/>
    <n v="72"/>
    <n v="0.20055710306406685"/>
    <n v="0"/>
    <n v="3646"/>
    <n v="3646"/>
    <x v="2"/>
  </r>
  <r>
    <s v="Exorcista"/>
    <s v="William Peter Blatty"/>
    <n v="319"/>
    <n v="220"/>
    <s v="měkká vazba"/>
    <s v="Krimi &amp; thriller"/>
    <n v="99"/>
    <n v="0.31034482758620691"/>
    <n v="0"/>
    <n v="1518"/>
    <n v="2027"/>
    <x v="1"/>
  </r>
  <r>
    <s v="Ráj mrtvých dětí"/>
    <s v="Roxann Hill"/>
    <n v="239"/>
    <n v="170"/>
    <s v="online nosič"/>
    <s v="Krimi &amp; thriller"/>
    <n v="69"/>
    <n v="0.28870292887029286"/>
    <n v="1"/>
    <n v="2930"/>
    <n v="1168"/>
    <x v="2"/>
  </r>
  <r>
    <s v="Čarodějnictví pro každý den"/>
    <s v="Deborah Blake"/>
    <n v="239"/>
    <n v="155"/>
    <s v="měkká vazba"/>
    <s v="Scifi &amp; Fantasy &amp; Horor"/>
    <n v="84"/>
    <n v="0.35146443514644349"/>
    <n v="0"/>
    <n v="4340"/>
    <n v="1121"/>
    <x v="1"/>
  </r>
  <r>
    <s v="Ztraceny v Paříži"/>
    <s v="Elizabeth Thompson"/>
    <n v="319"/>
    <n v="169"/>
    <s v="pevná vazba"/>
    <s v="Romantika &amp; Erotika"/>
    <n v="150"/>
    <n v="0.47021943573667713"/>
    <n v="0"/>
    <n v="1031"/>
    <n v="2700"/>
    <x v="1"/>
  </r>
  <r>
    <s v="Nespoutaná Aljaška"/>
    <s v="K. A. Tuckerová"/>
    <n v="289"/>
    <n v="87"/>
    <s v="online nosič"/>
    <s v="Romantika &amp; Erotika"/>
    <n v="202"/>
    <n v="0.69896193771626303"/>
    <n v="1"/>
    <n v="2382"/>
    <n v="167"/>
    <x v="0"/>
  </r>
  <r>
    <s v="Ozvěny minulosti"/>
    <s v="Gregg Olsen"/>
    <n v="319"/>
    <n v="290"/>
    <s v="pevná vazba"/>
    <s v="Krimi &amp; thriller"/>
    <n v="29"/>
    <n v="9.0909090909090912E-2"/>
    <n v="0"/>
    <n v="3238"/>
    <n v="1623"/>
    <x v="2"/>
  </r>
  <r>
    <s v="V jejím srdci svět se tříští"/>
    <s v="J. D. Barker"/>
    <n v="399"/>
    <n v="359"/>
    <s v="pevná vazba"/>
    <s v="Krimi &amp; thriller"/>
    <n v="40"/>
    <n v="0.10025062656641603"/>
    <n v="0"/>
    <n v="3973"/>
    <n v="2939"/>
    <x v="2"/>
  </r>
  <r>
    <s v="Hraj a předstírej"/>
    <s v="Nena Tramountani"/>
    <n v="319"/>
    <n v="169"/>
    <s v="pevná vazba"/>
    <s v="Romantika &amp; Erotika"/>
    <n v="150"/>
    <n v="0.47021943573667713"/>
    <n v="0"/>
    <n v="3410"/>
    <n v="40"/>
    <x v="1"/>
  </r>
  <r>
    <s v="Tajemství pramenů"/>
    <s v="Jennifer McMahon"/>
    <n v="289"/>
    <n v="225"/>
    <s v="online nosič"/>
    <s v="Krimi &amp; thriller"/>
    <n v="64"/>
    <n v="0.22145328719723184"/>
    <n v="1"/>
    <n v="2956"/>
    <n v="3782"/>
    <x v="2"/>
  </r>
  <r>
    <s v="Neztrať mapu k mému srdci"/>
    <s v="Hana Repová"/>
    <n v="319"/>
    <n v="214"/>
    <s v="pevná vazba"/>
    <s v="Romantika &amp; Erotika"/>
    <n v="105"/>
    <n v="0.32915360501567398"/>
    <n v="0"/>
    <n v="2518"/>
    <n v="265"/>
    <x v="1"/>
  </r>
  <r>
    <s v="Ve jménu pomsty"/>
    <s v="Kinga Litkowiec"/>
    <n v="279"/>
    <n v="153"/>
    <s v="měkká vazba"/>
    <s v="Romantika &amp; Erotika"/>
    <n v="126"/>
    <n v="0.45161290322580644"/>
    <n v="0"/>
    <n v="3040"/>
    <n v="3642"/>
    <x v="1"/>
  </r>
  <r>
    <s v="Liliana"/>
    <s v="Anna Szafrańska"/>
    <n v="279"/>
    <n v="106"/>
    <s v="měkká vazba"/>
    <s v="Romantika &amp; Erotika"/>
    <n v="173"/>
    <n v="0.62007168458781359"/>
    <n v="0"/>
    <n v="3397"/>
    <n v="4080"/>
    <x v="0"/>
  </r>
  <r>
    <s v="Co když zůstaneme"/>
    <s v="Sarah Sprinz"/>
    <n v="319"/>
    <n v="188"/>
    <s v="pevná vazba"/>
    <s v="Romantika &amp; Erotika"/>
    <n v="131"/>
    <n v="0.41065830721003133"/>
    <n v="0"/>
    <n v="4480"/>
    <n v="3220"/>
    <x v="1"/>
  </r>
  <r>
    <s v="Ďáblův deník"/>
    <s v="Adrian Bednarek"/>
    <n v="319"/>
    <n v="188"/>
    <s v="pevná vazba"/>
    <s v="Krimi &amp; thriller"/>
    <n v="131"/>
    <n v="0.41065830721003133"/>
    <n v="0"/>
    <n v="3061"/>
    <n v="4071"/>
    <x v="1"/>
  </r>
  <r>
    <s v="Ďábel a temné vody"/>
    <s v="Stuart Turton"/>
    <n v="299"/>
    <n v="254"/>
    <s v="pevná vazba"/>
    <s v="Krimi &amp; thriller"/>
    <n v="45"/>
    <n v="0.15050167224080269"/>
    <n v="0"/>
    <n v="4504"/>
    <n v="2720"/>
    <x v="2"/>
  </r>
  <r>
    <s v="Odvážná rozhodnutí"/>
    <s v="Ava Reed"/>
    <n v="319"/>
    <n v="102"/>
    <s v="online nosič"/>
    <s v="Romantika &amp; Erotika"/>
    <n v="217"/>
    <n v="0.68025078369905956"/>
    <n v="1"/>
    <n v="2072"/>
    <n v="1032"/>
    <x v="0"/>
  </r>
  <r>
    <s v="Pošťák"/>
    <s v="David Brin"/>
    <n v="319"/>
    <n v="191"/>
    <s v="pevná vazba"/>
    <s v="Scifi &amp; Fantasy &amp; Horor"/>
    <n v="128"/>
    <n v="0.40125391849529779"/>
    <n v="0"/>
    <n v="1619"/>
    <n v="193"/>
    <x v="1"/>
  </r>
  <r>
    <s v="Pohřbení"/>
    <s v="Ellison Cooper"/>
    <n v="319"/>
    <n v="271"/>
    <s v="pevná vazba"/>
    <s v="Krimi &amp; thriller"/>
    <n v="48"/>
    <n v="0.15047021943573669"/>
    <n v="0"/>
    <n v="3654"/>
    <n v="616"/>
    <x v="2"/>
  </r>
  <r>
    <s v="Byt v Paříži"/>
    <s v="Lucy Foley"/>
    <n v="319"/>
    <n v="287"/>
    <s v="pevná vazba"/>
    <s v="Krimi &amp; thriller"/>
    <n v="32"/>
    <n v="0.10031347962382445"/>
    <n v="0"/>
    <n v="2539"/>
    <n v="3483"/>
    <x v="2"/>
  </r>
  <r>
    <s v="Hra na schovávanou"/>
    <s v="Jan-Erik Fjell"/>
    <n v="359"/>
    <n v="276"/>
    <s v="pevná vazba"/>
    <s v="Krimi &amp; thriller"/>
    <n v="83"/>
    <n v="0.23119777158774374"/>
    <n v="0"/>
    <n v="4230"/>
    <n v="4160"/>
    <x v="1"/>
  </r>
  <r>
    <s v="Knihkupectví na Riverside Drive"/>
    <s v="Frida Skybäck"/>
    <n v="319"/>
    <n v="204"/>
    <s v="pevná vazba"/>
    <s v="Romantika &amp; Erotika"/>
    <n v="115"/>
    <n v="0.36050156739811912"/>
    <n v="0"/>
    <n v="1311"/>
    <n v="3751"/>
    <x v="1"/>
  </r>
  <r>
    <s v="Ostatní matky"/>
    <s v="Katherine Faulkner"/>
    <n v="319"/>
    <n v="246"/>
    <s v="pevná vazba"/>
    <s v="Krimi &amp; thriller"/>
    <n v="73"/>
    <n v="0.22884012539184953"/>
    <n v="0"/>
    <n v="2929"/>
    <n v="3591"/>
    <x v="2"/>
  </r>
  <r>
    <s v="Podrobení"/>
    <s v="Helen Hardt"/>
    <n v="249"/>
    <n v="65"/>
    <s v="online nosič"/>
    <s v="Romantika &amp; Erotika"/>
    <n v="184"/>
    <n v="0.73895582329317266"/>
    <n v="1"/>
    <n v="3219"/>
    <n v="4272"/>
    <x v="0"/>
  </r>
  <r>
    <s v="Citlivá průvodkyně"/>
    <s v="Natalia de Barbaro"/>
    <n v="319"/>
    <n v="255"/>
    <s v="pevná vazba"/>
    <s v="Psychologie &amp; Spiritualita &amp; Esoterika"/>
    <n v="64"/>
    <n v="0.20062695924764889"/>
    <n v="0"/>
    <n v="4359"/>
    <n v="2919"/>
    <x v="2"/>
  </r>
  <r>
    <s v="Poslední slovo"/>
    <s v="Mary Burton"/>
    <n v="319"/>
    <n v="297"/>
    <s v="pevná vazba"/>
    <s v="Krimi &amp; thriller"/>
    <n v="22"/>
    <n v="6.8965517241379309E-2"/>
    <n v="0"/>
    <n v="3013"/>
    <n v="4358"/>
    <x v="3"/>
  </r>
  <r>
    <s v="Vraždy v klášteře"/>
    <s v="E. M. Powell"/>
    <n v="319"/>
    <n v="252"/>
    <s v="pevná vazba"/>
    <s v="Krimi &amp; thriller"/>
    <n v="67"/>
    <n v="0.21003134796238246"/>
    <n v="0"/>
    <n v="1871"/>
    <n v="1688"/>
    <x v="2"/>
  </r>
  <r>
    <s v="Nejtemnější část lesa"/>
    <s v="Holly Black"/>
    <n v="319"/>
    <n v="191"/>
    <s v="měkká vazba"/>
    <s v="Scifi &amp; Fantasy &amp; Horor"/>
    <n v="128"/>
    <n v="0.40125391849529779"/>
    <n v="0"/>
    <n v="682"/>
    <n v="1532"/>
    <x v="1"/>
  </r>
  <r>
    <s v="Mrtvé ticho"/>
    <s v="S. A. Barnes"/>
    <n v="319"/>
    <n v="233"/>
    <s v="pevná vazba"/>
    <s v="Scifi &amp; Fantasy &amp; Horor"/>
    <n v="86"/>
    <n v="0.26959247648902823"/>
    <n v="0"/>
    <n v="1900"/>
    <n v="2149"/>
    <x v="1"/>
  </r>
  <r>
    <s v="Invaze zlodějů těl"/>
    <s v="Jack Finney"/>
    <n v="239"/>
    <n v="186"/>
    <s v="měkká vazba"/>
    <s v="Scifi &amp; Fantasy &amp; Horor"/>
    <n v="53"/>
    <n v="0.22175732217573221"/>
    <n v="0"/>
    <n v="571"/>
    <n v="3333"/>
    <x v="2"/>
  </r>
  <r>
    <s v="Hodinář z Dachau"/>
    <s v="Carly Schabowski"/>
    <n v="249"/>
    <n v="127"/>
    <s v="online nosič"/>
    <s v="Historie &amp; války"/>
    <n v="122"/>
    <n v="0.48995983935742971"/>
    <n v="1"/>
    <n v="3476"/>
    <n v="2618"/>
    <x v="1"/>
  </r>
  <r>
    <s v="Ve snu"/>
    <s v="Anne Pätzold"/>
    <n v="289"/>
    <n v="165"/>
    <s v="online nosič"/>
    <s v="Romantika &amp; Erotika"/>
    <n v="124"/>
    <n v="0.4290657439446367"/>
    <n v="1"/>
    <n v="28"/>
    <n v="3894"/>
    <x v="1"/>
  </r>
  <r>
    <s v="Její tajemství"/>
    <s v="Penelope Bloom"/>
    <n v="279"/>
    <n v="114"/>
    <s v="měkká vazba"/>
    <s v="Romantika &amp; Erotika"/>
    <n v="165"/>
    <n v="0.59139784946236562"/>
    <n v="0"/>
    <n v="1366"/>
    <n v="3052"/>
    <x v="0"/>
  </r>
  <r>
    <s v="Pod hladinou moře"/>
    <s v="Dunia Rahwan"/>
    <n v="319"/>
    <n v="252"/>
    <s v="pevná vazba"/>
    <s v="Ekonomie &amp; Naučné &amp; Věda"/>
    <n v="67"/>
    <n v="0.21003134796238246"/>
    <n v="0"/>
    <n v="1342"/>
    <n v="3313"/>
    <x v="2"/>
  </r>
  <r>
    <s v="Králova spravedlnost"/>
    <s v="E. M. Powell"/>
    <n v="99"/>
    <n v="80"/>
    <s v="pevná vazba"/>
    <s v="Krimi &amp; thriller"/>
    <n v="19"/>
    <n v="0.19191919191919191"/>
    <n v="0"/>
    <n v="1860"/>
    <n v="2445"/>
    <x v="3"/>
  </r>
  <r>
    <s v="Velké naděje"/>
    <s v="Ava Reed"/>
    <n v="289"/>
    <n v="113"/>
    <s v="online nosič"/>
    <s v="Romantika &amp; Erotika"/>
    <n v="176"/>
    <n v="0.60899653979238755"/>
    <n v="1"/>
    <n v="2979"/>
    <n v="202"/>
    <x v="0"/>
  </r>
  <r>
    <s v="Trůnu předurčená"/>
    <s v="Hannah Whitten"/>
    <n v="289"/>
    <n v="87"/>
    <s v="online nosič"/>
    <s v="Děti &amp; Mládež"/>
    <n v="202"/>
    <n v="0.69896193771626303"/>
    <n v="1"/>
    <n v="1765"/>
    <n v="4267"/>
    <x v="0"/>
  </r>
  <r>
    <s v="Ofélie Scaleová: Svět bude hořet"/>
    <s v="Lena Kiefer"/>
    <n v="319"/>
    <n v="175"/>
    <s v="měkká vazba"/>
    <s v="Scifi &amp; Fantasy &amp; Horor"/>
    <n v="144"/>
    <n v="0.45141065830721006"/>
    <n v="0"/>
    <n v="2138"/>
    <n v="4140"/>
    <x v="1"/>
  </r>
  <r>
    <s v="Na našem statku"/>
    <s v="Zuzana Kyršová"/>
    <n v="69"/>
    <n v="48"/>
    <s v="leporelo"/>
    <s v="Ekonomie &amp; Naučné &amp; Věda"/>
    <n v="21"/>
    <n v="0.30434782608695654"/>
    <n v="0"/>
    <n v="3244"/>
    <n v="3377"/>
    <x v="3"/>
  </r>
  <r>
    <s v="Povídání o pejskovi a kočičce"/>
    <s v="Josef Čapek"/>
    <n v="149"/>
    <n v="63"/>
    <s v="pevná vazba"/>
    <s v="Děti &amp; Mládež"/>
    <n v="86"/>
    <n v="0.57718120805369133"/>
    <n v="0"/>
    <n v="3942"/>
    <n v="3451"/>
    <x v="1"/>
  </r>
  <r>
    <s v="Amissa: Zmizelé"/>
    <s v="Frank Kodiak"/>
    <n v="249"/>
    <n v="164"/>
    <s v="online nosič"/>
    <s v="Krimi &amp; thriller"/>
    <n v="85"/>
    <n v="0.34136546184738958"/>
    <n v="1"/>
    <n v="2180"/>
    <n v="4348"/>
    <x v="1"/>
  </r>
  <r>
    <s v="Až o mě zabojuješ"/>
    <s v="Bianca Iosivoni"/>
    <n v="289"/>
    <n v="98"/>
    <s v="online nosič"/>
    <s v="Romantika &amp; Erotika"/>
    <n v="191"/>
    <n v="0.66089965397923878"/>
    <n v="1"/>
    <n v="1195"/>
    <n v="3803"/>
    <x v="0"/>
  </r>
  <r>
    <s v="Zvířecí stavitelé"/>
    <s v="Christiane Dorion"/>
    <n v="50"/>
    <n v="44"/>
    <s v="pevná vazba"/>
    <s v="Ekonomie &amp; Naučné &amp; Věda"/>
    <n v="6"/>
    <n v="0.12"/>
    <n v="0"/>
    <n v="3775"/>
    <n v="830"/>
    <x v="3"/>
  </r>
  <r>
    <s v="Pýthie"/>
    <s v="Veronika Černá"/>
    <n v="319"/>
    <n v="195"/>
    <s v="pevná vazba"/>
    <s v="Romantika &amp; Erotika"/>
    <n v="124"/>
    <n v="0.38871473354231972"/>
    <n v="0"/>
    <n v="4024"/>
    <n v="2316"/>
    <x v="1"/>
  </r>
  <r>
    <s v="Neohlížej se"/>
    <s v="Ben Cheetham"/>
    <n v="279"/>
    <n v="198"/>
    <s v="pevná vazba"/>
    <s v="Krimi &amp; thriller"/>
    <n v="81"/>
    <n v="0.29032258064516131"/>
    <n v="0"/>
    <n v="3412"/>
    <n v="2333"/>
    <x v="1"/>
  </r>
  <r>
    <s v="Noční přísaha"/>
    <s v="Laura Kneidl"/>
    <n v="289"/>
    <n v="142"/>
    <s v="online nosič"/>
    <s v="Děti &amp; Mládež"/>
    <n v="147"/>
    <n v="0.50865051903114189"/>
    <n v="1"/>
    <n v="4042"/>
    <n v="3957"/>
    <x v="1"/>
  </r>
  <r>
    <s v="Dotek smrti"/>
    <s v="Gustav Tegby"/>
    <n v="319"/>
    <n v="313"/>
    <s v="pevná vazba"/>
    <s v="Scifi &amp; Fantasy &amp; Horor"/>
    <n v="6"/>
    <n v="1.8808777429467086E-2"/>
    <n v="0"/>
    <n v="904"/>
    <n v="138"/>
    <x v="3"/>
  </r>
  <r>
    <s v="Já a Ty, navždy"/>
    <s v="Jo Watson"/>
    <n v="319"/>
    <n v="166"/>
    <s v="pevná vazba"/>
    <s v="Romantika &amp; Erotika"/>
    <n v="153"/>
    <n v="0.47962382445141066"/>
    <n v="0"/>
    <n v="341"/>
    <n v="2614"/>
    <x v="0"/>
  </r>
  <r>
    <s v="Kam se poděl můj sexuální život"/>
    <s v="Kristen Bailey"/>
    <n v="289"/>
    <n v="69"/>
    <s v="online nosič"/>
    <s v="Romantika &amp; Erotika"/>
    <n v="220"/>
    <n v="0.76124567474048443"/>
    <n v="1"/>
    <n v="4328"/>
    <n v="1787"/>
    <x v="0"/>
  </r>
  <r>
    <s v="Mrtvé hlasy"/>
    <s v="Katherine Arden"/>
    <n v="329"/>
    <n v="303"/>
    <s v="pevná vazba"/>
    <s v="Scifi &amp; Fantasy &amp; Horor"/>
    <n v="26"/>
    <n v="7.9027355623100301E-2"/>
    <n v="0"/>
    <n v="1237"/>
    <n v="1465"/>
    <x v="2"/>
  </r>
  <r>
    <s v="Pod ďáblovým mostem"/>
    <s v="Loreth Anne White"/>
    <n v="319"/>
    <n v="293"/>
    <s v="pevná vazba"/>
    <s v="Krimi &amp; thriller"/>
    <n v="26"/>
    <n v="8.1504702194357362E-2"/>
    <n v="0"/>
    <n v="1019"/>
    <n v="3009"/>
    <x v="2"/>
  </r>
  <r>
    <s v="Škrtič"/>
    <s v="Janni Pedersen"/>
    <n v="319"/>
    <n v="223"/>
    <s v="pevná vazba"/>
    <s v="Krimi &amp; thriller"/>
    <n v="96"/>
    <n v="0.30094043887147337"/>
    <n v="0"/>
    <n v="1693"/>
    <n v="2314"/>
    <x v="1"/>
  </r>
  <r>
    <s v="200 úžasných faktů o dinosaurech"/>
    <s v="Cristina Banfi"/>
    <n v="319"/>
    <n v="137"/>
    <s v="pevná vazba"/>
    <s v="Děti &amp; Mládež"/>
    <n v="182"/>
    <n v="0.57053291536050155"/>
    <n v="0"/>
    <n v="3960"/>
    <n v="3935"/>
    <x v="0"/>
  </r>
  <r>
    <s v="Moje (tak trochu) dočasná chůva"/>
    <s v="Penelope Bloom"/>
    <n v="279"/>
    <n v="103"/>
    <s v="měkká vazba"/>
    <s v="Romantika &amp; Erotika"/>
    <n v="176"/>
    <n v="0.63082437275985659"/>
    <n v="0"/>
    <n v="3842"/>
    <n v="126"/>
    <x v="0"/>
  </r>
  <r>
    <s v="Vyslání"/>
    <s v="Victor Dixen"/>
    <n v="289"/>
    <n v="147"/>
    <s v="online nosič"/>
    <s v="Děti &amp; Mládež"/>
    <n v="142"/>
    <n v="0.49134948096885811"/>
    <n v="1"/>
    <n v="3575"/>
    <n v="3197"/>
    <x v="1"/>
  </r>
  <r>
    <s v="Jezevec"/>
    <s v="Fredrik P. Winter"/>
    <n v="289"/>
    <n v="165"/>
    <s v="online nosič"/>
    <s v="Krimi &amp; thriller"/>
    <n v="124"/>
    <n v="0.4290657439446367"/>
    <n v="1"/>
    <n v="1675"/>
    <n v="4495"/>
    <x v="1"/>
  </r>
  <r>
    <s v="Mrtvý na pláži"/>
    <s v="Anna Johannsen"/>
    <n v="329"/>
    <n v="207"/>
    <s v="pevná vazba"/>
    <s v="Krimi &amp; thriller"/>
    <n v="122"/>
    <n v="0.37082066869300911"/>
    <n v="0"/>
    <n v="2278"/>
    <n v="4085"/>
    <x v="1"/>
  </r>
  <r>
    <s v="Až na kost"/>
    <s v="Ellison Cooper"/>
    <n v="319"/>
    <n v="233"/>
    <s v="pevná vazba"/>
    <s v="Krimi &amp; thriller"/>
    <n v="86"/>
    <n v="0.26959247648902823"/>
    <n v="0"/>
    <n v="1649"/>
    <n v="4197"/>
    <x v="1"/>
  </r>
  <r>
    <s v="Tonoucí duše"/>
    <s v="Ava Reed"/>
    <n v="289"/>
    <n v="145"/>
    <s v="online nosič"/>
    <s v="Romantika &amp; Erotika"/>
    <n v="144"/>
    <n v="0.4982698961937716"/>
    <n v="1"/>
    <n v="2648"/>
    <n v="3641"/>
    <x v="1"/>
  </r>
  <r>
    <s v="Astrologie: Váš osobní průvodce"/>
    <s v="Sasha Fentonová"/>
    <n v="319"/>
    <n v="230"/>
    <s v="pevná vazba"/>
    <s v="Psychologie &amp; Spiritualita &amp; Esoterika"/>
    <n v="89"/>
    <n v="0.27899686520376177"/>
    <n v="0"/>
    <n v="2270"/>
    <n v="568"/>
    <x v="1"/>
  </r>
  <r>
    <s v="Jezdec"/>
    <s v="Skye Warren"/>
    <n v="289"/>
    <n v="150"/>
    <s v="online nosič"/>
    <s v="Romantika &amp; Erotika"/>
    <n v="139"/>
    <n v="0.48096885813148788"/>
    <n v="1"/>
    <n v="981"/>
    <n v="4178"/>
    <x v="1"/>
  </r>
  <r>
    <s v="Hádka"/>
    <s v="Victoria Jenkins"/>
    <n v="279"/>
    <n v="248"/>
    <s v="pevná vazba"/>
    <s v="Krimi &amp; thriller"/>
    <n v="31"/>
    <n v="0.1111111111111111"/>
    <n v="0"/>
    <n v="4522"/>
    <n v="3032"/>
    <x v="2"/>
  </r>
  <r>
    <s v="Jezdíme, létáme, plujeme"/>
    <s v="Zuzana Kyršová"/>
    <n v="69"/>
    <n v="33"/>
    <s v="leporelo"/>
    <s v="Děti &amp; Mládež"/>
    <n v="36"/>
    <n v="0.52173913043478259"/>
    <n v="0"/>
    <n v="3702"/>
    <n v="3968"/>
    <x v="2"/>
  </r>
  <r>
    <s v="Dětská encyklopedie: Kniha, která vysvětluje všechno!"/>
    <s v="Drobek"/>
    <n v="559"/>
    <n v="252"/>
    <s v="pevná vazba"/>
    <s v="Děti &amp; Mládež"/>
    <n v="307"/>
    <n v="0.54919499105545622"/>
    <n v="0"/>
    <n v="538"/>
    <n v="1475"/>
    <x v="0"/>
  </r>
  <r>
    <s v="Ona"/>
    <s v="Adrian Bednarek"/>
    <n v="319"/>
    <n v="306"/>
    <s v="pevná vazba"/>
    <s v="Krimi &amp; thriller"/>
    <n v="13"/>
    <n v="4.0752351097178681E-2"/>
    <n v="0"/>
    <n v="286"/>
    <n v="2471"/>
    <x v="3"/>
  </r>
  <r>
    <s v="Proradná kráska"/>
    <s v="Katee Robert"/>
    <n v="289"/>
    <n v="156"/>
    <s v="online nosič"/>
    <s v="Scifi &amp; Fantasy &amp; Horor"/>
    <n v="133"/>
    <n v="0.46020761245674741"/>
    <n v="1"/>
    <n v="1044"/>
    <n v="1366"/>
    <x v="1"/>
  </r>
  <r>
    <s v="Filix Wood: Noc krvelačných psů"/>
    <s v="Petrus Dahlin"/>
    <n v="319"/>
    <n v="309"/>
    <s v="pevná vazba"/>
    <s v="Scifi &amp; Fantasy &amp; Horor"/>
    <n v="10"/>
    <n v="3.1347962382445138E-2"/>
    <n v="0"/>
    <n v="4179"/>
    <n v="2179"/>
    <x v="3"/>
  </r>
  <r>
    <s v="Exorcistův dům"/>
    <s v="Nick Roberts"/>
    <n v="319"/>
    <n v="211"/>
    <s v="měkká vazba"/>
    <s v="Krimi &amp; thriller"/>
    <n v="108"/>
    <n v="0.33855799373040751"/>
    <n v="0"/>
    <n v="3464"/>
    <n v="2834"/>
    <x v="1"/>
  </r>
  <r>
    <s v="Veďte!"/>
    <s v="Dale Carnegie"/>
    <n v="319"/>
    <n v="309"/>
    <s v="pevná vazba"/>
    <s v="Ekonomie &amp; Naučné &amp; Věda"/>
    <n v="10"/>
    <n v="3.1347962382445138E-2"/>
    <n v="0"/>
    <n v="2321"/>
    <n v="2058"/>
    <x v="3"/>
  </r>
  <r>
    <s v="Poznej a důvěřuj"/>
    <s v="Nena Tramountani"/>
    <n v="309"/>
    <n v="213"/>
    <s v="pevná vazba"/>
    <s v="Romantika &amp; Erotika"/>
    <n v="96"/>
    <n v="0.31067961165048541"/>
    <n v="0"/>
    <n v="1138"/>
    <n v="2071"/>
    <x v="1"/>
  </r>
  <r>
    <s v="Proměna"/>
    <s v="David Věrný"/>
    <n v="319"/>
    <n v="262"/>
    <s v="pevná vazba"/>
    <s v="Krimi &amp; thriller"/>
    <n v="57"/>
    <n v="0.17868338557993729"/>
    <n v="0"/>
    <n v="614"/>
    <n v="768"/>
    <x v="2"/>
  </r>
  <r>
    <s v="JÓGA pro delší život a lepší pocit"/>
    <s v="Emma Baldwin"/>
    <n v="419"/>
    <n v="302"/>
    <s v="měkká vazba"/>
    <s v="Vaření &amp; lifestyle"/>
    <n v="117"/>
    <n v="0.27923627684964203"/>
    <n v="0"/>
    <n v="2128"/>
    <n v="1416"/>
    <x v="1"/>
  </r>
  <r>
    <s v="Ve snu"/>
    <s v="Anne Pätzold"/>
    <n v="319"/>
    <n v="188"/>
    <s v="pevná vazba"/>
    <s v="Romantika &amp; Erotika"/>
    <n v="131"/>
    <n v="0.41065830721003133"/>
    <n v="0"/>
    <n v="3890"/>
    <n v="2196"/>
    <x v="1"/>
  </r>
  <r>
    <s v="Dcera Osvětimi"/>
    <s v="Malcolm Brabant"/>
    <n v="289"/>
    <n v="191"/>
    <s v="online nosič"/>
    <s v="Historie &amp; války"/>
    <n v="98"/>
    <n v="0.33910034602076122"/>
    <n v="1"/>
    <n v="185"/>
    <n v="3536"/>
    <x v="1"/>
  </r>
  <r>
    <s v="Sejdeme se u jezera"/>
    <s v="Carley Fortune"/>
    <n v="319"/>
    <n v="105"/>
    <s v="pevná vazba"/>
    <s v="Romantika &amp; Erotika"/>
    <n v="214"/>
    <n v="0.67084639498432597"/>
    <n v="0"/>
    <n v="2634"/>
    <n v="1863"/>
    <x v="0"/>
  </r>
  <r>
    <s v="Co když uvěříme"/>
    <s v="Sarah Sprinz"/>
    <n v="359"/>
    <n v="230"/>
    <s v="pevná vazba"/>
    <s v="Romantika &amp; Erotika"/>
    <n v="129"/>
    <n v="0.35933147632311979"/>
    <n v="0"/>
    <n v="3351"/>
    <n v="1432"/>
    <x v="1"/>
  </r>
  <r>
    <s v="Léčba čaker: Váš osobní průvodce"/>
    <s v="Roberta Vernon"/>
    <n v="319"/>
    <n v="262"/>
    <s v="pevná vazba"/>
    <s v="Psychologie &amp; Spiritualita &amp; Esoterika"/>
    <n v="57"/>
    <n v="0.17868338557993729"/>
    <n v="0"/>
    <n v="3268"/>
    <n v="3551"/>
    <x v="2"/>
  </r>
  <r>
    <s v="Kartografové"/>
    <s v="Peng Shepherd"/>
    <n v="319"/>
    <n v="220"/>
    <s v="měkká vazba"/>
    <s v="Krimi &amp; thriller"/>
    <n v="99"/>
    <n v="0.31034482758620691"/>
    <n v="0"/>
    <n v="1412"/>
    <n v="1353"/>
    <x v="1"/>
  </r>
  <r>
    <s v="Krevní pouto"/>
    <s v="Scott Reintgen"/>
    <n v="319"/>
    <n v="300"/>
    <s v="pevná vazba"/>
    <s v="Scifi &amp; Fantasy &amp; Horor"/>
    <n v="19"/>
    <n v="5.9561128526645767E-2"/>
    <n v="0"/>
    <n v="2845"/>
    <n v="991"/>
    <x v="3"/>
  </r>
  <r>
    <s v="Hrdá"/>
    <s v="Elżbieta Cherezińska"/>
    <n v="359"/>
    <n v="273"/>
    <s v="pevná vazba"/>
    <s v="Historie &amp; války"/>
    <n v="86"/>
    <n v="0.23955431754874651"/>
    <n v="0"/>
    <n v="985"/>
    <n v="2868"/>
    <x v="1"/>
  </r>
  <r>
    <s v="Děti noci"/>
    <s v="Dan Simmons"/>
    <n v="399"/>
    <n v="188"/>
    <s v="pevná vazba"/>
    <s v="Krimi &amp; thriller"/>
    <n v="211"/>
    <n v="0.52882205513784464"/>
    <n v="0"/>
    <n v="2776"/>
    <n v="317"/>
    <x v="0"/>
  </r>
  <r>
    <s v="Flotila zatracených"/>
    <s v="J.S. Dewes"/>
    <n v="359"/>
    <n v="305"/>
    <s v="pevná vazba"/>
    <s v="Scifi &amp; Fantasy &amp; Horor"/>
    <n v="54"/>
    <n v="0.15041782729805014"/>
    <n v="0"/>
    <n v="2579"/>
    <n v="2530"/>
    <x v="2"/>
  </r>
  <r>
    <s v="O čem se nemluví"/>
    <s v="Jess Lourey"/>
    <n v="319"/>
    <n v="239"/>
    <s v="pevná vazba"/>
    <s v="Krimi &amp; thriller"/>
    <n v="80"/>
    <n v="0.2507836990595611"/>
    <n v="0"/>
    <n v="4437"/>
    <n v="2322"/>
    <x v="1"/>
  </r>
  <r>
    <s v="Moje (tak trochu) utajené dítě"/>
    <s v="Penelope Bloom"/>
    <n v="239"/>
    <n v="24"/>
    <s v="měkká vazba"/>
    <s v="Romantika &amp; Erotika"/>
    <n v="215"/>
    <n v="0.89958158995815896"/>
    <n v="0"/>
    <n v="577"/>
    <n v="4299"/>
    <x v="0"/>
  </r>
  <r>
    <s v="Česká říkadla - Kalamajka"/>
    <s v="Josef Lada"/>
    <n v="159"/>
    <n v="103"/>
    <s v="pevná vazba"/>
    <s v="Děti &amp; Mládež"/>
    <n v="56"/>
    <n v="0.3522012578616352"/>
    <n v="0"/>
    <n v="1902"/>
    <n v="3335"/>
    <x v="2"/>
  </r>
  <r>
    <s v="Moje (tak trochu) dočasná chůva"/>
    <s v="Penelope Bloom"/>
    <n v="249"/>
    <n v="137"/>
    <s v="online nosič"/>
    <s v="Romantika &amp; Erotika"/>
    <n v="112"/>
    <n v="0.44979919678714858"/>
    <n v="1"/>
    <n v="1357"/>
    <n v="62"/>
    <x v="1"/>
  </r>
  <r>
    <s v="Obhajoba Britty Steinové"/>
    <s v="Ronald H. Balson"/>
    <n v="289"/>
    <n v="214"/>
    <s v="online nosič"/>
    <s v="Historie &amp; války"/>
    <n v="75"/>
    <n v="0.25951557093425603"/>
    <n v="1"/>
    <n v="45"/>
    <n v="1971"/>
    <x v="2"/>
  </r>
  <r>
    <s v="Čínská medicína v kostce"/>
    <s v="Misha Ruth Cohen"/>
    <n v="319"/>
    <n v="233"/>
    <s v="pevná vazba"/>
    <s v="Vaření &amp; lifestyle"/>
    <n v="86"/>
    <n v="0.26959247648902823"/>
    <n v="0"/>
    <n v="2263"/>
    <n v="4295"/>
    <x v="1"/>
  </r>
  <r>
    <s v="Ever: Když se mě dotkneš"/>
    <s v="Nikola Hotel"/>
    <n v="319"/>
    <n v="160"/>
    <s v="pevná vazba"/>
    <s v="Romantika &amp; Erotika"/>
    <n v="159"/>
    <n v="0.49843260188087773"/>
    <n v="0"/>
    <n v="3356"/>
    <n v="1695"/>
    <x v="0"/>
  </r>
  <r>
    <s v="Krev dvojčat: Kouzlo elfů"/>
    <s v="Hendrik Lambertus"/>
    <n v="399"/>
    <n v="319"/>
    <s v="pevná vazba"/>
    <s v="Scifi &amp; Fantasy &amp; Horor"/>
    <n v="80"/>
    <n v="0.20050125313283207"/>
    <n v="0"/>
    <n v="2706"/>
    <n v="82"/>
    <x v="1"/>
  </r>
  <r>
    <s v="Okouzlení"/>
    <s v="Helen Hardt"/>
    <n v="289"/>
    <n v="104"/>
    <s v="online nosič"/>
    <s v="Romantika &amp; Erotika"/>
    <n v="185"/>
    <n v="0.64013840830449831"/>
    <n v="1"/>
    <n v="3505"/>
    <n v="2867"/>
    <x v="0"/>
  </r>
  <r>
    <s v="Moje (tak trochu) fingovaná svatba"/>
    <s v="Penelope Bloom"/>
    <n v="249"/>
    <n v="70"/>
    <s v="online nosič"/>
    <s v="Romantika &amp; Erotika"/>
    <n v="179"/>
    <n v="0.71887550200803207"/>
    <n v="1"/>
    <n v="1287"/>
    <n v="4088"/>
    <x v="0"/>
  </r>
  <r>
    <s v="Lékaři z Osvětimi"/>
    <s v="Bruno Halioua"/>
    <n v="319"/>
    <n v="278"/>
    <s v="pevná vazba"/>
    <s v="Historie &amp; války"/>
    <n v="41"/>
    <n v="0.12852664576802508"/>
    <n v="0"/>
    <n v="1990"/>
    <n v="4014"/>
    <x v="2"/>
  </r>
  <r>
    <s v="Plamen"/>
    <s v="Helen Hardt"/>
    <n v="289"/>
    <n v="84"/>
    <s v="online nosič"/>
    <s v="Romantika &amp; Erotika"/>
    <n v="205"/>
    <n v="0.70934256055363321"/>
    <n v="1"/>
    <n v="1884"/>
    <n v="4064"/>
    <x v="0"/>
  </r>
  <r>
    <s v="Kniha praktických kouzel"/>
    <s v="Cerridwen Greenleaf"/>
    <n v="379"/>
    <n v="299"/>
    <s v="měkká vazba"/>
    <s v="Scifi &amp; Fantasy &amp; Horor"/>
    <n v="80"/>
    <n v="0.21108179419525067"/>
    <n v="0"/>
    <n v="2292"/>
    <n v="702"/>
    <x v="1"/>
  </r>
  <r>
    <s v="Vikingové - Pomsta synů"/>
    <s v="Lasse Holm"/>
    <n v="289"/>
    <n v="142"/>
    <s v="online nosič"/>
    <s v="Historie &amp; války"/>
    <n v="147"/>
    <n v="0.50865051903114189"/>
    <n v="1"/>
    <n v="146"/>
    <n v="216"/>
    <x v="1"/>
  </r>
  <r>
    <s v="Pá pá plenko"/>
    <s v="Altea Villa"/>
    <n v="199"/>
    <n v="80"/>
    <s v="leporelo"/>
    <s v="Děti &amp; Mládež"/>
    <n v="119"/>
    <n v="0.59798994974874375"/>
    <n v="0"/>
    <n v="830"/>
    <n v="3258"/>
    <x v="1"/>
  </r>
  <r>
    <s v="Letní příběh"/>
    <s v="Jen DeLuca"/>
    <n v="319"/>
    <n v="147"/>
    <s v="měkká vazba"/>
    <s v="Romantika &amp; Erotika"/>
    <n v="172"/>
    <n v="0.53918495297805646"/>
    <n v="0"/>
    <n v="4263"/>
    <n v="884"/>
    <x v="0"/>
  </r>
  <r>
    <s v="Bylo nás pět"/>
    <s v="Karel Poláček"/>
    <n v="129"/>
    <n v="65"/>
    <s v="pevná vazba"/>
    <s v="Děti &amp; Mládež"/>
    <n v="64"/>
    <n v="0.49612403100775193"/>
    <n v="0"/>
    <n v="1120"/>
    <n v="1823"/>
    <x v="2"/>
  </r>
  <r>
    <s v="50 úžasných zvuků: Dinosauři"/>
    <s v="Rose Harkness"/>
    <n v="399"/>
    <n v="168"/>
    <s v="pevná vazba"/>
    <s v="Děti &amp; Mládež"/>
    <n v="231"/>
    <n v="0.57894736842105265"/>
    <n v="0"/>
    <n v="3132"/>
    <n v="178"/>
    <x v="0"/>
  </r>
  <r>
    <s v="Vikingové: Nájezdy synů"/>
    <s v="Lasse Holm"/>
    <n v="319"/>
    <n v="191"/>
    <s v="online nosič"/>
    <s v="Historie &amp; války"/>
    <n v="128"/>
    <n v="0.40125391849529779"/>
    <n v="1"/>
    <n v="2111"/>
    <n v="4275"/>
    <x v="1"/>
  </r>
  <r>
    <s v="Královna mrtvol"/>
    <s v="Heather M. Herrman"/>
    <n v="289"/>
    <n v="171"/>
    <s v="online nosič"/>
    <s v="Děti &amp; Mládež"/>
    <n v="118"/>
    <n v="0.40830449826989618"/>
    <n v="1"/>
    <n v="2660"/>
    <n v="1721"/>
    <x v="1"/>
  </r>
  <r>
    <s v="Flotila zatracených"/>
    <s v="J.S. Dewes"/>
    <n v="319"/>
    <n v="191"/>
    <s v="online nosič"/>
    <s v="Scifi &amp; Fantasy &amp; Horor"/>
    <n v="128"/>
    <n v="0.40125391849529779"/>
    <n v="1"/>
    <n v="1481"/>
    <n v="1619"/>
    <x v="1"/>
  </r>
  <r>
    <s v="Jiskřivý idol"/>
    <s v="Katee Robert"/>
    <n v="289"/>
    <n v="130"/>
    <s v="online nosič"/>
    <s v="Romantika &amp; Erotika"/>
    <n v="159"/>
    <n v="0.55017301038062283"/>
    <n v="1"/>
    <n v="4283"/>
    <n v="1551"/>
    <x v="0"/>
  </r>
  <r>
    <s v="Smrtící slovo"/>
    <s v="Genevieve Cogman"/>
    <n v="299"/>
    <n v="275"/>
    <s v="pevná vazba"/>
    <s v="Scifi &amp; Fantasy &amp; Horor"/>
    <n v="24"/>
    <n v="8.0267558528428096E-2"/>
    <n v="0"/>
    <n v="2955"/>
    <n v="1107"/>
    <x v="3"/>
  </r>
  <r>
    <s v="Přehrada"/>
    <s v="Paulina Świst"/>
    <n v="99"/>
    <n v="44"/>
    <s v="měkká vazba"/>
    <s v="Romantika &amp; Erotika"/>
    <n v="55"/>
    <n v="0.55555555555555558"/>
    <n v="0"/>
    <n v="3370"/>
    <n v="3936"/>
    <x v="2"/>
  </r>
  <r>
    <s v="Vikingové - Smrt synů"/>
    <s v="Lasse Holm"/>
    <n v="289"/>
    <n v="153"/>
    <s v="online nosič"/>
    <s v="Historie &amp; války"/>
    <n v="136"/>
    <n v="0.47058823529411764"/>
    <n v="1"/>
    <n v="1680"/>
    <n v="2932"/>
    <x v="1"/>
  </r>
  <r>
    <s v="Když se nikdo nedívá"/>
    <s v="Jennifer Hillier"/>
    <n v="319"/>
    <n v="258"/>
    <s v="pevná vazba"/>
    <s v="Krimi &amp; thriller"/>
    <n v="61"/>
    <n v="0.19122257053291536"/>
    <n v="0"/>
    <n v="2611"/>
    <n v="2059"/>
    <x v="2"/>
  </r>
  <r>
    <s v="Prodávejte!"/>
    <s v="Dale Carnegie"/>
    <n v="329"/>
    <n v="296"/>
    <s v="pevná vazba"/>
    <s v="Ekonomie &amp; Naučné &amp; Věda"/>
    <n v="33"/>
    <n v="0.10030395136778116"/>
    <n v="0"/>
    <n v="296"/>
    <n v="1172"/>
    <x v="2"/>
  </r>
  <r>
    <s v="Smiřitelův spár"/>
    <s v="Gene Wolfe"/>
    <n v="319"/>
    <n v="278"/>
    <s v="pevná vazba"/>
    <s v="Scifi &amp; Fantasy &amp; Horor"/>
    <n v="41"/>
    <n v="0.12852664576802508"/>
    <n v="0"/>
    <n v="1290"/>
    <n v="2004"/>
    <x v="2"/>
  </r>
  <r>
    <s v="Severská mytologie"/>
    <s v="Pangea"/>
    <n v="399"/>
    <n v="383"/>
    <s v="pevná vazba"/>
    <s v="Scifi &amp; Fantasy &amp; Horor"/>
    <n v="16"/>
    <n v="4.0100250626566414E-2"/>
    <n v="0"/>
    <n v="1885"/>
    <n v="249"/>
    <x v="3"/>
  </r>
  <r>
    <s v="Sherlock Holmes a Nesmrtelný muž"/>
    <s v="Nick Kyme"/>
    <n v="319"/>
    <n v="220"/>
    <s v="pevná vazba"/>
    <s v="Krimi &amp; thriller"/>
    <n v="99"/>
    <n v="0.31034482758620691"/>
    <n v="0"/>
    <n v="2486"/>
    <n v="2246"/>
    <x v="1"/>
  </r>
  <r>
    <s v="Neočekávaný románek"/>
    <s v="Anna Jansson"/>
    <n v="279"/>
    <n v="140"/>
    <s v="pevná vazba"/>
    <s v="Romantika &amp; Erotika"/>
    <n v="139"/>
    <n v="0.49820788530465948"/>
    <n v="0"/>
    <n v="2720"/>
    <n v="1054"/>
    <x v="1"/>
  </r>
  <r>
    <s v="Odsouzeni k bolesti"/>
    <s v="Agnieszka Lingas-Łoniewska"/>
    <n v="319"/>
    <n v="156"/>
    <s v="pevná vazba"/>
    <s v="Romantika &amp; Erotika"/>
    <n v="163"/>
    <n v="0.5109717868338558"/>
    <n v="0"/>
    <n v="4056"/>
    <n v="4062"/>
    <x v="0"/>
  </r>
  <r>
    <s v="O ropuše, která nechtěla vstávat"/>
    <s v="Hervé Le Goff"/>
    <n v="149"/>
    <n v="77"/>
    <s v="pevná vazba"/>
    <s v="Děti &amp; Mládež"/>
    <n v="72"/>
    <n v="0.48322147651006714"/>
    <n v="0"/>
    <n v="300"/>
    <n v="854"/>
    <x v="2"/>
  </r>
  <r>
    <s v="Metoda šestifázové meditace"/>
    <s v="Vishen Lakhiani"/>
    <n v="279"/>
    <n v="201"/>
    <s v="pevná vazba"/>
    <s v="Psychologie &amp; Spiritualita &amp; Esoterika"/>
    <n v="78"/>
    <n v="0.27956989247311825"/>
    <n v="0"/>
    <n v="2810"/>
    <n v="3036"/>
    <x v="1"/>
  </r>
  <r>
    <s v="Červencové vraždy"/>
    <s v="Eric Fouassier"/>
    <n v="319"/>
    <n v="274"/>
    <s v="pevná vazba"/>
    <s v="Krimi &amp; thriller"/>
    <n v="45"/>
    <n v="0.14106583072100312"/>
    <n v="0"/>
    <n v="528"/>
    <n v="3480"/>
    <x v="2"/>
  </r>
  <r>
    <s v="Její keřík"/>
    <s v="Penelope Bloom"/>
    <n v="279"/>
    <n v="126"/>
    <s v="měkká vazba"/>
    <s v="Romantika &amp; Erotika"/>
    <n v="153"/>
    <n v="0.54838709677419351"/>
    <n v="0"/>
    <n v="4174"/>
    <n v="769"/>
    <x v="0"/>
  </r>
  <r>
    <s v="Velká desítka: nejvýbušnější sopky"/>
    <s v="Cristina Banfi"/>
    <n v="199"/>
    <n v="119"/>
    <s v="pevná vazba"/>
    <s v="Ekonomie &amp; Naučné &amp; Věda"/>
    <n v="80"/>
    <n v="0.4020100502512563"/>
    <n v="0"/>
    <n v="889"/>
    <n v="3511"/>
    <x v="1"/>
  </r>
  <r>
    <s v="Hrabě Monte Christo"/>
    <s v="Alexandre Dumas"/>
    <n v="319"/>
    <n v="246"/>
    <s v="pevná vazba"/>
    <s v="Beletrie"/>
    <n v="73"/>
    <n v="0.22884012539184953"/>
    <n v="0"/>
    <n v="172"/>
    <n v="1970"/>
    <x v="2"/>
  </r>
  <r>
    <s v="Odchýlení"/>
    <s v="Victor Dixen"/>
    <n v="289"/>
    <n v="107"/>
    <s v="online nosič"/>
    <s v="Děti &amp; Mládež"/>
    <n v="182"/>
    <n v="0.62975778546712802"/>
    <n v="1"/>
    <n v="3652"/>
    <n v="2120"/>
    <x v="0"/>
  </r>
  <r>
    <s v="Prokletý polibek"/>
    <s v="Erin Sterling"/>
    <n v="319"/>
    <n v="115"/>
    <s v="pevná vazba"/>
    <s v="Romantika &amp; Erotika"/>
    <n v="204"/>
    <n v="0.63949843260188088"/>
    <n v="0"/>
    <n v="272"/>
    <n v="1103"/>
    <x v="0"/>
  </r>
  <r>
    <s v="Můžu reklamovat svého manžela?"/>
    <s v="Kristen Bailey"/>
    <n v="289"/>
    <n v="84"/>
    <s v="online nosič"/>
    <s v="Romantika &amp; Erotika"/>
    <n v="205"/>
    <n v="0.70934256055363321"/>
    <n v="1"/>
    <n v="3352"/>
    <n v="1876"/>
    <x v="0"/>
  </r>
  <r>
    <s v="S Gretou si nic nezačínej"/>
    <s v="Susanne Abel"/>
    <n v="359"/>
    <n v="294"/>
    <s v="pevná vazba"/>
    <s v="Historie &amp; války"/>
    <n v="65"/>
    <n v="0.18105849582172701"/>
    <n v="0"/>
    <n v="1845"/>
    <n v="3899"/>
    <x v="2"/>
  </r>
  <r>
    <s v="Vše, co k tobě cítím"/>
    <s v="Nora Welling"/>
    <n v="289"/>
    <n v="124"/>
    <s v="pevná vazba"/>
    <s v="Romantika &amp; Erotika"/>
    <n v="165"/>
    <n v="0.5709342560553633"/>
    <n v="0"/>
    <n v="2680"/>
    <n v="3251"/>
    <x v="0"/>
  </r>
  <r>
    <s v="Začít znovu"/>
    <s v="Mona Kasten"/>
    <n v="99"/>
    <n v="38"/>
    <s v="pevná vazba"/>
    <s v="Romantika &amp; Erotika"/>
    <n v="61"/>
    <n v="0.61616161616161613"/>
    <n v="0"/>
    <n v="4009"/>
    <n v="223"/>
    <x v="2"/>
  </r>
  <r>
    <s v="Opraváři času"/>
    <s v="Naďa Reviláková"/>
    <n v="279"/>
    <n v="223"/>
    <s v="pevná vazba"/>
    <s v="Scifi &amp; Fantasy &amp; Horor"/>
    <n v="56"/>
    <n v="0.20071684587813621"/>
    <n v="0"/>
    <n v="3142"/>
    <n v="1788"/>
    <x v="2"/>
  </r>
  <r>
    <s v="Rozpuštění"/>
    <s v="Mads Peder Nordbo"/>
    <n v="319"/>
    <n v="271"/>
    <s v="pevná vazba"/>
    <s v="Krimi &amp; thriller"/>
    <n v="48"/>
    <n v="0.15047021943573669"/>
    <n v="0"/>
    <n v="820"/>
    <n v="813"/>
    <x v="2"/>
  </r>
  <r>
    <s v="Akademie Dunbridge 3 - Kdykoliv"/>
    <s v="Sarah Sprinz"/>
    <n v="289"/>
    <n v="153"/>
    <s v="online nosič"/>
    <s v="Romantika &amp; Erotika"/>
    <n v="136"/>
    <n v="0.47058823529411764"/>
    <n v="1"/>
    <n v="2567"/>
    <n v="2833"/>
    <x v="1"/>
  </r>
  <r>
    <s v="Nezapomeň na nás"/>
    <s v="Laura Kneidl"/>
    <n v="289"/>
    <n v="176"/>
    <s v="online nosič"/>
    <s v="Romantika &amp; Erotika"/>
    <n v="113"/>
    <n v="0.39100346020761245"/>
    <n v="1"/>
    <n v="2046"/>
    <n v="460"/>
    <x v="1"/>
  </r>
  <r>
    <s v="Mrtvý na pláži"/>
    <s v="Anna Johannsen"/>
    <n v="249"/>
    <n v="144"/>
    <s v="online nosič"/>
    <s v="Krimi &amp; thriller"/>
    <n v="105"/>
    <n v="0.42168674698795183"/>
    <n v="1"/>
    <n v="4380"/>
    <n v="3745"/>
    <x v="1"/>
  </r>
  <r>
    <s v="Bouře na Labi"/>
    <s v="Miriam Georg"/>
    <n v="399"/>
    <n v="279"/>
    <s v="pevná vazba"/>
    <s v="Historie &amp; války"/>
    <n v="120"/>
    <n v="0.3007518796992481"/>
    <n v="0"/>
    <n v="1857"/>
    <n v="2146"/>
    <x v="1"/>
  </r>
  <r>
    <s v="Dívka na pláži"/>
    <s v="Anna Johannsen"/>
    <n v="279"/>
    <n v="162"/>
    <s v="pevná vazba"/>
    <s v="Krimi &amp; thriller"/>
    <n v="117"/>
    <n v="0.41935483870967744"/>
    <n v="0"/>
    <n v="1745"/>
    <n v="838"/>
    <x v="1"/>
  </r>
  <r>
    <s v="Král"/>
    <s v="Skye Warren"/>
    <n v="289"/>
    <n v="72"/>
    <s v="online nosič"/>
    <s v="Romantika &amp; Erotika"/>
    <n v="217"/>
    <n v="0.75086505190311414"/>
    <n v="1"/>
    <n v="451"/>
    <n v="3222"/>
    <x v="0"/>
  </r>
  <r>
    <s v="Akademie Dunbridge 2 - Kdokoliv"/>
    <s v="Sarah Sprinz"/>
    <n v="289"/>
    <n v="116"/>
    <s v="online nosič"/>
    <s v="Romantika &amp; Erotika"/>
    <n v="173"/>
    <n v="0.59861591695501726"/>
    <n v="1"/>
    <n v="3987"/>
    <n v="21"/>
    <x v="0"/>
  </r>
  <r>
    <s v="Odklop okénko: Země"/>
    <s v="Drobek"/>
    <n v="319"/>
    <n v="211"/>
    <s v="pevná vazba"/>
    <s v="Děti &amp; Mládež"/>
    <n v="108"/>
    <n v="0.33855799373040751"/>
    <n v="0"/>
    <n v="514"/>
    <n v="4056"/>
    <x v="1"/>
  </r>
  <r>
    <s v="Šance na změnu"/>
    <s v="Jen DeLuca"/>
    <n v="289"/>
    <n v="78"/>
    <s v="online nosič"/>
    <s v="Romantika &amp; Erotika"/>
    <n v="211"/>
    <n v="0.73010380622837368"/>
    <n v="1"/>
    <n v="3547"/>
    <n v="4430"/>
    <x v="0"/>
  </r>
  <r>
    <s v="Krása mezi námi"/>
    <s v="Cory Anderson"/>
    <n v="319"/>
    <n v="287"/>
    <s v="pevná vazba"/>
    <s v="Krimi &amp; thriller"/>
    <n v="32"/>
    <n v="0.10031347962382445"/>
    <n v="0"/>
    <n v="2045"/>
    <n v="2732"/>
    <x v="2"/>
  </r>
  <r>
    <s v="Tarot pro každého"/>
    <s v="Zuzana Dyková"/>
    <n v="239"/>
    <n v="158"/>
    <s v="měkká vazba"/>
    <s v="Psychologie &amp; Spiritualita &amp; Esoterika"/>
    <n v="81"/>
    <n v="0.33891213389121339"/>
    <n v="0"/>
    <n v="479"/>
    <n v="1456"/>
    <x v="1"/>
  </r>
  <r>
    <s v="Zvířátka a jejich příběhy"/>
    <s v="Petra Stoppani"/>
    <n v="239"/>
    <n v="93"/>
    <s v="pevná vazba"/>
    <s v="Děti &amp; Mládež"/>
    <n v="146"/>
    <n v="0.61087866108786615"/>
    <n v="0"/>
    <n v="1222"/>
    <n v="1239"/>
    <x v="1"/>
  </r>
  <r>
    <s v="Všechny, které pohřbil"/>
    <s v="Victoria Selmanová"/>
    <n v="319"/>
    <n v="262"/>
    <s v="pevná vazba"/>
    <s v="Krimi &amp; thriller"/>
    <n v="57"/>
    <n v="0.17868338557993729"/>
    <n v="0"/>
    <n v="1343"/>
    <n v="1299"/>
    <x v="2"/>
  </r>
  <r>
    <s v="Žena průkopníka - Příběh lobotomie"/>
    <s v="Samantha Greene Woodruff"/>
    <n v="289"/>
    <n v="179"/>
    <s v="online nosič"/>
    <s v="Historie &amp; války"/>
    <n v="110"/>
    <n v="0.38062283737024222"/>
    <n v="1"/>
    <n v="4017"/>
    <n v="789"/>
    <x v="1"/>
  </r>
  <r>
    <s v="Léčivá moc psaní"/>
    <s v="Rupi Kaur"/>
    <n v="319"/>
    <n v="220"/>
    <s v="pevná vazba"/>
    <s v="Psychologie &amp; Spiritualita &amp; Esoterika"/>
    <n v="99"/>
    <n v="0.31034482758620691"/>
    <n v="0"/>
    <n v="4384"/>
    <n v="2821"/>
    <x v="1"/>
  </r>
  <r>
    <s v="Draci se nedělí"/>
    <s v="Nicola Kinnear"/>
    <n v="199"/>
    <n v="74"/>
    <s v="měkká vazba"/>
    <s v="Děti &amp; Mládež"/>
    <n v="125"/>
    <n v="0.62814070351758799"/>
    <n v="0"/>
    <n v="3260"/>
    <n v="2111"/>
    <x v="1"/>
  </r>
  <r>
    <s v="Dům zrcadel"/>
    <s v="Ben Cheetham"/>
    <n v="319"/>
    <n v="293"/>
    <s v="pevná vazba"/>
    <s v="Krimi &amp; thriller"/>
    <n v="26"/>
    <n v="8.1504702194357362E-2"/>
    <n v="0"/>
    <n v="2546"/>
    <n v="3746"/>
    <x v="2"/>
  </r>
  <r>
    <s v="Za každou lží"/>
    <s v="Christina McDonald"/>
    <n v="289"/>
    <n v="231"/>
    <s v="online nosič"/>
    <s v="Krimi &amp; thriller"/>
    <n v="58"/>
    <n v="0.20069204152249134"/>
    <n v="1"/>
    <n v="2578"/>
    <n v="1618"/>
    <x v="2"/>
  </r>
  <r>
    <s v="Kruh pochybností"/>
    <s v="Tracy Buchanan"/>
    <n v="289"/>
    <n v="197"/>
    <s v="online nosič"/>
    <s v="Krimi &amp; thriller"/>
    <n v="92"/>
    <n v="0.31833910034602075"/>
    <n v="1"/>
    <n v="4336"/>
    <n v="2463"/>
    <x v="1"/>
  </r>
  <r>
    <s v="Čí je ten čáp?"/>
    <s v="Vladimíra Staňková"/>
    <n v="239"/>
    <n v="124"/>
    <s v="pevná vazba"/>
    <s v="Děti &amp; Mládež"/>
    <n v="115"/>
    <n v="0.48117154811715479"/>
    <n v="0"/>
    <n v="1822"/>
    <n v="481"/>
    <x v="1"/>
  </r>
  <r>
    <s v="Nedotýkej se mě"/>
    <s v="Laura Kneidl"/>
    <n v="299"/>
    <n v="176"/>
    <s v="pevná vazba"/>
    <s v="Romantika &amp; Erotika"/>
    <n v="123"/>
    <n v="0.41137123745819398"/>
    <n v="0"/>
    <n v="544"/>
    <n v="695"/>
    <x v="1"/>
  </r>
  <r>
    <s v="Dům tisíce šepotů"/>
    <s v="Graham Masterton"/>
    <n v="319"/>
    <n v="303"/>
    <s v="pevná vazba"/>
    <s v="Krimi &amp; thriller"/>
    <n v="16"/>
    <n v="5.0156739811912224E-2"/>
    <n v="0"/>
    <n v="754"/>
    <n v="4381"/>
    <x v="3"/>
  </r>
  <r>
    <s v="Chladná ruka v mojí dlani"/>
    <s v="Robert Aickman"/>
    <n v="279"/>
    <n v="173"/>
    <s v="měkká vazba"/>
    <s v="Krimi &amp; thriller"/>
    <n v="106"/>
    <n v="0.37992831541218636"/>
    <n v="0"/>
    <n v="2088"/>
    <n v="1727"/>
    <x v="1"/>
  </r>
  <r>
    <s v="Noční kraj"/>
    <s v="Mellisa Albert"/>
    <n v="319"/>
    <n v="262"/>
    <s v="pevná vazba"/>
    <s v="Scifi &amp; Fantasy &amp; Horor"/>
    <n v="57"/>
    <n v="0.17868338557993729"/>
    <n v="0"/>
    <n v="3042"/>
    <n v="2922"/>
    <x v="2"/>
  </r>
  <r>
    <s v="Na hraně"/>
    <s v="Danielle Girard"/>
    <n v="319"/>
    <n v="223"/>
    <s v="pevná vazba"/>
    <s v="Krimi &amp; thriller"/>
    <n v="96"/>
    <n v="0.30094043887147337"/>
    <n v="0"/>
    <n v="728"/>
    <n v="1913"/>
    <x v="1"/>
  </r>
  <r>
    <s v="Psycho"/>
    <s v="Robert Bloch"/>
    <n v="279"/>
    <n v="212"/>
    <s v="pevná vazba"/>
    <s v="Krimi &amp; thriller"/>
    <n v="67"/>
    <n v="0.24014336917562723"/>
    <n v="0"/>
    <n v="1792"/>
    <n v="4169"/>
    <x v="2"/>
  </r>
  <r>
    <s v="Noční koupání"/>
    <s v="Megan Goldinová"/>
    <n v="319"/>
    <n v="223"/>
    <s v="pevná vazba"/>
    <s v="Krimi &amp; thriller"/>
    <n v="96"/>
    <n v="0.30094043887147337"/>
    <n v="0"/>
    <n v="2590"/>
    <n v="3982"/>
    <x v="1"/>
  </r>
  <r>
    <s v="Prázdné úsměvy"/>
    <s v="Katherine Arden"/>
    <n v="279"/>
    <n v="229"/>
    <s v="pevná vazba"/>
    <s v="Scifi &amp; Fantasy &amp; Horor"/>
    <n v="50"/>
    <n v="0.17921146953405018"/>
    <n v="0"/>
    <n v="3209"/>
    <n v="2979"/>
    <x v="2"/>
  </r>
  <r>
    <s v="Rozsudek smrti"/>
    <s v="Alexander Gordon Smith"/>
    <n v="279"/>
    <n v="170"/>
    <s v="měkká vazba"/>
    <s v="Krimi &amp; thriller"/>
    <n v="109"/>
    <n v="0.39068100358422941"/>
    <n v="0"/>
    <n v="3173"/>
    <n v="4068"/>
    <x v="1"/>
  </r>
  <r>
    <s v="Poprava"/>
    <s v="Alexander Gordon Smith"/>
    <n v="319"/>
    <n v="195"/>
    <s v="měkká vazba"/>
    <s v="Krimi &amp; thriller"/>
    <n v="124"/>
    <n v="0.38871473354231972"/>
    <n v="0"/>
    <n v="3151"/>
    <n v="142"/>
    <x v="1"/>
  </r>
  <r>
    <s v="Pořádný terno"/>
    <s v="Lauren Blakely"/>
    <n v="289"/>
    <n v="92"/>
    <s v="online nosič"/>
    <s v="Romantika &amp; Erotika"/>
    <n v="197"/>
    <n v="0.68166089965397925"/>
    <n v="1"/>
    <n v="3687"/>
    <n v="3"/>
    <x v="0"/>
  </r>
  <r>
    <s v="Molly"/>
    <s v="Agnieszka Lingas-Łoniewska"/>
    <n v="319"/>
    <n v="175"/>
    <s v="pevná vazba"/>
    <s v="Romantika &amp; Erotika"/>
    <n v="144"/>
    <n v="0.45141065830721006"/>
    <n v="0"/>
    <n v="1595"/>
    <n v="2022"/>
    <x v="1"/>
  </r>
  <r>
    <s v="Temné vody"/>
    <s v="Katherine Arden"/>
    <n v="329"/>
    <n v="303"/>
    <s v="pevná vazba"/>
    <s v="Scifi &amp; Fantasy &amp; Horor"/>
    <n v="26"/>
    <n v="7.9027355623100301E-2"/>
    <n v="0"/>
    <n v="3448"/>
    <n v="3609"/>
    <x v="2"/>
  </r>
  <r>
    <s v="Dino jóga"/>
    <s v="Lorena V. Pajalunga"/>
    <n v="199"/>
    <n v="155"/>
    <s v="pevná vazba"/>
    <s v="Vaření &amp; lifestyle"/>
    <n v="44"/>
    <n v="0.22110552763819097"/>
    <n v="0"/>
    <n v="2824"/>
    <n v="1847"/>
    <x v="2"/>
  </r>
  <r>
    <s v="Moje velká kniha zvířat"/>
    <s v="Agnese Baruzzi"/>
    <n v="239"/>
    <n v="141"/>
    <s v="leporelo"/>
    <s v="Ekonomie &amp; Naučné &amp; Věda"/>
    <n v="98"/>
    <n v="0.41004184100418412"/>
    <n v="0"/>
    <n v="1937"/>
    <n v="2877"/>
    <x v="1"/>
  </r>
  <r>
    <s v="Ve skrytu stínů"/>
    <s v="Laura Kneidl"/>
    <n v="289"/>
    <n v="231"/>
    <s v="online nosič"/>
    <s v="Scifi &amp; Fantasy &amp; Horor"/>
    <n v="58"/>
    <n v="0.20069204152249134"/>
    <n v="1"/>
    <n v="3470"/>
    <n v="1700"/>
    <x v="2"/>
  </r>
  <r>
    <s v="Strmý pád"/>
    <s v="Bianca Iosivoni"/>
    <n v="329"/>
    <n v="191"/>
    <s v="pevná vazba"/>
    <s v="Romantika &amp; Erotika"/>
    <n v="138"/>
    <n v="0.41945288753799392"/>
    <n v="0"/>
    <n v="471"/>
    <n v="4455"/>
    <x v="1"/>
  </r>
  <r>
    <s v="Pozvaní"/>
    <s v="Jennifer McMahon"/>
    <n v="289"/>
    <n v="165"/>
    <s v="online nosič"/>
    <s v="Krimi &amp; thriller"/>
    <n v="124"/>
    <n v="0.4290657439446367"/>
    <n v="1"/>
    <n v="797"/>
    <n v="2972"/>
    <x v="1"/>
  </r>
  <r>
    <s v="Autarchova citadela"/>
    <s v="Gene Wolfe"/>
    <n v="289"/>
    <n v="272"/>
    <s v="online nosič"/>
    <s v="Scifi &amp; Fantasy &amp; Horor"/>
    <n v="17"/>
    <n v="5.8823529411764705E-2"/>
    <n v="1"/>
    <n v="3802"/>
    <n v="3637"/>
    <x v="3"/>
  </r>
  <r>
    <s v="Královská svatba"/>
    <s v="Melanie Summers"/>
    <n v="319"/>
    <n v="195"/>
    <s v="měkká vazba"/>
    <s v="Romantika &amp; Erotika"/>
    <n v="124"/>
    <n v="0.38871473354231972"/>
    <n v="0"/>
    <n v="4198"/>
    <n v="748"/>
    <x v="1"/>
  </r>
  <r>
    <s v="Na vrchol"/>
    <s v="Nicholas Binge"/>
    <n v="289"/>
    <n v="147"/>
    <s v="online nosič"/>
    <s v="Scifi &amp; Fantasy &amp; Horor"/>
    <n v="142"/>
    <n v="0.49134948096885811"/>
    <n v="1"/>
    <n v="4047"/>
    <n v="1936"/>
    <x v="1"/>
  </r>
  <r>
    <s v="Prostě já"/>
    <s v="Jo Watson"/>
    <n v="319"/>
    <n v="140"/>
    <s v="pevná vazba"/>
    <s v="Romantika &amp; Erotika"/>
    <n v="179"/>
    <n v="0.56112852664576807"/>
    <n v="0"/>
    <n v="67"/>
    <n v="101"/>
    <x v="0"/>
  </r>
  <r>
    <s v="Pro tebe všechno"/>
    <s v="Josefin Schygge"/>
    <n v="319"/>
    <n v="278"/>
    <s v="pevná vazba"/>
    <s v="Krimi &amp; thriller"/>
    <n v="41"/>
    <n v="0.12852664576802508"/>
    <n v="0"/>
    <n v="2086"/>
    <n v="1181"/>
    <x v="2"/>
  </r>
  <r>
    <s v="Houslistka z Berlína"/>
    <s v="Ronald H. Balson"/>
    <n v="289"/>
    <n v="179"/>
    <s v="online nosič"/>
    <s v="Historie &amp; války"/>
    <n v="110"/>
    <n v="0.38062283737024222"/>
    <n v="1"/>
    <n v="1714"/>
    <n v="630"/>
    <x v="1"/>
  </r>
  <r>
    <s v="Bílá nemoc - grafický román"/>
    <s v="Karel Čapek"/>
    <n v="349"/>
    <n v="279"/>
    <s v="pevná vazba"/>
    <s v="Scifi &amp; Fantasy &amp; Horor"/>
    <n v="70"/>
    <n v="0.20057306590257878"/>
    <n v="0"/>
    <n v="3704"/>
    <n v="499"/>
    <x v="2"/>
  </r>
  <r>
    <s v="Pětiminutové pohádky na dobrou noc"/>
    <s v="Drobek"/>
    <n v="349"/>
    <n v="188"/>
    <s v="pevná vazba"/>
    <s v="Děti &amp; Mládež"/>
    <n v="161"/>
    <n v="0.46131805157593125"/>
    <n v="0"/>
    <n v="395"/>
    <n v="1130"/>
    <x v="0"/>
  </r>
  <r>
    <s v="Zahrada za soumraku"/>
    <s v="Sara Nisha Adams"/>
    <n v="319"/>
    <n v="220"/>
    <s v="pevná vazba"/>
    <s v="Beletrie"/>
    <n v="99"/>
    <n v="0.31034482758620691"/>
    <n v="0"/>
    <n v="115"/>
    <n v="4143"/>
    <x v="1"/>
  </r>
  <r>
    <s v="Tantra pro každého"/>
    <s v="Shashi Soluna"/>
    <n v="239"/>
    <n v="88"/>
    <s v="měkká vazba"/>
    <s v="Romantika &amp; Erotika"/>
    <n v="151"/>
    <n v="0.63179916317991636"/>
    <n v="0"/>
    <n v="1139"/>
    <n v="1143"/>
    <x v="0"/>
  </r>
  <r>
    <s v="Usínáme s kouzelnými bytostmi"/>
    <s v="Stephen Krensky"/>
    <n v="50"/>
    <n v="31"/>
    <s v="pevná vazba"/>
    <s v="Děti &amp; Mládež"/>
    <n v="19"/>
    <n v="0.38"/>
    <n v="0"/>
    <n v="1534"/>
    <n v="3615"/>
    <x v="3"/>
  </r>
  <r>
    <s v="Hlad"/>
    <s v="Alma Katsu"/>
    <n v="319"/>
    <n v="217"/>
    <s v="pevná vazba"/>
    <s v="Krimi &amp; thriller"/>
    <n v="102"/>
    <n v="0.31974921630094044"/>
    <n v="0"/>
    <n v="648"/>
    <n v="619"/>
    <x v="1"/>
  </r>
  <r>
    <s v="24 dní do Vánoc"/>
    <s v="Michala Ries"/>
    <n v="319"/>
    <n v="140"/>
    <s v="měkká vazba"/>
    <s v="Romantika &amp; Erotika"/>
    <n v="179"/>
    <n v="0.56112852664576807"/>
    <n v="0"/>
    <n v="445"/>
    <n v="1691"/>
    <x v="0"/>
  </r>
  <r>
    <s v="Anna Franková: Příběh zrady"/>
    <s v="Gerard Kremer"/>
    <n v="279"/>
    <n v="190"/>
    <s v="pevná vazba"/>
    <s v="Psychologie &amp; Spiritualita &amp; Esoterika"/>
    <n v="89"/>
    <n v="0.31899641577060933"/>
    <n v="0"/>
    <n v="617"/>
    <n v="267"/>
    <x v="1"/>
  </r>
  <r>
    <s v="Tajnosti"/>
    <s v="Lucia Franco"/>
    <n v="289"/>
    <n v="72"/>
    <s v="online nosič"/>
    <s v="Romantika &amp; Erotika"/>
    <n v="217"/>
    <n v="0.75086505190311414"/>
    <n v="1"/>
    <n v="3523"/>
    <n v="4099"/>
    <x v="0"/>
  </r>
  <r>
    <s v="Poznej a důvěřuj"/>
    <s v="Nena Tramountani"/>
    <n v="319"/>
    <n v="182"/>
    <s v="online nosič"/>
    <s v="Romantika &amp; Erotika"/>
    <n v="137"/>
    <n v="0.42946708463949845"/>
    <n v="1"/>
    <n v="748"/>
    <n v="2855"/>
    <x v="1"/>
  </r>
  <r>
    <s v="Růže"/>
    <s v="Tiffany Reiszová"/>
    <n v="319"/>
    <n v="204"/>
    <s v="pevná vazba"/>
    <s v="Romantika &amp; Erotika"/>
    <n v="115"/>
    <n v="0.36050156739811912"/>
    <n v="0"/>
    <n v="918"/>
    <n v="3031"/>
    <x v="1"/>
  </r>
  <r>
    <s v="Tajná kapitola"/>
    <s v="Genevieve Cogman"/>
    <n v="299"/>
    <n v="269"/>
    <s v="pevná vazba"/>
    <s v="Scifi &amp; Fantasy &amp; Horor"/>
    <n v="30"/>
    <n v="0.10033444816053512"/>
    <n v="0"/>
    <n v="358"/>
    <n v="112"/>
    <x v="2"/>
  </r>
  <r>
    <s v="Barvy"/>
    <s v="Mirek Vostrý"/>
    <n v="79"/>
    <n v="46"/>
    <s v="leporelo"/>
    <s v="Děti &amp; Mládež"/>
    <n v="33"/>
    <n v="0.41772151898734178"/>
    <n v="0"/>
    <n v="3837"/>
    <n v="340"/>
    <x v="2"/>
  </r>
  <r>
    <s v="FadeAway"/>
    <s v="Anabelle Stehl"/>
    <n v="289"/>
    <n v="133"/>
    <s v="online nosič"/>
    <s v="Romantika &amp; Erotika"/>
    <n v="156"/>
    <n v="0.53979238754325265"/>
    <n v="1"/>
    <n v="785"/>
    <n v="4374"/>
    <x v="0"/>
  </r>
  <r>
    <s v="Ozvěny minulosti"/>
    <s v="Gregg Olsen"/>
    <n v="289"/>
    <n v="179"/>
    <s v="online nosič"/>
    <s v="Krimi &amp; thriller"/>
    <n v="110"/>
    <n v="0.38062283737024222"/>
    <n v="1"/>
    <n v="1428"/>
    <n v="2842"/>
    <x v="1"/>
  </r>
  <r>
    <s v="Život v podzemí: Tunelem do světa zvířat"/>
    <s v="John Woodward"/>
    <n v="50"/>
    <n v="38"/>
    <s v="pevná vazba"/>
    <s v="Ekonomie &amp; Naučné &amp; Věda"/>
    <n v="12"/>
    <n v="0.24"/>
    <n v="0"/>
    <n v="3485"/>
    <n v="883"/>
    <x v="3"/>
  </r>
  <r>
    <s v="Zero"/>
    <s v="Marc Elsberg"/>
    <n v="319"/>
    <n v="313"/>
    <s v="pevná vazba"/>
    <s v="Krimi &amp; thriller"/>
    <n v="6"/>
    <n v="1.8808777429467086E-2"/>
    <n v="0"/>
    <n v="4315"/>
    <n v="3386"/>
    <x v="3"/>
  </r>
  <r>
    <s v="Nezvaný pár"/>
    <s v="Sarah J. Naughton"/>
    <n v="249"/>
    <n v="164"/>
    <s v="online nosič"/>
    <s v="Krimi &amp; thriller"/>
    <n v="85"/>
    <n v="0.34136546184738958"/>
    <n v="1"/>
    <n v="3944"/>
    <n v="3780"/>
    <x v="1"/>
  </r>
  <r>
    <s v="Klub monster"/>
    <s v="Jennifer McMahon"/>
    <n v="289"/>
    <n v="220"/>
    <s v="online nosič"/>
    <s v="Krimi &amp; thriller"/>
    <n v="69"/>
    <n v="0.23875432525951557"/>
    <n v="1"/>
    <n v="1255"/>
    <n v="3287"/>
    <x v="2"/>
  </r>
  <r>
    <s v="Den je krásný"/>
    <s v="Amabile Giusti"/>
    <n v="319"/>
    <n v="179"/>
    <s v="měkká vazba"/>
    <s v="Romantika &amp; Erotika"/>
    <n v="140"/>
    <n v="0.43887147335423199"/>
    <n v="0"/>
    <n v="2451"/>
    <n v="3580"/>
    <x v="1"/>
  </r>
  <r>
    <s v="Dcera čarodějnice"/>
    <s v="Paula Brackston"/>
    <n v="139"/>
    <n v="86"/>
    <s v="online nosič"/>
    <s v="Scifi &amp; Fantasy &amp; Horor"/>
    <n v="53"/>
    <n v="0.38129496402877699"/>
    <n v="1"/>
    <n v="483"/>
    <n v="3698"/>
    <x v="2"/>
  </r>
  <r>
    <s v="Šach a mat"/>
    <s v="Ali Hazelwood"/>
    <n v="319"/>
    <n v="118"/>
    <s v="měkká vazba"/>
    <s v="Romantika &amp; Erotika"/>
    <n v="201"/>
    <n v="0.63009404388714729"/>
    <n v="0"/>
    <n v="1851"/>
    <n v="1761"/>
    <x v="0"/>
  </r>
  <r>
    <s v="Vzplanutí: První kolo"/>
    <s v="P. S. Herytiera"/>
    <n v="319"/>
    <n v="150"/>
    <s v="online nosič"/>
    <s v="Romantika &amp; Erotika"/>
    <n v="169"/>
    <n v="0.52978056426332287"/>
    <n v="1"/>
    <n v="877"/>
    <n v="1957"/>
    <x v="0"/>
  </r>
  <r>
    <s v="Tajemství čokoládovny"/>
    <s v="Paula Brackston"/>
    <n v="289"/>
    <n v="107"/>
    <s v="online nosič"/>
    <s v="Romantika &amp; Erotika"/>
    <n v="182"/>
    <n v="0.62975778546712802"/>
    <n v="1"/>
    <n v="1738"/>
    <n v="3681"/>
    <x v="0"/>
  </r>
  <r>
    <s v="Aury: Váš osobní průvodce"/>
    <s v="Joylina Goodings"/>
    <n v="319"/>
    <n v="306"/>
    <s v="pevná vazba"/>
    <s v="Psychologie &amp; Spiritualita &amp; Esoterika"/>
    <n v="13"/>
    <n v="4.0752351097178681E-2"/>
    <n v="0"/>
    <n v="2437"/>
    <n v="595"/>
    <x v="3"/>
  </r>
  <r>
    <s v="Dny v knihkupectví Morisaki"/>
    <s v="Satoši Jagisawa"/>
    <n v="249"/>
    <n v="132"/>
    <s v="online nosič"/>
    <s v="Beletrie"/>
    <n v="117"/>
    <n v="0.46987951807228917"/>
    <n v="1"/>
    <n v="3366"/>
    <n v="1785"/>
    <x v="1"/>
  </r>
  <r>
    <s v="V hlubinách vesmíru"/>
    <s v="Tommaso Vidus Rosin"/>
    <n v="319"/>
    <n v="265"/>
    <s v="pevná vazba"/>
    <s v="Ekonomie &amp; Naučné &amp; Věda"/>
    <n v="54"/>
    <n v="0.16927899686520376"/>
    <n v="0"/>
    <n v="2739"/>
    <n v="1408"/>
    <x v="2"/>
  </r>
  <r>
    <s v="Divoká jízda"/>
    <s v="Lauren Blakely"/>
    <n v="289"/>
    <n v="113"/>
    <s v="online nosič"/>
    <s v="Romantika &amp; Erotika"/>
    <n v="176"/>
    <n v="0.60899653979238755"/>
    <n v="1"/>
    <n v="124"/>
    <n v="718"/>
    <x v="0"/>
  </r>
  <r>
    <s v="Uteč, než doroste měsíc"/>
    <s v="Helena Drdlová"/>
    <n v="319"/>
    <n v="268"/>
    <s v="pevná vazba"/>
    <s v="Scifi &amp; Fantasy &amp; Horor"/>
    <n v="51"/>
    <n v="0.15987460815047022"/>
    <n v="0"/>
    <n v="639"/>
    <n v="25"/>
    <x v="2"/>
  </r>
  <r>
    <s v="Proti pravidlům"/>
    <s v="Kinga Litkowiec"/>
    <n v="289"/>
    <n v="116"/>
    <s v="online nosič"/>
    <s v="Romantika &amp; Erotika"/>
    <n v="173"/>
    <n v="0.59861591695501726"/>
    <n v="1"/>
    <n v="98"/>
    <n v="1325"/>
    <x v="0"/>
  </r>
  <r>
    <s v="Vše, čím pro mě jsi"/>
    <s v="Nora Welling"/>
    <n v="319"/>
    <n v="147"/>
    <s v="pevná vazba"/>
    <s v="Romantika &amp; Erotika"/>
    <n v="172"/>
    <n v="0.53918495297805646"/>
    <n v="0"/>
    <n v="1134"/>
    <n v="2358"/>
    <x v="0"/>
  </r>
  <r>
    <s v="Lovci štěstěny"/>
    <s v="Jan-Erik Fjell"/>
    <n v="399"/>
    <n v="327"/>
    <s v="pevná vazba"/>
    <s v="Krimi &amp; thriller"/>
    <n v="72"/>
    <n v="0.18045112781954886"/>
    <n v="0"/>
    <n v="4051"/>
    <n v="1885"/>
    <x v="2"/>
  </r>
  <r>
    <s v="Zrádná paměť"/>
    <s v="Lisa Gray"/>
    <n v="319"/>
    <n v="214"/>
    <s v="pevná vazba"/>
    <s v="Krimi &amp; thriller"/>
    <n v="105"/>
    <n v="0.32915360501567398"/>
    <n v="0"/>
    <n v="3419"/>
    <n v="2987"/>
    <x v="1"/>
  </r>
  <r>
    <s v="Hraví dinosauři"/>
    <s v="Lucy Brownridge"/>
    <n v="399"/>
    <n v="339"/>
    <s v="pevná vazba"/>
    <s v="Ekonomie &amp; Naučné &amp; Věda"/>
    <n v="60"/>
    <n v="0.15037593984962405"/>
    <n v="0"/>
    <n v="18"/>
    <n v="4342"/>
    <x v="2"/>
  </r>
  <r>
    <s v="Lepší než ve filmu"/>
    <s v="Lynn Painter"/>
    <n v="289"/>
    <n v="75"/>
    <s v="online nosič"/>
    <s v="Romantika &amp; Erotika"/>
    <n v="214"/>
    <n v="0.74048442906574397"/>
    <n v="1"/>
    <n v="1080"/>
    <n v="2250"/>
    <x v="0"/>
  </r>
  <r>
    <s v="Smrt za klášterní zdí"/>
    <s v="Bedřich Březina"/>
    <n v="279"/>
    <n v="209"/>
    <s v="pevná vazba"/>
    <s v="Krimi &amp; thriller"/>
    <n v="70"/>
    <n v="0.25089605734767023"/>
    <n v="0"/>
    <n v="1477"/>
    <n v="2479"/>
    <x v="2"/>
  </r>
  <r>
    <s v="Blue: Kdekoli mě najdeš"/>
    <s v="Nikola Hotel"/>
    <n v="319"/>
    <n v="175"/>
    <s v="pevná vazba"/>
    <s v="Romantika &amp; Erotika"/>
    <n v="144"/>
    <n v="0.45141065830721006"/>
    <n v="0"/>
    <n v="9"/>
    <n v="1490"/>
    <x v="1"/>
  </r>
  <r>
    <s v="Potopené lodě"/>
    <s v="Tami Fischer"/>
    <n v="319"/>
    <n v="160"/>
    <s v="pevná vazba"/>
    <s v="Romantika &amp; Erotika"/>
    <n v="159"/>
    <n v="0.49843260188087773"/>
    <n v="0"/>
    <n v="601"/>
    <n v="2858"/>
    <x v="0"/>
  </r>
  <r>
    <s v="Akademie Dunbridge: Kdekoliv"/>
    <s v="Sarah Sprinz"/>
    <n v="289"/>
    <n v="118"/>
    <s v="online nosič"/>
    <s v="Romantika &amp; Erotika"/>
    <n v="171"/>
    <n v="0.59169550173010377"/>
    <n v="1"/>
    <n v="3198"/>
    <n v="2836"/>
    <x v="0"/>
  </r>
  <r>
    <s v="Česká města na starých mapách a plánech"/>
    <s v="Eva Semotanová"/>
    <n v="399"/>
    <n v="271"/>
    <s v="pevná vazba"/>
    <s v="Ekonomie &amp; Naučné &amp; Věda"/>
    <n v="128"/>
    <n v="0.32080200501253131"/>
    <n v="0"/>
    <n v="4487"/>
    <n v="1016"/>
    <x v="1"/>
  </r>
  <r>
    <s v="Dětské zoubky"/>
    <s v="Zoje Stage"/>
    <n v="319"/>
    <n v="309"/>
    <s v="pevná vazba"/>
    <s v="Krimi &amp; thriller"/>
    <n v="10"/>
    <n v="3.1347962382445138E-2"/>
    <n v="0"/>
    <n v="679"/>
    <n v="310"/>
    <x v="3"/>
  </r>
  <r>
    <s v="Aquitania"/>
    <s v="Eva García Sáenz de Urturi"/>
    <n v="359"/>
    <n v="298"/>
    <s v="pevná vazba"/>
    <s v="Historie &amp; války"/>
    <n v="61"/>
    <n v="0.16991643454038996"/>
    <n v="0"/>
    <n v="3090"/>
    <n v="1614"/>
    <x v="2"/>
  </r>
  <r>
    <s v="Moje ohromná knížka: Zvířátka"/>
    <s v="Rebo - Naše Nakladatelství"/>
    <n v="259"/>
    <n v="163"/>
    <s v="leporelo"/>
    <s v="Ekonomie &amp; Naučné &amp; Věda"/>
    <n v="96"/>
    <n v="0.37065637065637064"/>
    <n v="0"/>
    <n v="990"/>
    <n v="4183"/>
    <x v="1"/>
  </r>
  <r>
    <s v="Naděje v nás"/>
    <s v="Anna Savas"/>
    <n v="289"/>
    <n v="142"/>
    <s v="online nosič"/>
    <s v="Romantika &amp; Erotika"/>
    <n v="147"/>
    <n v="0.50865051903114189"/>
    <n v="1"/>
    <n v="3368"/>
    <n v="3652"/>
    <x v="1"/>
  </r>
  <r>
    <s v="Největší strach"/>
    <s v="Alex Finlay"/>
    <n v="289"/>
    <n v="197"/>
    <s v="online nosič"/>
    <s v="Krimi &amp; thriller"/>
    <n v="92"/>
    <n v="0.31833910034602075"/>
    <n v="1"/>
    <n v="983"/>
    <n v="1861"/>
    <x v="1"/>
  </r>
  <r>
    <s v="Moje (tak trochu) fingovaná svatba"/>
    <s v="Penelope Bloom"/>
    <n v="279"/>
    <n v="64"/>
    <s v="měkká vazba"/>
    <s v="Romantika &amp; Erotika"/>
    <n v="215"/>
    <n v="0.77060931899641572"/>
    <n v="0"/>
    <n v="1350"/>
    <n v="4225"/>
    <x v="0"/>
  </r>
  <r>
    <s v="Nymfomanka"/>
    <s v="Sonia Rosa"/>
    <n v="289"/>
    <n v="139"/>
    <s v="online nosič"/>
    <s v="Romantika &amp; Erotika"/>
    <n v="150"/>
    <n v="0.51903114186851207"/>
    <n v="1"/>
    <n v="2895"/>
    <n v="4019"/>
    <x v="1"/>
  </r>
  <r>
    <s v="Podezřelý"/>
    <s v="Paulina Świst"/>
    <n v="289"/>
    <n v="182"/>
    <s v="měkká vazba"/>
    <s v="Romantika &amp; Erotika"/>
    <n v="107"/>
    <n v="0.37024221453287198"/>
    <n v="0"/>
    <n v="4225"/>
    <n v="2515"/>
    <x v="1"/>
  </r>
  <r>
    <s v="Zahrada slibů a lží"/>
    <s v="Paula Brackston"/>
    <n v="289"/>
    <n v="72"/>
    <s v="online nosič"/>
    <s v="Romantika &amp; Erotika"/>
    <n v="217"/>
    <n v="0.75086505190311414"/>
    <n v="1"/>
    <n v="76"/>
    <n v="840"/>
    <x v="0"/>
  </r>
  <r>
    <s v="Tajemství v nás"/>
    <s v="Anna Savas"/>
    <n v="289"/>
    <n v="156"/>
    <s v="online nosič"/>
    <s v="Romantika &amp; Erotika"/>
    <n v="133"/>
    <n v="0.46020761245674741"/>
    <n v="1"/>
    <n v="1280"/>
    <n v="4274"/>
    <x v="1"/>
  </r>
  <r>
    <s v="Velká kniha magie"/>
    <s v="Lidia Pradas"/>
    <n v="319"/>
    <n v="271"/>
    <s v="měkká vazba"/>
    <s v="Scifi &amp; Fantasy &amp; Horor"/>
    <n v="48"/>
    <n v="0.15047021943573669"/>
    <n v="0"/>
    <n v="201"/>
    <n v="4057"/>
    <x v="2"/>
  </r>
  <r>
    <s v="Na útěku"/>
    <s v="Lilka Płonka"/>
    <n v="279"/>
    <n v="128"/>
    <s v="měkká vazba"/>
    <s v="Romantika &amp; Erotika"/>
    <n v="151"/>
    <n v="0.54121863799283154"/>
    <n v="0"/>
    <n v="3959"/>
    <n v="3573"/>
    <x v="0"/>
  </r>
  <r>
    <s v="Skutečná"/>
    <s v="Šárka Przewozná"/>
    <n v="279"/>
    <n v="170"/>
    <s v="měkká vazba"/>
    <s v="Krimi &amp; thriller"/>
    <n v="109"/>
    <n v="0.39068100358422941"/>
    <n v="0"/>
    <n v="1360"/>
    <n v="2456"/>
    <x v="1"/>
  </r>
  <r>
    <s v="Knihovna malých zázraků"/>
    <s v="Sara Nisha Adams"/>
    <n v="319"/>
    <n v="191"/>
    <s v="pevná vazba"/>
    <s v="Beletrie"/>
    <n v="128"/>
    <n v="0.40125391849529779"/>
    <n v="0"/>
    <n v="562"/>
    <n v="2217"/>
    <x v="1"/>
  </r>
  <r>
    <s v="Vykopávej a objevuj: Skryté dějiny"/>
    <s v="Claudia Martin"/>
    <n v="319"/>
    <n v="163"/>
    <s v="pevná vazba"/>
    <s v="Děti &amp; Mládež"/>
    <n v="156"/>
    <n v="0.4890282131661442"/>
    <n v="0"/>
    <n v="3310"/>
    <n v="4173"/>
    <x v="0"/>
  </r>
  <r>
    <s v="Víte o dinosaurech úplně všechno? Omyl!"/>
    <s v="Nick Crumpton"/>
    <n v="50"/>
    <n v="33"/>
    <s v="pevná vazba"/>
    <s v="Děti &amp; Mládež"/>
    <n v="17"/>
    <n v="0.34"/>
    <n v="0"/>
    <n v="2667"/>
    <n v="2080"/>
    <x v="3"/>
  </r>
  <r>
    <s v="Pes baskervillský - grafický román"/>
    <s v="Sir Arthur Conan Doyle"/>
    <n v="349"/>
    <n v="290"/>
    <s v="pevná vazba"/>
    <s v="Scifi &amp; Fantasy &amp; Horor"/>
    <n v="59"/>
    <n v="0.16905444126074498"/>
    <n v="0"/>
    <n v="4471"/>
    <n v="2245"/>
    <x v="2"/>
  </r>
  <r>
    <s v="Případ prezident"/>
    <s v="Marc Elsberg"/>
    <n v="359"/>
    <n v="251"/>
    <s v="pevná vazba"/>
    <s v="Krimi &amp; thriller"/>
    <n v="108"/>
    <n v="0.30083565459610029"/>
    <n v="0"/>
    <n v="2514"/>
    <n v="891"/>
    <x v="1"/>
  </r>
  <r>
    <s v="Každé další léto"/>
    <s v="Carley Fortune"/>
    <n v="289"/>
    <n v="107"/>
    <s v="online nosič"/>
    <s v="Romantika &amp; Erotika"/>
    <n v="182"/>
    <n v="0.62975778546712802"/>
    <n v="1"/>
    <n v="221"/>
    <n v="1441"/>
    <x v="0"/>
  </r>
  <r>
    <s v="Mé přítelkyně z Ravensbrücku"/>
    <s v="Magda Knedler"/>
    <n v="319"/>
    <n v="268"/>
    <s v="pevná vazba"/>
    <s v="Historie &amp; války"/>
    <n v="51"/>
    <n v="0.15987460815047022"/>
    <n v="0"/>
    <n v="2971"/>
    <n v="3408"/>
    <x v="2"/>
  </r>
  <r>
    <s v="Blackout"/>
    <s v="Marc Elsberg"/>
    <n v="319"/>
    <n v="246"/>
    <s v="pevná vazba"/>
    <s v="Krimi &amp; thriller"/>
    <n v="73"/>
    <n v="0.22884012539184953"/>
    <n v="0"/>
    <n v="3555"/>
    <n v="3039"/>
    <x v="2"/>
  </r>
  <r>
    <s v="Rituály vody"/>
    <s v="Eva García Sáenz de Urturi"/>
    <n v="289"/>
    <n v="243"/>
    <s v="online nosič"/>
    <s v="Krimi &amp; thriller"/>
    <n v="46"/>
    <n v="0.15916955017301038"/>
    <n v="1"/>
    <n v="4120"/>
    <n v="3390"/>
    <x v="2"/>
  </r>
  <r>
    <s v="Ve jménu pomsty"/>
    <s v="Kinga Litkowiec"/>
    <n v="249"/>
    <n v="95"/>
    <s v="online nosič"/>
    <s v="Romantika &amp; Erotika"/>
    <n v="154"/>
    <n v="0.61847389558232935"/>
    <n v="1"/>
    <n v="586"/>
    <n v="2631"/>
    <x v="0"/>
  </r>
  <r>
    <s v="Někdo jiný"/>
    <s v="Laura Kneidl"/>
    <n v="319"/>
    <n v="166"/>
    <s v="pevná vazba"/>
    <s v="Romantika &amp; Erotika"/>
    <n v="153"/>
    <n v="0.47962382445141066"/>
    <n v="0"/>
    <n v="101"/>
    <n v="3069"/>
    <x v="0"/>
  </r>
  <r>
    <s v="Průvodce"/>
    <s v="Peter Heller"/>
    <n v="319"/>
    <n v="246"/>
    <s v="pevná vazba"/>
    <s v="Krimi &amp; thriller"/>
    <n v="73"/>
    <n v="0.22884012539184953"/>
    <n v="0"/>
    <n v="1686"/>
    <n v="233"/>
    <x v="2"/>
  </r>
  <r>
    <s v="Někdo zůstává"/>
    <s v="Laura Kneidl"/>
    <n v="319"/>
    <n v="134"/>
    <s v="pevná vazba"/>
    <s v="Romantika &amp; Erotika"/>
    <n v="185"/>
    <n v="0.57993730407523514"/>
    <n v="0"/>
    <n v="2168"/>
    <n v="2297"/>
    <x v="0"/>
  </r>
  <r>
    <s v="Dohoda"/>
    <s v="Paulina Świst"/>
    <n v="249"/>
    <n v="107"/>
    <s v="online nosič"/>
    <s v="Romantika &amp; Erotika"/>
    <n v="142"/>
    <n v="0.57028112449799195"/>
    <n v="1"/>
    <n v="3893"/>
    <n v="1262"/>
    <x v="1"/>
  </r>
  <r>
    <s v="Sherlock Holmes a krvavá zrada"/>
    <s v="Mark A. Latham"/>
    <n v="319"/>
    <n v="246"/>
    <s v="pevná vazba"/>
    <s v="Krimi &amp; thriller"/>
    <n v="73"/>
    <n v="0.22884012539184953"/>
    <n v="0"/>
    <n v="4193"/>
    <n v="1575"/>
    <x v="2"/>
  </r>
  <r>
    <s v="Pějme píseň dokola"/>
    <s v="Rebo - Naše Nakladatelství"/>
    <n v="319"/>
    <n v="207"/>
    <s v="pevná vazba"/>
    <s v="Děti &amp; Mládež"/>
    <n v="112"/>
    <n v="0.35109717868338558"/>
    <n v="0"/>
    <n v="699"/>
    <n v="3443"/>
    <x v="1"/>
  </r>
  <r>
    <s v="První den zbytku života"/>
    <s v="Maud Ankaoua"/>
    <n v="319"/>
    <n v="195"/>
    <s v="pevná vazba"/>
    <s v="Beletrie"/>
    <n v="124"/>
    <n v="0.38871473354231972"/>
    <n v="0"/>
    <n v="2458"/>
    <n v="2980"/>
    <x v="1"/>
  </r>
  <r>
    <s v="Sestry Chanelovy"/>
    <s v="Judithe Little"/>
    <n v="289"/>
    <n v="208"/>
    <s v="online nosič"/>
    <s v="Historie &amp; války"/>
    <n v="81"/>
    <n v="0.28027681660899656"/>
    <n v="1"/>
    <n v="967"/>
    <n v="1696"/>
    <x v="1"/>
  </r>
  <r>
    <s v="Temný amulet"/>
    <s v="Laura Kneidl"/>
    <n v="289"/>
    <n v="217"/>
    <s v="online nosič"/>
    <s v="Scifi &amp; Fantasy &amp; Horor"/>
    <n v="72"/>
    <n v="0.2491349480968858"/>
    <n v="1"/>
    <n v="663"/>
    <n v="1196"/>
    <x v="2"/>
  </r>
  <r>
    <s v="Země"/>
    <s v="Eloy Moreno"/>
    <n v="319"/>
    <n v="239"/>
    <s v="měkká vazba"/>
    <s v="Scifi &amp; Fantasy &amp; Horor"/>
    <n v="80"/>
    <n v="0.2507836990595611"/>
    <n v="0"/>
    <n v="2705"/>
    <n v="486"/>
    <x v="1"/>
  </r>
  <r>
    <s v="Vysvětlovánky"/>
    <s v="Kreetta Onkeli"/>
    <n v="219"/>
    <n v="88"/>
    <s v="online nosič"/>
    <s v="Děti &amp; Mládež"/>
    <n v="131"/>
    <n v="0.59817351598173518"/>
    <n v="1"/>
    <n v="57"/>
    <n v="3023"/>
    <x v="1"/>
  </r>
  <r>
    <s v="Velká desítka: nejnebezpečnější zvířata"/>
    <s v="Cristina Banfi"/>
    <n v="199"/>
    <n v="147"/>
    <s v="pevná vazba"/>
    <s v="Ekonomie &amp; Naučné &amp; Věda"/>
    <n v="52"/>
    <n v="0.2613065326633166"/>
    <n v="0"/>
    <n v="1537"/>
    <n v="3182"/>
    <x v="2"/>
  </r>
  <r>
    <s v="Světla na Labi"/>
    <s v="Miriam Georg"/>
    <n v="399"/>
    <n v="347"/>
    <s v="pevná vazba"/>
    <s v="Historie &amp; války"/>
    <n v="52"/>
    <n v="0.13032581453634084"/>
    <n v="0"/>
    <n v="3049"/>
    <n v="466"/>
    <x v="2"/>
  </r>
  <r>
    <s v="Pá pá dudlíku"/>
    <s v="Altea Villa"/>
    <n v="199"/>
    <n v="58"/>
    <s v="leporelo"/>
    <s v="Děti &amp; Mládež"/>
    <n v="141"/>
    <n v="0.70854271356783916"/>
    <n v="0"/>
    <n v="739"/>
    <n v="2324"/>
    <x v="1"/>
  </r>
  <r>
    <s v="Zloději tváří"/>
    <s v="A. M. Shine"/>
    <n v="319"/>
    <n v="252"/>
    <s v="pevná vazba"/>
    <s v="Krimi &amp; thriller"/>
    <n v="67"/>
    <n v="0.21003134796238246"/>
    <n v="0"/>
    <n v="3491"/>
    <n v="1164"/>
    <x v="2"/>
  </r>
  <r>
    <s v="Kniha dveří"/>
    <s v="Gareth Brown"/>
    <n v="359"/>
    <n v="244"/>
    <s v="měkká vazba"/>
    <s v="Scifi &amp; Fantasy &amp; Horor"/>
    <n v="115"/>
    <n v="0.3203342618384401"/>
    <n v="0"/>
    <n v="1901"/>
    <n v="4499"/>
    <x v="1"/>
  </r>
  <r>
    <s v="Poslední oběť"/>
    <s v="Riley Sager"/>
    <n v="319"/>
    <n v="242"/>
    <s v="pevná vazba"/>
    <s v="Krimi &amp; thriller"/>
    <n v="77"/>
    <n v="0.2413793103448276"/>
    <n v="0"/>
    <n v="1011"/>
    <n v="1369"/>
    <x v="1"/>
  </r>
  <r>
    <s v="Průvodce světem lupínků, skřítků, kteří chrání stromy"/>
    <s v="Niamh Sharkey"/>
    <n v="312"/>
    <n v="147"/>
    <s v="pevná vazba"/>
    <s v="Děti &amp; Mládež"/>
    <n v="165"/>
    <n v="0.52884615384615385"/>
    <n v="0"/>
    <n v="3345"/>
    <n v="3916"/>
    <x v="0"/>
  </r>
  <r>
    <s v="Odstín smrti"/>
    <s v="Laura Kneidl"/>
    <n v="289"/>
    <n v="145"/>
    <s v="online nosič"/>
    <s v="Romantika &amp; Erotika"/>
    <n v="144"/>
    <n v="0.4982698961937716"/>
    <n v="1"/>
    <n v="3098"/>
    <n v="374"/>
    <x v="1"/>
  </r>
  <r>
    <s v="Nebuďte za ha*zla"/>
    <s v="Anja Niekerken"/>
    <n v="279"/>
    <n v="176"/>
    <s v="pevná vazba"/>
    <s v="Psychologie &amp; Spiritualita &amp; Esoterika"/>
    <n v="103"/>
    <n v="0.36917562724014336"/>
    <n v="0"/>
    <n v="2520"/>
    <n v="3190"/>
    <x v="1"/>
  </r>
  <r>
    <s v="Rekviem za sen"/>
    <s v="Hubert Selby jr."/>
    <n v="299"/>
    <n v="188"/>
    <s v="pevná vazba"/>
    <s v="Beletrie"/>
    <n v="111"/>
    <n v="0.37123745819397991"/>
    <n v="0"/>
    <n v="436"/>
    <n v="2194"/>
    <x v="1"/>
  </r>
  <r>
    <s v="Řeka času"/>
    <s v="Laura Kneidl"/>
    <n v="319"/>
    <n v="169"/>
    <s v="online nosič"/>
    <s v="Děti &amp; Mládež"/>
    <n v="150"/>
    <n v="0.47021943573667713"/>
    <n v="1"/>
    <n v="2032"/>
    <n v="2778"/>
    <x v="1"/>
  </r>
  <r>
    <s v="Mlha"/>
    <s v="Ragnar Jónasson"/>
    <n v="289"/>
    <n v="225"/>
    <s v="pevná vazba"/>
    <s v="Krimi &amp; thriller"/>
    <n v="64"/>
    <n v="0.22145328719723184"/>
    <n v="0"/>
    <n v="2707"/>
    <n v="994"/>
    <x v="2"/>
  </r>
  <r>
    <s v="Zářivá noc hvězd a ledu"/>
    <s v="Rebecca Connolly"/>
    <n v="319"/>
    <n v="268"/>
    <s v="pevná vazba"/>
    <s v="Historie &amp; války"/>
    <n v="51"/>
    <n v="0.15987460815047022"/>
    <n v="0"/>
    <n v="902"/>
    <n v="756"/>
    <x v="2"/>
  </r>
  <r>
    <s v="V kleci"/>
    <s v="Ellison Cooper"/>
    <n v="319"/>
    <n v="246"/>
    <s v="pevná vazba"/>
    <s v="Krimi &amp; thriller"/>
    <n v="73"/>
    <n v="0.22884012539184953"/>
    <n v="0"/>
    <n v="4101"/>
    <n v="1489"/>
    <x v="2"/>
  </r>
  <r>
    <s v="Smiřitelův spár"/>
    <s v="Gene Wolfe"/>
    <n v="289"/>
    <n v="136"/>
    <s v="online nosič"/>
    <s v="Scifi &amp; Fantasy &amp; Horor"/>
    <n v="153"/>
    <n v="0.52941176470588236"/>
    <n v="1"/>
    <n v="182"/>
    <n v="1188"/>
    <x v="0"/>
  </r>
  <r>
    <s v="Porodní sestra z Osvětimi"/>
    <s v="Magda Knedler"/>
    <n v="330"/>
    <n v="224"/>
    <s v="online nosič"/>
    <s v="Historie &amp; války"/>
    <n v="106"/>
    <n v="0.32121212121212123"/>
    <n v="1"/>
    <n v="1163"/>
    <n v="2154"/>
    <x v="1"/>
  </r>
  <r>
    <s v="Co má dinosaurus nejradši?"/>
    <s v="Rebo - Naše Nakladatelství"/>
    <n v="199"/>
    <n v="64"/>
    <s v="leporelo"/>
    <s v="Děti &amp; Mládež"/>
    <n v="135"/>
    <n v="0.67839195979899503"/>
    <n v="0"/>
    <n v="3031"/>
    <n v="4072"/>
    <x v="1"/>
  </r>
  <r>
    <s v="Město strachu"/>
    <s v="Alexander Gordon Smith"/>
    <n v="279"/>
    <n v="120"/>
    <s v="měkká vazba"/>
    <s v="Krimi &amp; thriller"/>
    <n v="159"/>
    <n v="0.56989247311827962"/>
    <n v="0"/>
    <n v="3488"/>
    <n v="404"/>
    <x v="0"/>
  </r>
  <r>
    <s v="Hotel 69"/>
    <s v="Sonia Rosa"/>
    <n v="289"/>
    <n v="107"/>
    <s v="online nosič"/>
    <s v="Romantika &amp; Erotika"/>
    <n v="182"/>
    <n v="0.62975778546712802"/>
    <n v="1"/>
    <n v="1299"/>
    <n v="671"/>
    <x v="0"/>
  </r>
  <r>
    <s v="Tajemství zamčené knihovny"/>
    <s v="Frida Skybäck"/>
    <n v="249"/>
    <n v="90"/>
    <s v="online nosič"/>
    <s v="Romantika &amp; Erotika"/>
    <n v="159"/>
    <n v="0.63855421686746983"/>
    <n v="1"/>
    <n v="449"/>
    <n v="967"/>
    <x v="0"/>
  </r>
  <r>
    <s v="Čtenářský klub osamělých srdcí"/>
    <s v="Lucy Gilmore"/>
    <n v="319"/>
    <n v="220"/>
    <s v="pevná vazba"/>
    <s v="Beletrie"/>
    <n v="99"/>
    <n v="0.31034482758620691"/>
    <n v="0"/>
    <n v="2763"/>
    <n v="3826"/>
    <x v="1"/>
  </r>
  <r>
    <s v="Krvavá magie"/>
    <s v="Laura Kneidl"/>
    <n v="289"/>
    <n v="87"/>
    <s v="online nosič"/>
    <s v="Romantika &amp; Erotika"/>
    <n v="202"/>
    <n v="0.69896193771626303"/>
    <n v="1"/>
    <n v="32"/>
    <n v="2408"/>
    <x v="0"/>
  </r>
  <r>
    <s v="Hraj a předstírej"/>
    <s v="Nena Tramountani"/>
    <n v="289"/>
    <n v="104"/>
    <s v="online nosič"/>
    <s v="Romantika &amp; Erotika"/>
    <n v="185"/>
    <n v="0.64013840830449831"/>
    <n v="1"/>
    <n v="1935"/>
    <n v="4396"/>
    <x v="0"/>
  </r>
  <r>
    <s v="Hotel času"/>
    <s v="Emilly Ross"/>
    <n v="279"/>
    <n v="184"/>
    <s v="měkká vazba"/>
    <s v="Krimi &amp; thriller"/>
    <n v="95"/>
    <n v="0.34050179211469533"/>
    <n v="0"/>
    <n v="2245"/>
    <n v="43"/>
    <x v="1"/>
  </r>
  <r>
    <s v="Leť &amp; zapomeň"/>
    <s v="Nena Tramountani"/>
    <n v="289"/>
    <n v="104"/>
    <s v="online nosič"/>
    <s v="Romantika &amp; Erotika"/>
    <n v="185"/>
    <n v="0.64013840830449831"/>
    <n v="1"/>
    <n v="423"/>
    <n v="3586"/>
    <x v="0"/>
  </r>
  <r>
    <s v="BreakAway"/>
    <s v="Anabelle Stehl"/>
    <n v="289"/>
    <n v="78"/>
    <s v="online nosič"/>
    <s v="Romantika &amp; Erotika"/>
    <n v="211"/>
    <n v="0.73010380622837368"/>
    <n v="1"/>
    <n v="1933"/>
    <n v="2724"/>
    <x v="0"/>
  </r>
  <r>
    <s v="Najdi mé oblíbené věci: Farma"/>
    <s v="Drobek"/>
    <n v="279"/>
    <n v="103"/>
    <s v="leporelo"/>
    <s v="Děti &amp; Mládež"/>
    <n v="176"/>
    <n v="0.63082437275985659"/>
    <n v="0"/>
    <n v="4291"/>
    <n v="3550"/>
    <x v="0"/>
  </r>
  <r>
    <s v="Někdo nový"/>
    <s v="Laura Kneidl"/>
    <n v="319"/>
    <n v="121"/>
    <s v="pevná vazba"/>
    <s v="Romantika &amp; Erotika"/>
    <n v="198"/>
    <n v="0.62068965517241381"/>
    <n v="0"/>
    <n v="1560"/>
    <n v="1066"/>
    <x v="0"/>
  </r>
  <r>
    <s v="Hanebná zrada"/>
    <s v="Lynn Messina"/>
    <n v="249"/>
    <n v="167"/>
    <s v="online nosič"/>
    <s v="Krimi &amp; thriller"/>
    <n v="82"/>
    <n v="0.32931726907630521"/>
    <n v="1"/>
    <n v="1916"/>
    <n v="2453"/>
    <x v="1"/>
  </r>
  <r>
    <s v="Zvířecí nechuťáci"/>
    <s v="Cristina M. Banfiová"/>
    <n v="299"/>
    <n v="245"/>
    <s v="pevná vazba"/>
    <s v="Ekonomie &amp; Naučné &amp; Věda"/>
    <n v="54"/>
    <n v="0.1806020066889632"/>
    <n v="0"/>
    <n v="1441"/>
    <n v="2598"/>
    <x v="2"/>
  </r>
  <r>
    <s v="Svět dinosaurů"/>
    <s v="Cristina M. Banfiová"/>
    <n v="299"/>
    <n v="239"/>
    <s v="pevná vazba"/>
    <s v="Ekonomie &amp; Naučné &amp; Věda"/>
    <n v="60"/>
    <n v="0.20066889632107024"/>
    <n v="0"/>
    <n v="3936"/>
    <n v="1114"/>
    <x v="2"/>
  </r>
  <r>
    <s v="Voltová královna"/>
    <s v="Amanda Foody"/>
    <n v="399"/>
    <n v="335"/>
    <s v="pevná vazba"/>
    <s v="Krimi &amp; thriller"/>
    <n v="64"/>
    <n v="0.16040100250626566"/>
    <n v="0"/>
    <n v="95"/>
    <n v="1182"/>
    <x v="2"/>
  </r>
  <r>
    <s v="RunAway"/>
    <s v="Anabelle Stehl"/>
    <n v="289"/>
    <n v="92"/>
    <s v="online nosič"/>
    <s v="Romantika &amp; Erotika"/>
    <n v="197"/>
    <n v="0.68166089965397925"/>
    <n v="1"/>
    <n v="3466"/>
    <n v="4503"/>
    <x v="0"/>
  </r>
  <r>
    <s v="Někdo klepe"/>
    <s v="T.W. Elis"/>
    <n v="319"/>
    <n v="233"/>
    <s v="pevná vazba"/>
    <s v="Krimi &amp; thriller"/>
    <n v="86"/>
    <n v="0.26959247648902823"/>
    <n v="0"/>
    <n v="2676"/>
    <n v="4534"/>
    <x v="1"/>
  </r>
  <r>
    <s v="Hon na Bubáka"/>
    <s v="Richard Chizmar"/>
    <n v="319"/>
    <n v="191"/>
    <s v="pevná vazba"/>
    <s v="Krimi &amp; thriller"/>
    <n v="128"/>
    <n v="0.40125391849529779"/>
    <n v="0"/>
    <n v="1655"/>
    <n v="4316"/>
    <x v="1"/>
  </r>
  <r>
    <s v="Antická mytologie"/>
    <s v="Pangea"/>
    <n v="399"/>
    <n v="395"/>
    <s v="pevná vazba"/>
    <s v="Scifi &amp; Fantasy &amp; Horor"/>
    <n v="4"/>
    <n v="1.0025062656641603E-2"/>
    <n v="0"/>
    <n v="1748"/>
    <n v="2951"/>
    <x v="3"/>
  </r>
  <r>
    <s v="Nauč svého draka říkat PROSÍM"/>
    <s v="Drobek"/>
    <n v="159"/>
    <n v="73"/>
    <s v="pevná vazba"/>
    <s v="Děti &amp; Mládež"/>
    <n v="86"/>
    <n v="0.54088050314465408"/>
    <n v="0"/>
    <n v="1339"/>
    <n v="2875"/>
    <x v="1"/>
  </r>
  <r>
    <s v="Pro rodinu vše"/>
    <s v="Phoebe Morgan"/>
    <n v="319"/>
    <n v="262"/>
    <s v="pevná vazba"/>
    <s v="Krimi &amp; thriller"/>
    <n v="57"/>
    <n v="0.17868338557993729"/>
    <n v="0"/>
    <n v="357"/>
    <n v="1099"/>
    <x v="2"/>
  </r>
  <r>
    <s v="Příze: Hledání vnitřní svobody"/>
    <s v="Natalia de Barbaro"/>
    <n v="319"/>
    <n v="207"/>
    <s v="pevná vazba"/>
    <s v="Psychologie &amp; Spiritualita &amp; Esoterika"/>
    <n v="112"/>
    <n v="0.35109717868338558"/>
    <n v="0"/>
    <n v="910"/>
    <n v="3422"/>
    <x v="1"/>
  </r>
  <r>
    <s v="Liktorův meč"/>
    <s v="Gene Wolfe"/>
    <n v="319"/>
    <n v="246"/>
    <s v="pevná vazba"/>
    <s v="Scifi &amp; Fantasy &amp; Horor"/>
    <n v="73"/>
    <n v="0.22884012539184953"/>
    <n v="0"/>
    <n v="3153"/>
    <n v="1820"/>
    <x v="2"/>
  </r>
  <r>
    <s v="Moje ohromná knížka: Barvy"/>
    <s v="Rebo - Naše Nakladatelství"/>
    <n v="279"/>
    <n v="145"/>
    <s v="pevná vazba"/>
    <s v="Děti &amp; Mládež"/>
    <n v="134"/>
    <n v="0.48028673835125446"/>
    <n v="0"/>
    <n v="4110"/>
    <n v="3185"/>
    <x v="1"/>
  </r>
  <r>
    <s v="BBQ"/>
    <s v="Oliver Sievers"/>
    <n v="319"/>
    <n v="271"/>
    <s v="pevná vazba"/>
    <s v="Vaření &amp; lifestyle"/>
    <n v="48"/>
    <n v="0.15047021943573669"/>
    <n v="0"/>
    <n v="2236"/>
    <n v="2174"/>
    <x v="2"/>
  </r>
  <r>
    <s v="Čtenářský kroužek na konci světa"/>
    <s v="Frida Skybäck"/>
    <n v="319"/>
    <n v="169"/>
    <s v="pevná vazba"/>
    <s v="Romantika &amp; Erotika"/>
    <n v="150"/>
    <n v="0.47021943573667713"/>
    <n v="0"/>
    <n v="1710"/>
    <n v="4447"/>
    <x v="1"/>
  </r>
  <r>
    <s v="Nauč svého draka říkat AHOJ"/>
    <s v="Drobek"/>
    <n v="159"/>
    <n v="92"/>
    <s v="pevná vazba"/>
    <s v="Děti &amp; Mládež"/>
    <n v="67"/>
    <n v="0.42138364779874216"/>
    <n v="0"/>
    <n v="1849"/>
    <n v="4309"/>
    <x v="2"/>
  </r>
  <r>
    <s v="Nová zkouška"/>
    <s v="Kinga Litkowiec"/>
    <n v="249"/>
    <n v="174"/>
    <s v="online nosič"/>
    <s v="Romantika &amp; Erotika"/>
    <n v="75"/>
    <n v="0.30120481927710846"/>
    <n v="1"/>
    <n v="2265"/>
    <n v="603"/>
    <x v="2"/>
  </r>
  <r>
    <s v="Nejistá oběť"/>
    <s v="Claire McGowan"/>
    <n v="289"/>
    <n v="234"/>
    <s v="online nosič"/>
    <s v="Krimi &amp; thriller"/>
    <n v="55"/>
    <n v="0.19031141868512111"/>
    <n v="1"/>
    <n v="1293"/>
    <n v="693"/>
    <x v="2"/>
  </r>
  <r>
    <s v="Nekonečný pád: Vzhůru nohama"/>
    <s v="Sarah Sprinz"/>
    <n v="99"/>
    <n v="36"/>
    <s v="měkká vazba"/>
    <s v="Romantika &amp; Erotika"/>
    <n v="63"/>
    <n v="0.63636363636363635"/>
    <n v="0"/>
    <n v="3691"/>
    <n v="4421"/>
    <x v="2"/>
  </r>
  <r>
    <s v="Pád zkázy a hněvu"/>
    <s v="Jennifer L. Armentrout"/>
    <n v="469"/>
    <n v="385"/>
    <s v="pevná vazba"/>
    <s v="Scifi &amp; Fantasy &amp; Horor"/>
    <n v="84"/>
    <n v="0.17910447761194029"/>
    <n v="0"/>
    <n v="3605"/>
    <n v="4287"/>
    <x v="1"/>
  </r>
  <r>
    <s v="Sen o stromě"/>
    <s v="Maja Lunde"/>
    <n v="399"/>
    <n v="231"/>
    <s v="pevná vazba"/>
    <s v="Beletrie"/>
    <n v="168"/>
    <n v="0.42105263157894735"/>
    <n v="0"/>
    <n v="3289"/>
    <n v="1160"/>
    <x v="0"/>
  </r>
  <r>
    <s v="Lilly"/>
    <s v="Hana Repová"/>
    <n v="319"/>
    <n v="201"/>
    <s v="pevná vazba"/>
    <s v="Romantika &amp; Erotika"/>
    <n v="118"/>
    <n v="0.36990595611285265"/>
    <n v="0"/>
    <n v="2664"/>
    <n v="4540"/>
    <x v="1"/>
  </r>
  <r>
    <s v="Sny v nás"/>
    <s v="Anna Savas"/>
    <n v="289"/>
    <n v="95"/>
    <s v="online nosič"/>
    <s v="Romantika &amp; Erotika"/>
    <n v="194"/>
    <n v="0.67128027681660896"/>
    <n v="1"/>
    <n v="2116"/>
    <n v="4038"/>
    <x v="0"/>
  </r>
  <r>
    <s v="Strach a hnus v Las Vegas"/>
    <s v="Hunter S. Thompson"/>
    <n v="239"/>
    <n v="155"/>
    <s v="pevná vazba"/>
    <s v="Beletrie"/>
    <n v="84"/>
    <n v="0.35146443514644349"/>
    <n v="0"/>
    <n v="4435"/>
    <n v="880"/>
    <x v="1"/>
  </r>
  <r>
    <s v="Motýlek"/>
    <s v="Henri Charriere"/>
    <n v="399"/>
    <n v="303"/>
    <s v="pevná vazba"/>
    <s v="Beletrie"/>
    <n v="96"/>
    <n v="0.24060150375939848"/>
    <n v="0"/>
    <n v="808"/>
    <n v="3568"/>
    <x v="1"/>
  </r>
  <r>
    <s v="Botanikova dcera"/>
    <s v="Kayte Nunn"/>
    <n v="289"/>
    <n v="205"/>
    <s v="online nosič"/>
    <s v="Beletrie"/>
    <n v="84"/>
    <n v="0.29065743944636679"/>
    <n v="1"/>
    <n v="4415"/>
    <n v="3196"/>
    <x v="1"/>
  </r>
  <r>
    <s v="Kavárna s vůní perníčků"/>
    <s v="Laurie Gilmorová"/>
    <n v="309"/>
    <n v="176"/>
    <s v="pevná vazba"/>
    <s v="Romantika &amp; Erotika"/>
    <n v="133"/>
    <n v="0.43042071197411003"/>
    <n v="0"/>
    <n v="1858"/>
    <n v="2461"/>
    <x v="1"/>
  </r>
  <r>
    <s v="Strategie úniku"/>
    <s v="Martha Wells"/>
    <n v="199"/>
    <n v="151"/>
    <s v="pevná vazba"/>
    <s v="Scifi &amp; Fantasy &amp; Horor"/>
    <n v="48"/>
    <n v="0.24120603015075376"/>
    <n v="0"/>
    <n v="1446"/>
    <n v="2835"/>
    <x v="2"/>
  </r>
  <r>
    <s v="Ve stínu duhy"/>
    <s v="Carly Schabowski"/>
    <n v="289"/>
    <n v="202"/>
    <s v="online nosič"/>
    <s v="Historie &amp; války"/>
    <n v="87"/>
    <n v="0.30103806228373703"/>
    <n v="1"/>
    <n v="3443"/>
    <n v="658"/>
    <x v="1"/>
  </r>
  <r>
    <s v="Holčička, která neuměla nenávidět"/>
    <s v="Lidia Maksymowicz"/>
    <n v="249"/>
    <n v="179"/>
    <s v="online nosič"/>
    <s v="Historie &amp; války"/>
    <n v="70"/>
    <n v="0.28112449799196787"/>
    <n v="1"/>
    <n v="1317"/>
    <n v="555"/>
    <x v="2"/>
  </r>
  <r>
    <s v="Filix Wood: Přežije ten nejslabší"/>
    <s v="Petrus Dahlin"/>
    <n v="329"/>
    <n v="296"/>
    <s v="pevná vazba"/>
    <s v="Scifi &amp; Fantasy &amp; Horor"/>
    <n v="33"/>
    <n v="0.10030395136778116"/>
    <n v="0"/>
    <n v="1395"/>
    <n v="3895"/>
    <x v="2"/>
  </r>
  <r>
    <s v="Moje ohromná knížka: Město"/>
    <s v="The Boy Fitzhammond"/>
    <n v="279"/>
    <n v="126"/>
    <s v="leporelo"/>
    <s v="Děti &amp; Mládež"/>
    <n v="153"/>
    <n v="0.54838709677419351"/>
    <n v="0"/>
    <n v="1626"/>
    <n v="3159"/>
    <x v="0"/>
  </r>
  <r>
    <s v="Prudký vzlet"/>
    <s v="Bianca Iosivoni"/>
    <n v="289"/>
    <n v="136"/>
    <s v="online nosič"/>
    <s v="Romantika &amp; Erotika"/>
    <n v="153"/>
    <n v="0.52941176470588236"/>
    <n v="1"/>
    <n v="4354"/>
    <n v="1920"/>
    <x v="0"/>
  </r>
  <r>
    <s v="Odvrácená strana mysli"/>
    <s v="Kerry Daynes"/>
    <n v="319"/>
    <n v="242"/>
    <s v="pevná vazba"/>
    <s v="Krimi &amp; thriller"/>
    <n v="77"/>
    <n v="0.2413793103448276"/>
    <n v="0"/>
    <n v="4542"/>
    <n v="1259"/>
    <x v="1"/>
  </r>
  <r>
    <s v="Poslední věž"/>
    <s v="Angy Skay"/>
    <n v="319"/>
    <n v="191"/>
    <s v="měkká vazba"/>
    <s v="Romantika &amp; Erotika"/>
    <n v="128"/>
    <n v="0.40125391849529779"/>
    <n v="0"/>
    <n v="2379"/>
    <n v="871"/>
    <x v="1"/>
  </r>
  <r>
    <s v="Gladiátoři z táborů smrti"/>
    <s v="Andrzej Fedorowicz"/>
    <n v="289"/>
    <n v="168"/>
    <s v="pevná vazba"/>
    <s v="Historie &amp; války"/>
    <n v="121"/>
    <n v="0.41868512110726641"/>
    <n v="0"/>
    <n v="607"/>
    <n v="401"/>
    <x v="1"/>
  </r>
  <r>
    <s v="Vymetkout a hradní záhada"/>
    <s v="Vladimíra Staňková"/>
    <n v="199"/>
    <n v="78"/>
    <s v="pevná vazba"/>
    <s v="Děti &amp; Mládež"/>
    <n v="121"/>
    <n v="0.60804020100502509"/>
    <n v="0"/>
    <n v="1281"/>
    <n v="2287"/>
    <x v="1"/>
  </r>
  <r>
    <s v="Ever: Když se mě dotkneš"/>
    <s v="Nikola Hotel"/>
    <n v="289"/>
    <n v="124"/>
    <s v="online nosič"/>
    <s v="Romantika &amp; Erotika"/>
    <n v="165"/>
    <n v="0.5709342560553633"/>
    <n v="1"/>
    <n v="1089"/>
    <n v="3970"/>
    <x v="0"/>
  </r>
  <r>
    <s v="Zvířecí vynálezci"/>
    <s v="Christiane Dorion"/>
    <n v="329"/>
    <n v="286"/>
    <s v="pevná vazba"/>
    <s v="Ekonomie &amp; Naučné &amp; Věda"/>
    <n v="43"/>
    <n v="0.13069908814589665"/>
    <n v="0"/>
    <n v="2455"/>
    <n v="2128"/>
    <x v="2"/>
  </r>
  <r>
    <s v="Carrie Soto se vrací"/>
    <s v="Taylor Jenkins Reid"/>
    <n v="319"/>
    <n v="214"/>
    <s v="pevná vazba"/>
    <s v="Beletrie"/>
    <n v="105"/>
    <n v="0.32915360501567398"/>
    <n v="0"/>
    <n v="2863"/>
    <n v="2431"/>
    <x v="1"/>
  </r>
  <r>
    <s v="Malý princ"/>
    <s v="Antoine de Saint-Exupéry"/>
    <n v="319"/>
    <n v="239"/>
    <s v="pevná vazba"/>
    <s v="Beletrie"/>
    <n v="80"/>
    <n v="0.2507836990595611"/>
    <n v="0"/>
    <n v="4518"/>
    <n v="3399"/>
    <x v="1"/>
  </r>
  <r>
    <s v="Sherlock Holmes a Shadwellské stíny"/>
    <s v="James Lovegrove"/>
    <n v="319"/>
    <n v="252"/>
    <s v="pevná vazba"/>
    <s v="Krimi &amp; thriller"/>
    <n v="67"/>
    <n v="0.21003134796238246"/>
    <n v="0"/>
    <n v="3269"/>
    <n v="3808"/>
    <x v="2"/>
  </r>
  <r>
    <s v="Liktorův meč"/>
    <s v="Gene Wolfe"/>
    <n v="289"/>
    <n v="199"/>
    <s v="online nosič"/>
    <s v="Scifi &amp; Fantasy &amp; Horor"/>
    <n v="90"/>
    <n v="0.31141868512110726"/>
    <n v="1"/>
    <n v="564"/>
    <n v="1824"/>
    <x v="1"/>
  </r>
  <r>
    <s v="Osiřelé sestry"/>
    <s v="Shirley Dickson"/>
    <n v="289"/>
    <n v="211"/>
    <s v="online nosič"/>
    <s v="Historie &amp; války"/>
    <n v="78"/>
    <n v="0.26989619377162632"/>
    <n v="1"/>
    <n v="1640"/>
    <n v="226"/>
    <x v="1"/>
  </r>
  <r>
    <s v="Profesor Sympaťák"/>
    <s v="Leisa Rayven"/>
    <n v="289"/>
    <n v="58"/>
    <s v="online nosič"/>
    <s v="Romantika &amp; Erotika"/>
    <n v="231"/>
    <n v="0.79930795847750868"/>
    <n v="1"/>
    <n v="4541"/>
    <n v="3450"/>
    <x v="0"/>
  </r>
  <r>
    <s v="Den a noc"/>
    <s v="Lela Nargi"/>
    <n v="279"/>
    <n v="142"/>
    <s v="pevná vazba"/>
    <s v="Děti &amp; Mládež"/>
    <n v="137"/>
    <n v="0.49103942652329752"/>
    <n v="0"/>
    <n v="1729"/>
    <n v="3126"/>
    <x v="1"/>
  </r>
  <r>
    <s v="Stavby"/>
    <s v="Philip Steele"/>
    <n v="319"/>
    <n v="163"/>
    <s v="pevná vazba"/>
    <s v="Děti &amp; Mládež"/>
    <n v="156"/>
    <n v="0.4890282131661442"/>
    <n v="0"/>
    <n v="1739"/>
    <n v="3467"/>
    <x v="0"/>
  </r>
  <r>
    <s v="Únikovka"/>
    <s v="Marc Meller"/>
    <n v="289"/>
    <n v="225"/>
    <s v="online nosič"/>
    <s v="Krimi &amp; thriller"/>
    <n v="64"/>
    <n v="0.22145328719723184"/>
    <n v="1"/>
    <n v="4461"/>
    <n v="1855"/>
    <x v="2"/>
  </r>
  <r>
    <s v="Jak si zbytečně nekomplikovat život"/>
    <s v="Rafael Santandreu"/>
    <n v="319"/>
    <n v="274"/>
    <s v="měkká vazba"/>
    <s v="Psychologie &amp; Spiritualita &amp; Esoterika"/>
    <n v="45"/>
    <n v="0.14106583072100312"/>
    <n v="0"/>
    <n v="4107"/>
    <n v="3712"/>
    <x v="2"/>
  </r>
  <r>
    <s v="Greenwich Park"/>
    <s v="Katherine Faulkner"/>
    <n v="319"/>
    <n v="287"/>
    <s v="pevná vazba"/>
    <s v="Krimi &amp; thriller"/>
    <n v="32"/>
    <n v="0.10031347962382445"/>
    <n v="0"/>
    <n v="1767"/>
    <n v="623"/>
    <x v="2"/>
  </r>
  <r>
    <s v="Příliš hlučná zvířata"/>
    <s v="Silke Schellhammer"/>
    <n v="279"/>
    <n v="190"/>
    <s v="pevná vazba"/>
    <s v="Scifi &amp; Fantasy &amp; Horor"/>
    <n v="89"/>
    <n v="0.31899641577060933"/>
    <n v="0"/>
    <n v="2504"/>
    <n v="1174"/>
    <x v="1"/>
  </r>
  <r>
    <s v="Vlk z Wessexu"/>
    <s v="Matthew Harffy"/>
    <n v="319"/>
    <n v="226"/>
    <s v="pevná vazba"/>
    <s v="Historie &amp; války"/>
    <n v="93"/>
    <n v="0.29153605015673983"/>
    <n v="0"/>
    <n v="552"/>
    <n v="1540"/>
    <x v="1"/>
  </r>
  <r>
    <s v="Nekroskop: Vampýři"/>
    <s v="Brian Lumley"/>
    <n v="319"/>
    <n v="198"/>
    <s v="měkká vazba"/>
    <s v="Scifi &amp; Fantasy &amp; Horor"/>
    <n v="121"/>
    <n v="0.37931034482758619"/>
    <n v="0"/>
    <n v="114"/>
    <n v="371"/>
    <x v="1"/>
  </r>
  <r>
    <s v="Zaklínačky potíží"/>
    <s v="P. C. Castová"/>
    <n v="319"/>
    <n v="274"/>
    <s v="pevná vazba"/>
    <s v="Scifi &amp; Fantasy &amp; Horor"/>
    <n v="45"/>
    <n v="0.14106583072100312"/>
    <n v="0"/>
    <n v="1958"/>
    <n v="1698"/>
    <x v="2"/>
  </r>
  <r>
    <s v="Zářivá noc hvězd a ledu"/>
    <s v="Rebecca Connolly"/>
    <n v="289"/>
    <n v="179"/>
    <s v="online nosič"/>
    <s v="Historie &amp; války"/>
    <n v="110"/>
    <n v="0.38062283737024222"/>
    <n v="1"/>
    <n v="3472"/>
    <n v="3929"/>
    <x v="1"/>
  </r>
  <r>
    <s v="Pohledem miminka"/>
    <s v="kolektiv autorů"/>
    <n v="59"/>
    <n v="19"/>
    <s v="leporelo"/>
    <s v="Děti &amp; Mládež"/>
    <n v="40"/>
    <n v="0.67796610169491522"/>
    <n v="0"/>
    <n v="714"/>
    <n v="220"/>
    <x v="2"/>
  </r>
  <r>
    <s v="Hlídka na konci vesmíru"/>
    <s v="J.S. Dewes"/>
    <n v="229"/>
    <n v="126"/>
    <s v="online nosič"/>
    <s v="Scifi &amp; Fantasy &amp; Horor"/>
    <n v="103"/>
    <n v="0.44978165938864628"/>
    <n v="1"/>
    <n v="4524"/>
    <n v="3125"/>
    <x v="1"/>
  </r>
  <r>
    <s v="Strmý pád"/>
    <s v="Bianca Iosivoni"/>
    <n v="289"/>
    <n v="116"/>
    <s v="online nosič"/>
    <s v="Romantika &amp; Erotika"/>
    <n v="173"/>
    <n v="0.59861591695501726"/>
    <n v="1"/>
    <n v="486"/>
    <n v="2776"/>
    <x v="0"/>
  </r>
  <r>
    <s v="Hravý atlas"/>
    <s v="Kate Daviesová"/>
    <n v="399"/>
    <n v="251"/>
    <s v="pevná vazba"/>
    <s v="Ekonomie &amp; Naučné &amp; Věda"/>
    <n v="148"/>
    <n v="0.37092731829573933"/>
    <n v="0"/>
    <n v="969"/>
    <n v="2391"/>
    <x v="1"/>
  </r>
  <r>
    <s v="Vor utkaný z hvězd"/>
    <s v="Andrew J. Graff"/>
    <n v="289"/>
    <n v="127"/>
    <s v="online nosič"/>
    <s v="Beletrie"/>
    <n v="162"/>
    <n v="0.56055363321799312"/>
    <n v="1"/>
    <n v="1831"/>
    <n v="3488"/>
    <x v="0"/>
  </r>
  <r>
    <s v="Vdovy"/>
    <s v="Pascal Engman"/>
    <n v="399"/>
    <n v="311"/>
    <s v="pevná vazba"/>
    <s v="Krimi &amp; thriller"/>
    <n v="88"/>
    <n v="0.22055137844611528"/>
    <n v="0"/>
    <n v="588"/>
    <n v="2694"/>
    <x v="1"/>
  </r>
  <r>
    <s v="Tajemství bajek: Lišák a čápice"/>
    <s v="Alexandre Jardin"/>
    <n v="159"/>
    <n v="118"/>
    <s v="pevná vazba"/>
    <s v="Scifi &amp; Fantasy &amp; Horor"/>
    <n v="41"/>
    <n v="0.25786163522012578"/>
    <n v="0"/>
    <n v="3088"/>
    <n v="775"/>
    <x v="2"/>
  </r>
  <r>
    <s v="Místodržící"/>
    <s v="Adam Przechrzta"/>
    <n v="319"/>
    <n v="265"/>
    <s v="měkká vazba"/>
    <s v="Scifi &amp; Fantasy &amp; Horor"/>
    <n v="54"/>
    <n v="0.16927899686520376"/>
    <n v="0"/>
    <n v="4157"/>
    <n v="1247"/>
    <x v="2"/>
  </r>
  <r>
    <s v="Společenství"/>
    <s v="Bentley Little"/>
    <n v="319"/>
    <n v="239"/>
    <s v="pevná vazba"/>
    <s v="Krimi &amp; thriller"/>
    <n v="80"/>
    <n v="0.2507836990595611"/>
    <n v="0"/>
    <n v="4189"/>
    <n v="1604"/>
    <x v="1"/>
  </r>
  <r>
    <s v="Poznamenaní stíny"/>
    <s v="Marianne Cedervall"/>
    <n v="319"/>
    <n v="249"/>
    <s v="pevná vazba"/>
    <s v="Krimi &amp; thriller"/>
    <n v="70"/>
    <n v="0.21943573667711599"/>
    <n v="0"/>
    <n v="2063"/>
    <n v="2361"/>
    <x v="2"/>
  </r>
  <r>
    <s v="Kancl po italsku"/>
    <s v="Anna Nicoletto"/>
    <n v="259"/>
    <n v="57"/>
    <s v="online nosič"/>
    <s v="Romantika &amp; Erotika"/>
    <n v="202"/>
    <n v="0.77992277992277992"/>
    <n v="1"/>
    <n v="2215"/>
    <n v="5"/>
    <x v="0"/>
  </r>
  <r>
    <s v="Zářící hvězdy: Třpyt na tvé kůži"/>
    <s v="Gabriella Santos de Lima"/>
    <n v="289"/>
    <n v="64"/>
    <s v="online nosič"/>
    <s v="Romantika &amp; Erotika"/>
    <n v="225"/>
    <n v="0.77854671280276821"/>
    <n v="1"/>
    <n v="958"/>
    <n v="2490"/>
    <x v="0"/>
  </r>
  <r>
    <s v="Kluk napravo"/>
    <s v="Kate Stewart"/>
    <n v="319"/>
    <n v="134"/>
    <s v="pevná vazba"/>
    <s v="Romantika &amp; Erotika"/>
    <n v="185"/>
    <n v="0.57993730407523514"/>
    <n v="0"/>
    <n v="4322"/>
    <n v="4193"/>
    <x v="0"/>
  </r>
  <r>
    <s v="Co má koník nejradši?"/>
    <s v="Rebo - Naše Nakladatelství"/>
    <n v="199"/>
    <n v="82"/>
    <s v="leporelo"/>
    <s v="Děti &amp; Mládež"/>
    <n v="117"/>
    <n v="0.5879396984924623"/>
    <n v="0"/>
    <n v="734"/>
    <n v="1567"/>
    <x v="1"/>
  </r>
  <r>
    <s v="Tajemství červa"/>
    <s v="Robert Bloch"/>
    <n v="279"/>
    <n v="173"/>
    <s v="měkká vazba"/>
    <s v="Krimi &amp; thriller"/>
    <n v="106"/>
    <n v="0.37992831541218636"/>
    <n v="0"/>
    <n v="1888"/>
    <n v="1593"/>
    <x v="1"/>
  </r>
  <r>
    <s v="Na útěku"/>
    <s v="Lilka Płonka"/>
    <n v="249"/>
    <n v="62"/>
    <s v="online nosič"/>
    <s v="Romantika &amp; Erotika"/>
    <n v="187"/>
    <n v="0.75100401606425704"/>
    <n v="1"/>
    <n v="1856"/>
    <n v="339"/>
    <x v="0"/>
  </r>
  <r>
    <s v="Malvína"/>
    <s v="Anna Szafrańska"/>
    <n v="289"/>
    <n v="107"/>
    <s v="online nosič"/>
    <s v="Romantika &amp; Erotika"/>
    <n v="182"/>
    <n v="0.62975778546712802"/>
    <n v="1"/>
    <n v="2234"/>
    <n v="2343"/>
    <x v="0"/>
  </r>
  <r>
    <s v="Vtipné zadky, fikané zobáky"/>
    <s v="Sean Taylor"/>
    <n v="279"/>
    <n v="201"/>
    <s v="pevná vazba"/>
    <s v="Ekonomie &amp; Naučné &amp; Věda"/>
    <n v="78"/>
    <n v="0.27956989247311825"/>
    <n v="0"/>
    <n v="2891"/>
    <n v="13"/>
    <x v="1"/>
  </r>
  <r>
    <s v="Moje ohromná knížka: Čísla"/>
    <s v="The Boy Fitzhammond"/>
    <n v="279"/>
    <n v="134"/>
    <s v="pevná vazba"/>
    <s v="Děti &amp; Mládež"/>
    <n v="145"/>
    <n v="0.51971326164874554"/>
    <n v="0"/>
    <n v="761"/>
    <n v="3214"/>
    <x v="1"/>
  </r>
  <r>
    <s v="Krůček po krůčku"/>
    <s v="Sarah Turnerová"/>
    <n v="289"/>
    <n v="124"/>
    <s v="online nosič"/>
    <s v="Romantika &amp; Erotika"/>
    <n v="165"/>
    <n v="0.5709342560553633"/>
    <n v="1"/>
    <n v="881"/>
    <n v="3814"/>
    <x v="0"/>
  </r>
  <r>
    <s v="Přírodní čarodějnictví"/>
    <s v="Ellen Duganová"/>
    <n v="239"/>
    <n v="177"/>
    <s v="měkká vazba"/>
    <s v="Scifi &amp; Fantasy &amp; Horor"/>
    <n v="62"/>
    <n v="0.2594142259414226"/>
    <n v="0"/>
    <n v="4073"/>
    <n v="1755"/>
    <x v="2"/>
  </r>
  <r>
    <s v="Ticho ve sněžném městě"/>
    <s v="Eva García Sáenz de Urturi"/>
    <n v="316"/>
    <n v="224"/>
    <s v="online nosič"/>
    <s v="Krimi &amp; thriller"/>
    <n v="92"/>
    <n v="0.29113924050632911"/>
    <n v="1"/>
    <n v="4175"/>
    <n v="2203"/>
    <x v="1"/>
  </r>
  <r>
    <s v="Propojte se!"/>
    <s v="Dale Carnegie"/>
    <n v="319"/>
    <n v="246"/>
    <s v="pevná vazba"/>
    <s v="Psychologie &amp; Spiritualita &amp; Esoterika"/>
    <n v="73"/>
    <n v="0.22884012539184953"/>
    <n v="0"/>
    <n v="860"/>
    <n v="1127"/>
    <x v="2"/>
  </r>
  <r>
    <s v="Vánice"/>
    <s v="Flint Maxwell"/>
    <n v="99"/>
    <n v="71"/>
    <s v="pevná vazba"/>
    <s v="Krimi &amp; thriller"/>
    <n v="28"/>
    <n v="0.28282828282828282"/>
    <n v="0"/>
    <n v="1503"/>
    <n v="3601"/>
    <x v="2"/>
  </r>
  <r>
    <s v="Král bláznů"/>
    <s v="Amanda Foody"/>
    <n v="419"/>
    <n v="323"/>
    <s v="pevná vazba"/>
    <s v="Krimi &amp; thriller"/>
    <n v="96"/>
    <n v="0.22911694510739858"/>
    <n v="0"/>
    <n v="1319"/>
    <n v="2403"/>
    <x v="1"/>
  </r>
  <r>
    <s v="Kniha, která má odpověď na vše"/>
    <s v="Drobek"/>
    <n v="639"/>
    <n v="543"/>
    <s v="pevná vazba"/>
    <s v="Ekonomie &amp; Naučné &amp; Věda"/>
    <n v="96"/>
    <n v="0.15023474178403756"/>
    <n v="0"/>
    <n v="671"/>
    <n v="7"/>
    <x v="1"/>
  </r>
  <r>
    <s v="Všechno, co jsme ztratili"/>
    <s v="Jennifer Bright"/>
    <n v="289"/>
    <n v="147"/>
    <s v="online nosič"/>
    <s v="Romantika &amp; Erotika"/>
    <n v="142"/>
    <n v="0.49134948096885811"/>
    <n v="1"/>
    <n v="2987"/>
    <n v="1190"/>
    <x v="1"/>
  </r>
  <r>
    <s v="Podivná doba"/>
    <s v="Caimh McDonnell"/>
    <n v="99"/>
    <n v="63"/>
    <s v="měkká vazba"/>
    <s v="Scifi &amp; Fantasy &amp; Horor"/>
    <n v="36"/>
    <n v="0.36363636363636365"/>
    <n v="0"/>
    <n v="1053"/>
    <n v="3549"/>
    <x v="2"/>
  </r>
  <r>
    <s v="Dračí svět"/>
    <s v="Tamara Macfarlane"/>
    <n v="319"/>
    <n v="284"/>
    <s v="pevná vazba"/>
    <s v="Scifi &amp; Fantasy &amp; Horor"/>
    <n v="35"/>
    <n v="0.109717868338558"/>
    <n v="0"/>
    <n v="3573"/>
    <n v="3807"/>
    <x v="2"/>
  </r>
  <r>
    <s v="Velká železniční dobrodružství"/>
    <s v="Sam Sedgman"/>
    <n v="239"/>
    <n v="129"/>
    <s v="pevná vazba"/>
    <s v="Děti &amp; Mládež"/>
    <n v="110"/>
    <n v="0.46025104602510458"/>
    <n v="0"/>
    <n v="1164"/>
    <n v="3151"/>
    <x v="1"/>
  </r>
  <r>
    <s v="Zima čarodějnice"/>
    <s v="Katherine Arden"/>
    <n v="289"/>
    <n v="162"/>
    <s v="online nosič"/>
    <s v="Děti &amp; Mládež"/>
    <n v="127"/>
    <n v="0.43944636678200694"/>
    <n v="1"/>
    <n v="1440"/>
    <n v="18"/>
    <x v="1"/>
  </r>
  <r>
    <s v="Sherlock Holmes a Pláč nevinných"/>
    <s v="Cavan Scott"/>
    <n v="319"/>
    <n v="198"/>
    <s v="pevná vazba"/>
    <s v="Krimi &amp; thriller"/>
    <n v="121"/>
    <n v="0.37931034482758619"/>
    <n v="0"/>
    <n v="3629"/>
    <n v="3930"/>
    <x v="1"/>
  </r>
  <r>
    <s v="Výpadek systémů"/>
    <s v="Martha Wells"/>
    <n v="99"/>
    <n v="48"/>
    <s v="pevná vazba"/>
    <s v="Scifi &amp; Fantasy &amp; Horor"/>
    <n v="51"/>
    <n v="0.51515151515151514"/>
    <n v="0"/>
    <n v="3525"/>
    <n v="2960"/>
    <x v="2"/>
  </r>
  <r>
    <s v="Rusovláska z Osvětimi"/>
    <s v="Nechama Birnbaum"/>
    <n v="319"/>
    <n v="287"/>
    <s v="pevná vazba"/>
    <s v="Historie &amp; války"/>
    <n v="32"/>
    <n v="0.10031347962382445"/>
    <n v="0"/>
    <n v="3038"/>
    <n v="3161"/>
    <x v="2"/>
  </r>
  <r>
    <s v="Kostlivec"/>
    <s v="Luanne Riceová"/>
    <n v="289"/>
    <n v="223"/>
    <s v="online nosič"/>
    <s v="Krimi &amp; thriller"/>
    <n v="66"/>
    <n v="0.22837370242214533"/>
    <n v="1"/>
    <n v="4184"/>
    <n v="1516"/>
    <x v="2"/>
  </r>
  <r>
    <s v="Služebná"/>
    <s v="Alicja Sinicka"/>
    <n v="289"/>
    <n v="165"/>
    <s v="online nosič"/>
    <s v="Krimi &amp; thriller"/>
    <n v="124"/>
    <n v="0.4290657439446367"/>
    <n v="1"/>
    <n v="3701"/>
    <n v="1891"/>
    <x v="1"/>
  </r>
  <r>
    <s v="Fakt šílená jako já"/>
    <s v="Jo Watson"/>
    <n v="289"/>
    <n v="110"/>
    <s v="online nosič"/>
    <s v="Romantika &amp; Erotika"/>
    <n v="179"/>
    <n v="0.61937716262975784"/>
    <n v="1"/>
    <n v="3509"/>
    <n v="63"/>
    <x v="0"/>
  </r>
  <r>
    <s v="Proč mi tohle nikdo neřekl dřív?"/>
    <s v="Julia Smith"/>
    <n v="289"/>
    <n v="118"/>
    <s v="online nosič"/>
    <s v="Psychologie &amp; Spiritualita &amp; Esoterika"/>
    <n v="171"/>
    <n v="0.59169550173010377"/>
    <n v="1"/>
    <n v="789"/>
    <n v="3875"/>
    <x v="0"/>
  </r>
  <r>
    <s v="Krakatit"/>
    <s v="Karel Čapek"/>
    <n v="159"/>
    <n v="75"/>
    <s v="měkká vazba"/>
    <s v="Beletrie"/>
    <n v="84"/>
    <n v="0.52830188679245282"/>
    <n v="0"/>
    <n v="3403"/>
    <n v="3939"/>
    <x v="1"/>
  </r>
  <r>
    <s v="Dokonalá pohádka"/>
    <s v="Elísabet Benavent"/>
    <n v="399"/>
    <n v="211"/>
    <s v="pevná vazba"/>
    <s v="Romantika &amp; Erotika"/>
    <n v="188"/>
    <n v="0.47117794486215536"/>
    <n v="0"/>
    <n v="3999"/>
    <n v="1553"/>
    <x v="0"/>
  </r>
  <r>
    <s v="Dívka za ostnatým drátem"/>
    <s v="Imogen Matthews"/>
    <n v="259"/>
    <n v="168"/>
    <s v="online nosič"/>
    <s v="Historie &amp; války"/>
    <n v="91"/>
    <n v="0.35135135135135137"/>
    <n v="1"/>
    <n v="134"/>
    <n v="797"/>
    <x v="1"/>
  </r>
  <r>
    <s v="Než jsi poznala mé jméno"/>
    <s v="Jacqueline Bublitz"/>
    <n v="319"/>
    <n v="242"/>
    <s v="pevná vazba"/>
    <s v="Krimi &amp; thriller"/>
    <n v="77"/>
    <n v="0.2413793103448276"/>
    <n v="0"/>
    <n v="1520"/>
    <n v="4015"/>
    <x v="1"/>
  </r>
  <r>
    <s v="Kurátorka"/>
    <s v="Owen King"/>
    <n v="399"/>
    <n v="335"/>
    <s v="pevná vazba"/>
    <s v="Krimi &amp; thriller"/>
    <n v="64"/>
    <n v="0.16040100250626566"/>
    <n v="0"/>
    <n v="1218"/>
    <n v="1842"/>
    <x v="2"/>
  </r>
  <r>
    <s v="Numerologie: Váš osobní průvodce"/>
    <s v="Sasha Fentonová"/>
    <n v="319"/>
    <n v="268"/>
    <s v="pevná vazba"/>
    <s v="Psychologie &amp; Spiritualita &amp; Esoterika"/>
    <n v="51"/>
    <n v="0.15987460815047022"/>
    <n v="0"/>
    <n v="4185"/>
    <n v="111"/>
    <x v="2"/>
  </r>
  <r>
    <s v="Cesta za domovem"/>
    <s v="Jennifer Rosner"/>
    <n v="319"/>
    <n v="306"/>
    <s v="pevná vazba"/>
    <s v="Historie &amp; války"/>
    <n v="13"/>
    <n v="4.0752351097178681E-2"/>
    <n v="0"/>
    <n v="595"/>
    <n v="4347"/>
    <x v="3"/>
  </r>
  <r>
    <s v="Tajemství bajek: Zajíc a želva"/>
    <s v="Alexandre Jardin"/>
    <n v="159"/>
    <n v="126"/>
    <s v="pevná vazba"/>
    <s v="Scifi &amp; Fantasy &amp; Horor"/>
    <n v="33"/>
    <n v="0.20754716981132076"/>
    <n v="0"/>
    <n v="4145"/>
    <n v="2135"/>
    <x v="2"/>
  </r>
  <r>
    <s v="Numerologie"/>
    <s v="Rosemaree Templeton"/>
    <n v="279"/>
    <n v="206"/>
    <s v="pevná vazba"/>
    <s v="Psychologie &amp; Spiritualita &amp; Esoterika"/>
    <n v="73"/>
    <n v="0.26164874551971329"/>
    <n v="0"/>
    <n v="4396"/>
    <n v="201"/>
    <x v="2"/>
  </r>
  <r>
    <s v="Historie včel"/>
    <s v="Maja Lunde"/>
    <n v="229"/>
    <n v="174"/>
    <s v="online nosič"/>
    <s v="Beletrie"/>
    <n v="55"/>
    <n v="0.24017467248908297"/>
    <n v="1"/>
    <n v="3506"/>
    <n v="1406"/>
    <x v="2"/>
  </r>
  <r>
    <s v="Roky na břehu Elbchaussee"/>
    <s v="Lena Johannson"/>
    <n v="289"/>
    <n v="142"/>
    <s v="online nosič"/>
    <s v="Romantika &amp; Erotika"/>
    <n v="147"/>
    <n v="0.50865051903114189"/>
    <n v="1"/>
    <n v="3401"/>
    <n v="2348"/>
    <x v="1"/>
  </r>
  <r>
    <s v="Ostrov větrných koní: Dobrodružství v mlze a divočině"/>
    <s v="Eva Hierteis"/>
    <n v="279"/>
    <n v="248"/>
    <s v="pevná vazba"/>
    <s v="Scifi &amp; Fantasy &amp; Horor"/>
    <n v="31"/>
    <n v="0.1111111111111111"/>
    <n v="0"/>
    <n v="1700"/>
    <n v="477"/>
    <x v="2"/>
  </r>
  <r>
    <s v="Paní Quinnová na cestě ke slávě"/>
    <s v="Olivia Ford"/>
    <n v="319"/>
    <n v="255"/>
    <s v="pevná vazba"/>
    <s v="Beletrie"/>
    <n v="64"/>
    <n v="0.20062695924764889"/>
    <n v="0"/>
    <n v="1102"/>
    <n v="2624"/>
    <x v="2"/>
  </r>
  <r>
    <s v="Tarotové karty moderních bohyň"/>
    <s v="Cecilia Lattari"/>
    <n v="399"/>
    <n v="267"/>
    <s v="pevná vazba"/>
    <s v="Psychologie &amp; Spiritualita &amp; Esoterika"/>
    <n v="132"/>
    <n v="0.33082706766917291"/>
    <n v="0"/>
    <n v="4236"/>
    <n v="4524"/>
    <x v="1"/>
  </r>
  <r>
    <s v="Stín"/>
    <s v="Adam Przechrzta"/>
    <n v="319"/>
    <n v="249"/>
    <s v="měkká vazba"/>
    <s v="Scifi &amp; Fantasy &amp; Horor"/>
    <n v="70"/>
    <n v="0.21943573667711599"/>
    <n v="0"/>
    <n v="1464"/>
    <n v="1917"/>
    <x v="2"/>
  </r>
  <r>
    <s v="Kniha útěchy"/>
    <s v="Matt Haig"/>
    <n v="319"/>
    <n v="223"/>
    <s v="pevná vazba"/>
    <s v="Psychologie &amp; Spiritualita &amp; Esoterika"/>
    <n v="96"/>
    <n v="0.30094043887147337"/>
    <n v="0"/>
    <n v="1108"/>
    <n v="3127"/>
    <x v="1"/>
  </r>
  <r>
    <s v="Strážkyně Metsan Valo"/>
    <s v="Wendy Webb"/>
    <n v="319"/>
    <n v="252"/>
    <s v="pevná vazba"/>
    <s v="Krimi &amp; thriller"/>
    <n v="67"/>
    <n v="0.21003134796238246"/>
    <n v="0"/>
    <n v="4214"/>
    <n v="3199"/>
    <x v="2"/>
  </r>
  <r>
    <s v="Mexická domácí kuchyně"/>
    <s v="Mely Martinéz"/>
    <n v="319"/>
    <n v="268"/>
    <s v="pevná vazba"/>
    <s v="Vaření &amp; lifestyle"/>
    <n v="51"/>
    <n v="0.15987460815047022"/>
    <n v="0"/>
    <n v="3627"/>
    <n v="1504"/>
    <x v="2"/>
  </r>
  <r>
    <s v="Chybný protokol"/>
    <s v="Martha Wells"/>
    <n v="179"/>
    <n v="116"/>
    <s v="online nosič"/>
    <s v="Scifi &amp; Fantasy &amp; Horor"/>
    <n v="63"/>
    <n v="0.35195530726256985"/>
    <n v="1"/>
    <n v="3161"/>
    <n v="2649"/>
    <x v="2"/>
  </r>
  <r>
    <s v="Druhý život Adolfa Eichmanna"/>
    <s v="Ariel Magnus"/>
    <n v="279"/>
    <n v="220"/>
    <s v="pevná vazba"/>
    <s v="Historie &amp; války"/>
    <n v="59"/>
    <n v="0.21146953405017921"/>
    <n v="0"/>
    <n v="1450"/>
    <n v="774"/>
    <x v="2"/>
  </r>
  <r>
    <s v="Chybný protokol"/>
    <s v="Martha Wells"/>
    <n v="199"/>
    <n v="127"/>
    <s v="pevná vazba"/>
    <s v="Scifi &amp; Fantasy &amp; Horor"/>
    <n v="72"/>
    <n v="0.36180904522613067"/>
    <n v="0"/>
    <n v="1390"/>
    <n v="3817"/>
    <x v="2"/>
  </r>
  <r>
    <s v="Mrazení"/>
    <s v="Flint Maxwell"/>
    <n v="279"/>
    <n v="212"/>
    <s v="pevná vazba"/>
    <s v="Krimi &amp; thriller"/>
    <n v="67"/>
    <n v="0.24014336917562723"/>
    <n v="0"/>
    <n v="1459"/>
    <n v="3110"/>
    <x v="2"/>
  </r>
  <r>
    <s v="Vostrá Adéla: Všechno špatně dopadne"/>
    <s v="Mr. Tan"/>
    <n v="239"/>
    <n v="153"/>
    <s v="měkká vazba"/>
    <s v="Umění &amp; Kultura &amp; Hobby"/>
    <n v="86"/>
    <n v="0.35983263598326359"/>
    <n v="0"/>
    <n v="20"/>
    <n v="2988"/>
    <x v="1"/>
  </r>
  <r>
    <s v="Usínáme se zvířaty"/>
    <s v="Drobek"/>
    <n v="319"/>
    <n v="274"/>
    <s v="pevná vazba"/>
    <s v="Ekonomie &amp; Naučné &amp; Věda"/>
    <n v="45"/>
    <n v="0.14106583072100312"/>
    <n v="0"/>
    <n v="4352"/>
    <n v="4061"/>
    <x v="2"/>
  </r>
  <r>
    <s v="Bílá tma"/>
    <s v="Danielle Girard"/>
    <n v="299"/>
    <n v="263"/>
    <s v="pevná vazba"/>
    <s v="Krimi &amp; thriller"/>
    <n v="36"/>
    <n v="0.12040133779264214"/>
    <n v="0"/>
    <n v="3887"/>
    <n v="4111"/>
    <x v="2"/>
  </r>
  <r>
    <s v="Bez tebe je mě jen půl"/>
    <s v="Smriti Prasadam-Halls"/>
    <n v="279"/>
    <n v="126"/>
    <s v="pevná vazba"/>
    <s v="Děti &amp; Mládež"/>
    <n v="153"/>
    <n v="0.54838709677419351"/>
    <n v="0"/>
    <n v="1381"/>
    <n v="3631"/>
    <x v="0"/>
  </r>
  <r>
    <s v="Zachraňte planetu: plasty"/>
    <s v="Luca de Leone"/>
    <n v="209"/>
    <n v="107"/>
    <s v="pevná vazba"/>
    <s v="Děti &amp; Mládež"/>
    <n v="102"/>
    <n v="0.48803827751196172"/>
    <n v="0"/>
    <n v="733"/>
    <n v="1120"/>
    <x v="1"/>
  </r>
  <r>
    <s v="Přízraky Brynn Wilderové"/>
    <s v="Wendy Webbová"/>
    <n v="279"/>
    <n v="159"/>
    <s v="pevná vazba"/>
    <s v="Krimi &amp; thriller"/>
    <n v="120"/>
    <n v="0.43010752688172044"/>
    <n v="0"/>
    <n v="2082"/>
    <n v="1185"/>
    <x v="1"/>
  </r>
  <r>
    <s v="Spálené mosty"/>
    <s v="Tami Fischer"/>
    <n v="289"/>
    <n v="90"/>
    <s v="online nosič"/>
    <s v="Romantika &amp; Erotika"/>
    <n v="199"/>
    <n v="0.68858131487889274"/>
    <n v="1"/>
    <n v="118"/>
    <n v="441"/>
    <x v="0"/>
  </r>
  <r>
    <s v="BBQ - Steaky a burgery"/>
    <s v="Oliver Sievers"/>
    <n v="319"/>
    <n v="313"/>
    <s v="pevná vazba"/>
    <s v="Vaření &amp; lifestyle"/>
    <n v="6"/>
    <n v="1.8808777429467086E-2"/>
    <n v="0"/>
    <n v="2616"/>
    <n v="3230"/>
    <x v="3"/>
  </r>
  <r>
    <s v="Jasmína"/>
    <s v="Anna Szafrańska"/>
    <n v="289"/>
    <n v="133"/>
    <s v="online nosič"/>
    <s v="Romantika &amp; Erotika"/>
    <n v="156"/>
    <n v="0.53979238754325265"/>
    <n v="1"/>
    <n v="3594"/>
    <n v="2035"/>
    <x v="0"/>
  </r>
  <r>
    <s v="Soumrak mužů"/>
    <s v="Christina Sweeney-Baird"/>
    <n v="159"/>
    <n v="87"/>
    <s v="online nosič"/>
    <s v="Scifi &amp; Fantasy &amp; Horor"/>
    <n v="72"/>
    <n v="0.45283018867924529"/>
    <n v="1"/>
    <n v="4258"/>
    <n v="1227"/>
    <x v="2"/>
  </r>
  <r>
    <s v="Reiki: Váš osobní průvodce"/>
    <s v="Des Hynes"/>
    <n v="319"/>
    <n v="309"/>
    <s v="pevná vazba"/>
    <s v="Psychologie &amp; Spiritualita &amp; Esoterika"/>
    <n v="10"/>
    <n v="3.1347962382445138E-2"/>
    <n v="0"/>
    <n v="2868"/>
    <n v="1667"/>
    <x v="3"/>
  </r>
  <r>
    <s v="Střet králů 3/3"/>
    <s v="George R. R. Martin"/>
    <n v="399"/>
    <n v="307"/>
    <s v="pevná vazba"/>
    <s v="Scifi &amp; Fantasy &amp; Horor"/>
    <n v="92"/>
    <n v="0.23057644110275688"/>
    <n v="0"/>
    <n v="2644"/>
    <n v="3949"/>
    <x v="1"/>
  </r>
  <r>
    <s v="Posuň a najdi: Co dělají dinosauři?"/>
    <s v="Drobek"/>
    <n v="199"/>
    <n v="42"/>
    <s v="leporelo"/>
    <s v="Děti &amp; Mládež"/>
    <n v="157"/>
    <n v="0.78894472361809043"/>
    <n v="0"/>
    <n v="3892"/>
    <n v="1909"/>
    <x v="0"/>
  </r>
  <r>
    <s v="Havárie"/>
    <s v="Torri Jan Newmanová"/>
    <n v="319"/>
    <n v="262"/>
    <s v="pevná vazba"/>
    <s v="Krimi &amp; thriller"/>
    <n v="57"/>
    <n v="0.17868338557993729"/>
    <n v="0"/>
    <n v="3719"/>
    <n v="3383"/>
    <x v="2"/>
  </r>
  <r>
    <s v="Velká kniha kostí"/>
    <s v="Claire Llewellyn"/>
    <n v="419"/>
    <n v="344"/>
    <s v="pevná vazba"/>
    <s v="Ekonomie &amp; Naučné &amp; Věda"/>
    <n v="75"/>
    <n v="0.17899761336515513"/>
    <n v="0"/>
    <n v="2974"/>
    <n v="582"/>
    <x v="2"/>
  </r>
  <r>
    <s v="Jedna z nás je mrtvá"/>
    <s v="Jeneva Rose"/>
    <n v="319"/>
    <n v="211"/>
    <s v="pevná vazba"/>
    <s v="Krimi &amp; thriller"/>
    <n v="108"/>
    <n v="0.33855799373040751"/>
    <n v="0"/>
    <n v="882"/>
    <n v="3583"/>
    <x v="1"/>
  </r>
  <r>
    <s v="Panství Greifenau: Lesk soumraku"/>
    <s v="Hanna Caspian"/>
    <n v="99"/>
    <n v="67"/>
    <s v="pevná vazba"/>
    <s v="Historie &amp; války"/>
    <n v="32"/>
    <n v="0.32323232323232326"/>
    <n v="0"/>
    <n v="4345"/>
    <n v="124"/>
    <x v="2"/>
  </r>
  <r>
    <s v="Dobře známé zlo"/>
    <s v="Eileen Horne"/>
    <n v="319"/>
    <n v="242"/>
    <s v="pevná vazba"/>
    <s v="Krimi &amp; thriller"/>
    <n v="77"/>
    <n v="0.2413793103448276"/>
    <n v="0"/>
    <n v="3437"/>
    <n v="3956"/>
    <x v="1"/>
  </r>
  <r>
    <s v="Za tajemstvím stromů"/>
    <s v="Massimo Domenico Novellino"/>
    <n v="319"/>
    <n v="297"/>
    <s v="pevná vazba"/>
    <s v="Ekonomie &amp; Naučné &amp; Věda"/>
    <n v="22"/>
    <n v="6.8965517241379309E-2"/>
    <n v="0"/>
    <n v="845"/>
    <n v="2938"/>
    <x v="3"/>
  </r>
  <r>
    <s v="Knihonoš"/>
    <s v="Carsten Henn"/>
    <n v="279"/>
    <n v="112"/>
    <s v="pevná vazba"/>
    <s v="Beletrie"/>
    <n v="167"/>
    <n v="0.59856630824372759"/>
    <n v="0"/>
    <n v="1088"/>
    <n v="550"/>
    <x v="0"/>
  </r>
  <r>
    <s v="Prokletá"/>
    <s v="Frank Miller"/>
    <n v="159"/>
    <n v="87"/>
    <s v="online nosič"/>
    <s v="Scifi &amp; Fantasy &amp; Horor"/>
    <n v="72"/>
    <n v="0.45283018867924529"/>
    <n v="1"/>
    <n v="1726"/>
    <n v="1750"/>
    <x v="2"/>
  </r>
  <r>
    <s v="Nekroskop"/>
    <s v="Brian Lumley"/>
    <n v="319"/>
    <n v="214"/>
    <s v="měkká vazba"/>
    <s v="Scifi &amp; Fantasy &amp; Horor"/>
    <n v="105"/>
    <n v="0.32915360501567398"/>
    <n v="0"/>
    <n v="2401"/>
    <n v="2760"/>
    <x v="1"/>
  </r>
  <r>
    <s v="Ztracena v bílém šumu"/>
    <s v="Javier Castillo"/>
    <n v="319"/>
    <n v="252"/>
    <s v="pevná vazba"/>
    <s v="Krimi &amp; thriller"/>
    <n v="67"/>
    <n v="0.21003134796238246"/>
    <n v="0"/>
    <n v="4416"/>
    <n v="3491"/>
    <x v="2"/>
  </r>
  <r>
    <s v="Mám tě ráda, nemám tě ráda"/>
    <s v="Jo Watson"/>
    <n v="319"/>
    <n v="156"/>
    <s v="pevná vazba"/>
    <s v="Romantika &amp; Erotika"/>
    <n v="163"/>
    <n v="0.5109717868338558"/>
    <n v="0"/>
    <n v="1325"/>
    <n v="1305"/>
    <x v="0"/>
  </r>
  <r>
    <s v="Nauč svého draka říkat PROMIŇ"/>
    <s v="Drobek"/>
    <n v="159"/>
    <n v="87"/>
    <s v="pevná vazba"/>
    <s v="Děti &amp; Mládež"/>
    <n v="72"/>
    <n v="0.45283018867924529"/>
    <n v="0"/>
    <n v="897"/>
    <n v="3203"/>
    <x v="2"/>
  </r>
  <r>
    <s v="Překvapivé životy zvířat"/>
    <s v="Anna Claybourneová"/>
    <n v="279"/>
    <n v="190"/>
    <s v="pevná vazba"/>
    <s v="Ekonomie &amp; Naučné &amp; Věda"/>
    <n v="89"/>
    <n v="0.31899641577060933"/>
    <n v="0"/>
    <n v="3358"/>
    <n v="2363"/>
    <x v="1"/>
  </r>
  <r>
    <s v="Pískovna"/>
    <s v="Paulina Świst"/>
    <n v="249"/>
    <n v="149"/>
    <s v="online nosič"/>
    <s v="Romantika &amp; Erotika"/>
    <n v="100"/>
    <n v="0.40160642570281124"/>
    <n v="1"/>
    <n v="3154"/>
    <n v="4332"/>
    <x v="1"/>
  </r>
  <r>
    <s v="Letní příběh"/>
    <s v="Jen DeLuca"/>
    <n v="289"/>
    <n v="142"/>
    <s v="online nosič"/>
    <s v="Romantika &amp; Erotika"/>
    <n v="147"/>
    <n v="0.50865051903114189"/>
    <n v="1"/>
    <n v="4097"/>
    <n v="1701"/>
    <x v="1"/>
  </r>
  <r>
    <s v="Pozlacený měsíc"/>
    <s v="Joy Jordan-Lake"/>
    <n v="289"/>
    <n v="208"/>
    <s v="online nosič"/>
    <s v="Historie &amp; války"/>
    <n v="81"/>
    <n v="0.28027681660899656"/>
    <n v="1"/>
    <n v="3347"/>
    <n v="3891"/>
    <x v="1"/>
  </r>
  <r>
    <s v="My dva na Měsíci"/>
    <s v="Alice Kellen"/>
    <n v="319"/>
    <n v="172"/>
    <s v="online nosič"/>
    <s v="Romantika &amp; Erotika"/>
    <n v="147"/>
    <n v="0.46081504702194359"/>
    <n v="1"/>
    <n v="1175"/>
    <n v="3706"/>
    <x v="1"/>
  </r>
  <r>
    <s v="Den nula"/>
    <s v="C. Robert Cargill"/>
    <n v="319"/>
    <n v="191"/>
    <s v="pevná vazba"/>
    <s v="Scifi &amp; Fantasy &amp; Horor"/>
    <n v="128"/>
    <n v="0.40125391849529779"/>
    <n v="0"/>
    <n v="1914"/>
    <n v="86"/>
    <x v="1"/>
  </r>
  <r>
    <s v="Co má kotě nejradši?"/>
    <s v="Rebo - Naše Nakladatelství"/>
    <n v="199"/>
    <n v="129"/>
    <s v="leporelo"/>
    <s v="Ekonomie &amp; Naučné &amp; Věda"/>
    <n v="70"/>
    <n v="0.35175879396984927"/>
    <n v="0"/>
    <n v="2148"/>
    <n v="469"/>
    <x v="2"/>
  </r>
  <r>
    <s v="Poslední opuštěná dívka"/>
    <s v="Lisa Unger"/>
    <n v="319"/>
    <n v="220"/>
    <s v="pevná vazba"/>
    <s v="Krimi &amp; thriller"/>
    <n v="99"/>
    <n v="0.31034482758620691"/>
    <n v="0"/>
    <n v="352"/>
    <n v="291"/>
    <x v="1"/>
  </r>
  <r>
    <s v="Jak svést dámu na scestí snadno a rychle"/>
    <s v="Sophie Irwin"/>
    <n v="289"/>
    <n v="87"/>
    <s v="online nosič"/>
    <s v="Romantika &amp; Erotika"/>
    <n v="202"/>
    <n v="0.69896193771626303"/>
    <n v="1"/>
    <n v="2249"/>
    <n v="4440"/>
    <x v="0"/>
  </r>
  <r>
    <s v="Poslechni si a pohlaď: Nezkrotná džungle"/>
    <s v="kolektiv autorů"/>
    <n v="279"/>
    <n v="98"/>
    <s v="leporelo"/>
    <s v="Děti &amp; Mládež"/>
    <n v="181"/>
    <n v="0.64874551971326166"/>
    <n v="0"/>
    <n v="3411"/>
    <n v="3636"/>
    <x v="0"/>
  </r>
  <r>
    <s v="Čaroděj ze země Oz"/>
    <s v="Lyman Frank Baum"/>
    <n v="319"/>
    <n v="211"/>
    <s v="pevná vazba"/>
    <s v="Beletrie"/>
    <n v="108"/>
    <n v="0.33855799373040751"/>
    <n v="0"/>
    <n v="2543"/>
    <n v="4312"/>
    <x v="1"/>
  </r>
  <r>
    <s v="Spálené mosty"/>
    <s v="Tami Fischer"/>
    <n v="319"/>
    <n v="182"/>
    <s v="pevná vazba"/>
    <s v="Romantika &amp; Erotika"/>
    <n v="137"/>
    <n v="0.42946708463949845"/>
    <n v="0"/>
    <n v="3150"/>
    <n v="2066"/>
    <x v="1"/>
  </r>
  <r>
    <s v="Moje velké řecké léto"/>
    <s v="Sue Robertsová"/>
    <n v="249"/>
    <n v="147"/>
    <s v="online nosič"/>
    <s v="Romantika &amp; Erotika"/>
    <n v="102"/>
    <n v="0.40963855421686746"/>
    <n v="1"/>
    <n v="2898"/>
    <n v="2683"/>
    <x v="1"/>
  </r>
  <r>
    <s v="Poslední dům v Needless Street"/>
    <s v="Catriona Ward"/>
    <n v="319"/>
    <n v="284"/>
    <s v="pevná vazba"/>
    <s v="Krimi &amp; thriller"/>
    <n v="35"/>
    <n v="0.109717868338558"/>
    <n v="0"/>
    <n v="1136"/>
    <n v="2040"/>
    <x v="2"/>
  </r>
  <r>
    <s v="První den zbytku života"/>
    <s v="Maud Ankaoua"/>
    <n v="259"/>
    <n v="158"/>
    <s v="online nosič"/>
    <s v="Beletrie"/>
    <n v="101"/>
    <n v="0.38996138996138996"/>
    <n v="1"/>
    <n v="1732"/>
    <n v="1747"/>
    <x v="1"/>
  </r>
  <r>
    <s v="Umění smrti"/>
    <s v="David Fennell"/>
    <n v="359"/>
    <n v="323"/>
    <s v="pevná vazba"/>
    <s v="Krimi &amp; thriller"/>
    <n v="36"/>
    <n v="0.10027855153203342"/>
    <n v="0"/>
    <n v="3891"/>
    <n v="516"/>
    <x v="2"/>
  </r>
  <r>
    <s v="Polární běsy"/>
    <s v="Greer Macallister"/>
    <n v="319"/>
    <n v="236"/>
    <s v="pevná vazba"/>
    <s v="Historie &amp; války"/>
    <n v="83"/>
    <n v="0.2601880877742947"/>
    <n v="0"/>
    <n v="1790"/>
    <n v="2039"/>
    <x v="1"/>
  </r>
  <r>
    <s v="Práskač"/>
    <s v="Jan-Erik Fjell"/>
    <n v="319"/>
    <n v="220"/>
    <s v="pevná vazba"/>
    <s v="Krimi &amp; thriller"/>
    <n v="99"/>
    <n v="0.31034482758620691"/>
    <n v="0"/>
    <n v="2503"/>
    <n v="821"/>
    <x v="1"/>
  </r>
  <r>
    <s v="Černý jícen"/>
    <s v="Ronald Malfi"/>
    <n v="359"/>
    <n v="255"/>
    <s v="pevná vazba"/>
    <s v="Krimi &amp; thriller"/>
    <n v="104"/>
    <n v="0.28969359331476324"/>
    <n v="0"/>
    <n v="430"/>
    <n v="2417"/>
    <x v="1"/>
  </r>
  <r>
    <s v="Ukrývané děti"/>
    <s v="Marcel Prins"/>
    <n v="289"/>
    <n v="165"/>
    <s v="online nosič"/>
    <s v="Historie &amp; války"/>
    <n v="124"/>
    <n v="0.4290657439446367"/>
    <n v="1"/>
    <n v="277"/>
    <n v="2945"/>
    <x v="1"/>
  </r>
  <r>
    <s v="Strategie úniku"/>
    <s v="Martha Wells"/>
    <n v="179"/>
    <n v="109"/>
    <s v="online nosič"/>
    <s v="Scifi &amp; Fantasy &amp; Horor"/>
    <n v="70"/>
    <n v="0.39106145251396646"/>
    <n v="1"/>
    <n v="3943"/>
    <n v="3600"/>
    <x v="2"/>
  </r>
  <r>
    <s v="Nikdo ti neuvěří"/>
    <s v="Magda Knedler"/>
    <n v="319"/>
    <n v="239"/>
    <s v="pevná vazba"/>
    <s v="Historie &amp; války"/>
    <n v="80"/>
    <n v="0.2507836990595611"/>
    <n v="0"/>
    <n v="2051"/>
    <n v="3468"/>
    <x v="1"/>
  </r>
  <r>
    <s v="Sny: Váš osobní průvodce"/>
    <s v="Angela Mogridge"/>
    <n v="319"/>
    <n v="306"/>
    <s v="pevná vazba"/>
    <s v="Psychologie &amp; Spiritualita &amp; Esoterika"/>
    <n v="13"/>
    <n v="4.0752351097178681E-2"/>
    <n v="0"/>
    <n v="1787"/>
    <n v="587"/>
    <x v="3"/>
  </r>
  <r>
    <s v="Blíž, než myslíš"/>
    <s v="Ewa Przydryga"/>
    <n v="289"/>
    <n v="191"/>
    <s v="online nosič"/>
    <s v="Krimi &amp; thriller"/>
    <n v="98"/>
    <n v="0.33910034602076122"/>
    <n v="1"/>
    <n v="1587"/>
    <n v="3937"/>
    <x v="1"/>
  </r>
  <r>
    <s v="Jezte opravdové jídlo"/>
    <s v="Carlos Ríos"/>
    <n v="319"/>
    <n v="242"/>
    <s v="pevná vazba"/>
    <s v="Vaření &amp; lifestyle"/>
    <n v="77"/>
    <n v="0.2413793103448276"/>
    <n v="0"/>
    <n v="1392"/>
    <n v="4465"/>
    <x v="1"/>
  </r>
  <r>
    <s v="Magie ze zahrádky"/>
    <s v="Cecilia Lattari"/>
    <n v="399"/>
    <n v="339"/>
    <s v="pevná vazba"/>
    <s v="Scifi &amp; Fantasy &amp; Horor"/>
    <n v="60"/>
    <n v="0.15037593984962405"/>
    <n v="0"/>
    <n v="2329"/>
    <n v="2958"/>
    <x v="2"/>
  </r>
  <r>
    <s v="Můj první polibek"/>
    <s v="Kontrast"/>
    <n v="239"/>
    <n v="62"/>
    <s v="měkká vazba"/>
    <s v="Romantika &amp; Erotika"/>
    <n v="177"/>
    <n v="0.7405857740585774"/>
    <n v="0"/>
    <n v="2899"/>
    <n v="3425"/>
    <x v="0"/>
  </r>
  <r>
    <s v="Když nemůžeš, přidej"/>
    <s v="Brendon Burchard"/>
    <n v="299"/>
    <n v="278"/>
    <s v="pevná vazba"/>
    <s v="Psychologie &amp; Spiritualita &amp; Esoterika"/>
    <n v="21"/>
    <n v="7.0234113712374577E-2"/>
    <n v="0"/>
    <n v="4271"/>
    <n v="2735"/>
    <x v="3"/>
  </r>
  <r>
    <s v="Obraz Doriana Graye - grafický román"/>
    <s v="Oscar Wilde"/>
    <n v="349"/>
    <n v="286"/>
    <s v="pevná vazba"/>
    <s v="Scifi &amp; Fantasy &amp; Horor"/>
    <n v="63"/>
    <n v="0.18051575931232092"/>
    <n v="0"/>
    <n v="2143"/>
    <n v="235"/>
    <x v="2"/>
  </r>
  <r>
    <s v="Jóga pro hezký den - Dobré ráno, přátelé!"/>
    <s v="Edice Knihy Omega"/>
    <n v="199"/>
    <n v="125"/>
    <s v="pevná vazba"/>
    <s v="Vaření &amp; lifestyle"/>
    <n v="74"/>
    <n v="0.37185929648241206"/>
    <n v="0"/>
    <n v="4321"/>
    <n v="683"/>
    <x v="2"/>
  </r>
  <r>
    <s v="Knihkupkyně z Dachau"/>
    <s v="Shari J. Ryan"/>
    <n v="289"/>
    <n v="165"/>
    <s v="online nosič"/>
    <s v="Historie &amp; války"/>
    <n v="124"/>
    <n v="0.4290657439446367"/>
    <n v="1"/>
    <n v="1216"/>
    <n v="960"/>
    <x v="1"/>
  </r>
  <r>
    <s v="Když se statek probouzí"/>
    <s v="Sandra Grimmová"/>
    <n v="199"/>
    <n v="129"/>
    <s v="pevná vazba"/>
    <s v="Děti &amp; Mládež"/>
    <n v="70"/>
    <n v="0.35175879396984927"/>
    <n v="0"/>
    <n v="2652"/>
    <n v="4017"/>
    <x v="2"/>
  </r>
  <r>
    <s v="Wicca: Váš osobní průvodce"/>
    <s v="Tracie Long"/>
    <n v="319"/>
    <n v="236"/>
    <s v="pevná vazba"/>
    <s v="Scifi &amp; Fantasy &amp; Horor"/>
    <n v="83"/>
    <n v="0.2601880877742947"/>
    <n v="0"/>
    <n v="1740"/>
    <n v="4063"/>
    <x v="1"/>
  </r>
  <r>
    <s v="Výpadek systémů"/>
    <s v="Martha Wells"/>
    <n v="139"/>
    <n v="68"/>
    <s v="online nosič"/>
    <s v="Scifi &amp; Fantasy &amp; Horor"/>
    <n v="71"/>
    <n v="0.51079136690647486"/>
    <n v="1"/>
    <n v="2624"/>
    <n v="2251"/>
    <x v="2"/>
  </r>
  <r>
    <s v="Klaun v kukuřičném poli"/>
    <s v="Adam Cesare"/>
    <n v="319"/>
    <n v="223"/>
    <s v="pevná vazba"/>
    <s v="Krimi &amp; thriller"/>
    <n v="96"/>
    <n v="0.30094043887147337"/>
    <n v="0"/>
    <n v="2784"/>
    <n v="2443"/>
    <x v="1"/>
  </r>
  <r>
    <s v="Severní pól, Jižní pól"/>
    <s v="Michael Bright"/>
    <n v="319"/>
    <n v="284"/>
    <s v="pevná vazba"/>
    <s v="Ekonomie &amp; Naučné &amp; Věda"/>
    <n v="35"/>
    <n v="0.109717868338558"/>
    <n v="0"/>
    <n v="1931"/>
    <n v="2011"/>
    <x v="2"/>
  </r>
  <r>
    <s v="Všechno, co jsme měli"/>
    <s v="Jennifer Bright"/>
    <n v="289"/>
    <n v="61"/>
    <s v="online nosič"/>
    <s v="Romantika &amp; Erotika"/>
    <n v="228"/>
    <n v="0.78892733564013839"/>
    <n v="1"/>
    <n v="2657"/>
    <n v="1923"/>
    <x v="0"/>
  </r>
  <r>
    <s v="Nehoda"/>
    <s v="Natalie Barelli"/>
    <n v="319"/>
    <n v="258"/>
    <s v="pevná vazba"/>
    <s v="Krimi &amp; thriller"/>
    <n v="61"/>
    <n v="0.19122257053291536"/>
    <n v="0"/>
    <n v="2052"/>
    <n v="3356"/>
    <x v="2"/>
  </r>
  <r>
    <s v="Smrt před úsvitem"/>
    <s v="Robert R. McCammon"/>
    <n v="399"/>
    <n v="323"/>
    <s v="pevná vazba"/>
    <s v="Krimi &amp; thriller"/>
    <n v="76"/>
    <n v="0.19047619047619047"/>
    <n v="0"/>
    <n v="3075"/>
    <n v="2891"/>
    <x v="1"/>
  </r>
  <r>
    <s v="Blue: Kdekoli mě najdeš"/>
    <s v="Nikola Hotel"/>
    <n v="289"/>
    <n v="130"/>
    <s v="online nosič"/>
    <s v="Romantika &amp; Erotika"/>
    <n v="159"/>
    <n v="0.55017301038062283"/>
    <n v="1"/>
    <n v="1389"/>
    <n v="1217"/>
    <x v="0"/>
  </r>
  <r>
    <s v="Ostrov větrných koní: Přátelství z větru a magie"/>
    <s v="Eva Hierteis"/>
    <n v="279"/>
    <n v="179"/>
    <s v="pevná vazba"/>
    <s v="Scifi &amp; Fantasy &amp; Horor"/>
    <n v="100"/>
    <n v="0.35842293906810035"/>
    <n v="0"/>
    <n v="148"/>
    <n v="1990"/>
    <x v="1"/>
  </r>
  <r>
    <s v="Světlo bylo dokonalé"/>
    <s v="Caréne Ponte"/>
    <n v="249"/>
    <n v="115"/>
    <s v="online nosič"/>
    <s v="Romantika &amp; Erotika"/>
    <n v="134"/>
    <n v="0.5381526104417671"/>
    <n v="1"/>
    <n v="602"/>
    <n v="3402"/>
    <x v="1"/>
  </r>
  <r>
    <s v="(Ne)skrývaná pravda"/>
    <s v="Lindsay Cameron"/>
    <n v="289"/>
    <n v="197"/>
    <s v="online nosič"/>
    <s v="Krimi &amp; thriller"/>
    <n v="92"/>
    <n v="0.31833910034602075"/>
    <n v="1"/>
    <n v="1898"/>
    <n v="457"/>
    <x v="1"/>
  </r>
  <r>
    <s v="Podraz"/>
    <s v="Paulina Świst"/>
    <n v="249"/>
    <n v="82"/>
    <s v="online nosič"/>
    <s v="Romantika &amp; Erotika"/>
    <n v="167"/>
    <n v="0.67068273092369479"/>
    <n v="1"/>
    <n v="366"/>
    <n v="3103"/>
    <x v="0"/>
  </r>
  <r>
    <s v="Srdcové eso"/>
    <s v="Morgane Moncomble"/>
    <n v="289"/>
    <n v="66"/>
    <s v="online nosič"/>
    <s v="Romantika &amp; Erotika"/>
    <n v="223"/>
    <n v="0.77162629757785473"/>
    <n v="1"/>
    <n v="1204"/>
    <n v="762"/>
    <x v="0"/>
  </r>
  <r>
    <s v="Ukrývané děti"/>
    <s v="Marcel Prins"/>
    <n v="319"/>
    <n v="265"/>
    <s v="pevná vazba"/>
    <s v="Historie &amp; války"/>
    <n v="54"/>
    <n v="0.16927899686520376"/>
    <n v="0"/>
    <n v="2859"/>
    <n v="3456"/>
    <x v="2"/>
  </r>
  <r>
    <s v="Eliho slib"/>
    <s v="Ronald H. Balson"/>
    <n v="289"/>
    <n v="234"/>
    <s v="online nosič"/>
    <s v="Historie &amp; války"/>
    <n v="55"/>
    <n v="0.19031141868512111"/>
    <n v="1"/>
    <n v="1839"/>
    <n v="1388"/>
    <x v="2"/>
  </r>
  <r>
    <s v="Vymetkout a záhada prázdného pokoje"/>
    <s v="Vladimíra Staňková"/>
    <n v="99"/>
    <n v="49"/>
    <s v="pevná vazba"/>
    <s v="Děti &amp; Mládež"/>
    <n v="50"/>
    <n v="0.50505050505050508"/>
    <n v="0"/>
    <n v="1867"/>
    <n v="1795"/>
    <x v="2"/>
  </r>
  <r>
    <s v="Recept na toho pravého"/>
    <s v="Anni Rose"/>
    <n v="99"/>
    <n v="27"/>
    <s v="měkká vazba"/>
    <s v="Romantika &amp; Erotika"/>
    <n v="72"/>
    <n v="0.72727272727272729"/>
    <n v="0"/>
    <n v="3600"/>
    <n v="3391"/>
    <x v="2"/>
  </r>
  <r>
    <s v="V zahradě zášti"/>
    <s v="Camilla Bruce"/>
    <n v="289"/>
    <n v="173"/>
    <s v="online nosič"/>
    <s v="Krimi &amp; thriller"/>
    <n v="116"/>
    <n v="0.40138408304498269"/>
    <n v="1"/>
    <n v="908"/>
    <n v="1655"/>
    <x v="1"/>
  </r>
  <r>
    <s v="Skandální podvod"/>
    <s v="Lynn Messina"/>
    <n v="249"/>
    <n v="214"/>
    <s v="online nosič"/>
    <s v="Krimi &amp; thriller"/>
    <n v="35"/>
    <n v="0.14056224899598393"/>
    <n v="1"/>
    <n v="2909"/>
    <n v="801"/>
    <x v="2"/>
  </r>
  <r>
    <s v="O pandě, která měla vši"/>
    <s v="Hervé Le Goff"/>
    <n v="149"/>
    <n v="82"/>
    <s v="pevná vazba"/>
    <s v="Děti &amp; Mládež"/>
    <n v="67"/>
    <n v="0.44966442953020136"/>
    <n v="0"/>
    <n v="1060"/>
    <n v="1345"/>
    <x v="2"/>
  </r>
  <r>
    <s v="Na vrchol"/>
    <s v="Nicholas Binge"/>
    <n v="319"/>
    <n v="271"/>
    <s v="měkká vazba"/>
    <s v="Scifi &amp; Fantasy &amp; Horor"/>
    <n v="48"/>
    <n v="0.15047021943573669"/>
    <n v="0"/>
    <n v="1657"/>
    <n v="2446"/>
    <x v="2"/>
  </r>
  <r>
    <s v="Rozlučka na ostrově"/>
    <s v="Lucy Clarkeová"/>
    <n v="319"/>
    <n v="316"/>
    <s v="pevná vazba"/>
    <s v="Krimi &amp; thriller"/>
    <n v="3"/>
    <n v="9.4043887147335428E-3"/>
    <n v="0"/>
    <n v="4158"/>
    <n v="2887"/>
    <x v="3"/>
  </r>
  <r>
    <s v="Krystaly: Váš osobní průvodce"/>
    <s v="Bernice Cockram"/>
    <n v="319"/>
    <n v="246"/>
    <s v="pevná vazba"/>
    <s v="Psychologie &amp; Spiritualita &amp; Esoterika"/>
    <n v="73"/>
    <n v="0.22884012539184953"/>
    <n v="0"/>
    <n v="4134"/>
    <n v="3227"/>
    <x v="2"/>
  </r>
  <r>
    <s v="Obětiny"/>
    <s v="Robert Marasco"/>
    <n v="279"/>
    <n v="176"/>
    <s v="měkká vazba"/>
    <s v="Krimi &amp; thriller"/>
    <n v="103"/>
    <n v="0.36917562724014336"/>
    <n v="0"/>
    <n v="2003"/>
    <n v="911"/>
    <x v="1"/>
  </r>
  <r>
    <s v="Noc zázraků"/>
    <s v="Elizabeth Berg"/>
    <n v="289"/>
    <n v="171"/>
    <s v="pevná vazba"/>
    <s v="Beletrie"/>
    <n v="118"/>
    <n v="0.40830449826989618"/>
    <n v="0"/>
    <n v="1817"/>
    <n v="882"/>
    <x v="1"/>
  </r>
  <r>
    <s v="Vyžádejte si Andreu"/>
    <s v="Noelle W. Ihli"/>
    <n v="319"/>
    <n v="201"/>
    <s v="pevná vazba"/>
    <s v="Krimi &amp; thriller"/>
    <n v="118"/>
    <n v="0.36990595611285265"/>
    <n v="0"/>
    <n v="3129"/>
    <n v="841"/>
    <x v="1"/>
  </r>
  <r>
    <s v="Tarot: Váš osobní průvodce"/>
    <s v="Steven Bright"/>
    <n v="319"/>
    <n v="236"/>
    <s v="pevná vazba"/>
    <s v="Psychologie &amp; Spiritualita &amp; Esoterika"/>
    <n v="83"/>
    <n v="0.2601880877742947"/>
    <n v="0"/>
    <n v="1876"/>
    <n v="2300"/>
    <x v="1"/>
  </r>
  <r>
    <s v="Nauč svého draka říkat DĚKUJI"/>
    <s v="Drobek"/>
    <n v="159"/>
    <n v="65"/>
    <s v="pevná vazba"/>
    <s v="Děti &amp; Mládež"/>
    <n v="94"/>
    <n v="0.5911949685534591"/>
    <n v="0"/>
    <n v="3761"/>
    <n v="2918"/>
    <x v="1"/>
  </r>
  <r>
    <s v="Dobří sousedé"/>
    <s v="Adam Nevill"/>
    <n v="319"/>
    <n v="274"/>
    <s v="pevná vazba"/>
    <s v="Krimi &amp; thriller"/>
    <n v="45"/>
    <n v="0.14106583072100312"/>
    <n v="0"/>
    <n v="2568"/>
    <n v="1321"/>
    <x v="2"/>
  </r>
  <r>
    <s v="Zrádné mlhy"/>
    <s v="Katherine Arden"/>
    <n v="219"/>
    <n v="162"/>
    <s v="online nosič"/>
    <s v="Scifi &amp; Fantasy &amp; Horor"/>
    <n v="57"/>
    <n v="0.26027397260273971"/>
    <n v="1"/>
    <n v="1583"/>
    <n v="489"/>
    <x v="2"/>
  </r>
  <r>
    <s v="TIK TAK: Knížka s hodinami"/>
    <s v="Rebo - Naše Nakladatelství"/>
    <n v="319"/>
    <n v="108"/>
    <s v="leporelo"/>
    <s v="Děti &amp; Mládež"/>
    <n v="211"/>
    <n v="0.66144200626959249"/>
    <n v="0"/>
    <n v="2549"/>
    <n v="3849"/>
    <x v="0"/>
  </r>
  <r>
    <s v="Stranger Things: Ikarův pád"/>
    <s v="Caitlin Schneiderhan"/>
    <n v="319"/>
    <n v="239"/>
    <s v="pevná vazba"/>
    <s v="Scifi &amp; Fantasy &amp; Horor"/>
    <n v="80"/>
    <n v="0.2507836990595611"/>
    <n v="0"/>
    <n v="510"/>
    <n v="614"/>
    <x v="1"/>
  </r>
  <r>
    <s v="Pekelné léto"/>
    <s v="Janni Pedersen"/>
    <n v="319"/>
    <n v="246"/>
    <s v="pevná vazba"/>
    <s v="Krimi &amp; thriller"/>
    <n v="73"/>
    <n v="0.22884012539184953"/>
    <n v="0"/>
    <n v="3492"/>
    <n v="1419"/>
    <x v="2"/>
  </r>
  <r>
    <s v="Chemie lásky"/>
    <s v="Sariah Wilson"/>
    <n v="319"/>
    <n v="169"/>
    <s v="měkká vazba"/>
    <s v="Romantika &amp; Erotika"/>
    <n v="150"/>
    <n v="0.47021943573667713"/>
    <n v="0"/>
    <n v="1896"/>
    <n v="1992"/>
    <x v="1"/>
  </r>
  <r>
    <s v="Ztráta spojení"/>
    <s v="Martha Wells"/>
    <n v="279"/>
    <n v="271"/>
    <s v="pevná vazba"/>
    <s v="Scifi &amp; Fantasy &amp; Horor"/>
    <n v="8"/>
    <n v="2.8673835125448029E-2"/>
    <n v="0"/>
    <n v="4252"/>
    <n v="1953"/>
    <x v="3"/>
  </r>
  <r>
    <s v="Hotel Magnifique"/>
    <s v="Emily J. Taylor"/>
    <n v="289"/>
    <n v="110"/>
    <s v="online nosič"/>
    <s v="Děti &amp; Mládež"/>
    <n v="179"/>
    <n v="0.61937716262975784"/>
    <n v="1"/>
    <n v="1954"/>
    <n v="4016"/>
    <x v="0"/>
  </r>
  <r>
    <s v="Páni času"/>
    <s v="Eva García Sáenz de Urturi"/>
    <n v="289"/>
    <n v="188"/>
    <s v="online nosič"/>
    <s v="Krimi &amp; thriller"/>
    <n v="101"/>
    <n v="0.34948096885813151"/>
    <n v="1"/>
    <n v="1666"/>
    <n v="3827"/>
    <x v="1"/>
  </r>
  <r>
    <s v="Největší strach"/>
    <s v="Alex Finlay"/>
    <n v="319"/>
    <n v="239"/>
    <s v="pevná vazba"/>
    <s v="Krimi &amp; thriller"/>
    <n v="80"/>
    <n v="0.2507836990595611"/>
    <n v="0"/>
    <n v="4004"/>
    <n v="627"/>
    <x v="1"/>
  </r>
  <r>
    <s v="Holubí krev"/>
    <s v="Dennis Jürgensen"/>
    <n v="319"/>
    <n v="297"/>
    <s v="pevná vazba"/>
    <s v="Krimi &amp; thriller"/>
    <n v="22"/>
    <n v="6.8965517241379309E-2"/>
    <n v="0"/>
    <n v="1302"/>
    <n v="4050"/>
    <x v="3"/>
  </r>
  <r>
    <s v="Ulice v průběhu věků"/>
    <s v="Steve Noon"/>
    <n v="319"/>
    <n v="144"/>
    <s v="pevná vazba"/>
    <s v="Děti &amp; Mládež"/>
    <n v="175"/>
    <n v="0.54858934169278994"/>
    <n v="0"/>
    <n v="532"/>
    <n v="2156"/>
    <x v="0"/>
  </r>
  <r>
    <s v="Abeceda rostlin"/>
    <s v="Vladimíra Staňková"/>
    <n v="199"/>
    <n v="107"/>
    <s v="pevná vazba"/>
    <s v="Děti &amp; Mládež"/>
    <n v="92"/>
    <n v="0.46231155778894473"/>
    <n v="0"/>
    <n v="1072"/>
    <n v="2714"/>
    <x v="1"/>
  </r>
  <r>
    <s v="Skoč si do pohádky: Červená Karkulka vyzraje na vlka!"/>
    <s v="Hervé Le Goff"/>
    <n v="159"/>
    <n v="70"/>
    <s v="pevná vazba"/>
    <s v="Děti &amp; Mládež"/>
    <n v="89"/>
    <n v="0.55974842767295596"/>
    <n v="0"/>
    <n v="551"/>
    <n v="3065"/>
    <x v="1"/>
  </r>
  <r>
    <s v="Společnost lhářů"/>
    <s v="Karen Maitland"/>
    <n v="399"/>
    <n v="351"/>
    <s v="pevná vazba"/>
    <s v="Historie &amp; války"/>
    <n v="48"/>
    <n v="0.12030075187969924"/>
    <n v="0"/>
    <n v="3644"/>
    <n v="4182"/>
    <x v="2"/>
  </r>
  <r>
    <s v="Nový život"/>
    <s v="Katharina Fuchs"/>
    <n v="319"/>
    <n v="246"/>
    <s v="pevná vazba"/>
    <s v="Historie &amp; války"/>
    <n v="73"/>
    <n v="0.22884012539184953"/>
    <n v="0"/>
    <n v="2119"/>
    <n v="1607"/>
    <x v="2"/>
  </r>
  <r>
    <s v="Dino meditace"/>
    <s v="Lorena V. Pajalunga"/>
    <n v="199"/>
    <n v="149"/>
    <s v="pevná vazba"/>
    <s v="Psychologie &amp; Spiritualita &amp; Esoterika"/>
    <n v="50"/>
    <n v="0.25125628140703515"/>
    <n v="0"/>
    <n v="795"/>
    <n v="3789"/>
    <x v="2"/>
  </r>
  <r>
    <s v="Krvavá spása"/>
    <s v="Lisa Reganová"/>
    <n v="379"/>
    <n v="273"/>
    <s v="pevná vazba"/>
    <s v="Krimi &amp; thriller"/>
    <n v="106"/>
    <n v="0.27968337730870713"/>
    <n v="0"/>
    <n v="2387"/>
    <n v="2487"/>
    <x v="1"/>
  </r>
  <r>
    <s v="Krása mezi námi"/>
    <s v="Cory Sanderson"/>
    <n v="289"/>
    <n v="194"/>
    <s v="online nosič"/>
    <s v="Krimi &amp; thriller"/>
    <n v="95"/>
    <n v="0.32871972318339099"/>
    <n v="1"/>
    <n v="2074"/>
    <n v="790"/>
    <x v="1"/>
  </r>
  <r>
    <s v="Anatéma"/>
    <s v="Nick Roberts"/>
    <n v="319"/>
    <n v="214"/>
    <s v="měkká vazba"/>
    <s v="Krimi &amp; thriller"/>
    <n v="105"/>
    <n v="0.32915360501567398"/>
    <n v="0"/>
    <n v="2866"/>
    <n v="903"/>
    <x v="1"/>
  </r>
  <r>
    <s v="Děvčata z Bloomsbury"/>
    <s v="Natalie Jenner"/>
    <n v="319"/>
    <n v="223"/>
    <s v="pevná vazba"/>
    <s v="Beletrie"/>
    <n v="96"/>
    <n v="0.30094043887147337"/>
    <n v="0"/>
    <n v="2192"/>
    <n v="2224"/>
    <x v="1"/>
  </r>
  <r>
    <s v="Zimní přízrak"/>
    <s v="Dan Simmons"/>
    <n v="289"/>
    <n v="171"/>
    <s v="online nosič"/>
    <s v="Krimi &amp; thriller"/>
    <n v="118"/>
    <n v="0.40830449826989618"/>
    <n v="1"/>
    <n v="3022"/>
    <n v="1984"/>
    <x v="1"/>
  </r>
  <r>
    <s v="Trůn padlých"/>
    <s v="Kerri Maniscalco"/>
    <n v="399"/>
    <n v="303"/>
    <s v="pevná vazba"/>
    <s v="Scifi &amp; Fantasy &amp; Horor"/>
    <n v="96"/>
    <n v="0.24060150375939848"/>
    <n v="0"/>
    <n v="4209"/>
    <n v="1520"/>
    <x v="1"/>
  </r>
  <r>
    <s v="Jóga pro začátečníky"/>
    <s v="Cory Martin"/>
    <n v="239"/>
    <n v="158"/>
    <s v="měkká vazba"/>
    <s v="Vaření &amp; lifestyle"/>
    <n v="81"/>
    <n v="0.33891213389121339"/>
    <n v="0"/>
    <n v="3157"/>
    <n v="4288"/>
    <x v="1"/>
  </r>
  <r>
    <s v="Neohlížej se"/>
    <s v="Ben Cheetham"/>
    <n v="249"/>
    <n v="177"/>
    <s v="online nosič"/>
    <s v="Krimi &amp; thriller"/>
    <n v="72"/>
    <n v="0.28915662650602408"/>
    <n v="1"/>
    <n v="1784"/>
    <n v="1113"/>
    <x v="2"/>
  </r>
  <r>
    <s v="Výměna"/>
    <s v="Robyn Harding"/>
    <n v="319"/>
    <n v="287"/>
    <s v="pevná vazba"/>
    <s v="Krimi &amp; thriller"/>
    <n v="32"/>
    <n v="0.10031347962382445"/>
    <n v="0"/>
    <n v="1336"/>
    <n v="357"/>
    <x v="2"/>
  </r>
  <r>
    <s v="Lékaři z Osvětimi"/>
    <s v="Bruno Halioua"/>
    <n v="289"/>
    <n v="208"/>
    <s v="online nosič"/>
    <s v="Historie &amp; války"/>
    <n v="81"/>
    <n v="0.28027681660899656"/>
    <n v="1"/>
    <n v="225"/>
    <n v="3080"/>
    <x v="1"/>
  </r>
  <r>
    <s v="Přenesené hory"/>
    <s v="Tami Fischer"/>
    <n v="289"/>
    <n v="84"/>
    <s v="online nosič"/>
    <s v="Romantika &amp; Erotika"/>
    <n v="205"/>
    <n v="0.70934256055363321"/>
    <n v="1"/>
    <n v="1243"/>
    <n v="3368"/>
    <x v="0"/>
  </r>
  <r>
    <s v="Židovské jesle"/>
    <s v="Elle van Rijn"/>
    <n v="249"/>
    <n v="159"/>
    <s v="online nosič"/>
    <s v="Historie &amp; války"/>
    <n v="90"/>
    <n v="0.36144578313253012"/>
    <n v="1"/>
    <n v="2485"/>
    <n v="3137"/>
    <x v="1"/>
  </r>
  <r>
    <s v="Bouře na Labi"/>
    <s v="Miriam Georg"/>
    <n v="359"/>
    <n v="212"/>
    <s v="online nosič"/>
    <s v="Historie &amp; války"/>
    <n v="147"/>
    <n v="0.40947075208913647"/>
    <n v="1"/>
    <n v="3145"/>
    <n v="1466"/>
    <x v="1"/>
  </r>
  <r>
    <s v="Home Body: Mé tělo, můj chrám"/>
    <s v="Rupi Kaur"/>
    <n v="279"/>
    <n v="201"/>
    <s v="pevná vazba"/>
    <s v="Beletrie"/>
    <n v="78"/>
    <n v="0.27956989247311825"/>
    <n v="0"/>
    <n v="488"/>
    <n v="3477"/>
    <x v="1"/>
  </r>
  <r>
    <s v="Devatenáct pařátů a jeden temný pták"/>
    <s v="Agustina Bazterrica"/>
    <n v="319"/>
    <n v="300"/>
    <s v="pevná vazba"/>
    <s v="Krimi &amp; thriller"/>
    <n v="19"/>
    <n v="5.9561128526645767E-2"/>
    <n v="0"/>
    <n v="4086"/>
    <n v="2641"/>
    <x v="3"/>
  </r>
  <r>
    <s v="Tisíc lodí"/>
    <s v="Natalie Haynesová"/>
    <n v="319"/>
    <n v="271"/>
    <s v="pevná vazba"/>
    <s v="Beletrie"/>
    <n v="48"/>
    <n v="0.15047021943573669"/>
    <n v="0"/>
    <n v="1012"/>
    <n v="2462"/>
    <x v="2"/>
  </r>
  <r>
    <s v="Knihkupectví poslední naděje"/>
    <s v="Emily Blaine"/>
    <n v="319"/>
    <n v="182"/>
    <s v="pevná vazba"/>
    <s v="Romantika &amp; Erotika"/>
    <n v="137"/>
    <n v="0.42946708463949845"/>
    <n v="0"/>
    <n v="4292"/>
    <n v="1805"/>
    <x v="1"/>
  </r>
  <r>
    <s v="Děti Jasanu a Jívy"/>
    <s v="Neil Price"/>
    <n v="499"/>
    <n v="419"/>
    <s v="online nosič"/>
    <s v="Historie &amp; války"/>
    <n v="80"/>
    <n v="0.16032064128256512"/>
    <n v="1"/>
    <n v="2563"/>
    <n v="3434"/>
    <x v="1"/>
  </r>
  <r>
    <s v="Citlivá průvodkyně"/>
    <s v="Natalia de Barbaro"/>
    <n v="249"/>
    <n v="149"/>
    <s v="online nosič"/>
    <s v="Psychologie &amp; Spiritualita &amp; Esoterika"/>
    <n v="100"/>
    <n v="0.40160642570281124"/>
    <n v="1"/>
    <n v="3736"/>
    <n v="2141"/>
    <x v="1"/>
  </r>
  <r>
    <s v="Vánoční koleda"/>
    <s v="Charles Dickens"/>
    <n v="279"/>
    <n v="165"/>
    <s v="pevná vazba"/>
    <s v="Beletrie"/>
    <n v="114"/>
    <n v="0.40860215053763443"/>
    <n v="0"/>
    <n v="200"/>
    <n v="2024"/>
    <x v="1"/>
  </r>
  <r>
    <s v="Temné léto"/>
    <s v="Dan Simmons"/>
    <n v="359"/>
    <n v="269"/>
    <s v="online nosič"/>
    <s v="Krimi &amp; thriller"/>
    <n v="90"/>
    <n v="0.25069637883008355"/>
    <n v="1"/>
    <n v="2269"/>
    <n v="2267"/>
    <x v="1"/>
  </r>
  <r>
    <s v="Hra o život"/>
    <s v="Diana Urban"/>
    <n v="319"/>
    <n v="281"/>
    <s v="měkká vazba"/>
    <s v="Krimi &amp; thriller"/>
    <n v="38"/>
    <n v="0.11912225705329153"/>
    <n v="0"/>
    <n v="3164"/>
    <n v="3855"/>
    <x v="2"/>
  </r>
  <r>
    <s v="Dcery panství Foxcote"/>
    <s v="Eve Chase"/>
    <n v="319"/>
    <n v="246"/>
    <s v="pevná vazba"/>
    <s v="Krimi &amp; thriller"/>
    <n v="73"/>
    <n v="0.22884012539184953"/>
    <n v="0"/>
    <n v="3886"/>
    <n v="3725"/>
    <x v="2"/>
  </r>
  <r>
    <s v="Tajemství bajek: Vlk a kůzle"/>
    <s v="Alexandre Jardin"/>
    <n v="159"/>
    <n v="122"/>
    <s v="pevná vazba"/>
    <s v="Scifi &amp; Fantasy &amp; Horor"/>
    <n v="37"/>
    <n v="0.23270440251572327"/>
    <n v="0"/>
    <n v="1303"/>
    <n v="1128"/>
    <x v="2"/>
  </r>
  <r>
    <s v="Krůček po krůčku"/>
    <s v="Sarah Turnerová"/>
    <n v="319"/>
    <n v="169"/>
    <s v="měkká vazba"/>
    <s v="Romantika &amp; Erotika"/>
    <n v="150"/>
    <n v="0.47021943573667713"/>
    <n v="0"/>
    <n v="851"/>
    <n v="3317"/>
    <x v="1"/>
  </r>
  <r>
    <s v="Malibu v plamenech"/>
    <s v="Taylor Jenkins Reid"/>
    <n v="319"/>
    <n v="204"/>
    <s v="pevná vazba"/>
    <s v="Beletrie"/>
    <n v="115"/>
    <n v="0.36050156739811912"/>
    <n v="0"/>
    <n v="1411"/>
    <n v="3603"/>
    <x v="1"/>
  </r>
  <r>
    <s v="Žhavé léto"/>
    <s v="Paulina Świst"/>
    <n v="289"/>
    <n v="87"/>
    <s v="online nosič"/>
    <s v="Romantika &amp; Erotika"/>
    <n v="202"/>
    <n v="0.69896193771626303"/>
    <n v="1"/>
    <n v="3364"/>
    <n v="4119"/>
    <x v="0"/>
  </r>
  <r>
    <s v="Já a ty, navždy"/>
    <s v="Jo Watson"/>
    <n v="289"/>
    <n v="95"/>
    <s v="online nosič"/>
    <s v="Romantika &amp; Erotika"/>
    <n v="194"/>
    <n v="0.67128027681660896"/>
    <n v="1"/>
    <n v="1953"/>
    <n v="1610"/>
    <x v="0"/>
  </r>
  <r>
    <s v="Chata 1879"/>
    <s v="Josef König"/>
    <n v="199"/>
    <n v="153"/>
    <s v="pevná vazba"/>
    <s v="Beletrie"/>
    <n v="46"/>
    <n v="0.23115577889447236"/>
    <n v="0"/>
    <n v="1701"/>
    <n v="118"/>
    <x v="2"/>
  </r>
  <r>
    <s v="Chlapec, který kreslil stíny"/>
    <s v="Oriana Ramunno"/>
    <n v="249"/>
    <n v="172"/>
    <s v="online nosič"/>
    <s v="Historie &amp; války"/>
    <n v="77"/>
    <n v="0.30923694779116467"/>
    <n v="1"/>
    <n v="1006"/>
    <n v="1800"/>
    <x v="1"/>
  </r>
  <r>
    <s v="Kluk v lese"/>
    <s v="Maxwell Smart"/>
    <n v="249"/>
    <n v="164"/>
    <s v="online nosič"/>
    <s v="Beletrie"/>
    <n v="85"/>
    <n v="0.34136546184738958"/>
    <n v="1"/>
    <n v="746"/>
    <n v="2773"/>
    <x v="1"/>
  </r>
  <r>
    <s v="Dítě z Osvětimi"/>
    <s v="Lily Graham"/>
    <n v="249"/>
    <n v="154"/>
    <s v="online nosič"/>
    <s v="Historie &amp; války"/>
    <n v="95"/>
    <n v="0.38152610441767071"/>
    <n v="1"/>
    <n v="4399"/>
    <n v="1742"/>
    <x v="1"/>
  </r>
  <r>
    <s v="Temná zima"/>
    <s v="Flint Maxwell"/>
    <n v="279"/>
    <n v="170"/>
    <s v="pevná vazba"/>
    <s v="Krimi &amp; thriller"/>
    <n v="109"/>
    <n v="0.39068100358422941"/>
    <n v="0"/>
    <n v="240"/>
    <n v="4209"/>
    <x v="1"/>
  </r>
  <r>
    <s v="Přestaňte řešit h*vna"/>
    <s v="Gary John Bishop"/>
    <n v="319"/>
    <n v="265"/>
    <s v="pevná vazba"/>
    <s v="Psychologie &amp; Spiritualita &amp; Esoterika"/>
    <n v="54"/>
    <n v="0.16927899686520376"/>
    <n v="0"/>
    <n v="1597"/>
    <n v="3890"/>
    <x v="2"/>
  </r>
  <r>
    <s v="Prázdné úsměvy"/>
    <s v="Katherine Arden"/>
    <n v="249"/>
    <n v="147"/>
    <s v="online nosič"/>
    <s v="Scifi &amp; Fantasy &amp; Horor"/>
    <n v="102"/>
    <n v="0.40963855421686746"/>
    <n v="1"/>
    <n v="4490"/>
    <n v="2743"/>
    <x v="1"/>
  </r>
  <r>
    <s v="Čtenářský kroužek na konci světa"/>
    <s v="Frida Skybäck"/>
    <n v="289"/>
    <n v="145"/>
    <s v="online nosič"/>
    <s v="Romantika &amp; Erotika"/>
    <n v="144"/>
    <n v="0.4982698961937716"/>
    <n v="1"/>
    <n v="1961"/>
    <n v="4165"/>
    <x v="1"/>
  </r>
  <r>
    <s v="Perla"/>
    <s v="Tiffany Reiszová"/>
    <n v="249"/>
    <n v="85"/>
    <s v="online nosič"/>
    <s v="Romantika &amp; Erotika"/>
    <n v="164"/>
    <n v="0.65863453815261042"/>
    <n v="1"/>
    <n v="2800"/>
    <n v="3592"/>
    <x v="0"/>
  </r>
  <r>
    <s v="Ztraceny v Paříži"/>
    <s v="Elizabeth Thompson"/>
    <n v="289"/>
    <n v="107"/>
    <s v="online nosič"/>
    <s v="Romantika &amp; Erotika"/>
    <n v="182"/>
    <n v="0.62975778546712802"/>
    <n v="1"/>
    <n v="778"/>
    <n v="2252"/>
    <x v="0"/>
  </r>
  <r>
    <s v="Vysvětlovánky"/>
    <s v="Kreetta Onkeli"/>
    <n v="239"/>
    <n v="120"/>
    <s v="pevná vazba"/>
    <s v="Děti &amp; Mládež"/>
    <n v="119"/>
    <n v="0.497907949790795"/>
    <n v="0"/>
    <n v="4142"/>
    <n v="383"/>
    <x v="1"/>
  </r>
  <r>
    <s v="Manželkou podruhé"/>
    <s v="Melanie Summers"/>
    <n v="319"/>
    <n v="169"/>
    <s v="pevná vazba"/>
    <s v="Romantika &amp; Erotika"/>
    <n v="150"/>
    <n v="0.47021943573667713"/>
    <n v="0"/>
    <n v="2146"/>
    <n v="3120"/>
    <x v="1"/>
  </r>
  <r>
    <s v="Podivná doba"/>
    <s v="Caimh McDonnell"/>
    <n v="229"/>
    <n v="163"/>
    <s v="online nosič"/>
    <s v="Scifi &amp; Fantasy &amp; Horor"/>
    <n v="66"/>
    <n v="0.28820960698689957"/>
    <n v="1"/>
    <n v="3465"/>
    <n v="3294"/>
    <x v="2"/>
  </r>
  <r>
    <s v="Dům v Amityville"/>
    <s v="Jay Anson"/>
    <n v="319"/>
    <n v="223"/>
    <s v="měkká vazba"/>
    <s v="Krimi &amp; thriller"/>
    <n v="96"/>
    <n v="0.30094043887147337"/>
    <n v="0"/>
    <n v="408"/>
    <n v="3059"/>
    <x v="1"/>
  </r>
  <r>
    <s v="Hurá na výlet!"/>
    <s v="Iron Tazz"/>
    <n v="399"/>
    <n v="359"/>
    <s v="pevná vazba"/>
    <s v="Ekonomie &amp; Naučné &amp; Věda"/>
    <n v="40"/>
    <n v="0.10025062656641603"/>
    <n v="0"/>
    <n v="3881"/>
    <n v="581"/>
    <x v="2"/>
  </r>
  <r>
    <s v="Výprava za poznáním: Historie"/>
    <s v="Drobek"/>
    <n v="319"/>
    <n v="144"/>
    <s v="pevná vazba"/>
    <s v="Děti &amp; Mládež"/>
    <n v="175"/>
    <n v="0.54858934169278994"/>
    <n v="0"/>
    <n v="548"/>
    <n v="2199"/>
    <x v="0"/>
  </r>
  <r>
    <s v="Jezdecká akademie: Ztracená důvěra"/>
    <s v="Gina Mayerová"/>
    <n v="279"/>
    <n v="159"/>
    <s v="pevná vazba"/>
    <s v="Romantika &amp; Erotika"/>
    <n v="120"/>
    <n v="0.43010752688172044"/>
    <n v="0"/>
    <n v="1030"/>
    <n v="1677"/>
    <x v="1"/>
  </r>
  <r>
    <s v="Dokonalá pohádka"/>
    <s v="Elísabet Benavent"/>
    <n v="359"/>
    <n v="108"/>
    <s v="online nosič"/>
    <s v="Romantika &amp; Erotika"/>
    <n v="251"/>
    <n v="0.69916434540389971"/>
    <n v="1"/>
    <n v="645"/>
    <n v="4101"/>
    <x v="0"/>
  </r>
  <r>
    <s v="Pohádky bratří Grimmů"/>
    <s v="Wilhelm Grimm"/>
    <n v="399"/>
    <n v="223"/>
    <s v="pevná vazba"/>
    <s v="Děti &amp; Mládež"/>
    <n v="176"/>
    <n v="0.44110275689223055"/>
    <n v="0"/>
    <n v="2920"/>
    <n v="3047"/>
    <x v="0"/>
  </r>
  <r>
    <s v="Popletená zvířátka"/>
    <s v="Rebo - Naše Nakladatelství"/>
    <n v="239"/>
    <n v="110"/>
    <s v="leporelo"/>
    <s v="Děti &amp; Mládež"/>
    <n v="129"/>
    <n v="0.53974895397489542"/>
    <n v="0"/>
    <n v="2511"/>
    <n v="2062"/>
    <x v="1"/>
  </r>
  <r>
    <s v="Proces změny"/>
    <s v="Martha Wells"/>
    <n v="179"/>
    <n v="102"/>
    <s v="online nosič"/>
    <s v="Scifi &amp; Fantasy &amp; Horor"/>
    <n v="77"/>
    <n v="0.43016759776536312"/>
    <n v="1"/>
    <n v="1890"/>
    <n v="2253"/>
    <x v="1"/>
  </r>
  <r>
    <s v="Olymp"/>
    <s v="Dan Simmons"/>
    <n v="519"/>
    <n v="379"/>
    <s v="pevná vazba"/>
    <s v="Scifi &amp; Fantasy &amp; Horor"/>
    <n v="140"/>
    <n v="0.26974951830443161"/>
    <n v="0"/>
    <n v="654"/>
    <n v="1743"/>
    <x v="1"/>
  </r>
  <r>
    <s v="Podlý král"/>
    <s v="Holly Black"/>
    <n v="319"/>
    <n v="226"/>
    <s v="pevná vazba"/>
    <s v="Scifi &amp; Fantasy &amp; Horor"/>
    <n v="93"/>
    <n v="0.29153605015673983"/>
    <n v="0"/>
    <n v="2282"/>
    <n v="2125"/>
    <x v="1"/>
  </r>
  <r>
    <s v="Mučitelův stín"/>
    <s v="Gene Wolfe"/>
    <n v="229"/>
    <n v="153"/>
    <s v="online nosič"/>
    <s v="Scifi &amp; Fantasy &amp; Horor"/>
    <n v="76"/>
    <n v="0.33187772925764192"/>
    <n v="1"/>
    <n v="1460"/>
    <n v="1094"/>
    <x v="1"/>
  </r>
  <r>
    <s v="Klub nosičů rakví"/>
    <s v="Paul Tremblay"/>
    <n v="319"/>
    <n v="306"/>
    <s v="pevná vazba"/>
    <s v="Krimi &amp; thriller"/>
    <n v="13"/>
    <n v="4.0752351097178681E-2"/>
    <n v="0"/>
    <n v="497"/>
    <n v="951"/>
    <x v="3"/>
  </r>
  <r>
    <s v="Zákon mnoha"/>
    <s v="Leslie Saunders"/>
    <n v="49"/>
    <n v="30"/>
    <s v="pevná vazba"/>
    <s v="Scifi &amp; Fantasy &amp; Horor"/>
    <n v="19"/>
    <n v="0.38775510204081631"/>
    <n v="0"/>
    <n v="1752"/>
    <n v="1158"/>
    <x v="3"/>
  </r>
  <r>
    <s v="Den je krásný"/>
    <s v="Amabile Giusti"/>
    <n v="289"/>
    <n v="78"/>
    <s v="online nosič"/>
    <s v="Romantika &amp; Erotika"/>
    <n v="211"/>
    <n v="0.73010380622837368"/>
    <n v="1"/>
    <n v="2692"/>
    <n v="1274"/>
    <x v="0"/>
  </r>
  <r>
    <s v="Poslední noc"/>
    <s v="Riley Sager"/>
    <n v="319"/>
    <n v="175"/>
    <s v="pevná vazba"/>
    <s v="Krimi &amp; thriller"/>
    <n v="144"/>
    <n v="0.45141065830721006"/>
    <n v="0"/>
    <n v="4008"/>
    <n v="2520"/>
    <x v="1"/>
  </r>
  <r>
    <s v="Vteřiny života"/>
    <s v="Katharina Fuchs"/>
    <n v="319"/>
    <n v="185"/>
    <s v="pevná vazba"/>
    <s v="Romantika &amp; Erotika"/>
    <n v="134"/>
    <n v="0.42006269592476492"/>
    <n v="0"/>
    <n v="4497"/>
    <n v="4550"/>
    <x v="1"/>
  </r>
  <r>
    <s v="Usínáme s dinosaury a dalšími prehistorickými tvory"/>
    <s v="Drobek"/>
    <n v="319"/>
    <n v="163"/>
    <s v="pevná vazba"/>
    <s v="Děti &amp; Mládež"/>
    <n v="156"/>
    <n v="0.4890282131661442"/>
    <n v="0"/>
    <n v="4464"/>
    <n v="3354"/>
    <x v="0"/>
  </r>
  <r>
    <s v="(Bez)vadní"/>
    <s v="Marta Łabęcka"/>
    <n v="319"/>
    <n v="115"/>
    <s v="měkká vazba"/>
    <s v="Romantika &amp; Erotika"/>
    <n v="204"/>
    <n v="0.63949843260188088"/>
    <n v="0"/>
    <n v="1073"/>
    <n v="4105"/>
    <x v="0"/>
  </r>
  <r>
    <s v="Iron Maiden: Album po albu"/>
    <s v="Martin Poppof"/>
    <n v="639"/>
    <n v="492"/>
    <s v="pevná vazba"/>
    <s v="Beletrie"/>
    <n v="147"/>
    <n v="0.2300469483568075"/>
    <n v="0"/>
    <n v="1274"/>
    <n v="2278"/>
    <x v="1"/>
  </r>
  <r>
    <s v="Kill Creek"/>
    <s v="Thomas Scott"/>
    <n v="319"/>
    <n v="290"/>
    <s v="pevná vazba"/>
    <s v="Krimi &amp; thriller"/>
    <n v="29"/>
    <n v="9.0909090909090912E-2"/>
    <n v="0"/>
    <n v="2300"/>
    <n v="448"/>
    <x v="2"/>
  </r>
  <r>
    <s v="Potopené lodě"/>
    <s v="Tami Fischer"/>
    <n v="289"/>
    <n v="165"/>
    <s v="online nosič"/>
    <s v="Romantika &amp; Erotika"/>
    <n v="124"/>
    <n v="0.4290657439446367"/>
    <n v="1"/>
    <n v="3432"/>
    <n v="3178"/>
    <x v="1"/>
  </r>
  <r>
    <s v="Kočičákovi slaví Vánoce"/>
    <s v="Lucy Brownridge"/>
    <n v="319"/>
    <n v="182"/>
    <s v="leporelo"/>
    <s v="Děti &amp; Mládež"/>
    <n v="137"/>
    <n v="0.42946708463949845"/>
    <n v="0"/>
    <n v="4211"/>
    <n v="978"/>
    <x v="1"/>
  </r>
  <r>
    <s v="Noční směna"/>
    <s v="Alex Finlay"/>
    <n v="319"/>
    <n v="281"/>
    <s v="pevná vazba"/>
    <s v="Krimi &amp; thriller"/>
    <n v="38"/>
    <n v="0.11912225705329153"/>
    <n v="0"/>
    <n v="864"/>
    <n v="1060"/>
    <x v="2"/>
  </r>
  <r>
    <s v="Přehrada"/>
    <s v="Paulina Świst"/>
    <n v="249"/>
    <n v="112"/>
    <s v="online nosič"/>
    <s v="Romantika &amp; Erotika"/>
    <n v="137"/>
    <n v="0.55020080321285136"/>
    <n v="1"/>
    <n v="1197"/>
    <n v="2016"/>
    <x v="1"/>
  </r>
  <r>
    <s v="Smrtící spojení"/>
    <s v="Ian W. Sainsbury"/>
    <n v="319"/>
    <n v="281"/>
    <s v="pevná vazba"/>
    <s v="Krimi &amp; thriller"/>
    <n v="38"/>
    <n v="0.11912225705329153"/>
    <n v="0"/>
    <n v="2346"/>
    <n v="3872"/>
    <x v="2"/>
  </r>
  <r>
    <s v="Dívka v zeleném svetru"/>
    <s v="Krystyna Chiger"/>
    <n v="309"/>
    <n v="213"/>
    <s v="pevná vazba"/>
    <s v="Historie &amp; války"/>
    <n v="96"/>
    <n v="0.31067961165048541"/>
    <n v="0"/>
    <n v="4135"/>
    <n v="3277"/>
    <x v="1"/>
  </r>
  <r>
    <s v="Pašík Vašík už nenosí plínky"/>
    <s v="Katja Reiderová"/>
    <n v="199"/>
    <n v="92"/>
    <s v="pevná vazba"/>
    <s v="Děti &amp; Mládež"/>
    <n v="107"/>
    <n v="0.53768844221105527"/>
    <n v="0"/>
    <n v="1326"/>
    <n v="686"/>
    <x v="1"/>
  </r>
  <r>
    <s v="Dům"/>
    <s v="Bentley Little"/>
    <n v="319"/>
    <n v="217"/>
    <s v="pevná vazba"/>
    <s v="Krimi &amp; thriller"/>
    <n v="102"/>
    <n v="0.31974921630094044"/>
    <n v="0"/>
    <n v="2534"/>
    <n v="4553"/>
    <x v="1"/>
  </r>
  <r>
    <s v="Základní kniha o čakrách"/>
    <s v="Bodo J. Baginski"/>
    <n v="199"/>
    <n v="82"/>
    <s v="měkká vazba"/>
    <s v="Psychologie &amp; Spiritualita &amp; Esoterika"/>
    <n v="117"/>
    <n v="0.5879396984924623"/>
    <n v="0"/>
    <n v="127"/>
    <n v="3502"/>
    <x v="1"/>
  </r>
  <r>
    <s v="Chladnokrevně"/>
    <s v="Truman Capote"/>
    <n v="319"/>
    <n v="226"/>
    <s v="pevná vazba"/>
    <s v="Beletrie"/>
    <n v="93"/>
    <n v="0.29153605015673983"/>
    <n v="0"/>
    <n v="2808"/>
    <n v="1524"/>
    <x v="1"/>
  </r>
  <r>
    <s v="Vila na břehu Elbchaussee"/>
    <s v="Lena Johannson"/>
    <n v="289"/>
    <n v="14"/>
    <s v="online nosič"/>
    <s v="Romantika &amp; Erotika"/>
    <n v="275"/>
    <n v="0.95155709342560557"/>
    <n v="1"/>
    <n v="4516"/>
    <n v="1776"/>
    <x v="0"/>
  </r>
  <r>
    <s v="Tak pravil Zarathustra"/>
    <s v="Friedrich Nietzsche"/>
    <n v="279"/>
    <n v="159"/>
    <s v="pevná vazba"/>
    <s v="Ekonomie &amp; Naučné &amp; Věda"/>
    <n v="120"/>
    <n v="0.43010752688172044"/>
    <n v="0"/>
    <n v="3577"/>
    <n v="4047"/>
    <x v="1"/>
  </r>
  <r>
    <s v="Měli štěstí"/>
    <s v="Catherine Hokin"/>
    <n v="319"/>
    <n v="258"/>
    <s v="pevná vazba"/>
    <s v="Historie &amp; války"/>
    <n v="61"/>
    <n v="0.19122257053291536"/>
    <n v="0"/>
    <n v="4297"/>
    <n v="2143"/>
    <x v="2"/>
  </r>
  <r>
    <s v="BBQ nejen pro vegetariány"/>
    <s v="Oliver Sievers"/>
    <n v="319"/>
    <n v="242"/>
    <s v="pevná vazba"/>
    <s v="Vaření &amp; lifestyle"/>
    <n v="77"/>
    <n v="0.2413793103448276"/>
    <n v="0"/>
    <n v="156"/>
    <n v="2801"/>
    <x v="1"/>
  </r>
  <r>
    <s v="Dobrodružství Toma Sawyera - grafický román"/>
    <s v="Mark Twain"/>
    <n v="349"/>
    <n v="255"/>
    <s v="pevná vazba"/>
    <s v="Umění &amp; Kultura &amp; Hobby"/>
    <n v="94"/>
    <n v="0.2693409742120344"/>
    <n v="0"/>
    <n v="2829"/>
    <n v="3042"/>
    <x v="1"/>
  </r>
  <r>
    <s v="Mléko a med (10. výročí)"/>
    <s v="Rupi Kaur"/>
    <n v="399"/>
    <n v="383"/>
    <s v="pevná vazba"/>
    <s v="Beletrie"/>
    <n v="16"/>
    <n v="4.0100250626566414E-2"/>
    <n v="0"/>
    <n v="3112"/>
    <n v="164"/>
    <x v="3"/>
  </r>
  <r>
    <s v="Smrková Tišina"/>
    <s v="Kristýna Sládečková"/>
    <n v="319"/>
    <n v="274"/>
    <s v="pevná vazba"/>
    <s v="Krimi &amp; thriller"/>
    <n v="45"/>
    <n v="0.14106583072100312"/>
    <n v="0"/>
    <n v="3341"/>
    <n v="1154"/>
    <x v="2"/>
  </r>
  <r>
    <s v="Až uvidíš moře"/>
    <s v="Scarlett Wilková"/>
    <n v="319"/>
    <n v="230"/>
    <s v="online nosič"/>
    <s v="Beletrie"/>
    <n v="89"/>
    <n v="0.27899686520376177"/>
    <n v="1"/>
    <n v="3140"/>
    <n v="4079"/>
    <x v="1"/>
  </r>
  <r>
    <s v="Barva nachu"/>
    <s v="Alice Walker"/>
    <n v="319"/>
    <n v="233"/>
    <s v="pevná vazba"/>
    <s v="Beletrie"/>
    <n v="86"/>
    <n v="0.26959247648902823"/>
    <n v="0"/>
    <n v="513"/>
    <n v="2263"/>
    <x v="1"/>
  </r>
  <r>
    <s v="Staré řecké báje a pověsti"/>
    <s v="Eduard Petiška"/>
    <n v="319"/>
    <n v="223"/>
    <s v="pevná vazba"/>
    <s v="Scifi &amp; Fantasy &amp; Horor"/>
    <n v="96"/>
    <n v="0.30094043887147337"/>
    <n v="0"/>
    <n v="3320"/>
    <n v="795"/>
    <x v="1"/>
  </r>
  <r>
    <s v="Proces"/>
    <s v="Franz Kafka"/>
    <n v="289"/>
    <n v="220"/>
    <s v="pevná vazba"/>
    <s v="Beletrie"/>
    <n v="69"/>
    <n v="0.23875432525951557"/>
    <n v="0"/>
    <n v="4247"/>
    <n v="875"/>
    <x v="2"/>
  </r>
  <r>
    <s v="Nekonečné nebe: Svět mezi tvými slovy"/>
    <s v="Gabriella Santos de Lima"/>
    <n v="289"/>
    <n v="64"/>
    <s v="online nosič"/>
    <s v="Romantika &amp; Erotika"/>
    <n v="225"/>
    <n v="0.77854671280276821"/>
    <n v="1"/>
    <n v="2127"/>
    <n v="2051"/>
    <x v="0"/>
  </r>
  <r>
    <s v="Dospělí lidé"/>
    <s v="Marie Aubert"/>
    <n v="239"/>
    <n v="103"/>
    <s v="pevná vazba"/>
    <s v="Beletrie"/>
    <n v="136"/>
    <n v="0.56903765690376573"/>
    <n v="0"/>
    <n v="304"/>
    <n v="2291"/>
    <x v="1"/>
  </r>
  <r>
    <s v="Nezlomná naděje"/>
    <s v="Fiona Harris"/>
    <n v="319"/>
    <n v="274"/>
    <s v="pevná vazba"/>
    <s v="Historie &amp; války"/>
    <n v="45"/>
    <n v="0.14106583072100312"/>
    <n v="0"/>
    <n v="1331"/>
    <n v="3194"/>
    <x v="2"/>
  </r>
  <r>
    <s v="Dům o tisíci patrech"/>
    <s v="Jan Weiss"/>
    <n v="209"/>
    <n v="142"/>
    <s v="pevná vazba"/>
    <s v="Scifi &amp; Fantasy &amp; Horor"/>
    <n v="67"/>
    <n v="0.32057416267942584"/>
    <n v="0"/>
    <n v="3896"/>
    <n v="941"/>
    <x v="2"/>
  </r>
  <r>
    <s v="Kluk napravo"/>
    <s v="Kate Stewart"/>
    <n v="289"/>
    <n v="107"/>
    <s v="online nosič"/>
    <s v="Romantika &amp; Erotika"/>
    <n v="182"/>
    <n v="0.62975778546712802"/>
    <n v="1"/>
    <n v="1530"/>
    <n v="2809"/>
    <x v="0"/>
  </r>
  <r>
    <s v="Skoč si do pohádky: Kocour v botách vyráží na pomoc!"/>
    <s v="Hervé Le Goff"/>
    <n v="159"/>
    <n v="78"/>
    <s v="pevná vazba"/>
    <s v="Děti &amp; Mládež"/>
    <n v="81"/>
    <n v="0.50943396226415094"/>
    <n v="0"/>
    <n v="4537"/>
    <n v="3651"/>
    <x v="1"/>
  </r>
  <r>
    <s v="Hanebná zrada"/>
    <s v="Lynn Messina"/>
    <n v="279"/>
    <n v="190"/>
    <s v="pevná vazba"/>
    <s v="Krimi &amp; thriller"/>
    <n v="89"/>
    <n v="0.31899641577060933"/>
    <n v="0"/>
    <n v="3889"/>
    <n v="1424"/>
    <x v="1"/>
  </r>
  <r>
    <s v="Rok změny - Lepším člověkem za tři sta šedesát pět dní"/>
    <s v="Brianna Wiest"/>
    <n v="309"/>
    <n v="235"/>
    <s v="měkká vazba"/>
    <s v="Psychologie &amp; Spiritualita &amp; Esoterika"/>
    <n v="74"/>
    <n v="0.23948220064724918"/>
    <n v="0"/>
    <n v="3829"/>
    <n v="4353"/>
    <x v="2"/>
  </r>
  <r>
    <s v="Epocha"/>
    <s v="Jewel E. Ann"/>
    <n v="319"/>
    <n v="195"/>
    <s v="měkká vazba"/>
    <s v="Romantika &amp; Erotika"/>
    <n v="124"/>
    <n v="0.38871473354231972"/>
    <n v="0"/>
    <n v="4005"/>
    <n v="590"/>
    <x v="1"/>
  </r>
  <r>
    <s v="Abeceda Jídla"/>
    <s v="Vladimíra Staňková"/>
    <n v="199"/>
    <n v="90"/>
    <s v="pevná vazba"/>
    <s v="Děti &amp; Mládež"/>
    <n v="109"/>
    <n v="0.54773869346733672"/>
    <n v="0"/>
    <n v="1275"/>
    <n v="4544"/>
    <x v="1"/>
  </r>
  <r>
    <s v="Plavec z Osvětimi"/>
    <s v="Renaud Leblond"/>
    <n v="319"/>
    <n v="230"/>
    <s v="pevná vazba"/>
    <s v="Historie &amp; války"/>
    <n v="89"/>
    <n v="0.27899686520376177"/>
    <n v="0"/>
    <n v="3498"/>
    <n v="3454"/>
    <x v="1"/>
  </r>
  <r>
    <s v="Útěk za svobodou"/>
    <s v="Zoje Stage"/>
    <n v="319"/>
    <n v="230"/>
    <s v="pevná vazba"/>
    <s v="Krimi &amp; thriller"/>
    <n v="89"/>
    <n v="0.27899686520376177"/>
    <n v="0"/>
    <n v="4052"/>
    <n v="822"/>
    <x v="1"/>
  </r>
  <r>
    <s v="Nový život"/>
    <s v="Katharina Fuchs"/>
    <n v="289"/>
    <n v="150"/>
    <s v="online nosič"/>
    <s v="Historie &amp; války"/>
    <n v="139"/>
    <n v="0.48096885813148788"/>
    <n v="1"/>
    <n v="554"/>
    <n v="2169"/>
    <x v="1"/>
  </r>
  <r>
    <s v="Měli štěstí"/>
    <s v="Catherine Hokin"/>
    <n v="289"/>
    <n v="133"/>
    <s v="online nosič"/>
    <s v="Historie &amp; války"/>
    <n v="156"/>
    <n v="0.53979238754325265"/>
    <n v="1"/>
    <n v="4280"/>
    <n v="2029"/>
    <x v="0"/>
  </r>
  <r>
    <s v="Jane Austenová: Slova a cit"/>
    <s v="Catherine Bell"/>
    <n v="319"/>
    <n v="102"/>
    <s v="pevná vazba"/>
    <s v="Romantika &amp; Erotika"/>
    <n v="217"/>
    <n v="0.68025078369905956"/>
    <n v="0"/>
    <n v="3551"/>
    <n v="109"/>
    <x v="0"/>
  </r>
  <r>
    <s v="Nacistova snoubenka"/>
    <s v="Barbara Wysoczanska"/>
    <n v="399"/>
    <n v="375"/>
    <s v="pevná vazba"/>
    <s v="Historie &amp; války"/>
    <n v="24"/>
    <n v="6.0150375939849621E-2"/>
    <n v="0"/>
    <n v="2852"/>
    <n v="4259"/>
    <x v="3"/>
  </r>
  <r>
    <s v="Bridgertonovi (7-9) - komplet"/>
    <s v="Julia Quinnová"/>
    <n v="670"/>
    <n v="355"/>
    <s v="měkká vazba"/>
    <s v="Romantika &amp; Erotika"/>
    <n v="315"/>
    <n v="0.47014925373134331"/>
    <n v="0"/>
    <n v="1573"/>
    <n v="3268"/>
    <x v="0"/>
  </r>
  <r>
    <s v="V zajetí divočiny"/>
    <s v="Ulf Kvensler"/>
    <n v="319"/>
    <n v="265"/>
    <s v="pevná vazba"/>
    <s v="Krimi &amp; thriller"/>
    <n v="54"/>
    <n v="0.16927899686520376"/>
    <n v="0"/>
    <n v="1962"/>
    <n v="3943"/>
    <x v="2"/>
  </r>
  <r>
    <s v="Doktorka pro příšerky: Špinavá hra"/>
    <s v="John Kelly"/>
    <n v="239"/>
    <n v="129"/>
    <s v="pevná vazba"/>
    <s v="Děti &amp; Mládež"/>
    <n v="110"/>
    <n v="0.46025104602510458"/>
    <n v="0"/>
    <n v="1284"/>
    <n v="2852"/>
    <x v="1"/>
  </r>
  <r>
    <s v="Rapsodie"/>
    <s v="Laura Thalassa"/>
    <n v="223"/>
    <n v="145"/>
    <s v="online nosič"/>
    <s v="Scifi &amp; Fantasy &amp; Horor"/>
    <n v="78"/>
    <n v="0.34977578475336324"/>
    <n v="1"/>
    <n v="166"/>
    <n v="3829"/>
    <x v="1"/>
  </r>
  <r>
    <s v="Z příběhu do příběhu"/>
    <s v="Sandra Nelson"/>
    <n v="319"/>
    <n v="204"/>
    <s v="pevná vazba"/>
    <s v="Děti &amp; Mládež"/>
    <n v="115"/>
    <n v="0.36050156739811912"/>
    <n v="0"/>
    <n v="4172"/>
    <n v="3843"/>
    <x v="1"/>
  </r>
  <r>
    <s v="Mé přítelkyně z Ravensbrücku"/>
    <s v="Magda Knedler"/>
    <n v="289"/>
    <n v="251"/>
    <s v="online nosič"/>
    <s v="Historie &amp; války"/>
    <n v="38"/>
    <n v="0.13148788927335639"/>
    <n v="1"/>
    <n v="1032"/>
    <n v="2916"/>
    <x v="2"/>
  </r>
  <r>
    <s v="Ledový strach"/>
    <s v="Mads Peder Nordbo"/>
    <n v="319"/>
    <n v="290"/>
    <s v="pevná vazba"/>
    <s v="Krimi &amp; thriller"/>
    <n v="29"/>
    <n v="9.0909090909090912E-2"/>
    <n v="0"/>
    <n v="1297"/>
    <n v="4000"/>
    <x v="2"/>
  </r>
  <r>
    <s v="Kniha plná dinosaurů - Příručka zkušeného chovatele"/>
    <s v="Frederica Magrin"/>
    <n v="329"/>
    <n v="161"/>
    <s v="pevná vazba"/>
    <s v="Děti &amp; Mládež"/>
    <n v="168"/>
    <n v="0.51063829787234039"/>
    <n v="0"/>
    <n v="388"/>
    <n v="4114"/>
    <x v="0"/>
  </r>
  <r>
    <s v="Tanči, jako by tě nikdo neviděl"/>
    <s v="Vanessa Jones"/>
    <n v="319"/>
    <n v="185"/>
    <s v="pevná vazba"/>
    <s v="Děti &amp; Mládež"/>
    <n v="134"/>
    <n v="0.42006269592476492"/>
    <n v="0"/>
    <n v="653"/>
    <n v="3149"/>
    <x v="1"/>
  </r>
  <r>
    <s v="Najdi má oblíbená zvířata"/>
    <s v="Drobek"/>
    <n v="279"/>
    <n v="162"/>
    <s v="pevná vazba"/>
    <s v="Děti &amp; Mládež"/>
    <n v="117"/>
    <n v="0.41935483870967744"/>
    <n v="0"/>
    <n v="3422"/>
    <n v="2982"/>
    <x v="1"/>
  </r>
  <r>
    <s v="Diana: Královna srdcí"/>
    <s v="Julie Heiland"/>
    <n v="319"/>
    <n v="246"/>
    <s v="pevná vazba"/>
    <s v="Historie &amp; války"/>
    <n v="73"/>
    <n v="0.22884012539184953"/>
    <n v="0"/>
    <n v="3976"/>
    <n v="1136"/>
    <x v="2"/>
  </r>
  <r>
    <s v="Monstrózní memoáry"/>
    <s v="Jochen Till"/>
    <n v="399"/>
    <n v="307"/>
    <s v="pevná vazba"/>
    <s v="Scifi &amp; Fantasy &amp; Horor"/>
    <n v="92"/>
    <n v="0.23057644110275688"/>
    <n v="0"/>
    <n v="2221"/>
    <n v="1717"/>
    <x v="1"/>
  </r>
  <r>
    <s v="365 králičích příběhů"/>
    <s v="Francisca Fröhlich"/>
    <n v="319"/>
    <n v="179"/>
    <s v="pevná vazba"/>
    <s v="Děti &amp; Mládež"/>
    <n v="140"/>
    <n v="0.43887147335423199"/>
    <n v="0"/>
    <n v="4281"/>
    <n v="2991"/>
    <x v="1"/>
  </r>
  <r>
    <s v="Kniha útěchy"/>
    <s v="Matt Haig"/>
    <n v="289"/>
    <n v="223"/>
    <s v="online nosič"/>
    <s v="Psychologie &amp; Spiritualita &amp; Esoterika"/>
    <n v="66"/>
    <n v="0.22837370242214533"/>
    <n v="1"/>
    <n v="4161"/>
    <n v="1857"/>
    <x v="2"/>
  </r>
  <r>
    <s v="Umění naslouchat: O co přicházíte a proč na tom záleží"/>
    <s v="Kate Murphy"/>
    <n v="289"/>
    <n v="194"/>
    <s v="online nosič"/>
    <s v="Psychologie &amp; Spiritualita &amp; Esoterika"/>
    <n v="95"/>
    <n v="0.32871972318339099"/>
    <n v="1"/>
    <n v="3495"/>
    <n v="4020"/>
    <x v="1"/>
  </r>
  <r>
    <s v="Panství Loch Down"/>
    <s v="Beth Cowan-Erskine"/>
    <n v="319"/>
    <n v="258"/>
    <s v="pevná vazba"/>
    <s v="Historie &amp; války"/>
    <n v="61"/>
    <n v="0.19122257053291536"/>
    <n v="0"/>
    <n v="819"/>
    <n v="3685"/>
    <x v="2"/>
  </r>
  <r>
    <s v="Ztracena v bílém šumu"/>
    <s v="Javier Castillo"/>
    <n v="289"/>
    <n v="165"/>
    <s v="online nosič"/>
    <s v="Krimi &amp; thriller"/>
    <n v="124"/>
    <n v="0.4290657439446367"/>
    <n v="1"/>
    <n v="4536"/>
    <n v="2144"/>
    <x v="1"/>
  </r>
  <r>
    <s v="Jak si zbytečně nekomplikovat život"/>
    <s v="Rafael Santandreu"/>
    <n v="289"/>
    <n v="156"/>
    <s v="online nosič"/>
    <s v="Psychologie &amp; Spiritualita &amp; Esoterika"/>
    <n v="133"/>
    <n v="0.46020761245674741"/>
    <n v="1"/>
    <n v="4147"/>
    <n v="3020"/>
    <x v="1"/>
  </r>
  <r>
    <s v="Ex v éteru"/>
    <s v="Rachel Lynn Solomon"/>
    <n v="319"/>
    <n v="175"/>
    <s v="pevná vazba"/>
    <s v="Romantika &amp; Erotika"/>
    <n v="144"/>
    <n v="0.45141065830721006"/>
    <n v="0"/>
    <n v="2047"/>
    <n v="1502"/>
    <x v="1"/>
  </r>
  <r>
    <s v="Ílion"/>
    <s v="Dan Simmons"/>
    <n v="439"/>
    <n v="342"/>
    <s v="pevná vazba"/>
    <s v="Scifi &amp; Fantasy &amp; Horor"/>
    <n v="97"/>
    <n v="0.22095671981776766"/>
    <n v="0"/>
    <n v="1021"/>
    <n v="4529"/>
    <x v="1"/>
  </r>
  <r>
    <s v="Jane Doe: Klíč ke všem duším"/>
    <s v="Jeremy Lachlan"/>
    <n v="319"/>
    <n v="271"/>
    <s v="pevná vazba"/>
    <s v="Scifi &amp; Fantasy &amp; Horor"/>
    <n v="48"/>
    <n v="0.15047021943573669"/>
    <n v="0"/>
    <n v="246"/>
    <n v="343"/>
    <x v="2"/>
  </r>
  <r>
    <s v="Náš drahocenný život"/>
    <s v="Katharina Fuchs"/>
    <n v="449"/>
    <n v="382"/>
    <s v="online nosič"/>
    <s v="Beletrie"/>
    <n v="67"/>
    <n v="0.1492204899777283"/>
    <n v="1"/>
    <n v="4382"/>
    <n v="4294"/>
    <x v="2"/>
  </r>
  <r>
    <s v="Nadia"/>
    <s v="Elizabeth Norebäck"/>
    <n v="269"/>
    <n v="175"/>
    <s v="online nosič"/>
    <s v="Krimi &amp; thriller"/>
    <n v="94"/>
    <n v="0.34944237918215615"/>
    <n v="1"/>
    <n v="90"/>
    <n v="2805"/>
    <x v="1"/>
  </r>
  <r>
    <s v="Nestoudná zvědavost"/>
    <s v="Lynn Messina"/>
    <n v="249"/>
    <n v="214"/>
    <s v="online nosič"/>
    <s v="Krimi &amp; thriller"/>
    <n v="35"/>
    <n v="0.14056224899598393"/>
    <n v="1"/>
    <n v="2434"/>
    <n v="2008"/>
    <x v="2"/>
  </r>
  <r>
    <s v="Rafinovaná past"/>
    <s v="J. J. Vlčková"/>
    <n v="99"/>
    <n v="56"/>
    <s v="pevná vazba"/>
    <s v="Romantika &amp; Erotika"/>
    <n v="43"/>
    <n v="0.43434343434343436"/>
    <n v="0"/>
    <n v="1348"/>
    <n v="3083"/>
    <x v="2"/>
  </r>
  <r>
    <s v="Zlodějka minulosti"/>
    <s v="Tiffany Reiszová"/>
    <n v="289"/>
    <n v="101"/>
    <s v="online nosič"/>
    <s v="Romantika &amp; Erotika"/>
    <n v="188"/>
    <n v="0.65051903114186849"/>
    <n v="1"/>
    <n v="1685"/>
    <n v="910"/>
    <x v="0"/>
  </r>
  <r>
    <s v="Silnější než smrt"/>
    <s v="Lisa Scottolineová"/>
    <n v="409"/>
    <n v="339"/>
    <s v="pevná vazba"/>
    <s v="Historie &amp; války"/>
    <n v="70"/>
    <n v="0.17114914425427874"/>
    <n v="0"/>
    <n v="4250"/>
    <n v="1663"/>
    <x v="2"/>
  </r>
  <r>
    <s v="Obraz Doriana Graye"/>
    <s v="Oscar Wilde"/>
    <n v="239"/>
    <n v="184"/>
    <s v="pevná vazba"/>
    <s v="Beletrie"/>
    <n v="55"/>
    <n v="0.23012552301255229"/>
    <n v="0"/>
    <n v="3707"/>
    <n v="984"/>
    <x v="2"/>
  </r>
  <r>
    <s v="Skoč si do pohádky: Můžete hrát, muzikanti z Brém!"/>
    <s v="Hervé Le Goff"/>
    <n v="159"/>
    <n v="94"/>
    <s v="pevná vazba"/>
    <s v="Děti &amp; Mládež"/>
    <n v="65"/>
    <n v="0.4088050314465409"/>
    <n v="0"/>
    <n v="828"/>
    <n v="1312"/>
    <x v="2"/>
  </r>
  <r>
    <s v="Chata 1879"/>
    <s v="Josef König"/>
    <n v="179"/>
    <n v="124"/>
    <s v="online nosič"/>
    <s v="Beletrie"/>
    <n v="55"/>
    <n v="0.30726256983240224"/>
    <n v="1"/>
    <n v="1591"/>
    <n v="187"/>
    <x v="2"/>
  </r>
  <r>
    <s v="Kostlivec"/>
    <s v="Luanne Riceová"/>
    <n v="319"/>
    <n v="220"/>
    <s v="pevná vazba"/>
    <s v="Krimi &amp; thriller"/>
    <n v="99"/>
    <n v="0.31034482758620691"/>
    <n v="0"/>
    <n v="970"/>
    <n v="1791"/>
    <x v="1"/>
  </r>
  <r>
    <s v="Co když zůstaneme"/>
    <s v="Sarah Sprinz"/>
    <n v="289"/>
    <n v="92"/>
    <s v="online nosič"/>
    <s v="Romantika &amp; Erotika"/>
    <n v="197"/>
    <n v="0.68166089965397925"/>
    <n v="1"/>
    <n v="953"/>
    <n v="2108"/>
    <x v="0"/>
  </r>
  <r>
    <s v="Skandální podvod"/>
    <s v="Lynn Messina"/>
    <n v="279"/>
    <n v="179"/>
    <s v="pevná vazba"/>
    <s v="Krimi &amp; thriller"/>
    <n v="100"/>
    <n v="0.35842293906810035"/>
    <n v="0"/>
    <n v="3994"/>
    <n v="808"/>
    <x v="1"/>
  </r>
  <r>
    <s v="Jednoho dne princeznou 3"/>
    <s v="Plutus"/>
    <n v="239"/>
    <n v="117"/>
    <s v="měkká vazba"/>
    <s v="Scifi &amp; Fantasy &amp; Horor"/>
    <n v="122"/>
    <n v="0.5104602510460251"/>
    <n v="0"/>
    <n v="1245"/>
    <n v="3014"/>
    <x v="1"/>
  </r>
  <r>
    <s v="Základní kniha krystalů, minerálů a drahých kamenů"/>
    <s v="Margaret Ann Lembo"/>
    <n v="399"/>
    <n v="271"/>
    <s v="pevná vazba"/>
    <s v="Psychologie &amp; Spiritualita &amp; Esoterika"/>
    <n v="128"/>
    <n v="0.32080200501253131"/>
    <n v="0"/>
    <n v="2510"/>
    <n v="730"/>
    <x v="1"/>
  </r>
  <r>
    <s v="Bouře nad statkem Falkensee"/>
    <s v="Luisa von Kamecke"/>
    <n v="289"/>
    <n v="139"/>
    <s v="online nosič"/>
    <s v="Historie &amp; války"/>
    <n v="150"/>
    <n v="0.51903114186851207"/>
    <n v="1"/>
    <n v="4308"/>
    <n v="778"/>
    <x v="1"/>
  </r>
  <r>
    <s v="Děs sídla Wake's End"/>
    <s v="Michelle Paver"/>
    <n v="319"/>
    <n v="271"/>
    <s v="pevná vazba"/>
    <s v="Krimi &amp; thriller"/>
    <n v="48"/>
    <n v="0.15047021943573669"/>
    <n v="0"/>
    <n v="2738"/>
    <n v="269"/>
    <x v="2"/>
  </r>
  <r>
    <s v="Vikingové"/>
    <s v="Laura Brenlla"/>
    <n v="279"/>
    <n v="142"/>
    <s v="pevná vazba"/>
    <s v="Děti &amp; Mládež"/>
    <n v="137"/>
    <n v="0.49103942652329752"/>
    <n v="0"/>
    <n v="3623"/>
    <n v="1712"/>
    <x v="1"/>
  </r>
  <r>
    <s v="Knihovna na Páté avenue"/>
    <s v="Fiona Davis"/>
    <n v="319"/>
    <n v="262"/>
    <s v="pevná vazba"/>
    <s v="Historie &amp; války"/>
    <n v="57"/>
    <n v="0.17868338557993729"/>
    <n v="0"/>
    <n v="3862"/>
    <n v="4475"/>
    <x v="2"/>
  </r>
  <r>
    <s v="Ďáblův potok"/>
    <s v="Todd Keisling"/>
    <n v="319"/>
    <n v="233"/>
    <s v="měkká vazba"/>
    <s v="Krimi &amp; thriller"/>
    <n v="86"/>
    <n v="0.26959247648902823"/>
    <n v="0"/>
    <n v="2830"/>
    <n v="1162"/>
    <x v="1"/>
  </r>
  <r>
    <s v="Plán plavby"/>
    <s v="Trish Dollerová"/>
    <n v="329"/>
    <n v="211"/>
    <s v="pevná vazba"/>
    <s v="Romantika &amp; Erotika"/>
    <n v="118"/>
    <n v="0.35866261398176291"/>
    <n v="0"/>
    <n v="212"/>
    <n v="4318"/>
    <x v="1"/>
  </r>
  <r>
    <s v="Všem na očích"/>
    <s v="Anna Larsson"/>
    <n v="289"/>
    <n v="130"/>
    <s v="online nosič"/>
    <s v="Romantika &amp; Erotika"/>
    <n v="159"/>
    <n v="0.55017301038062283"/>
    <n v="1"/>
    <n v="1437"/>
    <n v="1221"/>
    <x v="0"/>
  </r>
  <r>
    <s v="Podívej se, jak rostou: Farma"/>
    <s v="Drobek"/>
    <n v="239"/>
    <n v="146"/>
    <s v="pevná vazba"/>
    <s v="Ekonomie &amp; Naučné &amp; Věda"/>
    <n v="93"/>
    <n v="0.38912133891213391"/>
    <n v="0"/>
    <n v="4372"/>
    <n v="3102"/>
    <x v="1"/>
  </r>
  <r>
    <s v="Spáči aneb jak zvířata spí"/>
    <s v="Octavio Pintos"/>
    <n v="319"/>
    <n v="182"/>
    <s v="pevná vazba"/>
    <s v="Ekonomie &amp; Naučné &amp; Věda"/>
    <n v="137"/>
    <n v="0.42946708463949845"/>
    <n v="0"/>
    <n v="2630"/>
    <n v="3253"/>
    <x v="1"/>
  </r>
  <r>
    <s v="Vila na břehu Elbchaussee"/>
    <s v="Lena Johannson"/>
    <n v="319"/>
    <n v="153"/>
    <s v="pevná vazba"/>
    <s v="Romantika &amp; Erotika"/>
    <n v="166"/>
    <n v="0.52037617554858939"/>
    <n v="0"/>
    <n v="4334"/>
    <n v="4121"/>
    <x v="0"/>
  </r>
  <r>
    <s v="Mrtvé hlasy"/>
    <s v="Katherine Arden"/>
    <n v="239"/>
    <n v="158"/>
    <s v="online nosič"/>
    <s v="Krimi &amp; thriller"/>
    <n v="81"/>
    <n v="0.33891213389121339"/>
    <n v="1"/>
    <n v="2643"/>
    <n v="1175"/>
    <x v="1"/>
  </r>
  <r>
    <s v="Tina"/>
    <s v="Hana Repová"/>
    <n v="99"/>
    <n v="12"/>
    <s v="pevná vazba"/>
    <s v="Romantika &amp; Erotika"/>
    <n v="87"/>
    <n v="0.87878787878787878"/>
    <n v="0"/>
    <n v="3647"/>
    <n v="4124"/>
    <x v="1"/>
  </r>
  <r>
    <s v="Stane se včera"/>
    <s v="Gillian McAllisterová"/>
    <n v="319"/>
    <n v="226"/>
    <s v="pevná vazba"/>
    <s v="Krimi &amp; thriller"/>
    <n v="93"/>
    <n v="0.29153605015673983"/>
    <n v="0"/>
    <n v="4434"/>
    <n v="876"/>
    <x v="1"/>
  </r>
  <r>
    <s v="Zadrž dech"/>
    <s v="Michala Ries"/>
    <n v="289"/>
    <n v="113"/>
    <s v="online nosič"/>
    <s v="Romantika &amp; Erotika"/>
    <n v="176"/>
    <n v="0.60899653979238755"/>
    <n v="1"/>
    <n v="769"/>
    <n v="741"/>
    <x v="0"/>
  </r>
  <r>
    <s v="Modrá: V noci"/>
    <s v="Anna Paszkiewicz"/>
    <n v="159"/>
    <n v="62"/>
    <s v="pevná vazba"/>
    <s v="Děti &amp; Mládež"/>
    <n v="97"/>
    <n v="0.61006289308176098"/>
    <n v="0"/>
    <n v="1731"/>
    <n v="1409"/>
    <x v="1"/>
  </r>
  <r>
    <s v="Americký predátor"/>
    <s v="Maureen Callahanová"/>
    <n v="319"/>
    <n v="246"/>
    <s v="pevná vazba"/>
    <s v="Krimi &amp; thriller"/>
    <n v="73"/>
    <n v="0.22884012539184953"/>
    <n v="0"/>
    <n v="2281"/>
    <n v="4292"/>
    <x v="2"/>
  </r>
  <r>
    <s v="Sen o stromě"/>
    <s v="Maja Lunde"/>
    <n v="359"/>
    <n v="230"/>
    <s v="online nosič"/>
    <s v="Beletrie"/>
    <n v="129"/>
    <n v="0.35933147632311979"/>
    <n v="1"/>
    <n v="2028"/>
    <n v="2761"/>
    <x v="1"/>
  </r>
  <r>
    <s v="Seminář"/>
    <s v="Mats Strandberg"/>
    <n v="319"/>
    <n v="207"/>
    <s v="pevná vazba"/>
    <s v="Krimi &amp; thriller"/>
    <n v="112"/>
    <n v="0.35109717868338558"/>
    <n v="0"/>
    <n v="3705"/>
    <n v="4373"/>
    <x v="1"/>
  </r>
  <r>
    <s v="Když se les probouzí"/>
    <s v="Sandra Grimmová"/>
    <n v="199"/>
    <n v="101"/>
    <s v="pevná vazba"/>
    <s v="Děti &amp; Mládež"/>
    <n v="98"/>
    <n v="0.49246231155778897"/>
    <n v="0"/>
    <n v="3255"/>
    <n v="1506"/>
    <x v="1"/>
  </r>
  <r>
    <s v="Temné vody"/>
    <s v="Katherine Arden"/>
    <n v="249"/>
    <n v="204"/>
    <s v="online nosič"/>
    <s v="Scifi &amp; Fantasy &amp; Horor"/>
    <n v="45"/>
    <n v="0.18072289156626506"/>
    <n v="1"/>
    <n v="2535"/>
    <n v="3767"/>
    <x v="2"/>
  </r>
  <r>
    <s v="Ghúl"/>
    <s v="Brian Keenee"/>
    <n v="319"/>
    <n v="217"/>
    <s v="měkká vazba"/>
    <s v="Krimi &amp; thriller"/>
    <n v="102"/>
    <n v="0.31974921630094044"/>
    <n v="0"/>
    <n v="1050"/>
    <n v="928"/>
    <x v="1"/>
  </r>
  <r>
    <s v="Abeceda zvířátek"/>
    <s v="Vladimíra Staňková"/>
    <n v="199"/>
    <n v="123"/>
    <s v="pevná vazba"/>
    <s v="Děti &amp; Mládež"/>
    <n v="76"/>
    <n v="0.38190954773869346"/>
    <n v="0"/>
    <n v="2722"/>
    <n v="2817"/>
    <x v="1"/>
  </r>
  <r>
    <s v="Skryté bouře"/>
    <s v="Tami Fischer"/>
    <n v="289"/>
    <n v="107"/>
    <s v="online nosič"/>
    <s v="Romantika &amp; Erotika"/>
    <n v="182"/>
    <n v="0.62975778546712802"/>
    <n v="1"/>
    <n v="2839"/>
    <n v="1927"/>
    <x v="0"/>
  </r>
  <r>
    <s v="Knihonoš"/>
    <s v="Carsten Henn"/>
    <n v="249"/>
    <n v="147"/>
    <s v="online nosič"/>
    <s v="Beletrie"/>
    <n v="102"/>
    <n v="0.40963855421686746"/>
    <n v="1"/>
    <n v="1295"/>
    <n v="3907"/>
    <x v="1"/>
  </r>
  <r>
    <s v="Spolek Jane Austenové"/>
    <s v="Natalie Jenner"/>
    <n v="319"/>
    <n v="242"/>
    <s v="pevná vazba"/>
    <s v="Beletrie"/>
    <n v="77"/>
    <n v="0.2413793103448276"/>
    <n v="0"/>
    <n v="3635"/>
    <n v="609"/>
    <x v="1"/>
  </r>
  <r>
    <s v="Umění války (komiksová adaptace)"/>
    <s v="Sun-c'"/>
    <n v="399"/>
    <n v="331"/>
    <s v="pevná vazba"/>
    <s v="Scifi &amp; Fantasy &amp; Horor"/>
    <n v="68"/>
    <n v="0.17042606516290726"/>
    <n v="0"/>
    <n v="3962"/>
    <n v="3946"/>
    <x v="2"/>
  </r>
  <r>
    <s v="Všechno je v pr**li"/>
    <s v="Mark Manson"/>
    <n v="319"/>
    <n v="284"/>
    <s v="pevná vazba"/>
    <s v="Psychologie &amp; Spiritualita &amp; Esoterika"/>
    <n v="35"/>
    <n v="0.109717868338558"/>
    <n v="0"/>
    <n v="2472"/>
    <n v="980"/>
    <x v="2"/>
  </r>
  <r>
    <s v="Říkánky"/>
    <s v="Zdeněk Smetana"/>
    <n v="159"/>
    <n v="84"/>
    <s v="pevná vazba"/>
    <s v="Děti &amp; Mládež"/>
    <n v="75"/>
    <n v="0.47169811320754718"/>
    <n v="0"/>
    <n v="677"/>
    <n v="1212"/>
    <x v="2"/>
  </r>
  <r>
    <s v="Poslední restaurace v Paříži"/>
    <s v="Lily Graham"/>
    <n v="319"/>
    <n v="226"/>
    <s v="pevná vazba"/>
    <s v="Historie &amp; války"/>
    <n v="93"/>
    <n v="0.29153605015673983"/>
    <n v="0"/>
    <n v="2787"/>
    <n v="1797"/>
    <x v="1"/>
  </r>
  <r>
    <s v="Dům na rozhraní"/>
    <s v="William Hope Hodgson"/>
    <n v="239"/>
    <n v="198"/>
    <s v="pevná vazba"/>
    <s v="Krimi &amp; thriller"/>
    <n v="41"/>
    <n v="0.17154811715481172"/>
    <n v="0"/>
    <n v="4119"/>
    <n v="3627"/>
    <x v="2"/>
  </r>
  <r>
    <s v="Střet myslí"/>
    <s v="Martha Wells"/>
    <n v="319"/>
    <n v="262"/>
    <s v="pevná vazba"/>
    <s v="Scifi &amp; Fantasy &amp; Horor"/>
    <n v="57"/>
    <n v="0.17868338557993729"/>
    <n v="0"/>
    <n v="578"/>
    <n v="3986"/>
    <x v="2"/>
  </r>
  <r>
    <s v="Zpovědní klub"/>
    <s v="Elizabeth Berg"/>
    <n v="289"/>
    <n v="179"/>
    <s v="online nosič"/>
    <s v="Beletrie"/>
    <n v="110"/>
    <n v="0.38062283737024222"/>
    <n v="1"/>
    <n v="431"/>
    <n v="598"/>
    <x v="1"/>
  </r>
  <r>
    <s v="Recept na pana Dokonalého"/>
    <s v="Anni Rose"/>
    <n v="289"/>
    <n v="145"/>
    <s v="online nosič"/>
    <s v="Romantika &amp; Erotika"/>
    <n v="144"/>
    <n v="0.4982698961937716"/>
    <n v="1"/>
    <n v="1754"/>
    <n v="2556"/>
    <x v="1"/>
  </r>
  <r>
    <s v="Kytice"/>
    <s v="Karel Jaromír Erben"/>
    <n v="119"/>
    <n v="51"/>
    <s v="měkká vazba"/>
    <s v="Beletrie"/>
    <n v="68"/>
    <n v="0.5714285714285714"/>
    <n v="0"/>
    <n v="103"/>
    <n v="2442"/>
    <x v="2"/>
  </r>
  <r>
    <s v="Střet myslí"/>
    <s v="Martha Wells"/>
    <n v="289"/>
    <n v="194"/>
    <s v="online nosič"/>
    <s v="Scifi &amp; Fantasy &amp; Horor"/>
    <n v="95"/>
    <n v="0.32871972318339099"/>
    <n v="1"/>
    <n v="2704"/>
    <n v="2796"/>
    <x v="1"/>
  </r>
  <r>
    <s v="Knihovna na Páté avenue"/>
    <s v="Fiona Davis"/>
    <n v="289"/>
    <n v="153"/>
    <s v="online nosič"/>
    <s v="Historie &amp; války"/>
    <n v="136"/>
    <n v="0.47058823529411764"/>
    <n v="1"/>
    <n v="4499"/>
    <n v="4515"/>
    <x v="1"/>
  </r>
  <r>
    <s v="Brána do minulosti"/>
    <s v="Drobek"/>
    <n v="399"/>
    <n v="215"/>
    <s v="pevná vazba"/>
    <s v="Děti &amp; Mládež"/>
    <n v="184"/>
    <n v="0.46115288220551376"/>
    <n v="0"/>
    <n v="549"/>
    <n v="3940"/>
    <x v="0"/>
  </r>
  <r>
    <s v="Světla na Labi"/>
    <s v="Miriam Georg"/>
    <n v="359"/>
    <n v="276"/>
    <s v="online nosič"/>
    <s v="Historie &amp; války"/>
    <n v="83"/>
    <n v="0.23119777158774374"/>
    <n v="1"/>
    <n v="2214"/>
    <n v="91"/>
    <x v="1"/>
  </r>
  <r>
    <s v="Krutá pravda"/>
    <s v="Tina Seskis"/>
    <n v="289"/>
    <n v="173"/>
    <s v="online nosič"/>
    <s v="Krimi &amp; thriller"/>
    <n v="116"/>
    <n v="0.40138408304498269"/>
    <n v="1"/>
    <n v="4511"/>
    <n v="3785"/>
    <x v="1"/>
  </r>
  <r>
    <s v="Hravé strašení"/>
    <s v="Drobek"/>
    <n v="399"/>
    <n v="363"/>
    <s v="pevná vazba"/>
    <s v="Scifi &amp; Fantasy &amp; Horor"/>
    <n v="36"/>
    <n v="9.0225563909774431E-2"/>
    <n v="0"/>
    <n v="2240"/>
    <n v="4262"/>
    <x v="2"/>
  </r>
  <r>
    <s v="Urla"/>
    <s v="Petra Stehlíková"/>
    <n v="369"/>
    <n v="288"/>
    <s v="pevná vazba"/>
    <s v="Scifi &amp; Fantasy &amp; Horor"/>
    <n v="81"/>
    <n v="0.21951219512195122"/>
    <n v="0"/>
    <n v="3625"/>
    <n v="742"/>
    <x v="1"/>
  </r>
  <r>
    <s v="Montessori pro miminka: Doma"/>
    <s v="Drobek"/>
    <n v="159"/>
    <n v="51"/>
    <s v="leporelo"/>
    <s v="Děti &amp; Mládež"/>
    <n v="108"/>
    <n v="0.67924528301886788"/>
    <n v="0"/>
    <n v="2788"/>
    <n v="1376"/>
    <x v="1"/>
  </r>
  <r>
    <s v="Emoční síla krystalů"/>
    <s v="Christel Alberez"/>
    <n v="279"/>
    <n v="170"/>
    <s v="měkká vazba"/>
    <s v="Psychologie &amp; Spiritualita &amp; Esoterika"/>
    <n v="109"/>
    <n v="0.39068100358422941"/>
    <n v="0"/>
    <n v="2559"/>
    <n v="608"/>
    <x v="1"/>
  </r>
  <r>
    <s v="Učíme se: První počítání"/>
    <s v="Štěpán Páťal"/>
    <n v="199"/>
    <n v="105"/>
    <s v="pevná vazba"/>
    <s v="Děti &amp; Mládež"/>
    <n v="94"/>
    <n v="0.47236180904522612"/>
    <n v="0"/>
    <n v="1113"/>
    <n v="1900"/>
    <x v="1"/>
  </r>
  <r>
    <s v="Hrozba ve vlaku na horu čarodějnic"/>
    <s v="Sam Sedgman"/>
    <n v="239"/>
    <n v="120"/>
    <s v="pevná vazba"/>
    <s v="Děti &amp; Mládež"/>
    <n v="119"/>
    <n v="0.497907949790795"/>
    <n v="0"/>
    <n v="1456"/>
    <n v="425"/>
    <x v="1"/>
  </r>
  <r>
    <s v="Planoucí oblaka: Nebe ve tvých barvách"/>
    <s v="Gabriella Santos de Lima"/>
    <n v="319"/>
    <n v="128"/>
    <s v="pevná vazba"/>
    <s v="Romantika &amp; Erotika"/>
    <n v="191"/>
    <n v="0.59874608150470221"/>
    <n v="0"/>
    <n v="3137"/>
    <n v="148"/>
    <x v="0"/>
  </r>
  <r>
    <s v="Nezkrotná čarodějka"/>
    <s v="Lidia Pradas"/>
    <n v="319"/>
    <n v="255"/>
    <s v="měkká vazba"/>
    <s v="Scifi &amp; Fantasy &amp; Horor"/>
    <n v="64"/>
    <n v="0.20062695924764889"/>
    <n v="0"/>
    <n v="2882"/>
    <n v="4087"/>
    <x v="2"/>
  </r>
  <r>
    <s v="Ostrov"/>
    <s v="Adrian McKinty"/>
    <n v="319"/>
    <n v="287"/>
    <s v="pevná vazba"/>
    <s v="Krimi &amp; thriller"/>
    <n v="32"/>
    <n v="0.10031347962382445"/>
    <n v="0"/>
    <n v="2612"/>
    <n v="1383"/>
    <x v="2"/>
  </r>
  <r>
    <s v="Láska ku*evská"/>
    <s v="Gary John Bishop"/>
    <n v="279"/>
    <n v="187"/>
    <s v="pevná vazba"/>
    <s v="Psychologie &amp; Spiritualita &amp; Esoterika"/>
    <n v="92"/>
    <n v="0.32974910394265233"/>
    <n v="0"/>
    <n v="979"/>
    <n v="2753"/>
    <x v="1"/>
  </r>
  <r>
    <s v="Nanos"/>
    <s v="Timo Leibig"/>
    <n v="289"/>
    <n v="208"/>
    <s v="online nosič"/>
    <s v="Scifi &amp; Fantasy &amp; Horor"/>
    <n v="81"/>
    <n v="0.28027681660899656"/>
    <n v="1"/>
    <n v="3168"/>
    <n v="1509"/>
    <x v="1"/>
  </r>
  <r>
    <s v="Jak si najít zámožného manžela snadno a rychle"/>
    <s v="Sophie Irwin"/>
    <n v="319"/>
    <n v="175"/>
    <s v="pevná vazba"/>
    <s v="Romantika &amp; Erotika"/>
    <n v="144"/>
    <n v="0.45141065830721006"/>
    <n v="0"/>
    <n v="446"/>
    <n v="1837"/>
    <x v="1"/>
  </r>
  <r>
    <s v="Schody do temnoty"/>
    <s v="Jennifer Fawcett"/>
    <n v="319"/>
    <n v="214"/>
    <s v="měkká vazba"/>
    <s v="Krimi &amp; thriller"/>
    <n v="105"/>
    <n v="0.32915360501567398"/>
    <n v="0"/>
    <n v="934"/>
    <n v="3909"/>
    <x v="1"/>
  </r>
  <r>
    <s v="Jednoho dne princeznou 2"/>
    <s v="Plutus"/>
    <n v="239"/>
    <n v="158"/>
    <s v="měkká vazba"/>
    <s v="Scifi &amp; Fantasy &amp; Horor"/>
    <n v="81"/>
    <n v="0.33891213389121339"/>
    <n v="0"/>
    <n v="4032"/>
    <n v="4488"/>
    <x v="1"/>
  </r>
  <r>
    <s v="Rudá zem"/>
    <s v="Adam Nevill"/>
    <n v="319"/>
    <n v="274"/>
    <s v="pevná vazba"/>
    <s v="Krimi &amp; thriller"/>
    <n v="45"/>
    <n v="0.14106583072100312"/>
    <n v="0"/>
    <n v="294"/>
    <n v="3273"/>
    <x v="2"/>
  </r>
  <r>
    <s v="Prokletý polibek"/>
    <s v="Erin Sterling"/>
    <n v="289"/>
    <n v="104"/>
    <s v="online nosič"/>
    <s v="Romantika &amp; Erotika"/>
    <n v="185"/>
    <n v="0.64013840830449831"/>
    <n v="1"/>
    <n v="2084"/>
    <n v="930"/>
    <x v="0"/>
  </r>
  <r>
    <s v="Jednoho dne princeznou"/>
    <s v="Plutus"/>
    <n v="249"/>
    <n v="152"/>
    <s v="měkká vazba"/>
    <s v="Scifi &amp; Fantasy &amp; Horor"/>
    <n v="97"/>
    <n v="0.38955823293172692"/>
    <n v="0"/>
    <n v="4241"/>
    <n v="4264"/>
    <x v="1"/>
  </r>
  <r>
    <s v="Služebná"/>
    <s v="Alicja Sinicka"/>
    <n v="319"/>
    <n v="284"/>
    <s v="pevná vazba"/>
    <s v="Krimi &amp; thriller"/>
    <n v="35"/>
    <n v="0.109717868338558"/>
    <n v="0"/>
    <n v="3854"/>
    <n v="1580"/>
    <x v="2"/>
  </r>
  <r>
    <s v="Průzkumnický klub ledních medvědů"/>
    <s v="Alex Bell"/>
    <n v="319"/>
    <n v="316"/>
    <s v="pevná vazba"/>
    <s v="Scifi &amp; Fantasy &amp; Horor"/>
    <n v="3"/>
    <n v="9.4043887147335428E-3"/>
    <n v="0"/>
    <n v="4365"/>
    <n v="2586"/>
    <x v="3"/>
  </r>
  <r>
    <s v="Svět na kolejích"/>
    <s v="Tom Adams"/>
    <n v="359"/>
    <n v="302"/>
    <s v="pevná vazba"/>
    <s v="Ekonomie &amp; Naučné &amp; Věda"/>
    <n v="57"/>
    <n v="0.15877437325905291"/>
    <n v="0"/>
    <n v="1453"/>
    <n v="2502"/>
    <x v="2"/>
  </r>
  <r>
    <s v="Ve špatné rodině"/>
    <s v="Tarryn Fisherová"/>
    <n v="319"/>
    <n v="230"/>
    <s v="pevná vazba"/>
    <s v="Krimi &amp; thriller"/>
    <n v="89"/>
    <n v="0.27899686520376177"/>
    <n v="0"/>
    <n v="442"/>
    <n v="181"/>
    <x v="1"/>
  </r>
  <r>
    <s v="Moji první dinosauři"/>
    <s v="Melanie Hibbert"/>
    <n v="239"/>
    <n v="153"/>
    <s v="pevná vazba"/>
    <s v="Děti &amp; Mládež"/>
    <n v="86"/>
    <n v="0.35983263598326359"/>
    <n v="0"/>
    <n v="2034"/>
    <n v="2851"/>
    <x v="1"/>
  </r>
  <r>
    <s v="Rekviem za sen"/>
    <s v="Hubert Selby jr."/>
    <n v="259"/>
    <n v="137"/>
    <s v="online nosič"/>
    <s v="Beletrie"/>
    <n v="122"/>
    <n v="0.47104247104247104"/>
    <n v="1"/>
    <n v="1500"/>
    <n v="987"/>
    <x v="1"/>
  </r>
  <r>
    <s v="Pacient"/>
    <s v="Juan Gómez-Jurado"/>
    <n v="289"/>
    <n v="191"/>
    <s v="online nosič"/>
    <s v="Krimi &amp; thriller"/>
    <n v="98"/>
    <n v="0.33910034602076122"/>
    <n v="1"/>
    <n v="16"/>
    <n v="776"/>
    <x v="1"/>
  </r>
  <r>
    <s v="Římané - Bláznivé dějiny"/>
    <s v="Olimpia Medici"/>
    <n v="159"/>
    <n v="84"/>
    <s v="pevná vazba"/>
    <s v="Děti &amp; Mládež"/>
    <n v="75"/>
    <n v="0.47169811320754718"/>
    <n v="0"/>
    <n v="2250"/>
    <n v="758"/>
    <x v="2"/>
  </r>
  <r>
    <s v="Osiřelé sestry"/>
    <s v="Shirley Dickson"/>
    <n v="319"/>
    <n v="230"/>
    <s v="pevná vazba"/>
    <s v="Historie &amp; války"/>
    <n v="89"/>
    <n v="0.27899686520376177"/>
    <n v="0"/>
    <n v="1536"/>
    <n v="3991"/>
    <x v="1"/>
  </r>
  <r>
    <s v="Timovy tipy: Příchod sourozence"/>
    <s v="Chiara Piroddiová"/>
    <n v="169"/>
    <n v="106"/>
    <s v="pevná vazba"/>
    <s v="Ekonomie &amp; Naučné &amp; Věda"/>
    <n v="63"/>
    <n v="0.37278106508875741"/>
    <n v="0"/>
    <n v="956"/>
    <n v="2866"/>
    <x v="2"/>
  </r>
  <r>
    <s v="Ztráta spojení"/>
    <s v="Martha Wells"/>
    <n v="249"/>
    <n v="189"/>
    <s v="online nosič"/>
    <s v="Scifi &amp; Fantasy &amp; Horor"/>
    <n v="60"/>
    <n v="0.24096385542168675"/>
    <n v="1"/>
    <n v="929"/>
    <n v="3156"/>
    <x v="2"/>
  </r>
  <r>
    <s v="Mnich, který miloval kočky"/>
    <s v="Corrado Debiasi"/>
    <n v="289"/>
    <n v="156"/>
    <s v="pevná vazba"/>
    <s v="Beletrie"/>
    <n v="133"/>
    <n v="0.46020761245674741"/>
    <n v="0"/>
    <n v="591"/>
    <n v="2001"/>
    <x v="1"/>
  </r>
  <r>
    <s v="Americký milostný experiment"/>
    <s v="Elena Armas"/>
    <n v="349"/>
    <n v="195"/>
    <s v="měkká vazba"/>
    <s v="Romantika &amp; Erotika"/>
    <n v="154"/>
    <n v="0.44126074498567336"/>
    <n v="0"/>
    <n v="351"/>
    <n v="1138"/>
    <x v="0"/>
  </r>
  <r>
    <s v="Spřízněná znamení zvěrokruhu"/>
    <s v="Alise Morales"/>
    <n v="319"/>
    <n v="207"/>
    <s v="pevná vazba"/>
    <s v="Psychologie &amp; Spiritualita &amp; Esoterika"/>
    <n v="112"/>
    <n v="0.35109717868338558"/>
    <n v="0"/>
    <n v="980"/>
    <n v="4363"/>
    <x v="1"/>
  </r>
  <r>
    <s v="Jóga na dobrou noc - Uvolňující pozice pro děti před spaním"/>
    <s v="Edice Knihy Omega"/>
    <n v="199"/>
    <n v="137"/>
    <s v="pevná vazba"/>
    <s v="Vaření &amp; lifestyle"/>
    <n v="62"/>
    <n v="0.31155778894472363"/>
    <n v="0"/>
    <n v="170"/>
    <n v="3981"/>
    <x v="2"/>
  </r>
  <r>
    <s v="Roční období naší matky přírody"/>
    <s v="Lucy Brownridge"/>
    <n v="319"/>
    <n v="147"/>
    <s v="pevná vazba"/>
    <s v="Děti &amp; Mládež"/>
    <n v="172"/>
    <n v="0.53918495297805646"/>
    <n v="0"/>
    <n v="2227"/>
    <n v="1827"/>
    <x v="0"/>
  </r>
  <r>
    <s v="Zabiják"/>
    <s v="Émile Zola"/>
    <n v="279"/>
    <n v="220"/>
    <s v="pevná vazba"/>
    <s v="Beletrie"/>
    <n v="59"/>
    <n v="0.21146953405017921"/>
    <n v="0"/>
    <n v="1719"/>
    <n v="3966"/>
    <x v="2"/>
  </r>
  <r>
    <s v="Transcendence"/>
    <s v="Jewel E. Ann"/>
    <n v="319"/>
    <n v="230"/>
    <s v="měkká vazba"/>
    <s v="Romantika &amp; Erotika"/>
    <n v="89"/>
    <n v="0.27899686520376177"/>
    <n v="0"/>
    <n v="1580"/>
    <n v="3295"/>
    <x v="1"/>
  </r>
  <r>
    <s v="Věštby podle zvěrokruhu"/>
    <s v="Alice Ekrek"/>
    <n v="319"/>
    <n v="290"/>
    <s v="pevná vazba"/>
    <s v="Psychologie &amp; Spiritualita &amp; Esoterika"/>
    <n v="29"/>
    <n v="9.0909090909090912E-2"/>
    <n v="0"/>
    <n v="4287"/>
    <n v="3471"/>
    <x v="2"/>
  </r>
  <r>
    <s v="Zlatý tarot"/>
    <s v="Mary Packard"/>
    <n v="479"/>
    <n v="321"/>
    <s v="pevná vazba"/>
    <s v="Psychologie &amp; Spiritualita &amp; Esoterika"/>
    <n v="158"/>
    <n v="0.3298538622129436"/>
    <n v="0"/>
    <n v="1247"/>
    <n v="1813"/>
    <x v="0"/>
  </r>
  <r>
    <s v="Dvakrát do stejné řeky"/>
    <s v="Louise Candlish"/>
    <n v="319"/>
    <n v="211"/>
    <s v="pevná vazba"/>
    <s v="Krimi &amp; thriller"/>
    <n v="108"/>
    <n v="0.33855799373040751"/>
    <n v="0"/>
    <n v="3296"/>
    <n v="1144"/>
    <x v="1"/>
  </r>
  <r>
    <s v="Kořeny zla"/>
    <s v="Antoine Renand"/>
    <n v="309"/>
    <n v="216"/>
    <s v="pevná vazba"/>
    <s v="Krimi &amp; thriller"/>
    <n v="93"/>
    <n v="0.30097087378640774"/>
    <n v="0"/>
    <n v="1948"/>
    <n v="3898"/>
    <x v="1"/>
  </r>
  <r>
    <s v="Jak si najít zámožného manžela snadno a rychle"/>
    <s v="Sophie Irwin"/>
    <n v="289"/>
    <n v="78"/>
    <s v="online nosič"/>
    <s v="Romantika &amp; Erotika"/>
    <n v="211"/>
    <n v="0.73010380622837368"/>
    <n v="1"/>
    <n v="1224"/>
    <n v="1374"/>
    <x v="0"/>
  </r>
  <r>
    <s v="Co řekl ušák kamarádce hryzalce"/>
    <s v="P. Crumble"/>
    <n v="199"/>
    <n v="96"/>
    <s v="pevná vazba"/>
    <s v="Děti &amp; Mládež"/>
    <n v="103"/>
    <n v="0.51758793969849248"/>
    <n v="0"/>
    <n v="3463"/>
    <n v="2861"/>
    <x v="1"/>
  </r>
  <r>
    <s v="Širá, masožravá obloha a další nestvůrné geografie"/>
    <s v="John Langan"/>
    <n v="319"/>
    <n v="271"/>
    <s v="pevná vazba"/>
    <s v="Krimi &amp; thriller"/>
    <n v="48"/>
    <n v="0.15047021943573669"/>
    <n v="0"/>
    <n v="1538"/>
    <n v="1493"/>
    <x v="2"/>
  </r>
  <r>
    <s v="Povím o tobě hvězdám"/>
    <s v="Edyta Prusinowska"/>
    <n v="319"/>
    <n v="134"/>
    <s v="měkká vazba"/>
    <s v="Děti &amp; Mládež"/>
    <n v="185"/>
    <n v="0.57993730407523514"/>
    <n v="0"/>
    <n v="1511"/>
    <n v="2518"/>
    <x v="0"/>
  </r>
  <r>
    <s v="Otcova oběť"/>
    <s v="Santiago Díaz"/>
    <n v="319"/>
    <n v="281"/>
    <s v="pevná vazba"/>
    <s v="Krimi &amp; thriller"/>
    <n v="38"/>
    <n v="0.11912225705329153"/>
    <n v="0"/>
    <n v="1959"/>
    <n v="1134"/>
    <x v="2"/>
  </r>
  <r>
    <s v="Moji malí kouzelní hrdinové"/>
    <s v="Sonia Baretti"/>
    <n v="169"/>
    <n v="96"/>
    <s v="pevná vazba"/>
    <s v="Děti &amp; Mládež"/>
    <n v="73"/>
    <n v="0.43195266272189348"/>
    <n v="0"/>
    <n v="1385"/>
    <n v="3514"/>
    <x v="2"/>
  </r>
  <r>
    <s v="Staré pověsti české"/>
    <s v="Alois Jirásek"/>
    <n v="199"/>
    <n v="141"/>
    <s v="pevná vazba"/>
    <s v="Scifi &amp; Fantasy &amp; Horor"/>
    <n v="58"/>
    <n v="0.29145728643216079"/>
    <n v="0"/>
    <n v="3092"/>
    <n v="3357"/>
    <x v="2"/>
  </r>
  <r>
    <s v="Barva nachu"/>
    <s v="Alice Walker"/>
    <n v="289"/>
    <n v="173"/>
    <s v="online nosič"/>
    <s v="Beletrie"/>
    <n v="116"/>
    <n v="0.40138408304498269"/>
    <n v="1"/>
    <n v="1559"/>
    <n v="4033"/>
    <x v="1"/>
  </r>
  <r>
    <s v="Zkáza ráje"/>
    <s v="Zdeněk Jarchovský"/>
    <n v="279"/>
    <n v="184"/>
    <s v="měkká vazba"/>
    <s v="Scifi &amp; Fantasy &amp; Horor"/>
    <n v="95"/>
    <n v="0.34050179211469533"/>
    <n v="0"/>
    <n v="92"/>
    <n v="732"/>
    <x v="1"/>
  </r>
  <r>
    <s v="Host na večeři"/>
    <s v="B.P. Walter"/>
    <n v="319"/>
    <n v="252"/>
    <s v="pevná vazba"/>
    <s v="Krimi &amp; thriller"/>
    <n v="67"/>
    <n v="0.21003134796238246"/>
    <n v="0"/>
    <n v="3314"/>
    <n v="2383"/>
    <x v="2"/>
  </r>
  <r>
    <s v="Nikdo ti neuvěří"/>
    <s v="Magda Knedler"/>
    <n v="289"/>
    <n v="211"/>
    <s v="online nosič"/>
    <s v="Historie &amp; války"/>
    <n v="78"/>
    <n v="0.26989619377162632"/>
    <n v="1"/>
    <n v="2173"/>
    <n v="3618"/>
    <x v="1"/>
  </r>
  <r>
    <s v="Na tripu"/>
    <s v="Norman Ohler"/>
    <n v="319"/>
    <n v="233"/>
    <s v="pevná vazba"/>
    <s v="Historie &amp; války"/>
    <n v="86"/>
    <n v="0.26959247648902823"/>
    <n v="0"/>
    <n v="4430"/>
    <n v="2652"/>
    <x v="1"/>
  </r>
  <r>
    <s v="Zlaté děvče"/>
    <s v="Elin Hilderbrand"/>
    <n v="359"/>
    <n v="147"/>
    <s v="pevná vazba"/>
    <s v="Romantika &amp; Erotika"/>
    <n v="212"/>
    <n v="0.59052924791086348"/>
    <n v="0"/>
    <n v="4235"/>
    <n v="1809"/>
    <x v="0"/>
  </r>
  <r>
    <s v="Léčivá energie krystalů"/>
    <s v="Jennie Hardingová"/>
    <n v="479"/>
    <n v="321"/>
    <s v="měkká vazba"/>
    <s v="Psychologie &amp; Spiritualita &amp; Esoterika"/>
    <n v="158"/>
    <n v="0.3298538622129436"/>
    <n v="0"/>
    <n v="2996"/>
    <n v="4439"/>
    <x v="0"/>
  </r>
  <r>
    <s v="Voltová královna"/>
    <s v="Amanda Foody"/>
    <n v="359"/>
    <n v="291"/>
    <s v="online nosič"/>
    <s v="Krimi &amp; thriller"/>
    <n v="68"/>
    <n v="0.1894150417827298"/>
    <n v="1"/>
    <n v="3225"/>
    <n v="2516"/>
    <x v="2"/>
  </r>
  <r>
    <s v="Nestoudná zvědavost"/>
    <s v="Lynn Messina"/>
    <n v="99"/>
    <n v="74"/>
    <s v="pevná vazba"/>
    <s v="Krimi &amp; thriller"/>
    <n v="25"/>
    <n v="0.25252525252525254"/>
    <n v="0"/>
    <n v="3633"/>
    <n v="1378"/>
    <x v="3"/>
  </r>
  <r>
    <s v="Někdo klepe"/>
    <s v="T.W. Elis"/>
    <n v="289"/>
    <n v="194"/>
    <s v="online nosič"/>
    <s v="Krimi &amp; thriller"/>
    <n v="95"/>
    <n v="0.32871972318339099"/>
    <n v="1"/>
    <n v="4019"/>
    <n v="3995"/>
    <x v="1"/>
  </r>
  <r>
    <s v="Za obzor"/>
    <s v="Emma Bamford"/>
    <n v="319"/>
    <n v="242"/>
    <s v="pevná vazba"/>
    <s v="Krimi &amp; thriller"/>
    <n v="77"/>
    <n v="0.2413793103448276"/>
    <n v="0"/>
    <n v="367"/>
    <n v="3095"/>
    <x v="1"/>
  </r>
  <r>
    <s v="Sestavte si vlastní horoskop"/>
    <s v="Jane Struthersová"/>
    <n v="319"/>
    <n v="230"/>
    <s v="pevná vazba"/>
    <s v="Psychologie &amp; Spiritualita &amp; Esoterika"/>
    <n v="89"/>
    <n v="0.27899686520376177"/>
    <n v="0"/>
    <n v="4483"/>
    <n v="4093"/>
    <x v="1"/>
  </r>
  <r>
    <s v="Prehistorický svět v životní velikosti"/>
    <s v="Dean Lomax"/>
    <n v="249"/>
    <n v="117"/>
    <s v="pevná vazba"/>
    <s v="Děti &amp; Mládež"/>
    <n v="132"/>
    <n v="0.53012048192771088"/>
    <n v="0"/>
    <n v="2417"/>
    <n v="4281"/>
    <x v="1"/>
  </r>
  <r>
    <s v="Prorokova smrt"/>
    <s v="Hakan Östlundh"/>
    <n v="319"/>
    <n v="246"/>
    <s v="pevná vazba"/>
    <s v="Krimi &amp; thriller"/>
    <n v="73"/>
    <n v="0.22884012539184953"/>
    <n v="0"/>
    <n v="1068"/>
    <n v="348"/>
    <x v="2"/>
  </r>
  <r>
    <s v="Molly"/>
    <s v="Agnieszka Lingas-Łoniewska"/>
    <n v="289"/>
    <n v="107"/>
    <s v="online nosič"/>
    <s v="Romantika &amp; Erotika"/>
    <n v="182"/>
    <n v="0.62975778546712802"/>
    <n v="1"/>
    <n v="3143"/>
    <n v="3211"/>
    <x v="0"/>
  </r>
  <r>
    <s v="Děsivé důsledky"/>
    <s v="Ramsey Campbell"/>
    <n v="319"/>
    <n v="233"/>
    <s v="pevná vazba"/>
    <s v="Krimi &amp; thriller"/>
    <n v="86"/>
    <n v="0.26959247648902823"/>
    <n v="0"/>
    <n v="814"/>
    <n v="1265"/>
    <x v="1"/>
  </r>
  <r>
    <s v="Planoucí oblaka: Nebe ve tvých barvách"/>
    <s v="Gabriella Santos de Lima"/>
    <n v="289"/>
    <n v="116"/>
    <s v="online nosič"/>
    <s v="Romantika &amp; Erotika"/>
    <n v="173"/>
    <n v="0.59861591695501726"/>
    <n v="1"/>
    <n v="945"/>
    <n v="271"/>
    <x v="0"/>
  </r>
  <r>
    <s v="Cesta za domovem"/>
    <s v="Jennifer Rosner"/>
    <n v="289"/>
    <n v="176"/>
    <s v="online nosič"/>
    <s v="Historie &amp; války"/>
    <n v="113"/>
    <n v="0.39100346020761245"/>
    <n v="1"/>
    <n v="2697"/>
    <n v="2888"/>
    <x v="1"/>
  </r>
  <r>
    <s v="Záhada městečka Bleak Creek"/>
    <s v="Link Neal"/>
    <n v="319"/>
    <n v="249"/>
    <s v="pevná vazba"/>
    <s v="Krimi &amp; thriller"/>
    <n v="70"/>
    <n v="0.21943573667711599"/>
    <n v="0"/>
    <n v="2651"/>
    <n v="4271"/>
    <x v="2"/>
  </r>
  <r>
    <s v="Cesta na vrchol"/>
    <s v="Ewelina Dobosz"/>
    <n v="319"/>
    <n v="179"/>
    <s v="měkká vazba"/>
    <s v="Romantika &amp; Erotika"/>
    <n v="140"/>
    <n v="0.43887147335423199"/>
    <n v="0"/>
    <n v="3293"/>
    <n v="1193"/>
    <x v="1"/>
  </r>
  <r>
    <s v="Tajný slib"/>
    <s v="Gina Mayerová"/>
    <n v="279"/>
    <n v="145"/>
    <s v="pevná vazba"/>
    <s v="Romantika &amp; Erotika"/>
    <n v="134"/>
    <n v="0.48028673835125446"/>
    <n v="0"/>
    <n v="3861"/>
    <n v="3475"/>
    <x v="1"/>
  </r>
  <r>
    <s v="Co má jednorožec nejradši?"/>
    <s v="Rebo - Naše Nakladatelství"/>
    <n v="223"/>
    <n v="98"/>
    <s v="leporelo"/>
    <s v="Děti &amp; Mládež"/>
    <n v="125"/>
    <n v="0.5605381165919282"/>
    <n v="0"/>
    <n v="2908"/>
    <n v="2517"/>
    <x v="1"/>
  </r>
  <r>
    <s v="Krysař"/>
    <s v="Viktor Dyk"/>
    <n v="159"/>
    <n v="91"/>
    <s v="pevná vazba"/>
    <s v="Beletrie"/>
    <n v="68"/>
    <n v="0.42767295597484278"/>
    <n v="0"/>
    <n v="846"/>
    <n v="2498"/>
    <x v="2"/>
  </r>
  <r>
    <s v="Hrdá"/>
    <s v="Elżbieta Cherezińska"/>
    <n v="319"/>
    <n v="246"/>
    <s v="online nosič"/>
    <s v="Historie &amp; války"/>
    <n v="73"/>
    <n v="0.22884012539184953"/>
    <n v="1"/>
    <n v="3473"/>
    <n v="633"/>
    <x v="2"/>
  </r>
  <r>
    <s v="Příze: Hledání vnitřní svobody"/>
    <s v="Natalia de Barbaro"/>
    <n v="289"/>
    <n v="116"/>
    <s v="online nosič"/>
    <s v="Psychologie &amp; Spiritualita &amp; Esoterika"/>
    <n v="173"/>
    <n v="0.59861591695501726"/>
    <n v="1"/>
    <n v="3126"/>
    <n v="4331"/>
    <x v="0"/>
  </r>
  <r>
    <s v="Pojď se mnou"/>
    <s v="Ronald Malfi"/>
    <n v="319"/>
    <n v="255"/>
    <s v="pevná vazba"/>
    <s v="Krimi &amp; thriller"/>
    <n v="64"/>
    <n v="0.20062695924764889"/>
    <n v="0"/>
    <n v="2875"/>
    <n v="3994"/>
    <x v="2"/>
  </r>
  <r>
    <s v="Velká kniha dračích her"/>
    <s v="Drobek"/>
    <n v="319"/>
    <n v="195"/>
    <s v="pevná vazba"/>
    <s v="Děti &amp; Mládež"/>
    <n v="124"/>
    <n v="0.38871473354231972"/>
    <n v="0"/>
    <n v="2769"/>
    <n v="850"/>
    <x v="1"/>
  </r>
  <r>
    <s v="Nejznámější děsivé příběhy"/>
    <s v="Víctor Medina"/>
    <n v="319"/>
    <n v="169"/>
    <s v="pevná vazba"/>
    <s v="Děti &amp; Mládež"/>
    <n v="150"/>
    <n v="0.47021943573667713"/>
    <n v="0"/>
    <n v="3794"/>
    <n v="2838"/>
    <x v="1"/>
  </r>
  <r>
    <s v="Teorie býka"/>
    <s v="Magdalena Maxová"/>
    <n v="289"/>
    <n v="52"/>
    <s v="online nosič"/>
    <s v="Romantika &amp; Erotika"/>
    <n v="237"/>
    <n v="0.82006920415224915"/>
    <n v="1"/>
    <n v="371"/>
    <n v="1530"/>
    <x v="0"/>
  </r>
  <r>
    <s v="Nastavení mysli"/>
    <s v="Carol Dwecková"/>
    <n v="339"/>
    <n v="295"/>
    <s v="měkká vazba"/>
    <s v="Psychologie &amp; Spiritualita &amp; Esoterika"/>
    <n v="44"/>
    <n v="0.12979351032448377"/>
    <n v="0"/>
    <n v="2838"/>
    <n v="607"/>
    <x v="2"/>
  </r>
  <r>
    <s v="Spolek Jane Austenové"/>
    <s v="Natalie Jenner"/>
    <n v="289"/>
    <n v="199"/>
    <s v="online nosič"/>
    <s v="Beletrie"/>
    <n v="90"/>
    <n v="0.31141868512110726"/>
    <n v="1"/>
    <n v="2560"/>
    <n v="1033"/>
    <x v="1"/>
  </r>
  <r>
    <s v="Božský bastard"/>
    <s v="Christina Laurenová"/>
    <n v="198"/>
    <n v="77"/>
    <s v="online nosič"/>
    <s v="Romantika &amp; Erotika"/>
    <n v="121"/>
    <n v="0.61111111111111116"/>
    <n v="1"/>
    <n v="3764"/>
    <n v="3428"/>
    <x v="1"/>
  </r>
  <r>
    <s v="Nebezpečná krása"/>
    <s v="Gina Mayerová"/>
    <n v="279"/>
    <n v="67"/>
    <s v="pevná vazba"/>
    <s v="Romantika &amp; Erotika"/>
    <n v="212"/>
    <n v="0.75985663082437271"/>
    <n v="0"/>
    <n v="480"/>
    <n v="2480"/>
    <x v="0"/>
  </r>
  <r>
    <s v="Noc zázraků"/>
    <s v="Elisabeth Berg"/>
    <n v="259"/>
    <n v="155"/>
    <s v="online nosič"/>
    <s v="Beletrie"/>
    <n v="104"/>
    <n v="0.40154440154440152"/>
    <n v="1"/>
    <n v="925"/>
    <n v="3715"/>
    <x v="1"/>
  </r>
  <r>
    <s v="Legendary"/>
    <s v="Stephanie Garberová"/>
    <n v="670"/>
    <n v="389"/>
    <s v="pevná vazba"/>
    <s v="Scifi &amp; Fantasy &amp; Horor"/>
    <n v="281"/>
    <n v="0.41940298507462687"/>
    <n v="0"/>
    <n v="997"/>
    <n v="1685"/>
    <x v="0"/>
  </r>
  <r>
    <s v="Krev dvojčat: Kouzlo elfů"/>
    <s v="Hendrik Lambertus"/>
    <n v="359"/>
    <n v="212"/>
    <s v="online nosič"/>
    <s v="Scifi &amp; Fantasy &amp; Horor"/>
    <n v="147"/>
    <n v="0.40947075208913647"/>
    <n v="1"/>
    <n v="3562"/>
    <n v="1462"/>
    <x v="1"/>
  </r>
  <r>
    <s v="Nejsme tady pro zábavu"/>
    <s v="Nina Lykke"/>
    <n v="289"/>
    <n v="199"/>
    <s v="online nosič"/>
    <s v="Beletrie"/>
    <n v="90"/>
    <n v="0.31141868512110726"/>
    <n v="1"/>
    <n v="3275"/>
    <n v="1919"/>
    <x v="1"/>
  </r>
  <r>
    <s v="Greenwich Park"/>
    <s v="Katherine Faulkner"/>
    <n v="289"/>
    <n v="214"/>
    <s v="online nosič"/>
    <s v="Krimi &amp; thriller"/>
    <n v="75"/>
    <n v="0.25951557093425603"/>
    <n v="1"/>
    <n v="305"/>
    <n v="2105"/>
    <x v="2"/>
  </r>
  <r>
    <s v="Dobrodružné vodní omalovánky"/>
    <s v="Rebo - Naše Nakladatelství"/>
    <n v="178"/>
    <n v="80"/>
    <s v="pevná vazba"/>
    <s v="Děti &amp; Mládež"/>
    <n v="98"/>
    <n v="0.550561797752809"/>
    <n v="0"/>
    <n v="2615"/>
    <n v="2210"/>
    <x v="1"/>
  </r>
  <r>
    <s v="Chladný měsíc nad Babylonem"/>
    <s v="Michael McDowell"/>
    <n v="319"/>
    <n v="236"/>
    <s v="pevná vazba"/>
    <s v="Krimi &amp; thriller"/>
    <n v="83"/>
    <n v="0.2601880877742947"/>
    <n v="0"/>
    <n v="2477"/>
    <n v="2309"/>
    <x v="1"/>
  </r>
  <r>
    <s v="Skryté obrázky"/>
    <s v="Jason Rekulak"/>
    <n v="289"/>
    <n v="217"/>
    <s v="online nosič"/>
    <s v="Krimi &amp; thriller"/>
    <n v="72"/>
    <n v="0.2491349480968858"/>
    <n v="1"/>
    <n v="3482"/>
    <n v="3027"/>
    <x v="2"/>
  </r>
  <r>
    <s v="Osud"/>
    <s v="Čou Chao-chuej"/>
    <n v="399"/>
    <n v="287"/>
    <s v="pevná vazba"/>
    <s v="Krimi &amp; thriller"/>
    <n v="112"/>
    <n v="0.2807017543859649"/>
    <n v="0"/>
    <n v="2183"/>
    <n v="1384"/>
    <x v="1"/>
  </r>
  <r>
    <s v="Magie v praxi"/>
    <s v="Nikki Van De Car"/>
    <n v="319"/>
    <n v="262"/>
    <s v="měkká vazba"/>
    <s v="Scifi &amp; Fantasy &amp; Horor"/>
    <n v="57"/>
    <n v="0.17868338557993729"/>
    <n v="0"/>
    <n v="2273"/>
    <n v="2469"/>
    <x v="2"/>
  </r>
  <r>
    <s v="Pro rodinu vše"/>
    <s v="Phoebe Morgan"/>
    <n v="289"/>
    <n v="225"/>
    <s v="online nosič"/>
    <s v="Krimi &amp; thriller"/>
    <n v="64"/>
    <n v="0.22145328719723184"/>
    <n v="1"/>
    <n v="2552"/>
    <n v="2206"/>
    <x v="2"/>
  </r>
  <r>
    <s v="Elementálové"/>
    <s v="Michael McDowell"/>
    <n v="319"/>
    <n v="284"/>
    <s v="pevná vazba"/>
    <s v="Krimi &amp; thriller"/>
    <n v="35"/>
    <n v="0.109717868338558"/>
    <n v="0"/>
    <n v="440"/>
    <n v="2722"/>
    <x v="2"/>
  </r>
  <r>
    <s v="Světlo v srdci temnoty"/>
    <s v="Kevin Billet"/>
    <n v="249"/>
    <n v="227"/>
    <s v="online nosič"/>
    <s v="Vaření &amp; lifestyle"/>
    <n v="22"/>
    <n v="8.8353413654618476E-2"/>
    <n v="1"/>
    <n v="4039"/>
    <n v="4303"/>
    <x v="3"/>
  </r>
  <r>
    <s v="Nemohu přestat proklínat 1"/>
    <s v="Kensuke Koba"/>
    <n v="199"/>
    <n v="82"/>
    <s v="měkká vazba"/>
    <s v="Scifi &amp; Fantasy &amp; Horor"/>
    <n v="117"/>
    <n v="0.5879396984924623"/>
    <n v="0"/>
    <n v="3453"/>
    <n v="2130"/>
    <x v="1"/>
  </r>
  <r>
    <s v="Rusovláska z Osvětimi"/>
    <s v="Nechama Birnbaum"/>
    <n v="289"/>
    <n v="176"/>
    <s v="online nosič"/>
    <s v="Historie &amp; války"/>
    <n v="113"/>
    <n v="0.39100346020761245"/>
    <n v="1"/>
    <n v="3592"/>
    <n v="3212"/>
    <x v="1"/>
  </r>
  <r>
    <s v="Německá dívka"/>
    <s v="Armando Lucas Correa"/>
    <n v="359"/>
    <n v="251"/>
    <s v="pevná vazba"/>
    <s v="Historie &amp; války"/>
    <n v="108"/>
    <n v="0.30083565459610029"/>
    <n v="0"/>
    <n v="525"/>
    <n v="2277"/>
    <x v="1"/>
  </r>
  <r>
    <s v="Všechna ta krev, co nás spojuje"/>
    <s v="Camilla Bruce"/>
    <n v="319"/>
    <n v="271"/>
    <s v="pevná vazba"/>
    <s v="Krimi &amp; thriller"/>
    <n v="48"/>
    <n v="0.15047021943573669"/>
    <n v="0"/>
    <n v="3281"/>
    <n v="4429"/>
    <x v="2"/>
  </r>
  <r>
    <s v="Duna: Kniha druhá"/>
    <s v="Frank Herbert"/>
    <n v="399"/>
    <n v="291"/>
    <s v="pevná vazba"/>
    <s v="Scifi &amp; Fantasy &amp; Horor"/>
    <n v="108"/>
    <n v="0.27067669172932329"/>
    <n v="0"/>
    <n v="3116"/>
    <n v="1200"/>
    <x v="1"/>
  </r>
  <r>
    <s v="Zahrada za soumraku"/>
    <s v="Sara Nisha Adams"/>
    <n v="289"/>
    <n v="182"/>
    <s v="online nosič"/>
    <s v="Beletrie"/>
    <n v="107"/>
    <n v="0.37024221453287198"/>
    <n v="1"/>
    <n v="1496"/>
    <n v="390"/>
    <x v="1"/>
  </r>
  <r>
    <s v="Tohle není žádná lovestory"/>
    <s v="Mary Hargreaves"/>
    <n v="319"/>
    <n v="172"/>
    <s v="pevná vazba"/>
    <s v="Romantika &amp; Erotika"/>
    <n v="147"/>
    <n v="0.46081504702194359"/>
    <n v="0"/>
    <n v="2919"/>
    <n v="3307"/>
    <x v="1"/>
  </r>
  <r>
    <s v="Hlas krve"/>
    <s v="Heather Chavez"/>
    <n v="319"/>
    <n v="300"/>
    <s v="pevná vazba"/>
    <s v="Krimi &amp; thriller"/>
    <n v="19"/>
    <n v="5.9561128526645767E-2"/>
    <n v="0"/>
    <n v="1083"/>
    <n v="3901"/>
    <x v="3"/>
  </r>
  <r>
    <s v="Queen Con: Golden Arrow se vrací"/>
    <s v="Meghan Scott Molin"/>
    <n v="9"/>
    <n v="6"/>
    <s v="měkká vazba"/>
    <s v="Krimi &amp; thriller"/>
    <n v="3"/>
    <n v="0.33333333333333331"/>
    <n v="0"/>
    <n v="2163"/>
    <n v="1331"/>
    <x v="3"/>
  </r>
  <r>
    <s v="Nekonečné nebe: Svět mezi tvými slovy"/>
    <s v="Gabriella Santos de Lima"/>
    <n v="319"/>
    <n v="182"/>
    <s v="pevná vazba"/>
    <s v="Romantika &amp; Erotika"/>
    <n v="137"/>
    <n v="0.42946708463949845"/>
    <n v="0"/>
    <n v="2165"/>
    <n v="3474"/>
    <x v="1"/>
  </r>
  <r>
    <s v="Epocha"/>
    <s v="Jewel E. Ann"/>
    <n v="289"/>
    <n v="101"/>
    <s v="online nosič"/>
    <s v="Romantika &amp; Erotika"/>
    <n v="188"/>
    <n v="0.65051903114186849"/>
    <n v="1"/>
    <n v="1647"/>
    <n v="3638"/>
    <x v="0"/>
  </r>
  <r>
    <s v="Poslední život prince Alastora"/>
    <s v="Alexandra Bracken"/>
    <n v="289"/>
    <n v="205"/>
    <s v="online nosič"/>
    <s v="Scifi &amp; Fantasy &amp; Horor"/>
    <n v="84"/>
    <n v="0.29065743944636679"/>
    <n v="1"/>
    <n v="2561"/>
    <n v="3007"/>
    <x v="1"/>
  </r>
  <r>
    <s v="Havran"/>
    <s v="Daniel Cole"/>
    <n v="309"/>
    <n v="244"/>
    <s v="pevná vazba"/>
    <s v="Krimi &amp; thriller"/>
    <n v="65"/>
    <n v="0.21035598705501618"/>
    <n v="0"/>
    <n v="4360"/>
    <n v="2660"/>
    <x v="2"/>
  </r>
  <r>
    <s v="Venkovské vodní omalovánky"/>
    <s v="Rebo - Naše Nakladatelství"/>
    <n v="178"/>
    <n v="39"/>
    <s v="měkká vazba"/>
    <s v="Děti &amp; Mládež"/>
    <n v="139"/>
    <n v="0.7808988764044944"/>
    <n v="0"/>
    <n v="2741"/>
    <n v="3051"/>
    <x v="1"/>
  </r>
  <r>
    <s v="Teorie býka"/>
    <s v="Magdalena Maxová"/>
    <n v="319"/>
    <n v="137"/>
    <s v="pevná vazba"/>
    <s v="Romantika &amp; Erotika"/>
    <n v="182"/>
    <n v="0.57053291536050155"/>
    <n v="0"/>
    <n v="1084"/>
    <n v="3140"/>
    <x v="0"/>
  </r>
  <r>
    <s v="Podivuhodný hmyz"/>
    <s v="Rebo - Naše Nakladatelství"/>
    <n v="239"/>
    <n v="148"/>
    <s v="měkká vazba"/>
    <s v="Ekonomie &amp; Naučné &amp; Věda"/>
    <n v="91"/>
    <n v="0.3807531380753138"/>
    <n v="0"/>
    <n v="995"/>
    <n v="2178"/>
    <x v="1"/>
  </r>
  <r>
    <s v="1, 2, 3, pojďme jíst!"/>
    <s v="Drobek"/>
    <n v="179"/>
    <n v="72"/>
    <s v="leporelo"/>
    <s v="Děti &amp; Mládež"/>
    <n v="107"/>
    <n v="0.5977653631284916"/>
    <n v="0"/>
    <n v="4220"/>
    <n v="3513"/>
    <x v="1"/>
  </r>
  <r>
    <s v="Neuvěřitelná fakta o zvířatech"/>
    <s v="Drobek"/>
    <n v="319"/>
    <n v="246"/>
    <s v="pevná vazba"/>
    <s v="Ekonomie &amp; Naučné &amp; Věda"/>
    <n v="73"/>
    <n v="0.22884012539184953"/>
    <n v="0"/>
    <n v="1156"/>
    <n v="4081"/>
    <x v="2"/>
  </r>
  <r>
    <s v="Filix Wood: Přežije ten nejslabší"/>
    <s v="Petrus Dahlin"/>
    <n v="289"/>
    <n v="214"/>
    <s v="online nosič"/>
    <s v="Scifi &amp; Fantasy &amp; Horor"/>
    <n v="75"/>
    <n v="0.25951557093425603"/>
    <n v="1"/>
    <n v="1807"/>
    <n v="4297"/>
    <x v="2"/>
  </r>
  <r>
    <s v="Filix Wood: Noc krvelačných psů"/>
    <s v="Petrus Dahlin"/>
    <n v="289"/>
    <n v="194"/>
    <s v="online nosič"/>
    <s v="Scifi &amp; Fantasy &amp; Horor"/>
    <n v="95"/>
    <n v="0.32871972318339099"/>
    <n v="1"/>
    <n v="4458"/>
    <n v="573"/>
    <x v="1"/>
  </r>
  <r>
    <s v="Podívej se, jak rostou: Les"/>
    <s v="Drobek"/>
    <n v="239"/>
    <n v="151"/>
    <s v="pevná vazba"/>
    <s v="Ekonomie &amp; Naučné &amp; Věda"/>
    <n v="88"/>
    <n v="0.3682008368200837"/>
    <n v="0"/>
    <n v="1367"/>
    <n v="989"/>
    <x v="1"/>
  </r>
  <r>
    <s v="Zabít královnu"/>
    <s v="Angy Skay"/>
    <n v="289"/>
    <n v="64"/>
    <s v="online nosič"/>
    <s v="Romantika &amp; Erotika"/>
    <n v="225"/>
    <n v="0.77854671280276821"/>
    <n v="1"/>
    <n v="4066"/>
    <n v="4537"/>
    <x v="0"/>
  </r>
  <r>
    <s v="Dražebník"/>
    <s v="Joan Samson"/>
    <n v="279"/>
    <n v="117"/>
    <s v="měkká vazba"/>
    <s v="Krimi &amp; thriller"/>
    <n v="162"/>
    <n v="0.58064516129032262"/>
    <n v="0"/>
    <n v="2220"/>
    <n v="417"/>
    <x v="0"/>
  </r>
  <r>
    <s v="Svět divočiny"/>
    <s v="Brendan Kearney"/>
    <n v="319"/>
    <n v="153"/>
    <s v="pevná vazba"/>
    <s v="Děti &amp; Mládež"/>
    <n v="166"/>
    <n v="0.52037617554858939"/>
    <n v="0"/>
    <n v="1585"/>
    <n v="4175"/>
    <x v="0"/>
  </r>
  <r>
    <s v="Dívka v modrých šatech v podvečerním světle"/>
    <s v="Alena Schröder"/>
    <n v="319"/>
    <n v="268"/>
    <s v="pevná vazba"/>
    <s v="Beletrie"/>
    <n v="51"/>
    <n v="0.15987460815047022"/>
    <n v="0"/>
    <n v="83"/>
    <n v="2573"/>
    <x v="2"/>
  </r>
  <r>
    <s v="Ženy ze statku Falkensee"/>
    <s v="Luisa von Kamecke"/>
    <n v="289"/>
    <n v="130"/>
    <s v="online nosič"/>
    <s v="Romantika &amp; Erotika"/>
    <n v="159"/>
    <n v="0.55017301038062283"/>
    <n v="1"/>
    <n v="3900"/>
    <n v="419"/>
    <x v="0"/>
  </r>
  <r>
    <s v="Rodina pro začátečníky"/>
    <s v="Sarah Morgan"/>
    <n v="319"/>
    <n v="163"/>
    <s v="pevná vazba"/>
    <s v="Romantika &amp; Erotika"/>
    <n v="156"/>
    <n v="0.4890282131661442"/>
    <n v="0"/>
    <n v="3583"/>
    <n v="3517"/>
    <x v="0"/>
  </r>
  <r>
    <s v="Nelítostný princ"/>
    <s v="Sophie Lark"/>
    <n v="99"/>
    <n v="54"/>
    <s v="měkká vazba"/>
    <s v="Romantika &amp; Erotika"/>
    <n v="45"/>
    <n v="0.45454545454545453"/>
    <n v="0"/>
    <n v="4249"/>
    <n v="3022"/>
    <x v="2"/>
  </r>
  <r>
    <s v="Útěk za svobodou"/>
    <s v="Zoje Stage"/>
    <n v="289"/>
    <n v="223"/>
    <s v="online nosič"/>
    <s v="Krimi &amp; thriller"/>
    <n v="66"/>
    <n v="0.22837370242214533"/>
    <n v="1"/>
    <n v="257"/>
    <n v="4517"/>
    <x v="2"/>
  </r>
  <r>
    <s v="Zachraňte Steva"/>
    <s v="Ted Caplan"/>
    <n v="239"/>
    <n v="88"/>
    <s v="online nosič"/>
    <s v="Děti &amp; Mládež"/>
    <n v="151"/>
    <n v="0.63179916317991636"/>
    <n v="1"/>
    <n v="4474"/>
    <n v="2335"/>
    <x v="0"/>
  </r>
  <r>
    <s v="Petr a Lucie"/>
    <s v="Romain Rolland"/>
    <n v="159"/>
    <n v="81"/>
    <s v="pevná vazba"/>
    <s v="Beletrie"/>
    <n v="78"/>
    <n v="0.49056603773584906"/>
    <n v="0"/>
    <n v="4269"/>
    <n v="3705"/>
    <x v="1"/>
  </r>
  <r>
    <s v="A Light in the Flame"/>
    <s v="Jennifer L. Armentrout"/>
    <n v="599"/>
    <n v="503"/>
    <s v="měkká vazba"/>
    <s v="Scifi &amp; Fantasy &amp; Horor"/>
    <n v="96"/>
    <n v="0.16026711185308848"/>
    <n v="0"/>
    <n v="2627"/>
    <n v="4368"/>
    <x v="1"/>
  </r>
  <r>
    <s v="Mnich, který miloval kočky"/>
    <s v="Corrado Debiasi"/>
    <n v="259"/>
    <n v="192"/>
    <s v="online nosič"/>
    <s v="Beletrie"/>
    <n v="67"/>
    <n v="0.25868725868725867"/>
    <n v="1"/>
    <n v="901"/>
    <n v="3447"/>
    <x v="2"/>
  </r>
  <r>
    <s v="Osudové nebe"/>
    <s v="Mary Robinette Kowal"/>
    <n v="359"/>
    <n v="309"/>
    <s v="pevná vazba"/>
    <s v="Scifi &amp; Fantasy &amp; Horor"/>
    <n v="50"/>
    <n v="0.1392757660167131"/>
    <n v="0"/>
    <n v="2113"/>
    <n v="2371"/>
    <x v="2"/>
  </r>
  <r>
    <s v="Zvířecí kámoši"/>
    <s v="Sophie Corrigan"/>
    <n v="319"/>
    <n v="268"/>
    <s v="pevná vazba"/>
    <s v="Ekonomie &amp; Naučné &amp; Věda"/>
    <n v="51"/>
    <n v="0.15987460815047022"/>
    <n v="0"/>
    <n v="4429"/>
    <n v="4450"/>
    <x v="2"/>
  </r>
  <r>
    <s v="R.U.R."/>
    <s v="Karel Čapek"/>
    <n v="119"/>
    <n v="76"/>
    <s v="měkká vazba"/>
    <s v="Beletrie"/>
    <n v="43"/>
    <n v="0.36134453781512604"/>
    <n v="0"/>
    <n v="1524"/>
    <n v="853"/>
    <x v="2"/>
  </r>
  <r>
    <s v="S hlavou v oblacích"/>
    <s v="Sarah Hogle"/>
    <n v="319"/>
    <n v="198"/>
    <s v="pevná vazba"/>
    <s v="Romantika &amp; Erotika"/>
    <n v="121"/>
    <n v="0.37931034482758619"/>
    <n v="0"/>
    <n v="4478"/>
    <n v="237"/>
    <x v="1"/>
  </r>
  <r>
    <s v="Odhalená pravda"/>
    <s v="Elizabeth Briggs"/>
    <n v="379"/>
    <n v="296"/>
    <s v="měkká vazba"/>
    <s v="Scifi &amp; Fantasy &amp; Horor"/>
    <n v="83"/>
    <n v="0.21899736147757257"/>
    <n v="0"/>
    <n v="2958"/>
    <n v="2587"/>
    <x v="1"/>
  </r>
  <r>
    <s v="Finale"/>
    <s v="Stephanie Garberová"/>
    <n v="670"/>
    <n v="449"/>
    <s v="pevná vazba"/>
    <s v="Scifi &amp; Fantasy &amp; Horor"/>
    <n v="221"/>
    <n v="0.32985074626865674"/>
    <n v="0"/>
    <n v="1671"/>
    <n v="1564"/>
    <x v="0"/>
  </r>
  <r>
    <s v="Knihovna malých zázraků"/>
    <s v="Sarah Nisha Adams"/>
    <n v="289"/>
    <n v="153"/>
    <s v="online nosič"/>
    <s v="Beletrie"/>
    <n v="136"/>
    <n v="0.47058823529411764"/>
    <n v="1"/>
    <n v="3733"/>
    <n v="2886"/>
    <x v="1"/>
  </r>
  <r>
    <s v="Metoda šestifázové meditace"/>
    <s v="Vishen Lakhiani"/>
    <n v="249"/>
    <n v="199"/>
    <s v="online nosič"/>
    <s v="Psychologie &amp; Spiritualita &amp; Esoterika"/>
    <n v="50"/>
    <n v="0.20080321285140562"/>
    <n v="1"/>
    <n v="4528"/>
    <n v="3108"/>
    <x v="2"/>
  </r>
  <r>
    <s v="A všichni mlčeli"/>
    <s v="Jean-Michel Caradec'h"/>
    <n v="189"/>
    <n v="95"/>
    <s v="online nosič"/>
    <s v="Psychologie &amp; Spiritualita &amp; Esoterika"/>
    <n v="94"/>
    <n v="0.49735449735449733"/>
    <n v="1"/>
    <n v="1834"/>
    <n v="1163"/>
    <x v="1"/>
  </r>
  <r>
    <s v="Smrková Tišina"/>
    <s v="Kristýna Sládečková"/>
    <n v="289"/>
    <n v="208"/>
    <s v="online nosič"/>
    <s v="Krimi &amp; thriller"/>
    <n v="81"/>
    <n v="0.28027681660899656"/>
    <n v="1"/>
    <n v="932"/>
    <n v="391"/>
    <x v="1"/>
  </r>
  <r>
    <s v="Přísloví"/>
    <s v="Zdeněk Smetana"/>
    <n v="159"/>
    <n v="97"/>
    <s v="pevná vazba"/>
    <s v="Umění &amp; Kultura &amp; Hobby"/>
    <n v="62"/>
    <n v="0.38993710691823902"/>
    <n v="0"/>
    <n v="2782"/>
    <n v="4199"/>
    <x v="2"/>
  </r>
  <r>
    <s v="Na Větrné hůrce"/>
    <s v="Emily Brontëová"/>
    <n v="239"/>
    <n v="134"/>
    <s v="pevná vazba"/>
    <s v="Beletrie"/>
    <n v="105"/>
    <n v="0.43933054393305437"/>
    <n v="0"/>
    <n v="2639"/>
    <n v="1726"/>
    <x v="1"/>
  </r>
  <r>
    <s v="Astrologie pro každého"/>
    <s v="Yasmin Boland"/>
    <n v="239"/>
    <n v="179"/>
    <s v="měkká vazba"/>
    <s v="Psychologie &amp; Spiritualita &amp; Esoterika"/>
    <n v="60"/>
    <n v="0.2510460251046025"/>
    <n v="0"/>
    <n v="2474"/>
    <n v="874"/>
    <x v="2"/>
  </r>
  <r>
    <s v="Příběh Arthura Truluva"/>
    <s v="Elizabeth Berg"/>
    <n v="249"/>
    <n v="184"/>
    <s v="online nosič"/>
    <s v="Beletrie"/>
    <n v="65"/>
    <n v="0.26104417670682734"/>
    <n v="1"/>
    <n v="495"/>
    <n v="3077"/>
    <x v="2"/>
  </r>
  <r>
    <s v="Bídnici"/>
    <s v="Victor Hugo"/>
    <n v="639"/>
    <n v="486"/>
    <s v="pevná vazba"/>
    <s v="Beletrie"/>
    <n v="153"/>
    <n v="0.23943661971830985"/>
    <n v="0"/>
    <n v="2186"/>
    <n v="4273"/>
    <x v="0"/>
  </r>
  <r>
    <s v="Zachraň mě"/>
    <s v="Stacey Kennedy"/>
    <n v="223"/>
    <n v="58"/>
    <s v="měkká vazba"/>
    <s v="Romantika &amp; Erotika"/>
    <n v="165"/>
    <n v="0.73991031390134532"/>
    <n v="0"/>
    <n v="2466"/>
    <n v="326"/>
    <x v="0"/>
  </r>
  <r>
    <s v="Vše, co k tobě cítím"/>
    <s v="Nora Welling"/>
    <n v="259"/>
    <n v="104"/>
    <s v="online nosič"/>
    <s v="Romantika &amp; Erotika"/>
    <n v="155"/>
    <n v="0.59845559845559848"/>
    <n v="1"/>
    <n v="3270"/>
    <n v="1430"/>
    <x v="0"/>
  </r>
  <r>
    <s v="Invaze zlodějů těl"/>
    <s v="Jack Finney"/>
    <n v="219"/>
    <n v="142"/>
    <s v="online nosič"/>
    <s v="Scifi &amp; Fantasy &amp; Horor"/>
    <n v="77"/>
    <n v="0.35159817351598172"/>
    <n v="1"/>
    <n v="4534"/>
    <n v="1244"/>
    <x v="1"/>
  </r>
  <r>
    <s v="Tvoje vina"/>
    <s v="Mercedes Ron"/>
    <n v="319"/>
    <n v="211"/>
    <s v="pevná vazba"/>
    <s v="Romantika &amp; Erotika"/>
    <n v="108"/>
    <n v="0.33855799373040751"/>
    <n v="0"/>
    <n v="4533"/>
    <n v="4422"/>
    <x v="1"/>
  </r>
  <r>
    <s v="Žlutý ptáček zpívá"/>
    <s v="Jennifer Rosner"/>
    <n v="289"/>
    <n v="142"/>
    <s v="online nosič"/>
    <s v="Historie &amp; války"/>
    <n v="147"/>
    <n v="0.50865051903114189"/>
    <n v="1"/>
    <n v="1332"/>
    <n v="2310"/>
    <x v="1"/>
  </r>
  <r>
    <s v="Pravá bluesová kočka"/>
    <s v="Dominik Fiala"/>
    <n v="319"/>
    <n v="306"/>
    <s v="pevná vazba"/>
    <s v="Krimi &amp; thriller"/>
    <n v="13"/>
    <n v="4.0752351097178681E-2"/>
    <n v="0"/>
    <n v="3823"/>
    <n v="2193"/>
    <x v="3"/>
  </r>
  <r>
    <s v="Děti Jasanu a Jívy"/>
    <s v="Neil Price"/>
    <n v="559"/>
    <n v="503"/>
    <s v="pevná vazba"/>
    <s v="Historie &amp; války"/>
    <n v="56"/>
    <n v="0.1001788908765653"/>
    <n v="0"/>
    <n v="4295"/>
    <n v="4452"/>
    <x v="2"/>
  </r>
  <r>
    <s v="Hvězdy nad statkem Falkensee"/>
    <s v="Luisa von Kamecke"/>
    <n v="319"/>
    <n v="233"/>
    <s v="online nosič"/>
    <s v="Historie &amp; války"/>
    <n v="86"/>
    <n v="0.26959247648902823"/>
    <n v="1"/>
    <n v="3016"/>
    <n v="2136"/>
    <x v="1"/>
  </r>
  <r>
    <s v="Rafinovaná past 2 - Síla lásky"/>
    <s v="J. J. Vlčková"/>
    <n v="279"/>
    <n v="159"/>
    <s v="pevná vazba"/>
    <s v="Romantika &amp; Erotika"/>
    <n v="120"/>
    <n v="0.43010752688172044"/>
    <n v="0"/>
    <n v="2771"/>
    <n v="1849"/>
    <x v="1"/>
  </r>
  <r>
    <s v="Vteřiny života"/>
    <s v="Katharina Fuchs"/>
    <n v="289"/>
    <n v="142"/>
    <s v="online nosič"/>
    <s v="Romantika &amp; Erotika"/>
    <n v="147"/>
    <n v="0.50865051903114189"/>
    <n v="1"/>
    <n v="3174"/>
    <n v="4086"/>
    <x v="1"/>
  </r>
  <r>
    <s v="Bílá nemoc"/>
    <s v="Karel Čapek"/>
    <n v="119"/>
    <n v="81"/>
    <s v="měkká vazba"/>
    <s v="Beletrie"/>
    <n v="38"/>
    <n v="0.31932773109243695"/>
    <n v="0"/>
    <n v="1544"/>
    <n v="1792"/>
    <x v="2"/>
  </r>
  <r>
    <s v="Můj první česko-anglický slovníček"/>
    <s v="Mandy Stanley"/>
    <n v="159"/>
    <n v="51"/>
    <s v="měkká vazba"/>
    <s v="Děti &amp; Mládež"/>
    <n v="108"/>
    <n v="0.67924528301886788"/>
    <n v="0"/>
    <n v="2714"/>
    <n v="3337"/>
    <x v="1"/>
  </r>
  <r>
    <s v="Král bláznů"/>
    <s v="Amanda Foodyová"/>
    <n v="359"/>
    <n v="237"/>
    <s v="online nosič"/>
    <s v="Krimi &amp; thriller"/>
    <n v="122"/>
    <n v="0.33983286908077992"/>
    <n v="1"/>
    <n v="2796"/>
    <n v="1531"/>
    <x v="1"/>
  </r>
  <r>
    <s v="Skoč si do pohádky: Pozor na obryni, Jeníčku a Mařenko!"/>
    <s v="Hervé Le Goff"/>
    <n v="159"/>
    <n v="92"/>
    <s v="pevná vazba"/>
    <s v="Děti &amp; Mládež"/>
    <n v="67"/>
    <n v="0.42138364779874216"/>
    <n v="0"/>
    <n v="2964"/>
    <n v="2121"/>
    <x v="2"/>
  </r>
  <r>
    <s v="Montessori Svět úspěchů: Moje první cestovní sada"/>
    <s v="Chiara Piroddiová"/>
    <n v="279"/>
    <n v="120"/>
    <s v="pevná vazba"/>
    <s v="Děti &amp; Mládež"/>
    <n v="159"/>
    <n v="0.56989247311827962"/>
    <n v="0"/>
    <n v="2666"/>
    <n v="3919"/>
    <x v="0"/>
  </r>
  <r>
    <s v="Sherlock Holmes a krvavá zrada"/>
    <s v="Mark A. Latham"/>
    <n v="249"/>
    <n v="182"/>
    <s v="online nosič"/>
    <s v="Krimi &amp; thriller"/>
    <n v="67"/>
    <n v="0.26907630522088355"/>
    <n v="1"/>
    <n v="4465"/>
    <n v="2710"/>
    <x v="2"/>
  </r>
  <r>
    <s v="Ultimátum"/>
    <s v="Torri Jan Newmanová"/>
    <n v="319"/>
    <n v="246"/>
    <s v="pevná vazba"/>
    <s v="Krimi &amp; thriller"/>
    <n v="73"/>
    <n v="0.22884012539184953"/>
    <n v="0"/>
    <n v="3480"/>
    <n v="1541"/>
    <x v="2"/>
  </r>
  <r>
    <s v="Epizody 2084"/>
    <s v="Pavel Hénik"/>
    <n v="279"/>
    <n v="190"/>
    <s v="měkká vazba"/>
    <s v="Scifi &amp; Fantasy &amp; Horor"/>
    <n v="89"/>
    <n v="0.31899641577060933"/>
    <n v="0"/>
    <n v="4418"/>
    <n v="2049"/>
    <x v="1"/>
  </r>
  <r>
    <s v="Hvězdy nad statkem Falkensee"/>
    <s v="Luisa von Kamecke"/>
    <n v="359"/>
    <n v="258"/>
    <s v="pevná vazba"/>
    <s v="Historie &amp; války"/>
    <n v="101"/>
    <n v="0.28133704735376047"/>
    <n v="0"/>
    <n v="1213"/>
    <n v="3779"/>
    <x v="1"/>
  </r>
  <r>
    <s v="Příliš hlučná zvířata"/>
    <s v="Silke Schellhammer"/>
    <n v="249"/>
    <n v="154"/>
    <s v="online nosič"/>
    <s v="Scifi &amp; Fantasy &amp; Horor"/>
    <n v="95"/>
    <n v="0.38152610441767071"/>
    <n v="1"/>
    <n v="1631"/>
    <n v="2052"/>
    <x v="1"/>
  </r>
  <r>
    <s v="Horší než smrt"/>
    <s v="Susan Walter"/>
    <n v="319"/>
    <n v="204"/>
    <s v="pevná vazba"/>
    <s v="Krimi &amp; thriller"/>
    <n v="115"/>
    <n v="0.36050156739811912"/>
    <n v="0"/>
    <n v="4495"/>
    <n v="1118"/>
    <x v="1"/>
  </r>
  <r>
    <s v="Vy nevíte, co je válka"/>
    <s v="Eva Skalecka"/>
    <n v="249"/>
    <n v="117"/>
    <s v="online nosič"/>
    <s v="Psychologie &amp; Spiritualita &amp; Esoterika"/>
    <n v="132"/>
    <n v="0.53012048192771088"/>
    <n v="1"/>
    <n v="1034"/>
    <n v="1798"/>
    <x v="1"/>
  </r>
  <r>
    <s v="Arcižár"/>
    <s v="Eoin Colfer"/>
    <n v="229"/>
    <n v="142"/>
    <s v="online nosič"/>
    <s v="Scifi &amp; Fantasy &amp; Horor"/>
    <n v="87"/>
    <n v="0.37991266375545851"/>
    <n v="1"/>
    <n v="2419"/>
    <n v="2912"/>
    <x v="1"/>
  </r>
  <r>
    <s v="Hra o duši"/>
    <s v="Javier Castillo"/>
    <n v="319"/>
    <n v="281"/>
    <s v="pevná vazba"/>
    <s v="Krimi &amp; thriller"/>
    <n v="38"/>
    <n v="0.11912225705329153"/>
    <n v="0"/>
    <n v="3750"/>
    <n v="3672"/>
    <x v="2"/>
  </r>
  <r>
    <s v="Recept na toho pravého"/>
    <s v="Anni Rose"/>
    <n v="289"/>
    <n v="84"/>
    <s v="online nosič"/>
    <s v="Romantika &amp; Erotika"/>
    <n v="205"/>
    <n v="0.70934256055363321"/>
    <n v="1"/>
    <n v="1505"/>
    <n v="4208"/>
    <x v="0"/>
  </r>
  <r>
    <s v="Nacistova dcera"/>
    <s v="Max Czornyj"/>
    <n v="319"/>
    <n v="281"/>
    <s v="pevná vazba"/>
    <s v="Historie &amp; války"/>
    <n v="38"/>
    <n v="0.11912225705329153"/>
    <n v="0"/>
    <n v="3656"/>
    <n v="2584"/>
    <x v="2"/>
  </r>
  <r>
    <s v="Přes její mrtvolu"/>
    <s v="Susan Walter"/>
    <n v="319"/>
    <n v="242"/>
    <s v="pevná vazba"/>
    <s v="Krimi &amp; thriller"/>
    <n v="77"/>
    <n v="0.2413793103448276"/>
    <n v="0"/>
    <n v="232"/>
    <n v="2034"/>
    <x v="1"/>
  </r>
  <r>
    <s v="Dobří sousedé"/>
    <s v="Adam Nevill"/>
    <n v="289"/>
    <n v="133"/>
    <s v="online nosič"/>
    <s v="Krimi &amp; thriller"/>
    <n v="156"/>
    <n v="0.53979238754325265"/>
    <n v="1"/>
    <n v="2036"/>
    <n v="1354"/>
    <x v="0"/>
  </r>
  <r>
    <s v="V posledním tažení"/>
    <s v="Nina Lykke"/>
    <n v="279"/>
    <n v="170"/>
    <s v="pevná vazba"/>
    <s v="Beletrie"/>
    <n v="109"/>
    <n v="0.39068100358422941"/>
    <n v="0"/>
    <n v="1003"/>
    <n v="377"/>
    <x v="1"/>
  </r>
  <r>
    <s v="Sherlock Holmes a Ztracená závěť"/>
    <s v="George Mann"/>
    <n v="249"/>
    <n v="217"/>
    <s v="online nosič"/>
    <s v="Krimi &amp; thriller"/>
    <n v="32"/>
    <n v="0.12851405622489959"/>
    <n v="1"/>
    <n v="3836"/>
    <n v="3840"/>
    <x v="2"/>
  </r>
  <r>
    <s v="Poslední restaurace v Paříži"/>
    <s v="Lily Graham"/>
    <n v="289"/>
    <n v="159"/>
    <s v="online nosič"/>
    <s v="Historie &amp; války"/>
    <n v="130"/>
    <n v="0.44982698961937717"/>
    <n v="1"/>
    <n v="288"/>
    <n v="389"/>
    <x v="1"/>
  </r>
  <r>
    <s v="Tři muži ve člunu - grafický román"/>
    <s v="Jerome Klapka Jerome"/>
    <n v="349"/>
    <n v="262"/>
    <s v="pevná vazba"/>
    <s v="Umění &amp; Kultura &amp; Hobby"/>
    <n v="87"/>
    <n v="0.24928366762177651"/>
    <n v="0"/>
    <n v="2415"/>
    <n v="487"/>
    <x v="1"/>
  </r>
  <r>
    <s v="Co vám astrolog zapomněl říct"/>
    <s v="Alise Morales"/>
    <n v="319"/>
    <n v="265"/>
    <s v="pevná vazba"/>
    <s v="Psychologie &amp; Spiritualita &amp; Esoterika"/>
    <n v="54"/>
    <n v="0.16927899686520376"/>
    <n v="0"/>
    <n v="3845"/>
    <n v="557"/>
    <x v="2"/>
  </r>
  <r>
    <s v="Velká kniha detektivních her"/>
    <s v="Arianna Bellucci"/>
    <n v="319"/>
    <n v="191"/>
    <s v="pevná vazba"/>
    <s v="Děti &amp; Mládež"/>
    <n v="128"/>
    <n v="0.40125391849529779"/>
    <n v="0"/>
    <n v="716"/>
    <n v="325"/>
    <x v="1"/>
  </r>
  <r>
    <s v="Duna: Kniha první"/>
    <s v="Frank Herbert"/>
    <n v="349"/>
    <n v="307"/>
    <s v="pevná vazba"/>
    <s v="Scifi &amp; Fantasy &amp; Horor"/>
    <n v="42"/>
    <n v="0.12034383954154727"/>
    <n v="0"/>
    <n v="1403"/>
    <n v="2414"/>
    <x v="2"/>
  </r>
  <r>
    <s v="Nezlomná naděje"/>
    <s v="Fiona Harris"/>
    <n v="289"/>
    <n v="208"/>
    <s v="online nosič"/>
    <s v="Historie &amp; války"/>
    <n v="81"/>
    <n v="0.28027681660899656"/>
    <n v="1"/>
    <n v="1634"/>
    <n v="415"/>
    <x v="1"/>
  </r>
  <r>
    <s v="Pýthie"/>
    <s v="Veronika Černá"/>
    <n v="289"/>
    <n v="110"/>
    <s v="online nosič"/>
    <s v="Děti &amp; Mládež"/>
    <n v="179"/>
    <n v="0.61937716262975784"/>
    <n v="1"/>
    <n v="3375"/>
    <n v="3492"/>
    <x v="0"/>
  </r>
  <r>
    <s v="Lhář"/>
    <s v="Mikel Santiago"/>
    <n v="319"/>
    <n v="249"/>
    <s v="pevná vazba"/>
    <s v="Krimi &amp; thriller"/>
    <n v="70"/>
    <n v="0.21943573667711599"/>
    <n v="0"/>
    <n v="770"/>
    <n v="1302"/>
    <x v="2"/>
  </r>
  <r>
    <s v="Tajemství džungle"/>
    <s v="Jessica Courtney-Tickle"/>
    <n v="279"/>
    <n v="198"/>
    <s v="pevná vazba"/>
    <s v="Děti &amp; Mládež"/>
    <n v="81"/>
    <n v="0.29032258064516131"/>
    <n v="0"/>
    <n v="1724"/>
    <n v="1995"/>
    <x v="1"/>
  </r>
  <r>
    <s v="Neúprosný Měsíc"/>
    <s v="Mary Robinette Kowal"/>
    <n v="399"/>
    <n v="363"/>
    <s v="pevná vazba"/>
    <s v="Scifi &amp; Fantasy &amp; Horor"/>
    <n v="36"/>
    <n v="9.0225563909774431E-2"/>
    <n v="0"/>
    <n v="149"/>
    <n v="1435"/>
    <x v="2"/>
  </r>
  <r>
    <s v="Božský cizinec"/>
    <s v="Christina Laurenová"/>
    <n v="198"/>
    <n v="99"/>
    <s v="online nosič"/>
    <s v="Romantika &amp; Erotika"/>
    <n v="99"/>
    <n v="0.5"/>
    <n v="1"/>
    <n v="4526"/>
    <n v="2033"/>
    <x v="1"/>
  </r>
  <r>
    <s v="Mé srdce je motorová pila"/>
    <s v="Stephen Graham Jones"/>
    <n v="359"/>
    <n v="269"/>
    <s v="pevná vazba"/>
    <s v="Krimi &amp; thriller"/>
    <n v="90"/>
    <n v="0.25069637883008355"/>
    <n v="0"/>
    <n v="4114"/>
    <n v="4237"/>
    <x v="1"/>
  </r>
  <r>
    <s v="Svět v pohybu"/>
    <s v="Matt Ralphs"/>
    <n v="399"/>
    <n v="255"/>
    <s v="pevná vazba"/>
    <s v="Děti &amp; Mládež"/>
    <n v="144"/>
    <n v="0.36090225563909772"/>
    <n v="0"/>
    <n v="307"/>
    <n v="3626"/>
    <x v="1"/>
  </r>
  <r>
    <s v="Chytře na prů*ery"/>
    <s v="Gary John Bishop"/>
    <n v="279"/>
    <n v="268"/>
    <s v="pevná vazba"/>
    <s v="Psychologie &amp; Spiritualita &amp; Esoterika"/>
    <n v="11"/>
    <n v="3.9426523297491037E-2"/>
    <n v="0"/>
    <n v="681"/>
    <n v="4285"/>
    <x v="3"/>
  </r>
  <r>
    <s v="Čínský zvěrokruh a další cesty ke štěstí, bohatství a prosperitě"/>
    <s v="Aaron Hwang"/>
    <n v="279"/>
    <n v="179"/>
    <s v="pevná vazba"/>
    <s v="Psychologie &amp; Spiritualita &amp; Esoterika"/>
    <n v="100"/>
    <n v="0.35842293906810035"/>
    <n v="0"/>
    <n v="2727"/>
    <n v="3974"/>
    <x v="1"/>
  </r>
  <r>
    <s v="Nesnáze českých sexbytostí"/>
    <s v="Michal Ježek"/>
    <n v="319"/>
    <n v="191"/>
    <s v="pevná vazba"/>
    <s v="Romantika &amp; Erotika"/>
    <n v="128"/>
    <n v="0.40125391849529779"/>
    <n v="0"/>
    <n v="81"/>
    <n v="4536"/>
    <x v="1"/>
  </r>
  <r>
    <s v="Afterland"/>
    <s v="Lauren Beukesová"/>
    <n v="159"/>
    <n v="91"/>
    <s v="online nosič"/>
    <s v="Scifi &amp; Fantasy &amp; Horor"/>
    <n v="68"/>
    <n v="0.42767295597484278"/>
    <n v="1"/>
    <n v="2931"/>
    <n v="3245"/>
    <x v="2"/>
  </r>
  <r>
    <s v="Opraváři času"/>
    <s v="Naďa Reviláková"/>
    <n v="249"/>
    <n v="174"/>
    <s v="online nosič"/>
    <s v="Scifi &amp; Fantasy &amp; Horor"/>
    <n v="75"/>
    <n v="0.30120481927710846"/>
    <n v="1"/>
    <n v="3454"/>
    <n v="2173"/>
    <x v="2"/>
  </r>
  <r>
    <s v="Zakletí poníci: Kouzla a neplecha"/>
    <s v="Stacy Gregg"/>
    <n v="99"/>
    <n v="55"/>
    <s v="pevná vazba"/>
    <s v="Děti &amp; Mládež"/>
    <n v="44"/>
    <n v="0.44444444444444442"/>
    <n v="0"/>
    <n v="2428"/>
    <n v="479"/>
    <x v="2"/>
  </r>
  <r>
    <s v="Hrdinové řecké mytologie"/>
    <s v="Sonia Elisabetta Carvaglia"/>
    <n v="279"/>
    <n v="198"/>
    <s v="pevná vazba"/>
    <s v="Scifi &amp; Fantasy &amp; Horor"/>
    <n v="81"/>
    <n v="0.29032258064516131"/>
    <n v="0"/>
    <n v="565"/>
    <n v="2166"/>
    <x v="1"/>
  </r>
  <r>
    <s v="Hledej v obrázcích: Pohádkové bytosti se Zuzkou a Štěpánem"/>
    <s v="Drobek"/>
    <n v="239"/>
    <n v="79"/>
    <s v="leporelo"/>
    <s v="Děti &amp; Mládež"/>
    <n v="160"/>
    <n v="0.66945606694560666"/>
    <n v="0"/>
    <n v="256"/>
    <n v="2623"/>
    <x v="0"/>
  </r>
  <r>
    <s v="Evžen Oněgin"/>
    <s v="Alexandr Sergejevič Puškin"/>
    <n v="239"/>
    <n v="155"/>
    <s v="pevná vazba"/>
    <s v="Beletrie"/>
    <n v="84"/>
    <n v="0.35146443514644349"/>
    <n v="0"/>
    <n v="3120"/>
    <n v="483"/>
    <x v="1"/>
  </r>
  <r>
    <s v="Do Penguins Like the Cold?"/>
    <s v="Huw Lewis-Jones"/>
    <n v="449"/>
    <n v="153"/>
    <s v="pevná vazba"/>
    <s v="Děti &amp; Mládež"/>
    <n v="296"/>
    <n v="0.65924276169265028"/>
    <n v="0"/>
    <n v="3940"/>
    <n v="4480"/>
    <x v="0"/>
  </r>
  <r>
    <s v="Společnosti"/>
    <s v="Josef König"/>
    <n v="199"/>
    <n v="100"/>
    <s v="pevná vazba"/>
    <s v="Beletrie"/>
    <n v="99"/>
    <n v="0.49748743718592964"/>
    <n v="0"/>
    <n v="720"/>
    <n v="4431"/>
    <x v="1"/>
  </r>
  <r>
    <s v="Den nula"/>
    <s v="C. Robert Cargill"/>
    <n v="229"/>
    <n v="172"/>
    <s v="online nosič"/>
    <s v="Scifi &amp; Fantasy &amp; Horor"/>
    <n v="57"/>
    <n v="0.24890829694323144"/>
    <n v="1"/>
    <n v="4502"/>
    <n v="382"/>
    <x v="2"/>
  </r>
  <r>
    <s v="Ospalý psík"/>
    <s v="Rebo - Naše Nakladatelství"/>
    <n v="178"/>
    <n v="46"/>
    <s v="leporelo"/>
    <s v="Děti &amp; Mládež"/>
    <n v="132"/>
    <n v="0.7415730337078652"/>
    <n v="0"/>
    <n v="3034"/>
    <n v="2274"/>
    <x v="1"/>
  </r>
  <r>
    <s v="Pohlednice z východu"/>
    <s v="Reyes Monforte"/>
    <n v="399"/>
    <n v="319"/>
    <s v="pevná vazba"/>
    <s v="Historie &amp; války"/>
    <n v="80"/>
    <n v="0.20050125313283207"/>
    <n v="0"/>
    <n v="4385"/>
    <n v="2947"/>
    <x v="1"/>
  </r>
  <r>
    <s v="The Long Game"/>
    <s v="Elena Armas"/>
    <n v="249"/>
    <n v="107"/>
    <s v="pevná vazba"/>
    <s v="Romantika &amp; Erotika"/>
    <n v="142"/>
    <n v="0.57028112449799195"/>
    <n v="0"/>
    <n v="806"/>
    <n v="1236"/>
    <x v="1"/>
  </r>
  <r>
    <s v="Jen my dva"/>
    <s v="Laure Van Rensburg"/>
    <n v="319"/>
    <n v="281"/>
    <s v="pevná vazba"/>
    <s v="Krimi &amp; thriller"/>
    <n v="38"/>
    <n v="0.11912225705329153"/>
    <n v="0"/>
    <n v="2447"/>
    <n v="442"/>
    <x v="2"/>
  </r>
  <r>
    <s v="Icebreaker: Deluxe Edition"/>
    <s v="Hannah Grace"/>
    <n v="1155"/>
    <n v="612"/>
    <s v="pevná vazba"/>
    <s v="Romantika &amp; Erotika"/>
    <n v="543"/>
    <n v="0.47012987012987012"/>
    <n v="0"/>
    <n v="3712"/>
    <n v="329"/>
    <x v="0"/>
  </r>
  <r>
    <s v="Šarlatové šaty"/>
    <s v="Louise Douglas"/>
    <n v="319"/>
    <n v="236"/>
    <s v="pevná vazba"/>
    <s v="Krimi &amp; thriller"/>
    <n v="83"/>
    <n v="0.2601880877742947"/>
    <n v="0"/>
    <n v="1318"/>
    <n v="3055"/>
    <x v="1"/>
  </r>
  <r>
    <s v="V zákulisí: Zoo"/>
    <s v="Drobek"/>
    <n v="499"/>
    <n v="364"/>
    <s v="pevná vazba"/>
    <s v="Ekonomie &amp; Naučné &amp; Věda"/>
    <n v="135"/>
    <n v="0.27054108216432865"/>
    <n v="0"/>
    <n v="4164"/>
    <n v="1253"/>
    <x v="1"/>
  </r>
  <r>
    <s v="Čínská astrologie: Váš osobní průvodce"/>
    <s v="Sasha Fentonová"/>
    <n v="319"/>
    <n v="230"/>
    <s v="pevná vazba"/>
    <s v="Psychologie &amp; Spiritualita &amp; Esoterika"/>
    <n v="89"/>
    <n v="0.27899686520376177"/>
    <n v="0"/>
    <n v="3074"/>
    <n v="2822"/>
    <x v="1"/>
  </r>
  <r>
    <s v="Osudové nebe"/>
    <s v="Mary Robinette Kowal"/>
    <n v="279"/>
    <n v="212"/>
    <s v="online nosič"/>
    <s v="Scifi &amp; Fantasy &amp; Horor"/>
    <n v="67"/>
    <n v="0.24014336917562723"/>
    <n v="1"/>
    <n v="2532"/>
    <n v="1519"/>
    <x v="2"/>
  </r>
  <r>
    <s v="Led"/>
    <s v="John Kåre Raake"/>
    <n v="319"/>
    <n v="300"/>
    <s v="pevná vazba"/>
    <s v="Krimi &amp; thriller"/>
    <n v="19"/>
    <n v="5.9561128526645767E-2"/>
    <n v="0"/>
    <n v="1828"/>
    <n v="1272"/>
    <x v="3"/>
  </r>
  <r>
    <s v="Ohař a liška"/>
    <s v="Frost Kay"/>
    <n v="223"/>
    <n v="94"/>
    <s v="online nosič"/>
    <s v="Děti &amp; Mládež"/>
    <n v="129"/>
    <n v="0.57847533632286996"/>
    <n v="1"/>
    <n v="2574"/>
    <n v="1786"/>
    <x v="1"/>
  </r>
  <r>
    <s v="Why We Photograph Animals"/>
    <s v="Huw Lewis-Jones"/>
    <n v="976"/>
    <n v="771"/>
    <s v="pevná vazba"/>
    <s v="Umění &amp; Kultura &amp; Hobby"/>
    <n v="205"/>
    <n v="0.21004098360655737"/>
    <n v="0"/>
    <n v="1480"/>
    <n v="1831"/>
    <x v="0"/>
  </r>
  <r>
    <s v="Šest rakví"/>
    <s v="Angela Marsonsová"/>
    <n v="384"/>
    <n v="269"/>
    <s v="pevná vazba"/>
    <s v="Krimi &amp; thriller"/>
    <n v="115"/>
    <n v="0.29947916666666669"/>
    <n v="0"/>
    <n v="180"/>
    <n v="2457"/>
    <x v="1"/>
  </r>
  <r>
    <s v="Druhá šance na polibek"/>
    <s v="Ella Maise"/>
    <n v="399"/>
    <n v="152"/>
    <s v="online nosič"/>
    <s v="Romantika &amp; Erotika"/>
    <n v="247"/>
    <n v="0.61904761904761907"/>
    <n v="1"/>
    <n v="744"/>
    <n v="4317"/>
    <x v="0"/>
  </r>
  <r>
    <s v="Už jsem ti to říkala?"/>
    <s v="Lauren Graham"/>
    <n v="279"/>
    <n v="179"/>
    <s v="pevná vazba"/>
    <s v="Beletrie"/>
    <n v="100"/>
    <n v="0.35842293906810035"/>
    <n v="0"/>
    <n v="2959"/>
    <n v="507"/>
    <x v="1"/>
  </r>
  <r>
    <s v="Legie - Mirská ruleta"/>
    <s v="František Kotleta"/>
    <n v="289"/>
    <n v="228"/>
    <s v="měkká vazba"/>
    <s v="Scifi &amp; Fantasy &amp; Horor"/>
    <n v="61"/>
    <n v="0.21107266435986158"/>
    <n v="0"/>
    <n v="640"/>
    <n v="1640"/>
    <x v="2"/>
  </r>
  <r>
    <s v="Hledej v obrázcích: Roční období se Sárinkou a Tedíkem"/>
    <s v="Lucie Sobelová"/>
    <n v="239"/>
    <n v="120"/>
    <s v="pevná vazba"/>
    <s v="Děti &amp; Mládež"/>
    <n v="119"/>
    <n v="0.497907949790795"/>
    <n v="0"/>
    <n v="536"/>
    <n v="1064"/>
    <x v="1"/>
  </r>
  <r>
    <s v="Naše bouřlivé konce"/>
    <s v="Chloe Gong"/>
    <n v="447"/>
    <n v="317"/>
    <s v="pevná vazba"/>
    <s v="Scifi &amp; Fantasy &amp; Horor"/>
    <n v="130"/>
    <n v="0.29082774049217003"/>
    <n v="0"/>
    <n v="4044"/>
    <n v="3376"/>
    <x v="1"/>
  </r>
  <r>
    <s v="Víte o malých zvířátkách úplně všechno? Omyl!"/>
    <s v="Nick Crumpton"/>
    <n v="319"/>
    <n v="271"/>
    <s v="pevná vazba"/>
    <s v="Ekonomie &amp; Naučné &amp; Věda"/>
    <n v="48"/>
    <n v="0.15047021943573669"/>
    <n v="0"/>
    <n v="3658"/>
    <n v="4352"/>
    <x v="2"/>
  </r>
  <r>
    <s v="Dotek smrti"/>
    <s v="Gustav Tegby"/>
    <n v="289"/>
    <n v="208"/>
    <s v="online nosič"/>
    <s v="Krimi &amp; thriller"/>
    <n v="81"/>
    <n v="0.28027681660899656"/>
    <n v="1"/>
    <n v="3738"/>
    <n v="257"/>
    <x v="1"/>
  </r>
  <r>
    <s v="Faust"/>
    <s v="Johann Wolfgang Goethe"/>
    <n v="319"/>
    <n v="255"/>
    <s v="pevná vazba"/>
    <s v="Beletrie"/>
    <n v="64"/>
    <n v="0.20062695924764889"/>
    <n v="0"/>
    <n v="4058"/>
    <n v="530"/>
    <x v="2"/>
  </r>
  <r>
    <s v="Plavec z Osvětimi"/>
    <s v="Renaud Leblond"/>
    <n v="249"/>
    <n v="169"/>
    <s v="online nosič"/>
    <s v="Historie &amp; války"/>
    <n v="80"/>
    <n v="0.32128514056224899"/>
    <n v="1"/>
    <n v="2814"/>
    <n v="651"/>
    <x v="1"/>
  </r>
  <r>
    <s v="Láska ku*evská"/>
    <s v="Gary John Bishop"/>
    <n v="249"/>
    <n v="157"/>
    <s v="online nosič"/>
    <s v="Psychologie &amp; Spiritualita &amp; Esoterika"/>
    <n v="92"/>
    <n v="0.36947791164658633"/>
    <n v="1"/>
    <n v="3195"/>
    <n v="2430"/>
    <x v="1"/>
  </r>
  <r>
    <s v="Pět životů: Neznámé příběhy obětí Jacka Rozparovače"/>
    <s v="Hallie Rubenhold"/>
    <n v="319"/>
    <n v="262"/>
    <s v="pevná vazba"/>
    <s v="Krimi &amp; thriller"/>
    <n v="57"/>
    <n v="0.17868338557993729"/>
    <n v="0"/>
    <n v="3118"/>
    <n v="972"/>
    <x v="2"/>
  </r>
  <r>
    <s v="Zpovědi"/>
    <s v="Kanae Minato"/>
    <n v="279"/>
    <n v="259"/>
    <s v="pevná vazba"/>
    <s v="Krimi &amp; thriller"/>
    <n v="20"/>
    <n v="7.1684587813620068E-2"/>
    <n v="0"/>
    <n v="4288"/>
    <n v="3859"/>
    <x v="3"/>
  </r>
  <r>
    <s v="Kočičákovi jdou do muzea"/>
    <s v="Lucy Brownridge"/>
    <n v="319"/>
    <n v="147"/>
    <s v="leporelo"/>
    <s v="Děti &amp; Mládež"/>
    <n v="172"/>
    <n v="0.53918495297805646"/>
    <n v="0"/>
    <n v="702"/>
    <n v="4066"/>
    <x v="0"/>
  </r>
  <r>
    <s v="Tajemství císařovny Sissi"/>
    <s v="Emily Pigozzi"/>
    <n v="319"/>
    <n v="297"/>
    <s v="pevná vazba"/>
    <s v="Historie &amp; války"/>
    <n v="22"/>
    <n v="6.8965517241379309E-2"/>
    <n v="0"/>
    <n v="1086"/>
    <n v="3671"/>
    <x v="3"/>
  </r>
  <r>
    <s v="Zvířátkové vodní omalovánky"/>
    <s v="Rebo - Naše Nakladatelství"/>
    <n v="178"/>
    <n v="84"/>
    <s v="měkká vazba"/>
    <s v="Děti &amp; Mládež"/>
    <n v="94"/>
    <n v="0.5280898876404494"/>
    <n v="0"/>
    <n v="3342"/>
    <n v="215"/>
    <x v="1"/>
  </r>
  <r>
    <s v="Bestie z Buchenwaldu"/>
    <s v="Max Czornyj"/>
    <n v="289"/>
    <n v="162"/>
    <s v="online nosič"/>
    <s v="Historie &amp; války"/>
    <n v="127"/>
    <n v="0.43944636678200694"/>
    <n v="1"/>
    <n v="2247"/>
    <n v="2377"/>
    <x v="1"/>
  </r>
  <r>
    <s v="Brutal 1: Zpověď detektiva z oddělení vražd"/>
    <s v="Kei Koga"/>
    <n v="179"/>
    <n v="100"/>
    <s v="měkká vazba"/>
    <s v="Scifi &amp; Fantasy &amp; Horor"/>
    <n v="79"/>
    <n v="0.44134078212290501"/>
    <n v="0"/>
    <n v="3267"/>
    <n v="922"/>
    <x v="1"/>
  </r>
  <r>
    <s v="Anna Franková: Příběh zrady"/>
    <s v="Gerard Kremer"/>
    <n v="249"/>
    <n v="159"/>
    <s v="online nosič"/>
    <s v="Historie &amp; války"/>
    <n v="90"/>
    <n v="0.36144578313253012"/>
    <n v="1"/>
    <n v="2080"/>
    <n v="543"/>
    <x v="1"/>
  </r>
  <r>
    <s v="Snadná cesta dětí ke zdravé stravě"/>
    <s v="Emily Leary"/>
    <n v="299"/>
    <n v="179"/>
    <s v="pevná vazba"/>
    <s v="Děti &amp; Mládež"/>
    <n v="120"/>
    <n v="0.40133779264214048"/>
    <n v="0"/>
    <n v="1116"/>
    <n v="2993"/>
    <x v="1"/>
  </r>
  <r>
    <s v="Tisíc ďáblů"/>
    <s v="Frank Goldammer"/>
    <n v="319"/>
    <n v="258"/>
    <s v="pevná vazba"/>
    <s v="Krimi &amp; thriller"/>
    <n v="61"/>
    <n v="0.19122257053291536"/>
    <n v="0"/>
    <n v="1099"/>
    <n v="1216"/>
    <x v="2"/>
  </r>
  <r>
    <s v="Sleduj mě"/>
    <s v="Kathleen Barber"/>
    <n v="319"/>
    <n v="239"/>
    <s v="pevná vazba"/>
    <s v="Krimi &amp; thriller"/>
    <n v="80"/>
    <n v="0.2507836990595611"/>
    <n v="0"/>
    <n v="4377"/>
    <n v="3261"/>
    <x v="1"/>
  </r>
  <r>
    <s v="Dům na pobřeží"/>
    <s v="Louise Douglas"/>
    <n v="319"/>
    <n v="281"/>
    <s v="pevná vazba"/>
    <s v="Krimi &amp; thriller"/>
    <n v="38"/>
    <n v="0.11912225705329153"/>
    <n v="0"/>
    <n v="3069"/>
    <n v="3018"/>
    <x v="2"/>
  </r>
  <r>
    <s v="Stranger Things: Temný experiment"/>
    <s v="Gwenda Bond"/>
    <n v="139"/>
    <n v="71"/>
    <s v="online nosič"/>
    <s v="Scifi &amp; Fantasy &amp; Horor"/>
    <n v="68"/>
    <n v="0.48920863309352519"/>
    <n v="1"/>
    <n v="1768"/>
    <n v="3668"/>
    <x v="2"/>
  </r>
  <r>
    <s v="S láskou, Lukov"/>
    <s v="Mariana Zapata"/>
    <n v="299"/>
    <n v="114"/>
    <s v="online nosič"/>
    <s v="Romantika &amp; Erotika"/>
    <n v="185"/>
    <n v="0.61872909698996659"/>
    <n v="1"/>
    <n v="3441"/>
    <n v="3954"/>
    <x v="0"/>
  </r>
  <r>
    <s v="Dům plný vůní"/>
    <s v="Erica Bauermeister"/>
    <n v="289"/>
    <n v="142"/>
    <s v="online nosič"/>
    <s v="Beletrie"/>
    <n v="147"/>
    <n v="0.50865051903114189"/>
    <n v="1"/>
    <n v="3312"/>
    <n v="2235"/>
    <x v="1"/>
  </r>
  <r>
    <s v="Magie květin"/>
    <s v="Anastasia Mostacci"/>
    <n v="399"/>
    <n v="311"/>
    <s v="pevná vazba"/>
    <s v="Psychologie &amp; Spiritualita &amp; Esoterika"/>
    <n v="88"/>
    <n v="0.22055137844611528"/>
    <n v="0"/>
    <n v="2081"/>
    <n v="3934"/>
    <x v="1"/>
  </r>
  <r>
    <s v="Born of Blood and Ash"/>
    <s v="Jennifer L. Armentrout"/>
    <n v="715"/>
    <n v="479"/>
    <s v="pevná vazba"/>
    <s v="Scifi &amp; Fantasy &amp; Horor"/>
    <n v="236"/>
    <n v="0.33006993006993007"/>
    <n v="0"/>
    <n v="238"/>
    <n v="2433"/>
    <x v="0"/>
  </r>
  <r>
    <s v="Sluneční soustava"/>
    <s v="Sophie Allan"/>
    <n v="319"/>
    <n v="220"/>
    <s v="pevná vazba"/>
    <s v="Ekonomie &amp; Naučné &amp; Věda"/>
    <n v="99"/>
    <n v="0.31034482758620691"/>
    <n v="0"/>
    <n v="4094"/>
    <n v="3612"/>
    <x v="1"/>
  </r>
  <r>
    <s v="Syn lidstva"/>
    <s v="Adrian J. Walker"/>
    <n v="399"/>
    <n v="303"/>
    <s v="pevná vazba"/>
    <s v="Scifi &amp; Fantasy &amp; Horor"/>
    <n v="96"/>
    <n v="0.24060150375939848"/>
    <n v="0"/>
    <n v="3949"/>
    <n v="4437"/>
    <x v="1"/>
  </r>
  <r>
    <s v="Pekař příběhů"/>
    <s v="Carsten Henn"/>
    <n v="249"/>
    <n v="137"/>
    <s v="online nosič"/>
    <s v="Beletrie"/>
    <n v="112"/>
    <n v="0.44979919678714858"/>
    <n v="1"/>
    <n v="2904"/>
    <n v="974"/>
    <x v="1"/>
  </r>
  <r>
    <s v="Trace 2"/>
    <s v="Kei Koga"/>
    <n v="199"/>
    <n v="133"/>
    <s v="měkká vazba"/>
    <s v="Scifi &amp; Fantasy &amp; Horor"/>
    <n v="66"/>
    <n v="0.33165829145728642"/>
    <n v="0"/>
    <n v="2558"/>
    <n v="4490"/>
    <x v="2"/>
  </r>
  <r>
    <s v="Lilly"/>
    <s v="Hana Repová"/>
    <n v="289"/>
    <n v="121"/>
    <s v="online nosič"/>
    <s v="Romantika &amp; Erotika"/>
    <n v="168"/>
    <n v="0.58131487889273359"/>
    <n v="1"/>
    <n v="3912"/>
    <n v="306"/>
    <x v="0"/>
  </r>
  <r>
    <s v="Denis"/>
    <s v="Hana Repová"/>
    <n v="249"/>
    <n v="47"/>
    <s v="online nosič"/>
    <s v="Romantika &amp; Erotika"/>
    <n v="202"/>
    <n v="0.8112449799196787"/>
    <n v="1"/>
    <n v="1167"/>
    <n v="3594"/>
    <x v="0"/>
  </r>
  <r>
    <s v="Stínozem"/>
    <s v="Peter Straub"/>
    <n v="319"/>
    <n v="255"/>
    <s v="pevná vazba"/>
    <s v="Krimi &amp; thriller"/>
    <n v="64"/>
    <n v="0.20062695924764889"/>
    <n v="0"/>
    <n v="2033"/>
    <n v="533"/>
    <x v="2"/>
  </r>
  <r>
    <s v="Moje první protiklady"/>
    <s v="Drobek"/>
    <n v="159"/>
    <n v="86"/>
    <s v="pevná vazba"/>
    <s v="Děti &amp; Mládež"/>
    <n v="73"/>
    <n v="0.45911949685534592"/>
    <n v="0"/>
    <n v="3070"/>
    <n v="3033"/>
    <x v="2"/>
  </r>
  <r>
    <s v="Až za hrob"/>
    <s v="Dean Koontz"/>
    <n v="319"/>
    <n v="287"/>
    <s v="pevná vazba"/>
    <s v="Krimi &amp; thriller"/>
    <n v="32"/>
    <n v="0.10031347962382445"/>
    <n v="0"/>
    <n v="1046"/>
    <n v="643"/>
    <x v="2"/>
  </r>
  <r>
    <s v="Magie Svaté je všemocná 4"/>
    <s v="Juka Tačibana"/>
    <n v="199"/>
    <n v="143"/>
    <s v="měkká vazba"/>
    <s v="Scifi &amp; Fantasy &amp; Horor"/>
    <n v="56"/>
    <n v="0.28140703517587939"/>
    <n v="0"/>
    <n v="2271"/>
    <n v="2577"/>
    <x v="2"/>
  </r>
  <r>
    <s v="Polární běsy"/>
    <s v="Greer Macallister"/>
    <n v="289"/>
    <n v="217"/>
    <s v="online nosič"/>
    <s v="Historie &amp; války"/>
    <n v="72"/>
    <n v="0.2491349480968858"/>
    <n v="1"/>
    <n v="142"/>
    <n v="2283"/>
    <x v="2"/>
  </r>
  <r>
    <s v="Diana: Královna srdcí"/>
    <s v="Julie Heiland"/>
    <n v="289"/>
    <n v="185"/>
    <s v="online nosič"/>
    <s v="Historie &amp; války"/>
    <n v="104"/>
    <n v="0.35986159169550175"/>
    <n v="1"/>
    <n v="2633"/>
    <n v="1133"/>
    <x v="1"/>
  </r>
  <r>
    <s v="Trace 1"/>
    <s v="Kei Koga"/>
    <n v="199"/>
    <n v="135"/>
    <s v="měkká vazba"/>
    <s v="Scifi &amp; Fantasy &amp; Horor"/>
    <n v="64"/>
    <n v="0.32160804020100503"/>
    <n v="0"/>
    <n v="2355"/>
    <n v="2882"/>
    <x v="2"/>
  </r>
  <r>
    <s v="Utrpení mladého Werthera"/>
    <s v="Johann Wolfgang Goethe"/>
    <n v="199"/>
    <n v="127"/>
    <s v="pevná vazba"/>
    <s v="Beletrie"/>
    <n v="72"/>
    <n v="0.36180904522613067"/>
    <n v="0"/>
    <n v="2039"/>
    <n v="80"/>
    <x v="2"/>
  </r>
  <r>
    <s v="Pro tebe všechno"/>
    <s v="Josefin Schygge"/>
    <n v="289"/>
    <n v="237"/>
    <s v="online nosič"/>
    <s v="Krimi &amp; thriller"/>
    <n v="52"/>
    <n v="0.17993079584775087"/>
    <n v="1"/>
    <n v="3956"/>
    <n v="895"/>
    <x v="2"/>
  </r>
  <r>
    <s v="Neohrožená"/>
    <s v="Charlotte Leonard"/>
    <n v="319"/>
    <n v="214"/>
    <s v="pevná vazba"/>
    <s v="Beletrie"/>
    <n v="105"/>
    <n v="0.32915360501567398"/>
    <n v="0"/>
    <n v="36"/>
    <n v="2276"/>
    <x v="1"/>
  </r>
  <r>
    <s v="Dospělí lidé"/>
    <s v="Marie Aubert"/>
    <n v="219"/>
    <n v="83"/>
    <s v="online nosič"/>
    <s v="Beletrie"/>
    <n v="136"/>
    <n v="0.62100456621004563"/>
    <n v="1"/>
    <n v="3726"/>
    <n v="3091"/>
    <x v="1"/>
  </r>
  <r>
    <s v="Uniforma"/>
    <s v="Thomas Rydahl"/>
    <n v="399"/>
    <n v="355"/>
    <s v="pevná vazba"/>
    <s v="Krimi &amp; thriller"/>
    <n v="44"/>
    <n v="0.11027568922305764"/>
    <n v="0"/>
    <n v="197"/>
    <n v="4138"/>
    <x v="2"/>
  </r>
  <r>
    <s v="Krutá pravda"/>
    <s v="Tina Seskis"/>
    <n v="319"/>
    <n v="252"/>
    <s v="pevná vazba"/>
    <s v="Krimi &amp; thriller"/>
    <n v="67"/>
    <n v="0.21003134796238246"/>
    <n v="0"/>
    <n v="2308"/>
    <n v="2482"/>
    <x v="2"/>
  </r>
  <r>
    <s v="Ex na koštěti"/>
    <s v="Erin Sterling"/>
    <n v="289"/>
    <n v="159"/>
    <s v="online nosič"/>
    <s v="Romantika &amp; Erotika"/>
    <n v="130"/>
    <n v="0.44982698961937717"/>
    <n v="1"/>
    <n v="2365"/>
    <n v="1404"/>
    <x v="1"/>
  </r>
  <r>
    <s v="Provazochodci"/>
    <s v="Josef König"/>
    <n v="279"/>
    <n v="209"/>
    <s v="pevná vazba"/>
    <s v="Beletrie"/>
    <n v="70"/>
    <n v="0.25089605734767023"/>
    <n v="0"/>
    <n v="364"/>
    <n v="3851"/>
    <x v="2"/>
  </r>
  <r>
    <s v="Vše, čím pro mě jsi"/>
    <s v="Nora Welling"/>
    <n v="289"/>
    <n v="107"/>
    <s v="online nosič"/>
    <s v="Romantika &amp; Erotika"/>
    <n v="182"/>
    <n v="0.62975778546712802"/>
    <n v="1"/>
    <n v="383"/>
    <n v="737"/>
    <x v="0"/>
  </r>
  <r>
    <s v="Básně"/>
    <s v="Drahomíra Tišerová"/>
    <n v="199"/>
    <n v="94"/>
    <s v="měkká vazba"/>
    <s v="Děti &amp; Mládež"/>
    <n v="105"/>
    <n v="0.52763819095477382"/>
    <n v="0"/>
    <n v="407"/>
    <n v="3522"/>
    <x v="1"/>
  </r>
  <r>
    <s v="Klaun v kukuřičném poli"/>
    <s v="Adam Cesare"/>
    <n v="289"/>
    <n v="211"/>
    <s v="online nosič"/>
    <s v="Krimi &amp; thriller"/>
    <n v="78"/>
    <n v="0.26989619377162632"/>
    <n v="1"/>
    <n v="4453"/>
    <n v="1974"/>
    <x v="1"/>
  </r>
  <r>
    <s v="Pohádková jízda: Tajemství kreativního leadershipu"/>
    <s v="Robert Iger"/>
    <n v="449"/>
    <n v="440"/>
    <s v="pevná vazba"/>
    <s v="Ekonomie &amp; Naučné &amp; Věda"/>
    <n v="9"/>
    <n v="2.0044543429844099E-2"/>
    <n v="0"/>
    <n v="2205"/>
    <n v="4104"/>
    <x v="3"/>
  </r>
  <r>
    <s v="5minutové pohádky z divočiny"/>
    <s v="Drobek"/>
    <n v="319"/>
    <n v="156"/>
    <s v="pevná vazba"/>
    <s v="Děti &amp; Mládež"/>
    <n v="163"/>
    <n v="0.5109717868338558"/>
    <n v="0"/>
    <n v="4012"/>
    <n v="4425"/>
    <x v="0"/>
  </r>
  <r>
    <s v="Blíž, než myslíš"/>
    <s v="Ewa Przydryga"/>
    <n v="319"/>
    <n v="281"/>
    <s v="pevná vazba"/>
    <s v="Krimi &amp; thriller"/>
    <n v="38"/>
    <n v="0.11912225705329153"/>
    <n v="0"/>
    <n v="944"/>
    <n v="4438"/>
    <x v="2"/>
  </r>
  <r>
    <s v="Nadranc"/>
    <s v="Dean Koontz"/>
    <n v="279"/>
    <n v="251"/>
    <s v="pevná vazba"/>
    <s v="Krimi &amp; thriller"/>
    <n v="28"/>
    <n v="0.1003584229390681"/>
    <n v="0"/>
    <n v="3208"/>
    <n v="2415"/>
    <x v="2"/>
  </r>
  <r>
    <s v="Lhář"/>
    <s v="Benjamin Cunningham"/>
    <n v="319"/>
    <n v="249"/>
    <s v="pevná vazba"/>
    <s v="Beletrie"/>
    <n v="70"/>
    <n v="0.21943573667711599"/>
    <n v="0"/>
    <n v="1927"/>
    <n v="2611"/>
    <x v="2"/>
  </r>
  <r>
    <s v="Rodina pro začátečníky"/>
    <s v="Sarah Morgan"/>
    <n v="289"/>
    <n v="116"/>
    <s v="online nosič"/>
    <s v="Romantika &amp; Erotika"/>
    <n v="173"/>
    <n v="0.59861591695501726"/>
    <n v="1"/>
    <n v="4548"/>
    <n v="200"/>
    <x v="0"/>
  </r>
  <r>
    <s v="Chawtonské dopisy"/>
    <s v="Jane Austenová"/>
    <n v="239"/>
    <n v="155"/>
    <s v="pevná vazba"/>
    <s v="Beletrie"/>
    <n v="84"/>
    <n v="0.35146443514644349"/>
    <n v="0"/>
    <n v="3706"/>
    <n v="764"/>
    <x v="1"/>
  </r>
  <r>
    <s v="Manželství pro jednoho"/>
    <s v="Ella Maise"/>
    <n v="399"/>
    <n v="227"/>
    <s v="online nosič"/>
    <s v="Romantika &amp; Erotika"/>
    <n v="172"/>
    <n v="0.43107769423558895"/>
    <n v="1"/>
    <n v="4275"/>
    <n v="2750"/>
    <x v="0"/>
  </r>
  <r>
    <s v="Džungle"/>
    <s v="Rebo - Naše Nakladatelství"/>
    <n v="159"/>
    <n v="83"/>
    <s v="pevná vazba"/>
    <s v="Ekonomie &amp; Naučné &amp; Věda"/>
    <n v="76"/>
    <n v="0.4779874213836478"/>
    <n v="0"/>
    <n v="3055"/>
    <n v="3025"/>
    <x v="1"/>
  </r>
  <r>
    <s v="Zlaté děvče"/>
    <s v="Elin Hilderbrand"/>
    <n v="319"/>
    <n v="144"/>
    <s v="online nosič"/>
    <s v="Romantika &amp; Erotika"/>
    <n v="175"/>
    <n v="0.54858934169278994"/>
    <n v="1"/>
    <n v="3948"/>
    <n v="3424"/>
    <x v="0"/>
  </r>
  <r>
    <s v="Konzultant"/>
    <s v="Bentley Little"/>
    <n v="319"/>
    <n v="258"/>
    <s v="pevná vazba"/>
    <s v="Krimi &amp; thriller"/>
    <n v="61"/>
    <n v="0.19122257053291536"/>
    <n v="0"/>
    <n v="359"/>
    <n v="950"/>
    <x v="2"/>
  </r>
  <r>
    <s v="Hledej v obrázcích: Ztracený poklad s Laurou, Jonášem, Niki a Jakubem"/>
    <s v="Drobek"/>
    <n v="239"/>
    <n v="120"/>
    <s v="leporelo"/>
    <s v="Děti &amp; Mládež"/>
    <n v="119"/>
    <n v="0.497907949790795"/>
    <n v="0"/>
    <n v="2388"/>
    <n v="4184"/>
    <x v="1"/>
  </r>
  <r>
    <s v="Kontrastní leporelo: Co svítí?"/>
    <s v="Drobek"/>
    <n v="159"/>
    <n v="60"/>
    <s v="leporelo"/>
    <s v="Děti &amp; Mládež"/>
    <n v="99"/>
    <n v="0.62264150943396224"/>
    <n v="0"/>
    <n v="387"/>
    <n v="1922"/>
    <x v="1"/>
  </r>
  <r>
    <s v="Mrazivá smrt"/>
    <s v="Darcy Coates"/>
    <n v="319"/>
    <n v="220"/>
    <s v="pevná vazba"/>
    <s v="Krimi &amp; thriller"/>
    <n v="99"/>
    <n v="0.31034482758620691"/>
    <n v="0"/>
    <n v="713"/>
    <n v="4040"/>
    <x v="1"/>
  </r>
  <r>
    <s v="Sevření"/>
    <s v="Richard Siken"/>
    <n v="279"/>
    <n v="151"/>
    <s v="pevná vazba"/>
    <s v="Beletrie"/>
    <n v="128"/>
    <n v="0.45878136200716846"/>
    <n v="0"/>
    <n v="1859"/>
    <n v="2293"/>
    <x v="1"/>
  </r>
  <r>
    <s v="Vita Caroli"/>
    <s v="Karel IV."/>
    <n v="209"/>
    <n v="157"/>
    <s v="pevná vazba"/>
    <s v="Historie &amp; války"/>
    <n v="52"/>
    <n v="0.24880382775119617"/>
    <n v="0"/>
    <n v="3576"/>
    <n v="583"/>
    <x v="2"/>
  </r>
  <r>
    <s v="Montessori pro miminka: Pojď za mnou, děťátko!"/>
    <s v="Drobek"/>
    <n v="159"/>
    <n v="41"/>
    <s v="leporelo"/>
    <s v="Děti &amp; Mládež"/>
    <n v="118"/>
    <n v="0.74213836477987416"/>
    <n v="0"/>
    <n v="2862"/>
    <n v="2356"/>
    <x v="1"/>
  </r>
  <r>
    <s v="Silnější než smrt"/>
    <s v="Lisa Scottolineová"/>
    <n v="319"/>
    <n v="204"/>
    <s v="online nosič"/>
    <s v="Historie &amp; války"/>
    <n v="115"/>
    <n v="0.36050156739811912"/>
    <n v="1"/>
    <n v="1512"/>
    <n v="964"/>
    <x v="1"/>
  </r>
  <r>
    <s v="Jak pracovat s krystalem - 50 praktických rituálů a duchovních aktivit pro inspiraci a lepší život"/>
    <s v="Richard Webster"/>
    <n v="299"/>
    <n v="221"/>
    <s v="měkká vazba"/>
    <s v="Psychologie &amp; Spiritualita &amp; Esoterika"/>
    <n v="78"/>
    <n v="0.2608695652173913"/>
    <n v="0"/>
    <n v="2984"/>
    <n v="4171"/>
    <x v="1"/>
  </r>
  <r>
    <s v="Nový vítr"/>
    <s v="Satya Nadella"/>
    <n v="319"/>
    <n v="175"/>
    <s v="pevná vazba"/>
    <s v="Ekonomie &amp; Naučné &amp; Věda"/>
    <n v="144"/>
    <n v="0.45141065830721006"/>
    <n v="0"/>
    <n v="3808"/>
    <n v="971"/>
    <x v="1"/>
  </r>
  <r>
    <s v="Trace 4"/>
    <s v="Kei Koga"/>
    <n v="199"/>
    <n v="86"/>
    <s v="měkká vazba"/>
    <s v="Scifi &amp; Fantasy &amp; Horor"/>
    <n v="113"/>
    <n v="0.56783919597989951"/>
    <n v="0"/>
    <n v="4065"/>
    <n v="1511"/>
    <x v="1"/>
  </r>
  <r>
    <s v="Podvrh"/>
    <s v="Erica Katz"/>
    <n v="319"/>
    <n v="188"/>
    <s v="pevná vazba"/>
    <s v="Krimi &amp; thriller"/>
    <n v="131"/>
    <n v="0.41065830721003133"/>
    <n v="0"/>
    <n v="2598"/>
    <n v="3092"/>
    <x v="1"/>
  </r>
  <r>
    <s v="Osudná plavba"/>
    <s v="Tom Hindle"/>
    <n v="359"/>
    <n v="291"/>
    <s v="pevná vazba"/>
    <s v="Krimi &amp; thriller"/>
    <n v="68"/>
    <n v="0.1894150417827298"/>
    <n v="0"/>
    <n v="199"/>
    <n v="2486"/>
    <x v="2"/>
  </r>
  <r>
    <s v="Jenom kamarádi"/>
    <s v="Abby Jimenez"/>
    <n v="279"/>
    <n v="89"/>
    <s v="online nosič"/>
    <s v="Romantika &amp; Erotika"/>
    <n v="190"/>
    <n v="0.68100358422939067"/>
    <n v="1"/>
    <n v="3131"/>
    <n v="435"/>
    <x v="0"/>
  </r>
  <r>
    <s v="Proměna a jiné povídky"/>
    <s v="Franz Kafka"/>
    <n v="289"/>
    <n v="153"/>
    <s v="pevná vazba"/>
    <s v="Beletrie"/>
    <n v="136"/>
    <n v="0.47058823529411764"/>
    <n v="0"/>
    <n v="2302"/>
    <n v="4092"/>
    <x v="1"/>
  </r>
  <r>
    <s v="Brutal 2: Zpověď detektiva z oddělení vražd"/>
    <s v="Kei Koga"/>
    <n v="199"/>
    <n v="84"/>
    <s v="měkká vazba"/>
    <s v="Scifi &amp; Fantasy &amp; Horor"/>
    <n v="115"/>
    <n v="0.57788944723618085"/>
    <n v="0"/>
    <n v="273"/>
    <n v="4526"/>
    <x v="1"/>
  </r>
  <r>
    <s v="Arcižár"/>
    <s v="Eoin Colfer"/>
    <n v="319"/>
    <n v="258"/>
    <s v="pevná vazba"/>
    <s v="Scifi &amp; Fantasy &amp; Horor"/>
    <n v="61"/>
    <n v="0.19122257053291536"/>
    <n v="0"/>
    <n v="3032"/>
    <n v="3944"/>
    <x v="2"/>
  </r>
  <r>
    <s v="Neztrať mapu k mému srdci"/>
    <s v="Hana Repová"/>
    <n v="289"/>
    <n v="98"/>
    <s v="online nosič"/>
    <s v="Romantika &amp; Erotika"/>
    <n v="191"/>
    <n v="0.66089965397923878"/>
    <n v="1"/>
    <n v="3876"/>
    <n v="1811"/>
    <x v="0"/>
  </r>
  <r>
    <s v="Transcendence"/>
    <s v="Jewel E. Ann"/>
    <n v="289"/>
    <n v="205"/>
    <s v="online nosič"/>
    <s v="Beletrie"/>
    <n v="84"/>
    <n v="0.29065743944636679"/>
    <n v="1"/>
    <n v="584"/>
    <n v="3793"/>
    <x v="1"/>
  </r>
  <r>
    <s v="S hlavou v oblacích"/>
    <s v="Sarah Hogle"/>
    <n v="289"/>
    <n v="124"/>
    <s v="online nosič"/>
    <s v="Romantika &amp; Erotika"/>
    <n v="165"/>
    <n v="0.5709342560553633"/>
    <n v="1"/>
    <n v="3346"/>
    <n v="41"/>
    <x v="0"/>
  </r>
  <r>
    <s v="Rozum a cit"/>
    <s v="Jane Austenová"/>
    <n v="239"/>
    <n v="186"/>
    <s v="pevná vazba"/>
    <s v="Beletrie"/>
    <n v="53"/>
    <n v="0.22175732217573221"/>
    <n v="0"/>
    <n v="865"/>
    <n v="4384"/>
    <x v="2"/>
  </r>
  <r>
    <s v="V zákulisí: Vesmírná stanice"/>
    <s v="Drobek"/>
    <n v="499"/>
    <n v="379"/>
    <s v="pevná vazba"/>
    <s v="Ekonomie &amp; Naučné &amp; Věda"/>
    <n v="120"/>
    <n v="0.24048096192384769"/>
    <n v="0"/>
    <n v="1238"/>
    <n v="1568"/>
    <x v="1"/>
  </r>
  <r>
    <s v="Malý princ"/>
    <s v="Antoine de Saint-Exupéry"/>
    <n v="179"/>
    <n v="75"/>
    <s v="pevná vazba"/>
    <s v="Beletrie"/>
    <n v="104"/>
    <n v="0.58100558659217882"/>
    <n v="0"/>
    <n v="3089"/>
    <n v="661"/>
    <x v="1"/>
  </r>
  <r>
    <s v="Vládci hrůzy"/>
    <s v="Mia Cassany"/>
    <n v="279"/>
    <n v="220"/>
    <s v="pevná vazba"/>
    <s v="Scifi &amp; Fantasy &amp; Horor"/>
    <n v="59"/>
    <n v="0.21146953405017921"/>
    <n v="0"/>
    <n v="4256"/>
    <n v="3526"/>
    <x v="2"/>
  </r>
  <r>
    <s v="Co řekl ušák příteli bručounovi"/>
    <s v="P. Crumble"/>
    <n v="199"/>
    <n v="82"/>
    <s v="pevná vazba"/>
    <s v="Děti &amp; Mládež"/>
    <n v="117"/>
    <n v="0.5879396984924623"/>
    <n v="0"/>
    <n v="1964"/>
    <n v="676"/>
    <x v="1"/>
  </r>
  <r>
    <s v="Deník šílenství"/>
    <s v="Saforková Veronika"/>
    <n v="279"/>
    <n v="181"/>
    <s v="pevná vazba"/>
    <s v="Psychologie &amp; Spiritualita &amp; Esoterika"/>
    <n v="98"/>
    <n v="0.35125448028673834"/>
    <n v="0"/>
    <n v="1653"/>
    <n v="3393"/>
    <x v="1"/>
  </r>
  <r>
    <s v="100 pokladů České republiky: Moderní divy"/>
    <s v="Rebo - Naše Nakladatelství"/>
    <n v="559"/>
    <n v="447"/>
    <s v="pevná vazba"/>
    <s v="Ekonomie &amp; Naučné &amp; Věda"/>
    <n v="112"/>
    <n v="0.2003577817531306"/>
    <n v="0"/>
    <n v="2980"/>
    <n v="604"/>
    <x v="1"/>
  </r>
  <r>
    <s v="Ztracený svět"/>
    <s v="Sir Arthur Conan Doyle"/>
    <n v="279"/>
    <n v="123"/>
    <s v="pevná vazba"/>
    <s v="Děti &amp; Mládež"/>
    <n v="156"/>
    <n v="0.55913978494623651"/>
    <n v="0"/>
    <n v="3062"/>
    <n v="720"/>
    <x v="0"/>
  </r>
  <r>
    <s v="Panství Greifenau: Lesk soumraku"/>
    <s v="Hanna Caspian"/>
    <n v="359"/>
    <n v="327"/>
    <s v="online nosič"/>
    <s v="Historie &amp; války"/>
    <n v="32"/>
    <n v="8.9136490250696379E-2"/>
    <n v="1"/>
    <n v="1985"/>
    <n v="1477"/>
    <x v="2"/>
  </r>
  <r>
    <s v="Babička"/>
    <s v="Božena Němcová"/>
    <n v="189"/>
    <n v="115"/>
    <s v="pevná vazba"/>
    <s v="Beletrie"/>
    <n v="74"/>
    <n v="0.39153439153439151"/>
    <n v="0"/>
    <n v="2887"/>
    <n v="2063"/>
    <x v="2"/>
  </r>
  <r>
    <s v="Kuráž"/>
    <s v="Sam Bracken"/>
    <n v="299"/>
    <n v="245"/>
    <s v="pevná vazba"/>
    <s v="Psychologie &amp; Spiritualita &amp; Esoterika"/>
    <n v="54"/>
    <n v="0.1806020066889632"/>
    <n v="0"/>
    <n v="1643"/>
    <n v="120"/>
    <x v="2"/>
  </r>
  <r>
    <s v="Moje první čísla"/>
    <s v="Drobek"/>
    <n v="159"/>
    <n v="45"/>
    <s v="pevná vazba"/>
    <s v="Děti &amp; Mládež"/>
    <n v="114"/>
    <n v="0.71698113207547165"/>
    <n v="0"/>
    <n v="3282"/>
    <n v="733"/>
    <x v="1"/>
  </r>
  <r>
    <s v="Smaragdina: Přízračná holčička"/>
    <s v="Ledicia Costas"/>
    <n v="279"/>
    <n v="159"/>
    <s v="pevná vazba"/>
    <s v="Scifi &amp; Fantasy &amp; Horor"/>
    <n v="120"/>
    <n v="0.43010752688172044"/>
    <n v="0"/>
    <n v="3742"/>
    <n v="1323"/>
    <x v="1"/>
  </r>
  <r>
    <s v="Zvířátka naruby"/>
    <s v="Kelly Miles"/>
    <n v="279"/>
    <n v="246"/>
    <s v="pevná vazba"/>
    <s v="Ekonomie &amp; Naučné &amp; Věda"/>
    <n v="33"/>
    <n v="0.11827956989247312"/>
    <n v="0"/>
    <n v="3019"/>
    <n v="4400"/>
    <x v="2"/>
  </r>
  <r>
    <s v="Romeo, Julie a tma"/>
    <s v="Jan Otčenášek"/>
    <n v="209"/>
    <n v="161"/>
    <s v="pevná vazba"/>
    <s v="Beletrie"/>
    <n v="48"/>
    <n v="0.22966507177033493"/>
    <n v="0"/>
    <n v="330"/>
    <n v="2204"/>
    <x v="2"/>
  </r>
  <r>
    <s v="Holmes z Kjóta 1"/>
    <s v="Mai Močizuki"/>
    <n v="199"/>
    <n v="137"/>
    <s v="měkká vazba"/>
    <s v="Scifi &amp; Fantasy &amp; Horor"/>
    <n v="62"/>
    <n v="0.31155778894472363"/>
    <n v="0"/>
    <n v="1753"/>
    <n v="3823"/>
    <x v="2"/>
  </r>
  <r>
    <s v="Aknael: Nebeská jízda"/>
    <s v="Václav Kořínek"/>
    <n v="239"/>
    <n v="151"/>
    <s v="měkká vazba"/>
    <s v="Scifi &amp; Fantasy &amp; Horor"/>
    <n v="88"/>
    <n v="0.3682008368200837"/>
    <n v="0"/>
    <n v="1076"/>
    <n v="1149"/>
    <x v="1"/>
  </r>
  <r>
    <s v="Sladké vyhlídky"/>
    <s v="Hannah Lynn"/>
    <n v="229"/>
    <n v="46"/>
    <s v="online nosič"/>
    <s v="Romantika &amp; Erotika"/>
    <n v="183"/>
    <n v="0.79912663755458513"/>
    <n v="1"/>
    <n v="228"/>
    <n v="4159"/>
    <x v="0"/>
  </r>
  <r>
    <s v="Všechny moje touhy"/>
    <s v="Alessandra Torre"/>
    <n v="299"/>
    <n v="114"/>
    <s v="online nosič"/>
    <s v="Romantika &amp; Erotika"/>
    <n v="185"/>
    <n v="0.61872909698996659"/>
    <n v="1"/>
    <n v="263"/>
    <n v="1838"/>
    <x v="0"/>
  </r>
  <r>
    <s v="Nadranc"/>
    <s v="Dean Koontz"/>
    <n v="249"/>
    <n v="167"/>
    <s v="online nosič"/>
    <s v="Krimi &amp; thriller"/>
    <n v="82"/>
    <n v="0.32931726907630521"/>
    <n v="1"/>
    <n v="1770"/>
    <n v="4385"/>
    <x v="1"/>
  </r>
  <r>
    <s v="Tenkrát v Texasu"/>
    <s v="Jan Hlubek"/>
    <n v="319"/>
    <n v="258"/>
    <s v="měkká vazba"/>
    <s v="Krimi &amp; thriller"/>
    <n v="61"/>
    <n v="0.19122257053291536"/>
    <n v="0"/>
    <n v="4187"/>
    <n v="1620"/>
    <x v="2"/>
  </r>
  <r>
    <s v="Časohrátky"/>
    <s v="Pavel Vosoba"/>
    <n v="239"/>
    <n v="210"/>
    <s v="měkká vazba"/>
    <s v="Scifi &amp; Fantasy &amp; Horor"/>
    <n v="29"/>
    <n v="0.12133891213389121"/>
    <n v="0"/>
    <n v="30"/>
    <n v="451"/>
    <x v="2"/>
  </r>
  <r>
    <s v="Podívej se, jak rostou: Mazlíčci"/>
    <s v="Drobek"/>
    <n v="239"/>
    <n v="167"/>
    <s v="pevná vazba"/>
    <s v="Ekonomie &amp; Naučné &amp; Věda"/>
    <n v="72"/>
    <n v="0.30125523012552302"/>
    <n v="0"/>
    <n v="3947"/>
    <n v="3967"/>
    <x v="2"/>
  </r>
  <r>
    <s v="Nevinnost se zavázanýma očima"/>
    <s v="Alessandra Torre"/>
    <n v="279"/>
    <n v="92"/>
    <s v="online nosič"/>
    <s v="Romantika &amp; Erotika"/>
    <n v="187"/>
    <n v="0.67025089605734767"/>
    <n v="1"/>
    <n v="4317"/>
    <n v="3325"/>
    <x v="0"/>
  </r>
  <r>
    <s v="Jezte opravdové jídlo"/>
    <s v="Carlos Ríos"/>
    <n v="289"/>
    <n v="165"/>
    <s v="online nosič"/>
    <s v="Vaření &amp; lifestyle"/>
    <n v="124"/>
    <n v="0.4290657439446367"/>
    <n v="1"/>
    <n v="835"/>
    <n v="2227"/>
    <x v="1"/>
  </r>
  <r>
    <s v="S láskou, Chloe"/>
    <s v="Alessandra Torre"/>
    <n v="299"/>
    <n v="117"/>
    <s v="online nosič"/>
    <s v="Romantika &amp; Erotika"/>
    <n v="182"/>
    <n v="0.60869565217391308"/>
    <n v="1"/>
    <n v="3682"/>
    <n v="1592"/>
    <x v="0"/>
  </r>
  <r>
    <s v="Mluvte!"/>
    <s v="Dale Carnegie"/>
    <n v="289"/>
    <n v="61"/>
    <s v="online nosič"/>
    <s v="Psychologie &amp; Spiritualita &amp; Esoterika"/>
    <n v="228"/>
    <n v="0.78892733564013839"/>
    <n v="1"/>
    <n v="178"/>
    <n v="480"/>
    <x v="0"/>
  </r>
  <r>
    <s v="Brutal 3: Zpověď detektiva z oddělení vražd"/>
    <s v="Kei Koga"/>
    <n v="199"/>
    <n v="175"/>
    <s v="měkká vazba"/>
    <s v="Scifi &amp; Fantasy &amp; Horor"/>
    <n v="24"/>
    <n v="0.12060301507537688"/>
    <n v="0"/>
    <n v="4515"/>
    <n v="1687"/>
    <x v="3"/>
  </r>
  <r>
    <s v="Spěchej pomalu"/>
    <s v="Chiara Piroddiová"/>
    <n v="159"/>
    <n v="81"/>
    <s v="měkká vazba"/>
    <s v="Děti &amp; Mládež"/>
    <n v="78"/>
    <n v="0.49056603773584906"/>
    <n v="0"/>
    <n v="2200"/>
    <n v="351"/>
    <x v="1"/>
  </r>
  <r>
    <s v="Ruthless Vows"/>
    <s v="Rebecca Ross"/>
    <n v="357"/>
    <n v="239"/>
    <s v="pevná vazba"/>
    <s v="Děti &amp; Mládež"/>
    <n v="118"/>
    <n v="0.33053221288515405"/>
    <n v="0"/>
    <n v="1970"/>
    <n v="2884"/>
    <x v="1"/>
  </r>
  <r>
    <s v="Dračí Hlídka - Pravidla pro pokročilé"/>
    <s v="Pavel Ondrusz"/>
    <n v="622"/>
    <n v="473"/>
    <s v="měkká vazba"/>
    <s v="Scifi &amp; Fantasy &amp; Horor"/>
    <n v="149"/>
    <n v="0.23954983922829581"/>
    <n v="0"/>
    <n v="2842"/>
    <n v="3800"/>
    <x v="1"/>
  </r>
  <r>
    <s v="Harry Potter's London the Film Location Walk"/>
    <s v="Paul Garner"/>
    <n v="88"/>
    <n v="51"/>
    <s v="pevná vazba"/>
    <s v="Ekonomie &amp; Naučné &amp; Věda"/>
    <n v="37"/>
    <n v="0.42045454545454547"/>
    <n v="0"/>
    <n v="3685"/>
    <n v="1894"/>
    <x v="2"/>
  </r>
  <r>
    <s v="Moje první tvary"/>
    <s v="Drobek"/>
    <n v="159"/>
    <n v="76"/>
    <s v="pevná vazba"/>
    <s v="Děti &amp; Mládež"/>
    <n v="83"/>
    <n v="0.5220125786163522"/>
    <n v="0"/>
    <n v="1397"/>
    <n v="538"/>
    <x v="1"/>
  </r>
  <r>
    <s v="Těší mě, Agneta"/>
    <s v="Emma Hamberg"/>
    <n v="319"/>
    <n v="239"/>
    <s v="pevná vazba"/>
    <s v="Beletrie"/>
    <n v="80"/>
    <n v="0.2507836990595611"/>
    <n v="0"/>
    <n v="181"/>
    <n v="2272"/>
    <x v="1"/>
  </r>
  <r>
    <s v="Mary"/>
    <s v="Anne Eekhout"/>
    <n v="319"/>
    <n v="271"/>
    <s v="pevná vazba"/>
    <s v="Historie &amp; války"/>
    <n v="48"/>
    <n v="0.15047021943573669"/>
    <n v="0"/>
    <n v="3785"/>
    <n v="3836"/>
    <x v="2"/>
  </r>
  <r>
    <s v="Logopedické pohádky - Červená Karkulka"/>
    <s v="Jiri Models"/>
    <n v="89"/>
    <n v="66"/>
    <s v="měkká vazba"/>
    <s v="Psychologie &amp; Spiritualita &amp; Esoterika"/>
    <n v="23"/>
    <n v="0.25842696629213485"/>
    <n v="0"/>
    <n v="4324"/>
    <n v="105"/>
    <x v="3"/>
  </r>
  <r>
    <s v="Brutal 5: Zpověď detektiva z oddělení vražd"/>
    <s v="Kei Koga"/>
    <n v="199"/>
    <n v="123"/>
    <s v="měkká vazba"/>
    <s v="Scifi &amp; Fantasy &amp; Horor"/>
    <n v="76"/>
    <n v="0.38190954773869346"/>
    <n v="0"/>
    <n v="3871"/>
    <n v="2511"/>
    <x v="1"/>
  </r>
  <r>
    <s v="Světy Duny"/>
    <s v="Tom Huddleston"/>
    <n v="519"/>
    <n v="363"/>
    <s v="pevná vazba"/>
    <s v="Umění &amp; Kultura &amp; Hobby"/>
    <n v="156"/>
    <n v="0.30057803468208094"/>
    <n v="0"/>
    <n v="1487"/>
    <n v="1394"/>
    <x v="0"/>
  </r>
  <r>
    <s v="(Bez)vadní"/>
    <s v="Marta Łabęcka"/>
    <n v="289"/>
    <n v="101"/>
    <s v="online nosič"/>
    <s v="Romantika &amp; Erotika"/>
    <n v="188"/>
    <n v="0.65051903114186849"/>
    <n v="1"/>
    <n v="3263"/>
    <n v="2265"/>
    <x v="0"/>
  </r>
  <r>
    <s v="Brutal 4: Zpověď detektiva z oddělení vražd"/>
    <s v="Kei Koga"/>
    <n v="199"/>
    <n v="159"/>
    <s v="měkká vazba"/>
    <s v="Scifi &amp; Fantasy &amp; Horor"/>
    <n v="40"/>
    <n v="0.20100502512562815"/>
    <n v="0"/>
    <n v="2960"/>
    <n v="3281"/>
    <x v="2"/>
  </r>
  <r>
    <s v="Uprchlíci"/>
    <s v="Clemmensen Jesper"/>
    <n v="299"/>
    <n v="284"/>
    <s v="pevná vazba"/>
    <s v="Historie &amp; války"/>
    <n v="15"/>
    <n v="5.016722408026756E-2"/>
    <n v="0"/>
    <n v="3481"/>
    <n v="1332"/>
    <x v="3"/>
  </r>
  <r>
    <s v="Jedlíci aneb čím se živí zvířata"/>
    <s v="Octavio Pintos"/>
    <n v="319"/>
    <n v="249"/>
    <s v="pevná vazba"/>
    <s v="Ekonomie &amp; Naučné &amp; Věda"/>
    <n v="70"/>
    <n v="0.21943573667711599"/>
    <n v="0"/>
    <n v="1002"/>
    <n v="3548"/>
    <x v="2"/>
  </r>
  <r>
    <s v="Umění války"/>
    <s v="Sun-c'"/>
    <n v="239"/>
    <n v="158"/>
    <s v="pevná vazba"/>
    <s v="Psychologie &amp; Spiritualita &amp; Esoterika"/>
    <n v="81"/>
    <n v="0.33891213389121339"/>
    <n v="0"/>
    <n v="1617"/>
    <n v="231"/>
    <x v="1"/>
  </r>
  <r>
    <s v="Čtyři ženy Karla IV."/>
    <s v="František Kavka"/>
    <n v="279"/>
    <n v="167"/>
    <s v="pevná vazba"/>
    <s v="Historie &amp; války"/>
    <n v="112"/>
    <n v="0.40143369175627241"/>
    <n v="0"/>
    <n v="1358"/>
    <n v="1912"/>
    <x v="1"/>
  </r>
  <r>
    <s v="Zase se shledáme"/>
    <s v="Madeleine Goldstein"/>
    <n v="279"/>
    <n v="215"/>
    <s v="pevná vazba"/>
    <s v="Historie &amp; války"/>
    <n v="64"/>
    <n v="0.22939068100358423"/>
    <n v="0"/>
    <n v="946"/>
    <n v="2216"/>
    <x v="2"/>
  </r>
  <r>
    <s v="Zvířátka z farmy"/>
    <s v="Drobek"/>
    <n v="159"/>
    <n v="143"/>
    <s v="pevná vazba"/>
    <s v="Ekonomie &amp; Naučné &amp; Věda"/>
    <n v="16"/>
    <n v="0.10062893081761007"/>
    <n v="0"/>
    <n v="2795"/>
    <n v="1758"/>
    <x v="3"/>
  </r>
  <r>
    <s v="Sloník Abebe"/>
    <s v="Adam Illés"/>
    <n v="294"/>
    <n v="141"/>
    <s v="pevná vazba"/>
    <s v="Děti &amp; Mládež"/>
    <n v="153"/>
    <n v="0.52040816326530615"/>
    <n v="0"/>
    <n v="3683"/>
    <n v="4513"/>
    <x v="0"/>
  </r>
  <r>
    <s v="Scarlet a Ivy 2 - Šepoty ve zdech"/>
    <s v="Sophie Cleverly"/>
    <n v="319"/>
    <n v="274"/>
    <s v="pevná vazba"/>
    <s v="Scifi &amp; Fantasy &amp; Horor"/>
    <n v="45"/>
    <n v="0.14106583072100312"/>
    <n v="0"/>
    <n v="4427"/>
    <n v="1941"/>
    <x v="2"/>
  </r>
  <r>
    <s v="Magie svaté je všemocná 5"/>
    <s v="Juka Tačibana"/>
    <n v="199"/>
    <n v="103"/>
    <s v="měkká vazba"/>
    <s v="Scifi &amp; Fantasy &amp; Horor"/>
    <n v="96"/>
    <n v="0.48241206030150752"/>
    <n v="0"/>
    <n v="1759"/>
    <n v="4075"/>
    <x v="1"/>
  </r>
  <r>
    <s v="Mágyně"/>
    <s v="Hannah Mathewsonová"/>
    <n v="402"/>
    <n v="386"/>
    <s v="pevná vazba"/>
    <s v="Scifi &amp; Fantasy &amp; Horor"/>
    <n v="16"/>
    <n v="3.9800995024875621E-2"/>
    <n v="0"/>
    <n v="2812"/>
    <n v="3309"/>
    <x v="3"/>
  </r>
  <r>
    <s v="Magie Svaté je všemocná 3"/>
    <s v="Juka Tačibana"/>
    <n v="199"/>
    <n v="149"/>
    <s v="měkká vazba"/>
    <s v="Scifi &amp; Fantasy &amp; Horor"/>
    <n v="50"/>
    <n v="0.25125628140703515"/>
    <n v="0"/>
    <n v="665"/>
    <n v="2770"/>
    <x v="2"/>
  </r>
  <r>
    <s v="Červená planeta"/>
    <s v="Joonatan Tola"/>
    <n v="289"/>
    <n v="150"/>
    <s v="online nosič"/>
    <s v="Beletrie"/>
    <n v="139"/>
    <n v="0.48096885813148788"/>
    <n v="1"/>
    <n v="2368"/>
    <n v="3392"/>
    <x v="1"/>
  </r>
  <r>
    <s v="Její ozvěna"/>
    <s v="Sarah Gailey"/>
    <n v="289"/>
    <n v="208"/>
    <s v="pevná vazba"/>
    <s v="Scifi &amp; Fantasy &amp; Horor"/>
    <n v="81"/>
    <n v="0.28027681660899656"/>
    <n v="0"/>
    <n v="611"/>
    <n v="4474"/>
    <x v="1"/>
  </r>
  <r>
    <s v="Rušný den na farmě - Zvuková knížka"/>
    <s v="Hannah Campling"/>
    <n v="357"/>
    <n v="111"/>
    <s v="leporelo"/>
    <s v="Děti &amp; Mládež"/>
    <n v="246"/>
    <n v="0.68907563025210083"/>
    <n v="0"/>
    <n v="2981"/>
    <n v="544"/>
    <x v="0"/>
  </r>
  <r>
    <s v="Domácí lékař"/>
    <s v="Edice Knihy Omega"/>
    <n v="299"/>
    <n v="206"/>
    <s v="pevná vazba"/>
    <s v="Vaření &amp; lifestyle"/>
    <n v="93"/>
    <n v="0.31103678929765888"/>
    <n v="0"/>
    <n v="1486"/>
    <n v="3362"/>
    <x v="1"/>
  </r>
  <r>
    <s v="Cvičíme se zvířaty"/>
    <s v="Radzi Chinyanganya"/>
    <n v="239"/>
    <n v="177"/>
    <s v="měkká vazba"/>
    <s v="Ekonomie &amp; Naučné &amp; Věda"/>
    <n v="62"/>
    <n v="0.2594142259414226"/>
    <n v="0"/>
    <n v="3122"/>
    <n v="3464"/>
    <x v="2"/>
  </r>
  <r>
    <s v="Ve třech se to táhne lépe"/>
    <s v="Smriti Prasadam-Halls"/>
    <n v="199"/>
    <n v="113"/>
    <s v="pevná vazba"/>
    <s v="Děti &amp; Mládež"/>
    <n v="86"/>
    <n v="0.43216080402010049"/>
    <n v="0"/>
    <n v="4327"/>
    <n v="1548"/>
    <x v="1"/>
  </r>
  <r>
    <s v="Poslední útočiště"/>
    <s v="Ivana Ondriová"/>
    <n v="249"/>
    <n v="197"/>
    <s v="online nosič"/>
    <s v="Krimi &amp; thriller"/>
    <n v="52"/>
    <n v="0.20883534136546184"/>
    <n v="1"/>
    <n v="1864"/>
    <n v="2650"/>
    <x v="2"/>
  </r>
  <r>
    <s v="Pán a kocour"/>
    <s v="Umi Sakurai"/>
    <n v="199"/>
    <n v="105"/>
    <s v="měkká vazba"/>
    <s v="Scifi &amp; Fantasy &amp; Horor"/>
    <n v="94"/>
    <n v="0.47236180904522612"/>
    <n v="0"/>
    <n v="1836"/>
    <n v="1234"/>
    <x v="1"/>
  </r>
  <r>
    <s v="Hledej v obrázcích: Sladkosti s Amálkou"/>
    <s v="Michael Purmenský"/>
    <n v="239"/>
    <n v="96"/>
    <s v="pevná vazba"/>
    <s v="Děti &amp; Mládež"/>
    <n v="143"/>
    <n v="0.59832635983263593"/>
    <n v="0"/>
    <n v="1892"/>
    <n v="3697"/>
    <x v="1"/>
  </r>
  <r>
    <s v="Nové začátky"/>
    <s v="Lilly Lucas"/>
    <n v="319"/>
    <n v="188"/>
    <s v="pevná vazba"/>
    <s v="Romantika &amp; Erotika"/>
    <n v="131"/>
    <n v="0.41065830721003133"/>
    <n v="0"/>
    <n v="501"/>
    <n v="100"/>
    <x v="1"/>
  </r>
  <r>
    <s v="Nacistova dcera"/>
    <s v="Max Czornyj"/>
    <n v="289"/>
    <n v="188"/>
    <s v="online nosič"/>
    <s v="Historie &amp; války"/>
    <n v="101"/>
    <n v="0.34948096885813151"/>
    <n v="1"/>
    <n v="2701"/>
    <n v="3813"/>
    <x v="1"/>
  </r>
  <r>
    <s v="V posledním tažení"/>
    <s v="Nina Lykke"/>
    <n v="249"/>
    <n v="154"/>
    <s v="online nosič"/>
    <s v="Beletrie"/>
    <n v="95"/>
    <n v="0.38152610441767071"/>
    <n v="1"/>
    <n v="1239"/>
    <n v="2191"/>
    <x v="1"/>
  </r>
  <r>
    <s v="Pes baskervillský"/>
    <s v="Sir Arthur Conan Doyle"/>
    <n v="199"/>
    <n v="145"/>
    <s v="pevná vazba"/>
    <s v="Krimi &amp; thriller"/>
    <n v="54"/>
    <n v="0.271356783919598"/>
    <n v="0"/>
    <n v="3097"/>
    <n v="1240"/>
    <x v="2"/>
  </r>
  <r>
    <s v="Co žije v lesích"/>
    <s v="Lindsay Currie"/>
    <n v="319"/>
    <n v="274"/>
    <s v="pevná vazba"/>
    <s v="Scifi &amp; Fantasy &amp; Horor"/>
    <n v="45"/>
    <n v="0.14106583072100312"/>
    <n v="0"/>
    <n v="183"/>
    <n v="745"/>
    <x v="2"/>
  </r>
  <r>
    <s v="Nechci do školky"/>
    <s v="Barbara Tamborini"/>
    <n v="179"/>
    <n v="68"/>
    <s v="pevná vazba"/>
    <s v="Děti &amp; Mládež"/>
    <n v="111"/>
    <n v="0.62011173184357538"/>
    <n v="0"/>
    <n v="1593"/>
    <n v="1294"/>
    <x v="1"/>
  </r>
  <r>
    <s v="Svit temnoty"/>
    <s v="Paula McLainová"/>
    <n v="289"/>
    <n v="211"/>
    <s v="online nosič"/>
    <s v="Krimi &amp; thriller"/>
    <n v="78"/>
    <n v="0.26989619377162632"/>
    <n v="1"/>
    <n v="1837"/>
    <n v="2525"/>
    <x v="1"/>
  </r>
  <r>
    <s v="Panství Greifenau: Noční oheň"/>
    <s v="Hanna Caspian"/>
    <n v="359"/>
    <n v="330"/>
    <s v="online nosič"/>
    <s v="Historie &amp; války"/>
    <n v="29"/>
    <n v="8.0779944289693595E-2"/>
    <n v="1"/>
    <n v="302"/>
    <n v="3921"/>
    <x v="2"/>
  </r>
  <r>
    <s v="Hledej a uč se nová slova: Země kouzel"/>
    <s v="Drobek"/>
    <n v="159"/>
    <n v="114"/>
    <s v="pevná vazba"/>
    <s v="Děti &amp; Mládež"/>
    <n v="45"/>
    <n v="0.28301886792452829"/>
    <n v="0"/>
    <n v="177"/>
    <n v="1457"/>
    <x v="2"/>
  </r>
  <r>
    <s v="Pekař příběhů"/>
    <s v="Carsten Henn"/>
    <n v="279"/>
    <n v="190"/>
    <s v="pevná vazba"/>
    <s v="Beletrie"/>
    <n v="89"/>
    <n v="0.31899641577060933"/>
    <n v="0"/>
    <n v="943"/>
    <n v="2236"/>
    <x v="1"/>
  </r>
  <r>
    <s v="Povídky malostranské"/>
    <s v="Jan Neruda"/>
    <n v="209"/>
    <n v="127"/>
    <s v="pevná vazba"/>
    <s v="Beletrie"/>
    <n v="82"/>
    <n v="0.3923444976076555"/>
    <n v="0"/>
    <n v="126"/>
    <n v="2914"/>
    <x v="1"/>
  </r>
  <r>
    <s v="Tři mušketýři"/>
    <s v="Alexandre Dumas"/>
    <n v="319"/>
    <n v="198"/>
    <s v="pevná vazba"/>
    <s v="Děti &amp; Mládež"/>
    <n v="121"/>
    <n v="0.37931034482758619"/>
    <n v="0"/>
    <n v="3539"/>
    <n v="1948"/>
    <x v="1"/>
  </r>
  <r>
    <s v="Počítání hvězd"/>
    <s v="Mary Robinette Kowal"/>
    <n v="159"/>
    <n v="105"/>
    <s v="online nosič"/>
    <s v="Scifi &amp; Fantasy &amp; Horor"/>
    <n v="54"/>
    <n v="0.33962264150943394"/>
    <n v="1"/>
    <n v="4036"/>
    <n v="3544"/>
    <x v="2"/>
  </r>
  <r>
    <s v="Montessori pro miminka: Oblékání"/>
    <s v="Drobek"/>
    <n v="159"/>
    <n v="65"/>
    <s v="leporelo"/>
    <s v="Děti &amp; Mládež"/>
    <n v="94"/>
    <n v="0.5911949685534591"/>
    <n v="0"/>
    <n v="1364"/>
    <n v="777"/>
    <x v="1"/>
  </r>
  <r>
    <s v="Kouzla rodu Thornů"/>
    <s v="Margaret Rogersonová"/>
    <n v="319"/>
    <n v="214"/>
    <s v="online nosič"/>
    <s v="Scifi &amp; Fantasy &amp; Horor"/>
    <n v="105"/>
    <n v="0.32915360501567398"/>
    <n v="1"/>
    <n v="518"/>
    <n v="3617"/>
    <x v="1"/>
  </r>
  <r>
    <s v="Malý velký Gatsby"/>
    <s v="Jillian Cantor"/>
    <n v="319"/>
    <n v="217"/>
    <s v="pevná vazba"/>
    <s v="Beletrie"/>
    <n v="102"/>
    <n v="0.31974921630094044"/>
    <n v="0"/>
    <n v="4244"/>
    <n v="4078"/>
    <x v="1"/>
  </r>
  <r>
    <s v="Motýlek"/>
    <s v="Henri Charriere"/>
    <n v="359"/>
    <n v="291"/>
    <s v="online nosič"/>
    <s v="Beletrie"/>
    <n v="68"/>
    <n v="0.1894150417827298"/>
    <n v="1"/>
    <n v="2896"/>
    <n v="277"/>
    <x v="2"/>
  </r>
  <r>
    <s v="Neúprosný Měsíc"/>
    <s v="Mary Robinette Kowal"/>
    <n v="359"/>
    <n v="226"/>
    <s v="online nosič"/>
    <s v="Scifi &amp; Fantasy &amp; Horor"/>
    <n v="133"/>
    <n v="0.37047353760445684"/>
    <n v="1"/>
    <n v="2095"/>
    <n v="3217"/>
    <x v="1"/>
  </r>
  <r>
    <s v="Tanec ve tmě"/>
    <s v="Sophie Cleverly"/>
    <n v="319"/>
    <n v="306"/>
    <s v="pevná vazba"/>
    <s v="Scifi &amp; Fantasy &amp; Horor"/>
    <n v="13"/>
    <n v="4.0752351097178681E-2"/>
    <n v="0"/>
    <n v="2126"/>
    <n v="1426"/>
    <x v="3"/>
  </r>
  <r>
    <s v="Země trvá"/>
    <s v="George. R. Stewart"/>
    <n v="319"/>
    <n v="217"/>
    <s v="měkká vazba"/>
    <s v="Scifi &amp; Fantasy &amp; Horor"/>
    <n v="102"/>
    <n v="0.31974921630094044"/>
    <n v="0"/>
    <n v="1447"/>
    <n v="1868"/>
    <x v="1"/>
  </r>
  <r>
    <s v="Už nikdy tvá"/>
    <s v="Merit Niemeitz"/>
    <n v="289"/>
    <n v="156"/>
    <s v="online nosič"/>
    <s v="Romantika &amp; Erotika"/>
    <n v="133"/>
    <n v="0.46020761245674741"/>
    <n v="1"/>
    <n v="3747"/>
    <n v="428"/>
    <x v="1"/>
  </r>
  <r>
    <s v="Lifestyle"/>
    <s v="Taylor Hahn"/>
    <n v="319"/>
    <n v="169"/>
    <s v="měkká vazba"/>
    <s v="Romantika &amp; Erotika"/>
    <n v="150"/>
    <n v="0.47021943573667713"/>
    <n v="0"/>
    <n v="1928"/>
    <n v="244"/>
    <x v="1"/>
  </r>
  <r>
    <s v="Vor utkaný z hvězd"/>
    <s v="Andrew J. Graff"/>
    <n v="319"/>
    <n v="175"/>
    <s v="pevná vazba"/>
    <s v="Děti &amp; Mládež"/>
    <n v="144"/>
    <n v="0.45141065830721006"/>
    <n v="0"/>
    <n v="4309"/>
    <n v="397"/>
    <x v="1"/>
  </r>
  <r>
    <s v="Helix"/>
    <s v="Marc Elsberg"/>
    <n v="75"/>
    <n v="50"/>
    <s v="pevná vazba"/>
    <s v="Krimi &amp; thriller"/>
    <n v="25"/>
    <n v="0.33333333333333331"/>
    <n v="0"/>
    <n v="1939"/>
    <n v="1224"/>
    <x v="3"/>
  </r>
  <r>
    <s v="7krát jinak. Snadné nápady z vašich oblíbených surovin"/>
    <s v="Jamie Oliver"/>
    <n v="626"/>
    <n v="557"/>
    <s v="pevná vazba"/>
    <s v="Vaření &amp; lifestyle"/>
    <n v="69"/>
    <n v="0.11022364217252396"/>
    <n v="0"/>
    <n v="2267"/>
    <n v="959"/>
    <x v="2"/>
  </r>
  <r>
    <s v="Provazochodci"/>
    <s v="Josef König"/>
    <n v="249"/>
    <n v="134"/>
    <s v="online nosič"/>
    <s v="Beletrie"/>
    <n v="115"/>
    <n v="0.46184738955823296"/>
    <n v="1"/>
    <n v="1941"/>
    <n v="1005"/>
    <x v="1"/>
  </r>
  <r>
    <s v="Tulák po hvězdách"/>
    <s v="Jack London"/>
    <n v="279"/>
    <n v="220"/>
    <s v="pevná vazba"/>
    <s v="Beletrie"/>
    <n v="59"/>
    <n v="0.21146953405017921"/>
    <n v="0"/>
    <n v="2723"/>
    <n v="392"/>
    <x v="2"/>
  </r>
  <r>
    <s v="Osudná plavba"/>
    <s v="Tom Hindle"/>
    <n v="319"/>
    <n v="198"/>
    <s v="online nosič"/>
    <s v="Krimi &amp; thriller"/>
    <n v="121"/>
    <n v="0.37931034482758619"/>
    <n v="1"/>
    <n v="2073"/>
    <n v="562"/>
    <x v="1"/>
  </r>
  <r>
    <s v="Božský milenec"/>
    <s v="Christina Laurenová"/>
    <n v="198"/>
    <n v="59"/>
    <s v="online nosič"/>
    <s v="Romantika &amp; Erotika"/>
    <n v="139"/>
    <n v="0.70202020202020199"/>
    <n v="1"/>
    <n v="3604"/>
    <n v="4244"/>
    <x v="1"/>
  </r>
  <r>
    <s v="Trace 3"/>
    <s v="Kei Koga"/>
    <n v="199"/>
    <n v="193"/>
    <s v="měkká vazba"/>
    <s v="Scifi &amp; Fantasy &amp; Horor"/>
    <n v="6"/>
    <n v="3.015075376884422E-2"/>
    <n v="0"/>
    <n v="585"/>
    <n v="1975"/>
    <x v="3"/>
  </r>
  <r>
    <s v="Sirotci ze Svatého Halibuta: Pamelina pomsta"/>
    <s v="Sophie Wills"/>
    <n v="279"/>
    <n v="179"/>
    <s v="pevná vazba"/>
    <s v="Děti &amp; Mládež"/>
    <n v="100"/>
    <n v="0.35842293906810035"/>
    <n v="0"/>
    <n v="3843"/>
    <n v="2717"/>
    <x v="1"/>
  </r>
  <r>
    <s v="Vládkyně oceli"/>
    <s v="Tricia Levensellerová"/>
    <n v="447"/>
    <n v="384"/>
    <s v="pevná vazba"/>
    <s v="Scifi &amp; Fantasy &amp; Horor"/>
    <n v="63"/>
    <n v="0.14093959731543623"/>
    <n v="0"/>
    <n v="3611"/>
    <n v="1825"/>
    <x v="2"/>
  </r>
  <r>
    <s v="Bing a jeho překvapení"/>
    <s v="Egmont"/>
    <n v="268"/>
    <n v="142"/>
    <s v="pevná vazba"/>
    <s v="Děti &amp; Mládež"/>
    <n v="126"/>
    <n v="0.47014925373134331"/>
    <n v="0"/>
    <n v="342"/>
    <n v="645"/>
    <x v="1"/>
  </r>
  <r>
    <s v="Magie Svaté je všemocná 1"/>
    <s v="Juka Tačibana"/>
    <n v="179"/>
    <n v="168"/>
    <s v="měkká vazba"/>
    <s v="Scifi &amp; Fantasy &amp; Horor"/>
    <n v="11"/>
    <n v="6.1452513966480445E-2"/>
    <n v="0"/>
    <n v="4202"/>
    <n v="1846"/>
    <x v="3"/>
  </r>
  <r>
    <s v="Kosti, pasti, slepice"/>
    <s v="Jeffery Russell"/>
    <n v="209"/>
    <n v="134"/>
    <s v="online nosič"/>
    <s v="Scifi &amp; Fantasy &amp; Horor"/>
    <n v="75"/>
    <n v="0.35885167464114831"/>
    <n v="1"/>
    <n v="150"/>
    <n v="502"/>
    <x v="2"/>
  </r>
  <r>
    <s v="Sopka zevnitř"/>
    <s v="Drobek"/>
    <n v="319"/>
    <n v="220"/>
    <s v="leporelo"/>
    <s v="Ekonomie &amp; Naučné &amp; Věda"/>
    <n v="99"/>
    <n v="0.31034482758620691"/>
    <n v="0"/>
    <n v="1708"/>
    <n v="3610"/>
    <x v="1"/>
  </r>
  <r>
    <s v="Plán plavby"/>
    <s v="Trish Dollerová"/>
    <n v="249"/>
    <n v="117"/>
    <s v="online nosič"/>
    <s v="Romantika &amp; Erotika"/>
    <n v="132"/>
    <n v="0.53012048192771088"/>
    <n v="1"/>
    <n v="4409"/>
    <n v="1195"/>
    <x v="1"/>
  </r>
  <r>
    <s v="Volání Cthulhu"/>
    <s v="Dave Shephard"/>
    <n v="349"/>
    <n v="262"/>
    <s v="pevná vazba"/>
    <s v="Scifi &amp; Fantasy &amp; Horor"/>
    <n v="87"/>
    <n v="0.24928366762177651"/>
    <n v="0"/>
    <n v="3624"/>
    <n v="1311"/>
    <x v="1"/>
  </r>
  <r>
    <s v="Magie Svaté je všemocná 2"/>
    <s v="Juka Tačibana"/>
    <n v="199"/>
    <n v="139"/>
    <s v="měkká vazba"/>
    <s v="Scifi &amp; Fantasy &amp; Horor"/>
    <n v="60"/>
    <n v="0.30150753768844218"/>
    <n v="0"/>
    <n v="1064"/>
    <n v="1962"/>
    <x v="2"/>
  </r>
  <r>
    <s v="Syn"/>
    <s v="Jo Nesbø"/>
    <n v="319"/>
    <n v="201"/>
    <s v="online nosič"/>
    <s v="Krimi &amp; thriller"/>
    <n v="118"/>
    <n v="0.36990595611285265"/>
    <n v="1"/>
    <n v="1622"/>
    <n v="3049"/>
    <x v="1"/>
  </r>
  <r>
    <s v="Devítka"/>
    <s v="Gwen Strauss"/>
    <n v="289"/>
    <n v="171"/>
    <s v="online nosič"/>
    <s v="Historie &amp; války"/>
    <n v="118"/>
    <n v="0.40830449826989618"/>
    <n v="1"/>
    <n v="4242"/>
    <n v="1571"/>
    <x v="1"/>
  </r>
  <r>
    <s v="Magie Svaté je všemocná 6"/>
    <s v="Juka Tačibana"/>
    <n v="199"/>
    <n v="145"/>
    <s v="měkká vazba"/>
    <s v="Scifi &amp; Fantasy &amp; Horor"/>
    <n v="54"/>
    <n v="0.271356783919598"/>
    <n v="0"/>
    <n v="1648"/>
    <n v="154"/>
    <x v="2"/>
  </r>
  <r>
    <s v="Ohnivá krev"/>
    <s v="Elly Blakeová"/>
    <n v="294"/>
    <n v="270"/>
    <s v="pevná vazba"/>
    <s v="Scifi &amp; Fantasy &amp; Horor"/>
    <n v="24"/>
    <n v="8.1632653061224483E-2"/>
    <n v="0"/>
    <n v="405"/>
    <n v="4127"/>
    <x v="3"/>
  </r>
  <r>
    <s v="Dívka v modrých šatech v podvečerním světle"/>
    <s v="Alena Schröder"/>
    <n v="289"/>
    <n v="133"/>
    <s v="online nosič"/>
    <s v="Beletrie"/>
    <n v="156"/>
    <n v="0.53979238754325265"/>
    <n v="1"/>
    <n v="2257"/>
    <n v="1102"/>
    <x v="0"/>
  </r>
  <r>
    <s v="Sedm smrtí Evelyn Hardcastlové"/>
    <s v="Stuart Turton"/>
    <n v="319"/>
    <n v="262"/>
    <s v="pevná vazba"/>
    <s v="Krimi &amp; thriller"/>
    <n v="57"/>
    <n v="0.17868338557993729"/>
    <n v="0"/>
    <n v="131"/>
    <n v="145"/>
    <x v="2"/>
  </r>
  <r>
    <s v="Smrt obchodního cestujícího"/>
    <s v="Arthur Miller"/>
    <n v="159"/>
    <n v="126"/>
    <s v="měkká vazba"/>
    <s v="Beletrie"/>
    <n v="33"/>
    <n v="0.20754716981132076"/>
    <n v="0"/>
    <n v="4181"/>
    <n v="3262"/>
    <x v="2"/>
  </r>
  <r>
    <s v="Vánoční tajnosti"/>
    <s v="Tif Marcelo"/>
    <n v="330"/>
    <n v="172"/>
    <s v="měkká vazba"/>
    <s v="Romantika &amp; Erotika"/>
    <n v="158"/>
    <n v="0.47878787878787876"/>
    <n v="0"/>
    <n v="3388"/>
    <n v="3656"/>
    <x v="0"/>
  </r>
  <r>
    <s v="Druhý život Adolfa Eichmanna"/>
    <s v="Ariel Magnus"/>
    <n v="249"/>
    <n v="174"/>
    <s v="online nosič"/>
    <s v="Historie &amp; války"/>
    <n v="75"/>
    <n v="0.30120481927710846"/>
    <n v="1"/>
    <n v="1789"/>
    <n v="4366"/>
    <x v="2"/>
  </r>
  <r>
    <s v="Raketa vaří pro děti"/>
    <s v="Tereza Beránková"/>
    <n v="313"/>
    <n v="147"/>
    <s v="měkká vazba"/>
    <s v="Děti &amp; Mládež"/>
    <n v="166"/>
    <n v="0.53035143769968052"/>
    <n v="0"/>
    <n v="385"/>
    <n v="3384"/>
    <x v="0"/>
  </r>
  <r>
    <s v="Prodávejte!"/>
    <s v="Dale Carnegie"/>
    <n v="249"/>
    <n v="65"/>
    <s v="online nosič"/>
    <s v="Ekonomie &amp; Naučné &amp; Věda"/>
    <n v="184"/>
    <n v="0.73895582329317266"/>
    <n v="1"/>
    <n v="658"/>
    <n v="2590"/>
    <x v="0"/>
  </r>
  <r>
    <s v="Polibek vítězů"/>
    <s v="Marie Rutkoski"/>
    <n v="319"/>
    <n v="147"/>
    <s v="online nosič"/>
    <s v="Děti &amp; Mládež"/>
    <n v="172"/>
    <n v="0.53918495297805646"/>
    <n v="1"/>
    <n v="329"/>
    <n v="2609"/>
    <x v="0"/>
  </r>
  <r>
    <s v="Hotel"/>
    <s v="Pamela Kelleyová"/>
    <n v="279"/>
    <n v="156"/>
    <s v="měkká vazba"/>
    <s v="Romantika &amp; Erotika"/>
    <n v="123"/>
    <n v="0.44086021505376344"/>
    <n v="0"/>
    <n v="3681"/>
    <n v="628"/>
    <x v="1"/>
  </r>
  <r>
    <s v="Co žije v lesích"/>
    <s v="Lindsay Currie"/>
    <n v="289"/>
    <n v="191"/>
    <s v="online nosič"/>
    <s v="Krimi &amp; thriller"/>
    <n v="98"/>
    <n v="0.33910034602076122"/>
    <n v="1"/>
    <n v="993"/>
    <n v="4454"/>
    <x v="1"/>
  </r>
  <r>
    <s v="Pravá bluesová kočka"/>
    <s v="Dominik Fiala"/>
    <n v="289"/>
    <n v="251"/>
    <s v="online nosič"/>
    <s v="Krimi &amp; thriller"/>
    <n v="38"/>
    <n v="0.13148788927335639"/>
    <n v="1"/>
    <n v="2712"/>
    <n v="2909"/>
    <x v="2"/>
  </r>
  <r>
    <s v="Mrazivé pouto"/>
    <s v="Elena Minářová"/>
    <n v="229"/>
    <n v="158"/>
    <s v="online nosič"/>
    <s v="Krimi &amp; thriller"/>
    <n v="71"/>
    <n v="0.31004366812227074"/>
    <n v="1"/>
    <n v="2422"/>
    <n v="2934"/>
    <x v="2"/>
  </r>
  <r>
    <s v="Škorpión"/>
    <s v="Christian Cantrell"/>
    <n v="319"/>
    <n v="281"/>
    <s v="pevná vazba"/>
    <s v="Scifi &amp; Fantasy &amp; Horor"/>
    <n v="38"/>
    <n v="0.11912225705329153"/>
    <n v="0"/>
    <n v="813"/>
    <n v="170"/>
    <x v="2"/>
  </r>
  <r>
    <s v="Smrt před úsvitem"/>
    <s v="Robert R. McCammon"/>
    <n v="359"/>
    <n v="291"/>
    <s v="online nosič"/>
    <s v="Krimi &amp; thriller"/>
    <n v="68"/>
    <n v="0.1894150417827298"/>
    <n v="1"/>
    <n v="831"/>
    <n v="1637"/>
    <x v="2"/>
  </r>
  <r>
    <s v="Who Made Me a Princess 1"/>
    <s v="Plutus"/>
    <n v="447"/>
    <n v="429"/>
    <s v="měkká vazba"/>
    <s v="Scifi &amp; Fantasy &amp; Horor"/>
    <n v="18"/>
    <n v="4.0268456375838924E-2"/>
    <n v="0"/>
    <n v="4099"/>
    <n v="3448"/>
    <x v="3"/>
  </r>
  <r>
    <s v="Měla umřít"/>
    <s v="Ewa Przydryga"/>
    <n v="319"/>
    <n v="287"/>
    <s v="pevná vazba"/>
    <s v="Krimi &amp; thriller"/>
    <n v="32"/>
    <n v="0.10031347962382445"/>
    <n v="0"/>
    <n v="393"/>
    <n v="1646"/>
    <x v="2"/>
  </r>
  <r>
    <s v="Zrození osobnosti"/>
    <s v="Pavel Vosoba"/>
    <n v="449"/>
    <n v="346"/>
    <s v="pevná vazba"/>
    <s v="Beletrie"/>
    <n v="103"/>
    <n v="0.22939866369710468"/>
    <n v="0"/>
    <n v="1510"/>
    <n v="689"/>
    <x v="1"/>
  </r>
  <r>
    <s v="Jane Austenová: Slova a cit"/>
    <s v="Catherine Bell"/>
    <n v="289"/>
    <n v="156"/>
    <s v="online nosič"/>
    <s v="Romantika &amp; Erotika"/>
    <n v="133"/>
    <n v="0.46020761245674741"/>
    <n v="1"/>
    <n v="4466"/>
    <n v="196"/>
    <x v="1"/>
  </r>
  <r>
    <s v="Temnota pod ledovcem"/>
    <s v="Morten Hesseldahl"/>
    <n v="319"/>
    <n v="262"/>
    <s v="pevná vazba"/>
    <s v="Krimi &amp; thriller"/>
    <n v="57"/>
    <n v="0.17868338557993729"/>
    <n v="0"/>
    <n v="3540"/>
    <n v="1737"/>
    <x v="2"/>
  </r>
  <r>
    <s v="Milostné dopisy slavných mužů"/>
    <s v="Edice Knihy Omega"/>
    <n v="179"/>
    <n v="93"/>
    <s v="online nosič"/>
    <s v="Beletrie"/>
    <n v="86"/>
    <n v="0.48044692737430167"/>
    <n v="1"/>
    <n v="1105"/>
    <n v="3045"/>
    <x v="1"/>
  </r>
  <r>
    <s v="Veďte!"/>
    <s v="Dale Carnegie"/>
    <n v="289"/>
    <n v="168"/>
    <s v="online nosič"/>
    <s v="Ekonomie &amp; Naučné &amp; Věda"/>
    <n v="121"/>
    <n v="0.41868512110726641"/>
    <n v="1"/>
    <n v="1234"/>
    <n v="107"/>
    <x v="1"/>
  </r>
  <r>
    <s v="Poklad na ostrově"/>
    <s v="Robert Louis Stevenson"/>
    <n v="319"/>
    <n v="175"/>
    <s v="pevná vazba"/>
    <s v="Děti &amp; Mládež"/>
    <n v="144"/>
    <n v="0.45141065830721006"/>
    <n v="0"/>
    <n v="4325"/>
    <n v="514"/>
    <x v="1"/>
  </r>
  <r>
    <s v="Kakegurui: Blázni do hazardu 1"/>
    <s v="Homura Kawamoto"/>
    <n v="179"/>
    <n v="124"/>
    <s v="měkká vazba"/>
    <s v="Scifi &amp; Fantasy &amp; Horor"/>
    <n v="55"/>
    <n v="0.30726256983240224"/>
    <n v="0"/>
    <n v="676"/>
    <n v="1225"/>
    <x v="2"/>
  </r>
  <r>
    <s v="Ukaž mi cestu"/>
    <s v="Paola Misesti"/>
    <n v="189"/>
    <n v="147"/>
    <s v="měkká vazba"/>
    <s v="Psychologie &amp; Spiritualita &amp; Esoterika"/>
    <n v="42"/>
    <n v="0.22222222222222221"/>
    <n v="0"/>
    <n v="2856"/>
    <n v="117"/>
    <x v="2"/>
  </r>
  <r>
    <s v="Rafinovaná past"/>
    <s v="J. J. Vlčková"/>
    <n v="289"/>
    <n v="113"/>
    <s v="online nosič"/>
    <s v="Romantika &amp; Erotika"/>
    <n v="176"/>
    <n v="0.60899653979238755"/>
    <n v="1"/>
    <n v="2100"/>
    <n v="2862"/>
    <x v="0"/>
  </r>
  <r>
    <s v="Porcelán z Dachau"/>
    <s v="Sarah Freethyová"/>
    <n v="318"/>
    <n v="293"/>
    <s v="online nosič"/>
    <s v="Historie &amp; války"/>
    <n v="25"/>
    <n v="7.8616352201257858E-2"/>
    <n v="1"/>
    <n v="3817"/>
    <n v="1000"/>
    <x v="3"/>
  </r>
  <r>
    <s v="Zatloukání hřebů"/>
    <s v="Vilém Koubek"/>
    <n v="229"/>
    <n v="128"/>
    <s v="online nosič"/>
    <s v="Krimi &amp; thriller"/>
    <n v="101"/>
    <n v="0.44104803493449779"/>
    <n v="1"/>
    <n v="2703"/>
    <n v="2792"/>
    <x v="1"/>
  </r>
  <r>
    <s v="Otcova oběť"/>
    <s v="Santiago Díaz"/>
    <n v="289"/>
    <n v="199"/>
    <s v="online nosič"/>
    <s v="Krimi &amp; thriller"/>
    <n v="90"/>
    <n v="0.31141868512110726"/>
    <n v="1"/>
    <n v="3290"/>
    <n v="2259"/>
    <x v="1"/>
  </r>
  <r>
    <s v="Nacistova snoubenka"/>
    <s v="Barbara Wysoczanska"/>
    <n v="359"/>
    <n v="291"/>
    <s v="online nosič"/>
    <s v="Historie &amp; války"/>
    <n v="68"/>
    <n v="0.1894150417827298"/>
    <n v="1"/>
    <n v="2785"/>
    <n v="743"/>
    <x v="2"/>
  </r>
  <r>
    <s v="Osudy dobrého vojáka Švejka za světové války"/>
    <s v="Jaroslav Hašek"/>
    <n v="319"/>
    <n v="249"/>
    <s v="pevná vazba"/>
    <s v="Umění &amp; Kultura &amp; Hobby"/>
    <n v="70"/>
    <n v="0.21943573667711599"/>
    <n v="0"/>
    <n v="2821"/>
    <n v="4538"/>
    <x v="2"/>
  </r>
  <r>
    <s v="Pastevcovy zápisky"/>
    <s v="František Groessl"/>
    <n v="357"/>
    <n v="286"/>
    <s v="pevná vazba"/>
    <s v="Beletrie"/>
    <n v="71"/>
    <n v="0.19887955182072828"/>
    <n v="0"/>
    <n v="608"/>
    <n v="355"/>
    <x v="2"/>
  </r>
  <r>
    <s v="Ve špatné rodině"/>
    <s v="Tarryn Fisherová"/>
    <n v="289"/>
    <n v="208"/>
    <s v="online nosič"/>
    <s v="Krimi &amp; thriller"/>
    <n v="81"/>
    <n v="0.28027681660899656"/>
    <n v="1"/>
    <n v="70"/>
    <n v="2021"/>
    <x v="1"/>
  </r>
  <r>
    <s v="Zdál se mi zase ten stejný sen 1"/>
    <s v="Yoru Sumino"/>
    <n v="199"/>
    <n v="119"/>
    <s v="měkká vazba"/>
    <s v="Scifi &amp; Fantasy &amp; Horor"/>
    <n v="80"/>
    <n v="0.4020100502512563"/>
    <n v="0"/>
    <n v="1678"/>
    <n v="4386"/>
    <x v="1"/>
  </r>
  <r>
    <s v="Kravaťák"/>
    <s v="BB Easton"/>
    <n v="330"/>
    <n v="119"/>
    <s v="pevná vazba"/>
    <s v="Romantika &amp; Erotika"/>
    <n v="211"/>
    <n v="0.6393939393939394"/>
    <n v="0"/>
    <n v="2488"/>
    <n v="1082"/>
    <x v="0"/>
  </r>
  <r>
    <s v="Zdál se mi zase ten stejný sen 3"/>
    <s v="Yoru Sumino"/>
    <n v="199"/>
    <n v="107"/>
    <s v="měkká vazba"/>
    <s v="Scifi &amp; Fantasy &amp; Horor"/>
    <n v="92"/>
    <n v="0.46231155778894473"/>
    <n v="0"/>
    <n v="3141"/>
    <n v="4258"/>
    <x v="1"/>
  </r>
  <r>
    <s v="Gannibal 4"/>
    <s v="Masaaki Ninomija"/>
    <n v="199"/>
    <n v="171"/>
    <s v="měkká vazba"/>
    <s v="Scifi &amp; Fantasy &amp; Horor"/>
    <n v="28"/>
    <n v="0.1407035175879397"/>
    <n v="0"/>
    <n v="1785"/>
    <n v="204"/>
    <x v="2"/>
  </r>
  <r>
    <s v="Dynastie Windsorů"/>
    <s v="Jean des Cars"/>
    <n v="529"/>
    <n v="397"/>
    <s v="pevná vazba"/>
    <s v="Historie &amp; války"/>
    <n v="132"/>
    <n v="0.2495274102079395"/>
    <n v="0"/>
    <n v="230"/>
    <n v="3999"/>
    <x v="1"/>
  </r>
  <r>
    <s v="Slova a zázraky"/>
    <s v="Ann-Sophie Kaiser"/>
    <n v="319"/>
    <n v="214"/>
    <s v="měkká vazba"/>
    <s v="Historie &amp; války"/>
    <n v="105"/>
    <n v="0.32915360501567398"/>
    <n v="0"/>
    <n v="2581"/>
    <n v="1289"/>
    <x v="1"/>
  </r>
  <r>
    <s v="Ohňová země"/>
    <s v="Pascal Engman"/>
    <n v="289"/>
    <n v="237"/>
    <s v="online nosič"/>
    <s v="Krimi &amp; thriller"/>
    <n v="52"/>
    <n v="0.17993079584775087"/>
    <n v="1"/>
    <n v="2294"/>
    <n v="2597"/>
    <x v="2"/>
  </r>
  <r>
    <s v="Brána do minulosti - Divy světa"/>
    <s v="Drobek"/>
    <n v="399"/>
    <n v="247"/>
    <s v="pevná vazba"/>
    <s v="Děti &amp; Mládež"/>
    <n v="152"/>
    <n v="0.38095238095238093"/>
    <n v="0"/>
    <n v="1442"/>
    <n v="1810"/>
    <x v="0"/>
  </r>
  <r>
    <s v="Katova smrt"/>
    <s v="Laura Noll"/>
    <n v="359"/>
    <n v="208"/>
    <s v="pevná vazba"/>
    <s v="Historie &amp; války"/>
    <n v="151"/>
    <n v="0.42061281337047352"/>
    <n v="0"/>
    <n v="3622"/>
    <n v="4243"/>
    <x v="0"/>
  </r>
  <r>
    <s v="Moje senzační kabelka"/>
    <s v="Rebo - Naše Nakladatelství"/>
    <n v="319"/>
    <n v="128"/>
    <s v="pevná vazba"/>
    <s v="Děti &amp; Mládež"/>
    <n v="191"/>
    <n v="0.59874608150470221"/>
    <n v="0"/>
    <n v="1932"/>
    <n v="594"/>
    <x v="0"/>
  </r>
  <r>
    <s v="Cage of Dreams"/>
    <s v="Rebecca Schaeffer"/>
    <n v="447"/>
    <n v="250"/>
    <s v="měkká vazba"/>
    <s v="Děti &amp; Mládež"/>
    <n v="197"/>
    <n v="0.4407158836689038"/>
    <n v="0"/>
    <n v="2637"/>
    <n v="3404"/>
    <x v="0"/>
  </r>
  <r>
    <s v="Rafinovaná past 2 - Síla lásky"/>
    <s v="J. J. Vlčková"/>
    <n v="249"/>
    <n v="70"/>
    <s v="online nosič"/>
    <s v="Romantika &amp; Erotika"/>
    <n v="179"/>
    <n v="0.71887550200803207"/>
    <n v="1"/>
    <n v="3915"/>
    <n v="805"/>
    <x v="0"/>
  </r>
  <r>
    <s v="Stíny nad Malinovým vrchem: Hvězdná hlídka"/>
    <s v="Dominik Fiala"/>
    <n v="279"/>
    <n v="114"/>
    <s v="pevná vazba"/>
    <s v="Děti &amp; Mládež"/>
    <n v="165"/>
    <n v="0.59139784946236562"/>
    <n v="0"/>
    <n v="3595"/>
    <n v="2426"/>
    <x v="0"/>
  </r>
  <r>
    <s v="Reality Show"/>
    <s v="Anne Freytag"/>
    <n v="319"/>
    <n v="274"/>
    <s v="měkká vazba"/>
    <s v="Krimi &amp; thriller"/>
    <n v="45"/>
    <n v="0.14106583072100312"/>
    <n v="0"/>
    <n v="1233"/>
    <n v="2400"/>
    <x v="2"/>
  </r>
  <r>
    <s v="Holmes z Kjóta 2"/>
    <s v="Mai Močizuki"/>
    <n v="199"/>
    <n v="155"/>
    <s v="měkká vazba"/>
    <s v="Scifi &amp; Fantasy &amp; Horor"/>
    <n v="44"/>
    <n v="0.22110552763819097"/>
    <n v="0"/>
    <n v="4423"/>
    <n v="307"/>
    <x v="2"/>
  </r>
  <r>
    <s v="Holmes z Kjóta 6"/>
    <s v="Mai Močizuki"/>
    <n v="199"/>
    <n v="173"/>
    <s v="měkká vazba"/>
    <s v="Scifi &amp; Fantasy &amp; Horor"/>
    <n v="26"/>
    <n v="0.1306532663316583"/>
    <n v="0"/>
    <n v="1118"/>
    <n v="1546"/>
    <x v="2"/>
  </r>
  <r>
    <s v="V zákulisí: Muzeum"/>
    <s v="Drobek"/>
    <n v="499"/>
    <n v="379"/>
    <s v="pevná vazba"/>
    <s v="Ekonomie &amp; Naučné &amp; Věda"/>
    <n v="120"/>
    <n v="0.24048096192384769"/>
    <n v="0"/>
    <n v="3025"/>
    <n v="1660"/>
    <x v="1"/>
  </r>
  <r>
    <s v="Harro a Libertas"/>
    <s v="Norman Ohler"/>
    <n v="319"/>
    <n v="271"/>
    <s v="pevná vazba"/>
    <s v="Historie &amp; války"/>
    <n v="48"/>
    <n v="0.15047021943573669"/>
    <n v="0"/>
    <n v="1266"/>
    <n v="1204"/>
    <x v="2"/>
  </r>
  <r>
    <s v="Zdál se mi zase ten stejný sen 2"/>
    <s v="Yoru Sumino"/>
    <n v="199"/>
    <n v="165"/>
    <s v="měkká vazba"/>
    <s v="Scifi &amp; Fantasy &amp; Horor"/>
    <n v="34"/>
    <n v="0.17085427135678391"/>
    <n v="0"/>
    <n v="661"/>
    <n v="433"/>
    <x v="2"/>
  </r>
  <r>
    <s v="Bláznivá farma"/>
    <s v="Rebo - Naše Nakladatelství"/>
    <n v="268"/>
    <n v="107"/>
    <s v="leporelo"/>
    <s v="Děti &amp; Mládež"/>
    <n v="161"/>
    <n v="0.60074626865671643"/>
    <n v="0"/>
    <n v="3008"/>
    <n v="2643"/>
    <x v="0"/>
  </r>
  <r>
    <s v="Dědictví krve"/>
    <s v="Amélie Wen Zhao"/>
    <n v="299"/>
    <n v="227"/>
    <s v="online nosič"/>
    <s v="Scifi &amp; Fantasy &amp; Horor"/>
    <n v="72"/>
    <n v="0.24080267558528429"/>
    <n v="1"/>
    <n v="649"/>
    <n v="4389"/>
    <x v="2"/>
  </r>
  <r>
    <s v="Ztracené dvojče"/>
    <s v="Sophie Cleverly"/>
    <n v="289"/>
    <n v="87"/>
    <s v="online nosič"/>
    <s v="Děti &amp; Mládež"/>
    <n v="202"/>
    <n v="0.69896193771626303"/>
    <n v="1"/>
    <n v="885"/>
    <n v="4444"/>
    <x v="0"/>
  </r>
  <r>
    <s v="Povídky z jedné a druhé kapsy"/>
    <s v="Karel Čapek"/>
    <n v="199"/>
    <n v="117"/>
    <s v="pevná vazba"/>
    <s v="Beletrie"/>
    <n v="82"/>
    <n v="0.4120603015075377"/>
    <n v="0"/>
    <n v="2315"/>
    <n v="681"/>
    <x v="1"/>
  </r>
  <r>
    <s v="Holmes z Kjóta 5"/>
    <s v="Mai Močizuki"/>
    <n v="199"/>
    <n v="171"/>
    <s v="měkká vazba"/>
    <s v="Scifi &amp; Fantasy &amp; Horor"/>
    <n v="28"/>
    <n v="0.1407035175879397"/>
    <n v="0"/>
    <n v="1952"/>
    <n v="4436"/>
    <x v="2"/>
  </r>
  <r>
    <s v="Jak důležité je mít Filipa"/>
    <s v="Oscar Wilde"/>
    <n v="129"/>
    <n v="77"/>
    <s v="měkká vazba"/>
    <s v="Beletrie"/>
    <n v="52"/>
    <n v="0.40310077519379844"/>
    <n v="0"/>
    <n v="2208"/>
    <n v="4205"/>
    <x v="2"/>
  </r>
  <r>
    <s v="Dívka ze země Venku 1"/>
    <s v="nagabe"/>
    <n v="179"/>
    <n v="122"/>
    <s v="měkká vazba"/>
    <s v="Scifi &amp; Fantasy &amp; Horor"/>
    <n v="57"/>
    <n v="0.31843575418994413"/>
    <n v="0"/>
    <n v="1320"/>
    <n v="2926"/>
    <x v="2"/>
  </r>
  <r>
    <s v="Skandální vášeň"/>
    <s v="Elizabeth Hoytová"/>
    <n v="348"/>
    <n v="181"/>
    <s v="pevná vazba"/>
    <s v="Romantika &amp; Erotika"/>
    <n v="167"/>
    <n v="0.47988505747126436"/>
    <n v="0"/>
    <n v="1452"/>
    <n v="3584"/>
    <x v="0"/>
  </r>
  <r>
    <s v="Propojte se!"/>
    <s v="Dale Carnegie"/>
    <n v="289"/>
    <n v="98"/>
    <s v="online nosič"/>
    <s v="Psychologie &amp; Spiritualita &amp; Esoterika"/>
    <n v="191"/>
    <n v="0.66089965397923878"/>
    <n v="1"/>
    <n v="3078"/>
    <n v="2239"/>
    <x v="0"/>
  </r>
  <r>
    <s v="Kronika života a vlády Karla IV."/>
    <s v="František Kožík"/>
    <n v="319"/>
    <n v="281"/>
    <s v="pevná vazba"/>
    <s v="Historie &amp; války"/>
    <n v="38"/>
    <n v="0.11912225705329153"/>
    <n v="0"/>
    <n v="3587"/>
    <n v="660"/>
    <x v="2"/>
  </r>
  <r>
    <s v="Death Metal Omnibus"/>
    <s v="Scott Snyder"/>
    <n v="2676"/>
    <n v="2007"/>
    <s v="pevná vazba"/>
    <s v="Scifi &amp; Fantasy &amp; Horor"/>
    <n v="669"/>
    <n v="0.25"/>
    <n v="0"/>
    <n v="409"/>
    <n v="577"/>
    <x v="0"/>
  </r>
  <r>
    <s v="Záhada městečka Bleak Creek"/>
    <s v="Link Neal"/>
    <n v="289"/>
    <n v="249"/>
    <s v="online nosič"/>
    <s v="Krimi &amp; thriller"/>
    <n v="40"/>
    <n v="0.13840830449826991"/>
    <n v="1"/>
    <n v="2619"/>
    <n v="794"/>
    <x v="2"/>
  </r>
  <r>
    <s v="Zloděj stínů"/>
    <s v="Elizabeth Hoytová"/>
    <n v="357"/>
    <n v="214"/>
    <s v="pevná vazba"/>
    <s v="Romantika &amp; Erotika"/>
    <n v="143"/>
    <n v="0.40056022408963587"/>
    <n v="0"/>
    <n v="928"/>
    <n v="2966"/>
    <x v="1"/>
  </r>
  <r>
    <s v="Dívka ze země Venku 2"/>
    <s v="nagabe"/>
    <n v="199"/>
    <n v="163"/>
    <s v="měkká vazba"/>
    <s v="Scifi &amp; Fantasy &amp; Horor"/>
    <n v="36"/>
    <n v="0.18090452261306533"/>
    <n v="0"/>
    <n v="3156"/>
    <n v="2088"/>
    <x v="2"/>
  </r>
  <r>
    <s v="Země vdov"/>
    <s v="Jeanette Varbarg"/>
    <n v="319"/>
    <n v="220"/>
    <s v="měkká vazba"/>
    <s v="Krimi &amp; thriller"/>
    <n v="99"/>
    <n v="0.31034482758620691"/>
    <n v="0"/>
    <n v="1656"/>
    <n v="3342"/>
    <x v="1"/>
  </r>
  <r>
    <s v="Zrádná říše"/>
    <s v="Julie Johnson"/>
    <n v="357"/>
    <n v="246"/>
    <s v="pevná vazba"/>
    <s v="Romantika &amp; Erotika"/>
    <n v="111"/>
    <n v="0.31092436974789917"/>
    <n v="0"/>
    <n v="3326"/>
    <n v="1989"/>
    <x v="1"/>
  </r>
  <r>
    <s v="Zvířecí parťáci"/>
    <s v="Tecnoscienza"/>
    <n v="319"/>
    <n v="233"/>
    <s v="pevná vazba"/>
    <s v="Ekonomie &amp; Naučné &amp; Věda"/>
    <n v="86"/>
    <n v="0.26959247648902823"/>
    <n v="0"/>
    <n v="3522"/>
    <n v="2813"/>
    <x v="1"/>
  </r>
  <r>
    <s v="Pirátská loď zevnitř"/>
    <s v="Paul Beck"/>
    <n v="319"/>
    <n v="316"/>
    <s v="leporelo"/>
    <s v="Historie &amp; války"/>
    <n v="3"/>
    <n v="9.4043887147335428E-3"/>
    <n v="0"/>
    <n v="4348"/>
    <n v="4372"/>
    <x v="3"/>
  </r>
  <r>
    <s v="Tlapková patrola - Hravé Vánoce s tlapkami"/>
    <s v="Egmont"/>
    <n v="160"/>
    <n v="66"/>
    <s v="měkká vazba"/>
    <s v="Děti &amp; Mládež"/>
    <n v="94"/>
    <n v="0.58750000000000002"/>
    <n v="0"/>
    <n v="490"/>
    <n v="3993"/>
    <x v="1"/>
  </r>
  <r>
    <s v="Prorokova zima"/>
    <s v="Hakan Östlundh"/>
    <n v="289"/>
    <n v="197"/>
    <s v="online nosič"/>
    <s v="Krimi &amp; thriller"/>
    <n v="92"/>
    <n v="0.31833910034602075"/>
    <n v="1"/>
    <n v="4337"/>
    <n v="1783"/>
    <x v="1"/>
  </r>
  <r>
    <s v="Meet Me at the Lake"/>
    <s v="Carley Fortune"/>
    <n v="268"/>
    <n v="102"/>
    <s v="měkká vazba"/>
    <s v="Romantika &amp; Erotika"/>
    <n v="166"/>
    <n v="0.61940298507462688"/>
    <n v="0"/>
    <n v="3236"/>
    <n v="186"/>
    <x v="0"/>
  </r>
  <r>
    <s v="Žhavý trůn"/>
    <s v="Julie Johnson"/>
    <n v="294"/>
    <n v="176"/>
    <s v="pevná vazba"/>
    <s v="Romantika &amp; Erotika"/>
    <n v="118"/>
    <n v="0.40136054421768708"/>
    <n v="0"/>
    <n v="2807"/>
    <n v="3067"/>
    <x v="1"/>
  </r>
  <r>
    <s v="Scarlatina: Zesnulá kuchařka"/>
    <s v="Ledicia Costas"/>
    <n v="249"/>
    <n v="149"/>
    <s v="online nosič"/>
    <s v="Krimi &amp; thriller"/>
    <n v="100"/>
    <n v="0.40160642570281124"/>
    <n v="1"/>
    <n v="1526"/>
    <n v="3015"/>
    <x v="1"/>
  </r>
  <r>
    <s v="Tina"/>
    <s v="Hana Repová"/>
    <n v="289"/>
    <n v="66"/>
    <s v="online nosič"/>
    <s v="Romantika &amp; Erotika"/>
    <n v="223"/>
    <n v="0.77162629757785473"/>
    <n v="1"/>
    <n v="2411"/>
    <n v="2873"/>
    <x v="0"/>
  </r>
  <r>
    <s v="Dívka ze země Venku 3"/>
    <s v="nagabe"/>
    <n v="199"/>
    <n v="115"/>
    <s v="měkká vazba"/>
    <s v="Scifi &amp; Fantasy &amp; Horor"/>
    <n v="84"/>
    <n v="0.42211055276381909"/>
    <n v="0"/>
    <n v="2729"/>
    <n v="3008"/>
    <x v="1"/>
  </r>
  <r>
    <s v="Temnota na okraji města"/>
    <s v="Adam Christopher"/>
    <n v="319"/>
    <n v="287"/>
    <s v="online nosič"/>
    <s v="Krimi &amp; thriller"/>
    <n v="32"/>
    <n v="0.10031347962382445"/>
    <n v="1"/>
    <n v="2118"/>
    <n v="4405"/>
    <x v="2"/>
  </r>
  <r>
    <s v="Rudá Tygřice"/>
    <s v="Amélie Wen Zhao"/>
    <n v="279"/>
    <n v="198"/>
    <s v="online nosič"/>
    <s v="Scifi &amp; Fantasy &amp; Horor"/>
    <n v="81"/>
    <n v="0.29032258064516131"/>
    <n v="1"/>
    <n v="35"/>
    <n v="2522"/>
    <x v="1"/>
  </r>
  <r>
    <s v="Místodržící"/>
    <s v="Adam Przechrzta"/>
    <n v="289"/>
    <n v="202"/>
    <s v="online nosič"/>
    <s v="Scifi &amp; Fantasy &amp; Horor"/>
    <n v="87"/>
    <n v="0.30103806228373703"/>
    <n v="1"/>
    <n v="4420"/>
    <n v="1598"/>
    <x v="1"/>
  </r>
  <r>
    <s v="Možnosti milostného románu"/>
    <s v="Jan Němec"/>
    <n v="384"/>
    <n v="280"/>
    <s v="pevná vazba"/>
    <s v="Beletrie"/>
    <n v="104"/>
    <n v="0.27083333333333331"/>
    <n v="0"/>
    <n v="2646"/>
    <n v="4361"/>
    <x v="1"/>
  </r>
  <r>
    <s v="Ostrov větrných koní: Přátelství z větru a magie"/>
    <s v="Eva Hierteis"/>
    <n v="249"/>
    <n v="192"/>
    <s v="online nosič"/>
    <s v="Scifi &amp; Fantasy &amp; Horor"/>
    <n v="57"/>
    <n v="0.2289156626506024"/>
    <n v="1"/>
    <n v="991"/>
    <n v="497"/>
    <x v="2"/>
  </r>
  <r>
    <s v="Dobrodružství v mlze a divočině"/>
    <s v="Eva Hierteis"/>
    <n v="249"/>
    <n v="169"/>
    <s v="online nosič"/>
    <s v="Scifi &amp; Fantasy &amp; Horor"/>
    <n v="80"/>
    <n v="0.32128514056224899"/>
    <n v="1"/>
    <n v="684"/>
    <n v="1140"/>
    <x v="1"/>
  </r>
  <r>
    <s v="Algoritmus srdce"/>
    <s v="Susannah Nix"/>
    <n v="357"/>
    <n v="150"/>
    <s v="měkká vazba"/>
    <s v="Romantika &amp; Erotika"/>
    <n v="207"/>
    <n v="0.57983193277310929"/>
    <n v="0"/>
    <n v="3762"/>
    <n v="2658"/>
    <x v="0"/>
  </r>
  <r>
    <s v="Od Shakespeara k Enterprise"/>
    <s v="Patrick Stewart"/>
    <n v="479"/>
    <n v="374"/>
    <s v="pevná vazba"/>
    <s v="Beletrie"/>
    <n v="105"/>
    <n v="0.21920668058455114"/>
    <n v="0"/>
    <n v="2541"/>
    <n v="2493"/>
    <x v="1"/>
  </r>
  <r>
    <s v="Dům"/>
    <s v="Bentley Little"/>
    <n v="289"/>
    <n v="147"/>
    <s v="online nosič"/>
    <s v="Krimi &amp; thriller"/>
    <n v="142"/>
    <n v="0.49134948096885811"/>
    <n v="1"/>
    <n v="4410"/>
    <n v="2404"/>
    <x v="1"/>
  </r>
  <r>
    <s v="Kyslík"/>
    <s v="Nick Lane"/>
    <n v="447"/>
    <n v="367"/>
    <s v="pevná vazba"/>
    <s v="Ekonomie &amp; Naučné &amp; Věda"/>
    <n v="80"/>
    <n v="0.17897091722595079"/>
    <n v="0"/>
    <n v="2275"/>
    <n v="3664"/>
    <x v="1"/>
  </r>
  <r>
    <s v="Bohemian Royals 3: Hlava, nebo orel"/>
    <s v="Lena Valenová"/>
    <n v="447"/>
    <n v="268"/>
    <s v="pevná vazba"/>
    <s v="Romantika &amp; Erotika"/>
    <n v="179"/>
    <n v="0.40044742729306487"/>
    <n v="0"/>
    <n v="622"/>
    <n v="4406"/>
    <x v="0"/>
  </r>
  <r>
    <s v="Příběhy se šťastným koncem - Zachráněná sovička"/>
    <s v="Sue Mongredien"/>
    <n v="205"/>
    <n v="139"/>
    <s v="pevná vazba"/>
    <s v="Ekonomie &amp; Naučné &amp; Věda"/>
    <n v="66"/>
    <n v="0.32195121951219513"/>
    <n v="0"/>
    <n v="2109"/>
    <n v="3984"/>
    <x v="2"/>
  </r>
  <r>
    <s v="Sestry v éteru: Na vlnách nových časů"/>
    <s v="Eva Wagendorfer"/>
    <n v="319"/>
    <n v="239"/>
    <s v="pevná vazba"/>
    <s v="Historie &amp; války"/>
    <n v="80"/>
    <n v="0.2507836990595611"/>
    <n v="0"/>
    <n v="3486"/>
    <n v="3539"/>
    <x v="1"/>
  </r>
  <r>
    <s v="Pán a kocour 2"/>
    <s v="Umi Sakurai"/>
    <n v="199"/>
    <n v="125"/>
    <s v="měkká vazba"/>
    <s v="Scifi &amp; Fantasy &amp; Horor"/>
    <n v="74"/>
    <n v="0.37185929648241206"/>
    <n v="0"/>
    <n v="2837"/>
    <n v="3370"/>
    <x v="2"/>
  </r>
  <r>
    <s v="One Piece 5: Komu zvoní hrana"/>
    <s v="Eiičiró Oda"/>
    <n v="223"/>
    <n v="185"/>
    <s v="měkká vazba"/>
    <s v="Scifi &amp; Fantasy &amp; Horor"/>
    <n v="38"/>
    <n v="0.17040358744394618"/>
    <n v="0"/>
    <n v="4190"/>
    <n v="1983"/>
    <x v="2"/>
  </r>
  <r>
    <s v="The Foxglove King"/>
    <s v="Hannah Whitten"/>
    <n v="268"/>
    <n v="196"/>
    <s v="měkká vazba"/>
    <s v="Scifi &amp; Fantasy &amp; Horor"/>
    <n v="72"/>
    <n v="0.26865671641791045"/>
    <n v="0"/>
    <n v="1676"/>
    <n v="2551"/>
    <x v="2"/>
  </r>
  <r>
    <s v="Smrtící spojení"/>
    <s v="Ian W. Sainsbury"/>
    <n v="289"/>
    <n v="133"/>
    <s v="online nosič"/>
    <s v="Krimi &amp; thriller"/>
    <n v="156"/>
    <n v="0.53979238754325265"/>
    <n v="1"/>
    <n v="3394"/>
    <n v="414"/>
    <x v="0"/>
  </r>
  <r>
    <s v="Chamtivost"/>
    <s v="Marc Elsberg"/>
    <n v="75"/>
    <n v="55"/>
    <s v="pevná vazba"/>
    <s v="Krimi &amp; thriller"/>
    <n v="20"/>
    <n v="0.26666666666666666"/>
    <n v="0"/>
    <n v="4102"/>
    <n v="2668"/>
    <x v="3"/>
  </r>
  <r>
    <s v="Dívka, had, trn"/>
    <s v="Bashardoust Melissa"/>
    <n v="209"/>
    <n v="79"/>
    <s v="online nosič"/>
    <s v="Děti &amp; Mládež"/>
    <n v="130"/>
    <n v="0.62200956937799046"/>
    <n v="1"/>
    <n v="2159"/>
    <n v="3010"/>
    <x v="1"/>
  </r>
  <r>
    <s v="Máj"/>
    <s v="Karel Hynek Mácha"/>
    <n v="99"/>
    <n v="61"/>
    <s v="měkká vazba"/>
    <s v="Beletrie"/>
    <n v="38"/>
    <n v="0.38383838383838381"/>
    <n v="0"/>
    <n v="1157"/>
    <n v="1049"/>
    <x v="2"/>
  </r>
  <r>
    <s v="Půvabné vodní omalovánky"/>
    <s v="Rebo - Naše Nakladatelství"/>
    <n v="178"/>
    <n v="107"/>
    <s v="měkká vazba"/>
    <s v="Děti &amp; Mládež"/>
    <n v="71"/>
    <n v="0.398876404494382"/>
    <n v="0"/>
    <n v="3250"/>
    <n v="2595"/>
    <x v="2"/>
  </r>
  <r>
    <s v="Hell's Angels"/>
    <s v="Hunter S. Thompson"/>
    <n v="319"/>
    <n v="271"/>
    <s v="pevná vazba"/>
    <s v="Beletrie"/>
    <n v="48"/>
    <n v="0.15047021943573669"/>
    <n v="0"/>
    <n v="3995"/>
    <n v="4477"/>
    <x v="2"/>
  </r>
  <r>
    <s v="Kakegurui: Blázni do hazardu 2"/>
    <s v="Toru Naomura"/>
    <n v="199"/>
    <n v="127"/>
    <s v="měkká vazba"/>
    <s v="Scifi &amp; Fantasy &amp; Horor"/>
    <n v="72"/>
    <n v="0.36180904522613067"/>
    <n v="0"/>
    <n v="4144"/>
    <n v="1501"/>
    <x v="2"/>
  </r>
  <r>
    <s v="Holmes z Kjóta 9"/>
    <s v="Mai Močizuki"/>
    <n v="199"/>
    <n v="105"/>
    <s v="měkká vazba"/>
    <s v="Scifi &amp; Fantasy &amp; Horor"/>
    <n v="94"/>
    <n v="0.47236180904522612"/>
    <n v="0"/>
    <n v="909"/>
    <n v="1963"/>
    <x v="1"/>
  </r>
  <r>
    <s v="Někdo jako já"/>
    <s v="Estelle Maskame"/>
    <n v="357"/>
    <n v="132"/>
    <s v="měkká vazba"/>
    <s v="Romantika &amp; Erotika"/>
    <n v="225"/>
    <n v="0.63025210084033612"/>
    <n v="0"/>
    <n v="1727"/>
    <n v="190"/>
    <x v="0"/>
  </r>
  <r>
    <s v="Poslední noc"/>
    <s v="Riley Sager"/>
    <n v="289"/>
    <n v="171"/>
    <s v="online nosič"/>
    <s v="Krimi &amp; thriller"/>
    <n v="118"/>
    <n v="0.40830449826989618"/>
    <n v="1"/>
    <n v="1283"/>
    <n v="1938"/>
    <x v="1"/>
  </r>
  <r>
    <s v="Láska mezi vločkami"/>
    <s v="Tonia Krüger"/>
    <n v="357"/>
    <n v="150"/>
    <s v="měkká vazba"/>
    <s v="Romantika &amp; Erotika"/>
    <n v="207"/>
    <n v="0.57983193277310929"/>
    <n v="0"/>
    <n v="411"/>
    <n v="1746"/>
    <x v="0"/>
  </r>
  <r>
    <s v="The Haunting of Gillespie House"/>
    <s v="Darcy Coates"/>
    <n v="379"/>
    <n v="322"/>
    <s v="měkká vazba"/>
    <s v="Scifi &amp; Fantasy &amp; Horor"/>
    <n v="57"/>
    <n v="0.15039577836411611"/>
    <n v="0"/>
    <n v="2149"/>
    <n v="736"/>
    <x v="2"/>
  </r>
  <r>
    <s v="Buď hodná"/>
    <s v="Irena Piloušková"/>
    <n v="319"/>
    <n v="195"/>
    <s v="pevná vazba"/>
    <s v="Beletrie"/>
    <n v="124"/>
    <n v="0.38871473354231972"/>
    <n v="0"/>
    <n v="1307"/>
    <n v="363"/>
    <x v="1"/>
  </r>
  <r>
    <s v="Holmes z Kjóta 7"/>
    <s v="Mai Močizuki"/>
    <n v="199"/>
    <n v="169"/>
    <s v="měkká vazba"/>
    <s v="Scifi &amp; Fantasy &amp; Horor"/>
    <n v="30"/>
    <n v="0.15075376884422109"/>
    <n v="0"/>
    <n v="1572"/>
    <n v="3871"/>
    <x v="2"/>
  </r>
  <r>
    <s v="Holmes z Kjóta 10"/>
    <s v="Mai Močizuki"/>
    <n v="199"/>
    <n v="147"/>
    <s v="měkká vazba"/>
    <s v="Scifi &amp; Fantasy &amp; Horor"/>
    <n v="52"/>
    <n v="0.2613065326633166"/>
    <n v="0"/>
    <n v="1473"/>
    <n v="1749"/>
    <x v="2"/>
  </r>
  <r>
    <s v="Holmes z Kjóta 11"/>
    <s v="Mai Močizuki"/>
    <n v="199"/>
    <n v="145"/>
    <s v="měkká vazba"/>
    <s v="Scifi &amp; Fantasy &amp; Horor"/>
    <n v="54"/>
    <n v="0.271356783919598"/>
    <n v="0"/>
    <n v="1322"/>
    <n v="1003"/>
    <x v="2"/>
  </r>
  <r>
    <s v="Lexikon světla a tmy"/>
    <s v="Simon Stranger"/>
    <n v="299"/>
    <n v="203"/>
    <s v="pevná vazba"/>
    <s v="Historie &amp; války"/>
    <n v="96"/>
    <n v="0.32107023411371238"/>
    <n v="0"/>
    <n v="3993"/>
    <n v="10"/>
    <x v="1"/>
  </r>
  <r>
    <s v="Součást tvého světa"/>
    <s v="Abby Jimenez"/>
    <n v="399"/>
    <n v="176"/>
    <s v="online nosič"/>
    <s v="Romantika &amp; Erotika"/>
    <n v="223"/>
    <n v="0.55889724310776945"/>
    <n v="1"/>
    <n v="3695"/>
    <n v="2184"/>
    <x v="0"/>
  </r>
  <r>
    <s v="Jejich vina: Teď tady vládnu já"/>
    <s v="Claire Allan"/>
    <n v="319"/>
    <n v="297"/>
    <s v="pevná vazba"/>
    <s v="Krimi &amp; thriller"/>
    <n v="22"/>
    <n v="6.8965517241379309E-2"/>
    <n v="0"/>
    <n v="325"/>
    <n v="2670"/>
    <x v="3"/>
  </r>
  <r>
    <s v="Holmes z Kjóta 3"/>
    <s v="Mai Močizuki"/>
    <n v="199"/>
    <n v="117"/>
    <s v="měkká vazba"/>
    <s v="Scifi &amp; Fantasy &amp; Horor"/>
    <n v="82"/>
    <n v="0.4120603015075377"/>
    <n v="0"/>
    <n v="1982"/>
    <n v="2915"/>
    <x v="1"/>
  </r>
  <r>
    <s v="Sexuální výchova na 120 % 1."/>
    <s v="Kikiki Tataki"/>
    <n v="199"/>
    <n v="175"/>
    <s v="měkká vazba"/>
    <s v="Scifi &amp; Fantasy &amp; Horor"/>
    <n v="24"/>
    <n v="0.12060301507537688"/>
    <n v="0"/>
    <n v="1757"/>
    <n v="4492"/>
    <x v="3"/>
  </r>
  <r>
    <s v="Holmes z Kjóta 4"/>
    <s v="Mai Močizuki"/>
    <n v="199"/>
    <n v="165"/>
    <s v="měkká vazba"/>
    <s v="Scifi &amp; Fantasy &amp; Horor"/>
    <n v="34"/>
    <n v="0.17085427135678391"/>
    <n v="0"/>
    <n v="3010"/>
    <n v="4426"/>
    <x v="2"/>
  </r>
  <r>
    <s v="Holmes z Kjóta 8"/>
    <s v="Mai Močizuki"/>
    <n v="199"/>
    <n v="131"/>
    <s v="měkká vazba"/>
    <s v="Scifi &amp; Fantasy &amp; Horor"/>
    <n v="68"/>
    <n v="0.34170854271356782"/>
    <n v="0"/>
    <n v="2754"/>
    <n v="924"/>
    <x v="2"/>
  </r>
  <r>
    <s v="Hunt On Dark Waters"/>
    <s v="Katee Robert"/>
    <n v="268"/>
    <n v="204"/>
    <s v="měkká vazba"/>
    <s v="Scifi &amp; Fantasy &amp; Horor"/>
    <n v="64"/>
    <n v="0.23880597014925373"/>
    <n v="0"/>
    <n v="1341"/>
    <n v="96"/>
    <x v="2"/>
  </r>
  <r>
    <s v="Voda pro slony"/>
    <s v="Gruen Sara"/>
    <n v="278"/>
    <n v="111"/>
    <s v="online nosič"/>
    <s v="Beletrie"/>
    <n v="167"/>
    <n v="0.60071942446043169"/>
    <n v="1"/>
    <n v="4028"/>
    <n v="49"/>
    <x v="0"/>
  </r>
  <r>
    <s v="V příštím životě"/>
    <s v="Monika Bittnerová"/>
    <n v="357"/>
    <n v="164"/>
    <s v="měkká vazba"/>
    <s v="Romantika &amp; Erotika"/>
    <n v="193"/>
    <n v="0.54061624649859941"/>
    <n v="0"/>
    <n v="2799"/>
    <n v="2133"/>
    <x v="0"/>
  </r>
  <r>
    <s v="Deníček Camille G: Čtverečka"/>
    <s v="Camille G"/>
    <n v="330"/>
    <n v="251"/>
    <s v="pevná vazba"/>
    <s v="Umění &amp; Kultura &amp; Hobby"/>
    <n v="79"/>
    <n v="0.23939393939393938"/>
    <n v="0"/>
    <n v="444"/>
    <n v="1713"/>
    <x v="1"/>
  </r>
  <r>
    <s v="Satyrova zpověď"/>
    <s v="Eliška Koppová"/>
    <n v="89"/>
    <n v="21"/>
    <s v="online nosič"/>
    <s v="Romantika &amp; Erotika"/>
    <n v="68"/>
    <n v="0.7640449438202247"/>
    <n v="1"/>
    <n v="4411"/>
    <n v="4154"/>
    <x v="2"/>
  </r>
  <r>
    <s v="Klapzubova jedenáctka"/>
    <s v="Eduard Bass"/>
    <n v="199"/>
    <n v="135"/>
    <s v="pevná vazba"/>
    <s v="Beletrie"/>
    <n v="64"/>
    <n v="0.32160804020100503"/>
    <n v="0"/>
    <n v="1906"/>
    <n v="3833"/>
    <x v="2"/>
  </r>
  <r>
    <s v="Ex v éteru"/>
    <s v="Rachel Lynn Solomon"/>
    <n v="289"/>
    <n v="159"/>
    <s v="online nosič"/>
    <s v="Romantika &amp; Erotika"/>
    <n v="130"/>
    <n v="0.44982698961937717"/>
    <n v="1"/>
    <n v="2075"/>
    <n v="407"/>
    <x v="1"/>
  </r>
  <r>
    <s v="Čas karmínu"/>
    <s v="Amélie Wen Zhao"/>
    <n v="349"/>
    <n v="73"/>
    <s v="online nosič"/>
    <s v="Děti &amp; Mládež"/>
    <n v="276"/>
    <n v="0.79083094555873923"/>
    <n v="1"/>
    <n v="1251"/>
    <n v="4228"/>
    <x v="0"/>
  </r>
  <r>
    <s v="Zrození motýla"/>
    <s v="Chiara Piroddiová"/>
    <n v="159"/>
    <n v="49"/>
    <s v="leporelo"/>
    <s v="Děti &amp; Mládež"/>
    <n v="110"/>
    <n v="0.69182389937106914"/>
    <n v="0"/>
    <n v="4467"/>
    <n v="48"/>
    <x v="1"/>
  </r>
  <r>
    <s v="Průzkumnický klub ledních medvědů"/>
    <s v="Alex Bell"/>
    <n v="289"/>
    <n v="257"/>
    <s v="online nosič"/>
    <s v="Scifi &amp; Fantasy &amp; Horor"/>
    <n v="32"/>
    <n v="0.11072664359861592"/>
    <n v="1"/>
    <n v="3382"/>
    <n v="4018"/>
    <x v="2"/>
  </r>
  <r>
    <s v="Mé srdce je motorová pila"/>
    <s v="Stephen Graham Jones"/>
    <n v="319"/>
    <n v="249"/>
    <s v="online nosič"/>
    <s v="Krimi &amp; thriller"/>
    <n v="70"/>
    <n v="0.21943573667711599"/>
    <n v="1"/>
    <n v="3337"/>
    <n v="2572"/>
    <x v="2"/>
  </r>
  <r>
    <s v="Slaboch"/>
    <s v="Michael Enggard"/>
    <n v="319"/>
    <n v="239"/>
    <s v="pevná vazba"/>
    <s v="Beletrie"/>
    <n v="80"/>
    <n v="0.2507836990595611"/>
    <n v="0"/>
    <n v="4398"/>
    <n v="3166"/>
    <x v="1"/>
  </r>
  <r>
    <s v="Kouzla dokonalé čarodějky"/>
    <s v="Ambrosia Hawthorn"/>
    <n v="319"/>
    <n v="281"/>
    <s v="pevná vazba"/>
    <s v="Scifi &amp; Fantasy &amp; Horor"/>
    <n v="38"/>
    <n v="0.11912225705329153"/>
    <n v="0"/>
    <n v="1779"/>
    <n v="1782"/>
    <x v="2"/>
  </r>
  <r>
    <s v="No More Secrets"/>
    <s v="Lucy Score"/>
    <n v="330"/>
    <n v="149"/>
    <s v="měkká vazba"/>
    <s v="Romantika &amp; Erotika"/>
    <n v="181"/>
    <n v="0.54848484848484846"/>
    <n v="0"/>
    <n v="139"/>
    <n v="3770"/>
    <x v="0"/>
  </r>
  <r>
    <s v="Společenství"/>
    <s v="Bentley Little"/>
    <n v="289"/>
    <n v="214"/>
    <s v="online nosič"/>
    <s v="Krimi &amp; thriller"/>
    <n v="75"/>
    <n v="0.25951557093425603"/>
    <n v="1"/>
    <n v="4432"/>
    <n v="2840"/>
    <x v="2"/>
  </r>
  <r>
    <s v="Pohlednice z východu"/>
    <s v="Reyes Monforte"/>
    <n v="359"/>
    <n v="309"/>
    <s v="online nosič"/>
    <s v="Historie &amp; války"/>
    <n v="50"/>
    <n v="0.1392757660167131"/>
    <n v="1"/>
    <n v="3732"/>
    <n v="1476"/>
    <x v="2"/>
  </r>
  <r>
    <s v="Úžasné blýskavé samolepky"/>
    <s v="Claire Mowat"/>
    <n v="124"/>
    <n v="64"/>
    <s v="měkká vazba"/>
    <s v="Děti &amp; Mládež"/>
    <n v="60"/>
    <n v="0.4838709677419355"/>
    <n v="0"/>
    <n v="1646"/>
    <n v="3349"/>
    <x v="2"/>
  </r>
  <r>
    <s v="Funny Story"/>
    <s v="Emily Henry"/>
    <n v="536"/>
    <n v="257"/>
    <s v="pevná vazba"/>
    <s v="Romantika &amp; Erotika"/>
    <n v="279"/>
    <n v="0.52052238805970152"/>
    <n v="0"/>
    <n v="4131"/>
    <n v="2942"/>
    <x v="0"/>
  </r>
  <r>
    <s v="Poslední přípitek"/>
    <s v="Nora Robertsová"/>
    <n v="269"/>
    <n v="169"/>
    <s v="online nosič"/>
    <s v="Krimi &amp; thriller"/>
    <n v="100"/>
    <n v="0.37174721189591076"/>
    <n v="1"/>
    <n v="1142"/>
    <n v="3564"/>
    <x v="1"/>
  </r>
  <r>
    <s v="Gannibal 5"/>
    <s v="Masaaki Ninomija"/>
    <n v="199"/>
    <n v="141"/>
    <s v="měkká vazba"/>
    <s v="Scifi &amp; Fantasy &amp; Horor"/>
    <n v="58"/>
    <n v="0.29145728643216079"/>
    <n v="0"/>
    <n v="1438"/>
    <n v="1022"/>
    <x v="2"/>
  </r>
  <r>
    <s v="Tichá pošta"/>
    <s v="Tereza Herzogová"/>
    <n v="357"/>
    <n v="243"/>
    <s v="pevná vazba"/>
    <s v="Romantika &amp; Erotika"/>
    <n v="114"/>
    <n v="0.31932773109243695"/>
    <n v="0"/>
    <n v="2847"/>
    <n v="4322"/>
    <x v="1"/>
  </r>
  <r>
    <s v="Emily zdolává překážky"/>
    <s v="Lucy Maud Montgomeryová"/>
    <n v="319"/>
    <n v="153"/>
    <s v="pevná vazba"/>
    <s v="Děti &amp; Mládež"/>
    <n v="166"/>
    <n v="0.52037617554858939"/>
    <n v="0"/>
    <n v="668"/>
    <n v="1380"/>
    <x v="0"/>
  </r>
  <r>
    <s v="A Fate Inked in Blood"/>
    <s v="Danielle L. Jensen"/>
    <n v="805"/>
    <n v="708"/>
    <s v="pevná vazba"/>
    <s v="Scifi &amp; Fantasy &amp; Horor"/>
    <n v="97"/>
    <n v="0.12049689440993788"/>
    <n v="0"/>
    <n v="829"/>
    <n v="4146"/>
    <x v="1"/>
  </r>
  <r>
    <s v="Sexuální výchova na 120 % 2."/>
    <s v="Kikiki Tataki"/>
    <n v="199"/>
    <n v="165"/>
    <s v="měkká vazba"/>
    <s v="Scifi &amp; Fantasy &amp; Horor"/>
    <n v="34"/>
    <n v="0.17085427135678391"/>
    <n v="0"/>
    <n v="4118"/>
    <n v="735"/>
    <x v="2"/>
  </r>
  <r>
    <s v="Syn lidstva"/>
    <s v="Adrian J. Walker"/>
    <n v="279"/>
    <n v="251"/>
    <s v="online nosič"/>
    <s v="Scifi &amp; Fantasy &amp; Horor"/>
    <n v="28"/>
    <n v="0.1003584229390681"/>
    <n v="1"/>
    <n v="3210"/>
    <n v="1110"/>
    <x v="2"/>
  </r>
  <r>
    <s v="Poslední tanec"/>
    <s v="Nicole Böhmová"/>
    <n v="402"/>
    <n v="306"/>
    <s v="měkká vazba"/>
    <s v="Romantika &amp; Erotika"/>
    <n v="96"/>
    <n v="0.23880597014925373"/>
    <n v="0"/>
    <n v="3728"/>
    <n v="3893"/>
    <x v="1"/>
  </r>
  <r>
    <s v="Zaklínačky potíží"/>
    <s v="P. C. Castová"/>
    <n v="289"/>
    <n v="124"/>
    <s v="online nosič"/>
    <s v="Děti &amp; Mládež"/>
    <n v="165"/>
    <n v="0.5709342560553633"/>
    <n v="1"/>
    <n v="4301"/>
    <n v="2240"/>
    <x v="0"/>
  </r>
  <r>
    <s v="The Play"/>
    <s v="Elle Kennedy"/>
    <n v="268"/>
    <n v="83"/>
    <s v="měkká vazba"/>
    <s v="Romantika &amp; Erotika"/>
    <n v="185"/>
    <n v="0.69029850746268662"/>
    <n v="0"/>
    <n v="1897"/>
    <n v="2139"/>
    <x v="0"/>
  </r>
  <r>
    <s v="Fotografové vzpomínek"/>
    <s v="Sanaka Hiiragi"/>
    <n v="249"/>
    <n v="162"/>
    <s v="online nosič"/>
    <s v="Beletrie"/>
    <n v="87"/>
    <n v="0.3493975903614458"/>
    <n v="1"/>
    <n v="2461"/>
    <n v="3574"/>
    <x v="1"/>
  </r>
  <r>
    <s v="Gannibal 3"/>
    <s v="Masaaki Ninomija"/>
    <n v="199"/>
    <n v="159"/>
    <s v="měkká vazba"/>
    <s v="Scifi &amp; Fantasy &amp; Horor"/>
    <n v="40"/>
    <n v="0.20100502512562815"/>
    <n v="0"/>
    <n v="2314"/>
    <n v="3455"/>
    <x v="2"/>
  </r>
  <r>
    <s v="Tetování za trest"/>
    <s v="M. K. Hardy"/>
    <n v="402"/>
    <n v="322"/>
    <s v="pevná vazba"/>
    <s v="Romantika &amp; Erotika"/>
    <n v="80"/>
    <n v="0.19900497512437812"/>
    <n v="0"/>
    <n v="284"/>
    <n v="3358"/>
    <x v="1"/>
  </r>
  <r>
    <s v="Modlitba pro Kateřinu Horovitzovou"/>
    <s v="Arnošt Lustig"/>
    <n v="239"/>
    <n v="141"/>
    <s v="pevná vazba"/>
    <s v="Beletrie"/>
    <n v="98"/>
    <n v="0.41004184100418412"/>
    <n v="0"/>
    <n v="3849"/>
    <n v="2503"/>
    <x v="1"/>
  </r>
  <r>
    <s v="Cry macho"/>
    <s v="N. Richard Nash"/>
    <n v="319"/>
    <n v="204"/>
    <s v="pevná vazba"/>
    <s v="Beletrie"/>
    <n v="115"/>
    <n v="0.36050156739811912"/>
    <n v="0"/>
    <n v="2239"/>
    <n v="3416"/>
    <x v="1"/>
  </r>
  <r>
    <s v="Sexuální výchova na 120 % 3."/>
    <s v="Kikiki Tataki"/>
    <n v="199"/>
    <n v="143"/>
    <s v="měkká vazba"/>
    <s v="Scifi &amp; Fantasy &amp; Horor"/>
    <n v="56"/>
    <n v="0.28140703517587939"/>
    <n v="0"/>
    <n v="335"/>
    <n v="227"/>
    <x v="2"/>
  </r>
  <r>
    <s v="Mila: Skryté pravdy"/>
    <s v="Aloha Matilde"/>
    <n v="312"/>
    <n v="193"/>
    <s v="pevná vazba"/>
    <s v="Romantika &amp; Erotika"/>
    <n v="119"/>
    <n v="0.38141025641025639"/>
    <n v="0"/>
    <n v="365"/>
    <n v="3225"/>
    <x v="1"/>
  </r>
  <r>
    <s v="Lhář"/>
    <s v="Mikel Santiago"/>
    <n v="289"/>
    <n v="205"/>
    <s v="online nosič"/>
    <s v="Krimi &amp; thriller"/>
    <n v="84"/>
    <n v="0.29065743944636679"/>
    <n v="1"/>
    <n v="3178"/>
    <n v="2547"/>
    <x v="1"/>
  </r>
  <r>
    <s v="Čarodějky ze Salemu"/>
    <s v="Arthur Miller"/>
    <n v="149"/>
    <n v="103"/>
    <s v="měkká vazba"/>
    <s v="Beletrie"/>
    <n v="46"/>
    <n v="0.3087248322147651"/>
    <n v="0"/>
    <n v="2404"/>
    <n v="4051"/>
    <x v="2"/>
  </r>
  <r>
    <s v="Manon Lescaut"/>
    <s v="Vítězslav Nezval"/>
    <n v="239"/>
    <n v="153"/>
    <s v="pevná vazba"/>
    <s v="Beletrie"/>
    <n v="86"/>
    <n v="0.35983263598326359"/>
    <n v="0"/>
    <n v="3835"/>
    <n v="1109"/>
    <x v="1"/>
  </r>
  <r>
    <s v="Umění smrti"/>
    <s v="David Fennell"/>
    <n v="319"/>
    <n v="207"/>
    <s v="online nosič"/>
    <s v="Krimi &amp; thriller"/>
    <n v="112"/>
    <n v="0.35109717868338558"/>
    <n v="1"/>
    <n v="3414"/>
    <n v="1393"/>
    <x v="1"/>
  </r>
  <r>
    <s v="The Curse of Sins"/>
    <s v="Kate Dramis"/>
    <n v="429"/>
    <n v="335"/>
    <s v="měkká vazba"/>
    <s v="Scifi &amp; Fantasy &amp; Horor"/>
    <n v="94"/>
    <n v="0.21911421911421911"/>
    <n v="0"/>
    <n v="1878"/>
    <n v="1420"/>
    <x v="1"/>
  </r>
  <r>
    <s v="Místo mezi světy"/>
    <s v="Micaiah Johnsonová"/>
    <n v="330"/>
    <n v="281"/>
    <s v="měkká vazba"/>
    <s v="Scifi &amp; Fantasy &amp; Horor"/>
    <n v="49"/>
    <n v="0.1484848484848485"/>
    <n v="0"/>
    <n v="4407"/>
    <n v="2896"/>
    <x v="2"/>
  </r>
  <r>
    <s v="For The Throne"/>
    <s v="Hannah Whitten"/>
    <n v="279"/>
    <n v="123"/>
    <s v="pevná vazba"/>
    <s v="Děti &amp; Mládež"/>
    <n v="156"/>
    <n v="0.55913978494623651"/>
    <n v="0"/>
    <n v="1254"/>
    <n v="169"/>
    <x v="0"/>
  </r>
  <r>
    <s v="Ze života hmyzu"/>
    <s v="Karel Čapek"/>
    <n v="129"/>
    <n v="97"/>
    <s v="měkká vazba"/>
    <s v="Beletrie"/>
    <n v="32"/>
    <n v="0.24806201550387597"/>
    <n v="0"/>
    <n v="3387"/>
    <n v="1866"/>
    <x v="2"/>
  </r>
  <r>
    <s v="Za úsvitu"/>
    <s v="Barbara Nickless"/>
    <n v="319"/>
    <n v="249"/>
    <s v="pevná vazba"/>
    <s v="Krimi &amp; thriller"/>
    <n v="70"/>
    <n v="0.21943573667711599"/>
    <n v="0"/>
    <n v="1521"/>
    <n v="2073"/>
    <x v="2"/>
  </r>
  <r>
    <s v="Děsivé důsledky"/>
    <s v="Ramsey Campbell"/>
    <n v="289"/>
    <n v="223"/>
    <s v="online nosič"/>
    <s v="Krimi &amp; thriller"/>
    <n v="66"/>
    <n v="0.22837370242214533"/>
    <n v="1"/>
    <n v="2490"/>
    <n v="2616"/>
    <x v="2"/>
  </r>
  <r>
    <s v="Vánoční vyznání"/>
    <s v="Karen Swan"/>
    <n v="420"/>
    <n v="181"/>
    <s v="měkká vazba"/>
    <s v="Romantika &amp; Erotika"/>
    <n v="239"/>
    <n v="0.56904761904761902"/>
    <n v="0"/>
    <n v="2238"/>
    <n v="2047"/>
    <x v="0"/>
  </r>
  <r>
    <s v="Mars Red 1"/>
    <s v="Bun'ó Fudžisawa"/>
    <n v="179"/>
    <n v="91"/>
    <s v="měkká vazba"/>
    <s v="Scifi &amp; Fantasy &amp; Horor"/>
    <n v="88"/>
    <n v="0.49162011173184356"/>
    <n v="0"/>
    <n v="1305"/>
    <n v="799"/>
    <x v="1"/>
  </r>
  <r>
    <s v="Muž v domácnosti 1"/>
    <s v="Kósuke Óno"/>
    <n v="179"/>
    <n v="165"/>
    <s v="měkká vazba"/>
    <s v="Scifi &amp; Fantasy &amp; Horor"/>
    <n v="14"/>
    <n v="7.8212290502793297E-2"/>
    <n v="0"/>
    <n v="1308"/>
    <n v="1898"/>
    <x v="3"/>
  </r>
  <r>
    <s v="Německá dívka"/>
    <s v="Armando Lucas Correa"/>
    <n v="319"/>
    <n v="195"/>
    <s v="online nosič"/>
    <s v="Historie &amp; války"/>
    <n v="124"/>
    <n v="0.38871473354231972"/>
    <n v="1"/>
    <n v="2690"/>
    <n v="3868"/>
    <x v="1"/>
  </r>
  <r>
    <s v="Rozervaný muž"/>
    <s v="Thomas Bagger"/>
    <n v="319"/>
    <n v="220"/>
    <s v="pevná vazba"/>
    <s v="Krimi &amp; thriller"/>
    <n v="99"/>
    <n v="0.31034482758620691"/>
    <n v="0"/>
    <n v="921"/>
    <n v="3154"/>
    <x v="1"/>
  </r>
  <r>
    <s v="Gannibal 1"/>
    <s v="Masaaki Ninomija"/>
    <n v="179"/>
    <n v="116"/>
    <s v="měkká vazba"/>
    <s v="Scifi &amp; Fantasy &amp; Horor"/>
    <n v="63"/>
    <n v="0.35195530726256985"/>
    <n v="0"/>
    <n v="2443"/>
    <n v="4483"/>
    <x v="2"/>
  </r>
  <r>
    <s v="Legendy světové cyklistiky"/>
    <s v="Michal Hruška"/>
    <n v="1065"/>
    <n v="735"/>
    <s v="pevná vazba"/>
    <s v="Vaření &amp; lifestyle"/>
    <n v="330"/>
    <n v="0.30985915492957744"/>
    <n v="0"/>
    <n v="1696"/>
    <n v="1987"/>
    <x v="0"/>
  </r>
  <r>
    <s v="Pan Venuše"/>
    <s v="Rachilde"/>
    <n v="267"/>
    <n v="123"/>
    <s v="pevná vazba"/>
    <s v="Romantika &amp; Erotika"/>
    <n v="144"/>
    <n v="0.5393258426966292"/>
    <n v="0"/>
    <n v="2820"/>
    <n v="1952"/>
    <x v="1"/>
  </r>
  <r>
    <s v="Palestine"/>
    <s v="Nur Masalha"/>
    <n v="325"/>
    <n v="237"/>
    <s v="měkká vazba"/>
    <s v="Historie &amp; války"/>
    <n v="88"/>
    <n v="0.27076923076923076"/>
    <n v="0"/>
    <n v="647"/>
    <n v="2142"/>
    <x v="1"/>
  </r>
  <r>
    <s v="Kastelán"/>
    <s v="Maxmilián Kavalír"/>
    <n v="312"/>
    <n v="153"/>
    <s v="měkká vazba"/>
    <s v="Romantika &amp; Erotika"/>
    <n v="159"/>
    <n v="0.50961538461538458"/>
    <n v="0"/>
    <n v="4433"/>
    <n v="793"/>
    <x v="0"/>
  </r>
  <r>
    <s v="Slova v obrázcích"/>
    <s v="kolektiv autorů"/>
    <n v="199"/>
    <n v="100"/>
    <s v="pevná vazba"/>
    <s v="Děti &amp; Mládež"/>
    <n v="99"/>
    <n v="0.49748743718592964"/>
    <n v="0"/>
    <n v="247"/>
    <n v="885"/>
    <x v="1"/>
  </r>
  <r>
    <s v="Čas krmení"/>
    <s v="Tomáš Sekerka"/>
    <n v="223"/>
    <n v="163"/>
    <s v="online nosič"/>
    <s v="Scifi &amp; Fantasy &amp; Horor"/>
    <n v="60"/>
    <n v="0.26905829596412556"/>
    <n v="1"/>
    <n v="1027"/>
    <n v="4260"/>
    <x v="2"/>
  </r>
  <r>
    <s v="Jax"/>
    <s v="Kristen Callihan"/>
    <n v="429"/>
    <n v="223"/>
    <s v="pevná vazba"/>
    <s v="Romantika &amp; Erotika"/>
    <n v="206"/>
    <n v="0.48018648018648019"/>
    <n v="0"/>
    <n v="3578"/>
    <n v="236"/>
    <x v="0"/>
  </r>
  <r>
    <s v="Jaká byla Cassidy Holmesová"/>
    <s v="Elissa R. Sloan"/>
    <n v="319"/>
    <n v="214"/>
    <s v="pevná vazba"/>
    <s v="Beletrie"/>
    <n v="105"/>
    <n v="0.32915360501567398"/>
    <n v="0"/>
    <n v="2773"/>
    <n v="1429"/>
    <x v="1"/>
  </r>
  <r>
    <s v="Katova smrt"/>
    <s v="Laura Noll"/>
    <n v="319"/>
    <n v="268"/>
    <s v="online nosič"/>
    <s v="Historie &amp; války"/>
    <n v="51"/>
    <n v="0.15987460815047022"/>
    <n v="1"/>
    <n v="4439"/>
    <n v="2350"/>
    <x v="2"/>
  </r>
  <r>
    <s v="Ostrov čarodějnic"/>
    <s v="Carolyn Jess Cooke"/>
    <n v="319"/>
    <n v="287"/>
    <s v="pevná vazba"/>
    <s v="Krimi &amp; thriller"/>
    <n v="32"/>
    <n v="0.10031347962382445"/>
    <n v="0"/>
    <n v="1910"/>
    <n v="2340"/>
    <x v="2"/>
  </r>
  <r>
    <s v="Píseň moře - Dojemný příběh tulení víly"/>
    <s v="Tomm Moore"/>
    <n v="429"/>
    <n v="300"/>
    <s v="měkká vazba"/>
    <s v="Umění &amp; Kultura &amp; Hobby"/>
    <n v="129"/>
    <n v="0.30069930069930068"/>
    <n v="0"/>
    <n v="4217"/>
    <n v="422"/>
    <x v="1"/>
  </r>
  <r>
    <s v="Dívka ze země Venku 4"/>
    <s v="nagabe"/>
    <n v="199"/>
    <n v="141"/>
    <s v="měkká vazba"/>
    <s v="Scifi &amp; Fantasy &amp; Horor"/>
    <n v="58"/>
    <n v="0.29145728643216079"/>
    <n v="0"/>
    <n v="3297"/>
    <n v="2756"/>
    <x v="2"/>
  </r>
  <r>
    <s v="Muži v offsidu"/>
    <s v="Karel Poláček"/>
    <n v="229"/>
    <n v="179"/>
    <s v="pevná vazba"/>
    <s v="Beletrie"/>
    <n v="50"/>
    <n v="0.2183406113537118"/>
    <n v="0"/>
    <n v="4229"/>
    <n v="402"/>
    <x v="2"/>
  </r>
  <r>
    <s v="22 vteřin"/>
    <s v="James"/>
    <n v="259"/>
    <n v="179"/>
    <s v="online nosič"/>
    <s v="Krimi &amp; thriller"/>
    <n v="80"/>
    <n v="0.30888030888030887"/>
    <n v="1"/>
    <n v="2662"/>
    <n v="4125"/>
    <x v="1"/>
  </r>
  <r>
    <s v="Uprchlíci"/>
    <s v="Clemmensen Jesper"/>
    <n v="289"/>
    <n v="173"/>
    <s v="online nosič"/>
    <s v="Historie &amp; války"/>
    <n v="116"/>
    <n v="0.40138408304498269"/>
    <n v="1"/>
    <n v="2879"/>
    <n v="4240"/>
    <x v="1"/>
  </r>
  <r>
    <s v="Vozidla"/>
    <s v="Bookmedia"/>
    <n v="223"/>
    <n v="100"/>
    <s v="leporelo"/>
    <s v="Děti &amp; Mládež"/>
    <n v="123"/>
    <n v="0.55156950672645744"/>
    <n v="0"/>
    <n v="825"/>
    <n v="2060"/>
    <x v="1"/>
  </r>
  <r>
    <s v="Hamlet"/>
    <s v="William Shakespeare"/>
    <n v="139"/>
    <n v="79"/>
    <s v="měkká vazba"/>
    <s v="Beletrie"/>
    <n v="60"/>
    <n v="0.43165467625899279"/>
    <n v="0"/>
    <n v="2708"/>
    <n v="3735"/>
    <x v="2"/>
  </r>
  <r>
    <s v="Hush Little Girl"/>
    <s v="Lisa Reganová"/>
    <n v="345"/>
    <n v="266"/>
    <s v="měkká vazba"/>
    <s v="Krimi &amp; thriller"/>
    <n v="79"/>
    <n v="0.22898550724637681"/>
    <n v="0"/>
    <n v="2252"/>
    <n v="4232"/>
    <x v="1"/>
  </r>
  <r>
    <s v="Dívky ve sněhu"/>
    <s v="Stacy Green"/>
    <n v="339"/>
    <n v="217"/>
    <s v="online nosič"/>
    <s v="Krimi &amp; thriller"/>
    <n v="122"/>
    <n v="0.35988200589970504"/>
    <n v="1"/>
    <n v="4138"/>
    <n v="4326"/>
    <x v="1"/>
  </r>
  <r>
    <s v="Dívka ze země Venku 7"/>
    <s v="nagabe"/>
    <n v="199"/>
    <n v="127"/>
    <s v="měkká vazba"/>
    <s v="Scifi &amp; Fantasy &amp; Horor"/>
    <n v="72"/>
    <n v="0.36180904522613067"/>
    <n v="0"/>
    <n v="2274"/>
    <n v="517"/>
    <x v="2"/>
  </r>
  <r>
    <s v="Čtení jako hra"/>
    <s v="Zdeňka Pospíšilová"/>
    <n v="443"/>
    <n v="403"/>
    <s v="měkká vazba"/>
    <s v="Psychologie &amp; Spiritualita &amp; Esoterika"/>
    <n v="40"/>
    <n v="9.0293453724604969E-2"/>
    <n v="0"/>
    <n v="2004"/>
    <n v="1401"/>
    <x v="2"/>
  </r>
  <r>
    <s v="Úmluva s vodami"/>
    <s v="Abraham Verghese"/>
    <n v="418"/>
    <n v="251"/>
    <s v="online nosič"/>
    <s v="Beletrie"/>
    <n v="167"/>
    <n v="0.39952153110047844"/>
    <n v="1"/>
    <n v="503"/>
    <n v="11"/>
    <x v="0"/>
  </r>
  <r>
    <s v="Sherlock Bones and the Mischief in Manhattan"/>
    <s v="Tim Collins"/>
    <n v="206"/>
    <n v="95"/>
    <s v="měkká vazba"/>
    <s v="Děti &amp; Mládež"/>
    <n v="111"/>
    <n v="0.53883495145631066"/>
    <n v="0"/>
    <n v="2848"/>
    <n v="3112"/>
    <x v="1"/>
  </r>
  <r>
    <s v="Terapie humorem"/>
    <s v="Emil Malý"/>
    <n v="39"/>
    <n v="25"/>
    <s v="online nosič"/>
    <s v="Umění &amp; Kultura &amp; Hobby"/>
    <n v="14"/>
    <n v="0.35897435897435898"/>
    <n v="1"/>
    <n v="3717"/>
    <n v="3364"/>
    <x v="3"/>
  </r>
  <r>
    <s v="Emily z Novoluní"/>
    <s v="Lucy Maud Montgomeryová"/>
    <n v="319"/>
    <n v="191"/>
    <s v="pevná vazba"/>
    <s v="Děti &amp; Mládež"/>
    <n v="128"/>
    <n v="0.40125391849529779"/>
    <n v="0"/>
    <n v="1449"/>
    <n v="1251"/>
    <x v="1"/>
  </r>
  <r>
    <s v="Eat to Beat Disease"/>
    <s v="William Brodrick"/>
    <n v="590"/>
    <n v="330"/>
    <s v="měkká vazba"/>
    <s v="Vaření &amp; lifestyle"/>
    <n v="260"/>
    <n v="0.44067796610169491"/>
    <n v="0"/>
    <n v="758"/>
    <n v="576"/>
    <x v="0"/>
  </r>
  <r>
    <s v="Mary"/>
    <s v="Anne Eekhout"/>
    <n v="289"/>
    <n v="179"/>
    <s v="online nosič"/>
    <s v="Historie &amp; války"/>
    <n v="110"/>
    <n v="0.38062283737024222"/>
    <n v="1"/>
    <n v="1771"/>
    <n v="629"/>
    <x v="1"/>
  </r>
  <r>
    <s v="Dívka ze země Venku 6"/>
    <s v="nagabe"/>
    <n v="199"/>
    <n v="155"/>
    <s v="měkká vazba"/>
    <s v="Scifi &amp; Fantasy &amp; Horor"/>
    <n v="44"/>
    <n v="0.22110552763819097"/>
    <n v="0"/>
    <n v="2468"/>
    <n v="2605"/>
    <x v="2"/>
  </r>
  <r>
    <s v="Pracovní kniha: Důmyslné umění, jak mít všechno u prdele"/>
    <s v="Mark Manson"/>
    <n v="329"/>
    <n v="257"/>
    <s v="pevná vazba"/>
    <s v="Psychologie &amp; Spiritualita &amp; Esoterika"/>
    <n v="72"/>
    <n v="0.21884498480243161"/>
    <n v="0"/>
    <n v="2943"/>
    <n v="2438"/>
    <x v="2"/>
  </r>
  <r>
    <s v="Adolf Kašpar - mistr knižní ilustrace (1877 - 1934)"/>
    <s v="Pavel Ševčík"/>
    <n v="2238"/>
    <n v="1656"/>
    <s v="pevná vazba"/>
    <s v="Umění &amp; Kultura &amp; Hobby"/>
    <n v="582"/>
    <n v="0.26005361930294907"/>
    <n v="0"/>
    <n v="998"/>
    <n v="4030"/>
    <x v="0"/>
  </r>
  <r>
    <s v="Hot Henry Effect"/>
    <s v="Lucy Chalice"/>
    <n v="268"/>
    <n v="118"/>
    <s v="měkká vazba"/>
    <s v="Romantika &amp; Erotika"/>
    <n v="150"/>
    <n v="0.55970149253731338"/>
    <n v="0"/>
    <n v="3934"/>
    <n v="2248"/>
    <x v="1"/>
  </r>
  <r>
    <s v="Au Pair Affair"/>
    <s v="Tessa Bailey"/>
    <n v="295"/>
    <n v="186"/>
    <s v="měkká vazba"/>
    <s v="Romantika &amp; Erotika"/>
    <n v="109"/>
    <n v="0.36949152542372882"/>
    <n v="0"/>
    <n v="4273"/>
    <n v="2336"/>
    <x v="1"/>
  </r>
  <r>
    <s v="Chlapec a pes"/>
    <s v="Seišú Hase"/>
    <n v="289"/>
    <n v="121"/>
    <s v="online nosič"/>
    <s v="Beletrie"/>
    <n v="168"/>
    <n v="0.58131487889273359"/>
    <n v="1"/>
    <n v="3693"/>
    <n v="4507"/>
    <x v="0"/>
  </r>
  <r>
    <s v="Neohrožená"/>
    <s v="Charlotte Leonard"/>
    <n v="289"/>
    <n v="179"/>
    <s v="online nosič"/>
    <s v="Beletrie"/>
    <n v="110"/>
    <n v="0.38062283737024222"/>
    <n v="1"/>
    <n v="1484"/>
    <n v="949"/>
    <x v="1"/>
  </r>
  <r>
    <s v="Učíme se: Jídlo a stolování"/>
    <s v="Drobek"/>
    <n v="239"/>
    <n v="117"/>
    <s v="leporelo"/>
    <s v="Děti &amp; Mládež"/>
    <n v="122"/>
    <n v="0.5104602510460251"/>
    <n v="0"/>
    <n v="1703"/>
    <n v="1665"/>
    <x v="1"/>
  </r>
  <r>
    <s v="Domácí minizahrádky"/>
    <s v="Enid G. Svymbersky"/>
    <n v="357"/>
    <n v="303"/>
    <s v="měkká vazba"/>
    <s v="Umění &amp; Kultura &amp; Hobby"/>
    <n v="54"/>
    <n v="0.15126050420168066"/>
    <n v="0"/>
    <n v="2753"/>
    <n v="1988"/>
    <x v="2"/>
  </r>
  <r>
    <s v="Věže Asperfellu"/>
    <s v="Thomas Jamie"/>
    <n v="279"/>
    <n v="184"/>
    <s v="online nosič"/>
    <s v="Scifi &amp; Fantasy &amp; Horor"/>
    <n v="95"/>
    <n v="0.34050179211469533"/>
    <n v="1"/>
    <n v="1793"/>
    <n v="3210"/>
    <x v="1"/>
  </r>
  <r>
    <s v="The Fiance Dilemma"/>
    <s v="Elena Armas"/>
    <n v="536"/>
    <n v="370"/>
    <s v="měkká vazba"/>
    <s v="Romantika &amp; Erotika"/>
    <n v="166"/>
    <n v="0.30970149253731344"/>
    <n v="0"/>
    <n v="2184"/>
    <n v="1939"/>
    <x v="0"/>
  </r>
  <r>
    <s v="Podnikavá dívka"/>
    <s v="Ruth Ware"/>
    <n v="399"/>
    <n v="295"/>
    <s v="online nosič"/>
    <s v="Krimi &amp; thriller"/>
    <n v="104"/>
    <n v="0.26065162907268169"/>
    <n v="1"/>
    <n v="2628"/>
    <n v="2685"/>
    <x v="1"/>
  </r>
  <r>
    <s v="Koncert na rozloučenou"/>
    <s v="Rimui Yumin"/>
    <n v="239"/>
    <n v="120"/>
    <s v="měkká vazba"/>
    <s v="Scifi &amp; Fantasy &amp; Horor"/>
    <n v="119"/>
    <n v="0.497907949790795"/>
    <n v="0"/>
    <n v="2391"/>
    <n v="4190"/>
    <x v="1"/>
  </r>
  <r>
    <s v="Křik mrtvé ženy"/>
    <s v="Roxann Hill"/>
    <n v="319"/>
    <n v="246"/>
    <s v="pevná vazba"/>
    <s v="Krimi &amp; thriller"/>
    <n v="73"/>
    <n v="0.22884012539184953"/>
    <n v="0"/>
    <n v="2963"/>
    <n v="349"/>
    <x v="2"/>
  </r>
  <r>
    <s v="Babiččiny pochoutky"/>
    <s v="Romana Szalaiová"/>
    <n v="45"/>
    <n v="29"/>
    <s v="online nosič"/>
    <s v="Vaření &amp; lifestyle"/>
    <n v="16"/>
    <n v="0.35555555555555557"/>
    <n v="1"/>
    <n v="1141"/>
    <n v="51"/>
    <x v="3"/>
  </r>
  <r>
    <s v="Tajemný dům mrtvých"/>
    <s v="Roxann Hill"/>
    <n v="319"/>
    <n v="274"/>
    <s v="pevná vazba"/>
    <s v="Krimi &amp; thriller"/>
    <n v="45"/>
    <n v="0.14106583072100312"/>
    <n v="0"/>
    <n v="3286"/>
    <n v="3760"/>
    <x v="2"/>
  </r>
  <r>
    <s v="Vánoční skřítci a důležitý úkol"/>
    <s v="Katarzyna Wierzbicka"/>
    <n v="357"/>
    <n v="157"/>
    <s v="pevná vazba"/>
    <s v="Děti &amp; Mládež"/>
    <n v="200"/>
    <n v="0.56022408963585435"/>
    <n v="0"/>
    <n v="1022"/>
    <n v="2695"/>
    <x v="0"/>
  </r>
  <r>
    <s v="Vraždy v Cherringhamu - Hra se smrtí"/>
    <s v="Matthew Costello"/>
    <n v="159"/>
    <n v="86"/>
    <s v="online nosič"/>
    <s v="Krimi &amp; thriller"/>
    <n v="73"/>
    <n v="0.45911949685534592"/>
    <n v="1"/>
    <n v="2375"/>
    <n v="3918"/>
    <x v="2"/>
  </r>
  <r>
    <s v="Nedotknutelný"/>
    <s v="Monika Wurmová"/>
    <n v="349"/>
    <n v="119"/>
    <s v="online nosič"/>
    <s v="Romantika &amp; Erotika"/>
    <n v="230"/>
    <n v="0.65902578796561606"/>
    <n v="1"/>
    <n v="2672"/>
    <n v="2119"/>
    <x v="0"/>
  </r>
  <r>
    <s v="Terapie"/>
    <s v="B. A. Paris"/>
    <n v="319"/>
    <n v="249"/>
    <s v="online nosič"/>
    <s v="Krimi &amp; thriller"/>
    <n v="70"/>
    <n v="0.21943573667711599"/>
    <n v="1"/>
    <n v="3300"/>
    <n v="1481"/>
    <x v="2"/>
  </r>
  <r>
    <s v="Broučci na kolotoči"/>
    <s v="Romana Szalaiová"/>
    <n v="39"/>
    <n v="21"/>
    <s v="online nosič"/>
    <s v="Ekonomie &amp; Naučné &amp; Věda"/>
    <n v="18"/>
    <n v="0.46153846153846156"/>
    <n v="1"/>
    <n v="3407"/>
    <n v="3643"/>
    <x v="3"/>
  </r>
  <r>
    <s v="Hotýlek v Itálii"/>
    <s v="Phaedra Patrick"/>
    <n v="319"/>
    <n v="191"/>
    <s v="online nosič"/>
    <s v="Romantika &amp; Erotika"/>
    <n v="128"/>
    <n v="0.40125391849529779"/>
    <n v="1"/>
    <n v="2669"/>
    <n v="625"/>
    <x v="1"/>
  </r>
  <r>
    <s v="Viktor Pivovarov Ach!"/>
    <s v="Máša Černá Pivovarová"/>
    <n v="1602"/>
    <n v="1153"/>
    <s v="pevná vazba"/>
    <s v="Umění &amp; Kultura &amp; Hobby"/>
    <n v="449"/>
    <n v="0.28027465667915108"/>
    <n v="0"/>
    <n v="3812"/>
    <n v="1348"/>
    <x v="0"/>
  </r>
  <r>
    <s v="Not Another Love Song"/>
    <s v="Julie Soto"/>
    <n v="268"/>
    <n v="166"/>
    <s v="měkká vazba"/>
    <s v="Beletrie"/>
    <n v="102"/>
    <n v="0.38059701492537312"/>
    <n v="0"/>
    <n v="2853"/>
    <n v="4512"/>
    <x v="1"/>
  </r>
  <r>
    <s v="Hrozba ve vlaku na horu čarodějnic"/>
    <s v="Sam Sedgman"/>
    <n v="219"/>
    <n v="107"/>
    <s v="online nosič"/>
    <s v="Děti &amp; Mládež"/>
    <n v="112"/>
    <n v="0.51141552511415522"/>
    <n v="1"/>
    <n v="603"/>
    <n v="4479"/>
    <x v="1"/>
  </r>
  <r>
    <s v="Local Girl Missing"/>
    <s v="Lisa Reganová"/>
    <n v="345"/>
    <n v="262"/>
    <s v="měkká vazba"/>
    <s v="Krimi &amp; thriller"/>
    <n v="83"/>
    <n v="0.24057971014492754"/>
    <n v="0"/>
    <n v="2975"/>
    <n v="1223"/>
    <x v="1"/>
  </r>
  <r>
    <s v="Řeka bohů - Dávný odkaz"/>
    <s v="Wilbur Smith"/>
    <n v="339"/>
    <n v="190"/>
    <s v="online nosič"/>
    <s v="Beletrie"/>
    <n v="149"/>
    <n v="0.43952802359882004"/>
    <n v="1"/>
    <n v="147"/>
    <n v="2601"/>
    <x v="1"/>
  </r>
  <r>
    <s v="Lifestyle"/>
    <s v="Taylor Hahn"/>
    <n v="289"/>
    <n v="81"/>
    <s v="online nosič"/>
    <s v="Romantika &amp; Erotika"/>
    <n v="208"/>
    <n v="0.7197231833910035"/>
    <n v="1"/>
    <n v="4018"/>
    <n v="1683"/>
    <x v="0"/>
  </r>
  <r>
    <s v="Shaman King Omnibus 7 (Vol. 19-21)"/>
    <s v="Hiroyuki Takei"/>
    <n v="447"/>
    <n v="304"/>
    <s v="měkká vazba"/>
    <s v="Scifi &amp; Fantasy &amp; Horor"/>
    <n v="143"/>
    <n v="0.31991051454138703"/>
    <n v="0"/>
    <n v="2140"/>
    <n v="1870"/>
    <x v="1"/>
  </r>
  <r>
    <s v="Můj fakticky suprový život"/>
    <s v="Jenny Jägerfeld"/>
    <n v="319"/>
    <n v="153"/>
    <s v="pevná vazba"/>
    <s v="Děti &amp; Mládež"/>
    <n v="166"/>
    <n v="0.52037617554858939"/>
    <n v="0"/>
    <n v="2107"/>
    <n v="1775"/>
    <x v="0"/>
  </r>
  <r>
    <s v="Smaragdina: Přízračná holčička"/>
    <s v="Ledicia Costas"/>
    <n v="249"/>
    <n v="187"/>
    <s v="online nosič"/>
    <s v="Scifi &amp; Fantasy &amp; Horor"/>
    <n v="62"/>
    <n v="0.24899598393574296"/>
    <n v="1"/>
    <n v="1504"/>
    <n v="4227"/>
    <x v="2"/>
  </r>
  <r>
    <s v="Stíny nad Malinovým vrchem: Hvězdná hlídka"/>
    <s v="Dominik Fiala"/>
    <n v="219"/>
    <n v="145"/>
    <s v="online nosič"/>
    <s v="Děti &amp; Mládež"/>
    <n v="74"/>
    <n v="0.33789954337899542"/>
    <n v="1"/>
    <n v="3938"/>
    <n v="4489"/>
    <x v="2"/>
  </r>
  <r>
    <s v="Zapovězený trůn"/>
    <s v="Victoria Aveyardová"/>
    <n v="269"/>
    <n v="86"/>
    <s v="online nosič"/>
    <s v="Děti &amp; Mládež"/>
    <n v="183"/>
    <n v="0.6802973977695167"/>
    <n v="1"/>
    <n v="4274"/>
    <n v="1218"/>
    <x v="0"/>
  </r>
  <r>
    <s v="Gannibal 2"/>
    <s v="Masaaki Ninomija"/>
    <n v="199"/>
    <n v="98"/>
    <s v="měkká vazba"/>
    <s v="Scifi &amp; Fantasy &amp; Horor"/>
    <n v="101"/>
    <n v="0.50753768844221103"/>
    <n v="0"/>
    <n v="3107"/>
    <n v="2153"/>
    <x v="1"/>
  </r>
  <r>
    <s v="Hroziví dinosauři"/>
    <s v="Rebo - Naše Nakladatelství"/>
    <n v="239"/>
    <n v="100"/>
    <s v="měkká vazba"/>
    <s v="Děti &amp; Mládež"/>
    <n v="139"/>
    <n v="0.58158995815899583"/>
    <n v="0"/>
    <n v="558"/>
    <n v="2545"/>
    <x v="1"/>
  </r>
  <r>
    <s v="Hlubina"/>
    <s v="Brendan Reichs"/>
    <n v="249"/>
    <n v="189"/>
    <s v="online nosič"/>
    <s v="Scifi &amp; Fantasy &amp; Horor"/>
    <n v="60"/>
    <n v="0.24096385542168675"/>
    <n v="1"/>
    <n v="890"/>
    <n v="2373"/>
    <x v="2"/>
  </r>
  <r>
    <s v="Hotel"/>
    <s v="Pamela Kelleyová"/>
    <n v="249"/>
    <n v="80"/>
    <s v="online nosič"/>
    <s v="Romantika &amp; Erotika"/>
    <n v="169"/>
    <n v="0.67871485943775101"/>
    <n v="1"/>
    <n v="1663"/>
    <n v="3635"/>
    <x v="0"/>
  </r>
  <r>
    <s v="Tajemství panství Saffron Hall"/>
    <s v="Clare Marchant"/>
    <n v="249"/>
    <n v="189"/>
    <s v="online nosič"/>
    <s v="Historie &amp; války"/>
    <n v="60"/>
    <n v="0.24096385542168675"/>
    <n v="1"/>
    <n v="3014"/>
    <n v="1850"/>
    <x v="2"/>
  </r>
  <r>
    <s v="The Drowning Girls"/>
    <s v="Lisa Reganová"/>
    <n v="345"/>
    <n v="231"/>
    <s v="měkká vazba"/>
    <s v="Krimi &amp; thriller"/>
    <n v="114"/>
    <n v="0.33043478260869563"/>
    <n v="0"/>
    <n v="834"/>
    <n v="574"/>
    <x v="1"/>
  </r>
  <r>
    <s v="JoJo´s Bizarre Adventure: Part 5 Golden Wind 4"/>
    <s v="Hirohiko Araki"/>
    <n v="447"/>
    <n v="277"/>
    <s v="měkká vazba"/>
    <s v="Scifi &amp; Fantasy &amp; Horor"/>
    <n v="170"/>
    <n v="0.38031319910514544"/>
    <n v="0"/>
    <n v="4127"/>
    <n v="261"/>
    <x v="0"/>
  </r>
  <r>
    <s v="Shaman King Omnibus 8 (Vol. 22-24)"/>
    <s v="Hiroyuki Takei"/>
    <n v="447"/>
    <n v="362"/>
    <s v="měkká vazba"/>
    <s v="Scifi &amp; Fantasy &amp; Horor"/>
    <n v="85"/>
    <n v="0.19015659955257272"/>
    <n v="0"/>
    <n v="3581"/>
    <n v="4261"/>
    <x v="1"/>
  </r>
  <r>
    <s v="Uteč, než doroste měsíc"/>
    <s v="Helena Drdlová"/>
    <n v="289"/>
    <n v="124"/>
    <s v="online nosič"/>
    <s v="Děti &amp; Mládež"/>
    <n v="165"/>
    <n v="0.5709342560553633"/>
    <n v="1"/>
    <n v="1618"/>
    <n v="3815"/>
    <x v="0"/>
  </r>
  <r>
    <s v="Žena v bílém"/>
    <s v="Wilkie Collins"/>
    <n v="319"/>
    <n v="268"/>
    <s v="pevná vazba"/>
    <s v="Krimi &amp; thriller"/>
    <n v="51"/>
    <n v="0.15987460815047022"/>
    <n v="0"/>
    <n v="3612"/>
    <n v="108"/>
    <x v="2"/>
  </r>
  <r>
    <s v="Naruto 65: Haširama a Madara"/>
    <s v="Masaši Kišimoto"/>
    <n v="205"/>
    <n v="185"/>
    <s v="měkká vazba"/>
    <s v="Scifi &amp; Fantasy &amp; Horor"/>
    <n v="20"/>
    <n v="9.7560975609756101E-2"/>
    <n v="0"/>
    <n v="2225"/>
    <n v="2026"/>
    <x v="3"/>
  </r>
  <r>
    <s v="Temná tajemství"/>
    <s v="Hans Rosenfeldt"/>
    <n v="229"/>
    <n v="158"/>
    <s v="online nosič"/>
    <s v="Krimi &amp; thriller"/>
    <n v="71"/>
    <n v="0.31004366812227074"/>
    <n v="1"/>
    <n v="1427"/>
    <n v="3461"/>
    <x v="2"/>
  </r>
  <r>
    <s v="The Innocent Wife"/>
    <s v="Lisa Reganová"/>
    <n v="345"/>
    <n v="266"/>
    <s v="měkká vazba"/>
    <s v="Krimi &amp; thriller"/>
    <n v="79"/>
    <n v="0.22898550724637681"/>
    <n v="0"/>
    <n v="3957"/>
    <n v="3757"/>
    <x v="1"/>
  </r>
  <r>
    <s v="The Endless War"/>
    <s v="Danielle L. Jensen"/>
    <n v="268"/>
    <n v="212"/>
    <s v="měkká vazba"/>
    <s v="Scifi &amp; Fantasy &amp; Horor"/>
    <n v="56"/>
    <n v="0.20895522388059701"/>
    <n v="0"/>
    <n v="2290"/>
    <n v="2342"/>
    <x v="2"/>
  </r>
  <r>
    <s v="Okouzlení"/>
    <s v="Helen Hardt"/>
    <n v="319"/>
    <n v="191"/>
    <s v="pevná vazba"/>
    <s v="Romantika &amp; Erotika"/>
    <n v="128"/>
    <n v="0.40125391849529779"/>
    <n v="0"/>
    <n v="2010"/>
    <n v="1370"/>
    <x v="1"/>
  </r>
  <r>
    <s v="Sestry ve zbrani a písni"/>
    <s v="Rebecca Ross"/>
    <n v="299"/>
    <n v="135"/>
    <s v="online nosič"/>
    <s v="Děti &amp; Mládež"/>
    <n v="164"/>
    <n v="0.54849498327759194"/>
    <n v="1"/>
    <n v="1093"/>
    <n v="579"/>
    <x v="0"/>
  </r>
  <r>
    <s v="Find Her Alive"/>
    <s v="Lisa Reganová"/>
    <n v="345"/>
    <n v="217"/>
    <s v="měkká vazba"/>
    <s v="Krimi &amp; thriller"/>
    <n v="128"/>
    <n v="0.37101449275362319"/>
    <n v="0"/>
    <n v="2492"/>
    <n v="907"/>
    <x v="1"/>
  </r>
  <r>
    <s v="Face Her Fear"/>
    <s v="Lisa Reganová"/>
    <n v="345"/>
    <n v="279"/>
    <s v="měkká vazba"/>
    <s v="Krimi &amp; thriller"/>
    <n v="66"/>
    <n v="0.19130434782608696"/>
    <n v="0"/>
    <n v="2728"/>
    <n v="1597"/>
    <x v="2"/>
  </r>
  <r>
    <s v="Remember Her Name"/>
    <s v="Lisa Reganová"/>
    <n v="345"/>
    <n v="252"/>
    <s v="měkká vazba"/>
    <s v="Krimi &amp; thriller"/>
    <n v="93"/>
    <n v="0.26956521739130435"/>
    <n v="0"/>
    <n v="3283"/>
    <n v="1529"/>
    <x v="1"/>
  </r>
  <r>
    <s v="Vražedné sklony"/>
    <s v="Greenová Cass"/>
    <n v="269"/>
    <n v="153"/>
    <s v="online nosič"/>
    <s v="Krimi &amp; thriller"/>
    <n v="116"/>
    <n v="0.43122676579925651"/>
    <n v="1"/>
    <n v="2228"/>
    <n v="342"/>
    <x v="1"/>
  </r>
  <r>
    <s v="Fotbalová cvičení a hry"/>
    <s v="Jaromír Votík"/>
    <n v="259"/>
    <n v="179"/>
    <s v="měkká vazba"/>
    <s v="Vaření &amp; lifestyle"/>
    <n v="80"/>
    <n v="0.30888030888030887"/>
    <n v="0"/>
    <n v="3191"/>
    <n v="243"/>
    <x v="1"/>
  </r>
  <r>
    <s v="Křřřach! Posuň a poslouchej!"/>
    <s v="Sam Taplin"/>
    <n v="459"/>
    <n v="262"/>
    <s v="leporelo"/>
    <s v="Děti &amp; Mládež"/>
    <n v="197"/>
    <n v="0.42919389978213507"/>
    <n v="0"/>
    <n v="1563"/>
    <n v="2622"/>
    <x v="0"/>
  </r>
  <r>
    <s v="Nymfomanka"/>
    <s v="Sonia Rosa"/>
    <n v="319"/>
    <n v="153"/>
    <s v="měkká vazba"/>
    <s v="Romantika &amp; Erotika"/>
    <n v="166"/>
    <n v="0.52037617554858939"/>
    <n v="0"/>
    <n v="3755"/>
    <n v="1915"/>
    <x v="0"/>
  </r>
  <r>
    <s v="Tam, kde volá moře"/>
    <s v="Alexandra Synac"/>
    <n v="268"/>
    <n v="198"/>
    <s v="měkká vazba"/>
    <s v="Beletrie"/>
    <n v="70"/>
    <n v="0.26119402985074625"/>
    <n v="0"/>
    <n v="2195"/>
    <n v="1789"/>
    <x v="2"/>
  </r>
  <r>
    <s v="Letuška z economy aneb co na Instagramu neuvidíte"/>
    <s v="Petra Jirglová"/>
    <n v="250"/>
    <n v="165"/>
    <s v="měkká vazba"/>
    <s v="Umění &amp; Kultura &amp; Hobby"/>
    <n v="85"/>
    <n v="0.34"/>
    <n v="0"/>
    <n v="1514"/>
    <n v="1584"/>
    <x v="1"/>
  </r>
  <r>
    <s v="My Child is Missing"/>
    <s v="Lisa Reganová"/>
    <n v="345"/>
    <n v="252"/>
    <s v="měkká vazba"/>
    <s v="Krimi &amp; thriller"/>
    <n v="93"/>
    <n v="0.26956521739130435"/>
    <n v="0"/>
    <n v="2831"/>
    <n v="1452"/>
    <x v="1"/>
  </r>
  <r>
    <s v="Krysař"/>
    <s v="Viktor Dyk"/>
    <n v="139"/>
    <n v="96"/>
    <s v="online nosič"/>
    <s v="Beletrie"/>
    <n v="43"/>
    <n v="0.30935251798561153"/>
    <n v="1"/>
    <n v="3666"/>
    <n v="430"/>
    <x v="2"/>
  </r>
  <r>
    <s v="Cold Heart Creek"/>
    <s v="Lisa Reganová"/>
    <n v="345"/>
    <n v="245"/>
    <s v="měkká vazba"/>
    <s v="Krimi &amp; thriller"/>
    <n v="100"/>
    <n v="0.28985507246376813"/>
    <n v="0"/>
    <n v="196"/>
    <n v="1972"/>
    <x v="1"/>
  </r>
  <r>
    <s v="Nesnáze českých sexbytostí"/>
    <s v="Michal Ježek"/>
    <n v="289"/>
    <n v="171"/>
    <s v="online nosič"/>
    <s v="Romantika &amp; Erotika"/>
    <n v="118"/>
    <n v="0.40830449826989618"/>
    <n v="1"/>
    <n v="2805"/>
    <n v="3314"/>
    <x v="1"/>
  </r>
  <r>
    <s v="How the King of Elfhame Learned to Hate Stories (The Folk of the Air series)"/>
    <s v="Holly Black"/>
    <n v="502"/>
    <n v="241"/>
    <s v="pevná vazba"/>
    <s v="Děti &amp; Mládež"/>
    <n v="261"/>
    <n v="0.51992031872509958"/>
    <n v="0"/>
    <n v="91"/>
    <n v="440"/>
    <x v="0"/>
  </r>
  <r>
    <s v="Sbohem, má růžová zahrado 3"/>
    <s v="Dr. Pepperco"/>
    <n v="199"/>
    <n v="145"/>
    <s v="měkká vazba"/>
    <s v="Scifi &amp; Fantasy &amp; Horor"/>
    <n v="54"/>
    <n v="0.271356783919598"/>
    <n v="0"/>
    <n v="1660"/>
    <n v="819"/>
    <x v="2"/>
  </r>
  <r>
    <s v="Pohádková míchanice"/>
    <s v="Rebo - Naše Nakladatelství"/>
    <n v="268"/>
    <n v="107"/>
    <s v="leporelo"/>
    <s v="Děti &amp; Mládež"/>
    <n v="161"/>
    <n v="0.60074626865671643"/>
    <n v="0"/>
    <n v="1796"/>
    <n v="3874"/>
    <x v="0"/>
  </r>
  <r>
    <s v="Zápisník Flame Tree. Vincent van Gogh: Starry Night"/>
    <s v="Slovart"/>
    <n v="223"/>
    <n v="165"/>
    <s v="online nosič"/>
    <s v="Umění &amp; Kultura &amp; Hobby"/>
    <n v="58"/>
    <n v="0.26008968609865468"/>
    <n v="1"/>
    <n v="2479"/>
    <n v="3343"/>
    <x v="2"/>
  </r>
  <r>
    <s v="Dobrodružství Toma Sawyera"/>
    <s v="Mark Twain"/>
    <n v="199"/>
    <n v="117"/>
    <s v="pevná vazba"/>
    <s v="Beletrie"/>
    <n v="82"/>
    <n v="0.4120603015075377"/>
    <n v="0"/>
    <n v="4089"/>
    <n v="2962"/>
    <x v="1"/>
  </r>
  <r>
    <s v="Save Her Soul"/>
    <s v="Lisa Reganová"/>
    <n v="345"/>
    <n v="317"/>
    <s v="měkká vazba"/>
    <s v="Krimi &amp; thriller"/>
    <n v="28"/>
    <n v="8.1159420289855067E-2"/>
    <n v="0"/>
    <n v="4238"/>
    <n v="2798"/>
    <x v="2"/>
  </r>
  <r>
    <s v="Pavilon šelem"/>
    <s v="Martin Černý"/>
    <n v="239"/>
    <n v="174"/>
    <s v="měkká vazba"/>
    <s v="Krimi &amp; thriller"/>
    <n v="65"/>
    <n v="0.27196652719665271"/>
    <n v="0"/>
    <n v="299"/>
    <n v="4371"/>
    <x v="2"/>
  </r>
  <r>
    <s v="Na jedné vlně"/>
    <s v="Jenn Bennett"/>
    <n v="249"/>
    <n v="122"/>
    <s v="online nosič"/>
    <s v="Romantika &amp; Erotika"/>
    <n v="127"/>
    <n v="0.51004016064257029"/>
    <n v="1"/>
    <n v="3134"/>
    <n v="2370"/>
    <x v="1"/>
  </r>
  <r>
    <s v="Under Your Spell"/>
    <s v="Laura Woodová"/>
    <n v="268"/>
    <n v="137"/>
    <s v="měkká vazba"/>
    <s v="Romantika &amp; Erotika"/>
    <n v="131"/>
    <n v="0.48880597014925375"/>
    <n v="0"/>
    <n v="963"/>
    <n v="2045"/>
    <x v="1"/>
  </r>
  <r>
    <s v="Grayson's Vow"/>
    <s v="Mia Sheridan"/>
    <n v="299"/>
    <n v="182"/>
    <s v="měkká vazba"/>
    <s v="Romantika &amp; Erotika"/>
    <n v="117"/>
    <n v="0.39130434782608697"/>
    <n v="0"/>
    <n v="3354"/>
    <n v="1738"/>
    <x v="1"/>
  </r>
  <r>
    <s v="Fullmetal Alchemist 22: Ocelový alchymista"/>
    <s v="Hiromu Arakawa"/>
    <n v="223"/>
    <n v="201"/>
    <s v="měkká vazba"/>
    <s v="Scifi &amp; Fantasy &amp; Horor"/>
    <n v="22"/>
    <n v="9.8654708520179366E-2"/>
    <n v="0"/>
    <n v="1406"/>
    <n v="3734"/>
    <x v="3"/>
  </r>
  <r>
    <s v="Griša - Světlo a stíny (brož.)"/>
    <s v="Leigh Bardugová"/>
    <n v="125"/>
    <n v="43"/>
    <s v="online nosič"/>
    <s v="Děti &amp; Mládež"/>
    <n v="82"/>
    <n v="0.65600000000000003"/>
    <n v="1"/>
    <n v="715"/>
    <n v="968"/>
    <x v="1"/>
  </r>
  <r>
    <s v="Short Stories in Spanish for Beginners, Volume 2"/>
    <s v="Olly Richards"/>
    <n v="325"/>
    <n v="280"/>
    <s v="měkká vazba"/>
    <s v="Umění &amp; Kultura &amp; Hobby"/>
    <n v="45"/>
    <n v="0.13846153846153847"/>
    <n v="0"/>
    <n v="3371"/>
    <n v="1961"/>
    <x v="2"/>
  </r>
  <r>
    <s v="Liliový palác - Hříšné přání"/>
    <s v="Hannah Conrad"/>
    <n v="229"/>
    <n v="80"/>
    <s v="online nosič"/>
    <s v="Romantika &amp; Erotika"/>
    <n v="149"/>
    <n v="0.6506550218340611"/>
    <n v="1"/>
    <n v="1374"/>
    <n v="2848"/>
    <x v="1"/>
  </r>
  <r>
    <s v="Her Mother's Grave"/>
    <s v="Lisa Reganová"/>
    <n v="345"/>
    <n v="300"/>
    <s v="měkká vazba"/>
    <s v="Krimi &amp; thriller"/>
    <n v="45"/>
    <n v="0.13043478260869565"/>
    <n v="0"/>
    <n v="164"/>
    <n v="3282"/>
    <x v="2"/>
  </r>
  <r>
    <s v="Her Deadly Touch"/>
    <s v="Lisa Reganová"/>
    <n v="345"/>
    <n v="269"/>
    <s v="měkká vazba"/>
    <s v="Krimi &amp; thriller"/>
    <n v="76"/>
    <n v="0.22028985507246376"/>
    <n v="0"/>
    <n v="2091"/>
    <n v="3755"/>
    <x v="1"/>
  </r>
  <r>
    <s v="Tvořivá adventní knížka plná příběhů"/>
    <s v="Giada Francia"/>
    <n v="268"/>
    <n v="115"/>
    <s v="leporelo"/>
    <s v="Děti &amp; Mládež"/>
    <n v="153"/>
    <n v="0.57089552238805974"/>
    <n v="0"/>
    <n v="696"/>
    <n v="2543"/>
    <x v="0"/>
  </r>
  <r>
    <s v="Happy Place"/>
    <s v="Emily Henry"/>
    <n v="357"/>
    <n v="228"/>
    <s v="měkká vazba"/>
    <s v="Beletrie"/>
    <n v="129"/>
    <n v="0.36134453781512604"/>
    <n v="0"/>
    <n v="2423"/>
    <n v="1197"/>
    <x v="1"/>
  </r>
  <r>
    <s v="The Girl with No Name"/>
    <s v="Lisa Reganová"/>
    <n v="345"/>
    <n v="255"/>
    <s v="měkká vazba"/>
    <s v="Krimi &amp; thriller"/>
    <n v="90"/>
    <n v="0.2608695652173913"/>
    <n v="0"/>
    <n v="559"/>
    <n v="2093"/>
    <x v="1"/>
  </r>
  <r>
    <s v="Sestry v éteru: Na vlnách nových časů"/>
    <s v="Eva Wagendorfer"/>
    <n v="319"/>
    <n v="258"/>
    <s v="online nosič"/>
    <s v="Historie &amp; války"/>
    <n v="61"/>
    <n v="0.19122257053291536"/>
    <n v="1"/>
    <n v="2942"/>
    <n v="3747"/>
    <x v="2"/>
  </r>
  <r>
    <s v="Magie zvěrokruhu"/>
    <s v="Ambrosia Hawthorn"/>
    <n v="359"/>
    <n v="305"/>
    <s v="pevná vazba"/>
    <s v="Psychologie &amp; Spiritualita &amp; Esoterika"/>
    <n v="54"/>
    <n v="0.15041782729805014"/>
    <n v="0"/>
    <n v="1608"/>
    <n v="463"/>
    <x v="2"/>
  </r>
  <r>
    <s v="Confounding Oaths"/>
    <s v="Alexis Hall"/>
    <n v="660"/>
    <n v="343"/>
    <s v="pevná vazba"/>
    <s v="Romantika &amp; Erotika"/>
    <n v="317"/>
    <n v="0.48030303030303029"/>
    <n v="0"/>
    <n v="3885"/>
    <n v="1320"/>
    <x v="0"/>
  </r>
  <r>
    <s v="Úděsné dny Adély H."/>
    <s v="Aleš Novotný"/>
    <n v="294"/>
    <n v="106"/>
    <s v="měkká vazba"/>
    <s v="Romantika &amp; Erotika"/>
    <n v="188"/>
    <n v="0.63945578231292521"/>
    <n v="0"/>
    <n v="1494"/>
    <n v="3640"/>
    <x v="0"/>
  </r>
  <r>
    <s v="Her Silent Cry"/>
    <s v="Lisa Reganová"/>
    <n v="345"/>
    <n v="255"/>
    <s v="měkká vazba"/>
    <s v="Krimi &amp; thriller"/>
    <n v="90"/>
    <n v="0.2608695652173913"/>
    <n v="0"/>
    <n v="3117"/>
    <n v="4542"/>
    <x v="1"/>
  </r>
  <r>
    <s v="Zakletí poníci: Kouzla a neplecha"/>
    <s v="Stacy Gregg"/>
    <n v="179"/>
    <n v="140"/>
    <s v="online nosič"/>
    <s v="Ekonomie &amp; Naučné &amp; Věda"/>
    <n v="39"/>
    <n v="0.21787709497206703"/>
    <n v="1"/>
    <n v="2090"/>
    <n v="3169"/>
    <x v="2"/>
  </r>
  <r>
    <s v="Muž bez tváře"/>
    <s v="Caimh McDonnell"/>
    <n v="248"/>
    <n v="149"/>
    <s v="online nosič"/>
    <s v="Krimi &amp; thriller"/>
    <n v="99"/>
    <n v="0.39919354838709675"/>
    <n v="1"/>
    <n v="854"/>
    <n v="1277"/>
    <x v="1"/>
  </r>
  <r>
    <s v="The Bones She Buried"/>
    <s v="Lisa Reganová"/>
    <n v="345"/>
    <n v="290"/>
    <s v="měkká vazba"/>
    <s v="Krimi &amp; thriller"/>
    <n v="55"/>
    <n v="0.15942028985507245"/>
    <n v="0"/>
    <n v="1373"/>
    <n v="1853"/>
    <x v="2"/>
  </r>
  <r>
    <s v="Bod zlomu"/>
    <s v="Danielle Steel"/>
    <n v="209"/>
    <n v="71"/>
    <s v="online nosič"/>
    <s v="Romantika &amp; Erotika"/>
    <n v="138"/>
    <n v="0.66028708133971292"/>
    <n v="1"/>
    <n v="2117"/>
    <n v="4090"/>
    <x v="1"/>
  </r>
  <r>
    <s v="With Love from the Morisaki Bookshop"/>
    <s v="Satoši Jagisawa"/>
    <n v="502"/>
    <n v="397"/>
    <s v="pevná vazba"/>
    <s v="Beletrie"/>
    <n v="105"/>
    <n v="0.20916334661354583"/>
    <n v="0"/>
    <n v="590"/>
    <n v="188"/>
    <x v="1"/>
  </r>
  <r>
    <s v="První pravidlo komedie Normana Foremana"/>
    <s v="Julietta Hendersonová"/>
    <n v="319"/>
    <n v="246"/>
    <s v="měkká vazba"/>
    <s v="Beletrie"/>
    <n v="73"/>
    <n v="0.22884012539184953"/>
    <n v="0"/>
    <n v="2734"/>
    <n v="2709"/>
    <x v="2"/>
  </r>
  <r>
    <s v="Otočení klíčem"/>
    <s v="Ruth Ware"/>
    <n v="339"/>
    <n v="244"/>
    <s v="online nosič"/>
    <s v="Krimi &amp; thriller"/>
    <n v="95"/>
    <n v="0.28023598820058998"/>
    <n v="1"/>
    <n v="2732"/>
    <n v="3259"/>
    <x v="1"/>
  </r>
  <r>
    <s v="Watch Her Disappear"/>
    <s v="Lisa Reganová"/>
    <n v="345"/>
    <n v="293"/>
    <s v="měkká vazba"/>
    <s v="Krimi &amp; thriller"/>
    <n v="52"/>
    <n v="0.15072463768115943"/>
    <n v="0"/>
    <n v="2556"/>
    <n v="3962"/>
    <x v="2"/>
  </r>
  <r>
    <s v="The Grandest Game"/>
    <s v="Jennifer Lynn Barnesová"/>
    <n v="443"/>
    <n v="292"/>
    <s v="pevná vazba"/>
    <s v="Děti &amp; Mládež"/>
    <n v="151"/>
    <n v="0.34085778781038373"/>
    <n v="0"/>
    <n v="3365"/>
    <n v="4402"/>
    <x v="0"/>
  </r>
  <r>
    <s v="Šepoty ve zdech"/>
    <s v="Sophie Cleverly"/>
    <n v="289"/>
    <n v="188"/>
    <s v="online nosič"/>
    <s v="Scifi &amp; Fantasy &amp; Horor"/>
    <n v="101"/>
    <n v="0.34948096885813151"/>
    <n v="1"/>
    <n v="1599"/>
    <n v="3135"/>
    <x v="1"/>
  </r>
  <r>
    <s v="Mega záchranáři"/>
    <s v="kolektiv autorů"/>
    <n v="223"/>
    <n v="91"/>
    <s v="pevná vazba"/>
    <s v="Děti &amp; Mládež"/>
    <n v="132"/>
    <n v="0.59192825112107628"/>
    <n v="0"/>
    <n v="511"/>
    <n v="3167"/>
    <x v="1"/>
  </r>
  <r>
    <s v="Her Final Confession"/>
    <s v="Lisa Reganová"/>
    <n v="369"/>
    <n v="354"/>
    <s v="měkká vazba"/>
    <s v="Krimi &amp; thriller"/>
    <n v="15"/>
    <n v="4.065040650406504E-2"/>
    <n v="0"/>
    <n v="198"/>
    <n v="3001"/>
    <x v="3"/>
  </r>
  <r>
    <s v="Auta Jamese Bonda: Kompletní historie"/>
    <s v="Jason Barlow"/>
    <n v="1155"/>
    <n v="809"/>
    <s v="pevná vazba"/>
    <s v="Umění &amp; Kultura &amp; Hobby"/>
    <n v="346"/>
    <n v="0.29956709956709959"/>
    <n v="0"/>
    <n v="644"/>
    <n v="1046"/>
    <x v="0"/>
  </r>
  <r>
    <s v="Hrabal: Sladká apokalypsa"/>
    <s v="Aleksander Kaczorowski"/>
    <n v="330"/>
    <n v="264"/>
    <s v="pevná vazba"/>
    <s v="Beletrie"/>
    <n v="66"/>
    <n v="0.2"/>
    <n v="0"/>
    <n v="2835"/>
    <n v="3857"/>
    <x v="2"/>
  </r>
  <r>
    <s v="Rodinná tragédie a jiné povídky"/>
    <s v="Jaroslav Hašek"/>
    <n v="279"/>
    <n v="195"/>
    <s v="pevná vazba"/>
    <s v="Beletrie"/>
    <n v="84"/>
    <n v="0.30107526881720431"/>
    <n v="0"/>
    <n v="1018"/>
    <n v="2800"/>
    <x v="1"/>
  </r>
  <r>
    <s v="Dvě slova jako klíč"/>
    <s v="Josef Formánek"/>
    <n v="223"/>
    <n v="161"/>
    <s v="pevná vazba"/>
    <s v="Beletrie"/>
    <n v="62"/>
    <n v="0.27802690582959644"/>
    <n v="0"/>
    <n v="1761"/>
    <n v="1081"/>
    <x v="2"/>
  </r>
  <r>
    <s v="Close Her Eyes"/>
    <s v="Lisa Reganová"/>
    <n v="345"/>
    <n v="266"/>
    <s v="měkká vazba"/>
    <s v="Krimi &amp; thriller"/>
    <n v="79"/>
    <n v="0.22898550724637681"/>
    <n v="0"/>
    <n v="3880"/>
    <n v="4392"/>
    <x v="1"/>
  </r>
  <r>
    <s v="Her Dying Secret"/>
    <s v="Lisa Reganová"/>
    <n v="345"/>
    <n v="304"/>
    <s v="měkká vazba"/>
    <s v="Krimi &amp; thriller"/>
    <n v="41"/>
    <n v="0.11884057971014493"/>
    <n v="0"/>
    <n v="1043"/>
    <n v="588"/>
    <x v="2"/>
  </r>
  <r>
    <s v="Láska za časů cholery"/>
    <s v="Gabriel García Márquez"/>
    <n v="279"/>
    <n v="195"/>
    <s v="online nosič"/>
    <s v="Historie &amp; války"/>
    <n v="84"/>
    <n v="0.30107526881720431"/>
    <n v="1"/>
    <n v="1682"/>
    <n v="3415"/>
    <x v="1"/>
  </r>
  <r>
    <s v="Bez soucitu"/>
    <s v="James Patterson"/>
    <n v="259"/>
    <n v="142"/>
    <s v="online nosič"/>
    <s v="Krimi &amp; thriller"/>
    <n v="117"/>
    <n v="0.45173745173745172"/>
    <n v="1"/>
    <n v="1309"/>
    <n v="3676"/>
    <x v="1"/>
  </r>
  <r>
    <s v="Doktorka pro příšerky: Slizký zločin"/>
    <s v="John Kelly"/>
    <n v="219"/>
    <n v="125"/>
    <s v="online nosič"/>
    <s v="Děti &amp; Mládež"/>
    <n v="94"/>
    <n v="0.42922374429223742"/>
    <n v="1"/>
    <n v="3810"/>
    <n v="1654"/>
    <x v="1"/>
  </r>
  <r>
    <s v="Jiskra života"/>
    <s v="Erich Maria Remarque"/>
    <n v="279"/>
    <n v="201"/>
    <s v="online nosič"/>
    <s v="Beletrie"/>
    <n v="78"/>
    <n v="0.27956989247311825"/>
    <n v="1"/>
    <n v="3744"/>
    <n v="565"/>
    <x v="1"/>
  </r>
  <r>
    <s v="Malý velký Gatsby"/>
    <s v="Jillian Cantor"/>
    <n v="289"/>
    <n v="179"/>
    <s v="online nosič"/>
    <s v="Beletrie"/>
    <n v="110"/>
    <n v="0.38062283737024222"/>
    <n v="1"/>
    <n v="3841"/>
    <n v="37"/>
    <x v="1"/>
  </r>
  <r>
    <s v="666 démonů"/>
    <s v="Emily D. Beňová"/>
    <n v="249"/>
    <n v="122"/>
    <s v="online nosič"/>
    <s v="Scifi &amp; Fantasy &amp; Horor"/>
    <n v="127"/>
    <n v="0.51004016064257029"/>
    <n v="1"/>
    <n v="402"/>
    <n v="1303"/>
    <x v="1"/>
  </r>
  <r>
    <s v="Bridesmaid Undercover"/>
    <s v="Meghan Quinn"/>
    <n v="268"/>
    <n v="147"/>
    <s v="měkká vazba"/>
    <s v="Romantika &amp; Erotika"/>
    <n v="121"/>
    <n v="0.45149253731343286"/>
    <n v="0"/>
    <n v="1972"/>
    <n v="4424"/>
    <x v="1"/>
  </r>
  <r>
    <s v="The Tao of Pooh"/>
    <s v="Hoff Benjamin"/>
    <n v="268"/>
    <n v="209"/>
    <s v="měkká vazba"/>
    <s v="Psychologie &amp; Spiritualita &amp; Esoterika"/>
    <n v="59"/>
    <n v="0.22014925373134328"/>
    <n v="0"/>
    <n v="121"/>
    <n v="1148"/>
    <x v="2"/>
  </r>
  <r>
    <s v="War and Peace"/>
    <s v="Leo Tolstoy"/>
    <n v="399"/>
    <n v="335"/>
    <s v="měkká vazba"/>
    <s v="Beletrie"/>
    <n v="64"/>
    <n v="0.16040100250626566"/>
    <n v="0"/>
    <n v="2156"/>
    <n v="398"/>
    <x v="2"/>
  </r>
  <r>
    <s v="Malé kroky Slova 18+ měsíců"/>
    <s v="Svojtka"/>
    <n v="142"/>
    <n v="70"/>
    <s v="pevná vazba"/>
    <s v="Děti &amp; Mládež"/>
    <n v="72"/>
    <n v="0.50704225352112675"/>
    <n v="0"/>
    <n v="4338"/>
    <n v="56"/>
    <x v="2"/>
  </r>
  <r>
    <s v="Zápisník Gustav Klimt: The Kiss (Foiled Journal)"/>
    <s v="Flame Tree Publishing"/>
    <n v="223"/>
    <n v="114"/>
    <s v="online nosič"/>
    <s v="Umění &amp; Kultura &amp; Hobby"/>
    <n v="109"/>
    <n v="0.48878923766816146"/>
    <n v="1"/>
    <n v="3958"/>
    <n v="567"/>
    <x v="1"/>
  </r>
  <r>
    <s v="Než napadne první sníh"/>
    <s v="Lawson Mary"/>
    <n v="258"/>
    <n v="170"/>
    <s v="online nosič"/>
    <s v="Beletrie"/>
    <n v="88"/>
    <n v="0.34108527131782945"/>
    <n v="1"/>
    <n v="1844"/>
    <n v="2893"/>
    <x v="1"/>
  </r>
  <r>
    <s v="Auta v Československu 1945-1990 Osobní vozy tuzemské i z dovozu"/>
    <s v="Jan Tuček"/>
    <n v="599"/>
    <n v="539"/>
    <s v="pevná vazba"/>
    <s v="Umění &amp; Kultura &amp; Hobby"/>
    <n v="60"/>
    <n v="0.1001669449081803"/>
    <n v="0"/>
    <n v="4302"/>
    <n v="251"/>
    <x v="2"/>
  </r>
  <r>
    <s v="Inkoust"/>
    <s v="Alison Belshamová"/>
    <n v="319"/>
    <n v="223"/>
    <s v="online nosič"/>
    <s v="Krimi &amp; thriller"/>
    <n v="96"/>
    <n v="0.30094043887147337"/>
    <n v="1"/>
    <n v="4448"/>
    <n v="3674"/>
    <x v="1"/>
  </r>
  <r>
    <s v="Hypotéza zla"/>
    <s v="Donato Carrisi"/>
    <n v="329"/>
    <n v="227"/>
    <s v="pevná vazba"/>
    <s v="Krimi &amp; thriller"/>
    <n v="102"/>
    <n v="0.3100303951367781"/>
    <n v="0"/>
    <n v="3009"/>
    <n v="1906"/>
    <x v="1"/>
  </r>
  <r>
    <s v="Dobrodružství Huckleberryho Finna"/>
    <s v="Mark Twain"/>
    <n v="239"/>
    <n v="134"/>
    <s v="pevná vazba"/>
    <s v="Beletrie"/>
    <n v="105"/>
    <n v="0.43933054393305437"/>
    <n v="0"/>
    <n v="2145"/>
    <n v="2189"/>
    <x v="1"/>
  </r>
  <r>
    <s v="Záhada ukradeného diadému"/>
    <s v="Lucie Pilátová"/>
    <n v="249"/>
    <n v="172"/>
    <s v="online nosič"/>
    <s v="Krimi &amp; thriller"/>
    <n v="77"/>
    <n v="0.30923694779116467"/>
    <n v="1"/>
    <n v="3343"/>
    <n v="2849"/>
    <x v="1"/>
  </r>
  <r>
    <s v="Wish For Us"/>
    <s v="Tillie Coleová"/>
    <n v="268"/>
    <n v="142"/>
    <s v="měkká vazba"/>
    <s v="Romantika &amp; Erotika"/>
    <n v="126"/>
    <n v="0.47014925373134331"/>
    <n v="0"/>
    <n v="3784"/>
    <n v="2825"/>
    <x v="1"/>
  </r>
  <r>
    <s v="Miles Morales: Spider-man By Cody Ziglar Vol. 2 - Bad Blood"/>
    <s v="Marvel Comics"/>
    <n v="357"/>
    <n v="289"/>
    <s v="měkká vazba"/>
    <s v="Scifi &amp; Fantasy &amp; Horor"/>
    <n v="68"/>
    <n v="0.19047619047619047"/>
    <n v="0"/>
    <n v="2671"/>
    <n v="2819"/>
    <x v="2"/>
  </r>
  <r>
    <s v="Tajemství čokoládovny"/>
    <s v="Paula Brackston"/>
    <n v="319"/>
    <n v="195"/>
    <s v="pevná vazba"/>
    <s v="Romantika &amp; Erotika"/>
    <n v="124"/>
    <n v="0.38871473354231972"/>
    <n v="0"/>
    <n v="4070"/>
    <n v="4265"/>
    <x v="1"/>
  </r>
  <r>
    <s v="Odhalený milenec"/>
    <s v="J.R. Ward"/>
    <n v="429"/>
    <n v="257"/>
    <s v="pevná vazba"/>
    <s v="Scifi &amp; Fantasy &amp; Horor"/>
    <n v="172"/>
    <n v="0.40093240093240096"/>
    <n v="0"/>
    <n v="527"/>
    <n v="3938"/>
    <x v="0"/>
  </r>
  <r>
    <s v="Zámek"/>
    <s v="Franz Kafka"/>
    <n v="319"/>
    <n v="242"/>
    <s v="pevná vazba"/>
    <s v="Beletrie"/>
    <n v="77"/>
    <n v="0.2413793103448276"/>
    <n v="0"/>
    <n v="1056"/>
    <n v="2690"/>
    <x v="1"/>
  </r>
  <r>
    <s v="Nana"/>
    <s v="Émile Zola"/>
    <n v="319"/>
    <n v="271"/>
    <s v="pevná vazba"/>
    <s v="Beletrie"/>
    <n v="48"/>
    <n v="0.15047021943573669"/>
    <n v="0"/>
    <n v="1627"/>
    <n v="272"/>
    <x v="2"/>
  </r>
  <r>
    <s v="Jak to mělo být"/>
    <s v="Jude Deveraux"/>
    <n v="411"/>
    <n v="255"/>
    <s v="pevná vazba"/>
    <s v="Romantika &amp; Erotika"/>
    <n v="156"/>
    <n v="0.37956204379562042"/>
    <n v="0"/>
    <n v="1674"/>
    <n v="113"/>
    <x v="0"/>
  </r>
  <r>
    <s v="Monastir"/>
    <s v="CPress"/>
    <n v="357"/>
    <n v="307"/>
    <s v="pevná vazba"/>
    <s v="Scifi &amp; Fantasy &amp; Horor"/>
    <n v="50"/>
    <n v="0.14005602240896359"/>
    <n v="0"/>
    <n v="977"/>
    <n v="2244"/>
    <x v="2"/>
  </r>
  <r>
    <s v="Hlas krve"/>
    <s v="Heather Chavez"/>
    <n v="289"/>
    <n v="124"/>
    <s v="online nosič"/>
    <s v="Krimi &amp; thriller"/>
    <n v="165"/>
    <n v="0.5709342560553633"/>
    <n v="1"/>
    <n v="93"/>
    <n v="2434"/>
    <x v="0"/>
  </r>
  <r>
    <s v="Dívka ze země Venku 12"/>
    <s v="nagabe"/>
    <n v="199"/>
    <n v="159"/>
    <s v="měkká vazba"/>
    <s v="Scifi &amp; Fantasy &amp; Horor"/>
    <n v="40"/>
    <n v="0.20100502512562815"/>
    <n v="0"/>
    <n v="4444"/>
    <n v="1209"/>
    <x v="2"/>
  </r>
  <r>
    <s v="Zakletí poníci 2 - Cukr a koření"/>
    <s v="Stacy Gregg"/>
    <n v="219"/>
    <n v="142"/>
    <s v="online nosič"/>
    <s v="Ekonomie &amp; Naučné &amp; Věda"/>
    <n v="77"/>
    <n v="0.35159817351598172"/>
    <n v="1"/>
    <n v="3937"/>
    <n v="2355"/>
    <x v="1"/>
  </r>
  <r>
    <s v="Byly jsme tam taky"/>
    <s v="Dagmar Šimková"/>
    <n v="267"/>
    <n v="187"/>
    <s v="měkká vazba"/>
    <s v="Beletrie"/>
    <n v="80"/>
    <n v="0.29962546816479402"/>
    <n v="0"/>
    <n v="612"/>
    <n v="3418"/>
    <x v="1"/>
  </r>
  <r>
    <s v="Curious Tides"/>
    <s v="Pascale Lacelle"/>
    <n v="294"/>
    <n v="132"/>
    <s v="měkká vazba"/>
    <s v="Děti &amp; Mládež"/>
    <n v="162"/>
    <n v="0.55102040816326525"/>
    <n v="0"/>
    <n v="1917"/>
    <n v="2839"/>
    <x v="0"/>
  </r>
  <r>
    <s v="Breaks 1"/>
    <s v="Malin Ryden"/>
    <n v="357"/>
    <n v="275"/>
    <s v="měkká vazba"/>
    <s v="Scifi &amp; Fantasy &amp; Horor"/>
    <n v="82"/>
    <n v="0.22969187675070027"/>
    <n v="0"/>
    <n v="311"/>
    <n v="3180"/>
    <x v="1"/>
  </r>
  <r>
    <s v="Hell's Angels"/>
    <s v="Hunter S. Thompson"/>
    <n v="289"/>
    <n v="179"/>
    <s v="online nosič"/>
    <s v="Psychologie &amp; Spiritualita &amp; Esoterika"/>
    <n v="110"/>
    <n v="0.38062283737024222"/>
    <n v="1"/>
    <n v="3597"/>
    <n v="2510"/>
    <x v="1"/>
  </r>
  <r>
    <s v="Mr. Spencer"/>
    <s v="T. L. Swan"/>
    <n v="330"/>
    <n v="139"/>
    <s v="měkká vazba"/>
    <s v="Romantika &amp; Erotika"/>
    <n v="191"/>
    <n v="0.57878787878787874"/>
    <n v="0"/>
    <n v="957"/>
    <n v="3834"/>
    <x v="0"/>
  </r>
  <r>
    <s v="Red Queen"/>
    <s v="Juan Gómez-Jurado"/>
    <n v="402"/>
    <n v="370"/>
    <s v="měkká vazba"/>
    <s v="Krimi &amp; thriller"/>
    <n v="32"/>
    <n v="7.9601990049751242E-2"/>
    <n v="0"/>
    <n v="3882"/>
    <n v="3320"/>
    <x v="2"/>
  </r>
  <r>
    <s v="Než zjistíš pravdu"/>
    <s v="Elena Minářová"/>
    <n v="209"/>
    <n v="144"/>
    <s v="online nosič"/>
    <s v="Krimi &amp; thriller"/>
    <n v="65"/>
    <n v="0.31100478468899523"/>
    <n v="1"/>
    <n v="382"/>
    <n v="561"/>
    <x v="2"/>
  </r>
  <r>
    <s v="3x horory"/>
    <s v="Jana Pacáková"/>
    <n v="159"/>
    <n v="99"/>
    <s v="online nosič"/>
    <s v="Krimi &amp; thriller"/>
    <n v="60"/>
    <n v="0.37735849056603776"/>
    <n v="1"/>
    <n v="443"/>
    <n v="3831"/>
    <x v="2"/>
  </r>
  <r>
    <s v="666 duší"/>
    <s v="Emily D. Beňová"/>
    <n v="249"/>
    <n v="90"/>
    <s v="online nosič"/>
    <s v="Romantika &amp; Erotika"/>
    <n v="159"/>
    <n v="0.63855421686746983"/>
    <n v="1"/>
    <n v="1024"/>
    <n v="3346"/>
    <x v="0"/>
  </r>
  <r>
    <s v="Deadpool Vs. Wolverine"/>
    <s v="Joe Kelly"/>
    <n v="858"/>
    <n v="635"/>
    <s v="měkká vazba"/>
    <s v="Scifi &amp; Fantasy &amp; Horor"/>
    <n v="223"/>
    <n v="0.25990675990675993"/>
    <n v="0"/>
    <n v="323"/>
    <n v="1510"/>
    <x v="0"/>
  </r>
  <r>
    <s v="Její ozvěna"/>
    <s v="Sarah Gailey"/>
    <n v="149"/>
    <n v="95"/>
    <s v="online nosič"/>
    <s v="Scifi &amp; Fantasy &amp; Horor"/>
    <n v="54"/>
    <n v="0.36241610738255031"/>
    <n v="1"/>
    <n v="2985"/>
    <n v="2147"/>
    <x v="2"/>
  </r>
  <r>
    <s v="Vévodův utajený plán"/>
    <s v="Sabrina Jeffries"/>
    <n v="312"/>
    <n v="159"/>
    <s v="pevná vazba"/>
    <s v="Romantika &amp; Erotika"/>
    <n v="153"/>
    <n v="0.49038461538461536"/>
    <n v="0"/>
    <n v="1038"/>
    <n v="1538"/>
    <x v="0"/>
  </r>
  <r>
    <s v="Bezpečné místo"/>
    <s v="Nora Robertsová"/>
    <n v="299"/>
    <n v="236"/>
    <s v="online nosič"/>
    <s v="Krimi &amp; thriller"/>
    <n v="63"/>
    <n v="0.21070234113712374"/>
    <n v="1"/>
    <n v="2982"/>
    <n v="4314"/>
    <x v="2"/>
  </r>
  <r>
    <s v="Dívka ze země Venku 11"/>
    <s v="nagabe"/>
    <n v="199"/>
    <n v="171"/>
    <s v="měkká vazba"/>
    <s v="Scifi &amp; Fantasy &amp; Horor"/>
    <n v="28"/>
    <n v="0.1407035175879397"/>
    <n v="0"/>
    <n v="141"/>
    <n v="2549"/>
    <x v="2"/>
  </r>
  <r>
    <s v="Utrpení knížete Sternenhocha"/>
    <s v="Ladislav Klíma"/>
    <n v="199"/>
    <n v="127"/>
    <s v="pevná vazba"/>
    <s v="Beletrie"/>
    <n v="72"/>
    <n v="0.36180904522613067"/>
    <n v="0"/>
    <n v="1562"/>
    <n v="2657"/>
    <x v="2"/>
  </r>
  <r>
    <s v="Záhady bible"/>
    <s v="Jan Antonín Novák"/>
    <n v="149"/>
    <n v="101"/>
    <s v="online nosič"/>
    <s v="Psychologie &amp; Spiritualita &amp; Esoterika"/>
    <n v="48"/>
    <n v="0.32214765100671139"/>
    <n v="1"/>
    <n v="3771"/>
    <n v="437"/>
    <x v="2"/>
  </r>
  <r>
    <s v="Lunch with the FT"/>
    <s v="Lionel Barber"/>
    <n v="89"/>
    <n v="60"/>
    <s v="měkká vazba"/>
    <s v="Umění &amp; Kultura &amp; Hobby"/>
    <n v="29"/>
    <n v="0.3258426966292135"/>
    <n v="0"/>
    <n v="2547"/>
    <n v="4211"/>
    <x v="2"/>
  </r>
  <r>
    <s v="Harro a Libertas"/>
    <s v="Norman Ohler"/>
    <n v="289"/>
    <n v="110"/>
    <s v="online nosič"/>
    <s v="Historie &amp; války"/>
    <n v="179"/>
    <n v="0.61937716262975784"/>
    <n v="1"/>
    <n v="821"/>
    <n v="1845"/>
    <x v="0"/>
  </r>
  <r>
    <s v="Lhář"/>
    <s v="Benjamin Cunningham"/>
    <n v="289"/>
    <n v="197"/>
    <s v="online nosič"/>
    <s v="Beletrie"/>
    <n v="92"/>
    <n v="0.31833910034602075"/>
    <n v="1"/>
    <n v="3777"/>
    <n v="421"/>
    <x v="1"/>
  </r>
  <r>
    <s v="Ve stínu slunce"/>
    <s v="Jakub Mařík"/>
    <n v="209"/>
    <n v="102"/>
    <s v="online nosič"/>
    <s v="Scifi &amp; Fantasy &amp; Horor"/>
    <n v="107"/>
    <n v="0.51196172248803828"/>
    <n v="1"/>
    <n v="1943"/>
    <n v="1577"/>
    <x v="1"/>
  </r>
  <r>
    <s v="The New Menopause"/>
    <s v="Dr Mary Claire Haver"/>
    <n v="591"/>
    <n v="561"/>
    <s v="pevná vazba"/>
    <s v="Vaření &amp; lifestyle"/>
    <n v="30"/>
    <n v="5.0761421319796954E-2"/>
    <n v="0"/>
    <n v="4367"/>
    <n v="640"/>
    <x v="2"/>
  </r>
  <r>
    <s v="Bludiště pro děti 2"/>
    <s v="Andrea Brázdová"/>
    <n v="205"/>
    <n v="100"/>
    <s v="měkká vazba"/>
    <s v="Děti &amp; Mládež"/>
    <n v="105"/>
    <n v="0.51219512195121952"/>
    <n v="0"/>
    <n v="458"/>
    <n v="1671"/>
    <x v="1"/>
  </r>
  <r>
    <s v="Ze života Františka Turečka ve světové válce"/>
    <s v="Karel Renc"/>
    <n v="59"/>
    <n v="38"/>
    <s v="online nosič"/>
    <s v="Historie &amp; války"/>
    <n v="21"/>
    <n v="0.3559322033898305"/>
    <n v="1"/>
    <n v="1401"/>
    <n v="242"/>
    <x v="3"/>
  </r>
  <r>
    <s v="Milenec lady Chatterleyové"/>
    <s v="David Herbert Lawrence"/>
    <n v="319"/>
    <n v="265"/>
    <s v="pevná vazba"/>
    <s v="Beletrie"/>
    <n v="54"/>
    <n v="0.16927899686520376"/>
    <n v="0"/>
    <n v="1261"/>
    <n v="3764"/>
    <x v="2"/>
  </r>
  <r>
    <s v="Lexikon světla a tmy"/>
    <s v="Simon Stranger"/>
    <n v="289"/>
    <n v="199"/>
    <s v="online nosič"/>
    <s v="Historie &amp; války"/>
    <n v="90"/>
    <n v="0.31141868512110726"/>
    <n v="1"/>
    <n v="97"/>
    <n v="3207"/>
    <x v="1"/>
  </r>
  <r>
    <s v="Mars Red 2"/>
    <s v="Bun'ó Fudžisawa"/>
    <n v="199"/>
    <n v="145"/>
    <s v="měkká vazba"/>
    <s v="Scifi &amp; Fantasy &amp; Horor"/>
    <n v="54"/>
    <n v="0.271356783919598"/>
    <n v="0"/>
    <n v="4369"/>
    <n v="4049"/>
    <x v="2"/>
  </r>
  <r>
    <s v="Emily hledá cestu"/>
    <s v="Lucy Maud Montgomeryová"/>
    <n v="289"/>
    <n v="130"/>
    <s v="pevná vazba"/>
    <s v="Děti &amp; Mládež"/>
    <n v="159"/>
    <n v="0.55017301038062283"/>
    <n v="0"/>
    <n v="3037"/>
    <n v="3204"/>
    <x v="0"/>
  </r>
  <r>
    <s v="The Idea of You"/>
    <s v="Robinne Lee"/>
    <n v="268"/>
    <n v="105"/>
    <s v="měkká vazba"/>
    <s v="Romantika &amp; Erotika"/>
    <n v="163"/>
    <n v="0.60820895522388063"/>
    <n v="0"/>
    <n v="800"/>
    <n v="3255"/>
    <x v="0"/>
  </r>
  <r>
    <s v="Otec Goriot"/>
    <s v="Honoré De Balzac"/>
    <n v="319"/>
    <n v="201"/>
    <s v="pevná vazba"/>
    <s v="Beletrie"/>
    <n v="118"/>
    <n v="0.36990595611285265"/>
    <n v="0"/>
    <n v="1541"/>
    <n v="2054"/>
    <x v="1"/>
  </r>
  <r>
    <s v="Gangsta 7"/>
    <s v="Kósuke"/>
    <n v="199"/>
    <n v="135"/>
    <s v="měkká vazba"/>
    <s v="Scifi &amp; Fantasy &amp; Horor"/>
    <n v="64"/>
    <n v="0.32160804020100503"/>
    <n v="0"/>
    <n v="583"/>
    <n v="3241"/>
    <x v="2"/>
  </r>
  <r>
    <s v="Zapomenutý vesmír"/>
    <s v="Ladislav Szalai"/>
    <n v="69"/>
    <n v="44"/>
    <s v="online nosič"/>
    <s v="Scifi &amp; Fantasy &amp; Horor"/>
    <n v="25"/>
    <n v="0.36231884057971014"/>
    <n v="1"/>
    <n v="3079"/>
    <n v="3611"/>
    <x v="3"/>
  </r>
  <r>
    <s v="Tulák po hvězdách - komiks"/>
    <s v="Jack London"/>
    <n v="399"/>
    <n v="303"/>
    <s v="pevná vazba"/>
    <s v="Scifi &amp; Fantasy &amp; Horor"/>
    <n v="96"/>
    <n v="0.24060150375939848"/>
    <n v="0"/>
    <n v="78"/>
    <n v="2489"/>
    <x v="1"/>
  </r>
  <r>
    <s v="Kreutzerova sonáta"/>
    <s v="Lev Nikolajevič Tolstoj"/>
    <n v="179"/>
    <n v="122"/>
    <s v="pevná vazba"/>
    <s v="Beletrie"/>
    <n v="57"/>
    <n v="0.31843575418994413"/>
    <n v="0"/>
    <n v="1384"/>
    <n v="3795"/>
    <x v="2"/>
  </r>
  <r>
    <s v="Hlubiny města"/>
    <s v="Kristýna Sněgoňová"/>
    <n v="209"/>
    <n v="121"/>
    <s v="online nosič"/>
    <s v="Scifi &amp; Fantasy &amp; Horor"/>
    <n v="88"/>
    <n v="0.42105263157894735"/>
    <n v="1"/>
    <n v="3556"/>
    <n v="4039"/>
    <x v="1"/>
  </r>
  <r>
    <s v="Zápisník Flame Tree Van Gogh Starry Night Over the Rhone"/>
    <s v="Slovart"/>
    <n v="223"/>
    <n v="114"/>
    <s v="online nosič"/>
    <s v="Umění &amp; Kultura &amp; Hobby"/>
    <n v="109"/>
    <n v="0.48878923766816146"/>
    <n v="1"/>
    <n v="3135"/>
    <n v="273"/>
    <x v="1"/>
  </r>
  <r>
    <s v="The Forever Dog Life: 120+ Recipes, Longevity Tips, and New Science for Better Bowls and Healthier Homes"/>
    <s v="Rodney Habib"/>
    <n v="738"/>
    <n v="627"/>
    <s v="pevná vazba"/>
    <s v="Vaření &amp; lifestyle"/>
    <n v="111"/>
    <n v="0.15040650406504066"/>
    <n v="0"/>
    <n v="4248"/>
    <n v="2989"/>
    <x v="1"/>
  </r>
  <r>
    <s v="Body Check"/>
    <s v="Elle Kennedy"/>
    <n v="447"/>
    <n v="228"/>
    <s v="měkká vazba"/>
    <s v="Romantika &amp; Erotika"/>
    <n v="219"/>
    <n v="0.48993288590604028"/>
    <n v="0"/>
    <n v="4150"/>
    <n v="1105"/>
    <x v="0"/>
  </r>
  <r>
    <s v="Každý má svou lajnu"/>
    <s v="Petra Dvořáková"/>
    <n v="179"/>
    <n v="77"/>
    <s v="online nosič"/>
    <s v="Děti &amp; Mládež"/>
    <n v="102"/>
    <n v="0.56983240223463683"/>
    <n v="1"/>
    <n v="2066"/>
    <n v="1767"/>
    <x v="1"/>
  </r>
  <r>
    <s v="Pan Romantik"/>
    <s v="Leisa Rayven"/>
    <n v="319"/>
    <n v="169"/>
    <s v="pevná vazba"/>
    <s v="Romantika &amp; Erotika"/>
    <n v="150"/>
    <n v="0.47021943573667713"/>
    <n v="0"/>
    <n v="1704"/>
    <n v="3877"/>
    <x v="1"/>
  </r>
  <r>
    <s v="Dívka ze země Venku 8"/>
    <s v="nagabe"/>
    <n v="199"/>
    <n v="117"/>
    <s v="měkká vazba"/>
    <s v="Scifi &amp; Fantasy &amp; Horor"/>
    <n v="82"/>
    <n v="0.4120603015075377"/>
    <n v="0"/>
    <n v="2663"/>
    <n v="4551"/>
    <x v="1"/>
  </r>
  <r>
    <s v="S miliardářem v síti"/>
    <s v="Max Monroe"/>
    <n v="319"/>
    <n v="160"/>
    <s v="měkká vazba"/>
    <s v="Romantika &amp; Erotika"/>
    <n v="159"/>
    <n v="0.49843260188087773"/>
    <n v="0"/>
    <n v="1028"/>
    <n v="4254"/>
    <x v="0"/>
  </r>
  <r>
    <s v="Doktor Láska"/>
    <s v="Leisa Rayven"/>
    <n v="319"/>
    <n v="182"/>
    <s v="pevná vazba"/>
    <s v="Romantika &amp; Erotika"/>
    <n v="137"/>
    <n v="0.42946708463949845"/>
    <n v="0"/>
    <n v="3475"/>
    <n v="4118"/>
    <x v="1"/>
  </r>
  <r>
    <s v="Poslední absolvent"/>
    <s v="Naomi Noviková"/>
    <n v="309"/>
    <n v="155"/>
    <s v="online nosič"/>
    <s v="Děti &amp; Mládež"/>
    <n v="154"/>
    <n v="0.49838187702265374"/>
    <n v="1"/>
    <n v="1523"/>
    <n v="4280"/>
    <x v="0"/>
  </r>
  <r>
    <s v="Ráj mrtvých dětí"/>
    <s v="Roxann Hill"/>
    <n v="319"/>
    <n v="166"/>
    <s v="pevná vazba"/>
    <s v="Krimi &amp; thriller"/>
    <n v="153"/>
    <n v="0.47962382445141066"/>
    <n v="0"/>
    <n v="3204"/>
    <n v="3547"/>
    <x v="0"/>
  </r>
  <r>
    <s v="Dívka ze země Venku 5"/>
    <s v="nagabe"/>
    <n v="199"/>
    <n v="137"/>
    <s v="měkká vazba"/>
    <s v="Scifi &amp; Fantasy &amp; Horor"/>
    <n v="62"/>
    <n v="0.31155778894472363"/>
    <n v="0"/>
    <n v="4290"/>
    <n v="2603"/>
    <x v="2"/>
  </r>
  <r>
    <s v="Kdo krade sny?"/>
    <s v="David Jan Žák"/>
    <n v="268"/>
    <n v="134"/>
    <s v="pevná vazba"/>
    <s v="Děti &amp; Mládež"/>
    <n v="134"/>
    <n v="0.5"/>
    <n v="0"/>
    <n v="2196"/>
    <n v="172"/>
    <x v="1"/>
  </r>
  <r>
    <s v="Gangsta 1"/>
    <s v="Kósuke"/>
    <n v="179"/>
    <n v="95"/>
    <s v="měkká vazba"/>
    <s v="Scifi &amp; Fantasy &amp; Horor"/>
    <n v="84"/>
    <n v="0.46927374301675978"/>
    <n v="0"/>
    <n v="2823"/>
    <n v="4344"/>
    <x v="1"/>
  </r>
  <r>
    <s v="Dívka ze země Venku 9"/>
    <s v="nagabe"/>
    <n v="199"/>
    <n v="151"/>
    <s v="měkká vazba"/>
    <s v="Scifi &amp; Fantasy &amp; Horor"/>
    <n v="48"/>
    <n v="0.24120603015075376"/>
    <n v="0"/>
    <n v="1513"/>
    <n v="1403"/>
    <x v="2"/>
  </r>
  <r>
    <s v="Dívka ze země Venku 10"/>
    <s v="nagabe"/>
    <n v="199"/>
    <n v="159"/>
    <s v="měkká vazba"/>
    <s v="Scifi &amp; Fantasy &amp; Horor"/>
    <n v="40"/>
    <n v="0.20100502512562815"/>
    <n v="0"/>
    <n v="3950"/>
    <n v="2574"/>
    <x v="2"/>
  </r>
  <r>
    <s v="Severské pověsti"/>
    <n v="1400"/>
    <n v="399"/>
    <n v="311"/>
    <s v="pevná vazba"/>
    <s v="Scifi &amp; Fantasy &amp; Horor"/>
    <n v="88"/>
    <n v="0.22055137844611528"/>
    <n v="0"/>
    <n v="3399"/>
    <n v="1733"/>
    <x v="1"/>
  </r>
  <r>
    <s v="Cry macho"/>
    <s v="N. Richard Nash"/>
    <n v="289"/>
    <n v="208"/>
    <s v="online nosič"/>
    <s v="Beletrie"/>
    <n v="81"/>
    <n v="0.28027681660899656"/>
    <n v="1"/>
    <n v="1586"/>
    <n v="634"/>
    <x v="1"/>
  </r>
  <r>
    <s v="Tanec ve tmě"/>
    <s v="Sophie Cleverly"/>
    <n v="289"/>
    <n v="228"/>
    <s v="online nosič"/>
    <s v="Scifi &amp; Fantasy &amp; Horor"/>
    <n v="61"/>
    <n v="0.21107266435986158"/>
    <n v="1"/>
    <n v="1672"/>
    <n v="3064"/>
    <x v="2"/>
  </r>
  <r>
    <s v="Mars Red 3"/>
    <s v="Bun'ó Fudžisawa"/>
    <n v="199"/>
    <n v="143"/>
    <s v="měkká vazba"/>
    <s v="Scifi &amp; Fantasy &amp; Horor"/>
    <n v="56"/>
    <n v="0.28140703517587939"/>
    <n v="0"/>
    <n v="2386"/>
    <n v="4282"/>
    <x v="2"/>
  </r>
  <r>
    <s v="Rovnice lásky"/>
    <s v="Christina Laurenová"/>
    <n v="258"/>
    <n v="75"/>
    <s v="online nosič"/>
    <s v="Romantika &amp; Erotika"/>
    <n v="183"/>
    <n v="0.70930232558139539"/>
    <n v="1"/>
    <n v="2381"/>
    <n v="3897"/>
    <x v="0"/>
  </r>
  <r>
    <s v="Čarodějky malostranské"/>
    <s v="Petra Kubašková"/>
    <n v="189"/>
    <n v="93"/>
    <s v="online nosič"/>
    <s v="Děti &amp; Mládež"/>
    <n v="96"/>
    <n v="0.50793650793650791"/>
    <n v="1"/>
    <n v="1904"/>
    <n v="3932"/>
    <x v="1"/>
  </r>
  <r>
    <s v="Zápisník Flame Tree Mucha Cowslip"/>
    <s v="Flame Tree Publishing"/>
    <n v="223"/>
    <n v="147"/>
    <s v="online nosič"/>
    <s v="Umění &amp; Kultura &amp; Hobby"/>
    <n v="76"/>
    <n v="0.34080717488789236"/>
    <n v="1"/>
    <n v="347"/>
    <n v="2907"/>
    <x v="1"/>
  </r>
  <r>
    <s v="Děsiví dinosauři"/>
    <s v="Rebo - Naše Nakladatelství"/>
    <n v="319"/>
    <n v="185"/>
    <s v="pevná vazba"/>
    <s v="Děti &amp; Mládež"/>
    <n v="134"/>
    <n v="0.42006269592476492"/>
    <n v="0"/>
    <n v="1363"/>
    <n v="1309"/>
    <x v="1"/>
  </r>
  <r>
    <s v="Rupi Kaur Trilogy Boxed Set: milk and honey, the sun and her flowers, and home body"/>
    <s v="Rupi Kaur"/>
    <n v="1110"/>
    <n v="733"/>
    <s v="měkká vazba"/>
    <s v="Beletrie"/>
    <n v="377"/>
    <n v="0.33963963963963961"/>
    <n v="0"/>
    <n v="2755"/>
    <n v="2328"/>
    <x v="0"/>
  </r>
  <r>
    <s v="Gangsta 8"/>
    <s v="Kósuke"/>
    <n v="199"/>
    <n v="125"/>
    <s v="měkká vazba"/>
    <s v="Scifi &amp; Fantasy &amp; Horor"/>
    <n v="74"/>
    <n v="0.37185929648241206"/>
    <n v="0"/>
    <n v="1852"/>
    <n v="1381"/>
    <x v="2"/>
  </r>
  <r>
    <s v="Zápisník Flame Tree Mucha Reverie"/>
    <s v="Flame Tree Publishing"/>
    <n v="223"/>
    <n v="169"/>
    <s v="online nosič"/>
    <s v="Umění &amp; Kultura &amp; Hobby"/>
    <n v="54"/>
    <n v="0.24215246636771301"/>
    <n v="1"/>
    <n v="2139"/>
    <n v="4360"/>
    <x v="2"/>
  </r>
  <r>
    <s v="Clean Architecture"/>
    <s v="Martin Robert C."/>
    <n v="990"/>
    <n v="792"/>
    <s v="měkká vazba"/>
    <s v="Umění &amp; Kultura &amp; Hobby"/>
    <n v="198"/>
    <n v="0.2"/>
    <n v="0"/>
    <n v="2331"/>
    <n v="2567"/>
    <x v="0"/>
  </r>
  <r>
    <s v="Italian American Forever"/>
    <s v="Alex Guarnaschelli"/>
    <n v="752"/>
    <n v="729"/>
    <s v="pevná vazba"/>
    <s v="Vaření &amp; lifestyle"/>
    <n v="23"/>
    <n v="3.0585106382978722E-2"/>
    <n v="0"/>
    <n v="2352"/>
    <n v="703"/>
    <x v="3"/>
  </r>
  <r>
    <s v="Gilmore Girls: At Home in Stars Hollow"/>
    <s v="Micol Ostow"/>
    <n v="472"/>
    <n v="278"/>
    <s v="pevná vazba"/>
    <s v="Děti &amp; Mládež"/>
    <n v="194"/>
    <n v="0.41101694915254239"/>
    <n v="0"/>
    <n v="2142"/>
    <n v="636"/>
    <x v="0"/>
  </r>
  <r>
    <s v="Psycho-Pass 1: Inspektor Šin'ja Kógami"/>
    <s v="Midori Gotó"/>
    <n v="179"/>
    <n v="124"/>
    <s v="měkká vazba"/>
    <s v="Scifi &amp; Fantasy &amp; Horor"/>
    <n v="55"/>
    <n v="0.30726256983240224"/>
    <n v="0"/>
    <n v="2961"/>
    <n v="2711"/>
    <x v="2"/>
  </r>
  <r>
    <s v="Jakub a jeho pán"/>
    <s v="Milan Kundera"/>
    <n v="266"/>
    <n v="168"/>
    <s v="pevná vazba"/>
    <s v="Beletrie"/>
    <n v="98"/>
    <n v="0.36842105263157893"/>
    <n v="0"/>
    <n v="3872"/>
    <n v="961"/>
    <x v="1"/>
  </r>
  <r>
    <s v="Peppa Pig: Little Library"/>
    <s v="Peppa Pig"/>
    <n v="160"/>
    <n v="62"/>
    <s v="pevná vazba"/>
    <s v="Děti &amp; Mládež"/>
    <n v="98"/>
    <n v="0.61250000000000004"/>
    <n v="0"/>
    <n v="3816"/>
    <n v="1960"/>
    <x v="1"/>
  </r>
  <r>
    <s v="Muž v domácnosti 9"/>
    <s v="Kósuke Óno"/>
    <n v="199"/>
    <n v="163"/>
    <s v="měkká vazba"/>
    <s v="Scifi &amp; Fantasy &amp; Horor"/>
    <n v="36"/>
    <n v="0.18090452261306533"/>
    <n v="0"/>
    <n v="4371"/>
    <n v="2126"/>
    <x v="2"/>
  </r>
  <r>
    <s v="Tajemství Ořechové aleje"/>
    <s v="Heather Webberová"/>
    <n v="278"/>
    <n v="133"/>
    <s v="online nosič"/>
    <s v="Romantika &amp; Erotika"/>
    <n v="145"/>
    <n v="0.52158273381294962"/>
    <n v="1"/>
    <n v="4481"/>
    <n v="2423"/>
    <x v="1"/>
  </r>
  <r>
    <s v="Gangsta 2"/>
    <s v="Kósuke"/>
    <n v="199"/>
    <n v="127"/>
    <s v="měkká vazba"/>
    <s v="Scifi &amp; Fantasy &amp; Horor"/>
    <n v="72"/>
    <n v="0.36180904522613067"/>
    <n v="0"/>
    <n v="24"/>
    <n v="4"/>
    <x v="2"/>
  </r>
  <r>
    <s v="Odstín smrti"/>
    <s v="Laura Kneidl"/>
    <n v="319"/>
    <n v="188"/>
    <s v="pevná vazba"/>
    <s v="Romantika &amp; Erotika"/>
    <n v="131"/>
    <n v="0.41065830721003133"/>
    <n v="0"/>
    <n v="725"/>
    <n v="4249"/>
    <x v="1"/>
  </r>
  <r>
    <s v="A Certain Hunger"/>
    <s v="Summers Chelsea G."/>
    <n v="295"/>
    <n v="215"/>
    <s v="měkká vazba"/>
    <s v="Vaření &amp; lifestyle"/>
    <n v="80"/>
    <n v="0.2711864406779661"/>
    <n v="0"/>
    <n v="4299"/>
    <n v="4519"/>
    <x v="1"/>
  </r>
  <r>
    <s v="The Prisoner's Throne"/>
    <s v="Holly Black"/>
    <n v="447"/>
    <n v="232"/>
    <s v="pevná vazba"/>
    <s v="Děti &amp; Mládež"/>
    <n v="215"/>
    <n v="0.48098434004474272"/>
    <n v="0"/>
    <n v="1639"/>
    <n v="988"/>
    <x v="0"/>
  </r>
  <r>
    <s v="Cesta do bláznovy zahrady"/>
    <s v="Ladislav Szalai"/>
    <n v="69"/>
    <n v="54"/>
    <s v="online nosič"/>
    <s v="Scifi &amp; Fantasy &amp; Horor"/>
    <n v="15"/>
    <n v="0.21739130434782608"/>
    <n v="1"/>
    <n v="1846"/>
    <n v="309"/>
    <x v="3"/>
  </r>
  <r>
    <s v="Psycho-Pass 6: Inspektor Šin'ja Kógami"/>
    <s v="Midori Gotó"/>
    <n v="199"/>
    <n v="175"/>
    <s v="měkká vazba"/>
    <s v="Scifi &amp; Fantasy &amp; Horor"/>
    <n v="24"/>
    <n v="0.12060301507537688"/>
    <n v="0"/>
    <n v="2440"/>
    <n v="3084"/>
    <x v="3"/>
  </r>
  <r>
    <s v="Kosmické grotesky"/>
    <s v="Ladislav Szalai"/>
    <n v="69"/>
    <n v="47"/>
    <s v="online nosič"/>
    <s v="Scifi &amp; Fantasy &amp; Horor"/>
    <n v="22"/>
    <n v="0.3188405797101449"/>
    <n v="1"/>
    <n v="2495"/>
    <n v="1690"/>
    <x v="3"/>
  </r>
  <r>
    <s v="Mrazení"/>
    <s v="Sharon J. Bolton"/>
    <n v="420"/>
    <n v="323"/>
    <s v="pevná vazba"/>
    <s v="Krimi &amp; thriller"/>
    <n v="97"/>
    <n v="0.23095238095238096"/>
    <n v="0"/>
    <n v="3692"/>
    <n v="2585"/>
    <x v="1"/>
  </r>
  <r>
    <s v="Syn minulosti"/>
    <s v="Blanca Miosi"/>
    <n v="289"/>
    <n v="179"/>
    <s v="online nosič"/>
    <s v="Historie &amp; války"/>
    <n v="110"/>
    <n v="0.38062283737024222"/>
    <n v="1"/>
    <n v="4311"/>
    <n v="2354"/>
    <x v="1"/>
  </r>
  <r>
    <s v="Geografie - Zvířata"/>
    <s v="Vicky Barker"/>
    <n v="89"/>
    <n v="76"/>
    <s v="pevná vazba"/>
    <s v="Ekonomie &amp; Naučné &amp; Věda"/>
    <n v="13"/>
    <n v="0.14606741573033707"/>
    <n v="0"/>
    <n v="1288"/>
    <n v="2289"/>
    <x v="3"/>
  </r>
  <r>
    <s v="Matisse. Cut-outs. 40th Anniversary Edition"/>
    <s v="Gilles Néret"/>
    <n v="749"/>
    <n v="532"/>
    <s v="pevná vazba"/>
    <s v="Umění &amp; Kultura &amp; Hobby"/>
    <n v="217"/>
    <n v="0.28971962616822428"/>
    <n v="0"/>
    <n v="1489"/>
    <n v="1799"/>
    <x v="0"/>
  </r>
  <r>
    <s v="Konspirace"/>
    <s v="Pavel Hénik"/>
    <n v="294"/>
    <n v="218"/>
    <s v="měkká vazba"/>
    <s v="Beletrie"/>
    <n v="76"/>
    <n v="0.25850340136054423"/>
    <n v="0"/>
    <n v="2405"/>
    <n v="3621"/>
    <x v="1"/>
  </r>
  <r>
    <s v="Dej mi pokoj"/>
    <s v="Petra Štarková"/>
    <n v="269"/>
    <n v="172"/>
    <s v="online nosič"/>
    <s v="Beletrie"/>
    <n v="97"/>
    <n v="0.36059479553903345"/>
    <n v="1"/>
    <n v="1816"/>
    <n v="59"/>
    <x v="1"/>
  </r>
  <r>
    <s v="Ashes in the Snow"/>
    <s v="Oriana Ramunno"/>
    <n v="399"/>
    <n v="323"/>
    <s v="měkká vazba"/>
    <s v="Krimi &amp; thriller"/>
    <n v="76"/>
    <n v="0.19047619047619047"/>
    <n v="0"/>
    <n v="619"/>
    <n v="210"/>
    <x v="1"/>
  </r>
  <r>
    <s v="Atlas prehistorických živočichů"/>
    <s v="Radek Malý"/>
    <n v="447"/>
    <n v="317"/>
    <s v="pevná vazba"/>
    <s v="Děti &amp; Mládež"/>
    <n v="130"/>
    <n v="0.29082774049217003"/>
    <n v="0"/>
    <n v="226"/>
    <n v="2712"/>
    <x v="1"/>
  </r>
  <r>
    <s v="Černobyl: grafický román"/>
    <s v="Matyáš Namai"/>
    <n v="399"/>
    <n v="355"/>
    <s v="pevná vazba"/>
    <s v="Scifi &amp; Fantasy &amp; Horor"/>
    <n v="44"/>
    <n v="0.11027568922305764"/>
    <n v="0"/>
    <n v="4438"/>
    <n v="2704"/>
    <x v="2"/>
  </r>
  <r>
    <s v="Úžasná zvířata"/>
    <s v="Rebo - Naše Nakladatelství"/>
    <n v="239"/>
    <n v="151"/>
    <s v="měkká vazba"/>
    <s v="Ekonomie &amp; Naučné &amp; Věda"/>
    <n v="88"/>
    <n v="0.3682008368200837"/>
    <n v="0"/>
    <n v="1277"/>
    <n v="2765"/>
    <x v="1"/>
  </r>
  <r>
    <s v="Tři muži na toulkách"/>
    <s v="Jerome Klapka Jerome"/>
    <n v="239"/>
    <n v="155"/>
    <s v="pevná vazba"/>
    <s v="Beletrie"/>
    <n v="84"/>
    <n v="0.35146443514644349"/>
    <n v="0"/>
    <n v="380"/>
    <n v="334"/>
    <x v="1"/>
  </r>
  <r>
    <s v="Poslední let"/>
    <s v="Liane Merciel"/>
    <n v="149"/>
    <n v="107"/>
    <s v="online nosič"/>
    <s v="Scifi &amp; Fantasy &amp; Horor"/>
    <n v="42"/>
    <n v="0.28187919463087246"/>
    <n v="1"/>
    <n v="2614"/>
    <n v="2850"/>
    <x v="2"/>
  </r>
  <r>
    <s v="Císařství ticha"/>
    <s v="Christopher Ruocchio"/>
    <n v="449"/>
    <n v="350"/>
    <s v="online nosič"/>
    <s v="Scifi &amp; Fantasy &amp; Horor"/>
    <n v="99"/>
    <n v="0.22048997772828507"/>
    <n v="1"/>
    <n v="3809"/>
    <n v="4278"/>
    <x v="1"/>
  </r>
  <r>
    <s v="Baronka"/>
    <s v="Miroslav Jandovský"/>
    <n v="59"/>
    <n v="33"/>
    <s v="online nosič"/>
    <s v="Historie &amp; války"/>
    <n v="26"/>
    <n v="0.44067796610169491"/>
    <n v="1"/>
    <n v="207"/>
    <n v="3247"/>
    <x v="2"/>
  </r>
  <r>
    <s v="The Darkness Within Us"/>
    <s v="Tricia Levensellerová"/>
    <n v="502"/>
    <n v="341"/>
    <s v="pevná vazba"/>
    <s v="Děti &amp; Mládež"/>
    <n v="161"/>
    <n v="0.32071713147410358"/>
    <n v="0"/>
    <n v="4266"/>
    <n v="3050"/>
    <x v="0"/>
  </r>
  <r>
    <s v="Astrid Lindgrenová"/>
    <s v="Susanne Lieder"/>
    <n v="402"/>
    <n v="265"/>
    <s v="pevná vazba"/>
    <s v="Beletrie"/>
    <n v="137"/>
    <n v="0.34079601990049752"/>
    <n v="0"/>
    <n v="1235"/>
    <n v="3520"/>
    <x v="1"/>
  </r>
  <r>
    <s v="World Without End"/>
    <s v="Christophe Blain"/>
    <n v="707"/>
    <n v="566"/>
    <s v="pevná vazba"/>
    <s v="Scifi &amp; Fantasy &amp; Horor"/>
    <n v="141"/>
    <n v="0.19943422913719944"/>
    <n v="0"/>
    <n v="3711"/>
    <n v="2970"/>
    <x v="1"/>
  </r>
  <r>
    <s v="Takoví jsme byli 1"/>
    <s v="Júki Obata"/>
    <n v="268"/>
    <n v="150"/>
    <s v="měkká vazba"/>
    <s v="Scifi &amp; Fantasy &amp; Horor"/>
    <n v="118"/>
    <n v="0.44029850746268656"/>
    <n v="0"/>
    <n v="3334"/>
    <n v="4256"/>
    <x v="1"/>
  </r>
  <r>
    <s v="Nespoutaná - Probuďte se a začněte žít"/>
    <s v="Glennon Doyle"/>
    <n v="289"/>
    <n v="121"/>
    <s v="online nosič"/>
    <s v="Psychologie &amp; Spiritualita &amp; Esoterika"/>
    <n v="168"/>
    <n v="0.58131487889273359"/>
    <n v="1"/>
    <n v="2179"/>
    <n v="2702"/>
    <x v="0"/>
  </r>
  <r>
    <s v="Tom Sawyer na cestách, Tom Sawyer detektivem"/>
    <s v="Mark Twain"/>
    <n v="319"/>
    <n v="105"/>
    <s v="pevná vazba"/>
    <s v="Děti &amp; Mládež"/>
    <n v="214"/>
    <n v="0.67084639498432597"/>
    <n v="0"/>
    <n v="227"/>
    <n v="3886"/>
    <x v="0"/>
  </r>
  <r>
    <s v="Hausboat na soutoku Volhy a Mississippi"/>
    <s v="Jan Petránek"/>
    <n v="133"/>
    <n v="67"/>
    <s v="pevná vazba"/>
    <s v="Beletrie"/>
    <n v="66"/>
    <n v="0.49624060150375937"/>
    <n v="0"/>
    <n v="22"/>
    <n v="3577"/>
    <x v="2"/>
  </r>
  <r>
    <s v="Můj rok 1969"/>
    <s v="Alena Breuerová"/>
    <n v="369"/>
    <n v="325"/>
    <s v="pevná vazba"/>
    <s v="Historie &amp; války"/>
    <n v="44"/>
    <n v="0.11924119241192412"/>
    <n v="0"/>
    <n v="1104"/>
    <n v="2602"/>
    <x v="2"/>
  </r>
  <r>
    <s v="The Polaroid Book. 40th Ed."/>
    <s v="Barbara Hitchcock"/>
    <n v="670"/>
    <n v="529"/>
    <s v="pevná vazba"/>
    <s v="Umění &amp; Kultura &amp; Hobby"/>
    <n v="141"/>
    <n v="0.21044776119402986"/>
    <n v="0"/>
    <n v="3559"/>
    <n v="2374"/>
    <x v="1"/>
  </r>
  <r>
    <s v="A Touch of Chaos"/>
    <s v="Scarlett St. Clair"/>
    <n v="599"/>
    <n v="521"/>
    <s v="pevná vazba"/>
    <s v="Scifi &amp; Fantasy &amp; Horor"/>
    <n v="78"/>
    <n v="0.1302170283806344"/>
    <n v="0"/>
    <n v="496"/>
    <n v="3071"/>
    <x v="1"/>
  </r>
  <r>
    <s v="Časohrátky"/>
    <s v="Pavel Vosoba"/>
    <n v="239"/>
    <n v="129"/>
    <s v="pevná vazba"/>
    <s v="Děti &amp; Mládež"/>
    <n v="110"/>
    <n v="0.46025104602510458"/>
    <n v="0"/>
    <n v="2726"/>
    <n v="2380"/>
    <x v="1"/>
  </r>
  <r>
    <s v="One Piece 107"/>
    <s v="Eiičiró Oda"/>
    <n v="266"/>
    <n v="176"/>
    <s v="měkká vazba"/>
    <s v="Scifi &amp; Fantasy &amp; Horor"/>
    <n v="90"/>
    <n v="0.33834586466165412"/>
    <n v="0"/>
    <n v="29"/>
    <n v="3787"/>
    <x v="1"/>
  </r>
  <r>
    <s v="Columbine"/>
    <s v="Dave Cullen"/>
    <n v="348"/>
    <n v="181"/>
    <s v="online nosič"/>
    <s v="Ekonomie &amp; Naučné &amp; Věda"/>
    <n v="167"/>
    <n v="0.47988505747126436"/>
    <n v="1"/>
    <n v="1330"/>
    <n v="3948"/>
    <x v="0"/>
  </r>
  <r>
    <s v="The Paradox of Choice"/>
    <s v="Barry Schwartz"/>
    <n v="354"/>
    <n v="212"/>
    <s v="měkká vazba"/>
    <s v="Psychologie &amp; Spiritualita &amp; Esoterika"/>
    <n v="142"/>
    <n v="0.40112994350282488"/>
    <n v="0"/>
    <n v="2362"/>
    <n v="4255"/>
    <x v="1"/>
  </r>
  <r>
    <s v="Short Stories in Norwegian for Beginners : Read for pleasure at your level, expand your vocabulary and learn Norwegian the fun way!"/>
    <s v="Olly Richards"/>
    <n v="325"/>
    <n v="306"/>
    <s v="měkká vazba"/>
    <s v="Beletrie"/>
    <n v="19"/>
    <n v="5.8461538461538461E-2"/>
    <n v="0"/>
    <n v="4400"/>
    <n v="2772"/>
    <x v="3"/>
  </r>
  <r>
    <s v="Dům plný tajemství"/>
    <s v="Amanda Geard"/>
    <n v="279"/>
    <n v="134"/>
    <s v="online nosič"/>
    <s v="Romantika &amp; Erotika"/>
    <n v="145"/>
    <n v="0.51971326164874554"/>
    <n v="1"/>
    <n v="3619"/>
    <n v="785"/>
    <x v="1"/>
  </r>
  <r>
    <s v="Lonely for You Only"/>
    <s v="Monica Murphy"/>
    <n v="268"/>
    <n v="88"/>
    <s v="měkká vazba"/>
    <s v="Romantika &amp; Erotika"/>
    <n v="180"/>
    <n v="0.67164179104477617"/>
    <n v="0"/>
    <n v="3781"/>
    <n v="653"/>
    <x v="0"/>
  </r>
  <r>
    <s v="Hodnocení ohroženého dítěte a rodiny - Praktický průvodce a nástroje"/>
    <s v="Radek Ptáček"/>
    <n v="536"/>
    <n v="348"/>
    <s v="pevná vazba"/>
    <s v="Psychologie &amp; Spiritualita &amp; Esoterika"/>
    <n v="188"/>
    <n v="0.35074626865671643"/>
    <n v="0"/>
    <n v="1589"/>
    <n v="2899"/>
    <x v="0"/>
  </r>
  <r>
    <s v="The Whispering Night"/>
    <s v="Susan Dennard"/>
    <n v="295"/>
    <n v="136"/>
    <s v="měkká vazba"/>
    <s v="Děti &amp; Mládež"/>
    <n v="159"/>
    <n v="0.53898305084745768"/>
    <n v="0"/>
    <n v="724"/>
    <n v="3373"/>
    <x v="0"/>
  </r>
  <r>
    <s v="Hlas do ticha"/>
    <s v="Jenny Blackhurst"/>
    <n v="357"/>
    <n v="243"/>
    <s v="pevná vazba"/>
    <s v="Krimi &amp; thriller"/>
    <n v="114"/>
    <n v="0.31932773109243695"/>
    <n v="0"/>
    <n v="2022"/>
    <n v="1641"/>
    <x v="1"/>
  </r>
  <r>
    <s v="Štěká, vrtí, mluví"/>
    <s v="Piotr Wojtków"/>
    <n v="289"/>
    <n v="104"/>
    <s v="online nosič"/>
    <s v="Psychologie &amp; Spiritualita &amp; Esoterika"/>
    <n v="185"/>
    <n v="0.64013840830449831"/>
    <n v="1"/>
    <n v="487"/>
    <n v="1497"/>
    <x v="0"/>
  </r>
  <r>
    <s v="Sharko"/>
    <s v="Franck Thilliez"/>
    <n v="402"/>
    <n v="310"/>
    <s v="pevná vazba"/>
    <s v="Krimi &amp; thriller"/>
    <n v="92"/>
    <n v="0.22885572139303484"/>
    <n v="0"/>
    <n v="152"/>
    <n v="831"/>
    <x v="1"/>
  </r>
  <r>
    <s v="As Good as Dead"/>
    <s v="Holly Jacksonová"/>
    <n v="599"/>
    <n v="228"/>
    <s v="pevná vazba"/>
    <s v="Děti &amp; Mládež"/>
    <n v="371"/>
    <n v="0.61936560934891483"/>
    <n v="0"/>
    <n v="1375"/>
    <n v="4248"/>
    <x v="0"/>
  </r>
  <r>
    <s v="Dvě tváře lásky"/>
    <s v="Marie Hamáková"/>
    <n v="229"/>
    <n v="140"/>
    <s v="online nosič"/>
    <s v="Beletrie"/>
    <n v="89"/>
    <n v="0.388646288209607"/>
    <n v="1"/>
    <n v="4149"/>
    <n v="1173"/>
    <x v="1"/>
  </r>
  <r>
    <s v="Horoskopy 2024"/>
    <s v="Jitka Pešková"/>
    <n v="219"/>
    <n v="175"/>
    <s v="online nosič"/>
    <s v="Psychologie &amp; Spiritualita &amp; Esoterika"/>
    <n v="44"/>
    <n v="0.20091324200913241"/>
    <n v="1"/>
    <n v="1805"/>
    <n v="394"/>
    <x v="2"/>
  </r>
  <r>
    <s v="Stalo se v New Yorku"/>
    <s v="Carey Ella"/>
    <n v="279"/>
    <n v="126"/>
    <s v="online nosič"/>
    <s v="Romantika &amp; Erotika"/>
    <n v="153"/>
    <n v="0.54838709677419351"/>
    <n v="1"/>
    <n v="1581"/>
    <n v="2140"/>
    <x v="0"/>
  </r>
  <r>
    <s v="Truly, Madly, Deeply"/>
    <s v="Alexandria Bellefleur"/>
    <n v="268"/>
    <n v="118"/>
    <s v="měkká vazba"/>
    <s v="Romantika &amp; Erotika"/>
    <n v="150"/>
    <n v="0.55970149253731338"/>
    <n v="0"/>
    <n v="2640"/>
    <n v="4126"/>
    <x v="1"/>
  </r>
  <r>
    <s v="Paličkování. Variace vláčkové krajky"/>
    <s v="Romana Zmrzlá Galuszková"/>
    <n v="528"/>
    <n v="412"/>
    <s v="pevná vazba"/>
    <s v="Umění &amp; Kultura &amp; Hobby"/>
    <n v="116"/>
    <n v="0.2196969696969697"/>
    <n v="0"/>
    <n v="3725"/>
    <n v="1260"/>
    <x v="1"/>
  </r>
  <r>
    <s v="Batman: The 1989 Movie Adaptation"/>
    <s v="Dennis O'Neil"/>
    <n v="429"/>
    <n v="356"/>
    <s v="měkká vazba"/>
    <s v="Scifi &amp; Fantasy &amp; Horor"/>
    <n v="73"/>
    <n v="0.17016317016317017"/>
    <n v="0"/>
    <n v="189"/>
    <n v="2768"/>
    <x v="2"/>
  </r>
  <r>
    <s v="Hall of Smoke"/>
    <s v="H. M. Long"/>
    <n v="268"/>
    <n v="260"/>
    <s v="měkká vazba"/>
    <s v="Scifi &amp; Fantasy &amp; Horor"/>
    <n v="8"/>
    <n v="2.9850746268656716E-2"/>
    <n v="0"/>
    <n v="500"/>
    <n v="3487"/>
    <x v="3"/>
  </r>
  <r>
    <s v="Love And Other Conspiracies"/>
    <s v="Mallory Marlowe"/>
    <n v="447"/>
    <n v="291"/>
    <s v="měkká vazba"/>
    <s v="Romantika &amp; Erotika"/>
    <n v="156"/>
    <n v="0.34899328859060402"/>
    <n v="0"/>
    <n v="404"/>
    <n v="3198"/>
    <x v="0"/>
  </r>
  <r>
    <s v="The North Wind"/>
    <s v="Alexandria Wawrick"/>
    <n v="402"/>
    <n v="334"/>
    <s v="měkká vazba"/>
    <s v="Scifi &amp; Fantasy &amp; Horor"/>
    <n v="68"/>
    <n v="0.1691542288557214"/>
    <n v="0"/>
    <n v="104"/>
    <n v="2302"/>
    <x v="2"/>
  </r>
  <r>
    <s v="Tajemství stříbrné čarodějky"/>
    <s v="Petra Kubašková"/>
    <n v="199"/>
    <n v="137"/>
    <s v="online nosič"/>
    <s v="Scifi &amp; Fantasy &amp; Horor"/>
    <n v="62"/>
    <n v="0.31155778894472363"/>
    <n v="1"/>
    <n v="2061"/>
    <n v="1561"/>
    <x v="2"/>
  </r>
  <r>
    <s v="Botanik"/>
    <s v="M. W. Craven"/>
    <n v="319"/>
    <n v="287"/>
    <s v="pevná vazba"/>
    <s v="Krimi &amp; thriller"/>
    <n v="32"/>
    <n v="0.10031347962382445"/>
    <n v="0"/>
    <n v="1368"/>
    <n v="97"/>
    <x v="2"/>
  </r>
  <r>
    <s v="Strážci zákona"/>
    <s v="Richard Bachman"/>
    <n v="331"/>
    <n v="261"/>
    <s v="pevná vazba"/>
    <s v="Krimi &amp; thriller"/>
    <n v="70"/>
    <n v="0.21148036253776434"/>
    <n v="0"/>
    <n v="140"/>
    <n v="395"/>
    <x v="2"/>
  </r>
  <r>
    <s v="Masáž pro začátečníky"/>
    <s v="Rachel Beiderová"/>
    <n v="269"/>
    <n v="204"/>
    <s v="pevná vazba"/>
    <s v="Vaření &amp; lifestyle"/>
    <n v="65"/>
    <n v="0.24163568773234201"/>
    <n v="0"/>
    <n v="1553"/>
    <n v="734"/>
    <x v="2"/>
  </r>
  <r>
    <s v="Jezdci elementů"/>
    <s v="Libor Pleva"/>
    <n v="99"/>
    <n v="83"/>
    <s v="online nosič"/>
    <s v="Scifi &amp; Fantasy &amp; Horor"/>
    <n v="16"/>
    <n v="0.16161616161616163"/>
    <n v="1"/>
    <n v="516"/>
    <n v="1336"/>
    <x v="3"/>
  </r>
  <r>
    <s v="Kde je jednorožec? - Hledej a najdi"/>
    <s v="Taylor Stuart"/>
    <n v="178"/>
    <n v="80"/>
    <s v="pevná vazba"/>
    <s v="Děti &amp; Mládež"/>
    <n v="98"/>
    <n v="0.550561797752809"/>
    <n v="0"/>
    <n v="2289"/>
    <n v="74"/>
    <x v="1"/>
  </r>
  <r>
    <s v="První pravidlo komedie Normana Foremana"/>
    <s v="Julietta Hendersonová"/>
    <n v="289"/>
    <n v="168"/>
    <s v="online nosič"/>
    <s v="Beletrie"/>
    <n v="121"/>
    <n v="0.41868512110726641"/>
    <n v="1"/>
    <n v="4068"/>
    <n v="1153"/>
    <x v="1"/>
  </r>
  <r>
    <s v="Takoví jsme byli 6"/>
    <s v="Júki Obata"/>
    <n v="268"/>
    <n v="214"/>
    <s v="měkká vazba"/>
    <s v="Scifi &amp; Fantasy &amp; Horor"/>
    <n v="54"/>
    <n v="0.20149253731343283"/>
    <n v="0"/>
    <n v="1434"/>
    <n v="2089"/>
    <x v="2"/>
  </r>
  <r>
    <s v="Klub lhářů"/>
    <s v="Mary Karrová"/>
    <n v="445"/>
    <n v="360"/>
    <s v="měkká vazba"/>
    <s v="Beletrie"/>
    <n v="85"/>
    <n v="0.19101123595505617"/>
    <n v="0"/>
    <n v="4132"/>
    <n v="1522"/>
    <x v="1"/>
  </r>
  <r>
    <s v="The Odyssey"/>
    <s v="Homér"/>
    <n v="443"/>
    <n v="346"/>
    <s v="měkká vazba"/>
    <s v="Beletrie"/>
    <n v="97"/>
    <n v="0.21896162528216703"/>
    <n v="0"/>
    <n v="1077"/>
    <n v="3783"/>
    <x v="1"/>
  </r>
  <r>
    <s v="The Palace of Eros"/>
    <s v="De Robertis Carolin"/>
    <n v="384"/>
    <n v="227"/>
    <s v="měkká vazba"/>
    <s v="Scifi &amp; Fantasy &amp; Horor"/>
    <n v="157"/>
    <n v="0.40885416666666669"/>
    <n v="0"/>
    <n v="2040"/>
    <n v="3449"/>
    <x v="0"/>
  </r>
  <r>
    <s v="Magnificent Minds"/>
    <s v="Suzanne Goh"/>
    <n v="473"/>
    <n v="312"/>
    <s v="měkká vazba"/>
    <s v="Ekonomie &amp; Naučné &amp; Věda"/>
    <n v="161"/>
    <n v="0.34038054968287529"/>
    <n v="0"/>
    <n v="1057"/>
    <n v="263"/>
    <x v="0"/>
  </r>
  <r>
    <s v="All Fours"/>
    <s v="Miranda July"/>
    <n v="591"/>
    <n v="496"/>
    <s v="pevná vazba"/>
    <s v="Beletrie"/>
    <n v="95"/>
    <n v="0.16074450084602368"/>
    <n v="0"/>
    <n v="659"/>
    <n v="956"/>
    <x v="1"/>
  </r>
  <r>
    <s v="500 otázek na mimozemšťany"/>
    <s v="Zdeněk Schee"/>
    <n v="69"/>
    <n v="21"/>
    <s v="online nosič"/>
    <s v="Psychologie &amp; Spiritualita &amp; Esoterika"/>
    <n v="48"/>
    <n v="0.69565217391304346"/>
    <n v="1"/>
    <n v="3584"/>
    <n v="763"/>
    <x v="2"/>
  </r>
  <r>
    <s v="He's A 10"/>
    <s v="Jessica Yaleová"/>
    <n v="294"/>
    <n v="159"/>
    <s v="měkká vazba"/>
    <s v="Romantika &amp; Erotika"/>
    <n v="135"/>
    <n v="0.45918367346938777"/>
    <n v="0"/>
    <n v="3926"/>
    <n v="3507"/>
    <x v="1"/>
  </r>
  <r>
    <s v="Internát"/>
    <s v="Serhij Žadan"/>
    <n v="311"/>
    <n v="264"/>
    <s v="pevná vazba"/>
    <s v="Historie &amp; války"/>
    <n v="47"/>
    <n v="0.15112540192926044"/>
    <n v="0"/>
    <n v="1800"/>
    <n v="520"/>
    <x v="2"/>
  </r>
  <r>
    <s v="Milenky"/>
    <s v="Jane Banksová"/>
    <n v="119"/>
    <n v="17"/>
    <s v="online nosič"/>
    <s v="Romantika &amp; Erotika"/>
    <n v="102"/>
    <n v="0.8571428571428571"/>
    <n v="1"/>
    <n v="2414"/>
    <n v="3716"/>
    <x v="1"/>
  </r>
  <r>
    <s v="Star Wars - Rogue One"/>
    <s v="Alexander Freed"/>
    <n v="268"/>
    <n v="220"/>
    <s v="měkká vazba"/>
    <s v="Scifi &amp; Fantasy &amp; Horor"/>
    <n v="48"/>
    <n v="0.17910447761194029"/>
    <n v="0"/>
    <n v="2585"/>
    <n v="563"/>
    <x v="2"/>
  </r>
  <r>
    <s v="Edgedancer"/>
    <s v="Brandon Sanderson"/>
    <n v="268"/>
    <n v="198"/>
    <s v="měkká vazba"/>
    <s v="Scifi &amp; Fantasy &amp; Horor"/>
    <n v="70"/>
    <n v="0.26119402985074625"/>
    <n v="0"/>
    <n v="4489"/>
    <n v="2413"/>
    <x v="2"/>
  </r>
  <r>
    <s v="Srandičky kočičí partičky"/>
    <s v="Agnieszka Stelmaszyková"/>
    <n v="219"/>
    <n v="153"/>
    <s v="online nosič"/>
    <s v="Ekonomie &amp; Naučné &amp; Věda"/>
    <n v="66"/>
    <n v="0.30136986301369861"/>
    <n v="1"/>
    <n v="3299"/>
    <n v="1455"/>
    <x v="2"/>
  </r>
  <r>
    <s v="Shaman King Omnibus 2 (Vol. 4-6)"/>
    <s v="Hiroyuki Takei"/>
    <n v="447"/>
    <n v="375"/>
    <s v="měkká vazba"/>
    <s v="Scifi &amp; Fantasy &amp; Horor"/>
    <n v="72"/>
    <n v="0.16107382550335569"/>
    <n v="0"/>
    <n v="4463"/>
    <n v="4407"/>
    <x v="2"/>
  </r>
  <r>
    <s v="Ikigai, Simple Secrets to a Long and Happy Life"/>
    <s v="Francesc Miralles"/>
    <n v="402"/>
    <n v="314"/>
    <s v="měkká vazba"/>
    <s v="Psychologie &amp; Spiritualita &amp; Esoterika"/>
    <n v="88"/>
    <n v="0.21890547263681592"/>
    <n v="0"/>
    <n v="3607"/>
    <n v="4077"/>
    <x v="1"/>
  </r>
  <r>
    <s v="The Master And Margarita"/>
    <s v="Michail Bulgakov"/>
    <n v="447"/>
    <n v="317"/>
    <s v="pevná vazba"/>
    <s v="Beletrie"/>
    <n v="130"/>
    <n v="0.29082774049217003"/>
    <n v="0"/>
    <n v="1443"/>
    <n v="2684"/>
    <x v="1"/>
  </r>
  <r>
    <s v="Peppa Pig - Peppa pomáhá planetě"/>
    <s v="Egmont"/>
    <n v="223"/>
    <n v="78"/>
    <s v="pevná vazba"/>
    <s v="Děti &amp; Mládež"/>
    <n v="145"/>
    <n v="0.65022421524663676"/>
    <n v="0"/>
    <n v="1920"/>
    <n v="1021"/>
    <x v="1"/>
  </r>
  <r>
    <s v="Půda a život civilizací"/>
    <s v="Václav Cílek"/>
    <n v="536"/>
    <n v="407"/>
    <s v="pevná vazba"/>
    <s v="Ekonomie &amp; Naučné &amp; Věda"/>
    <n v="129"/>
    <n v="0.24067164179104478"/>
    <n v="0"/>
    <n v="4493"/>
    <n v="2779"/>
    <x v="1"/>
  </r>
  <r>
    <s v="Dr Jekyll and Mr Hyde"/>
    <s v="Robert Louis Stevenson"/>
    <n v="447"/>
    <n v="358"/>
    <s v="pevná vazba"/>
    <s v="Beletrie"/>
    <n v="89"/>
    <n v="0.19910514541387025"/>
    <n v="0"/>
    <n v="3452"/>
    <n v="4044"/>
    <x v="1"/>
  </r>
  <r>
    <s v="Podvedená"/>
    <s v="Monika Knápková"/>
    <n v="89"/>
    <n v="38"/>
    <s v="online nosič"/>
    <s v="Romantika &amp; Erotika"/>
    <n v="51"/>
    <n v="0.5730337078651685"/>
    <n v="1"/>
    <n v="4210"/>
    <n v="3695"/>
    <x v="2"/>
  </r>
  <r>
    <s v="Rhythm of War"/>
    <s v="Brandon Sanderson"/>
    <n v="357"/>
    <n v="293"/>
    <s v="měkká vazba"/>
    <s v="Scifi &amp; Fantasy &amp; Horor"/>
    <n v="64"/>
    <n v="0.17927170868347339"/>
    <n v="0"/>
    <n v="859"/>
    <n v="1257"/>
    <x v="2"/>
  </r>
  <r>
    <s v="Mlha"/>
    <s v="Stephen King"/>
    <n v="299"/>
    <n v="227"/>
    <s v="online nosič"/>
    <s v="Krimi &amp; thriller"/>
    <n v="72"/>
    <n v="0.24080267558528429"/>
    <n v="1"/>
    <n v="2962"/>
    <n v="1982"/>
    <x v="2"/>
  </r>
  <r>
    <s v="Keltské pověsti"/>
    <n v="1400"/>
    <n v="399"/>
    <n v="323"/>
    <s v="pevná vazba"/>
    <s v="Scifi &amp; Fantasy &amp; Horor"/>
    <n v="76"/>
    <n v="0.19047619047619047"/>
    <n v="0"/>
    <n v="10"/>
    <n v="3481"/>
    <x v="1"/>
  </r>
  <r>
    <s v="Pouta osudu"/>
    <s v="Victorie Cornwall"/>
    <n v="249"/>
    <n v="52"/>
    <s v="online nosič"/>
    <s v="Romantika &amp; Erotika"/>
    <n v="197"/>
    <n v="0.79116465863453811"/>
    <n v="1"/>
    <n v="1788"/>
    <n v="947"/>
    <x v="0"/>
  </r>
  <r>
    <s v="Unprocess Your Life"/>
    <s v="Rob Hobson"/>
    <n v="627"/>
    <n v="483"/>
    <s v="měkká vazba"/>
    <s v="Vaření &amp; lifestyle"/>
    <n v="144"/>
    <n v="0.22966507177033493"/>
    <n v="0"/>
    <n v="1930"/>
    <n v="1395"/>
    <x v="1"/>
  </r>
  <r>
    <s v="Kolotoč"/>
    <s v="Paulina Świst"/>
    <n v="279"/>
    <n v="112"/>
    <s v="měkká vazba"/>
    <s v="Romantika &amp; Erotika"/>
    <n v="167"/>
    <n v="0.59856630824372759"/>
    <n v="0"/>
    <n v="1709"/>
    <n v="3739"/>
    <x v="0"/>
  </r>
  <r>
    <s v="Nečekaný polibek"/>
    <s v="Petra Martišková"/>
    <n v="229"/>
    <n v="117"/>
    <s v="online nosič"/>
    <s v="Děti &amp; Mládež"/>
    <n v="112"/>
    <n v="0.48908296943231439"/>
    <n v="1"/>
    <n v="2481"/>
    <n v="4210"/>
    <x v="1"/>
  </r>
  <r>
    <s v="City of Stardust"/>
    <s v="Georgia Summers"/>
    <n v="447"/>
    <n v="331"/>
    <s v="měkká vazba"/>
    <s v="Scifi &amp; Fantasy &amp; Horor"/>
    <n v="116"/>
    <n v="0.25950782997762861"/>
    <n v="0"/>
    <n v="984"/>
    <n v="2863"/>
    <x v="1"/>
  </r>
  <r>
    <s v="The Sources of Modern Architecture and Design (World of Art)"/>
    <s v="Kenneth Frampton"/>
    <n v="536"/>
    <n v="493"/>
    <s v="měkká vazba"/>
    <s v="Umění &amp; Kultura &amp; Hobby"/>
    <n v="43"/>
    <n v="8.0223880597014921E-2"/>
    <n v="0"/>
    <n v="1718"/>
    <n v="205"/>
    <x v="2"/>
  </r>
  <r>
    <s v="Program Nosferatu - Zrnka temnoty 14"/>
    <s v="Miroslav Pech"/>
    <n v="160"/>
    <n v="139"/>
    <s v="měkká vazba"/>
    <s v="Krimi &amp; thriller"/>
    <n v="21"/>
    <n v="0.13125000000000001"/>
    <n v="0"/>
    <n v="2730"/>
    <n v="1888"/>
    <x v="3"/>
  </r>
  <r>
    <s v="Hell Followed With Us"/>
    <s v="Andrew Joseph White"/>
    <n v="268"/>
    <n v="198"/>
    <s v="měkká vazba"/>
    <s v="Beletrie"/>
    <n v="70"/>
    <n v="0.26119402985074625"/>
    <n v="0"/>
    <n v="3193"/>
    <n v="1741"/>
    <x v="2"/>
  </r>
  <r>
    <s v="Nad mraky"/>
    <s v="Dalibor Vácha"/>
    <n v="309"/>
    <n v="161"/>
    <s v="online nosič"/>
    <s v="Psychologie &amp; Spiritualita &amp; Esoterika"/>
    <n v="148"/>
    <n v="0.47896440129449835"/>
    <n v="1"/>
    <n v="2144"/>
    <n v="2716"/>
    <x v="1"/>
  </r>
  <r>
    <s v="Slova a zázraky"/>
    <s v="Ann-Sophie Kaiser"/>
    <n v="289"/>
    <n v="214"/>
    <s v="online nosič"/>
    <s v="Historie &amp; války"/>
    <n v="75"/>
    <n v="0.25951557093425603"/>
    <n v="1"/>
    <n v="722"/>
    <n v="4463"/>
    <x v="2"/>
  </r>
  <r>
    <s v="Jak vyzrát na akvarel - Štětcem, akvarelovými pastelkami, fixami"/>
    <s v="Monika Davidová"/>
    <n v="268"/>
    <n v="217"/>
    <s v="pevná vazba"/>
    <s v="Umění &amp; Kultura &amp; Hobby"/>
    <n v="51"/>
    <n v="0.19029850746268656"/>
    <n v="0"/>
    <n v="986"/>
    <n v="2176"/>
    <x v="2"/>
  </r>
  <r>
    <s v="The Norse Myths that Shape the Way We Think"/>
    <s v="Carolyne Larrington"/>
    <n v="649"/>
    <n v="571"/>
    <s v="pevná vazba"/>
    <s v="Historie &amp; války"/>
    <n v="78"/>
    <n v="0.12018489984591679"/>
    <n v="0"/>
    <n v="1705"/>
    <n v="814"/>
    <x v="1"/>
  </r>
  <r>
    <s v="Muž v domácnosti 8"/>
    <s v="Kósuke Óno"/>
    <n v="199"/>
    <n v="131"/>
    <s v="měkká vazba"/>
    <s v="Scifi &amp; Fantasy &amp; Horor"/>
    <n v="68"/>
    <n v="0.34170854271356782"/>
    <n v="0"/>
    <n v="3302"/>
    <n v="692"/>
    <x v="2"/>
  </r>
  <r>
    <s v="Prošla jsem peklem - pravdivý příběh o týrání, lásce a zradě"/>
    <s v="Hera Lind"/>
    <n v="249"/>
    <n v="105"/>
    <s v="online nosič"/>
    <s v="Beletrie"/>
    <n v="144"/>
    <n v="0.57831325301204817"/>
    <n v="1"/>
    <n v="2870"/>
    <n v="3414"/>
    <x v="1"/>
  </r>
  <r>
    <s v="Buď eko!"/>
    <s v="Katie Abey"/>
    <n v="179"/>
    <n v="39"/>
    <s v="měkká vazba"/>
    <s v="Děti &amp; Mládež"/>
    <n v="140"/>
    <n v="0.78212290502793291"/>
    <n v="0"/>
    <n v="1889"/>
    <n v="3754"/>
    <x v="1"/>
  </r>
  <r>
    <s v="The Fermentation Kitchen"/>
    <s v="Sam Cooper"/>
    <n v="561"/>
    <n v="415"/>
    <s v="pevná vazba"/>
    <s v="Vaření &amp; lifestyle"/>
    <n v="146"/>
    <n v="0.26024955436720143"/>
    <n v="0"/>
    <n v="1405"/>
    <n v="149"/>
    <x v="1"/>
  </r>
  <r>
    <s v="Embracing Hope"/>
    <s v="Viktor E. Frankl"/>
    <n v="447"/>
    <n v="429"/>
    <s v="pevná vazba"/>
    <s v="Psychologie &amp; Spiritualita &amp; Esoterika"/>
    <n v="18"/>
    <n v="4.0268456375838924E-2"/>
    <n v="0"/>
    <n v="572"/>
    <n v="647"/>
    <x v="3"/>
  </r>
  <r>
    <s v="Muž v domácnosti 6"/>
    <s v="Kósuke Óno"/>
    <n v="199"/>
    <n v="92"/>
    <s v="měkká vazba"/>
    <s v="Scifi &amp; Fantasy &amp; Horor"/>
    <n v="107"/>
    <n v="0.53768844221105527"/>
    <n v="0"/>
    <n v="2166"/>
    <n v="4390"/>
    <x v="1"/>
  </r>
  <r>
    <s v="Mláďata z farmy - 18 zvuků"/>
    <s v="Svojtka"/>
    <n v="357"/>
    <n v="193"/>
    <s v="leporelo"/>
    <s v="Děti &amp; Mládež"/>
    <n v="164"/>
    <n v="0.45938375350140054"/>
    <n v="0"/>
    <n v="2700"/>
    <n v="3595"/>
    <x v="0"/>
  </r>
  <r>
    <s v="Muž v domácnosti 7"/>
    <s v="Kósuke Óno"/>
    <n v="199"/>
    <n v="137"/>
    <s v="měkká vazba"/>
    <s v="Scifi &amp; Fantasy &amp; Horor"/>
    <n v="62"/>
    <n v="0.31155778894472363"/>
    <n v="0"/>
    <n v="3"/>
    <n v="2777"/>
    <x v="2"/>
  </r>
  <r>
    <s v="Death Note 11"/>
    <s v="Cugumi Oba"/>
    <n v="257"/>
    <n v="190"/>
    <s v="měkká vazba"/>
    <s v="Beletrie"/>
    <n v="67"/>
    <n v="0.26070038910505838"/>
    <n v="0"/>
    <n v="2103"/>
    <n v="408"/>
    <x v="2"/>
  </r>
  <r>
    <s v="Shaman King Omnibus 9 (Vol. 25-27)"/>
    <s v="Hiroyuki Takei"/>
    <n v="447"/>
    <n v="313"/>
    <s v="měkká vazba"/>
    <s v="Scifi &amp; Fantasy &amp; Horor"/>
    <n v="134"/>
    <n v="0.29977628635346754"/>
    <n v="0"/>
    <n v="389"/>
    <n v="1324"/>
    <x v="1"/>
  </r>
  <r>
    <s v="The Vincent van Gogh Atlas"/>
    <s v="René van Blerk"/>
    <n v="491"/>
    <n v="403"/>
    <s v="pevná vazba"/>
    <s v="Umění &amp; Kultura &amp; Hobby"/>
    <n v="88"/>
    <n v="0.17922606924643583"/>
    <n v="0"/>
    <n v="3961"/>
    <n v="1933"/>
    <x v="1"/>
  </r>
  <r>
    <s v="Bajky"/>
    <s v="Ezop"/>
    <n v="239"/>
    <n v="131"/>
    <s v="pevná vazba"/>
    <s v="Scifi &amp; Fantasy &amp; Horor"/>
    <n v="108"/>
    <n v="0.45188284518828453"/>
    <n v="0"/>
    <n v="917"/>
    <n v="2422"/>
    <x v="1"/>
  </r>
  <r>
    <s v="Evoluce všeho"/>
    <s v="Matt Ridley"/>
    <n v="357"/>
    <n v="303"/>
    <s v="pevná vazba"/>
    <s v="Ekonomie &amp; Naučné &amp; Věda"/>
    <n v="54"/>
    <n v="0.15126050420168066"/>
    <n v="0"/>
    <n v="2337"/>
    <n v="3675"/>
    <x v="2"/>
  </r>
  <r>
    <s v="Blood &amp; Fury"/>
    <s v="Justina Ireland"/>
    <n v="268"/>
    <n v="147"/>
    <s v="měkká vazba"/>
    <s v="Děti &amp; Mládež"/>
    <n v="121"/>
    <n v="0.45149253731343286"/>
    <n v="0"/>
    <n v="4457"/>
    <n v="1872"/>
    <x v="1"/>
  </r>
  <r>
    <s v="Shaman King Omnibus 6 (Vol. 16-18)"/>
    <s v="Hiroyuki Takei"/>
    <n v="447"/>
    <n v="362"/>
    <s v="měkká vazba"/>
    <s v="Scifi &amp; Fantasy &amp; Horor"/>
    <n v="85"/>
    <n v="0.19015659955257272"/>
    <n v="0"/>
    <n v="1376"/>
    <n v="1549"/>
    <x v="1"/>
  </r>
  <r>
    <s v="Discipline Is Destiny"/>
    <s v="Ryan Holiday"/>
    <n v="325"/>
    <n v="250"/>
    <s v="měkká vazba"/>
    <s v="Ekonomie &amp; Naučné &amp; Věda"/>
    <n v="75"/>
    <n v="0.23076923076923078"/>
    <n v="0"/>
    <n v="1205"/>
    <n v="3246"/>
    <x v="2"/>
  </r>
  <r>
    <s v="Něžná svítání / Příběh o čisté lásce muže a ženy prokládaný autorskými básněmi"/>
    <s v="Michal Brozman"/>
    <n v="357"/>
    <n v="203"/>
    <s v="pevná vazba"/>
    <s v="Romantika &amp; Erotika"/>
    <n v="154"/>
    <n v="0.43137254901960786"/>
    <n v="0"/>
    <n v="378"/>
    <n v="3915"/>
    <x v="0"/>
  </r>
  <r>
    <s v="Sirotčinec slečny Peregrinové: Ptačí sněm"/>
    <s v="Ransom Riggs"/>
    <n v="225"/>
    <n v="176"/>
    <s v="online nosič"/>
    <s v="Scifi &amp; Fantasy &amp; Horor"/>
    <n v="49"/>
    <n v="0.21777777777777776"/>
    <n v="1"/>
    <n v="4011"/>
    <n v="1632"/>
    <x v="2"/>
  </r>
  <r>
    <s v="David Miřejovský: Amerika na mušce"/>
    <s v="David Miřejovský"/>
    <n v="357"/>
    <n v="293"/>
    <s v="pevná vazba"/>
    <s v="Ekonomie &amp; Naučné &amp; Věda"/>
    <n v="64"/>
    <n v="0.17927170868347339"/>
    <n v="0"/>
    <n v="1091"/>
    <n v="3852"/>
    <x v="2"/>
  </r>
  <r>
    <s v="Temple of No God"/>
    <s v="H. M. Long"/>
    <n v="268"/>
    <n v="121"/>
    <s v="měkká vazba"/>
    <s v="Scifi &amp; Fantasy &amp; Horor"/>
    <n v="147"/>
    <n v="0.54850746268656714"/>
    <n v="0"/>
    <n v="1398"/>
    <n v="765"/>
    <x v="1"/>
  </r>
  <r>
    <s v="Doktor z Varšavy"/>
    <s v="Elisabeth Giffordová"/>
    <n v="248"/>
    <n v="129"/>
    <s v="online nosič"/>
    <s v="Historie &amp; války"/>
    <n v="119"/>
    <n v="0.47983870967741937"/>
    <n v="1"/>
    <n v="3847"/>
    <n v="2396"/>
    <x v="1"/>
  </r>
  <r>
    <s v="Dynastie Windsorů"/>
    <s v="Jean des Cars"/>
    <n v="429"/>
    <n v="365"/>
    <s v="online nosič"/>
    <s v="Historie &amp; války"/>
    <n v="64"/>
    <n v="0.14918414918414918"/>
    <n v="1"/>
    <n v="3722"/>
    <n v="19"/>
    <x v="2"/>
  </r>
  <r>
    <s v="Action Bible Rev/E"/>
    <s v="Sergio Cariello"/>
    <n v="856"/>
    <n v="531"/>
    <s v="pevná vazba"/>
    <s v="Děti &amp; Mládež"/>
    <n v="325"/>
    <n v="0.37967289719626168"/>
    <n v="0"/>
    <n v="2903"/>
    <n v="586"/>
    <x v="0"/>
  </r>
  <r>
    <s v="Superman Red &amp; Blue"/>
    <m/>
    <n v="599"/>
    <n v="545"/>
    <s v="měkká vazba"/>
    <s v="Scifi &amp; Fantasy &amp; Horor"/>
    <n v="54"/>
    <n v="9.0150250417362271E-2"/>
    <n v="0"/>
    <n v="646"/>
    <n v="1228"/>
    <x v="2"/>
  </r>
  <r>
    <s v="Girls Who Burn"/>
    <s v="MK Pagano"/>
    <n v="268"/>
    <n v="147"/>
    <s v="měkká vazba"/>
    <s v="Děti &amp; Mládež"/>
    <n v="121"/>
    <n v="0.45149253731343286"/>
    <n v="0"/>
    <n v="1194"/>
    <n v="365"/>
    <x v="1"/>
  </r>
  <r>
    <s v="The Enemy"/>
    <s v="Sarah Adamsová"/>
    <n v="325"/>
    <n v="211"/>
    <s v="měkká vazba"/>
    <s v="Beletrie"/>
    <n v="114"/>
    <n v="0.35076923076923078"/>
    <n v="0"/>
    <n v="738"/>
    <n v="1594"/>
    <x v="1"/>
  </r>
  <r>
    <s v="Bláznivá teta a já"/>
    <s v="Heinlei Sylvia"/>
    <n v="178"/>
    <n v="141"/>
    <s v="pevná vazba"/>
    <s v="Beletrie"/>
    <n v="37"/>
    <n v="0.20786516853932585"/>
    <n v="0"/>
    <n v="3099"/>
    <n v="3297"/>
    <x v="2"/>
  </r>
  <r>
    <s v="The Anatomy of Sports Injuries"/>
    <s v="Brad Walker"/>
    <n v="531"/>
    <n v="504"/>
    <s v="měkká vazba"/>
    <s v="Ekonomie &amp; Naučné &amp; Věda"/>
    <n v="27"/>
    <n v="5.0847457627118647E-2"/>
    <n v="0"/>
    <n v="1830"/>
    <n v="3701"/>
    <x v="2"/>
  </r>
  <r>
    <s v="Jen šmouha po nebi"/>
    <s v="Ivan Binar"/>
    <n v="213"/>
    <n v="147"/>
    <s v="měkká vazba"/>
    <s v="Beletrie"/>
    <n v="66"/>
    <n v="0.30985915492957744"/>
    <n v="0"/>
    <n v="3650"/>
    <n v="3910"/>
    <x v="2"/>
  </r>
  <r>
    <s v="The Circus Train"/>
    <s v="Amita Parikh"/>
    <n v="268"/>
    <n v="198"/>
    <s v="měkká vazba"/>
    <s v="Beletrie"/>
    <n v="70"/>
    <n v="0.26119402985074625"/>
    <n v="0"/>
    <n v="1078"/>
    <n v="3503"/>
    <x v="2"/>
  </r>
  <r>
    <s v="The Lonely Hearts Book Club"/>
    <s v="Lucy Gilmore"/>
    <n v="330"/>
    <n v="284"/>
    <s v="měkká vazba"/>
    <s v="Beletrie"/>
    <n v="46"/>
    <n v="0.1393939393939394"/>
    <n v="0"/>
    <n v="2395"/>
    <n v="4467"/>
    <x v="2"/>
  </r>
  <r>
    <s v="Feel The Fear And Do It Anyway"/>
    <s v="Susan Jeffers"/>
    <n v="325"/>
    <n v="280"/>
    <s v="měkká vazba"/>
    <s v="Vaření &amp; lifestyle"/>
    <n v="45"/>
    <n v="0.13846153846153847"/>
    <n v="0"/>
    <n v="3427"/>
    <n v="4393"/>
    <x v="2"/>
  </r>
  <r>
    <s v="The Egyptian Myths. A Guide to the Ancient Gods and Legends"/>
    <s v="Garry J. Shaw"/>
    <n v="499"/>
    <n v="414"/>
    <s v="pevná vazba"/>
    <s v="Scifi &amp; Fantasy &amp; Horor"/>
    <n v="85"/>
    <n v="0.17034068136272545"/>
    <n v="0"/>
    <n v="2438"/>
    <n v="1672"/>
    <x v="1"/>
  </r>
  <r>
    <s v="Blue-Skinned Gods"/>
    <s v="SJ Sindu"/>
    <n v="268"/>
    <n v="139"/>
    <s v="měkká vazba"/>
    <s v="Beletrie"/>
    <n v="129"/>
    <n v="0.48134328358208955"/>
    <n v="0"/>
    <n v="4440"/>
    <n v="3303"/>
    <x v="1"/>
  </r>
  <r>
    <s v="A Shadow Crown: The Halfling Saga"/>
    <s v="Melissa Blair"/>
    <n v="268"/>
    <n v="201"/>
    <s v="měkká vazba"/>
    <s v="Scifi &amp; Fantasy &amp; Horor"/>
    <n v="67"/>
    <n v="0.25"/>
    <n v="0"/>
    <n v="3502"/>
    <n v="4005"/>
    <x v="2"/>
  </r>
  <r>
    <s v="Tokyo Revengers 6"/>
    <s v="Ken Wakui"/>
    <n v="223"/>
    <n v="125"/>
    <s v="měkká vazba"/>
    <s v="Scifi &amp; Fantasy &amp; Horor"/>
    <n v="98"/>
    <n v="0.43946188340807174"/>
    <n v="0"/>
    <n v="3248"/>
    <n v="1911"/>
    <x v="1"/>
  </r>
  <r>
    <s v="Greenwich Park"/>
    <s v="Katherine Faulkner"/>
    <n v="259"/>
    <n v="189"/>
    <s v="měkká vazba"/>
    <s v="Krimi &amp; thriller"/>
    <n v="70"/>
    <n v="0.27027027027027029"/>
    <n v="0"/>
    <n v="4403"/>
    <n v="1969"/>
    <x v="2"/>
  </r>
  <r>
    <s v="The Fragile Threads of Power"/>
    <s v="Victoria E. Schwabová"/>
    <n v="294"/>
    <n v="226"/>
    <s v="měkká vazba"/>
    <s v="Scifi &amp; Fantasy &amp; Horor"/>
    <n v="68"/>
    <n v="0.23129251700680273"/>
    <n v="0"/>
    <n v="1636"/>
    <n v="1606"/>
    <x v="2"/>
  </r>
  <r>
    <s v="Sensitive"/>
    <s v="Jenn Granneman"/>
    <n v="312"/>
    <n v="243"/>
    <s v="měkká vazba"/>
    <s v="Psychologie &amp; Spiritualita &amp; Esoterika"/>
    <n v="69"/>
    <n v="0.22115384615384615"/>
    <n v="0"/>
    <n v="3735"/>
    <n v="2148"/>
    <x v="2"/>
  </r>
  <r>
    <s v="Příběh Vánoc"/>
    <s v="Cristina Losantosová"/>
    <n v="268"/>
    <n v="88"/>
    <s v="leporelo"/>
    <s v="Děti &amp; Mládež"/>
    <n v="180"/>
    <n v="0.67164179104477617"/>
    <n v="0"/>
    <n v="3253"/>
    <n v="4128"/>
    <x v="0"/>
  </r>
  <r>
    <s v="Kreslení pro fanoušky seriálu Wednesday"/>
    <s v="Michaela Bystrá Radvanová"/>
    <n v="223"/>
    <n v="116"/>
    <s v="měkká vazba"/>
    <s v="Děti &amp; Mládež"/>
    <n v="107"/>
    <n v="0.47982062780269058"/>
    <n v="0"/>
    <n v="1177"/>
    <n v="4525"/>
    <x v="1"/>
  </r>
  <r>
    <s v="Elden Ring: The Road to the Erdtree, Vol. 4"/>
    <s v="Greg Deng"/>
    <n v="325"/>
    <n v="260"/>
    <s v="měkká vazba"/>
    <s v="Scifi &amp; Fantasy &amp; Horor"/>
    <n v="65"/>
    <n v="0.2"/>
    <n v="0"/>
    <n v="1178"/>
    <n v="3552"/>
    <x v="2"/>
  </r>
  <r>
    <s v="Less is More"/>
    <s v="Jason Hickel"/>
    <n v="325"/>
    <n v="244"/>
    <s v="měkká vazba"/>
    <s v="Ekonomie &amp; Naučné &amp; Věda"/>
    <n v="81"/>
    <n v="0.24923076923076923"/>
    <n v="0"/>
    <n v="1106"/>
    <n v="3506"/>
    <x v="1"/>
  </r>
  <r>
    <s v="Castle of The Cursed"/>
    <s v="Romina Garber"/>
    <n v="268"/>
    <n v="88"/>
    <s v="měkká vazba"/>
    <s v="Děti &amp; Mládež"/>
    <n v="180"/>
    <n v="0.67164179104477617"/>
    <n v="0"/>
    <n v="2083"/>
    <n v="2523"/>
    <x v="0"/>
  </r>
  <r>
    <s v="Doživotí - Dohlížela jsem na nejhorší zločince"/>
    <s v="Vanessa"/>
    <n v="259"/>
    <n v="135"/>
    <s v="online nosič"/>
    <s v="Beletrie"/>
    <n v="124"/>
    <n v="0.47876447876447875"/>
    <n v="1"/>
    <n v="2359"/>
    <n v="706"/>
    <x v="1"/>
  </r>
  <r>
    <s v="The Antique Hunter's Guide to Murder"/>
    <s v="C. L. Miller"/>
    <n v="268"/>
    <n v="190"/>
    <s v="měkká vazba"/>
    <s v="Krimi &amp; thriller"/>
    <n v="78"/>
    <n v="0.29104477611940299"/>
    <n v="0"/>
    <n v="353"/>
    <n v="1928"/>
    <x v="1"/>
  </r>
  <r>
    <s v="Lonely Planet Korea"/>
    <s v="Lonely Planet"/>
    <n v="569"/>
    <n v="398"/>
    <s v="měkká vazba"/>
    <s v="Ekonomie &amp; Naučné &amp; Věda"/>
    <n v="171"/>
    <n v="0.30052724077328646"/>
    <n v="0"/>
    <n v="4055"/>
    <n v="3410"/>
    <x v="0"/>
  </r>
  <r>
    <s v="Severní den"/>
    <s v="Ondřej Blaho"/>
    <n v="279"/>
    <n v="206"/>
    <s v="online nosič"/>
    <s v="Scifi &amp; Fantasy &amp; Horor"/>
    <n v="73"/>
    <n v="0.26164874551971329"/>
    <n v="1"/>
    <n v="4136"/>
    <n v="905"/>
    <x v="2"/>
  </r>
  <r>
    <s v="Sbohem, má růžová zahrado 1"/>
    <s v="Dr. Pepperco"/>
    <n v="179"/>
    <n v="132"/>
    <s v="měkká vazba"/>
    <s v="Scifi &amp; Fantasy &amp; Horor"/>
    <n v="47"/>
    <n v="0.26256983240223464"/>
    <n v="0"/>
    <n v="377"/>
    <n v="2559"/>
    <x v="2"/>
  </r>
  <r>
    <s v="Féerie pro jindy II"/>
    <s v="Louis-Ferdinand Céline"/>
    <n v="325"/>
    <n v="224"/>
    <s v="pevná vazba"/>
    <s v="Beletrie"/>
    <n v="101"/>
    <n v="0.31076923076923074"/>
    <n v="0"/>
    <n v="3017"/>
    <n v="2211"/>
    <x v="1"/>
  </r>
  <r>
    <s v="Disney Cruella: The Manga: Black, White, and Red"/>
    <s v="Ishie Hachi"/>
    <n v="312"/>
    <n v="309"/>
    <s v="měkká vazba"/>
    <s v="Scifi &amp; Fantasy &amp; Horor"/>
    <n v="3"/>
    <n v="9.6153846153846159E-3"/>
    <n v="0"/>
    <n v="4376"/>
    <n v="915"/>
    <x v="3"/>
  </r>
  <r>
    <s v="Vichry Duny"/>
    <s v="Brian Herbert"/>
    <n v="447"/>
    <n v="344"/>
    <s v="pevná vazba"/>
    <s v="Scifi &amp; Fantasy &amp; Horor"/>
    <n v="103"/>
    <n v="0.23042505592841164"/>
    <n v="0"/>
    <n v="1301"/>
    <n v="1371"/>
    <x v="1"/>
  </r>
  <r>
    <s v="The Warrior in My Wardrobe"/>
    <s v="Simon Farnaby"/>
    <n v="239"/>
    <n v="48"/>
    <s v="měkká vazba"/>
    <s v="Děti &amp; Mládež"/>
    <n v="191"/>
    <n v="0.79916317991631802"/>
    <n v="0"/>
    <n v="2522"/>
    <n v="3557"/>
    <x v="0"/>
  </r>
  <r>
    <s v="Kuchařka Delicious blog Lucie"/>
    <s v="CPress"/>
    <n v="299"/>
    <n v="230"/>
    <s v="pevná vazba"/>
    <s v="Vaření &amp; lifestyle"/>
    <n v="69"/>
    <n v="0.23076923076923078"/>
    <n v="0"/>
    <n v="3169"/>
    <n v="4543"/>
    <x v="2"/>
  </r>
  <r>
    <s v="No Season but the Summer"/>
    <s v="Matilda Leyser"/>
    <n v="294"/>
    <n v="206"/>
    <s v="měkká vazba"/>
    <s v="Beletrie"/>
    <n v="88"/>
    <n v="0.29931972789115646"/>
    <n v="0"/>
    <n v="4074"/>
    <n v="1905"/>
    <x v="1"/>
  </r>
  <r>
    <s v="Pohádky čistého srdce"/>
    <s v="Romana Szalaiová"/>
    <n v="79"/>
    <n v="44"/>
    <s v="online nosič"/>
    <s v="Děti &amp; Mládež"/>
    <n v="35"/>
    <n v="0.44303797468354428"/>
    <n v="1"/>
    <n v="1029"/>
    <n v="1572"/>
    <x v="2"/>
  </r>
  <r>
    <s v="Lies We Sing to the Sea"/>
    <s v="Sarah Underwood"/>
    <n v="268"/>
    <n v="225"/>
    <s v="měkká vazba"/>
    <s v="Scifi &amp; Fantasy &amp; Horor"/>
    <n v="43"/>
    <n v="0.16044776119402984"/>
    <n v="0"/>
    <n v="2242"/>
    <n v="3848"/>
    <x v="2"/>
  </r>
  <r>
    <s v="Protest Art"/>
    <s v="Jessica Lack"/>
    <n v="447"/>
    <n v="299"/>
    <s v="měkká vazba"/>
    <s v="Umění &amp; Kultura &amp; Hobby"/>
    <n v="148"/>
    <n v="0.33109619686800895"/>
    <n v="0"/>
    <n v="2600"/>
    <n v="2037"/>
    <x v="1"/>
  </r>
  <r>
    <s v="Kolonie"/>
    <s v="Sam Marsdenová"/>
    <n v="299"/>
    <n v="290"/>
    <s v="pevná vazba"/>
    <s v="Scifi &amp; Fantasy &amp; Horor"/>
    <n v="9"/>
    <n v="3.0100334448160536E-2"/>
    <n v="0"/>
    <n v="3542"/>
    <n v="3560"/>
    <x v="3"/>
  </r>
  <r>
    <s v="Už jsem vám to vyprávěl?"/>
    <s v="Sam Neill"/>
    <n v="399"/>
    <n v="303"/>
    <s v="pevná vazba"/>
    <s v="Beletrie"/>
    <n v="96"/>
    <n v="0.24060150375939848"/>
    <n v="0"/>
    <n v="4002"/>
    <n v="4375"/>
    <x v="1"/>
  </r>
  <r>
    <s v="Narcis a pivoňka"/>
    <s v="Katarína Brányiková"/>
    <n v="268"/>
    <n v="155"/>
    <s v="měkká vazba"/>
    <s v="Romantika &amp; Erotika"/>
    <n v="113"/>
    <n v="0.42164179104477612"/>
    <n v="0"/>
    <n v="4305"/>
    <n v="232"/>
    <x v="1"/>
  </r>
  <r>
    <s v="Příběh písně"/>
    <s v="Rochelle B. Weinsteinová"/>
    <n v="278"/>
    <n v="209"/>
    <s v="online nosič"/>
    <s v="Beletrie"/>
    <n v="69"/>
    <n v="0.24820143884892087"/>
    <n v="1"/>
    <n v="3108"/>
    <n v="2986"/>
    <x v="2"/>
  </r>
  <r>
    <s v="Salt Slow"/>
    <s v="Julia Armfield"/>
    <n v="295"/>
    <n v="162"/>
    <s v="měkká vazba"/>
    <s v="Beletrie"/>
    <n v="133"/>
    <n v="0.45084745762711864"/>
    <n v="0"/>
    <n v="2056"/>
    <n v="3457"/>
    <x v="1"/>
  </r>
  <r>
    <s v="My Art Book of Adventure"/>
    <s v="Shana Gozansky"/>
    <n v="529"/>
    <n v="307"/>
    <s v="pevná vazba"/>
    <s v="Děti &amp; Mládež"/>
    <n v="222"/>
    <n v="0.41965973534971646"/>
    <n v="0"/>
    <n v="3044"/>
    <n v="892"/>
    <x v="0"/>
  </r>
  <r>
    <s v="The Woodsmoke Women's Book of Spells"/>
    <s v="Rachel Greenlaw"/>
    <n v="402"/>
    <n v="257"/>
    <s v="měkká vazba"/>
    <s v="Romantika &amp; Erotika"/>
    <n v="145"/>
    <n v="0.36069651741293535"/>
    <n v="0"/>
    <n v="4473"/>
    <n v="2036"/>
    <x v="1"/>
  </r>
  <r>
    <s v="Poštovní skřítek Jaksemáš a zachráněné Vánoce"/>
    <s v="Alexandra Pageová"/>
    <n v="312"/>
    <n v="165"/>
    <s v="pevná vazba"/>
    <s v="Umění &amp; Kultura &amp; Hobby"/>
    <n v="147"/>
    <n v="0.47115384615384615"/>
    <n v="0"/>
    <n v="680"/>
    <n v="1186"/>
    <x v="1"/>
  </r>
  <r>
    <s v="Srdce čarodějky"/>
    <s v="Genevieve Gornichec"/>
    <n v="319"/>
    <n v="249"/>
    <s v="online nosič"/>
    <s v="Scifi &amp; Fantasy &amp; Horor"/>
    <n v="70"/>
    <n v="0.21943573667711599"/>
    <n v="1"/>
    <n v="2496"/>
    <n v="485"/>
    <x v="2"/>
  </r>
  <r>
    <s v="The Fairy Atlas. Fairy Folk of the World"/>
    <s v="Anna Claybourneová"/>
    <n v="489"/>
    <n v="249"/>
    <s v="pevná vazba"/>
    <s v="Děti &amp; Mládež"/>
    <n v="240"/>
    <n v="0.49079754601226994"/>
    <n v="0"/>
    <n v="2721"/>
    <n v="4037"/>
    <x v="0"/>
  </r>
  <r>
    <s v="Like a Charm"/>
    <s v="Kerry Barrett"/>
    <n v="268"/>
    <n v="72"/>
    <s v="měkká vazba"/>
    <s v="Romantika &amp; Erotika"/>
    <n v="196"/>
    <n v="0.73134328358208955"/>
    <n v="0"/>
    <n v="2161"/>
    <n v="2055"/>
    <x v="0"/>
  </r>
  <r>
    <s v="Star Wars Legends: The Empire Omnibus 2"/>
    <s v="Felipe Massafera"/>
    <n v="3579"/>
    <n v="2648"/>
    <s v="pevná vazba"/>
    <s v="Scifi &amp; Fantasy &amp; Horor"/>
    <n v="931"/>
    <n v="0.26012852752165411"/>
    <n v="0"/>
    <n v="3339"/>
    <n v="780"/>
    <x v="0"/>
  </r>
  <r>
    <s v="Prudký vzlet"/>
    <s v="Bianca Iosivoni"/>
    <n v="319"/>
    <n v="169"/>
    <s v="pevná vazba"/>
    <s v="Romantika &amp; Erotika"/>
    <n v="150"/>
    <n v="0.47021943573667713"/>
    <n v="0"/>
    <n v="2905"/>
    <n v="3128"/>
    <x v="1"/>
  </r>
  <r>
    <s v="Fair Rosaline: The most captivating, powerful and subversive retelling you´ll read this year"/>
    <s v="Natasha Solomonsová"/>
    <n v="268"/>
    <n v="129"/>
    <s v="měkká vazba"/>
    <s v="Romantika &amp; Erotika"/>
    <n v="139"/>
    <n v="0.51865671641791045"/>
    <n v="0"/>
    <n v="2569"/>
    <n v="2961"/>
    <x v="1"/>
  </r>
  <r>
    <s v="Gentlest of Wild Things"/>
    <s v="Sarah Underwood"/>
    <n v="312"/>
    <n v="212"/>
    <s v="měkká vazba"/>
    <s v="Scifi &amp; Fantasy &amp; Horor"/>
    <n v="100"/>
    <n v="0.32051282051282054"/>
    <n v="0"/>
    <n v="687"/>
    <n v="67"/>
    <x v="1"/>
  </r>
  <r>
    <s v="Hra na kočku a myš"/>
    <s v="Michele Campbell"/>
    <n v="399"/>
    <n v="263"/>
    <s v="online nosič"/>
    <s v="Krimi &amp; thriller"/>
    <n v="136"/>
    <n v="0.34085213032581452"/>
    <n v="1"/>
    <n v="3462"/>
    <n v="3498"/>
    <x v="1"/>
  </r>
  <r>
    <s v="The Penelopiad"/>
    <s v="Margaret Atwoodová"/>
    <n v="294"/>
    <n v="153"/>
    <s v="měkká vazba"/>
    <s v="Beletrie"/>
    <n v="141"/>
    <n v="0.47959183673469385"/>
    <n v="0"/>
    <n v="4514"/>
    <n v="2435"/>
    <x v="1"/>
  </r>
  <r>
    <s v="Horseman"/>
    <s v="Cristina Henry"/>
    <n v="289"/>
    <n v="168"/>
    <s v="měkká vazba"/>
    <s v="Scifi &amp; Fantasy &amp; Horor"/>
    <n v="121"/>
    <n v="0.41868512110726641"/>
    <n v="0"/>
    <n v="2621"/>
    <n v="2790"/>
    <x v="1"/>
  </r>
  <r>
    <s v="Slovem a mečem"/>
    <s v="Ivana Špičková"/>
    <n v="268"/>
    <n v="180"/>
    <s v="pevná vazba"/>
    <s v="Historie &amp; války"/>
    <n v="88"/>
    <n v="0.32835820895522388"/>
    <n v="0"/>
    <n v="3850"/>
    <n v="386"/>
    <x v="1"/>
  </r>
  <r>
    <s v="Mámin kastrůlek"/>
    <s v="CPress"/>
    <n v="420"/>
    <n v="311"/>
    <s v="pevná vazba"/>
    <s v="Vaření &amp; lifestyle"/>
    <n v="109"/>
    <n v="0.25952380952380955"/>
    <n v="0"/>
    <n v="3023"/>
    <n v="4158"/>
    <x v="1"/>
  </r>
  <r>
    <s v="Poor Things"/>
    <s v="Alasdair Gray"/>
    <n v="268"/>
    <n v="182"/>
    <s v="měkká vazba"/>
    <s v="Beletrie"/>
    <n v="86"/>
    <n v="0.32089552238805968"/>
    <n v="0"/>
    <n v="447"/>
    <n v="3013"/>
    <x v="1"/>
  </r>
  <r>
    <s v="Atlas starověkého Říma pro děti"/>
    <s v="Oldřich Růžička"/>
    <n v="268"/>
    <n v="153"/>
    <s v="pevná vazba"/>
    <s v="Děti &amp; Mládež"/>
    <n v="115"/>
    <n v="0.42910447761194032"/>
    <n v="0"/>
    <n v="354"/>
    <n v="1252"/>
    <x v="1"/>
  </r>
  <r>
    <s v="Barrow of Winter"/>
    <s v="H. M. Long"/>
    <n v="268"/>
    <n v="185"/>
    <s v="měkká vazba"/>
    <s v="Scifi &amp; Fantasy &amp; Horor"/>
    <n v="83"/>
    <n v="0.30970149253731344"/>
    <n v="0"/>
    <n v="827"/>
    <n v="654"/>
    <x v="1"/>
  </r>
  <r>
    <s v="Attack on Titan Omnibus 2 (4-6)"/>
    <s v="Hajime Isayama"/>
    <n v="447"/>
    <n v="331"/>
    <s v="měkká vazba"/>
    <s v="Scifi &amp; Fantasy &amp; Horor"/>
    <n v="116"/>
    <n v="0.25950782997762861"/>
    <n v="0"/>
    <n v="2123"/>
    <n v="207"/>
    <x v="1"/>
  </r>
  <r>
    <s v="Smlouva živlů"/>
    <s v="Libor Pleva"/>
    <n v="99"/>
    <n v="70"/>
    <s v="online nosič"/>
    <s v="Scifi &amp; Fantasy &amp; Horor"/>
    <n v="29"/>
    <n v="0.29292929292929293"/>
    <n v="1"/>
    <n v="3125"/>
    <n v="1999"/>
    <x v="2"/>
  </r>
  <r>
    <s v="Kdo by si chtěl brát vévodu"/>
    <s v="Sabrina Jeffries"/>
    <n v="312"/>
    <n v="140"/>
    <s v="pevná vazba"/>
    <s v="Romantika &amp; Erotika"/>
    <n v="172"/>
    <n v="0.55128205128205132"/>
    <n v="0"/>
    <n v="2157"/>
    <n v="4149"/>
    <x v="0"/>
  </r>
  <r>
    <s v="Veselé hry a malovánky"/>
    <s v="Fragment"/>
    <n v="149"/>
    <n v="58"/>
    <s v="měkká vazba"/>
    <s v="Děti &amp; Mládež"/>
    <n v="91"/>
    <n v="0.61073825503355705"/>
    <n v="0"/>
    <n v="210"/>
    <n v="4510"/>
    <x v="1"/>
  </r>
  <r>
    <s v="The Last Song of Penelope"/>
    <s v="Claire North"/>
    <n v="525"/>
    <n v="457"/>
    <s v="měkká vazba"/>
    <s v="Beletrie"/>
    <n v="68"/>
    <n v="0.12952380952380951"/>
    <n v="0"/>
    <n v="1400"/>
    <n v="505"/>
    <x v="2"/>
  </r>
  <r>
    <s v="Lunární dny pro ženy"/>
    <s v="Temnova Olga"/>
    <n v="258"/>
    <n v="191"/>
    <s v="měkká vazba"/>
    <s v="Psychologie &amp; Spiritualita &amp; Esoterika"/>
    <n v="67"/>
    <n v="0.25968992248062017"/>
    <n v="0"/>
    <n v="3245"/>
    <n v="1007"/>
    <x v="2"/>
  </r>
  <r>
    <s v="The Arrival"/>
    <s v="Shaun Tan"/>
    <n v="443"/>
    <n v="385"/>
    <s v="měkká vazba"/>
    <s v="Scifi &amp; Fantasy &amp; Horor"/>
    <n v="58"/>
    <n v="0.1309255079006772"/>
    <n v="0"/>
    <n v="3430"/>
    <n v="3459"/>
    <x v="2"/>
  </r>
  <r>
    <s v="Ink Blood Sister Scribe"/>
    <s v="Emma Torzsová"/>
    <n v="294"/>
    <n v="185"/>
    <s v="měkká vazba"/>
    <s v="Krimi &amp; thriller"/>
    <n v="109"/>
    <n v="0.37074829931972791"/>
    <n v="0"/>
    <n v="4178"/>
    <n v="2138"/>
    <x v="1"/>
  </r>
  <r>
    <s v="Krutá rozkoš"/>
    <s v="J.D. Robb"/>
    <n v="259"/>
    <n v="176"/>
    <s v="online nosič"/>
    <s v="Krimi &amp; thriller"/>
    <n v="83"/>
    <n v="0.32046332046332049"/>
    <n v="1"/>
    <n v="1258"/>
    <n v="179"/>
    <x v="1"/>
  </r>
  <r>
    <s v="Parasyte 3"/>
    <s v="Hitoshi Iwaaki"/>
    <n v="259"/>
    <n v="158"/>
    <s v="měkká vazba"/>
    <s v="Scifi &amp; Fantasy &amp; Horor"/>
    <n v="101"/>
    <n v="0.38996138996138996"/>
    <n v="0"/>
    <n v="519"/>
    <n v="1587"/>
    <x v="1"/>
  </r>
  <r>
    <s v="Ostrov"/>
    <s v="Vladimír Šlechta"/>
    <n v="267"/>
    <n v="192"/>
    <s v="měkká vazba"/>
    <s v="Scifi &amp; Fantasy &amp; Horor"/>
    <n v="75"/>
    <n v="0.2808988764044944"/>
    <n v="0"/>
    <n v="3643"/>
    <n v="4394"/>
    <x v="2"/>
  </r>
  <r>
    <s v="Bluey: The Most Amazing Advent Book Bundle"/>
    <s v="Random House"/>
    <n v="738"/>
    <n v="369"/>
    <s v="měkká vazba"/>
    <s v="Děti &amp; Mládež"/>
    <n v="369"/>
    <n v="0.5"/>
    <n v="0"/>
    <n v="4267"/>
    <n v="2662"/>
    <x v="0"/>
  </r>
  <r>
    <s v="The Love Interest"/>
    <s v="Helen Comerford"/>
    <n v="268"/>
    <n v="155"/>
    <s v="měkká vazba"/>
    <s v="Děti &amp; Mládež"/>
    <n v="113"/>
    <n v="0.42164179104477612"/>
    <n v="0"/>
    <n v="1944"/>
    <n v="684"/>
    <x v="1"/>
  </r>
  <r>
    <s v="Válečník"/>
    <s v="Nick Webb"/>
    <n v="189"/>
    <n v="140"/>
    <s v="online nosič"/>
    <s v="Scifi &amp; Fantasy &amp; Horor"/>
    <n v="49"/>
    <n v="0.25925925925925924"/>
    <n v="1"/>
    <n v="2121"/>
    <n v="3953"/>
    <x v="2"/>
  </r>
  <r>
    <s v="Song of Silver, Flame Like Night"/>
    <s v="Amélie Wen Zhao"/>
    <n v="349"/>
    <n v="209"/>
    <s v="měkká vazba"/>
    <s v="Děti &amp; Mládež"/>
    <n v="140"/>
    <n v="0.40114613180515757"/>
    <n v="0"/>
    <n v="3429"/>
    <n v="4012"/>
    <x v="1"/>
  </r>
  <r>
    <s v="Krakatit"/>
    <s v="Karel Čapek"/>
    <n v="239"/>
    <n v="136"/>
    <s v="pevná vazba"/>
    <s v="Beletrie"/>
    <n v="103"/>
    <n v="0.43096234309623432"/>
    <n v="0"/>
    <n v="2580"/>
    <n v="800"/>
    <x v="1"/>
  </r>
  <r>
    <s v="Tohle jsme chtěli"/>
    <s v="Jan Kudláček"/>
    <n v="357"/>
    <n v="296"/>
    <s v="měkká vazba"/>
    <s v="Ekonomie &amp; Naučné &amp; Věda"/>
    <n v="61"/>
    <n v="0.17086834733893558"/>
    <n v="0"/>
    <n v="2584"/>
    <n v="504"/>
    <x v="2"/>
  </r>
  <r>
    <s v="Jaká byla Cassidy Holmesová"/>
    <s v="Elissa R. Sloan"/>
    <n v="289"/>
    <n v="147"/>
    <s v="online nosič"/>
    <s v="Beletrie"/>
    <n v="142"/>
    <n v="0.49134948096885811"/>
    <n v="1"/>
    <n v="1386"/>
    <n v="946"/>
    <x v="1"/>
  </r>
  <r>
    <s v="O dětech"/>
    <s v="Jean-Jacques Sempé"/>
    <n v="178"/>
    <n v="112"/>
    <s v="pevná vazba"/>
    <s v="Umění &amp; Kultura &amp; Hobby"/>
    <n v="66"/>
    <n v="0.3707865168539326"/>
    <n v="0"/>
    <n v="3243"/>
    <n v="3545"/>
    <x v="2"/>
  </r>
  <r>
    <s v="A Perfect Story"/>
    <s v="Elísabet Benavent"/>
    <n v="241"/>
    <n v="130"/>
    <s v="měkká vazba"/>
    <s v="Romantika &amp; Erotika"/>
    <n v="111"/>
    <n v="0.46058091286307051"/>
    <n v="0"/>
    <n v="1842"/>
    <n v="352"/>
    <x v="1"/>
  </r>
  <r>
    <s v="The Mysterious Affair at Styles"/>
    <s v="Agatha Christie"/>
    <n v="402"/>
    <n v="330"/>
    <s v="pevná vazba"/>
    <s v="Krimi &amp; thriller"/>
    <n v="72"/>
    <n v="0.17910447761194029"/>
    <n v="0"/>
    <n v="3252"/>
    <n v="740"/>
    <x v="2"/>
  </r>
  <r>
    <s v="The Neil Gaiman Collection"/>
    <s v="Neil Gaiman"/>
    <n v="1399"/>
    <n v="1049"/>
    <s v="měkká vazba"/>
    <s v="Scifi &amp; Fantasy &amp; Horor"/>
    <n v="350"/>
    <n v="0.25017869907076484"/>
    <n v="0"/>
    <n v="2972"/>
    <n v="1886"/>
    <x v="0"/>
  </r>
  <r>
    <s v="Navola"/>
    <s v="Paolo Bacigalupi"/>
    <n v="473"/>
    <n v="355"/>
    <s v="měkká vazba"/>
    <s v="Scifi &amp; Fantasy &amp; Horor"/>
    <n v="118"/>
    <n v="0.24947145877378435"/>
    <n v="0"/>
    <n v="3640"/>
    <n v="1296"/>
    <x v="1"/>
  </r>
  <r>
    <s v="Schovanka královny Viktorie"/>
    <s v="Denny S. Bryce"/>
    <n v="279"/>
    <n v="142"/>
    <s v="online nosič"/>
    <s v="Historie &amp; války"/>
    <n v="137"/>
    <n v="0.49103942652329752"/>
    <n v="1"/>
    <n v="400"/>
    <n v="2484"/>
    <x v="1"/>
  </r>
  <r>
    <s v="Vypůjčený život - Dvě přítelkyně na cestě za štěstím... protože na to být šťastná není"/>
    <s v="Ashley Farleyová"/>
    <n v="329"/>
    <n v="214"/>
    <s v="měkká vazba"/>
    <s v="Romantika &amp; Erotika"/>
    <n v="115"/>
    <n v="0.34954407294832829"/>
    <n v="0"/>
    <n v="4093"/>
    <n v="3040"/>
    <x v="1"/>
  </r>
  <r>
    <s v="Lessons in Stoicism"/>
    <s v="John Sellars"/>
    <n v="236"/>
    <n v="210"/>
    <s v="měkká vazba"/>
    <s v="Psychologie &amp; Spiritualita &amp; Esoterika"/>
    <n v="26"/>
    <n v="0.11016949152542373"/>
    <n v="0"/>
    <n v="2758"/>
    <n v="2529"/>
    <x v="2"/>
  </r>
  <r>
    <s v="Jak se vařívalo dříve a jak dnes, A-Ž"/>
    <s v="Jaroslav Vašák"/>
    <n v="199"/>
    <n v="111"/>
    <s v="online nosič"/>
    <s v="Vaření &amp; lifestyle"/>
    <n v="88"/>
    <n v="0.44221105527638194"/>
    <n v="1"/>
    <n v="477"/>
    <n v="4172"/>
    <x v="1"/>
  </r>
  <r>
    <s v="The Undertaking of Hart and Mercy"/>
    <s v="Megan Bannenová"/>
    <n v="268"/>
    <n v="220"/>
    <s v="měkká vazba"/>
    <s v="Scifi &amp; Fantasy &amp; Horor"/>
    <n v="48"/>
    <n v="0.17910447761194029"/>
    <n v="0"/>
    <n v="132"/>
    <n v="2787"/>
    <x v="2"/>
  </r>
  <r>
    <s v="POPism"/>
    <s v="Pat Hackett"/>
    <n v="179"/>
    <n v="141"/>
    <s v="měkká vazba"/>
    <s v="Ekonomie &amp; Naučné &amp; Věda"/>
    <n v="38"/>
    <n v="0.21229050279329609"/>
    <n v="0"/>
    <n v="3385"/>
    <n v="1949"/>
    <x v="2"/>
  </r>
  <r>
    <s v="Vyvolení"/>
    <s v="Jørn Lier Horst"/>
    <n v="279"/>
    <n v="165"/>
    <s v="online nosič"/>
    <s v="Krimi &amp; thriller"/>
    <n v="114"/>
    <n v="0.40860215053763443"/>
    <n v="1"/>
    <n v="3027"/>
    <n v="3087"/>
    <x v="1"/>
  </r>
  <r>
    <s v="Sirotci ze Svatého Halibuta: Pamelina pomsta"/>
    <s v="Sophie Wills"/>
    <n v="249"/>
    <n v="102"/>
    <s v="online nosič"/>
    <s v="Děti &amp; Mládež"/>
    <n v="147"/>
    <n v="0.59036144578313254"/>
    <n v="1"/>
    <n v="1249"/>
    <n v="3493"/>
    <x v="1"/>
  </r>
  <r>
    <s v="Kouzelný sob - Adventní pohádka"/>
    <s v="Egmont"/>
    <n v="312"/>
    <n v="215"/>
    <s v="měkká vazba"/>
    <s v="Umění &amp; Kultura &amp; Hobby"/>
    <n v="97"/>
    <n v="0.3108974358974359"/>
    <n v="0"/>
    <n v="2261"/>
    <n v="2736"/>
    <x v="1"/>
  </r>
  <r>
    <s v="Padnout a vstát"/>
    <s v="Estelle Maskame"/>
    <n v="269"/>
    <n v="54"/>
    <s v="online nosič"/>
    <s v="Děti &amp; Mládež"/>
    <n v="215"/>
    <n v="0.7992565055762082"/>
    <n v="1"/>
    <n v="1377"/>
    <n v="2031"/>
    <x v="0"/>
  </r>
  <r>
    <s v="Chci tvůj život"/>
    <s v="Amber Garza"/>
    <n v="209"/>
    <n v="115"/>
    <s v="online nosič"/>
    <s v="Krimi &amp; thriller"/>
    <n v="94"/>
    <n v="0.44976076555023925"/>
    <n v="1"/>
    <n v="1417"/>
    <n v="1765"/>
    <x v="1"/>
  </r>
  <r>
    <s v="Děti v ohrožení"/>
    <s v="Agáta Pilátová"/>
    <n v="357"/>
    <n v="336"/>
    <s v="pevná vazba"/>
    <s v="Ekonomie &amp; Naučné &amp; Věda"/>
    <n v="21"/>
    <n v="5.8823529411764705E-2"/>
    <n v="0"/>
    <n v="109"/>
    <n v="631"/>
    <x v="3"/>
  </r>
  <r>
    <s v="Tyrani ze stínů"/>
    <s v="Clive Cussler"/>
    <n v="299"/>
    <n v="221"/>
    <s v="online nosič"/>
    <s v="Krimi &amp; thriller"/>
    <n v="78"/>
    <n v="0.2608695652173913"/>
    <n v="1"/>
    <n v="4218"/>
    <n v="1769"/>
    <x v="1"/>
  </r>
  <r>
    <s v="Murder in the Family"/>
    <s v="Cara Hunterová"/>
    <n v="259"/>
    <n v="166"/>
    <s v="měkká vazba"/>
    <s v="Krimi &amp; thriller"/>
    <n v="93"/>
    <n v="0.35907335907335908"/>
    <n v="0"/>
    <n v="4386"/>
    <n v="3880"/>
    <x v="1"/>
  </r>
  <r>
    <s v="The Love Poems of Rumi"/>
    <s v="Džaláleddín Rúmí"/>
    <n v="295"/>
    <n v="174"/>
    <s v="pevná vazba"/>
    <s v="Beletrie"/>
    <n v="121"/>
    <n v="0.4101694915254237"/>
    <n v="0"/>
    <n v="2573"/>
    <n v="4468"/>
    <x v="1"/>
  </r>
  <r>
    <s v="The Werewolves Who Weren´t"/>
    <s v="Shelley T. C."/>
    <n v="205"/>
    <n v="141"/>
    <s v="měkká vazba"/>
    <s v="Scifi &amp; Fantasy &amp; Horor"/>
    <n v="64"/>
    <n v="0.31219512195121951"/>
    <n v="0"/>
    <n v="1190"/>
    <n v="468"/>
    <x v="2"/>
  </r>
  <r>
    <s v="Komunita zmizelých"/>
    <s v="Shea Ernshawová"/>
    <n v="278"/>
    <n v="186"/>
    <s v="online nosič"/>
    <s v="Krimi &amp; thriller"/>
    <n v="92"/>
    <n v="0.33093525179856115"/>
    <n v="1"/>
    <n v="4468"/>
    <n v="3379"/>
    <x v="1"/>
  </r>
  <r>
    <s v="Archa zrůd"/>
    <s v="Pavel Fritz"/>
    <n v="139"/>
    <n v="86"/>
    <s v="online nosič"/>
    <s v="Scifi &amp; Fantasy &amp; Horor"/>
    <n v="53"/>
    <n v="0.38129496402877699"/>
    <n v="1"/>
    <n v="4212"/>
    <n v="289"/>
    <x v="2"/>
  </r>
  <r>
    <s v="Tři kruhy I"/>
    <s v="Mikláš Maria Felner"/>
    <n v="99"/>
    <n v="75"/>
    <s v="online nosič"/>
    <s v="Scifi &amp; Fantasy &amp; Horor"/>
    <n v="24"/>
    <n v="0.24242424242424243"/>
    <n v="1"/>
    <n v="4095"/>
    <n v="1967"/>
    <x v="3"/>
  </r>
  <r>
    <s v="Haikyu!! 9"/>
    <s v="Haruichi Furudate"/>
    <n v="223"/>
    <n v="158"/>
    <s v="měkká vazba"/>
    <s v="Scifi &amp; Fantasy &amp; Horor"/>
    <n v="65"/>
    <n v="0.2914798206278027"/>
    <n v="0"/>
    <n v="3524"/>
    <n v="2086"/>
    <x v="2"/>
  </r>
  <r>
    <s v="Železné jezero"/>
    <s v="William Kent Krueger"/>
    <n v="357"/>
    <n v="243"/>
    <s v="měkká vazba"/>
    <s v="Krimi &amp; thriller"/>
    <n v="114"/>
    <n v="0.31932773109243695"/>
    <n v="0"/>
    <n v="3515"/>
    <n v="1650"/>
    <x v="1"/>
  </r>
  <r>
    <s v="Oshi No Ko 1"/>
    <s v="Aka Akasaka"/>
    <n v="325"/>
    <n v="263"/>
    <s v="měkká vazba"/>
    <s v="Scifi &amp; Fantasy &amp; Horor"/>
    <n v="62"/>
    <n v="0.19076923076923077"/>
    <n v="0"/>
    <n v="2053"/>
    <n v="4417"/>
    <x v="2"/>
  </r>
  <r>
    <s v="Tajná společnost SF"/>
    <s v="Ladislav Szalai"/>
    <n v="69"/>
    <n v="53"/>
    <s v="online nosič"/>
    <s v="Scifi &amp; Fantasy &amp; Horor"/>
    <n v="16"/>
    <n v="0.2318840579710145"/>
    <n v="1"/>
    <n v="811"/>
    <n v="3822"/>
    <x v="3"/>
  </r>
  <r>
    <s v="The Monster Who Wasn´t"/>
    <s v="Shelley T. C."/>
    <n v="205"/>
    <n v="137"/>
    <s v="měkká vazba"/>
    <s v="Scifi &amp; Fantasy &amp; Horor"/>
    <n v="68"/>
    <n v="0.33170731707317075"/>
    <n v="0"/>
    <n v="3077"/>
    <n v="1201"/>
    <x v="2"/>
  </r>
  <r>
    <s v="Love Letters to a Serial Killer"/>
    <s v="Orion"/>
    <n v="479"/>
    <n v="297"/>
    <s v="měkká vazba"/>
    <s v="Krimi &amp; thriller"/>
    <n v="182"/>
    <n v="0.37995824634655534"/>
    <n v="0"/>
    <n v="2678"/>
    <n v="3035"/>
    <x v="0"/>
  </r>
  <r>
    <s v="Record Of Ragnarok 2"/>
    <s v="Šin'ja Umemura"/>
    <n v="268"/>
    <n v="174"/>
    <s v="měkká vazba"/>
    <s v="Scifi &amp; Fantasy &amp; Horor"/>
    <n v="94"/>
    <n v="0.35074626865671643"/>
    <n v="0"/>
    <n v="762"/>
    <n v="4091"/>
    <x v="1"/>
  </r>
  <r>
    <s v="Record Of Ragnarok 4"/>
    <s v="Šin'ja Umemura"/>
    <n v="268"/>
    <n v="233"/>
    <s v="měkká vazba"/>
    <s v="Scifi &amp; Fantasy &amp; Horor"/>
    <n v="35"/>
    <n v="0.13059701492537312"/>
    <n v="0"/>
    <n v="2435"/>
    <n v="2632"/>
    <x v="2"/>
  </r>
  <r>
    <s v="Hejno havranů"/>
    <s v="Kate Stewart"/>
    <n v="319"/>
    <n v="201"/>
    <s v="pevná vazba"/>
    <s v="Romantika &amp; Erotika"/>
    <n v="118"/>
    <n v="0.36990595611285265"/>
    <n v="0"/>
    <n v="894"/>
    <n v="1944"/>
    <x v="1"/>
  </r>
  <r>
    <s v="Nastupte si vyrážíme!"/>
    <s v="YoYo Books"/>
    <n v="339"/>
    <n v="153"/>
    <s v="leporelo"/>
    <s v="Děti &amp; Mládež"/>
    <n v="186"/>
    <n v="0.54867256637168138"/>
    <n v="0"/>
    <n v="26"/>
    <n v="260"/>
    <x v="0"/>
  </r>
  <r>
    <s v="Philosophy and Life"/>
    <s v="Anthony C. Grayling"/>
    <n v="312"/>
    <n v="296"/>
    <s v="měkká vazba"/>
    <s v="Psychologie &amp; Spiritualita &amp; Esoterika"/>
    <n v="16"/>
    <n v="5.128205128205128E-2"/>
    <n v="0"/>
    <n v="1588"/>
    <n v="810"/>
    <x v="3"/>
  </r>
  <r>
    <s v="Nezapomeň na zlé časy"/>
    <s v="Günter K. Koschorrek"/>
    <n v="249"/>
    <n v="184"/>
    <s v="online nosič"/>
    <s v="Historie &amp; války"/>
    <n v="65"/>
    <n v="0.26104417670682734"/>
    <n v="1"/>
    <n v="3670"/>
    <n v="2930"/>
    <x v="2"/>
  </r>
  <r>
    <s v="Heal Your Body"/>
    <s v="Hay Louise"/>
    <n v="325"/>
    <n v="244"/>
    <s v="měkká vazba"/>
    <s v="Vaření &amp; lifestyle"/>
    <n v="81"/>
    <n v="0.24923076923076923"/>
    <n v="0"/>
    <n v="3445"/>
    <n v="4466"/>
    <x v="1"/>
  </r>
  <r>
    <s v="Neopouštěj mě"/>
    <s v="Laura Kneidl"/>
    <n v="319"/>
    <n v="163"/>
    <s v="pevná vazba"/>
    <s v="Romantika &amp; Erotika"/>
    <n v="156"/>
    <n v="0.4890282131661442"/>
    <n v="0"/>
    <n v="2067"/>
    <n v="1757"/>
    <x v="0"/>
  </r>
  <r>
    <s v="Wednesday – kvízy pro fanoušky seriálu"/>
    <s v="CPress"/>
    <n v="223"/>
    <n v="167"/>
    <s v="měkká vazba"/>
    <s v="Psychologie &amp; Spiritualita &amp; Esoterika"/>
    <n v="56"/>
    <n v="0.25112107623318386"/>
    <n v="0"/>
    <n v="1193"/>
    <n v="4357"/>
    <x v="2"/>
  </r>
  <r>
    <s v="Oshi No Ko 2"/>
    <s v="Aka Akasaka"/>
    <n v="325"/>
    <n v="293"/>
    <s v="měkká vazba"/>
    <s v="Scifi &amp; Fantasy &amp; Horor"/>
    <n v="32"/>
    <n v="9.8461538461538461E-2"/>
    <n v="0"/>
    <n v="1907"/>
    <n v="1864"/>
    <x v="2"/>
  </r>
  <r>
    <s v="Ani ne pět minut"/>
    <s v="Hana Raduličová"/>
    <n v="312"/>
    <n v="275"/>
    <s v="pevná vazba"/>
    <s v="Historie &amp; války"/>
    <n v="37"/>
    <n v="0.11858974358974358"/>
    <n v="0"/>
    <n v="3503"/>
    <n v="454"/>
    <x v="2"/>
  </r>
  <r>
    <s v="Kočky"/>
    <s v="Marcin Jan Gorazdowski"/>
    <n v="223"/>
    <n v="152"/>
    <s v="pevná vazba"/>
    <s v="Ekonomie &amp; Naučné &amp; Věda"/>
    <n v="71"/>
    <n v="0.31838565022421522"/>
    <n v="0"/>
    <n v="2967"/>
    <n v="3024"/>
    <x v="2"/>
  </r>
  <r>
    <s v="The Adventure of the Christmas Pudding"/>
    <s v="Agatha Christie"/>
    <n v="443"/>
    <n v="310"/>
    <s v="pevná vazba"/>
    <s v="Krimi &amp; thriller"/>
    <n v="133"/>
    <n v="0.30022573363431149"/>
    <n v="0"/>
    <n v="3323"/>
    <n v="739"/>
    <x v="1"/>
  </r>
  <r>
    <s v="A Manual for Cleaning Women"/>
    <s v="Slovart"/>
    <n v="299"/>
    <n v="212"/>
    <s v="měkká vazba"/>
    <s v="Beletrie"/>
    <n v="87"/>
    <n v="0.29096989966555181"/>
    <n v="0"/>
    <n v="3021"/>
    <n v="2212"/>
    <x v="1"/>
  </r>
  <r>
    <s v="Historie světa v deseti a půl kapitolách"/>
    <s v="Julian Barnes"/>
    <n v="319"/>
    <n v="220"/>
    <s v="online nosič"/>
    <s v="Beletrie"/>
    <n v="99"/>
    <n v="0.31034482758620691"/>
    <n v="1"/>
    <n v="2509"/>
    <n v="2828"/>
    <x v="1"/>
  </r>
  <r>
    <s v="Bitcoinový král a mimozemšťani v Novém světovém řádu (NWO)"/>
    <s v="Zdeněk Schee"/>
    <n v="69"/>
    <n v="52"/>
    <s v="online nosič"/>
    <s v="Scifi &amp; Fantasy &amp; Horor"/>
    <n v="17"/>
    <n v="0.24637681159420291"/>
    <n v="1"/>
    <n v="3745"/>
    <n v="3530"/>
    <x v="3"/>
  </r>
  <r>
    <s v="Zborov 1917-2017"/>
    <s v="Milan Mojžíš"/>
    <n v="299"/>
    <n v="230"/>
    <s v="online nosič"/>
    <s v="Historie &amp; války"/>
    <n v="69"/>
    <n v="0.23076923076923078"/>
    <n v="1"/>
    <n v="4335"/>
    <n v="728"/>
    <x v="2"/>
  </r>
  <r>
    <s v="Všechny svátky světa"/>
    <s v="Joanna Rzyska"/>
    <n v="357"/>
    <n v="182"/>
    <s v="pevná vazba"/>
    <s v="Děti &amp; Mládež"/>
    <n v="175"/>
    <n v="0.49019607843137253"/>
    <n v="0"/>
    <n v="978"/>
    <n v="2155"/>
    <x v="0"/>
  </r>
  <r>
    <s v="Polyxena z Lobkovic"/>
    <s v="Jaroslava Černá"/>
    <n v="199"/>
    <n v="131"/>
    <s v="online nosič"/>
    <s v="Historie &amp; války"/>
    <n v="68"/>
    <n v="0.34170854271356782"/>
    <n v="1"/>
    <n v="44"/>
    <n v="1038"/>
    <x v="2"/>
  </r>
  <r>
    <s v="Co stálo ve hvězdách - Nádherně svůdný milostný příběh skrývající se za přísně střeženým tajemstvím"/>
    <s v="Catherine Isaacová"/>
    <n v="419"/>
    <n v="138"/>
    <s v="pevná vazba"/>
    <s v="Romantika &amp; Erotika"/>
    <n v="281"/>
    <n v="0.6706443914081146"/>
    <n v="0"/>
    <n v="2399"/>
    <n v="405"/>
    <x v="0"/>
  </r>
  <r>
    <s v="POZOR! PARTYZÁNI!"/>
    <s v="Luboš Klech"/>
    <n v="79"/>
    <n v="50"/>
    <s v="online nosič"/>
    <s v="Umění &amp; Kultura &amp; Hobby"/>
    <n v="29"/>
    <n v="0.36708860759493672"/>
    <n v="1"/>
    <n v="1180"/>
    <n v="3028"/>
    <x v="2"/>
  </r>
  <r>
    <s v="Amsterodamské vigilie"/>
    <s v="Lenka Horňáková-Civade"/>
    <n v="311"/>
    <n v="239"/>
    <s v="pevná vazba"/>
    <s v="Historie &amp; války"/>
    <n v="72"/>
    <n v="0.23151125401929259"/>
    <n v="0"/>
    <n v="566"/>
    <n v="578"/>
    <x v="2"/>
  </r>
  <r>
    <s v="Chamtivost"/>
    <s v="BERG"/>
    <n v="299"/>
    <n v="272"/>
    <s v="online nosič"/>
    <s v="Krimi &amp; thriller"/>
    <n v="27"/>
    <n v="9.0301003344481601E-2"/>
    <n v="1"/>
    <n v="3363"/>
    <n v="2730"/>
    <x v="2"/>
  </r>
  <r>
    <s v="Courage to Dream: Tales of Hope in the Holocaust"/>
    <s v="Neal Shusterman"/>
    <n v="89"/>
    <n v="52"/>
    <s v="měkká vazba"/>
    <s v="Děti &amp; Mládež"/>
    <n v="37"/>
    <n v="0.4157303370786517"/>
    <n v="0"/>
    <n v="2009"/>
    <n v="2921"/>
    <x v="2"/>
  </r>
  <r>
    <s v="Fantastic Beast and Where to Find Them Hogwarts Library"/>
    <s v="Joanne K. Rowlingová"/>
    <n v="429"/>
    <n v="142"/>
    <s v="pevná vazba"/>
    <s v="Děti &amp; Mládež"/>
    <n v="287"/>
    <n v="0.66899766899766899"/>
    <n v="0"/>
    <n v="87"/>
    <n v="4338"/>
    <x v="0"/>
  </r>
  <r>
    <s v="Short Stories in Dutch for Beginners"/>
    <s v="Olly Richards"/>
    <n v="325"/>
    <n v="224"/>
    <s v="měkká vazba"/>
    <s v="Beletrie"/>
    <n v="101"/>
    <n v="0.31076923076923074"/>
    <n v="0"/>
    <n v="768"/>
    <n v="4156"/>
    <x v="1"/>
  </r>
  <r>
    <s v="Jizvák Jim a další noční můry"/>
    <s v="Dalibor Vácha"/>
    <n v="159"/>
    <n v="99"/>
    <s v="online nosič"/>
    <s v="Scifi &amp; Fantasy &amp; Horor"/>
    <n v="60"/>
    <n v="0.37735849056603776"/>
    <n v="1"/>
    <n v="3166"/>
    <n v="952"/>
    <x v="2"/>
  </r>
  <r>
    <s v="Pohádky dědečka Lampáře"/>
    <s v="Zuzana Dorogiová"/>
    <n v="69"/>
    <n v="39"/>
    <s v="online nosič"/>
    <s v="Děti &amp; Mládež"/>
    <n v="30"/>
    <n v="0.43478260869565216"/>
    <n v="1"/>
    <n v="3005"/>
    <n v="341"/>
    <x v="2"/>
  </r>
  <r>
    <s v="Pekelný pastýř"/>
    <s v="Oskar Fuchs"/>
    <n v="179"/>
    <n v="107"/>
    <s v="online nosič"/>
    <s v="Scifi &amp; Fantasy &amp; Horor"/>
    <n v="72"/>
    <n v="0.4022346368715084"/>
    <n v="1"/>
    <n v="3274"/>
    <n v="3081"/>
    <x v="2"/>
  </r>
  <r>
    <s v="Nebezpečné sny"/>
    <s v="Amanda Quick"/>
    <n v="330"/>
    <n v="218"/>
    <s v="pevná vazba"/>
    <s v="Romantika &amp; Erotika"/>
    <n v="112"/>
    <n v="0.33939393939393941"/>
    <n v="0"/>
    <n v="470"/>
    <n v="360"/>
    <x v="1"/>
  </r>
  <r>
    <s v="365 medvědích příběhů"/>
    <s v="Willeke Bakker"/>
    <n v="319"/>
    <n v="140"/>
    <s v="pevná vazba"/>
    <s v="Děti &amp; Mládež"/>
    <n v="179"/>
    <n v="0.56112852664576807"/>
    <n v="0"/>
    <n v="3543"/>
    <n v="2346"/>
    <x v="0"/>
  </r>
  <r>
    <s v="General Relativity: The Theoretical Minimum"/>
    <s v="Leonard Susskind"/>
    <n v="294"/>
    <n v="185"/>
    <s v="měkká vazba"/>
    <s v="Ekonomie &amp; Naučné &amp; Věda"/>
    <n v="109"/>
    <n v="0.37074829931972791"/>
    <n v="0"/>
    <n v="2008"/>
    <n v="2115"/>
    <x v="1"/>
  </r>
  <r>
    <s v="ENVIRORÝMY"/>
    <s v="David Lauda"/>
    <n v="294"/>
    <n v="141"/>
    <s v="pevná vazba"/>
    <s v="Děti &amp; Mládež"/>
    <n v="153"/>
    <n v="0.52040816326530615"/>
    <n v="0"/>
    <n v="1946"/>
    <n v="1921"/>
    <x v="0"/>
  </r>
  <r>
    <s v="On Violence"/>
    <s v="Hannah Arendt"/>
    <n v="299"/>
    <n v="263"/>
    <s v="měkká vazba"/>
    <s v="Psychologie &amp; Spiritualita &amp; Esoterika"/>
    <n v="36"/>
    <n v="0.12040133779264214"/>
    <n v="0"/>
    <n v="3834"/>
    <n v="963"/>
    <x v="2"/>
  </r>
  <r>
    <s v="Catherine: princezna z Walesu"/>
    <s v="Robert Jobson"/>
    <n v="447"/>
    <n v="353"/>
    <s v="pevná vazba"/>
    <s v="Historie &amp; války"/>
    <n v="94"/>
    <n v="0.21029082774049218"/>
    <n v="0"/>
    <n v="704"/>
    <n v="3223"/>
    <x v="1"/>
  </r>
  <r>
    <s v="Doktorka z domu Trubačů"/>
    <s v="Ilona Borská"/>
    <n v="249"/>
    <n v="154"/>
    <s v="online nosič"/>
    <s v="Beletrie"/>
    <n v="95"/>
    <n v="0.38152610441767071"/>
    <n v="1"/>
    <n v="2041"/>
    <n v="1365"/>
    <x v="1"/>
  </r>
  <r>
    <s v="Krvavá magie"/>
    <s v="Laura Kneidl"/>
    <n v="319"/>
    <n v="195"/>
    <s v="pevná vazba"/>
    <s v="Romantika &amp; Erotika"/>
    <n v="124"/>
    <n v="0.38871473354231972"/>
    <n v="0"/>
    <n v="2151"/>
    <n v="1670"/>
    <x v="1"/>
  </r>
  <r>
    <s v="Ve jménu minulosti"/>
    <s v="Karel Kostka Cubeca"/>
    <n v="229"/>
    <n v="156"/>
    <s v="online nosič"/>
    <s v="Krimi &amp; thriller"/>
    <n v="73"/>
    <n v="0.31877729257641924"/>
    <n v="1"/>
    <n v="362"/>
    <n v="3969"/>
    <x v="2"/>
  </r>
  <r>
    <s v="Alžběta uherská - Láskou a mečem"/>
    <s v="Oldřiška Ciprová"/>
    <n v="189"/>
    <n v="138"/>
    <s v="online nosič"/>
    <s v="Historie &amp; války"/>
    <n v="51"/>
    <n v="0.26984126984126983"/>
    <n v="1"/>
    <n v="2394"/>
    <n v="1189"/>
    <x v="2"/>
  </r>
  <r>
    <s v="Moji (ne)obyčejní lidé"/>
    <s v="Aleš Palán"/>
    <n v="1340"/>
    <n v="925"/>
    <s v="pevná vazba"/>
    <s v="Beletrie"/>
    <n v="415"/>
    <n v="0.30970149253731344"/>
    <n v="0"/>
    <n v="660"/>
    <n v="2927"/>
    <x v="0"/>
  </r>
  <r>
    <s v="Aquamen"/>
    <s v="Jevan Brandon Thomas"/>
    <n v="249"/>
    <n v="194"/>
    <s v="měkká vazba"/>
    <s v="Scifi &amp; Fantasy &amp; Horor"/>
    <n v="55"/>
    <n v="0.22088353413654618"/>
    <n v="0"/>
    <n v="790"/>
    <n v="2114"/>
    <x v="2"/>
  </r>
  <r>
    <s v="Hodiny"/>
    <s v="Michael Cunningham"/>
    <n v="209"/>
    <n v="94"/>
    <s v="online nosič"/>
    <s v="Beletrie"/>
    <n v="115"/>
    <n v="0.55023923444976075"/>
    <n v="1"/>
    <n v="2885"/>
    <n v="4497"/>
    <x v="1"/>
  </r>
  <r>
    <s v="Fullmetal Alchemist (3-in-1 Edition), Vol. 1"/>
    <s v="Hiromu Arakawa"/>
    <n v="375"/>
    <n v="289"/>
    <s v="měkká vazba"/>
    <s v="Scifi &amp; Fantasy &amp; Horor"/>
    <n v="86"/>
    <n v="0.22933333333333333"/>
    <n v="0"/>
    <n v="414"/>
    <n v="3623"/>
    <x v="1"/>
  </r>
  <r>
    <s v="Nana, Vol. 7"/>
    <s v="Ai Yazawa"/>
    <n v="266"/>
    <n v="173"/>
    <s v="měkká vazba"/>
    <s v="Scifi &amp; Fantasy &amp; Horor"/>
    <n v="93"/>
    <n v="0.34962406015037595"/>
    <n v="0"/>
    <n v="3980"/>
    <n v="1301"/>
    <x v="1"/>
  </r>
  <r>
    <s v="Bludiště snů"/>
    <s v="Ladislav Szalai"/>
    <n v="69"/>
    <n v="39"/>
    <s v="online nosič"/>
    <s v="Scifi &amp; Fantasy &amp; Horor"/>
    <n v="30"/>
    <n v="0.43478260869565216"/>
    <n v="1"/>
    <n v="4254"/>
    <n v="2061"/>
    <x v="2"/>
  </r>
  <r>
    <s v="Sirotčinec slečny Peregrinové: Muzeum divů"/>
    <s v="Ransom Riggs"/>
    <n v="258"/>
    <n v="90"/>
    <s v="online nosič"/>
    <s v="Děti &amp; Mládež"/>
    <n v="168"/>
    <n v="0.65116279069767447"/>
    <n v="1"/>
    <n v="750"/>
    <n v="2261"/>
    <x v="0"/>
  </r>
  <r>
    <s v="Naše poslední tajemství"/>
    <s v="Alessandra Torre"/>
    <n v="399"/>
    <n v="335"/>
    <s v="online nosič"/>
    <s v="Krimi &amp; thriller"/>
    <n v="64"/>
    <n v="0.16040100250626566"/>
    <n v="1"/>
    <n v="1702"/>
    <n v="1438"/>
    <x v="2"/>
  </r>
  <r>
    <s v="Případy soudce Ti. Záhada zlatého draka"/>
    <s v="Frédéric Lenormand"/>
    <n v="199"/>
    <n v="125"/>
    <s v="online nosič"/>
    <s v="Krimi &amp; thriller"/>
    <n v="74"/>
    <n v="0.37185929648241206"/>
    <n v="1"/>
    <n v="236"/>
    <n v="1626"/>
    <x v="2"/>
  </r>
  <r>
    <s v="Fantom a jiné horory"/>
    <s v="Jana Pacáková"/>
    <n v="89"/>
    <n v="76"/>
    <s v="online nosič"/>
    <s v="Krimi &amp; thriller"/>
    <n v="13"/>
    <n v="0.14606741573033707"/>
    <n v="1"/>
    <n v="3374"/>
    <n v="2640"/>
    <x v="3"/>
  </r>
  <r>
    <s v="Pejsek Dar Případ ztraceného papouška"/>
    <s v="Ilona Fišerová"/>
    <n v="199"/>
    <n v="84"/>
    <s v="pevná vazba"/>
    <s v="Děti &amp; Mládež"/>
    <n v="115"/>
    <n v="0.57788944723618085"/>
    <n v="0"/>
    <n v="3380"/>
    <n v="337"/>
    <x v="1"/>
  </r>
  <r>
    <s v="The Doors of Eden"/>
    <s v="Adrian Tchaikovsky"/>
    <n v="268"/>
    <n v="222"/>
    <s v="měkká vazba"/>
    <s v="Scifi &amp; Fantasy &amp; Horor"/>
    <n v="46"/>
    <n v="0.17164179104477612"/>
    <n v="0"/>
    <n v="135"/>
    <n v="904"/>
    <x v="2"/>
  </r>
  <r>
    <s v="Rebel Moon 1 - A Child Of Fire"/>
    <s v="V. Castro"/>
    <n v="268"/>
    <n v="169"/>
    <s v="měkká vazba"/>
    <s v="Scifi &amp; Fantasy &amp; Horor"/>
    <n v="99"/>
    <n v="0.36940298507462688"/>
    <n v="0"/>
    <n v="4257"/>
    <n v="536"/>
    <x v="1"/>
  </r>
  <r>
    <s v="The Heroines"/>
    <s v="Laura Shepperson"/>
    <n v="294"/>
    <n v="182"/>
    <s v="měkká vazba"/>
    <s v="Krimi &amp; thriller"/>
    <n v="112"/>
    <n v="0.38095238095238093"/>
    <n v="0"/>
    <n v="2790"/>
    <n v="1157"/>
    <x v="1"/>
  </r>
  <r>
    <s v="The Portrait of a Lady"/>
    <s v="Henry James"/>
    <n v="357"/>
    <n v="271"/>
    <s v="pevná vazba"/>
    <s v="Beletrie"/>
    <n v="86"/>
    <n v="0.24089635854341737"/>
    <n v="0"/>
    <n v="3073"/>
    <n v="1535"/>
    <x v="1"/>
  </r>
  <r>
    <s v="Anenská pouť"/>
    <s v="Miroslav Jandovský"/>
    <n v="69"/>
    <n v="49"/>
    <s v="online nosič"/>
    <s v="Historie &amp; války"/>
    <n v="20"/>
    <n v="0.28985507246376813"/>
    <n v="1"/>
    <n v="2430"/>
    <n v="4505"/>
    <x v="3"/>
  </r>
  <r>
    <s v="Vertigo"/>
    <s v="Harald Jahner"/>
    <n v="447"/>
    <n v="389"/>
    <s v="měkká vazba"/>
    <s v="Historie &amp; války"/>
    <n v="58"/>
    <n v="0.12975391498881431"/>
    <n v="0"/>
    <n v="3409"/>
    <n v="3336"/>
    <x v="2"/>
  </r>
  <r>
    <s v="Případy soudce Ti. Smrt v lotosovém poli"/>
    <s v="Frédéric Lenormand"/>
    <n v="199"/>
    <n v="179"/>
    <s v="online nosič"/>
    <s v="Krimi &amp; thriller"/>
    <n v="20"/>
    <n v="0.10050251256281408"/>
    <n v="1"/>
    <n v="3158"/>
    <n v="2392"/>
    <x v="3"/>
  </r>
  <r>
    <s v="The Coven"/>
    <s v="Slovart"/>
    <n v="289"/>
    <n v="214"/>
    <s v="měkká vazba"/>
    <s v="Beletrie"/>
    <n v="75"/>
    <n v="0.25951557093425603"/>
    <n v="0"/>
    <n v="4477"/>
    <n v="845"/>
    <x v="2"/>
  </r>
  <r>
    <s v="The Magpie Society: One for Sorrow"/>
    <s v="Zoe Suggová"/>
    <n v="259"/>
    <n v="106"/>
    <s v="měkká vazba"/>
    <s v="Děti &amp; Mládež"/>
    <n v="153"/>
    <n v="0.59073359073359077"/>
    <n v="0"/>
    <n v="2605"/>
    <n v="2797"/>
    <x v="0"/>
  </r>
  <r>
    <s v="Bleach (3-in-1 Edition), Vol. 8: Includes vols. 22, 23 &amp; 24"/>
    <s v="Tite Kubo"/>
    <n v="312"/>
    <n v="246"/>
    <s v="měkká vazba"/>
    <s v="Scifi &amp; Fantasy &amp; Horor"/>
    <n v="66"/>
    <n v="0.21153846153846154"/>
    <n v="0"/>
    <n v="1455"/>
    <n v="860"/>
    <x v="2"/>
  </r>
  <r>
    <s v="Haunted Ever After"/>
    <s v="Jen DeLuca"/>
    <n v="268"/>
    <n v="214"/>
    <s v="měkká vazba"/>
    <s v="Scifi &amp; Fantasy &amp; Horor"/>
    <n v="54"/>
    <n v="0.20149253731343283"/>
    <n v="0"/>
    <n v="1347"/>
    <n v="2158"/>
    <x v="2"/>
  </r>
  <r>
    <s v="Komi Can´t Communicate 15"/>
    <s v="Tomohito Oda"/>
    <n v="223"/>
    <n v="132"/>
    <s v="měkká vazba"/>
    <s v="Scifi &amp; Fantasy &amp; Horor"/>
    <n v="91"/>
    <n v="0.40807174887892378"/>
    <n v="0"/>
    <n v="271"/>
    <n v="424"/>
    <x v="1"/>
  </r>
  <r>
    <s v="Dva roky prázdnin"/>
    <s v="Jules Verne"/>
    <n v="189"/>
    <n v="79"/>
    <s v="online nosič"/>
    <s v="Děti &amp; Mládež"/>
    <n v="110"/>
    <n v="0.58201058201058198"/>
    <n v="1"/>
    <n v="2792"/>
    <n v="4117"/>
    <x v="1"/>
  </r>
  <r>
    <s v="Můj brácha Tornádo"/>
    <s v="Petra Štarková"/>
    <n v="179"/>
    <n v="82"/>
    <s v="online nosič"/>
    <s v="Děti &amp; Mládež"/>
    <n v="97"/>
    <n v="0.54189944134078216"/>
    <n v="1"/>
    <n v="971"/>
    <n v="4355"/>
    <x v="1"/>
  </r>
  <r>
    <s v="Valour"/>
    <s v="John Gwynne"/>
    <n v="357"/>
    <n v="296"/>
    <s v="měkká vazba"/>
    <s v="Scifi &amp; Fantasy &amp; Horor"/>
    <n v="61"/>
    <n v="0.17086834733893558"/>
    <n v="0"/>
    <n v="3123"/>
    <n v="4217"/>
    <x v="2"/>
  </r>
  <r>
    <s v="The Beatrix Potter Colouring Book"/>
    <s v="Random House"/>
    <n v="295"/>
    <n v="133"/>
    <s v="měkká vazba"/>
    <s v="Děti &amp; Mládež"/>
    <n v="162"/>
    <n v="0.54915254237288136"/>
    <n v="0"/>
    <n v="23"/>
    <n v="3224"/>
    <x v="0"/>
  </r>
  <r>
    <s v="Lady Whistledown Strikes Back"/>
    <s v="Julia Quinnová"/>
    <n v="268"/>
    <n v="153"/>
    <s v="měkká vazba"/>
    <s v="Romantika &amp; Erotika"/>
    <n v="115"/>
    <n v="0.42910447761194032"/>
    <n v="0"/>
    <n v="1333"/>
    <n v="1386"/>
    <x v="1"/>
  </r>
  <r>
    <s v="Jak přežít léčení"/>
    <s v="Radkin Honzák"/>
    <n v="294"/>
    <n v="223"/>
    <s v="pevná vazba"/>
    <s v="Vaření &amp; lifestyle"/>
    <n v="71"/>
    <n v="0.24149659863945577"/>
    <n v="0"/>
    <n v="824"/>
    <n v="2521"/>
    <x v="2"/>
  </r>
  <r>
    <s v="Prázdný svět"/>
    <s v="David Šenk"/>
    <n v="159"/>
    <n v="94"/>
    <s v="online nosič"/>
    <s v="Scifi &amp; Fantasy &amp; Horor"/>
    <n v="65"/>
    <n v="0.4088050314465409"/>
    <n v="1"/>
    <n v="1651"/>
    <n v="2101"/>
    <x v="2"/>
  </r>
  <r>
    <s v="Bluey: Perfect"/>
    <s v="Bluey"/>
    <n v="236"/>
    <n v="125"/>
    <s v="měkká vazba"/>
    <s v="Děti &amp; Mládež"/>
    <n v="111"/>
    <n v="0.47033898305084748"/>
    <n v="0"/>
    <n v="3068"/>
    <n v="827"/>
    <x v="1"/>
  </r>
  <r>
    <s v="Konec sezóny na koupališti Úštěk"/>
    <s v="Veronika Bendová"/>
    <n v="229"/>
    <n v="147"/>
    <s v="online nosič"/>
    <s v="Beletrie"/>
    <n v="82"/>
    <n v="0.35807860262008734"/>
    <n v="1"/>
    <n v="3904"/>
    <n v="506"/>
    <x v="1"/>
  </r>
  <r>
    <s v="Příliš blízké setkání"/>
    <s v="Jan Kotouč"/>
    <n v="69"/>
    <n v="40"/>
    <s v="online nosič"/>
    <s v="Scifi &amp; Fantasy &amp; Horor"/>
    <n v="29"/>
    <n v="0.42028985507246375"/>
    <n v="1"/>
    <n v="3278"/>
    <n v="2506"/>
    <x v="2"/>
  </r>
  <r>
    <s v="D.Gray-man (3-in-1 Edition), Vol. 1: Includes vols. 1, 2 &amp; 3"/>
    <s v="Katsura Hoshino"/>
    <n v="312"/>
    <n v="212"/>
    <s v="měkká vazba"/>
    <s v="Scifi &amp; Fantasy &amp; Horor"/>
    <n v="100"/>
    <n v="0.32051282051282054"/>
    <n v="0"/>
    <n v="468"/>
    <n v="592"/>
    <x v="1"/>
  </r>
  <r>
    <s v="One Piece 105"/>
    <s v="Eiičiró Oda"/>
    <n v="297"/>
    <n v="238"/>
    <s v="měkká vazba"/>
    <s v="Scifi &amp; Fantasy &amp; Horor"/>
    <n v="59"/>
    <n v="0.19865319865319866"/>
    <n v="0"/>
    <n v="1230"/>
    <n v="3142"/>
    <x v="2"/>
  </r>
  <r>
    <s v="Normal Women"/>
    <s v="Philippa Gregory"/>
    <n v="325"/>
    <n v="302"/>
    <s v="měkká vazba"/>
    <s v="Historie &amp; války"/>
    <n v="23"/>
    <n v="7.0769230769230765E-2"/>
    <n v="0"/>
    <n v="2944"/>
    <n v="3213"/>
    <x v="3"/>
  </r>
  <r>
    <s v="Šedesátky!"/>
    <s v="Dalibor Fonda"/>
    <n v="402"/>
    <n v="293"/>
    <s v="pevná vazba"/>
    <s v="Historie &amp; války"/>
    <n v="109"/>
    <n v="0.27114427860696516"/>
    <n v="0"/>
    <n v="2396"/>
    <n v="2094"/>
    <x v="1"/>
  </r>
  <r>
    <s v="Semeno zla"/>
    <s v="Andrew Hall"/>
    <n v="45"/>
    <n v="36"/>
    <s v="online nosič"/>
    <s v="Krimi &amp; thriller"/>
    <n v="9"/>
    <n v="0.2"/>
    <n v="1"/>
    <n v="2576"/>
    <n v="1840"/>
    <x v="3"/>
  </r>
  <r>
    <s v="The High Notes"/>
    <s v="Danielle Steel"/>
    <n v="269"/>
    <n v="145"/>
    <s v="měkká vazba"/>
    <s v="Romantika &amp; Erotika"/>
    <n v="124"/>
    <n v="0.46096654275092935"/>
    <n v="0"/>
    <n v="4406"/>
    <n v="305"/>
    <x v="1"/>
  </r>
  <r>
    <s v="Goya"/>
    <s v="Marina Linares"/>
    <n v="268"/>
    <n v="161"/>
    <s v="pevná vazba"/>
    <s v="Umění &amp; Kultura &amp; Hobby"/>
    <n v="107"/>
    <n v="0.39925373134328357"/>
    <n v="0"/>
    <n v="2353"/>
    <n v="3228"/>
    <x v="1"/>
  </r>
  <r>
    <s v="První stříbrná kniha snů"/>
    <s v="Kerstin Gierová"/>
    <n v="279"/>
    <n v="240"/>
    <s v="online nosič"/>
    <s v="Scifi &amp; Fantasy &amp; Horor"/>
    <n v="39"/>
    <n v="0.13978494623655913"/>
    <n v="1"/>
    <n v="1645"/>
    <n v="3310"/>
    <x v="2"/>
  </r>
  <r>
    <s v="Harry Potter and the Chamber of Secrets"/>
    <s v="Joanne K. Rowlingová"/>
    <n v="899"/>
    <n v="485"/>
    <s v="pevná vazba"/>
    <s v="Děti &amp; Mládež"/>
    <n v="414"/>
    <n v="0.46051167964404893"/>
    <n v="0"/>
    <n v="2869"/>
    <n v="2258"/>
    <x v="0"/>
  </r>
  <r>
    <s v="The Left Hand of Darkness"/>
    <s v="Ursula K. Le Guinová"/>
    <n v="325"/>
    <n v="237"/>
    <s v="měkká vazba"/>
    <s v="Beletrie"/>
    <n v="88"/>
    <n v="0.27076923076923076"/>
    <n v="0"/>
    <n v="2656"/>
    <n v="2764"/>
    <x v="1"/>
  </r>
  <r>
    <s v="Vánoční trable s ovečkou"/>
    <s v="Tereza Kopecká"/>
    <n v="268"/>
    <n v="169"/>
    <s v="měkká vazba"/>
    <s v="Ekonomie &amp; Naučné &amp; Věda"/>
    <n v="99"/>
    <n v="0.36940298507462688"/>
    <n v="0"/>
    <n v="4498"/>
    <n v="890"/>
    <x v="1"/>
  </r>
  <r>
    <s v="Armáda 3 Renault FT"/>
    <s v="Vladimír Francev"/>
    <n v="136"/>
    <n v="90"/>
    <s v="měkká vazba"/>
    <s v="Historie &amp; války"/>
    <n v="46"/>
    <n v="0.33823529411764708"/>
    <n v="0"/>
    <n v="3645"/>
    <n v="2646"/>
    <x v="2"/>
  </r>
  <r>
    <s v="Sands of Dune"/>
    <s v="Brian Herbert"/>
    <n v="268"/>
    <n v="123"/>
    <s v="měkká vazba"/>
    <s v="Scifi &amp; Fantasy &amp; Horor"/>
    <n v="145"/>
    <n v="0.54104477611940294"/>
    <n v="0"/>
    <n v="4426"/>
    <n v="258"/>
    <x v="1"/>
  </r>
  <r>
    <s v="Kůly v plotě"/>
    <s v="Jakub Kohák"/>
    <n v="209"/>
    <n v="132"/>
    <s v="online nosič"/>
    <s v="Beletrie"/>
    <n v="77"/>
    <n v="0.36842105263157893"/>
    <n v="1"/>
    <n v="3918"/>
    <n v="1751"/>
    <x v="1"/>
  </r>
  <r>
    <s v="Classic Dog Stories"/>
    <s v="kolektiv autorů"/>
    <n v="268"/>
    <n v="204"/>
    <s v="pevná vazba"/>
    <s v="Beletrie"/>
    <n v="64"/>
    <n v="0.23880597014925373"/>
    <n v="0"/>
    <n v="3196"/>
    <n v="501"/>
    <x v="2"/>
  </r>
  <r>
    <s v="On Women"/>
    <s v="Susan Sontagová"/>
    <n v="312"/>
    <n v="225"/>
    <s v="měkká vazba"/>
    <s v="Ekonomie &amp; Naučné &amp; Věda"/>
    <n v="87"/>
    <n v="0.27884615384615385"/>
    <n v="0"/>
    <n v="2029"/>
    <n v="2347"/>
    <x v="1"/>
  </r>
  <r>
    <s v="Wolf Girl and Black Prince 4"/>
    <s v="Ayuko Hatta"/>
    <n v="232"/>
    <n v="146"/>
    <s v="měkká vazba"/>
    <s v="Scifi &amp; Fantasy &amp; Horor"/>
    <n v="86"/>
    <n v="0.37068965517241381"/>
    <n v="0"/>
    <n v="399"/>
    <n v="682"/>
    <x v="1"/>
  </r>
  <r>
    <s v="Disney Princess: Little First Look and Find"/>
    <s v="PI Kids"/>
    <n v="118"/>
    <n v="61"/>
    <s v="pevná vazba"/>
    <s v="Děti &amp; Mládež"/>
    <n v="57"/>
    <n v="0.48305084745762711"/>
    <n v="0"/>
    <n v="4330"/>
    <n v="4481"/>
    <x v="2"/>
  </r>
  <r>
    <s v="On Women"/>
    <s v="Susan Sontagová"/>
    <n v="312"/>
    <n v="243"/>
    <s v="měkká vazba"/>
    <s v="Ekonomie &amp; Naučné &amp; Věda"/>
    <n v="69"/>
    <n v="0.22115384615384615"/>
    <n v="0"/>
    <n v="2030"/>
    <n v="3209"/>
    <x v="2"/>
  </r>
  <r>
    <s v="Wolf Girl and Black Prince 4"/>
    <s v="Ayuko Hatta"/>
    <n v="232"/>
    <n v="190"/>
    <s v="měkká vazba"/>
    <s v="Scifi &amp; Fantasy &amp; Horor"/>
    <n v="42"/>
    <n v="0.18103448275862069"/>
    <n v="0"/>
    <n v="3114"/>
    <n v="3355"/>
    <x v="2"/>
  </r>
  <r>
    <s v="Disney Princess: Little First Look and Find"/>
    <s v="PI Kids"/>
    <n v="118"/>
    <n v="70"/>
    <s v="pevná vazba"/>
    <s v="Děti &amp; Mládež"/>
    <n v="48"/>
    <n v="0.40677966101694918"/>
    <n v="0"/>
    <n v="77"/>
    <n v="106"/>
    <x v="2"/>
  </r>
  <r>
    <s v="The Queen's Governess"/>
    <s v="Tessa Arlen"/>
    <n v="223"/>
    <n v="103"/>
    <s v="měkká vazba"/>
    <s v="Beletrie"/>
    <n v="120"/>
    <n v="0.53811659192825112"/>
    <n v="0"/>
    <n v="3303"/>
    <n v="632"/>
    <x v="1"/>
  </r>
  <r>
    <s v="Lukáš a profesor Neptun"/>
    <s v="Petra Štarková"/>
    <n v="179"/>
    <n v="91"/>
    <s v="online nosič"/>
    <s v="Děti &amp; Mládež"/>
    <n v="88"/>
    <n v="0.49162011173184356"/>
    <n v="1"/>
    <n v="3552"/>
    <n v="2876"/>
    <x v="1"/>
  </r>
  <r>
    <s v="V zahradě zášti"/>
    <s v="Camilla Bruce"/>
    <n v="319"/>
    <n v="258"/>
    <s v="pevná vazba"/>
    <s v="Krimi &amp; thriller"/>
    <n v="61"/>
    <n v="0.19122257053291536"/>
    <n v="0"/>
    <n v="4284"/>
    <n v="1495"/>
    <x v="2"/>
  </r>
  <r>
    <s v="Magpie Murders"/>
    <s v="Anthony Horowitz"/>
    <n v="268"/>
    <n v="233"/>
    <s v="měkká vazba"/>
    <s v="Krimi &amp; thriller"/>
    <n v="35"/>
    <n v="0.13059701492537312"/>
    <n v="0"/>
    <n v="531"/>
    <n v="1287"/>
    <x v="2"/>
  </r>
  <r>
    <s v="Pohádky pro zlobivé strašidýlko"/>
    <s v="Štěpán Podešt ml."/>
    <n v="49"/>
    <n v="24"/>
    <s v="online nosič"/>
    <s v="Děti &amp; Mládež"/>
    <n v="25"/>
    <n v="0.51020408163265307"/>
    <n v="1"/>
    <n v="193"/>
    <n v="253"/>
    <x v="3"/>
  </r>
  <r>
    <s v="Nana, Vol. 8"/>
    <s v="Ai Yazawa"/>
    <n v="266"/>
    <n v="178"/>
    <s v="měkká vazba"/>
    <s v="Scifi &amp; Fantasy &amp; Horor"/>
    <n v="88"/>
    <n v="0.33082706766917291"/>
    <n v="0"/>
    <n v="3753"/>
    <n v="3152"/>
    <x v="1"/>
  </r>
  <r>
    <s v="Dylouškova dobrodružství"/>
    <s v="Jana Kabourková"/>
    <n v="39"/>
    <n v="17"/>
    <s v="online nosič"/>
    <s v="Děti &amp; Mládež"/>
    <n v="22"/>
    <n v="0.5641025641025641"/>
    <n v="1"/>
    <n v="2683"/>
    <n v="238"/>
    <x v="3"/>
  </r>
  <r>
    <s v="The Book of Doors"/>
    <s v="Gareth Brown"/>
    <n v="357"/>
    <n v="268"/>
    <s v="měkká vazba"/>
    <s v="Beletrie"/>
    <n v="89"/>
    <n v="0.24929971988795518"/>
    <n v="0"/>
    <n v="2515"/>
    <n v="570"/>
    <x v="1"/>
  </r>
  <r>
    <s v="Loss : Poems to better weather the many waves of grief"/>
    <s v="Donna Ashworth"/>
    <n v="330"/>
    <n v="290"/>
    <s v="pevná vazba"/>
    <s v="Beletrie"/>
    <n v="40"/>
    <n v="0.12121212121212122"/>
    <n v="0"/>
    <n v="161"/>
    <n v="1035"/>
    <x v="2"/>
  </r>
  <r>
    <s v="Tragické lodní katastrofy 20. století"/>
    <s v="Karel Renc"/>
    <n v="149"/>
    <n v="91"/>
    <s v="online nosič"/>
    <s v="Historie &amp; války"/>
    <n v="58"/>
    <n v="0.38926174496644295"/>
    <n v="1"/>
    <n v="1694"/>
    <n v="4387"/>
    <x v="2"/>
  </r>
  <r>
    <s v="Soumrak robotů"/>
    <s v="Ladislav Szalai"/>
    <n v="69"/>
    <n v="42"/>
    <s v="online nosič"/>
    <s v="Scifi &amp; Fantasy &amp; Horor"/>
    <n v="27"/>
    <n v="0.39130434782608697"/>
    <n v="1"/>
    <n v="3184"/>
    <n v="1675"/>
    <x v="2"/>
  </r>
  <r>
    <s v="Výbuch v sedmém patře"/>
    <s v="Miroslav Jandovský"/>
    <n v="69"/>
    <n v="35"/>
    <s v="online nosič"/>
    <s v="Beletrie"/>
    <n v="34"/>
    <n v="0.49275362318840582"/>
    <n v="1"/>
    <n v="1495"/>
    <n v="1091"/>
    <x v="2"/>
  </r>
  <r>
    <s v="Well Matched: Well Met 3"/>
    <s v="Jen DeLuca"/>
    <n v="250"/>
    <n v="113"/>
    <s v="měkká vazba"/>
    <s v="Romantika &amp; Erotika"/>
    <n v="137"/>
    <n v="0.54800000000000004"/>
    <n v="0"/>
    <n v="4521"/>
    <n v="936"/>
    <x v="1"/>
  </r>
  <r>
    <s v="3x Borgentown - město hrůzy 3"/>
    <s v="Andrew Hall"/>
    <n v="109"/>
    <n v="76"/>
    <s v="online nosič"/>
    <s v="Krimi &amp; thriller"/>
    <n v="33"/>
    <n v="0.30275229357798167"/>
    <n v="1"/>
    <n v="361"/>
    <n v="787"/>
    <x v="2"/>
  </r>
  <r>
    <s v="Ragnarok: Poslední boj 1"/>
    <s v="Šin'ja Umemura"/>
    <n v="199"/>
    <n v="157"/>
    <s v="měkká vazba"/>
    <s v="Scifi &amp; Fantasy &amp; Horor"/>
    <n v="42"/>
    <n v="0.21105527638190955"/>
    <n v="0"/>
    <n v="906"/>
    <n v="509"/>
    <x v="2"/>
  </r>
  <r>
    <s v="Temnota a jiné horory"/>
    <s v="Jana Pacáková"/>
    <n v="79"/>
    <n v="61"/>
    <s v="online nosič"/>
    <s v="Krimi &amp; thriller"/>
    <n v="18"/>
    <n v="0.22784810126582278"/>
    <n v="1"/>
    <n v="1758"/>
    <n v="2264"/>
    <x v="3"/>
  </r>
  <r>
    <s v="Vyzvánění"/>
    <s v="Yves Doz"/>
    <n v="279"/>
    <n v="156"/>
    <s v="pevná vazba"/>
    <s v="Ekonomie &amp; Naučné &amp; Věda"/>
    <n v="123"/>
    <n v="0.44086021505376344"/>
    <n v="0"/>
    <n v="1413"/>
    <n v="3510"/>
    <x v="1"/>
  </r>
  <r>
    <s v="Tokyo Ghoul: re 5"/>
    <s v="Sui Išida"/>
    <n v="268"/>
    <n v="198"/>
    <s v="měkká vazba"/>
    <s v="Scifi &amp; Fantasy &amp; Horor"/>
    <n v="70"/>
    <n v="0.26119402985074625"/>
    <n v="0"/>
    <n v="2809"/>
    <n v="3420"/>
    <x v="2"/>
  </r>
  <r>
    <s v="Star Wars - Cesta k epizodě VII - Ztracené hvězdy"/>
    <s v="Claudia Gray"/>
    <n v="384"/>
    <n v="250"/>
    <s v="měkká vazba"/>
    <s v="Scifi &amp; Fantasy &amp; Horor"/>
    <n v="134"/>
    <n v="0.34895833333333331"/>
    <n v="0"/>
    <n v="2571"/>
    <n v="3790"/>
    <x v="1"/>
  </r>
  <r>
    <s v="Darling Girls"/>
    <s v="Sally Hepworthová"/>
    <n v="268"/>
    <n v="169"/>
    <s v="měkká vazba"/>
    <s v="Beletrie"/>
    <n v="99"/>
    <n v="0.36940298507462688"/>
    <n v="0"/>
    <n v="1929"/>
    <n v="1285"/>
    <x v="1"/>
  </r>
  <r>
    <s v="Misteri"/>
    <s v="Jana Rečková"/>
    <n v="199"/>
    <n v="137"/>
    <s v="online nosič"/>
    <s v="Scifi &amp; Fantasy &amp; Horor"/>
    <n v="62"/>
    <n v="0.31155778894472363"/>
    <n v="1"/>
    <n v="664"/>
    <n v="3499"/>
    <x v="2"/>
  </r>
  <r>
    <s v="Poslední konec světa"/>
    <s v="Ladislav Szalai"/>
    <n v="69"/>
    <n v="46"/>
    <s v="online nosič"/>
    <s v="Scifi &amp; Fantasy &amp; Horor"/>
    <n v="23"/>
    <n v="0.33333333333333331"/>
    <n v="1"/>
    <n v="1547"/>
    <n v="1470"/>
    <x v="3"/>
  </r>
  <r>
    <s v="The Witcher Volume 5: Fading Memories"/>
    <s v="Bartosz Sztybor"/>
    <n v="447"/>
    <n v="335"/>
    <s v="měkká vazba"/>
    <s v="Scifi &amp; Fantasy &amp; Horor"/>
    <n v="112"/>
    <n v="0.2505592841163311"/>
    <n v="0"/>
    <n v="363"/>
    <n v="2913"/>
    <x v="1"/>
  </r>
  <r>
    <s v="3x Borgentown - město hrůzy 2"/>
    <s v="Andrew Hall"/>
    <n v="109"/>
    <n v="81"/>
    <s v="online nosič"/>
    <s v="Krimi &amp; thriller"/>
    <n v="28"/>
    <n v="0.25688073394495414"/>
    <n v="1"/>
    <n v="1519"/>
    <n v="1882"/>
    <x v="2"/>
  </r>
  <r>
    <s v="3x Borgentown - město hrůzy 1"/>
    <s v="Andrew Hall"/>
    <n v="109"/>
    <n v="71"/>
    <s v="online nosič"/>
    <s v="Krimi &amp; thriller"/>
    <n v="38"/>
    <n v="0.34862385321100919"/>
    <n v="1"/>
    <n v="3508"/>
    <n v="1945"/>
    <x v="2"/>
  </r>
  <r>
    <s v="Retrokrimi"/>
    <s v="Emil Hruška"/>
    <n v="159"/>
    <n v="78"/>
    <s v="online nosič"/>
    <s v="Ekonomie &amp; Naučné &amp; Věda"/>
    <n v="81"/>
    <n v="0.50943396226415094"/>
    <n v="1"/>
    <n v="4000"/>
    <n v="3411"/>
    <x v="1"/>
  </r>
  <r>
    <s v="Příručka mladého zahradníka"/>
    <s v="Egmont"/>
    <n v="178"/>
    <n v="62"/>
    <s v="měkká vazba"/>
    <s v="Děti &amp; Mládež"/>
    <n v="116"/>
    <n v="0.651685393258427"/>
    <n v="0"/>
    <n v="4137"/>
    <n v="3647"/>
    <x v="1"/>
  </r>
  <r>
    <s v="Kozoroh"/>
    <s v="Wolfgang Döbereiner"/>
    <n v="177"/>
    <n v="119"/>
    <s v="pevná vazba"/>
    <s v="Psychologie &amp; Spiritualita &amp; Esoterika"/>
    <n v="58"/>
    <n v="0.32768361581920902"/>
    <n v="0"/>
    <n v="2162"/>
    <n v="3037"/>
    <x v="2"/>
  </r>
  <r>
    <s v="Queen Charlotte"/>
    <s v="Julia Quinnová"/>
    <n v="447"/>
    <n v="250"/>
    <s v="měkká vazba"/>
    <s v="Romantika &amp; Erotika"/>
    <n v="197"/>
    <n v="0.4407158836689038"/>
    <n v="0"/>
    <n v="662"/>
    <n v="3719"/>
    <x v="0"/>
  </r>
  <r>
    <s v="Ranyt: Proměna"/>
    <s v="Jan Pilát"/>
    <n v="89"/>
    <n v="56"/>
    <s v="online nosič"/>
    <s v="Scifi &amp; Fantasy &amp; Horor"/>
    <n v="33"/>
    <n v="0.3707865168539326"/>
    <n v="1"/>
    <n v="3280"/>
    <n v="888"/>
    <x v="2"/>
  </r>
  <r>
    <s v="O keltských srdcích"/>
    <s v="Jaromíra Slezáková"/>
    <n v="79"/>
    <n v="34"/>
    <s v="online nosič"/>
    <s v="Historie &amp; války"/>
    <n v="45"/>
    <n v="0.569620253164557"/>
    <n v="1"/>
    <n v="1133"/>
    <n v="3516"/>
    <x v="2"/>
  </r>
  <r>
    <s v="Lady Macbeth"/>
    <s v="Ava Reid"/>
    <n v="402"/>
    <n v="265"/>
    <s v="měkká vazba"/>
    <s v="Scifi &amp; Fantasy &amp; Horor"/>
    <n v="137"/>
    <n v="0.34079601990049752"/>
    <n v="0"/>
    <n v="4445"/>
    <n v="1104"/>
    <x v="1"/>
  </r>
  <r>
    <s v="Komi Can´t Communicate 14"/>
    <s v="Tomohito Oda"/>
    <n v="223"/>
    <n v="201"/>
    <s v="měkká vazba"/>
    <s v="Scifi &amp; Fantasy &amp; Horor"/>
    <n v="22"/>
    <n v="9.8654708520179366E-2"/>
    <n v="0"/>
    <n v="2537"/>
    <n v="4052"/>
    <x v="3"/>
  </r>
  <r>
    <s v="The War of the Worlds"/>
    <s v="Herbert George Wells"/>
    <n v="299"/>
    <n v="254"/>
    <s v="pevná vazba"/>
    <s v="Scifi &amp; Fantasy &amp; Horor"/>
    <n v="45"/>
    <n v="0.15050167224080269"/>
    <n v="0"/>
    <n v="976"/>
    <n v="642"/>
    <x v="2"/>
  </r>
  <r>
    <s v="Kinského zahrada"/>
    <s v="Jakub Železný"/>
    <n v="299"/>
    <n v="221"/>
    <s v="pevná vazba"/>
    <s v="Romantika &amp; Erotika"/>
    <n v="78"/>
    <n v="0.2608695652173913"/>
    <n v="0"/>
    <n v="3626"/>
    <n v="3002"/>
    <x v="1"/>
  </r>
  <r>
    <s v="Klam lady Ginevry"/>
    <s v="Kiersten Whiteová"/>
    <n v="195"/>
    <n v="103"/>
    <s v="online nosič"/>
    <s v="Děti &amp; Mládež"/>
    <n v="92"/>
    <n v="0.47179487179487178"/>
    <n v="1"/>
    <n v="3536"/>
    <n v="1203"/>
    <x v="1"/>
  </r>
  <r>
    <s v="Dvojnásobný dvojník"/>
    <s v="Ladislav Szalai"/>
    <n v="69"/>
    <n v="50"/>
    <s v="online nosič"/>
    <s v="Scifi &amp; Fantasy &amp; Horor"/>
    <n v="19"/>
    <n v="0.27536231884057971"/>
    <n v="1"/>
    <n v="1742"/>
    <n v="4388"/>
    <x v="3"/>
  </r>
  <r>
    <s v="All The Broken Places"/>
    <s v="John Boyne"/>
    <n v="449"/>
    <n v="314"/>
    <s v="měkká vazba"/>
    <s v="Beletrie"/>
    <n v="135"/>
    <n v="0.30066815144766146"/>
    <n v="0"/>
    <n v="3931"/>
    <n v="4473"/>
    <x v="1"/>
  </r>
  <r>
    <s v="Mesopotamis"/>
    <s v="Lukáš Vavrečka"/>
    <n v="109"/>
    <n v="61"/>
    <s v="online nosič"/>
    <s v="Scifi &amp; Fantasy &amp; Horor"/>
    <n v="48"/>
    <n v="0.44036697247706424"/>
    <n v="1"/>
    <n v="752"/>
    <n v="3070"/>
    <x v="2"/>
  </r>
  <r>
    <s v="The High Window"/>
    <s v="Slovart"/>
    <n v="129"/>
    <n v="111"/>
    <s v="měkká vazba"/>
    <s v="Krimi &amp; thriller"/>
    <n v="18"/>
    <n v="0.13953488372093023"/>
    <n v="0"/>
    <n v="3897"/>
    <n v="2783"/>
    <x v="3"/>
  </r>
  <r>
    <s v="The Way of Kings: The first book of the breathtaking epic Stormlight Archive from the worldwide fantasy sensation"/>
    <s v="Brandon Sanderson"/>
    <n v="357"/>
    <n v="293"/>
    <s v="měkká vazba"/>
    <s v="Scifi &amp; Fantasy &amp; Horor"/>
    <n v="64"/>
    <n v="0.17927170868347339"/>
    <n v="0"/>
    <n v="453"/>
    <n v="986"/>
    <x v="2"/>
  </r>
  <r>
    <s v="Požehnaný rok"/>
    <s v="Miroslav Jandovský"/>
    <n v="69"/>
    <n v="60"/>
    <s v="online nosič"/>
    <s v="Historie &amp; války"/>
    <n v="9"/>
    <n v="0.13043478260869565"/>
    <n v="1"/>
    <n v="61"/>
    <n v="1808"/>
    <x v="3"/>
  </r>
  <r>
    <s v="Lady Macbeth"/>
    <s v="Ava Reid"/>
    <n v="502"/>
    <n v="462"/>
    <s v="pevná vazba"/>
    <s v="Scifi &amp; Fantasy &amp; Horor"/>
    <n v="40"/>
    <n v="7.9681274900398405E-2"/>
    <n v="0"/>
    <n v="64"/>
    <n v="3401"/>
    <x v="2"/>
  </r>
  <r>
    <s v="Orgonova hvězda"/>
    <s v="Ladislav Szalai"/>
    <n v="69"/>
    <n v="43"/>
    <s v="online nosič"/>
    <s v="Scifi &amp; Fantasy &amp; Horor"/>
    <n v="26"/>
    <n v="0.37681159420289856"/>
    <n v="1"/>
    <n v="1007"/>
    <n v="4549"/>
    <x v="2"/>
  </r>
  <r>
    <s v="Stroj fantazie"/>
    <s v="Ladislav Szalai"/>
    <n v="69"/>
    <n v="43"/>
    <s v="online nosič"/>
    <s v="Scifi &amp; Fantasy &amp; Horor"/>
    <n v="26"/>
    <n v="0.37681159420289856"/>
    <n v="1"/>
    <n v="756"/>
    <n v="379"/>
    <x v="2"/>
  </r>
  <r>
    <s v="Marvel Action - Spider-Man 1"/>
    <s v="Egmont"/>
    <n v="205"/>
    <n v="168"/>
    <s v="měkká vazba"/>
    <s v="Scifi &amp; Fantasy &amp; Horor"/>
    <n v="37"/>
    <n v="0.18048780487804877"/>
    <n v="0"/>
    <n v="3383"/>
    <n v="1669"/>
    <x v="2"/>
  </r>
  <r>
    <s v="Léto v Provence"/>
    <s v="Lucy Coleman"/>
    <n v="209"/>
    <n v="109"/>
    <s v="online nosič"/>
    <s v="Romantika &amp; Erotika"/>
    <n v="100"/>
    <n v="0.4784688995215311"/>
    <n v="1"/>
    <n v="2497"/>
    <n v="4135"/>
    <x v="1"/>
  </r>
  <r>
    <s v="Zápisník Flame Tree. Gustav Klimt: Poppy Field"/>
    <s v="Flame Tree Publishing"/>
    <n v="223"/>
    <n v="132"/>
    <s v="online nosič"/>
    <s v="Umění &amp; Kultura &amp; Hobby"/>
    <n v="91"/>
    <n v="0.40807174887892378"/>
    <n v="1"/>
    <n v="3338"/>
    <n v="3041"/>
    <x v="1"/>
  </r>
  <r>
    <s v="Půltá planeta"/>
    <s v="Ladislav Szalai"/>
    <n v="69"/>
    <n v="59"/>
    <s v="online nosič"/>
    <s v="Scifi &amp; Fantasy &amp; Horor"/>
    <n v="10"/>
    <n v="0.14492753623188406"/>
    <n v="1"/>
    <n v="2976"/>
    <n v="4145"/>
    <x v="3"/>
  </r>
  <r>
    <s v="Přestupní stanice"/>
    <s v="Miroslav Šára"/>
    <n v="99"/>
    <n v="63"/>
    <s v="online nosič"/>
    <s v="Beletrie"/>
    <n v="36"/>
    <n v="0.36363636363636365"/>
    <n v="1"/>
    <n v="334"/>
    <n v="2420"/>
    <x v="2"/>
  </r>
  <r>
    <s v="Hunter x Hunter 8"/>
    <s v="Yoshihiro Togashi"/>
    <n v="223"/>
    <n v="138"/>
    <s v="měkká vazba"/>
    <s v="Scifi &amp; Fantasy &amp; Horor"/>
    <n v="85"/>
    <n v="0.3811659192825112"/>
    <n v="0"/>
    <n v="4270"/>
    <n v="700"/>
    <x v="1"/>
  </r>
  <r>
    <s v="Nature Trail"/>
    <s v="Benjamin Zephaniah"/>
    <n v="236"/>
    <n v="73"/>
    <s v="měkká vazba"/>
    <s v="Děti &amp; Mládež"/>
    <n v="163"/>
    <n v="0.69067796610169496"/>
    <n v="0"/>
    <n v="4388"/>
    <n v="3876"/>
    <x v="0"/>
  </r>
  <r>
    <s v="The Ring Legends of Tolkien"/>
    <s v="David Day"/>
    <n v="357"/>
    <n v="264"/>
    <s v="měkká vazba"/>
    <s v="Ekonomie &amp; Naučné &amp; Věda"/>
    <n v="93"/>
    <n v="0.26050420168067229"/>
    <n v="0"/>
    <n v="911"/>
    <n v="2898"/>
    <x v="1"/>
  </r>
  <r>
    <s v="Sunbringer"/>
    <s v="Hannah Kaner"/>
    <n v="502"/>
    <n v="452"/>
    <s v="pevná vazba"/>
    <s v="Scifi &amp; Fantasy &amp; Horor"/>
    <n v="50"/>
    <n v="9.9601593625498003E-2"/>
    <n v="0"/>
    <n v="3091"/>
    <n v="3340"/>
    <x v="2"/>
  </r>
  <r>
    <s v="Dvojsmyslná"/>
    <s v="Marie Irová"/>
    <n v="312"/>
    <n v="178"/>
    <s v="měkká vazba"/>
    <s v="Romantika &amp; Erotika"/>
    <n v="134"/>
    <n v="0.42948717948717946"/>
    <n v="0"/>
    <n v="2025"/>
    <n v="254"/>
    <x v="1"/>
  </r>
  <r>
    <s v="Something Lost, Something Gained: Reflections on Life, Love and Liberty"/>
    <s v="Hillary Clintonová"/>
    <n v="670"/>
    <n v="456"/>
    <s v="pevná vazba"/>
    <s v="Beletrie"/>
    <n v="214"/>
    <n v="0.31940298507462689"/>
    <n v="0"/>
    <n v="2921"/>
    <n v="1956"/>
    <x v="0"/>
  </r>
  <r>
    <s v="Zprávu nelze doručit"/>
    <s v="Dante Medema"/>
    <n v="258"/>
    <n v="98"/>
    <s v="online nosič"/>
    <s v="Děti &amp; Mládež"/>
    <n v="160"/>
    <n v="0.62015503875968991"/>
    <n v="1"/>
    <n v="1887"/>
    <n v="319"/>
    <x v="0"/>
  </r>
  <r>
    <s v="Největší z Pierotů"/>
    <s v="František Kožík"/>
    <n v="319"/>
    <n v="239"/>
    <s v="pevná vazba"/>
    <s v="Beletrie"/>
    <n v="80"/>
    <n v="0.2507836990595611"/>
    <n v="0"/>
    <n v="1103"/>
    <n v="2159"/>
    <x v="1"/>
  </r>
  <r>
    <s v="Murder in the Age of Enlightenment"/>
    <s v="Ryunosuke Akutagawa"/>
    <n v="349"/>
    <n v="237"/>
    <s v="měkká vazba"/>
    <s v="Beletrie"/>
    <n v="112"/>
    <n v="0.3209169054441261"/>
    <n v="0"/>
    <n v="3713"/>
    <n v="3694"/>
    <x v="1"/>
  </r>
  <r>
    <s v="Pocket Pop-Up Peekaboo! Baby Dinosaur"/>
    <s v="Dorling Kindersley"/>
    <n v="205"/>
    <n v="109"/>
    <s v="pevná vazba"/>
    <s v="Děti &amp; Mládež"/>
    <n v="96"/>
    <n v="0.4682926829268293"/>
    <n v="0"/>
    <n v="4447"/>
    <n v="1925"/>
    <x v="1"/>
  </r>
  <r>
    <s v="Putování za kouzelnou mocí"/>
    <s v="Sarah Beth Durst"/>
    <n v="289"/>
    <n v="223"/>
    <s v="online nosič"/>
    <s v="Scifi &amp; Fantasy &amp; Horor"/>
    <n v="66"/>
    <n v="0.22837370242214533"/>
    <n v="1"/>
    <n v="2638"/>
    <n v="1407"/>
    <x v="2"/>
  </r>
  <r>
    <s v="Tři muži ve člunu"/>
    <s v="Jerome Klapka Jerome"/>
    <n v="239"/>
    <n v="167"/>
    <s v="pevná vazba"/>
    <s v="Beletrie"/>
    <n v="72"/>
    <n v="0.30125523012552302"/>
    <n v="0"/>
    <n v="3946"/>
    <n v="3816"/>
    <x v="2"/>
  </r>
  <r>
    <s v="Něco má za lubem"/>
    <s v="Confino Sara Goodman"/>
    <n v="376"/>
    <n v="124"/>
    <s v="pevná vazba"/>
    <s v="Romantika &amp; Erotika"/>
    <n v="252"/>
    <n v="0.67021276595744683"/>
    <n v="0"/>
    <n v="3106"/>
    <n v="1326"/>
    <x v="0"/>
  </r>
  <r>
    <s v="Deadly Little Scandals"/>
    <s v="Jennifer Lynn Barnesová"/>
    <n v="241"/>
    <n v="123"/>
    <s v="měkká vazba"/>
    <s v="Děti &amp; Mládež"/>
    <n v="118"/>
    <n v="0.48962655601659749"/>
    <n v="0"/>
    <n v="1730"/>
    <n v="4083"/>
    <x v="1"/>
  </r>
  <r>
    <s v="Story Smuggler"/>
    <s v="Georgi Gospodinov"/>
    <n v="89"/>
    <n v="67"/>
    <s v="pevná vazba"/>
    <s v="Beletrie"/>
    <n v="22"/>
    <n v="0.24719101123595505"/>
    <n v="0"/>
    <n v="3921"/>
    <n v="2327"/>
    <x v="3"/>
  </r>
  <r>
    <s v="Enhance Your Psychic Powers"/>
    <s v="Slovart"/>
    <n v="169"/>
    <n v="100"/>
    <s v="měkká vazba"/>
    <s v="Psychologie &amp; Spiritualita &amp; Esoterika"/>
    <n v="69"/>
    <n v="0.40828402366863903"/>
    <n v="0"/>
    <n v="2407"/>
    <n v="2878"/>
    <x v="2"/>
  </r>
  <r>
    <s v="Gangsta 3"/>
    <s v="Kósuke"/>
    <n v="199"/>
    <n v="141"/>
    <s v="měkká vazba"/>
    <s v="Scifi &amp; Fantasy &amp; Horor"/>
    <n v="58"/>
    <n v="0.29145728643216079"/>
    <n v="0"/>
    <n v="448"/>
    <n v="3326"/>
    <x v="2"/>
  </r>
  <r>
    <s v="Gangsta 4"/>
    <s v="Kósuke"/>
    <n v="199"/>
    <n v="161"/>
    <s v="měkká vazba"/>
    <s v="Scifi &amp; Fantasy &amp; Horor"/>
    <n v="38"/>
    <n v="0.19095477386934673"/>
    <n v="0"/>
    <n v="1425"/>
    <n v="1599"/>
    <x v="2"/>
  </r>
  <r>
    <s v="Zatracená svatozář"/>
    <s v="Alessandra Torre"/>
    <n v="259"/>
    <n v="117"/>
    <s v="online nosič"/>
    <s v="Romantika &amp; Erotika"/>
    <n v="142"/>
    <n v="0.54826254826254828"/>
    <n v="1"/>
    <n v="4428"/>
    <n v="60"/>
    <x v="1"/>
  </r>
  <r>
    <s v="Dokud neustane vlnobití"/>
    <s v="Kristina Janů"/>
    <n v="312"/>
    <n v="228"/>
    <s v="pevná vazba"/>
    <s v="Romantika &amp; Erotika"/>
    <n v="84"/>
    <n v="0.26923076923076922"/>
    <n v="0"/>
    <n v="2674"/>
    <n v="3153"/>
    <x v="1"/>
  </r>
  <r>
    <s v="Domeček pro myšku"/>
    <s v="Gabby Dawnay"/>
    <n v="299"/>
    <n v="111"/>
    <s v="pevná vazba"/>
    <s v="Děti &amp; Mládež"/>
    <n v="188"/>
    <n v="0.62876254180602009"/>
    <n v="0"/>
    <n v="636"/>
    <n v="1664"/>
    <x v="0"/>
  </r>
  <r>
    <s v="Nonviolent Communication: A Language of Life: Life-Changing Tools for Healthy Relationships"/>
    <s v="Marshall B. Rosenberg"/>
    <n v="536"/>
    <n v="429"/>
    <s v="měkká vazba"/>
    <s v="Psychologie &amp; Spiritualita &amp; Esoterika"/>
    <n v="107"/>
    <n v="0.19962686567164178"/>
    <n v="0"/>
    <n v="1232"/>
    <n v="1213"/>
    <x v="1"/>
  </r>
  <r>
    <s v="Gangsta 6"/>
    <s v="Kósuke"/>
    <n v="199"/>
    <n v="125"/>
    <s v="měkká vazba"/>
    <s v="Scifi &amp; Fantasy &amp; Horor"/>
    <n v="74"/>
    <n v="0.37185929648241206"/>
    <n v="0"/>
    <n v="4197"/>
    <n v="3805"/>
    <x v="2"/>
  </r>
  <r>
    <s v="Vroom, vroom, Baboon!"/>
    <s v="Russell Punter"/>
    <n v="177"/>
    <n v="113"/>
    <s v="měkká vazba"/>
    <s v="Děti &amp; Mládež"/>
    <n v="64"/>
    <n v="0.3615819209039548"/>
    <n v="0"/>
    <n v="3731"/>
    <n v="3914"/>
    <x v="2"/>
  </r>
  <r>
    <s v="The Right Place"/>
    <s v="Sophia Money-Coutts"/>
    <n v="294"/>
    <n v="85"/>
    <s v="měkká vazba"/>
    <s v="Romantika &amp; Erotika"/>
    <n v="209"/>
    <n v="0.71088435374149661"/>
    <n v="0"/>
    <n v="1850"/>
    <n v="4301"/>
    <x v="0"/>
  </r>
  <r>
    <s v="Velikost"/>
    <s v="Václav Smil"/>
    <n v="447"/>
    <n v="344"/>
    <s v="pevná vazba"/>
    <s v="Ekonomie &amp; Naučné &amp; Věda"/>
    <n v="103"/>
    <n v="0.23042505592841164"/>
    <n v="0"/>
    <n v="1240"/>
    <n v="4219"/>
    <x v="1"/>
  </r>
  <r>
    <s v="S androidkou v posteli"/>
    <s v="Vladimír Pikora"/>
    <n v="268"/>
    <n v="212"/>
    <s v="měkká vazba"/>
    <s v="Beletrie"/>
    <n v="56"/>
    <n v="0.20895522388059701"/>
    <n v="0"/>
    <n v="2508"/>
    <n v="2271"/>
    <x v="2"/>
  </r>
  <r>
    <s v="Truly"/>
    <s v="Ava Reed"/>
    <n v="319"/>
    <n v="147"/>
    <s v="pevná vazba"/>
    <s v="Romantika &amp; Erotika"/>
    <n v="172"/>
    <n v="0.53918495297805646"/>
    <n v="0"/>
    <n v="2097"/>
    <n v="1095"/>
    <x v="0"/>
  </r>
  <r>
    <s v="Nebezpečné známosti"/>
    <s v="Choderlos De Laclos"/>
    <n v="279"/>
    <n v="170"/>
    <s v="pevná vazba"/>
    <s v="Beletrie"/>
    <n v="109"/>
    <n v="0.39068100358422941"/>
    <n v="0"/>
    <n v="4087"/>
    <n v="2070"/>
    <x v="1"/>
  </r>
  <r>
    <s v="Gangsta 5"/>
    <s v="Kósuke"/>
    <n v="199"/>
    <n v="169"/>
    <s v="měkká vazba"/>
    <s v="Scifi &amp; Fantasy &amp; Horor"/>
    <n v="30"/>
    <n v="0.15075376884422109"/>
    <n v="0"/>
    <n v="1715"/>
    <n v="2789"/>
    <x v="2"/>
  </r>
  <r>
    <s v="Nightmare Alley"/>
    <s v="Gresham William Lindsay"/>
    <n v="250"/>
    <n v="238"/>
    <s v="měkká vazba"/>
    <s v="Krimi &amp; thriller"/>
    <n v="12"/>
    <n v="4.8000000000000001E-2"/>
    <n v="0"/>
    <n v="4313"/>
    <n v="2048"/>
    <x v="3"/>
  </r>
  <r>
    <s v="Můj fakticky suprový život"/>
    <s v="Jenny Jägerfeld"/>
    <n v="289"/>
    <n v="130"/>
    <s v="online nosič"/>
    <s v="Děti &amp; Mládež"/>
    <n v="159"/>
    <n v="0.55017301038062283"/>
    <n v="1"/>
    <n v="4152"/>
    <n v="3975"/>
    <x v="0"/>
  </r>
  <r>
    <s v="Mezi pannou a babou"/>
    <s v="Anna Novotná"/>
    <n v="268"/>
    <n v="121"/>
    <s v="pevná vazba"/>
    <s v="Romantika &amp; Erotika"/>
    <n v="147"/>
    <n v="0.54850746268656714"/>
    <n v="0"/>
    <n v="3608"/>
    <n v="3299"/>
    <x v="1"/>
  </r>
  <r>
    <s v="Knihkupkyně z Dachau"/>
    <s v="Shari J. Ryan"/>
    <n v="319"/>
    <n v="249"/>
    <s v="pevná vazba"/>
    <s v="Historie &amp; války"/>
    <n v="70"/>
    <n v="0.21943573667711599"/>
    <n v="0"/>
    <n v="545"/>
    <n v="2478"/>
    <x v="2"/>
  </r>
  <r>
    <s v="Ta druhá"/>
    <s v="Marta Rojalsová"/>
    <n v="294"/>
    <n v="153"/>
    <s v="pevná vazba"/>
    <s v="Romantika &amp; Erotika"/>
    <n v="141"/>
    <n v="0.47959183673469385"/>
    <n v="0"/>
    <n v="3501"/>
    <n v="2010"/>
    <x v="1"/>
  </r>
  <r>
    <s v="Erbovní mapa hradů, zámků a tvrzí v Čechách 15"/>
    <s v="Milan Mysliveček"/>
    <n v="390"/>
    <n v="316"/>
    <s v="pevná vazba"/>
    <s v="Historie &amp; války"/>
    <n v="74"/>
    <n v="0.18974358974358974"/>
    <n v="0"/>
    <n v="417"/>
    <n v="1772"/>
    <x v="2"/>
  </r>
  <r>
    <s v="Five Nights at Freddy's: Fazbear Frights Graphic Novel Collection Vol. 5"/>
    <s v="Scott Cawthon"/>
    <n v="363"/>
    <n v="258"/>
    <s v="měkká vazba"/>
    <s v="Scifi &amp; Fantasy &amp; Horor"/>
    <n v="105"/>
    <n v="0.28925619834710742"/>
    <n v="0"/>
    <n v="3028"/>
    <n v="2046"/>
    <x v="1"/>
  </r>
  <r>
    <s v="Berserk Volume 41"/>
    <s v="Kentaro Miura"/>
    <n v="473"/>
    <n v="378"/>
    <s v="měkká vazba"/>
    <s v="Scifi &amp; Fantasy &amp; Horor"/>
    <n v="95"/>
    <n v="0.20084566596194503"/>
    <n v="0"/>
    <n v="3978"/>
    <n v="1214"/>
    <x v="1"/>
  </r>
  <r>
    <s v="Recepty pro miminka a rodiče"/>
    <s v="Christ Sven"/>
    <n v="299"/>
    <n v="161"/>
    <s v="měkká vazba"/>
    <s v="Děti &amp; Mládež"/>
    <n v="138"/>
    <n v="0.46153846153846156"/>
    <n v="0"/>
    <n v="1420"/>
    <n v="3280"/>
    <x v="1"/>
  </r>
  <r>
    <s v="Harry Potter and the Goblet of Fire"/>
    <s v="Joanne K. Rowlingová"/>
    <n v="1199"/>
    <n v="564"/>
    <s v="pevná vazba"/>
    <s v="Děti &amp; Mládež"/>
    <n v="635"/>
    <n v="0.52960800667222685"/>
    <n v="0"/>
    <n v="4041"/>
    <n v="3955"/>
    <x v="0"/>
  </r>
  <r>
    <s v="Psycho-Pass 3: Inspektor Šin'ja Kógami"/>
    <s v="Midori Gotó"/>
    <n v="199"/>
    <n v="155"/>
    <s v="měkká vazba"/>
    <s v="Scifi &amp; Fantasy &amp; Horor"/>
    <n v="44"/>
    <n v="0.22110552763819097"/>
    <n v="0"/>
    <n v="2735"/>
    <n v="4041"/>
    <x v="2"/>
  </r>
  <r>
    <s v="Svačinka"/>
    <s v="Tomečková Šárka"/>
    <n v="205"/>
    <n v="160"/>
    <s v="měkká vazba"/>
    <s v="Psychologie &amp; Spiritualita &amp; Esoterika"/>
    <n v="45"/>
    <n v="0.21951219512195122"/>
    <n v="0"/>
    <n v="2264"/>
    <n v="157"/>
    <x v="2"/>
  </r>
  <r>
    <s v="Ragnarok: Poslední boj 15"/>
    <s v="Šin'ja Umemura"/>
    <n v="199"/>
    <n v="155"/>
    <s v="měkká vazba"/>
    <s v="Scifi &amp; Fantasy &amp; Horor"/>
    <n v="44"/>
    <n v="0.22110552763819097"/>
    <n v="0"/>
    <n v="194"/>
    <n v="4320"/>
    <x v="2"/>
  </r>
  <r>
    <s v="Simon Sues 1: Předvolání ďábla"/>
    <s v="Kim Myung-Hee"/>
    <n v="178"/>
    <n v="109"/>
    <s v="pevná vazba"/>
    <s v="Scifi &amp; Fantasy &amp; Horor"/>
    <n v="69"/>
    <n v="0.38764044943820225"/>
    <n v="0"/>
    <n v="4245"/>
    <n v="4151"/>
    <x v="2"/>
  </r>
  <r>
    <s v="Lightfall: The Dark Times"/>
    <s v="Tim Probert"/>
    <n v="354"/>
    <n v="177"/>
    <s v="měkká vazba"/>
    <s v="Děti &amp; Mládež"/>
    <n v="177"/>
    <n v="0.5"/>
    <n v="0"/>
    <n v="1228"/>
    <n v="3608"/>
    <x v="0"/>
  </r>
  <r>
    <s v="David Pastrňák: Pasta Boy"/>
    <s v="Roman Smutný"/>
    <n v="268"/>
    <n v="139"/>
    <s v="pevná vazba"/>
    <s v="Beletrie"/>
    <n v="129"/>
    <n v="0.48134328358208955"/>
    <n v="0"/>
    <n v="2167"/>
    <n v="1835"/>
    <x v="1"/>
  </r>
  <r>
    <s v="Klub vášnivých botomanek"/>
    <s v="Beth Harbisonová"/>
    <n v="267"/>
    <n v="93"/>
    <s v="pevná vazba"/>
    <s v="Romantika &amp; Erotika"/>
    <n v="174"/>
    <n v="0.651685393258427"/>
    <n v="0"/>
    <n v="2689"/>
    <n v="23"/>
    <x v="0"/>
  </r>
  <r>
    <s v="Psycho-Pass 4: Inspektor Šin'ja Kógami"/>
    <s v="Midori Gotó"/>
    <n v="199"/>
    <n v="161"/>
    <s v="měkká vazba"/>
    <s v="Scifi &amp; Fantasy &amp; Horor"/>
    <n v="38"/>
    <n v="0.19095477386934673"/>
    <n v="0"/>
    <n v="4231"/>
    <n v="3729"/>
    <x v="2"/>
  </r>
  <r>
    <s v="Slovenské pohádky a pověsti 2"/>
    <s v="Božena Němcová"/>
    <n v="104"/>
    <n v="53"/>
    <s v="měkká vazba"/>
    <s v="Děti &amp; Mládež"/>
    <n v="51"/>
    <n v="0.49038461538461536"/>
    <n v="0"/>
    <n v="4370"/>
    <n v="171"/>
    <x v="2"/>
  </r>
  <r>
    <s v="Pokemon: Super Extra Deluxe Essential Handbook"/>
    <s v="Scholastic"/>
    <n v="384"/>
    <n v="169"/>
    <s v="měkká vazba"/>
    <s v="Děti &amp; Mládež"/>
    <n v="215"/>
    <n v="0.55989583333333337"/>
    <n v="0"/>
    <n v="3121"/>
    <n v="1124"/>
    <x v="0"/>
  </r>
  <r>
    <s v="Karamelová džungle"/>
    <s v="Tereza Salte"/>
    <n v="319"/>
    <n v="246"/>
    <s v="pevná vazba"/>
    <s v="Beletrie"/>
    <n v="73"/>
    <n v="0.22884012539184953"/>
    <n v="0"/>
    <n v="3533"/>
    <n v="2269"/>
    <x v="2"/>
  </r>
  <r>
    <s v="Psycho-Pass 5: Inspektor Šin'ja Kógami"/>
    <s v="Midori Gotó"/>
    <n v="199"/>
    <n v="147"/>
    <s v="měkká vazba"/>
    <s v="Scifi &amp; Fantasy &amp; Horor"/>
    <n v="52"/>
    <n v="0.2613065326633166"/>
    <n v="0"/>
    <n v="1273"/>
    <n v="3724"/>
    <x v="2"/>
  </r>
  <r>
    <s v="Macbeth"/>
    <s v="Jo Nesbø"/>
    <n v="299"/>
    <n v="239"/>
    <s v="měkká vazba"/>
    <s v="Krimi &amp; thriller"/>
    <n v="60"/>
    <n v="0.20066889632107024"/>
    <n v="0"/>
    <n v="852"/>
    <n v="3375"/>
    <x v="2"/>
  </r>
  <r>
    <s v="O čem nevíš"/>
    <s v="Anna Jansson"/>
    <n v="349"/>
    <n v="258"/>
    <s v="pevná vazba"/>
    <s v="Krimi &amp; thriller"/>
    <n v="91"/>
    <n v="0.26074498567335241"/>
    <n v="0"/>
    <n v="1908"/>
    <n v="1643"/>
    <x v="1"/>
  </r>
  <r>
    <s v="Sériová vražda"/>
    <s v="Stanislav Češka"/>
    <n v="250"/>
    <n v="213"/>
    <s v="pevná vazba"/>
    <s v="Krimi &amp; thriller"/>
    <n v="37"/>
    <n v="0.14799999999999999"/>
    <n v="0"/>
    <n v="2770"/>
    <n v="3489"/>
    <x v="2"/>
  </r>
  <r>
    <s v="Láska na výsluní"/>
    <s v="Romana Szalaiová"/>
    <n v="99"/>
    <n v="51"/>
    <s v="online nosič"/>
    <s v="Romantika &amp; Erotika"/>
    <n v="48"/>
    <n v="0.48484848484848486"/>
    <n v="1"/>
    <n v="1094"/>
    <n v="3810"/>
    <x v="2"/>
  </r>
  <r>
    <s v="Psycho-Pass 2: Inspektor Šin'ja Kógami"/>
    <s v="Midori Gotó"/>
    <n v="199"/>
    <n v="139"/>
    <s v="měkká vazba"/>
    <s v="Scifi &amp; Fantasy &amp; Horor"/>
    <n v="60"/>
    <n v="0.30150753768844218"/>
    <n v="0"/>
    <n v="673"/>
    <n v="356"/>
    <x v="2"/>
  </r>
  <r>
    <s v="Dlouhý okvětní plátek moře"/>
    <s v="Isabel Allende"/>
    <n v="402"/>
    <n v="378"/>
    <s v="měkká vazba"/>
    <s v="Historie &amp; války"/>
    <n v="24"/>
    <n v="5.9701492537313432E-2"/>
    <n v="0"/>
    <n v="1997"/>
    <n v="3861"/>
    <x v="3"/>
  </r>
  <r>
    <s v="Bez dechu"/>
    <s v="Jennifer Nivenová"/>
    <n v="269"/>
    <n v="56"/>
    <s v="online nosič"/>
    <s v="Děti &amp; Mládež"/>
    <n v="213"/>
    <n v="0.79182156133828996"/>
    <n v="1"/>
    <n v="1219"/>
    <n v="2103"/>
    <x v="0"/>
  </r>
  <r>
    <s v="Bridgerton: Romancing Mr Bridgerton"/>
    <s v="Julia Quinnová"/>
    <n v="294"/>
    <n v="91"/>
    <s v="měkká vazba"/>
    <s v="Romantika &amp; Erotika"/>
    <n v="203"/>
    <n v="0.69047619047619047"/>
    <n v="0"/>
    <n v="2341"/>
    <n v="3003"/>
    <x v="0"/>
  </r>
  <r>
    <s v="Paměti porodní báby a další příběhy nejen z Kopanic"/>
    <s v="Petr Vašina"/>
    <n v="99"/>
    <n v="56"/>
    <s v="online nosič"/>
    <s v="Beletrie"/>
    <n v="43"/>
    <n v="0.43434343434343436"/>
    <n v="1"/>
    <n v="116"/>
    <n v="2588"/>
    <x v="2"/>
  </r>
  <r>
    <s v="Hrobové ticho"/>
    <s v="Jane Isaacová"/>
    <n v="402"/>
    <n v="366"/>
    <s v="měkká vazba"/>
    <s v="Krimi &amp; thriller"/>
    <n v="36"/>
    <n v="8.9552238805970144E-2"/>
    <n v="0"/>
    <n v="4314"/>
    <n v="1232"/>
    <x v="2"/>
  </r>
  <r>
    <s v="O čem nevíš"/>
    <s v="Anna Jansson"/>
    <n v="249"/>
    <n v="169"/>
    <s v="online nosič"/>
    <s v="Krimi &amp; thriller"/>
    <n v="80"/>
    <n v="0.32128514056224899"/>
    <n v="1"/>
    <n v="2361"/>
    <n v="4113"/>
    <x v="1"/>
  </r>
  <r>
    <s v="The Summer I First Saw You"/>
    <s v="Elizabeth O'Roark"/>
    <n v="268"/>
    <n v="118"/>
    <s v="měkká vazba"/>
    <s v="Romantika &amp; Erotika"/>
    <n v="150"/>
    <n v="0.55970149253731338"/>
    <n v="0"/>
    <n v="589"/>
    <n v="1169"/>
    <x v="1"/>
  </r>
  <r>
    <s v="Toužím po tobě"/>
    <s v="J. T. Geissinger"/>
    <n v="319"/>
    <n v="175"/>
    <s v="pevná vazba"/>
    <s v="Romantika &amp; Erotika"/>
    <n v="144"/>
    <n v="0.45141065830721006"/>
    <n v="0"/>
    <n v="1774"/>
    <n v="4443"/>
    <x v="1"/>
  </r>
  <r>
    <s v="Uglies"/>
    <s v="Scott Westerfeld"/>
    <n v="241"/>
    <n v="147"/>
    <s v="měkká vazba"/>
    <s v="Děti &amp; Mládež"/>
    <n v="94"/>
    <n v="0.39004149377593361"/>
    <n v="0"/>
    <n v="2761"/>
    <n v="3380"/>
    <x v="1"/>
  </r>
  <r>
    <s v="Spalující bůh"/>
    <s v="Rebecca F. Kuangová"/>
    <n v="429"/>
    <n v="296"/>
    <s v="online nosič"/>
    <s v="Scifi &amp; Fantasy &amp; Horor"/>
    <n v="133"/>
    <n v="0.31002331002331002"/>
    <n v="1"/>
    <n v="1711"/>
    <n v="4023"/>
    <x v="1"/>
  </r>
  <r>
    <s v="Dcery Sparty"/>
    <s v="Claire Heywood"/>
    <n v="249"/>
    <n v="179"/>
    <s v="online nosič"/>
    <s v="Historie &amp; války"/>
    <n v="70"/>
    <n v="0.28112449799196787"/>
    <n v="1"/>
    <n v="3392"/>
    <n v="3406"/>
    <x v="2"/>
  </r>
  <r>
    <s v="Women Who Think Too Much"/>
    <s v="Susan Nolen-Hoeksema"/>
    <n v="384"/>
    <n v="280"/>
    <s v="měkká vazba"/>
    <s v="Vaření &amp; lifestyle"/>
    <n v="104"/>
    <n v="0.27083333333333331"/>
    <n v="0"/>
    <n v="1854"/>
    <n v="2808"/>
    <x v="1"/>
  </r>
  <r>
    <s v="Five Nights at Freddy´s: The Official Movie Novel"/>
    <s v="Scott Cawthon"/>
    <n v="241"/>
    <n v="125"/>
    <s v="měkká vazba"/>
    <s v="Děti &amp; Mládež"/>
    <n v="116"/>
    <n v="0.48132780082987553"/>
    <n v="0"/>
    <n v="3167"/>
    <n v="1341"/>
    <x v="1"/>
  </r>
  <r>
    <s v="Jenom vítr"/>
    <s v="Eliška Koppová"/>
    <n v="89"/>
    <n v="56"/>
    <s v="online nosič"/>
    <s v="Beletrie"/>
    <n v="33"/>
    <n v="0.3707865168539326"/>
    <n v="1"/>
    <n v="685"/>
    <n v="1355"/>
    <x v="2"/>
  </r>
  <r>
    <s v="Lady&quot;s Guide to Fortune-Hunting"/>
    <s v="Sophie Irwin"/>
    <n v="259"/>
    <n v="161"/>
    <s v="měkká vazba"/>
    <s v="Beletrie"/>
    <n v="98"/>
    <n v="0.3783783783783784"/>
    <n v="0"/>
    <n v="2122"/>
    <n v="1907"/>
    <x v="1"/>
  </r>
  <r>
    <s v="Věci, květiny, zvířátka a lidé pro děti"/>
    <s v="Jiří Trnka"/>
    <n v="232"/>
    <n v="86"/>
    <s v="pevná vazba"/>
    <s v="Děti &amp; Mládež"/>
    <n v="146"/>
    <n v="0.62931034482758619"/>
    <n v="0"/>
    <n v="1148"/>
    <n v="4334"/>
    <x v="1"/>
  </r>
  <r>
    <s v="Mexický pat"/>
    <s v="David Rollins"/>
    <n v="357"/>
    <n v="325"/>
    <s v="pevná vazba"/>
    <s v="Krimi &amp; thriller"/>
    <n v="32"/>
    <n v="8.9635854341736695E-2"/>
    <n v="0"/>
    <n v="3163"/>
    <n v="459"/>
    <x v="2"/>
  </r>
  <r>
    <s v="Tales of Beedle the Bard - Illustrated Edition"/>
    <s v="Joanne K. Rowlingová"/>
    <n v="449"/>
    <n v="229"/>
    <s v="měkká vazba"/>
    <s v="Děti &amp; Mládež"/>
    <n v="220"/>
    <n v="0.48997772828507796"/>
    <n v="0"/>
    <n v="1829"/>
    <n v="1852"/>
    <x v="0"/>
  </r>
  <r>
    <s v="The Darkness Within Us"/>
    <s v="Tricia Levensellerová"/>
    <n v="626"/>
    <n v="344"/>
    <s v="pevná vazba"/>
    <s v="Romantika &amp; Erotika"/>
    <n v="282"/>
    <n v="0.45047923322683708"/>
    <n v="0"/>
    <n v="1052"/>
    <n v="2279"/>
    <x v="0"/>
  </r>
  <r>
    <s v="Hubený nás nedostanou"/>
    <s v="Richard Skolek"/>
    <n v="49"/>
    <n v="28"/>
    <s v="online nosič"/>
    <s v="Beletrie"/>
    <n v="21"/>
    <n v="0.42857142857142855"/>
    <n v="1"/>
    <n v="3355"/>
    <n v="1472"/>
    <x v="3"/>
  </r>
  <r>
    <s v="The Honey-Don´t List"/>
    <s v="Christina Laurenová"/>
    <n v="268"/>
    <n v="88"/>
    <s v="měkká vazba"/>
    <s v="Romantika &amp; Erotika"/>
    <n v="180"/>
    <n v="0.67164179104477617"/>
    <n v="0"/>
    <n v="2798"/>
    <n v="2275"/>
    <x v="0"/>
  </r>
  <r>
    <s v="Kanálníčci: Strašidla z podzemí"/>
    <s v="Michaela Fišarová"/>
    <n v="209"/>
    <n v="52"/>
    <s v="online nosič"/>
    <s v="Děti &amp; Mládež"/>
    <n v="157"/>
    <n v="0.75119617224880386"/>
    <n v="1"/>
    <n v="2941"/>
    <n v="2225"/>
    <x v="0"/>
  </r>
  <r>
    <s v="Further Observations of Lady Whistledown"/>
    <s v="Julia Quinnová"/>
    <n v="268"/>
    <n v="126"/>
    <s v="měkká vazba"/>
    <s v="Romantika &amp; Erotika"/>
    <n v="142"/>
    <n v="0.52985074626865669"/>
    <n v="0"/>
    <n v="759"/>
    <n v="3215"/>
    <x v="1"/>
  </r>
  <r>
    <s v="Věčný striptýz"/>
    <s v="Milena Holcová"/>
    <n v="178"/>
    <n v="116"/>
    <s v="měkká vazba"/>
    <s v="Beletrie"/>
    <n v="62"/>
    <n v="0.34831460674157305"/>
    <n v="0"/>
    <n v="2351"/>
    <n v="1310"/>
    <x v="2"/>
  </r>
  <r>
    <s v="Liliputin"/>
    <s v="Jan Němec"/>
    <n v="357"/>
    <n v="257"/>
    <s v="pevná vazba"/>
    <s v="Beletrie"/>
    <n v="100"/>
    <n v="0.28011204481792717"/>
    <n v="0"/>
    <n v="3101"/>
    <n v="4350"/>
    <x v="1"/>
  </r>
  <r>
    <s v="Noční děs"/>
    <s v="Andrew Hall"/>
    <n v="45"/>
    <n v="27"/>
    <s v="online nosič"/>
    <s v="Krimi &amp; thriller"/>
    <n v="18"/>
    <n v="0.4"/>
    <n v="1"/>
    <n v="1074"/>
    <n v="2563"/>
    <x v="3"/>
  </r>
  <r>
    <s v="Nová zkouška"/>
    <s v="Kinga Litkowiec"/>
    <n v="279"/>
    <n v="142"/>
    <s v="měkká vazba"/>
    <s v="Romantika &amp; Erotika"/>
    <n v="137"/>
    <n v="0.49103942652329752"/>
    <n v="0"/>
    <n v="1527"/>
    <n v="648"/>
    <x v="1"/>
  </r>
  <r>
    <s v="Chci tě svést"/>
    <s v="Monika Knápková"/>
    <n v="89"/>
    <n v="34"/>
    <s v="online nosič"/>
    <s v="Romantika &amp; Erotika"/>
    <n v="55"/>
    <n v="0.6179775280898876"/>
    <n v="1"/>
    <n v="4520"/>
    <n v="4004"/>
    <x v="2"/>
  </r>
  <r>
    <s v="Vzpomínky na jednu vesnickou tancovačku"/>
    <s v="Jiří Hájíček"/>
    <n v="249"/>
    <n v="159"/>
    <s v="měkká vazba"/>
    <s v="Beletrie"/>
    <n v="90"/>
    <n v="0.36144578313253012"/>
    <n v="0"/>
    <n v="452"/>
    <n v="4298"/>
    <x v="1"/>
  </r>
  <r>
    <s v="Kačenka, Vítek a jejich pohádkové dobrodružství"/>
    <s v="Jana Pekárková"/>
    <n v="49"/>
    <n v="20"/>
    <s v="online nosič"/>
    <s v="Děti &amp; Mládež"/>
    <n v="29"/>
    <n v="0.59183673469387754"/>
    <n v="1"/>
    <n v="111"/>
    <n v="1560"/>
    <x v="2"/>
  </r>
  <r>
    <s v="Probouzení zranitelnosti"/>
    <s v="Krishnananda Trobe"/>
    <n v="304"/>
    <n v="246"/>
    <s v="měkká vazba"/>
    <s v="Psychologie &amp; Spiritualita &amp; Esoterika"/>
    <n v="58"/>
    <n v="0.19078947368421054"/>
    <n v="0"/>
    <n v="192"/>
    <n v="176"/>
    <x v="2"/>
  </r>
  <r>
    <s v="Sbohem, má růžová zahrado 2"/>
    <s v="Dr. Pepperco"/>
    <n v="199"/>
    <n v="113"/>
    <s v="měkká vazba"/>
    <s v="Scifi &amp; Fantasy &amp; Horor"/>
    <n v="86"/>
    <n v="0.43216080402010049"/>
    <n v="0"/>
    <n v="3007"/>
    <n v="2428"/>
    <x v="1"/>
  </r>
  <r>
    <s v="Poznejte hvězdy a souhvězdí - Co najdete na noční obloze / Lexikon všech 88 souhvězdí"/>
    <s v="Joachim Herrmann"/>
    <n v="348"/>
    <n v="261"/>
    <s v="pevná vazba"/>
    <s v="Ekonomie &amp; Naučné &amp; Věda"/>
    <n v="87"/>
    <n v="0.25"/>
    <n v="0"/>
    <n v="1196"/>
    <n v="4058"/>
    <x v="1"/>
  </r>
  <r>
    <s v="Stinger"/>
    <s v="Mia Sheridan"/>
    <n v="268"/>
    <n v="96"/>
    <s v="měkká vazba"/>
    <s v="Romantika &amp; Erotika"/>
    <n v="172"/>
    <n v="0.64179104477611937"/>
    <n v="0"/>
    <n v="154"/>
    <n v="2084"/>
    <x v="0"/>
  </r>
  <r>
    <s v="Chasidské povídky z doby holokaustu"/>
    <s v="Yaffa Eliach"/>
    <n v="304"/>
    <n v="176"/>
    <s v="měkká vazba"/>
    <s v="Historie &amp; války"/>
    <n v="128"/>
    <n v="0.42105263157894735"/>
    <n v="0"/>
    <n v="574"/>
    <n v="3903"/>
    <x v="1"/>
  </r>
  <r>
    <s v="Digesty světových autorů"/>
    <s v="Ladislav Szalai"/>
    <n v="69"/>
    <n v="43"/>
    <s v="online nosič"/>
    <s v="Umění &amp; Kultura &amp; Hobby"/>
    <n v="26"/>
    <n v="0.37681159420289856"/>
    <n v="1"/>
    <n v="2280"/>
    <n v="3797"/>
    <x v="2"/>
  </r>
  <r>
    <s v="Drums Of Autumn"/>
    <s v="Diana Gabaldon"/>
    <n v="268"/>
    <n v="177"/>
    <s v="měkká vazba"/>
    <s v="Beletrie"/>
    <n v="91"/>
    <n v="0.33955223880597013"/>
    <n v="0"/>
    <n v="1899"/>
    <n v="4098"/>
    <x v="1"/>
  </r>
  <r>
    <s v="Skandál v Shrigley Hall"/>
    <s v="Felicity York"/>
    <n v="259"/>
    <n v="101"/>
    <s v="online nosič"/>
    <s v="Romantika &amp; Erotika"/>
    <n v="158"/>
    <n v="0.61003861003861004"/>
    <n v="1"/>
    <n v="749"/>
    <n v="388"/>
    <x v="0"/>
  </r>
  <r>
    <s v="The Next 365 Days"/>
    <s v="Blanka Lipinska"/>
    <n v="259"/>
    <n v="158"/>
    <s v="měkká vazba"/>
    <s v="Romantika &amp; Erotika"/>
    <n v="101"/>
    <n v="0.38996138996138996"/>
    <n v="0"/>
    <n v="857"/>
    <n v="1273"/>
    <x v="1"/>
  </r>
  <r>
    <s v="Demon Slayer: Kimetsu Academy 2"/>
    <s v="Kojoharu Gotóge"/>
    <n v="266"/>
    <n v="173"/>
    <s v="měkká vazba"/>
    <s v="Scifi &amp; Fantasy &amp; Horor"/>
    <n v="93"/>
    <n v="0.34962406015037595"/>
    <n v="0"/>
    <n v="4545"/>
    <n v="2895"/>
    <x v="1"/>
  </r>
  <r>
    <s v="Jak se vařívalo dříve a jak dnes, 5. díl, T-Ž"/>
    <s v="Jaroslav Vašák"/>
    <n v="69"/>
    <n v="41"/>
    <s v="online nosič"/>
    <s v="Vaření &amp; lifestyle"/>
    <n v="28"/>
    <n v="0.40579710144927539"/>
    <n v="1"/>
    <n v="2218"/>
    <n v="1447"/>
    <x v="2"/>
  </r>
  <r>
    <s v="Mycelium 6: Vrstva ticha"/>
    <s v="Vilma Kadlečková"/>
    <n v="437"/>
    <n v="232"/>
    <s v="měkká vazba"/>
    <s v="Scifi &amp; Fantasy &amp; Horor"/>
    <n v="205"/>
    <n v="0.46910755148741418"/>
    <n v="0"/>
    <n v="2377"/>
    <n v="796"/>
    <x v="0"/>
  </r>
  <r>
    <s v="Saturnin (AJ)"/>
    <s v="Zdeněk Jirotka"/>
    <n v="251"/>
    <n v="166"/>
    <s v="měkká vazba"/>
    <s v="Beletrie"/>
    <n v="85"/>
    <n v="0.3386454183266932"/>
    <n v="0"/>
    <n v="1567"/>
    <n v="1328"/>
    <x v="1"/>
  </r>
  <r>
    <s v="The Catcher in the Rye"/>
    <s v="David Jerome Salinger"/>
    <n v="295"/>
    <n v="171"/>
    <s v="měkká vazba"/>
    <s v="Beletrie"/>
    <n v="124"/>
    <n v="0.42033898305084744"/>
    <n v="0"/>
    <n v="1278"/>
    <n v="3599"/>
    <x v="1"/>
  </r>
  <r>
    <s v="Only Love Can Hurt Like This"/>
    <s v="Paige Toon"/>
    <n v="299"/>
    <n v="111"/>
    <s v="měkká vazba"/>
    <s v="Romantika &amp; Erotika"/>
    <n v="188"/>
    <n v="0.62876254180602009"/>
    <n v="0"/>
    <n v="2597"/>
    <n v="4084"/>
    <x v="0"/>
  </r>
  <r>
    <s v="Romeo, Julie a tma"/>
    <s v="Jan Otčenášek"/>
    <n v="189"/>
    <n v="140"/>
    <s v="online nosič"/>
    <s v="Beletrie"/>
    <n v="49"/>
    <n v="0.25925925925925924"/>
    <n v="1"/>
    <n v="4414"/>
    <n v="803"/>
    <x v="2"/>
  </r>
  <r>
    <s v="The Battles of Tolkien"/>
    <s v="David Day"/>
    <n v="447"/>
    <n v="353"/>
    <s v="měkká vazba"/>
    <s v="Scifi &amp; Fantasy &amp; Horor"/>
    <n v="94"/>
    <n v="0.21029082774049218"/>
    <n v="0"/>
    <n v="2464"/>
    <n v="1056"/>
    <x v="1"/>
  </r>
  <r>
    <s v="Surinam"/>
    <s v="Surinam"/>
    <n v="229"/>
    <n v="163"/>
    <s v="měkká vazba"/>
    <s v="Umění &amp; Kultura &amp; Hobby"/>
    <n v="66"/>
    <n v="0.28820960698689957"/>
    <n v="0"/>
    <n v="4459"/>
    <n v="2636"/>
    <x v="2"/>
  </r>
  <r>
    <s v="Rivals"/>
    <s v="Cooper Jilly"/>
    <n v="268"/>
    <n v="201"/>
    <s v="měkká vazba"/>
    <s v="Umění &amp; Kultura &amp; Hobby"/>
    <n v="67"/>
    <n v="0.25"/>
    <n v="0"/>
    <n v="2928"/>
    <n v="4333"/>
    <x v="2"/>
  </r>
  <r>
    <s v="Stranger Things: Flight of Icarus"/>
    <s v="Caitlin Schneiderhan"/>
    <n v="626"/>
    <n v="407"/>
    <s v="pevná vazba"/>
    <s v="Beletrie"/>
    <n v="219"/>
    <n v="0.34984025559105431"/>
    <n v="0"/>
    <n v="2293"/>
    <n v="3363"/>
    <x v="0"/>
  </r>
  <r>
    <s v="Jak se vařívalo dříve a jak dnes, 1. díl: A–G"/>
    <s v="Jaroslav Vašák"/>
    <n v="69"/>
    <n v="50"/>
    <s v="online nosič"/>
    <s v="Vaření &amp; lifestyle"/>
    <n v="19"/>
    <n v="0.27536231884057971"/>
    <n v="1"/>
    <n v="3450"/>
    <n v="3098"/>
    <x v="3"/>
  </r>
  <r>
    <s v="Žít sama a užít si to - Stylový průvodce samostatné ženy"/>
    <s v="Marjorie Hillisová"/>
    <n v="259"/>
    <n v="166"/>
    <s v="pevná vazba"/>
    <s v="Psychologie &amp; Spiritualita &amp; Esoterika"/>
    <n v="93"/>
    <n v="0.35907335907335908"/>
    <n v="0"/>
    <n v="4237"/>
    <n v="4506"/>
    <x v="1"/>
  </r>
  <r>
    <s v="Ragnarok: Poslední boj 14"/>
    <s v="Šin'ja Umemura"/>
    <n v="199"/>
    <n v="183"/>
    <s v="měkká vazba"/>
    <s v="Scifi &amp; Fantasy &amp; Horor"/>
    <n v="16"/>
    <n v="8.0402010050251257E-2"/>
    <n v="0"/>
    <n v="2952"/>
    <n v="230"/>
    <x v="3"/>
  </r>
  <r>
    <s v="The King´s Beast 2"/>
    <s v="Rei Toma"/>
    <n v="232"/>
    <n v="158"/>
    <s v="měkká vazba"/>
    <s v="Scifi &amp; Fantasy &amp; Horor"/>
    <n v="74"/>
    <n v="0.31896551724137934"/>
    <n v="0"/>
    <n v="2506"/>
    <n v="57"/>
    <x v="2"/>
  </r>
  <r>
    <s v="Hra na lásku"/>
    <s v="Monika Knápková"/>
    <n v="89"/>
    <n v="26"/>
    <s v="online nosič"/>
    <s v="Romantika &amp; Erotika"/>
    <n v="63"/>
    <n v="0.7078651685393258"/>
    <n v="1"/>
    <n v="1984"/>
    <n v="445"/>
    <x v="2"/>
  </r>
  <r>
    <s v="Co šeptají tvé kroky"/>
    <s v="Jana M. Brůžková"/>
    <n v="239"/>
    <n v="134"/>
    <s v="pevná vazba"/>
    <s v="Psychologie &amp; Spiritualita &amp; Esoterika"/>
    <n v="105"/>
    <n v="0.43933054393305437"/>
    <n v="0"/>
    <n v="123"/>
    <n v="234"/>
    <x v="1"/>
  </r>
  <r>
    <s v="I Wish I Knew This Earlier : Lessons on Love"/>
    <s v="Tone Toni"/>
    <n v="223"/>
    <n v="143"/>
    <s v="měkká vazba"/>
    <s v="Psychologie &amp; Spiritualita &amp; Esoterika"/>
    <n v="80"/>
    <n v="0.35874439461883406"/>
    <n v="0"/>
    <n v="128"/>
    <n v="806"/>
    <x v="1"/>
  </r>
  <r>
    <s v="Kaidžú č. 8, díl 4"/>
    <s v="Naoja Macumoto"/>
    <n v="223"/>
    <n v="196"/>
    <s v="měkká vazba"/>
    <s v="Scifi &amp; Fantasy &amp; Horor"/>
    <n v="27"/>
    <n v="0.1210762331838565"/>
    <n v="0"/>
    <n v="2710"/>
    <n v="293"/>
    <x v="2"/>
  </r>
  <r>
    <s v="Ragnarok: Poslední boj 2"/>
    <s v="Šin'ja Umemura"/>
    <n v="199"/>
    <n v="121"/>
    <s v="měkká vazba"/>
    <s v="Scifi &amp; Fantasy &amp; Horor"/>
    <n v="78"/>
    <n v="0.39195979899497485"/>
    <n v="0"/>
    <n v="1241"/>
    <n v="3658"/>
    <x v="1"/>
  </r>
  <r>
    <s v="The Mask Falling"/>
    <s v="Samantha Shannonová"/>
    <n v="286"/>
    <n v="229"/>
    <s v="měkká vazba"/>
    <s v="Scifi &amp; Fantasy &amp; Horor"/>
    <n v="57"/>
    <n v="0.1993006993006993"/>
    <n v="0"/>
    <n v="3767"/>
    <n v="494"/>
    <x v="2"/>
  </r>
  <r>
    <s v="Dot Art: Sticker Van Gogh. A Wheatfield, With Cypresses"/>
    <s v="Yoni Alter"/>
    <n v="389"/>
    <n v="338"/>
    <s v="měkká vazba"/>
    <s v="Umění &amp; Kultura &amp; Hobby"/>
    <n v="51"/>
    <n v="0.13110539845758354"/>
    <n v="0"/>
    <n v="3190"/>
    <n v="387"/>
    <x v="2"/>
  </r>
  <r>
    <s v="Before I Do"/>
    <s v="Sophie Cousensová"/>
    <n v="279"/>
    <n v="120"/>
    <s v="měkká vazba"/>
    <s v="Romantika &amp; Erotika"/>
    <n v="159"/>
    <n v="0.56989247311827962"/>
    <n v="0"/>
    <n v="796"/>
    <n v="3232"/>
    <x v="0"/>
  </r>
  <r>
    <s v="Touha po štěstí"/>
    <s v="Barbara Hannay"/>
    <n v="239"/>
    <n v="67"/>
    <s v="online nosič"/>
    <s v="Romantika &amp; Erotika"/>
    <n v="172"/>
    <n v="0.71966527196652719"/>
    <n v="1"/>
    <n v="727"/>
    <n v="4521"/>
    <x v="0"/>
  </r>
  <r>
    <s v="Mládí na hřišti 4: Stojí o mě"/>
    <s v="Kódži Miura"/>
    <n v="223"/>
    <n v="145"/>
    <s v="měkká vazba"/>
    <s v="Scifi &amp; Fantasy &amp; Horor"/>
    <n v="78"/>
    <n v="0.34977578475336324"/>
    <n v="0"/>
    <n v="1217"/>
    <n v="3171"/>
    <x v="1"/>
  </r>
  <r>
    <s v="Lásky a strasti"/>
    <s v="Romana Szalaiová"/>
    <n v="99"/>
    <n v="64"/>
    <s v="online nosič"/>
    <s v="Beletrie"/>
    <n v="35"/>
    <n v="0.35353535353535354"/>
    <n v="1"/>
    <n v="4092"/>
    <n v="3786"/>
    <x v="2"/>
  </r>
  <r>
    <s v="Assassination Classroom 7"/>
    <s v="Júsei Macui"/>
    <n v="232"/>
    <n v="162"/>
    <s v="měkká vazba"/>
    <s v="Scifi &amp; Fantasy &amp; Horor"/>
    <n v="70"/>
    <n v="0.30172413793103448"/>
    <n v="0"/>
    <n v="593"/>
    <n v="3062"/>
    <x v="2"/>
  </r>
  <r>
    <s v="Stavitelé"/>
    <s v="František Štorm"/>
    <n v="312"/>
    <n v="215"/>
    <s v="pevná vazba"/>
    <s v="Beletrie"/>
    <n v="97"/>
    <n v="0.3108974358974359"/>
    <n v="0"/>
    <n v="3967"/>
    <n v="1171"/>
    <x v="1"/>
  </r>
  <r>
    <s v="Money Mentor : 10 essential steps to do your future self a favour"/>
    <s v="Anna Brading"/>
    <n v="449"/>
    <n v="314"/>
    <s v="pevná vazba"/>
    <s v="Psychologie &amp; Spiritualita &amp; Esoterika"/>
    <n v="135"/>
    <n v="0.30066815144766146"/>
    <n v="0"/>
    <n v="2737"/>
    <n v="1814"/>
    <x v="1"/>
  </r>
  <r>
    <s v="Otevřené dveře"/>
    <s v="Eliška Koppová"/>
    <n v="79"/>
    <n v="61"/>
    <s v="online nosič"/>
    <s v="Beletrie"/>
    <n v="18"/>
    <n v="0.22784810126582278"/>
    <n v="1"/>
    <n v="1823"/>
    <n v="548"/>
    <x v="3"/>
  </r>
  <r>
    <s v="Cocomelon Už to vidím!"/>
    <s v="Egmont"/>
    <n v="229"/>
    <n v="112"/>
    <s v="pevná vazba"/>
    <s v="Děti &amp; Mládež"/>
    <n v="117"/>
    <n v="0.51091703056768556"/>
    <n v="0"/>
    <n v="4010"/>
    <n v="3501"/>
    <x v="1"/>
  </r>
  <r>
    <s v="Kdy už přijdou dobré zprávy?"/>
    <s v="Kate Atkinsonová"/>
    <n v="446"/>
    <n v="348"/>
    <s v="pevná vazba"/>
    <s v="Krimi &amp; thriller"/>
    <n v="98"/>
    <n v="0.21973094170403587"/>
    <n v="0"/>
    <n v="308"/>
    <n v="3912"/>
    <x v="1"/>
  </r>
  <r>
    <s v="Josefové"/>
    <s v="Miloň Čepelka"/>
    <n v="268"/>
    <n v="137"/>
    <s v="pevná vazba"/>
    <s v="Beletrie"/>
    <n v="131"/>
    <n v="0.48880597014925375"/>
    <n v="0"/>
    <n v="4389"/>
    <n v="969"/>
    <x v="1"/>
  </r>
  <r>
    <s v="Assassination Classroom 11"/>
    <s v="Júsei Macui"/>
    <n v="232"/>
    <n v="197"/>
    <s v="měkká vazba"/>
    <s v="Scifi &amp; Fantasy &amp; Horor"/>
    <n v="35"/>
    <n v="0.15086206896551724"/>
    <n v="0"/>
    <n v="1479"/>
    <n v="894"/>
    <x v="2"/>
  </r>
  <r>
    <s v="The Heroes of Tolkien: An Exploration of Tolkien´s Heroic Characters, and the Sources that Inspired his Work from Myth, Literature and History"/>
    <s v="David Day"/>
    <n v="357"/>
    <n v="318"/>
    <s v="měkká vazba"/>
    <s v="Scifi &amp; Fantasy &amp; Horor"/>
    <n v="39"/>
    <n v="0.1092436974789916"/>
    <n v="0"/>
    <n v="3818"/>
    <n v="1093"/>
    <x v="2"/>
  </r>
  <r>
    <s v="Vysoké napětí"/>
    <s v="Olivier Norek"/>
    <n v="295"/>
    <n v="198"/>
    <s v="pevná vazba"/>
    <s v="Krimi &amp; thriller"/>
    <n v="97"/>
    <n v="0.32881355932203388"/>
    <n v="0"/>
    <n v="3478"/>
    <n v="2763"/>
    <x v="1"/>
  </r>
  <r>
    <s v="Percy Jackson and the Olympians"/>
    <s v="Rick Riordan"/>
    <n v="502"/>
    <n v="326"/>
    <s v="pevná vazba"/>
    <s v="Děti &amp; Mládež"/>
    <n v="176"/>
    <n v="0.35059760956175301"/>
    <n v="0"/>
    <n v="1809"/>
    <n v="2207"/>
    <x v="0"/>
  </r>
  <r>
    <s v="Havran a jiné básně"/>
    <s v="Edgar Allan Poe"/>
    <n v="119"/>
    <n v="74"/>
    <s v="měkká vazba"/>
    <s v="Beletrie"/>
    <n v="45"/>
    <n v="0.37815126050420167"/>
    <n v="0"/>
    <n v="3051"/>
    <n v="710"/>
    <x v="2"/>
  </r>
  <r>
    <s v="The Battle of Maldon - together with The Homecoming of Beorhtnoth"/>
    <s v="J. R. R. Tolkien"/>
    <n v="536"/>
    <n v="402"/>
    <s v="pevná vazba"/>
    <s v="Scifi &amp; Fantasy &amp; Horor"/>
    <n v="134"/>
    <n v="0.25"/>
    <n v="0"/>
    <n v="1282"/>
    <n v="3748"/>
    <x v="1"/>
  </r>
  <r>
    <s v="Kompletní průvodce krystaly"/>
    <s v="Rachel Hancock"/>
    <n v="399"/>
    <n v="335"/>
    <s v="měkká vazba"/>
    <s v="Psychologie &amp; Spiritualita &amp; Esoterika"/>
    <n v="64"/>
    <n v="0.16040100250626566"/>
    <n v="0"/>
    <n v="3065"/>
    <n v="3666"/>
    <x v="2"/>
  </r>
  <r>
    <s v="Nabroušené vtipy"/>
    <s v="Mirek Vostrý"/>
    <n v="123"/>
    <n v="86"/>
    <s v="měkká vazba"/>
    <s v="Umění &amp; Kultura &amp; Hobby"/>
    <n v="37"/>
    <n v="0.30081300813008133"/>
    <n v="0"/>
    <n v="19"/>
    <n v="1339"/>
    <x v="2"/>
  </r>
  <r>
    <s v="Assassination Classroom 4"/>
    <s v="Júsei Macui"/>
    <n v="223"/>
    <n v="161"/>
    <s v="měkká vazba"/>
    <s v="Scifi &amp; Fantasy &amp; Horor"/>
    <n v="62"/>
    <n v="0.27802690582959644"/>
    <n v="0"/>
    <n v="3703"/>
    <n v="521"/>
    <x v="2"/>
  </r>
  <r>
    <s v="Deprese je dar"/>
    <s v="Pavel Baše"/>
    <n v="178"/>
    <n v="137"/>
    <s v="měkká vazba"/>
    <s v="Vaření &amp; lifestyle"/>
    <n v="41"/>
    <n v="0.2303370786516854"/>
    <n v="0"/>
    <n v="205"/>
    <n v="4253"/>
    <x v="2"/>
  </r>
  <r>
    <s v="A Dance With Dragons, part 1: Dreams and Dust"/>
    <s v="George R. R. Martin"/>
    <n v="312"/>
    <n v="234"/>
    <s v="měkká vazba"/>
    <s v="Scifi &amp; Fantasy &amp; Horor"/>
    <n v="78"/>
    <n v="0.25"/>
    <n v="0"/>
    <n v="2742"/>
    <n v="1115"/>
    <x v="1"/>
  </r>
  <r>
    <s v="Spálená země: kniha první"/>
    <s v="Jakub Hoza"/>
    <n v="209"/>
    <n v="136"/>
    <s v="online nosič"/>
    <s v="Scifi &amp; Fantasy &amp; Horor"/>
    <n v="73"/>
    <n v="0.34928229665071769"/>
    <n v="1"/>
    <n v="675"/>
    <n v="621"/>
    <x v="2"/>
  </r>
  <r>
    <s v="Račte pivečko nebo vínečko? díl II."/>
    <s v="Vladimír Filip"/>
    <n v="121"/>
    <n v="86"/>
    <s v="měkká vazba"/>
    <s v="Beletrie"/>
    <n v="35"/>
    <n v="0.28925619834710742"/>
    <n v="0"/>
    <n v="2992"/>
    <n v="1205"/>
    <x v="2"/>
  </r>
  <r>
    <s v="Transfer"/>
    <s v="Bianca Bellová"/>
    <n v="259"/>
    <n v="194"/>
    <s v="online nosič"/>
    <s v="Beletrie"/>
    <n v="65"/>
    <n v="0.25096525096525096"/>
    <n v="1"/>
    <n v="632"/>
    <n v="3016"/>
    <x v="2"/>
  </r>
  <r>
    <s v="Pán země"/>
    <s v="Ondřej Neff"/>
    <n v="312"/>
    <n v="137"/>
    <s v="pevná vazba"/>
    <s v="Děti &amp; Mládež"/>
    <n v="175"/>
    <n v="0.5608974358974359"/>
    <n v="0"/>
    <n v="1346"/>
    <n v="2827"/>
    <x v="0"/>
  </r>
  <r>
    <s v="Gachiakuta 1"/>
    <s v="Kei Urana"/>
    <n v="590"/>
    <n v="319"/>
    <s v="měkká vazba"/>
    <s v="Scifi &amp; Fantasy &amp; Horor"/>
    <n v="271"/>
    <n v="0.45932203389830506"/>
    <n v="0"/>
    <n v="293"/>
    <n v="1446"/>
    <x v="0"/>
  </r>
  <r>
    <s v="Assassination Classroom 8"/>
    <s v="Júsei Macui"/>
    <n v="232"/>
    <n v="162"/>
    <s v="měkká vazba"/>
    <s v="Scifi &amp; Fantasy &amp; Horor"/>
    <n v="70"/>
    <n v="0.30172413793103448"/>
    <n v="0"/>
    <n v="3549"/>
    <n v="114"/>
    <x v="2"/>
  </r>
  <r>
    <s v="Assassination Classroom 9"/>
    <s v="Júsei Macui"/>
    <n v="232"/>
    <n v="155"/>
    <s v="měkká vazba"/>
    <s v="Scifi &amp; Fantasy &amp; Horor"/>
    <n v="77"/>
    <n v="0.33189655172413796"/>
    <n v="0"/>
    <n v="1315"/>
    <n v="115"/>
    <x v="1"/>
  </r>
  <r>
    <s v="Mycelium 4: Vidění"/>
    <s v="Vilma Kadlečková"/>
    <n v="348"/>
    <n v="282"/>
    <s v="měkká vazba"/>
    <s v="Scifi &amp; Fantasy &amp; Horor"/>
    <n v="66"/>
    <n v="0.18965517241379309"/>
    <n v="0"/>
    <n v="3811"/>
    <n v="3665"/>
    <x v="2"/>
  </r>
  <r>
    <s v="Helenin diamant"/>
    <s v="Amy Meyerson"/>
    <n v="279"/>
    <n v="112"/>
    <s v="online nosič"/>
    <s v="Romantika &amp; Erotika"/>
    <n v="167"/>
    <n v="0.59856630824372759"/>
    <n v="1"/>
    <n v="2206"/>
    <n v="174"/>
    <x v="0"/>
  </r>
  <r>
    <s v="Druhá šance"/>
    <s v="Monika Knápková"/>
    <n v="89"/>
    <n v="52"/>
    <s v="online nosič"/>
    <s v="Romantika &amp; Erotika"/>
    <n v="37"/>
    <n v="0.4157303370786517"/>
    <n v="1"/>
    <n v="80"/>
    <n v="3089"/>
    <x v="2"/>
  </r>
  <r>
    <s v="Pod letní oblohou"/>
    <s v="Šárka Hieková"/>
    <n v="199"/>
    <n v="82"/>
    <s v="online nosič"/>
    <s v="Děti &amp; Mládež"/>
    <n v="117"/>
    <n v="0.5879396984924623"/>
    <n v="1"/>
    <n v="994"/>
    <n v="4222"/>
    <x v="1"/>
  </r>
  <r>
    <s v="Představa o tobě"/>
    <s v="Robinne Leeová"/>
    <n v="278"/>
    <n v="89"/>
    <s v="online nosič"/>
    <s v="Romantika &amp; Erotika"/>
    <n v="189"/>
    <n v="0.67985611510791366"/>
    <n v="1"/>
    <n v="4553"/>
    <n v="921"/>
    <x v="0"/>
  </r>
  <r>
    <s v="In the Ravenous Dark"/>
    <s v="A.M. Strickland"/>
    <n v="299"/>
    <n v="242"/>
    <s v="měkká vazba"/>
    <s v="Scifi &amp; Fantasy &amp; Horor"/>
    <n v="57"/>
    <n v="0.19063545150501673"/>
    <n v="0"/>
    <n v="1211"/>
    <n v="4522"/>
    <x v="2"/>
  </r>
  <r>
    <s v="Bluey: Bluey and Bingo’s Book of Singy Things"/>
    <s v="Bluey"/>
    <n v="223"/>
    <n v="140"/>
    <s v="pevná vazba"/>
    <s v="Děti &amp; Mládež"/>
    <n v="83"/>
    <n v="0.37219730941704038"/>
    <n v="0"/>
    <n v="2544"/>
    <n v="2337"/>
    <x v="1"/>
  </r>
  <r>
    <s v="Muž v domácnosti 2"/>
    <s v="Kósuke Óno"/>
    <n v="199"/>
    <n v="109"/>
    <s v="měkká vazba"/>
    <s v="Scifi &amp; Fantasy &amp; Horor"/>
    <n v="90"/>
    <n v="0.45226130653266333"/>
    <n v="0"/>
    <n v="651"/>
    <n v="3593"/>
    <x v="1"/>
  </r>
  <r>
    <s v="Výhled přes střechy"/>
    <s v="Suzanne Kelman"/>
    <n v="357"/>
    <n v="325"/>
    <s v="pevná vazba"/>
    <s v="Beletrie"/>
    <n v="32"/>
    <n v="8.9635854341736695E-2"/>
    <n v="0"/>
    <n v="462"/>
    <n v="2647"/>
    <x v="2"/>
  </r>
  <r>
    <s v="The Break-Up Pact"/>
    <s v="Emma Lordová"/>
    <n v="268"/>
    <n v="134"/>
    <s v="měkká vazba"/>
    <s v="Romantika &amp; Erotika"/>
    <n v="134"/>
    <n v="0.5"/>
    <n v="0"/>
    <n v="3659"/>
    <n v="1994"/>
    <x v="1"/>
  </r>
  <r>
    <s v="Srdce tajgy"/>
    <s v="Alexej Ivanov"/>
    <n v="527"/>
    <n v="427"/>
    <s v="pevná vazba"/>
    <s v="Scifi &amp; Fantasy &amp; Horor"/>
    <n v="100"/>
    <n v="0.18975332068311196"/>
    <n v="0"/>
    <n v="3272"/>
    <n v="1238"/>
    <x v="1"/>
  </r>
  <r>
    <s v="Arvéd"/>
    <s v="Jan Poláček"/>
    <n v="357"/>
    <n v="286"/>
    <s v="pevná vazba"/>
    <s v="Beletrie"/>
    <n v="71"/>
    <n v="0.19887955182072828"/>
    <n v="0"/>
    <n v="3417"/>
    <n v="1880"/>
    <x v="2"/>
  </r>
  <r>
    <s v="Osudy žen"/>
    <s v="Romana Szalaiová"/>
    <n v="69"/>
    <n v="43"/>
    <s v="online nosič"/>
    <s v="Beletrie"/>
    <n v="26"/>
    <n v="0.37681159420289856"/>
    <n v="1"/>
    <n v="2348"/>
    <n v="1715"/>
    <x v="2"/>
  </r>
  <r>
    <s v="Alea - dívka moře: Řeka zapomnění"/>
    <s v="Tanya Stewnerová"/>
    <n v="319"/>
    <n v="160"/>
    <s v="online nosič"/>
    <s v="Děti &amp; Mládež"/>
    <n v="159"/>
    <n v="0.49843260188087773"/>
    <n v="1"/>
    <n v="1679"/>
    <n v="1249"/>
    <x v="0"/>
  </r>
  <r>
    <s v="A View from the Stars"/>
    <s v="Liou Cch'-Sin"/>
    <n v="447"/>
    <n v="367"/>
    <s v="měkká vazba"/>
    <s v="Ekonomie &amp; Naučné &amp; Věda"/>
    <n v="80"/>
    <n v="0.17897091722595079"/>
    <n v="0"/>
    <n v="4339"/>
    <n v="1126"/>
    <x v="1"/>
  </r>
  <r>
    <s v="Za sedmé: nepokradeš!"/>
    <s v="Miroslav Jandovský"/>
    <n v="69"/>
    <n v="39"/>
    <s v="online nosič"/>
    <s v="Krimi &amp; thriller"/>
    <n v="30"/>
    <n v="0.43478260869565216"/>
    <n v="1"/>
    <n v="4227"/>
    <n v="2007"/>
    <x v="2"/>
  </r>
  <r>
    <s v="Berserk Volume 13"/>
    <s v="Kentaro Miura"/>
    <n v="420"/>
    <n v="269"/>
    <s v="měkká vazba"/>
    <s v="Scifi &amp; Fantasy &amp; Horor"/>
    <n v="151"/>
    <n v="0.35952380952380952"/>
    <n v="0"/>
    <n v="1079"/>
    <n v="2305"/>
    <x v="0"/>
  </r>
  <r>
    <s v="Unladylike Lessons in Love"/>
    <s v="Amita Murray"/>
    <n v="279"/>
    <n v="134"/>
    <s v="měkká vazba"/>
    <s v="Romantika &amp; Erotika"/>
    <n v="145"/>
    <n v="0.51971326164874554"/>
    <n v="0"/>
    <n v="3223"/>
    <n v="1442"/>
    <x v="1"/>
  </r>
  <r>
    <s v="Chain of Iron"/>
    <s v="Cassandra Clare"/>
    <n v="357"/>
    <n v="114"/>
    <s v="měkká vazba"/>
    <s v="Děti &amp; Mládež"/>
    <n v="243"/>
    <n v="0.68067226890756305"/>
    <n v="0"/>
    <n v="3030"/>
    <n v="1439"/>
    <x v="0"/>
  </r>
  <r>
    <s v="Dokud neustane vlnobití"/>
    <s v="Kristina Janů"/>
    <n v="239"/>
    <n v="112"/>
    <s v="online nosič"/>
    <s v="Romantika &amp; Erotika"/>
    <n v="127"/>
    <n v="0.53138075313807531"/>
    <n v="1"/>
    <n v="3496"/>
    <n v="773"/>
    <x v="1"/>
  </r>
  <r>
    <s v="Noc světlonoše"/>
    <s v="Peter Tremayne"/>
    <n v="299"/>
    <n v="209"/>
    <s v="online nosič"/>
    <s v="Krimi &amp; thriller"/>
    <n v="90"/>
    <n v="0.30100334448160537"/>
    <n v="1"/>
    <n v="1746"/>
    <n v="3063"/>
    <x v="1"/>
  </r>
  <r>
    <s v="Marple: Twelve New Stories"/>
    <s v="Leigh Bardugová"/>
    <n v="402"/>
    <n v="342"/>
    <s v="měkká vazba"/>
    <s v="Krimi &amp; thriller"/>
    <n v="60"/>
    <n v="0.14925373134328357"/>
    <n v="0"/>
    <n v="2877"/>
    <n v="932"/>
    <x v="2"/>
  </r>
  <r>
    <s v="Juniper's Christmas"/>
    <s v="Eoin Colfer"/>
    <n v="330"/>
    <n v="178"/>
    <s v="pevná vazba"/>
    <s v="Děti &amp; Mládež"/>
    <n v="152"/>
    <n v="0.46060606060606063"/>
    <n v="0"/>
    <n v="1158"/>
    <n v="2409"/>
    <x v="0"/>
  </r>
  <r>
    <s v="The Mime Order"/>
    <s v="Samantha Shannonová"/>
    <n v="286"/>
    <n v="217"/>
    <s v="měkká vazba"/>
    <s v="Scifi &amp; Fantasy &amp; Horor"/>
    <n v="69"/>
    <n v="0.24125874125874125"/>
    <n v="0"/>
    <n v="107"/>
    <n v="3978"/>
    <x v="2"/>
  </r>
  <r>
    <s v="To Kill a Mockingbird"/>
    <s v="Harper Leeová"/>
    <n v="266"/>
    <n v="149"/>
    <s v="měkká vazba"/>
    <s v="Děti &amp; Mládež"/>
    <n v="117"/>
    <n v="0.43984962406015038"/>
    <n v="0"/>
    <n v="3325"/>
    <n v="3992"/>
    <x v="1"/>
  </r>
  <r>
    <s v="Record Of Ragnarok 1"/>
    <s v="Šin'ja Umemura"/>
    <n v="268"/>
    <n v="198"/>
    <s v="měkká vazba"/>
    <s v="Scifi &amp; Fantasy &amp; Horor"/>
    <n v="70"/>
    <n v="0.26119402985074625"/>
    <n v="0"/>
    <n v="4233"/>
    <n v="1263"/>
    <x v="2"/>
  </r>
  <r>
    <s v="Tokyo Ghoul 7"/>
    <s v="Sui Išida"/>
    <n v="312"/>
    <n v="259"/>
    <s v="měkká vazba"/>
    <s v="Scifi &amp; Fantasy &amp; Horor"/>
    <n v="53"/>
    <n v="0.16987179487179488"/>
    <n v="0"/>
    <n v="1272"/>
    <n v="1865"/>
    <x v="2"/>
  </r>
  <r>
    <s v="1989 - Podzim národů"/>
    <s v="Paweł Ukielski"/>
    <n v="801"/>
    <n v="577"/>
    <s v="měkká vazba"/>
    <s v="Historie &amp; války"/>
    <n v="224"/>
    <n v="0.27965043695380776"/>
    <n v="0"/>
    <n v="3996"/>
    <n v="3478"/>
    <x v="0"/>
  </r>
  <r>
    <s v="The Man Who Wasn´t There"/>
    <s v="Hans Rosenfeldt"/>
    <n v="259"/>
    <n v="233"/>
    <s v="měkká vazba"/>
    <s v="Krimi &amp; thriller"/>
    <n v="26"/>
    <n v="0.10038610038610038"/>
    <n v="0"/>
    <n v="43"/>
    <n v="3264"/>
    <x v="2"/>
  </r>
  <r>
    <s v="The Boy, The Mole, The Fox and The Horse"/>
    <s v="Charlie Mackesy"/>
    <n v="528"/>
    <n v="407"/>
    <s v="pevná vazba"/>
    <s v="Psychologie &amp; Spiritualita &amp; Esoterika"/>
    <n v="121"/>
    <n v="0.22916666666666666"/>
    <n v="0"/>
    <n v="2686"/>
    <n v="1565"/>
    <x v="1"/>
  </r>
  <r>
    <s v="Maják jménem láska"/>
    <s v="Romana Szalaiová"/>
    <n v="139"/>
    <n v="31"/>
    <s v="online nosič"/>
    <s v="Romantika &amp; Erotika"/>
    <n v="108"/>
    <n v="0.7769784172661871"/>
    <n v="1"/>
    <n v="100"/>
    <n v="3248"/>
    <x v="1"/>
  </r>
  <r>
    <s v="Život Vernona Subutexe 3"/>
    <s v="Virginie Despentes"/>
    <n v="402"/>
    <n v="273"/>
    <s v="pevná vazba"/>
    <s v="Beletrie"/>
    <n v="129"/>
    <n v="0.32089552238805968"/>
    <n v="0"/>
    <n v="1146"/>
    <n v="4541"/>
    <x v="1"/>
  </r>
  <r>
    <s v="Emily zdolává překážky"/>
    <s v="Lucy Maud Montgomeryová"/>
    <n v="289"/>
    <n v="66"/>
    <s v="online nosič"/>
    <s v="Děti &amp; Mládež"/>
    <n v="223"/>
    <n v="0.77162629757785473"/>
    <n v="1"/>
    <n v="3426"/>
    <n v="3216"/>
    <x v="0"/>
  </r>
  <r>
    <s v="Pokemon Colouring"/>
    <s v="Pokemon"/>
    <n v="295"/>
    <n v="127"/>
    <s v="měkká vazba"/>
    <s v="Děti &amp; Mládež"/>
    <n v="168"/>
    <n v="0.56949152542372883"/>
    <n v="0"/>
    <n v="3910"/>
    <n v="2074"/>
    <x v="0"/>
  </r>
  <r>
    <s v="Závoj hrůzy"/>
    <s v="Jana Pacáková"/>
    <n v="79"/>
    <n v="53"/>
    <s v="online nosič"/>
    <s v="Krimi &amp; thriller"/>
    <n v="26"/>
    <n v="0.32911392405063289"/>
    <n v="1"/>
    <n v="1947"/>
    <n v="1836"/>
    <x v="2"/>
  </r>
  <r>
    <s v="Proti všem"/>
    <s v="Alois Jirásek"/>
    <n v="256"/>
    <n v="174"/>
    <s v="měkká vazba"/>
    <s v="Beletrie"/>
    <n v="82"/>
    <n v="0.3203125"/>
    <n v="0"/>
    <n v="2130"/>
    <n v="2706"/>
    <x v="1"/>
  </r>
  <r>
    <s v="Tajemství Epigenu"/>
    <s v="Soroz"/>
    <n v="591"/>
    <n v="461"/>
    <s v="pevná vazba"/>
    <s v="Psychologie &amp; Spiritualita &amp; Esoterika"/>
    <n v="130"/>
    <n v="0.21996615905245348"/>
    <n v="0"/>
    <n v="3212"/>
    <n v="3508"/>
    <x v="1"/>
  </r>
  <r>
    <s v="Perinatální paliativní péče"/>
    <s v="Kateřina Ratislavová"/>
    <n v="329"/>
    <n v="224"/>
    <s v="měkká vazba"/>
    <s v="Ekonomie &amp; Naučné &amp; Věda"/>
    <n v="105"/>
    <n v="0.31914893617021278"/>
    <n v="0"/>
    <n v="1111"/>
    <n v="151"/>
    <x v="1"/>
  </r>
  <r>
    <s v="Dungeons &amp; Dragons: Dungeon Academy: Last Best Hope"/>
    <s v="HarperCollins"/>
    <n v="231"/>
    <n v="106"/>
    <s v="měkká vazba"/>
    <s v="Děti &amp; Mládež"/>
    <n v="125"/>
    <n v="0.54112554112554112"/>
    <n v="0"/>
    <n v="2120"/>
    <n v="3791"/>
    <x v="1"/>
  </r>
  <r>
    <s v="Simon Sues 2: Klíčové setkání"/>
    <s v="Kim Myung-Hee"/>
    <n v="178"/>
    <n v="139"/>
    <s v="měkká vazba"/>
    <s v="Scifi &amp; Fantasy &amp; Horor"/>
    <n v="39"/>
    <n v="0.21910112359550563"/>
    <n v="0"/>
    <n v="3329"/>
    <n v="2491"/>
    <x v="2"/>
  </r>
  <r>
    <s v="Odložené případy: Očistec"/>
    <s v="Tina Frennstedt"/>
    <n v="288"/>
    <n v="115"/>
    <s v="online nosič"/>
    <s v="Krimi &amp; thriller"/>
    <n v="173"/>
    <n v="0.60069444444444442"/>
    <n v="1"/>
    <n v="2673"/>
    <n v="1340"/>
    <x v="0"/>
  </r>
  <r>
    <s v="Emily hledá cestu"/>
    <s v="Lucy Maud Montgomeryová"/>
    <n v="259"/>
    <n v="117"/>
    <s v="online nosič"/>
    <s v="Děti &amp; Mládež"/>
    <n v="142"/>
    <n v="0.54826254826254828"/>
    <n v="1"/>
    <n v="2332"/>
    <n v="4229"/>
    <x v="1"/>
  </r>
  <r>
    <s v="Zdravou stravou proti únavě"/>
    <s v="Zuzana Švédová"/>
    <n v="330"/>
    <n v="254"/>
    <s v="pevná vazba"/>
    <s v="Vaření &amp; lifestyle"/>
    <n v="76"/>
    <n v="0.23030303030303031"/>
    <n v="0"/>
    <n v="49"/>
    <n v="1023"/>
    <x v="1"/>
  </r>
  <r>
    <s v="Země Zunn 1"/>
    <s v="Naďa Mlčková"/>
    <n v="69"/>
    <n v="47"/>
    <s v="online nosič"/>
    <s v="Scifi &amp; Fantasy &amp; Horor"/>
    <n v="22"/>
    <n v="0.3188405797101449"/>
    <n v="1"/>
    <n v="3877"/>
    <n v="3670"/>
    <x v="3"/>
  </r>
  <r>
    <s v="Andělíčkář"/>
    <s v="Nick Harkaway"/>
    <n v="356"/>
    <n v="292"/>
    <s v="pevná vazba"/>
    <s v="Scifi &amp; Fantasy &amp; Horor"/>
    <n v="64"/>
    <n v="0.1797752808988764"/>
    <n v="0"/>
    <n v="3043"/>
    <n v="784"/>
    <x v="2"/>
  </r>
  <r>
    <s v="Chladný den pro vraždu"/>
    <s v="Dana Stabenow"/>
    <n v="249"/>
    <n v="147"/>
    <s v="online nosič"/>
    <s v="Krimi &amp; thriller"/>
    <n v="102"/>
    <n v="0.40963855421686746"/>
    <n v="1"/>
    <n v="275"/>
    <n v="248"/>
    <x v="1"/>
  </r>
  <r>
    <s v="The Circus Train"/>
    <s v="Amita Parikh"/>
    <n v="449"/>
    <n v="278"/>
    <s v="měkká vazba"/>
    <s v="Romantika &amp; Erotika"/>
    <n v="171"/>
    <n v="0.38084632516703787"/>
    <n v="0"/>
    <n v="1502"/>
    <n v="873"/>
    <x v="0"/>
  </r>
  <r>
    <s v="The Book That Broke the World"/>
    <s v="Mark Lawrence"/>
    <n v="502"/>
    <n v="377"/>
    <s v="pevná vazba"/>
    <s v="Scifi &amp; Fantasy &amp; Horor"/>
    <n v="125"/>
    <n v="0.24900398406374502"/>
    <n v="0"/>
    <n v="3564"/>
    <n v="4164"/>
    <x v="1"/>
  </r>
  <r>
    <s v="BTS: K-Pop Kings : The Unauthorized Fan Guide"/>
    <s v="Helen Brown"/>
    <n v="223"/>
    <n v="185"/>
    <s v="pevná vazba"/>
    <s v="Beletrie"/>
    <n v="38"/>
    <n v="0.17040358744394618"/>
    <n v="0"/>
    <n v="760"/>
    <n v="513"/>
    <x v="2"/>
  </r>
  <r>
    <s v="Black Clover 3"/>
    <s v="Yuki Tabata"/>
    <n v="223"/>
    <n v="167"/>
    <s v="měkká vazba"/>
    <s v="Scifi &amp; Fantasy &amp; Horor"/>
    <n v="56"/>
    <n v="0.25112107623318386"/>
    <n v="0"/>
    <n v="4496"/>
    <n v="4239"/>
    <x v="2"/>
  </r>
  <r>
    <s v="Pelyněk a vanilka"/>
    <s v="Daniela Vondráčková"/>
    <n v="223"/>
    <n v="114"/>
    <s v="měkká vazba"/>
    <s v="Beletrie"/>
    <n v="109"/>
    <n v="0.48878923766816146"/>
    <n v="0"/>
    <n v="1292"/>
    <n v="4102"/>
    <x v="1"/>
  </r>
  <r>
    <s v="Ragnarok: Poslední boj 6"/>
    <s v="Šin'ja Umemura"/>
    <n v="199"/>
    <n v="139"/>
    <s v="měkká vazba"/>
    <s v="Scifi &amp; Fantasy &amp; Horor"/>
    <n v="60"/>
    <n v="0.30150753768844218"/>
    <n v="0"/>
    <n v="937"/>
    <n v="2298"/>
    <x v="2"/>
  </r>
  <r>
    <s v="Od Velké Sýrie k malé"/>
    <s v="Petr Přebinda"/>
    <n v="403"/>
    <n v="351"/>
    <s v="pevná vazba"/>
    <s v="Historie &amp; války"/>
    <n v="52"/>
    <n v="0.12903225806451613"/>
    <n v="0"/>
    <n v="2402"/>
    <n v="1267"/>
    <x v="2"/>
  </r>
  <r>
    <s v="Červivé jablíčko"/>
    <s v="Jana Pacáková"/>
    <n v="79"/>
    <n v="47"/>
    <s v="online nosič"/>
    <s v="Krimi &amp; thriller"/>
    <n v="32"/>
    <n v="0.4050632911392405"/>
    <n v="1"/>
    <n v="3393"/>
    <n v="4433"/>
    <x v="2"/>
  </r>
  <r>
    <s v="Kacířské vinobraní"/>
    <s v="Josef Holcman"/>
    <n v="268"/>
    <n v="134"/>
    <s v="pevná vazba"/>
    <s v="Beletrie"/>
    <n v="134"/>
    <n v="0.5"/>
    <n v="0"/>
    <n v="3783"/>
    <n v="4448"/>
    <x v="1"/>
  </r>
  <r>
    <s v="Vládce hurikánů"/>
    <s v="Ladislav Szalai"/>
    <n v="59"/>
    <n v="48"/>
    <s v="online nosič"/>
    <s v="Scifi &amp; Fantasy &amp; Horor"/>
    <n v="11"/>
    <n v="0.1864406779661017"/>
    <n v="1"/>
    <n v="1383"/>
    <n v="3200"/>
    <x v="3"/>
  </r>
  <r>
    <s v="Prázdniny za všechny prachy"/>
    <s v="Marianne Kaurinová"/>
    <n v="259"/>
    <n v="83"/>
    <s v="online nosič"/>
    <s v="Děti &amp; Mládež"/>
    <n v="176"/>
    <n v="0.67953667953667951"/>
    <n v="1"/>
    <n v="1382"/>
    <n v="503"/>
    <x v="0"/>
  </r>
  <r>
    <s v="Čarodějka a zlatý elixír"/>
    <s v="Petra Kubašková"/>
    <n v="249"/>
    <n v="137"/>
    <s v="online nosič"/>
    <s v="Scifi &amp; Fantasy &amp; Horor"/>
    <n v="112"/>
    <n v="0.44979919678714858"/>
    <n v="1"/>
    <n v="2484"/>
    <n v="2911"/>
    <x v="1"/>
  </r>
  <r>
    <s v="V domě básnířky"/>
    <s v="Helena Sinervo"/>
    <n v="251"/>
    <n v="183"/>
    <s v="pevná vazba"/>
    <s v="Beletrie"/>
    <n v="68"/>
    <n v="0.27091633466135456"/>
    <n v="0"/>
    <n v="2953"/>
    <n v="1137"/>
    <x v="2"/>
  </r>
  <r>
    <s v="Zahrada probuzení"/>
    <s v="Moyer Kubitz Ginny"/>
    <n v="269"/>
    <n v="118"/>
    <s v="online nosič"/>
    <s v="Romantika &amp; Erotika"/>
    <n v="151"/>
    <n v="0.56133828996282531"/>
    <n v="1"/>
    <n v="3308"/>
    <n v="1167"/>
    <x v="0"/>
  </r>
  <r>
    <s v="But the Girl"/>
    <s v="Jessica Zhan Mei Yu"/>
    <n v="447"/>
    <n v="286"/>
    <s v="pevná vazba"/>
    <s v="Beletrie"/>
    <n v="161"/>
    <n v="0.36017897091722595"/>
    <n v="0"/>
    <n v="1872"/>
    <n v="3116"/>
    <x v="0"/>
  </r>
  <r>
    <s v="Láska, smrt a všechno zlý"/>
    <s v="Martin Paytok"/>
    <n v="279"/>
    <n v="190"/>
    <s v="online nosič"/>
    <s v="Krimi &amp; thriller"/>
    <n v="89"/>
    <n v="0.31899641577060933"/>
    <n v="1"/>
    <n v="473"/>
    <n v="3655"/>
    <x v="1"/>
  </r>
  <r>
    <s v="Nevzdáme se"/>
    <s v="Dalibor Vácha"/>
    <n v="311"/>
    <n v="174"/>
    <s v="měkká vazba"/>
    <s v="Beletrie"/>
    <n v="137"/>
    <n v="0.44051446945337619"/>
    <n v="0"/>
    <n v="4510"/>
    <n v="1633"/>
    <x v="1"/>
  </r>
  <r>
    <s v="Ragnarok: Poslední boj 13"/>
    <s v="Šin'ja Umemura"/>
    <n v="199"/>
    <n v="129"/>
    <s v="měkká vazba"/>
    <s v="Scifi &amp; Fantasy &amp; Horor"/>
    <n v="70"/>
    <n v="0.35175879396984927"/>
    <n v="0"/>
    <n v="1340"/>
    <n v="4420"/>
    <x v="2"/>
  </r>
  <r>
    <s v="A Storm of Swords, part 1: Steel and Snow"/>
    <s v="George R. R. Martin"/>
    <n v="303"/>
    <n v="276"/>
    <s v="měkká vazba"/>
    <s v="Scifi &amp; Fantasy &amp; Horor"/>
    <n v="27"/>
    <n v="8.9108910891089105E-2"/>
    <n v="0"/>
    <n v="2189"/>
    <n v="3395"/>
    <x v="2"/>
  </r>
  <r>
    <s v="Femicide"/>
    <s v="Pascal Engman"/>
    <n v="289"/>
    <n v="220"/>
    <s v="měkká vazba"/>
    <s v="Krimi &amp; thriller"/>
    <n v="69"/>
    <n v="0.23875432525951557"/>
    <n v="0"/>
    <n v="3231"/>
    <n v="1674"/>
    <x v="2"/>
  </r>
  <r>
    <s v="Zaříkávačka koní - Zakázaný turnaj"/>
    <s v="Gina Mayerová"/>
    <n v="159"/>
    <n v="97"/>
    <s v="online nosič"/>
    <s v="Ekonomie &amp; Naučné &amp; Věda"/>
    <n v="62"/>
    <n v="0.38993710691823902"/>
    <n v="1"/>
    <n v="4125"/>
    <n v="488"/>
    <x v="2"/>
  </r>
  <r>
    <s v="Five Nights at Freddy's 3-book boxed set"/>
    <s v="Scott Cawthon"/>
    <n v="752"/>
    <n v="368"/>
    <s v="měkká vazba"/>
    <s v="Děti &amp; Mládež"/>
    <n v="384"/>
    <n v="0.51063829787234039"/>
    <n v="0"/>
    <n v="3324"/>
    <n v="2830"/>
    <x v="0"/>
  </r>
  <r>
    <s v="Look What You Made Me Do: The ultimate guide for Taylor Swift fans!"/>
    <s v="Kat McKenna"/>
    <n v="321"/>
    <n v="247"/>
    <s v="měkká vazba"/>
    <s v="Beletrie"/>
    <n v="74"/>
    <n v="0.23052959501557632"/>
    <n v="0"/>
    <n v="1613"/>
    <n v="746"/>
    <x v="2"/>
  </r>
  <r>
    <s v="Odyssey"/>
    <s v="Stephen Fry"/>
    <n v="738"/>
    <n v="679"/>
    <s v="pevná vazba"/>
    <s v="Beletrie"/>
    <n v="59"/>
    <n v="7.9945799457994585E-2"/>
    <n v="0"/>
    <n v="159"/>
    <n v="1377"/>
    <x v="2"/>
  </r>
  <r>
    <s v="Berserk Volume 12"/>
    <s v="Kentaro Miura"/>
    <n v="447"/>
    <n v="313"/>
    <s v="měkká vazba"/>
    <s v="Scifi &amp; Fantasy &amp; Horor"/>
    <n v="134"/>
    <n v="0.29977628635346754"/>
    <n v="0"/>
    <n v="4031"/>
    <n v="2793"/>
    <x v="1"/>
  </r>
  <r>
    <s v="The Love of My Life"/>
    <s v="Rosie Walsh"/>
    <n v="269"/>
    <n v="75"/>
    <s v="měkká vazba"/>
    <s v="Romantika &amp; Erotika"/>
    <n v="194"/>
    <n v="0.72118959107806691"/>
    <n v="0"/>
    <n v="1635"/>
    <n v="3661"/>
    <x v="0"/>
  </r>
  <r>
    <s v="Život je pes"/>
    <s v="Monika Knápková"/>
    <n v="69"/>
    <n v="28"/>
    <s v="online nosič"/>
    <s v="Romantika &amp; Erotika"/>
    <n v="41"/>
    <n v="0.59420289855072461"/>
    <n v="1"/>
    <n v="1644"/>
    <n v="2780"/>
    <x v="2"/>
  </r>
  <r>
    <s v="Co řekl ušák kamarádce lenošce"/>
    <s v="P. Crumble"/>
    <n v="199"/>
    <n v="107"/>
    <s v="pevná vazba"/>
    <s v="Děti &amp; Mládež"/>
    <n v="92"/>
    <n v="0.46231155778894473"/>
    <n v="0"/>
    <n v="1507"/>
    <n v="688"/>
    <x v="1"/>
  </r>
  <r>
    <s v="Rudá špionka"/>
    <s v="Elizabeth Blackwellová"/>
    <n v="249"/>
    <n v="117"/>
    <s v="online nosič"/>
    <s v="Romantika &amp; Erotika"/>
    <n v="132"/>
    <n v="0.53012048192771088"/>
    <n v="1"/>
    <n v="2791"/>
    <n v="999"/>
    <x v="1"/>
  </r>
  <r>
    <s v="Průlom"/>
    <s v="Michael C. Grumley"/>
    <n v="349"/>
    <n v="321"/>
    <s v="měkká vazba"/>
    <s v="Krimi &amp; thriller"/>
    <n v="28"/>
    <n v="8.0229226361031525E-2"/>
    <n v="0"/>
    <n v="841"/>
    <n v="751"/>
    <x v="2"/>
  </r>
  <r>
    <s v="Zlaté doly smíchu"/>
    <s v="Ladislav Szalai"/>
    <n v="49"/>
    <n v="25"/>
    <s v="online nosič"/>
    <s v="Umění &amp; Kultura &amp; Hobby"/>
    <n v="24"/>
    <n v="0.48979591836734693"/>
    <n v="1"/>
    <n v="1749"/>
    <n v="655"/>
    <x v="3"/>
  </r>
  <r>
    <s v="Wolverine Omnibus Vol. 3"/>
    <s v="Peter David"/>
    <n v="2855"/>
    <n v="1856"/>
    <s v="pevná vazba"/>
    <s v="Scifi &amp; Fantasy &amp; Horor"/>
    <n v="999"/>
    <n v="0.34991243432574431"/>
    <n v="0"/>
    <n v="2677"/>
    <n v="413"/>
    <x v="0"/>
  </r>
  <r>
    <s v="Nutnost a svoboda"/>
    <s v="Rudolf Steiner"/>
    <n v="204"/>
    <n v="157"/>
    <s v="pevná vazba"/>
    <s v="Psychologie &amp; Spiritualita &amp; Esoterika"/>
    <n v="47"/>
    <n v="0.23039215686274508"/>
    <n v="0"/>
    <n v="3197"/>
    <n v="2256"/>
    <x v="2"/>
  </r>
  <r>
    <s v="Muž v domácnosti 4"/>
    <s v="Kósuke Óno"/>
    <n v="199"/>
    <n v="113"/>
    <s v="měkká vazba"/>
    <s v="Scifi &amp; Fantasy &amp; Horor"/>
    <n v="86"/>
    <n v="0.43216080402010049"/>
    <n v="0"/>
    <n v="5"/>
    <n v="2823"/>
    <x v="1"/>
  </r>
  <r>
    <s v="Vražedný poklad"/>
    <s v="Andrew Hall"/>
    <n v="45"/>
    <n v="26"/>
    <s v="online nosič"/>
    <s v="Krimi &amp; thriller"/>
    <n v="19"/>
    <n v="0.42222222222222222"/>
    <n v="1"/>
    <n v="2747"/>
    <n v="738"/>
    <x v="3"/>
  </r>
  <r>
    <s v="Čarodějka Antje"/>
    <s v="Mont Katja"/>
    <n v="205"/>
    <n v="146"/>
    <s v="měkká vazba"/>
    <s v="Scifi &amp; Fantasy &amp; Horor"/>
    <n v="59"/>
    <n v="0.28780487804878047"/>
    <n v="0"/>
    <n v="1361"/>
    <n v="3983"/>
    <x v="2"/>
  </r>
  <r>
    <s v="Drive Me Crazy"/>
    <s v="Carly Robynová"/>
    <n v="268"/>
    <n v="107"/>
    <s v="měkká vazba"/>
    <s v="Romantika &amp; Erotika"/>
    <n v="161"/>
    <n v="0.60074626865671643"/>
    <n v="0"/>
    <n v="270"/>
    <n v="3682"/>
    <x v="0"/>
  </r>
  <r>
    <s v="All I Want for Christmas"/>
    <s v="Karen Swan"/>
    <n v="268"/>
    <n v="126"/>
    <s v="měkká vazba"/>
    <s v="Romantika &amp; Erotika"/>
    <n v="142"/>
    <n v="0.52985074626865669"/>
    <n v="0"/>
    <n v="1625"/>
    <n v="2630"/>
    <x v="1"/>
  </r>
  <r>
    <s v="Dům nového života - Nečekaná naděje"/>
    <s v="Marie Adams"/>
    <n v="259"/>
    <n v="78"/>
    <s v="online nosič"/>
    <s v="Romantika &amp; Erotika"/>
    <n v="181"/>
    <n v="0.69884169884169889"/>
    <n v="1"/>
    <n v="4373"/>
    <n v="2268"/>
    <x v="0"/>
  </r>
  <r>
    <s v="Lessons in Chemistry"/>
    <s v="Bonnie Garmus"/>
    <n v="536"/>
    <n v="343"/>
    <s v="pevná vazba"/>
    <s v="Beletrie"/>
    <n v="193"/>
    <n v="0.36007462686567165"/>
    <n v="0"/>
    <n v="4001"/>
    <n v="4216"/>
    <x v="0"/>
  </r>
  <r>
    <s v="Miluji kaskadéra"/>
    <s v="Jane Banksová"/>
    <n v="149"/>
    <n v="77"/>
    <s v="online nosič"/>
    <s v="Romantika &amp; Erotika"/>
    <n v="72"/>
    <n v="0.48322147651006714"/>
    <n v="1"/>
    <n v="2347"/>
    <n v="2769"/>
    <x v="2"/>
  </r>
  <r>
    <s v="Famine (The Four Horsemen 3)"/>
    <s v="Laura Thalassa"/>
    <n v="299"/>
    <n v="284"/>
    <s v="měkká vazba"/>
    <s v="Scifi &amp; Fantasy &amp; Horor"/>
    <n v="15"/>
    <n v="5.016722408026756E-2"/>
    <n v="0"/>
    <n v="3504"/>
    <n v="825"/>
    <x v="3"/>
  </r>
  <r>
    <s v="Velký Gatsby: komiks"/>
    <s v="Francis Scott Fitzgerald"/>
    <n v="349"/>
    <n v="255"/>
    <s v="pevná vazba"/>
    <s v="Scifi &amp; Fantasy &amp; Horor"/>
    <n v="94"/>
    <n v="0.2693409742120344"/>
    <n v="0"/>
    <n v="3774"/>
    <n v="4464"/>
    <x v="1"/>
  </r>
  <r>
    <s v="Black Tide Son"/>
    <s v="H. M. Long"/>
    <n v="294"/>
    <n v="253"/>
    <s v="měkká vazba"/>
    <s v="Scifi &amp; Fantasy &amp; Horor"/>
    <n v="41"/>
    <n v="0.13945578231292516"/>
    <n v="0"/>
    <n v="3793"/>
    <n v="2238"/>
    <x v="2"/>
  </r>
  <r>
    <s v="A Man And His Cat 3"/>
    <s v="Umi Sakurai"/>
    <n v="312"/>
    <n v="240"/>
    <s v="měkká vazba"/>
    <s v="Scifi &amp; Fantasy &amp; Horor"/>
    <n v="72"/>
    <n v="0.23076923076923078"/>
    <n v="0"/>
    <n v="3020"/>
    <n v="431"/>
    <x v="2"/>
  </r>
  <r>
    <s v="Země těch druhých"/>
    <s v="Leila Slimani"/>
    <n v="267"/>
    <n v="184"/>
    <s v="pevná vazba"/>
    <s v="Beletrie"/>
    <n v="83"/>
    <n v="0.31086142322097376"/>
    <n v="0"/>
    <n v="3838"/>
    <n v="1725"/>
    <x v="1"/>
  </r>
  <r>
    <s v="Ragnarok: Poslední boj 8"/>
    <s v="Šin'ja Umemura"/>
    <n v="199"/>
    <n v="129"/>
    <s v="měkká vazba"/>
    <s v="Scifi &amp; Fantasy &amp; Horor"/>
    <n v="70"/>
    <n v="0.35175879396984927"/>
    <n v="0"/>
    <n v="2099"/>
    <n v="2504"/>
    <x v="2"/>
  </r>
  <r>
    <s v="Absolute Luthor/Joker: 2024 Edition"/>
    <s v="Lee Bermejo"/>
    <n v="2676"/>
    <n v="2114"/>
    <s v="pevná vazba"/>
    <s v="Scifi &amp; Fantasy &amp; Horor"/>
    <n v="562"/>
    <n v="0.2100149476831091"/>
    <n v="0"/>
    <n v="2551"/>
    <n v="3680"/>
    <x v="0"/>
  </r>
  <r>
    <s v="Vražedná kombinace"/>
    <s v="Ashley Weaver"/>
    <n v="357"/>
    <n v="282"/>
    <s v="pevná vazba"/>
    <s v="Krimi &amp; thriller"/>
    <n v="75"/>
    <n v="0.21008403361344538"/>
    <n v="0"/>
    <n v="924"/>
    <n v="3271"/>
    <x v="2"/>
  </r>
  <r>
    <s v="Ragnarok: Poslední boj 10"/>
    <s v="Šin'ja Umemura"/>
    <n v="199"/>
    <n v="125"/>
    <s v="měkká vazba"/>
    <s v="Scifi &amp; Fantasy &amp; Horor"/>
    <n v="74"/>
    <n v="0.37185929648241206"/>
    <n v="0"/>
    <n v="66"/>
    <n v="977"/>
    <x v="2"/>
  </r>
  <r>
    <s v="The Origin of Species"/>
    <s v="Charles Darwin"/>
    <n v="178"/>
    <n v="153"/>
    <s v="měkká vazba"/>
    <s v="Ekonomie &amp; Naučné &amp; Věda"/>
    <n v="25"/>
    <n v="0.1404494382022472"/>
    <n v="0"/>
    <n v="2949"/>
    <n v="770"/>
    <x v="3"/>
  </r>
  <r>
    <s v="Ragnarok: Poslední boj 12"/>
    <s v="Šin'ja Umemura"/>
    <n v="199"/>
    <n v="111"/>
    <s v="měkká vazba"/>
    <s v="Scifi &amp; Fantasy &amp; Horor"/>
    <n v="88"/>
    <n v="0.44221105527638194"/>
    <n v="0"/>
    <n v="1590"/>
    <n v="1856"/>
    <x v="1"/>
  </r>
  <r>
    <s v="The Shepherd´s Crown"/>
    <s v="Terry Pratchett"/>
    <n v="449"/>
    <n v="377"/>
    <s v="pevná vazba"/>
    <s v="Scifi &amp; Fantasy &amp; Horor"/>
    <n v="72"/>
    <n v="0.16035634743875279"/>
    <n v="0"/>
    <n v="1188"/>
    <n v="4107"/>
    <x v="2"/>
  </r>
  <r>
    <s v="Ragnarok: Poslední boj 11"/>
    <s v="Šin'ja Umemura"/>
    <n v="199"/>
    <n v="115"/>
    <s v="měkká vazba"/>
    <s v="Scifi &amp; Fantasy &amp; Horor"/>
    <n v="84"/>
    <n v="0.42211055276381909"/>
    <n v="0"/>
    <n v="2207"/>
    <n v="3221"/>
    <x v="1"/>
  </r>
  <r>
    <s v="Špicl Páně 955"/>
    <s v="Patrick Zandl"/>
    <n v="249"/>
    <n v="182"/>
    <s v="online nosič"/>
    <s v="Historie &amp; války"/>
    <n v="67"/>
    <n v="0.26907630522088355"/>
    <n v="1"/>
    <n v="1661"/>
    <n v="1215"/>
    <x v="2"/>
  </r>
  <r>
    <s v="A Storm of Swords, part 2: Blood and Gold"/>
    <s v="George R. R. Martin"/>
    <n v="303"/>
    <n v="251"/>
    <s v="měkká vazba"/>
    <s v="Scifi &amp; Fantasy &amp; Horor"/>
    <n v="52"/>
    <n v="0.17161716171617161"/>
    <n v="0"/>
    <n v="2966"/>
    <n v="3519"/>
    <x v="2"/>
  </r>
  <r>
    <s v="Ragnarok: Poslední boj 5"/>
    <s v="Šin'ja Umemura"/>
    <n v="199"/>
    <n v="123"/>
    <s v="měkká vazba"/>
    <s v="Scifi &amp; Fantasy &amp; Horor"/>
    <n v="76"/>
    <n v="0.38190954773869346"/>
    <n v="0"/>
    <n v="2772"/>
    <n v="2814"/>
    <x v="1"/>
  </r>
  <r>
    <s v="Dreamland"/>
    <s v="Nicholas Sparks"/>
    <n v="449"/>
    <n v="292"/>
    <s v="měkká vazba"/>
    <s v="Romantika &amp; Erotika"/>
    <n v="157"/>
    <n v="0.34966592427616927"/>
    <n v="0"/>
    <n v="1229"/>
    <n v="3183"/>
    <x v="0"/>
  </r>
  <r>
    <s v="Astonishing X-Men 1 - Nadání"/>
    <s v="Joss Whedon"/>
    <n v="339"/>
    <n v="237"/>
    <s v="měkká vazba"/>
    <s v="Scifi &amp; Fantasy &amp; Horor"/>
    <n v="102"/>
    <n v="0.30088495575221241"/>
    <n v="0"/>
    <n v="4219"/>
    <n v="863"/>
    <x v="1"/>
  </r>
  <r>
    <s v="Nocturne"/>
    <s v="Alyssa Wees"/>
    <n v="268"/>
    <n v="196"/>
    <s v="měkká vazba"/>
    <s v="Scifi &amp; Fantasy &amp; Horor"/>
    <n v="72"/>
    <n v="0.26865671641791045"/>
    <n v="0"/>
    <n v="3844"/>
    <n v="1600"/>
    <x v="2"/>
  </r>
  <r>
    <s v="Potrhlá dovolená"/>
    <s v="Radmila Tomšů"/>
    <n v="279"/>
    <n v="142"/>
    <s v="online nosič"/>
    <s v="Romantika &amp; Erotika"/>
    <n v="137"/>
    <n v="0.49103942652329752"/>
    <n v="1"/>
    <n v="3759"/>
    <n v="1280"/>
    <x v="1"/>
  </r>
  <r>
    <s v="Confessions of an Alleged Good Girl"/>
    <s v="Joya Goffney"/>
    <n v="268"/>
    <n v="126"/>
    <s v="měkká vazba"/>
    <s v="Děti &amp; Mládež"/>
    <n v="142"/>
    <n v="0.52985074626865669"/>
    <n v="0"/>
    <n v="398"/>
    <n v="3678"/>
    <x v="1"/>
  </r>
  <r>
    <s v="What It Takes To Heal"/>
    <s v="Prentis Hemphill"/>
    <n v="473"/>
    <n v="397"/>
    <s v="měkká vazba"/>
    <s v="Psychologie &amp; Spiritualita &amp; Esoterika"/>
    <n v="76"/>
    <n v="0.16067653276955601"/>
    <n v="0"/>
    <n v="1023"/>
    <n v="213"/>
    <x v="1"/>
  </r>
  <r>
    <s v="Food Wars!: Shokugeki no Soma 1"/>
    <s v="Yuto Tsukuda"/>
    <n v="223"/>
    <n v="134"/>
    <s v="měkká vazba"/>
    <s v="Scifi &amp; Fantasy &amp; Horor"/>
    <n v="89"/>
    <n v="0.3991031390134529"/>
    <n v="0"/>
    <n v="3484"/>
    <n v="2651"/>
    <x v="1"/>
  </r>
  <r>
    <s v="Five Nights at Freddy´s: Fazbear Frights Graphic Novel #3"/>
    <s v="Scott Cawthon"/>
    <n v="299"/>
    <n v="182"/>
    <s v="měkká vazba"/>
    <s v="Děti &amp; Mládež"/>
    <n v="117"/>
    <n v="0.39130434782608697"/>
    <n v="0"/>
    <n v="4203"/>
    <n v="1478"/>
    <x v="1"/>
  </r>
  <r>
    <s v="Jak budovat image úspěšného a vlivného člověka - Vytvoření pevných vztahů jako cesta k úspěchu"/>
    <s v="Jon Levy"/>
    <n v="339"/>
    <n v="268"/>
    <s v="pevná vazba"/>
    <s v="Psychologie &amp; Spiritualita &amp; Esoterika"/>
    <n v="71"/>
    <n v="0.20943952802359883"/>
    <n v="0"/>
    <n v="1877"/>
    <n v="2582"/>
    <x v="2"/>
  </r>
  <r>
    <s v="Jedinečná svatá"/>
    <s v="Pavel Taussig"/>
    <n v="133"/>
    <n v="88"/>
    <s v="pevná vazba"/>
    <s v="Umění &amp; Kultura &amp; Hobby"/>
    <n v="45"/>
    <n v="0.33834586466165412"/>
    <n v="0"/>
    <n v="4259"/>
    <n v="3933"/>
    <x v="2"/>
  </r>
  <r>
    <s v="Slepí nezabloudí"/>
    <s v="Eliška Koppová"/>
    <n v="99"/>
    <n v="55"/>
    <s v="online nosič"/>
    <s v="Beletrie"/>
    <n v="44"/>
    <n v="0.44444444444444442"/>
    <n v="1"/>
    <n v="3328"/>
    <n v="163"/>
    <x v="2"/>
  </r>
  <r>
    <s v="Třaskavé pohádky"/>
    <s v="Tereza Verecká"/>
    <n v="268"/>
    <n v="145"/>
    <s v="pevná vazba"/>
    <s v="Děti &amp; Mládež"/>
    <n v="123"/>
    <n v="0.45895522388059701"/>
    <n v="0"/>
    <n v="1227"/>
    <n v="3034"/>
    <x v="1"/>
  </r>
  <r>
    <s v="Cilka´s Journey : The sequel to The Tattooist of Auschwitz"/>
    <s v="Heather Morrisová"/>
    <n v="399"/>
    <n v="331"/>
    <s v="měkká vazba"/>
    <s v="Beletrie"/>
    <n v="68"/>
    <n v="0.17042606516290726"/>
    <n v="0"/>
    <n v="25"/>
    <n v="1352"/>
    <x v="2"/>
  </r>
  <r>
    <s v="The Boy Next Door"/>
    <s v="Ireland Jenny"/>
    <n v="241"/>
    <n v="82"/>
    <s v="měkká vazba"/>
    <s v="Romantika &amp; Erotika"/>
    <n v="159"/>
    <n v="0.65975103734439833"/>
    <n v="0"/>
    <n v="381"/>
    <n v="2474"/>
    <x v="0"/>
  </r>
  <r>
    <s v="Cutting For Stone"/>
    <s v="Abraham Verghese"/>
    <n v="325"/>
    <n v="260"/>
    <s v="měkká vazba"/>
    <s v="Beletrie"/>
    <n v="65"/>
    <n v="0.2"/>
    <n v="0"/>
    <n v="3729"/>
    <n v="1634"/>
    <x v="2"/>
  </r>
  <r>
    <s v="Víš, že jsem hrozná"/>
    <s v="Jessie Ann Foleyová"/>
    <n v="229"/>
    <n v="62"/>
    <s v="online nosič"/>
    <s v="Děti &amp; Mládež"/>
    <n v="167"/>
    <n v="0.72925764192139741"/>
    <n v="1"/>
    <n v="3804"/>
    <n v="255"/>
    <x v="0"/>
  </r>
  <r>
    <s v="Smrt v patách"/>
    <s v="Andrew Hall"/>
    <n v="45"/>
    <n v="30"/>
    <s v="online nosič"/>
    <s v="Krimi &amp; thriller"/>
    <n v="15"/>
    <n v="0.33333333333333331"/>
    <n v="1"/>
    <n v="3497"/>
    <n v="3170"/>
    <x v="3"/>
  </r>
  <r>
    <s v="Muž v domácnosti 3"/>
    <s v="Kósuke Óno"/>
    <n v="199"/>
    <n v="153"/>
    <s v="měkká vazba"/>
    <s v="Scifi &amp; Fantasy &amp; Horor"/>
    <n v="46"/>
    <n v="0.23115577889447236"/>
    <n v="0"/>
    <n v="1051"/>
    <n v="484"/>
    <x v="2"/>
  </r>
  <r>
    <s v="Escape Room"/>
    <s v="Maren Stoffels"/>
    <n v="330"/>
    <n v="195"/>
    <s v="měkká vazba"/>
    <s v="Děti &amp; Mládež"/>
    <n v="135"/>
    <n v="0.40909090909090912"/>
    <n v="0"/>
    <n v="3045"/>
    <n v="1474"/>
    <x v="1"/>
  </r>
  <r>
    <s v="Rok v Brně"/>
    <s v="Tomáš Trbušek"/>
    <n v="294"/>
    <n v="150"/>
    <s v="měkká vazba"/>
    <s v="Beletrie"/>
    <n v="144"/>
    <n v="0.48979591836734693"/>
    <n v="0"/>
    <n v="2226"/>
    <n v="2345"/>
    <x v="1"/>
  </r>
  <r>
    <s v="The Summer She Went Missing"/>
    <s v="Ichaso Chelsea"/>
    <n v="268"/>
    <n v="67"/>
    <s v="měkká vazba"/>
    <s v="Děti &amp; Mládež"/>
    <n v="201"/>
    <n v="0.75"/>
    <n v="0"/>
    <n v="1971"/>
    <n v="475"/>
    <x v="0"/>
  </r>
  <r>
    <s v="Síla rodu - její přijetí"/>
    <s v="Solodovnikovová Oksana"/>
    <n v="347"/>
    <n v="239"/>
    <s v="měkká vazba"/>
    <s v="Ekonomie &amp; Naučné &amp; Věda"/>
    <n v="108"/>
    <n v="0.31123919308357351"/>
    <n v="0"/>
    <n v="3895"/>
    <n v="1278"/>
    <x v="1"/>
  </r>
  <r>
    <s v="Příběhy hrdinů 20. a 21. století"/>
    <s v="Paměť národa"/>
    <n v="402"/>
    <n v="318"/>
    <s v="pevná vazba"/>
    <s v="Beletrie"/>
    <n v="84"/>
    <n v="0.20895522388059701"/>
    <n v="0"/>
    <n v="2562"/>
    <n v="3250"/>
    <x v="1"/>
  </r>
  <r>
    <s v="Chrámy peněz"/>
    <s v="Jana Pavlová"/>
    <n v="1477"/>
    <n v="1004"/>
    <s v="měkká vazba"/>
    <s v="Umění &amp; Kultura &amp; Hobby"/>
    <n v="473"/>
    <n v="0.32024373730534866"/>
    <n v="0"/>
    <n v="863"/>
    <n v="2187"/>
    <x v="0"/>
  </r>
  <r>
    <s v="Wahala"/>
    <s v="Nikki May"/>
    <n v="279"/>
    <n v="126"/>
    <s v="měkká vazba"/>
    <s v="Romantika &amp; Erotika"/>
    <n v="153"/>
    <n v="0.54838709677419351"/>
    <n v="0"/>
    <n v="130"/>
    <n v="1916"/>
    <x v="0"/>
  </r>
  <r>
    <s v="Pod hladinou"/>
    <s v="Dana Stabenow"/>
    <n v="249"/>
    <n v="169"/>
    <s v="online nosič"/>
    <s v="Krimi &amp; thriller"/>
    <n v="80"/>
    <n v="0.32128514056224899"/>
    <n v="1"/>
    <n v="175"/>
    <n v="4323"/>
    <x v="1"/>
  </r>
  <r>
    <s v="Franz Kafka: The Drawings"/>
    <s v="Pavel Schmidt"/>
    <n v="1207"/>
    <n v="1098"/>
    <s v="pevná vazba"/>
    <s v="Umění &amp; Kultura &amp; Hobby"/>
    <n v="109"/>
    <n v="9.0306545153272577E-2"/>
    <n v="0"/>
    <n v="766"/>
    <n v="1858"/>
    <x v="1"/>
  </r>
  <r>
    <s v="Spy x Family 5 (anglicky)"/>
    <s v="Tacuja Endó"/>
    <n v="250"/>
    <n v="183"/>
    <s v="měkká vazba"/>
    <s v="Scifi &amp; Fantasy &amp; Horor"/>
    <n v="67"/>
    <n v="0.26800000000000002"/>
    <n v="0"/>
    <n v="2031"/>
    <n v="498"/>
    <x v="2"/>
  </r>
  <r>
    <s v="Ragnarok: Poslední boj 7"/>
    <s v="Šin'ja Umemura"/>
    <n v="199"/>
    <n v="127"/>
    <s v="měkká vazba"/>
    <s v="Scifi &amp; Fantasy &amp; Horor"/>
    <n v="72"/>
    <n v="0.36180904522613067"/>
    <n v="0"/>
    <n v="2403"/>
    <n v="38"/>
    <x v="2"/>
  </r>
  <r>
    <s v="Zapomeňte, že jste byli lidmi"/>
    <s v="Roman Cílek"/>
    <n v="169"/>
    <n v="86"/>
    <s v="online nosič"/>
    <s v="Historie &amp; války"/>
    <n v="83"/>
    <n v="0.4911242603550296"/>
    <n v="1"/>
    <n v="3790"/>
    <n v="2362"/>
    <x v="1"/>
  </r>
  <r>
    <s v="Zachraňte planetu: voda"/>
    <s v="Luca de Leone"/>
    <n v="209"/>
    <n v="119"/>
    <s v="pevná vazba"/>
    <s v="Děti &amp; Mládež"/>
    <n v="90"/>
    <n v="0.43062200956937802"/>
    <n v="0"/>
    <n v="3451"/>
    <n v="3304"/>
    <x v="1"/>
  </r>
  <r>
    <s v="Blade Breaker"/>
    <s v="Victoria Aveyardová"/>
    <n v="449"/>
    <n v="427"/>
    <s v="měkká vazba"/>
    <s v="Scifi &amp; Fantasy &amp; Horor"/>
    <n v="22"/>
    <n v="4.8997772828507792E-2"/>
    <n v="0"/>
    <n v="3235"/>
    <n v="1699"/>
    <x v="3"/>
  </r>
  <r>
    <s v="The Sandman Book Three"/>
    <s v="Neil Gaiman"/>
    <n v="999"/>
    <n v="789"/>
    <s v="měkká vazba"/>
    <s v="Scifi &amp; Fantasy &amp; Horor"/>
    <n v="210"/>
    <n v="0.21021021021021022"/>
    <n v="0"/>
    <n v="1176"/>
    <n v="84"/>
    <x v="0"/>
  </r>
  <r>
    <s v="Gdovín?!"/>
    <s v="Marie Formáčková"/>
    <n v="357"/>
    <n v="332"/>
    <s v="měkká vazba"/>
    <s v="Umění &amp; Kultura &amp; Hobby"/>
    <n v="25"/>
    <n v="7.0028011204481794E-2"/>
    <n v="0"/>
    <n v="1414"/>
    <n v="1073"/>
    <x v="3"/>
  </r>
  <r>
    <s v="Malé překvapení: Tajný deník Hendrika Groena"/>
    <s v="Hendrik Groen"/>
    <n v="268"/>
    <n v="198"/>
    <s v="měkká vazba"/>
    <s v="Beletrie"/>
    <n v="70"/>
    <n v="0.26119402985074625"/>
    <n v="0"/>
    <n v="2439"/>
    <n v="1042"/>
    <x v="2"/>
  </r>
  <r>
    <s v="Ragnarok: Poslední boj 4"/>
    <s v="Šin'ja Umemura"/>
    <n v="199"/>
    <n v="155"/>
    <s v="měkká vazba"/>
    <s v="Scifi &amp; Fantasy &amp; Horor"/>
    <n v="44"/>
    <n v="0.22110552763819097"/>
    <n v="0"/>
    <n v="576"/>
    <n v="2571"/>
    <x v="2"/>
  </r>
  <r>
    <s v="Babička"/>
    <s v="Božena Němcová"/>
    <n v="169"/>
    <n v="115"/>
    <s v="online nosič"/>
    <s v="Beletrie"/>
    <n v="54"/>
    <n v="0.31952662721893493"/>
    <n v="1"/>
    <n v="3787"/>
    <n v="823"/>
    <x v="2"/>
  </r>
  <r>
    <s v="Zachraňte planetu: recyklace"/>
    <s v="Paolo Mancini"/>
    <n v="209"/>
    <n v="84"/>
    <s v="pevná vazba"/>
    <s v="Děti &amp; Mládež"/>
    <n v="125"/>
    <n v="0.59808612440191389"/>
    <n v="0"/>
    <n v="4015"/>
    <n v="2794"/>
    <x v="1"/>
  </r>
  <r>
    <s v="Borůvkový piknik"/>
    <s v="Helena Longinová"/>
    <n v="178"/>
    <n v="93"/>
    <s v="pevná vazba"/>
    <s v="Beletrie"/>
    <n v="85"/>
    <n v="0.47752808988764045"/>
    <n v="0"/>
    <n v="4413"/>
    <n v="1117"/>
    <x v="1"/>
  </r>
  <r>
    <s v="Kniha zrcadel"/>
    <s v="Eugen Ovidiu Chirovici"/>
    <n v="294"/>
    <n v="244"/>
    <s v="pevná vazba"/>
    <s v="Krimi &amp; thriller"/>
    <n v="50"/>
    <n v="0.17006802721088435"/>
    <n v="0"/>
    <n v="340"/>
    <n v="2165"/>
    <x v="2"/>
  </r>
  <r>
    <s v="Greek Myths: A Wonder Book for Girls and Boys"/>
    <s v="Nathaniel Hawthorne"/>
    <n v="536"/>
    <n v="236"/>
    <s v="pevná vazba"/>
    <s v="Děti &amp; Mládež"/>
    <n v="300"/>
    <n v="0.55970149253731338"/>
    <n v="0"/>
    <n v="51"/>
    <n v="3977"/>
    <x v="0"/>
  </r>
  <r>
    <s v="V jediném okamžiku"/>
    <s v="Jo Callaghan"/>
    <n v="447"/>
    <n v="389"/>
    <s v="pevná vazba"/>
    <s v="Beletrie"/>
    <n v="58"/>
    <n v="0.12975391498881431"/>
    <n v="0"/>
    <n v="4303"/>
    <n v="3524"/>
    <x v="2"/>
  </r>
  <r>
    <s v="Než tě nechám jít"/>
    <s v="Kennedy Ryanová"/>
    <n v="278"/>
    <n v="189"/>
    <s v="online nosič"/>
    <s v="Beletrie"/>
    <n v="89"/>
    <n v="0.32014388489208634"/>
    <n v="1"/>
    <n v="3421"/>
    <n v="2566"/>
    <x v="1"/>
  </r>
  <r>
    <s v="Ragnarok: Poslední boj 3"/>
    <s v="Šin'ja Umemura"/>
    <n v="199"/>
    <n v="131"/>
    <s v="měkká vazba"/>
    <s v="Scifi &amp; Fantasy &amp; Horor"/>
    <n v="68"/>
    <n v="0.34170854271356782"/>
    <n v="0"/>
    <n v="1059"/>
    <n v="3339"/>
    <x v="2"/>
  </r>
  <r>
    <s v="Jsme zde, abychom byli šťastní"/>
    <s v="Zbyněk Mrvík"/>
    <n v="224"/>
    <n v="114"/>
    <s v="pevná vazba"/>
    <s v="Beletrie"/>
    <n v="110"/>
    <n v="0.49107142857142855"/>
    <n v="0"/>
    <n v="1974"/>
    <n v="1329"/>
    <x v="1"/>
  </r>
  <r>
    <s v="Skryté bouře"/>
    <s v="Tami Fischer"/>
    <n v="319"/>
    <n v="214"/>
    <s v="pevná vazba"/>
    <s v="Romantika &amp; Erotika"/>
    <n v="105"/>
    <n v="0.32915360501567398"/>
    <n v="0"/>
    <n v="171"/>
    <n v="2626"/>
    <x v="1"/>
  </r>
  <r>
    <s v="Lhář a kráva"/>
    <s v="Milan Tesař"/>
    <n v="357"/>
    <n v="307"/>
    <s v="pevná vazba"/>
    <s v="Beletrie"/>
    <n v="50"/>
    <n v="0.14005602240896359"/>
    <n v="0"/>
    <n v="2775"/>
    <n v="2771"/>
    <x v="2"/>
  </r>
  <r>
    <s v="Adventní knížka pro Ježíška"/>
    <s v="Milada Rezková"/>
    <n v="447"/>
    <n v="340"/>
    <s v="pevná vazba"/>
    <s v="Umění &amp; Kultura &amp; Hobby"/>
    <n v="107"/>
    <n v="0.23937360178970918"/>
    <n v="0"/>
    <n v="3534"/>
    <n v="1707"/>
    <x v="1"/>
  </r>
  <r>
    <s v="Ragnarok: Poslední boj 9"/>
    <s v="Šin'ja Umemura"/>
    <n v="199"/>
    <n v="117"/>
    <s v="měkká vazba"/>
    <s v="Scifi &amp; Fantasy &amp; Horor"/>
    <n v="82"/>
    <n v="0.4120603015075377"/>
    <n v="0"/>
    <n v="2295"/>
    <n v="259"/>
    <x v="1"/>
  </r>
  <r>
    <s v="The World of Mucha: A Journey to Two Fairylands: Paris and Czech"/>
    <s v="Unno"/>
    <n v="1120"/>
    <n v="851"/>
    <s v="měkká vazba"/>
    <s v="Umění &amp; Kultura &amp; Hobby"/>
    <n v="269"/>
    <n v="0.24017857142857144"/>
    <n v="0"/>
    <n v="1257"/>
    <n v="4321"/>
    <x v="0"/>
  </r>
  <r>
    <s v="Katherine"/>
    <s v="Honza Vedral"/>
    <n v="420"/>
    <n v="349"/>
    <s v="měkká vazba"/>
    <s v="Beletrie"/>
    <n v="71"/>
    <n v="0.16904761904761906"/>
    <n v="0"/>
    <n v="2910"/>
    <n v="3235"/>
    <x v="2"/>
  </r>
  <r>
    <s v="Život za život"/>
    <s v="Maylis de Kerangalová"/>
    <n v="294"/>
    <n v="109"/>
    <s v="měkká vazba"/>
    <s v="Beletrie"/>
    <n v="185"/>
    <n v="0.62925170068027214"/>
    <n v="0"/>
    <n v="4196"/>
    <n v="3632"/>
    <x v="0"/>
  </r>
  <r>
    <s v="V břečťanu"/>
    <s v="Jan Rupp"/>
    <n v="222"/>
    <n v="144"/>
    <s v="pevná vazba"/>
    <s v="Beletrie"/>
    <n v="78"/>
    <n v="0.35135135135135137"/>
    <n v="0"/>
    <n v="2850"/>
    <n v="294"/>
    <x v="1"/>
  </r>
  <r>
    <s v="Hry a aktovka"/>
    <s v="William Saroyan"/>
    <n v="214"/>
    <n v="163"/>
    <s v="měkká vazba"/>
    <s v="Beletrie"/>
    <n v="51"/>
    <n v="0.23831775700934579"/>
    <n v="0"/>
    <n v="2384"/>
    <n v="3888"/>
    <x v="2"/>
  </r>
  <r>
    <s v="Ženy, koně, intriky"/>
    <s v="Eliza Jane Brazierová"/>
    <n v="278"/>
    <n v="167"/>
    <s v="online nosič"/>
    <s v="Romantika &amp; Erotika"/>
    <n v="111"/>
    <n v="0.39928057553956836"/>
    <n v="1"/>
    <n v="4491"/>
    <n v="752"/>
    <x v="1"/>
  </r>
  <r>
    <s v="Lásky Napoleona Bonaparta"/>
    <s v="Jane Banksová"/>
    <n v="99"/>
    <n v="63"/>
    <s v="online nosič"/>
    <s v="Historie &amp; války"/>
    <n v="36"/>
    <n v="0.36363636363636365"/>
    <n v="1"/>
    <n v="2210"/>
    <n v="2205"/>
    <x v="2"/>
  </r>
  <r>
    <s v="Se Zemanem v posteli aneb démonologie všedního dne"/>
    <s v="Jan Stern"/>
    <n v="79"/>
    <n v="48"/>
    <s v="online nosič"/>
    <s v="Umění &amp; Kultura &amp; Hobby"/>
    <n v="31"/>
    <n v="0.39240506329113922"/>
    <n v="1"/>
    <n v="4525"/>
    <n v="1198"/>
    <x v="2"/>
  </r>
  <r>
    <s v="Diary of a Wimpy Kid 17: Diper Overlode"/>
    <s v="Jeff Kinney"/>
    <n v="330"/>
    <n v="162"/>
    <s v="pevná vazba"/>
    <s v="Děti &amp; Mládež"/>
    <n v="168"/>
    <n v="0.50909090909090904"/>
    <n v="0"/>
    <n v="1296"/>
    <n v="1897"/>
    <x v="0"/>
  </r>
  <r>
    <s v="Far from the Madding Crowd"/>
    <s v="Thomas Hardy"/>
    <n v="198"/>
    <n v="117"/>
    <s v="měkká vazba"/>
    <s v="Beletrie"/>
    <n v="81"/>
    <n v="0.40909090909090912"/>
    <n v="0"/>
    <n v="4512"/>
    <n v="2485"/>
    <x v="1"/>
  </r>
  <r>
    <s v="Tehdy jsme žili v letní zemi"/>
    <s v="Lydia Milletová"/>
    <n v="312"/>
    <n v="234"/>
    <s v="pevná vazba"/>
    <s v="Beletrie"/>
    <n v="78"/>
    <n v="0.25"/>
    <n v="0"/>
    <n v="3550"/>
    <n v="1261"/>
    <x v="1"/>
  </r>
  <r>
    <s v="Ravensong"/>
    <s v="TJ Klune"/>
    <n v="312"/>
    <n v="259"/>
    <s v="měkká vazba"/>
    <s v="Scifi &amp; Fantasy &amp; Horor"/>
    <n v="53"/>
    <n v="0.16987179487179488"/>
    <n v="0"/>
    <n v="3180"/>
    <n v="1449"/>
    <x v="2"/>
  </r>
  <r>
    <s v="Drake"/>
    <s v="Peter McLean"/>
    <n v="268"/>
    <n v="174"/>
    <s v="měkká vazba"/>
    <s v="Scifi &amp; Fantasy &amp; Horor"/>
    <n v="94"/>
    <n v="0.35074626865671643"/>
    <n v="0"/>
    <n v="251"/>
    <n v="3512"/>
    <x v="1"/>
  </r>
  <r>
    <s v="The Highland Falcon Thief"/>
    <s v="Sam Sedgman"/>
    <n v="214"/>
    <n v="77"/>
    <s v="měkká vazba"/>
    <s v="Děti &amp; Mládež"/>
    <n v="137"/>
    <n v="0.64018691588785048"/>
    <n v="0"/>
    <n v="1075"/>
    <n v="183"/>
    <x v="1"/>
  </r>
  <r>
    <s v="Tvář Británie"/>
    <s v="Simon Schama"/>
    <n v="712"/>
    <n v="484"/>
    <s v="pevná vazba"/>
    <s v="Historie &amp; války"/>
    <n v="228"/>
    <n v="0.3202247191011236"/>
    <n v="0"/>
    <n v="670"/>
    <n v="4442"/>
    <x v="0"/>
  </r>
  <r>
    <s v="Gantz 1"/>
    <s v="Hiroja Oku"/>
    <n v="223"/>
    <n v="147"/>
    <s v="pevná vazba"/>
    <s v="Scifi &amp; Fantasy &amp; Horor"/>
    <n v="76"/>
    <n v="0.34080717488789236"/>
    <n v="0"/>
    <n v="4475"/>
    <n v="3830"/>
    <x v="1"/>
  </r>
  <r>
    <s v="The Bookshop Woman"/>
    <s v="Nanako Hanada"/>
    <n v="449"/>
    <n v="184"/>
    <s v="měkká vazba"/>
    <s v="Romantika &amp; Erotika"/>
    <n v="265"/>
    <n v="0.59020044543429839"/>
    <n v="0"/>
    <n v="2932"/>
    <n v="575"/>
    <x v="0"/>
  </r>
  <r>
    <s v="Taylor Swift: Era by Era"/>
    <s v="Caroline Sullivan"/>
    <n v="502"/>
    <n v="336"/>
    <s v="pevná vazba"/>
    <s v="Umění &amp; Kultura &amp; Hobby"/>
    <n v="166"/>
    <n v="0.33067729083665337"/>
    <n v="0"/>
    <n v="1087"/>
    <n v="1147"/>
    <x v="0"/>
  </r>
  <r>
    <s v="Život a jiné nesrovnalosti"/>
    <s v="Michaela Škultéty"/>
    <n v="223"/>
    <n v="125"/>
    <s v="pevná vazba"/>
    <s v="Beletrie"/>
    <n v="98"/>
    <n v="0.43946188340807174"/>
    <n v="0"/>
    <n v="3202"/>
    <n v="1689"/>
    <x v="1"/>
  </r>
  <r>
    <s v="Paper Towns"/>
    <s v="John Green"/>
    <n v="223"/>
    <n v="80"/>
    <s v="měkká vazba"/>
    <s v="Romantika &amp; Erotika"/>
    <n v="143"/>
    <n v="0.64125560538116588"/>
    <n v="0"/>
    <n v="2069"/>
    <n v="2701"/>
    <x v="1"/>
  </r>
  <r>
    <s v="Chlap snů"/>
    <s v="Kim Jones"/>
    <n v="319"/>
    <n v="153"/>
    <s v="pevná vazba"/>
    <s v="Romantika &amp; Erotika"/>
    <n v="166"/>
    <n v="0.52037617554858939"/>
    <n v="0"/>
    <n v="336"/>
    <n v="76"/>
    <x v="0"/>
  </r>
  <r>
    <s v="Svíce ve větru"/>
    <s v="Simmon Petera"/>
    <n v="99"/>
    <n v="33"/>
    <s v="online nosič"/>
    <s v="Romantika &amp; Erotika"/>
    <n v="66"/>
    <n v="0.66666666666666663"/>
    <n v="1"/>
    <n v="4143"/>
    <n v="3804"/>
    <x v="2"/>
  </r>
  <r>
    <s v="Dárce života"/>
    <s v="Miroslava Dvořáková"/>
    <n v="250"/>
    <n v="195"/>
    <s v="měkká vazba"/>
    <s v="Scifi &amp; Fantasy &amp; Horor"/>
    <n v="55"/>
    <n v="0.22"/>
    <n v="0"/>
    <n v="3199"/>
    <n v="2168"/>
    <x v="2"/>
  </r>
  <r>
    <s v="Hřbitov bílých králíčků"/>
    <s v="Ludmila Svozilová"/>
    <n v="99"/>
    <n v="44"/>
    <s v="online nosič"/>
    <s v="Krimi &amp; thriller"/>
    <n v="55"/>
    <n v="0.55555555555555558"/>
    <n v="1"/>
    <n v="3758"/>
    <n v="2098"/>
    <x v="2"/>
  </r>
  <r>
    <s v="Sincerely Yours, Anna Sherwood"/>
    <s v="Beth Reeklesová"/>
    <n v="269"/>
    <n v="105"/>
    <s v="měkká vazba"/>
    <s v="Děti &amp; Mládež"/>
    <n v="164"/>
    <n v="0.60966542750929364"/>
    <n v="0"/>
    <n v="2505"/>
    <n v="3462"/>
    <x v="0"/>
  </r>
  <r>
    <s v="7FATES: CHAKHO, Vol. 1"/>
    <s v="HYBE"/>
    <n v="499"/>
    <n v="474"/>
    <s v="měkká vazba"/>
    <s v="Scifi &amp; Fantasy &amp; Horor"/>
    <n v="25"/>
    <n v="5.0100200400801605E-2"/>
    <n v="0"/>
    <n v="2894"/>
    <n v="1760"/>
    <x v="3"/>
  </r>
  <r>
    <s v="Lepší krev"/>
    <s v="Bennett Michael"/>
    <n v="402"/>
    <n v="229"/>
    <s v="pevná vazba"/>
    <s v="Krimi &amp; thriller"/>
    <n v="173"/>
    <n v="0.43034825870646765"/>
    <n v="0"/>
    <n v="598"/>
    <n v="3987"/>
    <x v="0"/>
  </r>
  <r>
    <s v="The Story Orchestra: The Nutcracker"/>
    <s v="Quarto Publishing PLC"/>
    <n v="502"/>
    <n v="316"/>
    <s v="pevná vazba"/>
    <s v="Děti &amp; Mládež"/>
    <n v="186"/>
    <n v="0.37051792828685259"/>
    <n v="0"/>
    <n v="4084"/>
    <n v="2981"/>
    <x v="0"/>
  </r>
  <r>
    <s v="Northanger Abbey"/>
    <s v="Jane Austenová"/>
    <n v="196"/>
    <n v="98"/>
    <s v="měkká vazba"/>
    <s v="Beletrie"/>
    <n v="98"/>
    <n v="0.5"/>
    <n v="0"/>
    <n v="441"/>
    <n v="1723"/>
    <x v="1"/>
  </r>
  <r>
    <s v="Birds of Prey 1- Kdo je Oracle?"/>
    <s v="Shawna Bensonová"/>
    <n v="268"/>
    <n v="188"/>
    <s v="měkká vazba"/>
    <s v="Scifi &amp; Fantasy &amp; Horor"/>
    <n v="80"/>
    <n v="0.29850746268656714"/>
    <n v="0"/>
    <n v="1117"/>
    <n v="1001"/>
    <x v="1"/>
  </r>
  <r>
    <s v="Před jídlem si důkladně uřízněte ruce"/>
    <s v="Marek Blažíček"/>
    <n v="223"/>
    <n v="129"/>
    <s v="měkká vazba"/>
    <s v="Beletrie"/>
    <n v="94"/>
    <n v="0.42152466367713004"/>
    <n v="0"/>
    <n v="3110"/>
    <n v="4478"/>
    <x v="1"/>
  </r>
  <r>
    <s v="Tao meditace"/>
    <s v="Bruce Frantzis"/>
    <n v="267"/>
    <n v="203"/>
    <s v="měkká vazba"/>
    <s v="Psychologie &amp; Spiritualita &amp; Esoterika"/>
    <n v="64"/>
    <n v="0.23970037453183521"/>
    <n v="0"/>
    <n v="2538"/>
    <n v="2397"/>
    <x v="2"/>
  </r>
  <r>
    <s v="Španělská vesnice"/>
    <s v="Hana Bortlová-Vondráková"/>
    <n v="354"/>
    <n v="269"/>
    <s v="pevná vazba"/>
    <s v="Beletrie"/>
    <n v="85"/>
    <n v="0.24011299435028249"/>
    <n v="0"/>
    <n v="1125"/>
    <n v="4270"/>
    <x v="1"/>
  </r>
  <r>
    <s v="Ema a jednorožec - Zázračný lektvar"/>
    <s v="Oldřiška Ciprová"/>
    <n v="178"/>
    <n v="82"/>
    <s v="pevná vazba"/>
    <s v="Děti &amp; Mládež"/>
    <n v="96"/>
    <n v="0.5393258426966292"/>
    <n v="0"/>
    <n v="3827"/>
    <n v="1037"/>
    <x v="1"/>
  </r>
  <r>
    <s v="Podle vlastních pravidel"/>
    <s v="Alyson Gerber"/>
    <n v="239"/>
    <n v="96"/>
    <s v="online nosič"/>
    <s v="Děti &amp; Mládež"/>
    <n v="143"/>
    <n v="0.59832635983263593"/>
    <n v="1"/>
    <n v="3776"/>
    <n v="4206"/>
    <x v="1"/>
  </r>
  <r>
    <s v="Evropské blues"/>
    <s v="Arne Dahl"/>
    <n v="299"/>
    <n v="242"/>
    <s v="pevná vazba"/>
    <s v="Krimi &amp; thriller"/>
    <n v="57"/>
    <n v="0.19063545150501673"/>
    <n v="0"/>
    <n v="2604"/>
    <n v="3824"/>
    <x v="2"/>
  </r>
  <r>
    <s v="Kandidáti na vraha"/>
    <s v="Petr Eidler"/>
    <n v="312"/>
    <n v="234"/>
    <s v="pevná vazba"/>
    <s v="Krimi &amp; thriller"/>
    <n v="78"/>
    <n v="0.25"/>
    <n v="0"/>
    <n v="2286"/>
    <n v="1292"/>
    <x v="1"/>
  </r>
  <r>
    <s v="Adult Jigsaw Puzzle. Tiffany Studios: View of Oyster Bay (500 piece jigsaw)"/>
    <s v="Slovart"/>
    <n v="357"/>
    <n v="186"/>
    <s v="online nosič"/>
    <s v="Psychologie &amp; Spiritualita &amp; Esoterika"/>
    <n v="171"/>
    <n v="0.47899159663865548"/>
    <n v="1"/>
    <n v="1192"/>
    <n v="2687"/>
    <x v="0"/>
  </r>
  <r>
    <s v="Těžký prachy"/>
    <s v="Jan Novák"/>
    <n v="437"/>
    <n v="341"/>
    <s v="pevná vazba"/>
    <s v="Beletrie"/>
    <n v="96"/>
    <n v="0.21967963386727687"/>
    <n v="0"/>
    <n v="2617"/>
    <n v="3155"/>
    <x v="1"/>
  </r>
  <r>
    <s v="Černá křídla Cthulhu 6"/>
    <s v="S.T. Joshi"/>
    <n v="479"/>
    <n v="364"/>
    <s v="online nosič"/>
    <s v="Krimi &amp; thriller"/>
    <n v="115"/>
    <n v="0.24008350730688935"/>
    <n v="1"/>
    <n v="1149"/>
    <n v="1744"/>
    <x v="1"/>
  </r>
  <r>
    <s v="With Love, From Cold World"/>
    <s v="Alicia Thompson"/>
    <n v="268"/>
    <n v="142"/>
    <s v="měkká vazba"/>
    <s v="Romantika &amp; Erotika"/>
    <n v="126"/>
    <n v="0.47014925373134331"/>
    <n v="0"/>
    <n v="4030"/>
    <n v="1871"/>
    <x v="1"/>
  </r>
  <r>
    <s v="Tak tohle nikdo nečekal"/>
    <s v="Jesse Q. Sutantová"/>
    <n v="258"/>
    <n v="147"/>
    <s v="online nosič"/>
    <s v="Děti &amp; Mládež"/>
    <n v="111"/>
    <n v="0.43023255813953487"/>
    <n v="1"/>
    <n v="2912"/>
    <n v="1423"/>
    <x v="1"/>
  </r>
  <r>
    <s v="Not Like Other Girls"/>
    <s v="Meredith Adamo"/>
    <n v="268"/>
    <n v="137"/>
    <s v="měkká vazba"/>
    <s v="Děti &amp; Mládež"/>
    <n v="131"/>
    <n v="0.48880597014925375"/>
    <n v="0"/>
    <n v="1198"/>
    <n v="1954"/>
    <x v="1"/>
  </r>
  <r>
    <s v="The Position of Spoons"/>
    <s v="Deborah Levy"/>
    <n v="591"/>
    <n v="426"/>
    <s v="pevná vazba"/>
    <s v="Psychologie &amp; Spiritualita &amp; Esoterika"/>
    <n v="165"/>
    <n v="0.27918781725888325"/>
    <n v="0"/>
    <n v="2318"/>
    <n v="3988"/>
    <x v="0"/>
  </r>
  <r>
    <s v="Zloduch Petříček"/>
    <s v="Christian Heinrich Spieß"/>
    <n v="327"/>
    <n v="278"/>
    <s v="pevná vazba"/>
    <s v="Beletrie"/>
    <n v="49"/>
    <n v="0.14984709480122324"/>
    <n v="0"/>
    <n v="569"/>
    <n v="1583"/>
    <x v="2"/>
  </r>
  <r>
    <s v="Devítka"/>
    <s v="Gwen Strauss"/>
    <n v="319"/>
    <n v="271"/>
    <s v="pevná vazba"/>
    <s v="Historie &amp; války"/>
    <n v="48"/>
    <n v="0.15047021943573669"/>
    <n v="0"/>
    <n v="3899"/>
    <n v="159"/>
    <x v="2"/>
  </r>
  <r>
    <s v="Krásný jako Karel"/>
    <s v="Olga Walló"/>
    <n v="69"/>
    <n v="39"/>
    <s v="online nosič"/>
    <s v="Beletrie"/>
    <n v="30"/>
    <n v="0.43478260869565216"/>
    <n v="1"/>
    <n v="3671"/>
    <n v="649"/>
    <x v="2"/>
  </r>
  <r>
    <s v="Není přítel jako přítel"/>
    <s v="Magdalena Sedlická"/>
    <n v="327"/>
    <n v="222"/>
    <s v="pevná vazba"/>
    <s v="Ekonomie &amp; Naučné &amp; Věda"/>
    <n v="105"/>
    <n v="0.32110091743119268"/>
    <n v="0"/>
    <n v="3084"/>
    <n v="716"/>
    <x v="1"/>
  </r>
  <r>
    <s v="Conan - pobřeží krve"/>
    <s v="Václav Vágenknecht"/>
    <n v="79"/>
    <n v="46"/>
    <s v="online nosič"/>
    <s v="Scifi &amp; Fantasy &amp; Horor"/>
    <n v="33"/>
    <n v="0.41772151898734178"/>
    <n v="1"/>
    <n v="318"/>
    <n v="4307"/>
    <x v="2"/>
  </r>
  <r>
    <s v="Bosonohá Marie"/>
    <s v="Miroslav Jandovský"/>
    <n v="69"/>
    <n v="35"/>
    <s v="online nosič"/>
    <s v="Beletrie"/>
    <n v="34"/>
    <n v="0.49275362318840582"/>
    <n v="1"/>
    <n v="2757"/>
    <n v="926"/>
    <x v="2"/>
  </r>
  <r>
    <s v="Úsměvy života"/>
    <s v="Miloš Babiš"/>
    <n v="59"/>
    <n v="42"/>
    <s v="online nosič"/>
    <s v="Umění &amp; Kultura &amp; Hobby"/>
    <n v="17"/>
    <n v="0.28813559322033899"/>
    <n v="1"/>
    <n v="3516"/>
    <n v="2599"/>
    <x v="3"/>
  </r>
  <r>
    <s v="This Wicked Fate"/>
    <s v="Kalynn Bayron"/>
    <n v="250"/>
    <n v="138"/>
    <s v="měkká vazba"/>
    <s v="Děti &amp; Mládež"/>
    <n v="112"/>
    <n v="0.44800000000000001"/>
    <n v="0"/>
    <n v="3797"/>
    <n v="1736"/>
    <x v="1"/>
  </r>
  <r>
    <s v="Skok do tmy"/>
    <s v="Lubomír Kirman"/>
    <n v="299"/>
    <n v="227"/>
    <s v="měkká vazba"/>
    <s v="Beletrie"/>
    <n v="72"/>
    <n v="0.24080267558528429"/>
    <n v="0"/>
    <n v="1256"/>
    <n v="3438"/>
    <x v="2"/>
  </r>
  <r>
    <s v="The Sandman Book Four"/>
    <s v="Neil Gaiman"/>
    <n v="999"/>
    <n v="669"/>
    <s v="měkká vazba"/>
    <s v="Scifi &amp; Fantasy &amp; Horor"/>
    <n v="330"/>
    <n v="0.33033033033033032"/>
    <n v="0"/>
    <n v="3115"/>
    <n v="3093"/>
    <x v="0"/>
  </r>
  <r>
    <s v="Assassination Classroom 13"/>
    <s v="Júsei Macui"/>
    <n v="232"/>
    <n v="209"/>
    <s v="měkká vazba"/>
    <s v="Scifi &amp; Fantasy &amp; Horor"/>
    <n v="23"/>
    <n v="9.9137931034482762E-2"/>
    <n v="0"/>
    <n v="1670"/>
    <n v="983"/>
    <x v="3"/>
  </r>
  <r>
    <s v="Hra na oliheň – Kuba řekl: Zemři!"/>
    <s v="kolektiv autorů"/>
    <n v="357"/>
    <n v="325"/>
    <s v="měkká vazba"/>
    <s v="Krimi &amp; thriller"/>
    <n v="32"/>
    <n v="8.9635854341736695E-2"/>
    <n v="0"/>
    <n v="543"/>
    <n v="2349"/>
    <x v="2"/>
  </r>
  <r>
    <s v="Dokonalé přistání"/>
    <s v="Christina Grofová"/>
    <n v="446"/>
    <n v="317"/>
    <s v="pevná vazba"/>
    <s v="Vaření &amp; lifestyle"/>
    <n v="129"/>
    <n v="0.28923766816143498"/>
    <n v="0"/>
    <n v="697"/>
    <n v="2996"/>
    <x v="1"/>
  </r>
  <r>
    <s v="Fool Me Once"/>
    <s v="Ashley Winstead"/>
    <n v="268"/>
    <n v="137"/>
    <s v="měkká vazba"/>
    <s v="Romantika &amp; Erotika"/>
    <n v="131"/>
    <n v="0.48880597014925375"/>
    <n v="0"/>
    <n v="2181"/>
    <n v="155"/>
    <x v="1"/>
  </r>
  <r>
    <s v="Dívka z Brooklynu"/>
    <s v="Guillaume Musso"/>
    <n v="357"/>
    <n v="303"/>
    <s v="pevná vazba"/>
    <s v="Beletrie"/>
    <n v="54"/>
    <n v="0.15126050420168066"/>
    <n v="0"/>
    <n v="3981"/>
    <n v="70"/>
    <x v="2"/>
  </r>
  <r>
    <s v="Slon pro Karla Velikého"/>
    <s v="Dirk Husemann"/>
    <n v="279"/>
    <n v="176"/>
    <s v="online nosič"/>
    <s v="Historie &amp; války"/>
    <n v="103"/>
    <n v="0.36917562724014336"/>
    <n v="1"/>
    <n v="948"/>
    <n v="2077"/>
    <x v="1"/>
  </r>
  <r>
    <s v="Mořská panna a paní Hancocková"/>
    <s v="Imogen Hermes Gowarová"/>
    <n v="356"/>
    <n v="210"/>
    <s v="pevná vazba"/>
    <s v="Beletrie"/>
    <n v="146"/>
    <n v="0.4101123595505618"/>
    <n v="0"/>
    <n v="3514"/>
    <n v="1649"/>
    <x v="1"/>
  </r>
  <r>
    <s v="Faust - 2. díl"/>
    <s v="Johann Wolfgang Goethe"/>
    <n v="206"/>
    <n v="171"/>
    <s v="měkká vazba"/>
    <s v="Beletrie"/>
    <n v="35"/>
    <n v="0.16990291262135923"/>
    <n v="0"/>
    <n v="1451"/>
    <n v="1222"/>
    <x v="2"/>
  </r>
  <r>
    <s v="Unlearning Shame"/>
    <s v="Devon Price"/>
    <n v="529"/>
    <n v="434"/>
    <s v="měkká vazba"/>
    <s v="Psychologie &amp; Spiritualita &amp; Esoterika"/>
    <n v="95"/>
    <n v="0.17958412098298676"/>
    <n v="0"/>
    <n v="4508"/>
    <n v="1308"/>
    <x v="1"/>
  </r>
  <r>
    <s v="Gardens of the World"/>
    <m/>
    <n v="670"/>
    <n v="516"/>
    <s v="pevná vazba"/>
    <s v="Umění &amp; Kultura &amp; Hobby"/>
    <n v="154"/>
    <n v="0.2298507462686567"/>
    <n v="0"/>
    <n v="133"/>
    <n v="1242"/>
    <x v="0"/>
  </r>
  <r>
    <s v="Nechte se vést životem"/>
    <s v="Miloš Babiš"/>
    <n v="69"/>
    <n v="53"/>
    <s v="online nosič"/>
    <s v="Beletrie"/>
    <n v="16"/>
    <n v="0.2318840579710145"/>
    <n v="1"/>
    <n v="1942"/>
    <n v="1796"/>
    <x v="3"/>
  </r>
  <r>
    <s v="The Sky Is Everywhere"/>
    <s v="Jandy Nelsonová"/>
    <n v="269"/>
    <n v="124"/>
    <s v="měkká vazba"/>
    <s v="Romantika &amp; Erotika"/>
    <n v="145"/>
    <n v="0.53903345724907059"/>
    <n v="0"/>
    <n v="1407"/>
    <n v="3798"/>
    <x v="1"/>
  </r>
  <r>
    <s v="The Pragmatic Programmer: your journey to mastery"/>
    <s v="Thomas David"/>
    <n v="1320"/>
    <n v="1162"/>
    <s v="pevná vazba"/>
    <s v="Ekonomie &amp; Naučné &amp; Věda"/>
    <n v="158"/>
    <n v="0.11969696969696969"/>
    <n v="0"/>
    <n v="853"/>
    <n v="2606"/>
    <x v="0"/>
  </r>
  <r>
    <s v="Souřadnice smrti"/>
    <s v="Emil Hruška"/>
    <n v="139"/>
    <n v="79"/>
    <s v="online nosič"/>
    <s v="Beletrie"/>
    <n v="60"/>
    <n v="0.43165467625899279"/>
    <n v="1"/>
    <n v="534"/>
    <n v="1759"/>
    <x v="2"/>
  </r>
  <r>
    <s v="Setkání v Benátkách"/>
    <s v="Barbara Hannay"/>
    <n v="349"/>
    <n v="185"/>
    <s v="pevná vazba"/>
    <s v="Beletrie"/>
    <n v="164"/>
    <n v="0.46991404011461319"/>
    <n v="0"/>
    <n v="169"/>
    <n v="345"/>
    <x v="0"/>
  </r>
  <r>
    <s v="Vojtěch Bernatský: Jak dostat tatínka do karantény"/>
    <s v="Vojtěch Bernatský"/>
    <n v="299"/>
    <n v="269"/>
    <s v="pevná vazba"/>
    <s v="Umění &amp; Kultura &amp; Hobby"/>
    <n v="30"/>
    <n v="0.10033444816053512"/>
    <n v="0"/>
    <n v="592"/>
    <n v="4073"/>
    <x v="2"/>
  </r>
  <r>
    <s v="Ghosted"/>
    <s v="Emily Barr"/>
    <n v="259"/>
    <n v="158"/>
    <s v="měkká vazba"/>
    <s v="Děti &amp; Mládež"/>
    <n v="101"/>
    <n v="0.38996138996138996"/>
    <n v="0"/>
    <n v="3467"/>
    <n v="1491"/>
    <x v="1"/>
  </r>
  <r>
    <s v="Johana z Rožmitálu"/>
    <s v="Jiří Hanibal"/>
    <n v="179"/>
    <n v="129"/>
    <s v="online nosič"/>
    <s v="Historie &amp; války"/>
    <n v="50"/>
    <n v="0.27932960893854747"/>
    <n v="1"/>
    <n v="317"/>
    <n v="2161"/>
    <x v="2"/>
  </r>
  <r>
    <s v="Foxlight"/>
    <s v="Katya Balen"/>
    <n v="214"/>
    <n v="94"/>
    <s v="měkká vazba"/>
    <s v="Děti &amp; Mládež"/>
    <n v="120"/>
    <n v="0.56074766355140182"/>
    <n v="0"/>
    <n v="2724"/>
    <n v="2376"/>
    <x v="1"/>
  </r>
  <r>
    <s v="Račte to podepsat libovolnou šifrou"/>
    <s v="Richard Vašek"/>
    <n v="403"/>
    <n v="302"/>
    <s v="pevná vazba"/>
    <s v="Beletrie"/>
    <n v="101"/>
    <n v="0.25062034739454092"/>
    <n v="0"/>
    <n v="2320"/>
    <n v="1555"/>
    <x v="1"/>
  </r>
  <r>
    <s v="Biografický slovník vedoucích funkcionářů KSČ v letech 1921 - 1989"/>
    <s v="Petr Anev"/>
    <n v="1123"/>
    <n v="775"/>
    <s v="pevná vazba"/>
    <s v="Ekonomie &amp; Naučné &amp; Věda"/>
    <n v="348"/>
    <n v="0.30988423864648262"/>
    <n v="0"/>
    <n v="3170"/>
    <n v="3605"/>
    <x v="0"/>
  </r>
  <r>
    <s v="Hráči na vinici Páně"/>
    <s v="Peter Matthiessen"/>
    <n v="299"/>
    <n v="141"/>
    <s v="pevná vazba"/>
    <s v="Děti &amp; Mládež"/>
    <n v="158"/>
    <n v="0.52842809364548493"/>
    <n v="0"/>
    <n v="3520"/>
    <n v="2330"/>
    <x v="0"/>
  </r>
  <r>
    <s v="Conan a tajemství mořských ďáblů"/>
    <s v="Paul O. Courtier"/>
    <n v="79"/>
    <n v="48"/>
    <s v="online nosič"/>
    <s v="Scifi &amp; Fantasy &amp; Horor"/>
    <n v="31"/>
    <n v="0.39240506329113922"/>
    <n v="1"/>
    <n v="1298"/>
    <n v="2338"/>
    <x v="2"/>
  </r>
  <r>
    <s v="Win Lose Kill Die"/>
    <s v="Cynthia Murphy"/>
    <n v="266"/>
    <n v="117"/>
    <s v="měkká vazba"/>
    <s v="Děti &amp; Mládež"/>
    <n v="149"/>
    <n v="0.56015037593984962"/>
    <n v="0"/>
    <n v="3444"/>
    <n v="1357"/>
    <x v="1"/>
  </r>
  <r>
    <s v="Symposion"/>
    <s v="Miroslav Jandovský"/>
    <n v="69"/>
    <n v="36"/>
    <s v="online nosič"/>
    <s v="Beletrie"/>
    <n v="33"/>
    <n v="0.47826086956521741"/>
    <n v="1"/>
    <n v="437"/>
    <n v="3179"/>
    <x v="2"/>
  </r>
  <r>
    <s v="Kandidát z Oráčova"/>
    <s v="Jakub Železný"/>
    <n v="259"/>
    <n v="212"/>
    <s v="pevná vazba"/>
    <s v="Beletrie"/>
    <n v="47"/>
    <n v="0.18146718146718147"/>
    <n v="0"/>
    <n v="4436"/>
    <n v="12"/>
    <x v="2"/>
  </r>
  <r>
    <s v="Smrt v temnotách"/>
    <s v="J. R. Ellis"/>
    <n v="299"/>
    <n v="191"/>
    <s v="online nosič"/>
    <s v="Krimi &amp; thriller"/>
    <n v="108"/>
    <n v="0.3612040133779264"/>
    <n v="1"/>
    <n v="2516"/>
    <n v="3597"/>
    <x v="1"/>
  </r>
  <r>
    <s v="Válka zombií"/>
    <s v="Andrew Hall"/>
    <n v="45"/>
    <n v="36"/>
    <s v="online nosič"/>
    <s v="Krimi &amp; thriller"/>
    <n v="9"/>
    <n v="0.2"/>
    <n v="1"/>
    <n v="1604"/>
    <n v="3192"/>
    <x v="3"/>
  </r>
  <r>
    <s v="The Pairing"/>
    <s v="Casey McQuistonová"/>
    <n v="561"/>
    <n v="359"/>
    <s v="pevná vazba"/>
    <s v="Romantika &amp; Erotika"/>
    <n v="202"/>
    <n v="0.36007130124777181"/>
    <n v="0"/>
    <n v="1612"/>
    <n v="3378"/>
    <x v="0"/>
  </r>
  <r>
    <s v="Dárkové krabičky pro každou příležitost"/>
    <s v="Zdeňka Pospíšilová"/>
    <n v="249"/>
    <n v="214"/>
    <s v="pevná vazba"/>
    <s v="Psychologie &amp; Spiritualita &amp; Esoterika"/>
    <n v="35"/>
    <n v="0.14056224899598393"/>
    <n v="0"/>
    <n v="3220"/>
    <n v="962"/>
    <x v="2"/>
  </r>
  <r>
    <s v="Ve stínu duhy"/>
    <s v="Marcela Müllerová"/>
    <n v="357"/>
    <n v="289"/>
    <s v="měkká vazba"/>
    <s v="Beletrie"/>
    <n v="68"/>
    <n v="0.19047619047619047"/>
    <n v="0"/>
    <n v="691"/>
    <n v="1486"/>
    <x v="2"/>
  </r>
  <r>
    <s v="Noc tisíce hvězd"/>
    <s v="Andrea Yaryura Clark"/>
    <n v="420"/>
    <n v="332"/>
    <s v="pevná vazba"/>
    <s v="Beletrie"/>
    <n v="88"/>
    <n v="0.20952380952380953"/>
    <n v="0"/>
    <n v="2374"/>
    <n v="2807"/>
    <x v="1"/>
  </r>
  <r>
    <s v="Five Nights at Freddy´s: Fazbear Frights Graphic Novel #4"/>
    <s v="Scott Cawthon"/>
    <n v="268"/>
    <n v="153"/>
    <s v="měkká vazba"/>
    <s v="Děti &amp; Mládež"/>
    <n v="115"/>
    <n v="0.42910447761194032"/>
    <n v="0"/>
    <n v="2575"/>
    <n v="2476"/>
    <x v="1"/>
  </r>
  <r>
    <s v="Zlatý pomeranč"/>
    <s v="Ondřej Neff"/>
    <n v="251"/>
    <n v="153"/>
    <s v="online nosič"/>
    <s v="Scifi &amp; Fantasy &amp; Horor"/>
    <n v="98"/>
    <n v="0.39043824701195218"/>
    <n v="1"/>
    <n v="3367"/>
    <n v="566"/>
    <x v="1"/>
  </r>
  <r>
    <s v="Assassination Classroom 16"/>
    <s v="Júsei Macui"/>
    <n v="232"/>
    <n v="121"/>
    <s v="měkká vazba"/>
    <s v="Scifi &amp; Fantasy &amp; Horor"/>
    <n v="111"/>
    <n v="0.47844827586206895"/>
    <n v="0"/>
    <n v="4183"/>
    <n v="4238"/>
    <x v="1"/>
  </r>
  <r>
    <s v="Death Note 3"/>
    <s v="Cugumi Oba"/>
    <n v="250"/>
    <n v="163"/>
    <s v="měkká vazba"/>
    <s v="Scifi &amp; Fantasy &amp; Horor"/>
    <n v="87"/>
    <n v="0.34799999999999998"/>
    <n v="0"/>
    <n v="3185"/>
    <n v="46"/>
    <x v="1"/>
  </r>
  <r>
    <s v="Elsewhere"/>
    <s v="Gabrielle Zevin"/>
    <n v="259"/>
    <n v="119"/>
    <s v="měkká vazba"/>
    <s v="Děti &amp; Mládež"/>
    <n v="140"/>
    <n v="0.54054054054054057"/>
    <n v="0"/>
    <n v="3139"/>
    <n v="3270"/>
    <x v="1"/>
  </r>
  <r>
    <s v="Kdysi tady hořel oheň"/>
    <s v="Winterová Anna"/>
    <n v="399"/>
    <n v="279"/>
    <s v="online nosič"/>
    <s v="Krimi &amp; thriller"/>
    <n v="120"/>
    <n v="0.3007518796992481"/>
    <n v="1"/>
    <n v="2078"/>
    <n v="2090"/>
    <x v="1"/>
  </r>
  <r>
    <s v="The Making of Another Major Motion Picture Masterpiece"/>
    <s v="Tom Hanks"/>
    <n v="133"/>
    <n v="69"/>
    <s v="měkká vazba"/>
    <s v="Beletrie"/>
    <n v="64"/>
    <n v="0.48120300751879697"/>
    <n v="0"/>
    <n v="145"/>
    <n v="2038"/>
    <x v="2"/>
  </r>
  <r>
    <s v="Assassination Classroom 18"/>
    <s v="Júsei Macui"/>
    <n v="232"/>
    <n v="97"/>
    <s v="měkká vazba"/>
    <s v="Scifi &amp; Fantasy &amp; Horor"/>
    <n v="135"/>
    <n v="0.5818965517241379"/>
    <n v="0"/>
    <n v="337"/>
    <n v="1119"/>
    <x v="1"/>
  </r>
  <r>
    <s v="Vraždy v Cornwallu - Svatební přípravy"/>
    <s v="Fiona Leitch"/>
    <n v="209"/>
    <n v="111"/>
    <s v="online nosič"/>
    <s v="Krimi &amp; thriller"/>
    <n v="98"/>
    <n v="0.46889952153110048"/>
    <n v="1"/>
    <n v="2101"/>
    <n v="1862"/>
    <x v="1"/>
  </r>
  <r>
    <s v="All the Pretty Horses"/>
    <s v="Cormac McCarthy"/>
    <n v="99"/>
    <n v="78"/>
    <s v="měkká vazba"/>
    <s v="Beletrie"/>
    <n v="21"/>
    <n v="0.21212121212121213"/>
    <n v="0"/>
    <n v="3535"/>
    <n v="3327"/>
    <x v="3"/>
  </r>
  <r>
    <s v="Jiskřičky v popelu"/>
    <s v="Miroslava Dvořáková"/>
    <n v="250"/>
    <n v="193"/>
    <s v="měkká vazba"/>
    <s v="Scifi &amp; Fantasy &amp; Horor"/>
    <n v="57"/>
    <n v="0.22800000000000001"/>
    <n v="0"/>
    <n v="1026"/>
    <n v="3494"/>
    <x v="2"/>
  </r>
  <r>
    <s v="Potraviny a nápoje v kostce"/>
    <s v="Libor Mašek"/>
    <n v="151"/>
    <n v="107"/>
    <s v="měkká vazba"/>
    <s v="Vaření &amp; lifestyle"/>
    <n v="44"/>
    <n v="0.29139072847682118"/>
    <n v="0"/>
    <n v="157"/>
    <n v="3885"/>
    <x v="2"/>
  </r>
  <r>
    <s v="The Game Changer"/>
    <s v="Lana Ferguson"/>
    <n v="268"/>
    <n v="78"/>
    <s v="měkká vazba"/>
    <s v="Romantika &amp; Erotika"/>
    <n v="190"/>
    <n v="0.70895522388059706"/>
    <n v="0"/>
    <n v="3778"/>
    <n v="893"/>
    <x v="0"/>
  </r>
  <r>
    <s v="Right Thing, Right Now"/>
    <s v="Ryan Holiday"/>
    <n v="447"/>
    <n v="371"/>
    <s v="pevná vazba"/>
    <s v="Psychologie &amp; Spiritualita &amp; Esoterika"/>
    <n v="76"/>
    <n v="0.17002237136465326"/>
    <n v="0"/>
    <n v="1804"/>
    <n v="1860"/>
    <x v="1"/>
  </r>
  <r>
    <s v="Second First Impressions"/>
    <s v="Thorneová Sally"/>
    <n v="250"/>
    <n v="128"/>
    <s v="měkká vazba"/>
    <s v="Romantika &amp; Erotika"/>
    <n v="122"/>
    <n v="0.48799999999999999"/>
    <n v="0"/>
    <n v="2918"/>
    <n v="2339"/>
    <x v="1"/>
  </r>
  <r>
    <s v="Magický expres - Mezi světlem a stíny"/>
    <s v="Anca Sturmová"/>
    <n v="312"/>
    <n v="293"/>
    <s v="pevná vazba"/>
    <s v="Scifi &amp; Fantasy &amp; Horor"/>
    <n v="19"/>
    <n v="6.0897435897435896E-2"/>
    <n v="0"/>
    <n v="1762"/>
    <n v="2952"/>
    <x v="3"/>
  </r>
  <r>
    <s v="I Feed Her to the Beast and the Beast Is Me"/>
    <s v="Jamison Shea"/>
    <n v="259"/>
    <n v="57"/>
    <s v="měkká vazba"/>
    <s v="Děti &amp; Mládež"/>
    <n v="202"/>
    <n v="0.77992277992277992"/>
    <n v="0"/>
    <n v="3033"/>
    <n v="1087"/>
    <x v="0"/>
  </r>
  <r>
    <s v="Návrat"/>
    <s v="Richard Stark"/>
    <n v="199"/>
    <n v="103"/>
    <s v="pevná vazba"/>
    <s v="Krimi &amp; thriller"/>
    <n v="96"/>
    <n v="0.48241206030150752"/>
    <n v="0"/>
    <n v="2328"/>
    <n v="87"/>
    <x v="1"/>
  </r>
  <r>
    <s v="Spice Road: A Sunday Times bestselling YA fantasy set in an Arabian-inspired land"/>
    <s v="Ibrahim Maiya"/>
    <n v="294"/>
    <n v="147"/>
    <s v="měkká vazba"/>
    <s v="Děti &amp; Mládež"/>
    <n v="147"/>
    <n v="0.5"/>
    <n v="0"/>
    <n v="137"/>
    <n v="2192"/>
    <x v="1"/>
  </r>
  <r>
    <s v="Heart of Darkness"/>
    <s v="Joseph Conrad"/>
    <n v="236"/>
    <n v="175"/>
    <s v="měkká vazba"/>
    <s v="Beletrie"/>
    <n v="61"/>
    <n v="0.25847457627118642"/>
    <n v="0"/>
    <n v="4349"/>
    <n v="2181"/>
    <x v="2"/>
  </r>
  <r>
    <s v="Kdo jinému jámu kopá"/>
    <s v="Marie Rejfová"/>
    <n v="279"/>
    <n v="170"/>
    <s v="online nosič"/>
    <s v="Krimi &amp; thriller"/>
    <n v="109"/>
    <n v="0.39068100358422941"/>
    <n v="1"/>
    <n v="3373"/>
    <n v="418"/>
    <x v="1"/>
  </r>
  <r>
    <s v="Tramvají na Jadran"/>
    <s v="Fišer Tomáš"/>
    <n v="268"/>
    <n v="163"/>
    <s v="měkká vazba"/>
    <s v="Beletrie"/>
    <n v="105"/>
    <n v="0.39179104477611942"/>
    <n v="0"/>
    <n v="219"/>
    <n v="836"/>
    <x v="1"/>
  </r>
  <r>
    <s v="Milujeme přírodu - Ovoce a Zelenina"/>
    <s v="Jiri Models"/>
    <n v="115"/>
    <n v="49"/>
    <s v="pevná vazba"/>
    <s v="Děti &amp; Mládež"/>
    <n v="66"/>
    <n v="0.57391304347826089"/>
    <n v="0"/>
    <n v="1338"/>
    <n v="1875"/>
    <x v="2"/>
  </r>
  <r>
    <s v="Věřím v dobré konce"/>
    <s v="Vladimír Kroc"/>
    <n v="330"/>
    <n v="234"/>
    <s v="pevná vazba"/>
    <s v="Beletrie"/>
    <n v="96"/>
    <n v="0.29090909090909089"/>
    <n v="0"/>
    <n v="3526"/>
    <n v="1993"/>
    <x v="1"/>
  </r>
  <r>
    <s v="The Official Dune Colouring Book"/>
    <s v="Frank Herbert"/>
    <n v="339"/>
    <n v="285"/>
    <s v="měkká vazba"/>
    <s v="Ekonomie &amp; Naučné &amp; Věda"/>
    <n v="54"/>
    <n v="0.15929203539823009"/>
    <n v="0"/>
    <n v="3632"/>
    <n v="2638"/>
    <x v="2"/>
  </r>
  <r>
    <s v="Illusionary (Hollow Crown 2)"/>
    <s v="Zoraida Córdova"/>
    <n v="250"/>
    <n v="110"/>
    <s v="měkká vazba"/>
    <s v="Děti &amp; Mládež"/>
    <n v="140"/>
    <n v="0.56000000000000005"/>
    <n v="0"/>
    <n v="4500"/>
    <n v="3730"/>
    <x v="1"/>
  </r>
  <r>
    <s v="Pláč němého boha - 2. svazek"/>
    <s v="Tereza Matoušková"/>
    <n v="369"/>
    <n v="284"/>
    <s v="online nosič"/>
    <s v="Scifi &amp; Fantasy &amp; Horor"/>
    <n v="85"/>
    <n v="0.23035230352303523"/>
    <n v="1"/>
    <n v="1848"/>
    <n v="2002"/>
    <x v="1"/>
  </r>
  <r>
    <s v="Windsorský uzel"/>
    <s v="S. J. Bennett"/>
    <n v="279"/>
    <n v="220"/>
    <s v="online nosič"/>
    <s v="Krimi &amp; thriller"/>
    <n v="59"/>
    <n v="0.21146953405017921"/>
    <n v="1"/>
    <n v="4488"/>
    <n v="1668"/>
    <x v="2"/>
  </r>
  <r>
    <s v="Kavkazská tragédie"/>
    <s v="Vladimír Votápek"/>
    <n v="159"/>
    <n v="91"/>
    <s v="online nosič"/>
    <s v="Historie &amp; války"/>
    <n v="68"/>
    <n v="0.42767295597484278"/>
    <n v="1"/>
    <n v="3389"/>
    <n v="4329"/>
    <x v="2"/>
  </r>
  <r>
    <s v="Čti a hraj si! - Dinosauři"/>
    <s v="Jiri Models"/>
    <n v="241"/>
    <n v="154"/>
    <s v="pevná vazba"/>
    <s v="Ekonomie &amp; Naučné &amp; Věda"/>
    <n v="87"/>
    <n v="0.36099585062240663"/>
    <n v="0"/>
    <n v="223"/>
    <n v="461"/>
    <x v="1"/>
  </r>
  <r>
    <s v="The Story Orchestra: The Planets"/>
    <s v="Jessica Courtney-Tickle"/>
    <n v="502"/>
    <n v="331"/>
    <s v="pevná vazba"/>
    <s v="Děti &amp; Mládež"/>
    <n v="171"/>
    <n v="0.34063745019920316"/>
    <n v="0"/>
    <n v="666"/>
    <n v="1097"/>
    <x v="0"/>
  </r>
  <r>
    <s v="What I Talk About When I Talk About Running"/>
    <s v="Haruki Murakami"/>
    <n v="295"/>
    <n v="186"/>
    <s v="měkká vazba"/>
    <s v="Beletrie"/>
    <n v="109"/>
    <n v="0.36949152542372882"/>
    <n v="0"/>
    <n v="2129"/>
    <n v="589"/>
    <x v="1"/>
  </r>
  <r>
    <s v="Sestry Chanelovy"/>
    <s v="Judithe Little"/>
    <n v="319"/>
    <n v="281"/>
    <s v="pevná vazba"/>
    <s v="Historie &amp; války"/>
    <n v="38"/>
    <n v="0.11912225705329153"/>
    <n v="0"/>
    <n v="3715"/>
    <n v="2589"/>
    <x v="2"/>
  </r>
  <r>
    <s v="Temná hra"/>
    <s v="Andy Maslen"/>
    <n v="319"/>
    <n v="226"/>
    <s v="online nosič"/>
    <s v="Krimi &amp; thriller"/>
    <n v="93"/>
    <n v="0.29153605015673983"/>
    <n v="1"/>
    <n v="327"/>
    <n v="1648"/>
    <x v="1"/>
  </r>
  <r>
    <s v="Vienna"/>
    <s v="Andreas J. Hirsch"/>
    <n v="1590"/>
    <n v="1240"/>
    <s v="pevná vazba"/>
    <s v="Umění &amp; Kultura &amp; Hobby"/>
    <n v="350"/>
    <n v="0.22012578616352202"/>
    <n v="0"/>
    <n v="1574"/>
    <n v="3485"/>
    <x v="0"/>
  </r>
  <r>
    <s v="Modernist Pizza"/>
    <s v="Francisco Migoya"/>
    <n v="9389"/>
    <n v="7511"/>
    <s v="pevná vazba"/>
    <s v="Vaření &amp; lifestyle"/>
    <n v="1878"/>
    <n v="0.20002130152305889"/>
    <n v="0"/>
    <n v="2523"/>
    <n v="3202"/>
    <x v="0"/>
  </r>
  <r>
    <s v="Tajná zahrada lásky"/>
    <s v="Romana Szalaiová"/>
    <n v="99"/>
    <n v="55"/>
    <s v="online nosič"/>
    <s v="Beletrie"/>
    <n v="44"/>
    <n v="0.44444444444444442"/>
    <n v="1"/>
    <n v="2878"/>
    <n v="4535"/>
    <x v="2"/>
  </r>
  <r>
    <s v="Lotosové andělské karty"/>
    <s v="Bohumila Ďurišová"/>
    <n v="613"/>
    <n v="472"/>
    <s v="měkká vazba"/>
    <s v="Psychologie &amp; Spiritualita &amp; Esoterika"/>
    <n v="141"/>
    <n v="0.23001631321370311"/>
    <n v="0"/>
    <n v="1549"/>
    <n v="2053"/>
    <x v="1"/>
  </r>
  <r>
    <s v="Žena na tahu"/>
    <s v="Zuzana Hubeňáková"/>
    <n v="170"/>
    <n v="100"/>
    <s v="online nosič"/>
    <s v="Umění &amp; Kultura &amp; Hobby"/>
    <n v="70"/>
    <n v="0.41176470588235292"/>
    <n v="1"/>
    <n v="2436"/>
    <n v="1425"/>
    <x v="2"/>
  </r>
  <r>
    <s v="What I Know for Sure"/>
    <s v="Oprah Winfrey"/>
    <n v="349"/>
    <n v="297"/>
    <s v="měkká vazba"/>
    <s v="Psychologie &amp; Spiritualita &amp; Esoterika"/>
    <n v="52"/>
    <n v="0.14899713467048711"/>
    <n v="0"/>
    <n v="187"/>
    <n v="104"/>
    <x v="2"/>
  </r>
  <r>
    <s v="Assassination Classroom 17"/>
    <s v="Júsei Macui"/>
    <n v="232"/>
    <n v="132"/>
    <s v="měkká vazba"/>
    <s v="Scifi &amp; Fantasy &amp; Horor"/>
    <n v="100"/>
    <n v="0.43103448275862066"/>
    <n v="0"/>
    <n v="1879"/>
    <n v="554"/>
    <x v="1"/>
  </r>
  <r>
    <s v="Assassination Classroom 12"/>
    <s v="Júsei Macui"/>
    <n v="232"/>
    <n v="158"/>
    <s v="měkká vazba"/>
    <s v="Scifi &amp; Fantasy &amp; Horor"/>
    <n v="74"/>
    <n v="0.31896551724137934"/>
    <n v="0"/>
    <n v="4048"/>
    <n v="1145"/>
    <x v="2"/>
  </r>
  <r>
    <s v="Spirit Animals: Soumrak strážců – Krotitel bouří"/>
    <s v="Christina Diaz Gonzalezová"/>
    <n v="189"/>
    <n v="125"/>
    <s v="online nosič"/>
    <s v="Scifi &amp; Fantasy &amp; Horor"/>
    <n v="64"/>
    <n v="0.33862433862433861"/>
    <n v="1"/>
    <n v="896"/>
    <n v="4335"/>
    <x v="2"/>
  </r>
  <r>
    <s v="Assassination Classroom 15"/>
    <s v="Júsei Macui"/>
    <n v="232"/>
    <n v="162"/>
    <s v="měkká vazba"/>
    <s v="Scifi &amp; Fantasy &amp; Horor"/>
    <n v="70"/>
    <n v="0.30172413793103448"/>
    <n v="0"/>
    <n v="3868"/>
    <n v="4245"/>
    <x v="2"/>
  </r>
  <r>
    <s v="Assassination Classroom 19"/>
    <s v="Júsei Macui"/>
    <n v="232"/>
    <n v="144"/>
    <s v="měkká vazba"/>
    <s v="Scifi &amp; Fantasy &amp; Horor"/>
    <n v="88"/>
    <n v="0.37931034482758619"/>
    <n v="0"/>
    <n v="2460"/>
    <n v="1881"/>
    <x v="1"/>
  </r>
  <r>
    <s v="Fall of Ruin and Wrath"/>
    <s v="Jennifer L. Armentrout"/>
    <n v="357"/>
    <n v="328"/>
    <s v="měkká vazba"/>
    <s v="Scifi &amp; Fantasy &amp; Horor"/>
    <n v="29"/>
    <n v="8.1232492997198882E-2"/>
    <n v="0"/>
    <n v="3259"/>
    <n v="318"/>
    <x v="2"/>
  </r>
  <r>
    <s v="Slast"/>
    <s v="Marta Dzido"/>
    <n v="177"/>
    <n v="78"/>
    <s v="pevná vazba"/>
    <s v="Beletrie"/>
    <n v="99"/>
    <n v="0.55932203389830504"/>
    <n v="0"/>
    <n v="923"/>
    <n v="1436"/>
    <x v="1"/>
  </r>
  <r>
    <s v="Adventní zápisník pro děti"/>
    <s v="Tereza Kopecká"/>
    <n v="268"/>
    <n v="198"/>
    <s v="měkká vazba"/>
    <s v="Psychologie &amp; Spiritualita &amp; Esoterika"/>
    <n v="70"/>
    <n v="0.26119402985074625"/>
    <n v="0"/>
    <n v="3979"/>
    <n v="2681"/>
    <x v="2"/>
  </r>
  <r>
    <s v="Lessons in Chemistry"/>
    <s v="Bonnie Garmus"/>
    <n v="295"/>
    <n v="192"/>
    <s v="měkká vazba"/>
    <s v="Vaření &amp; lifestyle"/>
    <n v="103"/>
    <n v="0.34915254237288135"/>
    <n v="0"/>
    <n v="3369"/>
    <n v="2665"/>
    <x v="1"/>
  </r>
  <r>
    <s v="Po práci je pořád legrace"/>
    <s v="Jan Nejedlý"/>
    <n v="312"/>
    <n v="303"/>
    <s v="měkká vazba"/>
    <s v="Umění &amp; Kultura &amp; Hobby"/>
    <n v="9"/>
    <n v="2.8846153846153848E-2"/>
    <n v="0"/>
    <n v="494"/>
    <n v="72"/>
    <x v="3"/>
  </r>
  <r>
    <s v="The Drift"/>
    <s v="C. J. Tudorová"/>
    <n v="268"/>
    <n v="163"/>
    <s v="měkká vazba"/>
    <s v="Krimi &amp; thriller"/>
    <n v="105"/>
    <n v="0.39179104477611942"/>
    <n v="0"/>
    <n v="4079"/>
    <n v="560"/>
    <x v="1"/>
  </r>
  <r>
    <s v="O krok pozadu"/>
    <s v="Henning Mankell"/>
    <n v="239"/>
    <n v="151"/>
    <s v="online nosič"/>
    <s v="Krimi &amp; thriller"/>
    <n v="88"/>
    <n v="0.3682008368200837"/>
    <n v="1"/>
    <n v="99"/>
    <n v="3460"/>
    <x v="1"/>
  </r>
  <r>
    <s v="The Witcher: Ronin"/>
    <s v="Jaki Rafal"/>
    <n v="509"/>
    <n v="438"/>
    <s v="měkká vazba"/>
    <s v="Scifi &amp; Fantasy &amp; Horor"/>
    <n v="71"/>
    <n v="0.13948919449901767"/>
    <n v="0"/>
    <n v="4341"/>
    <n v="4382"/>
    <x v="2"/>
  </r>
  <r>
    <s v="Blackout"/>
    <s v="Rob Thurman"/>
    <n v="129"/>
    <n v="80"/>
    <s v="online nosič"/>
    <s v="Scifi &amp; Fantasy &amp; Horor"/>
    <n v="49"/>
    <n v="0.37984496124031009"/>
    <n v="1"/>
    <n v="4264"/>
    <n v="2500"/>
    <x v="2"/>
  </r>
  <r>
    <s v="Amazing Spider-man Epic Collection: The Goblin Lives"/>
    <s v="Stan Lee"/>
    <n v="1240"/>
    <n v="856"/>
    <s v="měkká vazba"/>
    <s v="Scifi &amp; Fantasy &amp; Horor"/>
    <n v="384"/>
    <n v="0.30967741935483872"/>
    <n v="0"/>
    <n v="837"/>
    <n v="1391"/>
    <x v="0"/>
  </r>
  <r>
    <s v="Gwendy´s Button Box"/>
    <s v="Stephen King"/>
    <n v="239"/>
    <n v="167"/>
    <s v="měkká vazba"/>
    <s v="Krimi &amp; thriller"/>
    <n v="72"/>
    <n v="0.30125523012552302"/>
    <n v="0"/>
    <n v="2925"/>
    <n v="1041"/>
    <x v="2"/>
  </r>
  <r>
    <s v="In Your Dreams, Holden Rhodes"/>
    <s v="Stephanie Archer"/>
    <n v="268"/>
    <n v="83"/>
    <s v="měkká vazba"/>
    <s v="Romantika &amp; Erotika"/>
    <n v="185"/>
    <n v="0.69029850746268662"/>
    <n v="0"/>
    <n v="2968"/>
    <n v="3256"/>
    <x v="0"/>
  </r>
  <r>
    <s v="Pláč němého boha - 1. svazek"/>
    <s v="Tereza Matoušková"/>
    <n v="399"/>
    <n v="331"/>
    <s v="online nosič"/>
    <s v="Scifi &amp; Fantasy &amp; Horor"/>
    <n v="68"/>
    <n v="0.17042606516290726"/>
    <n v="1"/>
    <n v="1763"/>
    <n v="3691"/>
    <x v="2"/>
  </r>
  <r>
    <s v="Diplomatka"/>
    <s v="Lucy Fricke"/>
    <n v="259"/>
    <n v="98"/>
    <s v="pevná vazba"/>
    <s v="Beletrie"/>
    <n v="161"/>
    <n v="0.6216216216216216"/>
    <n v="0"/>
    <n v="1286"/>
    <n v="3100"/>
    <x v="0"/>
  </r>
  <r>
    <s v="Jen tak se neztratím"/>
    <s v="Magda Garguláková"/>
    <n v="268"/>
    <n v="83"/>
    <s v="pevná vazba"/>
    <s v="Děti &amp; Mládež"/>
    <n v="185"/>
    <n v="0.69029850746268662"/>
    <n v="0"/>
    <n v="2057"/>
    <n v="2729"/>
    <x v="0"/>
  </r>
  <r>
    <s v="The Wake-Up Call"/>
    <s v="Beth O´Leary"/>
    <n v="268"/>
    <n v="131"/>
    <s v="měkká vazba"/>
    <s v="Romantika &amp; Erotika"/>
    <n v="137"/>
    <n v="0.51119402985074625"/>
    <n v="0"/>
    <n v="1528"/>
    <n v="3721"/>
    <x v="1"/>
  </r>
  <r>
    <s v="Kniha nehod"/>
    <s v="Chuck Wendig"/>
    <n v="399"/>
    <n v="287"/>
    <s v="online nosič"/>
    <s v="Krimi &amp; thriller"/>
    <n v="112"/>
    <n v="0.2807017543859649"/>
    <n v="1"/>
    <n v="3724"/>
    <n v="2099"/>
    <x v="1"/>
  </r>
  <r>
    <s v="Tales of a Monstrous Heart"/>
    <s v="Jennifer Delaneyová"/>
    <n v="536"/>
    <n v="407"/>
    <s v="pevná vazba"/>
    <s v="Scifi &amp; Fantasy &amp; Horor"/>
    <n v="129"/>
    <n v="0.24067164179104478"/>
    <n v="0"/>
    <n v="1866"/>
    <n v="2786"/>
    <x v="1"/>
  </r>
  <r>
    <s v="Mágové a šarlatáni"/>
    <s v="Jiří J. Linhart"/>
    <n v="219"/>
    <n v="123"/>
    <s v="online nosič"/>
    <s v="Scifi &amp; Fantasy &amp; Horor"/>
    <n v="96"/>
    <n v="0.43835616438356162"/>
    <n v="1"/>
    <n v="3513"/>
    <n v="2464"/>
    <x v="1"/>
  </r>
  <r>
    <s v="House Harkonnen"/>
    <s v="Brian Herbert"/>
    <n v="303"/>
    <n v="270"/>
    <s v="měkká vazba"/>
    <s v="Scifi &amp; Fantasy &amp; Horor"/>
    <n v="33"/>
    <n v="0.10891089108910891"/>
    <n v="0"/>
    <n v="3730"/>
    <n v="1132"/>
    <x v="2"/>
  </r>
  <r>
    <s v="Nebezpečný pacient"/>
    <s v="Nova Lee Maier"/>
    <n v="249"/>
    <n v="164"/>
    <s v="online nosič"/>
    <s v="Krimi &amp; thriller"/>
    <n v="85"/>
    <n v="0.34136546184738958"/>
    <n v="1"/>
    <n v="484"/>
    <n v="2284"/>
    <x v="1"/>
  </r>
  <r>
    <s v="Run Rose Run"/>
    <s v="James Patterson"/>
    <n v="399"/>
    <n v="263"/>
    <s v="měkká vazba"/>
    <s v="Romantika &amp; Erotika"/>
    <n v="136"/>
    <n v="0.34085213032581452"/>
    <n v="0"/>
    <n v="3218"/>
    <n v="832"/>
    <x v="1"/>
  </r>
  <r>
    <s v="Číšnické humoresky"/>
    <s v="Eda Veselý"/>
    <n v="215"/>
    <n v="148"/>
    <s v="měkká vazba"/>
    <s v="Umění &amp; Kultura &amp; Hobby"/>
    <n v="67"/>
    <n v="0.3116279069767442"/>
    <n v="0"/>
    <n v="1955"/>
    <n v="350"/>
    <x v="2"/>
  </r>
  <r>
    <s v="Zainab Takes New York"/>
    <s v="Ayesha Harruna Attah"/>
    <n v="299"/>
    <n v="215"/>
    <s v="měkká vazba"/>
    <s v="Romantika &amp; Erotika"/>
    <n v="84"/>
    <n v="0.28093645484949831"/>
    <n v="0"/>
    <n v="1445"/>
    <n v="1728"/>
    <x v="1"/>
  </r>
  <r>
    <s v="Magdino znamení"/>
    <s v="Chrystyna Lucyk-Bergerová"/>
    <n v="258"/>
    <n v="175"/>
    <s v="online nosič"/>
    <s v="Historie &amp; války"/>
    <n v="83"/>
    <n v="0.32170542635658916"/>
    <n v="1"/>
    <n v="3490"/>
    <n v="3607"/>
    <x v="1"/>
  </r>
  <r>
    <s v="Tachumraketum na Špilberku"/>
    <s v="Jarmila Zobačová"/>
    <n v="269"/>
    <n v="202"/>
    <s v="pevná vazba"/>
    <s v="Scifi &amp; Fantasy &amp; Horor"/>
    <n v="67"/>
    <n v="0.24907063197026022"/>
    <n v="0"/>
    <n v="4141"/>
    <n v="2715"/>
    <x v="2"/>
  </r>
  <r>
    <s v="Pilgrims of Fire"/>
    <s v="Justin D. Hill"/>
    <n v="299"/>
    <n v="236"/>
    <s v="měkká vazba"/>
    <s v="Scifi &amp; Fantasy &amp; Horor"/>
    <n v="63"/>
    <n v="0.21070234113712374"/>
    <n v="0"/>
    <n v="2371"/>
    <n v="1009"/>
    <x v="2"/>
  </r>
  <r>
    <s v="The Blonde Dies First"/>
    <s v="Joelle Wellingtonová"/>
    <n v="268"/>
    <n v="161"/>
    <s v="měkká vazba"/>
    <s v="Děti &amp; Mládež"/>
    <n v="107"/>
    <n v="0.39925373134328357"/>
    <n v="0"/>
    <n v="3883"/>
    <n v="3950"/>
    <x v="1"/>
  </r>
  <r>
    <s v="Pražské jaro 1968"/>
    <s v="Miroslav Novák"/>
    <n v="313"/>
    <n v="250"/>
    <s v="měkká vazba"/>
    <s v="Ekonomie &amp; Naučné &amp; Věda"/>
    <n v="63"/>
    <n v="0.2012779552715655"/>
    <n v="0"/>
    <n v="3716"/>
    <n v="370"/>
    <x v="2"/>
  </r>
  <r>
    <s v="The Magic of Japanese Zen Gardens"/>
    <s v="Shunmyo Masuno"/>
    <n v="1390"/>
    <n v="1195"/>
    <s v="pevná vazba"/>
    <s v="Umění &amp; Kultura &amp; Hobby"/>
    <n v="195"/>
    <n v="0.14028776978417265"/>
    <n v="0"/>
    <n v="4167"/>
    <n v="1139"/>
    <x v="0"/>
  </r>
  <r>
    <s v="This Place is Still Beautiful"/>
    <s v="Slovart"/>
    <n v="259"/>
    <n v="135"/>
    <s v="měkká vazba"/>
    <s v="Děti &amp; Mládež"/>
    <n v="124"/>
    <n v="0.47876447876447875"/>
    <n v="0"/>
    <n v="2554"/>
    <n v="217"/>
    <x v="1"/>
  </r>
  <r>
    <s v="Hladová smečka"/>
    <s v="Martin Sládek"/>
    <n v="195"/>
    <n v="135"/>
    <s v="online nosič"/>
    <s v="Scifi &amp; Fantasy &amp; Horor"/>
    <n v="60"/>
    <n v="0.30769230769230771"/>
    <n v="1"/>
    <n v="4122"/>
    <n v="3660"/>
    <x v="2"/>
  </r>
  <r>
    <s v="Theomachia"/>
    <s v="Petr Jaroněk"/>
    <n v="215"/>
    <n v="151"/>
    <s v="online nosič"/>
    <s v="Scifi &amp; Fantasy &amp; Horor"/>
    <n v="64"/>
    <n v="0.29767441860465116"/>
    <n v="1"/>
    <n v="3228"/>
    <n v="146"/>
    <x v="2"/>
  </r>
  <r>
    <s v="Jamie´s Kitchen"/>
    <s v="Jamie Oliver"/>
    <n v="199"/>
    <n v="127"/>
    <s v="měkká vazba"/>
    <s v="Vaření &amp; lifestyle"/>
    <n v="72"/>
    <n v="0.36180904522613067"/>
    <n v="0"/>
    <n v="933"/>
    <n v="1183"/>
    <x v="2"/>
  </r>
  <r>
    <s v="Jak se utrhnout ze řetězu"/>
    <s v="Josef Eismann"/>
    <n v="69"/>
    <n v="37"/>
    <s v="online nosič"/>
    <s v="Krimi &amp; thriller"/>
    <n v="32"/>
    <n v="0.46376811594202899"/>
    <n v="1"/>
    <n v="4045"/>
    <n v="1494"/>
    <x v="2"/>
  </r>
  <r>
    <s v="Courage Is Calling"/>
    <s v="Ryan Holiday"/>
    <n v="363"/>
    <n v="283"/>
    <s v="měkká vazba"/>
    <s v="Vaření &amp; lifestyle"/>
    <n v="80"/>
    <n v="0.22038567493112948"/>
    <n v="0"/>
    <n v="3093"/>
    <n v="2113"/>
    <x v="1"/>
  </r>
  <r>
    <s v="Hovory o lásce"/>
    <s v="Romana Szalaiová"/>
    <n v="89"/>
    <n v="55"/>
    <s v="online nosič"/>
    <s v="Beletrie"/>
    <n v="34"/>
    <n v="0.38202247191011235"/>
    <n v="1"/>
    <n v="2209"/>
    <n v="2621"/>
    <x v="2"/>
  </r>
  <r>
    <s v="Macanudo 3"/>
    <s v="Ricardo Liniers"/>
    <n v="240"/>
    <n v="144"/>
    <s v="pevná vazba"/>
    <s v="Scifi &amp; Fantasy &amp; Horor"/>
    <n v="96"/>
    <n v="0.4"/>
    <n v="0"/>
    <n v="1081"/>
    <n v="2795"/>
    <x v="1"/>
  </r>
  <r>
    <s v="Svět železnice 49/únor 2014"/>
    <s v="Corona"/>
    <n v="179"/>
    <n v="161"/>
    <s v="měkká vazba"/>
    <s v="Umění &amp; Kultura &amp; Hobby"/>
    <n v="18"/>
    <n v="0.1005586592178771"/>
    <n v="0"/>
    <n v="1594"/>
    <n v="1275"/>
    <x v="3"/>
  </r>
  <r>
    <s v="Hrdlořezka"/>
    <s v="Pavlína Bieliková"/>
    <n v="268"/>
    <n v="172"/>
    <s v="měkká vazba"/>
    <s v="Beletrie"/>
    <n v="96"/>
    <n v="0.35820895522388058"/>
    <n v="0"/>
    <n v="3917"/>
    <n v="4419"/>
    <x v="1"/>
  </r>
  <r>
    <s v="The Boy Who Hatched Monsters"/>
    <s v="Shelley T. C."/>
    <n v="232"/>
    <n v="90"/>
    <s v="měkká vazba"/>
    <s v="Děti &amp; Mládež"/>
    <n v="142"/>
    <n v="0.61206896551724133"/>
    <n v="0"/>
    <n v="1607"/>
    <n v="3673"/>
    <x v="1"/>
  </r>
  <r>
    <s v="Sám sobě bezdomovcem"/>
    <s v="Miroslav Jandovský"/>
    <n v="69"/>
    <n v="35"/>
    <s v="online nosič"/>
    <s v="Beletrie"/>
    <n v="34"/>
    <n v="0.49275362318840582"/>
    <n v="1"/>
    <n v="1069"/>
    <n v="1142"/>
    <x v="2"/>
  </r>
  <r>
    <s v="Peppa Pig - Knížka s pexesem"/>
    <s v="kolektiv autorů"/>
    <n v="357"/>
    <n v="236"/>
    <s v="leporelo"/>
    <s v="Děti &amp; Mládež"/>
    <n v="121"/>
    <n v="0.33893557422969189"/>
    <n v="0"/>
    <n v="3418"/>
    <n v="1414"/>
    <x v="1"/>
  </r>
  <r>
    <s v="Slabikář štěstí 3"/>
    <s v="Pavel Baričák"/>
    <n v="336"/>
    <n v="188"/>
    <s v="měkká vazba"/>
    <s v="Beletrie"/>
    <n v="148"/>
    <n v="0.44047619047619047"/>
    <n v="0"/>
    <n v="652"/>
    <n v="1358"/>
    <x v="1"/>
  </r>
  <r>
    <s v="Angelika Frankenstein Makes Her Match"/>
    <s v="Thorneová Sally"/>
    <n v="268"/>
    <n v="137"/>
    <s v="měkká vazba"/>
    <s v="Romantika &amp; Erotika"/>
    <n v="131"/>
    <n v="0.48880597014925375"/>
    <n v="0"/>
    <n v="4108"/>
    <n v="208"/>
    <x v="1"/>
  </r>
  <r>
    <s v="The Twin Ship Tao"/>
    <s v="Aleš Čermák"/>
    <n v="188"/>
    <n v="143"/>
    <s v="pevná vazba"/>
    <s v="Beletrie"/>
    <n v="45"/>
    <n v="0.23936170212765959"/>
    <n v="0"/>
    <n v="1692"/>
    <n v="283"/>
    <x v="2"/>
  </r>
  <r>
    <s v="How to Find Love in the Little Things"/>
    <s v="Virginie Grimaldi"/>
    <n v="299"/>
    <n v="111"/>
    <s v="měkká vazba"/>
    <s v="Romantika &amp; Erotika"/>
    <n v="188"/>
    <n v="0.62876254180602009"/>
    <n v="0"/>
    <n v="3798"/>
    <n v="1496"/>
    <x v="0"/>
  </r>
  <r>
    <s v="Ask Not"/>
    <s v="Maureen Callahanová"/>
    <n v="738"/>
    <n v="679"/>
    <s v="pevná vazba"/>
    <s v="Psychologie &amp; Spiritualita &amp; Esoterika"/>
    <n v="59"/>
    <n v="7.9945799457994585E-2"/>
    <n v="0"/>
    <n v="1912"/>
    <n v="166"/>
    <x v="2"/>
  </r>
  <r>
    <s v="Šli dva, šel sám"/>
    <s v="Petr Růžička"/>
    <n v="312"/>
    <n v="256"/>
    <s v="měkká vazba"/>
    <s v="Historie &amp; války"/>
    <n v="56"/>
    <n v="0.17948717948717949"/>
    <n v="0"/>
    <n v="2442"/>
    <n v="2221"/>
    <x v="2"/>
  </r>
  <r>
    <s v="Objevitel - Savci"/>
    <s v="Jiri Models"/>
    <n v="241"/>
    <n v="186"/>
    <s v="měkká vazba"/>
    <s v="Ekonomie &amp; Naučné &amp; Věda"/>
    <n v="55"/>
    <n v="0.22821576763485477"/>
    <n v="0"/>
    <n v="3977"/>
    <n v="4108"/>
    <x v="2"/>
  </r>
  <r>
    <s v="Japanese Ghost Stories"/>
    <s v="Hearn Lafcadio"/>
    <n v="268"/>
    <n v="150"/>
    <s v="měkká vazba"/>
    <s v="Scifi &amp; Fantasy &amp; Horor"/>
    <n v="118"/>
    <n v="0.44029850746268656"/>
    <n v="0"/>
    <n v="3554"/>
    <n v="1883"/>
    <x v="1"/>
  </r>
  <r>
    <s v="Neviňátka"/>
    <s v="Michael Crummey"/>
    <n v="303"/>
    <n v="188"/>
    <s v="pevná vazba"/>
    <s v="Beletrie"/>
    <n v="115"/>
    <n v="0.37953795379537952"/>
    <n v="0"/>
    <n v="1036"/>
    <n v="2784"/>
    <x v="1"/>
  </r>
  <r>
    <s v="Peklo Beneš"/>
    <s v="Josef Nesvadba"/>
    <n v="205"/>
    <n v="131"/>
    <s v="pevná vazba"/>
    <s v="Beletrie"/>
    <n v="74"/>
    <n v="0.36097560975609755"/>
    <n v="0"/>
    <n v="412"/>
    <n v="129"/>
    <x v="2"/>
  </r>
  <r>
    <s v="Heroines"/>
    <s v="Laura Shepperson"/>
    <n v="402"/>
    <n v="257"/>
    <s v="měkká vazba"/>
    <s v="Krimi &amp; thriller"/>
    <n v="145"/>
    <n v="0.36069651741293535"/>
    <n v="0"/>
    <n v="1652"/>
    <n v="3279"/>
    <x v="1"/>
  </r>
  <r>
    <s v="Povídky malostranské"/>
    <s v="Jan Neruda"/>
    <n v="179"/>
    <n v="72"/>
    <s v="online nosič"/>
    <s v="Beletrie"/>
    <n v="107"/>
    <n v="0.5977653631284916"/>
    <n v="1"/>
    <n v="3667"/>
    <n v="4231"/>
    <x v="1"/>
  </r>
  <r>
    <s v="Ze svobody do svobody"/>
    <s v="Václav Roháč"/>
    <n v="512"/>
    <n v="328"/>
    <s v="pevná vazba"/>
    <s v="Beletrie"/>
    <n v="184"/>
    <n v="0.359375"/>
    <n v="0"/>
    <n v="3743"/>
    <n v="990"/>
    <x v="0"/>
  </r>
  <r>
    <s v="Stříbrná paruka"/>
    <s v="Adolf Branald"/>
    <n v="197"/>
    <n v="116"/>
    <s v="pevná vazba"/>
    <s v="Beletrie"/>
    <n v="81"/>
    <n v="0.41116751269035534"/>
    <n v="0"/>
    <n v="4505"/>
    <n v="3911"/>
    <x v="1"/>
  </r>
  <r>
    <s v="Tábor ve stínu Osvětimi"/>
    <s v="Břetislav Ditrych"/>
    <n v="109"/>
    <n v="61"/>
    <s v="online nosič"/>
    <s v="Historie &amp; války"/>
    <n v="48"/>
    <n v="0.44036697247706424"/>
    <n v="1"/>
    <n v="3537"/>
    <n v="4308"/>
    <x v="2"/>
  </r>
  <r>
    <s v="Všechny touhy vedou do Říma"/>
    <s v="Luca Di Fulvio"/>
    <n v="349"/>
    <n v="251"/>
    <s v="online nosič"/>
    <s v="Historie &amp; války"/>
    <n v="98"/>
    <n v="0.28080229226361031"/>
    <n v="1"/>
    <n v="2783"/>
    <n v="4170"/>
    <x v="1"/>
  </r>
  <r>
    <s v="The Devil's Alternative"/>
    <s v="Slovart"/>
    <n v="129"/>
    <n v="114"/>
    <s v="měkká vazba"/>
    <s v="Krimi &amp; thriller"/>
    <n v="15"/>
    <n v="0.11627906976744186"/>
    <n v="0"/>
    <n v="2654"/>
    <n v="4500"/>
    <x v="3"/>
  </r>
  <r>
    <s v="A.X.E.: Judgment Day"/>
    <s v="Kieron Gillen"/>
    <n v="999"/>
    <n v="829"/>
    <s v="měkká vazba"/>
    <s v="Scifi &amp; Fantasy &amp; Horor"/>
    <n v="170"/>
    <n v="0.17017017017017017"/>
    <n v="0"/>
    <n v="2682"/>
    <n v="2746"/>
    <x v="0"/>
  </r>
  <r>
    <s v="Celtic Myths: A Guide to the Ancient Gods and Legends"/>
    <s v="Miranda Aldhouse-Green"/>
    <n v="499"/>
    <n v="409"/>
    <s v="pevná vazba"/>
    <s v="Beletrie"/>
    <n v="90"/>
    <n v="0.18036072144288579"/>
    <n v="0"/>
    <n v="879"/>
    <n v="665"/>
    <x v="1"/>
  </r>
  <r>
    <s v="Practising Reiki"/>
    <s v="Slovart"/>
    <n v="149"/>
    <n v="109"/>
    <s v="měkká vazba"/>
    <s v="Ekonomie &amp; Naučné &amp; Věda"/>
    <n v="40"/>
    <n v="0.26845637583892618"/>
    <n v="0"/>
    <n v="3080"/>
    <n v="4453"/>
    <x v="2"/>
  </r>
  <r>
    <s v="200 úžasných faktů o zvířatech"/>
    <s v="Cristina M. Banfiová"/>
    <n v="319"/>
    <n v="207"/>
    <s v="pevná vazba"/>
    <s v="Ekonomie &amp; Naučné &amp; Věda"/>
    <n v="112"/>
    <n v="0.35109717868338558"/>
    <n v="0"/>
    <n v="505"/>
    <n v="931"/>
    <x v="1"/>
  </r>
  <r>
    <s v="Stín smrti"/>
    <s v="Egon Trnka"/>
    <n v="299"/>
    <n v="227"/>
    <s v="online nosič"/>
    <s v="Krimi &amp; thriller"/>
    <n v="72"/>
    <n v="0.24080267558528429"/>
    <n v="1"/>
    <n v="2467"/>
    <n v="15"/>
    <x v="2"/>
  </r>
  <r>
    <s v="Stínohra"/>
    <s v="Alex North"/>
    <n v="299"/>
    <n v="221"/>
    <s v="online nosič"/>
    <s v="Krimi &amp; thriller"/>
    <n v="78"/>
    <n v="0.2608695652173913"/>
    <n v="1"/>
    <n v="627"/>
    <n v="515"/>
    <x v="1"/>
  </r>
  <r>
    <s v="A Fire in the Sky"/>
    <s v="Sophie Jordan"/>
    <n v="561"/>
    <n v="449"/>
    <s v="pevná vazba"/>
    <s v="Scifi &amp; Fantasy &amp; Horor"/>
    <n v="112"/>
    <n v="0.19964349376114082"/>
    <n v="0"/>
    <n v="2311"/>
    <n v="4132"/>
    <x v="1"/>
  </r>
  <r>
    <s v="Všechno je láska: myšlenky pro vaše srdce a duši"/>
    <s v="Jenna Ortega"/>
    <n v="330"/>
    <n v="231"/>
    <s v="pevná vazba"/>
    <s v="Beletrie"/>
    <n v="99"/>
    <n v="0.3"/>
    <n v="0"/>
    <n v="1967"/>
    <n v="1682"/>
    <x v="1"/>
  </r>
  <r>
    <s v="Sands of Dune: Novellas from the world of Dune"/>
    <s v="Brian Herbert"/>
    <n v="402"/>
    <n v="334"/>
    <s v="měkká vazba"/>
    <s v="Scifi &amp; Fantasy &amp; Horor"/>
    <n v="68"/>
    <n v="0.1691542288557214"/>
    <n v="0"/>
    <n v="3651"/>
    <n v="2319"/>
    <x v="2"/>
  </r>
  <r>
    <s v="Zlatá pomsta"/>
    <s v="René Anour"/>
    <n v="249"/>
    <n v="152"/>
    <s v="online nosič"/>
    <s v="Historie &amp; války"/>
    <n v="97"/>
    <n v="0.38955823293172692"/>
    <n v="1"/>
    <n v="643"/>
    <n v="1415"/>
    <x v="1"/>
  </r>
  <r>
    <s v="Tales of the Peculiar"/>
    <s v="Ransom Riggs"/>
    <n v="439"/>
    <n v="272"/>
    <s v="pevná vazba"/>
    <s v="Děti &amp; Mládež"/>
    <n v="167"/>
    <n v="0.38041002277904329"/>
    <n v="0"/>
    <n v="3786"/>
    <n v="1288"/>
    <x v="0"/>
  </r>
  <r>
    <s v="The Watchmaker’s Hand"/>
    <s v="Jeffery Deaver"/>
    <n v="268"/>
    <n v="163"/>
    <s v="měkká vazba"/>
    <s v="Krimi &amp; thriller"/>
    <n v="105"/>
    <n v="0.39179104477611942"/>
    <n v="0"/>
    <n v="2098"/>
    <n v="3727"/>
    <x v="1"/>
  </r>
  <r>
    <s v="Riders"/>
    <s v="Cooper Jilly"/>
    <n v="325"/>
    <n v="163"/>
    <s v="měkká vazba"/>
    <s v="Romantika &amp; Erotika"/>
    <n v="162"/>
    <n v="0.49846153846153846"/>
    <n v="0"/>
    <n v="463"/>
    <n v="449"/>
    <x v="0"/>
  </r>
  <r>
    <s v="Loki: zlý bůh se učí vládnout světu"/>
    <s v="Louie Stowell"/>
    <n v="357"/>
    <n v="321"/>
    <s v="pevná vazba"/>
    <s v="Scifi &amp; Fantasy &amp; Horor"/>
    <n v="36"/>
    <n v="0.10084033613445378"/>
    <n v="0"/>
    <n v="2907"/>
    <n v="420"/>
    <x v="2"/>
  </r>
  <r>
    <s v="Weird Fucks"/>
    <s v="Lynne Tillman"/>
    <n v="295"/>
    <n v="218"/>
    <s v="měkká vazba"/>
    <s v="Beletrie"/>
    <n v="77"/>
    <n v="0.26101694915254237"/>
    <n v="0"/>
    <n v="3046"/>
    <n v="981"/>
    <x v="1"/>
  </r>
  <r>
    <s v="Umři znovu"/>
    <s v="Tess Gerritsen"/>
    <n v="209"/>
    <n v="144"/>
    <s v="online nosič"/>
    <s v="Krimi &amp; thriller"/>
    <n v="65"/>
    <n v="0.31100478468899523"/>
    <n v="1"/>
    <n v="2502"/>
    <n v="622"/>
    <x v="2"/>
  </r>
  <r>
    <s v="Sands of Dune: Novellas from the world of Dune"/>
    <s v="Brian Herbert"/>
    <n v="536"/>
    <n v="407"/>
    <s v="pevná vazba"/>
    <s v="Scifi &amp; Fantasy &amp; Horor"/>
    <n v="129"/>
    <n v="0.24067164179104478"/>
    <n v="0"/>
    <n v="2279"/>
    <n v="4528"/>
    <x v="1"/>
  </r>
  <r>
    <s v="The Wild Robot"/>
    <s v="Peter Brown"/>
    <n v="214"/>
    <n v="109"/>
    <s v="měkká vazba"/>
    <s v="Děti &amp; Mládež"/>
    <n v="105"/>
    <n v="0.49065420560747663"/>
    <n v="0"/>
    <n v="2349"/>
    <n v="175"/>
    <x v="1"/>
  </r>
  <r>
    <s v="To je vražda, napsala - Reklama na vraždu"/>
    <s v="Donald Bain"/>
    <n v="229"/>
    <n v="156"/>
    <s v="online nosič"/>
    <s v="Krimi &amp; thriller"/>
    <n v="73"/>
    <n v="0.31877729257641924"/>
    <n v="1"/>
    <n v="753"/>
    <n v="53"/>
    <x v="2"/>
  </r>
  <r>
    <s v="Záhada ohňového cirkusu"/>
    <s v="Roberto Santiago"/>
    <n v="329"/>
    <n v="240"/>
    <s v="online nosič"/>
    <s v="Děti &amp; Mládež"/>
    <n v="89"/>
    <n v="0.27051671732522797"/>
    <n v="1"/>
    <n v="1152"/>
    <n v="4161"/>
    <x v="1"/>
  </r>
  <r>
    <s v="Passing Playbook"/>
    <s v="Isaac Fitzsimons"/>
    <n v="250"/>
    <n v="55"/>
    <s v="měkká vazba"/>
    <s v="Děti &amp; Mládež"/>
    <n v="195"/>
    <n v="0.78"/>
    <n v="0"/>
    <n v="4162"/>
    <n v="4026"/>
    <x v="0"/>
  </r>
  <r>
    <s v="Oxford Bookworms Library 1 Nobody Listens (New Edition)"/>
    <s v="Wakefield Rowena"/>
    <n v="151"/>
    <n v="127"/>
    <s v="měkká vazba"/>
    <s v="Psychologie &amp; Spiritualita &amp; Esoterika"/>
    <n v="24"/>
    <n v="0.15894039735099338"/>
    <n v="0"/>
    <n v="512"/>
    <n v="4277"/>
    <x v="3"/>
  </r>
  <r>
    <s v="The Gift of the Magi"/>
    <s v="O. Henry"/>
    <n v="294"/>
    <n v="191"/>
    <s v="pevná vazba"/>
    <s v="Beletrie"/>
    <n v="103"/>
    <n v="0.35034013605442177"/>
    <n v="0"/>
    <n v="949"/>
    <n v="673"/>
    <x v="1"/>
  </r>
  <r>
    <s v="Dušinka, víla věcí"/>
    <s v="Ester Stará"/>
    <n v="249"/>
    <n v="85"/>
    <s v="pevná vazba"/>
    <s v="Děti &amp; Mládež"/>
    <n v="164"/>
    <n v="0.65863453815261042"/>
    <n v="0"/>
    <n v="34"/>
    <n v="3942"/>
    <x v="0"/>
  </r>
  <r>
    <s v="Atalanta"/>
    <s v="Headline"/>
    <n v="389"/>
    <n v="300"/>
    <s v="pevná vazba"/>
    <s v="Beletrie"/>
    <n v="89"/>
    <n v="0.22879177377892032"/>
    <n v="0"/>
    <n v="3709"/>
    <n v="656"/>
    <x v="1"/>
  </r>
  <r>
    <s v="Záhady slečny Ashfordové - Svatba v Provence"/>
    <s v="Vivian Conroy"/>
    <n v="229"/>
    <n v="169"/>
    <s v="online nosič"/>
    <s v="Krimi &amp; thriller"/>
    <n v="60"/>
    <n v="0.26200873362445415"/>
    <n v="1"/>
    <n v="1207"/>
    <n v="1254"/>
    <x v="2"/>
  </r>
  <r>
    <s v="Daňové a nedaňové náklady 2024"/>
    <s v="Miloslav Hnátek"/>
    <n v="348"/>
    <n v="289"/>
    <s v="měkká vazba"/>
    <s v="Ekonomie &amp; Naučné &amp; Věda"/>
    <n v="59"/>
    <n v="0.16954022988505746"/>
    <n v="0"/>
    <n v="3378"/>
    <n v="2177"/>
    <x v="2"/>
  </r>
  <r>
    <s v="A Fire in the Flesh"/>
    <s v="Jennifer L. Armentrout"/>
    <n v="805"/>
    <n v="523"/>
    <s v="pevná vazba"/>
    <s v="Děti &amp; Mládež"/>
    <n v="282"/>
    <n v="0.35031055900621116"/>
    <n v="0"/>
    <n v="1870"/>
    <n v="3344"/>
    <x v="0"/>
  </r>
  <r>
    <s v="Poslední kabalista z Lisabonu"/>
    <s v="Richard Zimler"/>
    <n v="267"/>
    <n v="155"/>
    <s v="pevná vazba"/>
    <s v="Historie &amp; války"/>
    <n v="112"/>
    <n v="0.41947565543071164"/>
    <n v="0"/>
    <n v="3859"/>
    <n v="4330"/>
    <x v="1"/>
  </r>
  <r>
    <s v="Drsné časy"/>
    <s v="Louis L'Amour"/>
    <n v="189"/>
    <n v="112"/>
    <s v="online nosič"/>
    <s v="Beletrie"/>
    <n v="77"/>
    <n v="0.40740740740740738"/>
    <n v="1"/>
    <n v="249"/>
    <n v="4053"/>
    <x v="1"/>
  </r>
  <r>
    <s v="Začínáme číst - Bajky"/>
    <s v="Oldřich Syrovátka"/>
    <n v="241"/>
    <n v="77"/>
    <s v="pevná vazba"/>
    <s v="Děti &amp; Mládež"/>
    <n v="164"/>
    <n v="0.68049792531120334"/>
    <n v="0"/>
    <n v="2284"/>
    <n v="2237"/>
    <x v="0"/>
  </r>
  <r>
    <s v="Darker Shade"/>
    <s v="Joyce Carol Oatesová"/>
    <n v="357"/>
    <n v="282"/>
    <s v="měkká vazba"/>
    <s v="Scifi &amp; Fantasy &amp; Horor"/>
    <n v="75"/>
    <n v="0.21008403361344538"/>
    <n v="0"/>
    <n v="3433"/>
    <n v="2762"/>
    <x v="2"/>
  </r>
  <r>
    <s v="Leonard a Hladový Paul"/>
    <s v="Hession Rónán"/>
    <n v="229"/>
    <n v="163"/>
    <s v="online nosič"/>
    <s v="Beletrie"/>
    <n v="66"/>
    <n v="0.28820960698689957"/>
    <n v="1"/>
    <n v="1154"/>
    <n v="1895"/>
    <x v="2"/>
  </r>
  <r>
    <s v="Gallant"/>
    <s v="Victoria E. Schwabová"/>
    <n v="569"/>
    <n v="529"/>
    <s v="pevná vazba"/>
    <s v="Scifi &amp; Fantasy &amp; Horor"/>
    <n v="40"/>
    <n v="7.0298769771529004E-2"/>
    <n v="0"/>
    <n v="2817"/>
    <n v="2220"/>
    <x v="2"/>
  </r>
  <r>
    <s v="To je vražda, napsala - Sváteční hostina"/>
    <s v="Jessica Bain"/>
    <n v="229"/>
    <n v="151"/>
    <s v="online nosič"/>
    <s v="Krimi &amp; thriller"/>
    <n v="78"/>
    <n v="0.34061135371179041"/>
    <n v="1"/>
    <n v="4204"/>
    <n v="1291"/>
    <x v="1"/>
  </r>
  <r>
    <s v="Tajemství lady Antonie - Zakázaná vášeň na dvoře Tudorovců"/>
    <s v="Rebecca Michéle"/>
    <n v="279"/>
    <n v="209"/>
    <s v="online nosič"/>
    <s v="Historie &amp; války"/>
    <n v="70"/>
    <n v="0.25089605734767023"/>
    <n v="1"/>
    <n v="1993"/>
    <n v="2402"/>
    <x v="2"/>
  </r>
  <r>
    <s v="Submarine"/>
    <s v="Joe Dunthorne"/>
    <n v="241"/>
    <n v="176"/>
    <s v="měkká vazba"/>
    <s v="Beletrie"/>
    <n v="65"/>
    <n v="0.26970954356846472"/>
    <n v="0"/>
    <n v="3230"/>
    <n v="3272"/>
    <x v="2"/>
  </r>
  <r>
    <s v="The Drift"/>
    <s v="C. J. Tudorová"/>
    <n v="357"/>
    <n v="303"/>
    <s v="měkká vazba"/>
    <s v="Krimi &amp; thriller"/>
    <n v="54"/>
    <n v="0.15126050420168066"/>
    <n v="0"/>
    <n v="85"/>
    <n v="4097"/>
    <x v="2"/>
  </r>
  <r>
    <s v="Celtic Tales"/>
    <s v="Kate Forrester"/>
    <n v="569"/>
    <n v="387"/>
    <s v="pevná vazba"/>
    <s v="Scifi &amp; Fantasy &amp; Horor"/>
    <n v="182"/>
    <n v="0.31985940246045697"/>
    <n v="0"/>
    <n v="3213"/>
    <n v="1951"/>
    <x v="0"/>
  </r>
  <r>
    <s v="Bastard"/>
    <s v="Jaroslav Mostecký"/>
    <n v="349"/>
    <n v="314"/>
    <s v="online nosič"/>
    <s v="Historie &amp; války"/>
    <n v="35"/>
    <n v="0.10028653295128939"/>
    <n v="1"/>
    <n v="1410"/>
    <n v="2116"/>
    <x v="2"/>
  </r>
  <r>
    <s v="Čip chce být na Vánoce doma"/>
    <s v="Ulrike Fischer"/>
    <n v="223"/>
    <n v="165"/>
    <s v="pevná vazba"/>
    <s v="Ekonomie &amp; Naučné &amp; Věda"/>
    <n v="58"/>
    <n v="0.26008968609865468"/>
    <n v="0"/>
    <n v="253"/>
    <n v="3097"/>
    <x v="2"/>
  </r>
  <r>
    <s v="Půlnoční hodina"/>
    <s v="Laura Trinderová"/>
    <n v="209"/>
    <n v="132"/>
    <s v="online nosič"/>
    <s v="Scifi &amp; Fantasy &amp; Horor"/>
    <n v="77"/>
    <n v="0.36842105263157893"/>
    <n v="1"/>
    <n v="3698"/>
    <n v="4176"/>
    <x v="1"/>
  </r>
  <r>
    <s v="Sorrows of Young Werther"/>
    <s v="Johann Wolfgang Goethe"/>
    <n v="241"/>
    <n v="169"/>
    <s v="měkká vazba"/>
    <s v="Beletrie"/>
    <n v="72"/>
    <n v="0.29875518672199169"/>
    <n v="0"/>
    <n v="939"/>
    <n v="2854"/>
    <x v="2"/>
  </r>
  <r>
    <s v="You Made a Fool of Death With Your Beauty"/>
    <s v="Akwaeke Emezi"/>
    <n v="384"/>
    <n v="265"/>
    <s v="měkká vazba"/>
    <s v="Romantika &amp; Erotika"/>
    <n v="119"/>
    <n v="0.30989583333333331"/>
    <n v="0"/>
    <n v="3292"/>
    <n v="2475"/>
    <x v="1"/>
  </r>
  <r>
    <s v="Gino's Air Fryer Cookbook"/>
    <s v="Gino D'Acampo"/>
    <n v="650"/>
    <n v="455"/>
    <s v="pevná vazba"/>
    <s v="Vaření &amp; lifestyle"/>
    <n v="195"/>
    <n v="0.3"/>
    <n v="0"/>
    <n v="1673"/>
    <n v="4286"/>
    <x v="0"/>
  </r>
  <r>
    <s v="Cesta za láskou"/>
    <s v="Halina Pawlowská"/>
    <n v="179"/>
    <n v="109"/>
    <s v="online nosič"/>
    <s v="Beletrie"/>
    <n v="70"/>
    <n v="0.39106145251396646"/>
    <n v="1"/>
    <n v="3241"/>
    <n v="3505"/>
    <x v="2"/>
  </r>
  <r>
    <s v="Ash"/>
    <s v="Lo Malinda"/>
    <n v="223"/>
    <n v="105"/>
    <s v="měkká vazba"/>
    <s v="Děti &amp; Mládež"/>
    <n v="118"/>
    <n v="0.52914798206278024"/>
    <n v="0"/>
    <n v="4013"/>
    <n v="2307"/>
    <x v="1"/>
  </r>
  <r>
    <s v="Guy's Girl"/>
    <s v="Emma Noyes"/>
    <n v="268"/>
    <n v="142"/>
    <s v="měkká vazba"/>
    <s v="Romantika &amp; Erotika"/>
    <n v="126"/>
    <n v="0.47014925373134331"/>
    <n v="0"/>
    <n v="3499"/>
    <n v="754"/>
    <x v="1"/>
  </r>
  <r>
    <s v="Týden v hlučném domě"/>
    <s v="Miroslav Jandovský"/>
    <n v="59"/>
    <n v="40"/>
    <s v="online nosič"/>
    <s v="Beletrie"/>
    <n v="19"/>
    <n v="0.32203389830508472"/>
    <n v="1"/>
    <n v="1659"/>
    <n v="3234"/>
    <x v="3"/>
  </r>
  <r>
    <s v="Odkaz zpovědníka z Loudunu"/>
    <s v="Petra Štarková"/>
    <n v="239"/>
    <n v="143"/>
    <s v="online nosič"/>
    <s v="Scifi &amp; Fantasy &amp; Horor"/>
    <n v="96"/>
    <n v="0.40167364016736401"/>
    <n v="1"/>
    <n v="2993"/>
    <n v="2749"/>
    <x v="1"/>
  </r>
  <r>
    <s v="Stará béčková legenda"/>
    <s v="Shigor Birdman"/>
    <n v="188"/>
    <n v="109"/>
    <s v="online nosič"/>
    <s v="Scifi &amp; Fantasy &amp; Horor"/>
    <n v="79"/>
    <n v="0.42021276595744683"/>
    <n v="1"/>
    <n v="2794"/>
    <n v="1431"/>
    <x v="1"/>
  </r>
  <r>
    <s v="Morituri te maturitas"/>
    <s v="Petra Štarková"/>
    <n v="239"/>
    <n v="155"/>
    <s v="online nosič"/>
    <s v="Scifi &amp; Fantasy &amp; Horor"/>
    <n v="84"/>
    <n v="0.35146443514644349"/>
    <n v="1"/>
    <n v="1642"/>
    <n v="311"/>
    <x v="1"/>
  </r>
  <r>
    <s v="Život válečníka"/>
    <s v="Tomáš Němec"/>
    <n v="244"/>
    <n v="142"/>
    <s v="online nosič"/>
    <s v="Scifi &amp; Fantasy &amp; Horor"/>
    <n v="102"/>
    <n v="0.41803278688524592"/>
    <n v="1"/>
    <n v="1545"/>
    <n v="1581"/>
    <x v="1"/>
  </r>
  <r>
    <s v="House Corrino (Prelude 3)"/>
    <s v="Brian Herbert"/>
    <n v="303"/>
    <n v="288"/>
    <s v="měkká vazba"/>
    <s v="Scifi &amp; Fantasy &amp; Horor"/>
    <n v="15"/>
    <n v="4.9504950495049507E-2"/>
    <n v="0"/>
    <n v="3494"/>
    <n v="467"/>
    <x v="3"/>
  </r>
  <r>
    <s v="Poštolkovi na výletě"/>
    <s v="Helena Švomová"/>
    <n v="79"/>
    <n v="42"/>
    <s v="online nosič"/>
    <s v="Beletrie"/>
    <n v="37"/>
    <n v="0.46835443037974683"/>
    <n v="1"/>
    <n v="2622"/>
    <n v="4263"/>
    <x v="2"/>
  </r>
  <r>
    <s v="Lavash at First Sight"/>
    <s v="Taleen Voskuni"/>
    <n v="294"/>
    <n v="62"/>
    <s v="měkká vazba"/>
    <s v="Romantika &amp; Erotika"/>
    <n v="232"/>
    <n v="0.78911564625850339"/>
    <n v="0"/>
    <n v="4395"/>
    <n v="1006"/>
    <x v="0"/>
  </r>
  <r>
    <s v="The Kiss Countdown"/>
    <s v="Etta Easton"/>
    <n v="294"/>
    <n v="182"/>
    <s v="měkká vazba"/>
    <s v="Romantika &amp; Erotika"/>
    <n v="112"/>
    <n v="0.38095238095238093"/>
    <n v="0"/>
    <n v="2392"/>
    <n v="2628"/>
    <x v="1"/>
  </r>
  <r>
    <s v="Maso"/>
    <s v="Andrew Hall"/>
    <n v="45"/>
    <n v="22"/>
    <s v="online nosič"/>
    <s v="Krimi &amp; thriller"/>
    <n v="23"/>
    <n v="0.51111111111111107"/>
    <n v="1"/>
    <n v="2448"/>
    <n v="3589"/>
    <x v="3"/>
  </r>
  <r>
    <s v="Penguin Readers Starter Level: Robin Hood (ELT Graded Reader)"/>
    <s v="Penguin"/>
    <n v="236"/>
    <n v="106"/>
    <s v="měkká vazba"/>
    <s v="Děti &amp; Mládež"/>
    <n v="130"/>
    <n v="0.55084745762711862"/>
    <n v="0"/>
    <n v="740"/>
    <n v="2367"/>
    <x v="1"/>
  </r>
  <r>
    <s v="A Room of One's Own"/>
    <s v="Virginia Woolfová"/>
    <n v="357"/>
    <n v="286"/>
    <s v="pevná vazba"/>
    <s v="Beletrie"/>
    <n v="71"/>
    <n v="0.19887955182072828"/>
    <n v="0"/>
    <n v="1423"/>
    <n v="3060"/>
    <x v="2"/>
  </r>
  <r>
    <s v="Barvínkovi: Poklad, který přišel poštou"/>
    <s v="Herdenová Antje"/>
    <n v="209"/>
    <n v="155"/>
    <s v="online nosič"/>
    <s v="Děti &amp; Mládež"/>
    <n v="54"/>
    <n v="0.25837320574162681"/>
    <n v="1"/>
    <n v="1115"/>
    <n v="3657"/>
    <x v="2"/>
  </r>
  <r>
    <s v="Vánoční kouzlo"/>
    <s v="Helen Mortimerová"/>
    <n v="268"/>
    <n v="161"/>
    <s v="pevná vazba"/>
    <s v="Umění &amp; Kultura &amp; Hobby"/>
    <n v="107"/>
    <n v="0.39925373134328357"/>
    <n v="0"/>
    <n v="3258"/>
    <n v="83"/>
    <x v="1"/>
  </r>
  <r>
    <s v="Foster"/>
    <s v="Claire Keeganová"/>
    <n v="384"/>
    <n v="303"/>
    <s v="pevná vazba"/>
    <s v="Beletrie"/>
    <n v="81"/>
    <n v="0.2109375"/>
    <n v="0"/>
    <n v="520"/>
    <n v="3341"/>
    <x v="1"/>
  </r>
  <r>
    <s v="Cat Kid Comic Club: On Purpose"/>
    <s v="Dav Pilkey"/>
    <n v="295"/>
    <n v="159"/>
    <s v="měkká vazba"/>
    <s v="Scifi &amp; Fantasy &amp; Horor"/>
    <n v="136"/>
    <n v="0.46101694915254238"/>
    <n v="0"/>
    <n v="3147"/>
    <n v="2057"/>
    <x v="1"/>
  </r>
  <r>
    <s v="Liberator 995 se nevrátil"/>
    <s v="František Adamec"/>
    <n v="626"/>
    <n v="369"/>
    <s v="pevná vazba"/>
    <s v="Historie &amp; války"/>
    <n v="257"/>
    <n v="0.41054313099041534"/>
    <n v="0"/>
    <n v="3029"/>
    <n v="2565"/>
    <x v="0"/>
  </r>
  <r>
    <s v="Conan a dědictví Atlantidy"/>
    <s v="Paul O. Courtier"/>
    <n v="79"/>
    <n v="45"/>
    <s v="online nosič"/>
    <s v="Scifi &amp; Fantasy &amp; Horor"/>
    <n v="34"/>
    <n v="0.43037974683544306"/>
    <n v="1"/>
    <n v="2229"/>
    <n v="3527"/>
    <x v="2"/>
  </r>
  <r>
    <s v="Wahala"/>
    <s v="Nikki May"/>
    <n v="289"/>
    <n v="162"/>
    <s v="online nosič"/>
    <s v="Beletrie"/>
    <n v="127"/>
    <n v="0.43944636678200694"/>
    <n v="1"/>
    <n v="3215"/>
    <n v="3302"/>
    <x v="1"/>
  </r>
  <r>
    <s v="Neobyčejná Grace"/>
    <s v="Fran Littlewoodová"/>
    <n v="279"/>
    <n v="220"/>
    <s v="online nosič"/>
    <s v="Beletrie"/>
    <n v="59"/>
    <n v="0.21146953405017921"/>
    <n v="1"/>
    <n v="2924"/>
    <n v="940"/>
    <x v="2"/>
  </r>
  <r>
    <s v="Too Much"/>
    <s v="Terri Cole"/>
    <n v="627"/>
    <n v="539"/>
    <s v="měkká vazba"/>
    <s v="Vaření &amp; lifestyle"/>
    <n v="88"/>
    <n v="0.14035087719298245"/>
    <n v="0"/>
    <n v="42"/>
    <n v="2901"/>
    <x v="1"/>
  </r>
  <r>
    <s v="Země zmaru"/>
    <s v="Daniel Gris"/>
    <n v="209"/>
    <n v="144"/>
    <s v="online nosič"/>
    <s v="Scifi &amp; Fantasy &amp; Horor"/>
    <n v="65"/>
    <n v="0.31100478468899523"/>
    <n v="1"/>
    <n v="245"/>
    <n v="1902"/>
    <x v="2"/>
  </r>
  <r>
    <s v="The Burnout Society"/>
    <s v="Han Byung-Chul"/>
    <n v="354"/>
    <n v="266"/>
    <s v="měkká vazba"/>
    <s v="Psychologie &amp; Spiritualita &amp; Esoterika"/>
    <n v="88"/>
    <n v="0.24858757062146894"/>
    <n v="0"/>
    <n v="3321"/>
    <n v="3319"/>
    <x v="1"/>
  </r>
  <r>
    <s v="Tradiční česká ZIMA - Svátky, zvyky, obyčeje, říkadla, koledy"/>
    <s v="bambook"/>
    <n v="268"/>
    <n v="220"/>
    <s v="pevná vazba"/>
    <s v="Umění &amp; Kultura &amp; Hobby"/>
    <n v="48"/>
    <n v="0.17910447761194029"/>
    <n v="0"/>
    <n v="215"/>
    <n v="1877"/>
    <x v="2"/>
  </r>
  <r>
    <s v="Jaké to je být ptákem"/>
    <s v="Tim Birkhead"/>
    <n v="312"/>
    <n v="303"/>
    <s v="pevná vazba"/>
    <s v="Ekonomie &amp; Naučné &amp; Věda"/>
    <n v="9"/>
    <n v="2.8846153846153848E-2"/>
    <n v="0"/>
    <n v="2364"/>
    <n v="3056"/>
    <x v="3"/>
  </r>
  <r>
    <s v="Pán čarodějů"/>
    <s v="Petra Slováková"/>
    <n v="249"/>
    <n v="162"/>
    <s v="online nosič"/>
    <s v="Scifi &amp; Fantasy &amp; Horor"/>
    <n v="87"/>
    <n v="0.3493975903614458"/>
    <n v="1"/>
    <n v="2258"/>
    <n v="878"/>
    <x v="1"/>
  </r>
  <r>
    <s v="The Phoenix Project"/>
    <s v="IT Revolution Press"/>
    <n v="590"/>
    <n v="431"/>
    <s v="měkká vazba"/>
    <s v="Scifi &amp; Fantasy &amp; Horor"/>
    <n v="159"/>
    <n v="0.26949152542372884"/>
    <n v="0"/>
    <n v="2693"/>
    <n v="3263"/>
    <x v="0"/>
  </r>
  <r>
    <s v="Come and Get It"/>
    <s v="Kiley Reidová"/>
    <n v="402"/>
    <n v="121"/>
    <s v="měkká vazba"/>
    <s v="Romantika &amp; Erotika"/>
    <n v="281"/>
    <n v="0.69900497512437809"/>
    <n v="0"/>
    <n v="2427"/>
    <n v="2032"/>
    <x v="0"/>
  </r>
  <r>
    <s v="Conan - krvavá ostří"/>
    <s v="Václav Vágenknecht"/>
    <n v="79"/>
    <n v="56"/>
    <s v="online nosič"/>
    <s v="Scifi &amp; Fantasy &amp; Horor"/>
    <n v="23"/>
    <n v="0.29113924050632911"/>
    <n v="1"/>
    <n v="4243"/>
    <n v="4337"/>
    <x v="3"/>
  </r>
  <r>
    <s v="Tíha osudu"/>
    <s v="Monika Knápková"/>
    <n v="89"/>
    <n v="31"/>
    <s v="online nosič"/>
    <s v="Beletrie"/>
    <n v="58"/>
    <n v="0.651685393258427"/>
    <n v="1"/>
    <n v="1248"/>
    <n v="3423"/>
    <x v="2"/>
  </r>
  <r>
    <s v="Prázdniny s Jackem Londonem"/>
    <s v="Ladislav Szalai"/>
    <n v="59"/>
    <n v="35"/>
    <s v="online nosič"/>
    <s v="Beletrie"/>
    <n v="24"/>
    <n v="0.40677966101694918"/>
    <n v="1"/>
    <n v="1268"/>
    <n v="2781"/>
    <x v="3"/>
  </r>
  <r>
    <s v="Prokletí - antologie bajek nejtemnějších"/>
    <s v="Marie O´Regan"/>
    <n v="399"/>
    <n v="331"/>
    <s v="online nosič"/>
    <s v="Krimi &amp; thriller"/>
    <n v="68"/>
    <n v="0.17042606516290726"/>
    <n v="1"/>
    <n v="3528"/>
    <n v="3396"/>
    <x v="2"/>
  </r>
  <r>
    <s v="Darktown"/>
    <s v="Slovart"/>
    <n v="169"/>
    <n v="127"/>
    <s v="měkká vazba"/>
    <s v="Krimi &amp; thriller"/>
    <n v="42"/>
    <n v="0.24852071005917159"/>
    <n v="0"/>
    <n v="3672"/>
    <n v="1051"/>
    <x v="2"/>
  </r>
  <r>
    <s v="The Story of Tutankhamun: An Intimate Life of the Boy who Became King"/>
    <s v="Garry J. Shaw"/>
    <n v="581"/>
    <n v="308"/>
    <s v="pevná vazba"/>
    <s v="Historie &amp; války"/>
    <n v="273"/>
    <n v="0.46987951807228917"/>
    <n v="0"/>
    <n v="4544"/>
    <n v="1830"/>
    <x v="0"/>
  </r>
  <r>
    <s v="The Modern Apothecary"/>
    <s v="Gabriel Weil"/>
    <n v="940"/>
    <n v="912"/>
    <s v="pevná vazba"/>
    <s v="Vaření &amp; lifestyle"/>
    <n v="28"/>
    <n v="2.9787234042553193E-2"/>
    <n v="0"/>
    <n v="79"/>
    <n v="3372"/>
    <x v="2"/>
  </r>
  <r>
    <s v="Alien Clay"/>
    <s v="Adrian Tchaikovsky"/>
    <n v="325"/>
    <n v="247"/>
    <s v="měkká vazba"/>
    <s v="Scifi &amp; Fantasy &amp; Horor"/>
    <n v="78"/>
    <n v="0.24"/>
    <n v="0"/>
    <n v="1624"/>
    <n v="4218"/>
    <x v="1"/>
  </r>
  <r>
    <s v="Felicity"/>
    <s v="Oliver Mary"/>
    <n v="325"/>
    <n v="250"/>
    <s v="měkká vazba"/>
    <s v="Beletrie"/>
    <n v="75"/>
    <n v="0.23076923076923078"/>
    <n v="0"/>
    <n v="233"/>
    <n v="3433"/>
    <x v="2"/>
  </r>
  <r>
    <s v="Malá myška objevuje svět"/>
    <s v="Pierre Carrière"/>
    <n v="199"/>
    <n v="80"/>
    <s v="pevná vazba"/>
    <s v="Děti &amp; Mládež"/>
    <n v="119"/>
    <n v="0.59798994974874375"/>
    <n v="0"/>
    <n v="4304"/>
    <n v="153"/>
    <x v="1"/>
  </r>
  <r>
    <s v="The Art and Making of Dungeons &amp; Dragons: Honor Among Thieves"/>
    <s v="Eleni Roussos"/>
    <n v="841"/>
    <n v="765"/>
    <s v="pevná vazba"/>
    <s v="Umění &amp; Kultura &amp; Hobby"/>
    <n v="76"/>
    <n v="9.0368608799048747E-2"/>
    <n v="0"/>
    <n v="3457"/>
    <n v="3538"/>
    <x v="1"/>
  </r>
  <r>
    <s v="Příběh plný lásky"/>
    <s v="Miroslav Jandovský"/>
    <n v="69"/>
    <n v="42"/>
    <s v="online nosič"/>
    <s v="Beletrie"/>
    <n v="27"/>
    <n v="0.39130434782608697"/>
    <n v="1"/>
    <n v="2923"/>
    <n v="2537"/>
    <x v="2"/>
  </r>
  <r>
    <s v="Lonely Planet Georgia, Armenia &amp; Azerbaijan"/>
    <s v="Lonely Planet"/>
    <n v="502"/>
    <n v="371"/>
    <s v="měkká vazba"/>
    <s v="Ekonomie &amp; Naučné &amp; Věda"/>
    <n v="131"/>
    <n v="0.26095617529880477"/>
    <n v="0"/>
    <n v="4113"/>
    <n v="3242"/>
    <x v="1"/>
  </r>
  <r>
    <s v="Ďáblice"/>
    <s v="Andrew Hall"/>
    <n v="45"/>
    <n v="36"/>
    <s v="online nosič"/>
    <s v="Krimi &amp; thriller"/>
    <n v="9"/>
    <n v="0.2"/>
    <n v="1"/>
    <n v="220"/>
    <n v="3838"/>
    <x v="3"/>
  </r>
  <r>
    <s v="Bůh a armáda"/>
    <s v="Martin Vaňourek"/>
    <n v="1155"/>
    <n v="936"/>
    <s v="pevná vazba"/>
    <s v="Historie &amp; války"/>
    <n v="219"/>
    <n v="0.18961038961038962"/>
    <n v="0"/>
    <n v="1629"/>
    <n v="2384"/>
    <x v="0"/>
  </r>
  <r>
    <s v="Bůh je z Brna"/>
    <s v="Jiří Štangl"/>
    <n v="89"/>
    <n v="39"/>
    <s v="online nosič"/>
    <s v="Umění &amp; Kultura &amp; Hobby"/>
    <n v="50"/>
    <n v="0.5617977528089888"/>
    <n v="1"/>
    <n v="2881"/>
    <n v="65"/>
    <x v="2"/>
  </r>
  <r>
    <s v="Starý farmář farmu měl"/>
    <s v="Rebo"/>
    <n v="312"/>
    <n v="147"/>
    <s v="leporelo"/>
    <s v="Děti &amp; Mládež"/>
    <n v="165"/>
    <n v="0.52884615384615385"/>
    <n v="0"/>
    <n v="546"/>
    <n v="2000"/>
    <x v="0"/>
  </r>
  <r>
    <s v="Allen Carr's Easyway to Control Alcohol"/>
    <s v="Allen Carr"/>
    <n v="236"/>
    <n v="120"/>
    <s v="měkká vazba"/>
    <s v="Vaření &amp; lifestyle"/>
    <n v="116"/>
    <n v="0.49152542372881358"/>
    <n v="0"/>
    <n v="1542"/>
    <n v="870"/>
    <x v="1"/>
  </r>
  <r>
    <s v="The Undermining of Twyla and Frank"/>
    <s v="Megan Bannenová"/>
    <n v="299"/>
    <n v="221"/>
    <s v="měkká vazba"/>
    <s v="Scifi &amp; Fantasy &amp; Horor"/>
    <n v="78"/>
    <n v="0.2608695652173913"/>
    <n v="0"/>
    <n v="3530"/>
    <n v="1586"/>
    <x v="1"/>
  </r>
  <r>
    <s v="The Beloved Girls"/>
    <s v="Harriet Evans"/>
    <n v="279"/>
    <n v="78"/>
    <s v="měkká vazba"/>
    <s v="Romantika &amp; Erotika"/>
    <n v="201"/>
    <n v="0.72043010752688175"/>
    <n v="0"/>
    <n v="966"/>
    <n v="1525"/>
    <x v="0"/>
  </r>
  <r>
    <s v="Dítě v pohybu od hlavy až k patě"/>
    <s v="Renate Lauper"/>
    <n v="267"/>
    <n v="200"/>
    <s v="měkká vazba"/>
    <s v="Ekonomie &amp; Naučné &amp; Věda"/>
    <n v="67"/>
    <n v="0.25093632958801498"/>
    <n v="0"/>
    <n v="1123"/>
    <n v="2788"/>
    <x v="2"/>
  </r>
  <r>
    <s v="Pes baskervillský"/>
    <s v="Sir Arthur Conan Doyle"/>
    <n v="159"/>
    <n v="100"/>
    <s v="online nosič"/>
    <s v="Krimi &amp; thriller"/>
    <n v="59"/>
    <n v="0.37106918238993708"/>
    <n v="1"/>
    <n v="3176"/>
    <n v="593"/>
    <x v="2"/>
  </r>
  <r>
    <s v="Zkraťsifous aneb Pohádky na dobré ráno"/>
    <s v="Richard Skolek"/>
    <n v="69"/>
    <n v="34"/>
    <s v="online nosič"/>
    <s v="Děti &amp; Mládež"/>
    <n v="35"/>
    <n v="0.50724637681159424"/>
    <n v="1"/>
    <n v="3569"/>
    <n v="887"/>
    <x v="2"/>
  </r>
  <r>
    <s v="Jemná lhostejnost světa"/>
    <s v="Peter Stamm"/>
    <n v="179"/>
    <n v="72"/>
    <s v="online nosič"/>
    <s v="Beletrie"/>
    <n v="107"/>
    <n v="0.5977653631284916"/>
    <n v="1"/>
    <n v="4091"/>
    <n v="526"/>
    <x v="1"/>
  </r>
  <r>
    <s v="Four Aunties and a Wedding"/>
    <s v="Jesse Q. Sutantová"/>
    <n v="330"/>
    <n v="142"/>
    <s v="měkká vazba"/>
    <s v="Romantika &amp; Erotika"/>
    <n v="188"/>
    <n v="0.5696969696969697"/>
    <n v="0"/>
    <n v="1310"/>
    <n v="316"/>
    <x v="0"/>
  </r>
  <r>
    <s v="Strašidlo minulosti"/>
    <s v="Jaroslav Velinský"/>
    <n v="299"/>
    <n v="218"/>
    <s v="online nosič"/>
    <s v="Krimi &amp; thriller"/>
    <n v="81"/>
    <n v="0.2709030100334448"/>
    <n v="1"/>
    <n v="2093"/>
    <n v="1889"/>
    <x v="1"/>
  </r>
  <r>
    <s v="Copánky a drdoly - Vymazlené účesy pro holčičky i slečny"/>
    <s v="Christiane Wegnerová"/>
    <n v="268"/>
    <n v="209"/>
    <s v="pevná vazba"/>
    <s v="Vaření &amp; lifestyle"/>
    <n v="59"/>
    <n v="0.22014925373134328"/>
    <n v="0"/>
    <n v="242"/>
    <n v="4413"/>
    <x v="2"/>
  </r>
  <r>
    <s v="Eli a Magdaléna"/>
    <s v="Miroslav Jandovský"/>
    <n v="69"/>
    <n v="33"/>
    <s v="online nosič"/>
    <s v="Beletrie"/>
    <n v="36"/>
    <n v="0.52173913043478259"/>
    <n v="1"/>
    <n v="1764"/>
    <n v="3441"/>
    <x v="2"/>
  </r>
  <r>
    <s v="Techniky bílé magie 2 - Rituální praxe"/>
    <s v="Matthias Mala"/>
    <n v="298"/>
    <n v="253"/>
    <s v="měkká vazba"/>
    <s v="Scifi &amp; Fantasy &amp; Horor"/>
    <n v="45"/>
    <n v="0.15100671140939598"/>
    <n v="0"/>
    <n v="4503"/>
    <n v="2748"/>
    <x v="2"/>
  </r>
  <r>
    <s v="Jak přežít první (k)rok"/>
    <s v="PRÁH,Women for Women"/>
    <n v="174"/>
    <n v="137"/>
    <s v="měkká vazba"/>
    <s v="Ekonomie &amp; Naučné &amp; Věda"/>
    <n v="37"/>
    <n v="0.21264367816091953"/>
    <n v="0"/>
    <n v="1184"/>
    <n v="2686"/>
    <x v="2"/>
  </r>
  <r>
    <s v="Techniky bílé magie"/>
    <s v="Matthias Mala"/>
    <n v="267"/>
    <n v="192"/>
    <s v="měkká vazba"/>
    <s v="Scifi &amp; Fantasy &amp; Horor"/>
    <n v="75"/>
    <n v="0.2808988764044944"/>
    <n v="0"/>
    <n v="1345"/>
    <n v="2386"/>
    <x v="2"/>
  </r>
  <r>
    <s v="Jane Austen: The Visual Encyclopedia"/>
    <s v="Claire Saimová"/>
    <n v="1110"/>
    <n v="1088"/>
    <s v="pevná vazba"/>
    <s v="Umění &amp; Kultura &amp; Hobby"/>
    <n v="22"/>
    <n v="1.9819819819819819E-2"/>
    <n v="0"/>
    <n v="2750"/>
    <n v="3841"/>
    <x v="3"/>
  </r>
  <r>
    <s v="Nechte svět za sebou"/>
    <s v="Rumaan Alam"/>
    <n v="199"/>
    <n v="123"/>
    <s v="online nosič"/>
    <s v="Krimi &amp; thriller"/>
    <n v="76"/>
    <n v="0.38190954773869346"/>
    <n v="1"/>
    <n v="1855"/>
    <n v="644"/>
    <x v="1"/>
  </r>
  <r>
    <s v="I Shall Never Fall in Love"/>
    <s v="Conner Hari"/>
    <n v="357"/>
    <n v="182"/>
    <s v="měkká vazba"/>
    <s v="Děti &amp; Mládež"/>
    <n v="175"/>
    <n v="0.49019607843137253"/>
    <n v="0"/>
    <n v="848"/>
    <n v="4370"/>
    <x v="0"/>
  </r>
  <r>
    <s v="Ultimate Football Heroes Colouring Book"/>
    <s v="Ultimate Football Heroes"/>
    <n v="236"/>
    <n v="113"/>
    <s v="měkká vazba"/>
    <s v="Děti &amp; Mládež"/>
    <n v="123"/>
    <n v="0.52118644067796616"/>
    <n v="0"/>
    <n v="1778"/>
    <n v="3951"/>
    <x v="1"/>
  </r>
  <r>
    <s v="Toaletní trhák"/>
    <s v="Štěpánka Sekaninová"/>
    <n v="268"/>
    <n v="228"/>
    <s v="pevná vazba"/>
    <s v="Ekonomie &amp; Naučné &amp; Věda"/>
    <n v="40"/>
    <n v="0.14925373134328357"/>
    <n v="0"/>
    <n v="3566"/>
    <n v="1165"/>
    <x v="2"/>
  </r>
  <r>
    <s v="Go Lightly"/>
    <s v="Lee-Kennedy Brydie"/>
    <n v="384"/>
    <n v="150"/>
    <s v="měkká vazba"/>
    <s v="Romantika &amp; Erotika"/>
    <n v="234"/>
    <n v="0.609375"/>
    <n v="0"/>
    <n v="2687"/>
    <n v="4094"/>
    <x v="0"/>
  </r>
  <r>
    <s v="Matematika v ekonomii a ekonomice"/>
    <s v="Luboš Bauer"/>
    <n v="348"/>
    <n v="310"/>
    <s v="měkká vazba"/>
    <s v="Ekonomie &amp; Naučné &amp; Věda"/>
    <n v="38"/>
    <n v="0.10919540229885058"/>
    <n v="0"/>
    <n v="1609"/>
    <n v="3187"/>
    <x v="2"/>
  </r>
  <r>
    <s v="The Happy Couple"/>
    <s v="Naoise Dolan"/>
    <n v="294"/>
    <n v="168"/>
    <s v="měkká vazba"/>
    <s v="Romantika &amp; Erotika"/>
    <n v="126"/>
    <n v="0.42857142857142855"/>
    <n v="0"/>
    <n v="575"/>
    <n v="1929"/>
    <x v="1"/>
  </r>
  <r>
    <s v="Evakuace"/>
    <s v="Marko Kloos"/>
    <n v="189"/>
    <n v="110"/>
    <s v="online nosič"/>
    <s v="Scifi &amp; Fantasy &amp; Horor"/>
    <n v="79"/>
    <n v="0.41798941798941797"/>
    <n v="1"/>
    <n v="1107"/>
    <n v="2014"/>
    <x v="1"/>
  </r>
  <r>
    <s v="Krakatit"/>
    <s v="Karel Čapek"/>
    <n v="219"/>
    <n v="138"/>
    <s v="online nosič"/>
    <s v="Beletrie"/>
    <n v="81"/>
    <n v="0.36986301369863012"/>
    <n v="1"/>
    <n v="2327"/>
    <n v="168"/>
    <x v="1"/>
  </r>
  <r>
    <s v="Takové to bylo?"/>
    <s v="Miroslav Jandovský"/>
    <n v="69"/>
    <n v="43"/>
    <s v="online nosič"/>
    <s v="Beletrie"/>
    <n v="26"/>
    <n v="0.37681159420289856"/>
    <n v="1"/>
    <n v="2897"/>
    <n v="4494"/>
    <x v="2"/>
  </r>
  <r>
    <s v="Zvonek a pak chorál"/>
    <s v="Lenka Procházková"/>
    <n v="268"/>
    <n v="169"/>
    <s v="pevná vazba"/>
    <s v="Beletrie"/>
    <n v="99"/>
    <n v="0.36940298507462688"/>
    <n v="0"/>
    <n v="4421"/>
    <n v="3792"/>
    <x v="1"/>
  </r>
  <r>
    <s v="Ten, co kráčí se Smrtí"/>
    <s v="Barb Rýdl"/>
    <n v="491"/>
    <n v="412"/>
    <s v="pevná vazba"/>
    <s v="Scifi &amp; Fantasy &amp; Horor"/>
    <n v="79"/>
    <n v="0.16089613034623218"/>
    <n v="0"/>
    <n v="1725"/>
    <n v="2747"/>
    <x v="1"/>
  </r>
  <r>
    <s v="Vážně, nevážně"/>
    <s v="Jaromíra Slezáková"/>
    <n v="69"/>
    <n v="52"/>
    <s v="online nosič"/>
    <s v="Umění &amp; Kultura &amp; Hobby"/>
    <n v="17"/>
    <n v="0.24637681159420291"/>
    <n v="1"/>
    <n v="4076"/>
    <n v="3176"/>
    <x v="3"/>
  </r>
  <r>
    <s v="Zvířecí cestovatelé"/>
    <s v="Julio Antonio Blasko"/>
    <n v="241"/>
    <n v="147"/>
    <s v="pevná vazba"/>
    <s v="Ekonomie &amp; Naučné &amp; Věda"/>
    <n v="94"/>
    <n v="0.39004149377593361"/>
    <n v="0"/>
    <n v="1214"/>
    <n v="410"/>
    <x v="1"/>
  </r>
  <r>
    <s v="Dirty Diana"/>
    <s v="Shana Festeová"/>
    <n v="294"/>
    <n v="115"/>
    <s v="měkká vazba"/>
    <s v="Romantika &amp; Erotika"/>
    <n v="179"/>
    <n v="0.608843537414966"/>
    <n v="0"/>
    <n v="1047"/>
    <n v="3388"/>
    <x v="0"/>
  </r>
  <r>
    <s v="Young Jane Young"/>
    <s v="Gabrielle Zevin"/>
    <n v="268"/>
    <n v="172"/>
    <s v="měkká vazba"/>
    <s v="Beletrie"/>
    <n v="96"/>
    <n v="0.35820895522388058"/>
    <n v="0"/>
    <n v="2424"/>
    <n v="846"/>
    <x v="1"/>
  </r>
  <r>
    <s v="Africký démon"/>
    <s v="Andrew Hall"/>
    <n v="45"/>
    <n v="32"/>
    <s v="online nosič"/>
    <s v="Krimi &amp; thriller"/>
    <n v="13"/>
    <n v="0.28888888888888886"/>
    <n v="1"/>
    <n v="3041"/>
    <n v="1184"/>
    <x v="3"/>
  </r>
  <r>
    <s v="Moje sestra lže"/>
    <s v="Bradeigh Godfrey"/>
    <n v="319"/>
    <n v="226"/>
    <s v="online nosič"/>
    <s v="Krimi &amp; thriller"/>
    <n v="93"/>
    <n v="0.29153605015673983"/>
    <n v="1"/>
    <n v="3852"/>
    <n v="3369"/>
    <x v="1"/>
  </r>
  <r>
    <s v="Borderlines"/>
    <s v="Baston Lewis"/>
    <n v="529"/>
    <n v="476"/>
    <s v="měkká vazba"/>
    <s v="Historie &amp; války"/>
    <n v="53"/>
    <n v="0.1001890359168242"/>
    <n v="0"/>
    <n v="580"/>
    <n v="2703"/>
    <x v="2"/>
  </r>
  <r>
    <s v="Evropská unie - v otázkách a odpovědích"/>
    <s v="Petr Gola"/>
    <n v="133"/>
    <n v="84"/>
    <s v="měkká vazba"/>
    <s v="Ekonomie &amp; Naučné &amp; Věda"/>
    <n v="49"/>
    <n v="0.36842105263157893"/>
    <n v="0"/>
    <n v="2553"/>
    <n v="1780"/>
    <x v="2"/>
  </r>
  <r>
    <s v="Conan a slepá bohyně"/>
    <s v="Leon da Costa"/>
    <n v="79"/>
    <n v="62"/>
    <s v="online nosič"/>
    <s v="Scifi &amp; Fantasy &amp; Horor"/>
    <n v="17"/>
    <n v="0.21518987341772153"/>
    <n v="1"/>
    <n v="1983"/>
    <n v="828"/>
    <x v="3"/>
  </r>
  <r>
    <s v="Pět dní před koncem světa"/>
    <s v="Miroslav Jandovský"/>
    <n v="69"/>
    <n v="52"/>
    <s v="online nosič"/>
    <s v="Historie &amp; války"/>
    <n v="17"/>
    <n v="0.24637681159420291"/>
    <n v="1"/>
    <n v="1226"/>
    <n v="1444"/>
    <x v="3"/>
  </r>
  <r>
    <s v="English for Everyone Practice Book Level 1 Beginner: French language edition"/>
    <s v="Dorling Kindersley"/>
    <n v="321"/>
    <n v="282"/>
    <s v="měkká vazba"/>
    <s v="Ekonomie &amp; Naučné &amp; Věda"/>
    <n v="39"/>
    <n v="0.12149532710280374"/>
    <n v="0"/>
    <n v="1968"/>
    <n v="2673"/>
    <x v="2"/>
  </r>
  <r>
    <s v="The Portrait of a Lady: Annotated Edition (Alma Classics Evergreens)"/>
    <s v="Henry James"/>
    <n v="219"/>
    <n v="142"/>
    <s v="měkká vazba"/>
    <s v="Beletrie"/>
    <n v="77"/>
    <n v="0.35159817351598172"/>
    <n v="0"/>
    <n v="1623"/>
    <n v="3696"/>
    <x v="1"/>
  </r>
  <r>
    <s v="Lonely Planet Canary Islands"/>
    <s v="Lonely Planet"/>
    <n v="443"/>
    <n v="346"/>
    <s v="měkká vazba"/>
    <s v="Ekonomie &amp; Naučné &amp; Věda"/>
    <n v="97"/>
    <n v="0.21896162528216703"/>
    <n v="0"/>
    <n v="1162"/>
    <n v="712"/>
    <x v="1"/>
  </r>
  <r>
    <s v="Pseudonym"/>
    <s v="Alexandra Andrews"/>
    <n v="279"/>
    <n v="156"/>
    <s v="online nosič"/>
    <s v="Krimi &amp; thriller"/>
    <n v="123"/>
    <n v="0.44086021505376344"/>
    <n v="1"/>
    <n v="2021"/>
    <n v="4134"/>
    <x v="1"/>
  </r>
  <r>
    <s v="Madridský kód"/>
    <s v="Václav Miko"/>
    <n v="69"/>
    <n v="49"/>
    <s v="online nosič"/>
    <s v="Beletrie"/>
    <n v="20"/>
    <n v="0.28985507246376813"/>
    <n v="1"/>
    <n v="3254"/>
    <n v="324"/>
    <x v="3"/>
  </r>
  <r>
    <s v="Můj život s Václavem a Chartou"/>
    <s v="Michal Stehlík"/>
    <n v="330"/>
    <n v="228"/>
    <s v="pevná vazba"/>
    <s v="Beletrie"/>
    <n v="102"/>
    <n v="0.30909090909090908"/>
    <n v="0"/>
    <n v="4262"/>
    <n v="296"/>
    <x v="1"/>
  </r>
  <r>
    <s v="Tales of a Monstrous Heart"/>
    <s v="Jennifer Delaneyová"/>
    <n v="447"/>
    <n v="268"/>
    <s v="měkká vazba"/>
    <s v="Scifi &amp; Fantasy &amp; Horor"/>
    <n v="179"/>
    <n v="0.40044742729306487"/>
    <n v="0"/>
    <n v="3194"/>
    <n v="313"/>
    <x v="0"/>
  </r>
  <r>
    <s v="Volání srdce"/>
    <s v="Janette Okeová"/>
    <n v="199"/>
    <n v="139"/>
    <s v="online nosič"/>
    <s v="Historie &amp; války"/>
    <n v="60"/>
    <n v="0.30150753768844218"/>
    <n v="1"/>
    <n v="1791"/>
    <n v="3650"/>
    <x v="2"/>
  </r>
  <r>
    <s v="Bouřlivá léta 1912-1918"/>
    <s v="Karel Renc"/>
    <n v="99"/>
    <n v="76"/>
    <s v="online nosič"/>
    <s v="Historie &amp; války"/>
    <n v="23"/>
    <n v="0.23232323232323232"/>
    <n v="1"/>
    <n v="3405"/>
    <n v="1730"/>
    <x v="3"/>
  </r>
  <r>
    <s v="Lonely Planet Fast Talk German"/>
    <s v="Lonely Planet"/>
    <n v="132"/>
    <n v="99"/>
    <s v="měkká vazba"/>
    <s v="Umění &amp; Kultura &amp; Hobby"/>
    <n v="33"/>
    <n v="0.25"/>
    <n v="0"/>
    <n v="876"/>
    <n v="1815"/>
    <x v="2"/>
  </r>
  <r>
    <s v="Základy statistiky - Aplikace v technických a ekonomických oborech"/>
    <s v="Jiří Neubauer"/>
    <n v="312"/>
    <n v="193"/>
    <s v="měkká vazba"/>
    <s v="Ekonomie &amp; Naučné &amp; Věda"/>
    <n v="119"/>
    <n v="0.38141025641025639"/>
    <n v="0"/>
    <n v="777"/>
    <n v="4411"/>
    <x v="1"/>
  </r>
  <r>
    <s v="Nesmířené srdce Chrongramu"/>
    <s v="Jan Bílý"/>
    <n v="89"/>
    <n v="48"/>
    <s v="online nosič"/>
    <s v="Scifi &amp; Fantasy &amp; Horor"/>
    <n v="41"/>
    <n v="0.4606741573033708"/>
    <n v="1"/>
    <n v="3111"/>
    <n v="3293"/>
    <x v="2"/>
  </r>
  <r>
    <s v="1913. Co jsem ještě chtěl vyprávět"/>
    <s v="Florian Illies"/>
    <n v="229"/>
    <n v="140"/>
    <s v="online nosič"/>
    <s v="Beletrie"/>
    <n v="89"/>
    <n v="0.388646288209607"/>
    <n v="1"/>
    <n v="764"/>
    <n v="3147"/>
    <x v="1"/>
  </r>
  <r>
    <s v="The Manor House Governess"/>
    <s v="C. A. Castle"/>
    <n v="268"/>
    <n v="131"/>
    <s v="měkká vazba"/>
    <s v="Romantika &amp; Erotika"/>
    <n v="137"/>
    <n v="0.51119402985074625"/>
    <n v="0"/>
    <n v="4296"/>
    <n v="3887"/>
    <x v="1"/>
  </r>
  <r>
    <s v="Non testatur"/>
    <s v="Miroslav Jandovský"/>
    <n v="69"/>
    <n v="32"/>
    <s v="online nosič"/>
    <s v="Beletrie"/>
    <n v="37"/>
    <n v="0.53623188405797106"/>
    <n v="1"/>
    <n v="2452"/>
    <n v="4501"/>
    <x v="2"/>
  </r>
  <r>
    <s v="Nejkrásnější dětské hádanky"/>
    <s v="Barrister &amp; Principal"/>
    <n v="204"/>
    <n v="129"/>
    <s v="pevná vazba"/>
    <s v="Psychologie &amp; Spiritualita &amp; Esoterika"/>
    <n v="75"/>
    <n v="0.36764705882352944"/>
    <n v="0"/>
    <n v="1129"/>
    <n v="1817"/>
    <x v="2"/>
  </r>
  <r>
    <s v="Star Wars: Darth Vader, Vol. 6: Return of the Handmaidens"/>
    <s v="Greg Pak"/>
    <n v="459"/>
    <n v="372"/>
    <s v="měkká vazba"/>
    <s v="Scifi &amp; Fantasy &amp; Horor"/>
    <n v="87"/>
    <n v="0.18954248366013071"/>
    <n v="0"/>
    <n v="3165"/>
    <n v="3446"/>
    <x v="1"/>
  </r>
  <r>
    <s v="Shadow Cabinet"/>
    <s v="Dawsonová Juno"/>
    <n v="402"/>
    <n v="310"/>
    <s v="měkká vazba"/>
    <s v="Scifi &amp; Fantasy &amp; Horor"/>
    <n v="92"/>
    <n v="0.22885572139303484"/>
    <n v="0"/>
    <n v="1490"/>
    <n v="2288"/>
    <x v="1"/>
  </r>
  <r>
    <s v="Kamarádky v kuchyni"/>
    <s v="Imagination of people"/>
    <n v="223"/>
    <n v="201"/>
    <s v="pevná vazba"/>
    <s v="Vaření &amp; lifestyle"/>
    <n v="22"/>
    <n v="9.8654708520179366E-2"/>
    <n v="0"/>
    <n v="3372"/>
    <n v="2067"/>
    <x v="3"/>
  </r>
  <r>
    <s v="Příběhy zvířat"/>
    <s v="Olga Walló"/>
    <n v="69"/>
    <n v="59"/>
    <s v="online nosič"/>
    <s v="Beletrie"/>
    <n v="10"/>
    <n v="0.14492753623188406"/>
    <n v="1"/>
    <n v="982"/>
    <n v="1955"/>
    <x v="3"/>
  </r>
  <r>
    <s v="Stella Maris"/>
    <s v="Cormac McCarthy"/>
    <n v="99"/>
    <n v="72"/>
    <s v="pevná vazba"/>
    <s v="Beletrie"/>
    <n v="27"/>
    <n v="0.27272727272727271"/>
    <n v="0"/>
    <n v="1372"/>
    <n v="2615"/>
    <x v="2"/>
  </r>
  <r>
    <s v="Auta Neonoví závodníci"/>
    <s v="Walt Disney"/>
    <n v="199"/>
    <n v="64"/>
    <s v="pevná vazba"/>
    <s v="Děti &amp; Mládež"/>
    <n v="135"/>
    <n v="0.67839195979899503"/>
    <n v="0"/>
    <n v="1128"/>
    <n v="3134"/>
    <x v="1"/>
  </r>
  <r>
    <s v="The Road to Serfdom"/>
    <s v="Friedrich Augus Hayek"/>
    <n v="295"/>
    <n v="204"/>
    <s v="měkká vazba"/>
    <s v="Ekonomie &amp; Naučné &amp; Věda"/>
    <n v="91"/>
    <n v="0.30847457627118646"/>
    <n v="0"/>
    <n v="1492"/>
    <n v="2755"/>
    <x v="1"/>
  </r>
  <r>
    <s v="Death Note 5"/>
    <s v="Tsugumi Ohba"/>
    <n v="232"/>
    <n v="162"/>
    <s v="měkká vazba"/>
    <s v="Scifi &amp; Fantasy &amp; Horor"/>
    <n v="70"/>
    <n v="0.30172413793103448"/>
    <n v="0"/>
    <n v="3610"/>
    <n v="1375"/>
    <x v="2"/>
  </r>
  <r>
    <s v="My name is Čičák"/>
    <s v="Martina Skala"/>
    <n v="241"/>
    <n v="149"/>
    <s v="pevná vazba"/>
    <s v="Umění &amp; Kultura &amp; Hobby"/>
    <n v="92"/>
    <n v="0.38174273858921159"/>
    <n v="0"/>
    <n v="1061"/>
    <n v="3278"/>
    <x v="1"/>
  </r>
  <r>
    <s v="Slečna Austenová vyšetřuje: Nešťastná kloboučnice"/>
    <s v="Jessica Bullová"/>
    <n v="278"/>
    <n v="209"/>
    <s v="online nosič"/>
    <s v="Krimi &amp; thriller"/>
    <n v="69"/>
    <n v="0.24820143884892087"/>
    <n v="1"/>
    <n v="2641"/>
    <n v="2803"/>
    <x v="2"/>
  </r>
  <r>
    <s v="Conan a brány času"/>
    <s v="Dakh Hunter"/>
    <n v="79"/>
    <n v="47"/>
    <s v="online nosič"/>
    <s v="Scifi &amp; Fantasy &amp; Horor"/>
    <n v="32"/>
    <n v="0.4050632911392405"/>
    <n v="1"/>
    <n v="2521"/>
    <n v="1826"/>
    <x v="2"/>
  </r>
  <r>
    <s v="Covid-19 infodemie"/>
    <s v="Václav Moravec"/>
    <n v="492"/>
    <n v="384"/>
    <s v="měkká vazba"/>
    <s v="Vaření &amp; lifestyle"/>
    <n v="108"/>
    <n v="0.21951219512195122"/>
    <n v="0"/>
    <n v="965"/>
    <n v="3590"/>
    <x v="1"/>
  </r>
  <r>
    <s v="Maus Now : Selected Writing"/>
    <s v="Art Spiegelman"/>
    <n v="536"/>
    <n v="397"/>
    <s v="pevná vazba"/>
    <s v="Scifi &amp; Fantasy &amp; Horor"/>
    <n v="139"/>
    <n v="0.25932835820895522"/>
    <n v="0"/>
    <n v="3192"/>
    <n v="3762"/>
    <x v="1"/>
  </r>
  <r>
    <s v="Bez tváře"/>
    <s v="Lucie Salová"/>
    <n v="189"/>
    <n v="119"/>
    <s v="online nosič"/>
    <s v="Beletrie"/>
    <n v="70"/>
    <n v="0.37037037037037035"/>
    <n v="1"/>
    <n v="2606"/>
    <n v="599"/>
    <x v="2"/>
  </r>
  <r>
    <s v="The Swimmers"/>
    <s v="Julie Otsuka"/>
    <n v="357"/>
    <n v="293"/>
    <s v="pevná vazba"/>
    <s v="Beletrie"/>
    <n v="64"/>
    <n v="0.17927170868347339"/>
    <n v="0"/>
    <n v="3439"/>
    <n v="1625"/>
    <x v="2"/>
  </r>
  <r>
    <s v="Lost Girl King"/>
    <s v="Catherine Doyleová"/>
    <n v="223"/>
    <n v="103"/>
    <s v="měkká vazba"/>
    <s v="Děti &amp; Mládež"/>
    <n v="120"/>
    <n v="0.53811659192825112"/>
    <n v="0"/>
    <n v="2572"/>
    <n v="26"/>
    <x v="1"/>
  </r>
  <r>
    <s v="Legenda Roman Hubník"/>
    <s v="Roman Smutný"/>
    <n v="357"/>
    <n v="268"/>
    <s v="měkká vazba"/>
    <s v="Beletrie"/>
    <n v="89"/>
    <n v="0.24929971988795518"/>
    <n v="0"/>
    <n v="3968"/>
    <n v="4412"/>
    <x v="1"/>
  </r>
  <r>
    <s v="Škola ve vesmíru Nouzové přistání"/>
    <s v="Scott Seegert"/>
    <n v="269"/>
    <n v="202"/>
    <s v="pevná vazba"/>
    <s v="Scifi &amp; Fantasy &amp; Horor"/>
    <n v="67"/>
    <n v="0.24907063197026022"/>
    <n v="0"/>
    <n v="1772"/>
    <n v="2473"/>
    <x v="2"/>
  </r>
  <r>
    <s v="Za prokletými zdmi"/>
    <s v="Lauren Blackwoodová"/>
    <n v="269"/>
    <n v="108"/>
    <s v="online nosič"/>
    <s v="Beletrie"/>
    <n v="161"/>
    <n v="0.5985130111524164"/>
    <n v="1"/>
    <n v="2325"/>
    <n v="1279"/>
    <x v="0"/>
  </r>
  <r>
    <s v="Cesta A. Š. za lidskou důstojností"/>
    <s v="Miroslav Jandovský"/>
    <n v="69"/>
    <n v="43"/>
    <s v="online nosič"/>
    <s v="Historie &amp; války"/>
    <n v="26"/>
    <n v="0.37681159420289856"/>
    <n v="1"/>
    <n v="2957"/>
    <n v="3756"/>
    <x v="2"/>
  </r>
  <r>
    <s v="The Spiritual Poems of Rumi"/>
    <s v="Džaláleddín Rúmí"/>
    <n v="295"/>
    <n v="195"/>
    <s v="pevná vazba"/>
    <s v="Beletrie"/>
    <n v="100"/>
    <n v="0.33898305084745761"/>
    <n v="0"/>
    <n v="2540"/>
    <n v="492"/>
    <x v="1"/>
  </r>
  <r>
    <s v="Říše pomíjivosti"/>
    <s v="Gilles Lipovetsky"/>
    <n v="403"/>
    <n v="375"/>
    <s v="pevná vazba"/>
    <s v="Vaření &amp; lifestyle"/>
    <n v="28"/>
    <n v="6.9478908188585611E-2"/>
    <n v="0"/>
    <n v="522"/>
    <n v="4533"/>
    <x v="2"/>
  </r>
  <r>
    <s v="Krystaly pro cestu životem"/>
    <s v="Gemma Petherbridge"/>
    <n v="357"/>
    <n v="268"/>
    <s v="pevná vazba"/>
    <s v="Psychologie &amp; Spiritualita &amp; Esoterika"/>
    <n v="89"/>
    <n v="0.24929971988795518"/>
    <n v="0"/>
    <n v="2834"/>
    <n v="705"/>
    <x v="1"/>
  </r>
  <r>
    <s v="Angelika Frankenstein Makes Her Match"/>
    <s v="Thorneová Sally"/>
    <n v="449"/>
    <n v="323"/>
    <s v="měkká vazba"/>
    <s v="Romantika &amp; Erotika"/>
    <n v="126"/>
    <n v="0.28062360801781738"/>
    <n v="0"/>
    <n v="3825"/>
    <n v="624"/>
    <x v="1"/>
  </r>
  <r>
    <s v="The Choice"/>
    <s v="Nora Robertsová"/>
    <n v="268"/>
    <n v="113"/>
    <s v="měkká vazba"/>
    <s v="Romantika &amp; Erotika"/>
    <n v="155"/>
    <n v="0.57835820895522383"/>
    <n v="0"/>
    <n v="1161"/>
    <n v="137"/>
    <x v="0"/>
  </r>
  <r>
    <s v="A World of Curiosities"/>
    <s v="Louise Pennyová"/>
    <n v="268"/>
    <n v="166"/>
    <s v="měkká vazba"/>
    <s v="Krimi &amp; thriller"/>
    <n v="102"/>
    <n v="0.38059701492537312"/>
    <n v="0"/>
    <n v="1654"/>
    <n v="3588"/>
    <x v="1"/>
  </r>
  <r>
    <s v="Nejlepší sprostonárodní vtipy"/>
    <s v="Ladislav Szalai"/>
    <n v="59"/>
    <n v="34"/>
    <s v="online nosič"/>
    <s v="Umění &amp; Kultura &amp; Hobby"/>
    <n v="25"/>
    <n v="0.42372881355932202"/>
    <n v="1"/>
    <n v="4361"/>
    <n v="1704"/>
    <x v="3"/>
  </r>
  <r>
    <s v="Guinness World Records 2025 (anglicky)"/>
    <s v="Birgit Kaltenthaler"/>
    <n v="509"/>
    <n v="458"/>
    <s v="pevná vazba"/>
    <s v="Ekonomie &amp; Naučné &amp; Věda"/>
    <n v="51"/>
    <n v="0.10019646365422397"/>
    <n v="0"/>
    <n v="3200"/>
    <n v="3193"/>
    <x v="2"/>
  </r>
  <r>
    <s v="Expedice badatele Věnceslava Brábka do devonských krajin s prvními pralesy"/>
    <s v="Jan Sovák"/>
    <n v="294"/>
    <n v="291"/>
    <s v="měkká vazba"/>
    <s v="Scifi &amp; Fantasy &amp; Horor"/>
    <n v="3"/>
    <n v="1.020408163265306E-2"/>
    <n v="0"/>
    <n v="4128"/>
    <n v="3883"/>
    <x v="3"/>
  </r>
  <r>
    <s v="Monarchs"/>
    <s v="Kass Morgan"/>
    <n v="449"/>
    <n v="346"/>
    <s v="měkká vazba"/>
    <s v="Scifi &amp; Fantasy &amp; Horor"/>
    <n v="103"/>
    <n v="0.22939866369710468"/>
    <n v="0"/>
    <n v="1969"/>
    <n v="1611"/>
    <x v="1"/>
  </r>
  <r>
    <s v="Evergreen"/>
    <s v="Lydia Elise Millen"/>
    <n v="591"/>
    <n v="443"/>
    <s v="pevná vazba"/>
    <s v="Vaření &amp; lifestyle"/>
    <n v="148"/>
    <n v="0.25042301184433163"/>
    <n v="0"/>
    <n v="1813"/>
    <n v="1739"/>
    <x v="1"/>
  </r>
  <r>
    <s v="The Eternal One"/>
    <s v="Namina Forna"/>
    <n v="259"/>
    <n v="101"/>
    <s v="měkká vazba"/>
    <s v="Děti &amp; Mládež"/>
    <n v="158"/>
    <n v="0.61003861003861004"/>
    <n v="0"/>
    <n v="2947"/>
    <n v="4202"/>
    <x v="0"/>
  </r>
  <r>
    <s v="Wonder Woman Historia: The Amazons"/>
    <s v="Phil Jimenez"/>
    <n v="849"/>
    <n v="594"/>
    <s v="pevná vazba"/>
    <s v="Scifi &amp; Fantasy &amp; Horor"/>
    <n v="255"/>
    <n v="0.30035335689045939"/>
    <n v="0"/>
    <n v="499"/>
    <n v="3558"/>
    <x v="0"/>
  </r>
  <r>
    <s v="Jed"/>
    <s v="Bex Hoganová"/>
    <n v="249"/>
    <n v="122"/>
    <s v="online nosič"/>
    <s v="Scifi &amp; Fantasy &amp; Horor"/>
    <n v="127"/>
    <n v="0.51004016064257029"/>
    <n v="1"/>
    <n v="2601"/>
    <n v="3540"/>
    <x v="1"/>
  </r>
  <r>
    <s v="Gorgeous Gruesome Faces"/>
    <s v="Linda Cheng"/>
    <n v="268"/>
    <n v="145"/>
    <s v="měkká vazba"/>
    <s v="Děti &amp; Mládež"/>
    <n v="123"/>
    <n v="0.45895522388059701"/>
    <n v="0"/>
    <n v="2802"/>
    <n v="1480"/>
    <x v="1"/>
  </r>
  <r>
    <s v="Adléta Arpádovna - Mezi láskou a spravedlností"/>
    <s v="Oldřiška Ciprová"/>
    <n v="189"/>
    <n v="132"/>
    <s v="online nosič"/>
    <s v="Historie &amp; války"/>
    <n v="57"/>
    <n v="0.30158730158730157"/>
    <n v="1"/>
    <n v="2501"/>
    <n v="3667"/>
    <x v="2"/>
  </r>
  <r>
    <s v="No Reserve"/>
    <s v="Felix Francis"/>
    <n v="268"/>
    <n v="217"/>
    <s v="měkká vazba"/>
    <s v="Krimi &amp; thriller"/>
    <n v="51"/>
    <n v="0.19029850746268656"/>
    <n v="0"/>
    <n v="955"/>
    <n v="214"/>
    <x v="2"/>
  </r>
  <r>
    <s v="Záhady legendy a mýty 1.díl"/>
    <s v="Dušan Procházka"/>
    <n v="399"/>
    <n v="379"/>
    <s v="pevná vazba"/>
    <s v="Umění &amp; Kultura &amp; Hobby"/>
    <n v="20"/>
    <n v="5.0125313283208017E-2"/>
    <n v="0"/>
    <n v="31"/>
    <n v="4532"/>
    <x v="3"/>
  </r>
  <r>
    <s v="Women Photographers"/>
    <s v="Boris Friedewald"/>
    <n v="1090"/>
    <n v="1079"/>
    <s v="pevná vazba"/>
    <s v="Umění &amp; Kultura &amp; Hobby"/>
    <n v="11"/>
    <n v="1.0091743119266056E-2"/>
    <n v="0"/>
    <n v="4246"/>
    <n v="3554"/>
    <x v="3"/>
  </r>
  <r>
    <s v="Memoirs of a Teenage Amnesia"/>
    <s v="Gabrielle Zevin"/>
    <n v="259"/>
    <n v="161"/>
    <s v="měkká vazba"/>
    <s v="Děti &amp; Mládež"/>
    <n v="98"/>
    <n v="0.3783783783783784"/>
    <n v="0"/>
    <n v="581"/>
    <n v="1666"/>
    <x v="1"/>
  </r>
  <r>
    <s v="Midnight Ruin"/>
    <s v="Katee Robert"/>
    <n v="250"/>
    <n v="125"/>
    <s v="měkká vazba"/>
    <s v="Romantika &amp; Erotika"/>
    <n v="125"/>
    <n v="0.5"/>
    <n v="0"/>
    <n v="3083"/>
    <n v="839"/>
    <x v="1"/>
  </r>
  <r>
    <s v="Poklady našeho děťátka BOX"/>
    <s v="CPress"/>
    <n v="2490"/>
    <n v="2191"/>
    <s v="pevná vazba"/>
    <s v="Ekonomie &amp; Naučné &amp; Věda"/>
    <n v="299"/>
    <n v="0.12008032128514057"/>
    <n v="0"/>
    <n v="3674"/>
    <n v="3205"/>
    <x v="0"/>
  </r>
  <r>
    <s v="Conan na Ostrově ledu"/>
    <s v="Mike Philip"/>
    <n v="79"/>
    <n v="53"/>
    <s v="online nosič"/>
    <s v="Scifi &amp; Fantasy &amp; Horor"/>
    <n v="26"/>
    <n v="0.32911392405063289"/>
    <n v="1"/>
    <n v="888"/>
    <n v="464"/>
    <x v="2"/>
  </r>
  <r>
    <s v="Květ smrti"/>
    <s v="Anne Mette Hancock"/>
    <n v="319"/>
    <n v="214"/>
    <s v="online nosič"/>
    <s v="Krimi &amp; thriller"/>
    <n v="105"/>
    <n v="0.32915360501567398"/>
    <n v="1"/>
    <n v="265"/>
    <n v="944"/>
    <x v="1"/>
  </r>
  <r>
    <s v="Tři roky krve"/>
    <s v="Václav Králíček"/>
    <n v="159"/>
    <n v="107"/>
    <s v="online nosič"/>
    <s v="Historie &amp; války"/>
    <n v="52"/>
    <n v="0.32704402515723269"/>
    <n v="1"/>
    <n v="2816"/>
    <n v="541"/>
    <x v="2"/>
  </r>
  <r>
    <s v="Camino Ghosts"/>
    <s v="John Grisham"/>
    <n v="268"/>
    <n v="172"/>
    <s v="měkká vazba"/>
    <s v="Krimi &amp; thriller"/>
    <n v="96"/>
    <n v="0.35820895522388058"/>
    <n v="0"/>
    <n v="338"/>
    <n v="495"/>
    <x v="1"/>
  </r>
  <r>
    <s v="Marcus Aurelius: The Stoic Emperor"/>
    <s v="Donald J. Robertson"/>
    <n v="447"/>
    <n v="304"/>
    <s v="měkká vazba"/>
    <s v="Beletrie"/>
    <n v="143"/>
    <n v="0.31991051454138703"/>
    <n v="0"/>
    <n v="467"/>
    <n v="3254"/>
    <x v="1"/>
  </r>
  <r>
    <s v="Bluey: What Games Should We Play?"/>
    <s v="Bluey"/>
    <n v="214"/>
    <n v="88"/>
    <s v="pevná vazba"/>
    <s v="Děti &amp; Mládež"/>
    <n v="126"/>
    <n v="0.58878504672897192"/>
    <n v="0"/>
    <n v="4419"/>
    <n v="902"/>
    <x v="1"/>
  </r>
  <r>
    <s v="Atlas domácích bytostí"/>
    <s v="Martin Poláček"/>
    <n v="329"/>
    <n v="207"/>
    <s v="měkká vazba"/>
    <s v="Děti &amp; Mládež"/>
    <n v="122"/>
    <n v="0.37082066869300911"/>
    <n v="0"/>
    <n v="1289"/>
    <n v="20"/>
    <x v="1"/>
  </r>
  <r>
    <s v="Conan: Setovy šachy/Léčka"/>
    <s v="Václav Vágenknecht"/>
    <n v="79"/>
    <n v="58"/>
    <s v="online nosič"/>
    <s v="Scifi &amp; Fantasy &amp; Horor"/>
    <n v="21"/>
    <n v="0.26582278481012656"/>
    <n v="1"/>
    <n v="3970"/>
    <n v="2083"/>
    <x v="3"/>
  </r>
  <r>
    <s v="Allen Carr's Easy Way to Quit Emotional Eating"/>
    <s v="Allen Carr"/>
    <n v="429"/>
    <n v="266"/>
    <s v="měkká vazba"/>
    <s v="Vaření &amp; lifestyle"/>
    <n v="163"/>
    <n v="0.37995337995337997"/>
    <n v="0"/>
    <n v="2832"/>
    <n v="1819"/>
    <x v="0"/>
  </r>
  <r>
    <s v="Zero waste pro děti"/>
    <s v="Karine Balzeau"/>
    <n v="268"/>
    <n v="188"/>
    <s v="měkká vazba"/>
    <s v="Ekonomie &amp; Naučné &amp; Věda"/>
    <n v="80"/>
    <n v="0.29850746268656714"/>
    <n v="0"/>
    <n v="1323"/>
    <n v="1547"/>
    <x v="1"/>
  </r>
  <r>
    <s v="The Burrow and Other Stories"/>
    <s v="Franz Kafka"/>
    <n v="241"/>
    <n v="149"/>
    <s v="měkká vazba"/>
    <s v="Beletrie"/>
    <n v="92"/>
    <n v="0.38174273858921159"/>
    <n v="0"/>
    <n v="492"/>
    <n v="2767"/>
    <x v="1"/>
  </r>
  <r>
    <s v="Wild Animals Sound Book"/>
    <s v="Sam Taplin"/>
    <n v="357"/>
    <n v="211"/>
    <s v="pevná vazba"/>
    <s v="Děti &amp; Mládež"/>
    <n v="146"/>
    <n v="0.40896358543417366"/>
    <n v="0"/>
    <n v="1457"/>
    <n v="2365"/>
    <x v="1"/>
  </r>
  <r>
    <s v="When I See Blue"/>
    <s v="Lily Bailey"/>
    <n v="232"/>
    <n v="114"/>
    <s v="měkká vazba"/>
    <s v="Děti &amp; Mládež"/>
    <n v="118"/>
    <n v="0.50862068965517238"/>
    <n v="0"/>
    <n v="878"/>
    <n v="2118"/>
    <x v="1"/>
  </r>
  <r>
    <s v="The Party Crasher"/>
    <s v="Slovart"/>
    <n v="279"/>
    <n v="159"/>
    <s v="měkká vazba"/>
    <s v="Romantika &amp; Erotika"/>
    <n v="120"/>
    <n v="0.43010752688172044"/>
    <n v="0"/>
    <n v="1557"/>
    <n v="1192"/>
    <x v="1"/>
  </r>
  <r>
    <s v="The In Between"/>
    <s v="Klein Marc"/>
    <n v="232"/>
    <n v="162"/>
    <s v="měkká vazba"/>
    <s v="Děti &amp; Mládež"/>
    <n v="70"/>
    <n v="0.30172413793103448"/>
    <n v="0"/>
    <n v="203"/>
    <n v="2122"/>
    <x v="2"/>
  </r>
  <r>
    <s v="Pohlaď mě! - Dinosaurus"/>
    <s v="Jiri Models"/>
    <n v="249"/>
    <n v="122"/>
    <s v="pevná vazba"/>
    <s v="Děti &amp; Mládež"/>
    <n v="127"/>
    <n v="0.51004016064257029"/>
    <n v="0"/>
    <n v="1145"/>
    <n v="1045"/>
    <x v="1"/>
  </r>
  <r>
    <s v="Early Morning Riser"/>
    <s v="Katherine Heiny"/>
    <n v="279"/>
    <n v="137"/>
    <s v="měkká vazba"/>
    <s v="Romantika &amp; Erotika"/>
    <n v="142"/>
    <n v="0.50896057347670254"/>
    <n v="0"/>
    <n v="539"/>
    <n v="715"/>
    <x v="1"/>
  </r>
  <r>
    <s v="Sloneček Malej ve světě širém"/>
    <s v="Ivan Binar"/>
    <n v="269"/>
    <n v="116"/>
    <s v="pevná vazba"/>
    <s v="Děti &amp; Mládež"/>
    <n v="153"/>
    <n v="0.56877323420074355"/>
    <n v="0"/>
    <n v="241"/>
    <n v="3582"/>
    <x v="0"/>
  </r>
  <r>
    <s v="Příručka mladého hledače"/>
    <s v="Eva Prchalová"/>
    <n v="329"/>
    <n v="145"/>
    <s v="pevná vazba"/>
    <s v="Děti &amp; Mládež"/>
    <n v="184"/>
    <n v="0.55927051671732519"/>
    <n v="0"/>
    <n v="817"/>
    <n v="3892"/>
    <x v="0"/>
  </r>
  <r>
    <s v="Hitokiri"/>
    <s v="Oskar Fuchs"/>
    <n v="179"/>
    <n v="129"/>
    <s v="online nosič"/>
    <s v="Scifi &amp; Fantasy &amp; Horor"/>
    <n v="50"/>
    <n v="0.27932960893854747"/>
    <n v="1"/>
    <n v="741"/>
    <n v="943"/>
    <x v="2"/>
  </r>
  <r>
    <s v="Trains Sound Book"/>
    <s v="Sam Taplin"/>
    <n v="357"/>
    <n v="264"/>
    <s v="pevná vazba"/>
    <s v="Děti &amp; Mládež"/>
    <n v="93"/>
    <n v="0.26050420168067229"/>
    <n v="0"/>
    <n v="1020"/>
    <n v="975"/>
    <x v="1"/>
  </r>
  <r>
    <s v="The Hitler Years - Disaster 1940 - 1945"/>
    <s v="Frank McDonough"/>
    <n v="330"/>
    <n v="317"/>
    <s v="měkká vazba"/>
    <s v="Historie &amp; války"/>
    <n v="13"/>
    <n v="3.9393939393939391E-2"/>
    <n v="0"/>
    <n v="456"/>
    <n v="3238"/>
    <x v="3"/>
  </r>
  <r>
    <s v="Two Metres From You"/>
    <s v="Stephens Heidi"/>
    <n v="312"/>
    <n v="150"/>
    <s v="měkká vazba"/>
    <s v="Romantika &amp; Erotika"/>
    <n v="162"/>
    <n v="0.51923076923076927"/>
    <n v="0"/>
    <n v="1127"/>
    <n v="2540"/>
    <x v="0"/>
  </r>
  <r>
    <s v="More Than This"/>
    <s v="Krystal Marquis"/>
    <n v="268"/>
    <n v="134"/>
    <s v="měkká vazba"/>
    <s v="Děti &amp; Mládež"/>
    <n v="134"/>
    <n v="0.5"/>
    <n v="0"/>
    <n v="935"/>
    <n v="2180"/>
    <x v="1"/>
  </r>
  <r>
    <s v="Mít moc"/>
    <s v="Miroslav Jandovský"/>
    <n v="69"/>
    <n v="46"/>
    <s v="online nosič"/>
    <s v="Historie &amp; války"/>
    <n v="23"/>
    <n v="0.33333333333333331"/>
    <n v="1"/>
    <n v="870"/>
    <n v="3495"/>
    <x v="3"/>
  </r>
  <r>
    <s v="Golden Kamuy 1"/>
    <s v="Satoru Noda"/>
    <n v="312"/>
    <n v="265"/>
    <s v="měkká vazba"/>
    <s v="Scifi &amp; Fantasy &amp; Horor"/>
    <n v="47"/>
    <n v="0.15064102564102563"/>
    <n v="0"/>
    <n v="4177"/>
    <n v="3218"/>
    <x v="2"/>
  </r>
  <r>
    <s v="Sea Change"/>
    <s v="Gina Chung"/>
    <n v="449"/>
    <n v="184"/>
    <s v="měkká vazba"/>
    <s v="Romantika &amp; Erotika"/>
    <n v="265"/>
    <n v="0.59020044543429839"/>
    <n v="0"/>
    <n v="1782"/>
    <n v="4152"/>
    <x v="0"/>
  </r>
  <r>
    <s v="Witches"/>
    <s v="Brenda Lozano"/>
    <n v="469"/>
    <n v="244"/>
    <s v="měkká vazba"/>
    <s v="Beletrie"/>
    <n v="225"/>
    <n v="0.47974413646055436"/>
    <n v="0"/>
    <n v="4016"/>
    <n v="1981"/>
    <x v="0"/>
  </r>
  <r>
    <s v="Pozemní stavitelství VI. pro SPŠ stavební"/>
    <s v="Jan Tywoniak"/>
    <n v="89"/>
    <n v="79"/>
    <s v="měkká vazba"/>
    <s v="Umění &amp; Kultura &amp; Hobby"/>
    <n v="10"/>
    <n v="0.11235955056179775"/>
    <n v="0"/>
    <n v="2431"/>
    <n v="3542"/>
    <x v="3"/>
  </r>
  <r>
    <s v="Nebojte se žít"/>
    <s v="Miloš Babiš"/>
    <n v="79"/>
    <n v="48"/>
    <s v="online nosič"/>
    <s v="Beletrie"/>
    <n v="31"/>
    <n v="0.39240506329113922"/>
    <n v="1"/>
    <n v="2426"/>
    <n v="3846"/>
    <x v="2"/>
  </r>
  <r>
    <s v="In A Glass Darkly"/>
    <s v="Joseph Thomas Sheridan Le Fanu"/>
    <n v="165"/>
    <n v="84"/>
    <s v="měkká vazba"/>
    <s v="Scifi &amp; Fantasy &amp; Horor"/>
    <n v="81"/>
    <n v="0.49090909090909091"/>
    <n v="0"/>
    <n v="384"/>
    <n v="2802"/>
    <x v="1"/>
  </r>
  <r>
    <s v="Kaguya-sama: Love Is War 7"/>
    <s v="Aka Akasaka"/>
    <n v="232"/>
    <n v="204"/>
    <s v="měkká vazba"/>
    <s v="Scifi &amp; Fantasy &amp; Horor"/>
    <n v="28"/>
    <n v="0.1206896551724138"/>
    <n v="0"/>
    <n v="2731"/>
    <n v="534"/>
    <x v="2"/>
  </r>
  <r>
    <s v="Bury Your Gays"/>
    <s v="Chuck Tingle"/>
    <n v="268"/>
    <n v="182"/>
    <s v="měkká vazba"/>
    <s v="Scifi &amp; Fantasy &amp; Horor"/>
    <n v="86"/>
    <n v="0.32089552238805968"/>
    <n v="0"/>
    <n v="2174"/>
    <n v="611"/>
    <x v="1"/>
  </r>
  <r>
    <s v="Za války, 1918: Příslib naděje"/>
    <s v="Cynthia Harrod-Eagles"/>
    <n v="279"/>
    <n v="181"/>
    <s v="online nosič"/>
    <s v="Historie &amp; války"/>
    <n v="98"/>
    <n v="0.35125448028673834"/>
    <n v="1"/>
    <n v="508"/>
    <n v="2975"/>
    <x v="1"/>
  </r>
  <r>
    <s v="Zom 100: Bucket List of the Dead 8"/>
    <s v="Haro Aso"/>
    <n v="268"/>
    <n v="220"/>
    <s v="měkká vazba"/>
    <s v="Scifi &amp; Fantasy &amp; Horor"/>
    <n v="48"/>
    <n v="0.17910447761194029"/>
    <n v="0"/>
    <n v="4077"/>
    <n v="3990"/>
    <x v="2"/>
  </r>
  <r>
    <s v="Berserk of Gluttony (Light Novel) Vol. 1"/>
    <s v="Isshiki Ichika"/>
    <n v="339"/>
    <n v="258"/>
    <s v="měkká vazba"/>
    <s v="Scifi &amp; Fantasy &amp; Horor"/>
    <n v="81"/>
    <n v="0.23893805309734514"/>
    <n v="0"/>
    <n v="4023"/>
    <n v="1027"/>
    <x v="1"/>
  </r>
  <r>
    <s v="Penguin Readers Level 2: The Extraordinary Life of Anne Frank (ELT Graded Reader)"/>
    <s v="Kate Scott"/>
    <n v="236"/>
    <n v="113"/>
    <s v="měkká vazba"/>
    <s v="Děti &amp; Mládež"/>
    <n v="123"/>
    <n v="0.52118644067796616"/>
    <n v="0"/>
    <n v="2385"/>
    <n v="957"/>
    <x v="1"/>
  </r>
  <r>
    <s v="Peter Pan"/>
    <s v="Robert Sabuda"/>
    <n v="886"/>
    <n v="372"/>
    <s v="pevná vazba"/>
    <s v="Děti &amp; Mládež"/>
    <n v="514"/>
    <n v="0.58013544018058694"/>
    <n v="0"/>
    <n v="209"/>
    <n v="3082"/>
    <x v="0"/>
  </r>
  <r>
    <s v="Desi Girl Speaking"/>
    <s v="Hussain A. S."/>
    <n v="268"/>
    <n v="113"/>
    <s v="měkká vazba"/>
    <s v="Děti &amp; Mládež"/>
    <n v="155"/>
    <n v="0.57835820895522383"/>
    <n v="0"/>
    <n v="113"/>
    <n v="1483"/>
    <x v="0"/>
  </r>
  <r>
    <s v="Konec světa"/>
    <s v="Peter Temple"/>
    <n v="279"/>
    <n v="193"/>
    <s v="online nosič"/>
    <s v="Krimi &amp; thriller"/>
    <n v="86"/>
    <n v="0.30824372759856633"/>
    <n v="1"/>
    <n v="63"/>
    <n v="3543"/>
    <x v="1"/>
  </r>
  <r>
    <s v="In Search of Us: Twelve Adventures in Anthropology"/>
    <s v="Lucy Moore"/>
    <n v="359"/>
    <n v="334"/>
    <s v="měkká vazba"/>
    <s v="Psychologie &amp; Spiritualita &amp; Esoterika"/>
    <n v="25"/>
    <n v="6.9637883008356549E-2"/>
    <n v="0"/>
    <n v="3992"/>
    <n v="1762"/>
    <x v="3"/>
  </r>
  <r>
    <s v="Gachiakuta 4"/>
    <s v="Kei Urana"/>
    <n v="359"/>
    <n v="280"/>
    <s v="měkká vazba"/>
    <s v="Scifi &amp; Fantasy &amp; Horor"/>
    <n v="79"/>
    <n v="0.22005571030640669"/>
    <n v="0"/>
    <n v="3177"/>
    <n v="1964"/>
    <x v="1"/>
  </r>
  <r>
    <s v="Povídky z jedné a druhé kapsy"/>
    <s v="Karel Čapek"/>
    <n v="179"/>
    <n v="97"/>
    <s v="online nosič"/>
    <s v="Beletrie"/>
    <n v="82"/>
    <n v="0.45810055865921789"/>
    <n v="1"/>
    <n v="2313"/>
    <n v="3753"/>
    <x v="1"/>
  </r>
  <r>
    <s v="Aktivní naděje - Jak čelit zmatku naší doby a nezbláznit se"/>
    <s v="Joanna Macyová"/>
    <n v="312"/>
    <n v="243"/>
    <s v="pevná vazba"/>
    <s v="Vaření &amp; lifestyle"/>
    <n v="69"/>
    <n v="0.22115384615384615"/>
    <n v="0"/>
    <n v="3146"/>
    <n v="4236"/>
    <x v="2"/>
  </r>
  <r>
    <s v="Freedom Is A Constant Struggle"/>
    <s v="Davis Angela Y."/>
    <n v="325"/>
    <n v="254"/>
    <s v="měkká vazba"/>
    <s v="Ekonomie &amp; Naučné &amp; Věda"/>
    <n v="71"/>
    <n v="0.21846153846153846"/>
    <n v="0"/>
    <n v="2607"/>
    <n v="2954"/>
    <x v="2"/>
  </r>
  <r>
    <s v="Zmizím ve tmě"/>
    <s v="Michelle McNamara"/>
    <n v="299"/>
    <n v="263"/>
    <s v="online nosič"/>
    <s v="Krimi &amp; thriller"/>
    <n v="36"/>
    <n v="0.12040133779264214"/>
    <n v="1"/>
    <n v="2336"/>
    <n v="2910"/>
    <x v="2"/>
  </r>
  <r>
    <s v="All the Little Bird-Hearts"/>
    <s v="Viktoria Lloyd-Barlow"/>
    <n v="312"/>
    <n v="222"/>
    <s v="měkká vazba"/>
    <s v="Beletrie"/>
    <n v="90"/>
    <n v="0.28846153846153844"/>
    <n v="0"/>
    <n v="3636"/>
    <n v="2304"/>
    <x v="1"/>
  </r>
  <r>
    <s v="Operace Armagedon"/>
    <s v="Ondřej Neff"/>
    <n v="195"/>
    <n v="129"/>
    <s v="online nosič"/>
    <s v="Scifi &amp; Fantasy &amp; Horor"/>
    <n v="66"/>
    <n v="0.33846153846153848"/>
    <n v="1"/>
    <n v="2410"/>
    <n v="4011"/>
    <x v="2"/>
  </r>
  <r>
    <s v="Prokletí pro všechny"/>
    <s v="Martin Paytok"/>
    <n v="169"/>
    <n v="137"/>
    <s v="online nosič"/>
    <s v="Scifi &amp; Fantasy &amp; Horor"/>
    <n v="32"/>
    <n v="0.1893491124260355"/>
    <n v="1"/>
    <n v="2027"/>
    <n v="4024"/>
    <x v="2"/>
  </r>
  <r>
    <s v="PER | Easystart: Maisie and the Dolphin"/>
    <s v="Stephen Rabley"/>
    <n v="187"/>
    <n v="84"/>
    <s v="měkká vazba"/>
    <s v="Děti &amp; Mládež"/>
    <n v="103"/>
    <n v="0.55080213903743314"/>
    <n v="0"/>
    <n v="1097"/>
    <n v="3473"/>
    <x v="1"/>
  </r>
  <r>
    <s v="Válečné ponorky 1776–1985"/>
    <s v="Karel Renc"/>
    <n v="79"/>
    <n v="56"/>
    <s v="online nosič"/>
    <s v="Historie &amp; války"/>
    <n v="23"/>
    <n v="0.29113924050632911"/>
    <n v="1"/>
    <n v="3415"/>
    <n v="1734"/>
    <x v="3"/>
  </r>
  <r>
    <s v="Muži v offsidu"/>
    <s v="Karel Poláček"/>
    <n v="209"/>
    <n v="138"/>
    <s v="online nosič"/>
    <s v="Beletrie"/>
    <n v="71"/>
    <n v="0.33971291866028708"/>
    <n v="1"/>
    <n v="3279"/>
    <n v="320"/>
    <x v="2"/>
  </r>
  <r>
    <s v="Perfektní manželství"/>
    <s v="Jeneva Rose"/>
    <n v="319"/>
    <n v="249"/>
    <s v="pevná vazba"/>
    <s v="Krimi &amp; thriller"/>
    <n v="70"/>
    <n v="0.21943573667711599"/>
    <n v="0"/>
    <n v="1925"/>
    <n v="4115"/>
    <x v="2"/>
  </r>
  <r>
    <s v="Skoněpády"/>
    <s v="Miroslav Jandovský"/>
    <n v="69"/>
    <n v="58"/>
    <s v="online nosič"/>
    <s v="Historie &amp; války"/>
    <n v="11"/>
    <n v="0.15942028985507245"/>
    <n v="1"/>
    <n v="3240"/>
    <n v="2812"/>
    <x v="3"/>
  </r>
  <r>
    <s v="Odsouzen"/>
    <s v="Jan Bílý"/>
    <n v="89"/>
    <n v="61"/>
    <s v="online nosič"/>
    <s v="Scifi &amp; Fantasy &amp; Horor"/>
    <n v="28"/>
    <n v="0.3146067415730337"/>
    <n v="1"/>
    <n v="2131"/>
    <n v="50"/>
    <x v="2"/>
  </r>
  <r>
    <s v="I'll Look for You, Everywhere"/>
    <s v="Capello Cameron"/>
    <n v="357"/>
    <n v="246"/>
    <s v="měkká vazba"/>
    <s v="Romantika &amp; Erotika"/>
    <n v="111"/>
    <n v="0.31092436974789917"/>
    <n v="0"/>
    <n v="3264"/>
    <n v="1080"/>
    <x v="1"/>
  </r>
  <r>
    <s v="The Strangeworlds Travel Agency: The Edge of the Ocean"/>
    <s v="L.D. Lapinski"/>
    <n v="239"/>
    <n v="131"/>
    <s v="měkká vazba"/>
    <s v="Děti &amp; Mládež"/>
    <n v="108"/>
    <n v="0.45188284518828453"/>
    <n v="0"/>
    <n v="206"/>
    <n v="403"/>
    <x v="1"/>
  </r>
  <r>
    <s v="Stella Maris (anglicky)"/>
    <s v="Cormac McCarthy"/>
    <n v="99"/>
    <n v="77"/>
    <s v="měkká vazba"/>
    <s v="Krimi &amp; thriller"/>
    <n v="22"/>
    <n v="0.22222222222222221"/>
    <n v="0"/>
    <n v="2849"/>
    <n v="4409"/>
    <x v="3"/>
  </r>
  <r>
    <s v="Halóóó, tady Lucifa!"/>
    <s v="Jitka Hladká"/>
    <n v="178"/>
    <n v="73"/>
    <s v="pevná vazba"/>
    <s v="Děti &amp; Mládež"/>
    <n v="105"/>
    <n v="0.5898876404494382"/>
    <n v="0"/>
    <n v="2152"/>
    <n v="4177"/>
    <x v="1"/>
  </r>
  <r>
    <s v="Mrazík s pendrekem v ruce"/>
    <s v="Alexandr Mitrofanov"/>
    <n v="355"/>
    <n v="280"/>
    <s v="pevná vazba"/>
    <s v="Ekonomie &amp; Naučné &amp; Věda"/>
    <n v="75"/>
    <n v="0.21126760563380281"/>
    <n v="0"/>
    <n v="3869"/>
    <n v="2466"/>
    <x v="2"/>
  </r>
  <r>
    <s v="Happy Days with the Naked Chef 3"/>
    <s v="Jamie Oliver"/>
    <n v="178"/>
    <n v="150"/>
    <s v="měkká vazba"/>
    <s v="Vaření &amp; lifestyle"/>
    <n v="28"/>
    <n v="0.15730337078651685"/>
    <n v="0"/>
    <n v="2565"/>
    <n v="721"/>
    <x v="2"/>
  </r>
  <r>
    <s v="A Crack in Creation"/>
    <s v="Samuel Sternberg"/>
    <n v="325"/>
    <n v="286"/>
    <s v="měkká vazba"/>
    <s v="Ekonomie &amp; Naučné &amp; Věda"/>
    <n v="39"/>
    <n v="0.12"/>
    <n v="0"/>
    <n v="55"/>
    <n v="4180"/>
    <x v="2"/>
  </r>
  <r>
    <s v="Sherlock Holmes: The Dark Mysteries"/>
    <s v="Sir Arthur Conan Doyle"/>
    <n v="312"/>
    <n v="234"/>
    <s v="pevná vazba"/>
    <s v="Krimi &amp; thriller"/>
    <n v="78"/>
    <n v="0.25"/>
    <n v="0"/>
    <n v="899"/>
    <n v="4470"/>
    <x v="1"/>
  </r>
  <r>
    <s v="Looking Glass Sound"/>
    <s v="Catriona Ward"/>
    <n v="294"/>
    <n v="197"/>
    <s v="měkká vazba"/>
    <s v="Krimi &amp; thriller"/>
    <n v="97"/>
    <n v="0.32993197278911562"/>
    <n v="0"/>
    <n v="4366"/>
    <n v="4351"/>
    <x v="1"/>
  </r>
  <r>
    <s v="Dračí vášeň"/>
    <s v="Andrew Hall"/>
    <n v="45"/>
    <n v="36"/>
    <s v="online nosič"/>
    <s v="Krimi &amp; thriller"/>
    <n v="9"/>
    <n v="0.2"/>
    <n v="1"/>
    <n v="3665"/>
    <n v="3312"/>
    <x v="3"/>
  </r>
  <r>
    <s v="Tucet pohádek Vojtěcha Kubašty"/>
    <s v="Štěpánka Sekaninová"/>
    <n v="447"/>
    <n v="112"/>
    <s v="leporelo"/>
    <s v="Děti &amp; Mládež"/>
    <n v="335"/>
    <n v="0.7494407158836689"/>
    <n v="0"/>
    <n v="4163"/>
    <n v="3188"/>
    <x v="0"/>
  </r>
  <r>
    <s v="The Leopard: Vintage Quarterbound Classics"/>
    <s v="Giuseppe Tomasi di Lampedusa"/>
    <n v="447"/>
    <n v="362"/>
    <s v="pevná vazba"/>
    <s v="Beletrie"/>
    <n v="85"/>
    <n v="0.19015659955257272"/>
    <n v="0"/>
    <n v="4456"/>
    <n v="2260"/>
    <x v="1"/>
  </r>
  <r>
    <s v="Boruto: Naruto Next Generations 20"/>
    <s v="Masaši Kišimoto"/>
    <n v="266"/>
    <n v="186"/>
    <s v="měkká vazba"/>
    <s v="Scifi &amp; Fantasy &amp; Horor"/>
    <n v="80"/>
    <n v="0.3007518796992481"/>
    <n v="0"/>
    <n v="4454"/>
    <n v="3458"/>
    <x v="1"/>
  </r>
  <r>
    <s v="After Man: Expanded 40th Anniversary Edition"/>
    <s v="Dixon Dougal"/>
    <n v="886"/>
    <n v="576"/>
    <s v="pevná vazba"/>
    <s v="Ekonomie &amp; Naučné &amp; Věda"/>
    <n v="310"/>
    <n v="0.34988713318284426"/>
    <n v="0"/>
    <n v="2749"/>
    <n v="32"/>
    <x v="0"/>
  </r>
  <r>
    <s v="The Palace Papers"/>
    <s v="Tina Brownová"/>
    <n v="329"/>
    <n v="214"/>
    <s v="měkká vazba"/>
    <s v="Beletrie"/>
    <n v="115"/>
    <n v="0.34954407294832829"/>
    <n v="0"/>
    <n v="4517"/>
    <n v="2311"/>
    <x v="1"/>
  </r>
  <r>
    <s v="Lizzie Blake's Best Mistake"/>
    <s v="Mazey Eddings"/>
    <n v="299"/>
    <n v="126"/>
    <s v="měkká vazba"/>
    <s v="Romantika &amp; Erotika"/>
    <n v="173"/>
    <n v="0.57859531772575246"/>
    <n v="0"/>
    <n v="2304"/>
    <n v="2674"/>
    <x v="0"/>
  </r>
  <r>
    <s v="Paměť mého města"/>
    <s v="Miroslav Jandovský"/>
    <n v="69"/>
    <n v="49"/>
    <s v="online nosič"/>
    <s v="Historie &amp; války"/>
    <n v="20"/>
    <n v="0.28985507246376813"/>
    <n v="1"/>
    <n v="4368"/>
    <n v="2372"/>
    <x v="3"/>
  </r>
  <r>
    <s v="Into the Uncut Grass"/>
    <s v="Trevor Noah"/>
    <n v="502"/>
    <n v="407"/>
    <s v="pevná vazba"/>
    <s v="Scifi &amp; Fantasy &amp; Horor"/>
    <n v="95"/>
    <n v="0.18924302788844621"/>
    <n v="0"/>
    <n v="298"/>
    <n v="264"/>
    <x v="1"/>
  </r>
  <r>
    <s v="Zeppelin"/>
    <s v="Tormod Haugen"/>
    <n v="322"/>
    <n v="155"/>
    <s v="pevná vazba"/>
    <s v="Děti &amp; Mládež"/>
    <n v="167"/>
    <n v="0.51863354037267084"/>
    <n v="0"/>
    <n v="1421"/>
    <n v="2280"/>
    <x v="0"/>
  </r>
  <r>
    <s v="Never a Duke"/>
    <s v="Little"/>
    <n v="268"/>
    <n v="72"/>
    <s v="měkká vazba"/>
    <s v="Romantika &amp; Erotika"/>
    <n v="196"/>
    <n v="0.73134328358208955"/>
    <n v="0"/>
    <n v="3100"/>
    <n v="206"/>
    <x v="0"/>
  </r>
  <r>
    <s v="Fine Print Volume 2"/>
    <s v="Stjepan Šejić"/>
    <n v="495"/>
    <n v="401"/>
    <s v="měkká vazba"/>
    <s v="Scifi &amp; Fantasy &amp; Horor"/>
    <n v="94"/>
    <n v="0.1898989898989899"/>
    <n v="0"/>
    <n v="2000"/>
    <n v="2985"/>
    <x v="1"/>
  </r>
  <r>
    <s v="Food Rules"/>
    <s v="Michael Pollan"/>
    <n v="264"/>
    <n v="216"/>
    <s v="měkká vazba"/>
    <s v="Psychologie &amp; Spiritualita &amp; Esoterika"/>
    <n v="48"/>
    <n v="0.18181818181818182"/>
    <n v="0"/>
    <n v="2251"/>
    <n v="1937"/>
    <x v="2"/>
  </r>
  <r>
    <s v="Snuff"/>
    <s v="Terry Pratchett"/>
    <n v="402"/>
    <n v="306"/>
    <s v="pevná vazba"/>
    <s v="Scifi &amp; Fantasy &amp; Horor"/>
    <n v="96"/>
    <n v="0.23880597014925373"/>
    <n v="0"/>
    <n v="4153"/>
    <n v="2719"/>
    <x v="1"/>
  </r>
  <r>
    <s v="Černí husaři"/>
    <s v="František Petran"/>
    <n v="149"/>
    <n v="88"/>
    <s v="online nosič"/>
    <s v="Scifi &amp; Fantasy &amp; Horor"/>
    <n v="61"/>
    <n v="0.40939597315436244"/>
    <n v="1"/>
    <n v="4170"/>
    <n v="36"/>
    <x v="2"/>
  </r>
  <r>
    <s v="Drawing Basics and Beyond"/>
    <s v="Sorie Kim"/>
    <n v="627"/>
    <n v="439"/>
    <s v="měkká vazba"/>
    <s v="Psychologie &amp; Spiritualita &amp; Esoterika"/>
    <n v="188"/>
    <n v="0.29984051036682613"/>
    <n v="0"/>
    <n v="4049"/>
    <n v="2648"/>
    <x v="0"/>
  </r>
  <r>
    <s v="Flash Fire"/>
    <s v="TJ Klune"/>
    <n v="268"/>
    <n v="190"/>
    <s v="měkká vazba"/>
    <s v="Scifi &amp; Fantasy &amp; Horor"/>
    <n v="78"/>
    <n v="0.29104477611940299"/>
    <n v="0"/>
    <n v="1409"/>
    <n v="4192"/>
    <x v="1"/>
  </r>
  <r>
    <s v="Časovládci: Skryté ostří"/>
    <s v="Martin Sládek"/>
    <n v="195"/>
    <n v="158"/>
    <s v="online nosič"/>
    <s v="Scifi &amp; Fantasy &amp; Horor"/>
    <n v="37"/>
    <n v="0.18974358974358974"/>
    <n v="1"/>
    <n v="3740"/>
    <n v="3556"/>
    <x v="2"/>
  </r>
  <r>
    <s v="The Slow Down"/>
    <s v="Leanne Ford"/>
    <n v="1155"/>
    <n v="889"/>
    <s v="pevná vazba"/>
    <s v="Umění &amp; Kultura &amp; Hobby"/>
    <n v="266"/>
    <n v="0.23030303030303031"/>
    <n v="0"/>
    <n v="3527"/>
    <n v="4070"/>
    <x v="0"/>
  </r>
  <r>
    <s v="Four Weddings and a Christmas"/>
    <s v="Phillipa Ashley"/>
    <n v="269"/>
    <n v="126"/>
    <s v="měkká vazba"/>
    <s v="Romantika &amp; Erotika"/>
    <n v="143"/>
    <n v="0.53159851301115246"/>
    <n v="0"/>
    <n v="1124"/>
    <n v="4148"/>
    <x v="1"/>
  </r>
  <r>
    <s v="Velekněžka, léčba Římem"/>
    <s v="Jaromíra Slezáková"/>
    <n v="99"/>
    <n v="75"/>
    <s v="online nosič"/>
    <s v="Historie &amp; války"/>
    <n v="24"/>
    <n v="0.24242424242424243"/>
    <n v="1"/>
    <n v="2645"/>
    <n v="938"/>
    <x v="3"/>
  </r>
  <r>
    <s v="Kronika konce světa"/>
    <s v="Shigor Birdman"/>
    <n v="237"/>
    <n v="168"/>
    <s v="online nosič"/>
    <s v="Scifi &amp; Fantasy &amp; Horor"/>
    <n v="69"/>
    <n v="0.29113924050632911"/>
    <n v="1"/>
    <n v="701"/>
    <n v="532"/>
    <x v="2"/>
  </r>
  <r>
    <s v="Amazing Grace Adams"/>
    <s v="Fran Littlewood"/>
    <n v="393"/>
    <n v="177"/>
    <s v="pevná vazba"/>
    <s v="Romantika &amp; Erotika"/>
    <n v="216"/>
    <n v="0.54961832061068705"/>
    <n v="0"/>
    <n v="2635"/>
    <n v="2270"/>
    <x v="0"/>
  </r>
  <r>
    <s v="Zlatá vydra"/>
    <s v="Miloslav Švandrlík"/>
    <n v="149"/>
    <n v="98"/>
    <s v="online nosič"/>
    <s v="Ekonomie &amp; Naučné &amp; Věda"/>
    <n v="51"/>
    <n v="0.34228187919463088"/>
    <n v="1"/>
    <n v="1474"/>
    <n v="2223"/>
    <x v="2"/>
  </r>
  <r>
    <s v="Cassandra in Reverse"/>
    <s v="Holly Smaleová"/>
    <n v="268"/>
    <n v="88"/>
    <s v="měkká vazba"/>
    <s v="Romantika &amp; Erotika"/>
    <n v="180"/>
    <n v="0.67164179104477617"/>
    <n v="0"/>
    <n v="4383"/>
    <n v="4404"/>
    <x v="0"/>
  </r>
  <r>
    <s v="Cars and Trucks from A to Z"/>
    <s v="Richard Scarry"/>
    <n v="99"/>
    <n v="48"/>
    <s v="pevná vazba"/>
    <s v="Děti &amp; Mládež"/>
    <n v="51"/>
    <n v="0.51515151515151514"/>
    <n v="0"/>
    <n v="786"/>
    <n v="3274"/>
    <x v="2"/>
  </r>
  <r>
    <s v="Odklop okénko: Vesmír"/>
    <s v="Giuseppe Brillante"/>
    <n v="319"/>
    <n v="309"/>
    <s v="pevná vazba"/>
    <s v="Ekonomie &amp; Naučné &amp; Věda"/>
    <n v="10"/>
    <n v="3.1347962382445138E-2"/>
    <n v="0"/>
    <n v="46"/>
    <n v="3181"/>
    <x v="3"/>
  </r>
  <r>
    <s v="Lyceum"/>
    <s v="Lukáš Malý"/>
    <n v="179"/>
    <n v="84"/>
    <s v="online nosič"/>
    <s v="Beletrie"/>
    <n v="95"/>
    <n v="0.53072625698324027"/>
    <n v="1"/>
    <n v="4551"/>
    <n v="68"/>
    <x v="1"/>
  </r>
  <r>
    <s v="Black or White 4"/>
    <s v="Sachimo"/>
    <n v="268"/>
    <n v="212"/>
    <s v="měkká vazba"/>
    <s v="Scifi &amp; Fantasy &amp; Horor"/>
    <n v="56"/>
    <n v="0.20895522388059701"/>
    <n v="0"/>
    <n v="4539"/>
    <n v="2308"/>
    <x v="2"/>
  </r>
  <r>
    <s v="The Cosy Christmas Colouring Book"/>
    <s v="Tansy Willow"/>
    <n v="236"/>
    <n v="177"/>
    <s v="měkká vazba"/>
    <s v="Psychologie &amp; Spiritualita &amp; Esoterika"/>
    <n v="59"/>
    <n v="0.25"/>
    <n v="0"/>
    <n v="4276"/>
    <n v="321"/>
    <x v="2"/>
  </r>
  <r>
    <s v="Three Sisters : The conclusion to the Tattooist of Auschwitz trilogy"/>
    <s v="Heather Morrisová"/>
    <n v="357"/>
    <n v="236"/>
    <s v="měkká vazba"/>
    <s v="Beletrie"/>
    <n v="121"/>
    <n v="0.33893557422969189"/>
    <n v="0"/>
    <n v="4038"/>
    <n v="916"/>
    <x v="1"/>
  </r>
  <r>
    <s v="Bible Příběhy na každý den"/>
    <s v="Česká biblická společnost"/>
    <n v="535"/>
    <n v="433"/>
    <s v="pevná vazba"/>
    <s v="Psychologie &amp; Spiritualita &amp; Esoterika"/>
    <n v="102"/>
    <n v="0.19065420560747665"/>
    <n v="0"/>
    <n v="1231"/>
    <n v="173"/>
    <x v="1"/>
  </r>
  <r>
    <s v="Coming Up for Air"/>
    <s v="George Orwell"/>
    <n v="241"/>
    <n v="157"/>
    <s v="měkká vazba"/>
    <s v="Beletrie"/>
    <n v="84"/>
    <n v="0.34854771784232363"/>
    <n v="0"/>
    <n v="3662"/>
    <n v="3799"/>
    <x v="1"/>
  </r>
  <r>
    <s v="Alfons Mucha"/>
    <s v="Hirmer"/>
    <n v="369"/>
    <n v="292"/>
    <s v="pevná vazba"/>
    <s v="Umění &amp; Kultura &amp; Hobby"/>
    <n v="77"/>
    <n v="0.20867208672086721"/>
    <n v="0"/>
    <n v="999"/>
    <n v="3525"/>
    <x v="1"/>
  </r>
  <r>
    <s v="Kotviště"/>
    <s v="Anita Moskátová"/>
    <n v="369"/>
    <n v="273"/>
    <s v="online nosič"/>
    <s v="Scifi &amp; Fantasy &amp; Horor"/>
    <n v="96"/>
    <n v="0.26016260162601629"/>
    <n v="1"/>
    <n v="3641"/>
    <n v="4380"/>
    <x v="1"/>
  </r>
  <r>
    <s v="One Little Bee"/>
    <s v="Allen Emma"/>
    <n v="231"/>
    <n v="99"/>
    <s v="pevná vazba"/>
    <s v="Děti &amp; Mládež"/>
    <n v="132"/>
    <n v="0.5714285714285714"/>
    <n v="0"/>
    <n v="657"/>
    <n v="128"/>
    <x v="1"/>
  </r>
  <r>
    <s v="Soutěž jedlíků"/>
    <s v="Lukáš Pavlásek"/>
    <n v="179"/>
    <n v="118"/>
    <s v="online nosič"/>
    <s v="Umění &amp; Kultura &amp; Hobby"/>
    <n v="61"/>
    <n v="0.34078212290502791"/>
    <n v="1"/>
    <n v="3189"/>
    <n v="1505"/>
    <x v="2"/>
  </r>
  <r>
    <s v="The Embroidered Book"/>
    <s v="Kate Heartfield"/>
    <n v="399"/>
    <n v="375"/>
    <s v="měkká vazba"/>
    <s v="Scifi &amp; Fantasy &amp; Horor"/>
    <n v="24"/>
    <n v="6.0150375939849621E-2"/>
    <n v="0"/>
    <n v="291"/>
    <n v="1487"/>
    <x v="3"/>
  </r>
  <r>
    <s v="Mrs England"/>
    <s v="Stacey Hallsová"/>
    <n v="241"/>
    <n v="106"/>
    <s v="měkká vazba"/>
    <s v="Romantika &amp; Erotika"/>
    <n v="135"/>
    <n v="0.56016597510373445"/>
    <n v="0"/>
    <n v="218"/>
    <n v="3026"/>
    <x v="1"/>
  </r>
  <r>
    <s v="Nineteen Eighty-Four"/>
    <s v="George Orwell"/>
    <n v="236"/>
    <n v="170"/>
    <s v="měkká vazba"/>
    <s v="Beletrie"/>
    <n v="66"/>
    <n v="0.27966101694915252"/>
    <n v="0"/>
    <n v="4527"/>
    <n v="393"/>
    <x v="2"/>
  </r>
  <r>
    <s v="Šepot zkázy - Zářná budoucnost"/>
    <s v="A. Kay"/>
    <n v="169"/>
    <n v="96"/>
    <s v="online nosič"/>
    <s v="Beletrie"/>
    <n v="73"/>
    <n v="0.43195266272189348"/>
    <n v="1"/>
    <n v="58"/>
    <n v="1631"/>
    <x v="2"/>
  </r>
  <r>
    <s v="The Rising Tide"/>
    <s v="Sam Lloyd"/>
    <n v="259"/>
    <n v="192"/>
    <s v="měkká vazba"/>
    <s v="Krimi &amp; thriller"/>
    <n v="67"/>
    <n v="0.25868725868725867"/>
    <n v="0"/>
    <n v="1419"/>
    <n v="1008"/>
    <x v="2"/>
  </r>
  <r>
    <s v="When We Were Birds"/>
    <s v="Slovart"/>
    <n v="357"/>
    <n v="203"/>
    <s v="měkká vazba"/>
    <s v="Romantika &amp; Erotika"/>
    <n v="154"/>
    <n v="0.43137254901960786"/>
    <n v="0"/>
    <n v="4312"/>
    <n v="1150"/>
    <x v="0"/>
  </r>
  <r>
    <s v="Lord of the Fly Fest"/>
    <s v="Goldy Moldavsky"/>
    <n v="259"/>
    <n v="155"/>
    <s v="měkká vazba"/>
    <s v="Děti &amp; Mládež"/>
    <n v="104"/>
    <n v="0.40154440154440152"/>
    <n v="0"/>
    <n v="213"/>
    <n v="3426"/>
    <x v="1"/>
  </r>
  <r>
    <s v="Breakdowns"/>
    <s v="Art Spiegelman"/>
    <n v="688"/>
    <n v="509"/>
    <s v="měkká vazba"/>
    <s v="Beletrie"/>
    <n v="179"/>
    <n v="0.26017441860465118"/>
    <n v="0"/>
    <n v="2557"/>
    <n v="2964"/>
    <x v="0"/>
  </r>
  <r>
    <s v="Our Crooked Hearts"/>
    <s v="Melissa Albert"/>
    <n v="232"/>
    <n v="67"/>
    <s v="měkká vazba"/>
    <s v="Děti &amp; Mládež"/>
    <n v="165"/>
    <n v="0.71120689655172409"/>
    <n v="0"/>
    <n v="165"/>
    <n v="559"/>
    <x v="0"/>
  </r>
  <r>
    <s v="Chain-Gang All-Stars"/>
    <s v="Nana Kwame Adjei-Brenyah"/>
    <n v="268"/>
    <n v="185"/>
    <s v="měkká vazba"/>
    <s v="Beletrie"/>
    <n v="83"/>
    <n v="0.30970149253731344"/>
    <n v="0"/>
    <n v="4530"/>
    <n v="2"/>
    <x v="1"/>
  </r>
  <r>
    <s v="Do nebíčka..., do peklíčka?"/>
    <s v="Jaromíra Slezáková"/>
    <n v="79"/>
    <n v="28"/>
    <s v="online nosič"/>
    <s v="Beletrie"/>
    <n v="51"/>
    <n v="0.64556962025316456"/>
    <n v="1"/>
    <n v="216"/>
    <n v="2679"/>
    <x v="2"/>
  </r>
  <r>
    <s v="The Happy Prince"/>
    <s v="Oscar Wilde"/>
    <n v="223"/>
    <n v="91"/>
    <s v="měkká vazba"/>
    <s v="Děti &amp; Mládež"/>
    <n v="132"/>
    <n v="0.59192825112107628"/>
    <n v="0"/>
    <n v="2779"/>
    <n v="725"/>
    <x v="1"/>
  </r>
  <r>
    <s v="Fireborn: Phoenix and the Frost Palace"/>
    <s v="Aisling Fowlerová"/>
    <n v="232"/>
    <n v="72"/>
    <s v="měkká vazba"/>
    <s v="Děti &amp; Mládež"/>
    <n v="160"/>
    <n v="0.68965517241379315"/>
    <n v="0"/>
    <n v="4205"/>
    <n v="3430"/>
    <x v="0"/>
  </r>
  <r>
    <s v="Any Other Family"/>
    <s v="Eleanor Brownová"/>
    <n v="259"/>
    <n v="179"/>
    <s v="měkká vazba"/>
    <s v="Beletrie"/>
    <n v="80"/>
    <n v="0.30888030888030887"/>
    <n v="0"/>
    <n v="2860"/>
    <n v="3722"/>
    <x v="1"/>
  </r>
  <r>
    <s v="Conan a černý labyrint"/>
    <s v="Eric Lanser"/>
    <n v="79"/>
    <n v="44"/>
    <s v="online nosič"/>
    <s v="Scifi &amp; Fantasy &amp; Horor"/>
    <n v="35"/>
    <n v="0.44303797468354428"/>
    <n v="1"/>
    <n v="3840"/>
    <n v="848"/>
    <x v="2"/>
  </r>
  <r>
    <s v="Stříbrný měsíc"/>
    <s v="Ondřej S. Nečas"/>
    <n v="239"/>
    <n v="196"/>
    <s v="online nosič"/>
    <s v="Krimi &amp; thriller"/>
    <n v="43"/>
    <n v="0.1799163179916318"/>
    <n v="1"/>
    <n v="2836"/>
    <n v="747"/>
    <x v="2"/>
  </r>
  <r>
    <s v="Zom 100: Bucket List of the Dead 7"/>
    <s v="Haro Aso"/>
    <n v="268"/>
    <n v="214"/>
    <s v="měkká vazba"/>
    <s v="Scifi &amp; Fantasy &amp; Horor"/>
    <n v="54"/>
    <n v="0.20149253731343283"/>
    <n v="0"/>
    <n v="655"/>
    <n v="4520"/>
    <x v="2"/>
  </r>
  <r>
    <s v="My Heart &amp; Other Breakables"/>
    <s v="Alex Barclay"/>
    <n v="249"/>
    <n v="147"/>
    <s v="měkká vazba"/>
    <s v="Děti &amp; Mládež"/>
    <n v="102"/>
    <n v="0.40963855421686746"/>
    <n v="0"/>
    <n v="2691"/>
    <n v="2451"/>
    <x v="1"/>
  </r>
  <r>
    <s v="The Wahls Protocol"/>
    <s v="Dr Terry Wahls"/>
    <n v="590"/>
    <n v="484"/>
    <s v="měkká vazba"/>
    <s v="Vaření &amp; lifestyle"/>
    <n v="106"/>
    <n v="0.17966101694915254"/>
    <n v="0"/>
    <n v="1546"/>
    <n v="3173"/>
    <x v="1"/>
  </r>
  <r>
    <s v="Rivals"/>
    <s v="Cooper Jilly"/>
    <n v="295"/>
    <n v="230"/>
    <s v="měkká vazba"/>
    <s v="Beletrie"/>
    <n v="65"/>
    <n v="0.22033898305084745"/>
    <n v="0"/>
    <n v="711"/>
    <n v="1473"/>
    <x v="2"/>
  </r>
  <r>
    <s v="Klapzubova jedenáctka"/>
    <s v="Eduard Bass"/>
    <n v="179"/>
    <n v="106"/>
    <s v="online nosič"/>
    <s v="Beletrie"/>
    <n v="73"/>
    <n v="0.40782122905027934"/>
    <n v="1"/>
    <n v="2345"/>
    <n v="4034"/>
    <x v="2"/>
  </r>
  <r>
    <s v="Suttree"/>
    <s v="Cormac McCarthy"/>
    <n v="99"/>
    <n v="65"/>
    <s v="měkká vazba"/>
    <s v="Beletrie"/>
    <n v="34"/>
    <n v="0.34343434343434343"/>
    <n v="0"/>
    <n v="2935"/>
    <n v="102"/>
    <x v="2"/>
  </r>
  <r>
    <s v="Tupilak. Severský posol smrti"/>
    <s v="Marko Thelen"/>
    <n v="312"/>
    <n v="284"/>
    <s v="pevná vazba"/>
    <s v="Krimi &amp; thriller"/>
    <n v="28"/>
    <n v="8.9743589743589744E-2"/>
    <n v="0"/>
    <n v="2018"/>
    <n v="436"/>
    <x v="2"/>
  </r>
  <r>
    <s v="Když naprší, zase uschne"/>
    <s v="Miroslav Jandovský"/>
    <n v="69"/>
    <n v="35"/>
    <s v="online nosič"/>
    <s v="Beletrie"/>
    <n v="34"/>
    <n v="0.49275362318840582"/>
    <n v="1"/>
    <n v="3390"/>
    <n v="3359"/>
    <x v="2"/>
  </r>
  <r>
    <s v="The Three Musketeers"/>
    <s v="Alexandre Dumas"/>
    <n v="179"/>
    <n v="134"/>
    <s v="měkká vazba"/>
    <s v="Beletrie"/>
    <n v="45"/>
    <n v="0.25139664804469275"/>
    <n v="0"/>
    <n v="3603"/>
    <n v="1980"/>
    <x v="2"/>
  </r>
  <r>
    <s v="Open"/>
    <s v="Andre Agassi"/>
    <n v="325"/>
    <n v="260"/>
    <s v="měkká vazba"/>
    <s v="Beletrie"/>
    <n v="65"/>
    <n v="0.2"/>
    <n v="0"/>
    <n v="1551"/>
    <n v="1653"/>
    <x v="2"/>
  </r>
  <r>
    <s v="Complete Practical Encyclopedia of Bonsai"/>
    <s v="Ken Norman"/>
    <n v="325"/>
    <n v="267"/>
    <s v="pevná vazba"/>
    <s v="Psychologie &amp; Spiritualita &amp; Esoterika"/>
    <n v="58"/>
    <n v="0.17846153846153845"/>
    <n v="0"/>
    <n v="4485"/>
    <n v="3122"/>
    <x v="2"/>
  </r>
  <r>
    <s v="Lakomec"/>
    <s v="Jean Baptiste Poquelin Moliére"/>
    <n v="139"/>
    <n v="86"/>
    <s v="měkká vazba"/>
    <s v="Beletrie"/>
    <n v="53"/>
    <n v="0.38129496402877699"/>
    <n v="0"/>
    <n v="855"/>
    <n v="4257"/>
    <x v="2"/>
  </r>
  <r>
    <s v="Senzační sportovci"/>
    <s v="Till Lukat"/>
    <n v="357"/>
    <n v="275"/>
    <s v="pevná vazba"/>
    <s v="Beletrie"/>
    <n v="82"/>
    <n v="0.22969187675070027"/>
    <n v="0"/>
    <n v="4182"/>
    <n v="4457"/>
    <x v="1"/>
  </r>
  <r>
    <s v="Silver Nitrate"/>
    <s v="Silvia Moreno-Garciová"/>
    <n v="349"/>
    <n v="311"/>
    <s v="měkká vazba"/>
    <s v="Krimi &amp; thriller"/>
    <n v="38"/>
    <n v="0.10888252148997135"/>
    <n v="0"/>
    <n v="1841"/>
    <n v="1659"/>
    <x v="2"/>
  </r>
  <r>
    <s v="The Adventures of Amina al-Sirafi"/>
    <s v="Shannon Chakraborty"/>
    <n v="268"/>
    <n v="206"/>
    <s v="měkká vazba"/>
    <s v="Beletrie"/>
    <n v="62"/>
    <n v="0.23134328358208955"/>
    <n v="0"/>
    <n v="3050"/>
    <n v="290"/>
    <x v="2"/>
  </r>
  <r>
    <s v="Spisovatel"/>
    <s v="Lucie Salová"/>
    <n v="249"/>
    <n v="154"/>
    <s v="online nosič"/>
    <s v="Beletrie"/>
    <n v="95"/>
    <n v="0.38152610441767071"/>
    <n v="1"/>
    <n v="730"/>
    <n v="3482"/>
    <x v="1"/>
  </r>
  <r>
    <s v="David Hockney. A Chronology. 40th Anniversary Edition"/>
    <s v="Hans Werner Holzwarth"/>
    <n v="670"/>
    <n v="590"/>
    <s v="pevná vazba"/>
    <s v="Umění &amp; Kultura &amp; Hobby"/>
    <n v="80"/>
    <n v="0.11940298507462686"/>
    <n v="0"/>
    <n v="4378"/>
    <n v="452"/>
    <x v="1"/>
  </r>
  <r>
    <s v="The Glutton"/>
    <s v="A. K. Blakemore"/>
    <n v="295"/>
    <n v="162"/>
    <s v="měkká vazba"/>
    <s v="Beletrie"/>
    <n v="133"/>
    <n v="0.45084745762711864"/>
    <n v="0"/>
    <n v="397"/>
    <n v="1959"/>
    <x v="1"/>
  </r>
  <r>
    <s v="Společenstvo klíčníků"/>
    <s v="Daniela Krolupperová"/>
    <n v="170"/>
    <n v="121"/>
    <s v="online nosič"/>
    <s v="Umění &amp; Kultura &amp; Hobby"/>
    <n v="49"/>
    <n v="0.28823529411764703"/>
    <n v="1"/>
    <n v="2886"/>
    <n v="2698"/>
    <x v="2"/>
  </r>
  <r>
    <s v="Deadman Wonderland 10"/>
    <s v="Jinsei Kataoka"/>
    <n v="223"/>
    <n v="136"/>
    <s v="měkká vazba"/>
    <s v="Scifi &amp; Fantasy &amp; Horor"/>
    <n v="87"/>
    <n v="0.39013452914798208"/>
    <n v="0"/>
    <n v="3306"/>
    <n v="1722"/>
    <x v="1"/>
  </r>
  <r>
    <s v="Aleš Lunetic"/>
    <s v="Tomášek Martin"/>
    <n v="139"/>
    <n v="64"/>
    <s v="pevná vazba"/>
    <s v="Beletrie"/>
    <n v="75"/>
    <n v="0.53956834532374098"/>
    <n v="0"/>
    <n v="751"/>
    <n v="2183"/>
    <x v="2"/>
  </r>
  <r>
    <s v="You Will be Able to Macrame by the End of This Book"/>
    <s v="Tiffany Allen"/>
    <n v="599"/>
    <n v="395"/>
    <s v="měkká vazba"/>
    <s v="Psychologie &amp; Spiritualita &amp; Esoterika"/>
    <n v="204"/>
    <n v="0.34056761268781305"/>
    <n v="0"/>
    <n v="2527"/>
    <n v="1208"/>
    <x v="0"/>
  </r>
  <r>
    <s v="Fault Lines: A Novel"/>
    <s v="Emily Itami"/>
    <n v="279"/>
    <n v="126"/>
    <s v="měkká vazba"/>
    <s v="Beletrie"/>
    <n v="153"/>
    <n v="0.54838709677419351"/>
    <n v="0"/>
    <n v="485"/>
    <n v="2721"/>
    <x v="0"/>
  </r>
  <r>
    <s v="I Heart Christmas"/>
    <s v="Lindsey Kelková"/>
    <n v="179"/>
    <n v="61"/>
    <s v="měkká vazba"/>
    <s v="Děti &amp; Mládež"/>
    <n v="118"/>
    <n v="0.65921787709497204"/>
    <n v="0"/>
    <n v="1466"/>
    <n v="4410"/>
    <x v="1"/>
  </r>
  <r>
    <s v="Moje první slova"/>
    <s v="Melanie Hibbert"/>
    <n v="239"/>
    <n v="117"/>
    <s v="pevná vazba"/>
    <s v="Děti &amp; Mládež"/>
    <n v="122"/>
    <n v="0.5104602510460251"/>
    <n v="0"/>
    <n v="2044"/>
    <n v="535"/>
    <x v="1"/>
  </r>
  <r>
    <s v="How Art Works: The Concepts Visually Explained"/>
    <s v="Dorling Kindersley"/>
    <n v="536"/>
    <n v="338"/>
    <s v="pevná vazba"/>
    <s v="Umění &amp; Kultura &amp; Hobby"/>
    <n v="198"/>
    <n v="0.36940298507462688"/>
    <n v="0"/>
    <n v="3162"/>
    <n v="1692"/>
    <x v="0"/>
  </r>
  <r>
    <s v="Klokočka, lovecké legendy"/>
    <s v="Karel Bartošek"/>
    <n v="129"/>
    <n v="77"/>
    <s v="online nosič"/>
    <s v="Beletrie"/>
    <n v="52"/>
    <n v="0.40310077519379844"/>
    <n v="1"/>
    <n v="2593"/>
    <n v="297"/>
    <x v="2"/>
  </r>
  <r>
    <s v="Století odchází"/>
    <s v="Aleš Skřivan"/>
    <n v="329"/>
    <n v="247"/>
    <s v="měkká vazba"/>
    <s v="Historie &amp; války"/>
    <n v="82"/>
    <n v="0.24924012158054712"/>
    <n v="0"/>
    <n v="2595"/>
    <n v="545"/>
    <x v="1"/>
  </r>
  <r>
    <s v="Air Fryer Easy Everyday"/>
    <s v="Sam Milner"/>
    <n v="591"/>
    <n v="467"/>
    <s v="pevná vazba"/>
    <s v="Vaření &amp; lifestyle"/>
    <n v="124"/>
    <n v="0.20981387478849409"/>
    <n v="0"/>
    <n v="1469"/>
    <n v="429"/>
    <x v="1"/>
  </r>
  <r>
    <s v="Zpráva o nezdaru"/>
    <s v="Olga Walló"/>
    <n v="99"/>
    <n v="58"/>
    <s v="online nosič"/>
    <s v="Beletrie"/>
    <n v="41"/>
    <n v="0.41414141414141414"/>
    <n v="1"/>
    <n v="1911"/>
    <n v="359"/>
    <x v="2"/>
  </r>
  <r>
    <s v="Complicit"/>
    <s v="Reah Bravo"/>
    <n v="357"/>
    <n v="296"/>
    <s v="měkká vazba"/>
    <s v="Psychologie &amp; Spiritualita &amp; Esoterika"/>
    <n v="61"/>
    <n v="0.17086834733893558"/>
    <n v="0"/>
    <n v="1109"/>
    <n v="2539"/>
    <x v="2"/>
  </r>
  <r>
    <s v="Diogenova lampa"/>
    <s v="Miroslav Šára"/>
    <n v="109"/>
    <n v="71"/>
    <s v="online nosič"/>
    <s v="Scifi &amp; Fantasy &amp; Horor"/>
    <n v="38"/>
    <n v="0.34862385321100919"/>
    <n v="1"/>
    <n v="4326"/>
    <n v="525"/>
    <x v="2"/>
  </r>
  <r>
    <s v="Botanic Gardens of the World"/>
    <s v="Quercus"/>
    <n v="890"/>
    <n v="783"/>
    <s v="pevná vazba"/>
    <s v="Umění &amp; Kultura &amp; Hobby"/>
    <n v="107"/>
    <n v="0.12022471910112359"/>
    <n v="0"/>
    <n v="3757"/>
    <n v="361"/>
    <x v="1"/>
  </r>
  <r>
    <s v="The School for Good and Evil (The School for Good and Evil, Book 1)"/>
    <s v="Soman Chainani"/>
    <n v="499"/>
    <n v="259"/>
    <s v="pevná vazba"/>
    <s v="Děti &amp; Mládež"/>
    <n v="240"/>
    <n v="0.48096192384769537"/>
    <n v="0"/>
    <n v="153"/>
    <n v="1801"/>
    <x v="0"/>
  </r>
  <r>
    <s v="Protančit se životem"/>
    <s v="Viola Kučerová"/>
    <n v="268"/>
    <n v="180"/>
    <s v="pevná vazba"/>
    <s v="Beletrie"/>
    <n v="88"/>
    <n v="0.32835820895522388"/>
    <n v="0"/>
    <n v="1096"/>
    <n v="299"/>
    <x v="1"/>
  </r>
  <r>
    <s v="Nexus: A Brief History of Information Networks from the Stone Age to AI"/>
    <s v="Yuval Noah Harari"/>
    <n v="827"/>
    <n v="753"/>
    <s v="pevná vazba"/>
    <s v="Ekonomie &amp; Naučné &amp; Věda"/>
    <n v="74"/>
    <n v="8.9480048367593712E-2"/>
    <n v="0"/>
    <n v="1485"/>
    <n v="2998"/>
    <x v="2"/>
  </r>
  <r>
    <s v="Bílý pes"/>
    <s v="Peter Temple"/>
    <n v="279"/>
    <n v="201"/>
    <s v="online nosič"/>
    <s v="Krimi &amp; thriller"/>
    <n v="78"/>
    <n v="0.27956989247311825"/>
    <n v="1"/>
    <n v="868"/>
    <n v="4367"/>
    <x v="1"/>
  </r>
  <r>
    <s v="Star Wars Inquisitor: Rise of the Red Blade"/>
    <s v="Delilah S. Dawson"/>
    <n v="312"/>
    <n v="268"/>
    <s v="měkká vazba"/>
    <s v="Scifi &amp; Fantasy &amp; Horor"/>
    <n v="44"/>
    <n v="0.14102564102564102"/>
    <n v="0"/>
    <n v="3585"/>
    <n v="3679"/>
    <x v="2"/>
  </r>
  <r>
    <s v="Blue Exorcist 1"/>
    <s v="Kazue Kato"/>
    <n v="250"/>
    <n v="210"/>
    <s v="měkká vazba"/>
    <s v="Scifi &amp; Fantasy &amp; Horor"/>
    <n v="40"/>
    <n v="0.16"/>
    <n v="0"/>
    <n v="2826"/>
    <n v="701"/>
    <x v="2"/>
  </r>
  <r>
    <s v="Sova"/>
    <s v="Desmond Morris"/>
    <n v="552"/>
    <n v="386"/>
    <s v="pevná vazba"/>
    <s v="Ekonomie &amp; Naučné &amp; Věda"/>
    <n v="166"/>
    <n v="0.30072463768115942"/>
    <n v="0"/>
    <n v="439"/>
    <n v="3821"/>
    <x v="0"/>
  </r>
  <r>
    <s v="Someone Else´s Shoes"/>
    <s v="Jojo Moyes"/>
    <n v="669"/>
    <n v="227"/>
    <s v="pevná vazba"/>
    <s v="Romantika &amp; Erotika"/>
    <n v="442"/>
    <n v="0.66068759342301941"/>
    <n v="0"/>
    <n v="1566"/>
    <n v="4471"/>
    <x v="0"/>
  </r>
  <r>
    <s v="The List"/>
    <s v="Yomi Adegoke"/>
    <n v="294"/>
    <n v="221"/>
    <s v="měkká vazba"/>
    <s v="Beletrie"/>
    <n v="73"/>
    <n v="0.24829931972789115"/>
    <n v="0"/>
    <n v="3618"/>
    <n v="3076"/>
    <x v="2"/>
  </r>
  <r>
    <s v="Památníky Velké války 1914-1918 ve východních Čechách"/>
    <s v="Karel Renc"/>
    <n v="89"/>
    <n v="54"/>
    <s v="online nosič"/>
    <s v="Historie &amp; války"/>
    <n v="35"/>
    <n v="0.39325842696629215"/>
    <n v="1"/>
    <n v="3377"/>
    <n v="1100"/>
    <x v="2"/>
  </r>
  <r>
    <s v="Stoupající moře"/>
    <s v="Clive Cussler"/>
    <n v="299"/>
    <n v="236"/>
    <s v="online nosič"/>
    <s v="Krimi &amp; thriller"/>
    <n v="63"/>
    <n v="0.21070234113712374"/>
    <n v="1"/>
    <n v="3788"/>
    <n v="1220"/>
    <x v="2"/>
  </r>
  <r>
    <s v="Plant Magick. The Library of Esoterica"/>
    <s v="Thunderwing"/>
    <n v="849"/>
    <n v="747"/>
    <s v="pevná vazba"/>
    <s v="Umění &amp; Kultura &amp; Hobby"/>
    <n v="102"/>
    <n v="0.12014134275618374"/>
    <n v="0"/>
    <n v="1853"/>
    <n v="1867"/>
    <x v="1"/>
  </r>
  <r>
    <s v="O záhadném semínku"/>
    <s v="Barbora Vajsejtlová"/>
    <n v="268"/>
    <n v="110"/>
    <s v="pevná vazba"/>
    <s v="Děti &amp; Mládež"/>
    <n v="158"/>
    <n v="0.58955223880597019"/>
    <n v="0"/>
    <n v="987"/>
    <n v="2416"/>
    <x v="0"/>
  </r>
  <r>
    <s v="Some Like it Cold"/>
    <s v="Elle McNicoll"/>
    <n v="268"/>
    <n v="102"/>
    <s v="měkká vazba"/>
    <s v="Děti &amp; Mládež"/>
    <n v="166"/>
    <n v="0.61940298507462688"/>
    <n v="0"/>
    <n v="2587"/>
    <n v="288"/>
    <x v="0"/>
  </r>
  <r>
    <s v="Od voru ke Queen Mary 2"/>
    <s v="Karel Renc"/>
    <n v="79"/>
    <n v="32"/>
    <s v="online nosič"/>
    <s v="Psychologie &amp; Spiritualita &amp; Esoterika"/>
    <n v="47"/>
    <n v="0.59493670886075944"/>
    <n v="1"/>
    <n v="3095"/>
    <n v="3998"/>
    <x v="2"/>
  </r>
  <r>
    <s v="Genesis"/>
    <s v="Henry A. Kissinger"/>
    <n v="726"/>
    <n v="479"/>
    <s v="pevná vazba"/>
    <s v="Ekonomie &amp; Naučné &amp; Věda"/>
    <n v="247"/>
    <n v="0.34022038567493113"/>
    <n v="0"/>
    <n v="1689"/>
    <n v="212"/>
    <x v="0"/>
  </r>
  <r>
    <s v="Nový domov"/>
    <s v="Leslie Connor"/>
    <n v="357"/>
    <n v="318"/>
    <s v="pevná vazba"/>
    <s v="Ekonomie &amp; Naučné &amp; Věda"/>
    <n v="39"/>
    <n v="0.1092436974789916"/>
    <n v="0"/>
    <n v="930"/>
    <n v="470"/>
    <x v="2"/>
  </r>
  <r>
    <s v="Affirmation"/>
    <s v="Slovart"/>
    <n v="129"/>
    <n v="103"/>
    <s v="měkká vazba"/>
    <s v="Beletrie"/>
    <n v="26"/>
    <n v="0.20155038759689922"/>
    <n v="0"/>
    <n v="2806"/>
    <n v="1347"/>
    <x v="2"/>
  </r>
  <r>
    <s v="All That It Ever Meant"/>
    <s v="Musariri Blessing"/>
    <n v="266"/>
    <n v="74"/>
    <s v="měkká vazba"/>
    <s v="Děti &amp; Mládež"/>
    <n v="192"/>
    <n v="0.72180451127819545"/>
    <n v="0"/>
    <n v="2343"/>
    <n v="2538"/>
    <x v="0"/>
  </r>
  <r>
    <s v="Black or White 3"/>
    <s v="Sachimo"/>
    <n v="268"/>
    <n v="182"/>
    <s v="měkká vazba"/>
    <s v="Scifi &amp; Fantasy &amp; Horor"/>
    <n v="86"/>
    <n v="0.32089552238805968"/>
    <n v="0"/>
    <n v="842"/>
    <n v="1067"/>
    <x v="1"/>
  </r>
  <r>
    <s v="Backstabber"/>
    <s v="Slovart"/>
    <n v="149"/>
    <n v="94"/>
    <s v="měkká vazba"/>
    <s v="Krimi &amp; thriller"/>
    <n v="55"/>
    <n v="0.36912751677852351"/>
    <n v="0"/>
    <n v="1304"/>
    <n v="1004"/>
    <x v="2"/>
  </r>
  <r>
    <s v="Egyptology"/>
    <s v="Nick Harris"/>
    <n v="825"/>
    <n v="446"/>
    <s v="pevná vazba"/>
    <s v="Děti &amp; Mládež"/>
    <n v="379"/>
    <n v="0.45939393939393941"/>
    <n v="0"/>
    <n v="1893"/>
    <n v="2285"/>
    <x v="0"/>
  </r>
  <r>
    <s v="The Troop"/>
    <s v="Nick Cutter"/>
    <n v="268"/>
    <n v="209"/>
    <s v="měkká vazba"/>
    <s v="Krimi &amp; thriller"/>
    <n v="59"/>
    <n v="0.22014925373134328"/>
    <n v="0"/>
    <n v="1491"/>
    <n v="121"/>
    <x v="2"/>
  </r>
  <r>
    <s v="Superman: Son of Kal-El Vol. 1: The Truth"/>
    <s v="Tom Taylor"/>
    <n v="499"/>
    <n v="459"/>
    <s v="měkká vazba"/>
    <s v="Scifi &amp; Fantasy &amp; Horor"/>
    <n v="40"/>
    <n v="8.0160320641282562E-2"/>
    <n v="0"/>
    <n v="1353"/>
    <n v="4487"/>
    <x v="2"/>
  </r>
  <r>
    <s v="Sound Tracks"/>
    <s v="Graeme Lawson"/>
    <n v="707"/>
    <n v="445"/>
    <s v="pevná vazba"/>
    <s v="Umění &amp; Kultura &amp; Hobby"/>
    <n v="262"/>
    <n v="0.37057991513437055"/>
    <n v="0"/>
    <n v="757"/>
    <n v="3839"/>
    <x v="0"/>
  </r>
  <r>
    <s v="Sharpe´s Command"/>
    <s v="Bernard Cornwell"/>
    <n v="402"/>
    <n v="334"/>
    <s v="měkká vazba"/>
    <s v="Beletrie"/>
    <n v="68"/>
    <n v="0.1691542288557214"/>
    <n v="0"/>
    <n v="2367"/>
    <n v="2723"/>
    <x v="2"/>
  </r>
  <r>
    <s v="Basquiat: Boom for Real"/>
    <s v="Eleanor Nairne"/>
    <n v="1090"/>
    <n v="730"/>
    <s v="měkká vazba"/>
    <s v="Historie &amp; války"/>
    <n v="360"/>
    <n v="0.33027522935779818"/>
    <n v="0"/>
    <n v="15"/>
    <n v="1754"/>
    <x v="0"/>
  </r>
  <r>
    <s v="Štědrý kluk z hračkářství bratrů Svátků"/>
    <s v="David Litchfield"/>
    <n v="268"/>
    <n v="222"/>
    <s v="pevná vazba"/>
    <s v="Umění &amp; Kultura &amp; Hobby"/>
    <n v="46"/>
    <n v="0.17164179104477612"/>
    <n v="0"/>
    <n v="4133"/>
    <n v="3546"/>
    <x v="2"/>
  </r>
  <r>
    <s v="Oskar Kokoschka"/>
    <s v="Rüdiger Görner"/>
    <n v="416"/>
    <n v="404"/>
    <s v="pevná vazba"/>
    <s v="Umění &amp; Kultura &amp; Hobby"/>
    <n v="12"/>
    <n v="2.8846153846153848E-2"/>
    <n v="0"/>
    <n v="461"/>
    <n v="27"/>
    <x v="3"/>
  </r>
  <r>
    <s v="Povídky smíchovské"/>
    <s v="Marie Rejfová"/>
    <n v="299"/>
    <n v="185"/>
    <s v="online nosič"/>
    <s v="Beletrie"/>
    <n v="114"/>
    <n v="0.38127090301003347"/>
    <n v="1"/>
    <n v="3668"/>
    <n v="81"/>
    <x v="1"/>
  </r>
  <r>
    <s v="Cat Kid Comic Club: Perspectives"/>
    <s v="Dav Pilkey"/>
    <n v="295"/>
    <n v="242"/>
    <s v="měkká vazba"/>
    <s v="Scifi &amp; Fantasy &amp; Horor"/>
    <n v="53"/>
    <n v="0.17966101694915254"/>
    <n v="0"/>
    <n v="4355"/>
    <n v="1266"/>
    <x v="2"/>
  </r>
  <r>
    <s v="More Confessions of a Forty-Something F**k Up"/>
    <s v="Alexandra Potter"/>
    <n v="402"/>
    <n v="237"/>
    <s v="měkká vazba"/>
    <s v="Romantika &amp; Erotika"/>
    <n v="165"/>
    <n v="0.41044776119402987"/>
    <n v="0"/>
    <n v="3694"/>
    <n v="2137"/>
    <x v="0"/>
  </r>
  <r>
    <s v="Atlas: The Story of Pa Salt"/>
    <s v="Lucinda Rileyová"/>
    <n v="294"/>
    <n v="132"/>
    <s v="měkká vazba"/>
    <s v="Romantika &amp; Erotika"/>
    <n v="162"/>
    <n v="0.55102040816326525"/>
    <n v="0"/>
    <n v="4451"/>
    <n v="2477"/>
    <x v="0"/>
  </r>
  <r>
    <s v="Svobodná mysl"/>
    <s v="Annie Grace"/>
    <n v="299"/>
    <n v="215"/>
    <s v="online nosič"/>
    <s v="Vaření &amp; lifestyle"/>
    <n v="84"/>
    <n v="0.28093645484949831"/>
    <n v="1"/>
    <n v="3602"/>
    <n v="278"/>
    <x v="1"/>
  </r>
  <r>
    <s v="Důvěrné sdělení o konci světa"/>
    <s v="Miroslav Jandovský"/>
    <n v="69"/>
    <n v="37"/>
    <s v="online nosič"/>
    <s v="Beletrie"/>
    <n v="32"/>
    <n v="0.46376811594202899"/>
    <n v="1"/>
    <n v="3782"/>
    <n v="1732"/>
    <x v="2"/>
  </r>
  <r>
    <s v="Poslouchej! 12 různých zvuků Na farmě"/>
    <s v="Svojtka"/>
    <n v="294"/>
    <n v="150"/>
    <s v="leporelo"/>
    <s v="Děti &amp; Mládež"/>
    <n v="144"/>
    <n v="0.48979591836734693"/>
    <n v="0"/>
    <n v="4479"/>
    <n v="4434"/>
    <x v="1"/>
  </r>
  <r>
    <s v="Velký vánoční sešit"/>
    <s v="Alena Schulz"/>
    <n v="223"/>
    <n v="129"/>
    <s v="měkká vazba"/>
    <s v="Děti &amp; Mládež"/>
    <n v="94"/>
    <n v="0.42152466367713004"/>
    <n v="0"/>
    <n v="438"/>
    <n v="2554"/>
    <x v="1"/>
  </r>
  <r>
    <s v="Cat Kid Comic Club: Perspectives"/>
    <s v="Dav Pilkey"/>
    <n v="299"/>
    <n v="179"/>
    <s v="pevná vazba"/>
    <s v="Děti &amp; Mládež"/>
    <n v="120"/>
    <n v="0.40133779264214048"/>
    <n v="0"/>
    <n v="3474"/>
    <n v="3850"/>
    <x v="1"/>
  </r>
  <r>
    <s v="Failosophy for Teens"/>
    <s v="Elisabeth Day"/>
    <n v="241"/>
    <n v="80"/>
    <s v="měkká vazba"/>
    <s v="Děti &amp; Mládež"/>
    <n v="161"/>
    <n v="0.66804979253112029"/>
    <n v="0"/>
    <n v="1159"/>
    <n v="4179"/>
    <x v="0"/>
  </r>
  <r>
    <s v="Cesty pro prstíky Ahoj farmo!"/>
    <s v="Svojtka"/>
    <n v="411"/>
    <n v="234"/>
    <s v="leporelo"/>
    <s v="Děti &amp; Mládež"/>
    <n v="177"/>
    <n v="0.43065693430656932"/>
    <n v="0"/>
    <n v="4081"/>
    <n v="1392"/>
    <x v="0"/>
  </r>
  <r>
    <s v="Femina"/>
    <s v="Janina Ramirez"/>
    <n v="312"/>
    <n v="209"/>
    <s v="měkká vazba"/>
    <s v="Historie &amp; války"/>
    <n v="103"/>
    <n v="0.33012820512820512"/>
    <n v="0"/>
    <n v="2716"/>
    <n v="4043"/>
    <x v="1"/>
  </r>
  <r>
    <s v="Midnight at the Christmas Bookshop"/>
    <s v="Jenny Colganová"/>
    <n v="268"/>
    <n v="115"/>
    <s v="měkká vazba"/>
    <s v="Romantika &amp; Erotika"/>
    <n v="153"/>
    <n v="0.57089552238805974"/>
    <n v="0"/>
    <n v="2288"/>
    <n v="1412"/>
    <x v="0"/>
  </r>
  <r>
    <s v="The Flatshare"/>
    <s v="Beth O'Leary"/>
    <n v="250"/>
    <n v="120"/>
    <s v="měkká vazba"/>
    <s v="Romantika &amp; Erotika"/>
    <n v="130"/>
    <n v="0.52"/>
    <n v="0"/>
    <n v="65"/>
    <n v="2100"/>
    <x v="1"/>
  </r>
  <r>
    <s v="How to Be a Wallflower"/>
    <s v="Slovart"/>
    <n v="294"/>
    <n v="123"/>
    <s v="měkká vazba"/>
    <s v="Romantika &amp; Erotika"/>
    <n v="171"/>
    <n v="0.58163265306122447"/>
    <n v="0"/>
    <n v="3766"/>
    <n v="993"/>
    <x v="0"/>
  </r>
  <r>
    <s v="Ve spárech osudu"/>
    <s v="Karel Kostka Cubeca"/>
    <n v="149"/>
    <n v="104"/>
    <s v="online nosič"/>
    <s v="Beletrie"/>
    <n v="45"/>
    <n v="0.30201342281879195"/>
    <n v="1"/>
    <n v="3333"/>
    <n v="1661"/>
    <x v="2"/>
  </r>
  <r>
    <s v="Svatá Agáta"/>
    <s v="Maria Stelladorová"/>
    <n v="143"/>
    <n v="89"/>
    <s v="měkká vazba"/>
    <s v="Psychologie &amp; Spiritualita &amp; Esoterika"/>
    <n v="54"/>
    <n v="0.3776223776223776"/>
    <n v="0"/>
    <n v="3599"/>
    <n v="1011"/>
    <x v="2"/>
  </r>
  <r>
    <s v="Kouzlo letní noci"/>
    <s v="Miroslav Jandovský"/>
    <n v="69"/>
    <n v="48"/>
    <s v="online nosič"/>
    <s v="Umění &amp; Kultura &amp; Hobby"/>
    <n v="21"/>
    <n v="0.30434782608695654"/>
    <n v="1"/>
    <n v="144"/>
    <n v="369"/>
    <x v="3"/>
  </r>
  <r>
    <s v="Člověk omezené důstojnosti"/>
    <s v="Miroslav Jandovský"/>
    <n v="69"/>
    <n v="48"/>
    <s v="online nosič"/>
    <s v="Beletrie"/>
    <n v="21"/>
    <n v="0.30434782608695654"/>
    <n v="1"/>
    <n v="2360"/>
    <n v="4031"/>
    <x v="3"/>
  </r>
  <r>
    <s v="The Little French Village of Book Lovers"/>
    <s v="Nina George"/>
    <n v="268"/>
    <n v="131"/>
    <s v="měkká vazba"/>
    <s v="Romantika &amp; Erotika"/>
    <n v="137"/>
    <n v="0.51119402985074625"/>
    <n v="0"/>
    <n v="1082"/>
    <n v="2856"/>
    <x v="1"/>
  </r>
  <r>
    <s v="The Missing Sister"/>
    <s v="Lucinda Rileyová"/>
    <n v="294"/>
    <n v="68"/>
    <s v="měkká vazba"/>
    <s v="Romantika &amp; Erotika"/>
    <n v="226"/>
    <n v="0.76870748299319724"/>
    <n v="0"/>
    <n v="2995"/>
    <n v="2262"/>
    <x v="0"/>
  </r>
  <r>
    <s v="The House of the Spirits: Vintage Quarterbound Classics"/>
    <s v="Isabel Allende"/>
    <n v="536"/>
    <n v="364"/>
    <s v="pevná vazba"/>
    <s v="Beletrie"/>
    <n v="172"/>
    <n v="0.32089552238805968"/>
    <n v="0"/>
    <n v="3588"/>
    <n v="1108"/>
    <x v="0"/>
  </r>
  <r>
    <s v="Dobrá myslivna"/>
    <s v="Veronika Nešporová"/>
    <n v="294"/>
    <n v="179"/>
    <s v="měkká vazba"/>
    <s v="Vaření &amp; lifestyle"/>
    <n v="115"/>
    <n v="0.391156462585034"/>
    <n v="0"/>
    <n v="2277"/>
    <n v="314"/>
    <x v="1"/>
  </r>
  <r>
    <s v="Crossword Dictionary"/>
    <s v="Slovart"/>
    <n v="169"/>
    <n v="128"/>
    <s v="měkká vazba"/>
    <s v="Ekonomie &amp; Naučné &amp; Věda"/>
    <n v="41"/>
    <n v="0.24260355029585798"/>
    <n v="0"/>
    <n v="4316"/>
    <n v="2846"/>
    <x v="2"/>
  </r>
  <r>
    <s v="Identifikace mé identity"/>
    <s v="Zdeněk Pospíšil"/>
    <n v="139"/>
    <n v="67"/>
    <s v="online nosič"/>
    <s v="Ekonomie &amp; Naučné &amp; Věda"/>
    <n v="72"/>
    <n v="0.51798561151079137"/>
    <n v="1"/>
    <n v="1483"/>
    <n v="2332"/>
    <x v="2"/>
  </r>
  <r>
    <s v="Svěřený čas"/>
    <s v="Defne Sumanová"/>
    <n v="359"/>
    <n v="262"/>
    <s v="online nosič"/>
    <s v="Historie &amp; války"/>
    <n v="97"/>
    <n v="0.27019498607242337"/>
    <n v="1"/>
    <n v="2014"/>
    <n v="2816"/>
    <x v="1"/>
  </r>
  <r>
    <s v="Take a Chance on Me"/>
    <s v="Emily Houghton"/>
    <n v="294"/>
    <n v="218"/>
    <s v="měkká vazba"/>
    <s v="Beletrie"/>
    <n v="76"/>
    <n v="0.25850340136054423"/>
    <n v="0"/>
    <n v="3593"/>
    <n v="3690"/>
    <x v="1"/>
  </r>
  <r>
    <s v="Less is Lost"/>
    <s v="Andrew Sean Greer"/>
    <n v="411"/>
    <n v="288"/>
    <s v="měkká vazba"/>
    <s v="Romantika &amp; Erotika"/>
    <n v="123"/>
    <n v="0.29927007299270075"/>
    <n v="0"/>
    <n v="421"/>
    <n v="3130"/>
    <x v="1"/>
  </r>
  <r>
    <s v="Love in Five Acts"/>
    <s v="Daniela Krien"/>
    <n v="250"/>
    <n v="100"/>
    <s v="měkká vazba"/>
    <s v="Romantika &amp; Erotika"/>
    <n v="150"/>
    <n v="0.6"/>
    <n v="0"/>
    <n v="2589"/>
    <n v="2188"/>
    <x v="1"/>
  </r>
  <r>
    <s v="Mother Hens"/>
    <s v="Sophie McCartney"/>
    <n v="402"/>
    <n v="233"/>
    <s v="pevná vazba"/>
    <s v="Romantika &amp; Erotika"/>
    <n v="169"/>
    <n v="0.42039800995024873"/>
    <n v="0"/>
    <n v="3858"/>
    <n v="3771"/>
    <x v="0"/>
  </r>
  <r>
    <s v="Letní sestry"/>
    <s v="Monika Peetzová"/>
    <n v="279"/>
    <n v="173"/>
    <s v="online nosič"/>
    <s v="Umění &amp; Kultura &amp; Hobby"/>
    <n v="106"/>
    <n v="0.37992831541218636"/>
    <n v="1"/>
    <n v="4186"/>
    <n v="1318"/>
    <x v="1"/>
  </r>
  <r>
    <s v="The Exhibitionist"/>
    <s v="Charlotte Mendelson"/>
    <n v="449"/>
    <n v="265"/>
    <s v="měkká vazba"/>
    <s v="Romantika &amp; Erotika"/>
    <n v="184"/>
    <n v="0.40979955456570155"/>
    <n v="0"/>
    <n v="3063"/>
    <n v="3596"/>
    <x v="0"/>
  </r>
  <r>
    <s v="Královna Viola - Láska a intriky na přemyslovském dvoře"/>
    <s v="Melita Denková"/>
    <n v="209"/>
    <n v="138"/>
    <s v="online nosič"/>
    <s v="Historie &amp; války"/>
    <n v="71"/>
    <n v="0.33971291866028708"/>
    <n v="1"/>
    <n v="1497"/>
    <n v="3687"/>
    <x v="2"/>
  </r>
  <r>
    <s v="Holy Island"/>
    <s v="LJ Ross"/>
    <n v="236"/>
    <n v="205"/>
    <s v="měkká vazba"/>
    <s v="Krimi &amp; thriller"/>
    <n v="31"/>
    <n v="0.13135593220338984"/>
    <n v="0"/>
    <n v="50"/>
    <n v="3856"/>
    <x v="2"/>
  </r>
  <r>
    <s v="Slouching Towards Utopia : An Economic History of the Twentieth Century"/>
    <s v="DeLong J. Bradford"/>
    <n v="599"/>
    <n v="503"/>
    <s v="měkká vazba"/>
    <s v="Ekonomie &amp; Naučné &amp; Věda"/>
    <n v="96"/>
    <n v="0.16026711185308848"/>
    <n v="0"/>
    <n v="4126"/>
    <n v="3322"/>
    <x v="1"/>
  </r>
  <r>
    <s v="Kruté požehnání"/>
    <s v="Emily Thiedeová"/>
    <n v="349"/>
    <n v="342"/>
    <s v="online nosič"/>
    <s v="Scifi &amp; Fantasy &amp; Horor"/>
    <n v="7"/>
    <n v="2.0057306590257881E-2"/>
    <n v="1"/>
    <n v="726"/>
    <n v="52"/>
    <x v="3"/>
  </r>
  <r>
    <s v="The Black Bird Oracle"/>
    <s v="Deborah Harknessová"/>
    <n v="738"/>
    <n v="531"/>
    <s v="pevná vazba"/>
    <s v="Scifi &amp; Fantasy &amp; Horor"/>
    <n v="207"/>
    <n v="0.28048780487804881"/>
    <n v="0"/>
    <n v="2884"/>
    <n v="141"/>
    <x v="0"/>
  </r>
  <r>
    <s v="Normal Rules Don't Apply"/>
    <s v="Kate Atkinsonová"/>
    <n v="268"/>
    <n v="198"/>
    <s v="měkká vazba"/>
    <s v="Beletrie"/>
    <n v="70"/>
    <n v="0.26119402985074625"/>
    <n v="0"/>
    <n v="333"/>
    <n v="672"/>
    <x v="2"/>
  </r>
  <r>
    <s v="Queen B"/>
    <s v="Juno Dawson"/>
    <n v="502"/>
    <n v="417"/>
    <s v="pevná vazba"/>
    <s v="Scifi &amp; Fantasy &amp; Horor"/>
    <n v="85"/>
    <n v="0.1693227091633466"/>
    <n v="0"/>
    <n v="3460"/>
    <n v="3046"/>
    <x v="1"/>
  </r>
  <r>
    <s v="Razerova jízda"/>
    <s v="Jamie Begley"/>
    <n v="312"/>
    <n v="128"/>
    <s v="pevná vazba"/>
    <s v="Romantika &amp; Erotika"/>
    <n v="184"/>
    <n v="0.58974358974358976"/>
    <n v="0"/>
    <n v="815"/>
    <n v="909"/>
    <x v="0"/>
  </r>
  <r>
    <s v="People to Follow"/>
    <s v="Olivia Worley"/>
    <n v="259"/>
    <n v="75"/>
    <s v="měkká vazba"/>
    <s v="Děti &amp; Mládež"/>
    <n v="184"/>
    <n v="0.71042471042471045"/>
    <n v="0"/>
    <n v="573"/>
    <n v="1508"/>
    <x v="0"/>
  </r>
  <r>
    <s v="Slavic Kitchen Alchemy"/>
    <s v="Watkins Media"/>
    <n v="740"/>
    <n v="607"/>
    <s v="pevná vazba"/>
    <s v="Vaření &amp; lifestyle"/>
    <n v="133"/>
    <n v="0.17972972972972973"/>
    <n v="0"/>
    <n v="3402"/>
    <n v="638"/>
    <x v="1"/>
  </r>
  <r>
    <s v="Unraveller"/>
    <s v="Frances Hardinge"/>
    <n v="268"/>
    <n v="155"/>
    <s v="měkká vazba"/>
    <s v="Scifi &amp; Fantasy &amp; Horor"/>
    <n v="113"/>
    <n v="0.42164179104477612"/>
    <n v="0"/>
    <n v="1760"/>
    <n v="4195"/>
    <x v="1"/>
  </r>
  <r>
    <s v="A Heart Full of Headstones"/>
    <s v="Ian Rankin"/>
    <n v="268"/>
    <n v="222"/>
    <s v="měkká vazba"/>
    <s v="Krimi &amp; thriller"/>
    <n v="46"/>
    <n v="0.17164179104477612"/>
    <n v="0"/>
    <n v="1085"/>
    <n v="64"/>
    <x v="2"/>
  </r>
  <r>
    <s v="The Border Trilogy"/>
    <s v="Cormac McCarthy"/>
    <n v="99"/>
    <n v="65"/>
    <s v="měkká vazba"/>
    <s v="Beletrie"/>
    <n v="34"/>
    <n v="0.34343434343434343"/>
    <n v="0"/>
    <n v="3853"/>
    <n v="2708"/>
    <x v="2"/>
  </r>
  <r>
    <s v="Rebellion (Eagles of Empire 22)"/>
    <s v="Simon Scarrow"/>
    <n v="295"/>
    <n v="177"/>
    <s v="měkká vazba"/>
    <s v="Beletrie"/>
    <n v="118"/>
    <n v="0.4"/>
    <n v="0"/>
    <n v="656"/>
    <n v="266"/>
    <x v="1"/>
  </r>
  <r>
    <s v="The Switch"/>
    <s v="Beth O'Leary"/>
    <n v="279"/>
    <n v="184"/>
    <s v="měkká vazba"/>
    <s v="Beletrie"/>
    <n v="95"/>
    <n v="0.34050179211469533"/>
    <n v="0"/>
    <n v="1750"/>
    <n v="2917"/>
    <x v="1"/>
  </r>
  <r>
    <s v="Třináct osudných dnů"/>
    <s v="Volek Jindřich"/>
    <n v="355"/>
    <n v="213"/>
    <s v="online nosič"/>
    <s v="Historie &amp; války"/>
    <n v="142"/>
    <n v="0.4"/>
    <n v="1"/>
    <n v="266"/>
    <n v="4491"/>
    <x v="1"/>
  </r>
  <r>
    <s v="Unforgettable Journeys"/>
    <s v="Slovart"/>
    <n v="749"/>
    <n v="479"/>
    <s v="pevná vazba"/>
    <s v="Ekonomie &amp; Naučné &amp; Věda"/>
    <n v="270"/>
    <n v="0.36048064085447262"/>
    <n v="0"/>
    <n v="4323"/>
    <n v="4025"/>
    <x v="0"/>
  </r>
  <r>
    <s v="Obdivuhodná zvířata I."/>
    <s v="Vojtěch Škaloud"/>
    <n v="465"/>
    <n v="377"/>
    <s v="pevná vazba"/>
    <s v="Ekonomie &amp; Naučné &amp; Věda"/>
    <n v="88"/>
    <n v="0.18924731182795698"/>
    <n v="0"/>
    <n v="1934"/>
    <n v="3858"/>
    <x v="1"/>
  </r>
  <r>
    <s v="Vánice"/>
    <s v="Vladimír Sorokin"/>
    <n v="149"/>
    <n v="115"/>
    <s v="online nosič"/>
    <s v="Scifi &amp; Fantasy &amp; Horor"/>
    <n v="34"/>
    <n v="0.22818791946308725"/>
    <n v="1"/>
    <n v="1498"/>
    <n v="3233"/>
    <x v="2"/>
  </r>
  <r>
    <s v="Každý krok je volba"/>
    <s v="Věra Nováková"/>
    <n v="357"/>
    <n v="250"/>
    <s v="měkká vazba"/>
    <s v="Umění &amp; Kultura &amp; Hobby"/>
    <n v="107"/>
    <n v="0.29971988795518206"/>
    <n v="0"/>
    <n v="344"/>
    <n v="1074"/>
    <x v="1"/>
  </r>
  <r>
    <s v="Bleach 1 (anglicky)"/>
    <s v="Tite Kubo"/>
    <n v="241"/>
    <n v="181"/>
    <s v="měkká vazba"/>
    <s v="Scifi &amp; Fantasy &amp; Horor"/>
    <n v="60"/>
    <n v="0.24896265560165975"/>
    <n v="0"/>
    <n v="1921"/>
    <n v="2532"/>
    <x v="2"/>
  </r>
  <r>
    <s v="Dračí dech - Život na draka"/>
    <s v="Ursula Vernonová"/>
    <n v="250"/>
    <n v="85"/>
    <s v="pevná vazba"/>
    <s v="Děti &amp; Mládež"/>
    <n v="165"/>
    <n v="0.66"/>
    <n v="0"/>
    <n v="3160"/>
    <n v="2068"/>
    <x v="0"/>
  </r>
  <r>
    <s v="Deník I. 1948 - 1956"/>
    <s v="Pavel Juráček"/>
    <n v="536"/>
    <n v="407"/>
    <s v="pevná vazba"/>
    <s v="Umění &amp; Kultura &amp; Hobby"/>
    <n v="129"/>
    <n v="0.24067164179104478"/>
    <n v="0"/>
    <n v="1378"/>
    <n v="3439"/>
    <x v="1"/>
  </r>
  <r>
    <s v="The Roasting Tin : Simple One Dish Dinners"/>
    <s v="Iyer Rukmini"/>
    <n v="591"/>
    <n v="479"/>
    <s v="pevná vazba"/>
    <s v="Vaření &amp; lifestyle"/>
    <n v="112"/>
    <n v="0.1895093062605753"/>
    <n v="0"/>
    <n v="4293"/>
    <n v="2620"/>
    <x v="1"/>
  </r>
  <r>
    <s v="The Road to Wigan Pier"/>
    <s v="George Orwell"/>
    <n v="294"/>
    <n v="212"/>
    <s v="pevná vazba"/>
    <s v="Beletrie"/>
    <n v="82"/>
    <n v="0.27891156462585032"/>
    <n v="0"/>
    <n v="3336"/>
    <n v="221"/>
    <x v="1"/>
  </r>
  <r>
    <s v="Timelines of Science"/>
    <s v="Dorling Kindersley"/>
    <n v="670"/>
    <n v="590"/>
    <s v="pevná vazba"/>
    <s v="Ekonomie &amp; Naučné &amp; Věda"/>
    <n v="80"/>
    <n v="0.11940298507462686"/>
    <n v="0"/>
    <n v="1558"/>
    <n v="3578"/>
    <x v="1"/>
  </r>
  <r>
    <s v="Dungeon Runners: Hero Trial"/>
    <s v="Kieran Larwood"/>
    <n v="236"/>
    <n v="87"/>
    <s v="měkká vazba"/>
    <s v="Děti &amp; Mládež"/>
    <n v="149"/>
    <n v="0.63135593220338981"/>
    <n v="0"/>
    <n v="68"/>
    <n v="2081"/>
    <x v="1"/>
  </r>
  <r>
    <s v="How to Eat 30 Plants a Week"/>
    <s v="Hugh Fearnley-Whittingstall"/>
    <n v="707"/>
    <n v="445"/>
    <s v="pevná vazba"/>
    <s v="Vaření &amp; lifestyle"/>
    <n v="262"/>
    <n v="0.37057991513437055"/>
    <n v="0"/>
    <n v="1010"/>
    <n v="1079"/>
    <x v="0"/>
  </r>
  <r>
    <s v="How Religion Evolved: And Why It Endures"/>
    <s v="Robin Dunbar"/>
    <n v="349"/>
    <n v="255"/>
    <s v="měkká vazba"/>
    <s v="Psychologie &amp; Spiritualita &amp; Esoterika"/>
    <n v="94"/>
    <n v="0.2693409742120344"/>
    <n v="0"/>
    <n v="3688"/>
    <n v="723"/>
    <x v="1"/>
  </r>
  <r>
    <s v="You Don't Have to be Loud"/>
    <s v="Ben Brooks"/>
    <n v="299"/>
    <n v="254"/>
    <s v="měkká vazba"/>
    <s v="Ekonomie &amp; Naučné &amp; Věda"/>
    <n v="45"/>
    <n v="0.15050167224080269"/>
    <n v="0"/>
    <n v="2940"/>
    <n v="4234"/>
    <x v="2"/>
  </r>
  <r>
    <s v="A Column of Fire"/>
    <s v="Ken Follett"/>
    <n v="312"/>
    <n v="215"/>
    <s v="měkká vazba"/>
    <s v="Beletrie"/>
    <n v="97"/>
    <n v="0.3108974358974359"/>
    <n v="0"/>
    <n v="292"/>
    <n v="4341"/>
    <x v="1"/>
  </r>
  <r>
    <s v="Minecraft Mobspotter’s Encyclopedia"/>
    <s v="Mojang AB"/>
    <n v="459"/>
    <n v="243"/>
    <s v="pevná vazba"/>
    <s v="Děti &amp; Mládež"/>
    <n v="216"/>
    <n v="0.47058823529411764"/>
    <n v="0"/>
    <n v="2344"/>
    <n v="1039"/>
    <x v="0"/>
  </r>
  <r>
    <s v="Sluníčko maluje"/>
    <s v="Renáta Frančíková"/>
    <n v="268"/>
    <n v="118"/>
    <s v="pevná vazba"/>
    <s v="Děti &amp; Mládež"/>
    <n v="150"/>
    <n v="0.55970149253731338"/>
    <n v="0"/>
    <n v="82"/>
    <n v="1752"/>
    <x v="1"/>
  </r>
  <r>
    <s v="Raphael"/>
    <s v="National Gallery Company Ltd"/>
    <n v="1440"/>
    <n v="1181"/>
    <s v="pevná vazba"/>
    <s v="Umění &amp; Kultura &amp; Hobby"/>
    <n v="259"/>
    <n v="0.17986111111111111"/>
    <n v="0"/>
    <n v="2457"/>
    <n v="2548"/>
    <x v="0"/>
  </r>
  <r>
    <s v="Hokkaido"/>
    <s v="Tim Anderson"/>
    <n v="827"/>
    <n v="761"/>
    <s v="pevná vazba"/>
    <s v="Vaření &amp; lifestyle"/>
    <n v="66"/>
    <n v="7.9806529625151154E-2"/>
    <n v="0"/>
    <n v="3909"/>
    <n v="834"/>
    <x v="2"/>
  </r>
  <r>
    <s v="The Macmillan Collection of Myths and Legends"/>
    <s v="Macmillan Education"/>
    <n v="1120"/>
    <n v="974"/>
    <s v="pevná vazba"/>
    <s v="Scifi &amp; Fantasy &amp; Horor"/>
    <n v="146"/>
    <n v="0.13035714285714287"/>
    <n v="0"/>
    <n v="1225"/>
    <n v="3628"/>
    <x v="1"/>
  </r>
  <r>
    <s v="Na slyšenou"/>
    <s v="Jitka Štichauerová"/>
    <n v="357"/>
    <n v="221"/>
    <s v="pevná vazba"/>
    <s v="Beletrie"/>
    <n v="136"/>
    <n v="0.38095238095238093"/>
    <n v="0"/>
    <n v="801"/>
    <n v="677"/>
    <x v="1"/>
  </r>
  <r>
    <s v="NecklaCe"/>
    <s v="Witten Matt"/>
    <n v="289"/>
    <n v="275"/>
    <s v="měkká vazba"/>
    <s v="Krimi &amp; thriller"/>
    <n v="14"/>
    <n v="4.8442906574394463E-2"/>
    <n v="0"/>
    <n v="1349"/>
    <n v="4304"/>
    <x v="3"/>
  </r>
  <r>
    <s v="Decameron"/>
    <s v="Giovanni Boccaccio"/>
    <n v="299"/>
    <n v="227"/>
    <s v="měkká vazba"/>
    <s v="Beletrie"/>
    <n v="72"/>
    <n v="0.24080267558528429"/>
    <n v="0"/>
    <n v="3851"/>
    <n v="1859"/>
    <x v="2"/>
  </r>
  <r>
    <s v="Numerologie magických čtverců a devíti hvězd"/>
    <s v="Milan Walek"/>
    <n v="198"/>
    <n v="158"/>
    <s v="pevná vazba"/>
    <s v="Psychologie &amp; Spiritualita &amp; Esoterika"/>
    <n v="40"/>
    <n v="0.20202020202020202"/>
    <n v="0"/>
    <n v="3469"/>
    <n v="1771"/>
    <x v="2"/>
  </r>
  <r>
    <s v="For the Culture: The Power Behind the World's Most Successful Brands, from Apple to Beyoncé"/>
    <s v="Marcus Collins"/>
    <n v="491"/>
    <n v="329"/>
    <s v="měkká vazba"/>
    <s v="Ekonomie &amp; Naučné &amp; Věda"/>
    <n v="162"/>
    <n v="0.32993890020366601"/>
    <n v="0"/>
    <n v="3639"/>
    <n v="312"/>
    <x v="0"/>
  </r>
  <r>
    <s v="The Complete Guide to Memory"/>
    <s v="Richard Restak"/>
    <n v="349"/>
    <n v="297"/>
    <s v="měkká vazba"/>
    <s v="Psychologie &amp; Spiritualita &amp; Esoterika"/>
    <n v="52"/>
    <n v="0.14899713467048711"/>
    <n v="0"/>
    <n v="3348"/>
    <n v="948"/>
    <x v="2"/>
  </r>
  <r>
    <s v="Chivalry"/>
    <s v="Neil Gaiman"/>
    <n v="402"/>
    <n v="297"/>
    <s v="pevná vazba"/>
    <s v="Scifi &amp; Fantasy &amp; Horor"/>
    <n v="105"/>
    <n v="0.26119402985074625"/>
    <n v="0"/>
    <n v="186"/>
    <n v="3289"/>
    <x v="1"/>
  </r>
  <r>
    <s v="Send Nudes"/>
    <s v="Saba Sams"/>
    <n v="299"/>
    <n v="197"/>
    <s v="měkká vazba"/>
    <s v="Beletrie"/>
    <n v="102"/>
    <n v="0.34113712374581939"/>
    <n v="0"/>
    <n v="783"/>
    <n v="3616"/>
    <x v="1"/>
  </r>
  <r>
    <s v="The Best of Sherlock Holmes (Macmillan Collector's Library)"/>
    <s v="Pan Macmillan"/>
    <n v="329"/>
    <n v="306"/>
    <s v="pevná vazba"/>
    <s v="Krimi &amp; thriller"/>
    <n v="23"/>
    <n v="6.9908814589665649E-2"/>
    <n v="0"/>
    <n v="3071"/>
    <n v="600"/>
    <x v="3"/>
  </r>
  <r>
    <s v="Politický proces s Miladou Horákovou a spol."/>
    <s v="Karel Kaplan"/>
    <n v="179"/>
    <n v="141"/>
    <s v="online nosič"/>
    <s v="Historie &amp; války"/>
    <n v="38"/>
    <n v="0.21229050279329609"/>
    <n v="1"/>
    <n v="4213"/>
    <n v="3620"/>
    <x v="2"/>
  </r>
  <r>
    <s v="Seven and a Half Lessons About the Brain"/>
    <s v="Lisa Feldman Barrett"/>
    <n v="295"/>
    <n v="174"/>
    <s v="měkká vazba"/>
    <s v="Psychologie &amp; Spiritualita &amp; Esoterika"/>
    <n v="121"/>
    <n v="0.4101694915254237"/>
    <n v="0"/>
    <n v="303"/>
    <n v="2018"/>
    <x v="1"/>
  </r>
  <r>
    <s v="Jak se vařívalo dříve a jak dnes, 2. díl: H–K"/>
    <s v="Jaroslav Vašák"/>
    <n v="69"/>
    <n v="48"/>
    <s v="online nosič"/>
    <s v="Vaření &amp; lifestyle"/>
    <n v="21"/>
    <n v="0.30434782608695654"/>
    <n v="1"/>
    <n v="3952"/>
    <n v="858"/>
    <x v="3"/>
  </r>
  <r>
    <s v="The Kingdom of Sweets"/>
    <s v="Erika Johansenová"/>
    <n v="399"/>
    <n v="263"/>
    <s v="měkká vazba"/>
    <s v="Scifi &amp; Fantasy &amp; Horor"/>
    <n v="136"/>
    <n v="0.34085213032581452"/>
    <n v="0"/>
    <n v="3315"/>
    <n v="955"/>
    <x v="1"/>
  </r>
  <r>
    <s v="Cesta k nesmrtelnosti"/>
    <s v="Jiří Vacek"/>
    <n v="313"/>
    <n v="291"/>
    <s v="pevná vazba"/>
    <s v="Psychologie &amp; Spiritualita &amp; Esoterika"/>
    <n v="22"/>
    <n v="7.0287539936102233E-2"/>
    <n v="0"/>
    <n v="53"/>
    <n v="3429"/>
    <x v="3"/>
  </r>
  <r>
    <s v="Reportáž, psaná na oprátce"/>
    <s v="Julius Fučík"/>
    <n v="347"/>
    <n v="257"/>
    <s v="měkká vazba"/>
    <s v="Historie &amp; války"/>
    <n v="90"/>
    <n v="0.25936599423631124"/>
    <n v="0"/>
    <n v="2642"/>
    <n v="3772"/>
    <x v="1"/>
  </r>
  <r>
    <s v="The Menstruating Mall"/>
    <s v="Eraserhead Press"/>
    <n v="429"/>
    <n v="287"/>
    <s v="měkká vazba"/>
    <s v="Scifi &amp; Fantasy &amp; Horor"/>
    <n v="142"/>
    <n v="0.33100233100233101"/>
    <n v="0"/>
    <n v="3680"/>
    <n v="3811"/>
    <x v="1"/>
  </r>
  <r>
    <s v="Sherlock Tote Bag"/>
    <s v="Gibbs M. Smith"/>
    <n v="357"/>
    <n v="239"/>
    <s v="online nosič"/>
    <s v="Umění &amp; Kultura &amp; Hobby"/>
    <n v="118"/>
    <n v="0.33053221288515405"/>
    <n v="1"/>
    <n v="1596"/>
    <n v="3432"/>
    <x v="1"/>
  </r>
  <r>
    <s v="The Poison Belt and Other Professor Challenger Stories"/>
    <s v="Sir Arthur Conan Doyle"/>
    <n v="325"/>
    <n v="231"/>
    <s v="měkká vazba"/>
    <s v="Beletrie"/>
    <n v="94"/>
    <n v="0.28923076923076924"/>
    <n v="0"/>
    <n v="2340"/>
    <n v="2881"/>
    <x v="1"/>
  </r>
  <r>
    <s v="The Last Of President´s Men"/>
    <s v="Bob Woodward"/>
    <n v="169"/>
    <n v="132"/>
    <s v="pevná vazba"/>
    <s v="Historie &amp; války"/>
    <n v="37"/>
    <n v="0.21893491124260356"/>
    <n v="0"/>
    <n v="1144"/>
    <n v="147"/>
    <x v="2"/>
  </r>
  <r>
    <s v="you are your own fairy tale"/>
    <s v="Amanda Lovelace"/>
    <n v="491"/>
    <n v="368"/>
    <s v="pevná vazba"/>
    <s v="Beletrie"/>
    <n v="123"/>
    <n v="0.25050916496945008"/>
    <n v="0"/>
    <n v="2804"/>
    <n v="144"/>
    <x v="1"/>
  </r>
  <r>
    <s v="Awesomely Austen - Illustrated and Retold: Jane Austen's Emma"/>
    <s v="Slovart"/>
    <n v="219"/>
    <n v="101"/>
    <s v="měkká vazba"/>
    <s v="Děti &amp; Mládež"/>
    <n v="118"/>
    <n v="0.53881278538812782"/>
    <n v="0"/>
    <n v="526"/>
    <n v="1627"/>
    <x v="1"/>
  </r>
  <r>
    <s v="Runaway Horses"/>
    <s v="Yukio Mishima"/>
    <n v="294"/>
    <n v="191"/>
    <s v="měkká vazba"/>
    <s v="Beletrie"/>
    <n v="103"/>
    <n v="0.35034013605442177"/>
    <n v="0"/>
    <n v="3965"/>
    <n v="240"/>
    <x v="1"/>
  </r>
  <r>
    <s v="Šimek, Grossmann a spol.: návrat nejen ve fotografiích"/>
    <s v="Milan Wágner"/>
    <n v="357"/>
    <n v="314"/>
    <s v="pevná vazba"/>
    <s v="Beletrie"/>
    <n v="43"/>
    <n v="0.12044817927170869"/>
    <n v="0"/>
    <n v="1153"/>
    <n v="1177"/>
    <x v="2"/>
  </r>
  <r>
    <s v="Brutes"/>
    <s v="Dizz Tate"/>
    <n v="295"/>
    <n v="242"/>
    <s v="měkká vazba"/>
    <s v="Krimi &amp; thriller"/>
    <n v="53"/>
    <n v="0.17966101694915254"/>
    <n v="0"/>
    <n v="3237"/>
    <n v="3863"/>
    <x v="2"/>
  </r>
  <r>
    <s v="My Roman Year"/>
    <s v="Andre Aciman"/>
    <n v="502"/>
    <n v="492"/>
    <s v="měkká vazba"/>
    <s v="Beletrie"/>
    <n v="10"/>
    <n v="1.9920318725099601E-2"/>
    <n v="0"/>
    <n v="11"/>
    <n v="2644"/>
    <x v="3"/>
  </r>
  <r>
    <s v="Duše, prozřetelnost a svoboda podle Origena"/>
    <s v="Lenka Karfíková"/>
    <n v="223"/>
    <n v="147"/>
    <s v="pevná vazba"/>
    <s v="Psychologie &amp; Spiritualita &amp; Esoterika"/>
    <n v="76"/>
    <n v="0.34080717488789236"/>
    <n v="0"/>
    <n v="3690"/>
    <n v="1356"/>
    <x v="1"/>
  </r>
  <r>
    <s v="Witches at the End of the World"/>
    <s v="Chelsea Iversen"/>
    <n v="268"/>
    <n v="201"/>
    <s v="měkká vazba"/>
    <s v="Scifi &amp; Fantasy &amp; Horor"/>
    <n v="67"/>
    <n v="0.25"/>
    <n v="0"/>
    <n v="743"/>
    <n v="150"/>
    <x v="2"/>
  </r>
  <r>
    <s v="Jak se vařívalo dříve a jak dnes, 3. díl: L–O"/>
    <s v="Jaroslav Vašák"/>
    <n v="69"/>
    <n v="48"/>
    <s v="online nosič"/>
    <s v="Vaření &amp; lifestyle"/>
    <n v="21"/>
    <n v="0.30434782608695654"/>
    <n v="1"/>
    <n v="2007"/>
    <n v="3397"/>
    <x v="3"/>
  </r>
  <r>
    <s v="Dobří hoši umírají mladí"/>
    <s v="Jonah Walters"/>
    <n v="291"/>
    <n v="163"/>
    <s v="pevná vazba"/>
    <s v="Beletrie"/>
    <n v="128"/>
    <n v="0.43986254295532645"/>
    <n v="0"/>
    <n v="1090"/>
    <n v="4359"/>
    <x v="1"/>
  </r>
  <r>
    <s v="The Righteous Mind"/>
    <s v="Jonathan Haidt"/>
    <n v="384"/>
    <n v="372"/>
    <s v="měkká vazba"/>
    <s v="Psychologie &amp; Spiritualita &amp; Esoterika"/>
    <n v="12"/>
    <n v="3.125E-2"/>
    <n v="0"/>
    <n v="4450"/>
    <n v="1017"/>
    <x v="3"/>
  </r>
  <r>
    <s v="Když se z Harryho stala Sally"/>
    <s v="Ryan Timothy Anderson"/>
    <n v="357"/>
    <n v="296"/>
    <s v="měkká vazba"/>
    <s v="Psychologie &amp; Spiritualita &amp; Esoterika"/>
    <n v="61"/>
    <n v="0.17086834733893558"/>
    <n v="0"/>
    <n v="1071"/>
    <n v="3964"/>
    <x v="2"/>
  </r>
  <r>
    <s v="Šerpové - Příběhy skutečných vládců Everestu"/>
    <s v="Adhikari Ankit"/>
    <n v="279"/>
    <n v="126"/>
    <s v="online nosič"/>
    <s v="Ekonomie &amp; Naučné &amp; Věda"/>
    <n v="153"/>
    <n v="0.54838709677419351"/>
    <n v="1"/>
    <n v="1543"/>
    <n v="2519"/>
    <x v="0"/>
  </r>
  <r>
    <s v="Všechna moje strašidla – Strašení na jedničku"/>
    <s v="Thomas C. Brezina"/>
    <n v="279"/>
    <n v="153"/>
    <s v="pevná vazba"/>
    <s v="Děti &amp; Mládež"/>
    <n v="126"/>
    <n v="0.45161290322580644"/>
    <n v="0"/>
    <n v="3751"/>
    <n v="3941"/>
    <x v="1"/>
  </r>
  <r>
    <s v="Sakamoto Days 4 (anglicky)"/>
    <s v="Júto Suzuki"/>
    <n v="268"/>
    <n v="204"/>
    <s v="měkká vazba"/>
    <s v="Scifi &amp; Fantasy &amp; Horor"/>
    <n v="64"/>
    <n v="0.23880597014925373"/>
    <n v="0"/>
    <n v="3586"/>
    <n v="411"/>
    <x v="2"/>
  </r>
  <r>
    <s v="Dylan Goes Electric!"/>
    <s v="Elijah Wald"/>
    <n v="325"/>
    <n v="276"/>
    <s v="měkká vazba"/>
    <s v="Umění &amp; Kultura &amp; Hobby"/>
    <n v="49"/>
    <n v="0.15076923076923077"/>
    <n v="0"/>
    <n v="3181"/>
    <n v="2558"/>
    <x v="2"/>
  </r>
  <r>
    <s v="Wolverine By Benjamin Percy Vol. 2"/>
    <s v="Benjamin Percy"/>
    <n v="1290"/>
    <n v="1019"/>
    <s v="pevná vazba"/>
    <s v="Scifi &amp; Fantasy &amp; Horor"/>
    <n v="271"/>
    <n v="0.21007751937984495"/>
    <n v="0"/>
    <n v="4169"/>
    <n v="2864"/>
    <x v="0"/>
  </r>
  <r>
    <s v="The Illustrated World of Tolkien The Second Age"/>
    <s v="David Day"/>
    <n v="805"/>
    <n v="781"/>
    <s v="pevná vazba"/>
    <s v="Scifi &amp; Fantasy &amp; Horor"/>
    <n v="24"/>
    <n v="2.9813664596273291E-2"/>
    <n v="0"/>
    <n v="1606"/>
    <n v="1574"/>
    <x v="3"/>
  </r>
  <r>
    <s v="What Women Want"/>
    <s v="Maxine Mei-Fung Chung"/>
    <n v="312"/>
    <n v="296"/>
    <s v="měkká vazba"/>
    <s v="Psychologie &amp; Spiritualita &amp; Esoterika"/>
    <n v="16"/>
    <n v="5.128205128205128E-2"/>
    <n v="0"/>
    <n v="3833"/>
    <n v="1719"/>
    <x v="3"/>
  </r>
  <r>
    <s v="The Shadow of Perseus"/>
    <s v="Claire Heywood"/>
    <n v="449"/>
    <n v="310"/>
    <s v="měkká vazba"/>
    <s v="Beletrie"/>
    <n v="139"/>
    <n v="0.30957683741648107"/>
    <n v="0"/>
    <n v="3449"/>
    <n v="3321"/>
    <x v="1"/>
  </r>
  <r>
    <s v="Just Like Home"/>
    <s v="Sarah Gailey"/>
    <n v="608"/>
    <n v="456"/>
    <s v="pevná vazba"/>
    <s v="Krimi &amp; thriller"/>
    <n v="152"/>
    <n v="0.25"/>
    <n v="0"/>
    <n v="208"/>
    <n v="3290"/>
    <x v="0"/>
  </r>
  <r>
    <s v="How To Live An Extraordinary Life"/>
    <s v="Pompliano Anthony"/>
    <n v="443"/>
    <n v="341"/>
    <s v="měkká vazba"/>
    <s v="Psychologie &amp; Spiritualita &amp; Esoterika"/>
    <n v="102"/>
    <n v="0.23024830699774265"/>
    <n v="0"/>
    <n v="2709"/>
    <n v="3563"/>
    <x v="1"/>
  </r>
  <r>
    <s v="But What Will People Say?"/>
    <s v="Sahaj Kaur Kohli"/>
    <n v="491"/>
    <n v="476"/>
    <s v="měkká vazba"/>
    <s v="Psychologie &amp; Spiritualita &amp; Esoterika"/>
    <n v="15"/>
    <n v="3.0549898167006109E-2"/>
    <n v="0"/>
    <n v="638"/>
    <n v="4116"/>
    <x v="3"/>
  </r>
  <r>
    <s v="Only When I Larf"/>
    <s v="Slovart"/>
    <n v="149"/>
    <n v="91"/>
    <s v="měkká vazba"/>
    <s v="Beletrie"/>
    <n v="58"/>
    <n v="0.38926174496644295"/>
    <n v="0"/>
    <n v="4062"/>
    <n v="3922"/>
    <x v="2"/>
  </r>
  <r>
    <s v="Crack-Up Capitalism"/>
    <s v="Quinn Slobodian"/>
    <n v="349"/>
    <n v="276"/>
    <s v="měkká vazba"/>
    <s v="Ekonomie &amp; Naučné &amp; Věda"/>
    <n v="73"/>
    <n v="0.20916905444126074"/>
    <n v="0"/>
    <n v="1131"/>
    <n v="2381"/>
    <x v="2"/>
  </r>
  <r>
    <s v="The Godfather. Deluxe Edition"/>
    <s v="Mario Puzo"/>
    <n v="1110"/>
    <n v="810"/>
    <s v="pevná vazba"/>
    <s v="Krimi &amp; thriller"/>
    <n v="300"/>
    <n v="0.27027027027027029"/>
    <n v="0"/>
    <n v="3538"/>
    <n v="4290"/>
    <x v="0"/>
  </r>
  <r>
    <s v="A Chronology of Art"/>
    <s v="Ian Zaczek"/>
    <n v="581"/>
    <n v="447"/>
    <s v="měkká vazba"/>
    <s v="Umění &amp; Kultura &amp; Hobby"/>
    <n v="134"/>
    <n v="0.23063683304647159"/>
    <n v="0"/>
    <n v="2071"/>
    <n v="2050"/>
    <x v="1"/>
  </r>
  <r>
    <s v="Zápisník List: Magnolia Trees (Foiled Journal)"/>
    <s v="Flame Tree Publishing"/>
    <n v="223"/>
    <n v="147"/>
    <s v="online nosič"/>
    <s v="Umění &amp; Kultura &amp; Hobby"/>
    <n v="76"/>
    <n v="0.34080717488789236"/>
    <n v="1"/>
    <n v="1137"/>
    <n v="1293"/>
    <x v="1"/>
  </r>
  <r>
    <s v="Osudoví kamarádi: Temné čáry"/>
    <s v="Linda Chapmanová"/>
    <n v="209"/>
    <n v="115"/>
    <s v="online nosič"/>
    <s v="Scifi &amp; Fantasy &amp; Horor"/>
    <n v="94"/>
    <n v="0.44976076555023925"/>
    <n v="1"/>
    <n v="1535"/>
    <n v="4539"/>
    <x v="1"/>
  </r>
  <r>
    <s v="It's OK To Be Angry About Capitalism"/>
    <s v="Bernie Sanders"/>
    <n v="649"/>
    <n v="532"/>
    <s v="pevná vazba"/>
    <s v="Ekonomie &amp; Naučné &amp; Věda"/>
    <n v="117"/>
    <n v="0.18027734976887519"/>
    <n v="0"/>
    <n v="3130"/>
    <n v="2401"/>
    <x v="1"/>
  </r>
  <r>
    <s v="Flung Out of Space"/>
    <s v="Grace Ellis"/>
    <n v="420"/>
    <n v="332"/>
    <s v="měkká vazba"/>
    <s v="Scifi &amp; Fantasy &amp; Horor"/>
    <n v="88"/>
    <n v="0.20952380952380953"/>
    <n v="0"/>
    <n v="1794"/>
    <n v="711"/>
    <x v="1"/>
  </r>
  <r>
    <s v="Harley Quinn Vol. 1: No Good Deed"/>
    <m/>
    <n v="469"/>
    <n v="399"/>
    <s v="měkká vazba"/>
    <s v="Scifi &amp; Fantasy &amp; Horor"/>
    <n v="70"/>
    <n v="0.14925373134328357"/>
    <n v="0"/>
    <n v="1121"/>
    <n v="3732"/>
    <x v="2"/>
  </r>
  <r>
    <s v="Tonča se leká"/>
    <s v="Nikola Hoření"/>
    <n v="204"/>
    <n v="80"/>
    <s v="leporelo"/>
    <s v="Děti &amp; Mládež"/>
    <n v="124"/>
    <n v="0.60784313725490191"/>
    <n v="0"/>
    <n v="3548"/>
    <n v="2667"/>
    <x v="1"/>
  </r>
  <r>
    <s v="Interstellar: The Search for Extraterrestrial Life and Our Future Beyond Earth"/>
    <s v="Avi Loeb"/>
    <n v="529"/>
    <n v="439"/>
    <s v="měkká vazba"/>
    <s v="Scifi &amp; Fantasy &amp; Horor"/>
    <n v="90"/>
    <n v="0.17013232514177692"/>
    <n v="0"/>
    <n v="390"/>
    <n v="510"/>
    <x v="1"/>
  </r>
  <r>
    <s v="Ancient Sorceries"/>
    <s v="Algernon Blackwood"/>
    <n v="294"/>
    <n v="138"/>
    <s v="měkká vazba"/>
    <s v="Scifi &amp; Fantasy &amp; Horor"/>
    <n v="156"/>
    <n v="0.53061224489795922"/>
    <n v="0"/>
    <n v="2285"/>
    <n v="2645"/>
    <x v="0"/>
  </r>
  <r>
    <s v="Moriarty the Patriot 15"/>
    <s v="Ryosuke Takeuchi"/>
    <n v="268"/>
    <n v="217"/>
    <s v="měkká vazba"/>
    <s v="Scifi &amp; Fantasy &amp; Horor"/>
    <n v="51"/>
    <n v="0.19029850746268656"/>
    <n v="0"/>
    <n v="3590"/>
    <n v="282"/>
    <x v="2"/>
  </r>
  <r>
    <s v="Dead in Water"/>
    <s v="Dana Stabenow"/>
    <n v="149"/>
    <n v="110"/>
    <s v="měkká vazba"/>
    <s v="Krimi &amp; thriller"/>
    <n v="39"/>
    <n v="0.26174496644295303"/>
    <n v="0"/>
    <n v="634"/>
    <n v="3435"/>
    <x v="2"/>
  </r>
  <r>
    <s v="Ali Cross: Like Father, Like Son"/>
    <s v="James Patterson"/>
    <n v="232"/>
    <n v="102"/>
    <s v="měkká vazba"/>
    <s v="Děti &amp; Mládež"/>
    <n v="130"/>
    <n v="0.56034482758620685"/>
    <n v="0"/>
    <n v="4192"/>
    <n v="4395"/>
    <x v="1"/>
  </r>
  <r>
    <s v="Low Tox Life Food: How to shop, cook, swap, save and eat for a happy planet"/>
    <s v="Alexx Stuart"/>
    <n v="649"/>
    <n v="643"/>
    <s v="měkká vazba"/>
    <s v="Vaření &amp; lifestyle"/>
    <n v="6"/>
    <n v="9.2449922958397542E-3"/>
    <n v="0"/>
    <n v="3436"/>
    <n v="547"/>
    <x v="3"/>
  </r>
  <r>
    <s v="Uncommon Type : Some Stories"/>
    <s v="Tom Hanks"/>
    <n v="269"/>
    <n v="204"/>
    <s v="měkká vazba"/>
    <s v="Beletrie"/>
    <n v="65"/>
    <n v="0.24163568773234201"/>
    <n v="0"/>
    <n v="2945"/>
    <n v="2175"/>
    <x v="2"/>
  </r>
  <r>
    <s v="Skály a vody Vltavy"/>
    <s v="Ferry Fediuk"/>
    <n v="267"/>
    <n v="179"/>
    <s v="pevná vazba"/>
    <s v="Ekonomie &amp; Naučné &amp; Věda"/>
    <n v="88"/>
    <n v="0.32958801498127338"/>
    <n v="0"/>
    <n v="89"/>
    <n v="3509"/>
    <x v="1"/>
  </r>
  <r>
    <s v="Druhá lekce na kytaru"/>
    <s v="Josef Kotík"/>
    <n v="165"/>
    <n v="135"/>
    <s v="měkká vazba"/>
    <s v="Umění &amp; Kultura &amp; Hobby"/>
    <n v="30"/>
    <n v="0.18181818181818182"/>
    <n v="0"/>
    <n v="2494"/>
    <n v="3115"/>
    <x v="2"/>
  </r>
  <r>
    <s v="The Visitor"/>
    <s v="Lee Child"/>
    <n v="295"/>
    <n v="177"/>
    <s v="měkká vazba"/>
    <s v="Krimi &amp; thriller"/>
    <n v="118"/>
    <n v="0.4"/>
    <n v="0"/>
    <n v="844"/>
    <n v="4356"/>
    <x v="1"/>
  </r>
  <r>
    <s v="Rumaysa: Ever After"/>
    <m/>
    <n v="232"/>
    <n v="139"/>
    <s v="měkká vazba"/>
    <s v="Děti &amp; Mládež"/>
    <n v="93"/>
    <n v="0.40086206896551724"/>
    <n v="0"/>
    <n v="1271"/>
    <n v="529"/>
    <x v="1"/>
  </r>
  <r>
    <s v="Lisey a její příběh"/>
    <s v="Stephen King"/>
    <n v="304"/>
    <n v="243"/>
    <s v="měkká vazba"/>
    <s v="Krimi &amp; thriller"/>
    <n v="61"/>
    <n v="0.20065789473684212"/>
    <n v="0"/>
    <n v="3941"/>
    <n v="3533"/>
    <x v="2"/>
  </r>
  <r>
    <s v="Philip's RGS World Atlas (A4)"/>
    <s v="Philip's Maps"/>
    <n v="177"/>
    <n v="80"/>
    <s v="měkká vazba"/>
    <s v="Ekonomie &amp; Naučné &amp; Věda"/>
    <n v="97"/>
    <n v="0.54802259887005644"/>
    <n v="0"/>
    <n v="489"/>
    <n v="2209"/>
    <x v="1"/>
  </r>
  <r>
    <s v="Ultimate X-men Omnibus Vol. 2"/>
    <s v="Brian Michael Bendis"/>
    <n v="2408"/>
    <n v="1734"/>
    <s v="pevná vazba"/>
    <s v="Scifi &amp; Fantasy &amp; Horor"/>
    <n v="674"/>
    <n v="0.2799003322259136"/>
    <n v="0"/>
    <n v="3746"/>
    <n v="2872"/>
    <x v="0"/>
  </r>
  <r>
    <s v="What's My Teenager Thinking? Practical child psychology for modern parents"/>
    <s v="Slovart"/>
    <n v="447"/>
    <n v="250"/>
    <s v="měkká vazba"/>
    <s v="Děti &amp; Mládež"/>
    <n v="197"/>
    <n v="0.4407158836689038"/>
    <n v="0"/>
    <n v="3428"/>
    <n v="476"/>
    <x v="0"/>
  </r>
  <r>
    <s v="Promise Boys"/>
    <s v="Nick Brooks"/>
    <n v="250"/>
    <n v="93"/>
    <s v="měkká vazba"/>
    <s v="Děti &amp; Mládež"/>
    <n v="157"/>
    <n v="0.628"/>
    <n v="0"/>
    <n v="96"/>
    <n v="1307"/>
    <x v="0"/>
  </r>
  <r>
    <s v="Alchymická svatba Christiana Rosenkreuze I.díl"/>
    <s v="Jan van Rijckenborgh"/>
    <n v="634"/>
    <n v="482"/>
    <s v="pevná vazba"/>
    <s v="Psychologie &amp; Spiritualita &amp; Esoterika"/>
    <n v="152"/>
    <n v="0.23974763406940064"/>
    <n v="0"/>
    <n v="2420"/>
    <n v="722"/>
    <x v="0"/>
  </r>
  <r>
    <s v="The Diaries of Franz Kafka"/>
    <s v="Franz Kafka"/>
    <n v="1090"/>
    <n v="807"/>
    <s v="pevná vazba"/>
    <s v="Beletrie"/>
    <n v="283"/>
    <n v="0.25963302752293577"/>
    <n v="0"/>
    <n v="1209"/>
    <n v="1731"/>
    <x v="0"/>
  </r>
  <r>
    <s v="Woman, Eating"/>
    <s v="Kohda Claire"/>
    <n v="312"/>
    <n v="259"/>
    <s v="měkká vazba"/>
    <s v="Scifi &amp; Fantasy &amp; Horor"/>
    <n v="53"/>
    <n v="0.16987179487179488"/>
    <n v="0"/>
    <n v="2542"/>
    <n v="2152"/>
    <x v="2"/>
  </r>
  <r>
    <s v="Carrie Kirsten: 3 principy"/>
    <s v="Carrie Kirsten"/>
    <n v="299"/>
    <n v="233"/>
    <s v="pevná vazba"/>
    <s v="Umění &amp; Kultura &amp; Hobby"/>
    <n v="66"/>
    <n v="0.22073578595317725"/>
    <n v="0"/>
    <n v="2588"/>
    <n v="2013"/>
    <x v="2"/>
  </r>
  <r>
    <s v="So Happy For You"/>
    <s v="Celia Laskey"/>
    <n v="259"/>
    <n v="137"/>
    <s v="měkká vazba"/>
    <s v="Krimi &amp; thriller"/>
    <n v="122"/>
    <n v="0.47104247104247104"/>
    <n v="0"/>
    <n v="3172"/>
    <n v="2157"/>
    <x v="1"/>
  </r>
  <r>
    <s v="Peter Pan (Barnes &amp; Noble´s Leatherbound Children´s Classics)"/>
    <s v="Barrie Jean-Marie"/>
    <n v="599"/>
    <n v="317"/>
    <s v="pevná vazba"/>
    <s v="Děti &amp; Mládež"/>
    <n v="282"/>
    <n v="0.47078464106844742"/>
    <n v="0"/>
    <n v="4350"/>
    <n v="527"/>
    <x v="0"/>
  </r>
  <r>
    <s v="Cocomelon Zpívej a hraj si!"/>
    <s v="kolektiv autorů"/>
    <n v="349"/>
    <n v="185"/>
    <s v="leporelo"/>
    <s v="Děti &amp; Mládež"/>
    <n v="164"/>
    <n v="0.46991404011461319"/>
    <n v="0"/>
    <n v="635"/>
    <n v="4408"/>
    <x v="0"/>
  </r>
  <r>
    <s v="Peril at End House"/>
    <s v="Agatha Christie"/>
    <n v="443"/>
    <n v="385"/>
    <s v="pevná vazba"/>
    <s v="Krimi &amp; thriller"/>
    <n v="58"/>
    <n v="0.1309255079006772"/>
    <n v="0"/>
    <n v="4109"/>
    <n v="4311"/>
    <x v="2"/>
  </r>
  <r>
    <s v="Školička kreslení pro děti i dospěláky"/>
    <s v="Daniel Horwath"/>
    <n v="279"/>
    <n v="153"/>
    <s v="pevná vazba"/>
    <s v="Děti &amp; Mládež"/>
    <n v="126"/>
    <n v="0.45161290322580644"/>
    <n v="0"/>
    <n v="2938"/>
    <n v="3407"/>
    <x v="1"/>
  </r>
  <r>
    <s v="Stranger Things: Tales From Hawkins (Graphic Novel)"/>
    <s v="Jody Houser"/>
    <n v="447"/>
    <n v="304"/>
    <s v="měkká vazba"/>
    <s v="Scifi &amp; Fantasy &amp; Horor"/>
    <n v="143"/>
    <n v="0.31991051454138703"/>
    <n v="0"/>
    <n v="883"/>
    <n v="553"/>
    <x v="1"/>
  </r>
  <r>
    <s v="Migréna"/>
    <s v="Oliver Sacks"/>
    <n v="396"/>
    <n v="325"/>
    <s v="pevná vazba"/>
    <s v="Vaření &amp; lifestyle"/>
    <n v="71"/>
    <n v="0.17929292929292928"/>
    <n v="0"/>
    <n v="3035"/>
    <n v="617"/>
    <x v="2"/>
  </r>
  <r>
    <s v="Racinet. Complete Costume History"/>
    <s v="Francoise Tetart-Vittu"/>
    <n v="1692"/>
    <n v="1387"/>
    <s v="pevná vazba"/>
    <s v="Umění &amp; Kultura &amp; Hobby"/>
    <n v="305"/>
    <n v="0.18026004728132389"/>
    <n v="0"/>
    <n v="850"/>
    <n v="2948"/>
    <x v="0"/>
  </r>
  <r>
    <s v="A Christmas Carol"/>
    <s v="Charles Dickens"/>
    <n v="214"/>
    <n v="116"/>
    <s v="měkká vazba"/>
    <s v="Beletrie"/>
    <n v="98"/>
    <n v="0.45794392523364486"/>
    <n v="0"/>
    <n v="4054"/>
    <n v="3412"/>
    <x v="1"/>
  </r>
  <r>
    <s v="Základní pojmy filosofie jazyka a mysli"/>
    <s v="Juraj Hvorecký"/>
    <n v="197"/>
    <n v="130"/>
    <s v="měkká vazba"/>
    <s v="Ekonomie &amp; Naučné &amp; Věda"/>
    <n v="67"/>
    <n v="0.34010152284263961"/>
    <n v="0"/>
    <n v="2986"/>
    <n v="2740"/>
    <x v="2"/>
  </r>
  <r>
    <s v="PER | Level 3: Madame Doubtfire"/>
    <s v="Fine Anne"/>
    <n v="223"/>
    <n v="127"/>
    <s v="měkká vazba"/>
    <s v="Děti &amp; Mládež"/>
    <n v="96"/>
    <n v="0.43049327354260092"/>
    <n v="0"/>
    <n v="4069"/>
    <n v="2198"/>
    <x v="1"/>
  </r>
  <r>
    <s v="Wotakoi: Love is Hard for Otaku 4"/>
    <s v="Fujita"/>
    <n v="402"/>
    <n v="330"/>
    <s v="měkká vazba"/>
    <s v="Scifi &amp; Fantasy &amp; Horor"/>
    <n v="72"/>
    <n v="0.17910447761194029"/>
    <n v="0"/>
    <n v="478"/>
    <n v="2941"/>
    <x v="2"/>
  </r>
  <r>
    <s v="Poslední, kdo zůstal"/>
    <s v="Riley Sager"/>
    <n v="319"/>
    <n v="233"/>
    <s v="pevná vazba"/>
    <s v="Krimi &amp; thriller"/>
    <n v="86"/>
    <n v="0.26959247648902823"/>
    <n v="0"/>
    <n v="1387"/>
    <n v="28"/>
    <x v="1"/>
  </r>
  <r>
    <s v="The Architecture Book : Big Ideas Simply Explained"/>
    <s v="Dorling Kindersley"/>
    <n v="536"/>
    <n v="418"/>
    <s v="pevná vazba"/>
    <s v="Umění &amp; Kultura &amp; Hobby"/>
    <n v="118"/>
    <n v="0.22014925373134328"/>
    <n v="0"/>
    <n v="874"/>
    <n v="2965"/>
    <x v="1"/>
  </r>
  <r>
    <s v="Říkejte mi Tini - Moje kniha"/>
    <s v="Stoessel Martina"/>
    <n v="268"/>
    <n v="126"/>
    <s v="měkká vazba"/>
    <s v="Děti &amp; Mládež"/>
    <n v="142"/>
    <n v="0.52985074626865669"/>
    <n v="0"/>
    <n v="3560"/>
    <n v="3598"/>
    <x v="1"/>
  </r>
  <r>
    <s v="Vánoce na skotském hradě"/>
    <s v="Donna Ashcroftová"/>
    <n v="357"/>
    <n v="154"/>
    <s v="měkká vazba"/>
    <s v="Romantika &amp; Erotika"/>
    <n v="203"/>
    <n v="0.56862745098039214"/>
    <n v="0"/>
    <n v="1324"/>
    <n v="3873"/>
    <x v="0"/>
  </r>
  <r>
    <s v="Realitní naděje"/>
    <s v="Petr Vomastek"/>
    <n v="259"/>
    <n v="150"/>
    <s v="měkká vazba"/>
    <s v="Ekonomie &amp; Naučné &amp; Věda"/>
    <n v="109"/>
    <n v="0.42084942084942084"/>
    <n v="0"/>
    <n v="3568"/>
    <n v="3768"/>
    <x v="1"/>
  </r>
  <r>
    <s v="Mazaná Marta – Zločin s vůní květin"/>
    <s v="Elizabeth C. Bunce"/>
    <n v="312"/>
    <n v="243"/>
    <s v="pevná vazba"/>
    <s v="Krimi &amp; thriller"/>
    <n v="69"/>
    <n v="0.22115384615384615"/>
    <n v="0"/>
    <n v="3440"/>
    <n v="3742"/>
    <x v="2"/>
  </r>
  <r>
    <s v="Lid mi říká Evita"/>
    <s v="Josef Opatrný"/>
    <n v="268"/>
    <n v="220"/>
    <s v="pevná vazba"/>
    <s v="Beletrie"/>
    <n v="48"/>
    <n v="0.17910447761194029"/>
    <n v="0"/>
    <n v="507"/>
    <n v="185"/>
    <x v="2"/>
  </r>
  <r>
    <s v="The Chancellor: The Remarkable Odyssey of Angela Merkel"/>
    <s v="Marton Kati"/>
    <n v="699"/>
    <n v="566"/>
    <s v="pevná vazba"/>
    <s v="Ekonomie &amp; Naučné &amp; Věda"/>
    <n v="133"/>
    <n v="0.19027181688125894"/>
    <n v="0"/>
    <n v="2990"/>
    <n v="2741"/>
    <x v="1"/>
  </r>
  <r>
    <s v="Minions 2: The Rise of Gru Sticker Activity Book"/>
    <s v="Slovart"/>
    <n v="169"/>
    <n v="66"/>
    <s v="měkká vazba"/>
    <s v="Děti &amp; Mládež"/>
    <n v="103"/>
    <n v="0.60946745562130178"/>
    <n v="0"/>
    <n v="2828"/>
    <n v="3021"/>
    <x v="1"/>
  </r>
  <r>
    <s v="The Anatomy of Dreams"/>
    <s v="Chloe Benjaminová"/>
    <n v="329"/>
    <n v="283"/>
    <s v="měkká vazba"/>
    <s v="Beletrie"/>
    <n v="46"/>
    <n v="0.1398176291793313"/>
    <n v="0"/>
    <n v="465"/>
    <n v="2625"/>
    <x v="2"/>
  </r>
  <r>
    <s v="Yo! The early days of Hip Hop 1982-84. Photography by Sophie Bramly"/>
    <s v="Sophie Bramly"/>
    <n v="1065"/>
    <n v="831"/>
    <s v="měkká vazba"/>
    <s v="Umění &amp; Kultura &amp; Hobby"/>
    <n v="234"/>
    <n v="0.21971830985915494"/>
    <n v="0"/>
    <n v="1926"/>
    <n v="571"/>
    <x v="0"/>
  </r>
  <r>
    <s v="Vyprávění z mlýna"/>
    <s v="Kristina Čechalová"/>
    <n v="268"/>
    <n v="121"/>
    <s v="pevná vazba"/>
    <s v="Děti &amp; Mládež"/>
    <n v="147"/>
    <n v="0.54850746268656714"/>
    <n v="0"/>
    <n v="2857"/>
    <n v="2568"/>
    <x v="1"/>
  </r>
  <r>
    <s v="Careless"/>
    <s v="Kirsty Capes"/>
    <n v="279"/>
    <n v="195"/>
    <s v="měkká vazba"/>
    <s v="Beletrie"/>
    <n v="84"/>
    <n v="0.30107526881720431"/>
    <n v="0"/>
    <n v="556"/>
    <n v="580"/>
    <x v="1"/>
  </r>
  <r>
    <s v="Gurujóga"/>
    <s v="Jiří Vacek"/>
    <n v="331"/>
    <n v="291"/>
    <s v="pevná vazba"/>
    <s v="Psychologie &amp; Spiritualita &amp; Esoterika"/>
    <n v="40"/>
    <n v="0.12084592145015106"/>
    <n v="0"/>
    <n v="3606"/>
    <n v="3686"/>
    <x v="2"/>
  </r>
  <r>
    <s v="Lots of Travel Puzzles and Games"/>
    <s v="Simon Tudhope"/>
    <n v="205"/>
    <n v="94"/>
    <s v="měkká vazba"/>
    <s v="Děti &amp; Mládež"/>
    <n v="111"/>
    <n v="0.54146341463414638"/>
    <n v="0"/>
    <n v="4090"/>
    <n v="687"/>
    <x v="1"/>
  </r>
  <r>
    <s v="Cities of the Plain"/>
    <s v="Cormac McCarthy"/>
    <n v="99"/>
    <n v="36"/>
    <s v="měkká vazba"/>
    <s v="Beletrie"/>
    <n v="63"/>
    <n v="0.63636363636363635"/>
    <n v="0"/>
    <n v="1780"/>
    <n v="1226"/>
    <x v="2"/>
  </r>
  <r>
    <s v="The Piano Player of Budapest"/>
    <s v="Roxanne de Bastion"/>
    <n v="491"/>
    <n v="457"/>
    <s v="měkká vazba"/>
    <s v="Beletrie"/>
    <n v="34"/>
    <n v="6.9246435845213852E-2"/>
    <n v="0"/>
    <n v="2011"/>
    <n v="3490"/>
    <x v="2"/>
  </r>
  <r>
    <s v="The Incal: Psychoverse"/>
    <s v="Mark Russell"/>
    <n v="509"/>
    <n v="372"/>
    <s v="pevná vazba"/>
    <s v="Scifi &amp; Fantasy &amp; Horor"/>
    <n v="137"/>
    <n v="0.26915520628683692"/>
    <n v="0"/>
    <n v="1337"/>
    <n v="2973"/>
    <x v="1"/>
  </r>
  <r>
    <s v="Apeshit"/>
    <s v="Carlton Mellick III"/>
    <n v="429"/>
    <n v="335"/>
    <s v="měkká vazba"/>
    <s v="Scifi &amp; Fantasy &amp; Horor"/>
    <n v="94"/>
    <n v="0.21911421911421911"/>
    <n v="0"/>
    <n v="678"/>
    <n v="2273"/>
    <x v="1"/>
  </r>
  <r>
    <s v="Banksy"/>
    <s v="Alessandra Mattanzaová"/>
    <n v="1090"/>
    <n v="872"/>
    <s v="pevná vazba"/>
    <s v="Umění &amp; Kultura &amp; Hobby"/>
    <n v="218"/>
    <n v="0.2"/>
    <n v="0"/>
    <n v="1369"/>
    <n v="2693"/>
    <x v="0"/>
  </r>
  <r>
    <s v="Lochs and Legends"/>
    <s v="Andy the Highlander"/>
    <n v="502"/>
    <n v="397"/>
    <s v="pevná vazba"/>
    <s v="Ekonomie &amp; Naučné &amp; Věda"/>
    <n v="105"/>
    <n v="0.20916334661354583"/>
    <n v="0"/>
    <n v="1463"/>
    <n v="4215"/>
    <x v="1"/>
  </r>
  <r>
    <s v="Politics Is..."/>
    <s v="Dorling Kindersley"/>
    <n v="268"/>
    <n v="185"/>
    <s v="měkká vazba"/>
    <s v="Ekonomie &amp; Naučné &amp; Věda"/>
    <n v="83"/>
    <n v="0.30970149253731344"/>
    <n v="0"/>
    <n v="1300"/>
    <n v="1966"/>
    <x v="1"/>
  </r>
  <r>
    <s v="Age of Ash"/>
    <s v="Daniel Abraham"/>
    <n v="268"/>
    <n v="193"/>
    <s v="měkká vazba"/>
    <s v="Scifi &amp; Fantasy &amp; Horor"/>
    <n v="75"/>
    <n v="0.27985074626865669"/>
    <n v="0"/>
    <n v="1112"/>
    <n v="1304"/>
    <x v="2"/>
  </r>
  <r>
    <s v="The Age of Innocence"/>
    <s v="Edith Whartonová"/>
    <n v="294"/>
    <n v="182"/>
    <s v="pevná vazba"/>
    <s v="Beletrie"/>
    <n v="112"/>
    <n v="0.38095238095238093"/>
    <n v="0"/>
    <n v="2489"/>
    <n v="3581"/>
    <x v="1"/>
  </r>
  <r>
    <s v="Brief History of Khubilai Khan"/>
    <s v="Slovart"/>
    <n v="159"/>
    <n v="121"/>
    <s v="měkká vazba"/>
    <s v="Historie &amp; války"/>
    <n v="38"/>
    <n v="0.2389937106918239"/>
    <n v="0"/>
    <n v="1430"/>
    <n v="3702"/>
    <x v="2"/>
  </r>
  <r>
    <s v="Ukradené štěně"/>
    <s v="Ivana Peroutková"/>
    <n v="189"/>
    <n v="89"/>
    <s v="online nosič"/>
    <s v="Děti &amp; Mládež"/>
    <n v="100"/>
    <n v="0.52910052910052907"/>
    <n v="1"/>
    <n v="2132"/>
    <n v="3107"/>
    <x v="1"/>
  </r>
  <r>
    <s v="Rabbit and Bear: Rabbit's Bad Habits"/>
    <s v="Julian Gough"/>
    <n v="236"/>
    <n v="109"/>
    <s v="měkká vazba"/>
    <s v="Děti &amp; Mládež"/>
    <n v="127"/>
    <n v="0.53813559322033899"/>
    <n v="0"/>
    <n v="621"/>
    <n v="2629"/>
    <x v="1"/>
  </r>
  <r>
    <s v="Matilda (Colour Edition)"/>
    <s v="Roald Dahl"/>
    <n v="429"/>
    <n v="300"/>
    <s v="měkká vazba"/>
    <s v="Děti &amp; Mládež"/>
    <n v="129"/>
    <n v="0.30069930069930068"/>
    <n v="0"/>
    <n v="3285"/>
    <n v="3350"/>
    <x v="1"/>
  </r>
  <r>
    <s v="Just So Stories"/>
    <s v="Rudyard Kipling"/>
    <n v="232"/>
    <n v="114"/>
    <s v="pevná vazba"/>
    <s v="Beletrie"/>
    <n v="118"/>
    <n v="0.50862068965517238"/>
    <n v="0"/>
    <n v="2222"/>
    <n v="3710"/>
    <x v="1"/>
  </r>
  <r>
    <s v="Jazz (anglicky)"/>
    <s v="Toni Morrisonová"/>
    <n v="259"/>
    <n v="119"/>
    <s v="měkká vazba"/>
    <s v="Beletrie"/>
    <n v="140"/>
    <n v="0.54054054054054057"/>
    <n v="0"/>
    <n v="1181"/>
    <n v="3920"/>
    <x v="1"/>
  </r>
  <r>
    <s v="Dance Tree"/>
    <s v="Kiran Millwood Hargraveová"/>
    <n v="402"/>
    <n v="293"/>
    <s v="měkká vazba"/>
    <s v="Beletrie"/>
    <n v="109"/>
    <n v="0.27114427860696516"/>
    <n v="0"/>
    <n v="1454"/>
    <n v="2564"/>
    <x v="1"/>
  </r>
  <r>
    <s v="In Cold Blood"/>
    <s v="Truman Capote"/>
    <n v="295"/>
    <n v="248"/>
    <s v="měkká vazba"/>
    <s v="Krimi &amp; thriller"/>
    <n v="47"/>
    <n v="0.15932203389830507"/>
    <n v="0"/>
    <n v="3104"/>
    <n v="1703"/>
    <x v="2"/>
  </r>
  <r>
    <s v="Jindra Viková - Je později, než si myslíš"/>
    <s v="Jindra Viková"/>
    <n v="618"/>
    <n v="501"/>
    <s v="měkká vazba"/>
    <s v="Umění &amp; Kultura &amp; Hobby"/>
    <n v="117"/>
    <n v="0.18932038834951456"/>
    <n v="0"/>
    <n v="1801"/>
    <n v="3692"/>
    <x v="1"/>
  </r>
  <r>
    <s v="Chinese Enough"/>
    <s v="Kristina Cho"/>
    <n v="770"/>
    <n v="585"/>
    <s v="pevná vazba"/>
    <s v="Vaření &amp; lifestyle"/>
    <n v="185"/>
    <n v="0.24025974025974026"/>
    <n v="0"/>
    <n v="424"/>
    <n v="837"/>
    <x v="0"/>
  </r>
  <r>
    <s v="The Book With No Pictures"/>
    <s v="B. J. Novak"/>
    <n v="266"/>
    <n v="189"/>
    <s v="měkká vazba"/>
    <s v="Ekonomie &amp; Naučné &amp; Věda"/>
    <n v="77"/>
    <n v="0.28947368421052633"/>
    <n v="0"/>
    <n v="1687"/>
    <n v="2321"/>
    <x v="1"/>
  </r>
  <r>
    <s v="Child of Fortune"/>
    <s v="Yuko Tsushima"/>
    <n v="268"/>
    <n v="161"/>
    <s v="měkká vazba"/>
    <s v="Beletrie"/>
    <n v="107"/>
    <n v="0.39925373134328357"/>
    <n v="0"/>
    <n v="3939"/>
    <n v="24"/>
    <x v="1"/>
  </r>
  <r>
    <s v="Nemrač se, mráčku"/>
    <s v="Anna Pátková"/>
    <n v="231"/>
    <n v="109"/>
    <s v="měkká vazba"/>
    <s v="Děti &amp; Mládež"/>
    <n v="122"/>
    <n v="0.52813852813852813"/>
    <n v="0"/>
    <n v="1493"/>
    <n v="2971"/>
    <x v="1"/>
  </r>
  <r>
    <s v="The Rainbow"/>
    <s v="Yasunari Kawabata"/>
    <n v="399"/>
    <n v="355"/>
    <s v="měkká vazba"/>
    <s v="Beletrie"/>
    <n v="44"/>
    <n v="0.11027568922305764"/>
    <n v="0"/>
    <n v="348"/>
    <n v="4269"/>
    <x v="2"/>
  </r>
  <r>
    <s v="How The Light Gets In"/>
    <s v="Louise Pennyová"/>
    <n v="279"/>
    <n v="179"/>
    <s v="měkká vazba"/>
    <s v="Krimi &amp; thriller"/>
    <n v="100"/>
    <n v="0.35842293906810035"/>
    <n v="0"/>
    <n v="1812"/>
    <n v="1841"/>
    <x v="1"/>
  </r>
  <r>
    <s v="Tomáš Vaclík: skromná hvězda"/>
    <s v="Roman Smutný"/>
    <n v="223"/>
    <n v="163"/>
    <s v="pevná vazba"/>
    <s v="Beletrie"/>
    <n v="60"/>
    <n v="0.26905829596412556"/>
    <n v="0"/>
    <n v="1905"/>
    <n v="1459"/>
    <x v="2"/>
  </r>
  <r>
    <s v="Strach nad řekou"/>
    <s v="Stanislav Beran"/>
    <n v="309"/>
    <n v="139"/>
    <s v="online nosič"/>
    <s v="Děti &amp; Mládež"/>
    <n v="170"/>
    <n v="0.55016181229773464"/>
    <n v="1"/>
    <n v="1531"/>
    <n v="919"/>
    <x v="0"/>
  </r>
  <r>
    <s v="Shockwave: A Jack Courtney Adventure"/>
    <s v="Wilbur Smith"/>
    <n v="229"/>
    <n v="94"/>
    <s v="měkká vazba"/>
    <s v="Děti &amp; Mládež"/>
    <n v="135"/>
    <n v="0.58951965065502188"/>
    <n v="0"/>
    <n v="4171"/>
    <n v="4166"/>
    <x v="1"/>
  </r>
  <r>
    <s v="The Cop and the Anthem and Other Stories"/>
    <s v="O. Henry"/>
    <n v="249"/>
    <n v="169"/>
    <s v="měkká vazba"/>
    <s v="Beletrie"/>
    <n v="80"/>
    <n v="0.32128514056224899"/>
    <n v="0"/>
    <n v="2867"/>
    <n v="4204"/>
    <x v="1"/>
  </r>
  <r>
    <s v="The Aztec Myths: A Guide to the Ancient Stories and Legends"/>
    <s v="Townsend Camilla"/>
    <n v="447"/>
    <n v="371"/>
    <s v="pevná vazba"/>
    <s v="Ekonomie &amp; Naučné &amp; Věda"/>
    <n v="76"/>
    <n v="0.17002237136465326"/>
    <n v="0"/>
    <n v="1786"/>
    <n v="2359"/>
    <x v="1"/>
  </r>
  <r>
    <s v="The Wild Robot Escapes"/>
    <s v="Peter Brown"/>
    <n v="236"/>
    <n v="101"/>
    <s v="měkká vazba"/>
    <s v="Děti &amp; Mládež"/>
    <n v="135"/>
    <n v="0.57203389830508478"/>
    <n v="0"/>
    <n v="4408"/>
    <n v="1774"/>
    <x v="1"/>
  </r>
  <r>
    <s v="Ultima (1): Poslední"/>
    <s v="Katherine Applegateová"/>
    <n v="330"/>
    <n v="277"/>
    <s v="měkká vazba"/>
    <s v="Ekonomie &amp; Naučné &amp; Věda"/>
    <n v="53"/>
    <n v="0.16060606060606061"/>
    <n v="0"/>
    <n v="6"/>
    <n v="4082"/>
    <x v="2"/>
  </r>
  <r>
    <s v="Egypťané - Bláznivé dějiny"/>
    <s v="Olimpia Medici"/>
    <n v="159"/>
    <n v="65"/>
    <s v="měkká vazba"/>
    <s v="Děti &amp; Mládež"/>
    <n v="94"/>
    <n v="0.5911949685534591"/>
    <n v="0"/>
    <n v="261"/>
    <n v="1233"/>
    <x v="1"/>
  </r>
  <r>
    <s v="Hiršalův skicák"/>
    <s v="Josef Hiršal"/>
    <n v="267"/>
    <n v="155"/>
    <s v="měkká vazba"/>
    <s v="Děti &amp; Mládež"/>
    <n v="112"/>
    <n v="0.41947565543071164"/>
    <n v="0"/>
    <n v="283"/>
    <n v="3296"/>
    <x v="1"/>
  </r>
  <r>
    <s v="Pip and Posy: The Birthday Party"/>
    <s v="Camilla Reid"/>
    <n v="206"/>
    <n v="87"/>
    <s v="měkká vazba"/>
    <s v="Děti &amp; Mládež"/>
    <n v="119"/>
    <n v="0.57766990291262132"/>
    <n v="0"/>
    <n v="3928"/>
    <n v="3904"/>
    <x v="1"/>
  </r>
  <r>
    <s v="Megamonster"/>
    <s v="David Walliams"/>
    <n v="399"/>
    <n v="267"/>
    <s v="měkká vazba"/>
    <s v="Děti &amp; Mládež"/>
    <n v="132"/>
    <n v="0.33082706766917291"/>
    <n v="0"/>
    <n v="2055"/>
    <n v="3752"/>
    <x v="1"/>
  </r>
  <r>
    <s v="Babies Names"/>
    <s v="Slovart"/>
    <n v="129"/>
    <n v="101"/>
    <s v="měkká vazba"/>
    <s v="Ekonomie &amp; Naučné &amp; Věda"/>
    <n v="28"/>
    <n v="0.21705426356589147"/>
    <n v="0"/>
    <n v="3553"/>
    <n v="197"/>
    <x v="2"/>
  </r>
  <r>
    <s v="Misc"/>
    <s v="Bloomsbury"/>
    <n v="384"/>
    <n v="307"/>
    <s v="pevná vazba"/>
    <s v="Psychologie &amp; Spiritualita &amp; Esoterika"/>
    <n v="77"/>
    <n v="0.20052083333333334"/>
    <n v="0"/>
    <n v="2369"/>
    <n v="119"/>
    <x v="1"/>
  </r>
  <r>
    <s v="Hilda: The Wilderness Stories"/>
    <s v="Luke Pearson"/>
    <n v="726"/>
    <n v="719"/>
    <s v="pevná vazba"/>
    <s v="Scifi &amp; Fantasy &amp; Horor"/>
    <n v="7"/>
    <n v="9.6418732782369149E-3"/>
    <n v="0"/>
    <n v="2094"/>
    <n v="3054"/>
    <x v="3"/>
  </r>
  <r>
    <s v="Tale of Truthwater Lake"/>
    <s v="Emma Caroll"/>
    <n v="223"/>
    <n v="71"/>
    <s v="měkká vazba"/>
    <s v="Děti &amp; Mládež"/>
    <n v="152"/>
    <n v="0.68161434977578472"/>
    <n v="0"/>
    <n v="3984"/>
    <n v="2352"/>
    <x v="0"/>
  </r>
  <r>
    <s v="The Greek and Roman Myths. A Guide to the Classical Stories"/>
    <s v="Philip Matyszak"/>
    <n v="499"/>
    <n v="449"/>
    <s v="pevná vazba"/>
    <s v="Scifi &amp; Fantasy &amp; Horor"/>
    <n v="50"/>
    <n v="0.10020040080160321"/>
    <n v="0"/>
    <n v="1379"/>
    <n v="3398"/>
    <x v="2"/>
  </r>
  <r>
    <s v="Panic"/>
    <s v="Lauren Oliverová"/>
    <n v="279"/>
    <n v="140"/>
    <s v="měkká vazba"/>
    <s v="Beletrie"/>
    <n v="139"/>
    <n v="0.49820788530465948"/>
    <n v="0"/>
    <n v="1820"/>
    <n v="1034"/>
    <x v="1"/>
  </r>
  <r>
    <s v="Wotakoi: Love is Hard for Otaku 6"/>
    <s v="Fujita"/>
    <n v="402"/>
    <n v="314"/>
    <s v="měkká vazba"/>
    <s v="Scifi &amp; Fantasy &amp; Horor"/>
    <n v="88"/>
    <n v="0.21890547263681592"/>
    <n v="0"/>
    <n v="1641"/>
    <n v="3693"/>
    <x v="1"/>
  </r>
  <r>
    <s v="Cirkulární ekonomie a ekonomika 3"/>
    <s v="Eva Kislingerová"/>
    <n v="357"/>
    <n v="350"/>
    <s v="pevná vazba"/>
    <s v="Ekonomie &amp; Naučné &amp; Věda"/>
    <n v="7"/>
    <n v="1.9607843137254902E-2"/>
    <n v="0"/>
    <n v="2212"/>
    <n v="472"/>
    <x v="3"/>
  </r>
  <r>
    <s v="Book about Getting Older"/>
    <s v="Lucy Pollock"/>
    <n v="349"/>
    <n v="269"/>
    <s v="měkká vazba"/>
    <s v="Psychologie &amp; Spiritualita &amp; Esoterika"/>
    <n v="80"/>
    <n v="0.22922636103151864"/>
    <n v="0"/>
    <n v="2647"/>
    <n v="3133"/>
    <x v="1"/>
  </r>
  <r>
    <s v="A Fire Born of Exile"/>
    <s v="Aliette de Bodardová"/>
    <n v="294"/>
    <n v="215"/>
    <s v="měkká vazba"/>
    <s v="Scifi &amp; Fantasy &amp; Horor"/>
    <n v="79"/>
    <n v="0.2687074829931973"/>
    <n v="0"/>
    <n v="4519"/>
    <n v="3669"/>
    <x v="1"/>
  </r>
  <r>
    <s v="Nabokov's Dozen"/>
    <s v="Vladimír Nabokov"/>
    <n v="294"/>
    <n v="223"/>
    <s v="pevná vazba"/>
    <s v="Beletrie"/>
    <n v="71"/>
    <n v="0.24149659863945577"/>
    <n v="0"/>
    <n v="1168"/>
    <n v="2449"/>
    <x v="2"/>
  </r>
  <r>
    <s v="The Seven Deadly Sins: Four Knights of the Apocalypse 1"/>
    <s v="Slovart"/>
    <n v="268"/>
    <n v="177"/>
    <s v="měkká vazba"/>
    <s v="Scifi &amp; Fantasy &amp; Horor"/>
    <n v="91"/>
    <n v="0.33955223880597013"/>
    <n v="0"/>
    <n v="594"/>
    <n v="2727"/>
    <x v="1"/>
  </r>
  <r>
    <s v="Black or White 6"/>
    <s v="Sachimo"/>
    <n v="268"/>
    <n v="196"/>
    <s v="měkká vazba"/>
    <s v="Scifi &amp; Fantasy &amp; Horor"/>
    <n v="72"/>
    <n v="0.26865671641791045"/>
    <n v="0"/>
    <n v="1716"/>
    <n v="432"/>
    <x v="2"/>
  </r>
  <r>
    <s v="Guardians Of The Galaxy By Brian Michael Bendis Omnibus Vol. 1"/>
    <s v="Brian Michael Bendis"/>
    <n v="3290"/>
    <n v="2797"/>
    <s v="pevná vazba"/>
    <s v="Scifi &amp; Fantasy &amp; Horor"/>
    <n v="493"/>
    <n v="0.14984802431610941"/>
    <n v="0"/>
    <n v="529"/>
    <n v="646"/>
    <x v="0"/>
  </r>
  <r>
    <s v="The Beautiful Mystery"/>
    <s v="Louise Pennyová"/>
    <n v="279"/>
    <n v="193"/>
    <s v="měkká vazba"/>
    <s v="Krimi &amp; thriller"/>
    <n v="86"/>
    <n v="0.30824372759856633"/>
    <n v="0"/>
    <n v="3567"/>
    <n v="2806"/>
    <x v="1"/>
  </r>
  <r>
    <s v="New Botanical Painting"/>
    <s v="Harriet de Winton"/>
    <n v="443"/>
    <n v="257"/>
    <s v="měkká vazba"/>
    <s v="Psychologie &amp; Spiritualita &amp; Esoterika"/>
    <n v="186"/>
    <n v="0.41986455981941312"/>
    <n v="0"/>
    <n v="599"/>
    <n v="1790"/>
    <x v="0"/>
  </r>
  <r>
    <s v="Rescue : Refugees and the Political Crisis of Our Time"/>
    <s v="Slovart"/>
    <n v="149"/>
    <n v="115"/>
    <s v="pevná vazba"/>
    <s v="Psychologie &amp; Spiritualita &amp; Esoterika"/>
    <n v="34"/>
    <n v="0.22818791946308725"/>
    <n v="0"/>
    <n v="394"/>
    <n v="2655"/>
    <x v="2"/>
  </r>
  <r>
    <s v="Sakamoto Days 7"/>
    <s v="Júto Suzuki"/>
    <n v="232"/>
    <n v="121"/>
    <s v="měkká vazba"/>
    <s v="Scifi &amp; Fantasy &amp; Horor"/>
    <n v="111"/>
    <n v="0.47844827586206895"/>
    <n v="0"/>
    <n v="2335"/>
    <n v="1368"/>
    <x v="1"/>
  </r>
  <r>
    <s v="Vraždy v pohraničí"/>
    <s v="Emil Hruška"/>
    <n v="109"/>
    <n v="70"/>
    <s v="online nosič"/>
    <s v="Ekonomie &amp; Naučné &amp; Věda"/>
    <n v="39"/>
    <n v="0.3577981651376147"/>
    <n v="1"/>
    <n v="616"/>
    <n v="1156"/>
    <x v="2"/>
  </r>
  <r>
    <s v="Fifty Great Short Stories (Bantam Classics)"/>
    <s v="Milton Crane"/>
    <n v="223"/>
    <n v="194"/>
    <s v="měkká vazba"/>
    <s v="Beletrie"/>
    <n v="29"/>
    <n v="0.13004484304932734"/>
    <n v="0"/>
    <n v="1797"/>
    <n v="3486"/>
    <x v="2"/>
  </r>
  <r>
    <s v="The Dragons of Deepwood Fen"/>
    <s v="Bradley Beaulieu"/>
    <n v="411"/>
    <n v="288"/>
    <s v="měkká vazba"/>
    <s v="Scifi &amp; Fantasy &amp; Horor"/>
    <n v="123"/>
    <n v="0.29927007299270075"/>
    <n v="0"/>
    <n v="94"/>
    <n v="1396"/>
    <x v="1"/>
  </r>
  <r>
    <s v="You Don't Have To Have A Dream"/>
    <s v="Tim Minchin"/>
    <n v="473"/>
    <n v="374"/>
    <s v="pevná vazba"/>
    <s v="Psychologie &amp; Spiritualita &amp; Esoterika"/>
    <n v="99"/>
    <n v="0.20930232558139536"/>
    <n v="0"/>
    <n v="474"/>
    <n v="3385"/>
    <x v="1"/>
  </r>
  <r>
    <s v="The Death of Francis Bacon"/>
    <s v="Max Porter"/>
    <n v="199"/>
    <n v="149"/>
    <s v="pevná vazba"/>
    <s v="Umění &amp; Kultura &amp; Hobby"/>
    <n v="50"/>
    <n v="0.25125628140703515"/>
    <n v="0"/>
    <n v="3580"/>
    <n v="2228"/>
    <x v="2"/>
  </r>
  <r>
    <s v="T. G. M."/>
    <s v="Ivan Šedivý"/>
    <n v="219"/>
    <n v="142"/>
    <s v="měkká vazba"/>
    <s v="Beletrie"/>
    <n v="77"/>
    <n v="0.35159817351598172"/>
    <n v="0"/>
    <n v="3930"/>
    <n v="3758"/>
    <x v="1"/>
  </r>
  <r>
    <s v="Organized Living: Solutions and Inspiration for Your Home"/>
    <s v="Shira Gill"/>
    <n v="790"/>
    <n v="672"/>
    <s v="pevná vazba"/>
    <s v="Umění &amp; Kultura &amp; Hobby"/>
    <n v="118"/>
    <n v="0.14936708860759493"/>
    <n v="0"/>
    <n v="2380"/>
    <n v="3484"/>
    <x v="1"/>
  </r>
  <r>
    <s v="Společenstvo prstenu"/>
    <s v="J. R. R. Tolkien"/>
    <n v="356"/>
    <n v="295"/>
    <s v="pevná vazba"/>
    <s v="Scifi &amp; Fantasy &amp; Horor"/>
    <n v="61"/>
    <n v="0.17134831460674158"/>
    <n v="0"/>
    <n v="2213"/>
    <n v="602"/>
    <x v="2"/>
  </r>
  <r>
    <s v="The Passenger"/>
    <s v="Cormac McCarthy"/>
    <n v="99"/>
    <n v="69"/>
    <s v="pevná vazba"/>
    <s v="Beletrie"/>
    <n v="30"/>
    <n v="0.30303030303030304"/>
    <n v="0"/>
    <n v="4050"/>
    <n v="2411"/>
    <x v="2"/>
  </r>
  <r>
    <s v="Eatopedia"/>
    <s v="Aina Bestard"/>
    <n v="590"/>
    <n v="384"/>
    <s v="pevná vazba"/>
    <s v="Děti &amp; Mládež"/>
    <n v="206"/>
    <n v="0.34915254237288135"/>
    <n v="0"/>
    <n v="2154"/>
    <n v="1566"/>
    <x v="0"/>
  </r>
  <r>
    <s v="Ali Cross"/>
    <s v="Slovart"/>
    <n v="239"/>
    <n v="127"/>
    <s v="měkká vazba"/>
    <s v="Děti &amp; Mládež"/>
    <n v="112"/>
    <n v="0.46861924686192469"/>
    <n v="0"/>
    <n v="2390"/>
    <n v="139"/>
    <x v="1"/>
  </r>
  <r>
    <s v="The Secret Lives of Booksellers &amp; Librarians"/>
    <s v="James Patterson"/>
    <n v="529"/>
    <n v="370"/>
    <s v="měkká vazba"/>
    <s v="Ekonomie &amp; Naučné &amp; Věda"/>
    <n v="159"/>
    <n v="0.30056710775047257"/>
    <n v="0"/>
    <n v="435"/>
    <n v="2818"/>
    <x v="0"/>
  </r>
  <r>
    <s v="A Letter to the Luminous Deep"/>
    <s v="Sylvie Cathrall"/>
    <n v="473"/>
    <n v="421"/>
    <s v="měkká vazba"/>
    <s v="Scifi &amp; Fantasy &amp; Horor"/>
    <n v="52"/>
    <n v="0.10993657505285412"/>
    <n v="0"/>
    <n v="992"/>
    <n v="331"/>
    <x v="2"/>
  </r>
  <r>
    <s v="Timovy tipy: Bojíš se tmy?"/>
    <s v="Chiara Piroddiová"/>
    <n v="169"/>
    <n v="139"/>
    <s v="pevná vazba"/>
    <s v="Ekonomie &amp; Naučné &amp; Věda"/>
    <n v="30"/>
    <n v="0.17751479289940827"/>
    <n v="0"/>
    <n v="1223"/>
    <n v="2329"/>
    <x v="2"/>
  </r>
  <r>
    <s v="The Most Famous Girl in the World: A Novel"/>
    <s v="Hariri-Kia Iman"/>
    <n v="357"/>
    <n v="346"/>
    <s v="měkká vazba"/>
    <s v="Beletrie"/>
    <n v="11"/>
    <n v="3.081232492997199E-2"/>
    <n v="0"/>
    <n v="343"/>
    <n v="3068"/>
    <x v="3"/>
  </r>
  <r>
    <s v="The Worlds of George RR Martin"/>
    <s v="Tom Huddleston"/>
    <n v="752"/>
    <n v="587"/>
    <s v="pevná vazba"/>
    <s v="Umění &amp; Kultura &amp; Hobby"/>
    <n v="165"/>
    <n v="0.21941489361702127"/>
    <n v="0"/>
    <n v="2550"/>
    <n v="42"/>
    <x v="0"/>
  </r>
  <r>
    <s v="Deadpool-verse: Deadpool Corps"/>
    <s v="Cullen Bunn"/>
    <n v="984"/>
    <n v="610"/>
    <s v="měkká vazba"/>
    <s v="Scifi &amp; Fantasy &amp; Horor"/>
    <n v="374"/>
    <n v="0.38008130081300812"/>
    <n v="0"/>
    <n v="692"/>
    <n v="3766"/>
    <x v="0"/>
  </r>
  <r>
    <s v="Cinema Love"/>
    <s v="Tang Jiaming"/>
    <n v="402"/>
    <n v="322"/>
    <s v="měkká vazba"/>
    <s v="Beletrie"/>
    <n v="80"/>
    <n v="0.19900497512437812"/>
    <n v="0"/>
    <n v="350"/>
    <n v="1763"/>
    <x v="1"/>
  </r>
  <r>
    <s v="The Nature of the Beast"/>
    <s v="Louise Pennyová"/>
    <n v="279"/>
    <n v="215"/>
    <s v="měkká vazba"/>
    <s v="Krimi &amp; thriller"/>
    <n v="64"/>
    <n v="0.22939068100358423"/>
    <n v="0"/>
    <n v="3905"/>
    <n v="4203"/>
    <x v="2"/>
  </r>
  <r>
    <s v="Poster Girl"/>
    <s v="Veronica Roth"/>
    <n v="268"/>
    <n v="177"/>
    <s v="měkká vazba"/>
    <s v="Scifi &amp; Fantasy &amp; Horor"/>
    <n v="91"/>
    <n v="0.33955223880597013"/>
    <n v="0"/>
    <n v="2150"/>
    <n v="2752"/>
    <x v="1"/>
  </r>
  <r>
    <s v="A Breath Of Snow And Ashes: Outlander 6"/>
    <s v="Josef Winkler"/>
    <n v="268"/>
    <n v="166"/>
    <s v="měkká vazba"/>
    <s v="Beletrie"/>
    <n v="102"/>
    <n v="0.38059701492537312"/>
    <n v="0"/>
    <n v="2216"/>
    <n v="1616"/>
    <x v="1"/>
  </r>
  <r>
    <s v="Ghost Reaper Girl 2"/>
    <s v="Akissa Saiké"/>
    <n v="232"/>
    <n v="195"/>
    <s v="měkká vazba"/>
    <s v="Scifi &amp; Fantasy &amp; Horor"/>
    <n v="37"/>
    <n v="0.15948275862068967"/>
    <n v="0"/>
    <n v="1041"/>
    <n v="791"/>
    <x v="2"/>
  </r>
  <r>
    <s v="The Book of Disquiet"/>
    <s v="Fernando Pessoa"/>
    <n v="325"/>
    <n v="228"/>
    <s v="měkká vazba"/>
    <s v="Beletrie"/>
    <n v="97"/>
    <n v="0.29846153846153844"/>
    <n v="0"/>
    <n v="1769"/>
    <n v="9"/>
    <x v="1"/>
  </r>
  <r>
    <s v="Jamie Oliver: The Return of the Naked Chef"/>
    <s v="Jamie Oliver"/>
    <n v="199"/>
    <n v="143"/>
    <s v="měkká vazba"/>
    <s v="Vaření &amp; lifestyle"/>
    <n v="56"/>
    <n v="0.28140703517587939"/>
    <n v="0"/>
    <n v="4034"/>
    <n v="3684"/>
    <x v="2"/>
  </r>
  <r>
    <s v="The Zahir"/>
    <s v="Slovart"/>
    <n v="199"/>
    <n v="123"/>
    <s v="pevná vazba"/>
    <s v="Beletrie"/>
    <n v="76"/>
    <n v="0.38190954773869346"/>
    <n v="0"/>
    <n v="1986"/>
    <n v="4527"/>
    <x v="1"/>
  </r>
  <r>
    <s v="The Story of Art without Men"/>
    <s v="Katy Hessel"/>
    <n v="384"/>
    <n v="326"/>
    <s v="měkká vazba"/>
    <s v="Umění &amp; Kultura &amp; Hobby"/>
    <n v="58"/>
    <n v="0.15104166666666666"/>
    <n v="0"/>
    <n v="2158"/>
    <n v="1903"/>
    <x v="2"/>
  </r>
  <r>
    <s v="Jane Austen's Persuasion"/>
    <s v="Slovart"/>
    <n v="219"/>
    <n v="70"/>
    <s v="měkká vazba"/>
    <s v="Děti &amp; Mládež"/>
    <n v="149"/>
    <n v="0.68036529680365299"/>
    <n v="0"/>
    <n v="2613"/>
    <n v="1231"/>
    <x v="1"/>
  </r>
  <r>
    <s v="The Glorious Heresies"/>
    <s v="Lisa McInerney"/>
    <n v="179"/>
    <n v="124"/>
    <s v="měkká vazba"/>
    <s v="Beletrie"/>
    <n v="55"/>
    <n v="0.30726256983240224"/>
    <n v="0"/>
    <n v="938"/>
    <n v="809"/>
    <x v="2"/>
  </r>
  <r>
    <s v="The Friend"/>
    <s v="Nunez Sigrid"/>
    <n v="294"/>
    <n v="162"/>
    <s v="měkká vazba"/>
    <s v="Beletrie"/>
    <n v="132"/>
    <n v="0.44897959183673469"/>
    <n v="0"/>
    <n v="3294"/>
    <n v="1556"/>
    <x v="1"/>
  </r>
  <r>
    <s v="Ylla: The Birth of Modern Animal Photography"/>
    <s v="Pryor Dodge"/>
    <n v="1298"/>
    <n v="999"/>
    <s v="pevná vazba"/>
    <s v="Umění &amp; Kultura &amp; Hobby"/>
    <n v="299"/>
    <n v="0.23035439137134053"/>
    <n v="0"/>
    <n v="4501"/>
    <n v="3106"/>
    <x v="0"/>
  </r>
  <r>
    <s v="Rendezvous With Rama"/>
    <s v="Arthur Charles Clarke"/>
    <n v="349"/>
    <n v="272"/>
    <s v="měkká vazba"/>
    <s v="Scifi &amp; Fantasy &amp; Horor"/>
    <n v="77"/>
    <n v="0.22063037249283668"/>
    <n v="0"/>
    <n v="2926"/>
    <n v="280"/>
    <x v="1"/>
  </r>
  <r>
    <s v="Venkov v českém filmu 1945 - 1969"/>
    <s v="Hana Rottová"/>
    <n v="336"/>
    <n v="306"/>
    <s v="pevná vazba"/>
    <s v="Umění &amp; Kultura &amp; Hobby"/>
    <n v="30"/>
    <n v="8.9285714285714288E-2"/>
    <n v="0"/>
    <n v="4139"/>
    <n v="1892"/>
    <x v="2"/>
  </r>
  <r>
    <s v="Help Your Kids with English, Ages 10-16 (Key Stages 3-4)"/>
    <s v="Dorling Kindersley"/>
    <n v="402"/>
    <n v="318"/>
    <s v="měkká vazba"/>
    <s v="Ekonomie &amp; Naučné &amp; Věda"/>
    <n v="84"/>
    <n v="0.20895522388059701"/>
    <n v="0"/>
    <n v="2230"/>
    <n v="1896"/>
    <x v="1"/>
  </r>
  <r>
    <s v="The 156-Storey Treehouse"/>
    <s v="Andy Griffiths"/>
    <n v="236"/>
    <n v="101"/>
    <s v="měkká vazba"/>
    <s v="Děti &amp; Mládež"/>
    <n v="135"/>
    <n v="0.57203389830508478"/>
    <n v="0"/>
    <n v="686"/>
    <n v="4315"/>
    <x v="1"/>
  </r>
  <r>
    <s v="B.P.R.D. Hell on Earth Volume 5"/>
    <s v="Mike Mignola"/>
    <n v="749"/>
    <n v="494"/>
    <s v="měkká vazba"/>
    <s v="Scifi &amp; Fantasy &amp; Horor"/>
    <n v="255"/>
    <n v="0.34045393858477968"/>
    <n v="0"/>
    <n v="1996"/>
    <n v="1609"/>
    <x v="0"/>
  </r>
  <r>
    <s v="A Fate of Wrath and Flame"/>
    <s v="K. A. Tuckerová"/>
    <n v="268"/>
    <n v="99"/>
    <s v="měkká vazba"/>
    <s v="Romantika &amp; Erotika"/>
    <n v="169"/>
    <n v="0.63059701492537312"/>
    <n v="0"/>
    <n v="138"/>
    <n v="1405"/>
    <x v="0"/>
  </r>
  <r>
    <s v="Batman: Shadows of the Bat: House of Gotham"/>
    <m/>
    <n v="599"/>
    <n v="461"/>
    <s v="pevná vazba"/>
    <s v="Scifi &amp; Fantasy &amp; Horor"/>
    <n v="138"/>
    <n v="0.23038397328881469"/>
    <n v="0"/>
    <n v="158"/>
    <n v="1608"/>
    <x v="1"/>
  </r>
  <r>
    <s v="The Tempest"/>
    <s v="William Shakespeare"/>
    <n v="268"/>
    <n v="166"/>
    <s v="pevná vazba"/>
    <s v="Beletrie"/>
    <n v="102"/>
    <n v="0.38059701492537312"/>
    <n v="0"/>
    <n v="2789"/>
    <n v="2164"/>
    <x v="1"/>
  </r>
  <r>
    <s v="Pěstujeme papriky, feferonky a chilli"/>
    <s v="Melanie Grabner"/>
    <n v="178"/>
    <n v="139"/>
    <s v="měkká vazba"/>
    <s v="Umění &amp; Kultura &amp; Hobby"/>
    <n v="39"/>
    <n v="0.21910112359550563"/>
    <n v="0"/>
    <n v="222"/>
    <n v="2382"/>
    <x v="2"/>
  </r>
  <r>
    <s v="The Strangeworlds Travel Agency"/>
    <s v="L.D. Lapinski"/>
    <n v="259"/>
    <n v="130"/>
    <s v="měkká vazba"/>
    <s v="Děti &amp; Mládež"/>
    <n v="129"/>
    <n v="0.49806949806949807"/>
    <n v="0"/>
    <n v="3395"/>
    <n v="4054"/>
    <x v="1"/>
  </r>
  <r>
    <s v="History of Cities in Maps"/>
    <s v="Philip Parker"/>
    <n v="990"/>
    <n v="743"/>
    <s v="pevná vazba"/>
    <s v="Ekonomie &amp; Naučné &amp; Věda"/>
    <n v="247"/>
    <n v="0.24949494949494949"/>
    <n v="0"/>
    <n v="2818"/>
    <n v="2407"/>
    <x v="0"/>
  </r>
  <r>
    <s v="Notorious"/>
    <s v="Raphael Rowe"/>
    <n v="495"/>
    <n v="332"/>
    <s v="měkká vazba"/>
    <s v="Krimi &amp; thriller"/>
    <n v="163"/>
    <n v="0.3292929292929293"/>
    <n v="0"/>
    <n v="2383"/>
    <n v="1558"/>
    <x v="0"/>
  </r>
  <r>
    <s v="Neznámý"/>
    <s v="Simon Conway"/>
    <n v="269"/>
    <n v="137"/>
    <s v="online nosič"/>
    <s v="Psychologie &amp; Spiritualita &amp; Esoterika"/>
    <n v="132"/>
    <n v="0.49070631970260226"/>
    <n v="1"/>
    <n v="3086"/>
    <n v="4122"/>
    <x v="1"/>
  </r>
  <r>
    <s v="Timovy tipy: První den ve školce"/>
    <s v="Chiara Piroddiová"/>
    <n v="169"/>
    <n v="142"/>
    <s v="pevná vazba"/>
    <s v="Ekonomie &amp; Naučné &amp; Věda"/>
    <n v="27"/>
    <n v="0.15976331360946747"/>
    <n v="0"/>
    <n v="3048"/>
    <n v="4246"/>
    <x v="2"/>
  </r>
  <r>
    <s v="Právo životního prostředí - Praktický průvodce"/>
    <s v="Jitka Jelínková"/>
    <n v="169"/>
    <n v="147"/>
    <s v="měkká vazba"/>
    <s v="Ekonomie &amp; Naučné &amp; Věda"/>
    <n v="22"/>
    <n v="0.13017751479289941"/>
    <n v="0"/>
    <n v="688"/>
    <n v="4252"/>
    <x v="3"/>
  </r>
  <r>
    <s v="The Prophet"/>
    <s v="Kahlil Gibran"/>
    <n v="449"/>
    <n v="373"/>
    <s v="měkká vazba"/>
    <s v="Beletrie"/>
    <n v="76"/>
    <n v="0.16926503340757237"/>
    <n v="0"/>
    <n v="2694"/>
    <n v="2744"/>
    <x v="1"/>
  </r>
  <r>
    <s v="Tajemství českých a moravských Keltů"/>
    <s v="Novák Jan A."/>
    <n v="259"/>
    <n v="85"/>
    <s v="online nosič"/>
    <s v="Psychologie &amp; Spiritualita &amp; Esoterika"/>
    <n v="174"/>
    <n v="0.6718146718146718"/>
    <n v="1"/>
    <n v="2743"/>
    <n v="1812"/>
    <x v="0"/>
  </r>
  <r>
    <s v="Umění z NDR"/>
    <s v="Matěj Forejt"/>
    <n v="439"/>
    <n v="338"/>
    <s v="měkká vazba"/>
    <s v="Umění &amp; Kultura &amp; Hobby"/>
    <n v="101"/>
    <n v="0.23006833712984054"/>
    <n v="0"/>
    <n v="3864"/>
    <n v="4514"/>
    <x v="1"/>
  </r>
  <r>
    <s v="Saint"/>
    <s v="Adrienne Youngová"/>
    <n v="259"/>
    <n v="184"/>
    <s v="měkká vazba"/>
    <s v="Scifi &amp; Fantasy &amp; Horor"/>
    <n v="75"/>
    <n v="0.28957528957528955"/>
    <n v="0"/>
    <n v="3087"/>
    <n v="2940"/>
    <x v="2"/>
  </r>
  <r>
    <s v="Crossing"/>
    <s v="Cormac McCarthy"/>
    <n v="99"/>
    <n v="63"/>
    <s v="měkká vazba"/>
    <s v="Beletrie"/>
    <n v="36"/>
    <n v="0.36363636363636365"/>
    <n v="0"/>
    <n v="2408"/>
    <n v="3884"/>
    <x v="2"/>
  </r>
  <r>
    <s v="A Little History of Poetry"/>
    <s v="John Carey"/>
    <n v="399"/>
    <n v="275"/>
    <s v="měkká vazba"/>
    <s v="Ekonomie &amp; Naučné &amp; Věda"/>
    <n v="124"/>
    <n v="0.31077694235588971"/>
    <n v="0"/>
    <n v="1668"/>
    <n v="2894"/>
    <x v="1"/>
  </r>
  <r>
    <s v="Blue Exorcist 13"/>
    <s v="Kazue Kato"/>
    <n v="223"/>
    <n v="172"/>
    <s v="měkká vazba"/>
    <s v="Scifi &amp; Fantasy &amp; Horor"/>
    <n v="51"/>
    <n v="0.22869955156950672"/>
    <n v="0"/>
    <n v="1806"/>
    <n v="1779"/>
    <x v="2"/>
  </r>
  <r>
    <s v="Západočeské závody a okruhy - Století západočeského silničního závodění"/>
    <s v="Jiří Wohlmuth"/>
    <n v="268"/>
    <n v="174"/>
    <s v="pevná vazba"/>
    <s v="Umění &amp; Kultura &amp; Hobby"/>
    <n v="94"/>
    <n v="0.35074626865671643"/>
    <n v="0"/>
    <n v="3630"/>
    <n v="2692"/>
    <x v="1"/>
  </r>
  <r>
    <s v="A Rule Against Murder"/>
    <s v="Louise Pennyová"/>
    <n v="279"/>
    <n v="254"/>
    <s v="měkká vazba"/>
    <s v="Krimi &amp; thriller"/>
    <n v="25"/>
    <n v="8.9605734767025089E-2"/>
    <n v="0"/>
    <n v="3332"/>
    <n v="1112"/>
    <x v="3"/>
  </r>
  <r>
    <s v="The Woman in the White Kimono"/>
    <s v="Ana Johns"/>
    <n v="289"/>
    <n v="188"/>
    <s v="měkká vazba"/>
    <s v="Beletrie"/>
    <n v="101"/>
    <n v="0.34948096885813151"/>
    <n v="0"/>
    <n v="2110"/>
    <n v="3523"/>
    <x v="1"/>
  </r>
  <r>
    <s v="The Wishkeeper's Apprentice"/>
    <s v="Rachel Chivers Khoová"/>
    <n v="232"/>
    <n v="130"/>
    <s v="měkká vazba"/>
    <s v="Děti &amp; Mládež"/>
    <n v="102"/>
    <n v="0.43965517241379309"/>
    <n v="0"/>
    <n v="2085"/>
    <n v="69"/>
    <x v="1"/>
  </r>
  <r>
    <s v="Česká klavírní výprava - Album skladeb pro mírně pokročilé klavíristy"/>
    <s v="Bärenreiter"/>
    <n v="329"/>
    <n v="250"/>
    <s v="měkká vazba"/>
    <s v="Umění &amp; Kultura &amp; Hobby"/>
    <n v="79"/>
    <n v="0.24012158054711247"/>
    <n v="0"/>
    <n v="4523"/>
    <n v="4157"/>
    <x v="1"/>
  </r>
  <r>
    <s v="Hercule Poirot's Christmas"/>
    <s v="Agatha Christie"/>
    <n v="357"/>
    <n v="346"/>
    <s v="pevná vazba"/>
    <s v="Krimi &amp; thriller"/>
    <n v="11"/>
    <n v="3.081232492997199E-2"/>
    <n v="0"/>
    <n v="3866"/>
    <n v="2739"/>
    <x v="3"/>
  </r>
  <r>
    <s v="Lonely Planet New York City"/>
    <s v="Lonely Planet"/>
    <n v="502"/>
    <n v="331"/>
    <s v="měkká vazba"/>
    <s v="Ekonomie &amp; Naučné &amp; Věda"/>
    <n v="171"/>
    <n v="0.34063745019920316"/>
    <n v="0"/>
    <n v="3298"/>
    <n v="4032"/>
    <x v="0"/>
  </r>
  <r>
    <s v="Our Hideous Progeny"/>
    <s v="C. E. McGill"/>
    <n v="268"/>
    <n v="182"/>
    <s v="měkká vazba"/>
    <s v="Scifi &amp; Fantasy &amp; Horor"/>
    <n v="86"/>
    <n v="0.32089552238805968"/>
    <n v="0"/>
    <n v="2026"/>
    <n v="4377"/>
    <x v="1"/>
  </r>
  <r>
    <s v="The Long Way Home"/>
    <s v="Louise Pennyová"/>
    <n v="279"/>
    <n v="218"/>
    <s v="měkká vazba"/>
    <s v="Krimi &amp; thriller"/>
    <n v="61"/>
    <n v="0.21863799283154123"/>
    <n v="0"/>
    <n v="4006"/>
    <n v="2385"/>
    <x v="2"/>
  </r>
  <r>
    <s v="Diamond Hill"/>
    <s v="Little"/>
    <n v="268"/>
    <n v="204"/>
    <s v="měkká vazba"/>
    <s v="Krimi &amp; thriller"/>
    <n v="64"/>
    <n v="0.23880597014925373"/>
    <n v="0"/>
    <n v="2951"/>
    <n v="1306"/>
    <x v="2"/>
  </r>
  <r>
    <s v="Šijeme z úpletů"/>
    <s v="Jana Coufalová"/>
    <n v="357"/>
    <n v="246"/>
    <s v="pevná vazba"/>
    <s v="Ekonomie &amp; Naučné &amp; Věda"/>
    <n v="111"/>
    <n v="0.31092436974789917"/>
    <n v="0"/>
    <n v="2618"/>
    <n v="1180"/>
    <x v="1"/>
  </r>
  <r>
    <s v="When We Were Young"/>
    <s v="Richard Roper"/>
    <n v="279"/>
    <n v="181"/>
    <s v="měkká vazba"/>
    <s v="Beletrie"/>
    <n v="98"/>
    <n v="0.35125448028673834"/>
    <n v="0"/>
    <n v="326"/>
    <n v="2005"/>
    <x v="1"/>
  </r>
  <r>
    <s v="Romeo and Juliet"/>
    <s v="William Shakespeare"/>
    <n v="297"/>
    <n v="258"/>
    <s v="měkká vazba"/>
    <s v="Beletrie"/>
    <n v="39"/>
    <n v="0.13131313131313133"/>
    <n v="0"/>
    <n v="122"/>
    <n v="3854"/>
    <x v="2"/>
  </r>
  <r>
    <s v="Wanderlust Alps"/>
    <s v="Alex Roddie"/>
    <n v="1490"/>
    <n v="1073"/>
    <s v="pevná vazba"/>
    <s v="Ekonomie &amp; Naučné &amp; Věda"/>
    <n v="417"/>
    <n v="0.27986577181208055"/>
    <n v="0"/>
    <n v="2089"/>
    <n v="4441"/>
    <x v="0"/>
  </r>
  <r>
    <s v="A Quiet End"/>
    <s v="Nelson DeMille"/>
    <n v="295"/>
    <n v="209"/>
    <s v="měkká vazba"/>
    <s v="Krimi &amp; thriller"/>
    <n v="86"/>
    <n v="0.29152542372881357"/>
    <n v="0"/>
    <n v="1040"/>
    <n v="1089"/>
    <x v="1"/>
  </r>
  <r>
    <s v="Lední medvěd"/>
    <s v="Margery Feeová"/>
    <n v="550"/>
    <n v="374"/>
    <s v="pevná vazba"/>
    <s v="Ekonomie &amp; Naučné &amp; Věda"/>
    <n v="176"/>
    <n v="0.32"/>
    <n v="0"/>
    <n v="2182"/>
    <n v="979"/>
    <x v="0"/>
  </r>
  <r>
    <s v="Cold Earth"/>
    <s v="Ann Cleevesová"/>
    <n v="299"/>
    <n v="251"/>
    <s v="měkká vazba"/>
    <s v="Krimi &amp; thriller"/>
    <n v="48"/>
    <n v="0.16053511705685619"/>
    <n v="0"/>
    <n v="1630"/>
    <n v="856"/>
    <x v="2"/>
  </r>
  <r>
    <s v="The Memory of Animals"/>
    <s v="Claire Fullerová"/>
    <n v="294"/>
    <n v="129"/>
    <s v="měkká vazba"/>
    <s v="Beletrie"/>
    <n v="165"/>
    <n v="0.56122448979591832"/>
    <n v="0"/>
    <n v="188"/>
    <n v="1512"/>
    <x v="0"/>
  </r>
  <r>
    <s v="The Double Dangerous Book for Boys"/>
    <s v="Conn Iggulden"/>
    <n v="499"/>
    <n v="220"/>
    <s v="pevná vazba"/>
    <s v="Děti &amp; Mládež"/>
    <n v="279"/>
    <n v="0.5591182364729459"/>
    <n v="0"/>
    <n v="941"/>
    <n v="77"/>
    <x v="0"/>
  </r>
  <r>
    <s v="Nejdůležitější na světě je kouzelné jablko"/>
    <s v="Petra Braunová"/>
    <n v="312"/>
    <n v="225"/>
    <s v="pevná vazba"/>
    <s v="Děti &amp; Mládež"/>
    <n v="87"/>
    <n v="0.27884615384615385"/>
    <n v="0"/>
    <n v="1978"/>
    <n v="1806"/>
    <x v="1"/>
  </r>
  <r>
    <s v="Call the Midlife: TFI Friday, Top Gear and Other Middle-Aged Dilemmas"/>
    <s v="Slovart"/>
    <n v="169"/>
    <n v="118"/>
    <s v="měkká vazba"/>
    <s v="Beletrie"/>
    <n v="51"/>
    <n v="0.30177514792899407"/>
    <n v="0"/>
    <n v="3518"/>
    <n v="3847"/>
    <x v="2"/>
  </r>
  <r>
    <s v="The Book on the Taboo Against Knowing Who You Are"/>
    <s v="Alan Watts"/>
    <n v="295"/>
    <n v="251"/>
    <s v="měkká vazba"/>
    <s v="Psychologie &amp; Spiritualita &amp; Esoterika"/>
    <n v="44"/>
    <n v="0.14915254237288136"/>
    <n v="0"/>
    <n v="1570"/>
    <n v="3534"/>
    <x v="2"/>
  </r>
  <r>
    <s v="The Showman"/>
    <s v="Simon Shuster"/>
    <n v="473"/>
    <n v="326"/>
    <s v="měkká vazba"/>
    <s v="Beletrie"/>
    <n v="147"/>
    <n v="0.31078224101479918"/>
    <n v="0"/>
    <n v="3227"/>
    <n v="496"/>
    <x v="1"/>
  </r>
  <r>
    <s v="The Passenger"/>
    <s v="Cormac McCarthy"/>
    <n v="99"/>
    <n v="75"/>
    <s v="měkká vazba"/>
    <s v="Scifi &amp; Fantasy &amp; Horor"/>
    <n v="24"/>
    <n v="0.24242424242424243"/>
    <n v="0"/>
    <n v="4078"/>
    <n v="3630"/>
    <x v="3"/>
  </r>
  <r>
    <s v="How Not to Age"/>
    <s v="Michael Greger"/>
    <n v="726"/>
    <n v="537"/>
    <s v="pevná vazba"/>
    <s v="Vaření &amp; lifestyle"/>
    <n v="189"/>
    <n v="0.26033057851239672"/>
    <n v="0"/>
    <n v="2970"/>
    <n v="699"/>
    <x v="0"/>
  </r>
  <r>
    <s v="Seven Devils"/>
    <s v="Laura Lam"/>
    <n v="250"/>
    <n v="195"/>
    <s v="měkká vazba"/>
    <s v="Scifi &amp; Fantasy &amp; Horor"/>
    <n v="55"/>
    <n v="0.22"/>
    <n v="0"/>
    <n v="4072"/>
    <n v="3555"/>
    <x v="2"/>
  </r>
  <r>
    <s v="Záhady legendy a mýty II."/>
    <s v="Dušan Procházka"/>
    <n v="449"/>
    <n v="364"/>
    <s v="pevná vazba"/>
    <s v="Umění &amp; Kultura &amp; Hobby"/>
    <n v="85"/>
    <n v="0.18930957683741648"/>
    <n v="0"/>
    <n v="4492"/>
    <n v="2214"/>
    <x v="1"/>
  </r>
  <r>
    <s v="Violeta"/>
    <s v="Isabel Allende"/>
    <n v="250"/>
    <n v="175"/>
    <s v="měkká vazba"/>
    <s v="Beletrie"/>
    <n v="75"/>
    <n v="0.3"/>
    <n v="0"/>
    <n v="3442"/>
    <n v="2672"/>
    <x v="2"/>
  </r>
  <r>
    <s v="David Bowie Rainbowman: 1967-1980"/>
    <s v="Jérome Soligny"/>
    <n v="841"/>
    <n v="631"/>
    <s v="pevná vazba"/>
    <s v="Umění &amp; Kultura &amp; Hobby"/>
    <n v="210"/>
    <n v="0.2497027348394768"/>
    <n v="0"/>
    <n v="2892"/>
    <n v="2832"/>
    <x v="0"/>
  </r>
  <r>
    <s v="Sweet Mercies"/>
    <s v="Anne Bootheová"/>
    <n v="89"/>
    <n v="61"/>
    <s v="měkká vazba"/>
    <s v="Beletrie"/>
    <n v="28"/>
    <n v="0.3146067415730337"/>
    <n v="0"/>
    <n v="4364"/>
    <n v="1930"/>
    <x v="2"/>
  </r>
  <r>
    <s v="Jak se vařívalo dříve a jak dnes, 4. díl: P–Š"/>
    <s v="Jaroslav Vašák"/>
    <n v="69"/>
    <n v="59"/>
    <s v="online nosič"/>
    <s v="Vaření &amp; lifestyle"/>
    <n v="10"/>
    <n v="0.14492753623188406"/>
    <n v="1"/>
    <n v="3103"/>
    <n v="2619"/>
    <x v="3"/>
  </r>
  <r>
    <s v="Artful Home"/>
    <s v="Kirsten Francisová"/>
    <n v="1334"/>
    <n v="960"/>
    <s v="pevná vazba"/>
    <s v="Umění &amp; Kultura &amp; Hobby"/>
    <n v="374"/>
    <n v="0.28035982008995503"/>
    <n v="0"/>
    <n v="2001"/>
    <n v="4060"/>
    <x v="0"/>
  </r>
  <r>
    <s v="Lucy by the Sea"/>
    <s v="Elizabeth Stroutová"/>
    <n v="268"/>
    <n v="174"/>
    <s v="měkká vazba"/>
    <s v="Beletrie"/>
    <n v="94"/>
    <n v="0.35074626865671643"/>
    <n v="0"/>
    <n v="355"/>
    <n v="3784"/>
    <x v="1"/>
  </r>
  <r>
    <s v="Where The River Takes Us"/>
    <s v="Lesley Parr"/>
    <n v="223"/>
    <n v="107"/>
    <s v="měkká vazba"/>
    <s v="Děti &amp; Mládež"/>
    <n v="116"/>
    <n v="0.52017937219730936"/>
    <n v="0"/>
    <n v="840"/>
    <n v="2604"/>
    <x v="1"/>
  </r>
  <r>
    <s v="Pojďme si číst dobrodružné zvířecí příběhy"/>
    <s v="Rebo - Naše Nakladatelství"/>
    <n v="279"/>
    <n v="109"/>
    <s v="pevná vazba"/>
    <s v="Děti &amp; Mládež"/>
    <n v="170"/>
    <n v="0.60931899641577059"/>
    <n v="0"/>
    <n v="4344"/>
    <n v="3947"/>
    <x v="0"/>
  </r>
  <r>
    <s v="Jane Austen's Pride and Prejudice"/>
    <s v="Slovart"/>
    <n v="196"/>
    <n v="71"/>
    <s v="měkká vazba"/>
    <s v="Děti &amp; Mládež"/>
    <n v="125"/>
    <n v="0.63775510204081631"/>
    <n v="0"/>
    <n v="4100"/>
    <n v="759"/>
    <x v="1"/>
  </r>
  <r>
    <s v="Ghost Music"/>
    <s v="An Yu"/>
    <n v="268"/>
    <n v="180"/>
    <s v="měkká vazba"/>
    <s v="Beletrie"/>
    <n v="88"/>
    <n v="0.32835820895522388"/>
    <n v="0"/>
    <n v="517"/>
    <n v="2759"/>
    <x v="1"/>
  </r>
  <r>
    <s v="Talking with Psychopaths and Savages: Guilty but Insane"/>
    <s v="Christopher Berry-Dee"/>
    <n v="330"/>
    <n v="267"/>
    <s v="měkká vazba"/>
    <s v="Krimi &amp; thriller"/>
    <n v="63"/>
    <n v="0.19090909090909092"/>
    <n v="0"/>
    <n v="3916"/>
    <n v="2570"/>
    <x v="2"/>
  </r>
  <r>
    <s v="The Stargazers"/>
    <s v="Harriet Evans"/>
    <n v="330"/>
    <n v="244"/>
    <s v="měkká vazba"/>
    <s v="Beletrie"/>
    <n v="86"/>
    <n v="0.26060606060606062"/>
    <n v="0"/>
    <n v="1600"/>
    <n v="714"/>
    <x v="1"/>
  </r>
  <r>
    <s v="Prázdnice"/>
    <s v="Jessica Townsendová"/>
    <n v="319"/>
    <n v="217"/>
    <s v="online nosič"/>
    <s v="Scifi &amp; Fantasy &amp; Horor"/>
    <n v="102"/>
    <n v="0.31974921630094044"/>
    <n v="1"/>
    <n v="2813"/>
    <n v="3413"/>
    <x v="1"/>
  </r>
  <r>
    <s v="Wicked"/>
    <s v="Gregory Maguire"/>
    <n v="325"/>
    <n v="244"/>
    <s v="měkká vazba"/>
    <s v="Scifi &amp; Fantasy &amp; Horor"/>
    <n v="81"/>
    <n v="0.24923076923076923"/>
    <n v="0"/>
    <n v="3171"/>
    <n v="1349"/>
    <x v="1"/>
  </r>
  <r>
    <s v="Pennyblade"/>
    <s v="J.L. Worrad"/>
    <n v="329"/>
    <n v="260"/>
    <s v="měkká vazba"/>
    <s v="Scifi &amp; Fantasy &amp; Horor"/>
    <n v="69"/>
    <n v="0.20972644376899696"/>
    <n v="0"/>
    <n v="2060"/>
    <n v="262"/>
    <x v="2"/>
  </r>
  <r>
    <s v="Klopp"/>
    <s v="Liverpool FC"/>
    <n v="768"/>
    <n v="622"/>
    <s v="pevná vazba"/>
    <s v="Ekonomie &amp; Naučné &amp; Věda"/>
    <n v="146"/>
    <n v="0.19010416666666666"/>
    <n v="0"/>
    <n v="459"/>
    <n v="2583"/>
    <x v="1"/>
  </r>
  <r>
    <s v="Life of Pi"/>
    <s v="Yann Martel"/>
    <n v="286"/>
    <n v="183"/>
    <s v="měkká vazba"/>
    <s v="Beletrie"/>
    <n v="103"/>
    <n v="0.36013986013986016"/>
    <n v="0"/>
    <n v="2202"/>
    <n v="2903"/>
    <x v="1"/>
  </r>
  <r>
    <s v="The Poetics of Space"/>
    <s v="Gaston Bachelard"/>
    <n v="384"/>
    <n v="288"/>
    <s v="měkká vazba"/>
    <s v="Ekonomie &amp; Naučné &amp; Věda"/>
    <n v="96"/>
    <n v="0.25"/>
    <n v="0"/>
    <n v="3991"/>
    <n v="3683"/>
    <x v="1"/>
  </r>
  <r>
    <s v="Library for the War-Wounded"/>
    <s v="Monika Helferová"/>
    <n v="357"/>
    <n v="257"/>
    <s v="měkká vazba"/>
    <s v="Beletrie"/>
    <n v="100"/>
    <n v="0.28011204481792717"/>
    <n v="0"/>
    <n v="1509"/>
    <n v="1965"/>
    <x v="1"/>
  </r>
  <r>
    <s v="Timovy tipy: Míváš pořád vztek?"/>
    <s v="Chiara Piroddiová"/>
    <n v="169"/>
    <n v="118"/>
    <s v="pevná vazba"/>
    <s v="Ekonomie &amp; Naučné &amp; Věda"/>
    <n v="51"/>
    <n v="0.30177514792899407"/>
    <n v="0"/>
    <n v="2759"/>
    <n v="3353"/>
    <x v="2"/>
  </r>
  <r>
    <s v="Tkaní"/>
    <s v="Christina Martinová"/>
    <n v="201"/>
    <n v="141"/>
    <s v="pevná vazba"/>
    <s v="Umění &amp; Kultura &amp; Hobby"/>
    <n v="60"/>
    <n v="0.29850746268656714"/>
    <n v="0"/>
    <n v="2446"/>
    <n v="4336"/>
    <x v="2"/>
  </r>
  <r>
    <s v="Sleep Like Death"/>
    <s v="Kalynn Bayron"/>
    <n v="268"/>
    <n v="214"/>
    <s v="měkká vazba"/>
    <s v="Scifi &amp; Fantasy &amp; Horor"/>
    <n v="54"/>
    <n v="0.20149253731343283"/>
    <n v="0"/>
    <n v="3982"/>
    <n v="3809"/>
    <x v="2"/>
  </r>
  <r>
    <s v="Terorismus a radikalizace v České republice"/>
    <s v="Barbora Vegrichtová"/>
    <n v="447"/>
    <n v="358"/>
    <s v="měkká vazba"/>
    <s v="Psychologie &amp; Spiritualita &amp; Esoterika"/>
    <n v="89"/>
    <n v="0.19910514541387025"/>
    <n v="0"/>
    <n v="4550"/>
    <n v="1834"/>
    <x v="1"/>
  </r>
  <r>
    <s v="Black Clover 13"/>
    <s v="Yuki Tabata"/>
    <n v="223"/>
    <n v="174"/>
    <s v="měkká vazba"/>
    <s v="Scifi &amp; Fantasy &amp; Horor"/>
    <n v="49"/>
    <n v="0.21973094170403587"/>
    <n v="0"/>
    <n v="4509"/>
    <n v="4221"/>
    <x v="2"/>
  </r>
  <r>
    <s v="Dr. Stone 19"/>
    <s v="Riichiro Inagaki"/>
    <n v="223"/>
    <n v="187"/>
    <s v="měkká vazba"/>
    <s v="Scifi &amp; Fantasy &amp; Horor"/>
    <n v="36"/>
    <n v="0.16143497757847533"/>
    <n v="0"/>
    <n v="620"/>
    <n v="804"/>
    <x v="2"/>
  </r>
  <r>
    <s v="Montgomery Bonbon: Murder at the Museum"/>
    <s v="Alasdair Beckett-King"/>
    <n v="223"/>
    <n v="120"/>
    <s v="měkká vazba"/>
    <s v="Děti &amp; Mládež"/>
    <n v="103"/>
    <n v="0.46188340807174888"/>
    <n v="0"/>
    <n v="3920"/>
    <n v="491"/>
    <x v="1"/>
  </r>
  <r>
    <s v="Shy"/>
    <s v="Max Porter"/>
    <n v="312"/>
    <n v="240"/>
    <s v="měkká vazba"/>
    <s v="Beletrie"/>
    <n v="72"/>
    <n v="0.23076923076923078"/>
    <n v="0"/>
    <n v="4156"/>
    <n v="914"/>
    <x v="2"/>
  </r>
  <r>
    <s v="Hodně jsem nikde"/>
    <s v="Michael Třeštík"/>
    <n v="268"/>
    <n v="177"/>
    <s v="pevná vazba"/>
    <s v="Beletrie"/>
    <n v="91"/>
    <n v="0.33955223880597013"/>
    <n v="0"/>
    <n v="2235"/>
    <n v="3352"/>
    <x v="1"/>
  </r>
  <r>
    <s v="The Things We Do To Our Friends"/>
    <s v="Heather Darwent"/>
    <n v="357"/>
    <n v="307"/>
    <s v="měkká vazba"/>
    <s v="Krimi &amp; thriller"/>
    <n v="50"/>
    <n v="0.14005602240896359"/>
    <n v="0"/>
    <n v="2801"/>
    <n v="2596"/>
    <x v="2"/>
  </r>
  <r>
    <s v="Fourteen Days"/>
    <s v="Margaret Atwoodová"/>
    <n v="357"/>
    <n v="214"/>
    <s v="měkká vazba"/>
    <s v="Beletrie"/>
    <n v="143"/>
    <n v="0.40056022408963587"/>
    <n v="0"/>
    <n v="1584"/>
    <n v="2313"/>
    <x v="1"/>
  </r>
  <r>
    <s v="Le Corbusier"/>
    <s v="Jean-Louis Cohen"/>
    <n v="402"/>
    <n v="314"/>
    <s v="pevná vazba"/>
    <s v="Umění &amp; Kultura &amp; Hobby"/>
    <n v="88"/>
    <n v="0.21890547263681592"/>
    <n v="0"/>
    <n v="1963"/>
    <n v="3157"/>
    <x v="1"/>
  </r>
  <r>
    <s v="A Dictionary of Sources of Tolkien"/>
    <s v="Octopus"/>
    <n v="670"/>
    <n v="536"/>
    <s v="pevná vazba"/>
    <s v="Scifi &amp; Fantasy &amp; Horor"/>
    <n v="134"/>
    <n v="0.2"/>
    <n v="0"/>
    <n v="2017"/>
    <n v="4502"/>
    <x v="1"/>
  </r>
  <r>
    <s v="Velodrom TJ Favorit Brno"/>
    <s v="Jan Králík"/>
    <n v="447"/>
    <n v="389"/>
    <s v="pevná vazba"/>
    <s v="Vaření &amp; lifestyle"/>
    <n v="58"/>
    <n v="0.12975391498881431"/>
    <n v="0"/>
    <n v="264"/>
    <n v="1694"/>
    <x v="2"/>
  </r>
  <r>
    <s v="Stella Maris"/>
    <s v="Cormac McCarthy"/>
    <n v="99"/>
    <n v="56"/>
    <s v="pevná vazba"/>
    <s v="Beletrie"/>
    <n v="43"/>
    <n v="0.43434343434343436"/>
    <n v="0"/>
    <n v="867"/>
    <n v="1514"/>
    <x v="2"/>
  </r>
  <r>
    <s v="Basque Country"/>
    <s v="Marti Buckley"/>
    <n v="770"/>
    <n v="662"/>
    <s v="pevná vazba"/>
    <s v="Vaření &amp; lifestyle"/>
    <n v="108"/>
    <n v="0.14025974025974025"/>
    <n v="0"/>
    <n v="2699"/>
    <n v="4552"/>
    <x v="1"/>
  </r>
  <r>
    <s v="The Mysterious Affair at Styles"/>
    <s v="Agatha Christie"/>
    <n v="269"/>
    <n v="186"/>
    <s v="měkká vazba"/>
    <s v="Krimi &amp; thriller"/>
    <n v="83"/>
    <n v="0.30855018587360594"/>
    <n v="0"/>
    <n v="833"/>
    <n v="2044"/>
    <x v="1"/>
  </r>
  <r>
    <s v="How to Write a Bestseller"/>
    <s v="Tilar J. Mazzeová"/>
    <n v="473"/>
    <n v="350"/>
    <s v="měkká vazba"/>
    <s v="Umění &amp; Kultura &amp; Hobby"/>
    <n v="123"/>
    <n v="0.26004228329809725"/>
    <n v="0"/>
    <n v="2781"/>
    <n v="1131"/>
    <x v="1"/>
  </r>
  <r>
    <s v="Bruce Gilden"/>
    <s v="Hans-Michael Koetzle"/>
    <n v="384"/>
    <n v="296"/>
    <s v="měkká vazba"/>
    <s v="Umění &amp; Kultura &amp; Hobby"/>
    <n v="88"/>
    <n v="0.22916666666666666"/>
    <n v="0"/>
    <n v="1776"/>
    <n v="3906"/>
    <x v="1"/>
  </r>
  <r>
    <s v="Zahrada plná kouzel: Tajemství kvetou modře"/>
    <s v="Nelly Möhleová"/>
    <n v="199"/>
    <n v="58"/>
    <s v="online nosič"/>
    <s v="Děti &amp; Mládež"/>
    <n v="141"/>
    <n v="0.70854271356783916"/>
    <n v="1"/>
    <n v="960"/>
    <n v="2757"/>
    <x v="1"/>
  </r>
  <r>
    <s v="Claimed!"/>
    <s v="Gertrude Barrows Bennett"/>
    <n v="294"/>
    <n v="188"/>
    <s v="měkká vazba"/>
    <s v="Beletrie"/>
    <n v="106"/>
    <n v="0.36054421768707484"/>
    <n v="0"/>
    <n v="1037"/>
    <n v="1997"/>
    <x v="1"/>
  </r>
  <r>
    <s v="Christie Affair"/>
    <s v="de Gramont Nina"/>
    <n v="402"/>
    <n v="334"/>
    <s v="měkká vazba"/>
    <s v="Krimi &amp; thriller"/>
    <n v="68"/>
    <n v="0.1691542288557214"/>
    <n v="0"/>
    <n v="2350"/>
    <n v="2129"/>
    <x v="2"/>
  </r>
  <r>
    <s v="Ghost Music"/>
    <s v="An Yu"/>
    <n v="399"/>
    <n v="235"/>
    <s v="měkká vazba"/>
    <s v="Beletrie"/>
    <n v="164"/>
    <n v="0.41102756892230574"/>
    <n v="0"/>
    <n v="4306"/>
    <n v="1111"/>
    <x v="0"/>
  </r>
  <r>
    <s v="Long Way to Shiloh"/>
    <s v="Lionel Davidson"/>
    <n v="169"/>
    <n v="135"/>
    <s v="měkká vazba"/>
    <s v="Krimi &amp; thriller"/>
    <n v="34"/>
    <n v="0.20118343195266272"/>
    <n v="0"/>
    <n v="2372"/>
    <n v="597"/>
    <x v="2"/>
  </r>
  <r>
    <s v="If I Have To Be Haunted"/>
    <s v="Miranda Sun"/>
    <n v="384"/>
    <n v="303"/>
    <s v="měkká vazba"/>
    <s v="Beletrie"/>
    <n v="81"/>
    <n v="0.2109375"/>
    <n v="0"/>
    <n v="2480"/>
    <n v="3219"/>
    <x v="1"/>
  </r>
  <r>
    <s v="The Fifth Elephant: (Discworld Novel 24)"/>
    <s v="Terry Pratchett"/>
    <n v="268"/>
    <n v="212"/>
    <s v="měkká vazba"/>
    <s v="Scifi &amp; Fantasy &amp; Horor"/>
    <n v="56"/>
    <n v="0.20895522388059701"/>
    <n v="0"/>
    <n v="2002"/>
    <n v="2378"/>
    <x v="2"/>
  </r>
  <r>
    <s v="The Penguin History of Modern Spain"/>
    <s v="Nigel Townson"/>
    <n v="449"/>
    <n v="332"/>
    <s v="měkká vazba"/>
    <s v="Historie &amp; války"/>
    <n v="117"/>
    <n v="0.26057906458797325"/>
    <n v="0"/>
    <n v="4014"/>
    <n v="2170"/>
    <x v="1"/>
  </r>
  <r>
    <s v="Národ a stát"/>
    <s v="Václav Ryneš"/>
    <n v="159"/>
    <n v="111"/>
    <s v="online nosič"/>
    <s v="Historie &amp; války"/>
    <n v="48"/>
    <n v="0.30188679245283018"/>
    <n v="1"/>
    <n v="2893"/>
    <n v="2963"/>
    <x v="2"/>
  </r>
  <r>
    <s v="Her Majesty’s Royal Coven"/>
    <s v="Juno Dawson"/>
    <n v="268"/>
    <n v="172"/>
    <s v="měkká vazba"/>
    <s v="Scifi &amp; Fantasy &amp; Horor"/>
    <n v="96"/>
    <n v="0.35820895522388058"/>
    <n v="0"/>
    <n v="693"/>
    <n v="3160"/>
    <x v="1"/>
  </r>
  <r>
    <s v="The Littlest Yak: Home Is Where the Herd Is"/>
    <s v="Kate Hindley"/>
    <n v="232"/>
    <n v="104"/>
    <s v="měkká vazba"/>
    <s v="Děti &amp; Mládež"/>
    <n v="128"/>
    <n v="0.55172413793103448"/>
    <n v="0"/>
    <n v="2517"/>
    <n v="3058"/>
    <x v="1"/>
  </r>
  <r>
    <s v="The Land of Lost Things"/>
    <s v="John Connolly"/>
    <n v="402"/>
    <n v="297"/>
    <s v="měkká vazba"/>
    <s v="Scifi &amp; Fantasy &amp; Horor"/>
    <n v="105"/>
    <n v="0.26119402985074625"/>
    <n v="0"/>
    <n v="1621"/>
    <n v="2900"/>
    <x v="1"/>
  </r>
  <r>
    <s v="Chain of Thorns"/>
    <s v="Cassandra Clare"/>
    <n v="294"/>
    <n v="126"/>
    <s v="měkká vazba"/>
    <s v="Děti &amp; Mládež"/>
    <n v="168"/>
    <n v="0.5714285714285714"/>
    <n v="0"/>
    <n v="1976"/>
    <n v="224"/>
    <x v="0"/>
  </r>
  <r>
    <s v="The Little Box of Daily Rituals: 52 Cards with Simple Steps to Help You Improve Your Self-Care Routine"/>
    <s v="Summersdale"/>
    <n v="402"/>
    <n v="350"/>
    <s v="pevná vazba"/>
    <s v="Psychologie &amp; Spiritualita &amp; Esoterika"/>
    <n v="52"/>
    <n v="0.12935323383084577"/>
    <n v="0"/>
    <n v="1208"/>
    <n v="1461"/>
    <x v="2"/>
  </r>
  <r>
    <s v="The Drug and Other Stories: Second Edition"/>
    <s v="Aleister Crowley"/>
    <n v="199"/>
    <n v="139"/>
    <s v="měkká vazba"/>
    <s v="Scifi &amp; Fantasy &amp; Horor"/>
    <n v="60"/>
    <n v="0.30150753768844218"/>
    <n v="0"/>
    <n v="4146"/>
    <n v="135"/>
    <x v="2"/>
  </r>
  <r>
    <s v="Top Doll"/>
    <s v="Karen McCarthy Woolf"/>
    <n v="402"/>
    <n v="322"/>
    <s v="měkká vazba"/>
    <s v="Beletrie"/>
    <n v="80"/>
    <n v="0.19900497512437812"/>
    <n v="0"/>
    <n v="3919"/>
    <n v="4369"/>
    <x v="1"/>
  </r>
  <r>
    <s v="Merciless Saviors"/>
    <s v="H. E. Edgmon"/>
    <n v="294"/>
    <n v="250"/>
    <s v="měkká vazba"/>
    <s v="Scifi &amp; Fantasy &amp; Horor"/>
    <n v="44"/>
    <n v="0.14965986394557823"/>
    <n v="0"/>
    <n v="237"/>
    <n v="1040"/>
    <x v="2"/>
  </r>
  <r>
    <s v="The God is Not Willing"/>
    <s v="Slovart"/>
    <n v="268"/>
    <n v="228"/>
    <s v="měkká vazba"/>
    <s v="Scifi &amp; Fantasy &amp; Horor"/>
    <n v="40"/>
    <n v="0.14925373134328357"/>
    <n v="0"/>
    <n v="72"/>
    <n v="2677"/>
    <x v="2"/>
  </r>
  <r>
    <s v="Deterring Armageddon: A Biography of NATO"/>
    <s v="Peter Apps"/>
    <n v="447"/>
    <n v="353"/>
    <s v="měkká vazba"/>
    <s v="Ekonomie &amp; Naučné &amp; Věda"/>
    <n v="94"/>
    <n v="0.21029082774049218"/>
    <n v="0"/>
    <n v="1540"/>
    <n v="4042"/>
    <x v="1"/>
  </r>
  <r>
    <s v="Uzdravení vaší osamělosti"/>
    <s v="Margaret Paul"/>
    <n v="338"/>
    <n v="324"/>
    <s v="měkká vazba"/>
    <s v="Vaření &amp; lifestyle"/>
    <n v="14"/>
    <n v="4.142011834319527E-2"/>
    <n v="0"/>
    <n v="891"/>
    <n v="1879"/>
    <x v="3"/>
  </r>
  <r>
    <s v="Treasures of Ukraine: A Nation’s Cultural Heritage"/>
    <s v="Thames &amp; Hudson"/>
    <n v="799"/>
    <n v="599"/>
    <s v="pevná vazba"/>
    <s v="Ekonomie &amp; Naučné &amp; Věda"/>
    <n v="200"/>
    <n v="0.25031289111389238"/>
    <n v="0"/>
    <n v="3438"/>
    <n v="4293"/>
    <x v="0"/>
  </r>
  <r>
    <s v="The Railway Children"/>
    <s v="Edith Nesbitová"/>
    <n v="159"/>
    <n v="105"/>
    <s v="měkká vazba"/>
    <s v="Beletrie"/>
    <n v="54"/>
    <n v="0.33962264150943394"/>
    <n v="0"/>
    <n v="604"/>
    <n v="3980"/>
    <x v="2"/>
  </r>
  <r>
    <s v="In The Miso Soup"/>
    <s v="Rjú Murakami"/>
    <n v="295"/>
    <n v="195"/>
    <s v="měkká vazba"/>
    <s v="Krimi &amp; thriller"/>
    <n v="100"/>
    <n v="0.33898305084745761"/>
    <n v="0"/>
    <n v="4173"/>
    <n v="1893"/>
    <x v="1"/>
  </r>
  <r>
    <s v="Divine Rivals"/>
    <s v="Rebecca Ross"/>
    <n v="447"/>
    <n v="224"/>
    <s v="pevná vazba"/>
    <s v="Děti &amp; Mládež"/>
    <n v="223"/>
    <n v="0.49888143176733779"/>
    <n v="0"/>
    <n v="624"/>
    <n v="295"/>
    <x v="0"/>
  </r>
  <r>
    <s v="The House on the Borderland"/>
    <s v="Penguin"/>
    <n v="329"/>
    <n v="257"/>
    <s v="měkká vazba"/>
    <s v="Beletrie"/>
    <n v="72"/>
    <n v="0.21884498480243161"/>
    <n v="0"/>
    <n v="2507"/>
    <n v="900"/>
    <x v="2"/>
  </r>
  <r>
    <s v="Until Thy Wrath Be Past"/>
    <s v="Äsa Larssonová"/>
    <n v="312"/>
    <n v="222"/>
    <s v="měkká vazba"/>
    <s v="Krimi &amp; thriller"/>
    <n v="90"/>
    <n v="0.28846153846153844"/>
    <n v="0"/>
    <n v="968"/>
    <n v="1335"/>
    <x v="1"/>
  </r>
  <r>
    <s v="Building a StoryBrand"/>
    <s v="Donald Miller"/>
    <n v="495"/>
    <n v="455"/>
    <s v="měkká vazba"/>
    <s v="Ekonomie &amp; Naučné &amp; Věda"/>
    <n v="40"/>
    <n v="8.0808080808080815E-2"/>
    <n v="0"/>
    <n v="1633"/>
    <n v="3463"/>
    <x v="2"/>
  </r>
  <r>
    <s v="Death On The Tiber"/>
    <s v="Lindsey Davisová"/>
    <n v="650"/>
    <n v="592"/>
    <s v="pevná vazba"/>
    <s v="Krimi &amp; thriller"/>
    <n v="58"/>
    <n v="8.9230769230769225E-2"/>
    <n v="0"/>
    <n v="1880"/>
    <n v="937"/>
    <x v="2"/>
  </r>
  <r>
    <s v="Paradise Rot"/>
    <s v="Jenny Hval"/>
    <n v="295"/>
    <n v="180"/>
    <s v="měkká vazba"/>
    <s v="Beletrie"/>
    <n v="115"/>
    <n v="0.38983050847457629"/>
    <n v="0"/>
    <n v="331"/>
    <n v="3437"/>
    <x v="1"/>
  </r>
  <r>
    <s v="Ima Koi: Now I´m in Love 5"/>
    <s v="Ayuko Hatta"/>
    <n v="232"/>
    <n v="176"/>
    <s v="měkká vazba"/>
    <s v="Scifi &amp; Fantasy &amp; Horor"/>
    <n v="56"/>
    <n v="0.2413793103448276"/>
    <n v="0"/>
    <n v="610"/>
    <n v="2534"/>
    <x v="2"/>
  </r>
  <r>
    <s v="My Darling Daughter"/>
    <s v="J. P. Delaney"/>
    <n v="459"/>
    <n v="413"/>
    <s v="měkká vazba"/>
    <s v="Krimi &amp; thriller"/>
    <n v="46"/>
    <n v="0.10021786492374728"/>
    <n v="0"/>
    <n v="4124"/>
    <n v="802"/>
    <x v="2"/>
  </r>
  <r>
    <s v="Usborne Book of the Body and How it Works"/>
    <s v="Alex Frith"/>
    <n v="399"/>
    <n v="160"/>
    <s v="pevná vazba"/>
    <s v="Děti &amp; Mládež"/>
    <n v="239"/>
    <n v="0.59899749373433586"/>
    <n v="0"/>
    <n v="3221"/>
    <n v="2234"/>
    <x v="0"/>
  </r>
  <r>
    <s v="Candles: A Modern Guide to Making Candles"/>
    <s v="Ebi Sinteh"/>
    <n v="529"/>
    <n v="397"/>
    <s v="měkká vazba"/>
    <s v="Psychologie &amp; Spiritualita &amp; Esoterika"/>
    <n v="132"/>
    <n v="0.2495274102079395"/>
    <n v="0"/>
    <n v="1067"/>
    <n v="409"/>
    <x v="1"/>
  </r>
  <r>
    <s v="Good Nature"/>
    <s v="Kathy Willis"/>
    <n v="473"/>
    <n v="421"/>
    <s v="měkká vazba"/>
    <s v="Vaření &amp; lifestyle"/>
    <n v="52"/>
    <n v="0.10993657505285412"/>
    <n v="0"/>
    <n v="856"/>
    <n v="3086"/>
    <x v="2"/>
  </r>
  <r>
    <s v="Hiroshige &amp; Eisen. The Sixty-Nine Stations along the Kisokaido. 40th Ed."/>
    <s v="Rhiannon Paget"/>
    <n v="670"/>
    <n v="590"/>
    <s v="pevná vazba"/>
    <s v="Umění &amp; Kultura &amp; Hobby"/>
    <n v="80"/>
    <n v="0.11940298507462686"/>
    <n v="0"/>
    <n v="2778"/>
    <n v="1276"/>
    <x v="1"/>
  </r>
  <r>
    <s v="The Passenger"/>
    <s v="Cormac McCarthy"/>
    <n v="99"/>
    <n v="55"/>
    <s v="pevná vazba"/>
    <s v="Beletrie"/>
    <n v="44"/>
    <n v="0.44444444444444442"/>
    <n v="0"/>
    <n v="1712"/>
    <n v="2186"/>
    <x v="2"/>
  </r>
  <r>
    <s v="Blood Lines"/>
    <s v="Alex DeMille"/>
    <n v="491"/>
    <n v="349"/>
    <s v="měkká vazba"/>
    <s v="Krimi &amp; thriller"/>
    <n v="142"/>
    <n v="0.28920570264765783"/>
    <n v="0"/>
    <n v="403"/>
    <n v="1012"/>
    <x v="1"/>
  </r>
  <r>
    <s v="My Beloved Life"/>
    <s v="Amitava Kumar"/>
    <n v="473"/>
    <n v="341"/>
    <s v="pevná vazba"/>
    <s v="Beletrie"/>
    <n v="132"/>
    <n v="0.27906976744186046"/>
    <n v="0"/>
    <n v="972"/>
    <n v="88"/>
    <x v="1"/>
  </r>
  <r>
    <s v="A Great Reckoning"/>
    <s v="Louise Pennyová"/>
    <n v="279"/>
    <n v="215"/>
    <s v="měkká vazba"/>
    <s v="Krimi &amp; thriller"/>
    <n v="64"/>
    <n v="0.22939068100358423"/>
    <n v="0"/>
    <n v="2262"/>
    <n v="284"/>
    <x v="2"/>
  </r>
  <r>
    <s v="A Better Man"/>
    <s v="Louise Pennyová"/>
    <n v="279"/>
    <n v="206"/>
    <s v="měkká vazba"/>
    <s v="Krimi &amp; thriller"/>
    <n v="73"/>
    <n v="0.26164874551971329"/>
    <n v="0"/>
    <n v="3144"/>
    <n v="753"/>
    <x v="2"/>
  </r>
  <r>
    <s v="Foundling"/>
    <s v="Stacey Hallsová"/>
    <n v="241"/>
    <n v="210"/>
    <s v="měkká vazba"/>
    <s v="Beletrie"/>
    <n v="31"/>
    <n v="0.12863070539419086"/>
    <n v="0"/>
    <n v="2272"/>
    <n v="3323"/>
    <x v="2"/>
  </r>
  <r>
    <s v="Glass Houses"/>
    <s v="Louise Pennyová"/>
    <n v="279"/>
    <n v="128"/>
    <s v="měkká vazba"/>
    <s v="Krimi &amp; thriller"/>
    <n v="151"/>
    <n v="0.54121863799283154"/>
    <n v="0"/>
    <n v="374"/>
    <n v="2460"/>
    <x v="0"/>
  </r>
  <r>
    <s v="Kingdom of the Blind"/>
    <s v="Louise Pennyová"/>
    <n v="279"/>
    <n v="201"/>
    <s v="měkká vazba"/>
    <s v="Krimi &amp; thriller"/>
    <n v="78"/>
    <n v="0.27956989247311825"/>
    <n v="0"/>
    <n v="802"/>
    <n v="3131"/>
    <x v="1"/>
  </r>
  <r>
    <s v="Where's Stitch?"/>
    <s v="Walt Disney"/>
    <n v="236"/>
    <n v="94"/>
    <s v="měkká vazba"/>
    <s v="Děti &amp; Mládež"/>
    <n v="142"/>
    <n v="0.60169491525423724"/>
    <n v="0"/>
    <n v="3676"/>
    <n v="4504"/>
    <x v="1"/>
  </r>
  <r>
    <s v="Trial"/>
    <s v="Franz Kafka"/>
    <n v="312"/>
    <n v="222"/>
    <s v="měkká vazba"/>
    <s v="Beletrie"/>
    <n v="90"/>
    <n v="0.28846153846153844"/>
    <n v="0"/>
    <n v="1013"/>
    <n v="4100"/>
    <x v="1"/>
  </r>
  <r>
    <s v="Black Clover 17"/>
    <s v="Yuki Tabata"/>
    <n v="223"/>
    <n v="140"/>
    <s v="měkká vazba"/>
    <s v="Scifi &amp; Fantasy &amp; Horor"/>
    <n v="83"/>
    <n v="0.37219730941704038"/>
    <n v="0"/>
    <n v="2102"/>
    <n v="3625"/>
    <x v="1"/>
  </r>
  <r>
    <s v="Pissarro"/>
    <s v="Marina Linares"/>
    <n v="299"/>
    <n v="221"/>
    <s v="pevná vazba"/>
    <s v="Umění &amp; Kultura &amp; Hobby"/>
    <n v="78"/>
    <n v="0.2608695652173913"/>
    <n v="0"/>
    <n v="1356"/>
    <n v="2799"/>
    <x v="1"/>
  </r>
  <r>
    <s v="Summons"/>
    <s v="Slovart"/>
    <n v="169"/>
    <n v="122"/>
    <s v="pevná vazba"/>
    <s v="Krimi &amp; thriller"/>
    <n v="47"/>
    <n v="0.27810650887573962"/>
    <n v="0"/>
    <n v="428"/>
    <n v="471"/>
    <x v="2"/>
  </r>
  <r>
    <s v="My Hero Academia: Team-Up Missions 4"/>
    <s v="Kóhei Horikoši"/>
    <n v="214"/>
    <n v="154"/>
    <s v="měkká vazba"/>
    <s v="Scifi &amp; Fantasy &amp; Horor"/>
    <n v="60"/>
    <n v="0.28037383177570091"/>
    <n v="0"/>
    <n v="710"/>
    <n v="3862"/>
    <x v="2"/>
  </r>
  <r>
    <s v="The Seven Sisters"/>
    <s v="Lucinda Rileyová"/>
    <n v="295"/>
    <n v="153"/>
    <s v="měkká vazba"/>
    <s v="Beletrie"/>
    <n v="142"/>
    <n v="0.48135593220338985"/>
    <n v="0"/>
    <n v="3305"/>
    <n v="2733"/>
    <x v="1"/>
  </r>
  <r>
    <s v="Charles J. Stick and His Gardens"/>
    <s v="Sam Abell"/>
    <n v="1244"/>
    <n v="1219"/>
    <s v="pevná vazba"/>
    <s v="Umění &amp; Kultura &amp; Hobby"/>
    <n v="25"/>
    <n v="2.0096463022508039E-2"/>
    <n v="0"/>
    <n v="4424"/>
    <n v="1935"/>
    <x v="3"/>
  </r>
  <r>
    <s v="Kitchen Interiors"/>
    <s v="Gestalten"/>
    <n v="1290"/>
    <n v="1109"/>
    <s v="pevná vazba"/>
    <s v="Umění &amp; Kultura &amp; Hobby"/>
    <n v="181"/>
    <n v="0.14031007751937985"/>
    <n v="0"/>
    <n v="2035"/>
    <n v="2254"/>
    <x v="0"/>
  </r>
  <r>
    <s v="Picasso. The Women of His Life"/>
    <s v="Magrit Bernhard"/>
    <n v="1090"/>
    <n v="948"/>
    <s v="pevná vazba"/>
    <s v="Umění &amp; Kultura &amp; Hobby"/>
    <n v="142"/>
    <n v="0.13027522935779817"/>
    <n v="0"/>
    <n v="313"/>
    <n v="4196"/>
    <x v="1"/>
  </r>
  <r>
    <s v="Legendy Židů - svazek 4"/>
    <s v="Louis Ginzberg"/>
    <n v="1252"/>
    <n v="851"/>
    <s v="pevná vazba"/>
    <s v="Psychologie &amp; Spiritualita &amp; Esoterika"/>
    <n v="401"/>
    <n v="0.32028753993610226"/>
    <n v="0"/>
    <n v="2316"/>
    <n v="3806"/>
    <x v="0"/>
  </r>
  <r>
    <s v="Pirate Girls"/>
    <s v="Penelope Douglasová"/>
    <n v="268"/>
    <n v="105"/>
    <s v="měkká vazba"/>
    <s v="Romantika &amp; Erotika"/>
    <n v="163"/>
    <n v="0.60820895522388063"/>
    <n v="0"/>
    <n v="482"/>
    <n v="998"/>
    <x v="0"/>
  </r>
  <r>
    <s v="Můj bratr Che"/>
    <s v="Vincent Armelle"/>
    <n v="169"/>
    <n v="98"/>
    <s v="online nosič"/>
    <s v="Beletrie"/>
    <n v="71"/>
    <n v="0.42011834319526625"/>
    <n v="1"/>
    <n v="415"/>
    <n v="2869"/>
    <x v="2"/>
  </r>
  <r>
    <s v="In This Sign"/>
    <s v="Joanne Greenberg"/>
    <n v="330"/>
    <n v="281"/>
    <s v="měkká vazba"/>
    <s v="Beletrie"/>
    <n v="49"/>
    <n v="0.1484848484848485"/>
    <n v="0"/>
    <n v="48"/>
    <n v="3338"/>
    <x v="2"/>
  </r>
  <r>
    <s v="The Moon is Down"/>
    <s v="John Steinbeck"/>
    <n v="289"/>
    <n v="228"/>
    <s v="měkká vazba"/>
    <s v="Beletrie"/>
    <n v="61"/>
    <n v="0.21107266435986158"/>
    <n v="0"/>
    <n v="2054"/>
    <n v="2006"/>
    <x v="2"/>
  </r>
  <r>
    <s v="Eversion"/>
    <s v="Alastair Reynolds"/>
    <n v="469"/>
    <n v="399"/>
    <s v="měkká vazba"/>
    <s v="Scifi &amp; Fantasy &amp; Horor"/>
    <n v="70"/>
    <n v="0.14925373134328357"/>
    <n v="0"/>
    <n v="1359"/>
    <n v="3703"/>
    <x v="2"/>
  </r>
  <r>
    <s v="Free Your Mind: The new world of manipulation and how to resist it"/>
    <s v="Laura Dodsworth"/>
    <n v="268"/>
    <n v="233"/>
    <s v="měkká vazba"/>
    <s v="Psychologie &amp; Spiritualita &amp; Esoterika"/>
    <n v="35"/>
    <n v="0.13059701492537312"/>
    <n v="0"/>
    <n v="3831"/>
    <n v="1635"/>
    <x v="2"/>
  </r>
  <r>
    <s v="My Hero Academia 31"/>
    <s v="Kóhei Horikoši"/>
    <n v="223"/>
    <n v="154"/>
    <s v="měkká vazba"/>
    <s v="Scifi &amp; Fantasy &amp; Horor"/>
    <n v="69"/>
    <n v="0.3094170403587444"/>
    <n v="0"/>
    <n v="250"/>
    <n v="3619"/>
    <x v="2"/>
  </r>
  <r>
    <s v="Paper Dragons: The Fight for the Hidden Realm"/>
    <s v="Siobhan McDermott"/>
    <n v="223"/>
    <n v="152"/>
    <s v="měkká vazba"/>
    <s v="Děti &amp; Mládež"/>
    <n v="71"/>
    <n v="0.31838565022421522"/>
    <n v="0"/>
    <n v="4159"/>
    <n v="2450"/>
    <x v="2"/>
  </r>
  <r>
    <s v="The Seven Moons of Maali Almeida"/>
    <s v="Shehan Karunatilaka"/>
    <n v="268"/>
    <n v="172"/>
    <s v="měkká vazba"/>
    <s v="Beletrie"/>
    <n v="96"/>
    <n v="0.35820895522388058"/>
    <n v="0"/>
    <n v="4064"/>
    <n v="1096"/>
    <x v="1"/>
  </r>
  <r>
    <s v="The Gates of Gaza"/>
    <s v="Amir Tibon"/>
    <n v="591"/>
    <n v="479"/>
    <s v="pevná vazba"/>
    <s v="Ekonomie &amp; Naučné &amp; Věda"/>
    <n v="112"/>
    <n v="0.1895093062605753"/>
    <n v="0"/>
    <n v="1171"/>
    <n v="3659"/>
    <x v="1"/>
  </r>
  <r>
    <s v="World of Warcraft: Exploring Azeroth - Northrend"/>
    <s v="Alex Acks"/>
    <n v="799"/>
    <n v="599"/>
    <s v="pevná vazba"/>
    <s v="Ekonomie &amp; Naučné &amp; Věda"/>
    <n v="200"/>
    <n v="0.25031289111389238"/>
    <n v="0"/>
    <n v="2499"/>
    <n v="2299"/>
    <x v="0"/>
  </r>
  <r>
    <s v="Harry Potter: The Wands of the Wizarding World"/>
    <s v="Titan Books"/>
    <n v="797"/>
    <n v="391"/>
    <s v="pevná vazba"/>
    <s v="Děti &amp; Mládež"/>
    <n v="406"/>
    <n v="0.50941028858218318"/>
    <n v="0"/>
    <n v="1975"/>
    <n v="4144"/>
    <x v="0"/>
  </r>
  <r>
    <s v="Last Chairlift"/>
    <s v="John Irving"/>
    <n v="312"/>
    <n v="246"/>
    <s v="měkká vazba"/>
    <s v="Beletrie"/>
    <n v="66"/>
    <n v="0.21153846153846154"/>
    <n v="0"/>
    <n v="2602"/>
    <n v="4067"/>
    <x v="2"/>
  </r>
  <r>
    <s v="A Novel Love Story"/>
    <s v="Ashley Poston"/>
    <n v="268"/>
    <n v="236"/>
    <s v="měkká vazba"/>
    <s v="Beletrie"/>
    <n v="32"/>
    <n v="0.11940298507462686"/>
    <n v="0"/>
    <n v="1713"/>
    <n v="680"/>
    <x v="2"/>
  </r>
  <r>
    <s v="Sense and Sensibility"/>
    <s v="Jane Austenová"/>
    <n v="294"/>
    <n v="129"/>
    <s v="pevná vazba"/>
    <s v="Beletrie"/>
    <n v="165"/>
    <n v="0.56122448979591832"/>
    <n v="0"/>
    <n v="3483"/>
    <n v="2837"/>
    <x v="0"/>
  </r>
  <r>
    <s v="Pusté ostrovy a jiné texty"/>
    <s v="Gilles Deleuze"/>
    <n v="331"/>
    <n v="288"/>
    <s v="pevná vazba"/>
    <s v="Ekonomie &amp; Naučné &amp; Věda"/>
    <n v="43"/>
    <n v="0.12990936555891239"/>
    <n v="0"/>
    <n v="1236"/>
    <n v="1440"/>
    <x v="2"/>
  </r>
  <r>
    <s v="Hybrid x Heart Magias Academy Ataraxia 1"/>
    <s v="Masamune Kuji"/>
    <n v="357"/>
    <n v="236"/>
    <s v="měkká vazba"/>
    <s v="Scifi &amp; Fantasy &amp; Horor"/>
    <n v="121"/>
    <n v="0.33893557422969189"/>
    <n v="0"/>
    <n v="4272"/>
    <n v="1072"/>
    <x v="1"/>
  </r>
  <r>
    <s v="Vitamin Txt: Words in Contemporary Art"/>
    <s v="Phaidon Editors"/>
    <n v="1640"/>
    <n v="1443"/>
    <s v="pevná vazba"/>
    <s v="Umění &amp; Kultura &amp; Hobby"/>
    <n v="197"/>
    <n v="0.12012195121951219"/>
    <n v="0"/>
    <n v="2070"/>
    <n v="2943"/>
    <x v="0"/>
  </r>
  <r>
    <s v="Rudolf Weigl: Zachránce tisíců životů"/>
    <s v="Mariusz Urbanek"/>
    <n v="402"/>
    <n v="281"/>
    <s v="pevná vazba"/>
    <s v="Psychologie &amp; Spiritualita &amp; Esoterika"/>
    <n v="121"/>
    <n v="0.30099502487562191"/>
    <n v="0"/>
    <n v="269"/>
    <n v="444"/>
    <x v="1"/>
  </r>
  <r>
    <s v="Revelation Space : The breath-taking space opera masterpiece"/>
    <s v="Alastair Reynolds"/>
    <n v="357"/>
    <n v="300"/>
    <s v="měkká vazba"/>
    <s v="Scifi &amp; Fantasy &amp; Horor"/>
    <n v="57"/>
    <n v="0.15966386554621848"/>
    <n v="0"/>
    <n v="3760"/>
    <n v="4449"/>
    <x v="2"/>
  </r>
  <r>
    <s v="The Art Thief"/>
    <s v="Michael Finkel"/>
    <n v="325"/>
    <n v="270"/>
    <s v="měkká vazba"/>
    <s v="Krimi &amp; thriller"/>
    <n v="55"/>
    <n v="0.16923076923076924"/>
    <n v="0"/>
    <n v="466"/>
    <n v="4230"/>
    <x v="2"/>
  </r>
  <r>
    <s v="Harley Quinn 2: Keepsake"/>
    <s v="Stephanie Nicole Phillips"/>
    <n v="469"/>
    <n v="455"/>
    <s v="měkká vazba"/>
    <s v="Scifi &amp; Fantasy &amp; Horor"/>
    <n v="14"/>
    <n v="2.9850746268656716E-2"/>
    <n v="0"/>
    <n v="2333"/>
    <n v="674"/>
    <x v="3"/>
  </r>
  <r>
    <s v="Home in Bloom"/>
    <s v="Ariella Chezar"/>
    <n v="841"/>
    <n v="723"/>
    <s v="pevná vazba"/>
    <s v="Umění &amp; Kultura &amp; Hobby"/>
    <n v="118"/>
    <n v="0.14030915576694411"/>
    <n v="0"/>
    <n v="4540"/>
    <n v="2488"/>
    <x v="1"/>
  </r>
  <r>
    <s v="English for Everyone English Grammar Guide: French language edition"/>
    <s v="Dorling Kindersley"/>
    <n v="573"/>
    <n v="390"/>
    <s v="měkká vazba"/>
    <s v="Ekonomie &amp; Naučné &amp; Věda"/>
    <n v="183"/>
    <n v="0.3193717277486911"/>
    <n v="0"/>
    <n v="1465"/>
    <n v="2874"/>
    <x v="0"/>
  </r>
  <r>
    <s v="Lady MacBethad: The electrifying story of love, ambition, revenge and murder behind a real life Scottish queen"/>
    <s v="Isabelle Schuler"/>
    <n v="268"/>
    <n v="172"/>
    <s v="měkká vazba"/>
    <s v="Beletrie"/>
    <n v="96"/>
    <n v="0.35820895522388058"/>
    <n v="0"/>
    <n v="401"/>
    <n v="3389"/>
    <x v="1"/>
  </r>
  <r>
    <s v="Beneath Dark Waters"/>
    <s v="Karen Roseová"/>
    <n v="268"/>
    <n v="196"/>
    <s v="měkká vazba"/>
    <s v="Krimi &amp; thriller"/>
    <n v="72"/>
    <n v="0.26865671641791045"/>
    <n v="0"/>
    <n v="1564"/>
    <n v="2458"/>
    <x v="2"/>
  </r>
  <r>
    <s v="The Pebble Spotter's Guide"/>
    <s v="Clive Mitchell"/>
    <n v="295"/>
    <n v="195"/>
    <s v="pevná vazba"/>
    <s v="Ekonomie &amp; Naučné &amp; Věda"/>
    <n v="100"/>
    <n v="0.33898305084745761"/>
    <n v="0"/>
    <n v="4168"/>
    <n v="3689"/>
    <x v="1"/>
  </r>
  <r>
    <s v="The Scottish Oats Bible"/>
    <s v="Nichola Fletcher"/>
    <n v="165"/>
    <n v="127"/>
    <s v="měkká vazba"/>
    <s v="Vaření &amp; lifestyle"/>
    <n v="38"/>
    <n v="0.23030303030303031"/>
    <n v="0"/>
    <n v="406"/>
    <n v="4428"/>
    <x v="2"/>
  </r>
  <r>
    <s v="Roger Daltrey: Thanks a lot Mr Kibblewhite, My Story"/>
    <s v="Slovart"/>
    <n v="179"/>
    <n v="100"/>
    <s v="pevná vazba"/>
    <s v="Beletrie"/>
    <n v="79"/>
    <n v="0.44134078212290501"/>
    <n v="0"/>
    <n v="2719"/>
    <n v="184"/>
    <x v="1"/>
  </r>
  <r>
    <s v="Raven Black"/>
    <s v="Ann Cleevesová"/>
    <n v="330"/>
    <n v="297"/>
    <s v="měkká vazba"/>
    <s v="Krimi &amp; thriller"/>
    <n v="33"/>
    <n v="0.1"/>
    <n v="0"/>
    <n v="4357"/>
    <n v="1454"/>
    <x v="2"/>
  </r>
  <r>
    <s v="Wisdom of the Woods"/>
    <s v="Piercey Rachel"/>
    <n v="384"/>
    <n v="161"/>
    <s v="pevná vazba"/>
    <s v="Děti &amp; Mládež"/>
    <n v="223"/>
    <n v="0.58072916666666663"/>
    <n v="0"/>
    <n v="3458"/>
    <n v="1219"/>
    <x v="0"/>
  </r>
  <r>
    <s v="The Visionaries"/>
    <s v="Eilenberger Wolfram"/>
    <n v="399"/>
    <n v="299"/>
    <s v="měkká vazba"/>
    <s v="Psychologie &amp; Spiritualita &amp; Esoterika"/>
    <n v="100"/>
    <n v="0.25062656641604009"/>
    <n v="0"/>
    <n v="3678"/>
    <n v="1250"/>
    <x v="1"/>
  </r>
  <r>
    <s v="FAIRY TAIL: 100 Years Quest 16"/>
    <s v="Hiro Mashima"/>
    <n v="363"/>
    <n v="294"/>
    <s v="měkká vazba"/>
    <s v="Scifi &amp; Fantasy &amp; Horor"/>
    <n v="69"/>
    <n v="0.19008264462809918"/>
    <n v="0"/>
    <n v="2459"/>
    <n v="4065"/>
    <x v="2"/>
  </r>
  <r>
    <s v="Divocí koně - Alba chce být volná"/>
    <s v="Helen Martins"/>
    <n v="199"/>
    <n v="117"/>
    <s v="online nosič"/>
    <s v="Ekonomie &amp; Naučné &amp; Věda"/>
    <n v="82"/>
    <n v="0.4120603015075377"/>
    <n v="1"/>
    <n v="1756"/>
    <n v="1057"/>
    <x v="1"/>
  </r>
  <r>
    <s v="The Lock-Up"/>
    <s v="John Banville"/>
    <n v="330"/>
    <n v="271"/>
    <s v="měkká vazba"/>
    <s v="Krimi &amp; thriller"/>
    <n v="59"/>
    <n v="0.1787878787878788"/>
    <n v="0"/>
    <n v="74"/>
    <n v="3208"/>
    <x v="2"/>
  </r>
  <r>
    <s v="After That Night"/>
    <s v="Karin Slaughter"/>
    <n v="295"/>
    <n v="174"/>
    <s v="měkká vazba"/>
    <s v="Krimi &amp; thriller"/>
    <n v="121"/>
    <n v="0.4101694915254237"/>
    <n v="0"/>
    <n v="420"/>
    <n v="2689"/>
    <x v="1"/>
  </r>
  <r>
    <s v="Travels with Epicurus: Meditations from a Greek Island on the Pleasures of Old Age"/>
    <s v="Daniel Klein"/>
    <n v="223"/>
    <n v="149"/>
    <s v="měkká vazba"/>
    <s v="Psychologie &amp; Spiritualita &amp; Esoterika"/>
    <n v="74"/>
    <n v="0.33183856502242154"/>
    <n v="0"/>
    <n v="4452"/>
    <n v="2675"/>
    <x v="2"/>
  </r>
  <r>
    <s v="New Surrealism"/>
    <s v="Robert Zeller"/>
    <n v="1090"/>
    <n v="1003"/>
    <s v="pevná vazba"/>
    <s v="Umění &amp; Kultura &amp; Hobby"/>
    <n v="87"/>
    <n v="7.9816513761467894E-2"/>
    <n v="0"/>
    <n v="432"/>
    <n v="1015"/>
    <x v="1"/>
  </r>
  <r>
    <s v="Unknown Soldiers"/>
    <s v="Vaino Linna"/>
    <n v="295"/>
    <n v="186"/>
    <s v="měkká vazba"/>
    <s v="Beletrie"/>
    <n v="109"/>
    <n v="0.36949152542372882"/>
    <n v="0"/>
    <n v="781"/>
    <n v="1513"/>
    <x v="1"/>
  </r>
  <r>
    <s v="How to Sell a Haunted House"/>
    <s v="Grady Hendrix"/>
    <n v="289"/>
    <n v="199"/>
    <s v="měkká vazba"/>
    <s v="Krimi &amp; thriller"/>
    <n v="90"/>
    <n v="0.31141868512110726"/>
    <n v="0"/>
    <n v="2224"/>
    <n v="4247"/>
    <x v="1"/>
  </r>
  <r>
    <s v="Lucy by the Sea"/>
    <s v="Elizabeth Stroutová"/>
    <n v="469"/>
    <n v="202"/>
    <s v="pevná vazba"/>
    <s v="Beletrie"/>
    <n v="267"/>
    <n v="0.56929637526652455"/>
    <n v="0"/>
    <n v="3969"/>
    <n v="45"/>
    <x v="0"/>
  </r>
  <r>
    <s v="Manuál prognostických metod"/>
    <s v="Martin Potůček"/>
    <n v="215"/>
    <n v="204"/>
    <s v="měkká vazba"/>
    <s v="Ekonomie &amp; Naučné &amp; Věda"/>
    <n v="11"/>
    <n v="5.1162790697674418E-2"/>
    <n v="0"/>
    <n v="1189"/>
    <n v="3835"/>
    <x v="3"/>
  </r>
  <r>
    <s v="Fenomenologicko-pragmatistická interpretace hyperkonektivistického světa: k problémům filosofie informace"/>
    <s v="Michal Černý"/>
    <n v="269"/>
    <n v="204"/>
    <s v="měkká vazba"/>
    <s v="Ekonomie &amp; Naučné &amp; Věda"/>
    <n v="65"/>
    <n v="0.24163568773234201"/>
    <n v="0"/>
    <n v="4104"/>
    <n v="1557"/>
    <x v="2"/>
  </r>
  <r>
    <s v="Colour and Culture"/>
    <s v="John Gage"/>
    <n v="1423"/>
    <n v="1380"/>
    <s v="pevná vazba"/>
    <s v="Umění &amp; Kultura &amp; Hobby"/>
    <n v="43"/>
    <n v="3.0217849613492623E-2"/>
    <n v="0"/>
    <n v="3741"/>
    <n v="1499"/>
    <x v="2"/>
  </r>
  <r>
    <s v="The Rachel Incident"/>
    <s v="Caroline O'Donoghue"/>
    <n v="268"/>
    <n v="212"/>
    <s v="měkká vazba"/>
    <s v="Beletrie"/>
    <n v="56"/>
    <n v="0.20895522388059701"/>
    <n v="0"/>
    <n v="2983"/>
    <n v="116"/>
    <x v="2"/>
  </r>
  <r>
    <s v="La Vita Nuova: Love Poems"/>
    <s v="Dante Alighieri"/>
    <n v="312"/>
    <n v="237"/>
    <s v="pevná vazba"/>
    <s v="Beletrie"/>
    <n v="75"/>
    <n v="0.24038461538461539"/>
    <n v="0"/>
    <n v="1755"/>
    <n v="2043"/>
    <x v="2"/>
  </r>
  <r>
    <s v="This is Europe"/>
    <s v="Ben Judah"/>
    <n v="357"/>
    <n v="264"/>
    <s v="měkká vazba"/>
    <s v="Ekonomie &amp; Naučné &amp; Věda"/>
    <n v="93"/>
    <n v="0.26050420168067229"/>
    <n v="0"/>
    <n v="3679"/>
    <n v="945"/>
    <x v="1"/>
  </r>
  <r>
    <s v="A Book of Days"/>
    <s v="Patti Smith"/>
    <n v="402"/>
    <n v="334"/>
    <s v="měkká vazba"/>
    <s v="Beletrie"/>
    <n v="68"/>
    <n v="0.1691542288557214"/>
    <n v="0"/>
    <n v="2765"/>
    <n v="1777"/>
    <x v="2"/>
  </r>
  <r>
    <s v="The Invention of Medicine: From Homer to Hippocrates"/>
    <m/>
    <n v="399"/>
    <n v="383"/>
    <s v="měkká vazba"/>
    <s v="Historie &amp; války"/>
    <n v="16"/>
    <n v="4.0100250626566414E-2"/>
    <n v="0"/>
    <n v="2203"/>
    <n v="2357"/>
    <x v="3"/>
  </r>
  <r>
    <s v="Heydrich na Pražském hradě"/>
    <s v="Emil Hruška"/>
    <n v="169"/>
    <n v="108"/>
    <s v="online nosič"/>
    <s v="Historie &amp; války"/>
    <n v="61"/>
    <n v="0.36094674556213019"/>
    <n v="1"/>
    <n v="2297"/>
    <n v="1652"/>
    <x v="2"/>
  </r>
  <r>
    <s v="The Trees Witness Everything"/>
    <s v="Slovart"/>
    <n v="339"/>
    <n v="295"/>
    <s v="měkká vazba"/>
    <s v="Beletrie"/>
    <n v="44"/>
    <n v="0.12979351032448377"/>
    <n v="0"/>
    <n v="14"/>
    <n v="3288"/>
    <x v="2"/>
  </r>
  <r>
    <s v="Blood on the Line (Railway Detective)"/>
    <s v="Slovart"/>
    <n v="149"/>
    <n v="103"/>
    <s v="měkká vazba"/>
    <s v="Beletrie"/>
    <n v="46"/>
    <n v="0.3087248322147651"/>
    <n v="0"/>
    <n v="4022"/>
    <n v="3074"/>
    <x v="2"/>
  </r>
  <r>
    <s v="The Island Home"/>
    <s v="Libby Page"/>
    <n v="249"/>
    <n v="157"/>
    <s v="měkká vazba"/>
    <s v="Beletrie"/>
    <n v="92"/>
    <n v="0.36947791164658633"/>
    <n v="0"/>
    <n v="1988"/>
    <n v="3622"/>
    <x v="1"/>
  </r>
  <r>
    <s v="Kairos"/>
    <s v="Jenny Erpenbeck"/>
    <n v="295"/>
    <n v="183"/>
    <s v="měkká vazba"/>
    <s v="Beletrie"/>
    <n v="112"/>
    <n v="0.37966101694915255"/>
    <n v="0"/>
    <n v="625"/>
    <n v="192"/>
    <x v="1"/>
  </r>
  <r>
    <s v="Little Book of Chloe: The story of the iconic brand"/>
    <s v="Caroline Youngová"/>
    <n v="357"/>
    <n v="307"/>
    <s v="pevná vazba"/>
    <s v="Umění &amp; Kultura &amp; Hobby"/>
    <n v="50"/>
    <n v="0.14005602240896359"/>
    <n v="0"/>
    <n v="4029"/>
    <n v="4120"/>
    <x v="2"/>
  </r>
  <r>
    <s v="David Hockney. My Window"/>
    <s v="David Hockney"/>
    <n v="2990"/>
    <n v="2243"/>
    <s v="pevná vazba"/>
    <s v="Umění &amp; Kultura &amp; Hobby"/>
    <n v="747"/>
    <n v="0.24983277591973244"/>
    <n v="0"/>
    <n v="568"/>
    <n v="2815"/>
    <x v="0"/>
  </r>
  <r>
    <s v="The Strangeworlds Travel Agency: The Secrets of the Stormforest"/>
    <s v="L.D. Lapinski"/>
    <n v="259"/>
    <n v="117"/>
    <s v="měkká vazba"/>
    <s v="Děti &amp; Mládež"/>
    <n v="142"/>
    <n v="0.54826254826254828"/>
    <n v="0"/>
    <n v="3288"/>
    <n v="1528"/>
    <x v="1"/>
  </r>
  <r>
    <s v="Nic Blake and the Remarkables: The Manifestor Prophecy"/>
    <s v="Angie Thomasová"/>
    <n v="223"/>
    <n v="89"/>
    <s v="měkká vazba"/>
    <s v="Děti &amp; Mládež"/>
    <n v="134"/>
    <n v="0.60089686098654704"/>
    <n v="0"/>
    <n v="4362"/>
    <n v="1187"/>
    <x v="1"/>
  </r>
  <r>
    <s v="Kněz Josef Čihák"/>
    <s v="Milan Romportl"/>
    <n v="133"/>
    <n v="78"/>
    <s v="měkká vazba"/>
    <s v="Psychologie &amp; Spiritualita &amp; Esoterika"/>
    <n v="55"/>
    <n v="0.41353383458646614"/>
    <n v="0"/>
    <n v="4381"/>
    <n v="3541"/>
    <x v="2"/>
  </r>
  <r>
    <s v="Kaws"/>
    <s v="Dan Nadel"/>
    <n v="1740"/>
    <n v="1148"/>
    <s v="měkká vazba"/>
    <s v="Umění &amp; Kultura &amp; Hobby"/>
    <n v="592"/>
    <n v="0.34022988505747126"/>
    <n v="0"/>
    <n v="2533"/>
    <n v="3769"/>
    <x v="0"/>
  </r>
  <r>
    <s v="Black Clover 4"/>
    <s v="Yuki Tabata"/>
    <n v="223"/>
    <n v="176"/>
    <s v="měkká vazba"/>
    <s v="Scifi &amp; Fantasy &amp; Horor"/>
    <n v="47"/>
    <n v="0.21076233183856502"/>
    <n v="0"/>
    <n v="823"/>
    <n v="1844"/>
    <x v="2"/>
  </r>
  <r>
    <s v="All Hallows"/>
    <s v="Christopher Golden"/>
    <n v="250"/>
    <n v="168"/>
    <s v="měkká vazba"/>
    <s v="Krimi &amp; thriller"/>
    <n v="82"/>
    <n v="0.32800000000000001"/>
    <n v="0"/>
    <n v="502"/>
    <n v="1924"/>
    <x v="1"/>
  </r>
  <r>
    <s v="In Bloom"/>
    <s v="Clare Nolanová"/>
    <n v="752"/>
    <n v="624"/>
    <s v="pevná vazba"/>
    <s v="Psychologie &amp; Spiritualita &amp; Esoterika"/>
    <n v="128"/>
    <n v="0.1702127659574468"/>
    <n v="0"/>
    <n v="3251"/>
    <n v="2527"/>
    <x v="1"/>
  </r>
  <r>
    <s v="The Kingdom of Sweets"/>
    <s v="Erika Johansenová"/>
    <n v="447"/>
    <n v="375"/>
    <s v="pevná vazba"/>
    <s v="Scifi &amp; Fantasy &amp; Horor"/>
    <n v="72"/>
    <n v="0.16107382550335569"/>
    <n v="0"/>
    <n v="155"/>
    <n v="3164"/>
    <x v="2"/>
  </r>
  <r>
    <s v="Slow Horses"/>
    <s v="Mick Herron"/>
    <n v="295"/>
    <n v="183"/>
    <s v="měkká vazba"/>
    <s v="Krimi &amp; thriller"/>
    <n v="112"/>
    <n v="0.37966101694915255"/>
    <n v="0"/>
    <n v="3423"/>
    <n v="3330"/>
    <x v="1"/>
  </r>
  <r>
    <s v="Vybrané indikátory herního výkonu v tenisu, vizuální vnímání a anticipace"/>
    <s v="Jan Carboch"/>
    <n v="206"/>
    <n v="161"/>
    <s v="měkká vazba"/>
    <s v="Vaření &amp; lifestyle"/>
    <n v="45"/>
    <n v="0.21844660194174756"/>
    <n v="0"/>
    <n v="2840"/>
    <n v="2454"/>
    <x v="2"/>
  </r>
  <r>
    <s v="Scandi Style: Scandinavian Home Inspiration"/>
    <s v="Claire Bingham"/>
    <n v="699"/>
    <n v="566"/>
    <s v="pevná vazba"/>
    <s v="Umění &amp; Kultura &amp; Hobby"/>
    <n v="133"/>
    <n v="0.19027181688125894"/>
    <n v="0"/>
    <n v="4154"/>
    <n v="165"/>
    <x v="1"/>
  </r>
  <r>
    <s v="German Expressionism: Paintings at the Saint Louis Art Museum"/>
    <s v="Melissa Venator"/>
    <n v="1513"/>
    <n v="1331"/>
    <s v="pevná vazba"/>
    <s v="Umění &amp; Kultura &amp; Hobby"/>
    <n v="182"/>
    <n v="0.12029081295439524"/>
    <n v="0"/>
    <n v="3954"/>
    <n v="1588"/>
    <x v="0"/>
  </r>
  <r>
    <s v="Lonely Planet Kids Your Ultimate Travel Adventure List"/>
    <s v="Lonely Planet"/>
    <n v="472"/>
    <n v="302"/>
    <s v="pevná vazba"/>
    <s v="Děti &amp; Mládež"/>
    <n v="170"/>
    <n v="0.36016949152542371"/>
    <n v="0"/>
    <n v="3519"/>
    <n v="2544"/>
    <x v="0"/>
  </r>
  <r>
    <s v="The Kind Worth Saving"/>
    <s v="Peter Swanson"/>
    <n v="295"/>
    <n v="201"/>
    <s v="měkká vazba"/>
    <s v="Krimi &amp; thriller"/>
    <n v="94"/>
    <n v="0.31864406779661014"/>
    <n v="0"/>
    <n v="2005"/>
    <n v="2472"/>
    <x v="1"/>
  </r>
  <r>
    <s v="The Power of Moments"/>
    <s v="Dan Heath"/>
    <n v="357"/>
    <n v="293"/>
    <s v="měkká vazba"/>
    <s v="Psychologie &amp; Spiritualita &amp; Esoterika"/>
    <n v="64"/>
    <n v="0.17927170868347339"/>
    <n v="0"/>
    <n v="1371"/>
    <n v="2929"/>
    <x v="2"/>
  </r>
  <r>
    <s v="How to Blow Up a Pipeline"/>
    <s v="Andreas Malm"/>
    <n v="363"/>
    <n v="265"/>
    <s v="měkká vazba"/>
    <s v="Ekonomie &amp; Naučné &amp; Věda"/>
    <n v="98"/>
    <n v="0.26997245179063362"/>
    <n v="0"/>
    <n v="1861"/>
    <n v="698"/>
    <x v="1"/>
  </r>
  <r>
    <s v="Aliens vs. Predators - Ultimate Prey"/>
    <s v="Jonathan Maberry"/>
    <n v="289"/>
    <n v="142"/>
    <s v="měkká vazba"/>
    <s v="Scifi &amp; Fantasy &amp; Horor"/>
    <n v="147"/>
    <n v="0.50865051903114189"/>
    <n v="0"/>
    <n v="3273"/>
    <n v="2082"/>
    <x v="1"/>
  </r>
  <r>
    <s v="Life Is Hard"/>
    <s v="Kieran Setiya"/>
    <n v="349"/>
    <n v="230"/>
    <s v="měkká vazba"/>
    <s v="Psychologie &amp; Spiritualita &amp; Esoterika"/>
    <n v="119"/>
    <n v="0.34097421203438394"/>
    <n v="0"/>
    <n v="2768"/>
    <n v="4279"/>
    <x v="1"/>
  </r>
  <r>
    <s v="Adventures of Huckleberry Finn (Barnes &amp; Noble Flexibound Classics)"/>
    <s v="Mark Twain"/>
    <n v="569"/>
    <n v="478"/>
    <s v="měkká vazba"/>
    <s v="Beletrie"/>
    <n v="91"/>
    <n v="0.15992970123022848"/>
    <n v="0"/>
    <n v="3350"/>
    <n v="4509"/>
    <x v="1"/>
  </r>
  <r>
    <s v="Wanderlust British &amp; Irish Isles"/>
    <s v="Gestalten"/>
    <n v="1490"/>
    <n v="1103"/>
    <s v="pevná vazba"/>
    <s v="Ekonomie &amp; Naučné &amp; Věda"/>
    <n v="387"/>
    <n v="0.25973154362416107"/>
    <n v="0"/>
    <n v="4117"/>
    <n v="1729"/>
    <x v="0"/>
  </r>
  <r>
    <s v="The Power of Less"/>
    <s v="Leo Babauta"/>
    <n v="354"/>
    <n v="266"/>
    <s v="měkká vazba"/>
    <s v="Vaření &amp; lifestyle"/>
    <n v="88"/>
    <n v="0.24858757062146894"/>
    <n v="0"/>
    <n v="2188"/>
    <n v="518"/>
    <x v="1"/>
  </r>
  <r>
    <s v="Dr. Stone 5"/>
    <s v="Riichiro Inagaki"/>
    <n v="223"/>
    <n v="174"/>
    <s v="měkká vazba"/>
    <s v="Scifi &amp; Fantasy &amp; Horor"/>
    <n v="49"/>
    <n v="0.21973094170403587"/>
    <n v="0"/>
    <n v="1416"/>
    <n v="2992"/>
    <x v="2"/>
  </r>
  <r>
    <s v="The Aeneid"/>
    <s v="Virgil"/>
    <n v="325"/>
    <n v="185"/>
    <s v="měkká vazba"/>
    <s v="Beletrie"/>
    <n v="140"/>
    <n v="0.43076923076923079"/>
    <n v="0"/>
    <n v="3772"/>
    <n v="1533"/>
    <x v="1"/>
  </r>
  <r>
    <s v="Sanctuary of the Shadow"/>
    <s v="Aurora Ascher"/>
    <n v="447"/>
    <n v="340"/>
    <s v="pevná vazba"/>
    <s v="Scifi &amp; Fantasy &amp; Horor"/>
    <n v="107"/>
    <n v="0.23937360178970918"/>
    <n v="0"/>
    <n v="782"/>
    <n v="1"/>
    <x v="1"/>
  </r>
  <r>
    <s v="Heartbreaker"/>
    <s v="Nick Louth"/>
    <n v="149"/>
    <n v="112"/>
    <s v="měkká vazba"/>
    <s v="Krimi &amp; thriller"/>
    <n v="37"/>
    <n v="0.24832214765100671"/>
    <n v="0"/>
    <n v="1380"/>
    <n v="55"/>
    <x v="2"/>
  </r>
  <r>
    <s v="Stalin&quot;s Ghost"/>
    <s v="Martin Cruz Smith"/>
    <n v="149"/>
    <n v="98"/>
    <s v="pevná vazba"/>
    <s v="Krimi &amp; thriller"/>
    <n v="51"/>
    <n v="0.34228187919463088"/>
    <n v="0"/>
    <n v="1821"/>
    <n v="2331"/>
    <x v="2"/>
  </r>
  <r>
    <s v="Hashish, Wine, Opium"/>
    <s v="Charles Baudelaire"/>
    <n v="312"/>
    <n v="284"/>
    <s v="měkká vazba"/>
    <s v="Beletrie"/>
    <n v="28"/>
    <n v="8.9743589743589744E-2"/>
    <n v="0"/>
    <n v="38"/>
    <n v="2857"/>
    <x v="2"/>
  </r>
  <r>
    <s v="A Poisoner’s Tale"/>
    <s v="Cathryn Kemp"/>
    <n v="402"/>
    <n v="233"/>
    <s v="měkká vazba"/>
    <s v="Beletrie"/>
    <n v="169"/>
    <n v="0.42039800995024873"/>
    <n v="0"/>
    <n v="2524"/>
    <n v="2501"/>
    <x v="0"/>
  </r>
  <r>
    <s v="Motivation"/>
    <s v="Stefan Falk"/>
    <n v="312"/>
    <n v="243"/>
    <s v="měkká vazba"/>
    <s v="Psychologie &amp; Spiritualita &amp; Esoterika"/>
    <n v="69"/>
    <n v="0.22115384615384615"/>
    <n v="0"/>
    <n v="1439"/>
    <n v="241"/>
    <x v="2"/>
  </r>
  <r>
    <s v="Arménská genocida"/>
    <s v="Jandák Marek"/>
    <n v="289"/>
    <n v="214"/>
    <s v="online nosič"/>
    <s v="Historie &amp; války"/>
    <n v="75"/>
    <n v="0.25951557093425603"/>
    <n v="1"/>
    <n v="950"/>
    <n v="1206"/>
    <x v="2"/>
  </r>
  <r>
    <s v="Gen"/>
    <s v="Siddhartha Mukherjee"/>
    <n v="533"/>
    <n v="400"/>
    <s v="pevná vazba"/>
    <s v="Ekonomie &amp; Naučné &amp; Věda"/>
    <n v="133"/>
    <n v="0.24953095684803001"/>
    <n v="0"/>
    <n v="3249"/>
    <n v="1359"/>
    <x v="1"/>
  </r>
  <r>
    <s v="Firebrand"/>
    <s v="Elizabeth Fremantleová"/>
    <n v="294"/>
    <n v="168"/>
    <s v="měkká vazba"/>
    <s v="Beletrie"/>
    <n v="126"/>
    <n v="0.42857142857142855"/>
    <n v="0"/>
    <n v="886"/>
    <n v="3394"/>
    <x v="1"/>
  </r>
  <r>
    <s v="Finn's Little Fibs"/>
    <s v="Tom Percival"/>
    <n v="236"/>
    <n v="127"/>
    <s v="měkká vazba"/>
    <s v="Děti &amp; Mládež"/>
    <n v="109"/>
    <n v="0.46186440677966101"/>
    <n v="0"/>
    <n v="4148"/>
    <n v="610"/>
    <x v="1"/>
  </r>
  <r>
    <s v="Understanding Media"/>
    <s v="Joanna Redden"/>
    <n v="790"/>
    <n v="561"/>
    <s v="pevná vazba"/>
    <s v="Psychologie &amp; Spiritualita &amp; Esoterika"/>
    <n v="229"/>
    <n v="0.28987341772151898"/>
    <n v="0"/>
    <n v="630"/>
    <n v="1428"/>
    <x v="0"/>
  </r>
  <r>
    <s v="Im Not Here to Give a Speech"/>
    <s v="Gabriel García Márquez"/>
    <n v="294"/>
    <n v="200"/>
    <s v="měkká vazba"/>
    <s v="Beletrie"/>
    <n v="94"/>
    <n v="0.31972789115646261"/>
    <n v="0"/>
    <n v="372"/>
    <n v="1061"/>
    <x v="1"/>
  </r>
  <r>
    <s v="Tajemství Kremlu - doplněné vydání"/>
    <s v="Bernard Lecomte"/>
    <n v="259"/>
    <n v="114"/>
    <s v="online nosič"/>
    <s v="Ekonomie &amp; Naučné &amp; Věda"/>
    <n v="145"/>
    <n v="0.55984555984555984"/>
    <n v="1"/>
    <n v="1697"/>
    <n v="1052"/>
    <x v="1"/>
  </r>
  <r>
    <s v="10 hub"/>
    <s v="Christine Schneiderová"/>
    <n v="199"/>
    <n v="143"/>
    <s v="pevná vazba"/>
    <s v="Ekonomie &amp; Naučné &amp; Věda"/>
    <n v="56"/>
    <n v="0.28140703517587939"/>
    <n v="0"/>
    <n v="3649"/>
    <n v="3575"/>
    <x v="2"/>
  </r>
  <r>
    <s v="Houseplant Gardener in a Box"/>
    <s v="Jane Perrone"/>
    <n v="590"/>
    <n v="490"/>
    <s v="pevná vazba"/>
    <s v="Psychologie &amp; Spiritualita &amp; Esoterika"/>
    <n v="100"/>
    <n v="0.16949152542372881"/>
    <n v="0"/>
    <n v="4115"/>
    <n v="89"/>
    <x v="1"/>
  </r>
  <r>
    <s v="Encyclopaedia Eorzea -the World Of Final Fantasy Xiv- Volume Iii"/>
    <s v="Square Enix"/>
    <n v="1584"/>
    <n v="1251"/>
    <s v="pevná vazba"/>
    <s v="Umění &amp; Kultura &amp; Hobby"/>
    <n v="333"/>
    <n v="0.21022727272727273"/>
    <n v="0"/>
    <n v="3935"/>
    <n v="2524"/>
    <x v="0"/>
  </r>
  <r>
    <s v="Both Of You"/>
    <s v="Adele Parks"/>
    <n v="259"/>
    <n v="174"/>
    <s v="měkká vazba"/>
    <s v="Krimi &amp; thriller"/>
    <n v="85"/>
    <n v="0.3281853281853282"/>
    <n v="0"/>
    <n v="3109"/>
    <n v="2375"/>
    <x v="1"/>
  </r>
  <r>
    <s v="Národní divadlo"/>
    <s v="Miroslav Jílek"/>
    <n v="348"/>
    <n v="303"/>
    <s v="měkká vazba"/>
    <s v="Umění &amp; Kultura &amp; Hobby"/>
    <n v="45"/>
    <n v="0.12931034482758622"/>
    <n v="0"/>
    <n v="1868"/>
    <n v="1706"/>
    <x v="2"/>
  </r>
  <r>
    <s v="Toxic"/>
    <s v="Slovart"/>
    <n v="429"/>
    <n v="223"/>
    <s v="pevná vazba"/>
    <s v="Děti &amp; Mládež"/>
    <n v="206"/>
    <n v="0.48018648018648019"/>
    <n v="0"/>
    <n v="2746"/>
    <n v="3634"/>
    <x v="0"/>
  </r>
  <r>
    <s v="Všelijak poplantane"/>
    <s v="Jiří Trávníček"/>
    <n v="357"/>
    <n v="289"/>
    <s v="měkká vazba"/>
    <s v="Beletrie"/>
    <n v="68"/>
    <n v="0.19047619047619047"/>
    <n v="0"/>
    <n v="3601"/>
    <n v="923"/>
    <x v="2"/>
  </r>
  <r>
    <s v="Great Spanish Stories"/>
    <s v="kolektiv autorů"/>
    <n v="312"/>
    <n v="215"/>
    <s v="měkká vazba"/>
    <s v="Beletrie"/>
    <n v="97"/>
    <n v="0.3108974358974359"/>
    <n v="0"/>
    <n v="4404"/>
    <n v="4435"/>
    <x v="1"/>
  </r>
  <r>
    <s v="Peace of Mind"/>
    <s v="Thich Nhat Hanh"/>
    <n v="429"/>
    <n v="270"/>
    <s v="měkká vazba"/>
    <s v="Psychologie &amp; Spiritualita &amp; Esoterika"/>
    <n v="159"/>
    <n v="0.37062937062937062"/>
    <n v="0"/>
    <n v="2199"/>
    <n v="1399"/>
    <x v="0"/>
  </r>
  <r>
    <s v="Dinosauři - Proč byli tak velcí?"/>
    <s v="Emmanuelle Kecir-Lepetit"/>
    <n v="268"/>
    <n v="102"/>
    <s v="leporelo"/>
    <s v="Děti &amp; Mládež"/>
    <n v="166"/>
    <n v="0.61940298507462688"/>
    <n v="0"/>
    <n v="4224"/>
    <n v="2306"/>
    <x v="0"/>
  </r>
  <r>
    <s v="Puss in Books: Our best-loved writers on their best-loved cats"/>
    <s v="Paul Magrs"/>
    <n v="357"/>
    <n v="193"/>
    <s v="pevná vazba"/>
    <s v="Děti &amp; Mládež"/>
    <n v="164"/>
    <n v="0.45938375350140054"/>
    <n v="0"/>
    <n v="3127"/>
    <n v="3979"/>
    <x v="0"/>
  </r>
  <r>
    <s v="Paul Smith"/>
    <m/>
    <n v="1475"/>
    <n v="1239"/>
    <s v="měkká vazba"/>
    <s v="Umění &amp; Kultura &amp; Hobby"/>
    <n v="236"/>
    <n v="0.16"/>
    <n v="0"/>
    <n v="1191"/>
    <n v="1839"/>
    <x v="0"/>
  </r>
  <r>
    <s v="Titanic"/>
    <s v="Václav Králíček"/>
    <n v="199"/>
    <n v="96"/>
    <s v="online nosič"/>
    <s v="Psychologie &amp; Spiritualita &amp; Esoterika"/>
    <n v="103"/>
    <n v="0.51758793969849248"/>
    <n v="1"/>
    <n v="3000"/>
    <n v="4013"/>
    <x v="1"/>
  </r>
  <r>
    <s v="Weirdo"/>
    <s v="Sara Pascoe"/>
    <n v="294"/>
    <n v="188"/>
    <s v="měkká vazba"/>
    <s v="Beletrie"/>
    <n v="106"/>
    <n v="0.36054421768707484"/>
    <n v="0"/>
    <n v="916"/>
    <n v="1684"/>
    <x v="1"/>
  </r>
  <r>
    <s v="Bull Mountain"/>
    <s v="Slovart"/>
    <n v="179"/>
    <n v="104"/>
    <s v="pevná vazba"/>
    <s v="Krimi &amp; thriller"/>
    <n v="75"/>
    <n v="0.41899441340782123"/>
    <n v="0"/>
    <n v="3201"/>
    <n v="447"/>
    <x v="2"/>
  </r>
  <r>
    <s v="The Qur'an"/>
    <s v="Oxford University Press"/>
    <n v="886"/>
    <n v="700"/>
    <s v="pevná vazba"/>
    <s v="Psychologie &amp; Spiritualita &amp; Esoterika"/>
    <n v="186"/>
    <n v="0.20993227990970656"/>
    <n v="0"/>
    <n v="2105"/>
    <n v="1523"/>
    <x v="0"/>
  </r>
  <r>
    <s v="The Curious Barista's Guide to Coffee"/>
    <s v="Tristan Stephenson"/>
    <n v="312"/>
    <n v="225"/>
    <s v="pevná vazba"/>
    <s v="Vaření &amp; lifestyle"/>
    <n v="87"/>
    <n v="0.27884615384615385"/>
    <n v="0"/>
    <n v="1987"/>
    <n v="2593"/>
    <x v="1"/>
  </r>
  <r>
    <s v="Dragons of Fate. Dragonlance Destinies, vol. 2"/>
    <s v="Tracy Hickman"/>
    <n v="402"/>
    <n v="350"/>
    <s v="měkká vazba"/>
    <s v="Scifi &amp; Fantasy &amp; Horor"/>
    <n v="52"/>
    <n v="0.12935323383084577"/>
    <n v="0"/>
    <n v="4356"/>
    <n v="3452"/>
    <x v="2"/>
  </r>
  <r>
    <s v="Rooms of Wonder : Step Inside this Magical Colouring Book"/>
    <s v="Johanna Basfordová"/>
    <n v="357"/>
    <n v="257"/>
    <s v="měkká vazba"/>
    <s v="Ekonomie &amp; Naučné &amp; Věda"/>
    <n v="100"/>
    <n v="0.28011204481792717"/>
    <n v="0"/>
    <n v="560"/>
    <n v="2653"/>
    <x v="1"/>
  </r>
  <r>
    <s v="Joy of Gardening"/>
    <s v="Ellen Mary"/>
    <n v="402"/>
    <n v="334"/>
    <s v="pevná vazba"/>
    <s v="Psychologie &amp; Spiritualita &amp; Esoterika"/>
    <n v="68"/>
    <n v="0.1691542288557214"/>
    <n v="0"/>
    <n v="1734"/>
    <n v="779"/>
    <x v="2"/>
  </r>
  <r>
    <s v="Purple Hibiscus"/>
    <s v="Chimamanda Ngozi Adichieová"/>
    <n v="295"/>
    <n v="209"/>
    <s v="měkká vazba"/>
    <s v="Beletrie"/>
    <n v="86"/>
    <n v="0.29152542372881357"/>
    <n v="0"/>
    <n v="2526"/>
    <n v="4167"/>
    <x v="1"/>
  </r>
  <r>
    <s v="The Earth Atlas"/>
    <s v="Dorling Kindersley"/>
    <n v="402"/>
    <n v="189"/>
    <s v="pevná vazba"/>
    <s v="Děti &amp; Mládež"/>
    <n v="213"/>
    <n v="0.52985074626865669"/>
    <n v="0"/>
    <n v="729"/>
    <n v="669"/>
    <x v="0"/>
  </r>
  <r>
    <s v="Paměti kulisáka"/>
    <s v="Andrej Krob"/>
    <n v="330"/>
    <n v="165"/>
    <s v="měkká vazba"/>
    <s v="Beletrie"/>
    <n v="165"/>
    <n v="0.5"/>
    <n v="0"/>
    <n v="3468"/>
    <n v="3150"/>
    <x v="0"/>
  </r>
  <r>
    <s v="The Orchard Keeper"/>
    <s v="Cormac McCarthy"/>
    <n v="99"/>
    <n v="56"/>
    <s v="měkká vazba"/>
    <s v="Beletrie"/>
    <n v="43"/>
    <n v="0.43434343434343436"/>
    <n v="0"/>
    <n v="1577"/>
    <n v="783"/>
    <x v="2"/>
  </r>
  <r>
    <s v="Člověk před Boží tváří"/>
    <s v="Kubáč Vladimír"/>
    <n v="311"/>
    <n v="252"/>
    <s v="měkká vazba"/>
    <s v="Psychologie &amp; Spiritualita &amp; Esoterika"/>
    <n v="59"/>
    <n v="0.18971061093247588"/>
    <n v="0"/>
    <n v="2922"/>
    <n v="3470"/>
    <x v="2"/>
  </r>
  <r>
    <s v="The Girl and the Mountain"/>
    <s v="Mark Lawrence"/>
    <n v="299"/>
    <n v="251"/>
    <s v="měkká vazba"/>
    <s v="Scifi &amp; Fantasy &amp; Horor"/>
    <n v="48"/>
    <n v="0.16053511705685619"/>
    <n v="0"/>
    <n v="838"/>
    <n v="194"/>
    <x v="2"/>
  </r>
  <r>
    <s v="Guide to Back Pain"/>
    <s v="Slovart"/>
    <n v="149"/>
    <n v="112"/>
    <s v="měkká vazba"/>
    <s v="Vaření &amp; lifestyle"/>
    <n v="37"/>
    <n v="0.24832214765100671"/>
    <n v="0"/>
    <n v="3183"/>
    <n v="3236"/>
    <x v="2"/>
  </r>
  <r>
    <s v="Skullboy a šílená armáda"/>
    <s v="Jacob Chabot"/>
    <n v="199"/>
    <n v="161"/>
    <s v="měkká vazba"/>
    <s v="Umění &amp; Kultura &amp; Hobby"/>
    <n v="38"/>
    <n v="0.19095477386934673"/>
    <n v="0"/>
    <n v="2330"/>
    <n v="385"/>
    <x v="2"/>
  </r>
  <r>
    <s v="A Little History of Literature"/>
    <s v="Sutherland John"/>
    <n v="399"/>
    <n v="275"/>
    <s v="měkká vazba"/>
    <s v="Ekonomie &amp; Naučné &amp; Věda"/>
    <n v="124"/>
    <n v="0.31077694235588971"/>
    <n v="0"/>
    <n v="1444"/>
    <n v="3298"/>
    <x v="1"/>
  </r>
  <r>
    <s v="Rogues"/>
    <m/>
    <n v="769"/>
    <n v="623"/>
    <s v="pevná vazba"/>
    <s v="Scifi &amp; Fantasy &amp; Horor"/>
    <n v="146"/>
    <n v="0.18985695708712613"/>
    <n v="0"/>
    <n v="1602"/>
    <n v="3587"/>
    <x v="1"/>
  </r>
  <r>
    <s v="You Are A Global Citizen"/>
    <s v="Damon Dominique"/>
    <n v="294"/>
    <n v="273"/>
    <s v="měkká vazba"/>
    <s v="Psychologie &amp; Spiritualita &amp; Esoterika"/>
    <n v="21"/>
    <n v="7.1428571428571425E-2"/>
    <n v="0"/>
    <n v="1070"/>
    <n v="3913"/>
    <x v="3"/>
  </r>
  <r>
    <s v="Rozkvétání ibišku"/>
    <s v="Zdeněk Neubauer"/>
    <n v="152"/>
    <n v="116"/>
    <s v="měkká vazba"/>
    <s v="Ekonomie &amp; Naučné &amp; Věda"/>
    <n v="36"/>
    <n v="0.23684210526315788"/>
    <n v="0"/>
    <n v="2059"/>
    <n v="3292"/>
    <x v="2"/>
  </r>
  <r>
    <s v="Modern Gardener"/>
    <s v="Frances Tophillová"/>
    <n v="618"/>
    <n v="550"/>
    <s v="pevná vazba"/>
    <s v="Psychologie &amp; Spiritualita &amp; Esoterika"/>
    <n v="68"/>
    <n v="0.11003236245954692"/>
    <n v="0"/>
    <n v="2631"/>
    <n v="1088"/>
    <x v="2"/>
  </r>
  <r>
    <s v="Black Clover 16"/>
    <s v="Yuki Tabata"/>
    <n v="232"/>
    <n v="206"/>
    <s v="měkká vazba"/>
    <s v="Scifi &amp; Fantasy &amp; Horor"/>
    <n v="26"/>
    <n v="0.11206896551724138"/>
    <n v="0"/>
    <n v="1874"/>
    <n v="4432"/>
    <x v="2"/>
  </r>
  <r>
    <s v="Finding Eden"/>
    <s v="Mia Sheridan"/>
    <n v="268"/>
    <n v="121"/>
    <s v="měkká vazba"/>
    <s v="Romantika &amp; Erotika"/>
    <n v="147"/>
    <n v="0.54850746268656714"/>
    <n v="0"/>
    <n v="3039"/>
    <n v="1705"/>
    <x v="1"/>
  </r>
  <r>
    <s v="Vivienne Westwood (Little People, Big Dreams)"/>
    <s v="María Isabel Sánchez Vegarová"/>
    <n v="349"/>
    <n v="185"/>
    <s v="pevná vazba"/>
    <s v="Děti &amp; Mládež"/>
    <n v="164"/>
    <n v="0.46991404011461319"/>
    <n v="0"/>
    <n v="735"/>
    <n v="3136"/>
    <x v="0"/>
  </r>
  <r>
    <s v="Manufacturing Consent"/>
    <s v="Noam Chomsky"/>
    <n v="384"/>
    <n v="319"/>
    <s v="měkká vazba"/>
    <s v="Psychologie &amp; Spiritualita &amp; Esoterika"/>
    <n v="65"/>
    <n v="0.16927083333333334"/>
    <n v="0"/>
    <n v="2977"/>
    <n v="2012"/>
    <x v="2"/>
  </r>
  <r>
    <s v="Black Clover 9"/>
    <s v="Yuki Tabata"/>
    <n v="232"/>
    <n v="172"/>
    <s v="měkká vazba"/>
    <s v="Scifi &amp; Fantasy &amp; Horor"/>
    <n v="60"/>
    <n v="0.25862068965517243"/>
    <n v="0"/>
    <n v="4222"/>
    <n v="3143"/>
    <x v="2"/>
  </r>
  <r>
    <s v="Becoming Calder"/>
    <s v="Mia Sheridan"/>
    <n v="268"/>
    <n v="134"/>
    <s v="měkká vazba"/>
    <s v="Romantika &amp; Erotika"/>
    <n v="134"/>
    <n v="0.5"/>
    <n v="0"/>
    <n v="1005"/>
    <n v="1622"/>
    <x v="1"/>
  </r>
  <r>
    <s v="The Sunset Limited"/>
    <s v="Cormac McCarthy"/>
    <n v="99"/>
    <n v="66"/>
    <s v="měkká vazba"/>
    <s v="Beletrie"/>
    <n v="33"/>
    <n v="0.33333333333333331"/>
    <n v="0"/>
    <n v="1632"/>
    <n v="2455"/>
    <x v="2"/>
  </r>
  <r>
    <s v="Enchantress Returns - The Land of Stories"/>
    <s v="Chris Colfer"/>
    <n v="349"/>
    <n v="241"/>
    <s v="měkká vazba"/>
    <s v="Děti &amp; Mládež"/>
    <n v="108"/>
    <n v="0.30945558739255014"/>
    <n v="0"/>
    <n v="370"/>
    <n v="4397"/>
    <x v="1"/>
  </r>
  <r>
    <s v="Your One Wild and Precious Life"/>
    <s v="Maureen Gaffney"/>
    <n v="357"/>
    <n v="321"/>
    <s v="měkká vazba"/>
    <s v="Psychologie &amp; Spiritualita &amp; Esoterika"/>
    <n v="36"/>
    <n v="0.10084033613445378"/>
    <n v="0"/>
    <n v="1265"/>
    <n v="546"/>
    <x v="2"/>
  </r>
  <r>
    <s v="Whispering Muse"/>
    <s v="Laura Purcell"/>
    <n v="268"/>
    <n v="185"/>
    <s v="měkká vazba"/>
    <s v="Beletrie"/>
    <n v="83"/>
    <n v="0.30970149253731344"/>
    <n v="0"/>
    <n v="3026"/>
    <n v="4201"/>
    <x v="1"/>
  </r>
  <r>
    <s v="Gold Standard"/>
    <s v="Slovart"/>
    <n v="169"/>
    <n v="149"/>
    <s v="pevná vazba"/>
    <s v="Psychologie &amp; Spiritualita &amp; Esoterika"/>
    <n v="20"/>
    <n v="0.11834319526627218"/>
    <n v="0"/>
    <n v="1781"/>
    <n v="3099"/>
    <x v="3"/>
  </r>
  <r>
    <s v="Black Clover 7"/>
    <s v="Yuki Tabata"/>
    <n v="223"/>
    <n v="140"/>
    <s v="měkká vazba"/>
    <s v="Scifi &amp; Fantasy &amp; Horor"/>
    <n v="83"/>
    <n v="0.37219730941704038"/>
    <n v="0"/>
    <n v="895"/>
    <n v="811"/>
    <x v="1"/>
  </r>
  <r>
    <s v="22 Seconds"/>
    <s v="James Patterson"/>
    <n v="399"/>
    <n v="311"/>
    <s v="měkká vazba"/>
    <s v="Krimi &amp; thriller"/>
    <n v="88"/>
    <n v="0.22055137844611528"/>
    <n v="0"/>
    <n v="2259"/>
    <n v="995"/>
    <x v="1"/>
  </r>
  <r>
    <s v="Křehká krása designu"/>
    <s v="Jana Zielinski"/>
    <n v="528"/>
    <n v="433"/>
    <s v="pevná vazba"/>
    <s v="Umění &amp; Kultura &amp; Hobby"/>
    <n v="95"/>
    <n v="0.17992424242424243"/>
    <n v="0"/>
    <n v="3060"/>
    <n v="3090"/>
    <x v="1"/>
  </r>
  <r>
    <s v="Mince posledních faraonů"/>
    <s v="Luděk Václav Wellner"/>
    <n v="329"/>
    <n v="283"/>
    <s v="měkká vazba"/>
    <s v="Psychologie &amp; Spiritualita &amp; Esoterika"/>
    <n v="46"/>
    <n v="0.1398176291793313"/>
    <n v="0"/>
    <n v="493"/>
    <n v="4530"/>
    <x v="2"/>
  </r>
  <r>
    <s v="20th Victim"/>
    <s v="James Patterson"/>
    <n v="269"/>
    <n v="164"/>
    <s v="měkká vazba"/>
    <s v="Krimi &amp; thriller"/>
    <n v="105"/>
    <n v="0.3903345724907063"/>
    <n v="0"/>
    <n v="3972"/>
    <n v="328"/>
    <x v="1"/>
  </r>
  <r>
    <s v="The Magpie Society: Two for Joy"/>
    <s v="Zoe Suggová"/>
    <n v="259"/>
    <n v="117"/>
    <s v="měkká vazba"/>
    <s v="Děti &amp; Mládež"/>
    <n v="142"/>
    <n v="0.54826254826254828"/>
    <n v="0"/>
    <n v="2751"/>
    <n v="1768"/>
    <x v="1"/>
  </r>
  <r>
    <s v="Letokruhy mého žití"/>
    <s v="Karel Richter"/>
    <n v="349"/>
    <n v="213"/>
    <s v="online nosič"/>
    <s v="Beletrie"/>
    <n v="136"/>
    <n v="0.38968481375358166"/>
    <n v="1"/>
    <n v="1119"/>
    <n v="2959"/>
    <x v="1"/>
  </r>
  <r>
    <s v="The Complete Book of Scales, Chords, Arpeggios"/>
    <s v="Willard Palmer"/>
    <n v="399"/>
    <n v="327"/>
    <s v="pevná vazba"/>
    <s v="Umění &amp; Kultura &amp; Hobby"/>
    <n v="72"/>
    <n v="0.18045112781954886"/>
    <n v="0"/>
    <n v="2076"/>
    <n v="613"/>
    <x v="2"/>
  </r>
  <r>
    <s v="The New Tao of Warren Buffett"/>
    <s v="David Clark"/>
    <n v="627"/>
    <n v="495"/>
    <s v="pevná vazba"/>
    <s v="Ekonomie &amp; Naučné &amp; Věda"/>
    <n v="132"/>
    <n v="0.21052631578947367"/>
    <n v="0"/>
    <n v="2176"/>
    <n v="1295"/>
    <x v="1"/>
  </r>
  <r>
    <s v="Narwhalicorn and Jelly"/>
    <s v="Ben Clanton"/>
    <n v="249"/>
    <n v="90"/>
    <s v="měkká vazba"/>
    <s v="Děti &amp; Mládež"/>
    <n v="159"/>
    <n v="0.63855421686746983"/>
    <n v="0"/>
    <n v="1977"/>
    <n v="30"/>
    <x v="0"/>
  </r>
  <r>
    <s v="Dungeons &amp; Dragons: Dungeon Club: Time to Party"/>
    <s v="Molly Knox Ostertag"/>
    <n v="443"/>
    <n v="346"/>
    <s v="pevná vazba"/>
    <s v="Scifi &amp; Fantasy &amp; Horor"/>
    <n v="97"/>
    <n v="0.21896162528216703"/>
    <n v="0"/>
    <n v="2864"/>
    <n v="1589"/>
    <x v="1"/>
  </r>
  <r>
    <s v="The Book of Fire: The moving, captivating and unmissable new novel from the author of THE BEEKEEPER OF ALEPPO"/>
    <s v="Christy Lefteri"/>
    <n v="268"/>
    <n v="177"/>
    <s v="měkká vazba"/>
    <s v="Beletrie"/>
    <n v="91"/>
    <n v="0.33955223880597013"/>
    <n v="0"/>
    <n v="1055"/>
    <n v="2968"/>
    <x v="1"/>
  </r>
  <r>
    <s v="Cutting It Short"/>
    <s v="Bohumil Hrabal"/>
    <n v="269"/>
    <n v="145"/>
    <s v="měkká vazba"/>
    <s v="Beletrie"/>
    <n v="124"/>
    <n v="0.46096654275092935"/>
    <n v="0"/>
    <n v="319"/>
    <n v="1527"/>
    <x v="1"/>
  </r>
  <r>
    <s v="Život onlife"/>
    <s v="Michal Černý"/>
    <n v="224"/>
    <n v="179"/>
    <s v="měkká vazba"/>
    <s v="Ekonomie &amp; Naučné &amp; Věda"/>
    <n v="45"/>
    <n v="0.20089285714285715"/>
    <n v="0"/>
    <n v="3906"/>
    <n v="1398"/>
    <x v="2"/>
  </r>
  <r>
    <s v="Stella Maris"/>
    <s v="Cormac McCarthy"/>
    <n v="99"/>
    <n v="58"/>
    <s v="pevná vazba"/>
    <s v="Beletrie"/>
    <n v="41"/>
    <n v="0.41414141414141414"/>
    <n v="0"/>
    <n v="3295"/>
    <n v="426"/>
    <x v="2"/>
  </r>
  <r>
    <s v="Drawing and Painting Fungi"/>
    <s v="Claire Kathleen Ward"/>
    <n v="825"/>
    <n v="710"/>
    <s v="měkká vazba"/>
    <s v="Umění &amp; Kultura &amp; Hobby"/>
    <n v="115"/>
    <n v="0.1393939393939394"/>
    <n v="0"/>
    <n v="1179"/>
    <n v="913"/>
    <x v="1"/>
  </r>
  <r>
    <s v="Concrete Architecture"/>
    <s v="Sam Lubell"/>
    <n v="1781"/>
    <n v="1549"/>
    <s v="pevná vazba"/>
    <s v="Umění &amp; Kultura &amp; Hobby"/>
    <n v="232"/>
    <n v="0.13026389668725435"/>
    <n v="0"/>
    <n v="2307"/>
    <n v="2369"/>
    <x v="0"/>
  </r>
  <r>
    <s v="36 Streets"/>
    <s v="Napper T. R."/>
    <n v="289"/>
    <n v="199"/>
    <s v="měkká vazba"/>
    <s v="Scifi &amp; Fantasy &amp; Horor"/>
    <n v="90"/>
    <n v="0.31141868512110726"/>
    <n v="0"/>
    <n v="2736"/>
    <n v="859"/>
    <x v="1"/>
  </r>
  <r>
    <s v="Dot Art: Sticker Seurat. Bathers at Asnieres"/>
    <s v="Slovart"/>
    <n v="389"/>
    <n v="311"/>
    <s v="měkká vazba"/>
    <s v="Umění &amp; Kultura &amp; Hobby"/>
    <n v="78"/>
    <n v="0.20051413881748073"/>
    <n v="0"/>
    <n v="2185"/>
    <n v="1086"/>
    <x v="1"/>
  </r>
  <r>
    <s v="Zápisník Jiřího Sixty, c.k. vojáka a legionáře v Rusku 1914-1920"/>
    <s v="Jiří Sixta"/>
    <n v="69"/>
    <n v="59"/>
    <s v="online nosič"/>
    <s v="Historie &amp; války"/>
    <n v="10"/>
    <n v="0.14492753623188406"/>
    <n v="1"/>
    <n v="4333"/>
    <n v="3613"/>
    <x v="3"/>
  </r>
  <r>
    <s v="Child of God"/>
    <s v="Cormac McCarthy"/>
    <n v="99"/>
    <n v="73"/>
    <s v="měkká vazba"/>
    <s v="Beletrie"/>
    <n v="26"/>
    <n v="0.26262626262626265"/>
    <n v="0"/>
    <n v="4096"/>
    <n v="71"/>
    <x v="2"/>
  </r>
  <r>
    <s v="Tree of Death: Yomotsuhegui Vol. 1"/>
    <s v="Masasumi Kakizaki"/>
    <n v="357"/>
    <n v="271"/>
    <s v="měkká vazba"/>
    <s v="Scifi &amp; Fantasy &amp; Horor"/>
    <n v="86"/>
    <n v="0.24089635854341737"/>
    <n v="0"/>
    <n v="1744"/>
    <n v="3500"/>
    <x v="1"/>
  </r>
  <r>
    <s v="The Dubrovnik Book Club"/>
    <s v="Eva Glyn"/>
    <n v="294"/>
    <n v="179"/>
    <s v="měkká vazba"/>
    <s v="Krimi &amp; thriller"/>
    <n v="115"/>
    <n v="0.391156462585034"/>
    <n v="0"/>
    <n v="1262"/>
    <n v="1630"/>
    <x v="1"/>
  </r>
  <r>
    <s v="My Hero Academia 36"/>
    <s v="Kóhei Horikoši"/>
    <n v="266"/>
    <n v="226"/>
    <s v="měkká vazba"/>
    <s v="Scifi &amp; Fantasy &amp; Horor"/>
    <n v="40"/>
    <n v="0.15037593984962405"/>
    <n v="0"/>
    <n v="3082"/>
    <n v="1460"/>
    <x v="2"/>
  </r>
  <r>
    <s v="Fodor's Prague: With the Best of the Czech Republic"/>
    <s v="Fodor's Travel"/>
    <n v="529"/>
    <n v="339"/>
    <s v="měkká vazba"/>
    <s v="Ekonomie &amp; Naučné &amp; Věda"/>
    <n v="190"/>
    <n v="0.35916824196597352"/>
    <n v="0"/>
    <n v="2425"/>
    <n v="3708"/>
    <x v="0"/>
  </r>
  <r>
    <s v="Maluj vodou - Sofie první"/>
    <s v="Jiri Models"/>
    <n v="169"/>
    <n v="88"/>
    <s v="pevná vazba"/>
    <s v="Děti &amp; Mládež"/>
    <n v="81"/>
    <n v="0.47928994082840237"/>
    <n v="0"/>
    <n v="282"/>
    <n v="3139"/>
    <x v="1"/>
  </r>
  <r>
    <s v="Fatal Gate (The Gates of Good and Evil, 2)"/>
    <s v="Slovart"/>
    <n v="179"/>
    <n v="138"/>
    <s v="měkká vazba"/>
    <s v="Scifi &amp; Fantasy &amp; Horor"/>
    <n v="41"/>
    <n v="0.22905027932960895"/>
    <n v="0"/>
    <n v="2133"/>
    <n v="982"/>
    <x v="2"/>
  </r>
  <r>
    <s v="Make It Modern: A History of Art in the 20th Century"/>
    <s v="Taylor Brandon"/>
    <n v="1199"/>
    <n v="707"/>
    <s v="pevná vazba"/>
    <s v="Historie &amp; války"/>
    <n v="492"/>
    <n v="0.41034195162635528"/>
    <n v="0"/>
    <n v="2476"/>
    <n v="920"/>
    <x v="0"/>
  </r>
  <r>
    <s v="Master Slave Husband Wife: An epic journey from slavery to freedom - A NEW YORKER BOOK OF THE YEAR"/>
    <s v="Ilyon Woo"/>
    <n v="294"/>
    <n v="203"/>
    <s v="měkká vazba"/>
    <s v="Beletrie"/>
    <n v="91"/>
    <n v="0.30952380952380953"/>
    <n v="0"/>
    <n v="872"/>
    <n v="2924"/>
    <x v="1"/>
  </r>
  <r>
    <s v="Good Night Stories For Rebel Girls: 100 Immigrant Women Who Changed The World"/>
    <s v="Elena Favilli"/>
    <n v="670"/>
    <n v="362"/>
    <s v="pevná vazba"/>
    <s v="Děti &amp; Mládež"/>
    <n v="308"/>
    <n v="0.45970149253731341"/>
    <n v="0"/>
    <n v="3737"/>
    <n v="474"/>
    <x v="0"/>
  </r>
  <r>
    <s v="Wonder of the Woodlands"/>
    <s v="Random House"/>
    <n v="707"/>
    <n v="551"/>
    <s v="pevná vazba"/>
    <s v="Umění &amp; Kultura &amp; Hobby"/>
    <n v="156"/>
    <n v="0.22065063649222066"/>
    <n v="0"/>
    <n v="3318"/>
    <n v="4153"/>
    <x v="0"/>
  </r>
  <r>
    <s v="PlantYou"/>
    <s v="Carleigh Bodrug"/>
    <n v="738"/>
    <n v="627"/>
    <s v="pevná vazba"/>
    <s v="Vaření &amp; lifestyle"/>
    <n v="111"/>
    <n v="0.15040650406504066"/>
    <n v="0"/>
    <n v="1737"/>
    <n v="3057"/>
    <x v="1"/>
  </r>
  <r>
    <s v="Hilda and the Troll"/>
    <s v="Luke Pearson"/>
    <n v="297"/>
    <n v="125"/>
    <s v="měkká vazba"/>
    <s v="Děti &amp; Mládež"/>
    <n v="172"/>
    <n v="0.57912457912457915"/>
    <n v="0"/>
    <n v="1808"/>
    <n v="156"/>
    <x v="0"/>
  </r>
  <r>
    <s v="Wild Robot Protects (The Wild Robot 3)"/>
    <s v="Peter Brown"/>
    <n v="236"/>
    <n v="130"/>
    <s v="měkká vazba"/>
    <s v="Děti &amp; Mládež"/>
    <n v="106"/>
    <n v="0.44915254237288138"/>
    <n v="0"/>
    <n v="3327"/>
    <n v="3029"/>
    <x v="1"/>
  </r>
  <r>
    <s v="Osudoví kamarádi - Začarované zrcátko"/>
    <s v="Linda Chapman"/>
    <n v="209"/>
    <n v="125"/>
    <s v="online nosič"/>
    <s v="Ekonomie &amp; Naučné &amp; Věda"/>
    <n v="84"/>
    <n v="0.40191387559808611"/>
    <n v="1"/>
    <n v="1637"/>
    <n v="14"/>
    <x v="1"/>
  </r>
  <r>
    <s v="A Street Through Time"/>
    <s v="DK"/>
    <n v="329"/>
    <n v="132"/>
    <s v="pevná vazba"/>
    <s v="Děti &amp; Mládež"/>
    <n v="197"/>
    <n v="0.59878419452887544"/>
    <n v="0"/>
    <n v="962"/>
    <n v="3908"/>
    <x v="0"/>
  </r>
  <r>
    <s v="Inspiring Family Homes. Family-friendly Interiors &amp; Design"/>
    <s v="MilK Magazine"/>
    <n v="1334"/>
    <n v="1134"/>
    <s v="pevná vazba"/>
    <s v="Umění &amp; Kultura &amp; Hobby"/>
    <n v="200"/>
    <n v="0.14992503748125938"/>
    <n v="0"/>
    <n v="3246"/>
    <n v="3260"/>
    <x v="0"/>
  </r>
  <r>
    <s v="Runaway Jury"/>
    <s v="Slovart"/>
    <n v="169"/>
    <n v="142"/>
    <s v="pevná vazba"/>
    <s v="Krimi &amp; thriller"/>
    <n v="27"/>
    <n v="0.15976331360946747"/>
    <n v="0"/>
    <n v="481"/>
    <n v="1373"/>
    <x v="2"/>
  </r>
  <r>
    <s v="The Invisible Man"/>
    <s v="Herbert George Wells"/>
    <n v="279"/>
    <n v="184"/>
    <s v="měkká vazba"/>
    <s v="Scifi &amp; Fantasy &amp; Horor"/>
    <n v="95"/>
    <n v="0.34050179211469533"/>
    <n v="0"/>
    <n v="102"/>
    <n v="572"/>
    <x v="1"/>
  </r>
  <r>
    <n v="1979"/>
    <s v="Val McDermidová"/>
    <n v="241"/>
    <n v="152"/>
    <s v="měkká vazba"/>
    <s v="Krimi &amp; thriller"/>
    <n v="89"/>
    <n v="0.36929460580912865"/>
    <n v="0"/>
    <n v="1662"/>
    <n v="1346"/>
    <x v="1"/>
  </r>
  <r>
    <s v="Pilgrims Way"/>
    <s v="Abdulrazak Gurnah"/>
    <n v="268"/>
    <n v="145"/>
    <s v="měkká vazba"/>
    <s v="Beletrie"/>
    <n v="123"/>
    <n v="0.45895522388059701"/>
    <n v="0"/>
    <n v="3925"/>
    <n v="336"/>
    <x v="1"/>
  </r>
  <r>
    <s v="The Art of Godzilla x Kong: The New Empire"/>
    <s v="James Mottram"/>
    <n v="1423"/>
    <n v="1266"/>
    <s v="pevná vazba"/>
    <s v="Umění &amp; Kultura &amp; Hobby"/>
    <n v="157"/>
    <n v="0.11033028812368235"/>
    <n v="0"/>
    <n v="2570"/>
    <n v="1503"/>
    <x v="0"/>
  </r>
  <r>
    <s v="Unreliable Man"/>
    <s v="Jostein Gaarder"/>
    <n v="241"/>
    <n v="145"/>
    <s v="měkká vazba"/>
    <s v="Beletrie"/>
    <n v="96"/>
    <n v="0.39834024896265557"/>
    <n v="0"/>
    <n v="2463"/>
    <n v="3926"/>
    <x v="1"/>
  </r>
  <r>
    <s v="Ultimate Book of Cities"/>
    <s v="Anne-Sophie Baumann"/>
    <n v="549"/>
    <n v="280"/>
    <s v="pevná vazba"/>
    <s v="Děti &amp; Mládež"/>
    <n v="269"/>
    <n v="0.48998178506375228"/>
    <n v="0"/>
    <n v="3544"/>
    <n v="1298"/>
    <x v="0"/>
  </r>
  <r>
    <s v="Du Pont Gardens of the Brandywine Valley"/>
    <s v="McDowell Marta"/>
    <n v="1390"/>
    <n v="1251"/>
    <s v="pevná vazba"/>
    <s v="Umění &amp; Kultura &amp; Hobby"/>
    <n v="139"/>
    <n v="0.1"/>
    <n v="0"/>
    <n v="3596"/>
    <n v="4110"/>
    <x v="1"/>
  </r>
  <r>
    <s v="Leila and the Blue Fox"/>
    <s v="Kiran Millwood Hargraveová"/>
    <n v="241"/>
    <n v="140"/>
    <s v="měkká vazba"/>
    <s v="Děti &amp; Mládež"/>
    <n v="101"/>
    <n v="0.41908713692946059"/>
    <n v="0"/>
    <n v="2969"/>
    <n v="996"/>
    <x v="1"/>
  </r>
  <r>
    <s v="Zvířátka levou zadní"/>
    <s v="Jane Bullová"/>
    <n v="232"/>
    <n v="58"/>
    <s v="pevná vazba"/>
    <s v="Děti &amp; Mládež"/>
    <n v="174"/>
    <n v="0.75"/>
    <n v="0"/>
    <n v="1994"/>
    <n v="4523"/>
    <x v="0"/>
  </r>
  <r>
    <s v="Garden Wonderland"/>
    <s v="Julie Chai"/>
    <n v="790"/>
    <n v="506"/>
    <s v="pevná vazba"/>
    <s v="Psychologie &amp; Spiritualita &amp; Esoterika"/>
    <n v="284"/>
    <n v="0.35949367088607592"/>
    <n v="0"/>
    <n v="2483"/>
    <n v="4212"/>
    <x v="0"/>
  </r>
  <r>
    <s v="The Social Brain"/>
    <s v="Samantha Rockey"/>
    <n v="312"/>
    <n v="278"/>
    <s v="měkká vazba"/>
    <s v="Ekonomie &amp; Naučné &amp; Věda"/>
    <n v="34"/>
    <n v="0.10897435897435898"/>
    <n v="0"/>
    <n v="1803"/>
    <n v="1559"/>
    <x v="2"/>
  </r>
  <r>
    <s v="Čtyři vichry"/>
    <s v="Kristin Hannahová"/>
    <n v="446"/>
    <n v="361"/>
    <s v="pevná vazba"/>
    <s v="Beletrie"/>
    <n v="85"/>
    <n v="0.1905829596412556"/>
    <n v="0"/>
    <n v="328"/>
    <n v="1756"/>
    <x v="1"/>
  </r>
  <r>
    <s v="Dinosaur Roar!"/>
    <s v="Henrietta Stickland"/>
    <n v="232"/>
    <n v="111"/>
    <s v="měkká vazba"/>
    <s v="Děti &amp; Mládež"/>
    <n v="121"/>
    <n v="0.52155172413793105"/>
    <n v="0"/>
    <n v="1743"/>
    <n v="1078"/>
    <x v="1"/>
  </r>
  <r>
    <s v="Thief Liar Lady"/>
    <s v="D. L. Soria"/>
    <n v="294"/>
    <n v="235"/>
    <s v="měkká vazba"/>
    <s v="Scifi &amp; Fantasy &amp; Horor"/>
    <n v="59"/>
    <n v="0.20068027210884354"/>
    <n v="0"/>
    <n v="4282"/>
    <n v="549"/>
    <x v="2"/>
  </r>
  <r>
    <s v="World of Warcraft: Exploring Azeroth - The Eastern Kingdoms"/>
    <s v="Titan Books"/>
    <n v="706"/>
    <n v="565"/>
    <s v="pevná vazba"/>
    <s v="Scifi &amp; Fantasy &amp; Horor"/>
    <n v="141"/>
    <n v="0.19971671388101983"/>
    <n v="0"/>
    <n v="3669"/>
    <n v="1901"/>
    <x v="1"/>
  </r>
  <r>
    <s v="Vzpomínky na létající stroje"/>
    <s v="Břetislav Ditrych"/>
    <n v="299"/>
    <n v="132"/>
    <s v="online nosič"/>
    <s v="Psychologie &amp; Spiritualita &amp; Esoterika"/>
    <n v="167"/>
    <n v="0.55852842809364545"/>
    <n v="1"/>
    <n v="3686"/>
    <n v="3382"/>
    <x v="0"/>
  </r>
  <r>
    <s v="The Passenger"/>
    <s v="Cormac McCarthy"/>
    <n v="99"/>
    <n v="65"/>
    <s v="měkká vazba"/>
    <s v="Beletrie"/>
    <n v="34"/>
    <n v="0.34343434343434343"/>
    <n v="0"/>
    <n v="1025"/>
    <n v="3017"/>
    <x v="2"/>
  </r>
  <r>
    <s v="Mindwandering"/>
    <s v="Moshe Bar"/>
    <n v="312"/>
    <n v="275"/>
    <s v="měkká vazba"/>
    <s v="Ekonomie &amp; Naučné &amp; Věda"/>
    <n v="37"/>
    <n v="0.11858974358974358"/>
    <n v="0"/>
    <n v="1605"/>
    <n v="3761"/>
    <x v="2"/>
  </r>
  <r>
    <s v="Guide to Diabetes"/>
    <s v="Slovart"/>
    <n v="149"/>
    <n v="127"/>
    <s v="měkká vazba"/>
    <s v="Vaření &amp; lifestyle"/>
    <n v="22"/>
    <n v="0.1476510067114094"/>
    <n v="0"/>
    <n v="613"/>
    <n v="816"/>
    <x v="3"/>
  </r>
  <r>
    <s v="The Colonel and the Eunuch"/>
    <s v="Mai Jia"/>
    <n v="472"/>
    <n v="302"/>
    <s v="měkká vazba"/>
    <s v="Beletrie"/>
    <n v="170"/>
    <n v="0.36016949152542371"/>
    <n v="0"/>
    <n v="2038"/>
    <n v="2676"/>
    <x v="0"/>
  </r>
  <r>
    <s v="Gardener's Son"/>
    <s v="Cormac McCarthy"/>
    <n v="99"/>
    <n v="68"/>
    <s v="měkká vazba"/>
    <s v="Beletrie"/>
    <n v="31"/>
    <n v="0.31313131313131315"/>
    <n v="0"/>
    <n v="2253"/>
    <n v="3318"/>
    <x v="2"/>
  </r>
  <r>
    <s v="Alicia en el país de las maravillas BOX"/>
    <s v="Lewis Carroll"/>
    <n v="751"/>
    <n v="556"/>
    <s v="měkká vazba"/>
    <s v="Psychologie &amp; Spiritualita &amp; Esoterika"/>
    <n v="195"/>
    <n v="0.2596537949400799"/>
    <n v="0"/>
    <n v="2740"/>
    <n v="1946"/>
    <x v="0"/>
  </r>
  <r>
    <s v="Putting Out Of Your Mind"/>
    <s v="Dr. Bob Rotella"/>
    <n v="295"/>
    <n v="186"/>
    <s v="měkká vazba"/>
    <s v="Ekonomie &amp; Naučné &amp; Věda"/>
    <n v="109"/>
    <n v="0.36949152542372882"/>
    <n v="0"/>
    <n v="2062"/>
    <n v="2607"/>
    <x v="1"/>
  </r>
  <r>
    <s v="Elena: Mračna nad turnajem"/>
    <s v="Nele Neuhausová"/>
    <n v="223"/>
    <n v="89"/>
    <s v="měkká vazba"/>
    <s v="Romantika &amp; Erotika"/>
    <n v="134"/>
    <n v="0.60089686098654704"/>
    <n v="0"/>
    <n v="1033"/>
    <n v="1410"/>
    <x v="1"/>
  </r>
  <r>
    <s v="How to Enjoy Architecture"/>
    <s v="Charles Holland"/>
    <n v="447"/>
    <n v="375"/>
    <s v="pevná vazba"/>
    <s v="Umění &amp; Kultura &amp; Hobby"/>
    <n v="72"/>
    <n v="0.16107382550335569"/>
    <n v="0"/>
    <n v="541"/>
    <n v="22"/>
    <x v="2"/>
  </r>
  <r>
    <s v="Pain: What It Is, Why It Happens and How to Cope"/>
    <s v="Slovart"/>
    <n v="329"/>
    <n v="237"/>
    <s v="měkká vazba"/>
    <s v="Vaření &amp; lifestyle"/>
    <n v="92"/>
    <n v="0.2796352583586626"/>
    <n v="0"/>
    <n v="3456"/>
    <n v="2758"/>
    <x v="1"/>
  </r>
  <r>
    <s v="Minions 2: The Rise of Gru Story of the Movie"/>
    <s v="Slovart"/>
    <n v="169"/>
    <n v="83"/>
    <s v="měkká vazba"/>
    <s v="Děti &amp; Mládež"/>
    <n v="86"/>
    <n v="0.50887573964497046"/>
    <n v="0"/>
    <n v="3727"/>
    <n v="1083"/>
    <x v="1"/>
  </r>
  <r>
    <s v="How to Find Love"/>
    <s v="The School of Life Press"/>
    <n v="268"/>
    <n v="185"/>
    <s v="pevná vazba"/>
    <s v="Ekonomie &amp; Naučné &amp; Věda"/>
    <n v="83"/>
    <n v="0.30970149253731344"/>
    <n v="0"/>
    <n v="2317"/>
    <n v="2955"/>
    <x v="1"/>
  </r>
  <r>
    <s v="Money: A User’s Guide"/>
    <s v="Laura Whateley"/>
    <n v="268"/>
    <n v="233"/>
    <s v="měkká vazba"/>
    <s v="Ekonomie &amp; Naučné &amp; Věda"/>
    <n v="35"/>
    <n v="0.13059701492537312"/>
    <n v="0"/>
    <n v="457"/>
    <n v="896"/>
    <x v="2"/>
  </r>
  <r>
    <s v="11+ Essentials Non-verbal Reasoning Practice Papers Book 1"/>
    <s v="Eleven Plus Exams"/>
    <n v="325"/>
    <n v="218"/>
    <s v="měkká vazba"/>
    <s v="Ekonomie &amp; Naučné &amp; Věda"/>
    <n v="107"/>
    <n v="0.32923076923076922"/>
    <n v="0"/>
    <n v="2217"/>
    <n v="1638"/>
    <x v="1"/>
  </r>
  <r>
    <s v="Italia con gusto e amore"/>
    <s v="Annette Canini Daems"/>
    <n v="1240"/>
    <n v="769"/>
    <s v="pevná vazba"/>
    <s v="Vaření &amp; lifestyle"/>
    <n v="471"/>
    <n v="0.37983870967741934"/>
    <n v="0"/>
    <n v="368"/>
    <n v="228"/>
    <x v="0"/>
  </r>
  <r>
    <s v="North"/>
    <s v="Seamus Heaney"/>
    <n v="384"/>
    <n v="253"/>
    <s v="měkká vazba"/>
    <s v="Beletrie"/>
    <n v="131"/>
    <n v="0.34114583333333331"/>
    <n v="0"/>
    <n v="4098"/>
    <n v="3306"/>
    <x v="1"/>
  </r>
  <r>
    <s v="Who She Was"/>
    <s v="Tony Parsons"/>
    <n v="268"/>
    <n v="228"/>
    <s v="měkká vazba"/>
    <s v="Krimi &amp; thriller"/>
    <n v="40"/>
    <n v="0.14925373134328357"/>
    <n v="0"/>
    <n v="989"/>
    <n v="1644"/>
    <x v="2"/>
  </r>
  <r>
    <s v="Cats of the World"/>
    <s v="Hannah Shaw"/>
    <n v="752"/>
    <n v="511"/>
    <s v="pevná vazba"/>
    <s v="Ekonomie &amp; Naučné &amp; Věda"/>
    <n v="241"/>
    <n v="0.32047872340425532"/>
    <n v="0"/>
    <n v="561"/>
    <n v="2042"/>
    <x v="0"/>
  </r>
  <r>
    <s v="Nápadník do informatiky"/>
    <s v="Martin Pokorný"/>
    <n v="197"/>
    <n v="136"/>
    <s v="měkká vazba"/>
    <s v="Ekonomie &amp; Naučné &amp; Věda"/>
    <n v="61"/>
    <n v="0.30964467005076141"/>
    <n v="0"/>
    <n v="3791"/>
    <n v="3366"/>
    <x v="2"/>
  </r>
  <r>
    <s v="The Package Design Book 6"/>
    <s v="Taschen"/>
    <n v="1749"/>
    <n v="1487"/>
    <s v="pevná vazba"/>
    <s v="Umění &amp; Kultura &amp; Hobby"/>
    <n v="262"/>
    <n v="0.14979988564894225"/>
    <n v="0"/>
    <n v="2819"/>
    <n v="3820"/>
    <x v="0"/>
  </r>
  <r>
    <s v="The Sandman: Dream Hunters, Prose Version"/>
    <s v="Neil Gaiman"/>
    <n v="449"/>
    <n v="395"/>
    <s v="pevná vazba"/>
    <s v="Scifi &amp; Fantasy &amp; Horor"/>
    <n v="54"/>
    <n v="0.12026726057906459"/>
    <n v="0"/>
    <n v="3558"/>
    <n v="3677"/>
    <x v="2"/>
  </r>
  <r>
    <s v="Much Ado About Nothing"/>
    <s v="William Shakespeare"/>
    <n v="329"/>
    <n v="234"/>
    <s v="pevná vazba"/>
    <s v="Beletrie"/>
    <n v="95"/>
    <n v="0.28875379939209728"/>
    <n v="0"/>
    <n v="1448"/>
    <n v="1518"/>
    <x v="1"/>
  </r>
  <r>
    <s v="Stella Maris"/>
    <s v="Cormac McCarthy"/>
    <n v="99"/>
    <n v="75"/>
    <s v="měkká vazba"/>
    <s v="Beletrie"/>
    <n v="24"/>
    <n v="0.24242424242424243"/>
    <n v="0"/>
    <n v="2803"/>
    <n v="1350"/>
    <x v="3"/>
  </r>
  <r>
    <s v="Leonard Cohen: The Mystical Roots of Genius"/>
    <s v="Harry Freedman"/>
    <n v="312"/>
    <n v="159"/>
    <s v="měkká vazba"/>
    <s v="Beletrie"/>
    <n v="153"/>
    <n v="0.49038461538461536"/>
    <n v="0"/>
    <n v="3479"/>
    <n v="4343"/>
    <x v="0"/>
  </r>
  <r>
    <s v="The Betrayal of Anne Frank"/>
    <s v="Rosemary Sullivan"/>
    <n v="402"/>
    <n v="306"/>
    <s v="měkká vazba"/>
    <s v="Historie &amp; války"/>
    <n v="96"/>
    <n v="0.23880597014925373"/>
    <n v="0"/>
    <n v="1610"/>
    <n v="1484"/>
    <x v="1"/>
  </r>
  <r>
    <s v="Simply Quantum Physics"/>
    <s v="Dorling Kindersley"/>
    <n v="399"/>
    <n v="327"/>
    <s v="pevná vazba"/>
    <s v="Ekonomie &amp; Naučné &amp; Věda"/>
    <n v="72"/>
    <n v="0.18045112781954886"/>
    <n v="0"/>
    <n v="3102"/>
    <n v="1753"/>
    <x v="2"/>
  </r>
  <r>
    <s v="The Passenger"/>
    <s v="Cormac McCarthy"/>
    <n v="99"/>
    <n v="75"/>
    <s v="měkká vazba"/>
    <s v="Beletrie"/>
    <n v="24"/>
    <n v="0.24242424242424243"/>
    <n v="0"/>
    <n v="4059"/>
    <n v="618"/>
    <x v="3"/>
  </r>
  <r>
    <s v="The President’s Daughter"/>
    <s v="President Bill Clinton"/>
    <n v="269"/>
    <n v="148"/>
    <s v="měkká vazba"/>
    <s v="Krimi &amp; thriller"/>
    <n v="121"/>
    <n v="0.44981412639405205"/>
    <n v="0"/>
    <n v="3266"/>
    <n v="966"/>
    <x v="1"/>
  </r>
  <r>
    <s v="Zápisník Flame Tree. Sun and Sea Lacquer Screen, c. 18th–19th century"/>
    <s v="Slovart"/>
    <n v="223"/>
    <n v="149"/>
    <s v="online nosič"/>
    <s v="Umění &amp; Kultura &amp; Hobby"/>
    <n v="74"/>
    <n v="0.33183856502242154"/>
    <n v="1"/>
    <n v="555"/>
    <n v="1693"/>
    <x v="2"/>
  </r>
  <r>
    <s v="50 Political Ideas You Really Need to Know"/>
    <s v="Ben Dupré"/>
    <n v="268"/>
    <n v="198"/>
    <s v="měkká vazba"/>
    <s v="Ekonomie &amp; Naučné &amp; Věda"/>
    <n v="70"/>
    <n v="0.26119402985074625"/>
    <n v="0"/>
    <n v="1579"/>
    <n v="4055"/>
    <x v="2"/>
  </r>
  <r>
    <s v="The Children of the Anthropocene: Stories from the Young People at the Heart of the Climate Crisis"/>
    <s v="Slovart"/>
    <n v="268"/>
    <n v="180"/>
    <s v="měkká vazba"/>
    <s v="Ekonomie &amp; Naučné &amp; Věda"/>
    <n v="88"/>
    <n v="0.32835820895522388"/>
    <n v="0"/>
    <n v="504"/>
    <n v="615"/>
    <x v="1"/>
  </r>
  <r>
    <s v="The Chancellor: The Remarkable Odyssey of Angela Merkel"/>
    <s v="Marton Kati"/>
    <n v="329"/>
    <n v="217"/>
    <s v="měkká vazba"/>
    <s v="Beletrie"/>
    <n v="112"/>
    <n v="0.34042553191489361"/>
    <n v="0"/>
    <n v="793"/>
    <n v="3602"/>
    <x v="1"/>
  </r>
  <r>
    <s v="1000 Deadstock Sneakers: The Dream Collection"/>
    <s v="Francois Chevalier"/>
    <n v="1990"/>
    <n v="1592"/>
    <s v="pevná vazba"/>
    <s v="Umění &amp; Kultura &amp; Hobby"/>
    <n v="398"/>
    <n v="0.2"/>
    <n v="0"/>
    <n v="4111"/>
    <n v="3812"/>
    <x v="0"/>
  </r>
  <r>
    <s v="Adriatico"/>
    <s v="Paola Bacchia"/>
    <n v="797"/>
    <n v="614"/>
    <s v="pevná vazba"/>
    <s v="Vaření &amp; lifestyle"/>
    <n v="183"/>
    <n v="0.22961104140526975"/>
    <n v="0"/>
    <n v="324"/>
    <n v="3521"/>
    <x v="0"/>
  </r>
  <r>
    <s v="Real-life Dragons and their Stories of Survival"/>
    <s v="Anita Ganeriová"/>
    <n v="399"/>
    <n v="227"/>
    <s v="pevná vazba"/>
    <s v="Děti &amp; Mládež"/>
    <n v="172"/>
    <n v="0.43107769423558895"/>
    <n v="0"/>
    <n v="2744"/>
    <n v="211"/>
    <x v="0"/>
  </r>
  <r>
    <s v="Matrix"/>
    <s v="Lauren Groff"/>
    <n v="299"/>
    <n v="212"/>
    <s v="měkká vazba"/>
    <s v="Beletrie"/>
    <n v="87"/>
    <n v="0.29096989966555181"/>
    <n v="0"/>
    <n v="3638"/>
    <n v="3085"/>
    <x v="1"/>
  </r>
  <r>
    <s v="The Day War Came"/>
    <s v="Nicola Davies"/>
    <n v="232"/>
    <n v="81"/>
    <s v="měkká vazba"/>
    <s v="Děti &amp; Mládež"/>
    <n v="151"/>
    <n v="0.65086206896551724"/>
    <n v="0"/>
    <n v="773"/>
    <n v="717"/>
    <x v="0"/>
  </r>
  <r>
    <s v="The Night Before Christmas (DI James Walker series, Book 4)"/>
    <s v="Pine Alex"/>
    <n v="269"/>
    <n v="159"/>
    <s v="měkká vazba"/>
    <s v="Krimi &amp; thriller"/>
    <n v="110"/>
    <n v="0.40892193308550184"/>
    <n v="0"/>
    <n v="3004"/>
    <n v="3878"/>
    <x v="1"/>
  </r>
  <r>
    <s v="Should We Stay or Should We Go"/>
    <s v="Lionel Shriverová"/>
    <n v="250"/>
    <n v="120"/>
    <s v="měkká vazba"/>
    <s v="Ekonomie &amp; Naučné &amp; Věda"/>
    <n v="130"/>
    <n v="0.52"/>
    <n v="0"/>
    <n v="1875"/>
    <n v="620"/>
    <x v="1"/>
  </r>
  <r>
    <s v="Cities of the Plain"/>
    <s v="Cormac McCarthy"/>
    <n v="99"/>
    <n v="70"/>
    <s v="měkká vazba"/>
    <s v="Beletrie"/>
    <n v="29"/>
    <n v="0.29292929292929293"/>
    <n v="0"/>
    <n v="3541"/>
    <n v="1773"/>
    <x v="2"/>
  </r>
  <r>
    <s v="The Ark Sakura"/>
    <s v="Abe Kóbó"/>
    <n v="268"/>
    <n v="188"/>
    <s v="měkká vazba"/>
    <s v="Scifi &amp; Fantasy &amp; Horor"/>
    <n v="80"/>
    <n v="0.29850746268656714"/>
    <n v="0"/>
    <n v="3589"/>
    <n v="697"/>
    <x v="1"/>
  </r>
  <r>
    <s v="Momenticon"/>
    <s v="Andrew Caldecott"/>
    <n v="469"/>
    <n v="272"/>
    <s v="měkká vazba"/>
    <s v="Scifi &amp; Fantasy &amp; Horor"/>
    <n v="197"/>
    <n v="0.42004264392324092"/>
    <n v="0"/>
    <n v="788"/>
    <n v="1595"/>
    <x v="0"/>
  </r>
  <r>
    <s v="Golden Kamuy 3"/>
    <s v="Satoru Noda"/>
    <n v="268"/>
    <n v="182"/>
    <s v="měkká vazba"/>
    <s v="Scifi &amp; Fantasy &amp; Horor"/>
    <n v="86"/>
    <n v="0.32089552238805968"/>
    <n v="0"/>
    <n v="3675"/>
    <n v="78"/>
    <x v="1"/>
  </r>
  <r>
    <s v="Henri Rousseau aneb Složitá Celníkova cesta do Čech"/>
    <s v="Nikolaj Savický"/>
    <n v="327"/>
    <n v="232"/>
    <s v="pevná vazba"/>
    <s v="Umění &amp; Kultura &amp; Hobby"/>
    <n v="95"/>
    <n v="0.29051987767584098"/>
    <n v="0"/>
    <n v="4486"/>
    <n v="3629"/>
    <x v="1"/>
  </r>
  <r>
    <s v="Golden Kamuy 6"/>
    <s v="Satoru Noda"/>
    <n v="268"/>
    <n v="201"/>
    <s v="měkká vazba"/>
    <s v="Scifi &amp; Fantasy &amp; Horor"/>
    <n v="67"/>
    <n v="0.25"/>
    <n v="0"/>
    <n v="4103"/>
    <n v="1448"/>
    <x v="2"/>
  </r>
  <r>
    <s v="The fifth mountain"/>
    <s v="Slovart"/>
    <n v="199"/>
    <n v="111"/>
    <s v="měkká vazba"/>
    <s v="Beletrie"/>
    <n v="88"/>
    <n v="0.44221105527638194"/>
    <n v="0"/>
    <n v="2531"/>
    <n v="2844"/>
    <x v="1"/>
  </r>
  <r>
    <s v="Precipice"/>
    <s v="Robert Harris"/>
    <n v="650"/>
    <n v="449"/>
    <s v="pevná vazba"/>
    <s v="Krimi &amp; thriller"/>
    <n v="201"/>
    <n v="0.30923076923076925"/>
    <n v="0"/>
    <n v="3233"/>
    <n v="3129"/>
    <x v="0"/>
  </r>
  <r>
    <s v="Earth, Sky &amp; Water"/>
    <s v="Mette Lange"/>
    <n v="867"/>
    <n v="676"/>
    <s v="pevná vazba"/>
    <s v="Umění &amp; Kultura &amp; Hobby"/>
    <n v="191"/>
    <n v="0.22029988465974626"/>
    <n v="0"/>
    <n v="312"/>
    <n v="4133"/>
    <x v="0"/>
  </r>
  <r>
    <s v="Short Cuts: Maths: Navigate Your Way Through the Big Ideas"/>
    <s v="Katie Steckles"/>
    <n v="402"/>
    <n v="277"/>
    <s v="pevná vazba"/>
    <s v="Ekonomie &amp; Naučné &amp; Věda"/>
    <n v="125"/>
    <n v="0.31094527363184077"/>
    <n v="0"/>
    <n v="4191"/>
    <n v="1387"/>
    <x v="1"/>
  </r>
  <r>
    <s v="Robert Frank: Trolley — New Orleans"/>
    <s v="Slovart"/>
    <n v="359"/>
    <n v="316"/>
    <s v="měkká vazba"/>
    <s v="Umění &amp; Kultura &amp; Hobby"/>
    <n v="43"/>
    <n v="0.11977715877437325"/>
    <n v="0"/>
    <n v="3572"/>
    <n v="4548"/>
    <x v="2"/>
  </r>
  <r>
    <s v="Tiny Living Spaces"/>
    <s v="Lisa Baker"/>
    <n v="1155"/>
    <n v="959"/>
    <s v="pevná vazba"/>
    <s v="Umění &amp; Kultura &amp; Hobby"/>
    <n v="196"/>
    <n v="0.16969696969696971"/>
    <n v="0"/>
    <n v="2854"/>
    <n v="1542"/>
    <x v="0"/>
  </r>
  <r>
    <s v="How to Eat (And Still Lose Weight)"/>
    <s v="Jenkinson Andrew"/>
    <n v="561"/>
    <n v="432"/>
    <s v="pevná vazba"/>
    <s v="Vaření &amp; lifestyle"/>
    <n v="129"/>
    <n v="0.22994652406417113"/>
    <n v="0"/>
    <n v="2512"/>
    <n v="3479"/>
    <x v="1"/>
  </r>
  <r>
    <s v="Syndicate"/>
    <s v="Felix Francis"/>
    <n v="591"/>
    <n v="467"/>
    <s v="pevná vazba"/>
    <s v="Krimi &amp; thriller"/>
    <n v="124"/>
    <n v="0.20981387478849409"/>
    <n v="0"/>
    <n v="4165"/>
    <n v="3733"/>
    <x v="1"/>
  </r>
  <r>
    <s v="The Inner Clock: Living in Sync With Our Circadian Rhythms"/>
    <s v="Lynne Peeplesová"/>
    <n v="473"/>
    <n v="350"/>
    <s v="měkká vazba"/>
    <s v="Psychologie &amp; Spiritualita &amp; Esoterika"/>
    <n v="123"/>
    <n v="0.26004228329809725"/>
    <n v="0"/>
    <n v="2413"/>
    <n v="4200"/>
    <x v="1"/>
  </r>
  <r>
    <s v="The War Came To Us : Life and Death in Ukraine - Updated Illustrated Edition"/>
    <s v="Christopher Miller"/>
    <n v="349"/>
    <n v="251"/>
    <s v="měkká vazba"/>
    <s v="Historie &amp; války"/>
    <n v="98"/>
    <n v="0.28080229226361031"/>
    <n v="0"/>
    <n v="469"/>
    <n v="2230"/>
    <x v="1"/>
  </r>
  <r>
    <s v="Fevered Planet"/>
    <s v="John Vidal"/>
    <n v="312"/>
    <n v="281"/>
    <s v="měkká vazba"/>
    <s v="Ekonomie &amp; Naučné &amp; Věda"/>
    <n v="31"/>
    <n v="9.9358974358974353E-2"/>
    <n v="0"/>
    <n v="426"/>
    <n v="2160"/>
    <x v="2"/>
  </r>
  <r>
    <s v="Andy Warhol"/>
    <s v="Robert Shore"/>
    <n v="429"/>
    <n v="326"/>
    <s v="pevná vazba"/>
    <s v="Umění &amp; Kultura &amp; Hobby"/>
    <n v="103"/>
    <n v="0.2400932400932401"/>
    <n v="0"/>
    <n v="1722"/>
    <n v="976"/>
    <x v="1"/>
  </r>
  <r>
    <s v="Tvarované omalovánky se samolepkami - Sofie první"/>
    <s v="Jiri Models"/>
    <n v="107"/>
    <n v="73"/>
    <s v="pevná vazba"/>
    <s v="Děti &amp; Mládež"/>
    <n v="34"/>
    <n v="0.31775700934579437"/>
    <n v="0"/>
    <n v="2444"/>
    <n v="252"/>
    <x v="2"/>
  </r>
  <r>
    <s v="Ways of Drawing: Artists’ Perspectives and Practices"/>
    <s v="Claudia Tobin"/>
    <n v="799"/>
    <n v="655"/>
    <s v="měkká vazba"/>
    <s v="Umění &amp; Kultura &amp; Hobby"/>
    <n v="144"/>
    <n v="0.18022528160200249"/>
    <n v="0"/>
    <n v="3574"/>
    <n v="2019"/>
    <x v="1"/>
  </r>
  <r>
    <s v="Street Life. The Street in Art from Kirchner to Streuli"/>
    <s v="Rene Zechlin"/>
    <n v="1290"/>
    <n v="993"/>
    <s v="pevná vazba"/>
    <s v="Umění &amp; Kultura &amp; Hobby"/>
    <n v="297"/>
    <n v="0.23023255813953489"/>
    <n v="0"/>
    <n v="129"/>
    <n v="4327"/>
    <x v="0"/>
  </r>
  <r>
    <s v="Audio Erotica: Hi-Fi brochures 1950s-1980s"/>
    <s v="Jonny Trunk"/>
    <n v="840"/>
    <n v="504"/>
    <s v="měkká vazba"/>
    <s v="Umění &amp; Kultura &amp; Hobby"/>
    <n v="336"/>
    <n v="0.4"/>
    <n v="0"/>
    <n v="913"/>
    <n v="3989"/>
    <x v="0"/>
  </r>
  <r>
    <s v="Mapmatics"/>
    <s v="Paulina Rowinska"/>
    <n v="473"/>
    <n v="369"/>
    <s v="měkká vazba"/>
    <s v="Ekonomie &amp; Naučné &amp; Věda"/>
    <n v="104"/>
    <n v="0.21987315010570824"/>
    <n v="0"/>
    <n v="988"/>
    <n v="1807"/>
    <x v="1"/>
  </r>
  <r>
    <s v="On the Origin of Time"/>
    <s v="Thomas Hertog"/>
    <n v="294"/>
    <n v="226"/>
    <s v="měkká vazba"/>
    <s v="Ekonomie &amp; Naučné &amp; Věda"/>
    <n v="68"/>
    <n v="0.23129251700680273"/>
    <n v="0"/>
    <n v="3773"/>
    <n v="416"/>
    <x v="2"/>
  </r>
  <r>
    <s v="The Edge"/>
    <s v="David Baldacci"/>
    <n v="268"/>
    <n v="193"/>
    <s v="měkká vazba"/>
    <s v="Krimi &amp; thriller"/>
    <n v="75"/>
    <n v="0.27985074626865669"/>
    <n v="0"/>
    <n v="2843"/>
    <n v="4345"/>
    <x v="2"/>
  </r>
  <r>
    <s v="Scotland Yard"/>
    <s v="Simon Read"/>
    <n v="726"/>
    <n v="537"/>
    <s v="pevná vazba"/>
    <s v="Beletrie"/>
    <n v="189"/>
    <n v="0.26033057851239672"/>
    <n v="0"/>
    <n v="379"/>
    <n v="4268"/>
    <x v="0"/>
  </r>
  <r>
    <s v="The Book of Hours"/>
    <s v="Reiner Maria Rilke"/>
    <n v="760"/>
    <n v="502"/>
    <s v="pevná vazba"/>
    <s v="Beletrie"/>
    <n v="258"/>
    <n v="0.33947368421052632"/>
    <n v="0"/>
    <n v="62"/>
    <n v="540"/>
    <x v="0"/>
  </r>
  <r>
    <s v="The Perfection Trap"/>
    <s v="Thomas Curran"/>
    <n v="312"/>
    <n v="234"/>
    <s v="měkká vazba"/>
    <s v="Psychologie &amp; Spiritualita &amp; Esoterika"/>
    <n v="78"/>
    <n v="0.25"/>
    <n v="0"/>
    <n v="3262"/>
    <n v="500"/>
    <x v="1"/>
  </r>
  <r>
    <s v="Encyklopedický slovník teraristiky a herpetelogie"/>
    <s v="David Hegner"/>
    <n v="268"/>
    <n v="220"/>
    <s v="měkká vazba"/>
    <s v="Ekonomie &amp; Naučné &amp; Věda"/>
    <n v="48"/>
    <n v="0.17910447761194029"/>
    <n v="0"/>
    <n v="1690"/>
    <n v="1178"/>
    <x v="2"/>
  </r>
  <r>
    <s v="Dark Gathering 1"/>
    <s v="Kenichi Kondo"/>
    <n v="232"/>
    <n v="186"/>
    <s v="měkká vazba"/>
    <s v="Scifi &amp; Fantasy &amp; Horor"/>
    <n v="46"/>
    <n v="0.19827586206896552"/>
    <n v="0"/>
    <n v="3344"/>
    <n v="912"/>
    <x v="2"/>
  </r>
  <r>
    <s v="Unfolding: The Paper Art and Science of Matthew Shlian"/>
    <s v="Diana Gaston"/>
    <n v="1020"/>
    <n v="857"/>
    <s v="pevná vazba"/>
    <s v="Umění &amp; Kultura &amp; Hobby"/>
    <n v="163"/>
    <n v="0.15980392156862744"/>
    <n v="0"/>
    <n v="3807"/>
    <n v="4427"/>
    <x v="0"/>
  </r>
  <r>
    <s v="James"/>
    <s v="Percival Everett"/>
    <n v="591"/>
    <n v="491"/>
    <s v="pevná vazba"/>
    <s v="Beletrie"/>
    <n v="100"/>
    <n v="0.16920473773265651"/>
    <n v="0"/>
    <n v="4037"/>
    <n v="556"/>
    <x v="1"/>
  </r>
  <r>
    <s v="The Burial at Thebes"/>
    <s v="Seamus Heaney"/>
    <n v="325"/>
    <n v="273"/>
    <s v="měkká vazba"/>
    <s v="Beletrie"/>
    <n v="52"/>
    <n v="0.16"/>
    <n v="0"/>
    <n v="2871"/>
    <n v="1991"/>
    <x v="2"/>
  </r>
  <r>
    <s v="Girl, Forgotten"/>
    <s v="Karin Slaughter"/>
    <n v="241"/>
    <n v="164"/>
    <s v="měkká vazba"/>
    <s v="Krimi &amp; thriller"/>
    <n v="77"/>
    <n v="0.31950207468879666"/>
    <n v="0"/>
    <n v="2933"/>
    <n v="4174"/>
    <x v="1"/>
  </r>
  <r>
    <s v="How Death Becomes Life"/>
    <s v="Joshua Mezrich"/>
    <n v="329"/>
    <n v="234"/>
    <s v="měkká vazba"/>
    <s v="Beletrie"/>
    <n v="95"/>
    <n v="0.28875379939209728"/>
    <n v="0"/>
    <n v="869"/>
    <n v="4511"/>
    <x v="1"/>
  </r>
  <r>
    <s v="The Problem of Susan and Other Stories"/>
    <s v="Neil Gaiman"/>
    <n v="459"/>
    <n v="409"/>
    <s v="pevná vazba"/>
    <s v="Scifi &amp; Fantasy &amp; Horor"/>
    <n v="50"/>
    <n v="0.10893246187363835"/>
    <n v="0"/>
    <n v="4397"/>
    <n v="4313"/>
    <x v="2"/>
  </r>
  <r>
    <s v="In Ascension"/>
    <s v="Martin MacInnes"/>
    <n v="268"/>
    <n v="188"/>
    <s v="měkká vazba"/>
    <s v="Beletrie"/>
    <n v="80"/>
    <n v="0.29850746268656714"/>
    <n v="0"/>
    <n v="887"/>
    <n v="35"/>
    <x v="1"/>
  </r>
  <r>
    <s v="Beauty of Your Face"/>
    <s v="Sahar Mustafah"/>
    <n v="289"/>
    <n v="179"/>
    <s v="měkká vazba"/>
    <s v="Beletrie"/>
    <n v="110"/>
    <n v="0.38062283737024222"/>
    <n v="0"/>
    <n v="2356"/>
    <n v="1554"/>
    <x v="1"/>
  </r>
  <r>
    <s v="Green Dot"/>
    <s v="Madeleine Gray"/>
    <n v="402"/>
    <n v="285"/>
    <s v="měkká vazba"/>
    <s v="Beletrie"/>
    <n v="117"/>
    <n v="0.29104477611940299"/>
    <n v="0"/>
    <n v="2756"/>
    <n v="925"/>
    <x v="1"/>
  </r>
  <r>
    <s v="Just This"/>
    <s v="Richard Rohr"/>
    <n v="354"/>
    <n v="269"/>
    <s v="měkká vazba"/>
    <s v="Psychologie &amp; Spiritualita &amp; Esoterika"/>
    <n v="85"/>
    <n v="0.24011299435028249"/>
    <n v="0"/>
    <n v="2393"/>
    <n v="2432"/>
    <x v="1"/>
  </r>
  <r>
    <s v="Leonardo da Vinci and Anatomy"/>
    <s v="Pascal Brioist"/>
    <n v="707"/>
    <n v="665"/>
    <s v="měkká vazba"/>
    <s v="Umění &amp; Kultura &amp; Hobby"/>
    <n v="42"/>
    <n v="5.9405940594059403E-2"/>
    <n v="0"/>
    <n v="224"/>
    <n v="1537"/>
    <x v="2"/>
  </r>
  <r>
    <s v="Payback in Death"/>
    <s v="J.D. Robb"/>
    <n v="268"/>
    <n v="115"/>
    <s v="měkká vazba"/>
    <s v="Krimi &amp; thriller"/>
    <n v="153"/>
    <n v="0.57089552238805974"/>
    <n v="0"/>
    <n v="1681"/>
    <n v="3963"/>
    <x v="0"/>
  </r>
  <r>
    <s v="Uchem jehly 2"/>
    <s v="Zbigniew Czendlik"/>
    <n v="311"/>
    <n v="249"/>
    <s v="pevná vazba"/>
    <s v="Psychologie &amp; Spiritualita &amp; Esoterika"/>
    <n v="62"/>
    <n v="0.19935691318327975"/>
    <n v="0"/>
    <n v="1924"/>
    <n v="1029"/>
    <x v="2"/>
  </r>
  <r>
    <s v="The Invisible Man"/>
    <s v="Herbert George Wells"/>
    <n v="294"/>
    <n v="232"/>
    <s v="pevná vazba"/>
    <s v="Krimi &amp; thriller"/>
    <n v="62"/>
    <n v="0.21088435374149661"/>
    <n v="0"/>
    <n v="690"/>
    <n v="3972"/>
    <x v="2"/>
  </r>
  <r>
    <s v="Závazky z právních jednání podle občanského zákoníku: Komentář k § 1721-2893 podle stavu k 1.4.2017"/>
    <s v="Josef Fiala"/>
    <n v="2676"/>
    <n v="2007"/>
    <s v="pevná vazba"/>
    <s v="Ekonomie &amp; Naučné &amp; Věda"/>
    <n v="669"/>
    <n v="0.25"/>
    <n v="0"/>
    <n v="21"/>
    <n v="396"/>
    <x v="0"/>
  </r>
  <r>
    <s v="Love Yourself Like Your Life Depends on It"/>
    <s v="Kamal Ravikant"/>
    <n v="295"/>
    <n v="195"/>
    <s v="měkká vazba"/>
    <s v="Vaření &amp; lifestyle"/>
    <n v="100"/>
    <n v="0.33898305084745761"/>
    <n v="0"/>
    <n v="2190"/>
    <n v="2360"/>
    <x v="1"/>
  </r>
  <r>
    <s v="Such a Pretty Smile"/>
    <s v="Kristi DeMeester"/>
    <n v="259"/>
    <n v="168"/>
    <s v="měkká vazba"/>
    <s v="Krimi &amp; thriller"/>
    <n v="91"/>
    <n v="0.35135135135135137"/>
    <n v="0"/>
    <n v="3718"/>
    <n v="2937"/>
    <x v="1"/>
  </r>
  <r>
    <s v="Held"/>
    <s v="Anne Michaels"/>
    <n v="294"/>
    <n v="162"/>
    <s v="měkká vazba"/>
    <s v="Beletrie"/>
    <n v="132"/>
    <n v="0.44897959183673469"/>
    <n v="0"/>
    <n v="3907"/>
    <n v="933"/>
    <x v="1"/>
  </r>
  <r>
    <s v="Rebel Music: Bob Marley &amp; Roots Reggae"/>
    <s v="Kate Simon"/>
    <n v="1155"/>
    <n v="912"/>
    <s v="pevná vazba"/>
    <s v="Beletrie"/>
    <n v="243"/>
    <n v="0.21038961038961038"/>
    <n v="0"/>
    <n v="2564"/>
    <n v="2025"/>
    <x v="0"/>
  </r>
  <r>
    <s v="Golden Kamuy 2"/>
    <s v="Satoru Noda"/>
    <n v="268"/>
    <n v="172"/>
    <s v="měkká vazba"/>
    <s v="Scifi &amp; Fantasy &amp; Horor"/>
    <n v="96"/>
    <n v="0.35820895522388058"/>
    <n v="0"/>
    <n v="1814"/>
    <n v="3189"/>
    <x v="1"/>
  </r>
  <r>
    <s v="Blue Exorcist 11"/>
    <s v="Kazue Kato"/>
    <n v="232"/>
    <n v="172"/>
    <s v="měkká vazba"/>
    <s v="Scifi &amp; Fantasy &amp; Horor"/>
    <n v="60"/>
    <n v="0.25862068965517243"/>
    <n v="0"/>
    <n v="301"/>
    <n v="3165"/>
    <x v="2"/>
  </r>
  <r>
    <s v="Sleeping Murder"/>
    <s v="Agatha Christie"/>
    <n v="357"/>
    <n v="286"/>
    <s v="měkká vazba"/>
    <s v="Krimi &amp; thriller"/>
    <n v="71"/>
    <n v="0.19887955182072828"/>
    <n v="0"/>
    <n v="3435"/>
    <n v="4129"/>
    <x v="2"/>
  </r>
  <r>
    <s v="Back to Battle"/>
    <s v="Slovart"/>
    <n v="169"/>
    <n v="79"/>
    <s v="měkká vazba"/>
    <s v="Beletrie"/>
    <n v="90"/>
    <n v="0.53254437869822491"/>
    <n v="0"/>
    <n v="2786"/>
    <n v="729"/>
    <x v="1"/>
  </r>
  <r>
    <s v="The Theory of Everything - The Screenplay"/>
    <s v="Jane Hawkingová"/>
    <n v="286"/>
    <n v="246"/>
    <s v="měkká vazba"/>
    <s v="Beletrie"/>
    <n v="40"/>
    <n v="0.13986013986013987"/>
    <n v="0"/>
    <n v="717"/>
    <n v="3387"/>
    <x v="2"/>
  </r>
  <r>
    <s v="A Girl Called Justice: The Spy at the Window"/>
    <s v="Elly Griffiths"/>
    <n v="239"/>
    <n v="120"/>
    <s v="měkká vazba"/>
    <s v="Děti &amp; Mládež"/>
    <n v="119"/>
    <n v="0.497907949790795"/>
    <n v="0"/>
    <n v="2147"/>
    <n v="1658"/>
    <x v="1"/>
  </r>
  <r>
    <s v="Poslední deník Květy Fialové"/>
    <s v="Josef Kubáník"/>
    <n v="356"/>
    <n v="235"/>
    <s v="pevná vazba"/>
    <s v="Beletrie"/>
    <n v="121"/>
    <n v="0.3398876404494382"/>
    <n v="0"/>
    <n v="871"/>
    <n v="2820"/>
    <x v="1"/>
  </r>
  <r>
    <s v="We Begin at the End"/>
    <s v="Chris Whitaker"/>
    <n v="250"/>
    <n v="160"/>
    <s v="měkká vazba"/>
    <s v="Krimi &amp; thriller"/>
    <n v="90"/>
    <n v="0.36"/>
    <n v="0"/>
    <n v="1135"/>
    <n v="4188"/>
    <x v="1"/>
  </r>
  <r>
    <s v="Dalí (World of Art)"/>
    <s v="Slovart"/>
    <n v="447"/>
    <n v="375"/>
    <s v="měkká vazba"/>
    <s v="Umění &amp; Kultura &amp; Hobby"/>
    <n v="72"/>
    <n v="0.16107382550335569"/>
    <n v="0"/>
    <n v="162"/>
    <n v="3132"/>
    <x v="2"/>
  </r>
  <r>
    <s v="The Seventh Son"/>
    <s v="Sebastian Faulks"/>
    <n v="294"/>
    <n v="191"/>
    <s v="měkká vazba"/>
    <s v="Beletrie"/>
    <n v="103"/>
    <n v="0.35034013605442177"/>
    <n v="0"/>
    <n v="4265"/>
    <n v="958"/>
    <x v="1"/>
  </r>
  <r>
    <s v="The Moon Represents My Heart"/>
    <s v="Pim Wangtechawat"/>
    <n v="294"/>
    <n v="188"/>
    <s v="měkká vazba"/>
    <s v="Beletrie"/>
    <n v="106"/>
    <n v="0.36054421768707484"/>
    <n v="0"/>
    <n v="732"/>
    <n v="3347"/>
    <x v="1"/>
  </r>
  <r>
    <s v="Amazing Animal Journeys: The Most Incredible Migrations in the Natural World"/>
    <s v="Forrester Philippa"/>
    <n v="599"/>
    <n v="323"/>
    <s v="pevná vazba"/>
    <s v="Děti &amp; Mládež"/>
    <n v="276"/>
    <n v="0.46076794657762937"/>
    <n v="0"/>
    <n v="2478"/>
    <n v="3000"/>
    <x v="0"/>
  </r>
  <r>
    <s v="DCeased: Hope At World's End"/>
    <s v="Tom Taylor"/>
    <n v="599"/>
    <n v="497"/>
    <s v="pevná vazba"/>
    <s v="Scifi &amp; Fantasy &amp; Horor"/>
    <n v="102"/>
    <n v="0.17028380634390652"/>
    <n v="0"/>
    <n v="2965"/>
    <n v="2699"/>
    <x v="1"/>
  </r>
  <r>
    <s v="Godly Heathens"/>
    <s v="H. E. Edgmon"/>
    <n v="268"/>
    <n v="217"/>
    <s v="měkká vazba"/>
    <s v="Scifi &amp; Fantasy &amp; Horor"/>
    <n v="51"/>
    <n v="0.19029850746268656"/>
    <n v="0"/>
    <n v="2948"/>
    <n v="2785"/>
    <x v="2"/>
  </r>
  <r>
    <s v="More Die of Heartbreak"/>
    <s v="Saul Bellow"/>
    <n v="399"/>
    <n v="291"/>
    <s v="měkká vazba"/>
    <s v="Beletrie"/>
    <n v="108"/>
    <n v="0.27067669172932329"/>
    <n v="0"/>
    <n v="2357"/>
    <n v="879"/>
    <x v="1"/>
  </r>
  <r>
    <s v="Bury Your Dead"/>
    <s v="Slovart"/>
    <n v="279"/>
    <n v="209"/>
    <s v="měkká vazba"/>
    <s v="Krimi &amp; thriller"/>
    <n v="70"/>
    <n v="0.25089605734767023"/>
    <n v="0"/>
    <n v="3311"/>
    <n v="2318"/>
    <x v="2"/>
  </r>
  <r>
    <s v="Diana, William and Harry"/>
    <s v="James Patterson"/>
    <n v="399"/>
    <n v="239"/>
    <s v="měkká vazba"/>
    <s v="Beletrie"/>
    <n v="160"/>
    <n v="0.40100250626566414"/>
    <n v="0"/>
    <n v="609"/>
    <n v="2167"/>
    <x v="0"/>
  </r>
  <r>
    <s v="Maame"/>
    <s v="Jessica George"/>
    <n v="469"/>
    <n v="314"/>
    <s v="měkká vazba"/>
    <s v="Beletrie"/>
    <n v="155"/>
    <n v="0.33049040511727079"/>
    <n v="0"/>
    <n v="2841"/>
    <n v="1573"/>
    <x v="0"/>
  </r>
  <r>
    <s v="Zápisník Beyit: Black Dragon"/>
    <s v="Flame Tree Publishing"/>
    <n v="223"/>
    <n v="221"/>
    <s v="online nosič"/>
    <s v="Umění &amp; Kultura &amp; Hobby"/>
    <n v="2"/>
    <n v="8.9686098654708519E-3"/>
    <n v="1"/>
    <n v="2219"/>
    <n v="4220"/>
    <x v="3"/>
  </r>
  <r>
    <s v="How to Eat Chocolate"/>
    <s v="Sarah Fordová"/>
    <n v="447"/>
    <n v="358"/>
    <s v="pevná vazba"/>
    <s v="Vaření &amp; lifestyle"/>
    <n v="89"/>
    <n v="0.19910514541387025"/>
    <n v="0"/>
    <n v="2363"/>
    <n v="2437"/>
    <x v="1"/>
  </r>
  <r>
    <s v="Defenestrate: The debut to fall for in 2023"/>
    <s v="Branum Renee"/>
    <n v="268"/>
    <n v="180"/>
    <s v="měkká vazba"/>
    <s v="Beletrie"/>
    <n v="88"/>
    <n v="0.32835820895522388"/>
    <n v="0"/>
    <n v="2037"/>
    <n v="2994"/>
    <x v="1"/>
  </r>
  <r>
    <s v="Disorientation"/>
    <s v="Elaine Hsieh Chou"/>
    <n v="299"/>
    <n v="218"/>
    <s v="měkká vazba"/>
    <s v="Beletrie"/>
    <n v="81"/>
    <n v="0.2709030100334448"/>
    <n v="0"/>
    <n v="1476"/>
    <n v="439"/>
    <x v="1"/>
  </r>
  <r>
    <s v="The Plant-Powered Plan to Beat Diabetes"/>
    <s v="Sharon Palmer"/>
    <n v="660"/>
    <n v="528"/>
    <s v="měkká vazba"/>
    <s v="Vaření &amp; lifestyle"/>
    <n v="132"/>
    <n v="0.2"/>
    <n v="0"/>
    <n v="961"/>
    <n v="2728"/>
    <x v="1"/>
  </r>
  <r>
    <s v="The Presence of Something Past"/>
    <s v="Gary Van Zante"/>
    <n v="1540"/>
    <n v="1340"/>
    <s v="pevná vazba"/>
    <s v="Umění &amp; Kultura &amp; Hobby"/>
    <n v="200"/>
    <n v="0.12987012987012986"/>
    <n v="0"/>
    <n v="2433"/>
    <n v="1821"/>
    <x v="0"/>
  </r>
  <r>
    <s v="Painted People"/>
    <s v="Matt Lodder"/>
    <n v="312"/>
    <n v="259"/>
    <s v="měkká vazba"/>
    <s v="Umění &amp; Kultura &amp; Hobby"/>
    <n v="53"/>
    <n v="0.16987179487179488"/>
    <n v="0"/>
    <n v="2900"/>
    <n v="2654"/>
    <x v="2"/>
  </r>
  <r>
    <s v="The Stoic Mindset"/>
    <s v="Mark Tuitert"/>
    <n v="449"/>
    <n v="341"/>
    <s v="pevná vazba"/>
    <s v="Psychologie &amp; Spiritualita &amp; Esoterika"/>
    <n v="108"/>
    <n v="0.24053452115812918"/>
    <n v="0"/>
    <n v="4223"/>
    <n v="4242"/>
    <x v="1"/>
  </r>
  <r>
    <s v="Grand Hotel Europa"/>
    <s v="Ilja Leonard Pfeijffer"/>
    <n v="349"/>
    <n v="262"/>
    <s v="měkká vazba"/>
    <s v="Beletrie"/>
    <n v="87"/>
    <n v="0.24928366762177651"/>
    <n v="0"/>
    <n v="3507"/>
    <n v="3266"/>
    <x v="1"/>
  </r>
  <r>
    <s v="Mansfield Park"/>
    <s v="Jane Austenová"/>
    <n v="294"/>
    <n v="182"/>
    <s v="pevná vazba"/>
    <s v="Beletrie"/>
    <n v="112"/>
    <n v="0.38095238095238093"/>
    <n v="0"/>
    <n v="2991"/>
    <n v="2742"/>
    <x v="1"/>
  </r>
  <r>
    <s v="Soon"/>
    <s v="Morris Gleitzman"/>
    <n v="249"/>
    <n v="147"/>
    <s v="měkká vazba"/>
    <s v="Beletrie"/>
    <n v="102"/>
    <n v="0.40963855421686746"/>
    <n v="0"/>
    <n v="3226"/>
    <n v="1364"/>
    <x v="1"/>
  </r>
  <r>
    <s v="Patria"/>
    <s v="Laurence Blair"/>
    <n v="529"/>
    <n v="481"/>
    <s v="měkká vazba"/>
    <s v="Historie &amp; války"/>
    <n v="48"/>
    <n v="9.0737240075614373E-2"/>
    <n v="0"/>
    <n v="1039"/>
    <n v="2562"/>
    <x v="2"/>
  </r>
  <r>
    <s v="Původ německé truchlohry"/>
    <s v="Walter Benjamin"/>
    <n v="286"/>
    <n v="263"/>
    <s v="měkká vazba"/>
    <s v="Umění &amp; Kultura &amp; Hobby"/>
    <n v="23"/>
    <n v="8.0419580419580416E-2"/>
    <n v="0"/>
    <n v="2555"/>
    <n v="2495"/>
    <x v="3"/>
  </r>
  <r>
    <s v="The Witch's Workshop"/>
    <s v="Melissa Jayne Madaraová"/>
    <n v="790"/>
    <n v="640"/>
    <s v="pevná vazba"/>
    <s v="Psychologie &amp; Spiritualita &amp; Esoterika"/>
    <n v="150"/>
    <n v="0.189873417721519"/>
    <n v="0"/>
    <n v="1582"/>
    <n v="4198"/>
    <x v="1"/>
  </r>
  <r>
    <s v="Bluebeard"/>
    <s v="Kurt Vonnegut Jr."/>
    <n v="268"/>
    <n v="139"/>
    <s v="měkká vazba"/>
    <s v="Beletrie"/>
    <n v="129"/>
    <n v="0.48134328358208955"/>
    <n v="0"/>
    <n v="1825"/>
    <n v="482"/>
    <x v="1"/>
  </r>
  <r>
    <s v="Worthy"/>
    <s v="Pinkett Smith Jada"/>
    <n v="473"/>
    <n v="378"/>
    <s v="měkká vazba"/>
    <s v="Beletrie"/>
    <n v="95"/>
    <n v="0.20084566596194503"/>
    <n v="0"/>
    <n v="1467"/>
    <n v="2782"/>
    <x v="1"/>
  </r>
  <r>
    <s v="Raising Boys in the 21st Century"/>
    <s v="Steve Biddulph"/>
    <n v="443"/>
    <n v="403"/>
    <s v="měkká vazba"/>
    <s v="Vaření &amp; lifestyle"/>
    <n v="40"/>
    <n v="9.0293453724604969E-2"/>
    <n v="0"/>
    <n v="1517"/>
    <n v="2281"/>
    <x v="2"/>
  </r>
  <r>
    <s v="Cuddy"/>
    <s v="Benjamin Myers"/>
    <n v="268"/>
    <n v="204"/>
    <s v="měkká vazba"/>
    <s v="Beletrie"/>
    <n v="64"/>
    <n v="0.23880597014925373"/>
    <n v="0"/>
    <n v="3391"/>
    <n v="2379"/>
    <x v="2"/>
  </r>
  <r>
    <s v="The Talented Mr Ripley"/>
    <s v="Patricia Highsmithová"/>
    <n v="473"/>
    <n v="426"/>
    <s v="pevná vazba"/>
    <s v="Krimi &amp; thriller"/>
    <n v="47"/>
    <n v="9.9365750528541227E-2"/>
    <n v="0"/>
    <n v="3924"/>
    <n v="2526"/>
    <x v="2"/>
  </r>
  <r>
    <s v="Jihočeské závody a okruhy - Století jihočeského silničního závodění"/>
    <s v="Jiří Wohlmuth"/>
    <n v="330"/>
    <n v="248"/>
    <s v="pevná vazba"/>
    <s v="Umění &amp; Kultura &amp; Hobby"/>
    <n v="82"/>
    <n v="0.24848484848484848"/>
    <n v="0"/>
    <n v="1951"/>
    <n v="3881"/>
    <x v="1"/>
  </r>
  <r>
    <s v="Speak Italian"/>
    <s v="Bruno Munari"/>
    <n v="354"/>
    <n v="308"/>
    <s v="pevná vazba"/>
    <s v="Scifi &amp; Fantasy &amp; Horor"/>
    <n v="46"/>
    <n v="0.12994350282485875"/>
    <n v="0"/>
    <n v="3615"/>
    <n v="2257"/>
    <x v="2"/>
  </r>
  <r>
    <s v="Rebel: Self-Portraits"/>
    <s v="Ernst Rebel"/>
    <n v="449"/>
    <n v="287"/>
    <s v="pevná vazba"/>
    <s v="Umění &amp; Kultura &amp; Hobby"/>
    <n v="162"/>
    <n v="0.36080178173719374"/>
    <n v="0"/>
    <n v="4535"/>
    <n v="1854"/>
    <x v="0"/>
  </r>
  <r>
    <s v="The Change"/>
    <s v="Kirsten Millerová"/>
    <n v="259"/>
    <n v="186"/>
    <s v="měkká vazba"/>
    <s v="Krimi &amp; thriller"/>
    <n v="73"/>
    <n v="0.28185328185328185"/>
    <n v="0"/>
    <n v="1991"/>
    <n v="3759"/>
    <x v="2"/>
  </r>
  <r>
    <s v="Until August"/>
    <s v="Gabriel García Márquez"/>
    <n v="447"/>
    <n v="349"/>
    <s v="pevná vazba"/>
    <s v="Beletrie"/>
    <n v="98"/>
    <n v="0.21923937360178972"/>
    <n v="0"/>
    <n v="3815"/>
    <n v="812"/>
    <x v="1"/>
  </r>
  <r>
    <s v="Little Children´s Halloween Puzzles"/>
    <s v="Kirsteen Robson"/>
    <n v="232"/>
    <n v="118"/>
    <s v="měkká vazba"/>
    <s v="Děti &amp; Mládež"/>
    <n v="114"/>
    <n v="0.49137931034482757"/>
    <n v="0"/>
    <n v="4462"/>
    <n v="180"/>
    <x v="1"/>
  </r>
  <r>
    <s v="A Day by the Sea"/>
    <s v="Barbara Nascimbeni"/>
    <n v="379"/>
    <n v="212"/>
    <s v="pevná vazba"/>
    <s v="Děti &amp; Mládež"/>
    <n v="167"/>
    <n v="0.44063324538258575"/>
    <n v="0"/>
    <n v="375"/>
    <n v="771"/>
    <x v="0"/>
  </r>
  <r>
    <s v="There's a Mountain in This Book"/>
    <s v="Rachel Elliot"/>
    <n v="447"/>
    <n v="264"/>
    <s v="pevná vazba"/>
    <s v="Děti &amp; Mládež"/>
    <n v="183"/>
    <n v="0.40939597315436244"/>
    <n v="0"/>
    <n v="4240"/>
    <n v="997"/>
    <x v="0"/>
  </r>
  <r>
    <s v="Inch by Inch: A Lift-the-Flap Book"/>
    <s v="Jan Gerardi"/>
    <n v="229"/>
    <n v="126"/>
    <s v="pevná vazba"/>
    <s v="Děti &amp; Mládež"/>
    <n v="103"/>
    <n v="0.44978165938864628"/>
    <n v="0"/>
    <n v="1847"/>
    <n v="1645"/>
    <x v="1"/>
  </r>
  <r>
    <s v="Kant: A Very Short Introduction"/>
    <s v="Roger Scruton"/>
    <n v="499"/>
    <n v="409"/>
    <s v="měkká vazba"/>
    <s v="Psychologie &amp; Spiritualita &amp; Esoterika"/>
    <n v="90"/>
    <n v="0.18036072144288579"/>
    <n v="0"/>
    <n v="3335"/>
    <n v="824"/>
    <x v="1"/>
  </r>
  <r>
    <s v="Random in Death"/>
    <s v="J.D. Robb"/>
    <n v="294"/>
    <n v="188"/>
    <s v="měkká vazba"/>
    <s v="Krimi &amp; thriller"/>
    <n v="106"/>
    <n v="0.36054421768707484"/>
    <n v="0"/>
    <n v="530"/>
    <n v="2956"/>
    <x v="1"/>
  </r>
  <r>
    <s v="At My Italian Table"/>
    <s v="Laura Vitale"/>
    <n v="707"/>
    <n v="516"/>
    <s v="pevná vazba"/>
    <s v="Vaření &amp; lifestyle"/>
    <n v="191"/>
    <n v="0.27015558698727016"/>
    <n v="0"/>
    <n v="4121"/>
    <n v="3699"/>
    <x v="0"/>
  </r>
  <r>
    <s v="EDENS ZERO 12"/>
    <s v="Hiro Mashima"/>
    <n v="268"/>
    <n v="174"/>
    <s v="měkká vazba"/>
    <s v="Scifi &amp; Fantasy &amp; Horor"/>
    <n v="94"/>
    <n v="0.35074626865671643"/>
    <n v="0"/>
    <n v="2825"/>
    <n v="3923"/>
    <x v="1"/>
  </r>
  <r>
    <s v="Pineapple Street"/>
    <s v="Jenny Jacksonová"/>
    <n v="357"/>
    <n v="275"/>
    <s v="měkká vazba"/>
    <s v="Beletrie"/>
    <n v="82"/>
    <n v="0.22969187675070027"/>
    <n v="0"/>
    <n v="2445"/>
    <n v="2465"/>
    <x v="1"/>
  </r>
  <r>
    <s v="Consent"/>
    <s v="Annabel Lyonová"/>
    <n v="289"/>
    <n v="153"/>
    <s v="měkká vazba"/>
    <s v="Beletrie"/>
    <n v="136"/>
    <n v="0.47058823529411764"/>
    <n v="0"/>
    <n v="280"/>
    <n v="4340"/>
    <x v="1"/>
  </r>
  <r>
    <s v="Desert Star"/>
    <s v="Michael Connelly"/>
    <n v="447"/>
    <n v="402"/>
    <s v="měkká vazba"/>
    <s v="Krimi &amp; thriller"/>
    <n v="45"/>
    <n v="0.10067114093959731"/>
    <n v="0"/>
    <n v="818"/>
    <n v="1155"/>
    <x v="2"/>
  </r>
  <r>
    <s v="The Secret Lives of Numbers"/>
    <s v="Kate Kitagawa"/>
    <n v="499"/>
    <n v="359"/>
    <s v="měkká vazba"/>
    <s v="Ekonomie &amp; Naučné &amp; Věda"/>
    <n v="140"/>
    <n v="0.28056112224448898"/>
    <n v="0"/>
    <n v="1548"/>
    <n v="1521"/>
    <x v="1"/>
  </r>
  <r>
    <s v="Incredible History: Lost Worlds Brought Back to Life"/>
    <m/>
    <n v="527"/>
    <n v="443"/>
    <s v="pevná vazba"/>
    <s v="Historie &amp; války"/>
    <n v="84"/>
    <n v="0.15939278937381404"/>
    <n v="0"/>
    <n v="3856"/>
    <n v="2569"/>
    <x v="1"/>
  </r>
  <r>
    <s v="Millie Marotta's Animal Kingdom"/>
    <s v="Millie Marotta"/>
    <n v="399"/>
    <n v="231"/>
    <s v="měkká vazba"/>
    <s v="Umění &amp; Kultura &amp; Hobby"/>
    <n v="168"/>
    <n v="0.42105263157894735"/>
    <n v="0"/>
    <n v="836"/>
    <n v="849"/>
    <x v="0"/>
  </r>
  <r>
    <s v="Cleopatra Tells All!"/>
    <s v="Chris Naunton"/>
    <n v="390"/>
    <n v="144"/>
    <s v="pevná vazba"/>
    <s v="Děti &amp; Mládež"/>
    <n v="246"/>
    <n v="0.63076923076923075"/>
    <n v="0"/>
    <n v="1960"/>
    <n v="427"/>
    <x v="0"/>
  </r>
  <r>
    <s v="The Glass Hotel"/>
    <s v="Slovart"/>
    <n v="279"/>
    <n v="240"/>
    <s v="měkká vazba"/>
    <s v="Krimi &amp; thriller"/>
    <n v="39"/>
    <n v="0.13978494623655913"/>
    <n v="0"/>
    <n v="3386"/>
    <n v="4302"/>
    <x v="2"/>
  </r>
  <r>
    <s v="For the First Time, Again"/>
    <s v="Sylvain Neuvel"/>
    <n v="268"/>
    <n v="198"/>
    <s v="měkká vazba"/>
    <s v="Scifi &amp; Fantasy &amp; Horor"/>
    <n v="70"/>
    <n v="0.26119402985074625"/>
    <n v="0"/>
    <n v="866"/>
    <n v="4378"/>
    <x v="2"/>
  </r>
  <r>
    <s v="Container Architecture"/>
    <s v="David Andreu Bach"/>
    <n v="886"/>
    <n v="824"/>
    <s v="pevná vazba"/>
    <s v="Umění &amp; Kultura &amp; Hobby"/>
    <n v="62"/>
    <n v="6.9977426636568849E-2"/>
    <n v="0"/>
    <n v="1810"/>
    <n v="1832"/>
    <x v="2"/>
  </r>
  <r>
    <s v="Microsoft Windows Vista US"/>
    <s v="Ondřej Bitto"/>
    <n v="269"/>
    <n v="172"/>
    <s v="měkká vazba"/>
    <s v="Ekonomie &amp; Naučné &amp; Věda"/>
    <n v="97"/>
    <n v="0.36059479553903345"/>
    <n v="0"/>
    <n v="1909"/>
    <n v="3744"/>
    <x v="1"/>
  </r>
  <r>
    <s v="More Than You'll Ever Know"/>
    <s v="Katie Gutierrez"/>
    <n v="268"/>
    <n v="188"/>
    <s v="měkká vazba"/>
    <s v="Beletrie"/>
    <n v="80"/>
    <n v="0.29850746268656714"/>
    <n v="0"/>
    <n v="195"/>
    <n v="2091"/>
    <x v="1"/>
  </r>
  <r>
    <s v="Pod"/>
    <s v="Laline Paullová"/>
    <n v="299"/>
    <n v="200"/>
    <s v="měkká vazba"/>
    <s v="Krimi &amp; thriller"/>
    <n v="99"/>
    <n v="0.33110367892976589"/>
    <n v="0"/>
    <n v="2453"/>
    <n v="2131"/>
    <x v="1"/>
  </r>
  <r>
    <s v="Pilgrims"/>
    <s v="Matthew Kneale"/>
    <n v="241"/>
    <n v="183"/>
    <s v="měkká vazba"/>
    <s v="Beletrie"/>
    <n v="58"/>
    <n v="0.24066390041493776"/>
    <n v="0"/>
    <n v="4199"/>
    <n v="4223"/>
    <x v="2"/>
  </r>
  <r>
    <s v="Clare Smyth: Core"/>
    <s v="Gordon Ramsay"/>
    <n v="1590"/>
    <n v="1352"/>
    <s v="pevná vazba"/>
    <s v="Vaření &amp; lifestyle"/>
    <n v="238"/>
    <n v="0.14968553459119496"/>
    <n v="0"/>
    <n v="3011"/>
    <n v="2908"/>
    <x v="0"/>
  </r>
  <r>
    <s v="The Art of Losing"/>
    <s v="Slovart"/>
    <n v="299"/>
    <n v="236"/>
    <s v="měkká vazba"/>
    <s v="Scifi &amp; Fantasy &amp; Horor"/>
    <n v="63"/>
    <n v="0.21070234113712374"/>
    <n v="0"/>
    <n v="1957"/>
    <n v="3061"/>
    <x v="2"/>
  </r>
  <r>
    <s v="The Fairy Tales of the Brothers Grimm"/>
    <s v="Noel Daniel"/>
    <n v="449"/>
    <n v="238"/>
    <s v="měkká vazba"/>
    <s v="Děti &amp; Mládež"/>
    <n v="211"/>
    <n v="0.46993318485523383"/>
    <n v="0"/>
    <n v="1777"/>
    <n v="4008"/>
    <x v="0"/>
  </r>
  <r>
    <s v="Myths &amp; Legends"/>
    <s v="Flame Tree Publishing"/>
    <n v="536"/>
    <n v="348"/>
    <s v="pevná vazba"/>
    <s v="Historie &amp; války"/>
    <n v="188"/>
    <n v="0.35074626865671643"/>
    <n v="0"/>
    <n v="174"/>
    <n v="2499"/>
    <x v="0"/>
  </r>
  <r>
    <s v="Blood Meridian"/>
    <s v="Cormac McCarthy"/>
    <n v="312"/>
    <n v="243"/>
    <s v="měkká vazba"/>
    <s v="Beletrie"/>
    <n v="69"/>
    <n v="0.22115384615384615"/>
    <n v="0"/>
    <n v="940"/>
    <n v="2507"/>
    <x v="2"/>
  </r>
  <r>
    <s v="The Every"/>
    <s v="Dave Eggers"/>
    <n v="268"/>
    <n v="190"/>
    <s v="měkká vazba"/>
    <s v="Scifi &amp; Fantasy &amp; Horor"/>
    <n v="78"/>
    <n v="0.29104477611940299"/>
    <n v="0"/>
    <n v="3813"/>
    <n v="1662"/>
    <x v="1"/>
  </r>
  <r>
    <s v="The Rebel's Wardrobe"/>
    <s v="Bryan Szabo"/>
    <n v="1590"/>
    <n v="1511"/>
    <s v="pevná vazba"/>
    <s v="Umění &amp; Kultura &amp; Hobby"/>
    <n v="79"/>
    <n v="4.9685534591194971E-2"/>
    <n v="0"/>
    <n v="1798"/>
    <n v="2106"/>
    <x v="1"/>
  </r>
  <r>
    <s v="Carbs &amp; Cals Very Low Calorie Recipes &amp; Meal Plans"/>
    <s v="Yello Balolia"/>
    <n v="325"/>
    <n v="198"/>
    <s v="měkká vazba"/>
    <s v="Vaření &amp; lifestyle"/>
    <n v="127"/>
    <n v="0.39076923076923076"/>
    <n v="0"/>
    <n v="1611"/>
    <n v="3905"/>
    <x v="1"/>
  </r>
  <r>
    <s v="The Man with the Compound Eyes: A novel from the Vintage Earth collection"/>
    <s v="Wu Ming-yi"/>
    <n v="299"/>
    <n v="191"/>
    <s v="měkká vazba"/>
    <s v="Scifi &amp; Fantasy &amp; Horor"/>
    <n v="108"/>
    <n v="0.3612040133779264"/>
    <n v="0"/>
    <n v="3406"/>
    <n v="4046"/>
    <x v="1"/>
  </r>
  <r>
    <s v="The Adulterants"/>
    <s v="Joe Dunthorne"/>
    <n v="250"/>
    <n v="125"/>
    <s v="měkká vazba"/>
    <s v="Beletrie"/>
    <n v="125"/>
    <n v="0.5"/>
    <n v="0"/>
    <n v="4026"/>
    <n v="130"/>
    <x v="1"/>
  </r>
  <r>
    <s v="Prima Facie"/>
    <s v="Suzie Miller"/>
    <n v="561"/>
    <n v="482"/>
    <s v="pevná vazba"/>
    <s v="Beletrie"/>
    <n v="79"/>
    <n v="0.1408199643493761"/>
    <n v="0"/>
    <n v="2793"/>
    <n v="189"/>
    <x v="1"/>
  </r>
  <r>
    <s v="Classic Fantasy Stories"/>
    <s v="Pan Macmillan"/>
    <n v="312"/>
    <n v="237"/>
    <s v="pevná vazba"/>
    <s v="Scifi &amp; Fantasy &amp; Horor"/>
    <n v="75"/>
    <n v="0.24038461538461539"/>
    <n v="0"/>
    <n v="1470"/>
    <n v="17"/>
    <x v="2"/>
  </r>
  <r>
    <s v="Pierogi: Over 50 Recipes to Create Perfect Polish Dumplings"/>
    <s v="Slovart"/>
    <n v="599"/>
    <n v="413"/>
    <s v="pevná vazba"/>
    <s v="Vaření &amp; lifestyle"/>
    <n v="186"/>
    <n v="0.31051752921535891"/>
    <n v="0"/>
    <n v="922"/>
    <n v="3121"/>
    <x v="0"/>
  </r>
  <r>
    <s v="The Lost Café Schindler: One Family, Two Wars, and the Search for Truth"/>
    <s v="Schindler Meriel"/>
    <n v="349"/>
    <n v="307"/>
    <s v="měkká vazba"/>
    <s v="Historie &amp; války"/>
    <n v="42"/>
    <n v="0.12034383954154727"/>
    <n v="0"/>
    <n v="1250"/>
    <n v="3030"/>
    <x v="2"/>
  </r>
  <r>
    <s v="Bluey: Charades"/>
    <s v="Bluey"/>
    <n v="205"/>
    <n v="92"/>
    <s v="pevná vazba"/>
    <s v="Děti &amp; Mládež"/>
    <n v="113"/>
    <n v="0.551219512195122"/>
    <n v="0"/>
    <n v="376"/>
    <n v="4391"/>
    <x v="1"/>
  </r>
  <r>
    <s v="The Fine Art of Uncanny Prediction"/>
    <s v="Robert Goddard"/>
    <n v="297"/>
    <n v="217"/>
    <s v="měkká vazba"/>
    <s v="Krimi &amp; thriller"/>
    <n v="80"/>
    <n v="0.26936026936026936"/>
    <n v="0"/>
    <n v="1895"/>
    <n v="1036"/>
    <x v="1"/>
  </r>
  <r>
    <s v="The Girl with the Red Hair"/>
    <s v="Buzzy Jackson"/>
    <n v="268"/>
    <n v="182"/>
    <s v="měkká vazba"/>
    <s v="Beletrie"/>
    <n v="86"/>
    <n v="0.32089552238805968"/>
    <n v="0"/>
    <n v="1432"/>
    <n v="782"/>
    <x v="1"/>
  </r>
  <r>
    <s v="The Department of Rare Books and Special Collections"/>
    <s v="Eva Jurczyk"/>
    <n v="399"/>
    <n v="311"/>
    <s v="měkká vazba"/>
    <s v="Krimi &amp; thriller"/>
    <n v="88"/>
    <n v="0.22055137844611528"/>
    <n v="0"/>
    <n v="3914"/>
    <n v="2997"/>
    <x v="1"/>
  </r>
  <r>
    <s v="If I had an octopus"/>
    <s v="Gabby Dawnay"/>
    <n v="223"/>
    <n v="78"/>
    <s v="pevná vazba"/>
    <s v="Děti &amp; Mládež"/>
    <n v="145"/>
    <n v="0.65022421524663676"/>
    <n v="0"/>
    <n v="267"/>
    <n v="4461"/>
    <x v="1"/>
  </r>
  <r>
    <s v="The Hotel Avocado"/>
    <s v="Mortimer Bob"/>
    <n v="447"/>
    <n v="277"/>
    <s v="měkká vazba"/>
    <s v="Beletrie"/>
    <n v="170"/>
    <n v="0.38031319910514544"/>
    <n v="0"/>
    <n v="3119"/>
    <n v="792"/>
    <x v="0"/>
  </r>
  <r>
    <s v="Eyeliner"/>
    <s v="Zahra Hankirová"/>
    <n v="325"/>
    <n v="215"/>
    <s v="měkká vazba"/>
    <s v="Beletrie"/>
    <n v="110"/>
    <n v="0.33846153846153848"/>
    <n v="0"/>
    <n v="360"/>
    <n v="3571"/>
    <x v="1"/>
  </r>
  <r>
    <s v="Great Divide"/>
    <s v="Cristina Henriquez"/>
    <n v="402"/>
    <n v="314"/>
    <s v="měkká vazba"/>
    <s v="Beletrie"/>
    <n v="88"/>
    <n v="0.21890547263681592"/>
    <n v="0"/>
    <n v="4239"/>
    <n v="508"/>
    <x v="1"/>
  </r>
  <r>
    <s v="Terra Formars 1"/>
    <s v="Sasuga Yu"/>
    <n v="259"/>
    <n v="174"/>
    <s v="měkká vazba"/>
    <s v="Scifi &amp; Fantasy &amp; Horor"/>
    <n v="85"/>
    <n v="0.3281853281853282"/>
    <n v="0"/>
    <n v="1569"/>
    <n v="2127"/>
    <x v="1"/>
  </r>
  <r>
    <s v="Zorrie"/>
    <s v="Laird Hunt"/>
    <n v="279"/>
    <n v="162"/>
    <s v="měkká vazba"/>
    <s v="Beletrie"/>
    <n v="117"/>
    <n v="0.41935483870967744"/>
    <n v="0"/>
    <n v="2715"/>
    <n v="6"/>
    <x v="1"/>
  </r>
  <r>
    <s v="Celtic Myths"/>
    <s v="J. K. Jackson"/>
    <n v="299"/>
    <n v="221"/>
    <s v="měkká vazba"/>
    <s v="Beletrie"/>
    <n v="78"/>
    <n v="0.2608695652173913"/>
    <n v="0"/>
    <n v="3003"/>
    <n v="3711"/>
    <x v="1"/>
  </r>
  <r>
    <s v="The Christmas Guest"/>
    <s v="Peter Swanson"/>
    <n v="266"/>
    <n v="165"/>
    <s v="měkká vazba"/>
    <s v="Krimi &amp; thriller"/>
    <n v="101"/>
    <n v="0.37969924812030076"/>
    <n v="0"/>
    <n v="2861"/>
    <n v="2069"/>
    <x v="1"/>
  </r>
  <r>
    <s v="Masters of War"/>
    <s v="Slovart"/>
    <n v="169"/>
    <n v="128"/>
    <s v="pevná vazba"/>
    <s v="Krimi &amp; thriller"/>
    <n v="41"/>
    <n v="0.24260355029585798"/>
    <n v="0"/>
    <n v="2939"/>
    <n v="2496"/>
    <x v="2"/>
  </r>
  <r>
    <s v="The Art Book for Children"/>
    <s v="Ferren Gipson"/>
    <n v="589"/>
    <n v="442"/>
    <s v="pevná vazba"/>
    <s v="Děti &amp; Mládež"/>
    <n v="147"/>
    <n v="0.24957555178268251"/>
    <n v="0"/>
    <n v="2296"/>
    <n v="897"/>
    <x v="1"/>
  </r>
  <r>
    <s v="Final Fantasy Vii Remake: Material Ultimania Plus"/>
    <s v="Square Enix"/>
    <n v="1122"/>
    <n v="976"/>
    <s v="pevná vazba"/>
    <s v="Scifi &amp; Fantasy &amp; Horor"/>
    <n v="146"/>
    <n v="0.13012477718360071"/>
    <n v="0"/>
    <n v="3400"/>
    <n v="4241"/>
    <x v="1"/>
  </r>
  <r>
    <s v="Volodymyr Zelenskyj"/>
    <s v="Petr Čermák"/>
    <n v="357"/>
    <n v="314"/>
    <s v="pevná vazba"/>
    <s v="Beletrie"/>
    <n v="43"/>
    <n v="0.12044817927170869"/>
    <n v="0"/>
    <n v="3754"/>
    <n v="4283"/>
    <x v="2"/>
  </r>
  <r>
    <s v="The Avant-Gardists"/>
    <s v="Sjeng Scheijen"/>
    <n v="1020"/>
    <n v="877"/>
    <s v="pevná vazba"/>
    <s v="Umění &amp; Kultura &amp; Hobby"/>
    <n v="143"/>
    <n v="0.14019607843137255"/>
    <n v="0"/>
    <n v="40"/>
    <n v="3565"/>
    <x v="1"/>
  </r>
  <r>
    <s v="Black Clover 21"/>
    <s v="Yuki Tabata"/>
    <n v="223"/>
    <n v="165"/>
    <s v="měkká vazba"/>
    <s v="Scifi &amp; Fantasy &amp; Horor"/>
    <n v="58"/>
    <n v="0.26008968609865468"/>
    <n v="0"/>
    <n v="2287"/>
    <n v="668"/>
    <x v="2"/>
  </r>
  <r>
    <s v="The Half Burnt House"/>
    <s v="Alex North"/>
    <n v="241"/>
    <n v="186"/>
    <s v="měkká vazba"/>
    <s v="Krimi &amp; thriller"/>
    <n v="55"/>
    <n v="0.22821576763485477"/>
    <n v="0"/>
    <n v="345"/>
    <n v="1781"/>
    <x v="2"/>
  </r>
  <r>
    <s v="Holocaust"/>
    <s v="Slovart"/>
    <n v="199"/>
    <n v="123"/>
    <s v="měkká vazba"/>
    <s v="Historie &amp; války"/>
    <n v="76"/>
    <n v="0.38190954773869346"/>
    <n v="0"/>
    <n v="2592"/>
    <n v="2326"/>
    <x v="1"/>
  </r>
  <r>
    <s v="Black Clover 12"/>
    <s v="Yuki Tabata"/>
    <n v="223"/>
    <n v="152"/>
    <s v="měkká vazba"/>
    <s v="Scifi &amp; Fantasy &amp; Horor"/>
    <n v="71"/>
    <n v="0.31838565022421522"/>
    <n v="0"/>
    <n v="3990"/>
    <n v="1363"/>
    <x v="2"/>
  </r>
  <r>
    <s v="Stories for Boys Who Dare to be Different 2"/>
    <s v="Ben Brooks"/>
    <n v="536"/>
    <n v="268"/>
    <s v="pevná vazba"/>
    <s v="Děti &amp; Mládež"/>
    <n v="268"/>
    <n v="0.5"/>
    <n v="0"/>
    <n v="2248"/>
    <n v="3328"/>
    <x v="0"/>
  </r>
  <r>
    <s v="Attention Span: Finding Focus for a Fulfilling Life"/>
    <s v="Gloria Mark"/>
    <n v="449"/>
    <n v="373"/>
    <s v="měkká vazba"/>
    <s v="Psychologie &amp; Spiritualita &amp; Esoterika"/>
    <n v="76"/>
    <n v="0.16926503340757237"/>
    <n v="0"/>
    <n v="3621"/>
    <n v="2843"/>
    <x v="1"/>
  </r>
  <r>
    <s v="Black Clover 8"/>
    <s v="Yuki Tabata"/>
    <n v="223"/>
    <n v="145"/>
    <s v="měkká vazba"/>
    <s v="Scifi &amp; Fantasy &amp; Horor"/>
    <n v="78"/>
    <n v="0.34977578475336324"/>
    <n v="0"/>
    <n v="1065"/>
    <n v="2065"/>
    <x v="1"/>
  </r>
  <r>
    <s v="Prague (FR)"/>
    <s v="Claudia Sugliano"/>
    <n v="223"/>
    <n v="85"/>
    <s v="měkká vazba"/>
    <s v="Ekonomie &amp; Naučné &amp; Věda"/>
    <n v="138"/>
    <n v="0.6188340807174888"/>
    <n v="0"/>
    <n v="3425"/>
    <n v="2295"/>
    <x v="1"/>
  </r>
  <r>
    <s v="Little Me : My autobiography"/>
    <s v="Slovart"/>
    <n v="169"/>
    <n v="128"/>
    <s v="měkká vazba"/>
    <s v="Beletrie"/>
    <n v="41"/>
    <n v="0.24260355029585798"/>
    <n v="0"/>
    <n v="1620"/>
    <n v="1379"/>
    <x v="2"/>
  </r>
  <r>
    <s v="Stephen Hawking: A Memoir of Friendship and Physics"/>
    <s v="Leonard Mlodinow"/>
    <n v="402"/>
    <n v="253"/>
    <s v="měkká vazba"/>
    <s v="Beletrie"/>
    <n v="149"/>
    <n v="0.37064676616915421"/>
    <n v="0"/>
    <n v="2246"/>
    <n v="443"/>
    <x v="1"/>
  </r>
  <r>
    <s v="A Dinosaur A Day"/>
    <s v="Miranda Smith"/>
    <n v="649"/>
    <n v="396"/>
    <s v="pevná vazba"/>
    <s v="Děti &amp; Mládež"/>
    <n v="253"/>
    <n v="0.38983050847457629"/>
    <n v="0"/>
    <n v="3471"/>
    <n v="4001"/>
    <x v="0"/>
  </r>
  <r>
    <s v="Upgrade"/>
    <s v="Blake Crouch"/>
    <n v="299"/>
    <n v="227"/>
    <s v="měkká vazba"/>
    <s v="Scifi &amp; Fantasy &amp; Horor"/>
    <n v="72"/>
    <n v="0.24080267558528429"/>
    <n v="0"/>
    <n v="2873"/>
    <n v="929"/>
    <x v="2"/>
  </r>
  <r>
    <s v="How to Live. What To Do.: How great novels help us change"/>
    <s v="Josh Cohen"/>
    <n v="299"/>
    <n v="266"/>
    <s v="měkká vazba"/>
    <s v="Ekonomie &amp; Naučné &amp; Věda"/>
    <n v="33"/>
    <n v="0.11036789297658862"/>
    <n v="0"/>
    <n v="1698"/>
    <n v="942"/>
    <x v="2"/>
  </r>
  <r>
    <s v="The Art of Writing Fiction"/>
    <s v="Cowan"/>
    <n v="879"/>
    <n v="668"/>
    <s v="měkká vazba"/>
    <s v="Umění &amp; Kultura &amp; Hobby"/>
    <n v="211"/>
    <n v="0.24004550625711035"/>
    <n v="0"/>
    <n v="2591"/>
    <n v="3332"/>
    <x v="0"/>
  </r>
  <r>
    <s v="Edvard Munch: A Poem of Life, Love and Death"/>
    <s v="Trine Otte Bak Nielsen"/>
    <n v="990"/>
    <n v="673"/>
    <s v="pevná vazba"/>
    <s v="Umění &amp; Kultura &amp; Hobby"/>
    <n v="317"/>
    <n v="0.32020202020202021"/>
    <n v="0"/>
    <n v="3748"/>
    <n v="2412"/>
    <x v="0"/>
  </r>
  <r>
    <s v="Good Eggs"/>
    <s v="Slovart"/>
    <n v="268"/>
    <n v="180"/>
    <s v="měkká vazba"/>
    <s v="Beletrie"/>
    <n v="88"/>
    <n v="0.32835820895522388"/>
    <n v="0"/>
    <n v="774"/>
    <n v="3776"/>
    <x v="1"/>
  </r>
  <r>
    <s v="Mindwalker"/>
    <s v="Hodder &amp; Stoughton"/>
    <n v="469"/>
    <n v="431"/>
    <s v="měkká vazba"/>
    <s v="Scifi &amp; Fantasy &amp; Horor"/>
    <n v="38"/>
    <n v="8.1023454157782518E-2"/>
    <n v="0"/>
    <n v="356"/>
    <n v="1708"/>
    <x v="2"/>
  </r>
  <r>
    <s v="Black Clover 10"/>
    <s v="Yuki Tabata"/>
    <n v="223"/>
    <n v="158"/>
    <s v="měkká vazba"/>
    <s v="Scifi &amp; Fantasy &amp; Horor"/>
    <n v="65"/>
    <n v="0.2914798206278027"/>
    <n v="0"/>
    <n v="1863"/>
    <n v="3896"/>
    <x v="2"/>
  </r>
  <r>
    <s v="Firmament: The Hidden Science of Weather, Climate Change and the Air That Surrounds Us"/>
    <s v="Simon Clark"/>
    <n v="449"/>
    <n v="346"/>
    <s v="měkká vazba"/>
    <s v="Ekonomie &amp; Naučné &amp; Věda"/>
    <n v="103"/>
    <n v="0.22939866369710468"/>
    <n v="0"/>
    <n v="1150"/>
    <n v="2107"/>
    <x v="1"/>
  </r>
  <r>
    <s v="Listen to the Language of the Trees"/>
    <m/>
    <n v="429"/>
    <n v="257"/>
    <s v="pevná vazba"/>
    <s v="Děti &amp; Mládež"/>
    <n v="172"/>
    <n v="0.40093240093240096"/>
    <n v="0"/>
    <n v="2725"/>
    <n v="93"/>
    <x v="0"/>
  </r>
  <r>
    <s v="Franz Kafka. The Poet of Shame and Guilt"/>
    <s v="Friedländer"/>
    <n v="490"/>
    <n v="368"/>
    <s v="měkká vazba"/>
    <s v="Beletrie"/>
    <n v="122"/>
    <n v="0.24897959183673468"/>
    <n v="0"/>
    <n v="579"/>
    <n v="1053"/>
    <x v="1"/>
  </r>
  <r>
    <s v="Edvard Munch. Life Expressions"/>
    <s v="Kate Bell"/>
    <n v="491"/>
    <n v="437"/>
    <s v="měkká vazba"/>
    <s v="Umění &amp; Kultura &amp; Hobby"/>
    <n v="54"/>
    <n v="0.10997963340122199"/>
    <n v="0"/>
    <n v="2681"/>
    <n v="3308"/>
    <x v="2"/>
  </r>
  <r>
    <s v="Dr. Stone 11"/>
    <s v="Riichiro Inagaki"/>
    <n v="223"/>
    <n v="134"/>
    <s v="měkká vazba"/>
    <s v="Scifi &amp; Fantasy &amp; Horor"/>
    <n v="89"/>
    <n v="0.3991031390134529"/>
    <n v="0"/>
    <n v="4043"/>
    <n v="4462"/>
    <x v="1"/>
  </r>
  <r>
    <s v="The Do It wih Mirrors"/>
    <s v="Agatha Christie"/>
    <n v="357"/>
    <n v="250"/>
    <s v="pevná vazba"/>
    <s v="Krimi &amp; thriller"/>
    <n v="107"/>
    <n v="0.29971988795518206"/>
    <n v="0"/>
    <n v="1174"/>
    <n v="3765"/>
    <x v="1"/>
  </r>
  <r>
    <s v="The Secret Life of Butterflies"/>
    <s v="Rena Ortega"/>
    <n v="429"/>
    <n v="262"/>
    <s v="pevná vazba"/>
    <s v="Ekonomie &amp; Naučné &amp; Věda"/>
    <n v="167"/>
    <n v="0.38927738927738925"/>
    <n v="0"/>
    <n v="1355"/>
    <n v="364"/>
    <x v="0"/>
  </r>
  <r>
    <s v="101 Surrealists"/>
    <s v="Desmond Morris"/>
    <n v="420"/>
    <n v="332"/>
    <s v="pevná vazba"/>
    <s v="Umění &amp; Kultura &amp; Hobby"/>
    <n v="88"/>
    <n v="0.20952380952380953"/>
    <n v="0"/>
    <n v="2170"/>
    <n v="2751"/>
    <x v="1"/>
  </r>
  <r>
    <s v="Greenwild: The World Behind The Door"/>
    <s v="Pari Thomson"/>
    <n v="249"/>
    <n v="87"/>
    <s v="měkká vazba"/>
    <s v="Děti &amp; Mládež"/>
    <n v="162"/>
    <n v="0.6506024096385542"/>
    <n v="0"/>
    <n v="3875"/>
    <n v="869"/>
    <x v="0"/>
  </r>
  <r>
    <s v="My Hero Academia 35"/>
    <s v="Kóhei Horikoši"/>
    <n v="232"/>
    <n v="146"/>
    <s v="měkká vazba"/>
    <s v="Scifi &amp; Fantasy &amp; Horor"/>
    <n v="86"/>
    <n v="0.37068965517241381"/>
    <n v="0"/>
    <n v="392"/>
    <n v="73"/>
    <x v="1"/>
  </r>
  <r>
    <s v="Beautiful Star"/>
    <s v="Yukio Mishima"/>
    <n v="399"/>
    <n v="319"/>
    <s v="měkká vazba"/>
    <s v="Scifi &amp; Fantasy &amp; Horor"/>
    <n v="80"/>
    <n v="0.20050125313283207"/>
    <n v="0"/>
    <n v="615"/>
    <n v="110"/>
    <x v="1"/>
  </r>
  <r>
    <s v="The Good Sister"/>
    <s v="Slovart"/>
    <n v="279"/>
    <n v="204"/>
    <s v="měkká vazba"/>
    <s v="Krimi &amp; thriller"/>
    <n v="75"/>
    <n v="0.26881720430107525"/>
    <n v="0"/>
    <n v="587"/>
    <n v="1327"/>
    <x v="2"/>
  </r>
  <r>
    <s v="The God Delusion"/>
    <s v="Richard Dawkins"/>
    <n v="325"/>
    <n v="293"/>
    <s v="měkká vazba"/>
    <s v="Psychologie &amp; Spiritualita &amp; Esoterika"/>
    <n v="32"/>
    <n v="9.8461538461538461E-2"/>
    <n v="0"/>
    <n v="2927"/>
    <n v="679"/>
    <x v="2"/>
  </r>
  <r>
    <s v="The Furthest Station"/>
    <s v="Ben Aaronovitch"/>
    <n v="241"/>
    <n v="186"/>
    <s v="měkká vazba"/>
    <s v="Krimi &amp; thriller"/>
    <n v="55"/>
    <n v="0.22821576763485477"/>
    <n v="0"/>
    <n v="2241"/>
    <n v="4276"/>
    <x v="2"/>
  </r>
  <r>
    <s v="Childish Literature"/>
    <s v="Alejandro Zambra"/>
    <n v="429"/>
    <n v="279"/>
    <s v="měkká vazba"/>
    <s v="Beletrie"/>
    <n v="150"/>
    <n v="0.34965034965034963"/>
    <n v="0"/>
    <n v="2254"/>
    <n v="1724"/>
    <x v="1"/>
  </r>
  <r>
    <s v="The Penguin Book of Historic Speeches"/>
    <s v="MacArthur Brian"/>
    <n v="357"/>
    <n v="339"/>
    <s v="měkká vazba"/>
    <s v="Ekonomie &amp; Naučné &amp; Věda"/>
    <n v="18"/>
    <n v="5.0420168067226892E-2"/>
    <n v="0"/>
    <n v="3309"/>
    <n v="2109"/>
    <x v="3"/>
  </r>
  <r>
    <s v="The Queer Arab Glossary"/>
    <s v="Saqi Books"/>
    <n v="472"/>
    <n v="448"/>
    <s v="měkká vazba"/>
    <s v="Psychologie &amp; Spiritualita &amp; Esoterika"/>
    <n v="24"/>
    <n v="5.0847457627118647E-2"/>
    <n v="0"/>
    <n v="2880"/>
    <n v="247"/>
    <x v="3"/>
  </r>
  <r>
    <s v="Million Dollar Weekend"/>
    <s v="Noah Kagan"/>
    <n v="473"/>
    <n v="374"/>
    <s v="měkká vazba"/>
    <s v="Ekonomie &amp; Naučné &amp; Věda"/>
    <n v="99"/>
    <n v="0.20930232558139536"/>
    <n v="0"/>
    <n v="712"/>
    <n v="3184"/>
    <x v="1"/>
  </r>
  <r>
    <s v="The Chimp Paradox"/>
    <s v="Prof Steve Peters"/>
    <n v="443"/>
    <n v="372"/>
    <s v="měkká vazba"/>
    <s v="Psychologie &amp; Spiritualita &amp; Esoterika"/>
    <n v="71"/>
    <n v="0.16027088036117382"/>
    <n v="0"/>
    <n v="1999"/>
    <n v="3177"/>
    <x v="2"/>
  </r>
  <r>
    <s v="Veselé pohádky s vyjmenovanými slovy"/>
    <s v="Marie Marcinková"/>
    <n v="205"/>
    <n v="100"/>
    <s v="pevná vazba"/>
    <s v="Děti &amp; Mládež"/>
    <n v="105"/>
    <n v="0.51219512195121952"/>
    <n v="0"/>
    <n v="2421"/>
    <n v="1579"/>
    <x v="1"/>
  </r>
  <r>
    <s v="Quick and Easy Vietnamese: Everyday Vietnamese Recipes for the Home Cook"/>
    <s v="Uyen Luu"/>
    <n v="738"/>
    <n v="531"/>
    <s v="pevná vazba"/>
    <s v="Vaření &amp; lifestyle"/>
    <n v="207"/>
    <n v="0.28048780487804881"/>
    <n v="0"/>
    <n v="3763"/>
    <n v="323"/>
    <x v="0"/>
  </r>
  <r>
    <s v="Ve spárech šelmy"/>
    <s v="Lauren Tarshisová"/>
    <n v="169"/>
    <n v="122"/>
    <s v="online nosič"/>
    <s v="Ekonomie &amp; Naučné &amp; Věda"/>
    <n v="47"/>
    <n v="0.27810650887573962"/>
    <n v="1"/>
    <n v="775"/>
    <n v="1628"/>
    <x v="2"/>
  </r>
  <r>
    <s v="Sakamoto Days 2 (anglicky)"/>
    <s v="Júto Suzuki"/>
    <n v="223"/>
    <n v="120"/>
    <s v="měkká vazba"/>
    <s v="Scifi &amp; Fantasy &amp; Horor"/>
    <n v="103"/>
    <n v="0.46188340807174888"/>
    <n v="0"/>
    <n v="3874"/>
    <n v="3403"/>
    <x v="1"/>
  </r>
  <r>
    <s v="What A Shell Can Tell: Where They Live, What They Eat, How They Move, and More"/>
    <m/>
    <n v="589"/>
    <n v="353"/>
    <s v="pevná vazba"/>
    <s v="Děti &amp; Mládež"/>
    <n v="236"/>
    <n v="0.40067911714770799"/>
    <n v="0"/>
    <n v="59"/>
    <n v="2440"/>
    <x v="0"/>
  </r>
  <r>
    <s v="Zápisník Flame Tree Fairyland Moon Maiden"/>
    <s v="Flame Tree Publishing"/>
    <n v="223"/>
    <n v="178"/>
    <s v="online nosič"/>
    <s v="Umění &amp; Kultura &amp; Hobby"/>
    <n v="45"/>
    <n v="0.20179372197309417"/>
    <n v="1"/>
    <n v="1215"/>
    <n v="2871"/>
    <x v="2"/>
  </r>
  <r>
    <s v="Spooky Celebrations Around the World"/>
    <s v="Matt Ralphs"/>
    <n v="483"/>
    <n v="222"/>
    <s v="pevná vazba"/>
    <s v="Děti &amp; Mládež"/>
    <n v="261"/>
    <n v="0.54037267080745344"/>
    <n v="0"/>
    <n v="771"/>
    <n v="292"/>
    <x v="0"/>
  </r>
  <r>
    <s v="Miss Kim Knows and Other Stories"/>
    <s v="Cho Nam-Joo"/>
    <n v="357"/>
    <n v="328"/>
    <s v="měkká vazba"/>
    <s v="Beletrie"/>
    <n v="29"/>
    <n v="8.1232492997198882E-2"/>
    <n v="0"/>
    <n v="2815"/>
    <n v="2078"/>
    <x v="2"/>
  </r>
  <r>
    <s v="The Unofficial Big Lebowski Cocktail Book"/>
    <s v="André Darlington"/>
    <n v="469"/>
    <n v="281"/>
    <s v="pevná vazba"/>
    <s v="Vaření &amp; lifestyle"/>
    <n v="188"/>
    <n v="0.40085287846481876"/>
    <n v="0"/>
    <n v="3276"/>
    <n v="286"/>
    <x v="0"/>
  </r>
  <r>
    <s v="The Wes Anderson Collection: The French Dispatch"/>
    <s v="Matt Zoller Seitz"/>
    <n v="969"/>
    <n v="766"/>
    <s v="pevná vazba"/>
    <s v="Umění &amp; Kultura &amp; Hobby"/>
    <n v="203"/>
    <n v="0.20949432404540763"/>
    <n v="0"/>
    <n v="1945"/>
    <n v="2364"/>
    <x v="0"/>
  </r>
  <r>
    <s v="Transported: 50 Vehicles That Changed the World"/>
    <s v="Matt Ralphs"/>
    <n v="536"/>
    <n v="284"/>
    <s v="pevná vazba"/>
    <s v="Děti &amp; Mládež"/>
    <n v="252"/>
    <n v="0.47014925373134331"/>
    <n v="0"/>
    <n v="3779"/>
    <n v="3175"/>
    <x v="0"/>
  </r>
  <r>
    <s v="A History of Reading"/>
    <s v="Alberto Manguel"/>
    <n v="473"/>
    <n v="345"/>
    <s v="měkká vazba"/>
    <s v="Umění &amp; Kultura &amp; Hobby"/>
    <n v="128"/>
    <n v="0.27061310782241016"/>
    <n v="0"/>
    <n v="39"/>
    <n v="1020"/>
    <x v="1"/>
  </r>
  <r>
    <s v="Bird by Bird"/>
    <s v="Anne Lamottová"/>
    <n v="325"/>
    <n v="208"/>
    <s v="měkká vazba"/>
    <s v="Umění &amp; Kultura &amp; Hobby"/>
    <n v="117"/>
    <n v="0.36"/>
    <n v="0"/>
    <n v="637"/>
    <n v="3231"/>
    <x v="1"/>
  </r>
  <r>
    <s v="Stalinova hra o Zemi jitřní svěžesti"/>
    <s v="Vladimír Nálevka"/>
    <n v="229"/>
    <n v="92"/>
    <s v="online nosič"/>
    <s v="Ekonomie &amp; Naučné &amp; Věda"/>
    <n v="137"/>
    <n v="0.59825327510917026"/>
    <n v="1"/>
    <n v="4442"/>
    <n v="2533"/>
    <x v="1"/>
  </r>
  <r>
    <s v="The Incredible Years ®"/>
    <s v="Carolyn Webster-Stratton"/>
    <n v="886"/>
    <n v="700"/>
    <s v="měkká vazba"/>
    <s v="Vaření &amp; lifestyle"/>
    <n v="186"/>
    <n v="0.20993227990970656"/>
    <n v="0"/>
    <n v="1891"/>
    <n v="3019"/>
    <x v="0"/>
  </r>
  <r>
    <s v="Is This A Cookbook? Adventures in the Kitchen"/>
    <s v="Heston Blumenthal"/>
    <n v="790"/>
    <n v="640"/>
    <s v="pevná vazba"/>
    <s v="Vaření &amp; lifestyle"/>
    <n v="150"/>
    <n v="0.189873417721519"/>
    <n v="0"/>
    <n v="3532"/>
    <n v="749"/>
    <x v="1"/>
  </r>
  <r>
    <s v="The Plot"/>
    <s v="Jean Hanff Korelitzová"/>
    <n v="268"/>
    <n v="121"/>
    <s v="měkká vazba"/>
    <s v="Krimi &amp; thriller"/>
    <n v="147"/>
    <n v="0.54850746268656714"/>
    <n v="0"/>
    <n v="2917"/>
    <n v="268"/>
    <x v="1"/>
  </r>
  <r>
    <s v="The House of Hidden Meanings: A Memoir"/>
    <s v="RuPaul"/>
    <n v="726"/>
    <n v="545"/>
    <s v="pevná vazba"/>
    <s v="Beletrie"/>
    <n v="181"/>
    <n v="0.24931129476584021"/>
    <n v="0"/>
    <n v="2653"/>
    <n v="2030"/>
    <x v="0"/>
  </r>
  <r>
    <s v="Asterix: Asterix and the White Iris: Album 40"/>
    <s v="Fabcaro"/>
    <n v="330"/>
    <n v="238"/>
    <s v="pevná vazba"/>
    <s v="Scifi &amp; Fantasy &amp; Horor"/>
    <n v="92"/>
    <n v="0.27878787878787881"/>
    <n v="0"/>
    <n v="952"/>
    <n v="462"/>
    <x v="1"/>
  </r>
  <r>
    <s v="Pecička"/>
    <s v="Petra Talová"/>
    <n v="259"/>
    <n v="65"/>
    <s v="pevná vazba"/>
    <s v="Děti &amp; Mládež"/>
    <n v="194"/>
    <n v="0.74903474903474898"/>
    <n v="0"/>
    <n v="2164"/>
    <n v="2978"/>
    <x v="0"/>
  </r>
  <r>
    <s v="Amy Winehouse - In Her Words"/>
    <s v="Janis Winehouse"/>
    <n v="787"/>
    <n v="693"/>
    <s v="pevná vazba"/>
    <s v="Beletrie"/>
    <n v="94"/>
    <n v="0.11944091486658195"/>
    <n v="0"/>
    <n v="3179"/>
    <n v="270"/>
    <x v="1"/>
  </r>
  <r>
    <s v="Summer Fever"/>
    <s v="Kate Riordan"/>
    <n v="289"/>
    <n v="194"/>
    <s v="měkká vazba"/>
    <s v="Krimi &amp; thriller"/>
    <n v="95"/>
    <n v="0.32871972318339099"/>
    <n v="0"/>
    <n v="4387"/>
    <n v="2097"/>
    <x v="1"/>
  </r>
  <r>
    <s v="Happy Hour"/>
    <s v="Marlowe Granados"/>
    <n v="363"/>
    <n v="269"/>
    <s v="měkká vazba"/>
    <s v="Beletrie"/>
    <n v="94"/>
    <n v="0.25895316804407714"/>
    <n v="0"/>
    <n v="3271"/>
    <n v="2575"/>
    <x v="1"/>
  </r>
  <r>
    <s v="Michelangelo: the last decades"/>
    <s v="Sarah Vowles"/>
    <n v="1065"/>
    <n v="831"/>
    <s v="pevná vazba"/>
    <s v="Umění &amp; Kultura &amp; Hobby"/>
    <n v="234"/>
    <n v="0.21971830985915494"/>
    <n v="0"/>
    <n v="2079"/>
    <n v="1998"/>
    <x v="0"/>
  </r>
  <r>
    <s v="Caste"/>
    <s v="Wilkerson Isabel"/>
    <n v="357"/>
    <n v="268"/>
    <s v="měkká vazba"/>
    <s v="Psychologie &amp; Spiritualita &amp; Esoterika"/>
    <n v="89"/>
    <n v="0.24929971988795518"/>
    <n v="0"/>
    <n v="975"/>
    <n v="2075"/>
    <x v="1"/>
  </r>
  <r>
    <s v="Renoir (Phaidon Classics)"/>
    <s v="William Gaunt"/>
    <n v="3790"/>
    <n v="3032"/>
    <s v="pevná vazba"/>
    <s v="Umění &amp; Kultura &amp; Hobby"/>
    <n v="758"/>
    <n v="0.2"/>
    <n v="0"/>
    <n v="3381"/>
    <n v="1934"/>
    <x v="0"/>
  </r>
  <r>
    <s v="Football's Principles of Play"/>
    <s v="Peter Prickett"/>
    <n v="384"/>
    <n v="342"/>
    <s v="měkká vazba"/>
    <s v="Ekonomie &amp; Naučné &amp; Věda"/>
    <n v="42"/>
    <n v="0.109375"/>
    <n v="0"/>
    <n v="1571"/>
    <n v="2925"/>
    <x v="2"/>
  </r>
  <r>
    <s v="Body Check"/>
    <s v="Elle Kennedy"/>
    <n v="268"/>
    <n v="158"/>
    <s v="měkká vazba"/>
    <s v="Romantika &amp; Erotika"/>
    <n v="110"/>
    <n v="0.41044776119402987"/>
    <n v="0"/>
    <n v="2465"/>
    <n v="1482"/>
    <x v="1"/>
  </r>
  <r>
    <s v="Pavel Callta: Moje momenty"/>
    <s v="Pavel Callta"/>
    <n v="299"/>
    <n v="221"/>
    <s v="pevná vazba"/>
    <s v="Beletrie"/>
    <n v="78"/>
    <n v="0.2608695652173913"/>
    <n v="0"/>
    <n v="3769"/>
    <n v="585"/>
    <x v="1"/>
  </r>
  <r>
    <s v="Wolves of Willoughby Chase"/>
    <s v="Joan Aiken"/>
    <n v="223"/>
    <n v="91"/>
    <s v="měkká vazba"/>
    <s v="Děti &amp; Mládež"/>
    <n v="132"/>
    <n v="0.59192825112107628"/>
    <n v="0"/>
    <n v="4298"/>
    <n v="1146"/>
    <x v="1"/>
  </r>
  <r>
    <s v="Sandman Universe: Nightmare Country"/>
    <s v="James Tynion IV."/>
    <n v="849"/>
    <n v="730"/>
    <s v="pevná vazba"/>
    <s v="Scifi &amp; Fantasy &amp; Horor"/>
    <n v="119"/>
    <n v="0.14016489988221437"/>
    <n v="0"/>
    <n v="3284"/>
    <n v="3996"/>
    <x v="1"/>
  </r>
  <r>
    <s v="The World and All That It Holds"/>
    <s v="Aleksandar Hemon"/>
    <n v="359"/>
    <n v="241"/>
    <s v="měkká vazba"/>
    <s v="Beletrie"/>
    <n v="118"/>
    <n v="0.32869080779944287"/>
    <n v="0"/>
    <n v="1894"/>
    <n v="4251"/>
    <x v="1"/>
  </r>
  <r>
    <s v="Cursed Crowns (Twin Crowns, Book 2)"/>
    <s v="Catherine Doyleová"/>
    <n v="241"/>
    <n v="104"/>
    <s v="měkká vazba"/>
    <s v="Děti &amp; Mládež"/>
    <n v="137"/>
    <n v="0.56846473029045641"/>
    <n v="0"/>
    <n v="1042"/>
    <n v="3778"/>
    <x v="1"/>
  </r>
  <r>
    <s v="Milujeme přírodu - Zahrádka"/>
    <s v="Jiri Models"/>
    <n v="115"/>
    <n v="35"/>
    <s v="pevná vazba"/>
    <s v="Děti &amp; Mládež"/>
    <n v="80"/>
    <n v="0.69565217391304346"/>
    <n v="0"/>
    <n v="3865"/>
    <n v="2892"/>
    <x v="1"/>
  </r>
  <r>
    <s v="Give and Take"/>
    <s v="Adam Grant"/>
    <n v="325"/>
    <n v="250"/>
    <s v="měkká vazba"/>
    <s v="Ekonomie &amp; Naučné &amp; Věda"/>
    <n v="75"/>
    <n v="0.23076923076923078"/>
    <n v="0"/>
    <n v="2655"/>
    <n v="3252"/>
    <x v="2"/>
  </r>
  <r>
    <s v="The Screwtape Letters"/>
    <s v="C. S. Lewis"/>
    <n v="268"/>
    <n v="172"/>
    <s v="měkká vazba"/>
    <s v="Beletrie"/>
    <n v="96"/>
    <n v="0.35820895522388058"/>
    <n v="0"/>
    <n v="3053"/>
    <n v="4469"/>
    <x v="1"/>
  </r>
  <r>
    <s v="101 Questions to Ask Before You Get Engaged"/>
    <s v="H. Norman Wright"/>
    <n v="404"/>
    <n v="303"/>
    <s v="měkká vazba"/>
    <s v="Psychologie &amp; Spiritualita &amp; Esoterika"/>
    <n v="101"/>
    <n v="0.25"/>
    <n v="0"/>
    <n v="1832"/>
    <n v="438"/>
    <x v="1"/>
  </r>
  <r>
    <s v="Begin Again"/>
    <s v="Oliver Jeffers"/>
    <n v="536"/>
    <n v="279"/>
    <s v="pevná vazba"/>
    <s v="Děti &amp; Mládež"/>
    <n v="257"/>
    <n v="0.47947761194029853"/>
    <n v="0"/>
    <n v="700"/>
    <n v="2085"/>
    <x v="0"/>
  </r>
  <r>
    <s v="Overlord"/>
    <s v="Max Hastings"/>
    <n v="527"/>
    <n v="485"/>
    <s v="měkká vazba"/>
    <s v="Historie &amp; války"/>
    <n v="42"/>
    <n v="7.9696394686907021E-2"/>
    <n v="0"/>
    <n v="3357"/>
    <n v="1418"/>
    <x v="2"/>
  </r>
  <r>
    <s v="Deco for Divers"/>
    <s v="Mark Powell"/>
    <n v="1033"/>
    <n v="795"/>
    <s v="měkká vazba"/>
    <s v="Ekonomie &amp; Naučné &amp; Věda"/>
    <n v="238"/>
    <n v="0.23039690222652467"/>
    <n v="0"/>
    <n v="56"/>
    <n v="4250"/>
    <x v="0"/>
  </r>
  <r>
    <s v="Tady jsme doma"/>
    <s v="Lumír Čmerda"/>
    <n v="340"/>
    <n v="275"/>
    <s v="pevná vazba"/>
    <s v="Umění &amp; Kultura &amp; Hobby"/>
    <n v="65"/>
    <n v="0.19117647058823528"/>
    <n v="0"/>
    <n v="3839"/>
    <n v="44"/>
    <x v="2"/>
  </r>
  <r>
    <s v="Alphabetical Diaries"/>
    <s v="Sheila Heti"/>
    <n v="325"/>
    <n v="195"/>
    <s v="měkká vazba"/>
    <s v="Umění &amp; Kultura &amp; Hobby"/>
    <n v="130"/>
    <n v="0.4"/>
    <n v="0"/>
    <n v="1721"/>
    <n v="2617"/>
    <x v="1"/>
  </r>
  <r>
    <s v="Code Dependent: Living in the Shadow of AI"/>
    <s v="Murgia Madhumita"/>
    <n v="473"/>
    <n v="350"/>
    <s v="měkká vazba"/>
    <s v="Ekonomie &amp; Naučné &amp; Věda"/>
    <n v="123"/>
    <n v="0.26004228329809725"/>
    <n v="0"/>
    <n v="3598"/>
    <n v="1479"/>
    <x v="1"/>
  </r>
  <r>
    <s v="O tele duše"/>
    <s v="Ljudmila Ulická"/>
    <n v="330"/>
    <n v="238"/>
    <s v="pevná vazba"/>
    <s v="Psychologie &amp; Spiritualita &amp; Esoterika"/>
    <n v="92"/>
    <n v="0.27878787878787881"/>
    <n v="0"/>
    <n v="4529"/>
    <n v="2368"/>
    <x v="1"/>
  </r>
  <r>
    <s v="ScandiKitchen: The Essence of Hygge"/>
    <s v="Brontë Aurell"/>
    <n v="299"/>
    <n v="260"/>
    <s v="pevná vazba"/>
    <s v="Psychologie &amp; Spiritualita &amp; Esoterika"/>
    <n v="39"/>
    <n v="0.13043478260869565"/>
    <n v="0"/>
    <n v="258"/>
    <n v="2041"/>
    <x v="2"/>
  </r>
  <r>
    <s v="The adidas Archive. The Footwear Collection"/>
    <s v="Sebastian Jäger"/>
    <n v="2676"/>
    <n v="1927"/>
    <s v="pevná vazba"/>
    <s v="Umění &amp; Kultura &amp; Hobby"/>
    <n v="749"/>
    <n v="0.27989536621823619"/>
    <n v="0"/>
    <n v="4374"/>
    <n v="229"/>
    <x v="0"/>
  </r>
  <r>
    <s v="Diablo Mesa"/>
    <s v="Lincoln Child"/>
    <n v="459"/>
    <n v="317"/>
    <s v="měkká vazba"/>
    <s v="Krimi &amp; thriller"/>
    <n v="142"/>
    <n v="0.30936819172113289"/>
    <n v="0"/>
    <n v="1667"/>
    <n v="4531"/>
    <x v="1"/>
  </r>
  <r>
    <s v="Lonely Planet Pocket Madeira"/>
    <s v="Lonely Planet"/>
    <n v="266"/>
    <n v="165"/>
    <s v="měkká vazba"/>
    <s v="Ekonomie &amp; Naučné &amp; Věda"/>
    <n v="101"/>
    <n v="0.37969924812030076"/>
    <n v="0"/>
    <n v="1130"/>
    <n v="2213"/>
    <x v="1"/>
  </r>
  <r>
    <s v="Plant Life"/>
    <s v="Juliette Einhorn"/>
    <n v="581"/>
    <n v="465"/>
    <s v="pevná vazba"/>
    <s v="Ekonomie &amp; Naučné &amp; Věda"/>
    <n v="116"/>
    <n v="0.19965576592082615"/>
    <n v="0"/>
    <n v="2650"/>
    <n v="3044"/>
    <x v="1"/>
  </r>
  <r>
    <s v="Exiles"/>
    <s v="Jane Harperová"/>
    <n v="402"/>
    <n v="326"/>
    <s v="měkká vazba"/>
    <s v="Krimi &amp; thriller"/>
    <n v="76"/>
    <n v="0.1890547263681592"/>
    <n v="0"/>
    <n v="321"/>
    <n v="569"/>
    <x v="1"/>
  </r>
  <r>
    <s v="Europe and the Roma: A History of Fascination and Fear"/>
    <s v="Klaus-Michael Bogdal"/>
    <n v="1240"/>
    <n v="831"/>
    <s v="pevná vazba"/>
    <s v="Historie &amp; války"/>
    <n v="409"/>
    <n v="0.32983870967741935"/>
    <n v="0"/>
    <n v="2048"/>
    <n v="3141"/>
    <x v="0"/>
  </r>
  <r>
    <s v="How to See"/>
    <s v="David Salle"/>
    <n v="429"/>
    <n v="326"/>
    <s v="měkká vazba"/>
    <s v="Umění &amp; Kultura &amp; Hobby"/>
    <n v="103"/>
    <n v="0.2400932400932401"/>
    <n v="0"/>
    <n v="780"/>
    <n v="675"/>
    <x v="1"/>
  </r>
  <r>
    <s v="Little Book of Versace: The Story of the Iconic Fashion House"/>
    <s v="Laia Farran Graves"/>
    <n v="399"/>
    <n v="323"/>
    <s v="pevná vazba"/>
    <s v="Umění &amp; Kultura &amp; Hobby"/>
    <n v="76"/>
    <n v="0.19047619047619047"/>
    <n v="0"/>
    <n v="2013"/>
    <n v="1986"/>
    <x v="1"/>
  </r>
  <r>
    <s v="The World: A Family History"/>
    <s v="Simon Sebag Montefiore"/>
    <n v="447"/>
    <n v="420"/>
    <s v="měkká vazba"/>
    <s v="Historie &amp; války"/>
    <n v="27"/>
    <n v="6.0402684563758392E-2"/>
    <n v="0"/>
    <n v="3898"/>
    <n v="512"/>
    <x v="2"/>
  </r>
  <r>
    <s v="The Leathercraft Handbook"/>
    <s v="Candice Lau"/>
    <n v="618"/>
    <n v="488"/>
    <s v="měkká vazba"/>
    <s v="Psychologie &amp; Spiritualita &amp; Esoterika"/>
    <n v="130"/>
    <n v="0.21035598705501618"/>
    <n v="0"/>
    <n v="143"/>
    <n v="852"/>
    <x v="1"/>
  </r>
  <r>
    <s v="Cartoonists Against Racism: The Secret Jewish War on Bigotry"/>
    <s v="Bill Mauldin"/>
    <n v="447"/>
    <n v="380"/>
    <s v="měkká vazba"/>
    <s v="Scifi &amp; Fantasy &amp; Horor"/>
    <n v="67"/>
    <n v="0.14988814317673377"/>
    <n v="0"/>
    <n v="4449"/>
    <n v="1816"/>
    <x v="2"/>
  </r>
  <r>
    <s v="The Skeptics' Guide to the Future"/>
    <s v="Steven Novella"/>
    <n v="312"/>
    <n v="275"/>
    <s v="měkká vazba"/>
    <s v="Psychologie &amp; Spiritualita &amp; Esoterika"/>
    <n v="37"/>
    <n v="0.11858974358974358"/>
    <n v="0"/>
    <n v="1862"/>
    <n v="3073"/>
    <x v="2"/>
  </r>
  <r>
    <s v="San Francisco. Portrait of a City"/>
    <s v="Richie Unterberger"/>
    <n v="1590"/>
    <n v="938"/>
    <s v="pevná vazba"/>
    <s v="Ekonomie &amp; Naučné &amp; Věda"/>
    <n v="652"/>
    <n v="0.41006289308176103"/>
    <n v="0"/>
    <n v="69"/>
    <n v="1686"/>
    <x v="0"/>
  </r>
  <r>
    <s v="Love's Work"/>
    <s v="Gillian Rose"/>
    <n v="268"/>
    <n v="139"/>
    <s v="měkká vazba"/>
    <s v="Beletrie"/>
    <n v="129"/>
    <n v="0.48134328358208955"/>
    <n v="0"/>
    <n v="1008"/>
    <n v="4339"/>
    <x v="1"/>
  </r>
  <r>
    <s v="Weirder Maths: At the Edge of the Possible"/>
    <s v="Agnijo Banerjee"/>
    <n v="268"/>
    <n v="163"/>
    <s v="měkká vazba"/>
    <s v="Ekonomie &amp; Naučné &amp; Věda"/>
    <n v="105"/>
    <n v="0.39179104477611942"/>
    <n v="0"/>
    <n v="2583"/>
    <n v="275"/>
    <x v="1"/>
  </r>
  <r>
    <s v="The Big Bang of Numbers: How to Build the Universe Using Only Maths"/>
    <s v="Manil Suri"/>
    <n v="357"/>
    <n v="300"/>
    <s v="měkká vazba"/>
    <s v="Ekonomie &amp; Naučné &amp; Věda"/>
    <n v="57"/>
    <n v="0.15966386554621848"/>
    <n v="0"/>
    <n v="4346"/>
    <n v="3038"/>
    <x v="2"/>
  </r>
  <r>
    <s v="The House of Doors"/>
    <s v="Tan Twan Eng"/>
    <n v="294"/>
    <n v="209"/>
    <s v="měkká vazba"/>
    <s v="Beletrie"/>
    <n v="85"/>
    <n v="0.28911564625850339"/>
    <n v="0"/>
    <n v="755"/>
    <n v="85"/>
    <x v="1"/>
  </r>
  <r>
    <s v="Jonathan Abernathy You Are Kind"/>
    <s v="Molly McGhee"/>
    <n v="384"/>
    <n v="303"/>
    <s v="měkká vazba"/>
    <s v="Beletrie"/>
    <n v="81"/>
    <n v="0.2109375"/>
    <n v="0"/>
    <n v="884"/>
    <n v="4300"/>
    <x v="1"/>
  </r>
  <r>
    <s v="Dairy Delights: The Home Creamery"/>
    <s v="Heidi Huber"/>
    <n v="129"/>
    <n v="112"/>
    <s v="pevná vazba"/>
    <s v="Vaření &amp; lifestyle"/>
    <n v="17"/>
    <n v="0.13178294573643412"/>
    <n v="0"/>
    <n v="125"/>
    <n v="760"/>
    <x v="3"/>
  </r>
  <r>
    <s v="Greekish"/>
    <s v="Georgina Haydenová"/>
    <n v="768"/>
    <n v="607"/>
    <s v="pevná vazba"/>
    <s v="Vaření &amp; lifestyle"/>
    <n v="161"/>
    <n v="0.20963541666666666"/>
    <n v="0"/>
    <n v="515"/>
    <n v="1010"/>
    <x v="0"/>
  </r>
  <r>
    <s v="A Slow Fire Burning"/>
    <s v="Paula Hawkins"/>
    <n v="279"/>
    <n v="195"/>
    <s v="měkká vazba"/>
    <s v="Krimi &amp; thriller"/>
    <n v="84"/>
    <n v="0.30107526881720431"/>
    <n v="0"/>
    <n v="721"/>
    <n v="855"/>
    <x v="1"/>
  </r>
  <r>
    <s v="The Food of Italy"/>
    <s v="Claudia Roden"/>
    <n v="890"/>
    <n v="730"/>
    <s v="pevná vazba"/>
    <s v="Vaření &amp; lifestyle"/>
    <n v="160"/>
    <n v="0.1797752808988764"/>
    <n v="0"/>
    <n v="2890"/>
    <n v="3072"/>
    <x v="0"/>
  </r>
  <r>
    <s v="Greek Myths: Heroes and Heroines"/>
    <s v="Jean Menziesová"/>
    <n v="312"/>
    <n v="303"/>
    <s v="pevná vazba"/>
    <s v="Historie &amp; války"/>
    <n v="9"/>
    <n v="2.8846153846153848E-2"/>
    <n v="0"/>
    <n v="1691"/>
    <n v="3186"/>
    <x v="3"/>
  </r>
  <r>
    <s v="Endgame"/>
    <s v="Omid Scobie"/>
    <n v="599"/>
    <n v="467"/>
    <s v="pevná vazba"/>
    <s v="Ekonomie &amp; Naučné &amp; Věda"/>
    <n v="132"/>
    <n v="0.22036727879799667"/>
    <n v="0"/>
    <n v="2888"/>
    <n v="4136"/>
    <x v="1"/>
  </r>
  <r>
    <s v="The Ethnic Cleansing of Palestine"/>
    <s v="Ilan Pappé"/>
    <n v="384"/>
    <n v="330"/>
    <s v="měkká vazba"/>
    <s v="Ekonomie &amp; Naučné &amp; Věda"/>
    <n v="54"/>
    <n v="0.140625"/>
    <n v="0"/>
    <n v="3803"/>
    <n v="1869"/>
    <x v="2"/>
  </r>
  <r>
    <s v="Těšíme se na Podzim"/>
    <s v="Jiri Models"/>
    <n v="124"/>
    <n v="63"/>
    <s v="pevná vazba"/>
    <s v="Děti &amp; Mládež"/>
    <n v="61"/>
    <n v="0.49193548387096775"/>
    <n v="0"/>
    <n v="2201"/>
    <n v="47"/>
    <x v="2"/>
  </r>
  <r>
    <s v="Wood: Cosy Interiors for Timeless Living Spaces"/>
    <s v="David Andreu Bach"/>
    <n v="752"/>
    <n v="662"/>
    <s v="pevná vazba"/>
    <s v="Umění &amp; Kultura &amp; Hobby"/>
    <n v="90"/>
    <n v="0.11968085106382979"/>
    <n v="0"/>
    <n v="4300"/>
    <n v="3445"/>
    <x v="1"/>
  </r>
  <r>
    <s v="Impossible Creatures"/>
    <s v="Katherine Rundellová"/>
    <n v="357"/>
    <n v="225"/>
    <s v="měkká vazba"/>
    <s v="Děti &amp; Mládež"/>
    <n v="132"/>
    <n v="0.36974789915966388"/>
    <n v="0"/>
    <n v="2851"/>
    <n v="2738"/>
    <x v="1"/>
  </r>
  <r>
    <s v="The God of Good Looks"/>
    <s v="Breanne Mc Ivor"/>
    <n v="294"/>
    <n v="171"/>
    <s v="měkká vazba"/>
    <s v="Beletrie"/>
    <n v="123"/>
    <n v="0.41836734693877553"/>
    <n v="0"/>
    <n v="892"/>
    <n v="2064"/>
    <x v="1"/>
  </r>
  <r>
    <s v="The Road to Freedom"/>
    <s v="Joseph E. Stiglitz"/>
    <n v="738"/>
    <n v="583"/>
    <s v="pevná vazba"/>
    <s v="Psychologie &amp; Spiritualita &amp; Esoterika"/>
    <n v="155"/>
    <n v="0.21002710027100271"/>
    <n v="0"/>
    <n v="2469"/>
    <n v="1748"/>
    <x v="0"/>
  </r>
  <r>
    <s v="The God of Small Things"/>
    <s v="Arundhati Royová"/>
    <n v="295"/>
    <n v="233"/>
    <s v="měkká vazba"/>
    <s v="Beletrie"/>
    <n v="62"/>
    <n v="0.21016949152542372"/>
    <n v="0"/>
    <n v="4332"/>
    <n v="1794"/>
    <x v="2"/>
  </r>
  <r>
    <s v="Chinese Myths &amp; Tales : Epic Tales"/>
    <s v="Latini Davide"/>
    <n v="599"/>
    <n v="419"/>
    <s v="pevná vazba"/>
    <s v="Beletrie"/>
    <n v="180"/>
    <n v="0.30050083472454092"/>
    <n v="0"/>
    <n v="2762"/>
    <n v="1978"/>
    <x v="0"/>
  </r>
  <r>
    <s v="Burning Crowns"/>
    <s v="Catherine Doyleová"/>
    <n v="241"/>
    <n v="133"/>
    <s v="měkká vazba"/>
    <s v="Děti &amp; Mládež"/>
    <n v="108"/>
    <n v="0.44813278008298757"/>
    <n v="0"/>
    <n v="920"/>
    <n v="2944"/>
    <x v="1"/>
  </r>
  <r>
    <s v="Slavné vily Zlínského kraje"/>
    <s v="Vladimír Šlapeta"/>
    <n v="357"/>
    <n v="250"/>
    <s v="pevná vazba"/>
    <s v="Umění &amp; Kultura &amp; Hobby"/>
    <n v="107"/>
    <n v="0.29971988795518206"/>
    <n v="0"/>
    <n v="254"/>
    <n v="198"/>
    <x v="1"/>
  </r>
  <r>
    <s v="A Humanist Vision : The Naomi Rosenblum Family Collection"/>
    <s v="Nina Rosenblum"/>
    <n v="1790"/>
    <n v="1325"/>
    <s v="pevná vazba"/>
    <s v="Umění &amp; Kultura &amp; Hobby"/>
    <n v="465"/>
    <n v="0.25977653631284914"/>
    <n v="0"/>
    <n v="297"/>
    <n v="1258"/>
    <x v="0"/>
  </r>
  <r>
    <s v="Dominic Skinner's Glowography"/>
    <s v="Dominic Skinner"/>
    <n v="726"/>
    <n v="457"/>
    <s v="pevná vazba"/>
    <s v="Vaření &amp; lifestyle"/>
    <n v="269"/>
    <n v="0.37052341597796146"/>
    <n v="0"/>
    <n v="618"/>
    <n v="1417"/>
    <x v="0"/>
  </r>
  <r>
    <s v="The Sandman: Overture"/>
    <s v="Neil Gaiman"/>
    <n v="549"/>
    <n v="544"/>
    <s v="měkká vazba"/>
    <s v="Scifi &amp; Fantasy &amp; Horor"/>
    <n v="5"/>
    <n v="9.1074681238615673E-3"/>
    <n v="0"/>
    <n v="3848"/>
    <n v="219"/>
    <x v="3"/>
  </r>
  <r>
    <s v="The Wench is Dead"/>
    <s v="Colin Dexter"/>
    <n v="312"/>
    <n v="234"/>
    <s v="měkká vazba"/>
    <s v="Krimi &amp; thriller"/>
    <n v="78"/>
    <n v="0.25"/>
    <n v="0"/>
    <n v="4405"/>
    <n v="3146"/>
    <x v="1"/>
  </r>
  <r>
    <s v="There Is a Bird on Your Head!"/>
    <s v="Mo Willems"/>
    <n v="264"/>
    <n v="135"/>
    <s v="měkká vazba"/>
    <s v="Děti &amp; Mládež"/>
    <n v="129"/>
    <n v="0.48863636363636365"/>
    <n v="0"/>
    <n v="626"/>
    <n v="3145"/>
    <x v="1"/>
  </r>
  <r>
    <s v="Dlouhé noci Karla Sabiny"/>
    <s v="Jiří Svetozar Kupka"/>
    <n v="235"/>
    <n v="153"/>
    <s v="pevná vazba"/>
    <s v="Beletrie"/>
    <n v="82"/>
    <n v="0.34893617021276596"/>
    <n v="0"/>
    <n v="3700"/>
    <n v="2829"/>
    <x v="1"/>
  </r>
  <r>
    <s v="Nic mi stačí"/>
    <s v="Josef Zajíček"/>
    <n v="251"/>
    <n v="183"/>
    <s v="měkká vazba"/>
    <s v="Beletrie"/>
    <n v="68"/>
    <n v="0.27091633466135456"/>
    <n v="0"/>
    <n v="1291"/>
    <n v="1286"/>
    <x v="2"/>
  </r>
  <r>
    <s v="Godzilla vs. Kong"/>
    <s v="Slovart"/>
    <n v="269"/>
    <n v="148"/>
    <s v="měkká vazba"/>
    <s v="Scifi &amp; Fantasy &amp; Horor"/>
    <n v="121"/>
    <n v="0.44981412639405205"/>
    <n v="0"/>
    <n v="391"/>
    <n v="465"/>
    <x v="1"/>
  </r>
  <r>
    <s v="80/20 Daily"/>
    <s v="Richard Koch"/>
    <n v="447"/>
    <n v="367"/>
    <s v="měkká vazba"/>
    <s v="Ekonomie &amp; Naučné &amp; Věda"/>
    <n v="80"/>
    <n v="0.17897091722595079"/>
    <n v="0"/>
    <n v="1598"/>
    <n v="2429"/>
    <x v="1"/>
  </r>
  <r>
    <s v="Oxford Handbook of Expedition and Wilderness Medicine"/>
    <s v="Oxford University Press"/>
    <n v="1287"/>
    <n v="888"/>
    <s v="pevná vazba"/>
    <s v="Ekonomie &amp; Naučné &amp; Věda"/>
    <n v="399"/>
    <n v="0.31002331002331002"/>
    <n v="0"/>
    <n v="2661"/>
    <n v="781"/>
    <x v="0"/>
  </r>
  <r>
    <s v="The Desert Threat"/>
    <s v="Yan Leisheng"/>
    <n v="294"/>
    <n v="212"/>
    <s v="měkká vazba"/>
    <s v="Scifi &amp; Fantasy &amp; Horor"/>
    <n v="82"/>
    <n v="0.27891156462585032"/>
    <n v="0"/>
    <n v="4075"/>
    <n v="3965"/>
    <x v="1"/>
  </r>
  <r>
    <s v="Downfall"/>
    <s v="Mark Galeotti"/>
    <n v="447"/>
    <n v="304"/>
    <s v="měkká vazba"/>
    <s v="Beletrie"/>
    <n v="143"/>
    <n v="0.31991051454138703"/>
    <n v="0"/>
    <n v="674"/>
    <n v="2845"/>
    <x v="1"/>
  </r>
  <r>
    <s v="Trees: From Root to Leaf"/>
    <s v="Paul Smith"/>
    <n v="1340"/>
    <n v="1139"/>
    <s v="pevná vazba"/>
    <s v="Ekonomie &amp; Naučné &amp; Věda"/>
    <n v="201"/>
    <n v="0.15"/>
    <n v="0"/>
    <n v="631"/>
    <n v="2553"/>
    <x v="0"/>
  </r>
  <r>
    <s v="The Enchanted April"/>
    <s v="Elizabeth von Arnim"/>
    <n v="289"/>
    <n v="231"/>
    <s v="měkká vazba"/>
    <s v="Beletrie"/>
    <n v="58"/>
    <n v="0.20069204152249134"/>
    <n v="0"/>
    <n v="4412"/>
    <n v="3048"/>
    <x v="2"/>
  </r>
  <r>
    <s v="Schinkel"/>
    <s v="Martin Steffens"/>
    <n v="449"/>
    <n v="391"/>
    <s v="pevná vazba"/>
    <s v="Umění &amp; Kultura &amp; Hobby"/>
    <n v="58"/>
    <n v="0.1291759465478842"/>
    <n v="0"/>
    <n v="2409"/>
    <n v="3562"/>
    <x v="2"/>
  </r>
  <r>
    <s v="Brainstorm : Detective Stories From the World of Neurology"/>
    <s v="Suzanne O'Sullivanová"/>
    <n v="299"/>
    <n v="248"/>
    <s v="měkká vazba"/>
    <s v="Krimi &amp; thriller"/>
    <n v="51"/>
    <n v="0.1705685618729097"/>
    <n v="0"/>
    <n v="3133"/>
    <n v="3243"/>
    <x v="2"/>
  </r>
  <r>
    <s v="This Naked Mind"/>
    <s v="Annie Grace"/>
    <n v="295"/>
    <n v="183"/>
    <s v="měkká vazba"/>
    <s v="Vaření &amp; lifestyle"/>
    <n v="112"/>
    <n v="0.37966101694915255"/>
    <n v="0"/>
    <n v="1221"/>
    <n v="2028"/>
    <x v="1"/>
  </r>
  <r>
    <s v="The Eastern Front"/>
    <s v="Nick Lloyd"/>
    <n v="990"/>
    <n v="752"/>
    <s v="pevná vazba"/>
    <s v="Historie &amp; války"/>
    <n v="238"/>
    <n v="0.2404040404040404"/>
    <n v="0"/>
    <n v="1966"/>
    <n v="3118"/>
    <x v="0"/>
  </r>
  <r>
    <s v="B.P.R.D. Hell on Earth Volume 4"/>
    <s v="Mike Mignola"/>
    <n v="749"/>
    <n v="532"/>
    <s v="měkká vazba"/>
    <s v="Scifi &amp; Fantasy &amp; Horor"/>
    <n v="217"/>
    <n v="0.28971962616822428"/>
    <n v="0"/>
    <n v="3291"/>
    <n v="1500"/>
    <x v="0"/>
  </r>
  <r>
    <s v="Infinity Gate"/>
    <s v="M. R. Carey"/>
    <n v="268"/>
    <n v="193"/>
    <s v="měkká vazba"/>
    <s v="Scifi &amp; Fantasy &amp; Horor"/>
    <n v="75"/>
    <n v="0.27985074626865669"/>
    <n v="0"/>
    <n v="2733"/>
    <n v="2315"/>
    <x v="2"/>
  </r>
  <r>
    <s v="Country Comfort"/>
    <s v="Hari Beavis"/>
    <n v="768"/>
    <n v="607"/>
    <s v="pevná vazba"/>
    <s v="Vaření &amp; lifestyle"/>
    <n v="161"/>
    <n v="0.20963541666666666"/>
    <n v="0"/>
    <n v="2441"/>
    <n v="191"/>
    <x v="0"/>
  </r>
  <r>
    <s v="In the Eye of the Storm: Modernism in Ukraine, 1900–1930s"/>
    <s v="Olena Kashuba-Volvach"/>
    <n v="1290"/>
    <n v="800"/>
    <s v="pevná vazba"/>
    <s v="Umění &amp; Kultura &amp; Hobby"/>
    <n v="490"/>
    <n v="0.37984496124031009"/>
    <n v="0"/>
    <n v="3149"/>
    <n v="3138"/>
    <x v="0"/>
  </r>
  <r>
    <s v="The Naked Neanderthal"/>
    <s v="Ludovic Slimak"/>
    <n v="349"/>
    <n v="283"/>
    <s v="měkká vazba"/>
    <s v="Ekonomie &amp; Naučné &amp; Věda"/>
    <n v="66"/>
    <n v="0.18911174785100288"/>
    <n v="0"/>
    <n v="1522"/>
    <n v="1651"/>
    <x v="2"/>
  </r>
  <r>
    <s v="Murder at Vicarage"/>
    <s v="Agatha Christie"/>
    <n v="357"/>
    <n v="264"/>
    <s v="pevná vazba"/>
    <s v="Krimi &amp; thriller"/>
    <n v="93"/>
    <n v="0.26050420168067229"/>
    <n v="0"/>
    <n v="1370"/>
    <n v="1101"/>
    <x v="1"/>
  </r>
  <r>
    <s v="Save Me The Waltz"/>
    <s v="Fitzgerald Zelda"/>
    <n v="259"/>
    <n v="168"/>
    <s v="měkká vazba"/>
    <s v="Beletrie"/>
    <n v="91"/>
    <n v="0.35135135135135137"/>
    <n v="0"/>
    <n v="1314"/>
    <n v="3870"/>
    <x v="1"/>
  </r>
  <r>
    <s v="Sami v moři konkurence"/>
    <s v="Leoš Bárta"/>
    <n v="349"/>
    <n v="230"/>
    <s v="pevná vazba"/>
    <s v="Ekonomie &amp; Naučné &amp; Věda"/>
    <n v="119"/>
    <n v="0.34097421203438394"/>
    <n v="0"/>
    <n v="1354"/>
    <n v="537"/>
    <x v="1"/>
  </r>
  <r>
    <s v="Kamala's Way"/>
    <s v="Dan Morain"/>
    <n v="259"/>
    <n v="176"/>
    <s v="měkká vazba"/>
    <s v="Beletrie"/>
    <n v="83"/>
    <n v="0.32046332046332049"/>
    <n v="0"/>
    <n v="2406"/>
    <n v="2447"/>
    <x v="1"/>
  </r>
  <r>
    <s v="The Safekeep"/>
    <s v="Yael van der Wouden"/>
    <n v="532"/>
    <n v="442"/>
    <s v="měkká vazba"/>
    <s v="Beletrie"/>
    <n v="90"/>
    <n v="0.16917293233082706"/>
    <n v="0"/>
    <n v="1956"/>
    <n v="1334"/>
    <x v="1"/>
  </r>
  <r>
    <s v="Off the Grid: Houses for Escape Across North America"/>
    <s v="Dominic Bradbury"/>
    <n v="976"/>
    <n v="703"/>
    <s v="pevná vazba"/>
    <s v="Umění &amp; Kultura &amp; Hobby"/>
    <n v="273"/>
    <n v="0.27971311475409838"/>
    <n v="0"/>
    <n v="4277"/>
    <n v="3788"/>
    <x v="0"/>
  </r>
  <r>
    <s v="Accelerate"/>
    <s v="Jez Humble"/>
    <n v="627"/>
    <n v="589"/>
    <s v="měkká vazba"/>
    <s v="Ekonomie &amp; Naučné &amp; Věda"/>
    <n v="38"/>
    <n v="6.0606060606060608E-2"/>
    <n v="0"/>
    <n v="4215"/>
    <n v="842"/>
    <x v="2"/>
  </r>
  <r>
    <s v="100 Movies of the 2010s"/>
    <s v="Slovart"/>
    <n v="1249"/>
    <n v="949"/>
    <s v="pevná vazba"/>
    <s v="Umění &amp; Kultura &amp; Hobby"/>
    <n v="300"/>
    <n v="0.24019215372297839"/>
    <n v="0"/>
    <n v="2223"/>
    <n v="2906"/>
    <x v="0"/>
  </r>
  <r>
    <s v="The Complete Beginner’s Guide to Drawing Manga"/>
    <s v="Sonia Leong"/>
    <n v="491"/>
    <n v="398"/>
    <s v="měkká vazba"/>
    <s v="Psychologie &amp; Spiritualita &amp; Esoterika"/>
    <n v="93"/>
    <n v="0.18940936863543789"/>
    <n v="0"/>
    <n v="1819"/>
    <n v="3773"/>
    <x v="1"/>
  </r>
  <r>
    <s v="A History of Pictures for Children"/>
    <s v="David Hockney"/>
    <n v="549"/>
    <n v="247"/>
    <s v="pevná vazba"/>
    <s v="Děti &amp; Mládež"/>
    <n v="302"/>
    <n v="0.55009107468123863"/>
    <n v="0"/>
    <n v="214"/>
    <n v="302"/>
    <x v="0"/>
  </r>
  <r>
    <s v="Spitfire : A Very British Love Story"/>
    <s v="John Nichol"/>
    <n v="363"/>
    <n v="261"/>
    <s v="měkká vazba"/>
    <s v="Historie &amp; války"/>
    <n v="102"/>
    <n v="0.28099173553719009"/>
    <n v="0"/>
    <n v="1501"/>
    <n v="2171"/>
    <x v="1"/>
  </r>
  <r>
    <s v="A Bear Called Paddington (Paddington)"/>
    <s v="Michael Bond"/>
    <n v="399"/>
    <n v="203"/>
    <s v="pevná vazba"/>
    <s v="Děti &amp; Mládež"/>
    <n v="196"/>
    <n v="0.49122807017543857"/>
    <n v="0"/>
    <n v="3927"/>
    <n v="98"/>
    <x v="0"/>
  </r>
  <r>
    <s v="Star Wars: Darth Vader, Vol. 5: The Shadow's Shadow"/>
    <s v="Greg Pak"/>
    <n v="459"/>
    <n v="358"/>
    <s v="měkká vazba"/>
    <s v="Scifi &amp; Fantasy &amp; Horor"/>
    <n v="101"/>
    <n v="0.22004357298474944"/>
    <n v="0"/>
    <n v="898"/>
    <n v="2661"/>
    <x v="1"/>
  </r>
  <r>
    <s v="Viking"/>
    <s v="Dorling Kindersley"/>
    <n v="268"/>
    <n v="198"/>
    <s v="pevná vazba"/>
    <s v="Historie &amp; války"/>
    <n v="70"/>
    <n v="0.26119402985074625"/>
    <n v="0"/>
    <n v="3582"/>
    <n v="772"/>
    <x v="2"/>
  </r>
  <r>
    <s v="The Sandman Volume 7: Brief Lives"/>
    <s v="Neil Gaiman"/>
    <n v="549"/>
    <n v="406"/>
    <s v="měkká vazba"/>
    <s v="Scifi &amp; Fantasy &amp; Horor"/>
    <n v="143"/>
    <n v="0.26047358834244078"/>
    <n v="0"/>
    <n v="4470"/>
    <n v="2659"/>
    <x v="1"/>
  </r>
  <r>
    <s v="The Wonderful Wizard of Oz: Accessible Easier Edition"/>
    <s v="Sweet Cherry Publishing"/>
    <n v="231"/>
    <n v="136"/>
    <s v="měkká vazba"/>
    <s v="Ekonomie &amp; Naučné &amp; Věda"/>
    <n v="95"/>
    <n v="0.41125541125541126"/>
    <n v="0"/>
    <n v="1035"/>
    <n v="696"/>
    <x v="1"/>
  </r>
  <r>
    <s v="The Holocaust: An Unfinished History"/>
    <s v="Stone Dan"/>
    <n v="399"/>
    <n v="347"/>
    <s v="měkká vazba"/>
    <s v="Historie &amp; války"/>
    <n v="52"/>
    <n v="0.13032581453634084"/>
    <n v="0"/>
    <n v="3660"/>
    <n v="94"/>
    <x v="2"/>
  </r>
  <r>
    <s v="Sans In Use"/>
    <s v="Victionary"/>
    <n v="1155"/>
    <n v="947"/>
    <s v="pevná vazba"/>
    <s v="Umění &amp; Kultura &amp; Hobby"/>
    <n v="208"/>
    <n v="0.1800865800865801"/>
    <n v="0"/>
    <n v="861"/>
    <n v="1199"/>
    <x v="0"/>
  </r>
  <r>
    <s v="Lightning Can Strike Twice"/>
    <s v="Tommy Fury"/>
    <n v="825"/>
    <n v="644"/>
    <s v="pevná vazba"/>
    <s v="Beletrie"/>
    <n v="181"/>
    <n v="0.21939393939393939"/>
    <n v="0"/>
    <n v="3780"/>
    <n v="1077"/>
    <x v="0"/>
  </r>
  <r>
    <s v="Dandy Style: 250 Years of British Men's Fashion"/>
    <s v="Miles Lambert"/>
    <n v="990"/>
    <n v="812"/>
    <s v="pevná vazba"/>
    <s v="Umění &amp; Kultura &amp; Hobby"/>
    <n v="178"/>
    <n v="0.17979797979797979"/>
    <n v="0"/>
    <n v="184"/>
    <n v="4446"/>
    <x v="0"/>
  </r>
  <r>
    <s v="Curiously Cute Manga: A Colouring Book"/>
    <s v="Harry Thornton"/>
    <n v="349"/>
    <n v="311"/>
    <s v="měkká vazba"/>
    <s v="Psychologie &amp; Spiritualita &amp; Esoterika"/>
    <n v="38"/>
    <n v="0.10888252148997135"/>
    <n v="0"/>
    <n v="1246"/>
    <n v="3114"/>
    <x v="2"/>
  </r>
  <r>
    <s v="An Eye for an Eye"/>
    <s v="Jeffrey Archer"/>
    <n v="650"/>
    <n v="520"/>
    <s v="pevná vazba"/>
    <s v="Krimi &amp; thriller"/>
    <n v="130"/>
    <n v="0.2"/>
    <n v="0"/>
    <n v="1462"/>
    <n v="1434"/>
    <x v="1"/>
  </r>
  <r>
    <s v="Alfred Kubin: Confessions of a Tortured Soul"/>
    <s v="August Ruhs"/>
    <n v="990"/>
    <n v="663"/>
    <s v="měkká vazba"/>
    <s v="Umění &amp; Kultura &amp; Hobby"/>
    <n v="327"/>
    <n v="0.33030303030303032"/>
    <n v="0"/>
    <n v="54"/>
    <n v="2591"/>
    <x v="0"/>
  </r>
  <r>
    <s v="Sorrowland: A Novel"/>
    <s v="Rivers Solomon"/>
    <n v="259"/>
    <n v="205"/>
    <s v="měkká vazba"/>
    <s v="Scifi &amp; Fantasy &amp; Horor"/>
    <n v="54"/>
    <n v="0.20849420849420849"/>
    <n v="0"/>
    <n v="2876"/>
    <n v="4089"/>
    <x v="2"/>
  </r>
  <r>
    <s v="The Sandman Volume 3: Dream Country"/>
    <s v="Neil Gaiman"/>
    <n v="491"/>
    <n v="363"/>
    <s v="měkká vazba"/>
    <s v="Scifi &amp; Fantasy &amp; Horor"/>
    <n v="128"/>
    <n v="0.26069246435845211"/>
    <n v="0"/>
    <n v="4329"/>
    <n v="2418"/>
    <x v="1"/>
  </r>
  <r>
    <s v="Black Path"/>
    <s v="Äsa Larssonová"/>
    <n v="312"/>
    <n v="225"/>
    <s v="měkká vazba"/>
    <s v="Krimi &amp; thriller"/>
    <n v="87"/>
    <n v="0.27884615384615385"/>
    <n v="0"/>
    <n v="2171"/>
    <n v="4379"/>
    <x v="1"/>
  </r>
  <r>
    <s v="Legendary Escapes"/>
    <s v="Soledad Romero Marino"/>
    <n v="640"/>
    <n v="518"/>
    <s v="pevná vazba"/>
    <s v="Ekonomie &amp; Naučné &amp; Věda"/>
    <n v="122"/>
    <n v="0.19062499999999999"/>
    <n v="0"/>
    <n v="1182"/>
    <n v="2255"/>
    <x v="1"/>
  </r>
  <r>
    <s v="Prubíř"/>
    <s v="Galileo Galilei"/>
    <n v="403"/>
    <n v="270"/>
    <s v="pevná vazba"/>
    <s v="Ekonomie &amp; Naučné &amp; Věda"/>
    <n v="133"/>
    <n v="0.33002481389578164"/>
    <n v="0"/>
    <n v="84"/>
    <n v="1657"/>
    <x v="1"/>
  </r>
  <r>
    <s v="The 22 Immutable Laws Of Marketing"/>
    <s v="Al Ries"/>
    <n v="295"/>
    <n v="233"/>
    <s v="měkká vazba"/>
    <s v="Ekonomie &amp; Naučné &amp; Věda"/>
    <n v="62"/>
    <n v="0.21016949152542372"/>
    <n v="0"/>
    <n v="2050"/>
    <n v="1950"/>
    <x v="2"/>
  </r>
  <r>
    <s v="Inspector Imanishi Investigates"/>
    <s v="Seicho Matsumoto"/>
    <n v="402"/>
    <n v="285"/>
    <s v="měkká vazba"/>
    <s v="Krimi &amp; thriller"/>
    <n v="117"/>
    <n v="0.29104477611940299"/>
    <n v="0"/>
    <n v="3873"/>
    <n v="122"/>
    <x v="1"/>
  </r>
  <r>
    <s v="Famous Composers in History for Kids! From Beethoven to Bach"/>
    <s v="Pfiffikus"/>
    <n v="262"/>
    <n v="105"/>
    <s v="měkká vazba"/>
    <s v="Děti &amp; Mládež"/>
    <n v="157"/>
    <n v="0.5992366412213741"/>
    <n v="0"/>
    <n v="2913"/>
    <n v="934"/>
    <x v="0"/>
  </r>
  <r>
    <s v="Midcentury Houses Today"/>
    <s v="Michael Biondo"/>
    <n v="1199"/>
    <n v="959"/>
    <s v="pevná vazba"/>
    <s v="Umění &amp; Kultura &amp; Hobby"/>
    <n v="240"/>
    <n v="0.20016680567139283"/>
    <n v="0"/>
    <n v="290"/>
    <n v="1467"/>
    <x v="0"/>
  </r>
  <r>
    <s v="Big Caesars and Little Caesars"/>
    <s v="Ferdinand Mount"/>
    <n v="357"/>
    <n v="293"/>
    <s v="měkká vazba"/>
    <s v="Historie &amp; války"/>
    <n v="64"/>
    <n v="0.17927170868347339"/>
    <n v="0"/>
    <n v="3609"/>
    <n v="2879"/>
    <x v="2"/>
  </r>
  <r>
    <s v="One Garden Against the World"/>
    <s v="Kate Bradbury"/>
    <n v="561"/>
    <n v="432"/>
    <s v="pevná vazba"/>
    <s v="Beletrie"/>
    <n v="129"/>
    <n v="0.22994652406417113"/>
    <n v="0"/>
    <n v="1388"/>
    <n v="2353"/>
    <x v="1"/>
  </r>
  <r>
    <s v="The Origins of Victory"/>
    <s v="Andrew F. Krepinevich Jr."/>
    <n v="473"/>
    <n v="359"/>
    <s v="měkká vazba"/>
    <s v="Ekonomie &amp; Naučné &amp; Věda"/>
    <n v="114"/>
    <n v="0.24101479915433405"/>
    <n v="0"/>
    <n v="2155"/>
    <n v="301"/>
    <x v="1"/>
  </r>
  <r>
    <s v="Nervous Conditions"/>
    <s v="Tsitsi Dangarembga"/>
    <n v="295"/>
    <n v="242"/>
    <s v="měkká vazba"/>
    <s v="Beletrie"/>
    <n v="53"/>
    <n v="0.17966101694915254"/>
    <n v="0"/>
    <n v="4455"/>
    <n v="1702"/>
    <x v="2"/>
  </r>
  <r>
    <s v="Under A Rock"/>
    <s v="Christina Stein"/>
    <n v="447"/>
    <n v="331"/>
    <s v="měkká vazba"/>
    <s v="Beletrie"/>
    <n v="116"/>
    <n v="0.25950782997762861"/>
    <n v="0"/>
    <n v="3058"/>
    <n v="3201"/>
    <x v="1"/>
  </r>
  <r>
    <s v="Gods &amp; Monsters Myths &amp; Tales : Epic Tales"/>
    <s v="Gloyn Liz"/>
    <n v="599"/>
    <n v="473"/>
    <s v="pevná vazba"/>
    <s v="Beletrie"/>
    <n v="126"/>
    <n v="0.21035058430717862"/>
    <n v="0"/>
    <n v="3001"/>
    <n v="2671"/>
    <x v="1"/>
  </r>
  <r>
    <s v="B.P.R.D. Hell on Earth Volume 3"/>
    <s v="Mike Mignola"/>
    <n v="749"/>
    <n v="712"/>
    <s v="měkká vazba"/>
    <s v="Scifi &amp; Fantasy &amp; Horor"/>
    <n v="37"/>
    <n v="4.9399198931909215E-2"/>
    <n v="0"/>
    <n v="3796"/>
    <n v="2243"/>
    <x v="2"/>
  </r>
  <r>
    <s v="Sandman Volume 9: The Kindly Ones"/>
    <s v="Neil Gaiman"/>
    <n v="549"/>
    <n v="362"/>
    <s v="měkká vazba"/>
    <s v="Scifi &amp; Fantasy &amp; Horor"/>
    <n v="187"/>
    <n v="0.34061930783242261"/>
    <n v="0"/>
    <n v="3287"/>
    <n v="2296"/>
    <x v="0"/>
  </r>
  <r>
    <s v="Around the World in 80 Plants"/>
    <s v="Jonathan Drori"/>
    <n v="529"/>
    <n v="444"/>
    <s v="měkká vazba"/>
    <s v="Ekonomie &amp; Naučné &amp; Věda"/>
    <n v="85"/>
    <n v="0.16068052930056712"/>
    <n v="0"/>
    <n v="1720"/>
    <n v="3749"/>
    <x v="1"/>
  </r>
  <r>
    <s v="A Death in Cornwall"/>
    <s v="Daniel Silva"/>
    <n v="650"/>
    <n v="488"/>
    <s v="pevná vazba"/>
    <s v="Krimi &amp; thriller"/>
    <n v="162"/>
    <n v="0.24923076923076923"/>
    <n v="0"/>
    <n v="3203"/>
    <n v="1382"/>
    <x v="0"/>
  </r>
  <r>
    <s v="Turtle Moon"/>
    <s v="Hannah Gold"/>
    <n v="357"/>
    <n v="150"/>
    <s v="pevná vazba"/>
    <s v="Děti &amp; Mládež"/>
    <n v="207"/>
    <n v="0.57983193277310929"/>
    <n v="0"/>
    <n v="3613"/>
    <n v="3229"/>
    <x v="0"/>
  </r>
  <r>
    <s v="Rabbit's Nap"/>
    <s v="Julia Donaldsonová"/>
    <n v="236"/>
    <n v="101"/>
    <s v="pevná vazba"/>
    <s v="Děti &amp; Mládež"/>
    <n v="135"/>
    <n v="0.57203389830508478"/>
    <n v="0"/>
    <n v="315"/>
    <n v="901"/>
    <x v="1"/>
  </r>
  <r>
    <s v="Bea's Bad Day"/>
    <s v="Tom Percival"/>
    <n v="236"/>
    <n v="146"/>
    <s v="měkká vazba"/>
    <s v="Děti &amp; Mládež"/>
    <n v="90"/>
    <n v="0.38135593220338981"/>
    <n v="0"/>
    <n v="1126"/>
    <n v="4235"/>
    <x v="1"/>
  </r>
  <r>
    <s v="Náboženství za mřížemi"/>
    <s v="Lukáš Dirga"/>
    <n v="267"/>
    <n v="192"/>
    <s v="měkká vazba"/>
    <s v="Psychologie &amp; Spiritualita &amp; Esoterika"/>
    <n v="75"/>
    <n v="0.2808988764044944"/>
    <n v="0"/>
    <n v="1393"/>
    <n v="3882"/>
    <x v="2"/>
  </r>
  <r>
    <s v="Sandman: Dream Hunters 30th Anniversary Edition"/>
    <s v="Neil Gaiman"/>
    <n v="549"/>
    <n v="401"/>
    <s v="měkká vazba"/>
    <s v="Scifi &amp; Fantasy &amp; Horor"/>
    <n v="148"/>
    <n v="0.26958105646630237"/>
    <n v="0"/>
    <n v="3792"/>
    <n v="2162"/>
    <x v="1"/>
  </r>
  <r>
    <s v="Things that go"/>
    <s v="Matthew Oldham"/>
    <n v="199"/>
    <n v="101"/>
    <s v="pevná vazba"/>
    <s v="Děti &amp; Mládež"/>
    <n v="98"/>
    <n v="0.49246231155778897"/>
    <n v="0"/>
    <n v="4003"/>
    <n v="4498"/>
    <x v="1"/>
  </r>
  <r>
    <s v="Hugh Johnson Pocket Wine 2024"/>
    <s v="Margaret Rand"/>
    <n v="449"/>
    <n v="314"/>
    <s v="pevná vazba"/>
    <s v="Vaření &amp; lifestyle"/>
    <n v="135"/>
    <n v="0.30066815144766146"/>
    <n v="0"/>
    <n v="1404"/>
    <n v="2317"/>
    <x v="1"/>
  </r>
  <r>
    <s v="The Activist Leader: A New Mindset for Doing Business"/>
    <s v="Lucy Parker"/>
    <n v="449"/>
    <n v="283"/>
    <s v="měkká vazba"/>
    <s v="Psychologie &amp; Spiritualita &amp; Esoterika"/>
    <n v="166"/>
    <n v="0.36971046770601335"/>
    <n v="0"/>
    <n v="2902"/>
    <n v="1333"/>
    <x v="0"/>
  </r>
  <r>
    <s v="Follow that Word"/>
    <s v="John Agard"/>
    <n v="232"/>
    <n v="109"/>
    <s v="měkká vazba"/>
    <s v="Děti &amp; Mládež"/>
    <n v="123"/>
    <n v="0.53017241379310343"/>
    <n v="0"/>
    <n v="1561"/>
    <n v="2905"/>
    <x v="1"/>
  </r>
  <r>
    <s v="King Tut. The Journey through the Underworld. 40th Anniversary Edition"/>
    <s v="Slovart"/>
    <n v="670"/>
    <n v="616"/>
    <s v="pevná vazba"/>
    <s v="Historie &amp; války"/>
    <n v="54"/>
    <n v="8.0597014925373134E-2"/>
    <n v="0"/>
    <n v="1132"/>
    <n v="1338"/>
    <x v="2"/>
  </r>
  <r>
    <s v="Tale of Two Halves: The History Of Football Video Games"/>
    <s v="Bitmap Books"/>
    <n v="1033"/>
    <n v="899"/>
    <s v="pevná vazba"/>
    <s v="Ekonomie &amp; Naučné &amp; Věda"/>
    <n v="134"/>
    <n v="0.12971926427879962"/>
    <n v="0"/>
    <n v="1539"/>
    <n v="1026"/>
    <x v="1"/>
  </r>
  <r>
    <s v="The Gucci Style Principles"/>
    <s v="Hannah Rogers"/>
    <n v="402"/>
    <n v="322"/>
    <s v="pevná vazba"/>
    <s v="Umění &amp; Kultura &amp; Hobby"/>
    <n v="80"/>
    <n v="0.19900497512437812"/>
    <n v="0"/>
    <n v="633"/>
    <n v="1270"/>
    <x v="1"/>
  </r>
  <r>
    <s v="Next in Line"/>
    <s v="Jeffrey Archer"/>
    <n v="259"/>
    <n v="145"/>
    <s v="měkká vazba"/>
    <s v="Krimi &amp; thriller"/>
    <n v="114"/>
    <n v="0.44015444015444016"/>
    <n v="0"/>
    <n v="2309"/>
    <n v="3714"/>
    <x v="1"/>
  </r>
  <r>
    <s v="The Sandman Volume 6 : Fables and Reflections"/>
    <s v="Neil Gaiman"/>
    <n v="549"/>
    <n v="412"/>
    <s v="měkká vazba"/>
    <s v="Scifi &amp; Fantasy &amp; Horor"/>
    <n v="137"/>
    <n v="0.24954462659380691"/>
    <n v="0"/>
    <n v="1092"/>
    <n v="1151"/>
    <x v="1"/>
  </r>
  <r>
    <s v="Bad Graces"/>
    <s v="Kyrie McCauley"/>
    <n v="502"/>
    <n v="442"/>
    <s v="pevná vazba"/>
    <s v="Krimi &amp; thriller"/>
    <n v="60"/>
    <n v="0.11952191235059761"/>
    <n v="0"/>
    <n v="2134"/>
    <n v="4010"/>
    <x v="2"/>
  </r>
  <r>
    <s v="FCO - Fundamental Chess Openings"/>
    <s v="Paul van der Sterren"/>
    <n v="738"/>
    <n v="509"/>
    <s v="měkká vazba"/>
    <s v="Ekonomie &amp; Naučné &amp; Věda"/>
    <n v="229"/>
    <n v="0.31029810298102983"/>
    <n v="0"/>
    <n v="3824"/>
    <n v="1390"/>
    <x v="0"/>
  </r>
  <r>
    <s v="Azzedine Alaia: A Couturier's Collection"/>
    <s v="Miren Arzalluz"/>
    <n v="1199"/>
    <n v="995"/>
    <s v="pevná vazba"/>
    <s v="Umění &amp; Kultura &amp; Hobby"/>
    <n v="204"/>
    <n v="0.1701417848206839"/>
    <n v="0"/>
    <n v="1923"/>
    <n v="1958"/>
    <x v="0"/>
  </r>
  <r>
    <s v="The Last Kids on Earth and the Forbidden Fortress (The Last Kids on Earth)"/>
    <s v="Max Brallier"/>
    <n v="249"/>
    <n v="187"/>
    <s v="měkká vazba"/>
    <s v="Scifi &amp; Fantasy &amp; Horor"/>
    <n v="62"/>
    <n v="0.24899598393574296"/>
    <n v="0"/>
    <n v="2529"/>
    <n v="1833"/>
    <x v="2"/>
  </r>
  <r>
    <s v="Nadezhda in the Dark"/>
    <s v="Yelena Moskovichová"/>
    <n v="402"/>
    <n v="281"/>
    <s v="pevná vazba"/>
    <s v="Beletrie"/>
    <n v="121"/>
    <n v="0.30099502487562191"/>
    <n v="0"/>
    <n v="2096"/>
    <n v="209"/>
    <x v="1"/>
  </r>
  <r>
    <s v="A House Party in Tuscany: Recipes, Stories and Art From Arniano"/>
    <s v="Amber Guinness"/>
    <n v="1049"/>
    <n v="629"/>
    <s v="pevná vazba"/>
    <s v="Vaření &amp; lifestyle"/>
    <n v="420"/>
    <n v="0.40038131553860817"/>
    <n v="0"/>
    <n v="4251"/>
    <n v="2092"/>
    <x v="0"/>
  </r>
  <r>
    <n v="4321"/>
    <s v="Paul Auster"/>
    <n v="299"/>
    <n v="224"/>
    <s v="měkká vazba"/>
    <s v="Beletrie"/>
    <n v="75"/>
    <n v="0.25083612040133779"/>
    <n v="0"/>
    <n v="3361"/>
    <n v="4214"/>
    <x v="2"/>
  </r>
  <r>
    <s v="Impossible Creatures"/>
    <s v="Katherine Rundell"/>
    <n v="443"/>
    <n v="177"/>
    <s v="pevná vazba"/>
    <s v="Děti &amp; Mládež"/>
    <n v="266"/>
    <n v="0.60045146726862297"/>
    <n v="0"/>
    <n v="3064"/>
    <n v="3736"/>
    <x v="0"/>
  </r>
  <r>
    <s v="A Year in Bloom"/>
    <s v="Lucy Bellamy"/>
    <n v="886"/>
    <n v="762"/>
    <s v="pevná vazba"/>
    <s v="Psychologie &amp; Spiritualita &amp; Esoterika"/>
    <n v="124"/>
    <n v="0.1399548532731377"/>
    <n v="0"/>
    <n v="1614"/>
    <n v="346"/>
    <x v="1"/>
  </r>
  <r>
    <s v="Amuse Bouche: How to Eat Your Way Around France"/>
    <s v="Carolyn Boyd"/>
    <n v="509"/>
    <n v="453"/>
    <s v="pevná vazba"/>
    <s v="Vaření &amp; lifestyle"/>
    <n v="56"/>
    <n v="0.1100196463654224"/>
    <n v="0"/>
    <n v="346"/>
    <n v="3206"/>
    <x v="2"/>
  </r>
  <r>
    <s v="The House of Fortune"/>
    <s v="Jessie Burtonová"/>
    <n v="268"/>
    <n v="139"/>
    <s v="měkká vazba"/>
    <s v="Beletrie"/>
    <n v="129"/>
    <n v="0.48134328358208955"/>
    <n v="0"/>
    <n v="4379"/>
    <n v="826"/>
    <x v="1"/>
  </r>
  <r>
    <s v="The Visual Detox"/>
    <s v="Marine Tanguy"/>
    <n v="473"/>
    <n v="331"/>
    <s v="pevná vazba"/>
    <s v="Psychologie &amp; Spiritualita &amp; Esoterika"/>
    <n v="142"/>
    <n v="0.30021141649048627"/>
    <n v="0"/>
    <n v="2153"/>
    <n v="953"/>
    <x v="1"/>
  </r>
  <r>
    <s v="Beata Heuman: Every Room Should Sing"/>
    <s v="Beata Heumanová"/>
    <n v="1100"/>
    <n v="781"/>
    <s v="pevná vazba"/>
    <s v="Umění &amp; Kultura &amp; Hobby"/>
    <n v="319"/>
    <n v="0.28999999999999998"/>
    <n v="0"/>
    <n v="1210"/>
    <n v="1372"/>
    <x v="0"/>
  </r>
  <r>
    <s v="Anansi Boys"/>
    <s v="Neil Gaiman"/>
    <n v="858"/>
    <n v="609"/>
    <s v="pevná vazba"/>
    <s v="Scifi &amp; Fantasy &amp; Horor"/>
    <n v="249"/>
    <n v="0.29020979020979021"/>
    <n v="0"/>
    <n v="669"/>
    <n v="1498"/>
    <x v="0"/>
  </r>
  <r>
    <s v="The Seaweed Collector's Handbook"/>
    <s v="Miek Zwamborn"/>
    <n v="429"/>
    <n v="326"/>
    <s v="měkká vazba"/>
    <s v="Ekonomie &amp; Naučné &amp; Věda"/>
    <n v="103"/>
    <n v="0.2400932400932401"/>
    <n v="0"/>
    <n v="973"/>
    <n v="3737"/>
    <x v="1"/>
  </r>
  <r>
    <s v="Liar Liar: (Harriet Blue 3) (Detective Harriet Blue Series)"/>
    <s v="James Patterson"/>
    <n v="279"/>
    <n v="190"/>
    <s v="měkká vazba"/>
    <s v="Krimi &amp; thriller"/>
    <n v="89"/>
    <n v="0.31899641577060933"/>
    <n v="0"/>
    <n v="521"/>
    <n v="344"/>
    <x v="1"/>
  </r>
  <r>
    <s v="Lonely Planet South Africa, Lesotho &amp; Eswatini"/>
    <s v="Lonely Planet"/>
    <n v="531"/>
    <n v="350"/>
    <s v="měkká vazba"/>
    <s v="Ekonomie &amp; Naučné &amp; Věda"/>
    <n v="181"/>
    <n v="0.3408662900188324"/>
    <n v="0"/>
    <n v="1114"/>
    <n v="2056"/>
    <x v="0"/>
  </r>
  <r>
    <s v="Fragile Enchantment"/>
    <s v="Allison Saftová"/>
    <n v="268"/>
    <n v="115"/>
    <s v="měkká vazba"/>
    <s v="Děti &amp; Mládež"/>
    <n v="153"/>
    <n v="0.57089552238805974"/>
    <n v="0"/>
    <n v="3821"/>
    <n v="333"/>
    <x v="0"/>
  </r>
  <r>
    <s v="The Best of World SF"/>
    <s v="Lavie Tidhar"/>
    <n v="312"/>
    <n v="218"/>
    <s v="měkká vazba"/>
    <s v="Scifi &amp; Fantasy &amp; Horor"/>
    <n v="94"/>
    <n v="0.30128205128205127"/>
    <n v="0"/>
    <n v="4180"/>
    <n v="2612"/>
    <x v="1"/>
  </r>
  <r>
    <s v="Občan, spolek, obec a úřad v ochraně životního prostředí"/>
    <s v="Jitka Jelínková"/>
    <n v="289"/>
    <n v="168"/>
    <s v="měkká vazba"/>
    <s v="Ekonomie &amp; Naučné &amp; Věda"/>
    <n v="121"/>
    <n v="0.41868512110726641"/>
    <n v="0"/>
    <n v="4347"/>
    <n v="3842"/>
    <x v="1"/>
  </r>
  <r>
    <s v="Solar"/>
    <s v="Ian McEwan"/>
    <n v="268"/>
    <n v="166"/>
    <s v="měkká vazba"/>
    <s v="Beletrie"/>
    <n v="102"/>
    <n v="0.38059701492537312"/>
    <n v="0"/>
    <n v="4278"/>
    <n v="637"/>
    <x v="1"/>
  </r>
  <r>
    <s v="Magic Faraway Tree: A Christmas Adventure"/>
    <s v="Jacqueline Wilsonová"/>
    <n v="357"/>
    <n v="232"/>
    <s v="měkká vazba"/>
    <s v="Děti &amp; Mládež"/>
    <n v="125"/>
    <n v="0.35014005602240894"/>
    <n v="0"/>
    <n v="4320"/>
    <n v="347"/>
    <x v="1"/>
  </r>
  <r>
    <s v="One of Us Is Dead"/>
    <s v="Peter James"/>
    <n v="357"/>
    <n v="264"/>
    <s v="měkká vazba"/>
    <s v="Krimi &amp; thriller"/>
    <n v="93"/>
    <n v="0.26050420168067229"/>
    <n v="0"/>
    <n v="4105"/>
    <n v="1621"/>
    <x v="1"/>
  </r>
  <r>
    <s v="Elliott Erwitt"/>
    <s v="Alessandra Olivariová"/>
    <n v="707"/>
    <n v="481"/>
    <s v="měkká vazba"/>
    <s v="Umění &amp; Kultura &amp; Hobby"/>
    <n v="226"/>
    <n v="0.31966053748231965"/>
    <n v="0"/>
    <n v="964"/>
    <n v="3844"/>
    <x v="0"/>
  </r>
  <r>
    <s v="How to Stand Up to a Dictator"/>
    <s v="Maria Ressa"/>
    <n v="312"/>
    <n v="281"/>
    <s v="měkká vazba"/>
    <s v="Ekonomie &amp; Naučné &amp; Věda"/>
    <n v="31"/>
    <n v="9.9358974358974353E-2"/>
    <n v="0"/>
    <n v="4417"/>
    <n v="4106"/>
    <x v="2"/>
  </r>
  <r>
    <s v="Wolverine: Origin Deluxe Edition"/>
    <s v="Paul Jenkins"/>
    <n v="849"/>
    <n v="713"/>
    <s v="měkká vazba"/>
    <s v="Scifi &amp; Fantasy &amp; Horor"/>
    <n v="136"/>
    <n v="0.16018845700824499"/>
    <n v="0"/>
    <n v="3155"/>
    <n v="1617"/>
    <x v="1"/>
  </r>
  <r>
    <s v="Sandman Volume 11: Endless Nights"/>
    <s v="Neil Gaiman"/>
    <n v="489"/>
    <n v="421"/>
    <s v="měkká vazba"/>
    <s v="Scifi &amp; Fantasy &amp; Horor"/>
    <n v="68"/>
    <n v="0.13905930470347649"/>
    <n v="0"/>
    <n v="4279"/>
    <n v="1002"/>
    <x v="2"/>
  </r>
  <r>
    <s v="At Home"/>
    <s v="Bill Bryson"/>
    <n v="325"/>
    <n v="267"/>
    <s v="měkká vazba"/>
    <s v="Beletrie"/>
    <n v="58"/>
    <n v="0.17846153846153845"/>
    <n v="0"/>
    <n v="3770"/>
    <n v="2865"/>
    <x v="2"/>
  </r>
  <r>
    <s v="Death in Diamonds"/>
    <s v="S. J. Bennett"/>
    <n v="384"/>
    <n v="292"/>
    <s v="měkká vazba"/>
    <s v="Krimi &amp; thriller"/>
    <n v="92"/>
    <n v="0.23958333333333334"/>
    <n v="0"/>
    <n v="4106"/>
    <n v="1822"/>
    <x v="1"/>
  </r>
  <r>
    <s v="Do You Want a Hug?"/>
    <s v="Olivia Cosneau"/>
    <n v="299"/>
    <n v="167"/>
    <s v="pevná vazba"/>
    <s v="Děti &amp; Mládež"/>
    <n v="132"/>
    <n v="0.4414715719063545"/>
    <n v="0"/>
    <n v="2713"/>
    <n v="1887"/>
    <x v="1"/>
  </r>
  <r>
    <s v="Fetishist"/>
    <s v="Katherine Min"/>
    <n v="402"/>
    <n v="277"/>
    <s v="měkká vazba"/>
    <s v="Beletrie"/>
    <n v="125"/>
    <n v="0.31094527363184077"/>
    <n v="0"/>
    <n v="1186"/>
    <n v="3960"/>
    <x v="1"/>
  </r>
  <r>
    <s v="The Very Hungry Caterpillar’s 123"/>
    <s v="Eric Carle"/>
    <n v="196"/>
    <n v="86"/>
    <s v="pevná vazba"/>
    <s v="Děti &amp; Mládež"/>
    <n v="110"/>
    <n v="0.56122448979591832"/>
    <n v="0"/>
    <n v="1973"/>
    <n v="2811"/>
    <x v="1"/>
  </r>
  <r>
    <s v="And Then What?"/>
    <s v="Ashton Catherine"/>
    <n v="312"/>
    <n v="246"/>
    <s v="měkká vazba"/>
    <s v="Ekonomie &amp; Naučné &amp; Věda"/>
    <n v="66"/>
    <n v="0.21153846153846154"/>
    <n v="0"/>
    <n v="4033"/>
    <n v="3648"/>
    <x v="2"/>
  </r>
  <r>
    <s v="The Connaught Bar"/>
    <s v="Agostino Perrone"/>
    <n v="886"/>
    <n v="709"/>
    <s v="pevná vazba"/>
    <s v="Vaření &amp; lifestyle"/>
    <n v="177"/>
    <n v="0.19977426636568849"/>
    <n v="0"/>
    <n v="1471"/>
    <n v="330"/>
    <x v="0"/>
  </r>
  <r>
    <s v="Right at Home: How Good Design is Good for the Mind"/>
    <m/>
    <n v="840"/>
    <n v="596"/>
    <s v="pevná vazba"/>
    <s v="Umění &amp; Kultura &amp; Hobby"/>
    <n v="244"/>
    <n v="0.2904761904761905"/>
    <n v="0"/>
    <n v="413"/>
    <n v="542"/>
    <x v="0"/>
  </r>
  <r>
    <s v="FAIRY TAIL: 100 Years Quest 15"/>
    <s v="Hiro Mashima"/>
    <n v="363"/>
    <n v="276"/>
    <s v="měkká vazba"/>
    <s v="Scifi &amp; Fantasy &amp; Horor"/>
    <n v="87"/>
    <n v="0.23966942148760331"/>
    <n v="0"/>
    <n v="3487"/>
    <n v="685"/>
    <x v="1"/>
  </r>
  <r>
    <s v="A Sherlock Holmes Escape Book: The Adventure of the Two Flying Scotsmen"/>
    <s v="Ormond Sacker"/>
    <n v="295"/>
    <n v="204"/>
    <s v="měkká vazba"/>
    <s v="Psychologie &amp; Spiritualita &amp; Esoterika"/>
    <n v="91"/>
    <n v="0.30847457627118646"/>
    <n v="0"/>
    <n v="927"/>
    <n v="1718"/>
    <x v="1"/>
  </r>
  <r>
    <s v="Ravens &amp; Red Lipstick, Japanese Photography Since 1945"/>
    <s v="Lena Fritsch"/>
    <n v="797"/>
    <n v="749"/>
    <s v="měkká vazba"/>
    <s v="Umění &amp; Kultura &amp; Hobby"/>
    <n v="48"/>
    <n v="6.0225846925972396E-2"/>
    <n v="0"/>
    <n v="736"/>
    <n v="3579"/>
    <x v="2"/>
  </r>
  <r>
    <s v="Planet Earth III: Accompanies the Landmark Series Narrated by David Attenborough"/>
    <s v="Matt Brandon"/>
    <n v="797"/>
    <n v="542"/>
    <s v="pevná vazba"/>
    <s v="Ekonomie &amp; Naučné &amp; Věda"/>
    <n v="255"/>
    <n v="0.31994981179422838"/>
    <n v="0"/>
    <n v="2108"/>
    <n v="857"/>
    <x v="0"/>
  </r>
  <r>
    <s v="Sacred Places of a Lifetime, Second Edition: 500 of the World´s Most Peaceful and Powerful Destinations"/>
    <s v="National Geographic"/>
    <n v="894"/>
    <n v="715"/>
    <s v="pevná vazba"/>
    <s v="Ekonomie &amp; Naučné &amp; Věda"/>
    <n v="179"/>
    <n v="0.20022371364653244"/>
    <n v="0"/>
    <n v="2136"/>
    <n v="3442"/>
    <x v="0"/>
  </r>
  <r>
    <s v="Japan: The World Vegetarian"/>
    <s v="Reiko Hashimoto"/>
    <n v="599"/>
    <n v="503"/>
    <s v="pevná vazba"/>
    <s v="Vaření &amp; lifestyle"/>
    <n v="96"/>
    <n v="0.16026711185308848"/>
    <n v="0"/>
    <n v="3404"/>
    <n v="4194"/>
    <x v="1"/>
  </r>
  <r>
    <s v="Gastronogeek Cult TV Cookbook"/>
    <s v="Titan Books"/>
    <n v="644"/>
    <n v="425"/>
    <s v="pevná vazba"/>
    <s v="Vaření &amp; lifestyle"/>
    <n v="219"/>
    <n v="0.34006211180124224"/>
    <n v="0"/>
    <n v="4353"/>
    <n v="245"/>
    <x v="0"/>
  </r>
  <r>
    <s v="Assassin's Creed: The Golden City"/>
    <s v="Jaleigh Johnson"/>
    <n v="294"/>
    <n v="171"/>
    <s v="měkká vazba"/>
    <s v="Scifi &amp; Fantasy &amp; Horor"/>
    <n v="123"/>
    <n v="0.41836734693877553"/>
    <n v="0"/>
    <n v="1054"/>
    <n v="666"/>
    <x v="1"/>
  </r>
  <r>
    <s v="Cabin Fever. Enchanting Cabins, Shacks, and Hideaways"/>
    <s v="Gestalten"/>
    <n v="1155"/>
    <n v="982"/>
    <s v="pevná vazba"/>
    <s v="Umění &amp; Kultura &amp; Hobby"/>
    <n v="173"/>
    <n v="0.1497835497835498"/>
    <n v="0"/>
    <n v="2198"/>
    <n v="3006"/>
    <x v="0"/>
  </r>
  <r>
    <s v="Sparring Partners"/>
    <s v="John Grisham"/>
    <n v="536"/>
    <n v="456"/>
    <s v="pevná vazba"/>
    <s v="Krimi &amp; thriller"/>
    <n v="80"/>
    <n v="0.14925373134328357"/>
    <n v="0"/>
    <n v="1098"/>
    <n v="2920"/>
    <x v="1"/>
  </r>
  <r>
    <s v="Paused in Cosmic Reflection"/>
    <s v="Robin Turner"/>
    <n v="805"/>
    <n v="580"/>
    <s v="pevná vazba"/>
    <s v="Beletrie"/>
    <n v="225"/>
    <n v="0.27950310559006208"/>
    <n v="0"/>
    <n v="2115"/>
    <n v="4027"/>
    <x v="0"/>
  </r>
  <r>
    <s v="The Air Raid Book Club"/>
    <s v="Lyons Annie"/>
    <n v="268"/>
    <n v="153"/>
    <s v="měkká vazba"/>
    <s v="Beletrie"/>
    <n v="115"/>
    <n v="0.42910447761194032"/>
    <n v="0"/>
    <n v="3232"/>
    <n v="564"/>
    <x v="1"/>
  </r>
  <r>
    <s v="A Series of Glances"/>
    <s v="Andy Summers"/>
    <n v="1781"/>
    <n v="1389"/>
    <s v="pevná vazba"/>
    <s v="Umění &amp; Kultura &amp; Hobby"/>
    <n v="392"/>
    <n v="0.2201010668163953"/>
    <n v="0"/>
    <n v="2389"/>
    <n v="2505"/>
    <x v="0"/>
  </r>
  <r>
    <s v="The Met Dress Up Paper Dolls"/>
    <s v="Satu Hameenaho-Fox"/>
    <n v="483"/>
    <n v="261"/>
    <s v="pevná vazba"/>
    <s v="Děti &amp; Mládež"/>
    <n v="222"/>
    <n v="0.45962732919254656"/>
    <n v="0"/>
    <n v="2901"/>
    <n v="2791"/>
    <x v="0"/>
  </r>
  <r>
    <s v="Recipe for a Perfect Wife"/>
    <s v="Brownová Karma"/>
    <n v="289"/>
    <n v="208"/>
    <s v="měkká vazba"/>
    <s v="Krimi &amp; thriller"/>
    <n v="81"/>
    <n v="0.28027681660899656"/>
    <n v="0"/>
    <n v="2500"/>
    <n v="927"/>
    <x v="1"/>
  </r>
  <r>
    <s v="Cloistered"/>
    <s v="Catherine Coldstream"/>
    <n v="660"/>
    <n v="462"/>
    <s v="pevná vazba"/>
    <s v="Beletrie"/>
    <n v="198"/>
    <n v="0.3"/>
    <n v="0"/>
    <n v="332"/>
    <n v="3763"/>
    <x v="0"/>
  </r>
  <r>
    <s v="Dead Fingers Talk"/>
    <s v="William S. Burroughs"/>
    <n v="294"/>
    <n v="176"/>
    <s v="měkká vazba"/>
    <s v="Beletrie"/>
    <n v="118"/>
    <n v="0.40136054421768708"/>
    <n v="0"/>
    <n v="742"/>
    <n v="1313"/>
    <x v="1"/>
  </r>
  <r>
    <s v="Back to Nature: Architecture Blends Into Landscape"/>
    <s v="Cayetano Cardelús Vidal"/>
    <n v="752"/>
    <n v="594"/>
    <s v="pevná vazba"/>
    <s v="Umění &amp; Kultura &amp; Hobby"/>
    <n v="158"/>
    <n v="0.21010638297872342"/>
    <n v="0"/>
    <n v="2774"/>
    <n v="4324"/>
    <x v="0"/>
  </r>
  <r>
    <s v="Rural Hours"/>
    <s v="Harriet Baker"/>
    <n v="707"/>
    <n v="587"/>
    <s v="pevná vazba"/>
    <s v="Beletrie"/>
    <n v="120"/>
    <n v="0.16973125884016974"/>
    <n v="0"/>
    <n v="1172"/>
    <n v="2885"/>
    <x v="1"/>
  </r>
  <r>
    <s v="Migrations: A History of Where We All Came From"/>
    <m/>
    <n v="787"/>
    <n v="677"/>
    <s v="pevná vazba"/>
    <s v="Historie &amp; války"/>
    <n v="110"/>
    <n v="0.13977128335451081"/>
    <n v="0"/>
    <n v="12"/>
    <n v="1071"/>
    <x v="1"/>
  </r>
  <r>
    <s v="Field of Blood"/>
    <s v="Gerald Seymour"/>
    <n v="169"/>
    <n v="128"/>
    <s v="měkká vazba"/>
    <s v="Krimi &amp; thriller"/>
    <n v="41"/>
    <n v="0.24260355029585798"/>
    <n v="0"/>
    <n v="2625"/>
    <n v="3195"/>
    <x v="2"/>
  </r>
  <r>
    <s v="Be a Scribe"/>
    <s v="Jen Thum"/>
    <n v="573"/>
    <n v="458"/>
    <s v="pevná vazba"/>
    <s v="Historie &amp; války"/>
    <n v="115"/>
    <n v="0.20069808027923211"/>
    <n v="0"/>
    <n v="3489"/>
    <n v="833"/>
    <x v="1"/>
  </r>
  <r>
    <s v="Argylle"/>
    <s v="Elly Conway"/>
    <n v="447"/>
    <n v="434"/>
    <s v="pevná vazba"/>
    <s v="Krimi &amp; thriller"/>
    <n v="13"/>
    <n v="2.9082774049217001E-2"/>
    <n v="0"/>
    <n v="2323"/>
    <n v="2669"/>
    <x v="3"/>
  </r>
  <r>
    <s v="Obit"/>
    <s v="Slovart"/>
    <n v="339"/>
    <n v="278"/>
    <s v="měkká vazba"/>
    <s v="Beletrie"/>
    <n v="61"/>
    <n v="0.17994100294985252"/>
    <n v="0"/>
    <n v="931"/>
    <n v="970"/>
    <x v="2"/>
  </r>
  <r>
    <s v="A Sensitive Person"/>
    <s v="Jáchym Topol"/>
    <n v="536"/>
    <n v="504"/>
    <s v="měkká vazba"/>
    <s v="Beletrie"/>
    <n v="32"/>
    <n v="5.9701492537313432E-2"/>
    <n v="0"/>
    <n v="2473"/>
    <n v="1159"/>
    <x v="2"/>
  </r>
  <r>
    <s v="Things I Wish I Told My Mother: The instant New York Times bestseller"/>
    <s v="James Patterson"/>
    <n v="268"/>
    <n v="247"/>
    <s v="měkká vazba"/>
    <s v="Beletrie"/>
    <n v="21"/>
    <n v="7.8358208955223885E-2"/>
    <n v="0"/>
    <n v="3510"/>
    <n v="136"/>
    <x v="3"/>
  </r>
  <r>
    <s v="Why do we need art? What do we gain by being creative? And other big questions"/>
    <s v="Michael Rosen"/>
    <n v="299"/>
    <n v="254"/>
    <s v="měkká vazba"/>
    <s v="Umění &amp; Kultura &amp; Hobby"/>
    <n v="45"/>
    <n v="0.15050167224080269"/>
    <n v="0"/>
    <n v="3571"/>
    <n v="3777"/>
    <x v="2"/>
  </r>
  <r>
    <s v="The Invention of Good and Evil"/>
    <s v="Hanno Sauer"/>
    <n v="738"/>
    <n v="686"/>
    <s v="pevná vazba"/>
    <s v="Psychologie &amp; Spiritualita &amp; Esoterika"/>
    <n v="52"/>
    <n v="7.0460704607046065E-2"/>
    <n v="0"/>
    <n v="4260"/>
    <n v="1642"/>
    <x v="2"/>
  </r>
  <r>
    <s v="Prisse d'Avennes. Egyptian Art"/>
    <s v="Salima Ikram"/>
    <n v="536"/>
    <n v="418"/>
    <s v="pevná vazba"/>
    <s v="Umění &amp; Kultura &amp; Hobby"/>
    <n v="118"/>
    <n v="0.22014925373134328"/>
    <n v="0"/>
    <n v="255"/>
    <n v="2594"/>
    <x v="1"/>
  </r>
  <r>
    <s v="Rain Heron"/>
    <s v="Robbie Arnott"/>
    <n v="299"/>
    <n v="254"/>
    <s v="měkká vazba"/>
    <s v="Scifi &amp; Fantasy &amp; Horor"/>
    <n v="45"/>
    <n v="0.15050167224080269"/>
    <n v="0"/>
    <n v="3908"/>
    <n v="2550"/>
    <x v="2"/>
  </r>
  <r>
    <s v="Nothing Special"/>
    <s v="Nicole Flattery"/>
    <n v="294"/>
    <n v="156"/>
    <s v="měkká vazba"/>
    <s v="Beletrie"/>
    <n v="138"/>
    <n v="0.46938775510204084"/>
    <n v="0"/>
    <n v="3138"/>
    <n v="2341"/>
    <x v="1"/>
  </r>
  <r>
    <s v="The Visual MBA"/>
    <s v="Jason Barron"/>
    <n v="627"/>
    <n v="502"/>
    <s v="měkká vazba"/>
    <s v="Ekonomie &amp; Naučné &amp; Věda"/>
    <n v="125"/>
    <n v="0.19936204146730463"/>
    <n v="0"/>
    <n v="1922"/>
    <n v="4362"/>
    <x v="1"/>
  </r>
  <r>
    <s v="Hooky Volume 2"/>
    <s v="Míriam Bonastre Tur"/>
    <n v="354"/>
    <n v="170"/>
    <s v="měkká vazba"/>
    <s v="Děti &amp; Mládež"/>
    <n v="184"/>
    <n v="0.51977401129943501"/>
    <n v="0"/>
    <n v="2582"/>
    <n v="4207"/>
    <x v="0"/>
  </r>
  <r>
    <s v="What Are You Going Through"/>
    <s v="Nunez Sigrid"/>
    <n v="295"/>
    <n v="115"/>
    <s v="měkká vazba"/>
    <s v="Beletrie"/>
    <n v="180"/>
    <n v="0.61016949152542377"/>
    <n v="0"/>
    <n v="3988"/>
    <n v="2325"/>
    <x v="0"/>
  </r>
  <r>
    <s v="Assassin's Creed: The Resurrection Plot"/>
    <s v="Kate Heartfield"/>
    <n v="294"/>
    <n v="185"/>
    <s v="měkká vazba"/>
    <s v="Scifi &amp; Fantasy &amp; Horor"/>
    <n v="109"/>
    <n v="0.37074829931972791"/>
    <n v="0"/>
    <n v="1525"/>
    <n v="2678"/>
    <x v="1"/>
  </r>
  <r>
    <s v="Wake Up"/>
    <s v="Morgan Piers"/>
    <n v="449"/>
    <n v="413"/>
    <s v="měkká vazba"/>
    <s v="Ekonomie &amp; Naučné &amp; Věda"/>
    <n v="36"/>
    <n v="8.0178173719376397E-2"/>
    <n v="0"/>
    <n v="231"/>
    <n v="34"/>
    <x v="2"/>
  </r>
  <r>
    <s v="Stars, Cars and Crystal Meth"/>
    <s v="Slovart"/>
    <n v="169"/>
    <n v="100"/>
    <s v="měkká vazba"/>
    <s v="Beletrie"/>
    <n v="69"/>
    <n v="0.40828402366863903"/>
    <n v="0"/>
    <n v="2872"/>
    <n v="3265"/>
    <x v="2"/>
  </r>
  <r>
    <s v="Books Of Blood Omnibus 2"/>
    <s v="Clive Barker"/>
    <n v="384"/>
    <n v="346"/>
    <s v="měkká vazba"/>
    <s v="Scifi &amp; Fantasy &amp; Horor"/>
    <n v="38"/>
    <n v="9.8958333333333329E-2"/>
    <n v="0"/>
    <n v="2626"/>
    <n v="3043"/>
    <x v="2"/>
  </r>
  <r>
    <s v="Prince of Fire"/>
    <s v="Daniel Silva"/>
    <n v="349"/>
    <n v="255"/>
    <s v="měkká vazba"/>
    <s v="Krimi &amp; thriller"/>
    <n v="94"/>
    <n v="0.2693409742120344"/>
    <n v="0"/>
    <n v="4201"/>
    <n v="1255"/>
    <x v="1"/>
  </r>
  <r>
    <s v="Nomad at Home"/>
    <s v="Hilary Robertsonová"/>
    <n v="976"/>
    <n v="586"/>
    <s v="pevná vazba"/>
    <s v="Psychologie &amp; Spiritualita &amp; Esoterika"/>
    <n v="390"/>
    <n v="0.39959016393442626"/>
    <n v="0"/>
    <n v="3216"/>
    <n v="2406"/>
    <x v="0"/>
  </r>
  <r>
    <s v="Bibi: A flamingo's tale"/>
    <s v="Jo Weaver"/>
    <n v="205"/>
    <n v="78"/>
    <s v="měkká vazba"/>
    <s v="Děti &amp; Mládež"/>
    <n v="127"/>
    <n v="0.61951219512195121"/>
    <n v="0"/>
    <n v="1199"/>
    <n v="246"/>
    <x v="1"/>
  </r>
  <r>
    <s v="The Red Hotel"/>
    <s v="Alan Philps"/>
    <n v="399"/>
    <n v="315"/>
    <s v="měkká vazba"/>
    <s v="Historie &amp; války"/>
    <n v="84"/>
    <n v="0.21052631578947367"/>
    <n v="0"/>
    <n v="3561"/>
    <n v="2110"/>
    <x v="1"/>
  </r>
  <r>
    <s v="The Only Astrology Book You'll Ever Need"/>
    <s v="Joanna Martine Woolfolk"/>
    <n v="531"/>
    <n v="435"/>
    <s v="měkká vazba"/>
    <s v="Psychologie &amp; Spiritualita &amp; Esoterika"/>
    <n v="96"/>
    <n v="0.1807909604519774"/>
    <n v="0"/>
    <n v="799"/>
    <n v="2208"/>
    <x v="1"/>
  </r>
  <r>
    <s v="Mrs Hudson and the Malabar Rose (Holmes &amp; Hudson Mystery)"/>
    <s v="Slovart"/>
    <n v="169"/>
    <n v="115"/>
    <s v="měkká vazba"/>
    <s v="Krimi &amp; thriller"/>
    <n v="54"/>
    <n v="0.31952662721893493"/>
    <n v="0"/>
    <n v="1415"/>
    <n v="2953"/>
    <x v="2"/>
  </r>
  <r>
    <s v="Sigil Craft"/>
    <s v="Lia Taylor"/>
    <n v="502"/>
    <n v="346"/>
    <s v="pevná vazba"/>
    <s v="Psychologie &amp; Spiritualita &amp; Esoterika"/>
    <n v="156"/>
    <n v="0.31075697211155379"/>
    <n v="0"/>
    <n v="2178"/>
    <n v="4414"/>
    <x v="0"/>
  </r>
  <r>
    <s v="The Animal Orchestra Plays Tchaikovsky"/>
    <s v="Sam Taplin"/>
    <n v="384"/>
    <n v="250"/>
    <s v="pevná vazba"/>
    <s v="Děti &amp; Mládež"/>
    <n v="134"/>
    <n v="0.34895833333333331"/>
    <n v="0"/>
    <n v="1264"/>
    <n v="3569"/>
    <x v="1"/>
  </r>
  <r>
    <s v="A History of Words for Children"/>
    <s v="Mary Richards"/>
    <n v="479"/>
    <n v="263"/>
    <s v="pevná vazba"/>
    <s v="Děti &amp; Mládež"/>
    <n v="216"/>
    <n v="0.45093945720250522"/>
    <n v="0"/>
    <n v="912"/>
    <n v="3504"/>
    <x v="0"/>
  </r>
  <r>
    <s v="Meanwhile Back on Earth"/>
    <s v="Oliver Jeffers"/>
    <n v="499"/>
    <n v="269"/>
    <s v="pevná vazba"/>
    <s v="Děti &amp; Mládež"/>
    <n v="230"/>
    <n v="0.46092184368737477"/>
    <n v="0"/>
    <n v="3696"/>
    <n v="1578"/>
    <x v="0"/>
  </r>
  <r>
    <s v="Parsi: From Persia to Bombay: recipes"/>
    <s v="Farokh Talati"/>
    <n v="790"/>
    <n v="593"/>
    <s v="pevná vazba"/>
    <s v="Vaření &amp; lifestyle"/>
    <n v="197"/>
    <n v="0.24936708860759493"/>
    <n v="0"/>
    <n v="533"/>
    <n v="2633"/>
    <x v="0"/>
  </r>
  <r>
    <s v="A Day in Hong Kong"/>
    <s v="ArChan Chan"/>
    <n v="573"/>
    <n v="499"/>
    <s v="pevná vazba"/>
    <s v="Vaření &amp; lifestyle"/>
    <n v="74"/>
    <n v="0.12914485165794065"/>
    <n v="0"/>
    <n v="2748"/>
    <n v="3924"/>
    <x v="2"/>
  </r>
  <r>
    <s v="The Many Lives of Mama Love"/>
    <s v="Lara Love Hardin"/>
    <n v="312"/>
    <n v="209"/>
    <s v="měkká vazba"/>
    <s v="Beletrie"/>
    <n v="103"/>
    <n v="0.33012820512820512"/>
    <n v="0"/>
    <n v="667"/>
    <n v="4141"/>
    <x v="1"/>
  </r>
  <r>
    <s v="The Metaverse. Building the Spatial Internet"/>
    <s v="Matthew Ball"/>
    <n v="707"/>
    <n v="679"/>
    <s v="pevná vazba"/>
    <s v="Ekonomie &amp; Naučné &amp; Věda"/>
    <n v="28"/>
    <n v="3.9603960396039604E-2"/>
    <n v="0"/>
    <n v="2024"/>
    <n v="2231"/>
    <x v="2"/>
  </r>
  <r>
    <s v="The Outer Hebrides"/>
    <s v="Paul Webster"/>
    <n v="206"/>
    <n v="122"/>
    <s v="měkká vazba"/>
    <s v="Ekonomie &amp; Naučné &amp; Věda"/>
    <n v="84"/>
    <n v="0.40776699029126212"/>
    <n v="0"/>
    <n v="1062"/>
    <n v="670"/>
    <x v="1"/>
  </r>
  <r>
    <s v="Signature Cocktails"/>
    <s v="Amanda Schuster"/>
    <n v="1040"/>
    <n v="1009"/>
    <s v="pevná vazba"/>
    <s v="Vaření &amp; lifestyle"/>
    <n v="31"/>
    <n v="2.9807692307692309E-2"/>
    <n v="0"/>
    <n v="2827"/>
    <n v="4305"/>
    <x v="2"/>
  </r>
  <r>
    <s v="Italian Interiors"/>
    <s v="Laura May Todd"/>
    <n v="1630"/>
    <n v="1451"/>
    <s v="pevná vazba"/>
    <s v="Umění &amp; Kultura &amp; Hobby"/>
    <n v="179"/>
    <n v="0.1098159509202454"/>
    <n v="0"/>
    <n v="1015"/>
    <n v="2775"/>
    <x v="0"/>
  </r>
  <r>
    <s v="Preserved: Vegetables"/>
    <s v="Cortney Burns"/>
    <n v="495"/>
    <n v="317"/>
    <s v="pevná vazba"/>
    <s v="Vaření &amp; lifestyle"/>
    <n v="178"/>
    <n v="0.35959595959595958"/>
    <n v="0"/>
    <n v="3148"/>
    <n v="1422"/>
    <x v="0"/>
  </r>
  <r>
    <s v="Age of Vice"/>
    <s v="Deepti Kapoor"/>
    <n v="402"/>
    <n v="310"/>
    <s v="měkká vazba"/>
    <s v="Krimi &amp; thriller"/>
    <n v="92"/>
    <n v="0.22885572139303484"/>
    <n v="0"/>
    <n v="4057"/>
    <n v="2425"/>
    <x v="1"/>
  </r>
  <r>
    <s v="Dinner"/>
    <s v="Meera Sodha"/>
    <n v="797"/>
    <n v="741"/>
    <s v="pevná vazba"/>
    <s v="Vaření &amp; lifestyle"/>
    <n v="56"/>
    <n v="7.0263488080301126E-2"/>
    <n v="0"/>
    <n v="1903"/>
    <n v="2860"/>
    <x v="2"/>
  </r>
  <r>
    <s v="Rangikura"/>
    <s v="Tayi Tibble"/>
    <n v="312"/>
    <n v="144"/>
    <s v="měkká vazba"/>
    <s v="Beletrie"/>
    <n v="168"/>
    <n v="0.53846153846153844"/>
    <n v="0"/>
    <n v="3424"/>
    <n v="4186"/>
    <x v="0"/>
  </r>
  <r>
    <s v="Temple Of The Winds : Book 4: The Sword Of Truth"/>
    <s v="Terry Goodkind"/>
    <n v="399"/>
    <n v="379"/>
    <s v="měkká vazba"/>
    <s v="Scifi &amp; Fantasy &amp; Horor"/>
    <n v="20"/>
    <n v="5.0125313283208017E-2"/>
    <n v="0"/>
    <n v="3966"/>
    <n v="4150"/>
    <x v="3"/>
  </r>
  <r>
    <s v="Persian Feasts"/>
    <s v="Bahar Tavakolian"/>
    <n v="1020"/>
    <n v="908"/>
    <s v="pevná vazba"/>
    <s v="Vaření &amp; lifestyle"/>
    <n v="112"/>
    <n v="0.10980392156862745"/>
    <n v="0"/>
    <n v="3739"/>
    <n v="2950"/>
    <x v="1"/>
  </r>
  <r>
    <s v="Preserved: Drinks"/>
    <s v="Cortney Burns"/>
    <n v="495"/>
    <n v="450"/>
    <s v="pevná vazba"/>
    <s v="Vaření &amp; lifestyle"/>
    <n v="45"/>
    <n v="9.0909090909090912E-2"/>
    <n v="0"/>
    <n v="2513"/>
    <n v="4486"/>
    <x v="2"/>
  </r>
  <r>
    <s v="Last Night I Dreamed of Peace"/>
    <s v="Dang Thuy Tram"/>
    <n v="495"/>
    <n v="317"/>
    <s v="měkká vazba"/>
    <s v="Beletrie"/>
    <n v="178"/>
    <n v="0.35959595959595958"/>
    <n v="0"/>
    <n v="2659"/>
    <n v="368"/>
    <x v="0"/>
  </r>
  <r>
    <s v="Outlawed"/>
    <s v="North Anna"/>
    <n v="250"/>
    <n v="175"/>
    <s v="měkká vazba"/>
    <s v="Beletrie"/>
    <n v="75"/>
    <n v="0.3"/>
    <n v="0"/>
    <n v="3983"/>
    <n v="1044"/>
    <x v="2"/>
  </r>
  <r>
    <s v="This Mortal Coil"/>
    <s v="Andrew Doig"/>
    <n v="329"/>
    <n v="257"/>
    <s v="měkká vazba"/>
    <s v="Ekonomie &amp; Naučné &amp; Věda"/>
    <n v="72"/>
    <n v="0.21884498480243161"/>
    <n v="0"/>
    <n v="2211"/>
    <n v="4213"/>
    <x v="2"/>
  </r>
  <r>
    <s v="Free and Equal"/>
    <s v="Daniel Chandler"/>
    <n v="312"/>
    <n v="259"/>
    <s v="měkká vazba"/>
    <s v="Ekonomie &amp; Naučné &amp; Věda"/>
    <n v="53"/>
    <n v="0.16987179487179488"/>
    <n v="0"/>
    <n v="535"/>
    <n v="4191"/>
    <x v="2"/>
  </r>
  <r>
    <s v="Sobremesa"/>
    <s v="Susana Villasuso"/>
    <n v="797"/>
    <n v="646"/>
    <s v="pevná vazba"/>
    <s v="Vaření &amp; lifestyle"/>
    <n v="151"/>
    <n v="0.18946047678795483"/>
    <n v="0"/>
    <n v="1555"/>
    <n v="4376"/>
    <x v="0"/>
  </r>
  <r>
    <s v="Pocket Full of Rye"/>
    <s v="Agatha Christie"/>
    <n v="357"/>
    <n v="289"/>
    <s v="pevná vazba"/>
    <s v="Krimi &amp; thriller"/>
    <n v="68"/>
    <n v="0.19047619047619047"/>
    <n v="0"/>
    <n v="4538"/>
    <n v="650"/>
    <x v="2"/>
  </r>
  <r>
    <s v="We Have Everything We Need To Start Again"/>
    <s v="Hot Key Books"/>
    <n v="299"/>
    <n v="230"/>
    <s v="měkká vazba"/>
    <s v="Beletrie"/>
    <n v="69"/>
    <n v="0.23076923076923078"/>
    <n v="0"/>
    <n v="2237"/>
    <n v="8"/>
    <x v="2"/>
  </r>
  <r>
    <s v="The 158-pound Marriage"/>
    <s v="John Irving"/>
    <n v="268"/>
    <n v="147"/>
    <s v="měkká vazba"/>
    <s v="Beletrie"/>
    <n v="121"/>
    <n v="0.45149253731343286"/>
    <n v="0"/>
    <n v="1826"/>
    <n v="1735"/>
    <x v="1"/>
  </r>
  <r>
    <s v="The Stompysaurus"/>
    <s v="Rachel Bright"/>
    <n v="399"/>
    <n v="223"/>
    <s v="pevná vazba"/>
    <s v="Děti &amp; Mládež"/>
    <n v="176"/>
    <n v="0.44110275689223055"/>
    <n v="0"/>
    <n v="2312"/>
    <n v="2936"/>
    <x v="0"/>
  </r>
  <r>
    <s v="Condition Black"/>
    <s v="Slovart"/>
    <n v="169"/>
    <n v="91"/>
    <s v="pevná vazba"/>
    <s v="Krimi &amp; thriller"/>
    <n v="78"/>
    <n v="0.46153846153846156"/>
    <n v="0"/>
    <n v="386"/>
    <n v="1246"/>
    <x v="1"/>
  </r>
  <r>
    <s v="Against the Loveless World"/>
    <s v="Susan Abulhawa"/>
    <n v="295"/>
    <n v="207"/>
    <s v="měkká vazba"/>
    <s v="Beletrie"/>
    <n v="88"/>
    <n v="0.29830508474576273"/>
    <n v="0"/>
    <n v="1260"/>
    <n v="4306"/>
    <x v="1"/>
  </r>
  <r>
    <s v="Curtain Up!"/>
    <s v="Slovart"/>
    <n v="429"/>
    <n v="116"/>
    <s v="pevná vazba"/>
    <s v="Děti &amp; Mládež"/>
    <n v="313"/>
    <n v="0.72960372960372966"/>
    <n v="0"/>
    <n v="683"/>
    <n v="881"/>
    <x v="0"/>
  </r>
  <r>
    <s v="Whale Done!"/>
    <s v="Kenneth Blanchard"/>
    <n v="325"/>
    <n v="254"/>
    <s v="měkká vazba"/>
    <s v="Ekonomie &amp; Naučné &amp; Věda"/>
    <n v="71"/>
    <n v="0.21846153846153846"/>
    <n v="0"/>
    <n v="1664"/>
    <n v="4401"/>
    <x v="2"/>
  </r>
  <r>
    <s v="Mercy"/>
    <s v="David Baldacci"/>
    <n v="205"/>
    <n v="117"/>
    <s v="měkká vazba"/>
    <s v="Krimi &amp; thriller"/>
    <n v="88"/>
    <n v="0.42926829268292682"/>
    <n v="0"/>
    <n v="2266"/>
    <n v="4415"/>
    <x v="1"/>
  </r>
  <r>
    <s v="Lift-the-flap Questions and Answers about Germs"/>
    <s v="Katie Daynes"/>
    <n v="349"/>
    <n v="171"/>
    <s v="pevná vazba"/>
    <s v="Děti &amp; Mládež"/>
    <n v="178"/>
    <n v="0.51002865329512892"/>
    <n v="0"/>
    <n v="3616"/>
    <n v="1343"/>
    <x v="0"/>
  </r>
  <r>
    <s v="Brutally Honest"/>
    <s v="Melanie Brown"/>
    <n v="363"/>
    <n v="211"/>
    <s v="měkká vazba"/>
    <s v="Beletrie"/>
    <n v="152"/>
    <n v="0.41873278236914602"/>
    <n v="0"/>
    <n v="3975"/>
    <n v="1552"/>
    <x v="0"/>
  </r>
  <r>
    <s v="Black Clover 11"/>
    <s v="Yuki Tabata"/>
    <n v="268"/>
    <n v="174"/>
    <s v="měkká vazba"/>
    <s v="Scifi &amp; Fantasy &amp; Horor"/>
    <n v="94"/>
    <n v="0.35074626865671643"/>
    <n v="0"/>
    <n v="1269"/>
    <n v="315"/>
    <x v="1"/>
  </r>
  <r>
    <s v="The Sandman Volume 10: The Wake"/>
    <s v="Neil Gaiman"/>
    <n v="549"/>
    <n v="401"/>
    <s v="měkká vazba"/>
    <s v="Scifi &amp; Fantasy &amp; Horor"/>
    <n v="148"/>
    <n v="0.26958105646630237"/>
    <n v="0"/>
    <n v="73"/>
    <n v="103"/>
    <x v="1"/>
  </r>
  <r>
    <s v="Sticker Dolly Dressing Mermaids"/>
    <s v="Fiona Wattová"/>
    <n v="236"/>
    <n v="130"/>
    <s v="měkká vazba"/>
    <s v="Děti &amp; Mládež"/>
    <n v="106"/>
    <n v="0.44915254237288138"/>
    <n v="0"/>
    <n v="947"/>
    <n v="719"/>
    <x v="1"/>
  </r>
  <r>
    <s v="The Fragile Earth"/>
    <s v="Henry Finder"/>
    <n v="399"/>
    <n v="323"/>
    <s v="měkká vazba"/>
    <s v="Ekonomie &amp; Naučné &amp; Věda"/>
    <n v="76"/>
    <n v="0.19047619047619047"/>
    <n v="0"/>
    <n v="1316"/>
    <n v="908"/>
    <x v="1"/>
  </r>
  <r>
    <s v="Perilous Times"/>
    <s v="Thomas D. Lee"/>
    <n v="268"/>
    <n v="190"/>
    <s v="měkká vazba"/>
    <s v="Scifi &amp; Fantasy &amp; Horor"/>
    <n v="78"/>
    <n v="0.29104477611940299"/>
    <n v="0"/>
    <n v="2016"/>
    <n v="750"/>
    <x v="1"/>
  </r>
  <r>
    <s v="On Wilder Seas"/>
    <s v="Nikki Marmery"/>
    <n v="289"/>
    <n v="121"/>
    <s v="měkká vazba"/>
    <s v="Beletrie"/>
    <n v="168"/>
    <n v="0.58131487889273359"/>
    <n v="0"/>
    <n v="2255"/>
    <n v="2536"/>
    <x v="0"/>
  </r>
  <r>
    <s v="Which Way to Anywhere"/>
    <s v="Cressida Cowellová"/>
    <n v="299"/>
    <n v="224"/>
    <s v="měkká vazba"/>
    <s v="Děti &amp; Mládež"/>
    <n v="75"/>
    <n v="0.25083612040133779"/>
    <n v="0"/>
    <n v="582"/>
    <n v="2419"/>
    <x v="2"/>
  </r>
  <r>
    <s v="The Mushroom Tree Mystery"/>
    <s v="Ovidia Yu"/>
    <n v="286"/>
    <n v="237"/>
    <s v="měkká vazba"/>
    <s v="Krimi &amp; thriller"/>
    <n v="49"/>
    <n v="0.17132867132867133"/>
    <n v="0"/>
    <n v="798"/>
    <n v="4022"/>
    <x v="2"/>
  </r>
  <r>
    <s v="Let Us Descend"/>
    <s v="Jesmyn Wardová"/>
    <n v="294"/>
    <n v="226"/>
    <s v="měkká vazba"/>
    <s v="Beletrie"/>
    <n v="68"/>
    <n v="0.23129251700680273"/>
    <n v="0"/>
    <n v="3076"/>
    <n v="373"/>
    <x v="2"/>
  </r>
  <r>
    <s v="Annihilation - Book 4"/>
    <s v="Megan DeVos"/>
    <n v="199"/>
    <n v="135"/>
    <s v="měkká vazba"/>
    <s v="Scifi &amp; Fantasy &amp; Horor"/>
    <n v="64"/>
    <n v="0.32160804020100503"/>
    <n v="0"/>
    <n v="3708"/>
    <n v="2388"/>
    <x v="2"/>
  </r>
  <r>
    <s v="Italy by Ingredient"/>
    <s v="Molly DeCoudreaux"/>
    <n v="886"/>
    <n v="780"/>
    <s v="pevná vazba"/>
    <s v="Vaření &amp; lifestyle"/>
    <n v="106"/>
    <n v="0.11963882618510158"/>
    <n v="0"/>
    <n v="3657"/>
    <n v="2576"/>
    <x v="1"/>
  </r>
  <r>
    <s v="Is It Ever Just Sex?"/>
    <s v="Darian Leader"/>
    <n v="509"/>
    <n v="494"/>
    <s v="pevná vazba"/>
    <s v="Psychologie &amp; Spiritualita &amp; Esoterika"/>
    <n v="15"/>
    <n v="2.9469548133595286E-2"/>
    <n v="0"/>
    <n v="88"/>
    <n v="2405"/>
    <x v="3"/>
  </r>
  <r>
    <s v="The Book of Bok"/>
    <s v="Neil Armstrong"/>
    <n v="239"/>
    <n v="100"/>
    <s v="měkká vazba"/>
    <s v="Děti &amp; Mládež"/>
    <n v="139"/>
    <n v="0.58158995815899583"/>
    <n v="0"/>
    <n v="3591"/>
    <n v="2190"/>
    <x v="1"/>
  </r>
  <r>
    <s v="Ada Lovelace: The Fantastically Feminist (and Totally True) Story of the Mathematician Extraordinaire"/>
    <s v="Anna Doherty"/>
    <n v="239"/>
    <n v="136"/>
    <s v="měkká vazba"/>
    <s v="Děti &amp; Mládež"/>
    <n v="103"/>
    <n v="0.43096234309623432"/>
    <n v="0"/>
    <n v="2197"/>
    <n v="1647"/>
    <x v="1"/>
  </r>
  <r>
    <s v="Moving"/>
    <s v="Jenny Eclairová"/>
    <n v="268"/>
    <n v="177"/>
    <s v="měkká vazba"/>
    <s v="Beletrie"/>
    <n v="91"/>
    <n v="0.33955223880597013"/>
    <n v="0"/>
    <n v="4285"/>
    <n v="4123"/>
    <x v="1"/>
  </r>
  <r>
    <s v="Impostor"/>
    <s v="LJ Ross"/>
    <n v="236"/>
    <n v="184"/>
    <s v="měkká vazba"/>
    <s v="Krimi &amp; thriller"/>
    <n v="52"/>
    <n v="0.22033898305084745"/>
    <n v="0"/>
    <n v="3902"/>
    <n v="2514"/>
    <x v="2"/>
  </r>
  <r>
    <s v="Think Twice"/>
    <s v="Alex Bellos"/>
    <n v="384"/>
    <n v="376"/>
    <s v="pevná vazba"/>
    <s v="Psychologie &amp; Spiritualita &amp; Esoterika"/>
    <n v="8"/>
    <n v="2.0833333333333332E-2"/>
    <n v="0"/>
    <n v="1728"/>
    <n v="843"/>
    <x v="3"/>
  </r>
  <r>
    <s v="A Short History of Drunkenness"/>
    <s v="Slovart"/>
    <n v="299"/>
    <n v="269"/>
    <s v="měkká vazba"/>
    <s v="Vaření &amp; lifestyle"/>
    <n v="30"/>
    <n v="0.10033444816053512"/>
    <n v="0"/>
    <n v="893"/>
    <n v="2290"/>
    <x v="2"/>
  </r>
  <r>
    <s v="Opinionated Guide to photography"/>
    <s v="Robert Shore"/>
    <n v="447"/>
    <n v="380"/>
    <s v="pevná vazba"/>
    <s v="Umění &amp; Kultura &amp; Hobby"/>
    <n v="67"/>
    <n v="0.14988814317673377"/>
    <n v="0"/>
    <n v="3832"/>
    <n v="3305"/>
    <x v="2"/>
  </r>
  <r>
    <s v="The Edith Farnsworth House"/>
    <s v="Hilary Lewis"/>
    <n v="1513"/>
    <n v="1422"/>
    <s v="pevná vazba"/>
    <s v="Umění &amp; Kultura &amp; Hobby"/>
    <n v="91"/>
    <n v="6.014540647719762E-2"/>
    <n v="0"/>
    <n v="108"/>
    <n v="694"/>
    <x v="1"/>
  </r>
  <r>
    <s v="The Gift: A survivor’s journey to freedom"/>
    <s v="Edith Eger"/>
    <n v="329"/>
    <n v="263"/>
    <s v="měkká vazba"/>
    <s v="Beletrie"/>
    <n v="66"/>
    <n v="0.20060790273556231"/>
    <n v="0"/>
    <n v="3096"/>
    <n v="1085"/>
    <x v="2"/>
  </r>
  <r>
    <s v="Time of the Child"/>
    <s v="Williams Niall"/>
    <n v="402"/>
    <n v="273"/>
    <s v="měkká vazba"/>
    <s v="Beletrie"/>
    <n v="129"/>
    <n v="0.32089552238805968"/>
    <n v="0"/>
    <n v="2610"/>
    <n v="1673"/>
    <x v="1"/>
  </r>
  <r>
    <s v="Gung Ho!"/>
    <s v="Sheldon Bowles"/>
    <n v="295"/>
    <n v="254"/>
    <s v="měkká vazba"/>
    <s v="Ekonomie &amp; Naučné &amp; Věda"/>
    <n v="41"/>
    <n v="0.13898305084745763"/>
    <n v="0"/>
    <n v="276"/>
    <n v="4546"/>
    <x v="2"/>
  </r>
  <r>
    <s v="Runaway"/>
    <s v="Alice Munroová"/>
    <n v="223"/>
    <n v="167"/>
    <s v="měkká vazba"/>
    <s v="Krimi &amp; thriller"/>
    <n v="56"/>
    <n v="0.25112107623318386"/>
    <n v="0"/>
    <n v="2914"/>
    <n v="1194"/>
    <x v="2"/>
  </r>
  <r>
    <s v="The Seven Deadly Sins 5"/>
    <s v="Slovart"/>
    <n v="268"/>
    <n v="228"/>
    <s v="měkká vazba"/>
    <s v="Scifi &amp; Fantasy &amp; Horor"/>
    <n v="40"/>
    <n v="0.14925373134328357"/>
    <n v="0"/>
    <n v="2988"/>
    <n v="3794"/>
    <x v="2"/>
  </r>
  <r>
    <s v="Sto let česko-uruguayských vztahů"/>
    <s v="Michal Zourek"/>
    <n v="205"/>
    <n v="148"/>
    <s v="měkká vazba"/>
    <s v="Ekonomie &amp; Naučné &amp; Věda"/>
    <n v="57"/>
    <n v="0.2780487804878049"/>
    <n v="0"/>
    <n v="491"/>
    <n v="1290"/>
    <x v="2"/>
  </r>
  <r>
    <s v="Who's That Dinosaur? An Animal Guessing Game"/>
    <s v="Slovart"/>
    <n v="369"/>
    <n v="244"/>
    <s v="pevná vazba"/>
    <s v="Děti &amp; Mládež"/>
    <n v="125"/>
    <n v="0.33875338753387535"/>
    <n v="0"/>
    <n v="900"/>
    <n v="1317"/>
    <x v="1"/>
  </r>
  <r>
    <s v="Bright Young Women"/>
    <s v="Jessica Knollová"/>
    <n v="402"/>
    <n v="338"/>
    <s v="měkká vazba"/>
    <s v="Krimi &amp; thriller"/>
    <n v="64"/>
    <n v="0.15920398009950248"/>
    <n v="0"/>
    <n v="1775"/>
    <n v="218"/>
    <x v="2"/>
  </r>
  <r>
    <s v="An Italian Christmas: Festive Tales for La Dolce Vita"/>
    <s v="Vintage Publishing"/>
    <n v="357"/>
    <n v="207"/>
    <s v="pevná vazba"/>
    <s v="Beletrie"/>
    <n v="150"/>
    <n v="0.42016806722689076"/>
    <n v="0"/>
    <n v="2092"/>
    <n v="3537"/>
    <x v="1"/>
  </r>
  <r>
    <s v="The Dior Style Principles"/>
    <s v="Hannah Rogers"/>
    <n v="402"/>
    <n v="374"/>
    <s v="pevná vazba"/>
    <s v="Umění &amp; Kultura &amp; Hobby"/>
    <n v="28"/>
    <n v="6.965174129353234E-2"/>
    <n v="0"/>
    <n v="2305"/>
    <n v="2095"/>
    <x v="2"/>
  </r>
  <r>
    <s v="If Nietzsche Were a Narwhal: What Animal Intelligence Reveals About Human Stupidity"/>
    <s v="Justin Gregg"/>
    <n v="349"/>
    <n v="244"/>
    <s v="měkká vazba"/>
    <s v="Ekonomie &amp; Naučné &amp; Věda"/>
    <n v="105"/>
    <n v="0.3008595988538682"/>
    <n v="0"/>
    <n v="2906"/>
    <n v="2977"/>
    <x v="1"/>
  </r>
  <r>
    <s v="The Naked Neanderthal"/>
    <s v="Ludovic Slimak"/>
    <n v="599"/>
    <n v="497"/>
    <s v="pevná vazba"/>
    <s v="Historie &amp; války"/>
    <n v="102"/>
    <n v="0.17028380634390652"/>
    <n v="0"/>
    <n v="3998"/>
    <n v="2301"/>
    <x v="1"/>
  </r>
  <r>
    <s v="I Work at Home : Home Offices for a New Era"/>
    <s v="Bridget Vranckx"/>
    <n v="886"/>
    <n v="797"/>
    <s v="pevná vazba"/>
    <s v="Umění &amp; Kultura &amp; Hobby"/>
    <n v="89"/>
    <n v="0.10045146726862303"/>
    <n v="0"/>
    <n v="120"/>
    <n v="2421"/>
    <x v="1"/>
  </r>
  <r>
    <s v="How to Talk so Kids Will Listen and Listen so Kids Will Talk"/>
    <s v="Adele Faber"/>
    <n v="384"/>
    <n v="346"/>
    <s v="měkká vazba"/>
    <s v="Ekonomie &amp; Naučné &amp; Věda"/>
    <n v="38"/>
    <n v="9.8958333333333329E-2"/>
    <n v="0"/>
    <n v="4200"/>
    <n v="158"/>
    <x v="2"/>
  </r>
  <r>
    <s v="Herbarium: One Hundred Herbs · Grow · Cook · Heal"/>
    <s v="Alethea Harampolis"/>
    <n v="799"/>
    <n v="567"/>
    <s v="měkká vazba"/>
    <s v="Vaření &amp; lifestyle"/>
    <n v="232"/>
    <n v="0.29036295369211512"/>
    <n v="0"/>
    <n v="160"/>
    <n v="786"/>
    <x v="0"/>
  </r>
  <r>
    <s v="Nonhuman Photography"/>
    <s v="Joanna Zylinska"/>
    <n v="894"/>
    <n v="590"/>
    <s v="měkká vazba"/>
    <s v="Umění &amp; Kultura &amp; Hobby"/>
    <n v="304"/>
    <n v="0.34004474272930652"/>
    <n v="0"/>
    <n v="2519"/>
    <n v="1636"/>
    <x v="0"/>
  </r>
  <r>
    <s v="Hegarty on Advertising"/>
    <s v="John Hegarty"/>
    <n v="473"/>
    <n v="374"/>
    <s v="měkká vazba"/>
    <s v="Ekonomie &amp; Naučné &amp; Věda"/>
    <n v="99"/>
    <n v="0.20930232558139536"/>
    <n v="0"/>
    <n v="2937"/>
    <n v="3707"/>
    <x v="1"/>
  </r>
  <r>
    <s v="The Seven Deadly Sins 4"/>
    <s v="Slovart"/>
    <n v="268"/>
    <n v="185"/>
    <s v="měkká vazba"/>
    <s v="Scifi &amp; Fantasy &amp; Horor"/>
    <n v="83"/>
    <n v="0.30970149253731344"/>
    <n v="0"/>
    <n v="3673"/>
    <n v="2847"/>
    <x v="1"/>
  </r>
  <r>
    <s v="Leaving the Comfort Zone"/>
    <s v="Gestalten"/>
    <n v="1490"/>
    <n v="954"/>
    <s v="pevná vazba"/>
    <s v="Ekonomie &amp; Naučné &amp; Věda"/>
    <n v="536"/>
    <n v="0.3597315436241611"/>
    <n v="0"/>
    <n v="279"/>
    <n v="4224"/>
    <x v="0"/>
  </r>
  <r>
    <s v="The New Homemade Kitchen"/>
    <s v="Chronicle Books"/>
    <n v="869"/>
    <n v="608"/>
    <s v="pevná vazba"/>
    <s v="Vaření &amp; lifestyle"/>
    <n v="261"/>
    <n v="0.30034522439585731"/>
    <n v="0"/>
    <n v="2915"/>
    <n v="367"/>
    <x v="0"/>
  </r>
  <r>
    <s v="Brazil (Spectacular Places)"/>
    <s v="Katja Sassmannshausen"/>
    <n v="357"/>
    <n v="286"/>
    <s v="měkká vazba"/>
    <s v="Umění &amp; Kultura &amp; Hobby"/>
    <n v="71"/>
    <n v="0.19887955182072828"/>
    <n v="0"/>
    <n v="3072"/>
    <n v="519"/>
    <x v="2"/>
  </r>
  <r>
    <s v="The Very Hungry Caterpillar's Jungle Hide and Seek"/>
    <s v="Eric Carle"/>
    <n v="223"/>
    <n v="136"/>
    <s v="leporelo"/>
    <s v="Děti &amp; Mládež"/>
    <n v="87"/>
    <n v="0.39013452914798208"/>
    <n v="0"/>
    <n v="1919"/>
    <n v="3094"/>
    <x v="1"/>
  </r>
  <r>
    <s v="Sharpe´s Command"/>
    <s v="Bernard Cornwell"/>
    <n v="268"/>
    <n v="142"/>
    <s v="měkká vazba"/>
    <s v="Beletrie"/>
    <n v="126"/>
    <n v="0.47014925373134331"/>
    <n v="0"/>
    <n v="1391"/>
    <n v="2294"/>
    <x v="1"/>
  </r>
  <r>
    <s v="Our Next Reality"/>
    <s v="Alvin Wang Graylin"/>
    <n v="473"/>
    <n v="421"/>
    <s v="měkká vazba"/>
    <s v="Ekonomie &amp; Naučné &amp; Věda"/>
    <n v="52"/>
    <n v="0.10993657505285412"/>
    <n v="0"/>
    <n v="455"/>
    <n v="2494"/>
    <x v="2"/>
  </r>
  <r>
    <s v="The Dream of Europe : Travels in a Troubled Continent"/>
    <s v="Mak Geert"/>
    <n v="399"/>
    <n v="303"/>
    <s v="měkká vazba"/>
    <s v="Ekonomie &amp; Naučné &amp; Věda"/>
    <n v="96"/>
    <n v="0.24060150375939848"/>
    <n v="0"/>
    <n v="650"/>
    <n v="3723"/>
    <x v="1"/>
  </r>
  <r>
    <s v="Beat Stress at Work: How to Balance Your Ambition with Your Anxiety"/>
    <s v="Lucy Streul"/>
    <n v="399"/>
    <n v="339"/>
    <s v="měkká vazba"/>
    <s v="Ekonomie &amp; Naučné &amp; Věda"/>
    <n v="60"/>
    <n v="0.15037593984962405"/>
    <n v="0"/>
    <n v="706"/>
    <n v="3237"/>
    <x v="2"/>
  </r>
  <r>
    <s v="Goodbye to Russia"/>
    <s v="Sarah Rainsfordová"/>
    <n v="473"/>
    <n v="369"/>
    <s v="měkká vazba"/>
    <s v="Ekonomie &amp; Naučné &amp; Věda"/>
    <n v="104"/>
    <n v="0.21987315010570824"/>
    <n v="0"/>
    <n v="1408"/>
    <n v="2990"/>
    <x v="1"/>
  </r>
  <r>
    <s v="Building for Change: The Architecture of Creative Reuse"/>
    <s v="Ruth Lang"/>
    <n v="1590"/>
    <n v="1447"/>
    <s v="pevná vazba"/>
    <s v="Umění &amp; Kultura &amp; Hobby"/>
    <n v="143"/>
    <n v="8.9937106918238988E-2"/>
    <n v="0"/>
    <n v="1151"/>
    <n v="605"/>
    <x v="1"/>
  </r>
  <r>
    <s v="The Seven Deadly Sins 7"/>
    <s v="Slovart"/>
    <n v="268"/>
    <n v="198"/>
    <s v="měkká vazba"/>
    <s v="Scifi &amp; Fantasy &amp; Horor"/>
    <n v="70"/>
    <n v="0.26119402985074625"/>
    <n v="0"/>
    <n v="4160"/>
    <n v="2452"/>
    <x v="2"/>
  </r>
  <r>
    <s v="The Kill Artist"/>
    <s v="Daniel Silva"/>
    <n v="325"/>
    <n v="244"/>
    <s v="měkká vazba"/>
    <s v="Krimi &amp; thriller"/>
    <n v="81"/>
    <n v="0.24923076923076923"/>
    <n v="0"/>
    <n v="1399"/>
    <n v="2935"/>
    <x v="1"/>
  </r>
  <r>
    <s v="Where Architects Sleep"/>
    <s v="Greg Miller"/>
    <n v="590"/>
    <n v="448"/>
    <s v="pevná vazba"/>
    <s v="Umění &amp; Kultura &amp; Hobby"/>
    <n v="142"/>
    <n v="0.24067796610169492"/>
    <n v="0"/>
    <n v="4476"/>
    <n v="4147"/>
    <x v="1"/>
  </r>
  <r>
    <s v="All the Knowledge in the World"/>
    <s v="Simon Garfield"/>
    <n v="349"/>
    <n v="300"/>
    <s v="měkká vazba"/>
    <s v="Ekonomie &amp; Naučné &amp; Věda"/>
    <n v="49"/>
    <n v="0.14040114613180515"/>
    <n v="0"/>
    <n v="3953"/>
    <n v="877"/>
    <x v="2"/>
  </r>
  <r>
    <s v="Kids of Cosplay"/>
    <s v="Tom Rasmussen"/>
    <n v="1290"/>
    <n v="1161"/>
    <s v="pevná vazba"/>
    <s v="Umění &amp; Kultura &amp; Hobby"/>
    <n v="129"/>
    <n v="0.1"/>
    <n v="0"/>
    <n v="4116"/>
    <n v="1977"/>
    <x v="1"/>
  </r>
  <r>
    <s v="The Gods and Goddesses of Greece and Rome"/>
    <s v="Slovart"/>
    <n v="990"/>
    <n v="782"/>
    <s v="pevná vazba"/>
    <s v="Historie &amp; války"/>
    <n v="208"/>
    <n v="0.21010101010101009"/>
    <n v="0"/>
    <n v="2934"/>
    <n v="29"/>
    <x v="0"/>
  </r>
  <r>
    <s v="Serif In Use"/>
    <s v="Victionary"/>
    <n v="1155"/>
    <n v="1016"/>
    <s v="pevná vazba"/>
    <s v="Umění &amp; Kultura &amp; Hobby"/>
    <n v="139"/>
    <n v="0.12034632034632034"/>
    <n v="0"/>
    <n v="1873"/>
    <n v="3709"/>
    <x v="1"/>
  </r>
  <r>
    <s v="How Not to Eat Ultra-Processed"/>
    <s v="Nichola Ludlam-Raine"/>
    <n v="447"/>
    <n v="375"/>
    <s v="měkká vazba"/>
    <s v="Vaření &amp; lifestyle"/>
    <n v="72"/>
    <n v="0.16107382550335569"/>
    <n v="0"/>
    <n v="262"/>
    <n v="2976"/>
    <x v="2"/>
  </r>
  <r>
    <s v="Bhagavad Gita as it is"/>
    <s v="Bhaktivedanta Swami A. C. Prabhupada"/>
    <n v="354"/>
    <n v="276"/>
    <s v="pevná vazba"/>
    <s v="Psychologie &amp; Spiritualita &amp; Esoterika"/>
    <n v="78"/>
    <n v="0.22033898305084745"/>
    <n v="0"/>
    <n v="2491"/>
    <n v="3348"/>
    <x v="1"/>
  </r>
  <r>
    <s v="The Colossal Book of Incredible Facts for Curious Minds"/>
    <s v="Chas Newkey-Burden"/>
    <n v="529"/>
    <n v="360"/>
    <s v="měkká vazba"/>
    <s v="Ekonomie &amp; Naučné &amp; Věda"/>
    <n v="169"/>
    <n v="0.31947069943289225"/>
    <n v="0"/>
    <n v="3579"/>
    <n v="2766"/>
    <x v="0"/>
  </r>
  <r>
    <s v="The Trees"/>
    <s v="Percival Everett"/>
    <n v="295"/>
    <n v="207"/>
    <s v="měkká vazba"/>
    <s v="Beletrie"/>
    <n v="88"/>
    <n v="0.29830508474576273"/>
    <n v="0"/>
    <n v="3362"/>
    <n v="3075"/>
    <x v="1"/>
  </r>
  <r>
    <s v="Thank You (Falettinme Be Mice Elf Agin)"/>
    <s v="Sly Stone"/>
    <n v="473"/>
    <n v="293"/>
    <s v="měkká vazba"/>
    <s v="Beletrie"/>
    <n v="180"/>
    <n v="0.38054968287526425"/>
    <n v="0"/>
    <n v="2175"/>
    <n v="1161"/>
    <x v="0"/>
  </r>
  <r>
    <s v="Nothing Special"/>
    <s v="Nicole Flattery"/>
    <n v="357"/>
    <n v="196"/>
    <s v="měkká vazba"/>
    <s v="Beletrie"/>
    <n v="161"/>
    <n v="0.45098039215686275"/>
    <n v="0"/>
    <n v="202"/>
    <n v="1397"/>
    <x v="0"/>
  </r>
  <r>
    <s v="Papyrus"/>
    <s v="Irene Vallejo"/>
    <n v="399"/>
    <n v="259"/>
    <s v="měkká vazba"/>
    <s v="Historie &amp; války"/>
    <n v="140"/>
    <n v="0.35087719298245612"/>
    <n v="0"/>
    <n v="3420"/>
    <n v="596"/>
    <x v="1"/>
  </r>
  <r>
    <s v="Kafka: Making of an Icon"/>
    <s v="Bodleian Library"/>
    <n v="1020"/>
    <n v="826"/>
    <s v="pevná vazba"/>
    <s v="Beletrie"/>
    <n v="194"/>
    <n v="0.19019607843137254"/>
    <n v="0"/>
    <n v="4441"/>
    <n v="1248"/>
    <x v="0"/>
  </r>
  <r>
    <s v="Living on Vacation: Contemporary Houses for Tranquil Living"/>
    <s v="Phaidon"/>
    <n v="1090"/>
    <n v="774"/>
    <s v="pevná vazba"/>
    <s v="Umění &amp; Kultura &amp; Hobby"/>
    <n v="316"/>
    <n v="0.28990825688073396"/>
    <n v="0"/>
    <n v="7"/>
    <n v="1075"/>
    <x v="0"/>
  </r>
  <r>
    <s v="My Name is Maame"/>
    <s v="Jessica George"/>
    <n v="268"/>
    <n v="225"/>
    <s v="měkká vazba"/>
    <s v="Beletrie"/>
    <n v="43"/>
    <n v="0.16044776119402984"/>
    <n v="0"/>
    <n v="3933"/>
    <n v="3567"/>
    <x v="2"/>
  </r>
  <r>
    <s v="Lost &amp; Found"/>
    <s v="Kathryn Schulz"/>
    <n v="299"/>
    <n v="206"/>
    <s v="měkká vazba"/>
    <s v="Beletrie"/>
    <n v="93"/>
    <n v="0.31103678929765888"/>
    <n v="0"/>
    <n v="3056"/>
    <n v="1545"/>
    <x v="1"/>
  </r>
  <r>
    <s v="Sublime Hideaways: Remote Retreats and Residencies"/>
    <s v="Gestalten"/>
    <n v="1590"/>
    <n v="1113"/>
    <s v="pevná vazba"/>
    <s v="Ekonomie &amp; Naučné &amp; Věda"/>
    <n v="477"/>
    <n v="0.3"/>
    <n v="0"/>
    <n v="289"/>
    <n v="1282"/>
    <x v="0"/>
  </r>
  <r>
    <s v="Left You Dead"/>
    <s v="Peter James"/>
    <n v="399"/>
    <n v="343"/>
    <s v="měkká vazba"/>
    <s v="Krimi &amp; thriller"/>
    <n v="56"/>
    <n v="0.14035087719298245"/>
    <n v="0"/>
    <n v="33"/>
    <n v="1013"/>
    <x v="2"/>
  </r>
  <r>
    <s v="Flavour: The new recipe collection from the SUNDAY TIMES bestseller"/>
    <s v="Sabrina Ghayour"/>
    <n v="790"/>
    <n v="561"/>
    <s v="pevná vazba"/>
    <s v="Vaření &amp; lifestyle"/>
    <n v="229"/>
    <n v="0.28987341772151898"/>
    <n v="0"/>
    <n v="1187"/>
    <n v="2691"/>
    <x v="0"/>
  </r>
  <r>
    <s v="Between Meals"/>
    <s v="A. J. Liebling"/>
    <n v="349"/>
    <n v="286"/>
    <s v="měkká vazba"/>
    <s v="Beletrie"/>
    <n v="63"/>
    <n v="0.18051575931232092"/>
    <n v="0"/>
    <n v="954"/>
    <n v="3740"/>
    <x v="2"/>
  </r>
  <r>
    <s v="The Coffee Dictionary : An A-Z of coffee, from growing &amp; roasting to brewing &amp; tasting"/>
    <s v="Colonna-Dashwood Maxwell"/>
    <n v="499"/>
    <n v="379"/>
    <s v="pevná vazba"/>
    <s v="Vaření &amp; lifestyle"/>
    <n v="120"/>
    <n v="0.24048096192384769"/>
    <n v="0"/>
    <n v="2141"/>
    <n v="1269"/>
    <x v="1"/>
  </r>
  <r>
    <s v="Tilly in Technicolor"/>
    <s v="Mazey Eddings"/>
    <n v="268"/>
    <n v="169"/>
    <s v="měkká vazba"/>
    <s v="Beletrie"/>
    <n v="99"/>
    <n v="0.36940298507462688"/>
    <n v="0"/>
    <n v="1165"/>
    <n v="4451"/>
    <x v="1"/>
  </r>
  <r>
    <s v="If This Is A Man/The Truce"/>
    <s v="Primo Levi"/>
    <n v="429"/>
    <n v="356"/>
    <s v="měkká vazba"/>
    <s v="Historie &amp; války"/>
    <n v="73"/>
    <n v="0.17016317016317017"/>
    <n v="0"/>
    <n v="4226"/>
    <n v="1613"/>
    <x v="2"/>
  </r>
  <r>
    <s v="Epic Train Journeys"/>
    <s v="Monisha Rajesh"/>
    <n v="1155"/>
    <n v="889"/>
    <s v="pevná vazba"/>
    <s v="Ekonomie &amp; Naučné &amp; Věda"/>
    <n v="266"/>
    <n v="0.23030303030303031"/>
    <n v="0"/>
    <n v="4472"/>
    <n v="1968"/>
    <x v="0"/>
  </r>
  <r>
    <s v="Remote Experiences. Extraordinary Travel Adventures from North to South"/>
    <s v="David De Vleeschauwer"/>
    <n v="1423"/>
    <n v="1252"/>
    <s v="pevná vazba"/>
    <s v="Umění &amp; Kultura &amp; Hobby"/>
    <n v="171"/>
    <n v="0.12016865776528461"/>
    <n v="0"/>
    <n v="1741"/>
    <n v="3012"/>
    <x v="0"/>
  </r>
  <r>
    <s v="Gordon W. Allport's The Nature of Prejudice (A Macat Analysis)"/>
    <s v="Alexander O’Connor"/>
    <n v="232"/>
    <n v="148"/>
    <s v="měkká vazba"/>
    <s v="Psychologie &amp; Spiritualita &amp; Esoterika"/>
    <n v="84"/>
    <n v="0.36206896551724138"/>
    <n v="0"/>
    <n v="3819"/>
    <n v="591"/>
    <x v="1"/>
  </r>
  <r>
    <s v="Louvre"/>
    <s v="Martina Padberg"/>
    <n v="399"/>
    <n v="291"/>
    <s v="měkká vazba"/>
    <s v="Umění &amp; Kultura &amp; Hobby"/>
    <n v="108"/>
    <n v="0.27067669172932329"/>
    <n v="0"/>
    <n v="1717"/>
    <n v="3162"/>
    <x v="1"/>
  </r>
  <r>
    <s v="Gloves Off"/>
    <s v="Fury Tyson"/>
    <n v="312"/>
    <n v="222"/>
    <s v="měkká vazba"/>
    <s v="Beletrie"/>
    <n v="90"/>
    <n v="0.28846153846153844"/>
    <n v="0"/>
    <n v="1766"/>
    <n v="1745"/>
    <x v="1"/>
  </r>
  <r>
    <s v="Complex Presents: Sneaker of the Year: The Best Since ´85"/>
    <s v="Complex Media"/>
    <n v="715"/>
    <n v="536"/>
    <s v="pevná vazba"/>
    <s v="Umění &amp; Kultura &amp; Hobby"/>
    <n v="179"/>
    <n v="0.25034965034965034"/>
    <n v="0"/>
    <n v="2299"/>
    <n v="4163"/>
    <x v="0"/>
  </r>
  <r>
    <s v="The Fraud"/>
    <s v="Zadie Smithová"/>
    <n v="268"/>
    <n v="161"/>
    <s v="měkká vazba"/>
    <s v="Beletrie"/>
    <n v="107"/>
    <n v="0.39925373134328357"/>
    <n v="0"/>
    <n v="3500"/>
    <n v="2222"/>
    <x v="1"/>
  </r>
  <r>
    <s v="Asadora! 6"/>
    <s v="Naoki Urasawa"/>
    <n v="312"/>
    <n v="218"/>
    <s v="měkká vazba"/>
    <s v="Scifi &amp; Fantasy &amp; Horor"/>
    <n v="94"/>
    <n v="0.30128205128205127"/>
    <n v="0"/>
    <n v="4343"/>
    <n v="2087"/>
    <x v="1"/>
  </r>
  <r>
    <s v="Torta della Nonna: A Collection of the Best Homemade Italian Sweets"/>
    <s v="Emiko Davies"/>
    <n v="569"/>
    <n v="427"/>
    <s v="pevná vazba"/>
    <s v="Vaření &amp; lifestyle"/>
    <n v="142"/>
    <n v="0.24956063268892795"/>
    <n v="0"/>
    <n v="4207"/>
    <n v="4289"/>
    <x v="1"/>
  </r>
  <r>
    <s v="Abyss: The Cuban Missile Crisis 1962"/>
    <s v="Max Hastings"/>
    <n v="549"/>
    <n v="439"/>
    <s v="měkká vazba"/>
    <s v="Ekonomie &amp; Naučné &amp; Věda"/>
    <n v="110"/>
    <n v="0.20036429872495445"/>
    <n v="0"/>
    <n v="936"/>
    <n v="358"/>
    <x v="1"/>
  </r>
  <r>
    <s v="Moving Finger"/>
    <s v="Agatha Christie"/>
    <n v="357"/>
    <n v="307"/>
    <s v="pevná vazba"/>
    <s v="Krimi &amp; thriller"/>
    <n v="50"/>
    <n v="0.14005602240896359"/>
    <n v="0"/>
    <n v="4375"/>
    <n v="3819"/>
    <x v="2"/>
  </r>
  <r>
    <s v="Pilgrimage: Journeys of Meaning"/>
    <s v="Peter Stanford"/>
    <n v="840"/>
    <n v="739"/>
    <s v="pevná vazba"/>
    <s v="Psychologie &amp; Spiritualita &amp; Esoterika"/>
    <n v="101"/>
    <n v="0.12023809523809524"/>
    <n v="0"/>
    <n v="1095"/>
    <n v="239"/>
    <x v="1"/>
  </r>
  <r>
    <s v="Tiger, Tiger"/>
    <s v="James Patterson"/>
    <n v="402"/>
    <n v="289"/>
    <s v="měkká vazba"/>
    <s v="Beletrie"/>
    <n v="113"/>
    <n v="0.28109452736318408"/>
    <n v="0"/>
    <n v="2594"/>
    <n v="2003"/>
    <x v="1"/>
  </r>
  <r>
    <s v="Leeva at Last"/>
    <s v="Mathew Cordell"/>
    <n v="223"/>
    <n v="103"/>
    <s v="měkká vazba"/>
    <s v="Děti &amp; Mládež"/>
    <n v="120"/>
    <n v="0.53811659192825112"/>
    <n v="0"/>
    <n v="3256"/>
    <n v="125"/>
    <x v="1"/>
  </r>
  <r>
    <s v="Coffee Creations: 90 delicious recipes for the perfect cup"/>
    <s v="Wong Celeste"/>
    <n v="561"/>
    <n v="449"/>
    <s v="pevná vazba"/>
    <s v="Vaření &amp; lifestyle"/>
    <n v="112"/>
    <n v="0.19964349376114082"/>
    <n v="0"/>
    <n v="1992"/>
    <n v="767"/>
    <x v="1"/>
  </r>
  <r>
    <s v="The Stompysaurus Board Book"/>
    <s v="Rachel Bright"/>
    <n v="223"/>
    <n v="89"/>
    <s v="pevná vazba"/>
    <s v="Děti &amp; Mládež"/>
    <n v="134"/>
    <n v="0.60089686098654704"/>
    <n v="0"/>
    <n v="4307"/>
    <n v="1710"/>
    <x v="1"/>
  </r>
  <r>
    <s v="Courtiers : The Hidden Power Behind the Crown"/>
    <s v="Low Valentine"/>
    <n v="599"/>
    <n v="455"/>
    <s v="pevná vazba"/>
    <s v="Historie &amp; války"/>
    <n v="144"/>
    <n v="0.24040066777963273"/>
    <n v="0"/>
    <n v="2916"/>
    <n v="4403"/>
    <x v="1"/>
  </r>
  <r>
    <s v="Iconic"/>
    <s v="Ella Alexanderová"/>
    <n v="738"/>
    <n v="664"/>
    <s v="pevná vazba"/>
    <s v="Umění &amp; Kultura &amp; Hobby"/>
    <n v="74"/>
    <n v="0.1002710027100271"/>
    <n v="0"/>
    <n v="2462"/>
    <n v="601"/>
    <x v="2"/>
  </r>
  <r>
    <s v="Anne Frank"/>
    <s v="Isabelle Thomasová"/>
    <n v="329"/>
    <n v="184"/>
    <s v="pevná vazba"/>
    <s v="Beletrie"/>
    <n v="145"/>
    <n v="0.44072948328267475"/>
    <n v="0"/>
    <n v="3124"/>
    <n v="1125"/>
    <x v="1"/>
  </r>
  <r>
    <s v="Spinning Out"/>
    <s v="Charlie Hertzog Young"/>
    <n v="357"/>
    <n v="271"/>
    <s v="měkká vazba"/>
    <s v="Ekonomie &amp; Naučné &amp; Věda"/>
    <n v="86"/>
    <n v="0.24089635854341737"/>
    <n v="0"/>
    <n v="1045"/>
    <n v="2824"/>
    <x v="1"/>
  </r>
  <r>
    <s v="48 Clues into the Disappearance of My Sister"/>
    <s v="Joyce Carol Oatesová"/>
    <n v="268"/>
    <n v="188"/>
    <s v="měkká vazba"/>
    <s v="Krimi &amp; thriller"/>
    <n v="80"/>
    <n v="0.29850746268656714"/>
    <n v="0"/>
    <n v="3455"/>
    <n v="3867"/>
    <x v="1"/>
  </r>
  <r>
    <s v="The Devil and Miss Prym"/>
    <s v="Slovart"/>
    <n v="199"/>
    <n v="123"/>
    <s v="měkká vazba"/>
    <s v="Beletrie"/>
    <n v="76"/>
    <n v="0.38190954773869346"/>
    <n v="0"/>
    <n v="3830"/>
    <n v="381"/>
    <x v="1"/>
  </r>
  <r>
    <s v="Container Architecture"/>
    <s v="Sibylle Kramer"/>
    <n v="1290"/>
    <n v="903"/>
    <s v="pevná vazba"/>
    <s v="Umění &amp; Kultura &amp; Hobby"/>
    <n v="387"/>
    <n v="0.3"/>
    <n v="0"/>
    <n v="2936"/>
    <n v="3400"/>
    <x v="0"/>
  </r>
  <r>
    <s v="The Martyr and the Red Kimono"/>
    <s v="Naoko Abe"/>
    <n v="670"/>
    <n v="536"/>
    <s v="pevná vazba"/>
    <s v="Beletrie"/>
    <n v="134"/>
    <n v="0.2"/>
    <n v="0"/>
    <n v="2629"/>
    <n v="3301"/>
    <x v="1"/>
  </r>
  <r>
    <s v="The Penguin Book of French Short Stories 1"/>
    <s v="Penguin"/>
    <n v="849"/>
    <n v="577"/>
    <s v="pevná vazba"/>
    <s v="Beletrie"/>
    <n v="272"/>
    <n v="0.32037691401648999"/>
    <n v="0"/>
    <n v="3867"/>
    <n v="450"/>
    <x v="0"/>
  </r>
  <r>
    <s v="West Heart Kill"/>
    <s v="Dann McDorman"/>
    <n v="399"/>
    <n v="315"/>
    <s v="měkká vazba"/>
    <s v="Beletrie"/>
    <n v="84"/>
    <n v="0.21052631578947367"/>
    <n v="0"/>
    <n v="4188"/>
    <n v="3700"/>
    <x v="1"/>
  </r>
  <r>
    <n v="1989"/>
    <s v="Val McDermidová"/>
    <n v="250"/>
    <n v="183"/>
    <s v="měkká vazba"/>
    <s v="Krimi &amp; thriller"/>
    <n v="67"/>
    <n v="0.26800000000000002"/>
    <n v="0"/>
    <n v="2767"/>
    <n v="906"/>
    <x v="2"/>
  </r>
  <r>
    <s v="A Short Walk Through a Wide World"/>
    <s v="Douglas Westerbeke"/>
    <n v="402"/>
    <n v="269"/>
    <s v="měkká vazba"/>
    <s v="Beletrie"/>
    <n v="133"/>
    <n v="0.3308457711442786"/>
    <n v="0"/>
    <n v="2456"/>
    <n v="1562"/>
    <x v="1"/>
  </r>
  <r>
    <s v="Erasure"/>
    <s v="Percival Everett"/>
    <n v="295"/>
    <n v="162"/>
    <s v="měkká vazba"/>
    <s v="Beletrie"/>
    <n v="133"/>
    <n v="0.45084745762711864"/>
    <n v="0"/>
    <n v="3242"/>
    <n v="3576"/>
    <x v="1"/>
  </r>
  <r>
    <s v="Sheer: Yves Saint Laurent"/>
    <s v="Emilie Hammen"/>
    <n v="984"/>
    <n v="856"/>
    <s v="pevná vazba"/>
    <s v="Umění &amp; Kultura &amp; Hobby"/>
    <n v="128"/>
    <n v="0.13008130081300814"/>
    <n v="0"/>
    <n v="1147"/>
    <n v="1778"/>
    <x v="1"/>
  </r>
  <r>
    <s v="The Glass Cliff: Why Women in Power Are Undermined - and How to Fight Back"/>
    <s v="Sophie Williams"/>
    <n v="473"/>
    <n v="383"/>
    <s v="měkká vazba"/>
    <s v="Psychologie &amp; Spiritualita &amp; Esoterika"/>
    <n v="90"/>
    <n v="0.19027484143763213"/>
    <n v="0"/>
    <n v="3304"/>
    <n v="523"/>
    <x v="1"/>
  </r>
  <r>
    <s v="My My!"/>
    <s v="Giles Smith"/>
    <n v="402"/>
    <n v="354"/>
    <s v="měkká vazba"/>
    <s v="Beletrie"/>
    <n v="48"/>
    <n v="0.11940298507462686"/>
    <n v="0"/>
    <n v="3913"/>
    <n v="1818"/>
    <x v="2"/>
  </r>
  <r>
    <s v="Kouzelné adventní pohádky"/>
    <s v="Eva Krejčová"/>
    <n v="268"/>
    <n v="201"/>
    <s v="pevná vazba"/>
    <s v="Umění &amp; Kultura &amp; Hobby"/>
    <n v="67"/>
    <n v="0.25"/>
    <n v="0"/>
    <n v="3828"/>
    <n v="528"/>
    <x v="2"/>
  </r>
  <r>
    <s v="The Book-Makers"/>
    <s v="Adam Smyth"/>
    <n v="738"/>
    <n v="546"/>
    <s v="pevná vazba"/>
    <s v="Beletrie"/>
    <n v="192"/>
    <n v="0.26016260162601629"/>
    <n v="0"/>
    <n v="2577"/>
    <n v="2344"/>
    <x v="0"/>
  </r>
  <r>
    <s v="Vienna"/>
    <s v="Richard Cockett"/>
    <n v="384"/>
    <n v="257"/>
    <s v="měkká vazba"/>
    <s v="Ekonomie &amp; Naučné &amp; Věda"/>
    <n v="127"/>
    <n v="0.33072916666666669"/>
    <n v="0"/>
    <n v="3493"/>
    <n v="2320"/>
    <x v="1"/>
  </r>
  <r>
    <s v="The Exile"/>
    <s v="Patrick Worrall"/>
    <n v="402"/>
    <n v="346"/>
    <s v="měkká vazba"/>
    <s v="Krimi &amp; thriller"/>
    <n v="56"/>
    <n v="0.13930348258706468"/>
    <n v="0"/>
    <n v="2858"/>
    <n v="1890"/>
    <x v="2"/>
  </r>
  <r>
    <s v="Brick Architecture - Layer by Layer"/>
    <s v="Sergio Asensio Quesada"/>
    <n v="886"/>
    <n v="868"/>
    <s v="pevná vazba"/>
    <s v="Umění &amp; Kultura &amp; Hobby"/>
    <n v="18"/>
    <n v="2.0316027088036117E-2"/>
    <n v="0"/>
    <n v="597"/>
    <n v="3528"/>
    <x v="3"/>
  </r>
  <r>
    <s v="Rethinking Competitive Advantage: New Rules for the Digital Age"/>
    <s v="Slovart"/>
    <n v="299"/>
    <n v="227"/>
    <s v="měkká vazba"/>
    <s v="Ekonomie &amp; Naučné &amp; Věda"/>
    <n v="72"/>
    <n v="0.24080267558528429"/>
    <n v="0"/>
    <n v="1980"/>
    <n v="690"/>
    <x v="2"/>
  </r>
  <r>
    <s v="The Lathe Of Heaven"/>
    <s v="Ursula K. Le Guinová"/>
    <n v="295"/>
    <n v="204"/>
    <s v="měkká vazba"/>
    <s v="Scifi &amp; Fantasy &amp; Horor"/>
    <n v="91"/>
    <n v="0.30847457627118646"/>
    <n v="0"/>
    <n v="832"/>
    <n v="182"/>
    <x v="1"/>
  </r>
  <r>
    <s v="The Light and Shade of Ellen Swithin"/>
    <s v="DG Coutinho"/>
    <n v="384"/>
    <n v="276"/>
    <s v="měkká vazba"/>
    <s v="Krimi &amp; thriller"/>
    <n v="108"/>
    <n v="0.28125"/>
    <n v="0"/>
    <n v="285"/>
    <n v="744"/>
    <x v="1"/>
  </r>
  <r>
    <s v="Galaxias"/>
    <s v="Stephen Baxter"/>
    <n v="329"/>
    <n v="207"/>
    <s v="měkká vazba"/>
    <s v="Scifi &amp; Fantasy &amp; Horor"/>
    <n v="122"/>
    <n v="0.37082066869300911"/>
    <n v="0"/>
    <n v="1312"/>
    <n v="493"/>
    <x v="1"/>
  </r>
  <r>
    <s v="Nomad Century: How to Survive the Climate Upheaval"/>
    <s v="Gaia Vince"/>
    <n v="294"/>
    <n v="203"/>
    <s v="měkká vazba"/>
    <s v="Ekonomie &amp; Naučné &amp; Věda"/>
    <n v="91"/>
    <n v="0.30952380952380953"/>
    <n v="0"/>
    <n v="4221"/>
    <n v="1680"/>
    <x v="1"/>
  </r>
  <r>
    <s v="Gender Explained"/>
    <s v="Michelle Jurkiewiczová"/>
    <n v="473"/>
    <n v="388"/>
    <s v="měkká vazba"/>
    <s v="Psychologie &amp; Spiritualita &amp; Esoterika"/>
    <n v="85"/>
    <n v="0.17970401691331925"/>
    <n v="0"/>
    <n v="410"/>
    <n v="1152"/>
    <x v="1"/>
  </r>
  <r>
    <s v="Girl Friends"/>
    <s v="Holly Bourneová"/>
    <n v="459"/>
    <n v="390"/>
    <s v="měkká vazba"/>
    <s v="Krimi &amp; thriller"/>
    <n v="69"/>
    <n v="0.15032679738562091"/>
    <n v="0"/>
    <n v="792"/>
    <n v="33"/>
    <x v="2"/>
  </r>
  <r>
    <s v="Where to Go When The Americas"/>
    <s v="Dorling Kindersley"/>
    <n v="573"/>
    <n v="533"/>
    <s v="pevná vazba"/>
    <s v="Umění &amp; Kultura &amp; Hobby"/>
    <n v="40"/>
    <n v="6.9808027923211169E-2"/>
    <n v="0"/>
    <n v="2586"/>
    <n v="2023"/>
    <x v="2"/>
  </r>
  <r>
    <s v="The Caravan at the Edge of Doom: Foul Prophecy"/>
    <s v="Jim Beckett"/>
    <n v="249"/>
    <n v="87"/>
    <s v="měkká vazba"/>
    <s v="Děti &amp; Mládež"/>
    <n v="162"/>
    <n v="0.6506024096385542"/>
    <n v="0"/>
    <n v="2777"/>
    <n v="1450"/>
    <x v="0"/>
  </r>
  <r>
    <s v="Not alone"/>
    <s v="Sarah K. Jackson"/>
    <n v="268"/>
    <n v="177"/>
    <s v="měkká vazba"/>
    <s v="Beletrie"/>
    <n v="91"/>
    <n v="0.33955223880597013"/>
    <n v="0"/>
    <n v="2160"/>
    <n v="1116"/>
    <x v="1"/>
  </r>
  <r>
    <s v="Coco Chanel"/>
    <s v="María Isabel Sánchez Vegarová"/>
    <n v="312"/>
    <n v="128"/>
    <s v="pevná vazba"/>
    <s v="Děti &amp; Mládež"/>
    <n v="184"/>
    <n v="0.58974358974358976"/>
    <n v="0"/>
    <n v="191"/>
    <n v="1985"/>
    <x v="0"/>
  </r>
  <r>
    <s v="Star Wars: Survivor's Quest"/>
    <s v="Timothy Zahn"/>
    <n v="294"/>
    <n v="203"/>
    <s v="měkká vazba"/>
    <s v="Scifi &amp; Fantasy &amp; Horor"/>
    <n v="91"/>
    <n v="0.30952380952380953"/>
    <n v="0"/>
    <n v="3531"/>
    <n v="3952"/>
    <x v="1"/>
  </r>
  <r>
    <s v="Whale Fall"/>
    <s v="Elizabeth O'Connor"/>
    <n v="357"/>
    <n v="307"/>
    <s v="měkká vazba"/>
    <s v="Beletrie"/>
    <n v="50"/>
    <n v="0.14005602240896359"/>
    <n v="0"/>
    <n v="4216"/>
    <n v="3257"/>
    <x v="2"/>
  </r>
  <r>
    <s v="The Image of You"/>
    <s v="Adele Parks"/>
    <n v="239"/>
    <n v="124"/>
    <s v="měkká vazba"/>
    <s v="Beletrie"/>
    <n v="115"/>
    <n v="0.48117154811715479"/>
    <n v="0"/>
    <n v="1940"/>
    <n v="3928"/>
    <x v="1"/>
  </r>
  <r>
    <s v="The Seven Deadly Sins 9"/>
    <s v="Slovart"/>
    <n v="268"/>
    <n v="198"/>
    <s v="měkká vazba"/>
    <s v="Scifi &amp; Fantasy &amp; Horor"/>
    <n v="70"/>
    <n v="0.26119402985074625"/>
    <n v="0"/>
    <n v="4232"/>
    <n v="1229"/>
    <x v="2"/>
  </r>
  <r>
    <s v="Joy of Wintering"/>
    <s v="Erin Nimi Longhurst"/>
    <n v="384"/>
    <n v="307"/>
    <s v="pevná vazba"/>
    <s v="Psychologie &amp; Spiritualita &amp; Esoterika"/>
    <n v="77"/>
    <n v="0.20052083333333334"/>
    <n v="0"/>
    <n v="2994"/>
    <n v="3614"/>
    <x v="1"/>
  </r>
  <r>
    <s v="The Tale of a Wall"/>
    <s v="Nasser Abu Srour"/>
    <n v="599"/>
    <n v="521"/>
    <s v="měkká vazba"/>
    <s v="Beletrie"/>
    <n v="78"/>
    <n v="0.1302170283806344"/>
    <n v="0"/>
    <n v="1936"/>
    <n v="2459"/>
    <x v="1"/>
  </r>
  <r>
    <s v="Barndominiums: Your Guide to a Perfect, Inexpensive Dream Home"/>
    <s v="Chris Peterson"/>
    <n v="536"/>
    <n v="407"/>
    <s v="pevná vazba"/>
    <s v="Umění &amp; Kultura &amp; Hobby"/>
    <n v="129"/>
    <n v="0.24067164179104478"/>
    <n v="0"/>
    <n v="2339"/>
    <n v="1058"/>
    <x v="1"/>
  </r>
  <r>
    <s v="Kay Nielsen. 1001 Nights"/>
    <s v="Noel Daniel"/>
    <n v="1334"/>
    <n v="1134"/>
    <s v="pevná vazba"/>
    <s v="Umění &amp; Kultura &amp; Hobby"/>
    <n v="200"/>
    <n v="0.14992503748125938"/>
    <n v="0"/>
    <n v="719"/>
    <n v="4516"/>
    <x v="0"/>
  </r>
  <r>
    <s v="Job Therapy"/>
    <s v="Tessa West"/>
    <n v="473"/>
    <n v="312"/>
    <s v="měkká vazba"/>
    <s v="Psychologie &amp; Spiritualita &amp; Esoterika"/>
    <n v="161"/>
    <n v="0.34038054968287529"/>
    <n v="0"/>
    <n v="4053"/>
    <n v="2613"/>
    <x v="0"/>
  </r>
  <r>
    <s v="After Auschwitz"/>
    <s v="Schloss Eva"/>
    <n v="319"/>
    <n v="262"/>
    <s v="měkká vazba"/>
    <s v="Beletrie"/>
    <n v="57"/>
    <n v="0.17868338557993729"/>
    <n v="0"/>
    <n v="3047"/>
    <n v="1106"/>
    <x v="2"/>
  </r>
  <r>
    <s v="Alien Earths"/>
    <s v="Lisa Kaltenegger"/>
    <n v="825"/>
    <n v="635"/>
    <s v="pevná vazba"/>
    <s v="Ekonomie &amp; Naučné &amp; Věda"/>
    <n v="190"/>
    <n v="0.23030303030303031"/>
    <n v="0"/>
    <n v="862"/>
    <n v="3331"/>
    <x v="0"/>
  </r>
  <r>
    <s v="Oi Aardvark! Board Book"/>
    <s v="Kes Gray"/>
    <n v="236"/>
    <n v="99"/>
    <s v="pevná vazba"/>
    <s v="Děti &amp; Mládež"/>
    <n v="137"/>
    <n v="0.58050847457627119"/>
    <n v="0"/>
    <n v="2376"/>
    <n v="918"/>
    <x v="1"/>
  </r>
  <r>
    <s v="We spread"/>
    <s v="Iain Reid"/>
    <n v="268"/>
    <n v="166"/>
    <s v="měkká vazba"/>
    <s v="Beletrie"/>
    <n v="102"/>
    <n v="0.38059701492537312"/>
    <n v="0"/>
    <n v="787"/>
    <n v="4185"/>
    <x v="1"/>
  </r>
  <r>
    <s v="Three Streets"/>
    <s v="Yoko Tawada"/>
    <n v="384"/>
    <n v="342"/>
    <s v="pevná vazba"/>
    <s v="Scifi &amp; Fantasy &amp; Horor"/>
    <n v="42"/>
    <n v="0.109375"/>
    <n v="0"/>
    <n v="4469"/>
    <n v="3472"/>
    <x v="2"/>
  </r>
  <r>
    <s v="Shabbat: Recipes and Ritulas from my table to your"/>
    <s v="Adeena Sussman"/>
    <n v="840"/>
    <n v="605"/>
    <s v="pevná vazba"/>
    <s v="Vaření &amp; lifestyle"/>
    <n v="235"/>
    <n v="0.27976190476190477"/>
    <n v="0"/>
    <n v="2696"/>
    <n v="203"/>
    <x v="0"/>
  </r>
  <r>
    <s v="Everything the Darkness Eats"/>
    <s v="Eric LaRocca"/>
    <n v="241"/>
    <n v="159"/>
    <s v="měkká vazba"/>
    <s v="Scifi &amp; Fantasy &amp; Horor"/>
    <n v="82"/>
    <n v="0.34024896265560167"/>
    <n v="0"/>
    <n v="2006"/>
    <n v="3644"/>
    <x v="1"/>
  </r>
  <r>
    <s v="Starfell: Willow Moss and the Magic Thief"/>
    <s v="Dominique Valente"/>
    <n v="232"/>
    <n v="102"/>
    <s v="měkká vazba"/>
    <s v="Děti &amp; Mládež"/>
    <n v="130"/>
    <n v="0.56034482758620685"/>
    <n v="0"/>
    <n v="3964"/>
    <n v="1544"/>
    <x v="1"/>
  </r>
  <r>
    <s v="A Jewish Girl in Paris"/>
    <s v="Levensohn Melanie"/>
    <n v="357"/>
    <n v="257"/>
    <s v="měkká vazba"/>
    <s v="Beletrie"/>
    <n v="100"/>
    <n v="0.28011204481792717"/>
    <n v="0"/>
    <n v="3434"/>
    <n v="2957"/>
    <x v="1"/>
  </r>
  <r>
    <s v="Theaster Gates: Young Lords and Their Traces"/>
    <s v="Gary Carrion-Murayari"/>
    <n v="1690"/>
    <n v="1352"/>
    <s v="pevná vazba"/>
    <s v="Umění &amp; Kultura &amp; Hobby"/>
    <n v="338"/>
    <n v="0.2"/>
    <n v="0"/>
    <n v="3384"/>
    <n v="868"/>
    <x v="0"/>
  </r>
  <r>
    <s v="Retreat: Inspired Homes and Ways of Living"/>
    <s v="Lucy Glade-Wrightová"/>
    <n v="1020"/>
    <n v="816"/>
    <s v="pevná vazba"/>
    <s v="Umění &amp; Kultura &amp; Hobby"/>
    <n v="204"/>
    <n v="0.2"/>
    <n v="0"/>
    <n v="1048"/>
    <n v="864"/>
    <x v="0"/>
  </r>
  <r>
    <s v="Moon Witch, Spider King"/>
    <s v="Marlon James"/>
    <n v="449"/>
    <n v="292"/>
    <s v="měkká vazba"/>
    <s v="Scifi &amp; Fantasy &amp; Horor"/>
    <n v="157"/>
    <n v="0.34966592427616927"/>
    <n v="0"/>
    <n v="4549"/>
    <n v="3440"/>
    <x v="0"/>
  </r>
  <r>
    <s v="Horst P. Horst"/>
    <s v="Silvana"/>
    <n v="940"/>
    <n v="846"/>
    <s v="měkká vazba"/>
    <s v="Umění &amp; Kultura &amp; Hobby"/>
    <n v="94"/>
    <n v="0.1"/>
    <n v="0"/>
    <n v="1014"/>
    <n v="423"/>
    <x v="1"/>
  </r>
  <r>
    <s v="The Seven Deadly Sins 8"/>
    <s v="Slovart"/>
    <n v="268"/>
    <n v="190"/>
    <s v="měkká vazba"/>
    <s v="Scifi &amp; Fantasy &amp; Horor"/>
    <n v="78"/>
    <n v="0.29104477611940299"/>
    <n v="0"/>
    <n v="112"/>
    <n v="2579"/>
    <x v="1"/>
  </r>
  <r>
    <s v="Be My Baby"/>
    <s v="Spector Ronnie"/>
    <n v="312"/>
    <n v="281"/>
    <s v="měkká vazba"/>
    <s v="Beletrie"/>
    <n v="31"/>
    <n v="9.9358974358974353E-2"/>
    <n v="0"/>
    <n v="3756"/>
    <n v="3286"/>
    <x v="2"/>
  </r>
  <r>
    <s v="Blinded by the Lights"/>
    <s v="Jakub Żulczyk"/>
    <n v="259"/>
    <n v="189"/>
    <s v="měkká vazba"/>
    <s v="Krimi &amp; thriller"/>
    <n v="70"/>
    <n v="0.27027027027027029"/>
    <n v="0"/>
    <n v="204"/>
    <n v="917"/>
    <x v="2"/>
  </r>
  <r>
    <s v="The Queen"/>
    <s v="Matthew Dennison"/>
    <n v="670"/>
    <n v="496"/>
    <s v="pevná vazba"/>
    <s v="Beletrie"/>
    <n v="174"/>
    <n v="0.25970149253731345"/>
    <n v="0"/>
    <n v="2865"/>
    <n v="3168"/>
    <x v="0"/>
  </r>
  <r>
    <s v="A Death in Malta"/>
    <s v="Paul Caruana Galizia"/>
    <n v="312"/>
    <n v="222"/>
    <s v="měkká vazba"/>
    <s v="Beletrie"/>
    <n v="90"/>
    <n v="0.28846153846153844"/>
    <n v="0"/>
    <n v="3642"/>
    <n v="2389"/>
    <x v="1"/>
  </r>
  <r>
    <s v="The Weight of Nature"/>
    <s v="Clayton Aldern"/>
    <n v="707"/>
    <n v="594"/>
    <s v="pevná vazba"/>
    <s v="Psychologie &amp; Spiritualita &amp; Esoterika"/>
    <n v="113"/>
    <n v="0.15983026874115983"/>
    <n v="0"/>
    <n v="3985"/>
    <n v="473"/>
    <x v="1"/>
  </r>
  <r>
    <s v="Shells... and what they hide inside"/>
    <s v="Helen Scales"/>
    <n v="357"/>
    <n v="143"/>
    <s v="pevná vazba"/>
    <s v="Děti &amp; Mládež"/>
    <n v="214"/>
    <n v="0.59943977591036413"/>
    <n v="0"/>
    <n v="2397"/>
    <n v="3688"/>
    <x v="0"/>
  </r>
  <r>
    <s v="The Marriage Portrait"/>
    <s v="Maggie O’Farrellová"/>
    <n v="402"/>
    <n v="330"/>
    <s v="měkká vazba"/>
    <s v="Beletrie"/>
    <n v="72"/>
    <n v="0.17910447761194029"/>
    <n v="0"/>
    <n v="3855"/>
    <n v="1179"/>
    <x v="2"/>
  </r>
  <r>
    <s v="Pure Evil"/>
    <s v="Lynda La Plante"/>
    <n v="259"/>
    <n v="189"/>
    <s v="měkká vazba"/>
    <s v="Krimi &amp; thriller"/>
    <n v="70"/>
    <n v="0.27027027027027029"/>
    <n v="0"/>
    <n v="60"/>
    <n v="1284"/>
    <x v="2"/>
  </r>
  <r>
    <s v="Inheritance"/>
    <s v="Harvey Whitehouse"/>
    <n v="491"/>
    <n v="393"/>
    <s v="měkká vazba"/>
    <s v="Psychologie &amp; Spiritualita &amp; Esoterika"/>
    <n v="98"/>
    <n v="0.19959266802443992"/>
    <n v="0"/>
    <n v="563"/>
    <n v="2266"/>
    <x v="1"/>
  </r>
  <r>
    <s v="Long Water"/>
    <s v="Stef Penney"/>
    <n v="489"/>
    <n v="347"/>
    <s v="měkká vazba"/>
    <s v="Krimi &amp; thriller"/>
    <n v="142"/>
    <n v="0.29038854805725972"/>
    <n v="0"/>
    <n v="460"/>
    <n v="4458"/>
    <x v="1"/>
  </r>
  <r>
    <s v="The Break"/>
    <s v="Marian Keyes"/>
    <n v="449"/>
    <n v="391"/>
    <s v="měkká vazba"/>
    <s v="Beletrie"/>
    <n v="58"/>
    <n v="0.1291759465478842"/>
    <n v="0"/>
    <n v="2187"/>
    <n v="612"/>
    <x v="2"/>
  </r>
  <r>
    <s v="Myrrh"/>
    <s v="Polly Hall"/>
    <n v="420"/>
    <n v="277"/>
    <s v="pevná vazba"/>
    <s v="Scifi &amp; Fantasy &amp; Horor"/>
    <n v="143"/>
    <n v="0.34047619047619049"/>
    <n v="0"/>
    <n v="252"/>
    <n v="2580"/>
    <x v="1"/>
  </r>
  <r>
    <s v="Sustainable Buildings: Environmental Awareness in Architecture"/>
    <s v="Dorian Lucas"/>
    <n v="1244"/>
    <n v="809"/>
    <s v="pevná vazba"/>
    <s v="Umění &amp; Kultura &amp; Hobby"/>
    <n v="435"/>
    <n v="0.34967845659163987"/>
    <n v="0"/>
    <n v="3863"/>
    <n v="1603"/>
    <x v="0"/>
  </r>
  <r>
    <s v="The Club"/>
    <s v="Ellery Lloyd"/>
    <n v="449"/>
    <n v="341"/>
    <s v="měkká vazba"/>
    <s v="Krimi &amp; thriller"/>
    <n v="108"/>
    <n v="0.24053452115812918"/>
    <n v="0"/>
    <n v="1253"/>
    <n v="2185"/>
    <x v="1"/>
  </r>
  <r>
    <s v="Strange Relations"/>
    <s v="Ralf Webb"/>
    <n v="402"/>
    <n v="366"/>
    <s v="měkká vazba"/>
    <s v="Psychologie &amp; Spiritualita &amp; Esoterika"/>
    <n v="36"/>
    <n v="8.9552238805970144E-2"/>
    <n v="0"/>
    <n v="550"/>
    <n v="1028"/>
    <x v="2"/>
  </r>
  <r>
    <s v="Pegasus: The Story of the World's Most Dangerous Spyware"/>
    <s v="Sandrine Rigaud"/>
    <n v="402"/>
    <n v="310"/>
    <s v="měkká vazba"/>
    <s v="Ekonomie &amp; Naučné &amp; Věda"/>
    <n v="92"/>
    <n v="0.22885572139303484"/>
    <n v="0"/>
    <n v="3663"/>
    <n v="3774"/>
    <x v="1"/>
  </r>
  <r>
    <s v="The Instrumentalist"/>
    <s v="Constable Harriet"/>
    <n v="402"/>
    <n v="374"/>
    <s v="měkká vazba"/>
    <s v="Beletrie"/>
    <n v="28"/>
    <n v="6.965174129353234E-2"/>
    <n v="0"/>
    <n v="259"/>
    <n v="766"/>
    <x v="2"/>
  </r>
  <r>
    <s v="The Land Is Full"/>
    <s v="Andrea Wulf"/>
    <n v="1334"/>
    <n v="1187"/>
    <s v="pevná vazba"/>
    <s v="Umění &amp; Kultura &amp; Hobby"/>
    <n v="147"/>
    <n v="0.11019490254872563"/>
    <n v="0"/>
    <n v="4261"/>
    <n v="3561"/>
    <x v="1"/>
  </r>
  <r>
    <s v="Common Ground"/>
    <s v="Naomi Ishiguro"/>
    <n v="279"/>
    <n v="218"/>
    <s v="měkká vazba"/>
    <s v="Beletrie"/>
    <n v="61"/>
    <n v="0.21863799283154123"/>
    <n v="0"/>
    <n v="309"/>
    <n v="4035"/>
    <x v="2"/>
  </r>
  <r>
    <s v="Where the Heart Should Be"/>
    <s v="Sarah Crossan"/>
    <n v="402"/>
    <n v="289"/>
    <s v="pevná vazba"/>
    <s v="Beletrie"/>
    <n v="113"/>
    <n v="0.28109452736318408"/>
    <n v="0"/>
    <n v="2811"/>
    <n v="4181"/>
    <x v="1"/>
  </r>
  <r>
    <s v="Then Things Went Dark"/>
    <s v="Bea Fitzgerald"/>
    <n v="402"/>
    <n v="346"/>
    <s v="měkká vazba"/>
    <s v="Krimi &amp; thriller"/>
    <n v="56"/>
    <n v="0.13930348258706468"/>
    <n v="0"/>
    <n v="3951"/>
    <n v="2853"/>
    <x v="2"/>
  </r>
  <r>
    <s v="It's My Rubber Band!"/>
    <s v="Slovart"/>
    <n v="359"/>
    <n v="162"/>
    <s v="pevná vazba"/>
    <s v="Děti &amp; Mládež"/>
    <n v="197"/>
    <n v="0.54874651810584962"/>
    <n v="0"/>
    <n v="1472"/>
    <n v="2282"/>
    <x v="0"/>
  </r>
  <r>
    <s v="My Battle of Hastings"/>
    <s v="Xiaolu Guo"/>
    <n v="561"/>
    <n v="393"/>
    <s v="pevná vazba"/>
    <s v="Beletrie"/>
    <n v="168"/>
    <n v="0.29946524064171121"/>
    <n v="0"/>
    <n v="281"/>
    <n v="4048"/>
    <x v="0"/>
  </r>
  <r>
    <s v="About Face: Stonewall, Revolt, and New Queer Art"/>
    <s v="Amelia Jones"/>
    <n v="1334"/>
    <n v="1107"/>
    <s v="pevná vazba"/>
    <s v="Umění &amp; Kultura &amp; Hobby"/>
    <n v="227"/>
    <n v="0.17016491754122939"/>
    <n v="0"/>
    <n v="3878"/>
    <n v="4109"/>
    <x v="0"/>
  </r>
  <r>
    <s v="Blue Skies"/>
    <s v="T.Coraghessan Boyle"/>
    <n v="294"/>
    <n v="253"/>
    <s v="měkká vazba"/>
    <s v="Beletrie"/>
    <n v="41"/>
    <n v="0.13945578231292516"/>
    <n v="0"/>
    <n v="3205"/>
    <n v="1591"/>
    <x v="2"/>
  </r>
  <r>
    <s v="We Are Shapes"/>
    <s v="Slovart"/>
    <n v="268"/>
    <n v="102"/>
    <s v="pevná vazba"/>
    <s v="Děti &amp; Mládež"/>
    <n v="166"/>
    <n v="0.61940298507462688"/>
    <n v="0"/>
    <n v="3113"/>
    <n v="92"/>
    <x v="0"/>
  </r>
  <r>
    <s v="The Parklands"/>
    <s v="Parks Project"/>
    <n v="1334"/>
    <n v="987"/>
    <s v="pevná vazba"/>
    <s v="Ekonomie &amp; Naučné &amp; Věda"/>
    <n v="347"/>
    <n v="0.26011994002998501"/>
    <n v="0"/>
    <n v="2432"/>
    <n v="1166"/>
    <x v="0"/>
  </r>
  <r>
    <s v="Old God's Time"/>
    <s v="Sebastian Barry"/>
    <n v="295"/>
    <n v="165"/>
    <s v="měkká vazba"/>
    <s v="Beletrie"/>
    <n v="130"/>
    <n v="0.44067796610169491"/>
    <n v="0"/>
    <n v="3637"/>
    <n v="2467"/>
    <x v="1"/>
  </r>
  <r>
    <s v="The Little Book of Sanuk"/>
    <s v="Karen Sinotok"/>
    <n v="357"/>
    <n v="311"/>
    <s v="pevná vazba"/>
    <s v="Psychologie &amp; Spiritualita &amp; Esoterika"/>
    <n v="46"/>
    <n v="0.12885154061624648"/>
    <n v="0"/>
    <n v="4155"/>
    <n v="3465"/>
    <x v="2"/>
  </r>
  <r>
    <s v="Lady Joker, Vol.2"/>
    <s v="Kaoru Takamura"/>
    <n v="429"/>
    <n v="300"/>
    <s v="měkká vazba"/>
    <s v="Krimi &amp; thriller"/>
    <n v="129"/>
    <n v="0.30069930069930068"/>
    <n v="0"/>
    <n v="2487"/>
    <n v="973"/>
    <x v="1"/>
  </r>
  <r>
    <s v="I Feel Bad About My Neck"/>
    <s v="Nora Ephron"/>
    <n v="268"/>
    <n v="145"/>
    <s v="měkká vazba"/>
    <s v="Beletrie"/>
    <n v="123"/>
    <n v="0.45895522388059701"/>
    <n v="0"/>
    <n v="2137"/>
    <n v="1940"/>
    <x v="1"/>
  </r>
  <r>
    <s v="Brave Dave"/>
    <s v="Giles Andreae"/>
    <n v="399"/>
    <n v="239"/>
    <s v="pevná vazba"/>
    <s v="Děti &amp; Mládež"/>
    <n v="160"/>
    <n v="0.40100250626566414"/>
    <n v="0"/>
    <n v="1160"/>
    <n v="3088"/>
    <x v="0"/>
  </r>
  <r>
    <s v="Mr. Kafka and Other Tales"/>
    <s v="Bohumil Hrabal"/>
    <n v="268"/>
    <n v="163"/>
    <s v="měkká vazba"/>
    <s v="Beletrie"/>
    <n v="105"/>
    <n v="0.39179104477611942"/>
    <n v="0"/>
    <n v="1009"/>
    <n v="1090"/>
    <x v="1"/>
  </r>
  <r>
    <s v="Private Revolutions"/>
    <s v="Yuan Yang"/>
    <n v="529"/>
    <n v="360"/>
    <s v="měkká vazba"/>
    <s v="Historie &amp; války"/>
    <n v="169"/>
    <n v="0.31947069943289225"/>
    <n v="0"/>
    <n v="1435"/>
    <n v="1899"/>
    <x v="0"/>
  </r>
  <r>
    <s v="Courtiers. The Hidden Power Behind the Crown"/>
    <s v="Slovart"/>
    <n v="449"/>
    <n v="341"/>
    <s v="měkká vazba"/>
    <s v="Historie &amp; války"/>
    <n v="108"/>
    <n v="0.24053452115812918"/>
    <n v="0"/>
    <n v="2338"/>
    <n v="3900"/>
    <x v="1"/>
  </r>
  <r>
    <s v="It's Christmas Everywhere, Celebrations from Around the World"/>
    <s v="Slovart"/>
    <n v="529"/>
    <n v="265"/>
    <s v="pevná vazba"/>
    <s v="Děti &amp; Mládež"/>
    <n v="264"/>
    <n v="0.49905482041587901"/>
    <n v="0"/>
    <n v="268"/>
    <n v="2312"/>
    <x v="0"/>
  </r>
  <r>
    <s v="Climate capitalism"/>
    <s v="Akshat Rathi"/>
    <n v="473"/>
    <n v="374"/>
    <s v="měkká vazba"/>
    <s v="Ekonomie &amp; Naučné &amp; Věda"/>
    <n v="99"/>
    <n v="0.20930232558139536"/>
    <n v="0"/>
    <n v="2068"/>
    <n v="3419"/>
    <x v="1"/>
  </r>
  <r>
    <s v="Cymbeline (Oxford World´s Classics New Edition)"/>
    <s v="William Shakespeare"/>
    <n v="259"/>
    <n v="238"/>
    <s v="měkká vazba"/>
    <s v="Beletrie"/>
    <n v="21"/>
    <n v="8.1081081081081086E-2"/>
    <n v="0"/>
    <n v="2077"/>
    <n v="724"/>
    <x v="3"/>
  </r>
  <r>
    <s v="The 1619 Project: A New American Origin Story"/>
    <s v="Hannah-Jones Nikole"/>
    <n v="749"/>
    <n v="517"/>
    <s v="pevná vazba"/>
    <s v="Historie &amp; války"/>
    <n v="232"/>
    <n v="0.30974632843791722"/>
    <n v="0"/>
    <n v="776"/>
    <n v="1411"/>
    <x v="0"/>
  </r>
  <r>
    <s v="The Coen Brothers: The Complete Unofficial Guide"/>
    <s v="Jolin Dan"/>
    <n v="449"/>
    <n v="319"/>
    <s v="měkká vazba"/>
    <s v="Beletrie"/>
    <n v="130"/>
    <n v="0.28953229398663699"/>
    <n v="0"/>
    <n v="3301"/>
    <n v="1337"/>
    <x v="1"/>
  </r>
  <r>
    <s v="Bourdain: In Stories"/>
    <s v="Laurie Wooleverová"/>
    <n v="399"/>
    <n v="331"/>
    <s v="měkká vazba"/>
    <s v="Beletrie"/>
    <n v="68"/>
    <n v="0.17042606516290726"/>
    <n v="0"/>
    <n v="547"/>
    <n v="338"/>
    <x v="2"/>
  </r>
  <r>
    <s v="Where's Mr Snowman?"/>
    <s v="Nosy Crow Ltd"/>
    <n v="205"/>
    <n v="121"/>
    <s v="leporelo"/>
    <s v="Děti &amp; Mládež"/>
    <n v="84"/>
    <n v="0.40975609756097559"/>
    <n v="0"/>
    <n v="1173"/>
    <n v="127"/>
    <x v="1"/>
  </r>
  <r>
    <s v="Bohemian Style at Home: A Room by Room Guide"/>
    <s v="Thames &amp; Hudson"/>
    <n v="529"/>
    <n v="402"/>
    <s v="měkká vazba"/>
    <s v="Umění &amp; Kultura &amp; Hobby"/>
    <n v="127"/>
    <n v="0.24007561436672967"/>
    <n v="0"/>
    <n v="2760"/>
    <n v="1536"/>
    <x v="1"/>
  </r>
  <r>
    <s v="The Reckoning"/>
    <s v="John Grisham"/>
    <n v="295"/>
    <n v="230"/>
    <s v="měkká vazba"/>
    <s v="Krimi &amp; thriller"/>
    <n v="65"/>
    <n v="0.22033898305084745"/>
    <n v="0"/>
    <n v="168"/>
    <n v="1464"/>
    <x v="2"/>
  </r>
  <r>
    <s v="Young Hag"/>
    <s v="Isabel Greenberg"/>
    <n v="536"/>
    <n v="456"/>
    <s v="měkká vazba"/>
    <s v="Scifi &amp; Fantasy &amp; Horor"/>
    <n v="80"/>
    <n v="0.14925373134328357"/>
    <n v="0"/>
    <n v="694"/>
    <n v="4103"/>
    <x v="1"/>
  </r>
  <r>
    <s v="Coming of Age"/>
    <s v="Lucy Foulkesová"/>
    <n v="447"/>
    <n v="389"/>
    <s v="měkká vazba"/>
    <s v="Psychologie &amp; Spiritualita &amp; Esoterika"/>
    <n v="58"/>
    <n v="0.12975391498881431"/>
    <n v="0"/>
    <n v="119"/>
    <n v="862"/>
    <x v="2"/>
  </r>
  <r>
    <s v="For Thy Great Pain Have Mercy On My Little Pain"/>
    <s v="Victoria MacKenzie"/>
    <n v="268"/>
    <n v="139"/>
    <s v="měkká vazba"/>
    <s v="Beletrie"/>
    <n v="129"/>
    <n v="0.48134328358208955"/>
    <n v="0"/>
    <n v="314"/>
    <n v="140"/>
    <x v="1"/>
  </r>
  <r>
    <s v="Crook Manifesto"/>
    <s v="Colson Whitehead"/>
    <n v="294"/>
    <n v="229"/>
    <s v="měkká vazba"/>
    <s v="Beletrie"/>
    <n v="65"/>
    <n v="0.22108843537414966"/>
    <n v="0"/>
    <n v="1723"/>
    <n v="4028"/>
    <x v="2"/>
  </r>
  <r>
    <s v="Anatomy of a Breakthrough: How to get unstuck and unlock your potential"/>
    <s v="Adam Alter"/>
    <n v="449"/>
    <n v="337"/>
    <s v="měkká vazba"/>
    <s v="Psychologie &amp; Spiritualita &amp; Esoterika"/>
    <n v="112"/>
    <n v="0.24944320712694878"/>
    <n v="0"/>
    <n v="1658"/>
    <n v="1720"/>
    <x v="1"/>
  </r>
  <r>
    <s v="The Words of Kings and Prophets"/>
    <s v="Shauna Lawless"/>
    <n v="294"/>
    <n v="218"/>
    <s v="měkká vazba"/>
    <s v="Beletrie"/>
    <n v="76"/>
    <n v="0.25850340136054423"/>
    <n v="0"/>
    <n v="2310"/>
    <n v="1543"/>
    <x v="1"/>
  </r>
  <r>
    <s v="Pablo and Splash"/>
    <s v="Sheena Dempsey"/>
    <n v="259"/>
    <n v="155"/>
    <s v="měkká vazba"/>
    <s v="Děti &amp; Mládež"/>
    <n v="104"/>
    <n v="0.40154440154440152"/>
    <n v="0"/>
    <n v="3734"/>
    <n v="1716"/>
    <x v="1"/>
  </r>
  <r>
    <s v="1794: The City Between the Bridges"/>
    <s v="Niklas Natt och Dag"/>
    <n v="384"/>
    <n v="338"/>
    <s v="měkká vazba"/>
    <s v="Krimi &amp; thriller"/>
    <n v="46"/>
    <n v="0.11979166666666667"/>
    <n v="0"/>
    <n v="1362"/>
    <n v="3284"/>
    <x v="2"/>
  </r>
  <r>
    <s v="Meesha Makes Friends"/>
    <s v="Tom Percival"/>
    <n v="236"/>
    <n v="125"/>
    <s v="měkká vazba"/>
    <s v="Děti &amp; Mládež"/>
    <n v="111"/>
    <n v="0.47033898305084748"/>
    <n v="0"/>
    <n v="4319"/>
    <n v="1629"/>
    <x v="1"/>
  </r>
  <r>
    <s v="Spill the Beans: Global Coffee Culture and Recipes"/>
    <s v="Lani Kingston"/>
    <n v="1290"/>
    <n v="980"/>
    <s v="pevná vazba"/>
    <s v="Vaření &amp; lifestyle"/>
    <n v="310"/>
    <n v="0.24031007751937986"/>
    <n v="0"/>
    <n v="794"/>
    <n v="4076"/>
    <x v="0"/>
  </r>
  <r>
    <s v="The Blues Brothers: An Epic Friendship, the Rise of Improv, and the Making of an American Film Classic"/>
    <s v="de Visé Daniel"/>
    <n v="447"/>
    <n v="286"/>
    <s v="měkká vazba"/>
    <s v="Beletrie"/>
    <n v="161"/>
    <n v="0.36017897091722595"/>
    <n v="0"/>
    <n v="13"/>
    <n v="2608"/>
    <x v="0"/>
  </r>
  <r>
    <s v="Why Mummy Doesn't Give a ****!"/>
    <s v="Gill Sims"/>
    <n v="241"/>
    <n v="188"/>
    <s v="měkká vazba"/>
    <s v="Beletrie"/>
    <n v="53"/>
    <n v="0.21991701244813278"/>
    <n v="0"/>
    <n v="2260"/>
    <n v="134"/>
    <x v="2"/>
  </r>
  <r>
    <s v="Our Galaxy"/>
    <s v="Sue Lowell Gallion"/>
    <n v="439"/>
    <n v="176"/>
    <s v="pevná vazba"/>
    <s v="Děti &amp; Mládež"/>
    <n v="263"/>
    <n v="0.59908883826879267"/>
    <n v="0"/>
    <n v="2855"/>
    <n v="1979"/>
    <x v="0"/>
  </r>
  <r>
    <s v="Annika Nordenskiold: From Nothing"/>
    <s v="Annika Nordenskiöld"/>
    <n v="707"/>
    <n v="622"/>
    <s v="pevná vazba"/>
    <s v="Umění &amp; Kultura &amp; Hobby"/>
    <n v="85"/>
    <n v="0.12022630834512023"/>
    <n v="0"/>
    <n v="2"/>
    <n v="2974"/>
    <x v="1"/>
  </r>
  <r>
    <s v="Deserted: In Pursuit of Drylands"/>
    <s v="Rucksack Magazine"/>
    <n v="1190"/>
    <n v="1107"/>
    <s v="pevná vazba"/>
    <s v="Umění &amp; Kultura &amp; Hobby"/>
    <n v="83"/>
    <n v="6.9747899159663868E-2"/>
    <n v="0"/>
    <n v="3614"/>
    <n v="4349"/>
    <x v="1"/>
  </r>
  <r>
    <s v="My Pen is the Wing of a Bird: New Fiction by Afghan Women"/>
    <s v="Lucy Hannah"/>
    <n v="359"/>
    <n v="205"/>
    <s v="měkká vazba"/>
    <s v="Beletrie"/>
    <n v="154"/>
    <n v="0.42896935933147634"/>
    <n v="0"/>
    <n v="2718"/>
    <n v="1256"/>
    <x v="0"/>
  </r>
  <r>
    <s v="Zog and Other Stories CD Collection"/>
    <s v="Julia Donaldsonová"/>
    <n v="399"/>
    <n v="215"/>
    <s v="pevná vazba"/>
    <s v="Děti &amp; Mládež"/>
    <n v="184"/>
    <n v="0.46115288220551376"/>
    <n v="0"/>
    <n v="506"/>
    <n v="2215"/>
    <x v="0"/>
  </r>
  <r>
    <s v="Paris Souls"/>
    <s v="Dirk Velghe"/>
    <n v="886"/>
    <n v="620"/>
    <s v="pevná vazba"/>
    <s v="Historie &amp; války"/>
    <n v="266"/>
    <n v="0.30022573363431149"/>
    <n v="0"/>
    <n v="745"/>
    <n v="704"/>
    <x v="0"/>
  </r>
  <r>
    <s v="Garden City"/>
    <s v="Anna Yudina"/>
    <n v="841"/>
    <n v="530"/>
    <s v="měkká vazba"/>
    <s v="Umění &amp; Kultura &amp; Hobby"/>
    <n v="311"/>
    <n v="0.36979785969084422"/>
    <n v="0"/>
    <n v="450"/>
    <n v="2096"/>
    <x v="0"/>
  </r>
  <r>
    <s v="The Spoiled Heart"/>
    <s v="Sunjeev Sahota"/>
    <n v="402"/>
    <n v="257"/>
    <s v="měkká vazba"/>
    <s v="Beletrie"/>
    <n v="145"/>
    <n v="0.36069651741293535"/>
    <n v="0"/>
    <n v="179"/>
    <n v="3240"/>
    <x v="1"/>
  </r>
  <r>
    <s v="Rhyming Rings"/>
    <s v="Slovart"/>
    <n v="169"/>
    <n v="127"/>
    <s v="měkká vazba"/>
    <s v="Krimi &amp; thriller"/>
    <n v="42"/>
    <n v="0.24852071005917159"/>
    <n v="0"/>
    <n v="3360"/>
    <n v="1237"/>
    <x v="2"/>
  </r>
  <r>
    <s v="You're Not 'Fat', You're On Fire"/>
    <s v="Stephen Perrine"/>
    <n v="473"/>
    <n v="383"/>
    <s v="měkká vazba"/>
    <s v="Ekonomie &amp; Naučné &amp; Věda"/>
    <n v="90"/>
    <n v="0.19027484143763213"/>
    <n v="0"/>
    <n v="17"/>
    <n v="531"/>
    <x v="1"/>
  </r>
  <r>
    <s v="Good Things From Farms: Phase 4 Set 1 (Big Cat Phonics for Little Wandle Letters and Sounds Revised)"/>
    <s v="Catherine Baker"/>
    <n v="151"/>
    <n v="72"/>
    <s v="měkká vazba"/>
    <s v="Děti &amp; Mládež"/>
    <n v="79"/>
    <n v="0.52317880794701987"/>
    <n v="0"/>
    <n v="176"/>
    <n v="3269"/>
    <x v="1"/>
  </r>
  <r>
    <s v="Wise as F*ck: Simple Truths to Guide You Through the Sh*tstorms in Life"/>
    <s v="Slovart"/>
    <n v="449"/>
    <n v="382"/>
    <s v="měkká vazba"/>
    <s v="Psychologie &amp; Spiritualita &amp; Esoterika"/>
    <n v="67"/>
    <n v="0.1492204899777283"/>
    <n v="0"/>
    <n v="37"/>
    <n v="2774"/>
    <x v="2"/>
  </r>
  <r>
    <s v="Entertainment for Angels, Electricity in the Enlightenment"/>
    <s v="Slovart"/>
    <n v="169"/>
    <n v="112"/>
    <s v="měkká vazba"/>
    <s v="Historie &amp; války"/>
    <n v="57"/>
    <n v="0.33727810650887574"/>
    <n v="0"/>
    <n v="1998"/>
    <n v="2933"/>
    <x v="2"/>
  </r>
  <r>
    <s v="Golden Kamuy 5"/>
    <s v="Satoru Noda"/>
    <n v="268"/>
    <n v="228"/>
    <s v="měkká vazba"/>
    <s v="Scifi &amp; Fantasy &amp; Horor"/>
    <n v="40"/>
    <n v="0.14925373134328357"/>
    <n v="0"/>
    <n v="349"/>
    <n v="3316"/>
    <x v="2"/>
  </r>
  <r>
    <s v="Herbert List"/>
    <s v="Alessandra Olivariová"/>
    <n v="790"/>
    <n v="656"/>
    <s v="měkká vazba"/>
    <s v="Umění &amp; Kultura &amp; Hobby"/>
    <n v="134"/>
    <n v="0.16962025316455695"/>
    <n v="0"/>
    <n v="217"/>
    <n v="2725"/>
    <x v="1"/>
  </r>
  <r>
    <s v="Control: The Dark History and Troubling Present of Eugenics"/>
    <s v="Slovart"/>
    <n v="389"/>
    <n v="276"/>
    <s v="pevná vazba"/>
    <s v="Ekonomie &amp; Naučné &amp; Věda"/>
    <n v="113"/>
    <n v="0.29048843187660667"/>
    <n v="0"/>
    <n v="3413"/>
    <n v="3249"/>
    <x v="1"/>
  </r>
  <r>
    <s v="The Bickford Fuse"/>
    <s v="Slovart"/>
    <n v="294"/>
    <n v="171"/>
    <s v="měkká vazba"/>
    <s v="Beletrie"/>
    <n v="123"/>
    <n v="0.41836734693877553"/>
    <n v="0"/>
    <n v="3322"/>
    <n v="2242"/>
    <x v="1"/>
  </r>
  <r>
    <s v="Planet Earth III"/>
    <s v="Leisa Stewart-Sharpe"/>
    <n v="402"/>
    <n v="169"/>
    <s v="pevná vazba"/>
    <s v="Děti &amp; Mládež"/>
    <n v="233"/>
    <n v="0.57960199004975121"/>
    <n v="0"/>
    <n v="767"/>
    <n v="3869"/>
    <x v="0"/>
  </r>
  <r>
    <s v="So Long, See You Tomorrow"/>
    <s v="William Maxwell"/>
    <n v="295"/>
    <n v="145"/>
    <s v="měkká vazba"/>
    <s v="Beletrie"/>
    <n v="150"/>
    <n v="0.50847457627118642"/>
    <n v="0"/>
    <n v="1122"/>
    <n v="1802"/>
    <x v="1"/>
  </r>
  <r>
    <s v="French Braid"/>
    <s v="Anne Tylerová"/>
    <n v="399"/>
    <n v="243"/>
    <s v="měkká vazba"/>
    <s v="Beletrie"/>
    <n v="156"/>
    <n v="0.39097744360902253"/>
    <n v="0"/>
    <n v="703"/>
    <n v="90"/>
    <x v="0"/>
  </r>
  <r>
    <s v="The Immortalists"/>
    <s v="Tinder Press"/>
    <n v="459"/>
    <n v="216"/>
    <s v="měkká vazba"/>
    <s v="Beletrie"/>
    <n v="243"/>
    <n v="0.52941176470588236"/>
    <n v="0"/>
    <n v="3447"/>
    <n v="3889"/>
    <x v="0"/>
  </r>
  <r>
    <s v="Saturday"/>
    <s v="Ian McEwan"/>
    <n v="279"/>
    <n v="181"/>
    <s v="měkká vazba"/>
    <s v="Beletrie"/>
    <n v="98"/>
    <n v="0.35125448028673834"/>
    <n v="0"/>
    <n v="4531"/>
    <n v="1076"/>
    <x v="1"/>
  </r>
  <r>
    <s v="Lost and Never Found"/>
    <s v="Simon Mason"/>
    <n v="295"/>
    <n v="159"/>
    <s v="měkká vazba"/>
    <s v="Krimi &amp; thriller"/>
    <n v="136"/>
    <n v="0.46101694915254238"/>
    <n v="0"/>
    <n v="3265"/>
    <n v="162"/>
    <x v="1"/>
  </r>
  <r>
    <s v="Conan Doyle for Defence"/>
    <s v="Margalit Foxová"/>
    <n v="329"/>
    <n v="270"/>
    <s v="měkká vazba"/>
    <s v="Krimi &amp; thriller"/>
    <n v="59"/>
    <n v="0.17933130699088146"/>
    <n v="0"/>
    <n v="3945"/>
    <n v="663"/>
    <x v="2"/>
  </r>
  <r>
    <s v="Kingsley Amis: Collected Poems"/>
    <s v="Slovart"/>
    <n v="369"/>
    <n v="303"/>
    <s v="měkká vazba"/>
    <s v="Beletrie"/>
    <n v="66"/>
    <n v="0.17886178861788618"/>
    <n v="0"/>
    <n v="4194"/>
    <n v="3109"/>
    <x v="2"/>
  </r>
  <r>
    <s v="The Black Dress"/>
    <s v="Deborah Moggachová"/>
    <n v="289"/>
    <n v="266"/>
    <s v="měkká vazba"/>
    <s v="Beletrie"/>
    <n v="23"/>
    <n v="7.9584775086505188E-2"/>
    <n v="0"/>
    <n v="2324"/>
    <n v="1241"/>
    <x v="3"/>
  </r>
  <r>
    <s v="Christendom: The Triumph of a Religion"/>
    <s v="Peter Heather"/>
    <n v="599"/>
    <n v="407"/>
    <s v="pevná vazba"/>
    <s v="Psychologie &amp; Spiritualita &amp; Esoterika"/>
    <n v="192"/>
    <n v="0.32053422370617696"/>
    <n v="0"/>
    <n v="1478"/>
    <n v="807"/>
    <x v="0"/>
  </r>
  <r>
    <s v="The Caravan at the Edge of Doom"/>
    <s v="Jim Beckett"/>
    <n v="249"/>
    <n v="80"/>
    <s v="měkká vazba"/>
    <s v="Děti &amp; Mládež"/>
    <n v="169"/>
    <n v="0.67871485943775101"/>
    <n v="0"/>
    <n v="1838"/>
    <n v="4365"/>
    <x v="0"/>
  </r>
  <r>
    <s v="Otherhood Movie Tie-In"/>
    <s v="Folio"/>
    <n v="214"/>
    <n v="128"/>
    <s v="měkká vazba"/>
    <s v="Beletrie"/>
    <n v="86"/>
    <n v="0.40186915887850466"/>
    <n v="0"/>
    <n v="1482"/>
    <n v="2600"/>
    <x v="1"/>
  </r>
  <r>
    <s v="Wicked Spirits"/>
    <s v="HarperCollins"/>
    <n v="495"/>
    <n v="366"/>
    <s v="pevná vazba"/>
    <s v="Scifi &amp; Fantasy &amp; Horor"/>
    <n v="129"/>
    <n v="0.26060606060606062"/>
    <n v="0"/>
    <n v="3710"/>
    <n v="3654"/>
    <x v="1"/>
  </r>
  <r>
    <s v="A Boy Made of Blocks"/>
    <s v="Keith Stuart"/>
    <n v="269"/>
    <n v="229"/>
    <s v="měkká vazba"/>
    <s v="Beletrie"/>
    <n v="40"/>
    <n v="0.14869888475836432"/>
    <n v="0"/>
    <n v="339"/>
    <n v="2072"/>
    <x v="2"/>
  </r>
  <r>
    <s v="Friendaholic: Confessions of a Friendship Addict"/>
    <s v="Elizabeth Day"/>
    <n v="402"/>
    <n v="342"/>
    <s v="měkká vazba"/>
    <s v="Psychologie &amp; Spiritualita &amp; Esoterika"/>
    <n v="60"/>
    <n v="0.14925373134328357"/>
    <n v="0"/>
    <n v="320"/>
    <n v="4416"/>
    <x v="2"/>
  </r>
  <r>
    <s v="Pickwick Papers : Annotated Edition"/>
    <s v="Charles Dickens"/>
    <n v="241"/>
    <n v="166"/>
    <s v="měkká vazba"/>
    <s v="Beletrie"/>
    <n v="75"/>
    <n v="0.31120331950207469"/>
    <n v="0"/>
    <n v="425"/>
    <n v="2303"/>
    <x v="2"/>
  </r>
  <r>
    <s v="To Dare"/>
    <s v="Jemma Wayne"/>
    <n v="259"/>
    <n v="155"/>
    <s v="měkká vazba"/>
    <s v="Krimi &amp; thriller"/>
    <n v="104"/>
    <n v="0.40154440154440152"/>
    <n v="0"/>
    <n v="2043"/>
    <n v="2541"/>
    <x v="1"/>
  </r>
  <r>
    <s v="Complicit"/>
    <s v="Winnie M Li"/>
    <n v="357"/>
    <n v="289"/>
    <s v="měkká vazba"/>
    <s v="Krimi &amp; thriller"/>
    <n v="68"/>
    <n v="0.19047619047619047"/>
    <n v="0"/>
    <n v="2366"/>
    <n v="1433"/>
    <x v="2"/>
  </r>
  <r>
    <s v="A House for Alice"/>
    <s v="Diana Evans"/>
    <n v="268"/>
    <n v="225"/>
    <s v="měkká vazba"/>
    <s v="Beletrie"/>
    <n v="43"/>
    <n v="0.16044776119402984"/>
    <n v="0"/>
    <n v="1915"/>
    <n v="4137"/>
    <x v="2"/>
  </r>
  <r>
    <s v="The Latecomer"/>
    <s v="Jean Hanff Korelitzová"/>
    <n v="299"/>
    <n v="197"/>
    <s v="měkká vazba"/>
    <s v="Beletrie"/>
    <n v="102"/>
    <n v="0.34113712374581939"/>
    <n v="0"/>
    <n v="1773"/>
    <n v="177"/>
    <x v="1"/>
  </r>
  <r>
    <s v="Bata Shoe Museum: A Guide to the Collection"/>
    <s v="Elizabeth Semmelhack"/>
    <n v="529"/>
    <n v="317"/>
    <s v="měkká vazba"/>
    <s v="Umění &amp; Kultura &amp; Hobby"/>
    <n v="212"/>
    <n v="0.40075614366729678"/>
    <n v="0"/>
    <n v="1004"/>
    <n v="865"/>
    <x v="0"/>
  </r>
  <r>
    <s v="Death of an Expert Witness"/>
    <s v="Phylis Dorothy Jamesová"/>
    <n v="289"/>
    <n v="225"/>
    <s v="měkká vazba"/>
    <s v="Krimi &amp; thriller"/>
    <n v="64"/>
    <n v="0.22145328719723184"/>
    <n v="0"/>
    <n v="2978"/>
    <n v="66"/>
    <x v="2"/>
  </r>
  <r>
    <s v="The Penguin Book of French Short Stories: 2"/>
    <s v="Penguin"/>
    <n v="849"/>
    <n v="671"/>
    <s v="pevná vazba"/>
    <s v="Beletrie"/>
    <n v="178"/>
    <n v="0.20965842167255594"/>
    <n v="0"/>
    <n v="27"/>
    <n v="1068"/>
    <x v="0"/>
  </r>
  <r>
    <s v="The Other Black Girl"/>
    <s v="Zakiya Dalila Harris"/>
    <n v="429"/>
    <n v="287"/>
    <s v="měkká vazba"/>
    <s v="Krimi &amp; thriller"/>
    <n v="142"/>
    <n v="0.33100233100233101"/>
    <n v="0"/>
    <n v="3182"/>
    <n v="2680"/>
    <x v="1"/>
  </r>
  <r>
    <s v="Breathe"/>
    <s v="Sadiq Khan"/>
    <n v="312"/>
    <n v="237"/>
    <s v="měkká vazba"/>
    <s v="Beletrie"/>
    <n v="75"/>
    <n v="0.24038461538461539"/>
    <n v="0"/>
    <n v="816"/>
    <n v="1065"/>
    <x v="2"/>
  </r>
  <r>
    <s v="A Pocket Guide to Adidas"/>
    <s v="Josh Sims"/>
    <n v="438"/>
    <n v="390"/>
    <s v="pevná vazba"/>
    <s v="Umění &amp; Kultura &amp; Hobby"/>
    <n v="48"/>
    <n v="0.1095890410958904"/>
    <n v="0"/>
    <n v="772"/>
    <n v="2883"/>
    <x v="2"/>
  </r>
  <r>
    <s v="Theatre of Marvels"/>
    <s v="Lianne Dillsworth"/>
    <n v="369"/>
    <n v="177"/>
    <s v="měkká vazba"/>
    <s v="Beletrie"/>
    <n v="192"/>
    <n v="0.52032520325203258"/>
    <n v="0"/>
    <n v="903"/>
    <n v="2634"/>
    <x v="0"/>
  </r>
  <r>
    <s v="Papyrus"/>
    <s v="Irene Vallejo"/>
    <n v="473"/>
    <n v="355"/>
    <s v="měkká vazba"/>
    <s v="Historie &amp; války"/>
    <n v="118"/>
    <n v="0.24947145877378435"/>
    <n v="0"/>
    <n v="3175"/>
    <n v="3801"/>
    <x v="1"/>
  </r>
  <r>
    <s v="Turning to Stone"/>
    <s v="Bjornerud Marcia"/>
    <n v="825"/>
    <n v="776"/>
    <s v="pevná vazba"/>
    <s v="Ekonomie &amp; Naučné &amp; Věda"/>
    <n v="49"/>
    <n v="5.9393939393939395E-2"/>
    <n v="0"/>
    <n v="3313"/>
    <n v="1507"/>
    <x v="2"/>
  </r>
  <r>
    <s v="Heartbreaking Work .. Genius"/>
    <s v="neuveden"/>
    <n v="297"/>
    <n v="202"/>
    <s v="měkká vazba"/>
    <s v="Beletrie"/>
    <n v="95"/>
    <n v="0.31986531986531985"/>
    <n v="0"/>
    <n v="2764"/>
    <n v="558"/>
    <x v="1"/>
  </r>
  <r>
    <s v="Portrait of a Thief"/>
    <s v="Slovart"/>
    <n v="449"/>
    <n v="346"/>
    <s v="měkká vazba"/>
    <s v="Krimi &amp; thriller"/>
    <n v="103"/>
    <n v="0.22939866369710468"/>
    <n v="0"/>
    <n v="1433"/>
    <n v="1330"/>
    <x v="1"/>
  </r>
  <r>
    <s v="Bad Guys : A Zack Walker Mystery #2"/>
    <s v="Slovart"/>
    <n v="169"/>
    <n v="112"/>
    <s v="měkká vazba"/>
    <s v="Krimi &amp; thriller"/>
    <n v="57"/>
    <n v="0.33727810650887574"/>
    <n v="0"/>
    <n v="1989"/>
    <n v="1829"/>
    <x v="2"/>
  </r>
  <r>
    <s v="China Room"/>
    <s v="Sunjeev Sahota"/>
    <n v="299"/>
    <n v="257"/>
    <s v="měkká vazba"/>
    <s v="Ekonomie &amp; Naučné &amp; Věda"/>
    <n v="42"/>
    <n v="0.14046822742474915"/>
    <n v="0"/>
    <n v="1170"/>
    <n v="4418"/>
    <x v="2"/>
  </r>
  <r>
    <s v="Liberalism against Itself"/>
    <s v="Moyn Samuel"/>
    <n v="402"/>
    <n v="277"/>
    <s v="měkká vazba"/>
    <s v="Ekonomie &amp; Naučné &amp; Věda"/>
    <n v="125"/>
    <n v="0.31094527363184077"/>
    <n v="0"/>
    <n v="244"/>
    <n v="3283"/>
    <x v="1"/>
  </r>
  <r>
    <s v="Oxford Resources for IB DP Chemistry: Study Guide"/>
    <s v="Geoffrey Neuss"/>
    <n v="1089"/>
    <n v="817"/>
    <s v="měkká vazba"/>
    <s v="Ekonomie &amp; Naučné &amp; Věda"/>
    <n v="272"/>
    <n v="0.2497704315886134"/>
    <n v="0"/>
    <n v="3888"/>
    <n v="664"/>
    <x v="0"/>
  </r>
  <r>
    <s v="What's Mine and Yours"/>
    <s v="Slovart"/>
    <n v="357"/>
    <n v="286"/>
    <s v="měkká vazba"/>
    <s v="Beletrie"/>
    <n v="71"/>
    <n v="0.19887955182072828"/>
    <n v="0"/>
    <n v="3631"/>
    <n v="1488"/>
    <x v="2"/>
  </r>
  <r>
    <s v="Spencerville"/>
    <s v="Slovart"/>
    <n v="169"/>
    <n v="115"/>
    <s v="měkká vazba"/>
    <s v="Krimi &amp; thriller"/>
    <n v="54"/>
    <n v="0.31952662721893493"/>
    <n v="0"/>
    <n v="3277"/>
    <n v="1764"/>
    <x v="2"/>
  </r>
  <r>
    <s v="The Skeptics' Guide to the Future"/>
    <s v="Steven Novella"/>
    <n v="449"/>
    <n v="400"/>
    <s v="měkká vazba"/>
    <s v="Scifi &amp; Fantasy &amp; Horor"/>
    <n v="49"/>
    <n v="0.10913140311804009"/>
    <n v="0"/>
    <n v="2191"/>
    <n v="2542"/>
    <x v="2"/>
  </r>
  <r>
    <s v="Bad Guys : A Zack Walker Mystery #2"/>
    <s v="Slovart"/>
    <n v="169"/>
    <n v="101"/>
    <s v="měkká vazba"/>
    <s v="Krimi &amp; thriller"/>
    <n v="68"/>
    <n v="0.40236686390532544"/>
    <n v="0"/>
    <n v="2780"/>
    <n v="3645"/>
    <x v="2"/>
  </r>
  <r>
    <s v="Taking of Pelham 1 2 3"/>
    <s v="neuveden"/>
    <n v="169"/>
    <n v="96"/>
    <s v="měkká vazba"/>
    <s v="Beletrie"/>
    <n v="73"/>
    <n v="0.43195266272189348"/>
    <n v="0"/>
    <n v="2649"/>
    <n v="2202"/>
    <x v="2"/>
  </r>
  <r>
    <s v="Liberalism against Itself"/>
    <s v="Moyn Samuel"/>
    <n v="402"/>
    <n v="334"/>
    <s v="měkká vazba"/>
    <s v="Ekonomie &amp; Naučné &amp; Věda"/>
    <n v="68"/>
    <n v="0.1691542288557214"/>
    <n v="0"/>
    <n v="1365"/>
    <n v="39"/>
    <x v="2"/>
  </r>
  <r>
    <s v="Robert Doisneau"/>
    <s v="Gabriel Bauret"/>
    <n v="707"/>
    <n v="551"/>
    <s v="pevná vazba"/>
    <s v="Umění &amp; Kultura &amp; Hobby"/>
    <n v="156"/>
    <n v="0.22065063649222066"/>
    <n v="0"/>
    <n v="2319"/>
    <n v="2627"/>
    <x v="0"/>
  </r>
  <r>
    <s v="Heartbreaking Work .. Genius"/>
    <s v="neuveden"/>
    <n v="297"/>
    <n v="223"/>
    <s v="měkká vazba"/>
    <s v="Beletrie"/>
    <n v="74"/>
    <n v="0.24915824915824916"/>
    <n v="0"/>
    <n v="605"/>
    <n v="131"/>
    <x v="2"/>
  </r>
  <r>
    <s v="Where Architects Stay at the Baltic Sea"/>
    <s v="Sibylle Kramer"/>
    <n v="715"/>
    <n v="579"/>
    <s v="pevná vazba"/>
    <s v="Umění &amp; Kultura &amp; Hobby"/>
    <n v="136"/>
    <n v="0.1902097902097902"/>
    <n v="0"/>
    <n v="136"/>
    <n v="4399"/>
    <x v="1"/>
  </r>
  <r>
    <s v="The New World on Mars"/>
    <s v="Zubrin Robert"/>
    <n v="325"/>
    <n v="270"/>
    <s v="měkká vazba"/>
    <s v="Ekonomie &amp; Naučné &amp; Věda"/>
    <n v="55"/>
    <n v="0.16923076923076924"/>
    <n v="0"/>
    <n v="3557"/>
    <n v="4364"/>
    <x v="2"/>
  </r>
  <r>
    <s v="Hell and High Water"/>
    <s v="Christian Unge"/>
    <n v="294"/>
    <n v="179"/>
    <s v="měkká vazba"/>
    <s v="Krimi &amp; thriller"/>
    <n v="115"/>
    <n v="0.391156462585034"/>
    <n v="0"/>
    <n v="810"/>
    <n v="1300"/>
    <x v="1"/>
  </r>
  <r>
    <s v="Widowland"/>
    <s v="C. J. Carey"/>
    <n v="279"/>
    <n v="181"/>
    <s v="měkká vazba"/>
    <s v="Krimi &amp; thriller"/>
    <n v="98"/>
    <n v="0.35125448028673834"/>
    <n v="0"/>
    <n v="2889"/>
    <n v="3865"/>
    <x v="1"/>
  </r>
  <r>
    <s v="Superbugs: How to prevent the next global health threat"/>
    <s v="Victoria Turk"/>
    <n v="268"/>
    <n v="190"/>
    <s v="měkká vazba"/>
    <s v="Ekonomie &amp; Naučné &amp; Věda"/>
    <n v="78"/>
    <n v="0.29104477611940299"/>
    <n v="0"/>
    <n v="2354"/>
    <n v="2859"/>
    <x v="1"/>
  </r>
  <r>
    <s v="Turning to Stone"/>
    <s v="Bjornerud Marcia"/>
    <n v="825"/>
    <n v="635"/>
    <s v="pevná vazba"/>
    <s v="Ekonomie &amp; Naučné &amp; Věda"/>
    <n v="190"/>
    <n v="0.23030303030303031"/>
    <n v="0"/>
    <n v="3234"/>
    <n v="1828"/>
    <x v="0"/>
  </r>
  <r>
    <s v="Portrait of a Thief"/>
    <s v="Slovart"/>
    <n v="449"/>
    <n v="364"/>
    <s v="měkká vazba"/>
    <s v="Krimi &amp; thriller"/>
    <n v="85"/>
    <n v="0.18930957683741648"/>
    <n v="0"/>
    <n v="1155"/>
    <n v="818"/>
    <x v="1"/>
  </r>
  <r>
    <s v="Amarone and the Fine Wines of Verona"/>
    <s v="Michael Garner"/>
    <n v="1020"/>
    <n v="908"/>
    <s v="měkká vazba"/>
    <s v="Vaření &amp; lifestyle"/>
    <n v="112"/>
    <n v="0.10980392156862745"/>
    <n v="0"/>
    <n v="1869"/>
    <n v="708"/>
    <x v="1"/>
  </r>
  <r>
    <s v="Treasure Island"/>
    <s v="Robert Louis Stevenson"/>
    <n v="349"/>
    <n v="241"/>
    <s v="pevná vazba"/>
    <s v="Beletrie"/>
    <n v="108"/>
    <n v="0.30945558739255014"/>
    <n v="0"/>
    <n v="2766"/>
    <n v="641"/>
    <x v="1"/>
  </r>
  <r>
    <s v="One Million Insects"/>
    <s v="Slovart,Welbeck Publishing Group"/>
    <n v="399"/>
    <n v="152"/>
    <s v="pevná vazba"/>
    <s v="Děti &amp; Mládež"/>
    <n v="247"/>
    <n v="0.61904761904761907"/>
    <n v="0"/>
    <n v="3620"/>
    <n v="3144"/>
    <x v="0"/>
  </r>
  <r>
    <s v="The Fairytale Hairdresser and Sleeping Beauty"/>
    <m/>
    <n v="219"/>
    <n v="83"/>
    <s v="měkká vazba"/>
    <s v="Děti &amp; Mládež"/>
    <n v="136"/>
    <n v="0.62100456621004563"/>
    <n v="0"/>
    <n v="3359"/>
    <n v="3324"/>
    <x v="1"/>
  </r>
  <r>
    <s v="These are Animals"/>
    <s v="Daniel Egneus"/>
    <n v="348"/>
    <n v="167"/>
    <s v="pevná vazba"/>
    <s v="Děti &amp; Mládež"/>
    <n v="181"/>
    <n v="0.52011494252873558"/>
    <n v="0"/>
    <n v="731"/>
    <n v="300"/>
    <x v="0"/>
  </r>
  <r>
    <s v="Smoke And Ashes: Opium´s Hidden Histories"/>
    <s v="Amitav Ghosh"/>
    <n v="447"/>
    <n v="407"/>
    <s v="měkká vazba"/>
    <s v="Historie &amp; války"/>
    <n v="40"/>
    <n v="8.9485458612975396E-2"/>
    <n v="0"/>
    <n v="2283"/>
    <n v="1711"/>
    <x v="2"/>
  </r>
  <r>
    <s v="Kontrastní leporelo: Daleko a blízko"/>
    <s v="Drobek"/>
    <n v="159"/>
    <n v="78"/>
    <s v="leporelo"/>
    <s v="Děti &amp; Mládež"/>
    <n v="81"/>
    <n v="0.50943396226415094"/>
    <n v="0"/>
    <n v="1279"/>
    <n v="2697"/>
    <x v="1"/>
  </r>
  <r>
    <s v="A Hunger Like No other"/>
    <s v="Kresley Coleová"/>
    <n v="329"/>
    <n v="273"/>
    <s v="měkká vazba"/>
    <s v="Scifi &amp; Fantasy &amp; Horor"/>
    <n v="56"/>
    <n v="0.1702127659574468"/>
    <n v="0"/>
    <n v="2623"/>
    <n v="1243"/>
    <x v="2"/>
  </r>
  <r>
    <s v="No Country for Old Men"/>
    <s v="Cormac McCarthy"/>
    <n v="99"/>
    <n v="81"/>
    <s v="měkká vazba"/>
    <s v="Beletrie"/>
    <n v="18"/>
    <n v="0.18181818181818182"/>
    <n v="0"/>
    <n v="235"/>
    <n v="2247"/>
    <x v="3"/>
  </r>
  <r>
    <s v="Mama´s Sleeping Scarf"/>
    <s v="Chimamanda Ngozi Adichieová"/>
    <n v="399"/>
    <n v="168"/>
    <s v="pevná vazba"/>
    <s v="Děti &amp; Mládež"/>
    <n v="231"/>
    <n v="0.57894736842105265"/>
    <n v="0"/>
    <n v="523"/>
    <n v="1468"/>
    <x v="0"/>
  </r>
  <r>
    <s v="Hledej a najdi: Divy světa"/>
    <s v="Gérald Guerlais"/>
    <n v="239"/>
    <n v="112"/>
    <s v="pevná vazba"/>
    <s v="Děti &amp; Mládež"/>
    <n v="127"/>
    <n v="0.53138075313807531"/>
    <n v="0"/>
    <n v="2797"/>
    <n v="2734"/>
    <x v="1"/>
  </r>
  <r>
    <s v="Zápisník Flame Tree Klimt Tree of Life"/>
    <s v="Flame Tree Publishing"/>
    <n v="223"/>
    <n v="134"/>
    <s v="online nosič"/>
    <s v="Umění &amp; Kultura &amp; Hobby"/>
    <n v="89"/>
    <n v="0.3991031390134529"/>
    <n v="1"/>
    <n v="3396"/>
    <n v="3111"/>
    <x v="1"/>
  </r>
  <r>
    <s v="When Gracie Met The Grump"/>
    <s v="Mariana Zapata"/>
    <n v="268"/>
    <n v="139"/>
    <s v="měkká vazba"/>
    <s v="Romantika &amp; Erotika"/>
    <n v="129"/>
    <n v="0.48134328358208955"/>
    <n v="0"/>
    <n v="3128"/>
    <n v="3902"/>
    <x v="1"/>
  </r>
  <r>
    <s v="Zápisník Flame Tree Klimt Three Ages of Woman"/>
    <s v="Flame Tree Publishing"/>
    <n v="223"/>
    <n v="105"/>
    <s v="online nosič"/>
    <s v="Umění &amp; Kultura &amp; Hobby"/>
    <n v="118"/>
    <n v="0.52914798206278024"/>
    <n v="1"/>
    <n v="1576"/>
    <n v="539"/>
    <x v="1"/>
  </r>
  <r>
    <s v="Bridesmaid for Hire"/>
    <s v="Meghan Quinn"/>
    <n v="268"/>
    <n v="102"/>
    <s v="měkká vazba"/>
    <s v="Romantika &amp; Erotika"/>
    <n v="166"/>
    <n v="0.61940298507462688"/>
    <n v="0"/>
    <n v="3247"/>
    <n v="4139"/>
    <x v="0"/>
  </r>
  <r>
    <s v="Poslední kacíř"/>
    <s v="Martin Chadima"/>
    <n v="616"/>
    <n v="487"/>
    <s v="pevná vazba"/>
    <s v="Historie &amp; války"/>
    <n v="129"/>
    <n v="0.20941558441558442"/>
    <n v="0"/>
    <n v="804"/>
    <n v="2949"/>
    <x v="1"/>
  </r>
  <r>
    <s v="Veselá ZOO (10 zvuků)"/>
    <s v="Rebo - Naše Nakladatelství"/>
    <n v="319"/>
    <n v="163"/>
    <s v="leporelo"/>
    <s v="Děti &amp; Mládež"/>
    <n v="156"/>
    <n v="0.4890282131661442"/>
    <n v="0"/>
    <n v="747"/>
    <n v="3291"/>
    <x v="0"/>
  </r>
  <r>
    <s v="[Moje hvězda] 2"/>
    <s v="Aka Akasaka"/>
    <n v="223"/>
    <n v="172"/>
    <s v="měkká vazba"/>
    <s v="Scifi &amp; Fantasy &amp; Horor"/>
    <n v="51"/>
    <n v="0.22869955156950672"/>
    <n v="0"/>
    <n v="2169"/>
    <n v="2151"/>
    <x v="2"/>
  </r>
  <r>
    <s v="Guardian: Zhen Hun 3"/>
    <s v="Priest"/>
    <n v="447"/>
    <n v="313"/>
    <s v="měkká vazba"/>
    <s v="Scifi &amp; Fantasy &amp; Horor"/>
    <n v="134"/>
    <n v="0.29977628635346754"/>
    <n v="0"/>
    <n v="1949"/>
    <n v="1437"/>
    <x v="1"/>
  </r>
  <r>
    <s v="The Daughters of Olympus"/>
    <s v="Hannah Lynn"/>
    <n v="268"/>
    <n v="145"/>
    <s v="měkká vazba"/>
    <s v="Scifi &amp; Fantasy &amp; Horor"/>
    <n v="123"/>
    <n v="0.45895522388059701"/>
    <n v="0"/>
    <n v="1886"/>
    <n v="3639"/>
    <x v="1"/>
  </r>
  <r>
    <s v="Savor It"/>
    <s v="Tarah DeWitt"/>
    <n v="268"/>
    <n v="153"/>
    <s v="měkká vazba"/>
    <s v="Romantika &amp; Erotika"/>
    <n v="115"/>
    <n v="0.42910447761194032"/>
    <n v="0"/>
    <n v="4046"/>
    <n v="3531"/>
    <x v="1"/>
  </r>
  <r>
    <s v="The Paradise Problem"/>
    <s v="Christina Laurenová"/>
    <n v="294"/>
    <n v="115"/>
    <s v="měkká vazba"/>
    <s v="Romantika &amp; Erotika"/>
    <n v="179"/>
    <n v="0.608843537414966"/>
    <n v="0"/>
    <n v="2193"/>
    <n v="3662"/>
    <x v="0"/>
  </r>
  <r>
    <s v="Jak ovládnout své emoce - Krok za krokem k pozitivnějšímu prožívání každého dne"/>
    <s v="Meurisse Thibaut"/>
    <n v="312"/>
    <n v="290"/>
    <s v="pevná vazba"/>
    <s v="Psychologie &amp; Spiritualita &amp; Esoterika"/>
    <n v="22"/>
    <n v="7.0512820512820512E-2"/>
    <n v="0"/>
    <n v="689"/>
    <n v="1245"/>
    <x v="3"/>
  </r>
  <r>
    <s v="Anywhere: the BookTok sensation, a sweet slow-burn first love romance"/>
    <s v="Sarah Sprinz"/>
    <n v="53"/>
    <n v="14"/>
    <s v="měkká vazba"/>
    <s v="Romantika &amp; Erotika"/>
    <n v="39"/>
    <n v="0.73584905660377353"/>
    <n v="0"/>
    <n v="3036"/>
    <n v="1878"/>
    <x v="2"/>
  </r>
  <r>
    <s v="Medvídek Pú a já"/>
    <s v="Jeanne Willisová"/>
    <n v="268"/>
    <n v="158"/>
    <s v="pevná vazba"/>
    <s v="Děti &amp; Mládež"/>
    <n v="110"/>
    <n v="0.41044776119402987"/>
    <n v="0"/>
    <n v="805"/>
    <n v="1092"/>
    <x v="1"/>
  </r>
  <r>
    <s v="Oliver Twist"/>
    <s v="Charles Dickens"/>
    <n v="239"/>
    <n v="172"/>
    <s v="pevná vazba"/>
    <s v="Beletrie"/>
    <n v="67"/>
    <n v="0.28033472803347281"/>
    <n v="0"/>
    <n v="708"/>
    <n v="2076"/>
    <x v="2"/>
  </r>
  <r>
    <s v="Maluj vodou - Doprava"/>
    <s v="Jiri Models"/>
    <n v="89"/>
    <n v="28"/>
    <s v="pevná vazba"/>
    <s v="Děti &amp; Mládež"/>
    <n v="61"/>
    <n v="0.6853932584269663"/>
    <n v="0"/>
    <n v="464"/>
    <n v="2726"/>
    <x v="2"/>
  </r>
  <r>
    <s v="Zápisník Flame Tree. Temple of Flora: Tulips"/>
    <s v="Flame Tree Publishing"/>
    <n v="223"/>
    <n v="152"/>
    <s v="online nosič"/>
    <s v="Umění &amp; Kultura &amp; Hobby"/>
    <n v="71"/>
    <n v="0.31838565022421522"/>
    <n v="1"/>
    <n v="1979"/>
    <n v="332"/>
    <x v="2"/>
  </r>
  <r>
    <s v="Between Commitment and Betrayal"/>
    <s v="Shain Rose"/>
    <n v="268"/>
    <n v="158"/>
    <s v="měkká vazba"/>
    <s v="Romantika &amp; Erotika"/>
    <n v="110"/>
    <n v="0.41044776119402987"/>
    <n v="0"/>
    <n v="557"/>
    <n v="4460"/>
    <x v="1"/>
  </r>
  <r>
    <s v="The Lost Story"/>
    <s v="Meg Shaffer"/>
    <n v="429"/>
    <n v="309"/>
    <s v="měkká vazba"/>
    <s v="Krimi &amp; thriller"/>
    <n v="120"/>
    <n v="0.27972027972027974"/>
    <n v="0"/>
    <n v="718"/>
    <n v="160"/>
    <x v="1"/>
  </r>
  <r>
    <s v="Kontrastní leporelo: Noční tvorové"/>
    <s v="Drobek"/>
    <n v="159"/>
    <n v="56"/>
    <s v="leporelo"/>
    <s v="Děti &amp; Mládež"/>
    <n v="103"/>
    <n v="0.64779874213836475"/>
    <n v="0"/>
    <n v="4255"/>
    <n v="1202"/>
    <x v="1"/>
  </r>
  <r>
    <s v="Forest Grimm"/>
    <s v="Kathryn Purdie"/>
    <n v="375"/>
    <n v="173"/>
    <s v="měkká vazba"/>
    <s v="Děti &amp; Mládež"/>
    <n v="202"/>
    <n v="0.53866666666666663"/>
    <n v="0"/>
    <n v="791"/>
    <n v="788"/>
    <x v="0"/>
  </r>
  <r>
    <s v="Píseň, kterou se objasňuje svět"/>
    <s v="Brian Evenson"/>
    <n v="286"/>
    <n v="269"/>
    <s v="měkká vazba"/>
    <s v="Krimi &amp; thriller"/>
    <n v="17"/>
    <n v="5.944055944055944E-2"/>
    <n v="0"/>
    <n v="2342"/>
    <n v="3731"/>
    <x v="3"/>
  </r>
  <r>
    <s v="Thieves' Gambit"/>
    <s v="Kayvion Lewis"/>
    <n v="268"/>
    <n v="123"/>
    <s v="měkká vazba"/>
    <s v="Děti &amp; Mládež"/>
    <n v="145"/>
    <n v="0.54104477611940294"/>
    <n v="0"/>
    <n v="2475"/>
    <n v="1400"/>
    <x v="1"/>
  </r>
  <r>
    <s v="Howl’s Moving Castle"/>
    <s v="Diana Wynne Jonesová"/>
    <n v="223"/>
    <n v="198"/>
    <s v="měkká vazba"/>
    <s v="Scifi &amp; Fantasy &amp; Horor"/>
    <n v="25"/>
    <n v="0.11210762331838565"/>
    <n v="0"/>
    <n v="2256"/>
    <n v="1976"/>
    <x v="3"/>
  </r>
  <r>
    <s v="Hitler"/>
    <s v="Šigeru Mizuki"/>
    <n v="446"/>
    <n v="401"/>
    <s v="měkká vazba"/>
    <s v="Scifi &amp; Fantasy &amp; Horor"/>
    <n v="45"/>
    <n v="0.10089686098654709"/>
    <n v="0"/>
    <n v="822"/>
    <n v="3585"/>
    <x v="2"/>
  </r>
  <r>
    <s v="Je to jenom sranda"/>
    <s v="Blanka Luxová"/>
    <n v="357"/>
    <n v="175"/>
    <s v="pevná vazba"/>
    <s v="Romantika &amp; Erotika"/>
    <n v="182"/>
    <n v="0.50980392156862742"/>
    <n v="0"/>
    <n v="274"/>
    <n v="3976"/>
    <x v="0"/>
  </r>
  <r>
    <s v="Válka s Mloky"/>
    <s v="Karel Čapek"/>
    <n v="199"/>
    <n v="98"/>
    <s v="pevná vazba"/>
    <s v="Beletrie"/>
    <n v="101"/>
    <n v="0.50753768844221103"/>
    <n v="0"/>
    <n v="4208"/>
    <n v="3837"/>
    <x v="1"/>
  </r>
  <r>
    <s v="Nové srandičky kočičí partičky"/>
    <s v="Agnieszka Stelmaszyková"/>
    <n v="239"/>
    <n v="131"/>
    <s v="pevná vazba"/>
    <s v="Ekonomie &amp; Naučné &amp; Věda"/>
    <n v="108"/>
    <n v="0.45188284518828453"/>
    <n v="0"/>
    <n v="3884"/>
    <n v="3971"/>
    <x v="1"/>
  </r>
  <r>
    <s v="Zápisník Flame Tree. Gustav Klimt: The Birch Wood"/>
    <s v="Flame Tree Publishing"/>
    <n v="223"/>
    <n v="116"/>
    <s v="online nosič"/>
    <s v="Umění &amp; Kultura &amp; Hobby"/>
    <n v="107"/>
    <n v="0.47982062780269058"/>
    <n v="1"/>
    <n v="373"/>
    <n v="3444"/>
    <x v="1"/>
  </r>
  <r>
    <s v="Between Never and Forever"/>
    <s v="Shain Rose"/>
    <n v="268"/>
    <n v="105"/>
    <s v="měkká vazba"/>
    <s v="Romantika &amp; Erotika"/>
    <n v="163"/>
    <n v="0.60820895522388063"/>
    <n v="0"/>
    <n v="1865"/>
    <n v="829"/>
    <x v="0"/>
  </r>
  <r>
    <s v="Nebojte se ztratit hlavu"/>
    <s v="Osho Rajneesh"/>
    <n v="199"/>
    <n v="145"/>
    <s v="měkká vazba"/>
    <s v="Psychologie &amp; Spiritualita &amp; Esoterika"/>
    <n v="54"/>
    <n v="0.271356783919598"/>
    <n v="0"/>
    <n v="4547"/>
    <n v="2395"/>
    <x v="2"/>
  </r>
  <r>
    <s v="So Close"/>
    <s v="Sylvia Day"/>
    <n v="241"/>
    <n v="106"/>
    <s v="měkká vazba"/>
    <s v="Romantika &amp; Erotika"/>
    <n v="135"/>
    <n v="0.56016597510373445"/>
    <n v="0"/>
    <n v="942"/>
    <n v="1129"/>
    <x v="1"/>
  </r>
  <r>
    <s v="Léčivá moc dotyků"/>
    <s v="Jadwiga Górnicka"/>
    <n v="205"/>
    <n v="195"/>
    <s v="měkká vazba"/>
    <s v="Vaření &amp; lifestyle"/>
    <n v="10"/>
    <n v="4.878048780487805E-2"/>
    <n v="0"/>
    <n v="641"/>
    <n v="657"/>
    <x v="3"/>
  </r>
  <r>
    <s v="Magořina"/>
    <s v="Carlton Mellick III"/>
    <n v="250"/>
    <n v="128"/>
    <s v="měkká vazba"/>
    <s v="Krimi &amp; thriller"/>
    <n v="122"/>
    <n v="0.48799999999999999"/>
    <n v="0"/>
    <n v="1344"/>
    <n v="1873"/>
    <x v="1"/>
  </r>
  <r>
    <s v="The Intelligent Investor Third Edition"/>
    <s v="Benjamin Graham"/>
    <n v="581"/>
    <n v="453"/>
    <s v="měkká vazba"/>
    <s v="Ekonomie &amp; Naučné &amp; Věda"/>
    <n v="128"/>
    <n v="0.22030981067125646"/>
    <n v="0"/>
    <n v="1824"/>
    <n v="2931"/>
    <x v="1"/>
  </r>
  <r>
    <s v="Zápisník Flame Tree Klimt Fulfilment"/>
    <s v="Slovart"/>
    <n v="223"/>
    <n v="149"/>
    <s v="online nosič"/>
    <s v="Umění &amp; Kultura &amp; Hobby"/>
    <n v="74"/>
    <n v="0.33183856502242154"/>
    <n v="1"/>
    <n v="839"/>
    <n v="2999"/>
    <x v="2"/>
  </r>
  <r>
    <s v="Omalovánky/Vymaľovanky - Auta"/>
    <s v="Jiri Models"/>
    <n v="26"/>
    <n v="11"/>
    <s v="pevná vazba"/>
    <s v="Děti &amp; Mládež"/>
    <n v="15"/>
    <n v="0.57692307692307687"/>
    <n v="0"/>
    <n v="429"/>
    <n v="1062"/>
    <x v="3"/>
  </r>
  <r>
    <s v="Compound Fracture"/>
    <s v="Andrew Joseph White"/>
    <n v="294"/>
    <n v="235"/>
    <s v="měkká vazba"/>
    <s v="Scifi &amp; Fantasy &amp; Horor"/>
    <n v="59"/>
    <n v="0.20068027210884354"/>
    <n v="0"/>
    <n v="1285"/>
    <n v="4142"/>
    <x v="2"/>
  </r>
  <r>
    <s v="Johnny a bomba"/>
    <s v="Terry Pratchett"/>
    <n v="139"/>
    <n v="100"/>
    <s v="měkká vazba"/>
    <s v="Scifi &amp; Fantasy &amp; Horor"/>
    <n v="39"/>
    <n v="0.2805755395683453"/>
    <n v="0"/>
    <n v="2322"/>
    <n v="4476"/>
    <x v="2"/>
  </r>
  <r>
    <s v="Teď. Než dočteš tuto větu, narodí se na Zemi 21 dětí"/>
    <s v="David Böhm"/>
    <n v="443"/>
    <n v="346"/>
    <s v="měkká vazba"/>
    <s v="Ekonomie &amp; Naučné &amp; Věda"/>
    <n v="97"/>
    <n v="0.21896162528216703"/>
    <n v="0"/>
    <n v="2112"/>
    <n v="2241"/>
    <x v="1"/>
  </r>
  <r>
    <s v="Ironwood Tree"/>
    <s v="Holly Black"/>
    <n v="35"/>
    <n v="13"/>
    <s v="měkká vazba"/>
    <s v="Děti &amp; Mládež"/>
    <n v="22"/>
    <n v="0.62857142857142856"/>
    <n v="0"/>
    <n v="1554"/>
    <n v="3832"/>
    <x v="3"/>
  </r>
  <r>
    <s v="Seeing Stone"/>
    <s v="Holly Black"/>
    <n v="35"/>
    <n v="17"/>
    <s v="měkká vazba"/>
    <s v="Děti &amp; Mládež"/>
    <n v="18"/>
    <n v="0.51428571428571423"/>
    <n v="0"/>
    <n v="287"/>
    <n v="2754"/>
    <x v="3"/>
  </r>
  <r>
    <s v="Jsem skvělá!"/>
    <s v="Jana LeBlanc"/>
    <n v="312"/>
    <n v="175"/>
    <s v="online nosič"/>
    <s v="Psychologie &amp; Spiritualita &amp; Esoterika"/>
    <n v="137"/>
    <n v="0.4391025641025641"/>
    <n v="1"/>
    <n v="3330"/>
    <n v="133"/>
    <x v="1"/>
  </r>
  <r>
    <s v="Šťastné a hrůzostrašné"/>
    <s v="Malvern"/>
    <n v="222"/>
    <n v="155"/>
    <s v="měkká vazba"/>
    <s v="Krimi &amp; thriller"/>
    <n v="67"/>
    <n v="0.30180180180180183"/>
    <n v="0"/>
    <n v="1499"/>
    <n v="1421"/>
    <x v="2"/>
  </r>
  <r>
    <s v="Disney - 24 Disney vánočních překvapení"/>
    <s v="kolektiv autorů"/>
    <n v="268"/>
    <n v="230"/>
    <s v="pevná vazba"/>
    <s v="Umění &amp; Kultura &amp; Hobby"/>
    <n v="38"/>
    <n v="0.1417910447761194"/>
    <n v="0"/>
    <n v="3052"/>
    <n v="276"/>
    <x v="2"/>
  </r>
  <r>
    <s v="Hayden Williams: The Fashion Activity Book"/>
    <s v="Williams Hayden"/>
    <n v="447"/>
    <n v="402"/>
    <s v="měkká vazba"/>
    <s v="Umění &amp; Kultura &amp; Hobby"/>
    <n v="45"/>
    <n v="0.10067114093959731"/>
    <n v="0"/>
    <n v="3159"/>
    <n v="4485"/>
    <x v="2"/>
  </r>
  <r>
    <s v="Kdo spí ve spíži"/>
    <s v="Kristina Nesvedová"/>
    <n v="357"/>
    <n v="225"/>
    <s v="pevná vazba"/>
    <s v="Děti &amp; Mládež"/>
    <n v="132"/>
    <n v="0.36974789915966388"/>
    <n v="0"/>
    <n v="4123"/>
    <n v="835"/>
    <x v="1"/>
  </r>
  <r>
    <s v="Jak si ze své mysli udělat spojence"/>
    <s v="Sakyong Mipham"/>
    <n v="303"/>
    <n v="188"/>
    <s v="pevná vazba"/>
    <s v="Psychologie &amp; Spiritualita &amp; Esoterika"/>
    <n v="115"/>
    <n v="0.37953795379537952"/>
    <n v="0"/>
    <n v="3721"/>
    <n v="322"/>
    <x v="1"/>
  </r>
  <r>
    <s v="Červená je přece fajn"/>
    <s v="Lucia Zamolo"/>
    <n v="241"/>
    <n v="212"/>
    <s v="pevná vazba"/>
    <s v="Umění &amp; Kultura &amp; Hobby"/>
    <n v="29"/>
    <n v="0.12033195020746888"/>
    <n v="0"/>
    <n v="3353"/>
    <n v="3750"/>
    <x v="2"/>
  </r>
  <r>
    <s v="Looking at Photographs"/>
    <s v="Laurent Jullier"/>
    <n v="447"/>
    <n v="335"/>
    <s v="měkká vazba"/>
    <s v="Umění &amp; Kultura &amp; Hobby"/>
    <n v="112"/>
    <n v="0.2505592841163311"/>
    <n v="0"/>
    <n v="524"/>
    <n v="2705"/>
    <x v="1"/>
  </r>
  <r>
    <s v="Living in Tuscany. 40th Ed."/>
    <s v="Barbara Stoeltie"/>
    <n v="670"/>
    <n v="422"/>
    <s v="pevná vazba"/>
    <s v="Ekonomie &amp; Naučné &amp; Věda"/>
    <n v="248"/>
    <n v="0.37014925373134328"/>
    <n v="0"/>
    <n v="106"/>
    <n v="2688"/>
    <x v="0"/>
  </r>
  <r>
    <s v="Vivaldi"/>
    <s v="YoYo Books"/>
    <n v="259"/>
    <n v="98"/>
    <s v="leporelo"/>
    <s v="Děti &amp; Mládež"/>
    <n v="161"/>
    <n v="0.6216216216216216"/>
    <n v="0"/>
    <n v="3211"/>
    <n v="866"/>
    <x v="0"/>
  </r>
  <r>
    <s v="Maluj vodou - Minnie"/>
    <s v="Jiri Models"/>
    <n v="151"/>
    <n v="57"/>
    <s v="pevná vazba"/>
    <s v="Děti &amp; Mládež"/>
    <n v="94"/>
    <n v="0.62251655629139069"/>
    <n v="0"/>
    <n v="1529"/>
    <n v="3244"/>
    <x v="1"/>
  </r>
  <r>
    <s v="As Far as You&quot;ll Take Me"/>
    <s v="Phil Stamper"/>
    <n v="259"/>
    <n v="98"/>
    <s v="měkká vazba"/>
    <s v="Děti &amp; Mládež"/>
    <n v="161"/>
    <n v="0.6216216216216216"/>
    <n v="0"/>
    <n v="4318"/>
    <n v="2009"/>
    <x v="0"/>
  </r>
  <r>
    <s v="Sám sobě psychologem"/>
    <s v="Tomáš Novák"/>
    <n v="199"/>
    <n v="125"/>
    <s v="měkká vazba"/>
    <s v="Psychologie &amp; Spiritualita &amp; Esoterika"/>
    <n v="74"/>
    <n v="0.37185929648241206"/>
    <n v="0"/>
    <n v="4310"/>
    <n v="1314"/>
    <x v="2"/>
  </r>
  <r>
    <s v="A Dawn with the Wolf Knight"/>
    <s v="Elise Kova"/>
    <n v="294"/>
    <n v="221"/>
    <s v="měkká vazba"/>
    <s v="Scifi &amp; Fantasy &amp; Horor"/>
    <n v="73"/>
    <n v="0.24829931972789115"/>
    <n v="0"/>
    <n v="4268"/>
    <n v="3653"/>
    <x v="2"/>
  </r>
  <r>
    <s v="Mixed Signals"/>
    <s v="B.K. Borisonová"/>
    <n v="289"/>
    <n v="87"/>
    <s v="měkká vazba"/>
    <s v="Romantika &amp; Erotika"/>
    <n v="202"/>
    <n v="0.69896193771626303"/>
    <n v="0"/>
    <n v="1669"/>
    <n v="16"/>
    <x v="0"/>
  </r>
  <r>
    <s v="Sweet Nightmare"/>
    <s v="Tracy Wolffová"/>
    <n v="89"/>
    <n v="67"/>
    <s v="měkká vazba"/>
    <s v="Scifi &amp; Fantasy &amp; Horor"/>
    <n v="22"/>
    <n v="0.24719101123595505"/>
    <n v="0"/>
    <n v="47"/>
    <n v="2508"/>
    <x v="3"/>
  </r>
  <r>
    <s v="Fangirl Down UK"/>
    <s v="Tessa Bailey"/>
    <n v="268"/>
    <n v="163"/>
    <s v="měkká vazba"/>
    <s v="Romantika &amp; Erotika"/>
    <n v="105"/>
    <n v="0.39179104477611942"/>
    <n v="0"/>
    <n v="3066"/>
    <n v="3866"/>
    <x v="1"/>
  </r>
  <r>
    <s v="Překladatelka haiku"/>
    <s v="Monika Zgustová"/>
    <n v="311"/>
    <n v="224"/>
    <s v="pevná vazba"/>
    <s v="Beletrie"/>
    <n v="87"/>
    <n v="0.27974276527331188"/>
    <n v="0"/>
    <n v="3894"/>
    <n v="3123"/>
    <x v="1"/>
  </r>
  <r>
    <s v="Pravé české papírové skládačky"/>
    <s v="Grada"/>
    <n v="160"/>
    <n v="90"/>
    <s v="měkká vazba"/>
    <s v="Děti &amp; Mládež"/>
    <n v="70"/>
    <n v="0.4375"/>
    <n v="0"/>
    <n v="843"/>
    <n v="2897"/>
    <x v="2"/>
  </r>
  <r>
    <s v="The Pucking Wrong Date"/>
    <s v="C. R. Jane"/>
    <n v="268"/>
    <n v="161"/>
    <s v="měkká vazba"/>
    <s v="Romantika &amp; Erotika"/>
    <n v="107"/>
    <n v="0.39925373134328357"/>
    <n v="0"/>
    <n v="3529"/>
    <n v="935"/>
    <x v="1"/>
  </r>
  <r>
    <s v="Stiskni a poslouchej: Pohlaď si zvířata z farmy"/>
    <s v="Svojtka"/>
    <n v="294"/>
    <n v="88"/>
    <s v="leporelo"/>
    <s v="Děti &amp; Mládež"/>
    <n v="206"/>
    <n v="0.70068027210884354"/>
    <n v="0"/>
    <n v="2999"/>
    <n v="3741"/>
    <x v="0"/>
  </r>
  <r>
    <s v="Letectvo Spojených států amerických"/>
    <s v="kolektiv autorů"/>
    <n v="528"/>
    <n v="375"/>
    <s v="pevná vazba"/>
    <s v="Historie &amp; války"/>
    <n v="153"/>
    <n v="0.28977272727272729"/>
    <n v="0"/>
    <n v="190"/>
    <n v="3315"/>
    <x v="0"/>
  </r>
  <r>
    <s v="Na tátovi záleží"/>
    <s v="Carsten Vonnoh"/>
    <n v="267"/>
    <n v="246"/>
    <s v="měkká vazba"/>
    <s v="Ekonomie &amp; Naučné &amp; Věda"/>
    <n v="21"/>
    <n v="7.8651685393258425E-2"/>
    <n v="0"/>
    <n v="2065"/>
    <n v="1624"/>
    <x v="3"/>
  </r>
  <r>
    <s v="Marvel - Spider-Man - Zvuková knížka"/>
    <s v="Alicanto"/>
    <n v="268"/>
    <n v="67"/>
    <s v="leporelo"/>
    <s v="Děti &amp; Mládež"/>
    <n v="201"/>
    <n v="0.75"/>
    <n v="0"/>
    <n v="2954"/>
    <n v="1322"/>
    <x v="0"/>
  </r>
  <r>
    <s v="The Institute"/>
    <s v="Stephen King"/>
    <n v="312"/>
    <n v="215"/>
    <s v="měkká vazba"/>
    <s v="Krimi &amp; thriller"/>
    <n v="97"/>
    <n v="0.3108974358974359"/>
    <n v="0"/>
    <n v="1242"/>
    <n v="406"/>
    <x v="1"/>
  </r>
  <r>
    <s v="Kindling"/>
    <s v="Woods Bonnie"/>
    <n v="268"/>
    <n v="59"/>
    <s v="měkká vazba"/>
    <s v="Romantika &amp; Erotika"/>
    <n v="209"/>
    <n v="0.77985074626865669"/>
    <n v="0"/>
    <n v="959"/>
    <n v="4296"/>
    <x v="0"/>
  </r>
  <r>
    <s v="Unicorns - Stickers"/>
    <s v="SUN"/>
    <n v="178"/>
    <n v="73"/>
    <s v="měkká vazba"/>
    <s v="Děti &amp; Mládež"/>
    <n v="105"/>
    <n v="0.5898876404494382"/>
    <n v="0"/>
    <n v="1638"/>
    <n v="606"/>
    <x v="1"/>
  </r>
  <r>
    <s v="Světlo a zvuky Pojeď na staveniště!"/>
    <s v="Svojtka"/>
    <n v="268"/>
    <n v="105"/>
    <s v="leporelo"/>
    <s v="Děti &amp; Mládež"/>
    <n v="163"/>
    <n v="0.60820895522388063"/>
    <n v="0"/>
    <n v="4422"/>
    <n v="1678"/>
    <x v="0"/>
  </r>
  <r>
    <s v="Bring Me Your Midnight"/>
    <s v="Rachel Griffinová"/>
    <n v="268"/>
    <n v="123"/>
    <s v="měkká vazba"/>
    <s v="Děti &amp; Mládež"/>
    <n v="145"/>
    <n v="0.54104477611940294"/>
    <n v="0"/>
    <n v="803"/>
    <n v="2810"/>
    <x v="1"/>
  </r>
  <r>
    <s v="Book of Night"/>
    <s v="Holly Black"/>
    <n v="268"/>
    <n v="129"/>
    <s v="měkká vazba"/>
    <s v="Scifi &amp; Fantasy &amp; Horor"/>
    <n v="139"/>
    <n v="0.51865671641791045"/>
    <n v="0"/>
    <n v="3459"/>
    <n v="3515"/>
    <x v="1"/>
  </r>
  <r>
    <s v="Size: How It Explains the World"/>
    <s v="Václav Smil"/>
    <n v="312"/>
    <n v="218"/>
    <s v="měkká vazba"/>
    <s v="Ekonomie &amp; Naučné &amp; Věda"/>
    <n v="94"/>
    <n v="0.30128205128205127"/>
    <n v="0"/>
    <n v="2429"/>
    <n v="4233"/>
    <x v="1"/>
  </r>
  <r>
    <s v="Rváčov 2"/>
    <s v="Džian Baban"/>
    <n v="625"/>
    <n v="444"/>
    <s v="měkká vazba"/>
    <s v="Scifi &amp; Fantasy &amp; Horor"/>
    <n v="181"/>
    <n v="0.28960000000000002"/>
    <n v="0"/>
    <n v="2608"/>
    <n v="304"/>
    <x v="0"/>
  </r>
  <r>
    <s v="Arabská růže"/>
    <s v="Mirka Manáková"/>
    <n v="312"/>
    <n v="168"/>
    <s v="pevná vazba"/>
    <s v="Romantika &amp; Erotika"/>
    <n v="144"/>
    <n v="0.46153846153846156"/>
    <n v="0"/>
    <n v="4425"/>
    <n v="1402"/>
    <x v="1"/>
  </r>
  <r>
    <s v="Vilda"/>
    <s v="Dalibor Vácha"/>
    <n v="401"/>
    <n v="341"/>
    <s v="pevná vazba"/>
    <s v="Scifi &amp; Fantasy &amp; Horor"/>
    <n v="60"/>
    <n v="0.14962593516209477"/>
    <n v="0"/>
    <n v="2106"/>
    <n v="861"/>
    <x v="2"/>
  </r>
  <r>
    <s v="Proč sníme?"/>
    <s v="Alice Robbová"/>
    <n v="312"/>
    <n v="225"/>
    <s v="pevná vazba"/>
    <s v="Psychologie &amp; Spiritualita &amp; Esoterika"/>
    <n v="87"/>
    <n v="0.27884615384615385"/>
    <n v="0"/>
    <n v="3446"/>
    <n v="2351"/>
    <x v="1"/>
  </r>
  <r>
    <s v="Fotbalová frazeologie čili #fofr"/>
    <s v="Lukáš Fibrich"/>
    <n v="80"/>
    <n v="59"/>
    <s v="měkká vazba"/>
    <s v="Umění &amp; Kultura &amp; Hobby"/>
    <n v="21"/>
    <n v="0.26250000000000001"/>
    <n v="0"/>
    <n v="3224"/>
    <n v="3275"/>
    <x v="3"/>
  </r>
  <r>
    <s v="Belladonna"/>
    <s v="Adalyn Grace"/>
    <n v="536"/>
    <n v="316"/>
    <s v="pevná vazba"/>
    <s v="Děti &amp; Mládež"/>
    <n v="220"/>
    <n v="0.41044776119402987"/>
    <n v="0"/>
    <n v="2358"/>
    <n v="3427"/>
    <x v="0"/>
  </r>
  <r>
    <s v="Kočičí válečníci - Nové proroctví 3: Rozbřesk"/>
    <s v="Erin Hunterová"/>
    <n v="269"/>
    <n v="194"/>
    <s v="měkká vazba"/>
    <s v="Ekonomie &amp; Naučné &amp; Věda"/>
    <n v="75"/>
    <n v="0.27881040892193309"/>
    <n v="0"/>
    <n v="2599"/>
    <n v="2132"/>
    <x v="2"/>
  </r>
  <r>
    <s v="Sluha dvou pánů"/>
    <s v="Carlo Goldoni"/>
    <n v="159"/>
    <n v="94"/>
    <s v="měkká vazba"/>
    <s v="Beletrie"/>
    <n v="65"/>
    <n v="0.4088050314465409"/>
    <n v="0"/>
    <n v="3901"/>
    <n v="2366"/>
    <x v="2"/>
  </r>
  <r>
    <s v="Vatikán a italský fašismus 1922 - 1945"/>
    <s v="Marek Šmíd"/>
    <n v="268"/>
    <n v="174"/>
    <s v="pevná vazba"/>
    <s v="Historie &amp; války"/>
    <n v="94"/>
    <n v="0.35074626865671643"/>
    <n v="0"/>
    <n v="996"/>
    <n v="4445"/>
    <x v="1"/>
  </r>
  <r>
    <s v="Swift and Saddled"/>
    <s v="Lyla Sage"/>
    <n v="268"/>
    <n v="123"/>
    <s v="měkká vazba"/>
    <s v="Romantika &amp; Erotika"/>
    <n v="145"/>
    <n v="0.54104477611940294"/>
    <n v="0"/>
    <n v="306"/>
    <n v="2492"/>
    <x v="1"/>
  </r>
  <r>
    <s v="Marvel - Maluj vodou A4"/>
    <s v="Jiri Models"/>
    <n v="151"/>
    <n v="59"/>
    <s v="pevná vazba"/>
    <s v="Děti &amp; Mládež"/>
    <n v="92"/>
    <n v="0.60927152317880795"/>
    <n v="0"/>
    <n v="2306"/>
    <n v="3476"/>
    <x v="1"/>
  </r>
  <r>
    <s v="Maluj vodou - Princezna"/>
    <s v="Jiri Models"/>
    <n v="151"/>
    <n v="79"/>
    <s v="pevná vazba"/>
    <s v="Děti &amp; Mládež"/>
    <n v="72"/>
    <n v="0.47682119205298013"/>
    <n v="0"/>
    <n v="1515"/>
    <n v="281"/>
    <x v="2"/>
  </r>
  <r>
    <s v="Sestřel! Hlásím sestřel! 4 - Osudy sedmi spojeneckých stíhačů Druhé světové války"/>
    <s v="Marek Brzkovský"/>
    <n v="260"/>
    <n v="200"/>
    <s v="pevná vazba"/>
    <s v="Historie &amp; války"/>
    <n v="60"/>
    <n v="0.23076923076923078"/>
    <n v="0"/>
    <n v="234"/>
    <n v="2509"/>
    <x v="2"/>
  </r>
  <r>
    <s v="River Sing Me Home"/>
    <s v="Eleanor Shearer"/>
    <n v="53"/>
    <n v="30"/>
    <s v="měkká vazba"/>
    <s v="Beletrie"/>
    <n v="23"/>
    <n v="0.43396226415094341"/>
    <n v="0"/>
    <n v="3723"/>
    <n v="3553"/>
    <x v="3"/>
  </r>
  <r>
    <s v="Lucinda's Secret"/>
    <s v="Holly Black"/>
    <n v="35"/>
    <n v="15"/>
    <s v="měkká vazba"/>
    <s v="Děti &amp; Mládež"/>
    <n v="20"/>
    <n v="0.5714285714285714"/>
    <n v="0"/>
    <n v="2688"/>
    <n v="899"/>
    <x v="3"/>
  </r>
  <r>
    <s v="Fathomfolk"/>
    <s v="Chan Eliza"/>
    <n v="491"/>
    <n v="388"/>
    <s v="měkká vazba"/>
    <s v="Scifi &amp; Fantasy &amp; Horor"/>
    <n v="103"/>
    <n v="0.20977596741344195"/>
    <n v="0"/>
    <n v="1294"/>
    <n v="3365"/>
    <x v="1"/>
  </r>
  <r>
    <s v="Slečna Králíčková - V zimě"/>
    <s v="Jannie Ho"/>
    <n v="142"/>
    <n v="54"/>
    <s v="měkká vazba"/>
    <s v="Děti &amp; Mládež"/>
    <n v="88"/>
    <n v="0.61971830985915488"/>
    <n v="0"/>
    <n v="1833"/>
    <n v="1055"/>
    <x v="1"/>
  </r>
  <r>
    <s v="The Spiderwick Chronicles: The Field Guide"/>
    <s v="Holly Black"/>
    <n v="35"/>
    <n v="22"/>
    <s v="měkká vazba"/>
    <s v="Děti &amp; Mládež"/>
    <n v="13"/>
    <n v="0.37142857142857144"/>
    <n v="0"/>
    <n v="3398"/>
    <n v="3469"/>
    <x v="3"/>
  </r>
  <r>
    <s v="Vánoční hrátky pro šikuly 2"/>
    <s v="Fragment"/>
    <n v="151"/>
    <n v="112"/>
    <s v="měkká vazba"/>
    <s v="Ekonomie &amp; Naučné &amp; Věda"/>
    <n v="39"/>
    <n v="0.25827814569536423"/>
    <n v="0"/>
    <n v="1183"/>
    <n v="4155"/>
    <x v="2"/>
  </r>
  <r>
    <s v="Tvarované omalovánky se samolepkami - Auta"/>
    <s v="Jiri Models"/>
    <n v="107"/>
    <n v="33"/>
    <s v="pevná vazba"/>
    <s v="Děti &amp; Mládež"/>
    <n v="74"/>
    <n v="0.69158878504672894"/>
    <n v="0"/>
    <n v="3431"/>
    <n v="1709"/>
    <x v="2"/>
  </r>
  <r>
    <s v="Dark Star Burning, Ash Falls White"/>
    <s v="Amélie Wen Zhao"/>
    <n v="62"/>
    <n v="33"/>
    <s v="měkká vazba"/>
    <s v="Děti &amp; Mládež"/>
    <n v="29"/>
    <n v="0.46774193548387094"/>
    <n v="0"/>
    <n v="4393"/>
    <n v="713"/>
    <x v="2"/>
  </r>
  <r>
    <s v="Amazing Spider-Man 3 - Životní zásluhy"/>
    <s v="Nick Spencer"/>
    <n v="312"/>
    <n v="259"/>
    <s v="měkká vazba"/>
    <s v="Scifi &amp; Fantasy &amp; Horor"/>
    <n v="53"/>
    <n v="0.16987179487179488"/>
    <n v="0"/>
    <n v="2609"/>
    <n v="4045"/>
    <x v="2"/>
  </r>
  <r>
    <s v="Summer Fridays"/>
    <s v="Rindellová Suzanne"/>
    <n v="294"/>
    <n v="121"/>
    <s v="měkká vazba"/>
    <s v="Romantika &amp; Erotika"/>
    <n v="173"/>
    <n v="0.58843537414965985"/>
    <n v="0"/>
    <n v="2636"/>
    <n v="3104"/>
    <x v="0"/>
  </r>
  <r>
    <s v="Kolem světa za 80 výjimečnými ptáky"/>
    <s v="Mijake Rjuto"/>
    <n v="447"/>
    <n v="367"/>
    <s v="pevná vazba"/>
    <s v="Ekonomie &amp; Naučné &amp; Věda"/>
    <n v="80"/>
    <n v="0.17897091722595079"/>
    <n v="0"/>
    <n v="4294"/>
    <n v="1098"/>
    <x v="1"/>
  </r>
  <r>
    <s v="100 samolepek s omalovánkami - Minnie"/>
    <s v="Jiri Models"/>
    <n v="107"/>
    <n v="56"/>
    <s v="pevná vazba"/>
    <s v="Děti &amp; Mládež"/>
    <n v="51"/>
    <n v="0.47663551401869159"/>
    <n v="0"/>
    <n v="1252"/>
    <n v="4131"/>
    <x v="2"/>
  </r>
  <r>
    <s v="Coffee Shop"/>
    <s v="Karla Diaz"/>
    <n v="196"/>
    <n v="167"/>
    <s v="měkká vazba"/>
    <s v="Scifi &amp; Fantasy &amp; Horor"/>
    <n v="29"/>
    <n v="0.14795918367346939"/>
    <n v="0"/>
    <n v="1913"/>
    <n v="3997"/>
    <x v="2"/>
  </r>
  <r>
    <s v="The Rom-Commers"/>
    <s v="Katherine Center"/>
    <n v="294"/>
    <n v="71"/>
    <s v="měkká vazba"/>
    <s v="Romantika &amp; Erotika"/>
    <n v="223"/>
    <n v="0.75850340136054417"/>
    <n v="0"/>
    <n v="260"/>
    <n v="2197"/>
    <x v="0"/>
  </r>
  <r>
    <s v="Poslouchej, kdo to může být? Farma"/>
    <s v="Svojtka"/>
    <n v="339"/>
    <n v="180"/>
    <s v="leporelo"/>
    <s v="Děti &amp; Mládež"/>
    <n v="159"/>
    <n v="0.46902654867256638"/>
    <n v="0"/>
    <n v="4546"/>
    <n v="2182"/>
    <x v="0"/>
  </r>
  <r>
    <s v="Morbidly Yours"/>
    <s v="Ivy Fairbanksová"/>
    <n v="268"/>
    <n v="155"/>
    <s v="měkká vazba"/>
    <s v="Romantika &amp; Erotika"/>
    <n v="113"/>
    <n v="0.42164179104477612"/>
    <n v="0"/>
    <n v="1751"/>
    <n v="3796"/>
    <x v="1"/>
  </r>
  <r>
    <s v="Remnants of Filth: Yuwu (Novel) Vol. 2"/>
    <s v="Rou Bao Bu Chi Rou"/>
    <n v="447"/>
    <n v="130"/>
    <s v="měkká vazba"/>
    <s v="Romantika &amp; Erotika"/>
    <n v="317"/>
    <n v="0.70917225950783003"/>
    <n v="0"/>
    <n v="1733"/>
    <n v="1884"/>
    <x v="0"/>
  </r>
  <r>
    <s v="Na dně"/>
    <s v="Maxim Gorkij"/>
    <n v="188"/>
    <n v="171"/>
    <s v="měkká vazba"/>
    <s v="Beletrie"/>
    <n v="17"/>
    <n v="9.0425531914893623E-2"/>
    <n v="0"/>
    <n v="2668"/>
    <n v="1070"/>
    <x v="3"/>
  </r>
  <r>
    <s v="Emily Vichrná (1): Nečekaný objev"/>
    <s v="Liz Kesslerová"/>
    <n v="241"/>
    <n v="205"/>
    <s v="pevná vazba"/>
    <s v="Scifi &amp; Fantasy &amp; Horor"/>
    <n v="36"/>
    <n v="0.14937759336099585"/>
    <n v="0"/>
    <n v="4060"/>
    <n v="456"/>
    <x v="2"/>
  </r>
  <r>
    <s v="Velké hrátky se zvířátky"/>
    <s v="Václav Ráž"/>
    <n v="133"/>
    <n v="81"/>
    <s v="pevná vazba"/>
    <s v="Děti &amp; Mládež"/>
    <n v="52"/>
    <n v="0.39097744360902253"/>
    <n v="0"/>
    <n v="1811"/>
    <n v="2017"/>
    <x v="2"/>
  </r>
  <r>
    <s v="Konstrukční detaily pro pasivní a nulové domy"/>
    <s v="Juraj Hazucha"/>
    <n v="357"/>
    <n v="311"/>
    <s v="měkká vazba"/>
    <s v="Umění &amp; Kultura &amp; Hobby"/>
    <n v="46"/>
    <n v="0.12885154061624648"/>
    <n v="0"/>
    <n v="2326"/>
    <n v="2150"/>
    <x v="2"/>
  </r>
  <r>
    <s v="Snídaně o půlnoci"/>
    <s v="Louis Armand"/>
    <n v="259"/>
    <n v="168"/>
    <s v="pevná vazba"/>
    <s v="Beletrie"/>
    <n v="91"/>
    <n v="0.35135135135135137"/>
    <n v="0"/>
    <n v="41"/>
    <n v="1031"/>
    <x v="1"/>
  </r>
  <r>
    <s v="He Who Drowned the World"/>
    <s v="Shelley Parker-Chan"/>
    <n v="357"/>
    <n v="336"/>
    <s v="měkká vazba"/>
    <s v="Scifi &amp; Fantasy &amp; Horor"/>
    <n v="21"/>
    <n v="5.8823529411764705E-2"/>
    <n v="0"/>
    <n v="1508"/>
    <n v="1315"/>
    <x v="3"/>
  </r>
  <r>
    <s v="&quot;What Do You Care What Other People Think?&quot;"/>
    <s v="Richard Phillips Feynman"/>
    <n v="268"/>
    <n v="201"/>
    <s v="měkká vazba"/>
    <s v="Beletrie"/>
    <n v="67"/>
    <n v="0.25"/>
    <n v="0"/>
    <n v="1950"/>
    <n v="726"/>
    <x v="2"/>
  </r>
  <r>
    <s v="Dívej se a poslouchej Zvířata"/>
    <s v="Svojtka"/>
    <n v="312"/>
    <n v="150"/>
    <s v="leporelo"/>
    <s v="Děti &amp; Mládež"/>
    <n v="162"/>
    <n v="0.51923076923076927"/>
    <n v="0"/>
    <n v="2536"/>
    <n v="3191"/>
    <x v="0"/>
  </r>
  <r>
    <s v="Anglické obludy"/>
    <s v="James Scudamore"/>
    <n v="446"/>
    <n v="415"/>
    <s v="pevná vazba"/>
    <s v="Beletrie"/>
    <n v="31"/>
    <n v="6.9506726457399109E-2"/>
    <n v="0"/>
    <n v="3521"/>
    <n v="2163"/>
    <x v="2"/>
  </r>
  <r>
    <s v="Jak se vám líbí"/>
    <s v="William Shakespeare"/>
    <n v="197"/>
    <n v="93"/>
    <s v="měkká vazba"/>
    <s v="Beletrie"/>
    <n v="104"/>
    <n v="0.52791878172588835"/>
    <n v="0"/>
    <n v="4363"/>
    <n v="4006"/>
    <x v="1"/>
  </r>
  <r>
    <s v="The Hundred Loves of Juliet"/>
    <s v="Evelyn Skye"/>
    <n v="402"/>
    <n v="197"/>
    <s v="měkká vazba"/>
    <s v="Romantika &amp; Erotika"/>
    <n v="205"/>
    <n v="0.50995024875621886"/>
    <n v="0"/>
    <n v="4061"/>
    <n v="2552"/>
    <x v="0"/>
  </r>
  <r>
    <s v="Doma"/>
    <s v="Judith Hermannová"/>
    <n v="298"/>
    <n v="191"/>
    <s v="pevná vazba"/>
    <s v="Beletrie"/>
    <n v="107"/>
    <n v="0.35906040268456374"/>
    <n v="0"/>
    <n v="2874"/>
    <n v="992"/>
    <x v="1"/>
  </r>
  <r>
    <s v="Škola pomluv"/>
    <s v="Richard Brinsley Sheridan"/>
    <n v="197"/>
    <n v="97"/>
    <s v="měkká vazba"/>
    <s v="Beletrie"/>
    <n v="100"/>
    <n v="0.50761421319796951"/>
    <n v="0"/>
    <n v="3628"/>
    <n v="256"/>
    <x v="1"/>
  </r>
  <r>
    <s v="Peppa Pig Příhody ze školky"/>
    <s v="kolektiv autorů"/>
    <n v="299"/>
    <n v="170"/>
    <s v="pevná vazba"/>
    <s v="Děti &amp; Mládež"/>
    <n v="129"/>
    <n v="0.43143812709030099"/>
    <n v="0"/>
    <n v="434"/>
    <n v="3267"/>
    <x v="1"/>
  </r>
  <r>
    <s v="Dcery nové doby"/>
    <s v="Carmen Kornová"/>
    <n v="355"/>
    <n v="277"/>
    <s v="měkká vazba"/>
    <s v="Historie &amp; války"/>
    <n v="78"/>
    <n v="0.21971830985915494"/>
    <n v="0"/>
    <n v="4140"/>
    <n v="2560"/>
    <x v="1"/>
  </r>
  <r>
    <s v="Velké samolepky pro malé ruce Já a můj svět"/>
    <s v="Svojtka"/>
    <n v="89"/>
    <n v="38"/>
    <s v="pevná vazba"/>
    <s v="Děti &amp; Mládež"/>
    <n v="51"/>
    <n v="0.5730337078651685"/>
    <n v="0"/>
    <n v="3015"/>
    <n v="1996"/>
    <x v="2"/>
  </r>
  <r>
    <s v="Muž nebo žena?"/>
    <s v="Zdeňka Jordánová"/>
    <n v="251"/>
    <n v="198"/>
    <s v="pevná vazba"/>
    <s v="Psychologie &amp; Spiritualita &amp; Esoterika"/>
    <n v="53"/>
    <n v="0.21115537848605578"/>
    <n v="0"/>
    <n v="4351"/>
    <n v="1316"/>
    <x v="2"/>
  </r>
  <r>
    <s v="Things I Wanted To Say"/>
    <s v="Monica Murphy"/>
    <n v="268"/>
    <n v="182"/>
    <s v="měkká vazba"/>
    <s v="Romantika &amp; Erotika"/>
    <n v="86"/>
    <n v="0.32089552238805968"/>
    <n v="0"/>
    <n v="1426"/>
    <n v="1517"/>
    <x v="1"/>
  </r>
  <r>
    <s v="Dvanáct strun Karla Zicha"/>
    <s v="Michal Bystrov"/>
    <n v="448"/>
    <n v="309"/>
    <s v="pevná vazba"/>
    <s v="Beletrie"/>
    <n v="139"/>
    <n v="0.31026785714285715"/>
    <n v="0"/>
    <n v="4392"/>
    <n v="2398"/>
    <x v="1"/>
  </r>
  <r>
    <s v="Vítejte na Odysseji severu"/>
    <s v="Izzy Bromley"/>
    <n v="385"/>
    <n v="293"/>
    <s v="pevná vazba"/>
    <s v="Umění &amp; Kultura &amp; Hobby"/>
    <n v="92"/>
    <n v="0.23896103896103896"/>
    <n v="0"/>
    <n v="1532"/>
    <n v="1281"/>
    <x v="1"/>
  </r>
  <r>
    <s v="Máme rádi zvířata - Domáci mazlíčci"/>
    <s v="Svojtka"/>
    <n v="71"/>
    <n v="24"/>
    <s v="měkká vazba"/>
    <s v="Děti &amp; Mládež"/>
    <n v="47"/>
    <n v="0.6619718309859155"/>
    <n v="0"/>
    <n v="3002"/>
    <n v="815"/>
    <x v="2"/>
  </r>
  <r>
    <s v="Sisterhood"/>
    <s v="Katherine Bradley"/>
    <n v="53"/>
    <n v="33"/>
    <s v="měkká vazba"/>
    <s v="Krimi &amp; thriller"/>
    <n v="20"/>
    <n v="0.37735849056603776"/>
    <n v="0"/>
    <n v="974"/>
    <n v="1176"/>
    <x v="3"/>
  </r>
  <r>
    <s v="Thousand Autumns: Qian Qiu 2"/>
    <s v="Meng Xi Shi"/>
    <n v="447"/>
    <n v="268"/>
    <s v="měkká vazba"/>
    <s v="Romantika &amp; Erotika"/>
    <n v="179"/>
    <n v="0.40044742729306487"/>
    <n v="0"/>
    <n v="3789"/>
    <n v="1342"/>
    <x v="0"/>
  </r>
  <r>
    <s v="Insurgent"/>
    <s v="Veronica Roth"/>
    <n v="241"/>
    <n v="92"/>
    <s v="měkká vazba"/>
    <s v="Děti &amp; Mládež"/>
    <n v="149"/>
    <n v="0.61825726141078841"/>
    <n v="0"/>
    <n v="2675"/>
    <n v="2439"/>
    <x v="1"/>
  </r>
  <r>
    <s v="Omalovánky se samolepkami - Peppa pig"/>
    <s v="Jiri Models"/>
    <n v="107"/>
    <n v="56"/>
    <s v="pevná vazba"/>
    <s v="Děti &amp; Mládež"/>
    <n v="51"/>
    <n v="0.47663551401869159"/>
    <n v="0"/>
    <n v="2023"/>
    <n v="2656"/>
    <x v="2"/>
  </r>
  <r>
    <s v="Bůh lovu"/>
    <s v="Věra Mertlíková"/>
    <n v="348"/>
    <n v="247"/>
    <s v="pevná vazba"/>
    <s v="Krimi &amp; thriller"/>
    <n v="101"/>
    <n v="0.29022988505747127"/>
    <n v="0"/>
    <n v="3570"/>
    <n v="3931"/>
    <x v="1"/>
  </r>
  <r>
    <s v="Autoškola - Minimum pro žáky autoškol skupiny B 2024"/>
    <s v="Václav Minář"/>
    <n v="142"/>
    <n v="91"/>
    <s v="měkká vazba"/>
    <s v="Umění &amp; Kultura &amp; Hobby"/>
    <n v="51"/>
    <n v="0.35915492957746481"/>
    <n v="0"/>
    <n v="629"/>
    <n v="1679"/>
    <x v="2"/>
  </r>
  <r>
    <s v="Tejpování pevnými a pružnými tejpy"/>
    <s v="Stanislav Flandera"/>
    <n v="170"/>
    <n v="143"/>
    <s v="pevná vazba"/>
    <s v="Vaření &amp; lifestyle"/>
    <n v="27"/>
    <n v="0.1588235294117647"/>
    <n v="0"/>
    <n v="1220"/>
    <n v="458"/>
    <x v="2"/>
  </r>
  <r>
    <s v="Milujeme přírodu - Zvířátka"/>
    <s v="Jiri Models"/>
    <n v="115"/>
    <n v="46"/>
    <s v="pevná vazba"/>
    <s v="Děti &amp; Mládež"/>
    <n v="69"/>
    <n v="0.6"/>
    <n v="0"/>
    <n v="105"/>
    <n v="143"/>
    <x v="2"/>
  </r>
  <r>
    <s v="Vagabond (VIZBIG Edition), Vol. 8"/>
    <s v="Takehiko Inoue"/>
    <n v="581"/>
    <n v="494"/>
    <s v="měkká vazba"/>
    <s v="Scifi &amp; Fantasy &amp; Horor"/>
    <n v="87"/>
    <n v="0.14974182444061962"/>
    <n v="0"/>
    <n v="454"/>
    <n v="298"/>
    <x v="1"/>
  </r>
  <r>
    <s v="Never Ever Getting Back Together"/>
    <s v="Sophie Gonzales"/>
    <n v="223"/>
    <n v="127"/>
    <s v="měkká vazba"/>
    <s v="Děti &amp; Mládež"/>
    <n v="96"/>
    <n v="0.43049327354260092"/>
    <n v="0"/>
    <n v="4431"/>
    <n v="2218"/>
    <x v="1"/>
  </r>
  <r>
    <s v="Exes and O´s"/>
    <s v="Amy Lea"/>
    <n v="268"/>
    <n v="150"/>
    <s v="měkká vazba"/>
    <s v="Romantika &amp; Erotika"/>
    <n v="118"/>
    <n v="0.44029850746268656"/>
    <n v="0"/>
    <n v="567"/>
    <n v="1207"/>
    <x v="1"/>
  </r>
  <r>
    <s v="One Last Shot"/>
    <s v="Betty Cayouette"/>
    <n v="241"/>
    <n v="104"/>
    <s v="měkká vazba"/>
    <s v="Romantika &amp; Erotika"/>
    <n v="137"/>
    <n v="0.56846473029045641"/>
    <n v="0"/>
    <n v="173"/>
    <n v="1851"/>
    <x v="1"/>
  </r>
  <r>
    <s v="Pohádky"/>
    <s v="Vydavatelství Akvarel"/>
    <n v="133"/>
    <n v="76"/>
    <s v="pevná vazba"/>
    <s v="Děti &amp; Mládež"/>
    <n v="57"/>
    <n v="0.42857142857142855"/>
    <n v="0"/>
    <n v="3059"/>
    <n v="3825"/>
    <x v="2"/>
  </r>
  <r>
    <s v="Marigold Mind Laundry"/>
    <s v="Jungeun Yun"/>
    <n v="357"/>
    <n v="243"/>
    <s v="pevná vazba"/>
    <s v="Beletrie"/>
    <n v="114"/>
    <n v="0.31932773109243695"/>
    <n v="0"/>
    <n v="1169"/>
    <n v="3973"/>
    <x v="1"/>
  </r>
  <r>
    <s v="Příběhy Corsa rosa"/>
    <s v="Tomáš Macek"/>
    <n v="1071"/>
    <n v="750"/>
    <s v="pevná vazba"/>
    <s v="Vaření &amp; lifestyle"/>
    <n v="321"/>
    <n v="0.29971988795518206"/>
    <n v="0"/>
    <n v="2545"/>
    <n v="4325"/>
    <x v="0"/>
  </r>
  <r>
    <s v="Im Not Done With You Yet"/>
    <s v="Jesse Q. Sutantová"/>
    <n v="53"/>
    <n v="33"/>
    <s v="měkká vazba"/>
    <s v="Krimi &amp; thriller"/>
    <n v="20"/>
    <n v="0.37735849056603776"/>
    <n v="0"/>
    <n v="2844"/>
    <n v="1605"/>
    <x v="3"/>
  </r>
  <r>
    <s v="The Scarlet Alchemist"/>
    <s v="Kylie Lee Baker"/>
    <n v="89"/>
    <n v="44"/>
    <s v="měkká vazba"/>
    <s v="Děti &amp; Mládež"/>
    <n v="45"/>
    <n v="0.5056179775280899"/>
    <n v="0"/>
    <n v="3799"/>
    <n v="2390"/>
    <x v="2"/>
  </r>
  <r>
    <s v="Maluj vodou - Dinosauři"/>
    <s v="Jiri Models"/>
    <n v="89"/>
    <n v="61"/>
    <s v="pevná vazba"/>
    <s v="Děti &amp; Mládež"/>
    <n v="28"/>
    <n v="0.3146067415730337"/>
    <n v="0"/>
    <n v="3752"/>
    <n v="2531"/>
    <x v="2"/>
  </r>
  <r>
    <s v="Dalajlama. Neobyčejný život"/>
    <s v="Alexander Norman"/>
    <n v="447"/>
    <n v="398"/>
    <s v="pevná vazba"/>
    <s v="Psychologie &amp; Spiritualita &amp; Esoterika"/>
    <n v="49"/>
    <n v="0.10961968680089486"/>
    <n v="0"/>
    <n v="1206"/>
    <n v="3421"/>
    <x v="2"/>
  </r>
  <r>
    <s v="Pinocchio"/>
    <s v="Carlo Collodi"/>
    <n v="490"/>
    <n v="176"/>
    <s v="pevná vazba"/>
    <s v="Děti &amp; Mládež"/>
    <n v="314"/>
    <n v="0.64081632653061227"/>
    <n v="0"/>
    <n v="1313"/>
    <n v="1656"/>
    <x v="0"/>
  </r>
  <r>
    <s v="Jak nakreslit 100 zvířat"/>
    <s v="Susie Hodgeová"/>
    <n v="268"/>
    <n v="163"/>
    <s v="měkká vazba"/>
    <s v="Děti &amp; Mládež"/>
    <n v="105"/>
    <n v="0.39179104477611942"/>
    <n v="0"/>
    <n v="3903"/>
    <n v="4423"/>
    <x v="1"/>
  </r>
  <r>
    <s v="Sturmgeschütz - Tanky, stíhače tanků, Waffen-SS a jednotky Luftwaffe 1943-45"/>
    <s v="Thomas Anderson"/>
    <n v="474"/>
    <n v="450"/>
    <s v="pevná vazba"/>
    <s v="Historie &amp; války"/>
    <n v="24"/>
    <n v="5.0632911392405063E-2"/>
    <n v="0"/>
    <n v="3795"/>
    <n v="4484"/>
    <x v="3"/>
  </r>
  <r>
    <s v="Flow ve sportu - O budování pozitivní motivace ve sportu i v životě"/>
    <s v="Adam Blažej"/>
    <n v="178"/>
    <n v="137"/>
    <s v="měkká vazba"/>
    <s v="Vaření &amp; lifestyle"/>
    <n v="41"/>
    <n v="0.2303370786516854"/>
    <n v="0"/>
    <n v="2020"/>
    <n v="2696"/>
    <x v="2"/>
  </r>
  <r>
    <s v="Song of the Six Realms - Export Paperback"/>
    <s v="Lin Judy I."/>
    <n v="268"/>
    <n v="236"/>
    <s v="měkká vazba"/>
    <s v="Scifi &amp; Fantasy &amp; Horor"/>
    <n v="32"/>
    <n v="0.11940298507462686"/>
    <n v="0"/>
    <n v="4494"/>
    <n v="1942"/>
    <x v="2"/>
  </r>
  <r>
    <s v="Learned By Heart"/>
    <s v="Emma Donoghue"/>
    <n v="402"/>
    <n v="273"/>
    <s v="měkká vazba"/>
    <s v="Romantika &amp; Erotika"/>
    <n v="129"/>
    <n v="0.32089552238805968"/>
    <n v="0"/>
    <n v="1475"/>
    <n v="3572"/>
    <x v="1"/>
  </r>
  <r>
    <s v="Popletené barvy"/>
    <s v="Štěpánka Sekaninová"/>
    <n v="223"/>
    <n v="149"/>
    <s v="leporelo"/>
    <s v="Děti &amp; Mládež"/>
    <n v="74"/>
    <n v="0.33183856502242154"/>
    <n v="0"/>
    <n v="110"/>
    <n v="1469"/>
    <x v="2"/>
  </r>
  <r>
    <s v="Zápisník Van Gogh: Almond Blossom (Foiled Journal)"/>
    <s v="Flame Tree Publishing"/>
    <n v="223"/>
    <n v="116"/>
    <s v="online nosič"/>
    <s v="Umění &amp; Kultura &amp; Hobby"/>
    <n v="107"/>
    <n v="0.47982062780269058"/>
    <n v="1"/>
    <n v="1747"/>
    <n v="2079"/>
    <x v="1"/>
  </r>
  <r>
    <s v="Ordinary Monsters"/>
    <s v="Miro J. M."/>
    <n v="294"/>
    <n v="218"/>
    <s v="měkká vazba"/>
    <s v="Scifi &amp; Fantasy &amp; Horor"/>
    <n v="76"/>
    <n v="0.25850340136054423"/>
    <n v="0"/>
    <n v="1835"/>
    <n v="362"/>
    <x v="1"/>
  </r>
  <r>
    <s v="Mermedusa"/>
    <s v="Thomas Taylor"/>
    <n v="44"/>
    <n v="22"/>
    <s v="měkká vazba"/>
    <s v="Děti &amp; Mládež"/>
    <n v="22"/>
    <n v="0.5"/>
    <n v="0"/>
    <n v="1818"/>
    <n v="3518"/>
    <x v="3"/>
  </r>
  <r>
    <s v="Omalovánky - Rakeťák"/>
    <s v="Jiri Models"/>
    <n v="53"/>
    <n v="25"/>
    <s v="pevná vazba"/>
    <s v="Děti &amp; Mládež"/>
    <n v="28"/>
    <n v="0.52830188679245282"/>
    <n v="0"/>
    <n v="3699"/>
    <n v="727"/>
    <x v="2"/>
  </r>
  <r>
    <s v="Omalovánky/Vyma?ovanky - Auta"/>
    <s v="Jiri Models"/>
    <n v="59"/>
    <n v="22"/>
    <s v="měkká vazba"/>
    <s v="Děti &amp; Mládež"/>
    <n v="37"/>
    <n v="0.6271186440677966"/>
    <n v="0"/>
    <n v="2950"/>
    <n v="3360"/>
    <x v="2"/>
  </r>
  <r>
    <s v="Ryan and Avery"/>
    <s v="David Levithan"/>
    <n v="241"/>
    <n v="140"/>
    <s v="měkká vazba"/>
    <s v="Romantika &amp; Erotika"/>
    <n v="101"/>
    <n v="0.41908713692946059"/>
    <n v="0"/>
    <n v="4080"/>
    <n v="2546"/>
    <x v="1"/>
  </r>
  <r>
    <s v="Citlivý výcvik psa"/>
    <s v="Jesse Sternberg"/>
    <n v="268"/>
    <n v="161"/>
    <s v="pevná vazba"/>
    <s v="Ekonomie &amp; Naučné &amp; Věda"/>
    <n v="107"/>
    <n v="0.39925373134328357"/>
    <n v="0"/>
    <n v="926"/>
    <n v="3717"/>
    <x v="1"/>
  </r>
  <r>
    <s v="Dragons of Deceit. Dragonlance Destinies, vol. 1"/>
    <s v="Tracy Hickman"/>
    <n v="402"/>
    <n v="261"/>
    <s v="měkká vazba"/>
    <s v="Scifi &amp; Fantasy &amp; Horor"/>
    <n v="141"/>
    <n v="0.35074626865671643"/>
    <n v="0"/>
    <n v="86"/>
    <n v="1230"/>
    <x v="1"/>
  </r>
  <r>
    <s v="A Dark and Hollow Star"/>
    <s v="Ashley Shuttleworth"/>
    <n v="268"/>
    <n v="166"/>
    <s v="měkká vazba"/>
    <s v="Scifi &amp; Fantasy &amp; Horor"/>
    <n v="102"/>
    <n v="0.38059701492537312"/>
    <n v="0"/>
    <n v="873"/>
    <n v="123"/>
    <x v="1"/>
  </r>
  <r>
    <s v="Vánoční koledy"/>
    <s v="Junior"/>
    <n v="89"/>
    <n v="61"/>
    <s v="pevná vazba"/>
    <s v="Umění &amp; Kultura &amp; Hobby"/>
    <n v="28"/>
    <n v="0.3146067415730337"/>
    <n v="0"/>
    <n v="1981"/>
    <n v="2528"/>
    <x v="2"/>
  </r>
  <r>
    <s v="Jazz Covers. 40th Anniversary Edition"/>
    <s v="Julius Wiedemann"/>
    <n v="670"/>
    <n v="536"/>
    <s v="pevná vazba"/>
    <s v="Umění &amp; Kultura &amp; Hobby"/>
    <n v="134"/>
    <n v="0.2"/>
    <n v="0"/>
    <n v="2530"/>
    <n v="3828"/>
    <x v="1"/>
  </r>
  <r>
    <s v="Zubní lékařství - Propedeutika"/>
    <s v="Jiří Mazánek"/>
    <n v="894"/>
    <n v="724"/>
    <s v="pevná vazba"/>
    <s v="Vaření &amp; lifestyle"/>
    <n v="170"/>
    <n v="0.19015659955257272"/>
    <n v="0"/>
    <n v="295"/>
    <n v="1563"/>
    <x v="0"/>
  </r>
  <r>
    <s v="Erotic Vagrancy: Everything about Richard Burton and Elizabeth Taylor"/>
    <s v="Roger Lewis"/>
    <n v="89"/>
    <n v="47"/>
    <s v="měkká vazba"/>
    <s v="Beletrie"/>
    <n v="42"/>
    <n v="0.47191011235955055"/>
    <n v="0"/>
    <n v="2998"/>
    <n v="3079"/>
    <x v="2"/>
  </r>
  <r>
    <s v="Cher: The Memoir, Part One"/>
    <s v="Cher"/>
    <n v="532"/>
    <n v="367"/>
    <s v="měkká vazba"/>
    <s v="Beletrie"/>
    <n v="165"/>
    <n v="0.31015037593984962"/>
    <n v="0"/>
    <n v="1568"/>
    <n v="2195"/>
    <x v="0"/>
  </r>
  <r>
    <s v="Warhol After Warhol: Power and Money in the Modern Art World"/>
    <s v="Richard Dorment"/>
    <n v="99"/>
    <n v="50"/>
    <s v="měkká vazba"/>
    <s v="Beletrie"/>
    <n v="49"/>
    <n v="0.49494949494949497"/>
    <n v="0"/>
    <n v="1815"/>
    <n v="1210"/>
    <x v="2"/>
  </r>
  <r>
    <s v="Breaking Twitter"/>
    <s v="Ben Mezrich"/>
    <n v="89"/>
    <n v="70"/>
    <s v="měkká vazba"/>
    <s v="Ekonomie &amp; Naučné &amp; Věda"/>
    <n v="19"/>
    <n v="0.21348314606741572"/>
    <n v="0"/>
    <n v="2276"/>
    <n v="2200"/>
    <x v="3"/>
  </r>
  <r>
    <s v="Arch-Conspirator"/>
    <s v="Veronica Roth"/>
    <n v="250"/>
    <n v="208"/>
    <s v="měkká vazba"/>
    <s v="Scifi &amp; Fantasy &amp; Horor"/>
    <n v="42"/>
    <n v="0.16800000000000001"/>
    <n v="0"/>
    <n v="1488"/>
    <n v="551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7">
  <r>
    <s v="Unesená dědička"/>
    <s v="Sophie Lark"/>
    <n v="279"/>
    <n v="112"/>
    <s v="měkká vazba"/>
    <s v="Romantika &amp; Erotika"/>
    <n v="167"/>
    <n v="0.59856630824372759"/>
    <n v="0"/>
    <x v="0"/>
  </r>
  <r>
    <s v="Haunting Adeline: Stíny nad Adeline"/>
    <s v="H. D. Carlton"/>
    <n v="399"/>
    <n v="207"/>
    <s v="pevná vazba"/>
    <s v="Romantika &amp; Erotika"/>
    <n v="192"/>
    <n v="0.48120300751879697"/>
    <n v="0"/>
    <x v="0"/>
  </r>
  <r>
    <s v="Lapeni"/>
    <s v="Emily McIntire"/>
    <n v="319"/>
    <n v="179"/>
    <s v="měkká vazba"/>
    <s v="Romantika &amp; Erotika"/>
    <n v="140"/>
    <n v="0.43887147335423199"/>
    <n v="0"/>
    <x v="0"/>
  </r>
  <r>
    <s v="Jedno temné okno"/>
    <s v="Rachel Gillig"/>
    <n v="319"/>
    <n v="233"/>
    <s v="měkká vazba"/>
    <s v="Scifi &amp; Fantasy &amp; Horor"/>
    <n v="86"/>
    <n v="0.26959247648902823"/>
    <n v="0"/>
    <x v="0"/>
  </r>
  <r>
    <s v="Každý tvůj nádech"/>
    <s v="Jennifer L. Armentrout"/>
    <n v="319"/>
    <n v="252"/>
    <s v="pevná vazba"/>
    <s v="Scifi &amp; Fantasy &amp; Horor"/>
    <n v="67"/>
    <n v="0.21003134796238246"/>
    <n v="0"/>
    <x v="0"/>
  </r>
  <r>
    <s v="Zajatkyně"/>
    <s v="Sarah Rivens"/>
    <n v="319"/>
    <n v="99"/>
    <s v="měkká vazba"/>
    <s v="Romantika &amp; Erotika"/>
    <n v="220"/>
    <n v="0.68965517241379315"/>
    <n v="0"/>
    <x v="0"/>
  </r>
  <r>
    <s v="Dotek jako led"/>
    <s v="Jennifer L. Armentrout"/>
    <n v="319"/>
    <n v="246"/>
    <s v="pevná vazba"/>
    <s v="Scifi &amp; Fantasy &amp; Horor"/>
    <n v="73"/>
    <n v="0.22884012539184953"/>
    <n v="0"/>
    <x v="0"/>
  </r>
  <r>
    <s v="Nespoutaný milenec"/>
    <s v="Sophie Lark"/>
    <n v="319"/>
    <n v="144"/>
    <s v="měkká vazba"/>
    <s v="Romantika &amp; Erotika"/>
    <n v="175"/>
    <n v="0.54858934169278994"/>
    <n v="0"/>
    <x v="0"/>
  </r>
  <r>
    <s v="Moje vina"/>
    <s v="Mercedes Ron"/>
    <n v="319"/>
    <n v="166"/>
    <s v="pevná vazba"/>
    <s v="Romantika &amp; Erotika"/>
    <n v="153"/>
    <n v="0.47962382445141066"/>
    <n v="0"/>
    <x v="0"/>
  </r>
  <r>
    <s v="Polibek bez duše"/>
    <s v="Jennifer L. Armentrout"/>
    <n v="99"/>
    <n v="78"/>
    <s v="pevná vazba"/>
    <s v="Scifi &amp; Fantasy &amp; Horor"/>
    <n v="21"/>
    <n v="0.21212121212121213"/>
    <n v="0"/>
    <x v="0"/>
  </r>
  <r>
    <s v="Naše vina"/>
    <s v="Mercedes Ron"/>
    <n v="319"/>
    <n v="169"/>
    <s v="pevná vazba"/>
    <s v="Romantika &amp; Erotika"/>
    <n v="150"/>
    <n v="0.47021943573667713"/>
    <n v="0"/>
    <x v="0"/>
  </r>
  <r>
    <s v="To se vsaď"/>
    <s v="Ilsa Madden-Mills"/>
    <n v="319"/>
    <n v="179"/>
    <s v="měkká vazba"/>
    <s v="Romantika &amp; Erotika"/>
    <n v="140"/>
    <n v="0.43887147335423199"/>
    <n v="0"/>
    <x v="0"/>
  </r>
  <r>
    <s v="Nikdo nic neviděl"/>
    <s v="Andrea Mara"/>
    <n v="299"/>
    <n v="302"/>
    <s v="pevná vazba"/>
    <s v="Krimi &amp; thriller"/>
    <n v="-3"/>
    <n v="-1.0033444816053512E-2"/>
    <n v="0"/>
    <x v="0"/>
  </r>
  <r>
    <s v="Království prokletých"/>
    <s v="Kerri Maniscalco"/>
    <n v="319"/>
    <n v="265"/>
    <s v="pevná vazba"/>
    <s v="Scifi &amp; Fantasy &amp; Horor"/>
    <n v="54"/>
    <n v="0.16927899686520376"/>
    <n v="0"/>
    <x v="0"/>
  </r>
  <r>
    <s v="To si zkus"/>
    <s v="Ilsa Madden-Mills"/>
    <n v="279"/>
    <n v="70"/>
    <s v="měkká vazba"/>
    <s v="Romantika &amp; Erotika"/>
    <n v="209"/>
    <n v="0.74910394265232971"/>
    <n v="0"/>
    <x v="0"/>
  </r>
  <r>
    <s v="Bouře a běs"/>
    <s v="Jennifer L. Armentrout"/>
    <n v="399"/>
    <n v="371"/>
    <s v="pevná vazba"/>
    <s v="Scifi &amp; Fantasy &amp; Horor"/>
    <n v="28"/>
    <n v="7.0175438596491224E-2"/>
    <n v="0"/>
    <x v="0"/>
  </r>
  <r>
    <s v="Království obávaných"/>
    <s v="Kerri Maniscalco"/>
    <n v="319"/>
    <n v="309"/>
    <s v="pevná vazba"/>
    <s v="Scifi &amp; Fantasy &amp; Horor"/>
    <n v="10"/>
    <n v="3.1347962382445138E-2"/>
    <n v="0"/>
    <x v="0"/>
  </r>
  <r>
    <s v="Alfa &amp; Omega: Falešná hra"/>
    <s v="Tess M. Puffrová"/>
    <n v="319"/>
    <n v="147"/>
    <s v="měkká vazba"/>
    <s v="Romantika &amp; Erotika"/>
    <n v="172"/>
    <n v="0.53918495297805646"/>
    <n v="0"/>
    <x v="0"/>
  </r>
  <r>
    <s v="Jenom ne Cade"/>
    <s v="Penelope Bloom"/>
    <n v="319"/>
    <n v="156"/>
    <s v="měkká vazba"/>
    <s v="Romantika &amp; Erotika"/>
    <n v="163"/>
    <n v="0.5109717868338558"/>
    <n v="0"/>
    <x v="0"/>
  </r>
  <r>
    <s v="Láska mezi řádky"/>
    <s v="Lauren Asher"/>
    <n v="99"/>
    <n v="27"/>
    <s v="měkká vazba"/>
    <s v="Romantika &amp; Erotika"/>
    <n v="72"/>
    <n v="0.72727272727272729"/>
    <n v="0"/>
    <x v="0"/>
  </r>
  <r>
    <s v="Asher Black"/>
    <s v="Parker S. Huntington"/>
    <n v="99"/>
    <n v="41"/>
    <s v="měkká vazba"/>
    <s v="Romantika &amp; Erotika"/>
    <n v="58"/>
    <n v="0.58585858585858586"/>
    <n v="0"/>
    <x v="0"/>
  </r>
  <r>
    <s v="Nové sliby"/>
    <s v="Lilly Lucas"/>
    <n v="279"/>
    <n v="123"/>
    <s v="pevná vazba"/>
    <s v="Romantika &amp; Erotika"/>
    <n v="156"/>
    <n v="0.55913978494623651"/>
    <n v="0"/>
    <x v="0"/>
  </r>
  <r>
    <s v="Nové sny"/>
    <s v="Lilly Lucas"/>
    <n v="319"/>
    <n v="134"/>
    <s v="pevná vazba"/>
    <s v="Romantika &amp; Erotika"/>
    <n v="185"/>
    <n v="0.57993730407523514"/>
    <n v="0"/>
    <x v="0"/>
  </r>
  <r>
    <s v="Jenom ne Rich"/>
    <s v="Penelope Bloom"/>
    <n v="99"/>
    <n v="19"/>
    <s v="měkká vazba"/>
    <s v="Romantika &amp; Erotika"/>
    <n v="80"/>
    <n v="0.80808080808080807"/>
    <n v="0"/>
    <x v="0"/>
  </r>
  <r>
    <s v="Dům bez vzpomínek"/>
    <s v="Donato Carrisi"/>
    <n v="319"/>
    <n v="223"/>
    <s v="pevná vazba"/>
    <s v="Krimi &amp; thriller"/>
    <n v="96"/>
    <n v="0.30094043887147337"/>
    <n v="0"/>
    <x v="0"/>
  </r>
  <r>
    <s v="Nové vyhlídky"/>
    <s v="Lilly Lucas"/>
    <n v="319"/>
    <n v="182"/>
    <s v="pevná vazba"/>
    <s v="Romantika &amp; Erotika"/>
    <n v="137"/>
    <n v="0.42946708463949845"/>
    <n v="0"/>
    <x v="0"/>
  </r>
  <r>
    <s v="Malý princ"/>
    <s v="Antoine de Saint-Exupéry"/>
    <n v="129"/>
    <n v="59"/>
    <s v="měkká vazba"/>
    <s v="Beletrie"/>
    <n v="70"/>
    <n v="0.54263565891472865"/>
    <n v="0"/>
    <x v="0"/>
  </r>
  <r>
    <s v="Surový princ"/>
    <s v="Rina Kent"/>
    <n v="319"/>
    <n v="182"/>
    <s v="měkká vazba"/>
    <s v="Romantika &amp; Erotika"/>
    <n v="137"/>
    <n v="0.42946708463949845"/>
    <n v="0"/>
    <x v="0"/>
  </r>
  <r>
    <s v="Láska na druhý pokus"/>
    <s v="Lauren Asher"/>
    <n v="399"/>
    <n v="176"/>
    <s v="měkká vazba"/>
    <s v="Romantika &amp; Erotika"/>
    <n v="223"/>
    <n v="0.55889724310776945"/>
    <n v="0"/>
    <x v="0"/>
  </r>
  <r>
    <s v="Hadrové panenky nelžou"/>
    <s v="Sarah Flint"/>
    <n v="319"/>
    <n v="233"/>
    <s v="pevná vazba"/>
    <s v="Krimi &amp; thriller"/>
    <n v="86"/>
    <n v="0.26959247648902823"/>
    <n v="0"/>
    <x v="0"/>
  </r>
  <r>
    <s v="Porodní báby z Osvětimi"/>
    <s v="Anna Stuart"/>
    <n v="319"/>
    <n v="278"/>
    <s v="pevná vazba"/>
    <s v="Historie &amp; války"/>
    <n v="41"/>
    <n v="0.12852664576802508"/>
    <n v="0"/>
    <x v="1"/>
  </r>
  <r>
    <s v="Ti, co byli prokleti"/>
    <s v="J. R. Erickson"/>
    <n v="319"/>
    <n v="249"/>
    <s v="pevná vazba"/>
    <s v="Krimi &amp; thriller"/>
    <n v="70"/>
    <n v="0.21943573667711599"/>
    <n v="0"/>
    <x v="0"/>
  </r>
  <r>
    <s v="Kde je mi dobře"/>
    <s v="Emily Henry"/>
    <n v="319"/>
    <n v="128"/>
    <s v="měkká vazba"/>
    <s v="Romantika &amp; Erotika"/>
    <n v="191"/>
    <n v="0.59874608150470221"/>
    <n v="0"/>
    <x v="0"/>
  </r>
  <r>
    <s v="Dům hlasů"/>
    <s v="Donato Carrisi"/>
    <n v="99"/>
    <n v="67"/>
    <s v="pevná vazba"/>
    <s v="Krimi &amp; thriller"/>
    <n v="32"/>
    <n v="0.32323232323232326"/>
    <n v="0"/>
    <x v="0"/>
  </r>
  <r>
    <s v="Očistec"/>
    <s v="Lee Mountford"/>
    <n v="319"/>
    <n v="239"/>
    <s v="pevná vazba"/>
    <s v="Krimi &amp; thriller"/>
    <n v="80"/>
    <n v="0.2507836990595611"/>
    <n v="0"/>
    <x v="0"/>
  </r>
  <r>
    <s v="Noční partie: Bojuj o své srdce"/>
    <s v="Stella Tack"/>
    <n v="359"/>
    <n v="294"/>
    <s v="měkká vazba"/>
    <s v="Scifi &amp; Fantasy &amp; Horor"/>
    <n v="65"/>
    <n v="0.18105849582172701"/>
    <n v="0"/>
    <x v="0"/>
  </r>
  <r>
    <s v="Vesmírníček"/>
    <s v="Petr Brož"/>
    <n v="399"/>
    <n v="407"/>
    <s v="pevná vazba"/>
    <s v="Ekonomie &amp; Naučné &amp; Věda"/>
    <n v="-8"/>
    <n v="-2.0050125313283207E-2"/>
    <n v="0"/>
    <x v="1"/>
  </r>
  <r>
    <s v="Našeptávač"/>
    <s v="Donato Carrisi"/>
    <n v="319"/>
    <n v="268"/>
    <s v="pevná vazba"/>
    <s v="Krimi &amp; thriller"/>
    <n v="51"/>
    <n v="0.15987460815047022"/>
    <n v="0"/>
    <x v="0"/>
  </r>
  <r>
    <s v="Jáma a kyvadlo a jiné povídky"/>
    <s v="Edgar Allan Poe"/>
    <n v="399"/>
    <n v="359"/>
    <s v="pevná vazba"/>
    <s v="Krimi &amp; thriller"/>
    <n v="40"/>
    <n v="0.10025062656641603"/>
    <n v="0"/>
    <x v="0"/>
  </r>
  <r>
    <s v="Miluji tě, Jasone Thorne"/>
    <s v="Ella Maise"/>
    <n v="99"/>
    <n v="22"/>
    <s v="měkká vazba"/>
    <s v="Romantika &amp; Erotika"/>
    <n v="77"/>
    <n v="0.77777777777777779"/>
    <n v="0"/>
    <x v="0"/>
  </r>
  <r>
    <s v="Smrtící kolotoč"/>
    <s v="Alexander Gordon Smith"/>
    <n v="319"/>
    <n v="258"/>
    <s v="pevná vazba"/>
    <s v="Krimi &amp; thriller"/>
    <n v="61"/>
    <n v="0.19122257053291536"/>
    <n v="0"/>
    <x v="0"/>
  </r>
  <r>
    <s v="Zajíci, utíkej"/>
    <s v="Alexander Gordon Smith"/>
    <n v="319"/>
    <n v="249"/>
    <s v="pevná vazba"/>
    <s v="Krimi &amp; thriller"/>
    <n v="70"/>
    <n v="0.21943573667711599"/>
    <n v="0"/>
    <x v="0"/>
  </r>
  <r>
    <s v="Beze strachu"/>
    <s v="M. W. Craven"/>
    <n v="319"/>
    <n v="233"/>
    <s v="pevná vazba"/>
    <s v="Krimi &amp; thriller"/>
    <n v="86"/>
    <n v="0.26959247648902823"/>
    <n v="0"/>
    <x v="0"/>
  </r>
  <r>
    <s v="Půlnoční knihovna"/>
    <s v="Matt Haig"/>
    <n v="319"/>
    <n v="153"/>
    <s v="pevná vazba"/>
    <s v="Beletrie"/>
    <n v="166"/>
    <n v="0.52037617554858939"/>
    <n v="0"/>
    <x v="0"/>
  </r>
  <r>
    <s v="Polibek"/>
    <s v="Geneva Lee"/>
    <n v="289"/>
    <n v="104"/>
    <s v="měkká vazba"/>
    <s v="Romantika &amp; Erotika"/>
    <n v="185"/>
    <n v="0.64013840830449831"/>
    <n v="0"/>
    <x v="0"/>
  </r>
  <r>
    <s v="Noční partie: Hraj o svůj osud"/>
    <s v="Stella Tack"/>
    <n v="319"/>
    <n v="242"/>
    <s v="měkká vazba"/>
    <s v="Scifi &amp; Fantasy &amp; Horor"/>
    <n v="77"/>
    <n v="0.2413793103448276"/>
    <n v="0"/>
    <x v="0"/>
  </r>
  <r>
    <s v="Ti, co se v prach obrátili"/>
    <s v="J. R. Erickson"/>
    <n v="319"/>
    <n v="293"/>
    <s v="pevná vazba"/>
    <s v="Krimi &amp; thriller"/>
    <n v="26"/>
    <n v="8.1504702194357362E-2"/>
    <n v="0"/>
    <x v="0"/>
  </r>
  <r>
    <s v="Kluci bez srdce"/>
    <s v="Alexander Gordon Smith"/>
    <n v="319"/>
    <n v="262"/>
    <s v="pevná vazba"/>
    <s v="Krimi &amp; thriller"/>
    <n v="57"/>
    <n v="0.17868338557993729"/>
    <n v="0"/>
    <x v="0"/>
  </r>
  <r>
    <s v="Westwell: Temné světlo lásky"/>
    <s v="Lena Kiefer"/>
    <n v="319"/>
    <n v="169"/>
    <s v="měkká vazba"/>
    <s v="Romantika &amp; Erotika"/>
    <n v="150"/>
    <n v="0.47021943573667713"/>
    <n v="0"/>
    <x v="0"/>
  </r>
  <r>
    <s v="Oslnivý hřích"/>
    <s v="Katee Robert"/>
    <n v="319"/>
    <n v="166"/>
    <s v="pevná vazba"/>
    <s v="Romantika &amp; Erotika"/>
    <n v="153"/>
    <n v="0.47962382445141066"/>
    <n v="0"/>
    <x v="0"/>
  </r>
  <r>
    <s v="Znamenitá mrtvola"/>
    <s v="Agustina Bazterrica"/>
    <n v="289"/>
    <n v="179"/>
    <s v="pevná vazba"/>
    <s v="Scifi &amp; Fantasy &amp; Horor"/>
    <n v="110"/>
    <n v="0.38062283737024222"/>
    <n v="0"/>
    <x v="0"/>
  </r>
  <r>
    <s v="Život na míru"/>
    <s v="Nikki Erlick"/>
    <n v="319"/>
    <n v="233"/>
    <s v="pevná vazba"/>
    <s v="Scifi &amp; Fantasy &amp; Horor"/>
    <n v="86"/>
    <n v="0.26959247648902823"/>
    <n v="0"/>
    <x v="0"/>
  </r>
  <r>
    <s v="Ďáblovy dveře"/>
    <s v="Lee Mountford"/>
    <n v="319"/>
    <n v="239"/>
    <s v="pevná vazba"/>
    <s v="Krimi &amp; thriller"/>
    <n v="80"/>
    <n v="0.2507836990595611"/>
    <n v="0"/>
    <x v="0"/>
  </r>
  <r>
    <s v="Tři malá prasátka"/>
    <s v="Alexander Gordon Smith"/>
    <n v="319"/>
    <n v="287"/>
    <s v="pevná vazba"/>
    <s v="Krimi &amp; thriller"/>
    <n v="32"/>
    <n v="0.10031347962382445"/>
    <n v="0"/>
    <x v="0"/>
  </r>
  <r>
    <s v="Pád domu Usherů a jiné povídky"/>
    <s v="Edgar Allan Poe"/>
    <n v="419"/>
    <n v="360"/>
    <s v="pevná vazba"/>
    <s v="Krimi &amp; thriller"/>
    <n v="59"/>
    <n v="0.14081145584725538"/>
    <n v="0"/>
    <x v="0"/>
  </r>
  <r>
    <s v="Šťastné peníze"/>
    <s v="Ken Honda"/>
    <n v="279"/>
    <n v="232"/>
    <s v="pevná vazba"/>
    <s v="Ekonomie &amp; Naučné &amp; Věda"/>
    <n v="47"/>
    <n v="0.16845878136200718"/>
    <n v="0"/>
    <x v="1"/>
  </r>
  <r>
    <s v="Ti, co zemřeli"/>
    <s v="J. R. Erickson"/>
    <n v="319"/>
    <n v="233"/>
    <s v="pevná vazba"/>
    <s v="Krimi &amp; thriller"/>
    <n v="86"/>
    <n v="0.26959247648902823"/>
    <n v="0"/>
    <x v="0"/>
  </r>
  <r>
    <s v="Anatomie: Příběh lásky"/>
    <s v="Dana Schwartz"/>
    <n v="319"/>
    <n v="284"/>
    <s v="měkká vazba"/>
    <s v="Historie &amp; války"/>
    <n v="35"/>
    <n v="0.109717868338558"/>
    <n v="0"/>
    <x v="1"/>
  </r>
  <r>
    <s v="Hradba mlčení"/>
    <s v="Tracy Buchanan"/>
    <n v="319"/>
    <n v="262"/>
    <s v="pevná vazba"/>
    <s v="Krimi &amp; thriller"/>
    <n v="57"/>
    <n v="0.17868338557993729"/>
    <n v="0"/>
    <x v="0"/>
  </r>
  <r>
    <s v="Nenasytná"/>
    <s v="Melanie Harlow"/>
    <n v="319"/>
    <n v="153"/>
    <s v="měkká vazba"/>
    <s v="Romantika &amp; Erotika"/>
    <n v="166"/>
    <n v="0.52037617554858939"/>
    <n v="0"/>
    <x v="0"/>
  </r>
  <r>
    <s v="Zlý pes"/>
    <s v="Alexander Gordon Smith"/>
    <n v="319"/>
    <n v="300"/>
    <s v="pevná vazba"/>
    <s v="Krimi &amp; thriller"/>
    <n v="19"/>
    <n v="5.9561128526645767E-2"/>
    <n v="0"/>
    <x v="0"/>
  </r>
  <r>
    <s v="Dvůr temnoty"/>
    <s v="Victor Dixen"/>
    <n v="359"/>
    <n v="302"/>
    <s v="pevná vazba"/>
    <s v="Scifi &amp; Fantasy &amp; Horor"/>
    <n v="57"/>
    <n v="0.15877437325905291"/>
    <n v="0"/>
    <x v="0"/>
  </r>
  <r>
    <s v="Vraždící klaun"/>
    <s v="Terry Sullivan"/>
    <n v="399"/>
    <n v="243"/>
    <s v="pevná vazba"/>
    <s v="Krimi &amp; thriller"/>
    <n v="156"/>
    <n v="0.39097744360902253"/>
    <n v="0"/>
    <x v="0"/>
  </r>
  <r>
    <s v="Stínová hůlka"/>
    <s v="Laurie Forest"/>
    <n v="319"/>
    <n v="233"/>
    <s v="pevná vazba"/>
    <s v="Scifi &amp; Fantasy &amp; Horor"/>
    <n v="86"/>
    <n v="0.26959247648902823"/>
    <n v="0"/>
    <x v="0"/>
  </r>
  <r>
    <s v="Proč mi tohle nikdo neřekl dřív?"/>
    <s v="Julie Smith"/>
    <n v="319"/>
    <n v="281"/>
    <s v="měkká vazba"/>
    <s v="Psychologie &amp; Spiritualita &amp; Esoterika"/>
    <n v="38"/>
    <n v="0.11912225705329153"/>
    <n v="0"/>
    <x v="1"/>
  </r>
  <r>
    <s v="Dcera Osvětimi"/>
    <s v="Malcolm Brabant"/>
    <n v="319"/>
    <n v="284"/>
    <s v="pevná vazba"/>
    <s v="Historie &amp; války"/>
    <n v="35"/>
    <n v="0.109717868338558"/>
    <n v="0"/>
    <x v="1"/>
  </r>
  <r>
    <s v="Kurátor"/>
    <s v="M. W. Craven"/>
    <n v="319"/>
    <n v="258"/>
    <s v="pevná vazba"/>
    <s v="Krimi &amp; thriller"/>
    <n v="61"/>
    <n v="0.19122257053291536"/>
    <n v="0"/>
    <x v="0"/>
  </r>
  <r>
    <s v="Našeptávačova hra"/>
    <s v="Donato Carrisi"/>
    <n v="319"/>
    <n v="249"/>
    <s v="pevná vazba"/>
    <s v="Krimi &amp; thriller"/>
    <n v="70"/>
    <n v="0.21943573667711599"/>
    <n v="0"/>
    <x v="0"/>
  </r>
  <r>
    <s v="Po stopách Jacka Rozparovače"/>
    <s v="Kerri Maniscalco"/>
    <n v="319"/>
    <n v="255"/>
    <s v="pevná vazba"/>
    <s v="Scifi &amp; Fantasy &amp; Horor"/>
    <n v="64"/>
    <n v="0.20062695924764889"/>
    <n v="0"/>
    <x v="0"/>
  </r>
  <r>
    <s v="Černá čarodějka"/>
    <s v="Laurie Forest"/>
    <n v="299"/>
    <n v="248"/>
    <s v="pevná vazba"/>
    <s v="Scifi &amp; Fantasy &amp; Horor"/>
    <n v="51"/>
    <n v="0.1705685618729097"/>
    <n v="0"/>
    <x v="0"/>
  </r>
  <r>
    <s v="Propast mezi námi"/>
    <s v="Tess M. Puffrová"/>
    <n v="289"/>
    <n v="84"/>
    <s v="měkká vazba"/>
    <s v="Romantika &amp; Erotika"/>
    <n v="205"/>
    <n v="0.70934256055363321"/>
    <n v="0"/>
    <x v="0"/>
  </r>
  <r>
    <s v="Jiskřivý idol"/>
    <s v="Katee Robert"/>
    <n v="319"/>
    <n v="128"/>
    <s v="pevná vazba"/>
    <s v="Romantika &amp; Erotika"/>
    <n v="191"/>
    <n v="0.59874608150470221"/>
    <n v="0"/>
    <x v="0"/>
  </r>
  <r>
    <s v="Fotografka"/>
    <s v="Mary Dixie Carter"/>
    <n v="319"/>
    <n v="207"/>
    <s v="pevná vazba"/>
    <s v="Krimi &amp; thriller"/>
    <n v="112"/>
    <n v="0.35109717868338558"/>
    <n v="0"/>
    <x v="0"/>
  </r>
  <r>
    <s v="Sedm manželů Evelyn Hugo"/>
    <s v="Taylor Jenkins Reid"/>
    <n v="319"/>
    <n v="252"/>
    <s v="pevná vazba"/>
    <s v="Beletrie"/>
    <n v="67"/>
    <n v="0.21003134796238246"/>
    <n v="0"/>
    <x v="0"/>
  </r>
  <r>
    <s v="Krutý ráj"/>
    <s v="J. T. Geissinger"/>
    <n v="319"/>
    <n v="137"/>
    <s v="měkká vazba"/>
    <s v="Romantika &amp; Erotika"/>
    <n v="182"/>
    <n v="0.57053291536050155"/>
    <n v="0"/>
    <x v="0"/>
  </r>
  <r>
    <s v="Zvrácené království"/>
    <s v="Rina Kent"/>
    <n v="319"/>
    <n v="70"/>
    <s v="měkká vazba"/>
    <s v="Romantika &amp; Erotika"/>
    <n v="249"/>
    <n v="0.78056426332288398"/>
    <n v="0"/>
    <x v="0"/>
  </r>
  <r>
    <s v="Past na ďábla"/>
    <s v="Kerri Maniscalco"/>
    <n v="319"/>
    <n v="223"/>
    <s v="pevná vazba"/>
    <s v="Scifi &amp; Fantasy &amp; Horor"/>
    <n v="96"/>
    <n v="0.30094043887147337"/>
    <n v="0"/>
    <x v="0"/>
  </r>
  <r>
    <s v="Panna, nebo orel"/>
    <s v="James Bailey"/>
    <n v="319"/>
    <n v="163"/>
    <s v="pevná vazba"/>
    <s v="Romantika &amp; Erotika"/>
    <n v="156"/>
    <n v="0.4890282131661442"/>
    <n v="0"/>
    <x v="0"/>
  </r>
  <r>
    <s v="Květ železného stromu"/>
    <s v="Laurie Forest"/>
    <n v="319"/>
    <n v="265"/>
    <s v="pevná vazba"/>
    <s v="Scifi &amp; Fantasy &amp; Horor"/>
    <n v="54"/>
    <n v="0.16927899686520376"/>
    <n v="0"/>
    <x v="0"/>
  </r>
  <r>
    <s v="Mělký hrob"/>
    <s v="J. D. Kirk"/>
    <n v="319"/>
    <n v="265"/>
    <s v="pevná vazba"/>
    <s v="Krimi &amp; thriller"/>
    <n v="54"/>
    <n v="0.16927899686520376"/>
    <n v="0"/>
    <x v="0"/>
  </r>
  <r>
    <s v="10 věcí, které se nikdy nestaly"/>
    <s v="Alexis Hall"/>
    <n v="319"/>
    <n v="160"/>
    <s v="měkká vazba"/>
    <s v="Romantika &amp; Erotika"/>
    <n v="159"/>
    <n v="0.49843260188087773"/>
    <n v="0"/>
    <x v="0"/>
  </r>
  <r>
    <s v="Nesmrtelnost: Příběh lásky"/>
    <s v="Dana Schwartz"/>
    <n v="319"/>
    <n v="246"/>
    <s v="měkká vazba"/>
    <s v="Historie &amp; války"/>
    <n v="73"/>
    <n v="0.22884012539184953"/>
    <n v="0"/>
    <x v="1"/>
  </r>
  <r>
    <s v="Dokonalé dvojče"/>
    <s v="Sarah Bonner"/>
    <n v="319"/>
    <n v="271"/>
    <s v="pevná vazba"/>
    <s v="Krimi &amp; thriller"/>
    <n v="48"/>
    <n v="0.15047021943573669"/>
    <n v="0"/>
    <x v="0"/>
  </r>
  <r>
    <s v="Geiger"/>
    <s v="Gustaf Skördeman"/>
    <n v="299"/>
    <n v="266"/>
    <s v="pevná vazba"/>
    <s v="Krimi &amp; thriller"/>
    <n v="33"/>
    <n v="0.11036789297658862"/>
    <n v="0"/>
    <x v="0"/>
  </r>
  <r>
    <s v="Sběratel trofejí"/>
    <s v="Sarah Flint"/>
    <n v="319"/>
    <n v="290"/>
    <s v="pevná vazba"/>
    <s v="Krimi &amp; thriller"/>
    <n v="29"/>
    <n v="9.0909090909090912E-2"/>
    <n v="0"/>
    <x v="0"/>
  </r>
  <r>
    <s v="Sladké pokušení"/>
    <s v="Cora Reilly"/>
    <n v="319"/>
    <n v="160"/>
    <s v="měkká vazba"/>
    <s v="Romantika &amp; Erotika"/>
    <n v="159"/>
    <n v="0.49843260188087773"/>
    <n v="0"/>
    <x v="0"/>
  </r>
  <r>
    <s v="Ti, co vidí"/>
    <s v="J. R. Erickson"/>
    <n v="99"/>
    <n v="89"/>
    <s v="pevná vazba"/>
    <s v="Krimi &amp; thriller"/>
    <n v="10"/>
    <n v="0.10101010101010101"/>
    <n v="0"/>
    <x v="0"/>
  </r>
  <r>
    <s v="Důmyslné umění, jak mít všechno u pr* * le"/>
    <s v="Mark Manson"/>
    <n v="299"/>
    <n v="203"/>
    <s v="pevná vazba"/>
    <s v="Psychologie &amp; Spiritualita &amp; Esoterika"/>
    <n v="96"/>
    <n v="0.32107023411371238"/>
    <n v="0"/>
    <x v="1"/>
  </r>
  <r>
    <s v="Loutkové divadlo"/>
    <s v="M. W. Craven"/>
    <n v="319"/>
    <n v="293"/>
    <s v="pevná vazba"/>
    <s v="Krimi &amp; thriller"/>
    <n v="26"/>
    <n v="8.1504702194357362E-2"/>
    <n v="0"/>
    <x v="0"/>
  </r>
  <r>
    <s v="Sídlo hrůzy"/>
    <s v="Lee Mountford"/>
    <n v="99"/>
    <n v="82"/>
    <s v="pevná vazba"/>
    <s v="Krimi &amp; thriller"/>
    <n v="17"/>
    <n v="0.17171717171717171"/>
    <n v="0"/>
    <x v="0"/>
  </r>
  <r>
    <s v="Každé další léto"/>
    <s v="Carley Fortune"/>
    <n v="319"/>
    <n v="156"/>
    <s v="pevná vazba"/>
    <s v="Romantika &amp; Erotika"/>
    <n v="163"/>
    <n v="0.5109717868338558"/>
    <n v="0"/>
    <x v="0"/>
  </r>
  <r>
    <s v="Jak trumfnout miliardáře"/>
    <s v="Max Monroe"/>
    <n v="319"/>
    <n v="198"/>
    <s v="měkká vazba"/>
    <s v="Romantika &amp; Erotika"/>
    <n v="121"/>
    <n v="0.37931034482758619"/>
    <n v="0"/>
    <x v="0"/>
  </r>
  <r>
    <s v="Cizinka"/>
    <s v="Diana Gabaldon"/>
    <n v="249"/>
    <n v="134"/>
    <s v="pevná vazba"/>
    <s v="Historie &amp; války"/>
    <n v="115"/>
    <n v="0.46184738955823296"/>
    <n v="0"/>
    <x v="1"/>
  </r>
  <r>
    <s v="Kdyby ze světa zmizely kočky"/>
    <s v="Genki Kawamura"/>
    <n v="279"/>
    <n v="218"/>
    <s v="pevná vazba"/>
    <s v="Beletrie"/>
    <n v="61"/>
    <n v="0.21863799283154123"/>
    <n v="0"/>
    <x v="0"/>
  </r>
  <r>
    <s v="BreakAway"/>
    <s v="Anabelle Stehl"/>
    <n v="99"/>
    <n v="52"/>
    <s v="pevná vazba"/>
    <s v="Romantika &amp; Erotika"/>
    <n v="47"/>
    <n v="0.47474747474747475"/>
    <n v="0"/>
    <x v="0"/>
  </r>
  <r>
    <s v="Akademie Dunbridge: Kdekoliv"/>
    <s v="Sarah Sprinz"/>
    <n v="99"/>
    <n v="42"/>
    <s v="pevná vazba"/>
    <s v="Romantika &amp; Erotika"/>
    <n v="57"/>
    <n v="0.5757575757575758"/>
    <n v="0"/>
    <x v="0"/>
  </r>
  <r>
    <s v="Zpovědi zla"/>
    <s v="Jack Steen"/>
    <n v="319"/>
    <n v="211"/>
    <s v="měkká vazba"/>
    <s v="Krimi &amp; thriller"/>
    <n v="108"/>
    <n v="0.33855799373040751"/>
    <n v="0"/>
    <x v="0"/>
  </r>
  <r>
    <s v="Tři drobné chybičky"/>
    <s v="Nikki Sloane"/>
    <n v="319"/>
    <n v="160"/>
    <s v="pevná vazba"/>
    <s v="Romantika &amp; Erotika"/>
    <n v="159"/>
    <n v="0.49843260188087773"/>
    <n v="0"/>
    <x v="0"/>
  </r>
  <r>
    <s v="Myšlením k bohatství pro 21. století"/>
    <s v="Napoleon Hill"/>
    <n v="329"/>
    <n v="230"/>
    <s v="pevná vazba"/>
    <s v="Psychologie &amp; Spiritualita &amp; Esoterika"/>
    <n v="99"/>
    <n v="0.30091185410334348"/>
    <n v="0"/>
    <x v="1"/>
  </r>
  <r>
    <s v="Únik před Houdinim"/>
    <s v="Kerri Maniscalco"/>
    <n v="319"/>
    <n v="274"/>
    <s v="pevná vazba"/>
    <s v="Scifi &amp; Fantasy &amp; Horor"/>
    <n v="45"/>
    <n v="0.14106583072100312"/>
    <n v="0"/>
    <x v="0"/>
  </r>
  <r>
    <s v="Dcera čarodějnice"/>
    <s v="Paula Brackston"/>
    <n v="319"/>
    <n v="281"/>
    <s v="pevná vazba"/>
    <s v="Scifi &amp; Fantasy &amp; Horor"/>
    <n v="38"/>
    <n v="0.11912225705329153"/>
    <n v="0"/>
    <x v="0"/>
  </r>
  <r>
    <s v="Neodolatelná"/>
    <s v="Melanie Harlow"/>
    <n v="319"/>
    <n v="147"/>
    <s v="měkká vazba"/>
    <s v="Romantika &amp; Erotika"/>
    <n v="172"/>
    <n v="0.53918495297805646"/>
    <n v="0"/>
    <x v="0"/>
  </r>
  <r>
    <s v="Neonoví bohové"/>
    <s v="Katee Robert"/>
    <n v="99"/>
    <n v="46"/>
    <s v="pevná vazba"/>
    <s v="Romantika &amp; Erotika"/>
    <n v="53"/>
    <n v="0.53535353535353536"/>
    <n v="0"/>
    <x v="0"/>
  </r>
  <r>
    <s v="Město času a kouzel"/>
    <s v="Paula Brackston"/>
    <n v="319"/>
    <n v="191"/>
    <s v="pevná vazba"/>
    <s v="Romantika &amp; Erotika"/>
    <n v="128"/>
    <n v="0.40125391849529779"/>
    <n v="0"/>
    <x v="0"/>
  </r>
  <r>
    <s v="Prokletá Mimzie"/>
    <s v="Tess M. Puffrová"/>
    <n v="319"/>
    <n v="265"/>
    <s v="měkká vazba"/>
    <s v="Scifi &amp; Fantasy &amp; Horor"/>
    <n v="54"/>
    <n v="0.16927899686520376"/>
    <n v="0"/>
    <x v="0"/>
  </r>
  <r>
    <s v="Syndikát"/>
    <s v="František Kotleta"/>
    <n v="319"/>
    <n v="274"/>
    <s v="měkká vazba"/>
    <s v="Krimi &amp; thriller"/>
    <n v="45"/>
    <n v="0.14106583072100312"/>
    <n v="0"/>
    <x v="0"/>
  </r>
  <r>
    <s v="Podrobení"/>
    <s v="Helen Hardt"/>
    <n v="319"/>
    <n v="137"/>
    <s v="pevná vazba"/>
    <s v="Romantika &amp; Erotika"/>
    <n v="182"/>
    <n v="0.57053291536050155"/>
    <n v="0"/>
    <x v="0"/>
  </r>
  <r>
    <s v="Do morku kostí"/>
    <s v="Rebecca Schaeffer"/>
    <n v="319"/>
    <n v="297"/>
    <s v="měkká vazba"/>
    <s v="Scifi &amp; Fantasy &amp; Horor"/>
    <n v="22"/>
    <n v="6.8965517241379309E-2"/>
    <n v="0"/>
    <x v="0"/>
  </r>
  <r>
    <s v="Jezevec"/>
    <s v="Fredrik P. Winter"/>
    <n v="319"/>
    <n v="204"/>
    <s v="pevná vazba"/>
    <s v="Krimi &amp; thriller"/>
    <n v="115"/>
    <n v="0.36050156739811912"/>
    <n v="0"/>
    <x v="0"/>
  </r>
  <r>
    <s v="Rozbité panenky"/>
    <s v="Sarah Flint"/>
    <n v="329"/>
    <n v="263"/>
    <s v="pevná vazba"/>
    <s v="Krimi &amp; thriller"/>
    <n v="66"/>
    <n v="0.20060790273556231"/>
    <n v="0"/>
    <x v="0"/>
  </r>
  <r>
    <s v="Mrtvá zóna"/>
    <s v="M. W. Craven"/>
    <n v="319"/>
    <n v="303"/>
    <s v="pevná vazba"/>
    <s v="Krimi &amp; thriller"/>
    <n v="16"/>
    <n v="5.0156739811912224E-2"/>
    <n v="0"/>
    <x v="0"/>
  </r>
  <r>
    <s v="Příliv démonů"/>
    <s v="Laurie Forest"/>
    <n v="399"/>
    <n v="315"/>
    <s v="pevná vazba"/>
    <s v="Scifi &amp; Fantasy &amp; Horor"/>
    <n v="84"/>
    <n v="0.21052631578947367"/>
    <n v="0"/>
    <x v="0"/>
  </r>
  <r>
    <s v="Woodhill"/>
    <s v="Eleanor Corvin"/>
    <n v="319"/>
    <n v="175"/>
    <s v="měkká vazba"/>
    <s v="Scifi &amp; Fantasy &amp; Horor"/>
    <n v="144"/>
    <n v="0.45141065830721006"/>
    <n v="0"/>
    <x v="0"/>
  </r>
  <r>
    <s v="Doručovatelky"/>
    <s v="Alexander Gordon Smith"/>
    <n v="319"/>
    <n v="309"/>
    <s v="pevná vazba"/>
    <s v="Krimi &amp; thriller"/>
    <n v="10"/>
    <n v="3.1347962382445138E-2"/>
    <n v="0"/>
    <x v="0"/>
  </r>
  <r>
    <s v="Pevnej kolík"/>
    <s v="Lauren Blakely"/>
    <n v="319"/>
    <n v="160"/>
    <s v="pevná vazba"/>
    <s v="Romantika &amp; Erotika"/>
    <n v="159"/>
    <n v="0.49843260188087773"/>
    <n v="0"/>
    <x v="0"/>
  </r>
  <r>
    <s v="Hon na knížete Draculu"/>
    <s v="Kerri Maniscalco"/>
    <n v="319"/>
    <n v="297"/>
    <s v="pevná vazba"/>
    <s v="Scifi &amp; Fantasy &amp; Horor"/>
    <n v="22"/>
    <n v="6.8965517241379309E-2"/>
    <n v="0"/>
    <x v="0"/>
  </r>
  <r>
    <s v="Světlo bylo dokonalé"/>
    <s v="Caréne Ponte"/>
    <n v="279"/>
    <n v="145"/>
    <s v="pevná vazba"/>
    <s v="Romantika &amp; Erotika"/>
    <n v="134"/>
    <n v="0.48028673835125446"/>
    <n v="0"/>
    <x v="0"/>
  </r>
  <r>
    <s v="Konflikt"/>
    <s v="Michaela Brnková"/>
    <n v="279"/>
    <n v="109"/>
    <s v="měkká vazba"/>
    <s v="Romantika &amp; Erotika"/>
    <n v="170"/>
    <n v="0.60931899641577059"/>
    <n v="0"/>
    <x v="0"/>
  </r>
  <r>
    <s v="Sen"/>
    <s v="Geneva Lee"/>
    <n v="289"/>
    <n v="159"/>
    <s v="měkká vazba"/>
    <s v="Romantika &amp; Erotika"/>
    <n v="130"/>
    <n v="0.44982698961937717"/>
    <n v="0"/>
    <x v="0"/>
  </r>
  <r>
    <s v="Velká kniha bájných příšer"/>
    <s v="Tea Orsi"/>
    <n v="319"/>
    <n v="255"/>
    <s v="pevná vazba"/>
    <s v="Scifi &amp; Fantasy &amp; Horor"/>
    <n v="64"/>
    <n v="0.20062695924764889"/>
    <n v="0"/>
    <x v="0"/>
  </r>
  <r>
    <s v="Velká kniha tarotu"/>
    <s v="Sam Magdaleno"/>
    <n v="479"/>
    <n v="398"/>
    <s v="měkká vazba"/>
    <s v="Psychologie &amp; Spiritualita &amp; Esoterika"/>
    <n v="81"/>
    <n v="0.16910229645093947"/>
    <n v="0"/>
    <x v="1"/>
  </r>
  <r>
    <s v="Černé léto"/>
    <s v="M. W. Craven"/>
    <n v="299"/>
    <n v="230"/>
    <s v="pevná vazba"/>
    <s v="Krimi &amp; thriller"/>
    <n v="69"/>
    <n v="0.23076923076923078"/>
    <n v="0"/>
    <x v="0"/>
  </r>
  <r>
    <s v="Plamen"/>
    <s v="Helen Hardt"/>
    <n v="319"/>
    <n v="191"/>
    <s v="pevná vazba"/>
    <s v="Romantika &amp; Erotika"/>
    <n v="128"/>
    <n v="0.40125391849529779"/>
    <n v="0"/>
    <x v="0"/>
  </r>
  <r>
    <s v="Až ti budu nablízku"/>
    <s v="Bianca Iosivoni"/>
    <n v="309"/>
    <n v="195"/>
    <s v="pevná vazba"/>
    <s v="Romantika &amp; Erotika"/>
    <n v="114"/>
    <n v="0.36893203883495146"/>
    <n v="0"/>
    <x v="0"/>
  </r>
  <r>
    <s v="Duše mrtvých nemluví"/>
    <s v="Roxann Hill"/>
    <n v="319"/>
    <n v="230"/>
    <s v="pevná vazba"/>
    <s v="Krimi &amp; thriller"/>
    <n v="89"/>
    <n v="0.27899686520376177"/>
    <n v="0"/>
    <x v="0"/>
  </r>
  <r>
    <s v="Dvůr hurikánů"/>
    <s v="Victor Dixen"/>
    <n v="399"/>
    <n v="375"/>
    <s v="pevná vazba"/>
    <s v="Scifi &amp; Fantasy &amp; Horor"/>
    <n v="24"/>
    <n v="6.0150375939849621E-2"/>
    <n v="0"/>
    <x v="0"/>
  </r>
  <r>
    <s v="Ozvěny run"/>
    <s v="Christina Courtenay"/>
    <n v="99"/>
    <n v="80"/>
    <s v="pevná vazba"/>
    <s v="Historie &amp; války"/>
    <n v="19"/>
    <n v="0.19191919191919191"/>
    <n v="0"/>
    <x v="1"/>
  </r>
  <r>
    <s v="Vikingové - Smrt synů"/>
    <s v="Lasse Holm"/>
    <n v="319"/>
    <n v="242"/>
    <s v="pevná vazba"/>
    <s v="Historie &amp; války"/>
    <n v="77"/>
    <n v="0.2413793103448276"/>
    <n v="0"/>
    <x v="1"/>
  </r>
  <r>
    <s v="Runy osudu"/>
    <s v="Christina Courtenay"/>
    <n v="319"/>
    <n v="220"/>
    <s v="pevná vazba"/>
    <s v="Historie &amp; války"/>
    <n v="99"/>
    <n v="0.31034482758620691"/>
    <n v="0"/>
    <x v="1"/>
  </r>
  <r>
    <s v="Vermontské psycho"/>
    <s v="Jennifer McMahon"/>
    <n v="319"/>
    <n v="185"/>
    <s v="pevná vazba"/>
    <s v="Krimi &amp; thriller"/>
    <n v="134"/>
    <n v="0.42006269592476492"/>
    <n v="0"/>
    <x v="0"/>
  </r>
  <r>
    <s v="Jako padá sníh"/>
    <s v="Erin Doom"/>
    <n v="319"/>
    <n v="166"/>
    <s v="měkká vazba"/>
    <s v="Romantika &amp; Erotika"/>
    <n v="153"/>
    <n v="0.47962382445141066"/>
    <n v="0"/>
    <x v="0"/>
  </r>
  <r>
    <s v="Vše, čím jsme se stali"/>
    <s v="Alice Kellen"/>
    <n v="319"/>
    <n v="156"/>
    <s v="pevná vazba"/>
    <s v="Romantika &amp; Erotika"/>
    <n v="163"/>
    <n v="0.5109717868338558"/>
    <n v="0"/>
    <x v="0"/>
  </r>
  <r>
    <s v="Zvířata celého světa"/>
    <s v="Paola Grimaldiová"/>
    <n v="319"/>
    <n v="230"/>
    <s v="pevná vazba"/>
    <s v="Ekonomie &amp; Naučné &amp; Věda"/>
    <n v="89"/>
    <n v="0.27899686520376177"/>
    <n v="0"/>
    <x v="1"/>
  </r>
  <r>
    <s v="Maminčin mazánek"/>
    <s v="Sarah Flint"/>
    <n v="319"/>
    <n v="226"/>
    <s v="pevná vazba"/>
    <s v="Krimi &amp; thriller"/>
    <n v="93"/>
    <n v="0.29153605015673983"/>
    <n v="0"/>
    <x v="0"/>
  </r>
  <r>
    <s v="Co má tučňák nejradši?"/>
    <s v="Rebo - Naše Nakladatelství"/>
    <n v="199"/>
    <n v="121"/>
    <s v="leporelo"/>
    <s v="Ekonomie &amp; Naučné &amp; Věda"/>
    <n v="78"/>
    <n v="0.39195979899497485"/>
    <n v="0"/>
    <x v="1"/>
  </r>
  <r>
    <s v="Rozvodové hry"/>
    <s v="C. D. Reiss"/>
    <n v="319"/>
    <n v="118"/>
    <s v="měkká vazba"/>
    <s v="Romantika &amp; Erotika"/>
    <n v="201"/>
    <n v="0.63009404388714729"/>
    <n v="0"/>
    <x v="0"/>
  </r>
  <r>
    <s v="Tři něžná slůvka"/>
    <s v="Nikki Sloane"/>
    <n v="319"/>
    <n v="166"/>
    <s v="pevná vazba"/>
    <s v="Romantika &amp; Erotika"/>
    <n v="153"/>
    <n v="0.47962382445141066"/>
    <n v="0"/>
    <x v="0"/>
  </r>
  <r>
    <s v="Doktorova dcera"/>
    <s v="Shari J. Ryan"/>
    <n v="319"/>
    <n v="255"/>
    <s v="pevná vazba"/>
    <s v="Historie &amp; války"/>
    <n v="64"/>
    <n v="0.20062695924764889"/>
    <n v="0"/>
    <x v="1"/>
  </r>
  <r>
    <s v="Odvážná rozhodnutí"/>
    <s v="Ava Reed"/>
    <n v="319"/>
    <n v="61"/>
    <s v="měkká vazba"/>
    <s v="Romantika &amp; Erotika"/>
    <n v="258"/>
    <n v="0.80877742946708464"/>
    <n v="0"/>
    <x v="0"/>
  </r>
  <r>
    <s v="Manželské hry"/>
    <s v="C. D. Reiss"/>
    <n v="319"/>
    <n v="182"/>
    <s v="měkká vazba"/>
    <s v="Romantika &amp; Erotika"/>
    <n v="137"/>
    <n v="0.42946708463949845"/>
    <n v="0"/>
    <x v="0"/>
  </r>
  <r>
    <s v="Slušný vybavení"/>
    <s v="Lauren Blakely"/>
    <n v="319"/>
    <n v="175"/>
    <s v="pevná vazba"/>
    <s v="Romantika &amp; Erotika"/>
    <n v="144"/>
    <n v="0.45141065830721006"/>
    <n v="0"/>
    <x v="0"/>
  </r>
  <r>
    <s v="Až se zase usmíříme"/>
    <s v="Bianca Iosivoni"/>
    <n v="319"/>
    <n v="160"/>
    <s v="pevná vazba"/>
    <s v="Romantika &amp; Erotika"/>
    <n v="159"/>
    <n v="0.49843260188087773"/>
    <n v="0"/>
    <x v="0"/>
  </r>
  <r>
    <s v="Velká kniha lesních bytostí"/>
    <s v="Tea Orsi"/>
    <n v="319"/>
    <n v="211"/>
    <s v="pevná vazba"/>
    <s v="Scifi &amp; Fantasy &amp; Horor"/>
    <n v="108"/>
    <n v="0.33855799373040751"/>
    <n v="0"/>
    <x v="0"/>
  </r>
  <r>
    <s v="Oddanost"/>
    <s v="Helen Hardt"/>
    <n v="279"/>
    <n v="95"/>
    <s v="pevná vazba"/>
    <s v="Romantika &amp; Erotika"/>
    <n v="184"/>
    <n v="0.65949820788530467"/>
    <n v="0"/>
    <x v="0"/>
  </r>
  <r>
    <s v="Dvůr zázraků"/>
    <s v="Victor Dixen"/>
    <n v="399"/>
    <n v="287"/>
    <s v="pevná vazba"/>
    <s v="Scifi &amp; Fantasy &amp; Horor"/>
    <n v="112"/>
    <n v="0.2807017543859649"/>
    <n v="0"/>
    <x v="0"/>
  </r>
  <r>
    <s v="Tři hříšná tajemství"/>
    <s v="Nikki Sloane"/>
    <n v="319"/>
    <n v="166"/>
    <s v="pevná vazba"/>
    <s v="Romantika &amp; Erotika"/>
    <n v="153"/>
    <n v="0.47962382445141066"/>
    <n v="0"/>
    <x v="0"/>
  </r>
  <r>
    <s v="FadeAway"/>
    <s v="Anabelle Stehl"/>
    <n v="319"/>
    <n v="147"/>
    <s v="pevná vazba"/>
    <s v="Romantika &amp; Erotika"/>
    <n v="172"/>
    <n v="0.53918495297805646"/>
    <n v="0"/>
    <x v="0"/>
  </r>
  <r>
    <s v="Pořádný terno"/>
    <s v="Lauren Blakely"/>
    <n v="319"/>
    <n v="128"/>
    <s v="pevná vazba"/>
    <s v="Romantika &amp; Erotika"/>
    <n v="191"/>
    <n v="0.59874608150470221"/>
    <n v="0"/>
    <x v="0"/>
  </r>
  <r>
    <s v="Obhajoba Britty Steinové"/>
    <s v="Ronald H. Balson"/>
    <n v="319"/>
    <n v="262"/>
    <s v="pevná vazba"/>
    <s v="Historie &amp; války"/>
    <n v="57"/>
    <n v="0.17868338557993729"/>
    <n v="0"/>
    <x v="1"/>
  </r>
  <r>
    <s v="Pod hladinou"/>
    <s v="Darcy Coates"/>
    <n v="319"/>
    <n v="242"/>
    <s v="pevná vazba"/>
    <s v="Krimi &amp; thriller"/>
    <n v="77"/>
    <n v="0.2413793103448276"/>
    <n v="0"/>
    <x v="0"/>
  </r>
  <r>
    <s v="Odveta"/>
    <s v="Michaela Brnková"/>
    <n v="319"/>
    <n v="121"/>
    <s v="měkká vazba"/>
    <s v="Romantika &amp; Erotika"/>
    <n v="198"/>
    <n v="0.62068965517241381"/>
    <n v="0"/>
    <x v="0"/>
  </r>
  <r>
    <s v="Mléko a med"/>
    <s v="Rupi Kaur"/>
    <n v="279"/>
    <n v="176"/>
    <s v="pevná vazba"/>
    <s v="Beletrie"/>
    <n v="103"/>
    <n v="0.36917562724014336"/>
    <n v="0"/>
    <x v="0"/>
  </r>
  <r>
    <s v="Můj klenot"/>
    <s v="Lauren Blakely"/>
    <n v="279"/>
    <n v="100"/>
    <s v="pevná vazba"/>
    <s v="Romantika &amp; Erotika"/>
    <n v="179"/>
    <n v="0.64157706093189959"/>
    <n v="0"/>
    <x v="0"/>
  </r>
  <r>
    <s v="Pozvaní"/>
    <s v="Jennifer McMahon"/>
    <n v="319"/>
    <n v="226"/>
    <s v="pevná vazba"/>
    <s v="Krimi &amp; thriller"/>
    <n v="93"/>
    <n v="0.29153605015673983"/>
    <n v="0"/>
    <x v="0"/>
  </r>
  <r>
    <s v="Lháři, lháři..."/>
    <s v="Sarah Flint"/>
    <n v="319"/>
    <n v="217"/>
    <s v="pevná vazba"/>
    <s v="Krimi &amp; thriller"/>
    <n v="102"/>
    <n v="0.31974921630094044"/>
    <n v="0"/>
    <x v="0"/>
  </r>
  <r>
    <s v="Lynnwood Falls: Pak ses objevila ty"/>
    <s v="Helen Paris"/>
    <n v="279"/>
    <n v="86"/>
    <s v="měkká vazba"/>
    <s v="Romantika &amp; Erotika"/>
    <n v="193"/>
    <n v="0.69175627240143367"/>
    <n v="0"/>
    <x v="0"/>
  </r>
  <r>
    <s v="Marné prosby mrtvých"/>
    <s v="Roxann Hill"/>
    <n v="319"/>
    <n v="230"/>
    <s v="pevná vazba"/>
    <s v="Krimi &amp; thriller"/>
    <n v="89"/>
    <n v="0.27899686520376177"/>
    <n v="0"/>
    <x v="0"/>
  </r>
  <r>
    <s v="Historie včel"/>
    <s v="Maja Lunde"/>
    <n v="319"/>
    <n v="278"/>
    <s v="pevná vazba"/>
    <s v="Beletrie"/>
    <n v="41"/>
    <n v="0.12852664576802508"/>
    <n v="0"/>
    <x v="0"/>
  </r>
  <r>
    <s v="Trůnu předurčená"/>
    <s v="Hannah Whitten"/>
    <n v="319"/>
    <n v="226"/>
    <s v="měkká vazba"/>
    <s v="Scifi &amp; Fantasy &amp; Horor"/>
    <n v="93"/>
    <n v="0.29153605015673983"/>
    <n v="0"/>
    <x v="0"/>
  </r>
  <r>
    <s v="RunAway"/>
    <s v="Anabelle Stehl"/>
    <n v="319"/>
    <n v="242"/>
    <s v="pevná vazba"/>
    <s v="Romantika &amp; Erotika"/>
    <n v="77"/>
    <n v="0.2413793103448276"/>
    <n v="0"/>
    <x v="0"/>
  </r>
  <r>
    <s v="Dívka v pasti"/>
    <s v="Robert Dugoni"/>
    <n v="319"/>
    <n v="300"/>
    <s v="pevná vazba"/>
    <s v="Krimi &amp; thriller"/>
    <n v="19"/>
    <n v="5.9561128526645767E-2"/>
    <n v="0"/>
    <x v="0"/>
  </r>
  <r>
    <s v="Zimní lidé"/>
    <s v="Jennifer McMahon"/>
    <n v="319"/>
    <n v="195"/>
    <s v="pevná vazba"/>
    <s v="Krimi &amp; thriller"/>
    <n v="124"/>
    <n v="0.38871473354231972"/>
    <n v="0"/>
    <x v="0"/>
  </r>
  <r>
    <s v="Odchýlení"/>
    <s v="Victor Dixen"/>
    <n v="319"/>
    <n v="246"/>
    <s v="měkká vazba"/>
    <s v="Scifi &amp; Fantasy &amp; Horor"/>
    <n v="73"/>
    <n v="0.22884012539184953"/>
    <n v="0"/>
    <x v="0"/>
  </r>
  <r>
    <s v="Až o mě zabojuješ"/>
    <s v="Bianca Iosivoni"/>
    <n v="319"/>
    <n v="223"/>
    <s v="pevná vazba"/>
    <s v="Romantika &amp; Erotika"/>
    <n v="96"/>
    <n v="0.30094043887147337"/>
    <n v="0"/>
    <x v="0"/>
  </r>
  <r>
    <s v="Láska"/>
    <s v="Geneva Lee"/>
    <n v="289"/>
    <n v="101"/>
    <s v="měkká vazba"/>
    <s v="Romantika &amp; Erotika"/>
    <n v="188"/>
    <n v="0.65051903114186849"/>
    <n v="0"/>
    <x v="0"/>
  </r>
  <r>
    <s v="Vše, čím jsme nikdy nebyli"/>
    <s v="Alice Kellen"/>
    <n v="319"/>
    <n v="233"/>
    <s v="pevná vazba"/>
    <s v="Romantika &amp; Erotika"/>
    <n v="86"/>
    <n v="0.26959247648902823"/>
    <n v="0"/>
    <x v="0"/>
  </r>
  <r>
    <s v="Lynnwood Falls: Má cesta k tobě"/>
    <s v="Helen Paris"/>
    <n v="279"/>
    <n v="131"/>
    <s v="měkká vazba"/>
    <s v="Romantika &amp; Erotika"/>
    <n v="148"/>
    <n v="0.53046594982078854"/>
    <n v="0"/>
    <x v="0"/>
  </r>
  <r>
    <s v="Co hledáš, najdeš v knihovně"/>
    <s v="Mičiko Aojama"/>
    <n v="319"/>
    <n v="252"/>
    <s v="pevná vazba"/>
    <s v="Beletrie"/>
    <n v="67"/>
    <n v="0.21003134796238246"/>
    <n v="0"/>
    <x v="0"/>
  </r>
  <r>
    <s v="Vražedná čísla"/>
    <s v="J. D. Kirk"/>
    <n v="319"/>
    <n v="332"/>
    <s v="pevná vazba"/>
    <s v="Krimi &amp; thriller"/>
    <n v="-13"/>
    <n v="-4.0752351097178681E-2"/>
    <n v="0"/>
    <x v="0"/>
  </r>
  <r>
    <s v="Zahrada slibů a lží"/>
    <s v="Paula Brackston"/>
    <n v="319"/>
    <n v="239"/>
    <s v="pevná vazba"/>
    <s v="Romantika &amp; Erotika"/>
    <n v="80"/>
    <n v="0.2507836990595611"/>
    <n v="0"/>
    <x v="0"/>
  </r>
  <r>
    <s v="Velké naděje"/>
    <s v="Ava Reed"/>
    <n v="319"/>
    <n v="220"/>
    <s v="měkká vazba"/>
    <s v="Romantika &amp; Erotika"/>
    <n v="99"/>
    <n v="0.31034482758620691"/>
    <n v="0"/>
    <x v="0"/>
  </r>
  <r>
    <s v="Lynnwood Falls: Léto lásky"/>
    <s v="Helen Paris"/>
    <n v="279"/>
    <n v="176"/>
    <s v="měkká vazba"/>
    <s v="Romantika &amp; Erotika"/>
    <n v="103"/>
    <n v="0.36917562724014336"/>
    <n v="0"/>
    <x v="0"/>
  </r>
  <r>
    <s v="Rebel Moon: Zrozená z ohně"/>
    <s v="V. Castro"/>
    <n v="319"/>
    <n v="255"/>
    <s v="pevná vazba"/>
    <s v="Scifi &amp; Fantasy &amp; Horor"/>
    <n v="64"/>
    <n v="0.20062695924764889"/>
    <n v="0"/>
    <x v="0"/>
  </r>
  <r>
    <s v="Nejšťastnější muž na Zemi"/>
    <s v="Eddie Jaku"/>
    <n v="299"/>
    <n v="206"/>
    <s v="pevná vazba"/>
    <s v="Historie &amp; války"/>
    <n v="93"/>
    <n v="0.31103678929765888"/>
    <n v="0"/>
    <x v="1"/>
  </r>
  <r>
    <s v="Deeply"/>
    <s v="Ava Reed"/>
    <n v="319"/>
    <n v="226"/>
    <s v="pevná vazba"/>
    <s v="Romantika &amp; Erotika"/>
    <n v="93"/>
    <n v="0.29153605015673983"/>
    <n v="0"/>
    <x v="0"/>
  </r>
  <r>
    <s v="Chobotnice"/>
    <s v="Paulina Świst"/>
    <n v="279"/>
    <n v="59"/>
    <s v="měkká vazba"/>
    <s v="Romantika &amp; Erotika"/>
    <n v="220"/>
    <n v="0.78853046594982079"/>
    <n v="0"/>
    <x v="0"/>
  </r>
  <r>
    <s v="Pan O"/>
    <s v="Lauren Blakely"/>
    <n v="319"/>
    <n v="195"/>
    <s v="pevná vazba"/>
    <s v="Romantika &amp; Erotika"/>
    <n v="124"/>
    <n v="0.38871473354231972"/>
    <n v="0"/>
    <x v="0"/>
  </r>
  <r>
    <s v="Velká kniha dračích legend"/>
    <s v="Tea Orsi"/>
    <n v="319"/>
    <n v="293"/>
    <s v="pevná vazba"/>
    <s v="Scifi &amp; Fantasy &amp; Horor"/>
    <n v="26"/>
    <n v="8.1504702194357362E-2"/>
    <n v="0"/>
    <x v="0"/>
  </r>
  <r>
    <s v="Chvilka na jógu"/>
    <s v="Tara Fraserová"/>
    <n v="99"/>
    <n v="47"/>
    <s v="měkká vazba"/>
    <s v="Vaření &amp; lifestyle"/>
    <n v="52"/>
    <n v="0.5252525252525253"/>
    <n v="0"/>
    <x v="0"/>
  </r>
  <r>
    <s v="Drahá Avo"/>
    <s v="Ilsa Madden-Mills"/>
    <n v="319"/>
    <n v="70"/>
    <s v="měkká vazba"/>
    <s v="Romantika &amp; Erotika"/>
    <n v="249"/>
    <n v="0.78056426332288398"/>
    <n v="0"/>
    <x v="0"/>
  </r>
  <r>
    <s v="Válečný král"/>
    <s v="Eric Schumacher"/>
    <n v="319"/>
    <n v="223"/>
    <s v="pevná vazba"/>
    <s v="Historie &amp; války"/>
    <n v="96"/>
    <n v="0.30094043887147337"/>
    <n v="0"/>
    <x v="1"/>
  </r>
  <r>
    <s v="Země divů"/>
    <s v="Zoje Stage"/>
    <n v="319"/>
    <n v="255"/>
    <s v="pevná vazba"/>
    <s v="Krimi &amp; thriller"/>
    <n v="64"/>
    <n v="0.20062695924764889"/>
    <n v="0"/>
    <x v="0"/>
  </r>
  <r>
    <s v="Tajemství pramenů"/>
    <s v="Jennifer McMahon"/>
    <n v="319"/>
    <n v="223"/>
    <s v="pevná vazba"/>
    <s v="Krimi &amp; thriller"/>
    <n v="96"/>
    <n v="0.30094043887147337"/>
    <n v="0"/>
    <x v="0"/>
  </r>
  <r>
    <s v="Ve skrytu stínů"/>
    <s v="Laura Kneidl"/>
    <n v="99"/>
    <n v="63"/>
    <s v="pevná vazba"/>
    <s v="Scifi &amp; Fantasy &amp; Horor"/>
    <n v="36"/>
    <n v="0.36363636363636365"/>
    <n v="0"/>
    <x v="0"/>
  </r>
  <r>
    <s v="Království z kostí"/>
    <s v="J. D. Kirk"/>
    <n v="319"/>
    <n v="297"/>
    <s v="pevná vazba"/>
    <s v="Krimi &amp; thriller"/>
    <n v="22"/>
    <n v="6.8965517241379309E-2"/>
    <n v="0"/>
    <x v="0"/>
  </r>
  <r>
    <s v="Akademie Dunbridge 2 - Kdokoliv"/>
    <s v="Sarah Sprinz"/>
    <n v="319"/>
    <n v="223"/>
    <s v="pevná vazba"/>
    <s v="Romantika &amp; Erotika"/>
    <n v="96"/>
    <n v="0.30094043887147337"/>
    <n v="0"/>
    <x v="0"/>
  </r>
  <r>
    <s v="Ukradené jazyky"/>
    <s v="Felix Blackwell"/>
    <n v="319"/>
    <n v="268"/>
    <s v="pevná vazba"/>
    <s v="Krimi &amp; thriller"/>
    <n v="51"/>
    <n v="0.15987460815047022"/>
    <n v="0"/>
    <x v="0"/>
  </r>
  <r>
    <s v="Kniha osobnostních testů"/>
    <s v="Haulwen Nicholas"/>
    <n v="279"/>
    <n v="170"/>
    <s v="pevná vazba"/>
    <s v="Psychologie &amp; Spiritualita &amp; Esoterika"/>
    <n v="109"/>
    <n v="0.39068100358422941"/>
    <n v="0"/>
    <x v="1"/>
  </r>
  <r>
    <s v="Indická kuchyně pro každého"/>
    <s v="Hari Ghotra"/>
    <n v="399"/>
    <n v="347"/>
    <s v="pevná vazba"/>
    <s v="Vaření &amp; lifestyle"/>
    <n v="52"/>
    <n v="0.13032581453634084"/>
    <n v="0"/>
    <x v="0"/>
  </r>
  <r>
    <s v="Vikingové - Pomsta synů"/>
    <s v="Lasse Holm"/>
    <n v="319"/>
    <n v="265"/>
    <s v="pevná vazba"/>
    <s v="Historie &amp; války"/>
    <n v="54"/>
    <n v="0.16927899686520376"/>
    <n v="0"/>
    <x v="1"/>
  </r>
  <r>
    <s v="Řeka času"/>
    <s v="Laura Kneidl"/>
    <n v="359"/>
    <n v="398"/>
    <s v="pevná vazba"/>
    <s v="Scifi &amp; Fantasy &amp; Horor"/>
    <n v="-39"/>
    <n v="-0.10863509749303621"/>
    <n v="0"/>
    <x v="0"/>
  </r>
  <r>
    <s v="Romantici ze záhrobí"/>
    <s v="Ashley Poston"/>
    <n v="319"/>
    <n v="220"/>
    <s v="měkká vazba"/>
    <s v="Romantika &amp; Erotika"/>
    <n v="99"/>
    <n v="0.31034482758620691"/>
    <n v="0"/>
    <x v="0"/>
  </r>
  <r>
    <s v="Botanikova dcera"/>
    <s v="Kayte Nunn"/>
    <n v="319"/>
    <n v="242"/>
    <s v="pevná vazba"/>
    <s v="Beletrie"/>
    <n v="77"/>
    <n v="0.2413793103448276"/>
    <n v="0"/>
    <x v="0"/>
  </r>
  <r>
    <s v="Podraz"/>
    <s v="Paulina Świst"/>
    <n v="319"/>
    <n v="147"/>
    <s v="měkká vazba"/>
    <s v="Romantika &amp; Erotika"/>
    <n v="172"/>
    <n v="0.53918495297805646"/>
    <n v="0"/>
    <x v="0"/>
  </r>
  <r>
    <s v="Madly"/>
    <s v="Ava Reed"/>
    <n v="319"/>
    <n v="163"/>
    <s v="pevná vazba"/>
    <s v="Romantika &amp; Erotika"/>
    <n v="156"/>
    <n v="0.4890282131661442"/>
    <n v="0"/>
    <x v="0"/>
  </r>
  <r>
    <s v="Pacient"/>
    <s v="Juan Gómez-Jurado"/>
    <n v="319"/>
    <n v="306"/>
    <s v="pevná vazba"/>
    <s v="Krimi &amp; thriller"/>
    <n v="13"/>
    <n v="4.0752351097178681E-2"/>
    <n v="0"/>
    <x v="0"/>
  </r>
  <r>
    <s v="Výprava za poznáním: Lidské tělo"/>
    <s v="Drobek"/>
    <n v="319"/>
    <n v="262"/>
    <s v="pevná vazba"/>
    <s v="Ekonomie &amp; Naučné &amp; Věda"/>
    <n v="57"/>
    <n v="0.17868338557993729"/>
    <n v="0"/>
    <x v="1"/>
  </r>
  <r>
    <s v="Kandidát na přítele"/>
    <s v="Alexis Hall"/>
    <n v="319"/>
    <n v="80"/>
    <s v="měkká vazba"/>
    <s v="Romantika &amp; Erotika"/>
    <n v="239"/>
    <n v="0.7492163009404389"/>
    <n v="0"/>
    <x v="0"/>
  </r>
  <r>
    <s v="V utajení"/>
    <s v="Rebecca Zanetti"/>
    <n v="319"/>
    <n v="268"/>
    <s v="pevná vazba"/>
    <s v="Krimi &amp; thriller"/>
    <n v="51"/>
    <n v="0.15987460815047022"/>
    <n v="0"/>
    <x v="0"/>
  </r>
  <r>
    <s v="Ofélie Scaleová: Nebe se bude třást"/>
    <s v="Lena Kiefer"/>
    <n v="319"/>
    <n v="217"/>
    <s v="měkká vazba"/>
    <s v="Scifi &amp; Fantasy &amp; Horor"/>
    <n v="102"/>
    <n v="0.31974921630094044"/>
    <n v="0"/>
    <x v="0"/>
  </r>
  <r>
    <s v="Vikingové: Nájezdy synů"/>
    <s v="Lasse Holm"/>
    <n v="319"/>
    <n v="258"/>
    <s v="pevná vazba"/>
    <s v="Historie &amp; války"/>
    <n v="61"/>
    <n v="0.19122257053291536"/>
    <n v="0"/>
    <x v="1"/>
  </r>
  <r>
    <s v="Pozlacený měsíc"/>
    <s v="Joy Jordan-Lake"/>
    <n v="319"/>
    <n v="284"/>
    <s v="pevná vazba"/>
    <s v="Historie &amp; války"/>
    <n v="35"/>
    <n v="0.109717868338558"/>
    <n v="0"/>
    <x v="1"/>
  </r>
  <r>
    <s v="Vzplanutí: První kolo"/>
    <s v="P. S. Herytiera"/>
    <n v="99"/>
    <n v="17"/>
    <s v="měkká vazba"/>
    <s v="Romantika &amp; Erotika"/>
    <n v="82"/>
    <n v="0.82828282828282829"/>
    <n v="0"/>
    <x v="0"/>
  </r>
  <r>
    <s v="Tajemství sídla Craven Manor - limitovaná edice"/>
    <s v="Darcy Coates"/>
    <n v="499"/>
    <n v="394"/>
    <s v="pevná vazba"/>
    <s v="Krimi &amp; thriller"/>
    <n v="105"/>
    <n v="0.21042084168336672"/>
    <n v="0"/>
    <x v="0"/>
  </r>
  <r>
    <s v="Proti pravidlům"/>
    <s v="Kinga Litkowiec"/>
    <n v="319"/>
    <n v="211"/>
    <s v="měkká vazba"/>
    <s v="Romantika &amp; Erotika"/>
    <n v="108"/>
    <n v="0.33855799373040751"/>
    <n v="0"/>
    <x v="0"/>
  </r>
  <r>
    <s v="V pádu"/>
    <s v="Anne Pätzold"/>
    <n v="319"/>
    <n v="211"/>
    <s v="pevná vazba"/>
    <s v="Romantika &amp; Erotika"/>
    <n v="108"/>
    <n v="0.33855799373040751"/>
    <n v="0"/>
    <x v="0"/>
  </r>
  <r>
    <s v="Naděje v nás"/>
    <s v="Anna Savas"/>
    <n v="319"/>
    <n v="118"/>
    <s v="pevná vazba"/>
    <s v="Romantika &amp; Erotika"/>
    <n v="201"/>
    <n v="0.63009404388714729"/>
    <n v="0"/>
    <x v="0"/>
  </r>
  <r>
    <s v="Prokleté kosti"/>
    <s v="Bella Ellis"/>
    <n v="319"/>
    <n v="306"/>
    <s v="pevná vazba"/>
    <s v="Krimi &amp; thriller"/>
    <n v="13"/>
    <n v="4.0752351097178681E-2"/>
    <n v="0"/>
    <x v="0"/>
  </r>
  <r>
    <s v="Skrytá vesnice"/>
    <s v="Imogen Matthews"/>
    <n v="319"/>
    <n v="293"/>
    <s v="pevná vazba"/>
    <s v="Historie &amp; války"/>
    <n v="26"/>
    <n v="8.1504702194357362E-2"/>
    <n v="0"/>
    <x v="1"/>
  </r>
  <r>
    <s v="Na břehu minulosti"/>
    <s v="Gregg Olsen"/>
    <n v="319"/>
    <n v="293"/>
    <s v="pevná vazba"/>
    <s v="Krimi &amp; thriller"/>
    <n v="26"/>
    <n v="8.1504702194357362E-2"/>
    <n v="0"/>
    <x v="0"/>
  </r>
  <r>
    <s v="Její třešničky"/>
    <s v="Penelope Bloom"/>
    <n v="239"/>
    <n v="127"/>
    <s v="měkká vazba"/>
    <s v="Romantika &amp; Erotika"/>
    <n v="112"/>
    <n v="0.46861924686192469"/>
    <n v="0"/>
    <x v="0"/>
  </r>
  <r>
    <s v="Vražda ve mlýně"/>
    <s v="Irina Shapiro"/>
    <n v="319"/>
    <n v="223"/>
    <s v="pevná vazba"/>
    <s v="Krimi &amp; thriller"/>
    <n v="96"/>
    <n v="0.30094043887147337"/>
    <n v="0"/>
    <x v="0"/>
  </r>
  <r>
    <s v="Kluk v lese"/>
    <s v="Maxwell Smart"/>
    <n v="279"/>
    <n v="148"/>
    <s v="pevná vazba"/>
    <s v="Beletrie"/>
    <n v="131"/>
    <n v="0.46953405017921146"/>
    <n v="0"/>
    <x v="0"/>
  </r>
  <r>
    <s v="Chvilka na léčení čaker"/>
    <s v="Jennie Hardingová"/>
    <n v="99"/>
    <n v="67"/>
    <s v="měkká vazba"/>
    <s v="Psychologie &amp; Spiritualita &amp; Esoterika"/>
    <n v="32"/>
    <n v="0.32323232323232326"/>
    <n v="0"/>
    <x v="1"/>
  </r>
  <r>
    <s v="Kam se poděl můj sexuální život"/>
    <s v="Kristen Bailey"/>
    <n v="319"/>
    <n v="124"/>
    <s v="pevná vazba"/>
    <s v="Romantika &amp; Erotika"/>
    <n v="195"/>
    <n v="0.61128526645768022"/>
    <n v="0"/>
    <x v="0"/>
  </r>
  <r>
    <s v="Temný amulet"/>
    <s v="Laura Kneidl"/>
    <n v="319"/>
    <n v="220"/>
    <s v="pevná vazba"/>
    <s v="Scifi &amp; Fantasy &amp; Horor"/>
    <n v="99"/>
    <n v="0.31034482758620691"/>
    <n v="0"/>
    <x v="0"/>
  </r>
  <r>
    <s v="Ve stínu duhy"/>
    <s v="Carly Schabowski"/>
    <n v="319"/>
    <n v="255"/>
    <s v="pevná vazba"/>
    <s v="Historie &amp; války"/>
    <n v="64"/>
    <n v="0.20062695924764889"/>
    <n v="0"/>
    <x v="1"/>
  </r>
  <r>
    <s v="Dívka za ostnatým drátem"/>
    <s v="Imogen Matthews"/>
    <n v="289"/>
    <n v="208"/>
    <s v="pevná vazba"/>
    <s v="Historie &amp; války"/>
    <n v="81"/>
    <n v="0.28027681660899656"/>
    <n v="0"/>
    <x v="1"/>
  </r>
  <r>
    <s v="Naslouchejte!"/>
    <s v="Dale Carnegie"/>
    <n v="279"/>
    <n v="201"/>
    <s v="pevná vazba"/>
    <s v="Psychologie &amp; Spiritualita &amp; Esoterika"/>
    <n v="78"/>
    <n v="0.27956989247311825"/>
    <n v="0"/>
    <x v="1"/>
  </r>
  <r>
    <s v="Zmiz"/>
    <s v="Mary Burton"/>
    <n v="319"/>
    <n v="265"/>
    <s v="pevná vazba"/>
    <s v="Krimi &amp; thriller"/>
    <n v="54"/>
    <n v="0.16927899686520376"/>
    <n v="0"/>
    <x v="0"/>
  </r>
  <r>
    <s v="Náš dům"/>
    <s v="Louise Candlish"/>
    <n v="329"/>
    <n v="280"/>
    <s v="pevná vazba"/>
    <s v="Krimi &amp; thriller"/>
    <n v="49"/>
    <n v="0.14893617021276595"/>
    <n v="0"/>
    <x v="0"/>
  </r>
  <r>
    <s v="Vyslání"/>
    <s v="Victor Dixen"/>
    <n v="99"/>
    <n v="80"/>
    <s v="měkká vazba"/>
    <s v="Scifi &amp; Fantasy &amp; Horor"/>
    <n v="19"/>
    <n v="0.19191919191919191"/>
    <n v="0"/>
    <x v="0"/>
  </r>
  <r>
    <s v="Hostina krkavců"/>
    <s v="Eric Schumacher"/>
    <n v="279"/>
    <n v="165"/>
    <s v="pevná vazba"/>
    <s v="Historie &amp; války"/>
    <n v="114"/>
    <n v="0.40860215053763443"/>
    <n v="0"/>
    <x v="1"/>
  </r>
  <r>
    <s v="Temné léto"/>
    <s v="Dan Simmons"/>
    <n v="99"/>
    <n v="68"/>
    <s v="pevná vazba"/>
    <s v="Krimi &amp; thriller"/>
    <n v="31"/>
    <n v="0.31313131313131315"/>
    <n v="0"/>
    <x v="0"/>
  </r>
  <r>
    <s v="Mučitelův stín"/>
    <s v="Gene Wolfe"/>
    <n v="99"/>
    <n v="79"/>
    <s v="pevná vazba"/>
    <s v="Scifi &amp; Fantasy &amp; Horor"/>
    <n v="20"/>
    <n v="0.20202020202020202"/>
    <n v="0"/>
    <x v="0"/>
  </r>
  <r>
    <s v="Krámek se starožitnostmi"/>
    <s v="Paula Brackston"/>
    <n v="319"/>
    <n v="105"/>
    <s v="pevná vazba"/>
    <s v="Romantika &amp; Erotika"/>
    <n v="214"/>
    <n v="0.67084639498432597"/>
    <n v="0"/>
    <x v="0"/>
  </r>
  <r>
    <s v="Vražda v kryptě"/>
    <s v="Irina Shapiro"/>
    <n v="99"/>
    <n v="77"/>
    <s v="pevná vazba"/>
    <s v="Krimi &amp; thriller"/>
    <n v="22"/>
    <n v="0.22222222222222221"/>
    <n v="0"/>
    <x v="0"/>
  </r>
  <r>
    <s v="Polib mě znovu"/>
    <s v="Stella Tack"/>
    <n v="319"/>
    <n v="160"/>
    <s v="pevná vazba"/>
    <s v="Romantika &amp; Erotika"/>
    <n v="159"/>
    <n v="0.49843260188087773"/>
    <n v="0"/>
    <x v="0"/>
  </r>
  <r>
    <s v="Vlci z Wall Street: Ian"/>
    <s v="Lauren Layne"/>
    <n v="99"/>
    <n v="27"/>
    <s v="měkká vazba"/>
    <s v="Romantika &amp; Erotika"/>
    <n v="72"/>
    <n v="0.72727272727272729"/>
    <n v="0"/>
    <x v="0"/>
  </r>
  <r>
    <s v="Hotel Magnifique"/>
    <s v="Emily J. Taylor"/>
    <n v="319"/>
    <n v="233"/>
    <s v="měkká vazba"/>
    <s v="Scifi &amp; Fantasy &amp; Horor"/>
    <n v="86"/>
    <n v="0.26959247648902823"/>
    <n v="0"/>
    <x v="0"/>
  </r>
  <r>
    <s v="Chiméra"/>
    <s v="Loreth Anne White"/>
    <n v="319"/>
    <n v="265"/>
    <s v="pevná vazba"/>
    <s v="Krimi &amp; thriller"/>
    <n v="54"/>
    <n v="0.16927899686520376"/>
    <n v="0"/>
    <x v="0"/>
  </r>
  <r>
    <s v="Světlo v srdci temnoty"/>
    <s v="Brandon Bays"/>
    <n v="279"/>
    <n v="148"/>
    <s v="měkká vazba"/>
    <s v="Vaření &amp; lifestyle"/>
    <n v="131"/>
    <n v="0.46953405017921146"/>
    <n v="0"/>
    <x v="0"/>
  </r>
  <r>
    <s v="Leť &amp; zapomeň"/>
    <s v="Nena Tramountani"/>
    <n v="319"/>
    <n v="169"/>
    <s v="pevná vazba"/>
    <s v="Romantika &amp; Erotika"/>
    <n v="150"/>
    <n v="0.47021943573667713"/>
    <n v="0"/>
    <x v="0"/>
  </r>
  <r>
    <s v="Přízraky domu Carrowů - limitovaná edice"/>
    <s v="Darcy Coates"/>
    <n v="499"/>
    <n v="384"/>
    <s v="pevná vazba"/>
    <s v="Krimi &amp; thriller"/>
    <n v="115"/>
    <n v="0.23046092184368738"/>
    <n v="0"/>
    <x v="0"/>
  </r>
  <r>
    <s v="Ledové peklo"/>
    <s v="John W. Campbell Jr."/>
    <n v="319"/>
    <n v="265"/>
    <s v="pevná vazba"/>
    <s v="Krimi &amp; thriller"/>
    <n v="54"/>
    <n v="0.16927899686520376"/>
    <n v="0"/>
    <x v="0"/>
  </r>
  <r>
    <s v="Hra na přání"/>
    <s v="Meg Shaffer"/>
    <n v="319"/>
    <n v="262"/>
    <s v="pevná vazba"/>
    <s v="Beletrie"/>
    <n v="57"/>
    <n v="0.17868338557993729"/>
    <n v="0"/>
    <x v="0"/>
  </r>
  <r>
    <s v="Duchařský příběh"/>
    <s v="Peter Straub"/>
    <n v="399"/>
    <n v="375"/>
    <s v="pevná vazba"/>
    <s v="Krimi &amp; thriller"/>
    <n v="24"/>
    <n v="6.0150375939849621E-2"/>
    <n v="0"/>
    <x v="0"/>
  </r>
  <r>
    <s v="Její poslední výdech"/>
    <s v="Robert Dugoni"/>
    <n v="319"/>
    <n v="265"/>
    <s v="pevná vazba"/>
    <s v="Krimi &amp; thriller"/>
    <n v="54"/>
    <n v="0.16927899686520376"/>
    <n v="0"/>
    <x v="0"/>
  </r>
  <r>
    <s v="Vražda v opatství"/>
    <s v="Irina Shapiro"/>
    <n v="319"/>
    <n v="246"/>
    <s v="pevná vazba"/>
    <s v="Krimi &amp; thriller"/>
    <n v="73"/>
    <n v="0.22884012539184953"/>
    <n v="0"/>
    <x v="0"/>
  </r>
  <r>
    <s v="Odse*te se"/>
    <s v="Gary John Bishop"/>
    <n v="279"/>
    <n v="201"/>
    <s v="pevná vazba"/>
    <s v="Psychologie &amp; Spiritualita &amp; Esoterika"/>
    <n v="78"/>
    <n v="0.27956989247311825"/>
    <n v="0"/>
    <x v="1"/>
  </r>
  <r>
    <s v="Hotel 69"/>
    <s v="Sonia Rosa"/>
    <n v="319"/>
    <n v="185"/>
    <s v="měkká vazba"/>
    <s v="Romantika &amp; Erotika"/>
    <n v="134"/>
    <n v="0.42006269592476492"/>
    <n v="0"/>
    <x v="0"/>
  </r>
  <r>
    <s v="Skryté obrázky"/>
    <s v="Jason Rekulak"/>
    <n v="319"/>
    <n v="278"/>
    <s v="pevná vazba"/>
    <s v="Krimi &amp; thriller"/>
    <n v="41"/>
    <n v="0.12852664576802508"/>
    <n v="0"/>
    <x v="0"/>
  </r>
  <r>
    <s v="Základy přírodní magie pro dobrou čarodějku"/>
    <s v="Lindsay Squire"/>
    <n v="319"/>
    <n v="236"/>
    <s v="měkká vazba"/>
    <s v="Scifi &amp; Fantasy &amp; Horor"/>
    <n v="83"/>
    <n v="0.2601880877742947"/>
    <n v="0"/>
    <x v="0"/>
  </r>
  <r>
    <s v="Sny v nás"/>
    <s v="Anna Savas"/>
    <n v="319"/>
    <n v="131"/>
    <s v="pevná vazba"/>
    <s v="Romantika &amp; Erotika"/>
    <n v="188"/>
    <n v="0.58934169278996862"/>
    <n v="0"/>
    <x v="0"/>
  </r>
  <r>
    <s v="Zimní přízrak"/>
    <s v="Dan Simmons"/>
    <n v="319"/>
    <n v="297"/>
    <s v="pevná vazba"/>
    <s v="Krimi &amp; thriller"/>
    <n v="22"/>
    <n v="6.8965517241379309E-2"/>
    <n v="0"/>
    <x v="0"/>
  </r>
  <r>
    <s v="V hrůze a krvi zrozeni"/>
    <s v="Petr Švec"/>
    <n v="239"/>
    <n v="179"/>
    <s v="měkká vazba"/>
    <s v="Krimi &amp; thriller"/>
    <n v="60"/>
    <n v="0.2510460251046025"/>
    <n v="0"/>
    <x v="0"/>
  </r>
  <r>
    <s v="O čem doma nevíš"/>
    <s v="Aloisie Trpkošová"/>
    <n v="319"/>
    <n v="195"/>
    <s v="měkká vazba"/>
    <s v="Scifi &amp; Fantasy &amp; Horor"/>
    <n v="124"/>
    <n v="0.38871473354231972"/>
    <n v="0"/>
    <x v="0"/>
  </r>
  <r>
    <s v="Autarchova citadela"/>
    <s v="Gene Wolfe"/>
    <n v="319"/>
    <n v="316"/>
    <s v="pevná vazba"/>
    <s v="Scifi &amp; Fantasy &amp; Horor"/>
    <n v="3"/>
    <n v="9.4043887147335428E-3"/>
    <n v="0"/>
    <x v="0"/>
  </r>
  <r>
    <s v="Chlapec a pes"/>
    <s v="Seišú Hase"/>
    <n v="319"/>
    <n v="207"/>
    <s v="pevná vazba"/>
    <s v="Beletrie"/>
    <n v="112"/>
    <n v="0.35109717868338558"/>
    <n v="0"/>
    <x v="0"/>
  </r>
  <r>
    <s v="Rudí jezdci"/>
    <s v="Robert Dugoni"/>
    <n v="319"/>
    <n v="211"/>
    <s v="pevná vazba"/>
    <s v="Krimi &amp; thriller"/>
    <n v="108"/>
    <n v="0.33855799373040751"/>
    <n v="0"/>
    <x v="0"/>
  </r>
  <r>
    <s v="Obhajoba"/>
    <s v="Steve Cavanagh"/>
    <n v="319"/>
    <n v="268"/>
    <s v="pevná vazba"/>
    <s v="Krimi &amp; thriller"/>
    <n v="51"/>
    <n v="0.15987460815047022"/>
    <n v="0"/>
    <x v="0"/>
  </r>
  <r>
    <s v="Volání mrtvých"/>
    <s v="Rebecca Netley"/>
    <n v="319"/>
    <n v="274"/>
    <s v="pevná vazba"/>
    <s v="Krimi &amp; thriller"/>
    <n v="45"/>
    <n v="0.14106583072100312"/>
    <n v="0"/>
    <x v="0"/>
  </r>
  <r>
    <s v="Klub monster"/>
    <s v="Jennifer McMahon"/>
    <n v="319"/>
    <n v="220"/>
    <s v="pevná vazba"/>
    <s v="Krimi &amp; thriller"/>
    <n v="99"/>
    <n v="0.31034482758620691"/>
    <n v="0"/>
    <x v="0"/>
  </r>
  <r>
    <s v="Červená královna"/>
    <s v="Juan Gómez-Jurado"/>
    <n v="319"/>
    <n v="287"/>
    <s v="pevná vazba"/>
    <s v="Krimi &amp; thriller"/>
    <n v="32"/>
    <n v="0.10031347962382445"/>
    <n v="0"/>
    <x v="0"/>
  </r>
  <r>
    <s v="Duch domu Ashburnů - limitovaná edice"/>
    <s v="Darcy Coates"/>
    <n v="499"/>
    <n v="359"/>
    <s v="pevná vazba"/>
    <s v="Krimi &amp; thriller"/>
    <n v="140"/>
    <n v="0.28056112224448898"/>
    <n v="0"/>
    <x v="0"/>
  </r>
  <r>
    <s v="Noční host"/>
    <s v="Heather Gudenkauf"/>
    <n v="319"/>
    <n v="188"/>
    <s v="pevná vazba"/>
    <s v="Krimi &amp; thriller"/>
    <n v="131"/>
    <n v="0.41065830721003133"/>
    <n v="0"/>
    <x v="0"/>
  </r>
  <r>
    <s v="Houslistka z Berlína"/>
    <s v="Ronald H. Balson"/>
    <n v="319"/>
    <n v="278"/>
    <s v="pevná vazba"/>
    <s v="Historie &amp; války"/>
    <n v="41"/>
    <n v="0.12852664576802508"/>
    <n v="0"/>
    <x v="1"/>
  </r>
  <r>
    <s v="Vysněný cíl"/>
    <s v="Kate Stewart"/>
    <n v="319"/>
    <n v="204"/>
    <s v="pevná vazba"/>
    <s v="Romantika &amp; Erotika"/>
    <n v="115"/>
    <n v="0.36050156739811912"/>
    <n v="0"/>
    <x v="0"/>
  </r>
  <r>
    <s v="Post Mortem: S pohřební službou v terénu"/>
    <s v="Tor-Håkon Gabriel Håvardsen"/>
    <n v="279"/>
    <n v="162"/>
    <s v="pevná vazba"/>
    <s v="Krimi &amp; thriller"/>
    <n v="117"/>
    <n v="0.41935483870967744"/>
    <n v="0"/>
    <x v="0"/>
  </r>
  <r>
    <s v="Královna mrtvol"/>
    <s v="Heather M. Herrman"/>
    <n v="319"/>
    <n v="278"/>
    <s v="pevná vazba"/>
    <s v="Scifi &amp; Fantasy &amp; Horor"/>
    <n v="41"/>
    <n v="0.12852664576802508"/>
    <n v="0"/>
    <x v="0"/>
  </r>
  <r>
    <s v="Anatomie rozhodování"/>
    <s v="Richard Shotton"/>
    <n v="239"/>
    <n v="182"/>
    <s v="měkká vazba"/>
    <s v="Ekonomie &amp; Naučné &amp; Věda"/>
    <n v="57"/>
    <n v="0.2384937238493724"/>
    <n v="0"/>
    <x v="1"/>
  </r>
  <r>
    <s v="Vlci z Wall Street: Matt"/>
    <s v="Lauren Layne"/>
    <n v="319"/>
    <n v="179"/>
    <s v="měkká vazba"/>
    <s v="Romantika &amp; Erotika"/>
    <n v="140"/>
    <n v="0.43887147335423199"/>
    <n v="0"/>
    <x v="0"/>
  </r>
  <r>
    <s v="Středomořská kuchyně"/>
    <s v="Sheela Prakash"/>
    <n v="399"/>
    <n v="315"/>
    <s v="pevná vazba"/>
    <s v="Vaření &amp; lifestyle"/>
    <n v="84"/>
    <n v="0.21052631578947367"/>
    <n v="0"/>
    <x v="0"/>
  </r>
  <r>
    <s v="Holčička, která neuměla nenávidět"/>
    <s v="Lidia Maksymowicz"/>
    <n v="279"/>
    <n v="218"/>
    <s v="pevná vazba"/>
    <s v="Historie &amp; války"/>
    <n v="61"/>
    <n v="0.21863799283154123"/>
    <n v="0"/>
    <x v="1"/>
  </r>
  <r>
    <s v="Nadělení před Vánocemi"/>
    <s v="Kate Stewart"/>
    <n v="319"/>
    <n v="169"/>
    <s v="měkká vazba"/>
    <s v="Romantika &amp; Erotika"/>
    <n v="150"/>
    <n v="0.47021943573667713"/>
    <n v="0"/>
    <x v="0"/>
  </r>
  <r>
    <s v="Hodinář z Dachau"/>
    <s v="Carly Schabowski"/>
    <n v="329"/>
    <n v="286"/>
    <s v="pevná vazba"/>
    <s v="Historie &amp; války"/>
    <n v="43"/>
    <n v="0.13069908814589665"/>
    <n v="0"/>
    <x v="1"/>
  </r>
  <r>
    <s v="Malvína"/>
    <s v="Anna Szafrańska"/>
    <n v="319"/>
    <n v="182"/>
    <s v="měkká vazba"/>
    <s v="Romantika &amp; Erotika"/>
    <n v="137"/>
    <n v="0.42946708463949845"/>
    <n v="0"/>
    <x v="0"/>
  </r>
  <r>
    <s v="Slzy mrtvé jeptišky"/>
    <s v="Roxann Hill"/>
    <n v="319"/>
    <n v="249"/>
    <s v="pevná vazba"/>
    <s v="Krimi &amp; thriller"/>
    <n v="70"/>
    <n v="0.21943573667711599"/>
    <n v="0"/>
    <x v="0"/>
  </r>
  <r>
    <s v="Elfí kuchařka"/>
    <s v="Robert Tuesley Anderson"/>
    <n v="319"/>
    <n v="306"/>
    <s v="pevná vazba"/>
    <s v="Vaření &amp; lifestyle"/>
    <n v="13"/>
    <n v="4.0752351097178681E-2"/>
    <n v="0"/>
    <x v="0"/>
  </r>
  <r>
    <s v="Ex na koštěti"/>
    <s v="Erin Sterling"/>
    <n v="319"/>
    <n v="105"/>
    <s v="pevná vazba"/>
    <s v="Romantika &amp; Erotika"/>
    <n v="214"/>
    <n v="0.67084639498432597"/>
    <n v="0"/>
    <x v="0"/>
  </r>
  <r>
    <s v="Nádherně pošetilá snaha"/>
    <s v="Hank Green"/>
    <n v="319"/>
    <n v="217"/>
    <s v="pevná vazba"/>
    <s v="Scifi &amp; Fantasy &amp; Horor"/>
    <n v="102"/>
    <n v="0.31974921630094044"/>
    <n v="0"/>
    <x v="0"/>
  </r>
  <r>
    <s v="Sherlock Holmes a Labyrint smrti"/>
    <s v="James Lovegrove"/>
    <n v="319"/>
    <n v="239"/>
    <s v="pevná vazba"/>
    <s v="Krimi &amp; thriller"/>
    <n v="80"/>
    <n v="0.2507836990595611"/>
    <n v="0"/>
    <x v="0"/>
  </r>
  <r>
    <s v="Sherlock Holmes a Ztracená závěť"/>
    <s v="George Mann"/>
    <n v="319"/>
    <n v="252"/>
    <s v="pevná vazba"/>
    <s v="Krimi &amp; thriller"/>
    <n v="67"/>
    <n v="0.21003134796238246"/>
    <n v="0"/>
    <x v="0"/>
  </r>
  <r>
    <s v="Prokletá"/>
    <s v="Thomas Wheeller"/>
    <n v="319"/>
    <n v="284"/>
    <s v="pevná vazba"/>
    <s v="Scifi &amp; Fantasy &amp; Horor"/>
    <n v="35"/>
    <n v="0.109717868338558"/>
    <n v="0"/>
    <x v="0"/>
  </r>
  <r>
    <s v="Zrádné mlhy"/>
    <s v="Katherine Arden"/>
    <n v="279"/>
    <n v="234"/>
    <s v="pevná vazba"/>
    <s v="Scifi &amp; Fantasy &amp; Horor"/>
    <n v="45"/>
    <n v="0.16129032258064516"/>
    <n v="0"/>
    <x v="0"/>
  </r>
  <r>
    <s v="Ztracená nevěsta"/>
    <s v="Bella Ellis"/>
    <n v="319"/>
    <n v="265"/>
    <s v="pevná vazba"/>
    <s v="Krimi &amp; thriller"/>
    <n v="54"/>
    <n v="0.16927899686520376"/>
    <n v="0"/>
    <x v="0"/>
  </r>
  <r>
    <s v="Chvilka na relaxaci"/>
    <s v="Sarah Brewerová"/>
    <n v="159"/>
    <n v="108"/>
    <s v="měkká vazba"/>
    <s v="Psychologie &amp; Spiritualita &amp; Esoterika"/>
    <n v="51"/>
    <n v="0.32075471698113206"/>
    <n v="0"/>
    <x v="1"/>
  </r>
  <r>
    <s v="Hladový hrob"/>
    <s v="Robert Galbraith"/>
    <n v="609"/>
    <n v="487"/>
    <s v="pevná vazba"/>
    <s v="Krimi &amp; thriller"/>
    <n v="122"/>
    <n v="0.20032840722495895"/>
    <n v="0"/>
    <x v="0"/>
  </r>
  <r>
    <s v="Sherlock Holmes a Ďáblův prach"/>
    <s v="James Lovegrove"/>
    <n v="319"/>
    <n v="230"/>
    <s v="pevná vazba"/>
    <s v="Krimi &amp; thriller"/>
    <n v="89"/>
    <n v="0.27899686520376177"/>
    <n v="0"/>
    <x v="0"/>
  </r>
  <r>
    <s v="Jezdec"/>
    <s v="Skye Warren"/>
    <n v="319"/>
    <n v="166"/>
    <s v="pevná vazba"/>
    <s v="Romantika &amp; Erotika"/>
    <n v="153"/>
    <n v="0.47962382445141066"/>
    <n v="0"/>
    <x v="0"/>
  </r>
  <r>
    <s v="Eliho slib"/>
    <s v="Ronald H. Balson"/>
    <n v="319"/>
    <n v="274"/>
    <s v="pevná vazba"/>
    <s v="Historie &amp; války"/>
    <n v="45"/>
    <n v="0.14106583072100312"/>
    <n v="0"/>
    <x v="1"/>
  </r>
  <r>
    <s v="Pravda o hovínku"/>
    <s v="Andy Seed"/>
    <n v="279"/>
    <n v="181"/>
    <s v="pevná vazba"/>
    <s v="Ekonomie &amp; Naučné &amp; Věda"/>
    <n v="98"/>
    <n v="0.35125448028673834"/>
    <n v="0"/>
    <x v="1"/>
  </r>
  <r>
    <s v="Tajemství v nás"/>
    <s v="Anna Savas"/>
    <n v="99"/>
    <n v="43"/>
    <s v="pevná vazba"/>
    <s v="Romantika &amp; Erotika"/>
    <n v="56"/>
    <n v="0.56565656565656564"/>
    <n v="0"/>
    <x v="0"/>
  </r>
  <r>
    <s v="Jasmína"/>
    <s v="Anna Szafrańska"/>
    <n v="319"/>
    <n v="179"/>
    <s v="měkká vazba"/>
    <s v="Romantika &amp; Erotika"/>
    <n v="140"/>
    <n v="0.43887147335423199"/>
    <n v="0"/>
    <x v="0"/>
  </r>
  <r>
    <s v="Revizor"/>
    <s v="Nikolaj Vasiljevič Gogol"/>
    <n v="159"/>
    <n v="83"/>
    <s v="měkká vazba"/>
    <s v="Beletrie"/>
    <n v="76"/>
    <n v="0.4779874213836478"/>
    <n v="0"/>
    <x v="0"/>
  </r>
  <r>
    <s v="Žlutý ptáček zpívá"/>
    <s v="Jennifer Rosner"/>
    <n v="319"/>
    <n v="297"/>
    <s v="pevná vazba"/>
    <s v="Historie &amp; války"/>
    <n v="22"/>
    <n v="6.8965517241379309E-2"/>
    <n v="0"/>
    <x v="1"/>
  </r>
  <r>
    <s v="Chlapec, který kreslil stíny"/>
    <s v="Oriana Ramunno"/>
    <n v="319"/>
    <n v="284"/>
    <s v="pevná vazba"/>
    <s v="Historie &amp; války"/>
    <n v="35"/>
    <n v="0.109717868338558"/>
    <n v="0"/>
    <x v="1"/>
  </r>
  <r>
    <s v="Jeho balík"/>
    <s v="Penelope Bloom"/>
    <n v="239"/>
    <n v="72"/>
    <s v="měkká vazba"/>
    <s v="Romantika &amp; Erotika"/>
    <n v="167"/>
    <n v="0.69874476987447698"/>
    <n v="0"/>
    <x v="0"/>
  </r>
  <r>
    <s v="Vraždy v Canterbury"/>
    <s v="E. M. Powell"/>
    <n v="319"/>
    <n v="242"/>
    <s v="pevná vazba"/>
    <s v="Krimi &amp; thriller"/>
    <n v="77"/>
    <n v="0.2413793103448276"/>
    <n v="0"/>
    <x v="0"/>
  </r>
  <r>
    <s v="Zvířátka v přírodě"/>
    <s v="Zuzana Kyršová"/>
    <n v="79"/>
    <n v="51"/>
    <s v="leporelo"/>
    <s v="Ekonomie &amp; Naučné &amp; Věda"/>
    <n v="28"/>
    <n v="0.35443037974683544"/>
    <n v="0"/>
    <x v="1"/>
  </r>
  <r>
    <s v="Žena průkopníka - Příběh lobotomie"/>
    <s v="Samantha Greene Woodruff"/>
    <n v="319"/>
    <n v="188"/>
    <s v="pevná vazba"/>
    <s v="Historie &amp; války"/>
    <n v="131"/>
    <n v="0.41065830721003133"/>
    <n v="0"/>
    <x v="1"/>
  </r>
  <r>
    <s v="Květy slunce"/>
    <s v="Rupi Kaur"/>
    <n v="279"/>
    <n v="131"/>
    <s v="pevná vazba"/>
    <s v="Beletrie"/>
    <n v="148"/>
    <n v="0.53046594982078854"/>
    <n v="0"/>
    <x v="0"/>
  </r>
  <r>
    <s v="Ochraň mě"/>
    <s v="C. Hallman"/>
    <n v="279"/>
    <n v="123"/>
    <s v="pevná vazba"/>
    <s v="Romantika &amp; Erotika"/>
    <n v="156"/>
    <n v="0.55913978494623651"/>
    <n v="0"/>
    <x v="0"/>
  </r>
  <r>
    <s v="Všechno, co jsme ztratili"/>
    <s v="Jennifer Bright"/>
    <n v="319"/>
    <n v="175"/>
    <s v="pevná vazba"/>
    <s v="Romantika &amp; Erotika"/>
    <n v="144"/>
    <n v="0.45141065830721006"/>
    <n v="0"/>
    <x v="0"/>
  </r>
  <r>
    <s v="Sekáč"/>
    <s v="Caimh McDonnell"/>
    <n v="399"/>
    <n v="267"/>
    <s v="měkká vazba"/>
    <s v="Scifi &amp; Fantasy &amp; Horor"/>
    <n v="132"/>
    <n v="0.33082706766917291"/>
    <n v="0"/>
    <x v="0"/>
  </r>
  <r>
    <s v="Temné ozvěny"/>
    <s v="Loreth Anne White"/>
    <n v="359"/>
    <n v="287"/>
    <s v="pevná vazba"/>
    <s v="Krimi &amp; thriller"/>
    <n v="72"/>
    <n v="0.20055710306406685"/>
    <n v="0"/>
    <x v="0"/>
  </r>
  <r>
    <s v="Exorcista"/>
    <s v="William Peter Blatty"/>
    <n v="319"/>
    <n v="220"/>
    <s v="měkká vazba"/>
    <s v="Krimi &amp; thriller"/>
    <n v="99"/>
    <n v="0.31034482758620691"/>
    <n v="0"/>
    <x v="0"/>
  </r>
  <r>
    <s v="Čarodějnictví pro každý den"/>
    <s v="Deborah Blake"/>
    <n v="239"/>
    <n v="155"/>
    <s v="měkká vazba"/>
    <s v="Scifi &amp; Fantasy &amp; Horor"/>
    <n v="84"/>
    <n v="0.35146443514644349"/>
    <n v="0"/>
    <x v="0"/>
  </r>
  <r>
    <s v="Ztraceny v Paříži"/>
    <s v="Elizabeth Thompson"/>
    <n v="319"/>
    <n v="169"/>
    <s v="pevná vazba"/>
    <s v="Romantika &amp; Erotika"/>
    <n v="150"/>
    <n v="0.47021943573667713"/>
    <n v="0"/>
    <x v="0"/>
  </r>
  <r>
    <s v="Ozvěny minulosti"/>
    <s v="Gregg Olsen"/>
    <n v="319"/>
    <n v="290"/>
    <s v="pevná vazba"/>
    <s v="Krimi &amp; thriller"/>
    <n v="29"/>
    <n v="9.0909090909090912E-2"/>
    <n v="0"/>
    <x v="0"/>
  </r>
  <r>
    <s v="V jejím srdci svět se tříští"/>
    <s v="J. D. Barker"/>
    <n v="399"/>
    <n v="359"/>
    <s v="pevná vazba"/>
    <s v="Krimi &amp; thriller"/>
    <n v="40"/>
    <n v="0.10025062656641603"/>
    <n v="0"/>
    <x v="0"/>
  </r>
  <r>
    <s v="Hraj a předstírej"/>
    <s v="Nena Tramountani"/>
    <n v="319"/>
    <n v="169"/>
    <s v="pevná vazba"/>
    <s v="Romantika &amp; Erotika"/>
    <n v="150"/>
    <n v="0.47021943573667713"/>
    <n v="0"/>
    <x v="0"/>
  </r>
  <r>
    <s v="Neztrať mapu k mému srdci"/>
    <s v="Hana Repová"/>
    <n v="319"/>
    <n v="214"/>
    <s v="pevná vazba"/>
    <s v="Romantika &amp; Erotika"/>
    <n v="105"/>
    <n v="0.32915360501567398"/>
    <n v="0"/>
    <x v="0"/>
  </r>
  <r>
    <s v="Ve jménu pomsty"/>
    <s v="Kinga Litkowiec"/>
    <n v="279"/>
    <n v="153"/>
    <s v="měkká vazba"/>
    <s v="Romantika &amp; Erotika"/>
    <n v="126"/>
    <n v="0.45161290322580644"/>
    <n v="0"/>
    <x v="0"/>
  </r>
  <r>
    <s v="Liliana"/>
    <s v="Anna Szafrańska"/>
    <n v="279"/>
    <n v="106"/>
    <s v="měkká vazba"/>
    <s v="Romantika &amp; Erotika"/>
    <n v="173"/>
    <n v="0.62007168458781359"/>
    <n v="0"/>
    <x v="0"/>
  </r>
  <r>
    <s v="Co když zůstaneme"/>
    <s v="Sarah Sprinz"/>
    <n v="319"/>
    <n v="188"/>
    <s v="pevná vazba"/>
    <s v="Romantika &amp; Erotika"/>
    <n v="131"/>
    <n v="0.41065830721003133"/>
    <n v="0"/>
    <x v="0"/>
  </r>
  <r>
    <s v="Ďáblův deník"/>
    <s v="Adrian Bednarek"/>
    <n v="319"/>
    <n v="188"/>
    <s v="pevná vazba"/>
    <s v="Krimi &amp; thriller"/>
    <n v="131"/>
    <n v="0.41065830721003133"/>
    <n v="0"/>
    <x v="0"/>
  </r>
  <r>
    <s v="Ďábel a temné vody"/>
    <s v="Stuart Turton"/>
    <n v="299"/>
    <n v="254"/>
    <s v="pevná vazba"/>
    <s v="Krimi &amp; thriller"/>
    <n v="45"/>
    <n v="0.15050167224080269"/>
    <n v="0"/>
    <x v="0"/>
  </r>
  <r>
    <s v="Pošťák"/>
    <s v="David Brin"/>
    <n v="319"/>
    <n v="191"/>
    <s v="pevná vazba"/>
    <s v="Scifi &amp; Fantasy &amp; Horor"/>
    <n v="128"/>
    <n v="0.40125391849529779"/>
    <n v="0"/>
    <x v="0"/>
  </r>
  <r>
    <s v="Pohřbení"/>
    <s v="Ellison Cooper"/>
    <n v="319"/>
    <n v="271"/>
    <s v="pevná vazba"/>
    <s v="Krimi &amp; thriller"/>
    <n v="48"/>
    <n v="0.15047021943573669"/>
    <n v="0"/>
    <x v="0"/>
  </r>
  <r>
    <s v="Byt v Paříži"/>
    <s v="Lucy Foley"/>
    <n v="319"/>
    <n v="287"/>
    <s v="pevná vazba"/>
    <s v="Krimi &amp; thriller"/>
    <n v="32"/>
    <n v="0.10031347962382445"/>
    <n v="0"/>
    <x v="0"/>
  </r>
  <r>
    <s v="Hra na schovávanou"/>
    <s v="Jan-Erik Fjell"/>
    <n v="359"/>
    <n v="276"/>
    <s v="pevná vazba"/>
    <s v="Krimi &amp; thriller"/>
    <n v="83"/>
    <n v="0.23119777158774374"/>
    <n v="0"/>
    <x v="0"/>
  </r>
  <r>
    <s v="Knihkupectví na Riverside Drive"/>
    <s v="Frida Skybäck"/>
    <n v="319"/>
    <n v="204"/>
    <s v="pevná vazba"/>
    <s v="Romantika &amp; Erotika"/>
    <n v="115"/>
    <n v="0.36050156739811912"/>
    <n v="0"/>
    <x v="0"/>
  </r>
  <r>
    <s v="Ostatní matky"/>
    <s v="Katherine Faulkner"/>
    <n v="319"/>
    <n v="246"/>
    <s v="pevná vazba"/>
    <s v="Krimi &amp; thriller"/>
    <n v="73"/>
    <n v="0.22884012539184953"/>
    <n v="0"/>
    <x v="0"/>
  </r>
  <r>
    <s v="Citlivá průvodkyně"/>
    <s v="Natalia de Barbaro"/>
    <n v="319"/>
    <n v="255"/>
    <s v="pevná vazba"/>
    <s v="Psychologie &amp; Spiritualita &amp; Esoterika"/>
    <n v="64"/>
    <n v="0.20062695924764889"/>
    <n v="0"/>
    <x v="1"/>
  </r>
  <r>
    <s v="Poslední slovo"/>
    <s v="Mary Burton"/>
    <n v="319"/>
    <n v="297"/>
    <s v="pevná vazba"/>
    <s v="Krimi &amp; thriller"/>
    <n v="22"/>
    <n v="6.8965517241379309E-2"/>
    <n v="0"/>
    <x v="0"/>
  </r>
  <r>
    <s v="Vraždy v klášteře"/>
    <s v="E. M. Powell"/>
    <n v="319"/>
    <n v="252"/>
    <s v="pevná vazba"/>
    <s v="Krimi &amp; thriller"/>
    <n v="67"/>
    <n v="0.21003134796238246"/>
    <n v="0"/>
    <x v="0"/>
  </r>
  <r>
    <s v="Nejtemnější část lesa"/>
    <s v="Holly Black"/>
    <n v="319"/>
    <n v="191"/>
    <s v="měkká vazba"/>
    <s v="Scifi &amp; Fantasy &amp; Horor"/>
    <n v="128"/>
    <n v="0.40125391849529779"/>
    <n v="0"/>
    <x v="0"/>
  </r>
  <r>
    <s v="Mrtvé ticho"/>
    <s v="S. A. Barnes"/>
    <n v="319"/>
    <n v="233"/>
    <s v="pevná vazba"/>
    <s v="Scifi &amp; Fantasy &amp; Horor"/>
    <n v="86"/>
    <n v="0.26959247648902823"/>
    <n v="0"/>
    <x v="0"/>
  </r>
  <r>
    <s v="Invaze zlodějů těl"/>
    <s v="Jack Finney"/>
    <n v="239"/>
    <n v="186"/>
    <s v="měkká vazba"/>
    <s v="Scifi &amp; Fantasy &amp; Horor"/>
    <n v="53"/>
    <n v="0.22175732217573221"/>
    <n v="0"/>
    <x v="0"/>
  </r>
  <r>
    <s v="Její tajemství"/>
    <s v="Penelope Bloom"/>
    <n v="279"/>
    <n v="114"/>
    <s v="měkká vazba"/>
    <s v="Romantika &amp; Erotika"/>
    <n v="165"/>
    <n v="0.59139784946236562"/>
    <n v="0"/>
    <x v="0"/>
  </r>
  <r>
    <s v="Pod hladinou moře"/>
    <s v="Dunia Rahwan"/>
    <n v="319"/>
    <n v="252"/>
    <s v="pevná vazba"/>
    <s v="Ekonomie &amp; Naučné &amp; Věda"/>
    <n v="67"/>
    <n v="0.21003134796238246"/>
    <n v="0"/>
    <x v="1"/>
  </r>
  <r>
    <s v="Králova spravedlnost"/>
    <s v="E. M. Powell"/>
    <n v="99"/>
    <n v="80"/>
    <s v="pevná vazba"/>
    <s v="Krimi &amp; thriller"/>
    <n v="19"/>
    <n v="0.19191919191919191"/>
    <n v="0"/>
    <x v="0"/>
  </r>
  <r>
    <s v="Ofélie Scaleová: Svět bude hořet"/>
    <s v="Lena Kiefer"/>
    <n v="319"/>
    <n v="175"/>
    <s v="měkká vazba"/>
    <s v="Scifi &amp; Fantasy &amp; Horor"/>
    <n v="144"/>
    <n v="0.45141065830721006"/>
    <n v="0"/>
    <x v="0"/>
  </r>
  <r>
    <s v="Na našem statku"/>
    <s v="Zuzana Kyršová"/>
    <n v="69"/>
    <n v="48"/>
    <s v="leporelo"/>
    <s v="Ekonomie &amp; Naučné &amp; Věda"/>
    <n v="21"/>
    <n v="0.30434782608695654"/>
    <n v="0"/>
    <x v="1"/>
  </r>
  <r>
    <s v="Zvířecí stavitelé"/>
    <s v="Christiane Dorion"/>
    <n v="50"/>
    <n v="44"/>
    <s v="pevná vazba"/>
    <s v="Ekonomie &amp; Naučné &amp; Věda"/>
    <n v="6"/>
    <n v="0.12"/>
    <n v="0"/>
    <x v="1"/>
  </r>
  <r>
    <s v="Pýthie"/>
    <s v="Veronika Černá"/>
    <n v="319"/>
    <n v="195"/>
    <s v="pevná vazba"/>
    <s v="Romantika &amp; Erotika"/>
    <n v="124"/>
    <n v="0.38871473354231972"/>
    <n v="0"/>
    <x v="0"/>
  </r>
  <r>
    <s v="Neohlížej se"/>
    <s v="Ben Cheetham"/>
    <n v="279"/>
    <n v="198"/>
    <s v="pevná vazba"/>
    <s v="Krimi &amp; thriller"/>
    <n v="81"/>
    <n v="0.29032258064516131"/>
    <n v="0"/>
    <x v="0"/>
  </r>
  <r>
    <s v="Dotek smrti"/>
    <s v="Gustav Tegby"/>
    <n v="319"/>
    <n v="313"/>
    <s v="pevná vazba"/>
    <s v="Scifi &amp; Fantasy &amp; Horor"/>
    <n v="6"/>
    <n v="1.8808777429467086E-2"/>
    <n v="0"/>
    <x v="0"/>
  </r>
  <r>
    <s v="Já a Ty, navždy"/>
    <s v="Jo Watson"/>
    <n v="319"/>
    <n v="166"/>
    <s v="pevná vazba"/>
    <s v="Romantika &amp; Erotika"/>
    <n v="153"/>
    <n v="0.47962382445141066"/>
    <n v="0"/>
    <x v="0"/>
  </r>
  <r>
    <s v="Mrtvé hlasy"/>
    <s v="Katherine Arden"/>
    <n v="329"/>
    <n v="303"/>
    <s v="pevná vazba"/>
    <s v="Scifi &amp; Fantasy &amp; Horor"/>
    <n v="26"/>
    <n v="7.9027355623100301E-2"/>
    <n v="0"/>
    <x v="0"/>
  </r>
  <r>
    <s v="Pod ďáblovým mostem"/>
    <s v="Loreth Anne White"/>
    <n v="319"/>
    <n v="293"/>
    <s v="pevná vazba"/>
    <s v="Krimi &amp; thriller"/>
    <n v="26"/>
    <n v="8.1504702194357362E-2"/>
    <n v="0"/>
    <x v="0"/>
  </r>
  <r>
    <s v="Škrtič"/>
    <s v="Janni Pedersen"/>
    <n v="319"/>
    <n v="223"/>
    <s v="pevná vazba"/>
    <s v="Krimi &amp; thriller"/>
    <n v="96"/>
    <n v="0.30094043887147337"/>
    <n v="0"/>
    <x v="0"/>
  </r>
  <r>
    <s v="Moje (tak trochu) dočasná chůva"/>
    <s v="Penelope Bloom"/>
    <n v="279"/>
    <n v="103"/>
    <s v="měkká vazba"/>
    <s v="Romantika &amp; Erotika"/>
    <n v="176"/>
    <n v="0.63082437275985659"/>
    <n v="0"/>
    <x v="0"/>
  </r>
  <r>
    <s v="Mrtvý na pláži"/>
    <s v="Anna Johannsen"/>
    <n v="329"/>
    <n v="207"/>
    <s v="pevná vazba"/>
    <s v="Krimi &amp; thriller"/>
    <n v="122"/>
    <n v="0.37082066869300911"/>
    <n v="0"/>
    <x v="0"/>
  </r>
  <r>
    <s v="Až na kost"/>
    <s v="Ellison Cooper"/>
    <n v="319"/>
    <n v="233"/>
    <s v="pevná vazba"/>
    <s v="Krimi &amp; thriller"/>
    <n v="86"/>
    <n v="0.26959247648902823"/>
    <n v="0"/>
    <x v="0"/>
  </r>
  <r>
    <s v="Astrologie: Váš osobní průvodce"/>
    <s v="Sasha Fentonová"/>
    <n v="319"/>
    <n v="230"/>
    <s v="pevná vazba"/>
    <s v="Psychologie &amp; Spiritualita &amp; Esoterika"/>
    <n v="89"/>
    <n v="0.27899686520376177"/>
    <n v="0"/>
    <x v="1"/>
  </r>
  <r>
    <s v="Hádka"/>
    <s v="Victoria Jenkins"/>
    <n v="279"/>
    <n v="248"/>
    <s v="pevná vazba"/>
    <s v="Krimi &amp; thriller"/>
    <n v="31"/>
    <n v="0.1111111111111111"/>
    <n v="0"/>
    <x v="0"/>
  </r>
  <r>
    <s v="Ona"/>
    <s v="Adrian Bednarek"/>
    <n v="319"/>
    <n v="306"/>
    <s v="pevná vazba"/>
    <s v="Krimi &amp; thriller"/>
    <n v="13"/>
    <n v="4.0752351097178681E-2"/>
    <n v="0"/>
    <x v="0"/>
  </r>
  <r>
    <s v="Filix Wood: Noc krvelačných psů"/>
    <s v="Petrus Dahlin"/>
    <n v="319"/>
    <n v="309"/>
    <s v="pevná vazba"/>
    <s v="Scifi &amp; Fantasy &amp; Horor"/>
    <n v="10"/>
    <n v="3.1347962382445138E-2"/>
    <n v="0"/>
    <x v="0"/>
  </r>
  <r>
    <s v="Exorcistův dům"/>
    <s v="Nick Roberts"/>
    <n v="319"/>
    <n v="211"/>
    <s v="měkká vazba"/>
    <s v="Krimi &amp; thriller"/>
    <n v="108"/>
    <n v="0.33855799373040751"/>
    <n v="0"/>
    <x v="0"/>
  </r>
  <r>
    <s v="Veďte!"/>
    <s v="Dale Carnegie"/>
    <n v="319"/>
    <n v="309"/>
    <s v="pevná vazba"/>
    <s v="Ekonomie &amp; Naučné &amp; Věda"/>
    <n v="10"/>
    <n v="3.1347962382445138E-2"/>
    <n v="0"/>
    <x v="1"/>
  </r>
  <r>
    <s v="Poznej a důvěřuj"/>
    <s v="Nena Tramountani"/>
    <n v="309"/>
    <n v="213"/>
    <s v="pevná vazba"/>
    <s v="Romantika &amp; Erotika"/>
    <n v="96"/>
    <n v="0.31067961165048541"/>
    <n v="0"/>
    <x v="0"/>
  </r>
  <r>
    <s v="Proměna"/>
    <s v="David Věrný"/>
    <n v="319"/>
    <n v="262"/>
    <s v="pevná vazba"/>
    <s v="Krimi &amp; thriller"/>
    <n v="57"/>
    <n v="0.17868338557993729"/>
    <n v="0"/>
    <x v="0"/>
  </r>
  <r>
    <s v="JÓGA pro delší život a lepší pocit"/>
    <s v="Emma Baldwin"/>
    <n v="419"/>
    <n v="302"/>
    <s v="měkká vazba"/>
    <s v="Vaření &amp; lifestyle"/>
    <n v="117"/>
    <n v="0.27923627684964203"/>
    <n v="0"/>
    <x v="0"/>
  </r>
  <r>
    <s v="Ve snu"/>
    <s v="Anne Pätzold"/>
    <n v="319"/>
    <n v="188"/>
    <s v="pevná vazba"/>
    <s v="Romantika &amp; Erotika"/>
    <n v="131"/>
    <n v="0.41065830721003133"/>
    <n v="0"/>
    <x v="0"/>
  </r>
  <r>
    <s v="Sejdeme se u jezera"/>
    <s v="Carley Fortune"/>
    <n v="319"/>
    <n v="105"/>
    <s v="pevná vazba"/>
    <s v="Romantika &amp; Erotika"/>
    <n v="214"/>
    <n v="0.67084639498432597"/>
    <n v="0"/>
    <x v="0"/>
  </r>
  <r>
    <s v="Co když uvěříme"/>
    <s v="Sarah Sprinz"/>
    <n v="359"/>
    <n v="230"/>
    <s v="pevná vazba"/>
    <s v="Romantika &amp; Erotika"/>
    <n v="129"/>
    <n v="0.35933147632311979"/>
    <n v="0"/>
    <x v="0"/>
  </r>
  <r>
    <s v="Léčba čaker: Váš osobní průvodce"/>
    <s v="Roberta Vernon"/>
    <n v="319"/>
    <n v="262"/>
    <s v="pevná vazba"/>
    <s v="Psychologie &amp; Spiritualita &amp; Esoterika"/>
    <n v="57"/>
    <n v="0.17868338557993729"/>
    <n v="0"/>
    <x v="1"/>
  </r>
  <r>
    <s v="Kartografové"/>
    <s v="Peng Shepherd"/>
    <n v="319"/>
    <n v="220"/>
    <s v="měkká vazba"/>
    <s v="Krimi &amp; thriller"/>
    <n v="99"/>
    <n v="0.31034482758620691"/>
    <n v="0"/>
    <x v="0"/>
  </r>
  <r>
    <s v="Krevní pouto"/>
    <s v="Scott Reintgen"/>
    <n v="319"/>
    <n v="300"/>
    <s v="pevná vazba"/>
    <s v="Scifi &amp; Fantasy &amp; Horor"/>
    <n v="19"/>
    <n v="5.9561128526645767E-2"/>
    <n v="0"/>
    <x v="0"/>
  </r>
  <r>
    <s v="Hrdá"/>
    <s v="Elżbieta Cherezińska"/>
    <n v="359"/>
    <n v="273"/>
    <s v="pevná vazba"/>
    <s v="Historie &amp; války"/>
    <n v="86"/>
    <n v="0.23955431754874651"/>
    <n v="0"/>
    <x v="1"/>
  </r>
  <r>
    <s v="Děti noci"/>
    <s v="Dan Simmons"/>
    <n v="399"/>
    <n v="188"/>
    <s v="pevná vazba"/>
    <s v="Krimi &amp; thriller"/>
    <n v="211"/>
    <n v="0.52882205513784464"/>
    <n v="0"/>
    <x v="0"/>
  </r>
  <r>
    <s v="Flotila zatracených"/>
    <s v="J.S. Dewes"/>
    <n v="359"/>
    <n v="305"/>
    <s v="pevná vazba"/>
    <s v="Scifi &amp; Fantasy &amp; Horor"/>
    <n v="54"/>
    <n v="0.15041782729805014"/>
    <n v="0"/>
    <x v="0"/>
  </r>
  <r>
    <s v="O čem se nemluví"/>
    <s v="Jess Lourey"/>
    <n v="319"/>
    <n v="239"/>
    <s v="pevná vazba"/>
    <s v="Krimi &amp; thriller"/>
    <n v="80"/>
    <n v="0.2507836990595611"/>
    <n v="0"/>
    <x v="0"/>
  </r>
  <r>
    <s v="Moje (tak trochu) utajené dítě"/>
    <s v="Penelope Bloom"/>
    <n v="239"/>
    <n v="24"/>
    <s v="měkká vazba"/>
    <s v="Romantika &amp; Erotika"/>
    <n v="215"/>
    <n v="0.89958158995815896"/>
    <n v="0"/>
    <x v="0"/>
  </r>
  <r>
    <s v="Čínská medicína v kostce"/>
    <s v="Misha Ruth Cohen"/>
    <n v="319"/>
    <n v="233"/>
    <s v="pevná vazba"/>
    <s v="Vaření &amp; lifestyle"/>
    <n v="86"/>
    <n v="0.26959247648902823"/>
    <n v="0"/>
    <x v="0"/>
  </r>
  <r>
    <s v="Ever: Když se mě dotkneš"/>
    <s v="Nikola Hotel"/>
    <n v="319"/>
    <n v="160"/>
    <s v="pevná vazba"/>
    <s v="Romantika &amp; Erotika"/>
    <n v="159"/>
    <n v="0.49843260188087773"/>
    <n v="0"/>
    <x v="0"/>
  </r>
  <r>
    <s v="Krev dvojčat: Kouzlo elfů"/>
    <s v="Hendrik Lambertus"/>
    <n v="399"/>
    <n v="319"/>
    <s v="pevná vazba"/>
    <s v="Scifi &amp; Fantasy &amp; Horor"/>
    <n v="80"/>
    <n v="0.20050125313283207"/>
    <n v="0"/>
    <x v="0"/>
  </r>
  <r>
    <s v="Lékaři z Osvětimi"/>
    <s v="Bruno Halioua"/>
    <n v="319"/>
    <n v="278"/>
    <s v="pevná vazba"/>
    <s v="Historie &amp; války"/>
    <n v="41"/>
    <n v="0.12852664576802508"/>
    <n v="0"/>
    <x v="1"/>
  </r>
  <r>
    <s v="Kniha praktických kouzel"/>
    <s v="Cerridwen Greenleaf"/>
    <n v="379"/>
    <n v="299"/>
    <s v="měkká vazba"/>
    <s v="Scifi &amp; Fantasy &amp; Horor"/>
    <n v="80"/>
    <n v="0.21108179419525067"/>
    <n v="0"/>
    <x v="0"/>
  </r>
  <r>
    <s v="Letní příběh"/>
    <s v="Jen DeLuca"/>
    <n v="319"/>
    <n v="147"/>
    <s v="měkká vazba"/>
    <s v="Romantika &amp; Erotika"/>
    <n v="172"/>
    <n v="0.53918495297805646"/>
    <n v="0"/>
    <x v="0"/>
  </r>
  <r>
    <s v="Smrtící slovo"/>
    <s v="Genevieve Cogman"/>
    <n v="299"/>
    <n v="275"/>
    <s v="pevná vazba"/>
    <s v="Scifi &amp; Fantasy &amp; Horor"/>
    <n v="24"/>
    <n v="8.0267558528428096E-2"/>
    <n v="0"/>
    <x v="0"/>
  </r>
  <r>
    <s v="Přehrada"/>
    <s v="Paulina Świst"/>
    <n v="99"/>
    <n v="44"/>
    <s v="měkká vazba"/>
    <s v="Romantika &amp; Erotika"/>
    <n v="55"/>
    <n v="0.55555555555555558"/>
    <n v="0"/>
    <x v="0"/>
  </r>
  <r>
    <s v="Když se nikdo nedívá"/>
    <s v="Jennifer Hillier"/>
    <n v="319"/>
    <n v="258"/>
    <s v="pevná vazba"/>
    <s v="Krimi &amp; thriller"/>
    <n v="61"/>
    <n v="0.19122257053291536"/>
    <n v="0"/>
    <x v="0"/>
  </r>
  <r>
    <s v="Prodávejte!"/>
    <s v="Dale Carnegie"/>
    <n v="329"/>
    <n v="296"/>
    <s v="pevná vazba"/>
    <s v="Ekonomie &amp; Naučné &amp; Věda"/>
    <n v="33"/>
    <n v="0.10030395136778116"/>
    <n v="0"/>
    <x v="1"/>
  </r>
  <r>
    <s v="Smiřitelův spár"/>
    <s v="Gene Wolfe"/>
    <n v="319"/>
    <n v="278"/>
    <s v="pevná vazba"/>
    <s v="Scifi &amp; Fantasy &amp; Horor"/>
    <n v="41"/>
    <n v="0.12852664576802508"/>
    <n v="0"/>
    <x v="0"/>
  </r>
  <r>
    <s v="Severská mytologie"/>
    <s v="Pangea"/>
    <n v="399"/>
    <n v="383"/>
    <s v="pevná vazba"/>
    <s v="Scifi &amp; Fantasy &amp; Horor"/>
    <n v="16"/>
    <n v="4.0100250626566414E-2"/>
    <n v="0"/>
    <x v="0"/>
  </r>
  <r>
    <s v="Sherlock Holmes a Nesmrtelný muž"/>
    <s v="Nick Kyme"/>
    <n v="319"/>
    <n v="220"/>
    <s v="pevná vazba"/>
    <s v="Krimi &amp; thriller"/>
    <n v="99"/>
    <n v="0.31034482758620691"/>
    <n v="0"/>
    <x v="0"/>
  </r>
  <r>
    <s v="Neočekávaný románek"/>
    <s v="Anna Jansson"/>
    <n v="279"/>
    <n v="140"/>
    <s v="pevná vazba"/>
    <s v="Romantika &amp; Erotika"/>
    <n v="139"/>
    <n v="0.49820788530465948"/>
    <n v="0"/>
    <x v="0"/>
  </r>
  <r>
    <s v="Odsouzeni k bolesti"/>
    <s v="Agnieszka Lingas-Łoniewska"/>
    <n v="319"/>
    <n v="156"/>
    <s v="pevná vazba"/>
    <s v="Romantika &amp; Erotika"/>
    <n v="163"/>
    <n v="0.5109717868338558"/>
    <n v="0"/>
    <x v="0"/>
  </r>
  <r>
    <s v="Metoda šestifázové meditace"/>
    <s v="Vishen Lakhiani"/>
    <n v="279"/>
    <n v="201"/>
    <s v="pevná vazba"/>
    <s v="Psychologie &amp; Spiritualita &amp; Esoterika"/>
    <n v="78"/>
    <n v="0.27956989247311825"/>
    <n v="0"/>
    <x v="1"/>
  </r>
  <r>
    <s v="Červencové vraždy"/>
    <s v="Eric Fouassier"/>
    <n v="319"/>
    <n v="274"/>
    <s v="pevná vazba"/>
    <s v="Krimi &amp; thriller"/>
    <n v="45"/>
    <n v="0.14106583072100312"/>
    <n v="0"/>
    <x v="0"/>
  </r>
  <r>
    <s v="Její keřík"/>
    <s v="Penelope Bloom"/>
    <n v="279"/>
    <n v="126"/>
    <s v="měkká vazba"/>
    <s v="Romantika &amp; Erotika"/>
    <n v="153"/>
    <n v="0.54838709677419351"/>
    <n v="0"/>
    <x v="0"/>
  </r>
  <r>
    <s v="Velká desítka: nejvýbušnější sopky"/>
    <s v="Cristina Banfi"/>
    <n v="199"/>
    <n v="119"/>
    <s v="pevná vazba"/>
    <s v="Ekonomie &amp; Naučné &amp; Věda"/>
    <n v="80"/>
    <n v="0.4020100502512563"/>
    <n v="0"/>
    <x v="1"/>
  </r>
  <r>
    <s v="Hrabě Monte Christo"/>
    <s v="Alexandre Dumas"/>
    <n v="319"/>
    <n v="246"/>
    <s v="pevná vazba"/>
    <s v="Beletrie"/>
    <n v="73"/>
    <n v="0.22884012539184953"/>
    <n v="0"/>
    <x v="0"/>
  </r>
  <r>
    <s v="Prokletý polibek"/>
    <s v="Erin Sterling"/>
    <n v="319"/>
    <n v="115"/>
    <s v="pevná vazba"/>
    <s v="Romantika &amp; Erotika"/>
    <n v="204"/>
    <n v="0.63949843260188088"/>
    <n v="0"/>
    <x v="0"/>
  </r>
  <r>
    <s v="S Gretou si nic nezačínej"/>
    <s v="Susanne Abel"/>
    <n v="359"/>
    <n v="294"/>
    <s v="pevná vazba"/>
    <s v="Historie &amp; války"/>
    <n v="65"/>
    <n v="0.18105849582172701"/>
    <n v="0"/>
    <x v="1"/>
  </r>
  <r>
    <s v="Vše, co k tobě cítím"/>
    <s v="Nora Welling"/>
    <n v="289"/>
    <n v="124"/>
    <s v="pevná vazba"/>
    <s v="Romantika &amp; Erotika"/>
    <n v="165"/>
    <n v="0.5709342560553633"/>
    <n v="0"/>
    <x v="0"/>
  </r>
  <r>
    <s v="Začít znovu"/>
    <s v="Mona Kasten"/>
    <n v="99"/>
    <n v="38"/>
    <s v="pevná vazba"/>
    <s v="Romantika &amp; Erotika"/>
    <n v="61"/>
    <n v="0.61616161616161613"/>
    <n v="0"/>
    <x v="0"/>
  </r>
  <r>
    <s v="Opraváři času"/>
    <s v="Naďa Reviláková"/>
    <n v="279"/>
    <n v="223"/>
    <s v="pevná vazba"/>
    <s v="Scifi &amp; Fantasy &amp; Horor"/>
    <n v="56"/>
    <n v="0.20071684587813621"/>
    <n v="0"/>
    <x v="0"/>
  </r>
  <r>
    <s v="Rozpuštění"/>
    <s v="Mads Peder Nordbo"/>
    <n v="319"/>
    <n v="271"/>
    <s v="pevná vazba"/>
    <s v="Krimi &amp; thriller"/>
    <n v="48"/>
    <n v="0.15047021943573669"/>
    <n v="0"/>
    <x v="0"/>
  </r>
  <r>
    <s v="Bouře na Labi"/>
    <s v="Miriam Georg"/>
    <n v="399"/>
    <n v="279"/>
    <s v="pevná vazba"/>
    <s v="Historie &amp; války"/>
    <n v="120"/>
    <n v="0.3007518796992481"/>
    <n v="0"/>
    <x v="1"/>
  </r>
  <r>
    <s v="Dívka na pláži"/>
    <s v="Anna Johannsen"/>
    <n v="279"/>
    <n v="162"/>
    <s v="pevná vazba"/>
    <s v="Krimi &amp; thriller"/>
    <n v="117"/>
    <n v="0.41935483870967744"/>
    <n v="0"/>
    <x v="0"/>
  </r>
  <r>
    <s v="Krása mezi námi"/>
    <s v="Cory Anderson"/>
    <n v="319"/>
    <n v="287"/>
    <s v="pevná vazba"/>
    <s v="Krimi &amp; thriller"/>
    <n v="32"/>
    <n v="0.10031347962382445"/>
    <n v="0"/>
    <x v="0"/>
  </r>
  <r>
    <s v="Tarot pro každého"/>
    <s v="Zuzana Dyková"/>
    <n v="239"/>
    <n v="158"/>
    <s v="měkká vazba"/>
    <s v="Psychologie &amp; Spiritualita &amp; Esoterika"/>
    <n v="81"/>
    <n v="0.33891213389121339"/>
    <n v="0"/>
    <x v="1"/>
  </r>
  <r>
    <s v="Všechny, které pohřbil"/>
    <s v="Victoria Selmanová"/>
    <n v="319"/>
    <n v="262"/>
    <s v="pevná vazba"/>
    <s v="Krimi &amp; thriller"/>
    <n v="57"/>
    <n v="0.17868338557993729"/>
    <n v="0"/>
    <x v="0"/>
  </r>
  <r>
    <s v="Léčivá moc psaní"/>
    <s v="Rupi Kaur"/>
    <n v="319"/>
    <n v="220"/>
    <s v="pevná vazba"/>
    <s v="Psychologie &amp; Spiritualita &amp; Esoterika"/>
    <n v="99"/>
    <n v="0.31034482758620691"/>
    <n v="0"/>
    <x v="1"/>
  </r>
  <r>
    <s v="Dům zrcadel"/>
    <s v="Ben Cheetham"/>
    <n v="319"/>
    <n v="293"/>
    <s v="pevná vazba"/>
    <s v="Krimi &amp; thriller"/>
    <n v="26"/>
    <n v="8.1504702194357362E-2"/>
    <n v="0"/>
    <x v="0"/>
  </r>
  <r>
    <s v="Nedotýkej se mě"/>
    <s v="Laura Kneidl"/>
    <n v="299"/>
    <n v="176"/>
    <s v="pevná vazba"/>
    <s v="Romantika &amp; Erotika"/>
    <n v="123"/>
    <n v="0.41137123745819398"/>
    <n v="0"/>
    <x v="0"/>
  </r>
  <r>
    <s v="Dům tisíce šepotů"/>
    <s v="Graham Masterton"/>
    <n v="319"/>
    <n v="303"/>
    <s v="pevná vazba"/>
    <s v="Krimi &amp; thriller"/>
    <n v="16"/>
    <n v="5.0156739811912224E-2"/>
    <n v="0"/>
    <x v="0"/>
  </r>
  <r>
    <s v="Chladná ruka v mojí dlani"/>
    <s v="Robert Aickman"/>
    <n v="279"/>
    <n v="173"/>
    <s v="měkká vazba"/>
    <s v="Krimi &amp; thriller"/>
    <n v="106"/>
    <n v="0.37992831541218636"/>
    <n v="0"/>
    <x v="0"/>
  </r>
  <r>
    <s v="Noční kraj"/>
    <s v="Mellisa Albert"/>
    <n v="319"/>
    <n v="262"/>
    <s v="pevná vazba"/>
    <s v="Scifi &amp; Fantasy &amp; Horor"/>
    <n v="57"/>
    <n v="0.17868338557993729"/>
    <n v="0"/>
    <x v="0"/>
  </r>
  <r>
    <s v="Na hraně"/>
    <s v="Danielle Girard"/>
    <n v="319"/>
    <n v="223"/>
    <s v="pevná vazba"/>
    <s v="Krimi &amp; thriller"/>
    <n v="96"/>
    <n v="0.30094043887147337"/>
    <n v="0"/>
    <x v="0"/>
  </r>
  <r>
    <s v="Psycho"/>
    <s v="Robert Bloch"/>
    <n v="279"/>
    <n v="212"/>
    <s v="pevná vazba"/>
    <s v="Krimi &amp; thriller"/>
    <n v="67"/>
    <n v="0.24014336917562723"/>
    <n v="0"/>
    <x v="0"/>
  </r>
  <r>
    <s v="Noční koupání"/>
    <s v="Megan Goldinová"/>
    <n v="319"/>
    <n v="223"/>
    <s v="pevná vazba"/>
    <s v="Krimi &amp; thriller"/>
    <n v="96"/>
    <n v="0.30094043887147337"/>
    <n v="0"/>
    <x v="0"/>
  </r>
  <r>
    <s v="Prázdné úsměvy"/>
    <s v="Katherine Arden"/>
    <n v="279"/>
    <n v="229"/>
    <s v="pevná vazba"/>
    <s v="Scifi &amp; Fantasy &amp; Horor"/>
    <n v="50"/>
    <n v="0.17921146953405018"/>
    <n v="0"/>
    <x v="0"/>
  </r>
  <r>
    <s v="Rozsudek smrti"/>
    <s v="Alexander Gordon Smith"/>
    <n v="279"/>
    <n v="170"/>
    <s v="měkká vazba"/>
    <s v="Krimi &amp; thriller"/>
    <n v="109"/>
    <n v="0.39068100358422941"/>
    <n v="0"/>
    <x v="0"/>
  </r>
  <r>
    <s v="Poprava"/>
    <s v="Alexander Gordon Smith"/>
    <n v="319"/>
    <n v="195"/>
    <s v="měkká vazba"/>
    <s v="Krimi &amp; thriller"/>
    <n v="124"/>
    <n v="0.38871473354231972"/>
    <n v="0"/>
    <x v="0"/>
  </r>
  <r>
    <s v="Molly"/>
    <s v="Agnieszka Lingas-Łoniewska"/>
    <n v="319"/>
    <n v="175"/>
    <s v="pevná vazba"/>
    <s v="Romantika &amp; Erotika"/>
    <n v="144"/>
    <n v="0.45141065830721006"/>
    <n v="0"/>
    <x v="0"/>
  </r>
  <r>
    <s v="Temné vody"/>
    <s v="Katherine Arden"/>
    <n v="329"/>
    <n v="303"/>
    <s v="pevná vazba"/>
    <s v="Scifi &amp; Fantasy &amp; Horor"/>
    <n v="26"/>
    <n v="7.9027355623100301E-2"/>
    <n v="0"/>
    <x v="0"/>
  </r>
  <r>
    <s v="Dino jóga"/>
    <s v="Lorena V. Pajalunga"/>
    <n v="199"/>
    <n v="155"/>
    <s v="pevná vazba"/>
    <s v="Vaření &amp; lifestyle"/>
    <n v="44"/>
    <n v="0.22110552763819097"/>
    <n v="0"/>
    <x v="0"/>
  </r>
  <r>
    <s v="Moje velká kniha zvířat"/>
    <s v="Agnese Baruzzi"/>
    <n v="239"/>
    <n v="141"/>
    <s v="leporelo"/>
    <s v="Ekonomie &amp; Naučné &amp; Věda"/>
    <n v="98"/>
    <n v="0.41004184100418412"/>
    <n v="0"/>
    <x v="1"/>
  </r>
  <r>
    <s v="Strmý pád"/>
    <s v="Bianca Iosivoni"/>
    <n v="329"/>
    <n v="191"/>
    <s v="pevná vazba"/>
    <s v="Romantika &amp; Erotika"/>
    <n v="138"/>
    <n v="0.41945288753799392"/>
    <n v="0"/>
    <x v="0"/>
  </r>
  <r>
    <s v="Královská svatba"/>
    <s v="Melanie Summers"/>
    <n v="319"/>
    <n v="195"/>
    <s v="měkká vazba"/>
    <s v="Romantika &amp; Erotika"/>
    <n v="124"/>
    <n v="0.38871473354231972"/>
    <n v="0"/>
    <x v="0"/>
  </r>
  <r>
    <s v="Prostě já"/>
    <s v="Jo Watson"/>
    <n v="319"/>
    <n v="140"/>
    <s v="pevná vazba"/>
    <s v="Romantika &amp; Erotika"/>
    <n v="179"/>
    <n v="0.56112852664576807"/>
    <n v="0"/>
    <x v="0"/>
  </r>
  <r>
    <s v="Pro tebe všechno"/>
    <s v="Josefin Schygge"/>
    <n v="319"/>
    <n v="278"/>
    <s v="pevná vazba"/>
    <s v="Krimi &amp; thriller"/>
    <n v="41"/>
    <n v="0.12852664576802508"/>
    <n v="0"/>
    <x v="0"/>
  </r>
  <r>
    <s v="Bílá nemoc - grafický román"/>
    <s v="Karel Čapek"/>
    <n v="349"/>
    <n v="279"/>
    <s v="pevná vazba"/>
    <s v="Scifi &amp; Fantasy &amp; Horor"/>
    <n v="70"/>
    <n v="0.20057306590257878"/>
    <n v="0"/>
    <x v="0"/>
  </r>
  <r>
    <s v="Zahrada za soumraku"/>
    <s v="Sara Nisha Adams"/>
    <n v="319"/>
    <n v="220"/>
    <s v="pevná vazba"/>
    <s v="Beletrie"/>
    <n v="99"/>
    <n v="0.31034482758620691"/>
    <n v="0"/>
    <x v="0"/>
  </r>
  <r>
    <s v="Tantra pro každého"/>
    <s v="Shashi Soluna"/>
    <n v="239"/>
    <n v="88"/>
    <s v="měkká vazba"/>
    <s v="Romantika &amp; Erotika"/>
    <n v="151"/>
    <n v="0.63179916317991636"/>
    <n v="0"/>
    <x v="0"/>
  </r>
  <r>
    <s v="Hlad"/>
    <s v="Alma Katsu"/>
    <n v="319"/>
    <n v="217"/>
    <s v="pevná vazba"/>
    <s v="Krimi &amp; thriller"/>
    <n v="102"/>
    <n v="0.31974921630094044"/>
    <n v="0"/>
    <x v="0"/>
  </r>
  <r>
    <s v="24 dní do Vánoc"/>
    <s v="Michala Ries"/>
    <n v="319"/>
    <n v="140"/>
    <s v="měkká vazba"/>
    <s v="Romantika &amp; Erotika"/>
    <n v="179"/>
    <n v="0.56112852664576807"/>
    <n v="0"/>
    <x v="0"/>
  </r>
  <r>
    <s v="Anna Franková: Příběh zrady"/>
    <s v="Gerard Kremer"/>
    <n v="279"/>
    <n v="190"/>
    <s v="pevná vazba"/>
    <s v="Psychologie &amp; Spiritualita &amp; Esoterika"/>
    <n v="89"/>
    <n v="0.31899641577060933"/>
    <n v="0"/>
    <x v="1"/>
  </r>
  <r>
    <s v="Růže"/>
    <s v="Tiffany Reiszová"/>
    <n v="319"/>
    <n v="204"/>
    <s v="pevná vazba"/>
    <s v="Romantika &amp; Erotika"/>
    <n v="115"/>
    <n v="0.36050156739811912"/>
    <n v="0"/>
    <x v="0"/>
  </r>
  <r>
    <s v="Tajná kapitola"/>
    <s v="Genevieve Cogman"/>
    <n v="299"/>
    <n v="269"/>
    <s v="pevná vazba"/>
    <s v="Scifi &amp; Fantasy &amp; Horor"/>
    <n v="30"/>
    <n v="0.10033444816053512"/>
    <n v="0"/>
    <x v="0"/>
  </r>
  <r>
    <s v="Život v podzemí: Tunelem do světa zvířat"/>
    <s v="John Woodward"/>
    <n v="50"/>
    <n v="38"/>
    <s v="pevná vazba"/>
    <s v="Ekonomie &amp; Naučné &amp; Věda"/>
    <n v="12"/>
    <n v="0.24"/>
    <n v="0"/>
    <x v="1"/>
  </r>
  <r>
    <s v="Zero"/>
    <s v="Marc Elsberg"/>
    <n v="319"/>
    <n v="313"/>
    <s v="pevná vazba"/>
    <s v="Krimi &amp; thriller"/>
    <n v="6"/>
    <n v="1.8808777429467086E-2"/>
    <n v="0"/>
    <x v="0"/>
  </r>
  <r>
    <s v="Den je krásný"/>
    <s v="Amabile Giusti"/>
    <n v="319"/>
    <n v="179"/>
    <s v="měkká vazba"/>
    <s v="Romantika &amp; Erotika"/>
    <n v="140"/>
    <n v="0.43887147335423199"/>
    <n v="0"/>
    <x v="0"/>
  </r>
  <r>
    <s v="Mluvte!"/>
    <s v="Dale Carnegie"/>
    <n v="319"/>
    <n v="329"/>
    <s v="pevná vazba"/>
    <s v="Psychologie &amp; Spiritualita &amp; Esoterika"/>
    <n v="-10"/>
    <n v="-3.1347962382445138E-2"/>
    <n v="0"/>
    <x v="1"/>
  </r>
  <r>
    <s v="Šach a mat"/>
    <s v="Ali Hazelwood"/>
    <n v="319"/>
    <n v="118"/>
    <s v="měkká vazba"/>
    <s v="Romantika &amp; Erotika"/>
    <n v="201"/>
    <n v="0.63009404388714729"/>
    <n v="0"/>
    <x v="0"/>
  </r>
  <r>
    <s v="Aury: Váš osobní průvodce"/>
    <s v="Joylina Goodings"/>
    <n v="319"/>
    <n v="306"/>
    <s v="pevná vazba"/>
    <s v="Psychologie &amp; Spiritualita &amp; Esoterika"/>
    <n v="13"/>
    <n v="4.0752351097178681E-2"/>
    <n v="0"/>
    <x v="1"/>
  </r>
  <r>
    <s v="V hlubinách vesmíru"/>
    <s v="Tommaso Vidus Rosin"/>
    <n v="319"/>
    <n v="265"/>
    <s v="pevná vazba"/>
    <s v="Ekonomie &amp; Naučné &amp; Věda"/>
    <n v="54"/>
    <n v="0.16927899686520376"/>
    <n v="0"/>
    <x v="1"/>
  </r>
  <r>
    <s v="Uteč, než doroste měsíc"/>
    <s v="Helena Drdlová"/>
    <n v="319"/>
    <n v="268"/>
    <s v="pevná vazba"/>
    <s v="Scifi &amp; Fantasy &amp; Horor"/>
    <n v="51"/>
    <n v="0.15987460815047022"/>
    <n v="0"/>
    <x v="0"/>
  </r>
  <r>
    <s v="Vše, čím pro mě jsi"/>
    <s v="Nora Welling"/>
    <n v="319"/>
    <n v="147"/>
    <s v="pevná vazba"/>
    <s v="Romantika &amp; Erotika"/>
    <n v="172"/>
    <n v="0.53918495297805646"/>
    <n v="0"/>
    <x v="0"/>
  </r>
  <r>
    <s v="Lovci štěstěny"/>
    <s v="Jan-Erik Fjell"/>
    <n v="399"/>
    <n v="327"/>
    <s v="pevná vazba"/>
    <s v="Krimi &amp; thriller"/>
    <n v="72"/>
    <n v="0.18045112781954886"/>
    <n v="0"/>
    <x v="0"/>
  </r>
  <r>
    <s v="Zrádná paměť"/>
    <s v="Lisa Gray"/>
    <n v="319"/>
    <n v="214"/>
    <s v="pevná vazba"/>
    <s v="Krimi &amp; thriller"/>
    <n v="105"/>
    <n v="0.32915360501567398"/>
    <n v="0"/>
    <x v="0"/>
  </r>
  <r>
    <s v="Hraví dinosauři"/>
    <s v="Lucy Brownridge"/>
    <n v="399"/>
    <n v="339"/>
    <s v="pevná vazba"/>
    <s v="Ekonomie &amp; Naučné &amp; Věda"/>
    <n v="60"/>
    <n v="0.15037593984962405"/>
    <n v="0"/>
    <x v="1"/>
  </r>
  <r>
    <s v="Smrt za klášterní zdí"/>
    <s v="Bedřich Březina"/>
    <n v="279"/>
    <n v="209"/>
    <s v="pevná vazba"/>
    <s v="Krimi &amp; thriller"/>
    <n v="70"/>
    <n v="0.25089605734767023"/>
    <n v="0"/>
    <x v="0"/>
  </r>
  <r>
    <s v="Blue: Kdekoli mě najdeš"/>
    <s v="Nikola Hotel"/>
    <n v="319"/>
    <n v="175"/>
    <s v="pevná vazba"/>
    <s v="Romantika &amp; Erotika"/>
    <n v="144"/>
    <n v="0.45141065830721006"/>
    <n v="0"/>
    <x v="0"/>
  </r>
  <r>
    <s v="Potopené lodě"/>
    <s v="Tami Fischer"/>
    <n v="319"/>
    <n v="160"/>
    <s v="pevná vazba"/>
    <s v="Romantika &amp; Erotika"/>
    <n v="159"/>
    <n v="0.49843260188087773"/>
    <n v="0"/>
    <x v="0"/>
  </r>
  <r>
    <s v="Česká města na starých mapách a plánech"/>
    <s v="Eva Semotanová"/>
    <n v="399"/>
    <n v="271"/>
    <s v="pevná vazba"/>
    <s v="Ekonomie &amp; Naučné &amp; Věda"/>
    <n v="128"/>
    <n v="0.32080200501253131"/>
    <n v="0"/>
    <x v="1"/>
  </r>
  <r>
    <s v="Dětské zoubky"/>
    <s v="Zoje Stage"/>
    <n v="319"/>
    <n v="309"/>
    <s v="pevná vazba"/>
    <s v="Krimi &amp; thriller"/>
    <n v="10"/>
    <n v="3.1347962382445138E-2"/>
    <n v="0"/>
    <x v="0"/>
  </r>
  <r>
    <s v="Aquitania"/>
    <s v="Eva García Sáenz de Urturi"/>
    <n v="359"/>
    <n v="298"/>
    <s v="pevná vazba"/>
    <s v="Historie &amp; války"/>
    <n v="61"/>
    <n v="0.16991643454038996"/>
    <n v="0"/>
    <x v="1"/>
  </r>
  <r>
    <s v="Moje ohromná knížka: Zvířátka"/>
    <s v="Rebo - Naše Nakladatelství"/>
    <n v="259"/>
    <n v="163"/>
    <s v="leporelo"/>
    <s v="Ekonomie &amp; Naučné &amp; Věda"/>
    <n v="96"/>
    <n v="0.37065637065637064"/>
    <n v="0"/>
    <x v="1"/>
  </r>
  <r>
    <s v="Moje (tak trochu) fingovaná svatba"/>
    <s v="Penelope Bloom"/>
    <n v="279"/>
    <n v="64"/>
    <s v="měkká vazba"/>
    <s v="Romantika &amp; Erotika"/>
    <n v="215"/>
    <n v="0.77060931899641572"/>
    <n v="0"/>
    <x v="0"/>
  </r>
  <r>
    <s v="Podezřelý"/>
    <s v="Paulina Świst"/>
    <n v="289"/>
    <n v="182"/>
    <s v="měkká vazba"/>
    <s v="Romantika &amp; Erotika"/>
    <n v="107"/>
    <n v="0.37024221453287198"/>
    <n v="0"/>
    <x v="0"/>
  </r>
  <r>
    <s v="Velká kniha magie"/>
    <s v="Lidia Pradas"/>
    <n v="319"/>
    <n v="271"/>
    <s v="měkká vazba"/>
    <s v="Scifi &amp; Fantasy &amp; Horor"/>
    <n v="48"/>
    <n v="0.15047021943573669"/>
    <n v="0"/>
    <x v="0"/>
  </r>
  <r>
    <s v="Na útěku"/>
    <s v="Lilka Płonka"/>
    <n v="279"/>
    <n v="128"/>
    <s v="měkká vazba"/>
    <s v="Romantika &amp; Erotika"/>
    <n v="151"/>
    <n v="0.54121863799283154"/>
    <n v="0"/>
    <x v="0"/>
  </r>
  <r>
    <s v="Skutečná"/>
    <s v="Šárka Przewozná"/>
    <n v="279"/>
    <n v="170"/>
    <s v="měkká vazba"/>
    <s v="Krimi &amp; thriller"/>
    <n v="109"/>
    <n v="0.39068100358422941"/>
    <n v="0"/>
    <x v="0"/>
  </r>
  <r>
    <s v="Knihovna malých zázraků"/>
    <s v="Sara Nisha Adams"/>
    <n v="319"/>
    <n v="191"/>
    <s v="pevná vazba"/>
    <s v="Beletrie"/>
    <n v="128"/>
    <n v="0.40125391849529779"/>
    <n v="0"/>
    <x v="0"/>
  </r>
  <r>
    <s v="Pes baskervillský - grafický román"/>
    <s v="Sir Arthur Conan Doyle"/>
    <n v="349"/>
    <n v="290"/>
    <s v="pevná vazba"/>
    <s v="Scifi &amp; Fantasy &amp; Horor"/>
    <n v="59"/>
    <n v="0.16905444126074498"/>
    <n v="0"/>
    <x v="0"/>
  </r>
  <r>
    <s v="Případ prezident"/>
    <s v="Marc Elsberg"/>
    <n v="359"/>
    <n v="251"/>
    <s v="pevná vazba"/>
    <s v="Krimi &amp; thriller"/>
    <n v="108"/>
    <n v="0.30083565459610029"/>
    <n v="0"/>
    <x v="0"/>
  </r>
  <r>
    <s v="Mé přítelkyně z Ravensbrücku"/>
    <s v="Magda Knedler"/>
    <n v="319"/>
    <n v="268"/>
    <s v="pevná vazba"/>
    <s v="Historie &amp; války"/>
    <n v="51"/>
    <n v="0.15987460815047022"/>
    <n v="0"/>
    <x v="1"/>
  </r>
  <r>
    <s v="Blackout"/>
    <s v="Marc Elsberg"/>
    <n v="319"/>
    <n v="246"/>
    <s v="pevná vazba"/>
    <s v="Krimi &amp; thriller"/>
    <n v="73"/>
    <n v="0.22884012539184953"/>
    <n v="0"/>
    <x v="0"/>
  </r>
  <r>
    <s v="Někdo jiný"/>
    <s v="Laura Kneidl"/>
    <n v="319"/>
    <n v="166"/>
    <s v="pevná vazba"/>
    <s v="Romantika &amp; Erotika"/>
    <n v="153"/>
    <n v="0.47962382445141066"/>
    <n v="0"/>
    <x v="0"/>
  </r>
  <r>
    <s v="Průvodce"/>
    <s v="Peter Heller"/>
    <n v="319"/>
    <n v="246"/>
    <s v="pevná vazba"/>
    <s v="Krimi &amp; thriller"/>
    <n v="73"/>
    <n v="0.22884012539184953"/>
    <n v="0"/>
    <x v="0"/>
  </r>
  <r>
    <s v="Někdo zůstává"/>
    <s v="Laura Kneidl"/>
    <n v="319"/>
    <n v="134"/>
    <s v="pevná vazba"/>
    <s v="Romantika &amp; Erotika"/>
    <n v="185"/>
    <n v="0.57993730407523514"/>
    <n v="0"/>
    <x v="0"/>
  </r>
  <r>
    <s v="Sherlock Holmes a krvavá zrada"/>
    <s v="Mark A. Latham"/>
    <n v="319"/>
    <n v="246"/>
    <s v="pevná vazba"/>
    <s v="Krimi &amp; thriller"/>
    <n v="73"/>
    <n v="0.22884012539184953"/>
    <n v="0"/>
    <x v="0"/>
  </r>
  <r>
    <s v="První den zbytku života"/>
    <s v="Maud Ankaoua"/>
    <n v="319"/>
    <n v="195"/>
    <s v="pevná vazba"/>
    <s v="Beletrie"/>
    <n v="124"/>
    <n v="0.38871473354231972"/>
    <n v="0"/>
    <x v="0"/>
  </r>
  <r>
    <s v="Země"/>
    <s v="Eloy Moreno"/>
    <n v="319"/>
    <n v="239"/>
    <s v="měkká vazba"/>
    <s v="Scifi &amp; Fantasy &amp; Horor"/>
    <n v="80"/>
    <n v="0.2507836990595611"/>
    <n v="0"/>
    <x v="0"/>
  </r>
  <r>
    <s v="Velká desítka: nejnebezpečnější zvířata"/>
    <s v="Cristina Banfi"/>
    <n v="199"/>
    <n v="147"/>
    <s v="pevná vazba"/>
    <s v="Ekonomie &amp; Naučné &amp; Věda"/>
    <n v="52"/>
    <n v="0.2613065326633166"/>
    <n v="0"/>
    <x v="1"/>
  </r>
  <r>
    <s v="Světla na Labi"/>
    <s v="Miriam Georg"/>
    <n v="399"/>
    <n v="347"/>
    <s v="pevná vazba"/>
    <s v="Historie &amp; války"/>
    <n v="52"/>
    <n v="0.13032581453634084"/>
    <n v="0"/>
    <x v="1"/>
  </r>
  <r>
    <s v="Zloději tváří"/>
    <s v="A. M. Shine"/>
    <n v="319"/>
    <n v="252"/>
    <s v="pevná vazba"/>
    <s v="Krimi &amp; thriller"/>
    <n v="67"/>
    <n v="0.21003134796238246"/>
    <n v="0"/>
    <x v="0"/>
  </r>
  <r>
    <s v="Kniha dveří"/>
    <s v="Gareth Brown"/>
    <n v="359"/>
    <n v="244"/>
    <s v="měkká vazba"/>
    <s v="Scifi &amp; Fantasy &amp; Horor"/>
    <n v="115"/>
    <n v="0.3203342618384401"/>
    <n v="0"/>
    <x v="0"/>
  </r>
  <r>
    <s v="Poslední oběť"/>
    <s v="Riley Sager"/>
    <n v="319"/>
    <n v="242"/>
    <s v="pevná vazba"/>
    <s v="Krimi &amp; thriller"/>
    <n v="77"/>
    <n v="0.2413793103448276"/>
    <n v="0"/>
    <x v="0"/>
  </r>
  <r>
    <s v="Nebuďte za ha*zla"/>
    <s v="Anja Niekerken"/>
    <n v="279"/>
    <n v="176"/>
    <s v="pevná vazba"/>
    <s v="Psychologie &amp; Spiritualita &amp; Esoterika"/>
    <n v="103"/>
    <n v="0.36917562724014336"/>
    <n v="0"/>
    <x v="1"/>
  </r>
  <r>
    <s v="Rekviem za sen"/>
    <s v="Hubert Selby jr."/>
    <n v="299"/>
    <n v="188"/>
    <s v="pevná vazba"/>
    <s v="Beletrie"/>
    <n v="111"/>
    <n v="0.37123745819397991"/>
    <n v="0"/>
    <x v="0"/>
  </r>
  <r>
    <s v="Mlha"/>
    <s v="Ragnar Jónasson"/>
    <n v="289"/>
    <n v="225"/>
    <s v="pevná vazba"/>
    <s v="Krimi &amp; thriller"/>
    <n v="64"/>
    <n v="0.22145328719723184"/>
    <n v="0"/>
    <x v="0"/>
  </r>
  <r>
    <s v="Zářivá noc hvězd a ledu"/>
    <s v="Rebecca Connolly"/>
    <n v="319"/>
    <n v="268"/>
    <s v="pevná vazba"/>
    <s v="Historie &amp; války"/>
    <n v="51"/>
    <n v="0.15987460815047022"/>
    <n v="0"/>
    <x v="1"/>
  </r>
  <r>
    <s v="V kleci"/>
    <s v="Ellison Cooper"/>
    <n v="319"/>
    <n v="246"/>
    <s v="pevná vazba"/>
    <s v="Krimi &amp; thriller"/>
    <n v="73"/>
    <n v="0.22884012539184953"/>
    <n v="0"/>
    <x v="0"/>
  </r>
  <r>
    <s v="Město strachu"/>
    <s v="Alexander Gordon Smith"/>
    <n v="279"/>
    <n v="120"/>
    <s v="měkká vazba"/>
    <s v="Krimi &amp; thriller"/>
    <n v="159"/>
    <n v="0.56989247311827962"/>
    <n v="0"/>
    <x v="0"/>
  </r>
  <r>
    <s v="Sherlock Holmes a miskatonická monstra"/>
    <s v="James Lovegrove"/>
    <n v="319"/>
    <n v="332"/>
    <s v="pevná vazba"/>
    <s v="Krimi &amp; thriller"/>
    <n v="-13"/>
    <n v="-4.0752351097178681E-2"/>
    <n v="0"/>
    <x v="0"/>
  </r>
  <r>
    <s v="Čtenářský klub osamělých srdcí"/>
    <s v="Lucy Gilmore"/>
    <n v="319"/>
    <n v="220"/>
    <s v="pevná vazba"/>
    <s v="Beletrie"/>
    <n v="99"/>
    <n v="0.31034482758620691"/>
    <n v="0"/>
    <x v="0"/>
  </r>
  <r>
    <s v="Hotel času"/>
    <s v="Emilly Ross"/>
    <n v="279"/>
    <n v="184"/>
    <s v="měkká vazba"/>
    <s v="Krimi &amp; thriller"/>
    <n v="95"/>
    <n v="0.34050179211469533"/>
    <n v="0"/>
    <x v="0"/>
  </r>
  <r>
    <s v="Někdo nový"/>
    <s v="Laura Kneidl"/>
    <n v="319"/>
    <n v="121"/>
    <s v="pevná vazba"/>
    <s v="Romantika &amp; Erotika"/>
    <n v="198"/>
    <n v="0.62068965517241381"/>
    <n v="0"/>
    <x v="0"/>
  </r>
  <r>
    <s v="Zvířecí nechuťáci"/>
    <s v="Cristina M. Banfiová"/>
    <n v="299"/>
    <n v="245"/>
    <s v="pevná vazba"/>
    <s v="Ekonomie &amp; Naučné &amp; Věda"/>
    <n v="54"/>
    <n v="0.1806020066889632"/>
    <n v="0"/>
    <x v="1"/>
  </r>
  <r>
    <s v="Svět dinosaurů"/>
    <s v="Cristina M. Banfiová"/>
    <n v="299"/>
    <n v="239"/>
    <s v="pevná vazba"/>
    <s v="Ekonomie &amp; Naučné &amp; Věda"/>
    <n v="60"/>
    <n v="0.20066889632107024"/>
    <n v="0"/>
    <x v="1"/>
  </r>
  <r>
    <s v="Voltová královna"/>
    <s v="Amanda Foody"/>
    <n v="399"/>
    <n v="335"/>
    <s v="pevná vazba"/>
    <s v="Krimi &amp; thriller"/>
    <n v="64"/>
    <n v="0.16040100250626566"/>
    <n v="0"/>
    <x v="0"/>
  </r>
  <r>
    <s v="Někdo klepe"/>
    <s v="T.W. Elis"/>
    <n v="319"/>
    <n v="233"/>
    <s v="pevná vazba"/>
    <s v="Krimi &amp; thriller"/>
    <n v="86"/>
    <n v="0.26959247648902823"/>
    <n v="0"/>
    <x v="0"/>
  </r>
  <r>
    <s v="Hon na Bubáka"/>
    <s v="Richard Chizmar"/>
    <n v="319"/>
    <n v="191"/>
    <s v="pevná vazba"/>
    <s v="Krimi &amp; thriller"/>
    <n v="128"/>
    <n v="0.40125391849529779"/>
    <n v="0"/>
    <x v="0"/>
  </r>
  <r>
    <s v="Antická mytologie"/>
    <s v="Pangea"/>
    <n v="399"/>
    <n v="395"/>
    <s v="pevná vazba"/>
    <s v="Scifi &amp; Fantasy &amp; Horor"/>
    <n v="4"/>
    <n v="1.0025062656641603E-2"/>
    <n v="0"/>
    <x v="0"/>
  </r>
  <r>
    <s v="Pro rodinu vše"/>
    <s v="Phoebe Morgan"/>
    <n v="319"/>
    <n v="262"/>
    <s v="pevná vazba"/>
    <s v="Krimi &amp; thriller"/>
    <n v="57"/>
    <n v="0.17868338557993729"/>
    <n v="0"/>
    <x v="0"/>
  </r>
  <r>
    <s v="Příze: Hledání vnitřní svobody"/>
    <s v="Natalia de Barbaro"/>
    <n v="319"/>
    <n v="207"/>
    <s v="pevná vazba"/>
    <s v="Psychologie &amp; Spiritualita &amp; Esoterika"/>
    <n v="112"/>
    <n v="0.35109717868338558"/>
    <n v="0"/>
    <x v="1"/>
  </r>
  <r>
    <s v="Liktorův meč"/>
    <s v="Gene Wolfe"/>
    <n v="319"/>
    <n v="246"/>
    <s v="pevná vazba"/>
    <s v="Scifi &amp; Fantasy &amp; Horor"/>
    <n v="73"/>
    <n v="0.22884012539184953"/>
    <n v="0"/>
    <x v="0"/>
  </r>
  <r>
    <s v="BBQ"/>
    <s v="Oliver Sievers"/>
    <n v="319"/>
    <n v="271"/>
    <s v="pevná vazba"/>
    <s v="Vaření &amp; lifestyle"/>
    <n v="48"/>
    <n v="0.15047021943573669"/>
    <n v="0"/>
    <x v="0"/>
  </r>
  <r>
    <s v="Čtenářský kroužek na konci světa"/>
    <s v="Frida Skybäck"/>
    <n v="319"/>
    <n v="169"/>
    <s v="pevná vazba"/>
    <s v="Romantika &amp; Erotika"/>
    <n v="150"/>
    <n v="0.47021943573667713"/>
    <n v="0"/>
    <x v="0"/>
  </r>
  <r>
    <s v="Nekonečný pád: Vzhůru nohama"/>
    <s v="Sarah Sprinz"/>
    <n v="99"/>
    <n v="36"/>
    <s v="měkká vazba"/>
    <s v="Romantika &amp; Erotika"/>
    <n v="63"/>
    <n v="0.63636363636363635"/>
    <n v="0"/>
    <x v="0"/>
  </r>
  <r>
    <s v="Pád zkázy a hněvu"/>
    <s v="Jennifer L. Armentrout"/>
    <n v="469"/>
    <n v="385"/>
    <s v="pevná vazba"/>
    <s v="Scifi &amp; Fantasy &amp; Horor"/>
    <n v="84"/>
    <n v="0.17910447761194029"/>
    <n v="0"/>
    <x v="0"/>
  </r>
  <r>
    <s v="Sen o stromě"/>
    <s v="Maja Lunde"/>
    <n v="399"/>
    <n v="231"/>
    <s v="pevná vazba"/>
    <s v="Beletrie"/>
    <n v="168"/>
    <n v="0.42105263157894735"/>
    <n v="0"/>
    <x v="0"/>
  </r>
  <r>
    <s v="Lilly"/>
    <s v="Hana Repová"/>
    <n v="319"/>
    <n v="201"/>
    <s v="pevná vazba"/>
    <s v="Romantika &amp; Erotika"/>
    <n v="118"/>
    <n v="0.36990595611285265"/>
    <n v="0"/>
    <x v="0"/>
  </r>
  <r>
    <s v="Strach a hnus v Las Vegas"/>
    <s v="Hunter S. Thompson"/>
    <n v="239"/>
    <n v="155"/>
    <s v="pevná vazba"/>
    <s v="Beletrie"/>
    <n v="84"/>
    <n v="0.35146443514644349"/>
    <n v="0"/>
    <x v="0"/>
  </r>
  <r>
    <s v="Motýlek"/>
    <s v="Henri Charriere"/>
    <n v="399"/>
    <n v="303"/>
    <s v="pevná vazba"/>
    <s v="Beletrie"/>
    <n v="96"/>
    <n v="0.24060150375939848"/>
    <n v="0"/>
    <x v="0"/>
  </r>
  <r>
    <s v="Kavárna s vůní perníčků"/>
    <s v="Laurie Gilmorová"/>
    <n v="309"/>
    <n v="176"/>
    <s v="pevná vazba"/>
    <s v="Romantika &amp; Erotika"/>
    <n v="133"/>
    <n v="0.43042071197411003"/>
    <n v="0"/>
    <x v="0"/>
  </r>
  <r>
    <s v="Strategie úniku"/>
    <s v="Martha Wells"/>
    <n v="199"/>
    <n v="151"/>
    <s v="pevná vazba"/>
    <s v="Scifi &amp; Fantasy &amp; Horor"/>
    <n v="48"/>
    <n v="0.24120603015075376"/>
    <n v="0"/>
    <x v="0"/>
  </r>
  <r>
    <s v="Filix Wood: Přežije ten nejslabší"/>
    <s v="Petrus Dahlin"/>
    <n v="329"/>
    <n v="296"/>
    <s v="pevná vazba"/>
    <s v="Scifi &amp; Fantasy &amp; Horor"/>
    <n v="33"/>
    <n v="0.10030395136778116"/>
    <n v="0"/>
    <x v="0"/>
  </r>
  <r>
    <s v="Odvrácená strana mysli"/>
    <s v="Kerry Daynes"/>
    <n v="319"/>
    <n v="242"/>
    <s v="pevná vazba"/>
    <s v="Krimi &amp; thriller"/>
    <n v="77"/>
    <n v="0.2413793103448276"/>
    <n v="0"/>
    <x v="0"/>
  </r>
  <r>
    <s v="Poslední věž"/>
    <s v="Angy Skay"/>
    <n v="319"/>
    <n v="191"/>
    <s v="měkká vazba"/>
    <s v="Romantika &amp; Erotika"/>
    <n v="128"/>
    <n v="0.40125391849529779"/>
    <n v="0"/>
    <x v="0"/>
  </r>
  <r>
    <s v="Gladiátoři z táborů smrti"/>
    <s v="Andrzej Fedorowicz"/>
    <n v="289"/>
    <n v="168"/>
    <s v="pevná vazba"/>
    <s v="Historie &amp; války"/>
    <n v="121"/>
    <n v="0.41868512110726641"/>
    <n v="0"/>
    <x v="1"/>
  </r>
  <r>
    <s v="Zvířecí vynálezci"/>
    <s v="Christiane Dorion"/>
    <n v="329"/>
    <n v="286"/>
    <s v="pevná vazba"/>
    <s v="Ekonomie &amp; Naučné &amp; Věda"/>
    <n v="43"/>
    <n v="0.13069908814589665"/>
    <n v="0"/>
    <x v="1"/>
  </r>
  <r>
    <s v="Carrie Soto se vrací"/>
    <s v="Taylor Jenkins Reid"/>
    <n v="319"/>
    <n v="214"/>
    <s v="pevná vazba"/>
    <s v="Beletrie"/>
    <n v="105"/>
    <n v="0.32915360501567398"/>
    <n v="0"/>
    <x v="0"/>
  </r>
  <r>
    <s v="Malý princ"/>
    <s v="Antoine de Saint-Exupéry"/>
    <n v="319"/>
    <n v="239"/>
    <s v="pevná vazba"/>
    <s v="Beletrie"/>
    <n v="80"/>
    <n v="0.2507836990595611"/>
    <n v="0"/>
    <x v="0"/>
  </r>
  <r>
    <s v="Sherlock Holmes a Shadwellské stíny"/>
    <s v="James Lovegrove"/>
    <n v="319"/>
    <n v="252"/>
    <s v="pevná vazba"/>
    <s v="Krimi &amp; thriller"/>
    <n v="67"/>
    <n v="0.21003134796238246"/>
    <n v="0"/>
    <x v="0"/>
  </r>
  <r>
    <s v="Proces změny"/>
    <s v="Martha Wells"/>
    <n v="199"/>
    <n v="203"/>
    <s v="pevná vazba"/>
    <s v="Scifi &amp; Fantasy &amp; Horor"/>
    <n v="-4"/>
    <n v="-2.0100502512562814E-2"/>
    <n v="0"/>
    <x v="0"/>
  </r>
  <r>
    <s v="Jak si zbytečně nekomplikovat život"/>
    <s v="Rafael Santandreu"/>
    <n v="319"/>
    <n v="274"/>
    <s v="měkká vazba"/>
    <s v="Psychologie &amp; Spiritualita &amp; Esoterika"/>
    <n v="45"/>
    <n v="0.14106583072100312"/>
    <n v="0"/>
    <x v="1"/>
  </r>
  <r>
    <s v="Greenwich Park"/>
    <s v="Katherine Faulkner"/>
    <n v="319"/>
    <n v="287"/>
    <s v="pevná vazba"/>
    <s v="Krimi &amp; thriller"/>
    <n v="32"/>
    <n v="0.10031347962382445"/>
    <n v="0"/>
    <x v="0"/>
  </r>
  <r>
    <s v="Příliš hlučná zvířata"/>
    <s v="Silke Schellhammer"/>
    <n v="279"/>
    <n v="190"/>
    <s v="pevná vazba"/>
    <s v="Scifi &amp; Fantasy &amp; Horor"/>
    <n v="89"/>
    <n v="0.31899641577060933"/>
    <n v="0"/>
    <x v="0"/>
  </r>
  <r>
    <s v="Vlk z Wessexu"/>
    <s v="Matthew Harffy"/>
    <n v="319"/>
    <n v="226"/>
    <s v="pevná vazba"/>
    <s v="Historie &amp; války"/>
    <n v="93"/>
    <n v="0.29153605015673983"/>
    <n v="0"/>
    <x v="1"/>
  </r>
  <r>
    <s v="Nekroskop: Vampýři"/>
    <s v="Brian Lumley"/>
    <n v="319"/>
    <n v="198"/>
    <s v="měkká vazba"/>
    <s v="Scifi &amp; Fantasy &amp; Horor"/>
    <n v="121"/>
    <n v="0.37931034482758619"/>
    <n v="0"/>
    <x v="0"/>
  </r>
  <r>
    <s v="Zaklínačky potíží"/>
    <s v="P. C. Castová"/>
    <n v="319"/>
    <n v="274"/>
    <s v="pevná vazba"/>
    <s v="Scifi &amp; Fantasy &amp; Horor"/>
    <n v="45"/>
    <n v="0.14106583072100312"/>
    <n v="0"/>
    <x v="0"/>
  </r>
  <r>
    <s v="Hravý atlas"/>
    <s v="Kate Daviesová"/>
    <n v="399"/>
    <n v="251"/>
    <s v="pevná vazba"/>
    <s v="Ekonomie &amp; Naučné &amp; Věda"/>
    <n v="148"/>
    <n v="0.37092731829573933"/>
    <n v="0"/>
    <x v="1"/>
  </r>
  <r>
    <s v="Vdovy"/>
    <s v="Pascal Engman"/>
    <n v="399"/>
    <n v="311"/>
    <s v="pevná vazba"/>
    <s v="Krimi &amp; thriller"/>
    <n v="88"/>
    <n v="0.22055137844611528"/>
    <n v="0"/>
    <x v="0"/>
  </r>
  <r>
    <s v="Tajemství bajek: Lišák a čápice"/>
    <s v="Alexandre Jardin"/>
    <n v="159"/>
    <n v="118"/>
    <s v="pevná vazba"/>
    <s v="Scifi &amp; Fantasy &amp; Horor"/>
    <n v="41"/>
    <n v="0.25786163522012578"/>
    <n v="0"/>
    <x v="0"/>
  </r>
  <r>
    <s v="Místodržící"/>
    <s v="Adam Przechrzta"/>
    <n v="319"/>
    <n v="265"/>
    <s v="měkká vazba"/>
    <s v="Scifi &amp; Fantasy &amp; Horor"/>
    <n v="54"/>
    <n v="0.16927899686520376"/>
    <n v="0"/>
    <x v="0"/>
  </r>
  <r>
    <s v="Společenství"/>
    <s v="Bentley Little"/>
    <n v="319"/>
    <n v="239"/>
    <s v="pevná vazba"/>
    <s v="Krimi &amp; thriller"/>
    <n v="80"/>
    <n v="0.2507836990595611"/>
    <n v="0"/>
    <x v="0"/>
  </r>
  <r>
    <s v="Poznamenaní stíny"/>
    <s v="Marianne Cedervall"/>
    <n v="319"/>
    <n v="249"/>
    <s v="pevná vazba"/>
    <s v="Krimi &amp; thriller"/>
    <n v="70"/>
    <n v="0.21943573667711599"/>
    <n v="0"/>
    <x v="0"/>
  </r>
  <r>
    <s v="Kluk napravo"/>
    <s v="Kate Stewart"/>
    <n v="319"/>
    <n v="134"/>
    <s v="pevná vazba"/>
    <s v="Romantika &amp; Erotika"/>
    <n v="185"/>
    <n v="0.57993730407523514"/>
    <n v="0"/>
    <x v="0"/>
  </r>
  <r>
    <s v="Tajemství červa"/>
    <s v="Robert Bloch"/>
    <n v="279"/>
    <n v="173"/>
    <s v="měkká vazba"/>
    <s v="Krimi &amp; thriller"/>
    <n v="106"/>
    <n v="0.37992831541218636"/>
    <n v="0"/>
    <x v="0"/>
  </r>
  <r>
    <s v="Vtipné zadky, fikané zobáky"/>
    <s v="Sean Taylor"/>
    <n v="279"/>
    <n v="201"/>
    <s v="pevná vazba"/>
    <s v="Ekonomie &amp; Naučné &amp; Věda"/>
    <n v="78"/>
    <n v="0.27956989247311825"/>
    <n v="0"/>
    <x v="1"/>
  </r>
  <r>
    <s v="Přírodní čarodějnictví"/>
    <s v="Ellen Duganová"/>
    <n v="239"/>
    <n v="177"/>
    <s v="měkká vazba"/>
    <s v="Scifi &amp; Fantasy &amp; Horor"/>
    <n v="62"/>
    <n v="0.2594142259414226"/>
    <n v="0"/>
    <x v="0"/>
  </r>
  <r>
    <s v="Propojte se!"/>
    <s v="Dale Carnegie"/>
    <n v="319"/>
    <n v="246"/>
    <s v="pevná vazba"/>
    <s v="Psychologie &amp; Spiritualita &amp; Esoterika"/>
    <n v="73"/>
    <n v="0.22884012539184953"/>
    <n v="0"/>
    <x v="1"/>
  </r>
  <r>
    <s v="Vánice"/>
    <s v="Flint Maxwell"/>
    <n v="99"/>
    <n v="71"/>
    <s v="pevná vazba"/>
    <s v="Krimi &amp; thriller"/>
    <n v="28"/>
    <n v="0.28282828282828282"/>
    <n v="0"/>
    <x v="0"/>
  </r>
  <r>
    <s v="Král bláznů"/>
    <s v="Amanda Foody"/>
    <n v="419"/>
    <n v="323"/>
    <s v="pevná vazba"/>
    <s v="Krimi &amp; thriller"/>
    <n v="96"/>
    <n v="0.22911694510739858"/>
    <n v="0"/>
    <x v="0"/>
  </r>
  <r>
    <s v="Kniha, která má odpověď na vše"/>
    <s v="Drobek"/>
    <n v="639"/>
    <n v="543"/>
    <s v="pevná vazba"/>
    <s v="Ekonomie &amp; Naučné &amp; Věda"/>
    <n v="96"/>
    <n v="0.15023474178403756"/>
    <n v="0"/>
    <x v="1"/>
  </r>
  <r>
    <s v="Podivná doba"/>
    <s v="Caimh McDonnell"/>
    <n v="99"/>
    <n v="63"/>
    <s v="měkká vazba"/>
    <s v="Scifi &amp; Fantasy &amp; Horor"/>
    <n v="36"/>
    <n v="0.36363636363636365"/>
    <n v="0"/>
    <x v="0"/>
  </r>
  <r>
    <s v="Dračí svět"/>
    <s v="Tamara Macfarlane"/>
    <n v="319"/>
    <n v="284"/>
    <s v="pevná vazba"/>
    <s v="Scifi &amp; Fantasy &amp; Horor"/>
    <n v="35"/>
    <n v="0.109717868338558"/>
    <n v="0"/>
    <x v="0"/>
  </r>
  <r>
    <s v="Sherlock Holmes a Pláč nevinných"/>
    <s v="Cavan Scott"/>
    <n v="319"/>
    <n v="198"/>
    <s v="pevná vazba"/>
    <s v="Krimi &amp; thriller"/>
    <n v="121"/>
    <n v="0.37931034482758619"/>
    <n v="0"/>
    <x v="0"/>
  </r>
  <r>
    <s v="Výpadek systémů"/>
    <s v="Martha Wells"/>
    <n v="99"/>
    <n v="48"/>
    <s v="pevná vazba"/>
    <s v="Scifi &amp; Fantasy &amp; Horor"/>
    <n v="51"/>
    <n v="0.51515151515151514"/>
    <n v="0"/>
    <x v="0"/>
  </r>
  <r>
    <s v="Rusovláska z Osvětimi"/>
    <s v="Nechama Birnbaum"/>
    <n v="319"/>
    <n v="287"/>
    <s v="pevná vazba"/>
    <s v="Historie &amp; války"/>
    <n v="32"/>
    <n v="0.10031347962382445"/>
    <n v="0"/>
    <x v="1"/>
  </r>
  <r>
    <s v="Krakatit"/>
    <s v="Karel Čapek"/>
    <n v="159"/>
    <n v="75"/>
    <s v="měkká vazba"/>
    <s v="Beletrie"/>
    <n v="84"/>
    <n v="0.52830188679245282"/>
    <n v="0"/>
    <x v="0"/>
  </r>
  <r>
    <s v="Dokonalá pohádka"/>
    <s v="Elísabet Benavent"/>
    <n v="399"/>
    <n v="211"/>
    <s v="pevná vazba"/>
    <s v="Romantika &amp; Erotika"/>
    <n v="188"/>
    <n v="0.47117794486215536"/>
    <n v="0"/>
    <x v="0"/>
  </r>
  <r>
    <s v="Za každou lží"/>
    <s v="Christina McDonald"/>
    <n v="319"/>
    <n v="322"/>
    <s v="pevná vazba"/>
    <s v="Krimi &amp; thriller"/>
    <n v="-3"/>
    <n v="-9.4043887147335428E-3"/>
    <n v="0"/>
    <x v="0"/>
  </r>
  <r>
    <s v="Než jsi poznala mé jméno"/>
    <s v="Jacqueline Bublitz"/>
    <n v="319"/>
    <n v="242"/>
    <s v="pevná vazba"/>
    <s v="Krimi &amp; thriller"/>
    <n v="77"/>
    <n v="0.2413793103448276"/>
    <n v="0"/>
    <x v="0"/>
  </r>
  <r>
    <s v="Kurátorka"/>
    <s v="Owen King"/>
    <n v="399"/>
    <n v="335"/>
    <s v="pevná vazba"/>
    <s v="Krimi &amp; thriller"/>
    <n v="64"/>
    <n v="0.16040100250626566"/>
    <n v="0"/>
    <x v="0"/>
  </r>
  <r>
    <s v="Numerologie: Váš osobní průvodce"/>
    <s v="Sasha Fentonová"/>
    <n v="319"/>
    <n v="268"/>
    <s v="pevná vazba"/>
    <s v="Psychologie &amp; Spiritualita &amp; Esoterika"/>
    <n v="51"/>
    <n v="0.15987460815047022"/>
    <n v="0"/>
    <x v="1"/>
  </r>
  <r>
    <s v="Cesta za domovem"/>
    <s v="Jennifer Rosner"/>
    <n v="319"/>
    <n v="306"/>
    <s v="pevná vazba"/>
    <s v="Historie &amp; války"/>
    <n v="13"/>
    <n v="4.0752351097178681E-2"/>
    <n v="0"/>
    <x v="1"/>
  </r>
  <r>
    <s v="Tajemství bajek: Zajíc a želva"/>
    <s v="Alexandre Jardin"/>
    <n v="159"/>
    <n v="126"/>
    <s v="pevná vazba"/>
    <s v="Scifi &amp; Fantasy &amp; Horor"/>
    <n v="33"/>
    <n v="0.20754716981132076"/>
    <n v="0"/>
    <x v="0"/>
  </r>
  <r>
    <s v="Numerologie"/>
    <s v="Rosemaree Templeton"/>
    <n v="279"/>
    <n v="206"/>
    <s v="pevná vazba"/>
    <s v="Psychologie &amp; Spiritualita &amp; Esoterika"/>
    <n v="73"/>
    <n v="0.26164874551971329"/>
    <n v="0"/>
    <x v="1"/>
  </r>
  <r>
    <s v="Ostrov větrných koní: Dobrodružství v mlze a divočině"/>
    <s v="Eva Hierteis"/>
    <n v="279"/>
    <n v="248"/>
    <s v="pevná vazba"/>
    <s v="Scifi &amp; Fantasy &amp; Horor"/>
    <n v="31"/>
    <n v="0.1111111111111111"/>
    <n v="0"/>
    <x v="0"/>
  </r>
  <r>
    <s v="Paní Quinnová na cestě ke slávě"/>
    <s v="Olivia Ford"/>
    <n v="319"/>
    <n v="255"/>
    <s v="pevná vazba"/>
    <s v="Beletrie"/>
    <n v="64"/>
    <n v="0.20062695924764889"/>
    <n v="0"/>
    <x v="0"/>
  </r>
  <r>
    <s v="Tarotové karty moderních bohyň"/>
    <s v="Cecilia Lattari"/>
    <n v="399"/>
    <n v="267"/>
    <s v="pevná vazba"/>
    <s v="Psychologie &amp; Spiritualita &amp; Esoterika"/>
    <n v="132"/>
    <n v="0.33082706766917291"/>
    <n v="0"/>
    <x v="1"/>
  </r>
  <r>
    <s v="Stín"/>
    <s v="Adam Przechrzta"/>
    <n v="319"/>
    <n v="249"/>
    <s v="měkká vazba"/>
    <s v="Scifi &amp; Fantasy &amp; Horor"/>
    <n v="70"/>
    <n v="0.21943573667711599"/>
    <n v="0"/>
    <x v="0"/>
  </r>
  <r>
    <s v="Kniha útěchy"/>
    <s v="Matt Haig"/>
    <n v="319"/>
    <n v="223"/>
    <s v="pevná vazba"/>
    <s v="Psychologie &amp; Spiritualita &amp; Esoterika"/>
    <n v="96"/>
    <n v="0.30094043887147337"/>
    <n v="0"/>
    <x v="1"/>
  </r>
  <r>
    <s v="Strážkyně Metsan Valo"/>
    <s v="Wendy Webb"/>
    <n v="319"/>
    <n v="252"/>
    <s v="pevná vazba"/>
    <s v="Krimi &amp; thriller"/>
    <n v="67"/>
    <n v="0.21003134796238246"/>
    <n v="0"/>
    <x v="0"/>
  </r>
  <r>
    <s v="Mexická domácí kuchyně"/>
    <s v="Mely Martinéz"/>
    <n v="319"/>
    <n v="268"/>
    <s v="pevná vazba"/>
    <s v="Vaření &amp; lifestyle"/>
    <n v="51"/>
    <n v="0.15987460815047022"/>
    <n v="0"/>
    <x v="0"/>
  </r>
  <r>
    <s v="Druhý život Adolfa Eichmanna"/>
    <s v="Ariel Magnus"/>
    <n v="279"/>
    <n v="220"/>
    <s v="pevná vazba"/>
    <s v="Historie &amp; války"/>
    <n v="59"/>
    <n v="0.21146953405017921"/>
    <n v="0"/>
    <x v="1"/>
  </r>
  <r>
    <s v="Chybný protokol"/>
    <s v="Martha Wells"/>
    <n v="199"/>
    <n v="127"/>
    <s v="pevná vazba"/>
    <s v="Scifi &amp; Fantasy &amp; Horor"/>
    <n v="72"/>
    <n v="0.36180904522613067"/>
    <n v="0"/>
    <x v="0"/>
  </r>
  <r>
    <s v="Mrazení"/>
    <s v="Flint Maxwell"/>
    <n v="279"/>
    <n v="212"/>
    <s v="pevná vazba"/>
    <s v="Krimi &amp; thriller"/>
    <n v="67"/>
    <n v="0.24014336917562723"/>
    <n v="0"/>
    <x v="0"/>
  </r>
  <r>
    <s v="Vostrá Adéla: Všechno špatně dopadne"/>
    <s v="Mr. Tan"/>
    <n v="239"/>
    <n v="153"/>
    <s v="měkká vazba"/>
    <s v="Umění &amp; Kultura &amp; Hobby"/>
    <n v="86"/>
    <n v="0.35983263598326359"/>
    <n v="0"/>
    <x v="0"/>
  </r>
  <r>
    <s v="Usínáme se zvířaty"/>
    <s v="Drobek"/>
    <n v="319"/>
    <n v="274"/>
    <s v="pevná vazba"/>
    <s v="Ekonomie &amp; Naučné &amp; Věda"/>
    <n v="45"/>
    <n v="0.14106583072100312"/>
    <n v="0"/>
    <x v="1"/>
  </r>
  <r>
    <s v="Bílá tma"/>
    <s v="Danielle Girard"/>
    <n v="299"/>
    <n v="263"/>
    <s v="pevná vazba"/>
    <s v="Krimi &amp; thriller"/>
    <n v="36"/>
    <n v="0.12040133779264214"/>
    <n v="0"/>
    <x v="0"/>
  </r>
  <r>
    <s v="Přízraky Brynn Wilderové"/>
    <s v="Wendy Webbová"/>
    <n v="279"/>
    <n v="159"/>
    <s v="pevná vazba"/>
    <s v="Krimi &amp; thriller"/>
    <n v="120"/>
    <n v="0.43010752688172044"/>
    <n v="0"/>
    <x v="0"/>
  </r>
  <r>
    <s v="BBQ - Steaky a burgery"/>
    <s v="Oliver Sievers"/>
    <n v="319"/>
    <n v="313"/>
    <s v="pevná vazba"/>
    <s v="Vaření &amp; lifestyle"/>
    <n v="6"/>
    <n v="1.8808777429467086E-2"/>
    <n v="0"/>
    <x v="0"/>
  </r>
  <r>
    <s v="Reiki: Váš osobní průvodce"/>
    <s v="Des Hynes"/>
    <n v="319"/>
    <n v="309"/>
    <s v="pevná vazba"/>
    <s v="Psychologie &amp; Spiritualita &amp; Esoterika"/>
    <n v="10"/>
    <n v="3.1347962382445138E-2"/>
    <n v="0"/>
    <x v="1"/>
  </r>
  <r>
    <s v="Střet králů 3/3"/>
    <s v="George R. R. Martin"/>
    <n v="399"/>
    <n v="307"/>
    <s v="pevná vazba"/>
    <s v="Scifi &amp; Fantasy &amp; Horor"/>
    <n v="92"/>
    <n v="0.23057644110275688"/>
    <n v="0"/>
    <x v="0"/>
  </r>
  <r>
    <s v="Havárie"/>
    <s v="Torri Jan Newmanová"/>
    <n v="319"/>
    <n v="262"/>
    <s v="pevná vazba"/>
    <s v="Krimi &amp; thriller"/>
    <n v="57"/>
    <n v="0.17868338557993729"/>
    <n v="0"/>
    <x v="0"/>
  </r>
  <r>
    <s v="Velká kniha kostí"/>
    <s v="Claire Llewellyn"/>
    <n v="419"/>
    <n v="344"/>
    <s v="pevná vazba"/>
    <s v="Ekonomie &amp; Naučné &amp; Věda"/>
    <n v="75"/>
    <n v="0.17899761336515513"/>
    <n v="0"/>
    <x v="1"/>
  </r>
  <r>
    <s v="Jedna z nás je mrtvá"/>
    <s v="Jeneva Rose"/>
    <n v="319"/>
    <n v="211"/>
    <s v="pevná vazba"/>
    <s v="Krimi &amp; thriller"/>
    <n v="108"/>
    <n v="0.33855799373040751"/>
    <n v="0"/>
    <x v="0"/>
  </r>
  <r>
    <s v="Panství Greifenau: Lesk soumraku"/>
    <s v="Hanna Caspian"/>
    <n v="99"/>
    <n v="67"/>
    <s v="pevná vazba"/>
    <s v="Historie &amp; války"/>
    <n v="32"/>
    <n v="0.32323232323232326"/>
    <n v="0"/>
    <x v="1"/>
  </r>
  <r>
    <s v="Dobře známé zlo"/>
    <s v="Eileen Horne"/>
    <n v="319"/>
    <n v="242"/>
    <s v="pevná vazba"/>
    <s v="Krimi &amp; thriller"/>
    <n v="77"/>
    <n v="0.2413793103448276"/>
    <n v="0"/>
    <x v="0"/>
  </r>
  <r>
    <s v="Za tajemstvím stromů"/>
    <s v="Massimo Domenico Novellino"/>
    <n v="319"/>
    <n v="297"/>
    <s v="pevná vazba"/>
    <s v="Ekonomie &amp; Naučné &amp; Věda"/>
    <n v="22"/>
    <n v="6.8965517241379309E-2"/>
    <n v="0"/>
    <x v="1"/>
  </r>
  <r>
    <s v="Knihonoš"/>
    <s v="Carsten Henn"/>
    <n v="279"/>
    <n v="112"/>
    <s v="pevná vazba"/>
    <s v="Beletrie"/>
    <n v="167"/>
    <n v="0.59856630824372759"/>
    <n v="0"/>
    <x v="0"/>
  </r>
  <r>
    <s v="Nekroskop"/>
    <s v="Brian Lumley"/>
    <n v="319"/>
    <n v="214"/>
    <s v="měkká vazba"/>
    <s v="Scifi &amp; Fantasy &amp; Horor"/>
    <n v="105"/>
    <n v="0.32915360501567398"/>
    <n v="0"/>
    <x v="0"/>
  </r>
  <r>
    <s v="Ztracena v bílém šumu"/>
    <s v="Javier Castillo"/>
    <n v="319"/>
    <n v="252"/>
    <s v="pevná vazba"/>
    <s v="Krimi &amp; thriller"/>
    <n v="67"/>
    <n v="0.21003134796238246"/>
    <n v="0"/>
    <x v="0"/>
  </r>
  <r>
    <s v="Mám tě ráda, nemám tě ráda"/>
    <s v="Jo Watson"/>
    <n v="319"/>
    <n v="156"/>
    <s v="pevná vazba"/>
    <s v="Romantika &amp; Erotika"/>
    <n v="163"/>
    <n v="0.5109717868338558"/>
    <n v="0"/>
    <x v="0"/>
  </r>
  <r>
    <s v="Překvapivé životy zvířat"/>
    <s v="Anna Claybourneová"/>
    <n v="279"/>
    <n v="190"/>
    <s v="pevná vazba"/>
    <s v="Ekonomie &amp; Naučné &amp; Věda"/>
    <n v="89"/>
    <n v="0.31899641577060933"/>
    <n v="0"/>
    <x v="1"/>
  </r>
  <r>
    <s v="Den nula"/>
    <s v="C. Robert Cargill"/>
    <n v="319"/>
    <n v="191"/>
    <s v="pevná vazba"/>
    <s v="Scifi &amp; Fantasy &amp; Horor"/>
    <n v="128"/>
    <n v="0.40125391849529779"/>
    <n v="0"/>
    <x v="0"/>
  </r>
  <r>
    <s v="Co má kotě nejradši?"/>
    <s v="Rebo - Naše Nakladatelství"/>
    <n v="199"/>
    <n v="129"/>
    <s v="leporelo"/>
    <s v="Ekonomie &amp; Naučné &amp; Věda"/>
    <n v="70"/>
    <n v="0.35175879396984927"/>
    <n v="0"/>
    <x v="1"/>
  </r>
  <r>
    <s v="Poslední opuštěná dívka"/>
    <s v="Lisa Unger"/>
    <n v="319"/>
    <n v="220"/>
    <s v="pevná vazba"/>
    <s v="Krimi &amp; thriller"/>
    <n v="99"/>
    <n v="0.31034482758620691"/>
    <n v="0"/>
    <x v="0"/>
  </r>
  <r>
    <s v="Čaroděj ze země Oz"/>
    <s v="Lyman Frank Baum"/>
    <n v="319"/>
    <n v="211"/>
    <s v="pevná vazba"/>
    <s v="Beletrie"/>
    <n v="108"/>
    <n v="0.33855799373040751"/>
    <n v="0"/>
    <x v="0"/>
  </r>
  <r>
    <s v="Spálené mosty"/>
    <s v="Tami Fischer"/>
    <n v="319"/>
    <n v="182"/>
    <s v="pevná vazba"/>
    <s v="Romantika &amp; Erotika"/>
    <n v="137"/>
    <n v="0.42946708463949845"/>
    <n v="0"/>
    <x v="0"/>
  </r>
  <r>
    <s v="Poslední dům v Needless Street"/>
    <s v="Catriona Ward"/>
    <n v="319"/>
    <n v="284"/>
    <s v="pevná vazba"/>
    <s v="Krimi &amp; thriller"/>
    <n v="35"/>
    <n v="0.109717868338558"/>
    <n v="0"/>
    <x v="0"/>
  </r>
  <r>
    <s v="Umění smrti"/>
    <s v="David Fennell"/>
    <n v="359"/>
    <n v="323"/>
    <s v="pevná vazba"/>
    <s v="Krimi &amp; thriller"/>
    <n v="36"/>
    <n v="0.10027855153203342"/>
    <n v="0"/>
    <x v="0"/>
  </r>
  <r>
    <s v="Polární běsy"/>
    <s v="Greer Macallister"/>
    <n v="319"/>
    <n v="236"/>
    <s v="pevná vazba"/>
    <s v="Historie &amp; války"/>
    <n v="83"/>
    <n v="0.2601880877742947"/>
    <n v="0"/>
    <x v="1"/>
  </r>
  <r>
    <s v="Práskač"/>
    <s v="Jan-Erik Fjell"/>
    <n v="319"/>
    <n v="220"/>
    <s v="pevná vazba"/>
    <s v="Krimi &amp; thriller"/>
    <n v="99"/>
    <n v="0.31034482758620691"/>
    <n v="0"/>
    <x v="0"/>
  </r>
  <r>
    <s v="Černý jícen"/>
    <s v="Ronald Malfi"/>
    <n v="359"/>
    <n v="255"/>
    <s v="pevná vazba"/>
    <s v="Krimi &amp; thriller"/>
    <n v="104"/>
    <n v="0.28969359331476324"/>
    <n v="0"/>
    <x v="0"/>
  </r>
  <r>
    <s v="Nikdo ti neuvěří"/>
    <s v="Magda Knedler"/>
    <n v="319"/>
    <n v="239"/>
    <s v="pevná vazba"/>
    <s v="Historie &amp; války"/>
    <n v="80"/>
    <n v="0.2507836990595611"/>
    <n v="0"/>
    <x v="1"/>
  </r>
  <r>
    <s v="Sny: Váš osobní průvodce"/>
    <s v="Angela Mogridge"/>
    <n v="319"/>
    <n v="306"/>
    <s v="pevná vazba"/>
    <s v="Psychologie &amp; Spiritualita &amp; Esoterika"/>
    <n v="13"/>
    <n v="4.0752351097178681E-2"/>
    <n v="0"/>
    <x v="1"/>
  </r>
  <r>
    <s v="Jezte opravdové jídlo"/>
    <s v="Carlos Ríos"/>
    <n v="319"/>
    <n v="242"/>
    <s v="pevná vazba"/>
    <s v="Vaření &amp; lifestyle"/>
    <n v="77"/>
    <n v="0.2413793103448276"/>
    <n v="0"/>
    <x v="0"/>
  </r>
  <r>
    <s v="Magie ze zahrádky"/>
    <s v="Cecilia Lattari"/>
    <n v="399"/>
    <n v="339"/>
    <s v="pevná vazba"/>
    <s v="Scifi &amp; Fantasy &amp; Horor"/>
    <n v="60"/>
    <n v="0.15037593984962405"/>
    <n v="0"/>
    <x v="0"/>
  </r>
  <r>
    <s v="Můj první polibek"/>
    <s v="Kontrast"/>
    <n v="239"/>
    <n v="62"/>
    <s v="měkká vazba"/>
    <s v="Romantika &amp; Erotika"/>
    <n v="177"/>
    <n v="0.7405857740585774"/>
    <n v="0"/>
    <x v="0"/>
  </r>
  <r>
    <s v="Když nemůžeš, přidej"/>
    <s v="Brendon Burchard"/>
    <n v="299"/>
    <n v="278"/>
    <s v="pevná vazba"/>
    <s v="Psychologie &amp; Spiritualita &amp; Esoterika"/>
    <n v="21"/>
    <n v="7.0234113712374577E-2"/>
    <n v="0"/>
    <x v="1"/>
  </r>
  <r>
    <s v="Obraz Doriana Graye - grafický román"/>
    <s v="Oscar Wilde"/>
    <n v="349"/>
    <n v="286"/>
    <s v="pevná vazba"/>
    <s v="Scifi &amp; Fantasy &amp; Horor"/>
    <n v="63"/>
    <n v="0.18051575931232092"/>
    <n v="0"/>
    <x v="0"/>
  </r>
  <r>
    <s v="Jóga pro hezký den - Dobré ráno, přátelé!"/>
    <s v="Edice Knihy Omega"/>
    <n v="199"/>
    <n v="125"/>
    <s v="pevná vazba"/>
    <s v="Vaření &amp; lifestyle"/>
    <n v="74"/>
    <n v="0.37185929648241206"/>
    <n v="0"/>
    <x v="0"/>
  </r>
  <r>
    <s v="Wicca: Váš osobní průvodce"/>
    <s v="Tracie Long"/>
    <n v="319"/>
    <n v="236"/>
    <s v="pevná vazba"/>
    <s v="Scifi &amp; Fantasy &amp; Horor"/>
    <n v="83"/>
    <n v="0.2601880877742947"/>
    <n v="0"/>
    <x v="0"/>
  </r>
  <r>
    <s v="Klaun v kukuřičném poli"/>
    <s v="Adam Cesare"/>
    <n v="319"/>
    <n v="223"/>
    <s v="pevná vazba"/>
    <s v="Krimi &amp; thriller"/>
    <n v="96"/>
    <n v="0.30094043887147337"/>
    <n v="0"/>
    <x v="0"/>
  </r>
  <r>
    <s v="Severní pól, Jižní pól"/>
    <s v="Michael Bright"/>
    <n v="319"/>
    <n v="284"/>
    <s v="pevná vazba"/>
    <s v="Ekonomie &amp; Naučné &amp; Věda"/>
    <n v="35"/>
    <n v="0.109717868338558"/>
    <n v="0"/>
    <x v="1"/>
  </r>
  <r>
    <s v="Nehoda"/>
    <s v="Natalie Barelli"/>
    <n v="319"/>
    <n v="258"/>
    <s v="pevná vazba"/>
    <s v="Krimi &amp; thriller"/>
    <n v="61"/>
    <n v="0.19122257053291536"/>
    <n v="0"/>
    <x v="0"/>
  </r>
  <r>
    <s v="Smrt před úsvitem"/>
    <s v="Robert R. McCammon"/>
    <n v="399"/>
    <n v="323"/>
    <s v="pevná vazba"/>
    <s v="Krimi &amp; thriller"/>
    <n v="76"/>
    <n v="0.19047619047619047"/>
    <n v="0"/>
    <x v="0"/>
  </r>
  <r>
    <s v="Ostrov větrných koní: Přátelství z větru a magie"/>
    <s v="Eva Hierteis"/>
    <n v="279"/>
    <n v="179"/>
    <s v="pevná vazba"/>
    <s v="Scifi &amp; Fantasy &amp; Horor"/>
    <n v="100"/>
    <n v="0.35842293906810035"/>
    <n v="0"/>
    <x v="0"/>
  </r>
  <r>
    <s v="Ukrývané děti"/>
    <s v="Marcel Prins"/>
    <n v="319"/>
    <n v="265"/>
    <s v="pevná vazba"/>
    <s v="Historie &amp; války"/>
    <n v="54"/>
    <n v="0.16927899686520376"/>
    <n v="0"/>
    <x v="1"/>
  </r>
  <r>
    <s v="Recept na toho pravého"/>
    <s v="Anni Rose"/>
    <n v="99"/>
    <n v="27"/>
    <s v="měkká vazba"/>
    <s v="Romantika &amp; Erotika"/>
    <n v="72"/>
    <n v="0.72727272727272729"/>
    <n v="0"/>
    <x v="0"/>
  </r>
  <r>
    <s v="Jedinečná planeta Země"/>
    <s v="Cally Oldershaw"/>
    <n v="559"/>
    <n v="615"/>
    <s v="pevná vazba"/>
    <s v="Ekonomie &amp; Naučné &amp; Věda"/>
    <n v="-56"/>
    <n v="-0.1001788908765653"/>
    <n v="0"/>
    <x v="1"/>
  </r>
  <r>
    <s v="Na vrchol"/>
    <s v="Nicholas Binge"/>
    <n v="319"/>
    <n v="271"/>
    <s v="měkká vazba"/>
    <s v="Scifi &amp; Fantasy &amp; Horor"/>
    <n v="48"/>
    <n v="0.15047021943573669"/>
    <n v="0"/>
    <x v="0"/>
  </r>
  <r>
    <s v="Rozlučka na ostrově"/>
    <s v="Lucy Clarkeová"/>
    <n v="319"/>
    <n v="316"/>
    <s v="pevná vazba"/>
    <s v="Krimi &amp; thriller"/>
    <n v="3"/>
    <n v="9.4043887147335428E-3"/>
    <n v="0"/>
    <x v="0"/>
  </r>
  <r>
    <s v="Krystaly: Váš osobní průvodce"/>
    <s v="Bernice Cockram"/>
    <n v="319"/>
    <n v="246"/>
    <s v="pevná vazba"/>
    <s v="Psychologie &amp; Spiritualita &amp; Esoterika"/>
    <n v="73"/>
    <n v="0.22884012539184953"/>
    <n v="0"/>
    <x v="1"/>
  </r>
  <r>
    <s v="Obětiny"/>
    <s v="Robert Marasco"/>
    <n v="279"/>
    <n v="176"/>
    <s v="měkká vazba"/>
    <s v="Krimi &amp; thriller"/>
    <n v="103"/>
    <n v="0.36917562724014336"/>
    <n v="0"/>
    <x v="0"/>
  </r>
  <r>
    <s v="Noc zázraků"/>
    <s v="Elizabeth Berg"/>
    <n v="289"/>
    <n v="171"/>
    <s v="pevná vazba"/>
    <s v="Beletrie"/>
    <n v="118"/>
    <n v="0.40830449826989618"/>
    <n v="0"/>
    <x v="0"/>
  </r>
  <r>
    <s v="Vyžádejte si Andreu"/>
    <s v="Noelle W. Ihli"/>
    <n v="319"/>
    <n v="201"/>
    <s v="pevná vazba"/>
    <s v="Krimi &amp; thriller"/>
    <n v="118"/>
    <n v="0.36990595611285265"/>
    <n v="0"/>
    <x v="0"/>
  </r>
  <r>
    <s v="Tarot: Váš osobní průvodce"/>
    <s v="Steven Bright"/>
    <n v="319"/>
    <n v="236"/>
    <s v="pevná vazba"/>
    <s v="Psychologie &amp; Spiritualita &amp; Esoterika"/>
    <n v="83"/>
    <n v="0.2601880877742947"/>
    <n v="0"/>
    <x v="1"/>
  </r>
  <r>
    <s v="Dobří sousedé"/>
    <s v="Adam Nevill"/>
    <n v="319"/>
    <n v="274"/>
    <s v="pevná vazba"/>
    <s v="Krimi &amp; thriller"/>
    <n v="45"/>
    <n v="0.14106583072100312"/>
    <n v="0"/>
    <x v="0"/>
  </r>
  <r>
    <s v="Stranger Things: Ikarův pád"/>
    <s v="Caitlin Schneiderhan"/>
    <n v="319"/>
    <n v="239"/>
    <s v="pevná vazba"/>
    <s v="Scifi &amp; Fantasy &amp; Horor"/>
    <n v="80"/>
    <n v="0.2507836990595611"/>
    <n v="0"/>
    <x v="0"/>
  </r>
  <r>
    <s v="Pekelné léto"/>
    <s v="Janni Pedersen"/>
    <n v="319"/>
    <n v="246"/>
    <s v="pevná vazba"/>
    <s v="Krimi &amp; thriller"/>
    <n v="73"/>
    <n v="0.22884012539184953"/>
    <n v="0"/>
    <x v="0"/>
  </r>
  <r>
    <s v="Chemie lásky"/>
    <s v="Sariah Wilson"/>
    <n v="319"/>
    <n v="169"/>
    <s v="měkká vazba"/>
    <s v="Romantika &amp; Erotika"/>
    <n v="150"/>
    <n v="0.47021943573667713"/>
    <n v="0"/>
    <x v="0"/>
  </r>
  <r>
    <s v="Ztráta spojení"/>
    <s v="Martha Wells"/>
    <n v="279"/>
    <n v="271"/>
    <s v="pevná vazba"/>
    <s v="Scifi &amp; Fantasy &amp; Horor"/>
    <n v="8"/>
    <n v="2.8673835125448029E-2"/>
    <n v="0"/>
    <x v="0"/>
  </r>
  <r>
    <s v="Největší strach"/>
    <s v="Alex Finlay"/>
    <n v="319"/>
    <n v="239"/>
    <s v="pevná vazba"/>
    <s v="Krimi &amp; thriller"/>
    <n v="80"/>
    <n v="0.2507836990595611"/>
    <n v="0"/>
    <x v="0"/>
  </r>
  <r>
    <s v="Holubí krev"/>
    <s v="Dennis Jürgensen"/>
    <n v="319"/>
    <n v="297"/>
    <s v="pevná vazba"/>
    <s v="Krimi &amp; thriller"/>
    <n v="22"/>
    <n v="6.8965517241379309E-2"/>
    <n v="0"/>
    <x v="0"/>
  </r>
  <r>
    <s v="Společnost lhářů"/>
    <s v="Karen Maitland"/>
    <n v="399"/>
    <n v="351"/>
    <s v="pevná vazba"/>
    <s v="Historie &amp; války"/>
    <n v="48"/>
    <n v="0.12030075187969924"/>
    <n v="0"/>
    <x v="1"/>
  </r>
  <r>
    <s v="Nový život"/>
    <s v="Katharina Fuchs"/>
    <n v="319"/>
    <n v="246"/>
    <s v="pevná vazba"/>
    <s v="Historie &amp; války"/>
    <n v="73"/>
    <n v="0.22884012539184953"/>
    <n v="0"/>
    <x v="1"/>
  </r>
  <r>
    <s v="Dino meditace"/>
    <s v="Lorena V. Pajalunga"/>
    <n v="199"/>
    <n v="149"/>
    <s v="pevná vazba"/>
    <s v="Psychologie &amp; Spiritualita &amp; Esoterika"/>
    <n v="50"/>
    <n v="0.25125628140703515"/>
    <n v="0"/>
    <x v="1"/>
  </r>
  <r>
    <s v="Krvavá spása"/>
    <s v="Lisa Reganová"/>
    <n v="379"/>
    <n v="273"/>
    <s v="pevná vazba"/>
    <s v="Krimi &amp; thriller"/>
    <n v="106"/>
    <n v="0.27968337730870713"/>
    <n v="0"/>
    <x v="0"/>
  </r>
  <r>
    <s v="Anatéma"/>
    <s v="Nick Roberts"/>
    <n v="319"/>
    <n v="214"/>
    <s v="měkká vazba"/>
    <s v="Krimi &amp; thriller"/>
    <n v="105"/>
    <n v="0.32915360501567398"/>
    <n v="0"/>
    <x v="0"/>
  </r>
  <r>
    <s v="Děvčata z Bloomsbury"/>
    <s v="Natalie Jenner"/>
    <n v="319"/>
    <n v="223"/>
    <s v="pevná vazba"/>
    <s v="Beletrie"/>
    <n v="96"/>
    <n v="0.30094043887147337"/>
    <n v="0"/>
    <x v="0"/>
  </r>
  <r>
    <s v="Trůn padlých"/>
    <s v="Kerri Maniscalco"/>
    <n v="399"/>
    <n v="303"/>
    <s v="pevná vazba"/>
    <s v="Scifi &amp; Fantasy &amp; Horor"/>
    <n v="96"/>
    <n v="0.24060150375939848"/>
    <n v="0"/>
    <x v="0"/>
  </r>
  <r>
    <s v="Jóga pro začátečníky"/>
    <s v="Cory Martin"/>
    <n v="239"/>
    <n v="158"/>
    <s v="měkká vazba"/>
    <s v="Vaření &amp; lifestyle"/>
    <n v="81"/>
    <n v="0.33891213389121339"/>
    <n v="0"/>
    <x v="0"/>
  </r>
  <r>
    <s v="Výměna"/>
    <s v="Robyn Harding"/>
    <n v="319"/>
    <n v="287"/>
    <s v="pevná vazba"/>
    <s v="Krimi &amp; thriller"/>
    <n v="32"/>
    <n v="0.10031347962382445"/>
    <n v="0"/>
    <x v="0"/>
  </r>
  <r>
    <s v="Home Body: Mé tělo, můj chrám"/>
    <s v="Rupi Kaur"/>
    <n v="279"/>
    <n v="201"/>
    <s v="pevná vazba"/>
    <s v="Beletrie"/>
    <n v="78"/>
    <n v="0.27956989247311825"/>
    <n v="0"/>
    <x v="0"/>
  </r>
  <r>
    <s v="Devatenáct pařátů a jeden temný pták"/>
    <s v="Agustina Bazterrica"/>
    <n v="319"/>
    <n v="300"/>
    <s v="pevná vazba"/>
    <s v="Krimi &amp; thriller"/>
    <n v="19"/>
    <n v="5.9561128526645767E-2"/>
    <n v="0"/>
    <x v="0"/>
  </r>
  <r>
    <s v="Tisíc lodí"/>
    <s v="Natalie Haynesová"/>
    <n v="319"/>
    <n v="271"/>
    <s v="pevná vazba"/>
    <s v="Beletrie"/>
    <n v="48"/>
    <n v="0.15047021943573669"/>
    <n v="0"/>
    <x v="0"/>
  </r>
  <r>
    <s v="Knihkupectví poslední naděje"/>
    <s v="Emily Blaine"/>
    <n v="319"/>
    <n v="182"/>
    <s v="pevná vazba"/>
    <s v="Romantika &amp; Erotika"/>
    <n v="137"/>
    <n v="0.42946708463949845"/>
    <n v="0"/>
    <x v="0"/>
  </r>
  <r>
    <s v="Vánoční koleda"/>
    <s v="Charles Dickens"/>
    <n v="279"/>
    <n v="165"/>
    <s v="pevná vazba"/>
    <s v="Beletrie"/>
    <n v="114"/>
    <n v="0.40860215053763443"/>
    <n v="0"/>
    <x v="0"/>
  </r>
  <r>
    <s v="Hra o život"/>
    <s v="Diana Urban"/>
    <n v="319"/>
    <n v="281"/>
    <s v="měkká vazba"/>
    <s v="Krimi &amp; thriller"/>
    <n v="38"/>
    <n v="0.11912225705329153"/>
    <n v="0"/>
    <x v="0"/>
  </r>
  <r>
    <s v="Dcery panství Foxcote"/>
    <s v="Eve Chase"/>
    <n v="319"/>
    <n v="246"/>
    <s v="pevná vazba"/>
    <s v="Krimi &amp; thriller"/>
    <n v="73"/>
    <n v="0.22884012539184953"/>
    <n v="0"/>
    <x v="0"/>
  </r>
  <r>
    <s v="Tajemství bajek: Vlk a kůzle"/>
    <s v="Alexandre Jardin"/>
    <n v="159"/>
    <n v="122"/>
    <s v="pevná vazba"/>
    <s v="Scifi &amp; Fantasy &amp; Horor"/>
    <n v="37"/>
    <n v="0.23270440251572327"/>
    <n v="0"/>
    <x v="0"/>
  </r>
  <r>
    <s v="Krůček po krůčku"/>
    <s v="Sarah Turnerová"/>
    <n v="319"/>
    <n v="169"/>
    <s v="měkká vazba"/>
    <s v="Romantika &amp; Erotika"/>
    <n v="150"/>
    <n v="0.47021943573667713"/>
    <n v="0"/>
    <x v="0"/>
  </r>
  <r>
    <s v="Malibu v plamenech"/>
    <s v="Taylor Jenkins Reid"/>
    <n v="319"/>
    <n v="204"/>
    <s v="pevná vazba"/>
    <s v="Beletrie"/>
    <n v="115"/>
    <n v="0.36050156739811912"/>
    <n v="0"/>
    <x v="0"/>
  </r>
  <r>
    <s v="Chata 1879"/>
    <s v="Josef König"/>
    <n v="199"/>
    <n v="153"/>
    <s v="pevná vazba"/>
    <s v="Beletrie"/>
    <n v="46"/>
    <n v="0.23115577889447236"/>
    <n v="0"/>
    <x v="0"/>
  </r>
  <r>
    <s v="Temná zima"/>
    <s v="Flint Maxwell"/>
    <n v="279"/>
    <n v="170"/>
    <s v="pevná vazba"/>
    <s v="Krimi &amp; thriller"/>
    <n v="109"/>
    <n v="0.39068100358422941"/>
    <n v="0"/>
    <x v="0"/>
  </r>
  <r>
    <s v="Přestaňte řešit h*vna"/>
    <s v="Gary John Bishop"/>
    <n v="319"/>
    <n v="265"/>
    <s v="pevná vazba"/>
    <s v="Psychologie &amp; Spiritualita &amp; Esoterika"/>
    <n v="54"/>
    <n v="0.16927899686520376"/>
    <n v="0"/>
    <x v="1"/>
  </r>
  <r>
    <s v="Manželkou podruhé"/>
    <s v="Melanie Summers"/>
    <n v="319"/>
    <n v="169"/>
    <s v="pevná vazba"/>
    <s v="Romantika &amp; Erotika"/>
    <n v="150"/>
    <n v="0.47021943573667713"/>
    <n v="0"/>
    <x v="0"/>
  </r>
  <r>
    <s v="Dům v Amityville"/>
    <s v="Jay Anson"/>
    <n v="319"/>
    <n v="223"/>
    <s v="měkká vazba"/>
    <s v="Krimi &amp; thriller"/>
    <n v="96"/>
    <n v="0.30094043887147337"/>
    <n v="0"/>
    <x v="0"/>
  </r>
  <r>
    <s v="Hurá na výlet!"/>
    <s v="Iron Tazz"/>
    <n v="399"/>
    <n v="359"/>
    <s v="pevná vazba"/>
    <s v="Ekonomie &amp; Naučné &amp; Věda"/>
    <n v="40"/>
    <n v="0.10025062656641603"/>
    <n v="0"/>
    <x v="1"/>
  </r>
  <r>
    <s v="Jezdecká akademie: Ztracená důvěra"/>
    <s v="Gina Mayerová"/>
    <n v="279"/>
    <n v="159"/>
    <s v="pevná vazba"/>
    <s v="Romantika &amp; Erotika"/>
    <n v="120"/>
    <n v="0.43010752688172044"/>
    <n v="0"/>
    <x v="0"/>
  </r>
  <r>
    <s v="Olymp"/>
    <s v="Dan Simmons"/>
    <n v="519"/>
    <n v="379"/>
    <s v="pevná vazba"/>
    <s v="Scifi &amp; Fantasy &amp; Horor"/>
    <n v="140"/>
    <n v="0.26974951830443161"/>
    <n v="0"/>
    <x v="0"/>
  </r>
  <r>
    <s v="Podlý král"/>
    <s v="Holly Black"/>
    <n v="319"/>
    <n v="226"/>
    <s v="pevná vazba"/>
    <s v="Scifi &amp; Fantasy &amp; Horor"/>
    <n v="93"/>
    <n v="0.29153605015673983"/>
    <n v="0"/>
    <x v="0"/>
  </r>
  <r>
    <s v="Klub nosičů rakví"/>
    <s v="Paul Tremblay"/>
    <n v="319"/>
    <n v="306"/>
    <s v="pevná vazba"/>
    <s v="Krimi &amp; thriller"/>
    <n v="13"/>
    <n v="4.0752351097178681E-2"/>
    <n v="0"/>
    <x v="0"/>
  </r>
  <r>
    <s v="Zákon mnoha"/>
    <s v="Leslie Saunders"/>
    <n v="49"/>
    <n v="30"/>
    <s v="pevná vazba"/>
    <s v="Scifi &amp; Fantasy &amp; Horor"/>
    <n v="19"/>
    <n v="0.38775510204081631"/>
    <n v="0"/>
    <x v="0"/>
  </r>
  <r>
    <s v="Poslední noc"/>
    <s v="Riley Sager"/>
    <n v="319"/>
    <n v="175"/>
    <s v="pevná vazba"/>
    <s v="Krimi &amp; thriller"/>
    <n v="144"/>
    <n v="0.45141065830721006"/>
    <n v="0"/>
    <x v="0"/>
  </r>
  <r>
    <s v="Vteřiny života"/>
    <s v="Katharina Fuchs"/>
    <n v="319"/>
    <n v="185"/>
    <s v="pevná vazba"/>
    <s v="Romantika &amp; Erotika"/>
    <n v="134"/>
    <n v="0.42006269592476492"/>
    <n v="0"/>
    <x v="0"/>
  </r>
  <r>
    <s v="(Bez)vadní"/>
    <s v="Marta Łabęcka"/>
    <n v="319"/>
    <n v="115"/>
    <s v="měkká vazba"/>
    <s v="Romantika &amp; Erotika"/>
    <n v="204"/>
    <n v="0.63949843260188088"/>
    <n v="0"/>
    <x v="0"/>
  </r>
  <r>
    <s v="Iron Maiden: Album po albu"/>
    <s v="Martin Poppof"/>
    <n v="639"/>
    <n v="492"/>
    <s v="pevná vazba"/>
    <s v="Beletrie"/>
    <n v="147"/>
    <n v="0.2300469483568075"/>
    <n v="0"/>
    <x v="0"/>
  </r>
  <r>
    <s v="Kill Creek"/>
    <s v="Thomas Scott"/>
    <n v="319"/>
    <n v="290"/>
    <s v="pevná vazba"/>
    <s v="Krimi &amp; thriller"/>
    <n v="29"/>
    <n v="9.0909090909090912E-2"/>
    <n v="0"/>
    <x v="0"/>
  </r>
  <r>
    <s v="Noční směna"/>
    <s v="Alex Finlay"/>
    <n v="319"/>
    <n v="281"/>
    <s v="pevná vazba"/>
    <s v="Krimi &amp; thriller"/>
    <n v="38"/>
    <n v="0.11912225705329153"/>
    <n v="0"/>
    <x v="0"/>
  </r>
  <r>
    <s v="Smrtící spojení"/>
    <s v="Ian W. Sainsbury"/>
    <n v="319"/>
    <n v="281"/>
    <s v="pevná vazba"/>
    <s v="Krimi &amp; thriller"/>
    <n v="38"/>
    <n v="0.11912225705329153"/>
    <n v="0"/>
    <x v="0"/>
  </r>
  <r>
    <s v="Dívka v zeleném svetru"/>
    <s v="Krystyna Chiger"/>
    <n v="309"/>
    <n v="213"/>
    <s v="pevná vazba"/>
    <s v="Historie &amp; války"/>
    <n v="96"/>
    <n v="0.31067961165048541"/>
    <n v="0"/>
    <x v="1"/>
  </r>
  <r>
    <s v="Dům"/>
    <s v="Bentley Little"/>
    <n v="319"/>
    <n v="217"/>
    <s v="pevná vazba"/>
    <s v="Krimi &amp; thriller"/>
    <n v="102"/>
    <n v="0.31974921630094044"/>
    <n v="0"/>
    <x v="0"/>
  </r>
  <r>
    <s v="Základní kniha o čakrách"/>
    <s v="Bodo J. Baginski"/>
    <n v="199"/>
    <n v="82"/>
    <s v="měkká vazba"/>
    <s v="Psychologie &amp; Spiritualita &amp; Esoterika"/>
    <n v="117"/>
    <n v="0.5879396984924623"/>
    <n v="0"/>
    <x v="1"/>
  </r>
  <r>
    <s v="Chladnokrevně"/>
    <s v="Truman Capote"/>
    <n v="319"/>
    <n v="226"/>
    <s v="pevná vazba"/>
    <s v="Beletrie"/>
    <n v="93"/>
    <n v="0.29153605015673983"/>
    <n v="0"/>
    <x v="0"/>
  </r>
  <r>
    <s v="Tak pravil Zarathustra"/>
    <s v="Friedrich Nietzsche"/>
    <n v="279"/>
    <n v="159"/>
    <s v="pevná vazba"/>
    <s v="Ekonomie &amp; Naučné &amp; Věda"/>
    <n v="120"/>
    <n v="0.43010752688172044"/>
    <n v="0"/>
    <x v="1"/>
  </r>
  <r>
    <s v="Měli štěstí"/>
    <s v="Catherine Hokin"/>
    <n v="319"/>
    <n v="258"/>
    <s v="pevná vazba"/>
    <s v="Historie &amp; války"/>
    <n v="61"/>
    <n v="0.19122257053291536"/>
    <n v="0"/>
    <x v="1"/>
  </r>
  <r>
    <s v="BBQ nejen pro vegetariány"/>
    <s v="Oliver Sievers"/>
    <n v="319"/>
    <n v="242"/>
    <s v="pevná vazba"/>
    <s v="Vaření &amp; lifestyle"/>
    <n v="77"/>
    <n v="0.2413793103448276"/>
    <n v="0"/>
    <x v="0"/>
  </r>
  <r>
    <s v="Dobrodružství Toma Sawyera - grafický román"/>
    <s v="Mark Twain"/>
    <n v="349"/>
    <n v="255"/>
    <s v="pevná vazba"/>
    <s v="Umění &amp; Kultura &amp; Hobby"/>
    <n v="94"/>
    <n v="0.2693409742120344"/>
    <n v="0"/>
    <x v="0"/>
  </r>
  <r>
    <s v="Mléko a med (10. výročí)"/>
    <s v="Rupi Kaur"/>
    <n v="399"/>
    <n v="383"/>
    <s v="pevná vazba"/>
    <s v="Beletrie"/>
    <n v="16"/>
    <n v="4.0100250626566414E-2"/>
    <n v="0"/>
    <x v="0"/>
  </r>
  <r>
    <s v="Smrková Tišina"/>
    <s v="Kristýna Sládečková"/>
    <n v="319"/>
    <n v="274"/>
    <s v="pevná vazba"/>
    <s v="Krimi &amp; thriller"/>
    <n v="45"/>
    <n v="0.14106583072100312"/>
    <n v="0"/>
    <x v="0"/>
  </r>
  <r>
    <s v="Barva nachu"/>
    <s v="Alice Walker"/>
    <n v="319"/>
    <n v="233"/>
    <s v="pevná vazba"/>
    <s v="Beletrie"/>
    <n v="86"/>
    <n v="0.26959247648902823"/>
    <n v="0"/>
    <x v="0"/>
  </r>
  <r>
    <s v="Staré řecké báje a pověsti"/>
    <s v="Eduard Petiška"/>
    <n v="319"/>
    <n v="223"/>
    <s v="pevná vazba"/>
    <s v="Scifi &amp; Fantasy &amp; Horor"/>
    <n v="96"/>
    <n v="0.30094043887147337"/>
    <n v="0"/>
    <x v="0"/>
  </r>
  <r>
    <s v="Proces"/>
    <s v="Franz Kafka"/>
    <n v="289"/>
    <n v="220"/>
    <s v="pevná vazba"/>
    <s v="Beletrie"/>
    <n v="69"/>
    <n v="0.23875432525951557"/>
    <n v="0"/>
    <x v="0"/>
  </r>
  <r>
    <s v="Dospělí lidé"/>
    <s v="Marie Aubert"/>
    <n v="239"/>
    <n v="103"/>
    <s v="pevná vazba"/>
    <s v="Beletrie"/>
    <n v="136"/>
    <n v="0.56903765690376573"/>
    <n v="0"/>
    <x v="0"/>
  </r>
  <r>
    <s v="Nezlomná naděje"/>
    <s v="Fiona Harris"/>
    <n v="319"/>
    <n v="274"/>
    <s v="pevná vazba"/>
    <s v="Historie &amp; války"/>
    <n v="45"/>
    <n v="0.14106583072100312"/>
    <n v="0"/>
    <x v="1"/>
  </r>
  <r>
    <s v="Dům o tisíci patrech"/>
    <s v="Jan Weiss"/>
    <n v="209"/>
    <n v="142"/>
    <s v="pevná vazba"/>
    <s v="Scifi &amp; Fantasy &amp; Horor"/>
    <n v="67"/>
    <n v="0.32057416267942584"/>
    <n v="0"/>
    <x v="0"/>
  </r>
  <r>
    <s v="Čarodějné býlí"/>
    <s v="Cecilia Lattari"/>
    <n v="399"/>
    <n v="399"/>
    <s v="pevná vazba"/>
    <s v="Scifi &amp; Fantasy &amp; Horor"/>
    <n v="0"/>
    <n v="0"/>
    <n v="0"/>
    <x v="0"/>
  </r>
  <r>
    <s v="Hanebná zrada"/>
    <s v="Lynn Messina"/>
    <n v="279"/>
    <n v="190"/>
    <s v="pevná vazba"/>
    <s v="Krimi &amp; thriller"/>
    <n v="89"/>
    <n v="0.31899641577060933"/>
    <n v="0"/>
    <x v="0"/>
  </r>
  <r>
    <s v="Rok změny - Lepším člověkem za tři sta šedesát pět dní"/>
    <s v="Brianna Wiest"/>
    <n v="309"/>
    <n v="235"/>
    <s v="měkká vazba"/>
    <s v="Psychologie &amp; Spiritualita &amp; Esoterika"/>
    <n v="74"/>
    <n v="0.23948220064724918"/>
    <n v="0"/>
    <x v="1"/>
  </r>
  <r>
    <s v="Epocha"/>
    <s v="Jewel E. Ann"/>
    <n v="319"/>
    <n v="195"/>
    <s v="měkká vazba"/>
    <s v="Romantika &amp; Erotika"/>
    <n v="124"/>
    <n v="0.38871473354231972"/>
    <n v="0"/>
    <x v="0"/>
  </r>
  <r>
    <s v="Plavec z Osvětimi"/>
    <s v="Renaud Leblond"/>
    <n v="319"/>
    <n v="230"/>
    <s v="pevná vazba"/>
    <s v="Historie &amp; války"/>
    <n v="89"/>
    <n v="0.27899686520376177"/>
    <n v="0"/>
    <x v="1"/>
  </r>
  <r>
    <s v="Útěk za svobodou"/>
    <s v="Zoje Stage"/>
    <n v="319"/>
    <n v="230"/>
    <s v="pevná vazba"/>
    <s v="Krimi &amp; thriller"/>
    <n v="89"/>
    <n v="0.27899686520376177"/>
    <n v="0"/>
    <x v="0"/>
  </r>
  <r>
    <s v="Jane Austenová: Slova a cit"/>
    <s v="Catherine Bell"/>
    <n v="319"/>
    <n v="102"/>
    <s v="pevná vazba"/>
    <s v="Romantika &amp; Erotika"/>
    <n v="217"/>
    <n v="0.68025078369905956"/>
    <n v="0"/>
    <x v="0"/>
  </r>
  <r>
    <s v="Nacistova snoubenka"/>
    <s v="Barbara Wysoczanska"/>
    <n v="399"/>
    <n v="375"/>
    <s v="pevná vazba"/>
    <s v="Historie &amp; války"/>
    <n v="24"/>
    <n v="6.0150375939849621E-2"/>
    <n v="0"/>
    <x v="1"/>
  </r>
  <r>
    <s v="Bridgertonovi (7-9) - komplet"/>
    <s v="Julia Quinnová"/>
    <n v="670"/>
    <n v="355"/>
    <s v="měkká vazba"/>
    <s v="Romantika &amp; Erotika"/>
    <n v="315"/>
    <n v="0.47014925373134331"/>
    <n v="0"/>
    <x v="0"/>
  </r>
  <r>
    <s v="V zajetí divočiny"/>
    <s v="Ulf Kvensler"/>
    <n v="319"/>
    <n v="265"/>
    <s v="pevná vazba"/>
    <s v="Krimi &amp; thriller"/>
    <n v="54"/>
    <n v="0.16927899686520376"/>
    <n v="0"/>
    <x v="0"/>
  </r>
  <r>
    <s v="Ledový strach"/>
    <s v="Mads Peder Nordbo"/>
    <n v="319"/>
    <n v="290"/>
    <s v="pevná vazba"/>
    <s v="Krimi &amp; thriller"/>
    <n v="29"/>
    <n v="9.0909090909090912E-2"/>
    <n v="0"/>
    <x v="0"/>
  </r>
  <r>
    <s v="Diana: Královna srdcí"/>
    <s v="Julie Heiland"/>
    <n v="319"/>
    <n v="246"/>
    <s v="pevná vazba"/>
    <s v="Historie &amp; války"/>
    <n v="73"/>
    <n v="0.22884012539184953"/>
    <n v="0"/>
    <x v="1"/>
  </r>
  <r>
    <s v="Monstrózní memoáry"/>
    <s v="Jochen Till"/>
    <n v="399"/>
    <n v="307"/>
    <s v="pevná vazba"/>
    <s v="Scifi &amp; Fantasy &amp; Horor"/>
    <n v="92"/>
    <n v="0.23057644110275688"/>
    <n v="0"/>
    <x v="0"/>
  </r>
  <r>
    <s v="Panství Loch Down"/>
    <s v="Beth Cowan-Erskine"/>
    <n v="319"/>
    <n v="258"/>
    <s v="pevná vazba"/>
    <s v="Historie &amp; války"/>
    <n v="61"/>
    <n v="0.19122257053291536"/>
    <n v="0"/>
    <x v="1"/>
  </r>
  <r>
    <s v="Ex v éteru"/>
    <s v="Rachel Lynn Solomon"/>
    <n v="319"/>
    <n v="175"/>
    <s v="pevná vazba"/>
    <s v="Romantika &amp; Erotika"/>
    <n v="144"/>
    <n v="0.45141065830721006"/>
    <n v="0"/>
    <x v="0"/>
  </r>
  <r>
    <s v="Ílion"/>
    <s v="Dan Simmons"/>
    <n v="439"/>
    <n v="342"/>
    <s v="pevná vazba"/>
    <s v="Scifi &amp; Fantasy &amp; Horor"/>
    <n v="97"/>
    <n v="0.22095671981776766"/>
    <n v="0"/>
    <x v="0"/>
  </r>
  <r>
    <s v="Jane Doe: Klíč ke všem duším"/>
    <s v="Jeremy Lachlan"/>
    <n v="319"/>
    <n v="271"/>
    <s v="pevná vazba"/>
    <s v="Scifi &amp; Fantasy &amp; Horor"/>
    <n v="48"/>
    <n v="0.15047021943573669"/>
    <n v="0"/>
    <x v="0"/>
  </r>
  <r>
    <s v="Rafinovaná past"/>
    <s v="J. J. Vlčková"/>
    <n v="99"/>
    <n v="56"/>
    <s v="pevná vazba"/>
    <s v="Romantika &amp; Erotika"/>
    <n v="43"/>
    <n v="0.43434343434343436"/>
    <n v="0"/>
    <x v="0"/>
  </r>
  <r>
    <s v="Silnější než smrt"/>
    <s v="Lisa Scottolineová"/>
    <n v="409"/>
    <n v="339"/>
    <s v="pevná vazba"/>
    <s v="Historie &amp; války"/>
    <n v="70"/>
    <n v="0.17114914425427874"/>
    <n v="0"/>
    <x v="1"/>
  </r>
  <r>
    <s v="Obraz Doriana Graye"/>
    <s v="Oscar Wilde"/>
    <n v="239"/>
    <n v="184"/>
    <s v="pevná vazba"/>
    <s v="Beletrie"/>
    <n v="55"/>
    <n v="0.23012552301255229"/>
    <n v="0"/>
    <x v="0"/>
  </r>
  <r>
    <s v="Kostlivec"/>
    <s v="Luanne Riceová"/>
    <n v="319"/>
    <n v="220"/>
    <s v="pevná vazba"/>
    <s v="Krimi &amp; thriller"/>
    <n v="99"/>
    <n v="0.31034482758620691"/>
    <n v="0"/>
    <x v="0"/>
  </r>
  <r>
    <s v="Skandální podvod"/>
    <s v="Lynn Messina"/>
    <n v="279"/>
    <n v="179"/>
    <s v="pevná vazba"/>
    <s v="Krimi &amp; thriller"/>
    <n v="100"/>
    <n v="0.35842293906810035"/>
    <n v="0"/>
    <x v="0"/>
  </r>
  <r>
    <s v="Jednoho dne princeznou 3"/>
    <s v="Plutus"/>
    <n v="239"/>
    <n v="117"/>
    <s v="měkká vazba"/>
    <s v="Scifi &amp; Fantasy &amp; Horor"/>
    <n v="122"/>
    <n v="0.5104602510460251"/>
    <n v="0"/>
    <x v="0"/>
  </r>
  <r>
    <s v="Základní kniha krystalů, minerálů a drahých kamenů"/>
    <s v="Margaret Ann Lembo"/>
    <n v="399"/>
    <n v="271"/>
    <s v="pevná vazba"/>
    <s v="Psychologie &amp; Spiritualita &amp; Esoterika"/>
    <n v="128"/>
    <n v="0.32080200501253131"/>
    <n v="0"/>
    <x v="1"/>
  </r>
  <r>
    <s v="Děs sídla Wake's End"/>
    <s v="Michelle Paver"/>
    <n v="319"/>
    <n v="271"/>
    <s v="pevná vazba"/>
    <s v="Krimi &amp; thriller"/>
    <n v="48"/>
    <n v="0.15047021943573669"/>
    <n v="0"/>
    <x v="0"/>
  </r>
  <r>
    <s v="Knihovna na Páté avenue"/>
    <s v="Fiona Davis"/>
    <n v="319"/>
    <n v="262"/>
    <s v="pevná vazba"/>
    <s v="Historie &amp; války"/>
    <n v="57"/>
    <n v="0.17868338557993729"/>
    <n v="0"/>
    <x v="1"/>
  </r>
  <r>
    <s v="Ďáblův potok"/>
    <s v="Todd Keisling"/>
    <n v="319"/>
    <n v="233"/>
    <s v="měkká vazba"/>
    <s v="Krimi &amp; thriller"/>
    <n v="86"/>
    <n v="0.26959247648902823"/>
    <n v="0"/>
    <x v="0"/>
  </r>
  <r>
    <s v="Plán plavby"/>
    <s v="Trish Dollerová"/>
    <n v="329"/>
    <n v="211"/>
    <s v="pevná vazba"/>
    <s v="Romantika &amp; Erotika"/>
    <n v="118"/>
    <n v="0.35866261398176291"/>
    <n v="0"/>
    <x v="0"/>
  </r>
  <r>
    <s v="Podívej se, jak rostou: Farma"/>
    <s v="Drobek"/>
    <n v="239"/>
    <n v="146"/>
    <s v="pevná vazba"/>
    <s v="Ekonomie &amp; Naučné &amp; Věda"/>
    <n v="93"/>
    <n v="0.38912133891213391"/>
    <n v="0"/>
    <x v="1"/>
  </r>
  <r>
    <s v="Spáči aneb jak zvířata spí"/>
    <s v="Octavio Pintos"/>
    <n v="319"/>
    <n v="182"/>
    <s v="pevná vazba"/>
    <s v="Ekonomie &amp; Naučné &amp; Věda"/>
    <n v="137"/>
    <n v="0.42946708463949845"/>
    <n v="0"/>
    <x v="1"/>
  </r>
  <r>
    <s v="Vila na břehu Elbchaussee"/>
    <s v="Lena Johannson"/>
    <n v="319"/>
    <n v="153"/>
    <s v="pevná vazba"/>
    <s v="Romantika &amp; Erotika"/>
    <n v="166"/>
    <n v="0.52037617554858939"/>
    <n v="0"/>
    <x v="0"/>
  </r>
  <r>
    <s v="Tina"/>
    <s v="Hana Repová"/>
    <n v="99"/>
    <n v="12"/>
    <s v="pevná vazba"/>
    <s v="Romantika &amp; Erotika"/>
    <n v="87"/>
    <n v="0.87878787878787878"/>
    <n v="0"/>
    <x v="0"/>
  </r>
  <r>
    <s v="Stane se včera"/>
    <s v="Gillian McAllisterová"/>
    <n v="319"/>
    <n v="226"/>
    <s v="pevná vazba"/>
    <s v="Krimi &amp; thriller"/>
    <n v="93"/>
    <n v="0.29153605015673983"/>
    <n v="0"/>
    <x v="0"/>
  </r>
  <r>
    <s v="Americký predátor"/>
    <s v="Maureen Callahanová"/>
    <n v="319"/>
    <n v="246"/>
    <s v="pevná vazba"/>
    <s v="Krimi &amp; thriller"/>
    <n v="73"/>
    <n v="0.22884012539184953"/>
    <n v="0"/>
    <x v="0"/>
  </r>
  <r>
    <s v="Seminář"/>
    <s v="Mats Strandberg"/>
    <n v="319"/>
    <n v="207"/>
    <s v="pevná vazba"/>
    <s v="Krimi &amp; thriller"/>
    <n v="112"/>
    <n v="0.35109717868338558"/>
    <n v="0"/>
    <x v="0"/>
  </r>
  <r>
    <s v="Ghúl"/>
    <s v="Brian Keenee"/>
    <n v="319"/>
    <n v="217"/>
    <s v="měkká vazba"/>
    <s v="Krimi &amp; thriller"/>
    <n v="102"/>
    <n v="0.31974921630094044"/>
    <n v="0"/>
    <x v="0"/>
  </r>
  <r>
    <s v="Spolek Jane Austenové"/>
    <s v="Natalie Jenner"/>
    <n v="319"/>
    <n v="242"/>
    <s v="pevná vazba"/>
    <s v="Beletrie"/>
    <n v="77"/>
    <n v="0.2413793103448276"/>
    <n v="0"/>
    <x v="0"/>
  </r>
  <r>
    <s v="Umění války (komiksová adaptace)"/>
    <s v="Sun-c'"/>
    <n v="399"/>
    <n v="331"/>
    <s v="pevná vazba"/>
    <s v="Scifi &amp; Fantasy &amp; Horor"/>
    <n v="68"/>
    <n v="0.17042606516290726"/>
    <n v="0"/>
    <x v="0"/>
  </r>
  <r>
    <s v="Všechno je v pr**li"/>
    <s v="Mark Manson"/>
    <n v="319"/>
    <n v="284"/>
    <s v="pevná vazba"/>
    <s v="Psychologie &amp; Spiritualita &amp; Esoterika"/>
    <n v="35"/>
    <n v="0.109717868338558"/>
    <n v="0"/>
    <x v="1"/>
  </r>
  <r>
    <s v="Poslední restaurace v Paříži"/>
    <s v="Lily Graham"/>
    <n v="319"/>
    <n v="226"/>
    <s v="pevná vazba"/>
    <s v="Historie &amp; války"/>
    <n v="93"/>
    <n v="0.29153605015673983"/>
    <n v="0"/>
    <x v="1"/>
  </r>
  <r>
    <s v="Dům na rozhraní"/>
    <s v="William Hope Hodgson"/>
    <n v="239"/>
    <n v="198"/>
    <s v="pevná vazba"/>
    <s v="Krimi &amp; thriller"/>
    <n v="41"/>
    <n v="0.17154811715481172"/>
    <n v="0"/>
    <x v="0"/>
  </r>
  <r>
    <s v="Střet myslí"/>
    <s v="Martha Wells"/>
    <n v="319"/>
    <n v="262"/>
    <s v="pevná vazba"/>
    <s v="Scifi &amp; Fantasy &amp; Horor"/>
    <n v="57"/>
    <n v="0.17868338557993729"/>
    <n v="0"/>
    <x v="0"/>
  </r>
  <r>
    <s v="Kytice"/>
    <s v="Karel Jaromír Erben"/>
    <n v="119"/>
    <n v="51"/>
    <s v="měkká vazba"/>
    <s v="Beletrie"/>
    <n v="68"/>
    <n v="0.5714285714285714"/>
    <n v="0"/>
    <x v="0"/>
  </r>
  <r>
    <s v="Hravé strašení"/>
    <s v="Drobek"/>
    <n v="399"/>
    <n v="363"/>
    <s v="pevná vazba"/>
    <s v="Scifi &amp; Fantasy &amp; Horor"/>
    <n v="36"/>
    <n v="9.0225563909774431E-2"/>
    <n v="0"/>
    <x v="0"/>
  </r>
  <r>
    <s v="Urla"/>
    <s v="Petra Stehlíková"/>
    <n v="369"/>
    <n v="288"/>
    <s v="pevná vazba"/>
    <s v="Scifi &amp; Fantasy &amp; Horor"/>
    <n v="81"/>
    <n v="0.21951219512195122"/>
    <n v="0"/>
    <x v="0"/>
  </r>
  <r>
    <s v="Emoční síla krystalů"/>
    <s v="Christel Alberez"/>
    <n v="279"/>
    <n v="170"/>
    <s v="měkká vazba"/>
    <s v="Psychologie &amp; Spiritualita &amp; Esoterika"/>
    <n v="109"/>
    <n v="0.39068100358422941"/>
    <n v="0"/>
    <x v="1"/>
  </r>
  <r>
    <s v="Planoucí oblaka: Nebe ve tvých barvách"/>
    <s v="Gabriella Santos de Lima"/>
    <n v="319"/>
    <n v="128"/>
    <s v="pevná vazba"/>
    <s v="Romantika &amp; Erotika"/>
    <n v="191"/>
    <n v="0.59874608150470221"/>
    <n v="0"/>
    <x v="0"/>
  </r>
  <r>
    <s v="Nezkrotná čarodějka"/>
    <s v="Lidia Pradas"/>
    <n v="319"/>
    <n v="255"/>
    <s v="měkká vazba"/>
    <s v="Scifi &amp; Fantasy &amp; Horor"/>
    <n v="64"/>
    <n v="0.20062695924764889"/>
    <n v="0"/>
    <x v="0"/>
  </r>
  <r>
    <s v="Ostrov"/>
    <s v="Adrian McKinty"/>
    <n v="319"/>
    <n v="287"/>
    <s v="pevná vazba"/>
    <s v="Krimi &amp; thriller"/>
    <n v="32"/>
    <n v="0.10031347962382445"/>
    <n v="0"/>
    <x v="0"/>
  </r>
  <r>
    <s v="Láska ku*evská"/>
    <s v="Gary John Bishop"/>
    <n v="279"/>
    <n v="187"/>
    <s v="pevná vazba"/>
    <s v="Psychologie &amp; Spiritualita &amp; Esoterika"/>
    <n v="92"/>
    <n v="0.32974910394265233"/>
    <n v="0"/>
    <x v="1"/>
  </r>
  <r>
    <s v="Jak si najít zámožného manžela snadno a rychle"/>
    <s v="Sophie Irwin"/>
    <n v="319"/>
    <n v="175"/>
    <s v="pevná vazba"/>
    <s v="Romantika &amp; Erotika"/>
    <n v="144"/>
    <n v="0.45141065830721006"/>
    <n v="0"/>
    <x v="0"/>
  </r>
  <r>
    <s v="Schody do temnoty"/>
    <s v="Jennifer Fawcett"/>
    <n v="319"/>
    <n v="214"/>
    <s v="měkká vazba"/>
    <s v="Krimi &amp; thriller"/>
    <n v="105"/>
    <n v="0.32915360501567398"/>
    <n v="0"/>
    <x v="0"/>
  </r>
  <r>
    <s v="Jednoho dne princeznou 2"/>
    <s v="Plutus"/>
    <n v="239"/>
    <n v="158"/>
    <s v="měkká vazba"/>
    <s v="Scifi &amp; Fantasy &amp; Horor"/>
    <n v="81"/>
    <n v="0.33891213389121339"/>
    <n v="0"/>
    <x v="0"/>
  </r>
  <r>
    <s v="Rudá zem"/>
    <s v="Adam Nevill"/>
    <n v="319"/>
    <n v="274"/>
    <s v="pevná vazba"/>
    <s v="Krimi &amp; thriller"/>
    <n v="45"/>
    <n v="0.14106583072100312"/>
    <n v="0"/>
    <x v="0"/>
  </r>
  <r>
    <s v="Jednoho dne princeznou"/>
    <s v="Plutus"/>
    <n v="249"/>
    <n v="152"/>
    <s v="měkká vazba"/>
    <s v="Scifi &amp; Fantasy &amp; Horor"/>
    <n v="97"/>
    <n v="0.38955823293172692"/>
    <n v="0"/>
    <x v="0"/>
  </r>
  <r>
    <s v="Služebná"/>
    <s v="Alicja Sinicka"/>
    <n v="319"/>
    <n v="284"/>
    <s v="pevná vazba"/>
    <s v="Krimi &amp; thriller"/>
    <n v="35"/>
    <n v="0.109717868338558"/>
    <n v="0"/>
    <x v="0"/>
  </r>
  <r>
    <s v="Průzkumnický klub ledních medvědů"/>
    <s v="Alex Bell"/>
    <n v="319"/>
    <n v="316"/>
    <s v="pevná vazba"/>
    <s v="Scifi &amp; Fantasy &amp; Horor"/>
    <n v="3"/>
    <n v="9.4043887147335428E-3"/>
    <n v="0"/>
    <x v="0"/>
  </r>
  <r>
    <s v="Svět na kolejích"/>
    <s v="Tom Adams"/>
    <n v="359"/>
    <n v="302"/>
    <s v="pevná vazba"/>
    <s v="Ekonomie &amp; Naučné &amp; Věda"/>
    <n v="57"/>
    <n v="0.15877437325905291"/>
    <n v="0"/>
    <x v="1"/>
  </r>
  <r>
    <s v="Ve špatné rodině"/>
    <s v="Tarryn Fisherová"/>
    <n v="319"/>
    <n v="230"/>
    <s v="pevná vazba"/>
    <s v="Krimi &amp; thriller"/>
    <n v="89"/>
    <n v="0.27899686520376177"/>
    <n v="0"/>
    <x v="0"/>
  </r>
  <r>
    <s v="Osiřelé sestry"/>
    <s v="Shirley Dickson"/>
    <n v="319"/>
    <n v="230"/>
    <s v="pevná vazba"/>
    <s v="Historie &amp; války"/>
    <n v="89"/>
    <n v="0.27899686520376177"/>
    <n v="0"/>
    <x v="1"/>
  </r>
  <r>
    <s v="Timovy tipy: Příchod sourozence"/>
    <s v="Chiara Piroddiová"/>
    <n v="169"/>
    <n v="106"/>
    <s v="pevná vazba"/>
    <s v="Ekonomie &amp; Naučné &amp; Věda"/>
    <n v="63"/>
    <n v="0.37278106508875741"/>
    <n v="0"/>
    <x v="1"/>
  </r>
  <r>
    <s v="Mnich, který miloval kočky"/>
    <s v="Corrado Debiasi"/>
    <n v="289"/>
    <n v="156"/>
    <s v="pevná vazba"/>
    <s v="Beletrie"/>
    <n v="133"/>
    <n v="0.46020761245674741"/>
    <n v="0"/>
    <x v="0"/>
  </r>
  <r>
    <s v="Americký milostný experiment"/>
    <s v="Elena Armas"/>
    <n v="349"/>
    <n v="195"/>
    <s v="měkká vazba"/>
    <s v="Romantika &amp; Erotika"/>
    <n v="154"/>
    <n v="0.44126074498567336"/>
    <n v="0"/>
    <x v="0"/>
  </r>
  <r>
    <s v="Spřízněná znamení zvěrokruhu"/>
    <s v="Alise Morales"/>
    <n v="319"/>
    <n v="207"/>
    <s v="pevná vazba"/>
    <s v="Psychologie &amp; Spiritualita &amp; Esoterika"/>
    <n v="112"/>
    <n v="0.35109717868338558"/>
    <n v="0"/>
    <x v="1"/>
  </r>
  <r>
    <s v="Jóga na dobrou noc - Uvolňující pozice pro děti před spaním"/>
    <s v="Edice Knihy Omega"/>
    <n v="199"/>
    <n v="137"/>
    <s v="pevná vazba"/>
    <s v="Vaření &amp; lifestyle"/>
    <n v="62"/>
    <n v="0.31155778894472363"/>
    <n v="0"/>
    <x v="0"/>
  </r>
  <r>
    <s v="Zabiják"/>
    <s v="Émile Zola"/>
    <n v="279"/>
    <n v="220"/>
    <s v="pevná vazba"/>
    <s v="Beletrie"/>
    <n v="59"/>
    <n v="0.21146953405017921"/>
    <n v="0"/>
    <x v="0"/>
  </r>
  <r>
    <s v="Transcendence"/>
    <s v="Jewel E. Ann"/>
    <n v="319"/>
    <n v="230"/>
    <s v="měkká vazba"/>
    <s v="Romantika &amp; Erotika"/>
    <n v="89"/>
    <n v="0.27899686520376177"/>
    <n v="0"/>
    <x v="0"/>
  </r>
  <r>
    <s v="Bářina kuchařka pro mámy a táty"/>
    <s v="Bára Nosková Mosorjaková"/>
    <n v="399"/>
    <n v="407"/>
    <s v="pevná vazba"/>
    <s v="Vaření &amp; lifestyle"/>
    <n v="-8"/>
    <n v="-2.0050125313283207E-2"/>
    <n v="0"/>
    <x v="0"/>
  </r>
  <r>
    <s v="Věštby podle zvěrokruhu"/>
    <s v="Alice Ekrek"/>
    <n v="319"/>
    <n v="290"/>
    <s v="pevná vazba"/>
    <s v="Psychologie &amp; Spiritualita &amp; Esoterika"/>
    <n v="29"/>
    <n v="9.0909090909090912E-2"/>
    <n v="0"/>
    <x v="1"/>
  </r>
  <r>
    <s v="Zlatý tarot"/>
    <s v="Mary Packard"/>
    <n v="479"/>
    <n v="321"/>
    <s v="pevná vazba"/>
    <s v="Psychologie &amp; Spiritualita &amp; Esoterika"/>
    <n v="158"/>
    <n v="0.3298538622129436"/>
    <n v="0"/>
    <x v="1"/>
  </r>
  <r>
    <s v="Dvakrát do stejné řeky"/>
    <s v="Louise Candlish"/>
    <n v="319"/>
    <n v="211"/>
    <s v="pevná vazba"/>
    <s v="Krimi &amp; thriller"/>
    <n v="108"/>
    <n v="0.33855799373040751"/>
    <n v="0"/>
    <x v="0"/>
  </r>
  <r>
    <s v="Den, kdy padla noc"/>
    <s v="Samantha Shannonová"/>
    <n v="559"/>
    <n v="587"/>
    <s v="pevná vazba"/>
    <s v="Scifi &amp; Fantasy &amp; Horor"/>
    <n v="-28"/>
    <n v="-5.008944543828265E-2"/>
    <n v="0"/>
    <x v="0"/>
  </r>
  <r>
    <s v="Pokřivená zrcadla"/>
    <s v="Diana Urban"/>
    <n v="319"/>
    <n v="364"/>
    <s v="pevná vazba"/>
    <s v="Krimi &amp; thriller"/>
    <n v="-45"/>
    <n v="-0.14106583072100312"/>
    <n v="0"/>
    <x v="0"/>
  </r>
  <r>
    <s v="Kořeny zla"/>
    <s v="Antoine Renand"/>
    <n v="309"/>
    <n v="216"/>
    <s v="pevná vazba"/>
    <s v="Krimi &amp; thriller"/>
    <n v="93"/>
    <n v="0.30097087378640774"/>
    <n v="0"/>
    <x v="0"/>
  </r>
  <r>
    <s v="Širá, masožravá obloha a další nestvůrné geografie"/>
    <s v="John Langan"/>
    <n v="319"/>
    <n v="271"/>
    <s v="pevná vazba"/>
    <s v="Krimi &amp; thriller"/>
    <n v="48"/>
    <n v="0.15047021943573669"/>
    <n v="0"/>
    <x v="0"/>
  </r>
  <r>
    <s v="Otcova oběť"/>
    <s v="Santiago Díaz"/>
    <n v="319"/>
    <n v="281"/>
    <s v="pevná vazba"/>
    <s v="Krimi &amp; thriller"/>
    <n v="38"/>
    <n v="0.11912225705329153"/>
    <n v="0"/>
    <x v="0"/>
  </r>
  <r>
    <s v="Staré pověsti české"/>
    <s v="Alois Jirásek"/>
    <n v="199"/>
    <n v="141"/>
    <s v="pevná vazba"/>
    <s v="Scifi &amp; Fantasy &amp; Horor"/>
    <n v="58"/>
    <n v="0.29145728643216079"/>
    <n v="0"/>
    <x v="0"/>
  </r>
  <r>
    <s v="Zkáza ráje"/>
    <s v="Zdeněk Jarchovský"/>
    <n v="279"/>
    <n v="184"/>
    <s v="měkká vazba"/>
    <s v="Scifi &amp; Fantasy &amp; Horor"/>
    <n v="95"/>
    <n v="0.34050179211469533"/>
    <n v="0"/>
    <x v="0"/>
  </r>
  <r>
    <s v="Host na večeři"/>
    <s v="B.P. Walter"/>
    <n v="319"/>
    <n v="252"/>
    <s v="pevná vazba"/>
    <s v="Krimi &amp; thriller"/>
    <n v="67"/>
    <n v="0.21003134796238246"/>
    <n v="0"/>
    <x v="0"/>
  </r>
  <r>
    <s v="Na tripu"/>
    <s v="Norman Ohler"/>
    <n v="319"/>
    <n v="233"/>
    <s v="pevná vazba"/>
    <s v="Historie &amp; války"/>
    <n v="86"/>
    <n v="0.26959247648902823"/>
    <n v="0"/>
    <x v="1"/>
  </r>
  <r>
    <s v="Zlaté děvče"/>
    <s v="Elin Hilderbrand"/>
    <n v="359"/>
    <n v="147"/>
    <s v="pevná vazba"/>
    <s v="Romantika &amp; Erotika"/>
    <n v="212"/>
    <n v="0.59052924791086348"/>
    <n v="0"/>
    <x v="0"/>
  </r>
  <r>
    <s v="Léčivá energie krystalů"/>
    <s v="Jennie Hardingová"/>
    <n v="479"/>
    <n v="321"/>
    <s v="měkká vazba"/>
    <s v="Psychologie &amp; Spiritualita &amp; Esoterika"/>
    <n v="158"/>
    <n v="0.3298538622129436"/>
    <n v="0"/>
    <x v="1"/>
  </r>
  <r>
    <s v="Nestoudná zvědavost"/>
    <s v="Lynn Messina"/>
    <n v="99"/>
    <n v="74"/>
    <s v="pevná vazba"/>
    <s v="Krimi &amp; thriller"/>
    <n v="25"/>
    <n v="0.25252525252525254"/>
    <n v="0"/>
    <x v="0"/>
  </r>
  <r>
    <s v="Za obzor"/>
    <s v="Emma Bamford"/>
    <n v="319"/>
    <n v="242"/>
    <s v="pevná vazba"/>
    <s v="Krimi &amp; thriller"/>
    <n v="77"/>
    <n v="0.2413793103448276"/>
    <n v="0"/>
    <x v="0"/>
  </r>
  <r>
    <s v="Sestavte si vlastní horoskop"/>
    <s v="Jane Struthersová"/>
    <n v="319"/>
    <n v="230"/>
    <s v="pevná vazba"/>
    <s v="Psychologie &amp; Spiritualita &amp; Esoterika"/>
    <n v="89"/>
    <n v="0.27899686520376177"/>
    <n v="0"/>
    <x v="1"/>
  </r>
  <r>
    <s v="Prorokova smrt"/>
    <s v="Hakan Östlundh"/>
    <n v="319"/>
    <n v="246"/>
    <s v="pevná vazba"/>
    <s v="Krimi &amp; thriller"/>
    <n v="73"/>
    <n v="0.22884012539184953"/>
    <n v="0"/>
    <x v="0"/>
  </r>
  <r>
    <s v="Děsivé důsledky"/>
    <s v="Ramsey Campbell"/>
    <n v="319"/>
    <n v="233"/>
    <s v="pevná vazba"/>
    <s v="Krimi &amp; thriller"/>
    <n v="86"/>
    <n v="0.26959247648902823"/>
    <n v="0"/>
    <x v="0"/>
  </r>
  <r>
    <s v="Záhada městečka Bleak Creek"/>
    <s v="Link Neal"/>
    <n v="319"/>
    <n v="249"/>
    <s v="pevná vazba"/>
    <s v="Krimi &amp; thriller"/>
    <n v="70"/>
    <n v="0.21943573667711599"/>
    <n v="0"/>
    <x v="0"/>
  </r>
  <r>
    <s v="Cesta na vrchol"/>
    <s v="Ewelina Dobosz"/>
    <n v="319"/>
    <n v="179"/>
    <s v="měkká vazba"/>
    <s v="Romantika &amp; Erotika"/>
    <n v="140"/>
    <n v="0.43887147335423199"/>
    <n v="0"/>
    <x v="0"/>
  </r>
  <r>
    <s v="Tajný slib"/>
    <s v="Gina Mayerová"/>
    <n v="279"/>
    <n v="145"/>
    <s v="pevná vazba"/>
    <s v="Romantika &amp; Erotika"/>
    <n v="134"/>
    <n v="0.48028673835125446"/>
    <n v="0"/>
    <x v="0"/>
  </r>
  <r>
    <s v="Krysař"/>
    <s v="Viktor Dyk"/>
    <n v="159"/>
    <n v="91"/>
    <s v="pevná vazba"/>
    <s v="Beletrie"/>
    <n v="68"/>
    <n v="0.42767295597484278"/>
    <n v="0"/>
    <x v="0"/>
  </r>
  <r>
    <s v="Pojď se mnou"/>
    <s v="Ronald Malfi"/>
    <n v="319"/>
    <n v="255"/>
    <s v="pevná vazba"/>
    <s v="Krimi &amp; thriller"/>
    <n v="64"/>
    <n v="0.20062695924764889"/>
    <n v="0"/>
    <x v="0"/>
  </r>
  <r>
    <s v="Nastavení mysli"/>
    <s v="Carol Dwecková"/>
    <n v="339"/>
    <n v="295"/>
    <s v="měkká vazba"/>
    <s v="Psychologie &amp; Spiritualita &amp; Esoterika"/>
    <n v="44"/>
    <n v="0.12979351032448377"/>
    <n v="0"/>
    <x v="1"/>
  </r>
  <r>
    <s v="Nebezpečná krása"/>
    <s v="Gina Mayerová"/>
    <n v="279"/>
    <n v="67"/>
    <s v="pevná vazba"/>
    <s v="Romantika &amp; Erotika"/>
    <n v="212"/>
    <n v="0.75985663082437271"/>
    <n v="0"/>
    <x v="0"/>
  </r>
  <r>
    <s v="Legendary"/>
    <s v="Stephanie Garberová"/>
    <n v="670"/>
    <n v="389"/>
    <s v="pevná vazba"/>
    <s v="Scifi &amp; Fantasy &amp; Horor"/>
    <n v="281"/>
    <n v="0.41940298507462687"/>
    <n v="0"/>
    <x v="0"/>
  </r>
  <r>
    <s v="Chladný měsíc nad Babylonem"/>
    <s v="Michael McDowell"/>
    <n v="319"/>
    <n v="236"/>
    <s v="pevná vazba"/>
    <s v="Krimi &amp; thriller"/>
    <n v="83"/>
    <n v="0.2601880877742947"/>
    <n v="0"/>
    <x v="0"/>
  </r>
  <r>
    <s v="Osud"/>
    <s v="Čou Chao-chuej"/>
    <n v="399"/>
    <n v="287"/>
    <s v="pevná vazba"/>
    <s v="Krimi &amp; thriller"/>
    <n v="112"/>
    <n v="0.2807017543859649"/>
    <n v="0"/>
    <x v="0"/>
  </r>
  <r>
    <s v="Magie v praxi"/>
    <s v="Nikki Van De Car"/>
    <n v="319"/>
    <n v="262"/>
    <s v="měkká vazba"/>
    <s v="Scifi &amp; Fantasy &amp; Horor"/>
    <n v="57"/>
    <n v="0.17868338557993729"/>
    <n v="0"/>
    <x v="0"/>
  </r>
  <r>
    <s v="Elementálové"/>
    <s v="Michael McDowell"/>
    <n v="319"/>
    <n v="284"/>
    <s v="pevná vazba"/>
    <s v="Krimi &amp; thriller"/>
    <n v="35"/>
    <n v="0.109717868338558"/>
    <n v="0"/>
    <x v="0"/>
  </r>
  <r>
    <s v="Nemohu přestat proklínat 1"/>
    <s v="Kensuke Koba"/>
    <n v="199"/>
    <n v="82"/>
    <s v="měkká vazba"/>
    <s v="Scifi &amp; Fantasy &amp; Horor"/>
    <n v="117"/>
    <n v="0.5879396984924623"/>
    <n v="0"/>
    <x v="0"/>
  </r>
  <r>
    <s v="Německá dívka"/>
    <s v="Armando Lucas Correa"/>
    <n v="359"/>
    <n v="251"/>
    <s v="pevná vazba"/>
    <s v="Historie &amp; války"/>
    <n v="108"/>
    <n v="0.30083565459610029"/>
    <n v="0"/>
    <x v="1"/>
  </r>
  <r>
    <s v="Všechna ta krev, co nás spojuje"/>
    <s v="Camilla Bruce"/>
    <n v="319"/>
    <n v="271"/>
    <s v="pevná vazba"/>
    <s v="Krimi &amp; thriller"/>
    <n v="48"/>
    <n v="0.15047021943573669"/>
    <n v="0"/>
    <x v="0"/>
  </r>
  <r>
    <s v="Duna: Kniha druhá"/>
    <s v="Frank Herbert"/>
    <n v="399"/>
    <n v="291"/>
    <s v="pevná vazba"/>
    <s v="Scifi &amp; Fantasy &amp; Horor"/>
    <n v="108"/>
    <n v="0.27067669172932329"/>
    <n v="0"/>
    <x v="0"/>
  </r>
  <r>
    <s v="Tohle není žádná lovestory"/>
    <s v="Mary Hargreaves"/>
    <n v="319"/>
    <n v="172"/>
    <s v="pevná vazba"/>
    <s v="Romantika &amp; Erotika"/>
    <n v="147"/>
    <n v="0.46081504702194359"/>
    <n v="0"/>
    <x v="0"/>
  </r>
  <r>
    <s v="Hlas krve"/>
    <s v="Heather Chavez"/>
    <n v="319"/>
    <n v="300"/>
    <s v="pevná vazba"/>
    <s v="Krimi &amp; thriller"/>
    <n v="19"/>
    <n v="5.9561128526645767E-2"/>
    <n v="0"/>
    <x v="0"/>
  </r>
  <r>
    <s v="Queen Con: Golden Arrow se vrací"/>
    <s v="Meghan Scott Molin"/>
    <n v="9"/>
    <n v="6"/>
    <s v="měkká vazba"/>
    <s v="Krimi &amp; thriller"/>
    <n v="3"/>
    <n v="0.33333333333333331"/>
    <n v="0"/>
    <x v="0"/>
  </r>
  <r>
    <s v="Nekonečné nebe: Svět mezi tvými slovy"/>
    <s v="Gabriella Santos de Lima"/>
    <n v="319"/>
    <n v="182"/>
    <s v="pevná vazba"/>
    <s v="Romantika &amp; Erotika"/>
    <n v="137"/>
    <n v="0.42946708463949845"/>
    <n v="0"/>
    <x v="0"/>
  </r>
  <r>
    <s v="Havran"/>
    <s v="Daniel Cole"/>
    <n v="309"/>
    <n v="244"/>
    <s v="pevná vazba"/>
    <s v="Krimi &amp; thriller"/>
    <n v="65"/>
    <n v="0.21035598705501618"/>
    <n v="0"/>
    <x v="0"/>
  </r>
  <r>
    <s v="Teorie býka"/>
    <s v="Magdalena Maxová"/>
    <n v="319"/>
    <n v="137"/>
    <s v="pevná vazba"/>
    <s v="Romantika &amp; Erotika"/>
    <n v="182"/>
    <n v="0.57053291536050155"/>
    <n v="0"/>
    <x v="0"/>
  </r>
  <r>
    <s v="Podivuhodný hmyz"/>
    <s v="Rebo - Naše Nakladatelství"/>
    <n v="239"/>
    <n v="148"/>
    <s v="měkká vazba"/>
    <s v="Ekonomie &amp; Naučné &amp; Věda"/>
    <n v="91"/>
    <n v="0.3807531380753138"/>
    <n v="0"/>
    <x v="1"/>
  </r>
  <r>
    <s v="Neuvěřitelná fakta o zvířatech"/>
    <s v="Drobek"/>
    <n v="319"/>
    <n v="246"/>
    <s v="pevná vazba"/>
    <s v="Ekonomie &amp; Naučné &amp; Věda"/>
    <n v="73"/>
    <n v="0.22884012539184953"/>
    <n v="0"/>
    <x v="1"/>
  </r>
  <r>
    <s v="Podívej se, jak rostou: Les"/>
    <s v="Drobek"/>
    <n v="239"/>
    <n v="151"/>
    <s v="pevná vazba"/>
    <s v="Ekonomie &amp; Naučné &amp; Věda"/>
    <n v="88"/>
    <n v="0.3682008368200837"/>
    <n v="0"/>
    <x v="1"/>
  </r>
  <r>
    <s v="Dražebník"/>
    <s v="Joan Samson"/>
    <n v="279"/>
    <n v="117"/>
    <s v="měkká vazba"/>
    <s v="Krimi &amp; thriller"/>
    <n v="162"/>
    <n v="0.58064516129032262"/>
    <n v="0"/>
    <x v="0"/>
  </r>
  <r>
    <s v="Dívka v modrých šatech v podvečerním světle"/>
    <s v="Alena Schröder"/>
    <n v="319"/>
    <n v="268"/>
    <s v="pevná vazba"/>
    <s v="Beletrie"/>
    <n v="51"/>
    <n v="0.15987460815047022"/>
    <n v="0"/>
    <x v="0"/>
  </r>
  <r>
    <s v="Rodina pro začátečníky"/>
    <s v="Sarah Morgan"/>
    <n v="319"/>
    <n v="163"/>
    <s v="pevná vazba"/>
    <s v="Romantika &amp; Erotika"/>
    <n v="156"/>
    <n v="0.4890282131661442"/>
    <n v="0"/>
    <x v="0"/>
  </r>
  <r>
    <s v="Nelítostný princ"/>
    <s v="Sophie Lark"/>
    <n v="99"/>
    <n v="54"/>
    <s v="měkká vazba"/>
    <s v="Romantika &amp; Erotika"/>
    <n v="45"/>
    <n v="0.45454545454545453"/>
    <n v="0"/>
    <x v="0"/>
  </r>
  <r>
    <s v="Petr a Lucie"/>
    <s v="Romain Rolland"/>
    <n v="159"/>
    <n v="81"/>
    <s v="pevná vazba"/>
    <s v="Beletrie"/>
    <n v="78"/>
    <n v="0.49056603773584906"/>
    <n v="0"/>
    <x v="0"/>
  </r>
  <r>
    <s v="A Light in the Flame"/>
    <s v="Jennifer L. Armentrout"/>
    <n v="599"/>
    <n v="503"/>
    <s v="měkká vazba"/>
    <s v="Scifi &amp; Fantasy &amp; Horor"/>
    <n v="96"/>
    <n v="0.16026711185308848"/>
    <n v="0"/>
    <x v="0"/>
  </r>
  <r>
    <s v="Osudové nebe"/>
    <s v="Mary Robinette Kowal"/>
    <n v="359"/>
    <n v="309"/>
    <s v="pevná vazba"/>
    <s v="Scifi &amp; Fantasy &amp; Horor"/>
    <n v="50"/>
    <n v="0.1392757660167131"/>
    <n v="0"/>
    <x v="0"/>
  </r>
  <r>
    <s v="Zvířecí kámoši"/>
    <s v="Sophie Corrigan"/>
    <n v="319"/>
    <n v="268"/>
    <s v="pevná vazba"/>
    <s v="Ekonomie &amp; Naučné &amp; Věda"/>
    <n v="51"/>
    <n v="0.15987460815047022"/>
    <n v="0"/>
    <x v="1"/>
  </r>
  <r>
    <s v="R.U.R."/>
    <s v="Karel Čapek"/>
    <n v="119"/>
    <n v="76"/>
    <s v="měkká vazba"/>
    <s v="Beletrie"/>
    <n v="43"/>
    <n v="0.36134453781512604"/>
    <n v="0"/>
    <x v="0"/>
  </r>
  <r>
    <s v="S hlavou v oblacích"/>
    <s v="Sarah Hogle"/>
    <n v="319"/>
    <n v="198"/>
    <s v="pevná vazba"/>
    <s v="Romantika &amp; Erotika"/>
    <n v="121"/>
    <n v="0.37931034482758619"/>
    <n v="0"/>
    <x v="0"/>
  </r>
  <r>
    <s v="Odhalená pravda"/>
    <s v="Elizabeth Briggs"/>
    <n v="379"/>
    <n v="296"/>
    <s v="měkká vazba"/>
    <s v="Scifi &amp; Fantasy &amp; Horor"/>
    <n v="83"/>
    <n v="0.21899736147757257"/>
    <n v="0"/>
    <x v="0"/>
  </r>
  <r>
    <s v="Finale"/>
    <s v="Stephanie Garberová"/>
    <n v="670"/>
    <n v="449"/>
    <s v="pevná vazba"/>
    <s v="Scifi &amp; Fantasy &amp; Horor"/>
    <n v="221"/>
    <n v="0.32985074626865674"/>
    <n v="0"/>
    <x v="0"/>
  </r>
  <r>
    <s v="Přísloví"/>
    <s v="Zdeněk Smetana"/>
    <n v="159"/>
    <n v="97"/>
    <s v="pevná vazba"/>
    <s v="Umění &amp; Kultura &amp; Hobby"/>
    <n v="62"/>
    <n v="0.38993710691823902"/>
    <n v="0"/>
    <x v="0"/>
  </r>
  <r>
    <s v="Na Větrné hůrce"/>
    <s v="Emily Brontëová"/>
    <n v="239"/>
    <n v="134"/>
    <s v="pevná vazba"/>
    <s v="Beletrie"/>
    <n v="105"/>
    <n v="0.43933054393305437"/>
    <n v="0"/>
    <x v="0"/>
  </r>
  <r>
    <s v="Astrologie pro každého"/>
    <s v="Yasmin Boland"/>
    <n v="239"/>
    <n v="179"/>
    <s v="měkká vazba"/>
    <s v="Psychologie &amp; Spiritualita &amp; Esoterika"/>
    <n v="60"/>
    <n v="0.2510460251046025"/>
    <n v="0"/>
    <x v="1"/>
  </r>
  <r>
    <s v="Bídnici"/>
    <s v="Victor Hugo"/>
    <n v="639"/>
    <n v="486"/>
    <s v="pevná vazba"/>
    <s v="Beletrie"/>
    <n v="153"/>
    <n v="0.23943661971830985"/>
    <n v="0"/>
    <x v="0"/>
  </r>
  <r>
    <s v="Zachraň mě"/>
    <s v="Stacey Kennedy"/>
    <n v="223"/>
    <n v="58"/>
    <s v="měkká vazba"/>
    <s v="Romantika &amp; Erotika"/>
    <n v="165"/>
    <n v="0.73991031390134532"/>
    <n v="0"/>
    <x v="0"/>
  </r>
  <r>
    <s v="Tvoje vina"/>
    <s v="Mercedes Ron"/>
    <n v="319"/>
    <n v="211"/>
    <s v="pevná vazba"/>
    <s v="Romantika &amp; Erotika"/>
    <n v="108"/>
    <n v="0.33855799373040751"/>
    <n v="0"/>
    <x v="0"/>
  </r>
  <r>
    <s v="Pravá bluesová kočka"/>
    <s v="Dominik Fiala"/>
    <n v="319"/>
    <n v="306"/>
    <s v="pevná vazba"/>
    <s v="Krimi &amp; thriller"/>
    <n v="13"/>
    <n v="4.0752351097178681E-2"/>
    <n v="0"/>
    <x v="0"/>
  </r>
  <r>
    <s v="Děti Jasanu a Jívy"/>
    <s v="Neil Price"/>
    <n v="559"/>
    <n v="503"/>
    <s v="pevná vazba"/>
    <s v="Historie &amp; války"/>
    <n v="56"/>
    <n v="0.1001788908765653"/>
    <n v="0"/>
    <x v="1"/>
  </r>
  <r>
    <s v="Rafinovaná past 2 - Síla lásky"/>
    <s v="J. J. Vlčková"/>
    <n v="279"/>
    <n v="159"/>
    <s v="pevná vazba"/>
    <s v="Romantika &amp; Erotika"/>
    <n v="120"/>
    <n v="0.43010752688172044"/>
    <n v="0"/>
    <x v="0"/>
  </r>
  <r>
    <s v="Bílá nemoc"/>
    <s v="Karel Čapek"/>
    <n v="119"/>
    <n v="81"/>
    <s v="měkká vazba"/>
    <s v="Beletrie"/>
    <n v="38"/>
    <n v="0.31932773109243695"/>
    <n v="0"/>
    <x v="0"/>
  </r>
  <r>
    <s v="Ultimátum"/>
    <s v="Torri Jan Newmanová"/>
    <n v="319"/>
    <n v="246"/>
    <s v="pevná vazba"/>
    <s v="Krimi &amp; thriller"/>
    <n v="73"/>
    <n v="0.22884012539184953"/>
    <n v="0"/>
    <x v="0"/>
  </r>
  <r>
    <s v="Epizody 2084"/>
    <s v="Pavel Hénik"/>
    <n v="279"/>
    <n v="190"/>
    <s v="měkká vazba"/>
    <s v="Scifi &amp; Fantasy &amp; Horor"/>
    <n v="89"/>
    <n v="0.31899641577060933"/>
    <n v="0"/>
    <x v="0"/>
  </r>
  <r>
    <s v="Hvězdy nad statkem Falkensee"/>
    <s v="Luisa von Kamecke"/>
    <n v="359"/>
    <n v="258"/>
    <s v="pevná vazba"/>
    <s v="Historie &amp; války"/>
    <n v="101"/>
    <n v="0.28133704735376047"/>
    <n v="0"/>
    <x v="1"/>
  </r>
  <r>
    <s v="Horší než smrt"/>
    <s v="Susan Walter"/>
    <n v="319"/>
    <n v="204"/>
    <s v="pevná vazba"/>
    <s v="Krimi &amp; thriller"/>
    <n v="115"/>
    <n v="0.36050156739811912"/>
    <n v="0"/>
    <x v="0"/>
  </r>
  <r>
    <s v="Hra o duši"/>
    <s v="Javier Castillo"/>
    <n v="319"/>
    <n v="281"/>
    <s v="pevná vazba"/>
    <s v="Krimi &amp; thriller"/>
    <n v="38"/>
    <n v="0.11912225705329153"/>
    <n v="0"/>
    <x v="0"/>
  </r>
  <r>
    <s v="Nacistova dcera"/>
    <s v="Max Czornyj"/>
    <n v="319"/>
    <n v="281"/>
    <s v="pevná vazba"/>
    <s v="Historie &amp; války"/>
    <n v="38"/>
    <n v="0.11912225705329153"/>
    <n v="0"/>
    <x v="1"/>
  </r>
  <r>
    <s v="Přes její mrtvolu"/>
    <s v="Susan Walter"/>
    <n v="319"/>
    <n v="242"/>
    <s v="pevná vazba"/>
    <s v="Krimi &amp; thriller"/>
    <n v="77"/>
    <n v="0.2413793103448276"/>
    <n v="0"/>
    <x v="0"/>
  </r>
  <r>
    <s v="V posledním tažení"/>
    <s v="Nina Lykke"/>
    <n v="279"/>
    <n v="170"/>
    <s v="pevná vazba"/>
    <s v="Beletrie"/>
    <n v="109"/>
    <n v="0.39068100358422941"/>
    <n v="0"/>
    <x v="0"/>
  </r>
  <r>
    <s v="Tři muži ve člunu - grafický román"/>
    <s v="Jerome Klapka Jerome"/>
    <n v="349"/>
    <n v="262"/>
    <s v="pevná vazba"/>
    <s v="Umění &amp; Kultura &amp; Hobby"/>
    <n v="87"/>
    <n v="0.24928366762177651"/>
    <n v="0"/>
    <x v="0"/>
  </r>
  <r>
    <s v="Co vám astrolog zapomněl říct"/>
    <s v="Alise Morales"/>
    <n v="319"/>
    <n v="265"/>
    <s v="pevná vazba"/>
    <s v="Psychologie &amp; Spiritualita &amp; Esoterika"/>
    <n v="54"/>
    <n v="0.16927899686520376"/>
    <n v="0"/>
    <x v="1"/>
  </r>
  <r>
    <s v="Duna: Kniha první"/>
    <s v="Frank Herbert"/>
    <n v="349"/>
    <n v="307"/>
    <s v="pevná vazba"/>
    <s v="Scifi &amp; Fantasy &amp; Horor"/>
    <n v="42"/>
    <n v="0.12034383954154727"/>
    <n v="0"/>
    <x v="0"/>
  </r>
  <r>
    <s v="Lhář"/>
    <s v="Mikel Santiago"/>
    <n v="319"/>
    <n v="249"/>
    <s v="pevná vazba"/>
    <s v="Krimi &amp; thriller"/>
    <n v="70"/>
    <n v="0.21943573667711599"/>
    <n v="0"/>
    <x v="0"/>
  </r>
  <r>
    <s v="Neúprosný Měsíc"/>
    <s v="Mary Robinette Kowal"/>
    <n v="399"/>
    <n v="363"/>
    <s v="pevná vazba"/>
    <s v="Scifi &amp; Fantasy &amp; Horor"/>
    <n v="36"/>
    <n v="9.0225563909774431E-2"/>
    <n v="0"/>
    <x v="0"/>
  </r>
  <r>
    <s v="Mé srdce je motorová pila"/>
    <s v="Stephen Graham Jones"/>
    <n v="359"/>
    <n v="269"/>
    <s v="pevná vazba"/>
    <s v="Krimi &amp; thriller"/>
    <n v="90"/>
    <n v="0.25069637883008355"/>
    <n v="0"/>
    <x v="0"/>
  </r>
  <r>
    <s v="Chytře na prů*ery"/>
    <s v="Gary John Bishop"/>
    <n v="279"/>
    <n v="268"/>
    <s v="pevná vazba"/>
    <s v="Psychologie &amp; Spiritualita &amp; Esoterika"/>
    <n v="11"/>
    <n v="3.9426523297491037E-2"/>
    <n v="0"/>
    <x v="1"/>
  </r>
  <r>
    <s v="Čínský zvěrokruh a další cesty ke štěstí, bohatství a prosperitě"/>
    <s v="Aaron Hwang"/>
    <n v="279"/>
    <n v="179"/>
    <s v="pevná vazba"/>
    <s v="Psychologie &amp; Spiritualita &amp; Esoterika"/>
    <n v="100"/>
    <n v="0.35842293906810035"/>
    <n v="0"/>
    <x v="1"/>
  </r>
  <r>
    <s v="Nesnáze českých sexbytostí"/>
    <s v="Michal Ježek"/>
    <n v="319"/>
    <n v="191"/>
    <s v="pevná vazba"/>
    <s v="Romantika &amp; Erotika"/>
    <n v="128"/>
    <n v="0.40125391849529779"/>
    <n v="0"/>
    <x v="0"/>
  </r>
  <r>
    <s v="Hrdinové řecké mytologie"/>
    <s v="Sonia Elisabetta Carvaglia"/>
    <n v="279"/>
    <n v="198"/>
    <s v="pevná vazba"/>
    <s v="Scifi &amp; Fantasy &amp; Horor"/>
    <n v="81"/>
    <n v="0.29032258064516131"/>
    <n v="0"/>
    <x v="0"/>
  </r>
  <r>
    <s v="Evžen Oněgin"/>
    <s v="Alexandr Sergejevič Puškin"/>
    <n v="239"/>
    <n v="155"/>
    <s v="pevná vazba"/>
    <s v="Beletrie"/>
    <n v="84"/>
    <n v="0.35146443514644349"/>
    <n v="0"/>
    <x v="0"/>
  </r>
  <r>
    <s v="Společnosti"/>
    <s v="Josef König"/>
    <n v="199"/>
    <n v="100"/>
    <s v="pevná vazba"/>
    <s v="Beletrie"/>
    <n v="99"/>
    <n v="0.49748743718592964"/>
    <n v="0"/>
    <x v="0"/>
  </r>
  <r>
    <s v="Pohlednice z východu"/>
    <s v="Reyes Monforte"/>
    <n v="399"/>
    <n v="319"/>
    <s v="pevná vazba"/>
    <s v="Historie &amp; války"/>
    <n v="80"/>
    <n v="0.20050125313283207"/>
    <n v="0"/>
    <x v="1"/>
  </r>
  <r>
    <s v="The Long Game"/>
    <s v="Elena Armas"/>
    <n v="249"/>
    <n v="107"/>
    <s v="pevná vazba"/>
    <s v="Romantika &amp; Erotika"/>
    <n v="142"/>
    <n v="0.57028112449799195"/>
    <n v="0"/>
    <x v="0"/>
  </r>
  <r>
    <s v="Jen my dva"/>
    <s v="Laure Van Rensburg"/>
    <n v="319"/>
    <n v="281"/>
    <s v="pevná vazba"/>
    <s v="Krimi &amp; thriller"/>
    <n v="38"/>
    <n v="0.11912225705329153"/>
    <n v="0"/>
    <x v="0"/>
  </r>
  <r>
    <s v="Icebreaker: Deluxe Edition"/>
    <s v="Hannah Grace"/>
    <n v="1155"/>
    <n v="612"/>
    <s v="pevná vazba"/>
    <s v="Romantika &amp; Erotika"/>
    <n v="543"/>
    <n v="0.47012987012987012"/>
    <n v="0"/>
    <x v="0"/>
  </r>
  <r>
    <s v="Šarlatové šaty"/>
    <s v="Louise Douglas"/>
    <n v="319"/>
    <n v="236"/>
    <s v="pevná vazba"/>
    <s v="Krimi &amp; thriller"/>
    <n v="83"/>
    <n v="0.2601880877742947"/>
    <n v="0"/>
    <x v="0"/>
  </r>
  <r>
    <s v="V zákulisí: Zoo"/>
    <s v="Drobek"/>
    <n v="499"/>
    <n v="364"/>
    <s v="pevná vazba"/>
    <s v="Ekonomie &amp; Naučné &amp; Věda"/>
    <n v="135"/>
    <n v="0.27054108216432865"/>
    <n v="0"/>
    <x v="1"/>
  </r>
  <r>
    <s v="Čínská astrologie: Váš osobní průvodce"/>
    <s v="Sasha Fentonová"/>
    <n v="319"/>
    <n v="230"/>
    <s v="pevná vazba"/>
    <s v="Psychologie &amp; Spiritualita &amp; Esoterika"/>
    <n v="89"/>
    <n v="0.27899686520376177"/>
    <n v="0"/>
    <x v="1"/>
  </r>
  <r>
    <s v="Led"/>
    <s v="John Kåre Raake"/>
    <n v="319"/>
    <n v="300"/>
    <s v="pevná vazba"/>
    <s v="Krimi &amp; thriller"/>
    <n v="19"/>
    <n v="5.9561128526645767E-2"/>
    <n v="0"/>
    <x v="0"/>
  </r>
  <r>
    <s v="Why We Photograph Animals"/>
    <s v="Huw Lewis-Jones"/>
    <n v="976"/>
    <n v="771"/>
    <s v="pevná vazba"/>
    <s v="Umění &amp; Kultura &amp; Hobby"/>
    <n v="205"/>
    <n v="0.21004098360655737"/>
    <n v="0"/>
    <x v="0"/>
  </r>
  <r>
    <s v="Šest rakví"/>
    <s v="Angela Marsonsová"/>
    <n v="384"/>
    <n v="269"/>
    <s v="pevná vazba"/>
    <s v="Krimi &amp; thriller"/>
    <n v="115"/>
    <n v="0.29947916666666669"/>
    <n v="0"/>
    <x v="0"/>
  </r>
  <r>
    <s v="Už jsem ti to říkala?"/>
    <s v="Lauren Graham"/>
    <n v="279"/>
    <n v="179"/>
    <s v="pevná vazba"/>
    <s v="Beletrie"/>
    <n v="100"/>
    <n v="0.35842293906810035"/>
    <n v="0"/>
    <x v="0"/>
  </r>
  <r>
    <s v="Legie - Mirská ruleta"/>
    <s v="František Kotleta"/>
    <n v="289"/>
    <n v="228"/>
    <s v="měkká vazba"/>
    <s v="Scifi &amp; Fantasy &amp; Horor"/>
    <n v="61"/>
    <n v="0.21107266435986158"/>
    <n v="0"/>
    <x v="0"/>
  </r>
  <r>
    <s v="Naše bouřlivé konce"/>
    <s v="Chloe Gong"/>
    <n v="447"/>
    <n v="317"/>
    <s v="pevná vazba"/>
    <s v="Scifi &amp; Fantasy &amp; Horor"/>
    <n v="130"/>
    <n v="0.29082774049217003"/>
    <n v="0"/>
    <x v="0"/>
  </r>
  <r>
    <s v="Víte o malých zvířátkách úplně všechno? Omyl!"/>
    <s v="Nick Crumpton"/>
    <n v="319"/>
    <n v="271"/>
    <s v="pevná vazba"/>
    <s v="Ekonomie &amp; Naučné &amp; Věda"/>
    <n v="48"/>
    <n v="0.15047021943573669"/>
    <n v="0"/>
    <x v="1"/>
  </r>
  <r>
    <s v="Faust"/>
    <s v="Johann Wolfgang Goethe"/>
    <n v="319"/>
    <n v="255"/>
    <s v="pevná vazba"/>
    <s v="Beletrie"/>
    <n v="64"/>
    <n v="0.20062695924764889"/>
    <n v="0"/>
    <x v="0"/>
  </r>
  <r>
    <s v="Pět životů: Neznámé příběhy obětí Jacka Rozparovače"/>
    <s v="Hallie Rubenhold"/>
    <n v="319"/>
    <n v="262"/>
    <s v="pevná vazba"/>
    <s v="Krimi &amp; thriller"/>
    <n v="57"/>
    <n v="0.17868338557993729"/>
    <n v="0"/>
    <x v="0"/>
  </r>
  <r>
    <s v="Zpovědi"/>
    <s v="Kanae Minato"/>
    <n v="279"/>
    <n v="259"/>
    <s v="pevná vazba"/>
    <s v="Krimi &amp; thriller"/>
    <n v="20"/>
    <n v="7.1684587813620068E-2"/>
    <n v="0"/>
    <x v="0"/>
  </r>
  <r>
    <s v="Tajemství císařovny Sissi"/>
    <s v="Emily Pigozzi"/>
    <n v="319"/>
    <n v="297"/>
    <s v="pevná vazba"/>
    <s v="Historie &amp; války"/>
    <n v="22"/>
    <n v="6.8965517241379309E-2"/>
    <n v="0"/>
    <x v="1"/>
  </r>
  <r>
    <s v="Brutal 1: Zpověď detektiva z oddělení vražd"/>
    <s v="Kei Koga"/>
    <n v="179"/>
    <n v="100"/>
    <s v="měkká vazba"/>
    <s v="Scifi &amp; Fantasy &amp; Horor"/>
    <n v="79"/>
    <n v="0.44134078212290501"/>
    <n v="0"/>
    <x v="0"/>
  </r>
  <r>
    <s v="Tisíc ďáblů"/>
    <s v="Frank Goldammer"/>
    <n v="319"/>
    <n v="258"/>
    <s v="pevná vazba"/>
    <s v="Krimi &amp; thriller"/>
    <n v="61"/>
    <n v="0.19122257053291536"/>
    <n v="0"/>
    <x v="0"/>
  </r>
  <r>
    <s v="Sleduj mě"/>
    <s v="Kathleen Barber"/>
    <n v="319"/>
    <n v="239"/>
    <s v="pevná vazba"/>
    <s v="Krimi &amp; thriller"/>
    <n v="80"/>
    <n v="0.2507836990595611"/>
    <n v="0"/>
    <x v="0"/>
  </r>
  <r>
    <s v="Dům na pobřeží"/>
    <s v="Louise Douglas"/>
    <n v="319"/>
    <n v="281"/>
    <s v="pevná vazba"/>
    <s v="Krimi &amp; thriller"/>
    <n v="38"/>
    <n v="0.11912225705329153"/>
    <n v="0"/>
    <x v="0"/>
  </r>
  <r>
    <s v="Magie květin"/>
    <s v="Anastasia Mostacci"/>
    <n v="399"/>
    <n v="311"/>
    <s v="pevná vazba"/>
    <s v="Psychologie &amp; Spiritualita &amp; Esoterika"/>
    <n v="88"/>
    <n v="0.22055137844611528"/>
    <n v="0"/>
    <x v="1"/>
  </r>
  <r>
    <s v="Born of Blood and Ash"/>
    <s v="Jennifer L. Armentrout"/>
    <n v="715"/>
    <n v="479"/>
    <s v="pevná vazba"/>
    <s v="Scifi &amp; Fantasy &amp; Horor"/>
    <n v="236"/>
    <n v="0.33006993006993007"/>
    <n v="0"/>
    <x v="0"/>
  </r>
  <r>
    <s v="Sluneční soustava"/>
    <s v="Sophie Allan"/>
    <n v="319"/>
    <n v="220"/>
    <s v="pevná vazba"/>
    <s v="Ekonomie &amp; Naučné &amp; Věda"/>
    <n v="99"/>
    <n v="0.31034482758620691"/>
    <n v="0"/>
    <x v="1"/>
  </r>
  <r>
    <s v="Syn lidstva"/>
    <s v="Adrian J. Walker"/>
    <n v="399"/>
    <n v="303"/>
    <s v="pevná vazba"/>
    <s v="Scifi &amp; Fantasy &amp; Horor"/>
    <n v="96"/>
    <n v="0.24060150375939848"/>
    <n v="0"/>
    <x v="0"/>
  </r>
  <r>
    <s v="Kořist"/>
    <s v="Darcy Coates"/>
    <n v="319"/>
    <n v="332"/>
    <s v="pevná vazba"/>
    <s v="Krimi &amp; thriller"/>
    <n v="-13"/>
    <n v="-4.0752351097178681E-2"/>
    <n v="0"/>
    <x v="0"/>
  </r>
  <r>
    <s v="Trace 2"/>
    <s v="Kei Koga"/>
    <n v="199"/>
    <n v="133"/>
    <s v="měkká vazba"/>
    <s v="Scifi &amp; Fantasy &amp; Horor"/>
    <n v="66"/>
    <n v="0.33165829145728642"/>
    <n v="0"/>
    <x v="0"/>
  </r>
  <r>
    <s v="Stínozem"/>
    <s v="Peter Straub"/>
    <n v="319"/>
    <n v="255"/>
    <s v="pevná vazba"/>
    <s v="Krimi &amp; thriller"/>
    <n v="64"/>
    <n v="0.20062695924764889"/>
    <n v="0"/>
    <x v="0"/>
  </r>
  <r>
    <s v="Až za hrob"/>
    <s v="Dean Koontz"/>
    <n v="319"/>
    <n v="287"/>
    <s v="pevná vazba"/>
    <s v="Krimi &amp; thriller"/>
    <n v="32"/>
    <n v="0.10031347962382445"/>
    <n v="0"/>
    <x v="0"/>
  </r>
  <r>
    <s v="Magie Svaté je všemocná 4"/>
    <s v="Juka Tačibana"/>
    <n v="199"/>
    <n v="143"/>
    <s v="měkká vazba"/>
    <s v="Scifi &amp; Fantasy &amp; Horor"/>
    <n v="56"/>
    <n v="0.28140703517587939"/>
    <n v="0"/>
    <x v="0"/>
  </r>
  <r>
    <s v="Trace 1"/>
    <s v="Kei Koga"/>
    <n v="199"/>
    <n v="135"/>
    <s v="měkká vazba"/>
    <s v="Scifi &amp; Fantasy &amp; Horor"/>
    <n v="64"/>
    <n v="0.32160804020100503"/>
    <n v="0"/>
    <x v="0"/>
  </r>
  <r>
    <s v="Utrpení mladého Werthera"/>
    <s v="Johann Wolfgang Goethe"/>
    <n v="199"/>
    <n v="127"/>
    <s v="pevná vazba"/>
    <s v="Beletrie"/>
    <n v="72"/>
    <n v="0.36180904522613067"/>
    <n v="0"/>
    <x v="0"/>
  </r>
  <r>
    <s v="Neohrožená"/>
    <s v="Charlotte Leonard"/>
    <n v="319"/>
    <n v="214"/>
    <s v="pevná vazba"/>
    <s v="Beletrie"/>
    <n v="105"/>
    <n v="0.32915360501567398"/>
    <n v="0"/>
    <x v="0"/>
  </r>
  <r>
    <s v="Uniforma"/>
    <s v="Thomas Rydahl"/>
    <n v="399"/>
    <n v="355"/>
    <s v="pevná vazba"/>
    <s v="Krimi &amp; thriller"/>
    <n v="44"/>
    <n v="0.11027568922305764"/>
    <n v="0"/>
    <x v="0"/>
  </r>
  <r>
    <s v="Krutá pravda"/>
    <s v="Tina Seskis"/>
    <n v="319"/>
    <n v="252"/>
    <s v="pevná vazba"/>
    <s v="Krimi &amp; thriller"/>
    <n v="67"/>
    <n v="0.21003134796238246"/>
    <n v="0"/>
    <x v="0"/>
  </r>
  <r>
    <s v="Provazochodci"/>
    <s v="Josef König"/>
    <n v="279"/>
    <n v="209"/>
    <s v="pevná vazba"/>
    <s v="Beletrie"/>
    <n v="70"/>
    <n v="0.25089605734767023"/>
    <n v="0"/>
    <x v="0"/>
  </r>
  <r>
    <s v="Pohádková jízda: Tajemství kreativního leadershipu"/>
    <s v="Robert Iger"/>
    <n v="449"/>
    <n v="440"/>
    <s v="pevná vazba"/>
    <s v="Ekonomie &amp; Naučné &amp; Věda"/>
    <n v="9"/>
    <n v="2.0044543429844099E-2"/>
    <n v="0"/>
    <x v="1"/>
  </r>
  <r>
    <s v="Blíž, než myslíš"/>
    <s v="Ewa Przydryga"/>
    <n v="319"/>
    <n v="281"/>
    <s v="pevná vazba"/>
    <s v="Krimi &amp; thriller"/>
    <n v="38"/>
    <n v="0.11912225705329153"/>
    <n v="0"/>
    <x v="0"/>
  </r>
  <r>
    <s v="Nadranc"/>
    <s v="Dean Koontz"/>
    <n v="279"/>
    <n v="251"/>
    <s v="pevná vazba"/>
    <s v="Krimi &amp; thriller"/>
    <n v="28"/>
    <n v="0.1003584229390681"/>
    <n v="0"/>
    <x v="0"/>
  </r>
  <r>
    <s v="Lhář"/>
    <s v="Benjamin Cunningham"/>
    <n v="319"/>
    <n v="249"/>
    <s v="pevná vazba"/>
    <s v="Beletrie"/>
    <n v="70"/>
    <n v="0.21943573667711599"/>
    <n v="0"/>
    <x v="0"/>
  </r>
  <r>
    <s v="Chawtonské dopisy"/>
    <s v="Jane Austenová"/>
    <n v="239"/>
    <n v="155"/>
    <s v="pevná vazba"/>
    <s v="Beletrie"/>
    <n v="84"/>
    <n v="0.35146443514644349"/>
    <n v="0"/>
    <x v="0"/>
  </r>
  <r>
    <s v="Džungle"/>
    <s v="Rebo - Naše Nakladatelství"/>
    <n v="159"/>
    <n v="83"/>
    <s v="pevná vazba"/>
    <s v="Ekonomie &amp; Naučné &amp; Věda"/>
    <n v="76"/>
    <n v="0.4779874213836478"/>
    <n v="0"/>
    <x v="1"/>
  </r>
  <r>
    <s v="Konzultant"/>
    <s v="Bentley Little"/>
    <n v="319"/>
    <n v="258"/>
    <s v="pevná vazba"/>
    <s v="Krimi &amp; thriller"/>
    <n v="61"/>
    <n v="0.19122257053291536"/>
    <n v="0"/>
    <x v="0"/>
  </r>
  <r>
    <s v="Mrazivá smrt"/>
    <s v="Darcy Coates"/>
    <n v="319"/>
    <n v="220"/>
    <s v="pevná vazba"/>
    <s v="Krimi &amp; thriller"/>
    <n v="99"/>
    <n v="0.31034482758620691"/>
    <n v="0"/>
    <x v="0"/>
  </r>
  <r>
    <s v="Sevření"/>
    <s v="Richard Siken"/>
    <n v="279"/>
    <n v="151"/>
    <s v="pevná vazba"/>
    <s v="Beletrie"/>
    <n v="128"/>
    <n v="0.45878136200716846"/>
    <n v="0"/>
    <x v="0"/>
  </r>
  <r>
    <s v="Vita Caroli"/>
    <s v="Karel IV."/>
    <n v="209"/>
    <n v="157"/>
    <s v="pevná vazba"/>
    <s v="Historie &amp; války"/>
    <n v="52"/>
    <n v="0.24880382775119617"/>
    <n v="0"/>
    <x v="1"/>
  </r>
  <r>
    <s v="Jak pracovat s krystalem - 50 praktických rituálů a duchovních aktivit pro inspiraci a lepší život"/>
    <s v="Richard Webster"/>
    <n v="299"/>
    <n v="221"/>
    <s v="měkká vazba"/>
    <s v="Psychologie &amp; Spiritualita &amp; Esoterika"/>
    <n v="78"/>
    <n v="0.2608695652173913"/>
    <n v="0"/>
    <x v="1"/>
  </r>
  <r>
    <s v="Nový vítr"/>
    <s v="Satya Nadella"/>
    <n v="319"/>
    <n v="175"/>
    <s v="pevná vazba"/>
    <s v="Ekonomie &amp; Naučné &amp; Věda"/>
    <n v="144"/>
    <n v="0.45141065830721006"/>
    <n v="0"/>
    <x v="1"/>
  </r>
  <r>
    <s v="Trace 4"/>
    <s v="Kei Koga"/>
    <n v="199"/>
    <n v="86"/>
    <s v="měkká vazba"/>
    <s v="Scifi &amp; Fantasy &amp; Horor"/>
    <n v="113"/>
    <n v="0.56783919597989951"/>
    <n v="0"/>
    <x v="0"/>
  </r>
  <r>
    <s v="Začínáme na konci"/>
    <s v="Chris Whitaker"/>
    <n v="319"/>
    <n v="322"/>
    <s v="měkká vazba"/>
    <s v="Krimi &amp; thriller"/>
    <n v="-3"/>
    <n v="-9.4043887147335428E-3"/>
    <n v="0"/>
    <x v="0"/>
  </r>
  <r>
    <s v="Podvrh"/>
    <s v="Erica Katz"/>
    <n v="319"/>
    <n v="188"/>
    <s v="pevná vazba"/>
    <s v="Krimi &amp; thriller"/>
    <n v="131"/>
    <n v="0.41065830721003133"/>
    <n v="0"/>
    <x v="0"/>
  </r>
  <r>
    <s v="Osudná plavba"/>
    <s v="Tom Hindle"/>
    <n v="359"/>
    <n v="291"/>
    <s v="pevná vazba"/>
    <s v="Krimi &amp; thriller"/>
    <n v="68"/>
    <n v="0.1894150417827298"/>
    <n v="0"/>
    <x v="0"/>
  </r>
  <r>
    <s v="Proměna a jiné povídky"/>
    <s v="Franz Kafka"/>
    <n v="289"/>
    <n v="153"/>
    <s v="pevná vazba"/>
    <s v="Beletrie"/>
    <n v="136"/>
    <n v="0.47058823529411764"/>
    <n v="0"/>
    <x v="0"/>
  </r>
  <r>
    <s v="Brutal 2: Zpověď detektiva z oddělení vražd"/>
    <s v="Kei Koga"/>
    <n v="199"/>
    <n v="84"/>
    <s v="měkká vazba"/>
    <s v="Scifi &amp; Fantasy &amp; Horor"/>
    <n v="115"/>
    <n v="0.57788944723618085"/>
    <n v="0"/>
    <x v="0"/>
  </r>
  <r>
    <s v="Arcižár"/>
    <s v="Eoin Colfer"/>
    <n v="319"/>
    <n v="258"/>
    <s v="pevná vazba"/>
    <s v="Scifi &amp; Fantasy &amp; Horor"/>
    <n v="61"/>
    <n v="0.19122257053291536"/>
    <n v="0"/>
    <x v="0"/>
  </r>
  <r>
    <s v="Rozum a cit"/>
    <s v="Jane Austenová"/>
    <n v="239"/>
    <n v="186"/>
    <s v="pevná vazba"/>
    <s v="Beletrie"/>
    <n v="53"/>
    <n v="0.22175732217573221"/>
    <n v="0"/>
    <x v="0"/>
  </r>
  <r>
    <s v="V zákulisí: Vesmírná stanice"/>
    <s v="Drobek"/>
    <n v="499"/>
    <n v="379"/>
    <s v="pevná vazba"/>
    <s v="Ekonomie &amp; Naučné &amp; Věda"/>
    <n v="120"/>
    <n v="0.24048096192384769"/>
    <n v="0"/>
    <x v="1"/>
  </r>
  <r>
    <s v="Malý princ"/>
    <s v="Antoine de Saint-Exupéry"/>
    <n v="179"/>
    <n v="75"/>
    <s v="pevná vazba"/>
    <s v="Beletrie"/>
    <n v="104"/>
    <n v="0.58100558659217882"/>
    <n v="0"/>
    <x v="0"/>
  </r>
  <r>
    <s v="Vládci hrůzy"/>
    <s v="Mia Cassany"/>
    <n v="279"/>
    <n v="220"/>
    <s v="pevná vazba"/>
    <s v="Scifi &amp; Fantasy &amp; Horor"/>
    <n v="59"/>
    <n v="0.21146953405017921"/>
    <n v="0"/>
    <x v="0"/>
  </r>
  <r>
    <s v="Deník šílenství"/>
    <s v="Saforková Veronika"/>
    <n v="279"/>
    <n v="181"/>
    <s v="pevná vazba"/>
    <s v="Psychologie &amp; Spiritualita &amp; Esoterika"/>
    <n v="98"/>
    <n v="0.35125448028673834"/>
    <n v="0"/>
    <x v="1"/>
  </r>
  <r>
    <s v="100 pokladů České republiky: Moderní divy"/>
    <s v="Rebo - Naše Nakladatelství"/>
    <n v="559"/>
    <n v="447"/>
    <s v="pevná vazba"/>
    <s v="Ekonomie &amp; Naučné &amp; Věda"/>
    <n v="112"/>
    <n v="0.2003577817531306"/>
    <n v="0"/>
    <x v="1"/>
  </r>
  <r>
    <s v="Babička"/>
    <s v="Božena Němcová"/>
    <n v="189"/>
    <n v="115"/>
    <s v="pevná vazba"/>
    <s v="Beletrie"/>
    <n v="74"/>
    <n v="0.39153439153439151"/>
    <n v="0"/>
    <x v="0"/>
  </r>
  <r>
    <s v="Kuráž"/>
    <s v="Sam Bracken"/>
    <n v="299"/>
    <n v="245"/>
    <s v="pevná vazba"/>
    <s v="Psychologie &amp; Spiritualita &amp; Esoterika"/>
    <n v="54"/>
    <n v="0.1806020066889632"/>
    <n v="0"/>
    <x v="1"/>
  </r>
  <r>
    <s v="Smaragdina: Přízračná holčička"/>
    <s v="Ledicia Costas"/>
    <n v="279"/>
    <n v="159"/>
    <s v="pevná vazba"/>
    <s v="Scifi &amp; Fantasy &amp; Horor"/>
    <n v="120"/>
    <n v="0.43010752688172044"/>
    <n v="0"/>
    <x v="0"/>
  </r>
  <r>
    <s v="Zvířátka naruby"/>
    <s v="Kelly Miles"/>
    <n v="279"/>
    <n v="246"/>
    <s v="pevná vazba"/>
    <s v="Ekonomie &amp; Naučné &amp; Věda"/>
    <n v="33"/>
    <n v="0.11827956989247312"/>
    <n v="0"/>
    <x v="1"/>
  </r>
  <r>
    <s v="Romeo, Julie a tma"/>
    <s v="Jan Otčenášek"/>
    <n v="209"/>
    <n v="161"/>
    <s v="pevná vazba"/>
    <s v="Beletrie"/>
    <n v="48"/>
    <n v="0.22966507177033493"/>
    <n v="0"/>
    <x v="0"/>
  </r>
  <r>
    <s v="Holmes z Kjóta 1"/>
    <s v="Mai Močizuki"/>
    <n v="199"/>
    <n v="137"/>
    <s v="měkká vazba"/>
    <s v="Scifi &amp; Fantasy &amp; Horor"/>
    <n v="62"/>
    <n v="0.31155778894472363"/>
    <n v="0"/>
    <x v="0"/>
  </r>
  <r>
    <s v="Aknael: Nebeská jízda"/>
    <s v="Václav Kořínek"/>
    <n v="239"/>
    <n v="151"/>
    <s v="měkká vazba"/>
    <s v="Scifi &amp; Fantasy &amp; Horor"/>
    <n v="88"/>
    <n v="0.3682008368200837"/>
    <n v="0"/>
    <x v="0"/>
  </r>
  <r>
    <s v="Tenkrát v Texasu"/>
    <s v="Jan Hlubek"/>
    <n v="319"/>
    <n v="258"/>
    <s v="měkká vazba"/>
    <s v="Krimi &amp; thriller"/>
    <n v="61"/>
    <n v="0.19122257053291536"/>
    <n v="0"/>
    <x v="0"/>
  </r>
  <r>
    <s v="Časohrátky"/>
    <s v="Pavel Vosoba"/>
    <n v="239"/>
    <n v="210"/>
    <s v="měkká vazba"/>
    <s v="Scifi &amp; Fantasy &amp; Horor"/>
    <n v="29"/>
    <n v="0.12133891213389121"/>
    <n v="0"/>
    <x v="0"/>
  </r>
  <r>
    <s v="Podívej se, jak rostou: Mazlíčci"/>
    <s v="Drobek"/>
    <n v="239"/>
    <n v="167"/>
    <s v="pevná vazba"/>
    <s v="Ekonomie &amp; Naučné &amp; Věda"/>
    <n v="72"/>
    <n v="0.30125523012552302"/>
    <n v="0"/>
    <x v="1"/>
  </r>
  <r>
    <s v="Brutal 3: Zpověď detektiva z oddělení vražd"/>
    <s v="Kei Koga"/>
    <n v="199"/>
    <n v="175"/>
    <s v="měkká vazba"/>
    <s v="Scifi &amp; Fantasy &amp; Horor"/>
    <n v="24"/>
    <n v="0.12060301507537688"/>
    <n v="0"/>
    <x v="0"/>
  </r>
  <r>
    <s v="Dračí Hlídka - Pravidla pro pokročilé"/>
    <s v="Pavel Ondrusz"/>
    <n v="622"/>
    <n v="473"/>
    <s v="měkká vazba"/>
    <s v="Scifi &amp; Fantasy &amp; Horor"/>
    <n v="149"/>
    <n v="0.23954983922829581"/>
    <n v="0"/>
    <x v="0"/>
  </r>
  <r>
    <s v="Harry Potter's London the Film Location Walk"/>
    <s v="Paul Garner"/>
    <n v="88"/>
    <n v="51"/>
    <s v="pevná vazba"/>
    <s v="Ekonomie &amp; Naučné &amp; Věda"/>
    <n v="37"/>
    <n v="0.42045454545454547"/>
    <n v="0"/>
    <x v="1"/>
  </r>
  <r>
    <s v="Těší mě, Agneta"/>
    <s v="Emma Hamberg"/>
    <n v="319"/>
    <n v="239"/>
    <s v="pevná vazba"/>
    <s v="Beletrie"/>
    <n v="80"/>
    <n v="0.2507836990595611"/>
    <n v="0"/>
    <x v="0"/>
  </r>
  <r>
    <s v="Mary"/>
    <s v="Anne Eekhout"/>
    <n v="319"/>
    <n v="271"/>
    <s v="pevná vazba"/>
    <s v="Historie &amp; války"/>
    <n v="48"/>
    <n v="0.15047021943573669"/>
    <n v="0"/>
    <x v="1"/>
  </r>
  <r>
    <s v="Logopedické pohádky - Červená Karkulka"/>
    <s v="Jiri Models"/>
    <n v="89"/>
    <n v="66"/>
    <s v="měkká vazba"/>
    <s v="Psychologie &amp; Spiritualita &amp; Esoterika"/>
    <n v="23"/>
    <n v="0.25842696629213485"/>
    <n v="0"/>
    <x v="1"/>
  </r>
  <r>
    <s v="Brutal 5: Zpověď detektiva z oddělení vražd"/>
    <s v="Kei Koga"/>
    <n v="199"/>
    <n v="123"/>
    <s v="měkká vazba"/>
    <s v="Scifi &amp; Fantasy &amp; Horor"/>
    <n v="76"/>
    <n v="0.38190954773869346"/>
    <n v="0"/>
    <x v="0"/>
  </r>
  <r>
    <s v="Světy Duny"/>
    <s v="Tom Huddleston"/>
    <n v="519"/>
    <n v="363"/>
    <s v="pevná vazba"/>
    <s v="Umění &amp; Kultura &amp; Hobby"/>
    <n v="156"/>
    <n v="0.30057803468208094"/>
    <n v="0"/>
    <x v="0"/>
  </r>
  <r>
    <s v="Brutal 4: Zpověď detektiva z oddělení vražd"/>
    <s v="Kei Koga"/>
    <n v="199"/>
    <n v="159"/>
    <s v="měkká vazba"/>
    <s v="Scifi &amp; Fantasy &amp; Horor"/>
    <n v="40"/>
    <n v="0.20100502512562815"/>
    <n v="0"/>
    <x v="0"/>
  </r>
  <r>
    <s v="Uprchlíci"/>
    <s v="Clemmensen Jesper"/>
    <n v="299"/>
    <n v="284"/>
    <s v="pevná vazba"/>
    <s v="Historie &amp; války"/>
    <n v="15"/>
    <n v="5.016722408026756E-2"/>
    <n v="0"/>
    <x v="1"/>
  </r>
  <r>
    <s v="Jedlíci aneb čím se živí zvířata"/>
    <s v="Octavio Pintos"/>
    <n v="319"/>
    <n v="249"/>
    <s v="pevná vazba"/>
    <s v="Ekonomie &amp; Naučné &amp; Věda"/>
    <n v="70"/>
    <n v="0.21943573667711599"/>
    <n v="0"/>
    <x v="1"/>
  </r>
  <r>
    <s v="Umění války"/>
    <s v="Sun-c'"/>
    <n v="239"/>
    <n v="158"/>
    <s v="pevná vazba"/>
    <s v="Psychologie &amp; Spiritualita &amp; Esoterika"/>
    <n v="81"/>
    <n v="0.33891213389121339"/>
    <n v="0"/>
    <x v="1"/>
  </r>
  <r>
    <s v="Čtyři ženy Karla IV."/>
    <s v="František Kavka"/>
    <n v="279"/>
    <n v="167"/>
    <s v="pevná vazba"/>
    <s v="Historie &amp; války"/>
    <n v="112"/>
    <n v="0.40143369175627241"/>
    <n v="0"/>
    <x v="1"/>
  </r>
  <r>
    <s v="Zase se shledáme"/>
    <s v="Madeleine Goldstein"/>
    <n v="279"/>
    <n v="215"/>
    <s v="pevná vazba"/>
    <s v="Historie &amp; války"/>
    <n v="64"/>
    <n v="0.22939068100358423"/>
    <n v="0"/>
    <x v="1"/>
  </r>
  <r>
    <s v="Zvířátka z farmy"/>
    <s v="Drobek"/>
    <n v="159"/>
    <n v="143"/>
    <s v="pevná vazba"/>
    <s v="Ekonomie &amp; Naučné &amp; Věda"/>
    <n v="16"/>
    <n v="0.10062893081761007"/>
    <n v="0"/>
    <x v="1"/>
  </r>
  <r>
    <s v="Scarlet a Ivy 2 - Šepoty ve zdech"/>
    <s v="Sophie Cleverly"/>
    <n v="319"/>
    <n v="274"/>
    <s v="pevná vazba"/>
    <s v="Scifi &amp; Fantasy &amp; Horor"/>
    <n v="45"/>
    <n v="0.14106583072100312"/>
    <n v="0"/>
    <x v="0"/>
  </r>
  <r>
    <s v="Magie svaté je všemocná 5"/>
    <s v="Juka Tačibana"/>
    <n v="199"/>
    <n v="103"/>
    <s v="měkká vazba"/>
    <s v="Scifi &amp; Fantasy &amp; Horor"/>
    <n v="96"/>
    <n v="0.48241206030150752"/>
    <n v="0"/>
    <x v="0"/>
  </r>
  <r>
    <s v="Mágyně"/>
    <s v="Hannah Mathewsonová"/>
    <n v="402"/>
    <n v="386"/>
    <s v="pevná vazba"/>
    <s v="Scifi &amp; Fantasy &amp; Horor"/>
    <n v="16"/>
    <n v="3.9800995024875621E-2"/>
    <n v="0"/>
    <x v="0"/>
  </r>
  <r>
    <s v="Magie Svaté je všemocná 3"/>
    <s v="Juka Tačibana"/>
    <n v="199"/>
    <n v="149"/>
    <s v="měkká vazba"/>
    <s v="Scifi &amp; Fantasy &amp; Horor"/>
    <n v="50"/>
    <n v="0.25125628140703515"/>
    <n v="0"/>
    <x v="0"/>
  </r>
  <r>
    <s v="Její ozvěna"/>
    <s v="Sarah Gailey"/>
    <n v="289"/>
    <n v="208"/>
    <s v="pevná vazba"/>
    <s v="Scifi &amp; Fantasy &amp; Horor"/>
    <n v="81"/>
    <n v="0.28027681660899656"/>
    <n v="0"/>
    <x v="0"/>
  </r>
  <r>
    <s v="Domácí lékař"/>
    <s v="Edice Knihy Omega"/>
    <n v="299"/>
    <n v="206"/>
    <s v="pevná vazba"/>
    <s v="Vaření &amp; lifestyle"/>
    <n v="93"/>
    <n v="0.31103678929765888"/>
    <n v="0"/>
    <x v="0"/>
  </r>
  <r>
    <s v="Cvičíme se zvířaty"/>
    <s v="Radzi Chinyanganya"/>
    <n v="239"/>
    <n v="177"/>
    <s v="měkká vazba"/>
    <s v="Ekonomie &amp; Naučné &amp; Věda"/>
    <n v="62"/>
    <n v="0.2594142259414226"/>
    <n v="0"/>
    <x v="1"/>
  </r>
  <r>
    <s v="Pán a kocour"/>
    <s v="Umi Sakurai"/>
    <n v="199"/>
    <n v="105"/>
    <s v="měkká vazba"/>
    <s v="Scifi &amp; Fantasy &amp; Horor"/>
    <n v="94"/>
    <n v="0.47236180904522612"/>
    <n v="0"/>
    <x v="0"/>
  </r>
  <r>
    <s v="Nové začátky"/>
    <s v="Lilly Lucas"/>
    <n v="319"/>
    <n v="188"/>
    <s v="pevná vazba"/>
    <s v="Romantika &amp; Erotika"/>
    <n v="131"/>
    <n v="0.41065830721003133"/>
    <n v="0"/>
    <x v="0"/>
  </r>
  <r>
    <s v="Pes baskervillský"/>
    <s v="Sir Arthur Conan Doyle"/>
    <n v="199"/>
    <n v="145"/>
    <s v="pevná vazba"/>
    <s v="Krimi &amp; thriller"/>
    <n v="54"/>
    <n v="0.271356783919598"/>
    <n v="0"/>
    <x v="0"/>
  </r>
  <r>
    <s v="Co žije v lesích"/>
    <s v="Lindsay Currie"/>
    <n v="319"/>
    <n v="274"/>
    <s v="pevná vazba"/>
    <s v="Scifi &amp; Fantasy &amp; Horor"/>
    <n v="45"/>
    <n v="0.14106583072100312"/>
    <n v="0"/>
    <x v="0"/>
  </r>
  <r>
    <s v="Pekař příběhů"/>
    <s v="Carsten Henn"/>
    <n v="279"/>
    <n v="190"/>
    <s v="pevná vazba"/>
    <s v="Beletrie"/>
    <n v="89"/>
    <n v="0.31899641577060933"/>
    <n v="0"/>
    <x v="0"/>
  </r>
  <r>
    <s v="Povídky malostranské"/>
    <s v="Jan Neruda"/>
    <n v="209"/>
    <n v="127"/>
    <s v="pevná vazba"/>
    <s v="Beletrie"/>
    <n v="82"/>
    <n v="0.3923444976076555"/>
    <n v="0"/>
    <x v="0"/>
  </r>
  <r>
    <s v="Malý velký Gatsby"/>
    <s v="Jillian Cantor"/>
    <n v="319"/>
    <n v="217"/>
    <s v="pevná vazba"/>
    <s v="Beletrie"/>
    <n v="102"/>
    <n v="0.31974921630094044"/>
    <n v="0"/>
    <x v="0"/>
  </r>
  <r>
    <s v="Tanec ve tmě"/>
    <s v="Sophie Cleverly"/>
    <n v="319"/>
    <n v="306"/>
    <s v="pevná vazba"/>
    <s v="Scifi &amp; Fantasy &amp; Horor"/>
    <n v="13"/>
    <n v="4.0752351097178681E-2"/>
    <n v="0"/>
    <x v="0"/>
  </r>
  <r>
    <s v="Země trvá"/>
    <s v="George. R. Stewart"/>
    <n v="319"/>
    <n v="217"/>
    <s v="měkká vazba"/>
    <s v="Scifi &amp; Fantasy &amp; Horor"/>
    <n v="102"/>
    <n v="0.31974921630094044"/>
    <n v="0"/>
    <x v="0"/>
  </r>
  <r>
    <s v="Lifestyle"/>
    <s v="Taylor Hahn"/>
    <n v="319"/>
    <n v="169"/>
    <s v="měkká vazba"/>
    <s v="Romantika &amp; Erotika"/>
    <n v="150"/>
    <n v="0.47021943573667713"/>
    <n v="0"/>
    <x v="0"/>
  </r>
  <r>
    <s v="Helix"/>
    <s v="Marc Elsberg"/>
    <n v="75"/>
    <n v="50"/>
    <s v="pevná vazba"/>
    <s v="Krimi &amp; thriller"/>
    <n v="25"/>
    <n v="0.33333333333333331"/>
    <n v="0"/>
    <x v="0"/>
  </r>
  <r>
    <s v="7krát jinak. Snadné nápady z vašich oblíbených surovin"/>
    <s v="Jamie Oliver"/>
    <n v="626"/>
    <n v="557"/>
    <s v="pevná vazba"/>
    <s v="Vaření &amp; lifestyle"/>
    <n v="69"/>
    <n v="0.11022364217252396"/>
    <n v="0"/>
    <x v="0"/>
  </r>
  <r>
    <s v="Tulák po hvězdách"/>
    <s v="Jack London"/>
    <n v="279"/>
    <n v="220"/>
    <s v="pevná vazba"/>
    <s v="Beletrie"/>
    <n v="59"/>
    <n v="0.21146953405017921"/>
    <n v="0"/>
    <x v="0"/>
  </r>
  <r>
    <s v="Trace 3"/>
    <s v="Kei Koga"/>
    <n v="199"/>
    <n v="193"/>
    <s v="měkká vazba"/>
    <s v="Scifi &amp; Fantasy &amp; Horor"/>
    <n v="6"/>
    <n v="3.015075376884422E-2"/>
    <n v="0"/>
    <x v="0"/>
  </r>
  <r>
    <s v="Vládkyně oceli"/>
    <s v="Tricia Levensellerová"/>
    <n v="447"/>
    <n v="384"/>
    <s v="pevná vazba"/>
    <s v="Scifi &amp; Fantasy &amp; Horor"/>
    <n v="63"/>
    <n v="0.14093959731543623"/>
    <n v="0"/>
    <x v="0"/>
  </r>
  <r>
    <s v="Magie Svaté je všemocná 1"/>
    <s v="Juka Tačibana"/>
    <n v="179"/>
    <n v="168"/>
    <s v="měkká vazba"/>
    <s v="Scifi &amp; Fantasy &amp; Horor"/>
    <n v="11"/>
    <n v="6.1452513966480445E-2"/>
    <n v="0"/>
    <x v="0"/>
  </r>
  <r>
    <s v="Sopka zevnitř"/>
    <s v="Drobek"/>
    <n v="319"/>
    <n v="220"/>
    <s v="leporelo"/>
    <s v="Ekonomie &amp; Naučné &amp; Věda"/>
    <n v="99"/>
    <n v="0.31034482758620691"/>
    <n v="0"/>
    <x v="1"/>
  </r>
  <r>
    <s v="Volání Cthulhu"/>
    <s v="Dave Shephard"/>
    <n v="349"/>
    <n v="262"/>
    <s v="pevná vazba"/>
    <s v="Scifi &amp; Fantasy &amp; Horor"/>
    <n v="87"/>
    <n v="0.24928366762177651"/>
    <n v="0"/>
    <x v="0"/>
  </r>
  <r>
    <s v="Magie Svaté je všemocná 2"/>
    <s v="Juka Tačibana"/>
    <n v="199"/>
    <n v="139"/>
    <s v="měkká vazba"/>
    <s v="Scifi &amp; Fantasy &amp; Horor"/>
    <n v="60"/>
    <n v="0.30150753768844218"/>
    <n v="0"/>
    <x v="0"/>
  </r>
  <r>
    <s v="Magie Svaté je všemocná 6"/>
    <s v="Juka Tačibana"/>
    <n v="199"/>
    <n v="145"/>
    <s v="měkká vazba"/>
    <s v="Scifi &amp; Fantasy &amp; Horor"/>
    <n v="54"/>
    <n v="0.271356783919598"/>
    <n v="0"/>
    <x v="0"/>
  </r>
  <r>
    <s v="Ohnivá krev"/>
    <s v="Elly Blakeová"/>
    <n v="294"/>
    <n v="270"/>
    <s v="pevná vazba"/>
    <s v="Scifi &amp; Fantasy &amp; Horor"/>
    <n v="24"/>
    <n v="8.1632653061224483E-2"/>
    <n v="0"/>
    <x v="0"/>
  </r>
  <r>
    <s v="Sedm smrtí Evelyn Hardcastlové"/>
    <s v="Stuart Turton"/>
    <n v="319"/>
    <n v="262"/>
    <s v="pevná vazba"/>
    <s v="Krimi &amp; thriller"/>
    <n v="57"/>
    <n v="0.17868338557993729"/>
    <n v="0"/>
    <x v="0"/>
  </r>
  <r>
    <s v="Smrt obchodního cestujícího"/>
    <s v="Arthur Miller"/>
    <n v="159"/>
    <n v="126"/>
    <s v="měkká vazba"/>
    <s v="Beletrie"/>
    <n v="33"/>
    <n v="0.20754716981132076"/>
    <n v="0"/>
    <x v="0"/>
  </r>
  <r>
    <s v="Vánoční tajnosti"/>
    <s v="Tif Marcelo"/>
    <n v="330"/>
    <n v="172"/>
    <s v="měkká vazba"/>
    <s v="Romantika &amp; Erotika"/>
    <n v="158"/>
    <n v="0.47878787878787876"/>
    <n v="0"/>
    <x v="0"/>
  </r>
  <r>
    <s v="Hotel"/>
    <s v="Pamela Kelleyová"/>
    <n v="279"/>
    <n v="156"/>
    <s v="měkká vazba"/>
    <s v="Romantika &amp; Erotika"/>
    <n v="123"/>
    <n v="0.44086021505376344"/>
    <n v="0"/>
    <x v="0"/>
  </r>
  <r>
    <s v="Průzkumníci na Hoře čarodějnic"/>
    <s v="Alex Bell"/>
    <n v="319"/>
    <n v="345"/>
    <s v="pevná vazba"/>
    <s v="Scifi &amp; Fantasy &amp; Horor"/>
    <n v="-26"/>
    <n v="-8.1504702194357362E-2"/>
    <n v="0"/>
    <x v="0"/>
  </r>
  <r>
    <s v="Škorpión"/>
    <s v="Christian Cantrell"/>
    <n v="319"/>
    <n v="281"/>
    <s v="pevná vazba"/>
    <s v="Scifi &amp; Fantasy &amp; Horor"/>
    <n v="38"/>
    <n v="0.11912225705329153"/>
    <n v="0"/>
    <x v="0"/>
  </r>
  <r>
    <s v="Who Made Me a Princess 1"/>
    <s v="Plutus"/>
    <n v="447"/>
    <n v="429"/>
    <s v="měkká vazba"/>
    <s v="Scifi &amp; Fantasy &amp; Horor"/>
    <n v="18"/>
    <n v="4.0268456375838924E-2"/>
    <n v="0"/>
    <x v="0"/>
  </r>
  <r>
    <s v="Měla umřít"/>
    <s v="Ewa Przydryga"/>
    <n v="319"/>
    <n v="287"/>
    <s v="pevná vazba"/>
    <s v="Krimi &amp; thriller"/>
    <n v="32"/>
    <n v="0.10031347962382445"/>
    <n v="0"/>
    <x v="0"/>
  </r>
  <r>
    <s v="Zrození osobnosti"/>
    <s v="Pavel Vosoba"/>
    <n v="449"/>
    <n v="346"/>
    <s v="pevná vazba"/>
    <s v="Beletrie"/>
    <n v="103"/>
    <n v="0.22939866369710468"/>
    <n v="0"/>
    <x v="0"/>
  </r>
  <r>
    <s v="Temnota pod ledovcem"/>
    <s v="Morten Hesseldahl"/>
    <n v="319"/>
    <n v="262"/>
    <s v="pevná vazba"/>
    <s v="Krimi &amp; thriller"/>
    <n v="57"/>
    <n v="0.17868338557993729"/>
    <n v="0"/>
    <x v="0"/>
  </r>
  <r>
    <s v="Kakegurui: Blázni do hazardu 1"/>
    <s v="Homura Kawamoto"/>
    <n v="179"/>
    <n v="124"/>
    <s v="měkká vazba"/>
    <s v="Scifi &amp; Fantasy &amp; Horor"/>
    <n v="55"/>
    <n v="0.30726256983240224"/>
    <n v="0"/>
    <x v="0"/>
  </r>
  <r>
    <s v="Ukaž mi cestu"/>
    <s v="Paola Misesti"/>
    <n v="189"/>
    <n v="147"/>
    <s v="měkká vazba"/>
    <s v="Psychologie &amp; Spiritualita &amp; Esoterika"/>
    <n v="42"/>
    <n v="0.22222222222222221"/>
    <n v="0"/>
    <x v="1"/>
  </r>
  <r>
    <s v="Osudy dobrého vojáka Švejka za světové války"/>
    <s v="Jaroslav Hašek"/>
    <n v="319"/>
    <n v="249"/>
    <s v="pevná vazba"/>
    <s v="Umění &amp; Kultura &amp; Hobby"/>
    <n v="70"/>
    <n v="0.21943573667711599"/>
    <n v="0"/>
    <x v="0"/>
  </r>
  <r>
    <s v="Pastevcovy zápisky"/>
    <s v="František Groessl"/>
    <n v="357"/>
    <n v="286"/>
    <s v="pevná vazba"/>
    <s v="Beletrie"/>
    <n v="71"/>
    <n v="0.19887955182072828"/>
    <n v="0"/>
    <x v="0"/>
  </r>
  <r>
    <s v="Zdál se mi zase ten stejný sen 1"/>
    <s v="Yoru Sumino"/>
    <n v="199"/>
    <n v="119"/>
    <s v="měkká vazba"/>
    <s v="Scifi &amp; Fantasy &amp; Horor"/>
    <n v="80"/>
    <n v="0.4020100502512563"/>
    <n v="0"/>
    <x v="0"/>
  </r>
  <r>
    <s v="Kravaťák"/>
    <s v="BB Easton"/>
    <n v="330"/>
    <n v="119"/>
    <s v="pevná vazba"/>
    <s v="Romantika &amp; Erotika"/>
    <n v="211"/>
    <n v="0.6393939393939394"/>
    <n v="0"/>
    <x v="0"/>
  </r>
  <r>
    <s v="Zdál se mi zase ten stejný sen 3"/>
    <s v="Yoru Sumino"/>
    <n v="199"/>
    <n v="107"/>
    <s v="měkká vazba"/>
    <s v="Scifi &amp; Fantasy &amp; Horor"/>
    <n v="92"/>
    <n v="0.46231155778894473"/>
    <n v="0"/>
    <x v="0"/>
  </r>
  <r>
    <s v="Gannibal 4"/>
    <s v="Masaaki Ninomija"/>
    <n v="199"/>
    <n v="171"/>
    <s v="měkká vazba"/>
    <s v="Scifi &amp; Fantasy &amp; Horor"/>
    <n v="28"/>
    <n v="0.1407035175879397"/>
    <n v="0"/>
    <x v="0"/>
  </r>
  <r>
    <s v="Dynastie Windsorů"/>
    <s v="Jean des Cars"/>
    <n v="529"/>
    <n v="397"/>
    <s v="pevná vazba"/>
    <s v="Historie &amp; války"/>
    <n v="132"/>
    <n v="0.2495274102079395"/>
    <n v="0"/>
    <x v="1"/>
  </r>
  <r>
    <s v="Slova a zázraky"/>
    <s v="Ann-Sophie Kaiser"/>
    <n v="319"/>
    <n v="214"/>
    <s v="měkká vazba"/>
    <s v="Historie &amp; války"/>
    <n v="105"/>
    <n v="0.32915360501567398"/>
    <n v="0"/>
    <x v="1"/>
  </r>
  <r>
    <s v="Katova smrt"/>
    <s v="Laura Noll"/>
    <n v="359"/>
    <n v="208"/>
    <s v="pevná vazba"/>
    <s v="Historie &amp; války"/>
    <n v="151"/>
    <n v="0.42061281337047352"/>
    <n v="0"/>
    <x v="1"/>
  </r>
  <r>
    <s v="Reality Show"/>
    <s v="Anne Freytag"/>
    <n v="319"/>
    <n v="274"/>
    <s v="měkká vazba"/>
    <s v="Krimi &amp; thriller"/>
    <n v="45"/>
    <n v="0.14106583072100312"/>
    <n v="0"/>
    <x v="0"/>
  </r>
  <r>
    <s v="Holmes z Kjóta 2"/>
    <s v="Mai Močizuki"/>
    <n v="199"/>
    <n v="155"/>
    <s v="měkká vazba"/>
    <s v="Scifi &amp; Fantasy &amp; Horor"/>
    <n v="44"/>
    <n v="0.22110552763819097"/>
    <n v="0"/>
    <x v="0"/>
  </r>
  <r>
    <s v="Holmes z Kjóta 6"/>
    <s v="Mai Močizuki"/>
    <n v="199"/>
    <n v="173"/>
    <s v="měkká vazba"/>
    <s v="Scifi &amp; Fantasy &amp; Horor"/>
    <n v="26"/>
    <n v="0.1306532663316583"/>
    <n v="0"/>
    <x v="0"/>
  </r>
  <r>
    <s v="V zákulisí: Muzeum"/>
    <s v="Drobek"/>
    <n v="499"/>
    <n v="379"/>
    <s v="pevná vazba"/>
    <s v="Ekonomie &amp; Naučné &amp; Věda"/>
    <n v="120"/>
    <n v="0.24048096192384769"/>
    <n v="0"/>
    <x v="1"/>
  </r>
  <r>
    <s v="Harro a Libertas"/>
    <s v="Norman Ohler"/>
    <n v="319"/>
    <n v="271"/>
    <s v="pevná vazba"/>
    <s v="Historie &amp; války"/>
    <n v="48"/>
    <n v="0.15047021943573669"/>
    <n v="0"/>
    <x v="1"/>
  </r>
  <r>
    <s v="Zdál se mi zase ten stejný sen 2"/>
    <s v="Yoru Sumino"/>
    <n v="199"/>
    <n v="165"/>
    <s v="měkká vazba"/>
    <s v="Scifi &amp; Fantasy &amp; Horor"/>
    <n v="34"/>
    <n v="0.17085427135678391"/>
    <n v="0"/>
    <x v="0"/>
  </r>
  <r>
    <s v="Povídky z jedné a druhé kapsy"/>
    <s v="Karel Čapek"/>
    <n v="199"/>
    <n v="117"/>
    <s v="pevná vazba"/>
    <s v="Beletrie"/>
    <n v="82"/>
    <n v="0.4120603015075377"/>
    <n v="0"/>
    <x v="0"/>
  </r>
  <r>
    <s v="Holmes z Kjóta 5"/>
    <s v="Mai Močizuki"/>
    <n v="199"/>
    <n v="171"/>
    <s v="měkká vazba"/>
    <s v="Scifi &amp; Fantasy &amp; Horor"/>
    <n v="28"/>
    <n v="0.1407035175879397"/>
    <n v="0"/>
    <x v="0"/>
  </r>
  <r>
    <s v="Jak důležité je mít Filipa"/>
    <s v="Oscar Wilde"/>
    <n v="129"/>
    <n v="77"/>
    <s v="měkká vazba"/>
    <s v="Beletrie"/>
    <n v="52"/>
    <n v="0.40310077519379844"/>
    <n v="0"/>
    <x v="0"/>
  </r>
  <r>
    <s v="Dívka ze země Venku 1"/>
    <s v="nagabe"/>
    <n v="179"/>
    <n v="122"/>
    <s v="měkká vazba"/>
    <s v="Scifi &amp; Fantasy &amp; Horor"/>
    <n v="57"/>
    <n v="0.31843575418994413"/>
    <n v="0"/>
    <x v="0"/>
  </r>
  <r>
    <s v="Skandální vášeň"/>
    <s v="Elizabeth Hoytová"/>
    <n v="348"/>
    <n v="181"/>
    <s v="pevná vazba"/>
    <s v="Romantika &amp; Erotika"/>
    <n v="167"/>
    <n v="0.47988505747126436"/>
    <n v="0"/>
    <x v="0"/>
  </r>
  <r>
    <s v="Kronika života a vlády Karla IV."/>
    <s v="František Kožík"/>
    <n v="319"/>
    <n v="281"/>
    <s v="pevná vazba"/>
    <s v="Historie &amp; války"/>
    <n v="38"/>
    <n v="0.11912225705329153"/>
    <n v="0"/>
    <x v="1"/>
  </r>
  <r>
    <s v="Death Metal Omnibus"/>
    <s v="Scott Snyder"/>
    <n v="2676"/>
    <n v="2007"/>
    <s v="pevná vazba"/>
    <s v="Scifi &amp; Fantasy &amp; Horor"/>
    <n v="669"/>
    <n v="0.25"/>
    <n v="0"/>
    <x v="0"/>
  </r>
  <r>
    <s v="Zloděj stínů"/>
    <s v="Elizabeth Hoytová"/>
    <n v="357"/>
    <n v="214"/>
    <s v="pevná vazba"/>
    <s v="Romantika &amp; Erotika"/>
    <n v="143"/>
    <n v="0.40056022408963587"/>
    <n v="0"/>
    <x v="0"/>
  </r>
  <r>
    <s v="Dívka ze země Venku 2"/>
    <s v="nagabe"/>
    <n v="199"/>
    <n v="163"/>
    <s v="měkká vazba"/>
    <s v="Scifi &amp; Fantasy &amp; Horor"/>
    <n v="36"/>
    <n v="0.18090452261306533"/>
    <n v="0"/>
    <x v="0"/>
  </r>
  <r>
    <s v="Země vdov"/>
    <s v="Jeanette Varbarg"/>
    <n v="319"/>
    <n v="220"/>
    <s v="měkká vazba"/>
    <s v="Krimi &amp; thriller"/>
    <n v="99"/>
    <n v="0.31034482758620691"/>
    <n v="0"/>
    <x v="0"/>
  </r>
  <r>
    <s v="Zrádná říše"/>
    <s v="Julie Johnson"/>
    <n v="357"/>
    <n v="246"/>
    <s v="pevná vazba"/>
    <s v="Romantika &amp; Erotika"/>
    <n v="111"/>
    <n v="0.31092436974789917"/>
    <n v="0"/>
    <x v="0"/>
  </r>
  <r>
    <s v="Zvířecí parťáci"/>
    <s v="Tecnoscienza"/>
    <n v="319"/>
    <n v="233"/>
    <s v="pevná vazba"/>
    <s v="Ekonomie &amp; Naučné &amp; Věda"/>
    <n v="86"/>
    <n v="0.26959247648902823"/>
    <n v="0"/>
    <x v="1"/>
  </r>
  <r>
    <s v="Pirátská loď zevnitř"/>
    <s v="Paul Beck"/>
    <n v="319"/>
    <n v="316"/>
    <s v="leporelo"/>
    <s v="Historie &amp; války"/>
    <n v="3"/>
    <n v="9.4043887147335428E-3"/>
    <n v="0"/>
    <x v="1"/>
  </r>
  <r>
    <s v="Meet Me at the Lake"/>
    <s v="Carley Fortune"/>
    <n v="268"/>
    <n v="102"/>
    <s v="měkká vazba"/>
    <s v="Romantika &amp; Erotika"/>
    <n v="166"/>
    <n v="0.61940298507462688"/>
    <n v="0"/>
    <x v="0"/>
  </r>
  <r>
    <s v="Žhavý trůn"/>
    <s v="Julie Johnson"/>
    <n v="294"/>
    <n v="176"/>
    <s v="pevná vazba"/>
    <s v="Romantika &amp; Erotika"/>
    <n v="118"/>
    <n v="0.40136054421768708"/>
    <n v="0"/>
    <x v="0"/>
  </r>
  <r>
    <s v="Dívka ze země Venku 3"/>
    <s v="nagabe"/>
    <n v="199"/>
    <n v="115"/>
    <s v="měkká vazba"/>
    <s v="Scifi &amp; Fantasy &amp; Horor"/>
    <n v="84"/>
    <n v="0.42211055276381909"/>
    <n v="0"/>
    <x v="0"/>
  </r>
  <r>
    <s v="Možnosti milostného románu"/>
    <s v="Jan Němec"/>
    <n v="384"/>
    <n v="280"/>
    <s v="pevná vazba"/>
    <s v="Beletrie"/>
    <n v="104"/>
    <n v="0.27083333333333331"/>
    <n v="0"/>
    <x v="0"/>
  </r>
  <r>
    <s v="Algoritmus srdce"/>
    <s v="Susannah Nix"/>
    <n v="357"/>
    <n v="150"/>
    <s v="měkká vazba"/>
    <s v="Romantika &amp; Erotika"/>
    <n v="207"/>
    <n v="0.57983193277310929"/>
    <n v="0"/>
    <x v="0"/>
  </r>
  <r>
    <s v="Od Shakespeara k Enterprise"/>
    <s v="Patrick Stewart"/>
    <n v="479"/>
    <n v="374"/>
    <s v="pevná vazba"/>
    <s v="Beletrie"/>
    <n v="105"/>
    <n v="0.21920668058455114"/>
    <n v="0"/>
    <x v="0"/>
  </r>
  <r>
    <s v="Kyslík"/>
    <s v="Nick Lane"/>
    <n v="447"/>
    <n v="367"/>
    <s v="pevná vazba"/>
    <s v="Ekonomie &amp; Naučné &amp; Věda"/>
    <n v="80"/>
    <n v="0.17897091722595079"/>
    <n v="0"/>
    <x v="1"/>
  </r>
  <r>
    <s v="Bohemian Royals 3: Hlava, nebo orel"/>
    <s v="Lena Valenová"/>
    <n v="447"/>
    <n v="268"/>
    <s v="pevná vazba"/>
    <s v="Romantika &amp; Erotika"/>
    <n v="179"/>
    <n v="0.40044742729306487"/>
    <n v="0"/>
    <x v="0"/>
  </r>
  <r>
    <s v="Příběhy se šťastným koncem - Zachráněná sovička"/>
    <s v="Sue Mongredien"/>
    <n v="205"/>
    <n v="139"/>
    <s v="pevná vazba"/>
    <s v="Ekonomie &amp; Naučné &amp; Věda"/>
    <n v="66"/>
    <n v="0.32195121951219513"/>
    <n v="0"/>
    <x v="1"/>
  </r>
  <r>
    <s v="Sestry v éteru: Na vlnách nových časů"/>
    <s v="Eva Wagendorfer"/>
    <n v="319"/>
    <n v="239"/>
    <s v="pevná vazba"/>
    <s v="Historie &amp; války"/>
    <n v="80"/>
    <n v="0.2507836990595611"/>
    <n v="0"/>
    <x v="1"/>
  </r>
  <r>
    <s v="Pán a kocour 2"/>
    <s v="Umi Sakurai"/>
    <n v="199"/>
    <n v="125"/>
    <s v="měkká vazba"/>
    <s v="Scifi &amp; Fantasy &amp; Horor"/>
    <n v="74"/>
    <n v="0.37185929648241206"/>
    <n v="0"/>
    <x v="0"/>
  </r>
  <r>
    <s v="One Piece 5: Komu zvoní hrana"/>
    <s v="Eiičiró Oda"/>
    <n v="223"/>
    <n v="185"/>
    <s v="měkká vazba"/>
    <s v="Scifi &amp; Fantasy &amp; Horor"/>
    <n v="38"/>
    <n v="0.17040358744394618"/>
    <n v="0"/>
    <x v="0"/>
  </r>
  <r>
    <s v="The Foxglove King"/>
    <s v="Hannah Whitten"/>
    <n v="268"/>
    <n v="196"/>
    <s v="měkká vazba"/>
    <s v="Scifi &amp; Fantasy &amp; Horor"/>
    <n v="72"/>
    <n v="0.26865671641791045"/>
    <n v="0"/>
    <x v="0"/>
  </r>
  <r>
    <s v="Chamtivost"/>
    <s v="Marc Elsberg"/>
    <n v="75"/>
    <n v="55"/>
    <s v="pevná vazba"/>
    <s v="Krimi &amp; thriller"/>
    <n v="20"/>
    <n v="0.26666666666666666"/>
    <n v="0"/>
    <x v="0"/>
  </r>
  <r>
    <s v="Máj"/>
    <s v="Karel Hynek Mácha"/>
    <n v="99"/>
    <n v="61"/>
    <s v="měkká vazba"/>
    <s v="Beletrie"/>
    <n v="38"/>
    <n v="0.38383838383838381"/>
    <n v="0"/>
    <x v="0"/>
  </r>
  <r>
    <s v="Hell's Angels"/>
    <s v="Hunter S. Thompson"/>
    <n v="319"/>
    <n v="271"/>
    <s v="pevná vazba"/>
    <s v="Beletrie"/>
    <n v="48"/>
    <n v="0.15047021943573669"/>
    <n v="0"/>
    <x v="0"/>
  </r>
  <r>
    <s v="Kakegurui: Blázni do hazardu 2"/>
    <s v="Toru Naomura"/>
    <n v="199"/>
    <n v="127"/>
    <s v="měkká vazba"/>
    <s v="Scifi &amp; Fantasy &amp; Horor"/>
    <n v="72"/>
    <n v="0.36180904522613067"/>
    <n v="0"/>
    <x v="0"/>
  </r>
  <r>
    <s v="Holmes z Kjóta 9"/>
    <s v="Mai Močizuki"/>
    <n v="199"/>
    <n v="105"/>
    <s v="měkká vazba"/>
    <s v="Scifi &amp; Fantasy &amp; Horor"/>
    <n v="94"/>
    <n v="0.47236180904522612"/>
    <n v="0"/>
    <x v="0"/>
  </r>
  <r>
    <s v="Někdo jako já"/>
    <s v="Estelle Maskame"/>
    <n v="357"/>
    <n v="132"/>
    <s v="měkká vazba"/>
    <s v="Romantika &amp; Erotika"/>
    <n v="225"/>
    <n v="0.63025210084033612"/>
    <n v="0"/>
    <x v="0"/>
  </r>
  <r>
    <s v="Láska mezi vločkami"/>
    <s v="Tonia Krüger"/>
    <n v="357"/>
    <n v="150"/>
    <s v="měkká vazba"/>
    <s v="Romantika &amp; Erotika"/>
    <n v="207"/>
    <n v="0.57983193277310929"/>
    <n v="0"/>
    <x v="0"/>
  </r>
  <r>
    <s v="The Haunting of Gillespie House"/>
    <s v="Darcy Coates"/>
    <n v="379"/>
    <n v="322"/>
    <s v="měkká vazba"/>
    <s v="Scifi &amp; Fantasy &amp; Horor"/>
    <n v="57"/>
    <n v="0.15039577836411611"/>
    <n v="0"/>
    <x v="0"/>
  </r>
  <r>
    <s v="Buď hodná"/>
    <s v="Irena Piloušková"/>
    <n v="319"/>
    <n v="195"/>
    <s v="pevná vazba"/>
    <s v="Beletrie"/>
    <n v="124"/>
    <n v="0.38871473354231972"/>
    <n v="0"/>
    <x v="0"/>
  </r>
  <r>
    <s v="Holmes z Kjóta 7"/>
    <s v="Mai Močizuki"/>
    <n v="199"/>
    <n v="169"/>
    <s v="měkká vazba"/>
    <s v="Scifi &amp; Fantasy &amp; Horor"/>
    <n v="30"/>
    <n v="0.15075376884422109"/>
    <n v="0"/>
    <x v="0"/>
  </r>
  <r>
    <s v="Holmes z Kjóta 10"/>
    <s v="Mai Močizuki"/>
    <n v="199"/>
    <n v="147"/>
    <s v="měkká vazba"/>
    <s v="Scifi &amp; Fantasy &amp; Horor"/>
    <n v="52"/>
    <n v="0.2613065326633166"/>
    <n v="0"/>
    <x v="0"/>
  </r>
  <r>
    <s v="Holmes z Kjóta 11"/>
    <s v="Mai Močizuki"/>
    <n v="199"/>
    <n v="145"/>
    <s v="měkká vazba"/>
    <s v="Scifi &amp; Fantasy &amp; Horor"/>
    <n v="54"/>
    <n v="0.271356783919598"/>
    <n v="0"/>
    <x v="0"/>
  </r>
  <r>
    <s v="Lexikon světla a tmy"/>
    <s v="Simon Stranger"/>
    <n v="299"/>
    <n v="203"/>
    <s v="pevná vazba"/>
    <s v="Historie &amp; války"/>
    <n v="96"/>
    <n v="0.32107023411371238"/>
    <n v="0"/>
    <x v="1"/>
  </r>
  <r>
    <s v="Jejich vina: Teď tady vládnu já"/>
    <s v="Claire Allan"/>
    <n v="319"/>
    <n v="297"/>
    <s v="pevná vazba"/>
    <s v="Krimi &amp; thriller"/>
    <n v="22"/>
    <n v="6.8965517241379309E-2"/>
    <n v="0"/>
    <x v="0"/>
  </r>
  <r>
    <s v="Holmes z Kjóta 3"/>
    <s v="Mai Močizuki"/>
    <n v="199"/>
    <n v="117"/>
    <s v="měkká vazba"/>
    <s v="Scifi &amp; Fantasy &amp; Horor"/>
    <n v="82"/>
    <n v="0.4120603015075377"/>
    <n v="0"/>
    <x v="0"/>
  </r>
  <r>
    <s v="Sexuální výchova na 120 % 1."/>
    <s v="Kikiki Tataki"/>
    <n v="199"/>
    <n v="175"/>
    <s v="měkká vazba"/>
    <s v="Scifi &amp; Fantasy &amp; Horor"/>
    <n v="24"/>
    <n v="0.12060301507537688"/>
    <n v="0"/>
    <x v="0"/>
  </r>
  <r>
    <s v="Holmes z Kjóta 4"/>
    <s v="Mai Močizuki"/>
    <n v="199"/>
    <n v="165"/>
    <s v="měkká vazba"/>
    <s v="Scifi &amp; Fantasy &amp; Horor"/>
    <n v="34"/>
    <n v="0.17085427135678391"/>
    <n v="0"/>
    <x v="0"/>
  </r>
  <r>
    <s v="Holmes z Kjóta 8"/>
    <s v="Mai Močizuki"/>
    <n v="199"/>
    <n v="131"/>
    <s v="měkká vazba"/>
    <s v="Scifi &amp; Fantasy &amp; Horor"/>
    <n v="68"/>
    <n v="0.34170854271356782"/>
    <n v="0"/>
    <x v="0"/>
  </r>
  <r>
    <s v="Hunt On Dark Waters"/>
    <s v="Katee Robert"/>
    <n v="268"/>
    <n v="204"/>
    <s v="měkká vazba"/>
    <s v="Scifi &amp; Fantasy &amp; Horor"/>
    <n v="64"/>
    <n v="0.23880597014925373"/>
    <n v="0"/>
    <x v="0"/>
  </r>
  <r>
    <s v="V příštím životě"/>
    <s v="Monika Bittnerová"/>
    <n v="357"/>
    <n v="164"/>
    <s v="měkká vazba"/>
    <s v="Romantika &amp; Erotika"/>
    <n v="193"/>
    <n v="0.54061624649859941"/>
    <n v="0"/>
    <x v="0"/>
  </r>
  <r>
    <s v="Deníček Camille G: Čtverečka"/>
    <s v="Camille G"/>
    <n v="330"/>
    <n v="251"/>
    <s v="pevná vazba"/>
    <s v="Umění &amp; Kultura &amp; Hobby"/>
    <n v="79"/>
    <n v="0.23939393939393938"/>
    <n v="0"/>
    <x v="0"/>
  </r>
  <r>
    <s v="Klapzubova jedenáctka"/>
    <s v="Eduard Bass"/>
    <n v="199"/>
    <n v="135"/>
    <s v="pevná vazba"/>
    <s v="Beletrie"/>
    <n v="64"/>
    <n v="0.32160804020100503"/>
    <n v="0"/>
    <x v="0"/>
  </r>
  <r>
    <s v="Slaboch"/>
    <s v="Michael Enggard"/>
    <n v="319"/>
    <n v="239"/>
    <s v="pevná vazba"/>
    <s v="Beletrie"/>
    <n v="80"/>
    <n v="0.2507836990595611"/>
    <n v="0"/>
    <x v="0"/>
  </r>
  <r>
    <s v="Kouzla dokonalé čarodějky"/>
    <s v="Ambrosia Hawthorn"/>
    <n v="319"/>
    <n v="281"/>
    <s v="pevná vazba"/>
    <s v="Scifi &amp; Fantasy &amp; Horor"/>
    <n v="38"/>
    <n v="0.11912225705329153"/>
    <n v="0"/>
    <x v="0"/>
  </r>
  <r>
    <s v="No More Secrets"/>
    <s v="Lucy Score"/>
    <n v="330"/>
    <n v="149"/>
    <s v="měkká vazba"/>
    <s v="Romantika &amp; Erotika"/>
    <n v="181"/>
    <n v="0.54848484848484846"/>
    <n v="0"/>
    <x v="0"/>
  </r>
  <r>
    <s v="Funny Story"/>
    <s v="Emily Henry"/>
    <n v="536"/>
    <n v="257"/>
    <s v="pevná vazba"/>
    <s v="Romantika &amp; Erotika"/>
    <n v="279"/>
    <n v="0.52052238805970152"/>
    <n v="0"/>
    <x v="0"/>
  </r>
  <r>
    <s v="Gannibal 5"/>
    <s v="Masaaki Ninomija"/>
    <n v="199"/>
    <n v="141"/>
    <s v="měkká vazba"/>
    <s v="Scifi &amp; Fantasy &amp; Horor"/>
    <n v="58"/>
    <n v="0.29145728643216079"/>
    <n v="0"/>
    <x v="0"/>
  </r>
  <r>
    <s v="Tichá pošta"/>
    <s v="Tereza Herzogová"/>
    <n v="357"/>
    <n v="243"/>
    <s v="pevná vazba"/>
    <s v="Romantika &amp; Erotika"/>
    <n v="114"/>
    <n v="0.31932773109243695"/>
    <n v="0"/>
    <x v="0"/>
  </r>
  <r>
    <s v="A Fate Inked in Blood"/>
    <s v="Danielle L. Jensen"/>
    <n v="805"/>
    <n v="708"/>
    <s v="pevná vazba"/>
    <s v="Scifi &amp; Fantasy &amp; Horor"/>
    <n v="97"/>
    <n v="0.12049689440993788"/>
    <n v="0"/>
    <x v="0"/>
  </r>
  <r>
    <s v="Sexuální výchova na 120 % 2."/>
    <s v="Kikiki Tataki"/>
    <n v="199"/>
    <n v="165"/>
    <s v="měkká vazba"/>
    <s v="Scifi &amp; Fantasy &amp; Horor"/>
    <n v="34"/>
    <n v="0.17085427135678391"/>
    <n v="0"/>
    <x v="0"/>
  </r>
  <r>
    <s v="Porodní sestra z Osvětimi"/>
    <s v="Magda Knedler"/>
    <n v="319"/>
    <n v="322"/>
    <s v="pevná vazba"/>
    <s v="Historie &amp; války"/>
    <n v="-3"/>
    <n v="-9.4043887147335428E-3"/>
    <n v="0"/>
    <x v="1"/>
  </r>
  <r>
    <s v="Poslední tanec"/>
    <s v="Nicole Böhmová"/>
    <n v="402"/>
    <n v="306"/>
    <s v="měkká vazba"/>
    <s v="Romantika &amp; Erotika"/>
    <n v="96"/>
    <n v="0.23880597014925373"/>
    <n v="0"/>
    <x v="0"/>
  </r>
  <r>
    <s v="The Play"/>
    <s v="Elle Kennedy"/>
    <n v="268"/>
    <n v="83"/>
    <s v="měkká vazba"/>
    <s v="Romantika &amp; Erotika"/>
    <n v="185"/>
    <n v="0.69029850746268662"/>
    <n v="0"/>
    <x v="0"/>
  </r>
  <r>
    <s v="Gannibal 3"/>
    <s v="Masaaki Ninomija"/>
    <n v="199"/>
    <n v="159"/>
    <s v="měkká vazba"/>
    <s v="Scifi &amp; Fantasy &amp; Horor"/>
    <n v="40"/>
    <n v="0.20100502512562815"/>
    <n v="0"/>
    <x v="0"/>
  </r>
  <r>
    <s v="Tetování za trest"/>
    <s v="M. K. Hardy"/>
    <n v="402"/>
    <n v="322"/>
    <s v="pevná vazba"/>
    <s v="Romantika &amp; Erotika"/>
    <n v="80"/>
    <n v="0.19900497512437812"/>
    <n v="0"/>
    <x v="0"/>
  </r>
  <r>
    <s v="Modlitba pro Kateřinu Horovitzovou"/>
    <s v="Arnošt Lustig"/>
    <n v="239"/>
    <n v="141"/>
    <s v="pevná vazba"/>
    <s v="Beletrie"/>
    <n v="98"/>
    <n v="0.41004184100418412"/>
    <n v="0"/>
    <x v="0"/>
  </r>
  <r>
    <s v="Cry macho"/>
    <s v="N. Richard Nash"/>
    <n v="319"/>
    <n v="204"/>
    <s v="pevná vazba"/>
    <s v="Beletrie"/>
    <n v="115"/>
    <n v="0.36050156739811912"/>
    <n v="0"/>
    <x v="0"/>
  </r>
  <r>
    <s v="Sexuální výchova na 120 % 3."/>
    <s v="Kikiki Tataki"/>
    <n v="199"/>
    <n v="143"/>
    <s v="měkká vazba"/>
    <s v="Scifi &amp; Fantasy &amp; Horor"/>
    <n v="56"/>
    <n v="0.28140703517587939"/>
    <n v="0"/>
    <x v="0"/>
  </r>
  <r>
    <s v="Mila: Skryté pravdy"/>
    <s v="Aloha Matilde"/>
    <n v="312"/>
    <n v="193"/>
    <s v="pevná vazba"/>
    <s v="Romantika &amp; Erotika"/>
    <n v="119"/>
    <n v="0.38141025641025639"/>
    <n v="0"/>
    <x v="0"/>
  </r>
  <r>
    <s v="Čarodějky ze Salemu"/>
    <s v="Arthur Miller"/>
    <n v="149"/>
    <n v="103"/>
    <s v="měkká vazba"/>
    <s v="Beletrie"/>
    <n v="46"/>
    <n v="0.3087248322147651"/>
    <n v="0"/>
    <x v="0"/>
  </r>
  <r>
    <s v="Manon Lescaut"/>
    <s v="Vítězslav Nezval"/>
    <n v="239"/>
    <n v="153"/>
    <s v="pevná vazba"/>
    <s v="Beletrie"/>
    <n v="86"/>
    <n v="0.35983263598326359"/>
    <n v="0"/>
    <x v="0"/>
  </r>
  <r>
    <s v="The Curse of Sins"/>
    <s v="Kate Dramis"/>
    <n v="429"/>
    <n v="335"/>
    <s v="měkká vazba"/>
    <s v="Scifi &amp; Fantasy &amp; Horor"/>
    <n v="94"/>
    <n v="0.21911421911421911"/>
    <n v="0"/>
    <x v="0"/>
  </r>
  <r>
    <s v="Místo mezi světy"/>
    <s v="Micaiah Johnsonová"/>
    <n v="330"/>
    <n v="281"/>
    <s v="měkká vazba"/>
    <s v="Scifi &amp; Fantasy &amp; Horor"/>
    <n v="49"/>
    <n v="0.1484848484848485"/>
    <n v="0"/>
    <x v="0"/>
  </r>
  <r>
    <s v="Ze života hmyzu"/>
    <s v="Karel Čapek"/>
    <n v="129"/>
    <n v="97"/>
    <s v="měkká vazba"/>
    <s v="Beletrie"/>
    <n v="32"/>
    <n v="0.24806201550387597"/>
    <n v="0"/>
    <x v="0"/>
  </r>
  <r>
    <s v="Za úsvitu"/>
    <s v="Barbara Nickless"/>
    <n v="319"/>
    <n v="249"/>
    <s v="pevná vazba"/>
    <s v="Krimi &amp; thriller"/>
    <n v="70"/>
    <n v="0.21943573667711599"/>
    <n v="0"/>
    <x v="0"/>
  </r>
  <r>
    <s v="Vánoční vyznání"/>
    <s v="Karen Swan"/>
    <n v="420"/>
    <n v="181"/>
    <s v="měkká vazba"/>
    <s v="Romantika &amp; Erotika"/>
    <n v="239"/>
    <n v="0.56904761904761902"/>
    <n v="0"/>
    <x v="0"/>
  </r>
  <r>
    <s v="Mars Red 1"/>
    <s v="Bun'ó Fudžisawa"/>
    <n v="179"/>
    <n v="91"/>
    <s v="měkká vazba"/>
    <s v="Scifi &amp; Fantasy &amp; Horor"/>
    <n v="88"/>
    <n v="0.49162011173184356"/>
    <n v="0"/>
    <x v="0"/>
  </r>
  <r>
    <s v="Muž v domácnosti 1"/>
    <s v="Kósuke Óno"/>
    <n v="179"/>
    <n v="165"/>
    <s v="měkká vazba"/>
    <s v="Scifi &amp; Fantasy &amp; Horor"/>
    <n v="14"/>
    <n v="7.8212290502793297E-2"/>
    <n v="0"/>
    <x v="0"/>
  </r>
  <r>
    <s v="Rozervaný muž"/>
    <s v="Thomas Bagger"/>
    <n v="319"/>
    <n v="220"/>
    <s v="pevná vazba"/>
    <s v="Krimi &amp; thriller"/>
    <n v="99"/>
    <n v="0.31034482758620691"/>
    <n v="0"/>
    <x v="0"/>
  </r>
  <r>
    <s v="Gannibal 1"/>
    <s v="Masaaki Ninomija"/>
    <n v="179"/>
    <n v="116"/>
    <s v="měkká vazba"/>
    <s v="Scifi &amp; Fantasy &amp; Horor"/>
    <n v="63"/>
    <n v="0.35195530726256985"/>
    <n v="0"/>
    <x v="0"/>
  </r>
  <r>
    <s v="Legendy světové cyklistiky"/>
    <s v="Michal Hruška"/>
    <n v="1065"/>
    <n v="735"/>
    <s v="pevná vazba"/>
    <s v="Vaření &amp; lifestyle"/>
    <n v="330"/>
    <n v="0.30985915492957744"/>
    <n v="0"/>
    <x v="0"/>
  </r>
  <r>
    <s v="Pan Venuše"/>
    <s v="Rachilde"/>
    <n v="267"/>
    <n v="123"/>
    <s v="pevná vazba"/>
    <s v="Romantika &amp; Erotika"/>
    <n v="144"/>
    <n v="0.5393258426966292"/>
    <n v="0"/>
    <x v="0"/>
  </r>
  <r>
    <s v="Palestine"/>
    <s v="Nur Masalha"/>
    <n v="325"/>
    <n v="237"/>
    <s v="měkká vazba"/>
    <s v="Historie &amp; války"/>
    <n v="88"/>
    <n v="0.27076923076923076"/>
    <n v="0"/>
    <x v="1"/>
  </r>
  <r>
    <s v="Kastelán"/>
    <s v="Maxmilián Kavalír"/>
    <n v="312"/>
    <n v="153"/>
    <s v="měkká vazba"/>
    <s v="Romantika &amp; Erotika"/>
    <n v="159"/>
    <n v="0.50961538461538458"/>
    <n v="0"/>
    <x v="0"/>
  </r>
  <r>
    <s v="Jax"/>
    <s v="Kristen Callihan"/>
    <n v="429"/>
    <n v="223"/>
    <s v="pevná vazba"/>
    <s v="Romantika &amp; Erotika"/>
    <n v="206"/>
    <n v="0.48018648018648019"/>
    <n v="0"/>
    <x v="0"/>
  </r>
  <r>
    <s v="Jaká byla Cassidy Holmesová"/>
    <s v="Elissa R. Sloan"/>
    <n v="319"/>
    <n v="214"/>
    <s v="pevná vazba"/>
    <s v="Beletrie"/>
    <n v="105"/>
    <n v="0.32915360501567398"/>
    <n v="0"/>
    <x v="0"/>
  </r>
  <r>
    <s v="Ostrov čarodějnic"/>
    <s v="Carolyn Jess Cooke"/>
    <n v="319"/>
    <n v="287"/>
    <s v="pevná vazba"/>
    <s v="Krimi &amp; thriller"/>
    <n v="32"/>
    <n v="0.10031347962382445"/>
    <n v="0"/>
    <x v="0"/>
  </r>
  <r>
    <s v="Píseň moře - Dojemný příběh tulení víly"/>
    <s v="Tomm Moore"/>
    <n v="429"/>
    <n v="300"/>
    <s v="měkká vazba"/>
    <s v="Umění &amp; Kultura &amp; Hobby"/>
    <n v="129"/>
    <n v="0.30069930069930068"/>
    <n v="0"/>
    <x v="0"/>
  </r>
  <r>
    <s v="Dívka ze země Venku 4"/>
    <s v="nagabe"/>
    <n v="199"/>
    <n v="141"/>
    <s v="měkká vazba"/>
    <s v="Scifi &amp; Fantasy &amp; Horor"/>
    <n v="58"/>
    <n v="0.29145728643216079"/>
    <n v="0"/>
    <x v="0"/>
  </r>
  <r>
    <s v="Muži v offsidu"/>
    <s v="Karel Poláček"/>
    <n v="229"/>
    <n v="179"/>
    <s v="pevná vazba"/>
    <s v="Beletrie"/>
    <n v="50"/>
    <n v="0.2183406113537118"/>
    <n v="0"/>
    <x v="0"/>
  </r>
  <r>
    <s v="Hamlet"/>
    <s v="William Shakespeare"/>
    <n v="139"/>
    <n v="79"/>
    <s v="měkká vazba"/>
    <s v="Beletrie"/>
    <n v="60"/>
    <n v="0.43165467625899279"/>
    <n v="0"/>
    <x v="0"/>
  </r>
  <r>
    <s v="Hush Little Girl"/>
    <s v="Lisa Reganová"/>
    <n v="345"/>
    <n v="266"/>
    <s v="měkká vazba"/>
    <s v="Krimi &amp; thriller"/>
    <n v="79"/>
    <n v="0.22898550724637681"/>
    <n v="0"/>
    <x v="0"/>
  </r>
  <r>
    <s v="Dívka ze země Venku 7"/>
    <s v="nagabe"/>
    <n v="199"/>
    <n v="127"/>
    <s v="měkká vazba"/>
    <s v="Scifi &amp; Fantasy &amp; Horor"/>
    <n v="72"/>
    <n v="0.36180904522613067"/>
    <n v="0"/>
    <x v="0"/>
  </r>
  <r>
    <s v="Čtení jako hra"/>
    <s v="Zdeňka Pospíšilová"/>
    <n v="443"/>
    <n v="403"/>
    <s v="měkká vazba"/>
    <s v="Psychologie &amp; Spiritualita &amp; Esoterika"/>
    <n v="40"/>
    <n v="9.0293453724604969E-2"/>
    <n v="0"/>
    <x v="1"/>
  </r>
  <r>
    <s v="Eat to Beat Disease"/>
    <s v="William Brodrick"/>
    <n v="590"/>
    <n v="330"/>
    <s v="měkká vazba"/>
    <s v="Vaření &amp; lifestyle"/>
    <n v="260"/>
    <n v="0.44067796610169491"/>
    <n v="0"/>
    <x v="0"/>
  </r>
  <r>
    <s v="Dívka ze země Venku 6"/>
    <s v="nagabe"/>
    <n v="199"/>
    <n v="155"/>
    <s v="měkká vazba"/>
    <s v="Scifi &amp; Fantasy &amp; Horor"/>
    <n v="44"/>
    <n v="0.22110552763819097"/>
    <n v="0"/>
    <x v="0"/>
  </r>
  <r>
    <s v="Pracovní kniha: Důmyslné umění, jak mít všechno u prdele"/>
    <s v="Mark Manson"/>
    <n v="329"/>
    <n v="257"/>
    <s v="pevná vazba"/>
    <s v="Psychologie &amp; Spiritualita &amp; Esoterika"/>
    <n v="72"/>
    <n v="0.21884498480243161"/>
    <n v="0"/>
    <x v="1"/>
  </r>
  <r>
    <s v="Adolf Kašpar - mistr knižní ilustrace (1877 - 1934)"/>
    <s v="Pavel Ševčík"/>
    <n v="2238"/>
    <n v="1656"/>
    <s v="pevná vazba"/>
    <s v="Umění &amp; Kultura &amp; Hobby"/>
    <n v="582"/>
    <n v="0.26005361930294907"/>
    <n v="0"/>
    <x v="0"/>
  </r>
  <r>
    <s v="Hot Henry Effect"/>
    <s v="Lucy Chalice"/>
    <n v="268"/>
    <n v="118"/>
    <s v="měkká vazba"/>
    <s v="Romantika &amp; Erotika"/>
    <n v="150"/>
    <n v="0.55970149253731338"/>
    <n v="0"/>
    <x v="0"/>
  </r>
  <r>
    <s v="Au Pair Affair"/>
    <s v="Tessa Bailey"/>
    <n v="295"/>
    <n v="186"/>
    <s v="měkká vazba"/>
    <s v="Romantika &amp; Erotika"/>
    <n v="109"/>
    <n v="0.36949152542372882"/>
    <n v="0"/>
    <x v="0"/>
  </r>
  <r>
    <s v="Domácí minizahrádky"/>
    <s v="Enid G. Svymbersky"/>
    <n v="357"/>
    <n v="303"/>
    <s v="měkká vazba"/>
    <s v="Umění &amp; Kultura &amp; Hobby"/>
    <n v="54"/>
    <n v="0.15126050420168066"/>
    <n v="0"/>
    <x v="0"/>
  </r>
  <r>
    <s v="The Fiance Dilemma"/>
    <s v="Elena Armas"/>
    <n v="536"/>
    <n v="370"/>
    <s v="měkká vazba"/>
    <s v="Romantika &amp; Erotika"/>
    <n v="166"/>
    <n v="0.30970149253731344"/>
    <n v="0"/>
    <x v="0"/>
  </r>
  <r>
    <s v="Koncert na rozloučenou"/>
    <s v="Rimui Yumin"/>
    <n v="239"/>
    <n v="120"/>
    <s v="měkká vazba"/>
    <s v="Scifi &amp; Fantasy &amp; Horor"/>
    <n v="119"/>
    <n v="0.497907949790795"/>
    <n v="0"/>
    <x v="0"/>
  </r>
  <r>
    <s v="Křik mrtvé ženy"/>
    <s v="Roxann Hill"/>
    <n v="319"/>
    <n v="246"/>
    <s v="pevná vazba"/>
    <s v="Krimi &amp; thriller"/>
    <n v="73"/>
    <n v="0.22884012539184953"/>
    <n v="0"/>
    <x v="0"/>
  </r>
  <r>
    <s v="Tajemný dům mrtvých"/>
    <s v="Roxann Hill"/>
    <n v="319"/>
    <n v="274"/>
    <s v="pevná vazba"/>
    <s v="Krimi &amp; thriller"/>
    <n v="45"/>
    <n v="0.14106583072100312"/>
    <n v="0"/>
    <x v="0"/>
  </r>
  <r>
    <s v="Viktor Pivovarov Ach!"/>
    <s v="Máša Černá Pivovarová"/>
    <n v="1602"/>
    <n v="1153"/>
    <s v="pevná vazba"/>
    <s v="Umění &amp; Kultura &amp; Hobby"/>
    <n v="449"/>
    <n v="0.28027465667915108"/>
    <n v="0"/>
    <x v="0"/>
  </r>
  <r>
    <s v="Not Another Love Song"/>
    <s v="Julie Soto"/>
    <n v="268"/>
    <n v="166"/>
    <s v="měkká vazba"/>
    <s v="Beletrie"/>
    <n v="102"/>
    <n v="0.38059701492537312"/>
    <n v="0"/>
    <x v="0"/>
  </r>
  <r>
    <s v="Breathe Your Last"/>
    <s v="Lisa Reganová"/>
    <n v="345"/>
    <n v="345"/>
    <s v="měkká vazba"/>
    <s v="Krimi &amp; thriller"/>
    <n v="0"/>
    <n v="0"/>
    <n v="0"/>
    <x v="0"/>
  </r>
  <r>
    <s v="Local Girl Missing"/>
    <s v="Lisa Reganová"/>
    <n v="345"/>
    <n v="262"/>
    <s v="měkká vazba"/>
    <s v="Krimi &amp; thriller"/>
    <n v="83"/>
    <n v="0.24057971014492754"/>
    <n v="0"/>
    <x v="0"/>
  </r>
  <r>
    <s v="Shaman King Omnibus 7 (Vol. 19-21)"/>
    <s v="Hiroyuki Takei"/>
    <n v="447"/>
    <n v="304"/>
    <s v="měkká vazba"/>
    <s v="Scifi &amp; Fantasy &amp; Horor"/>
    <n v="143"/>
    <n v="0.31991051454138703"/>
    <n v="0"/>
    <x v="0"/>
  </r>
  <r>
    <s v="Gannibal 2"/>
    <s v="Masaaki Ninomija"/>
    <n v="199"/>
    <n v="98"/>
    <s v="měkká vazba"/>
    <s v="Scifi &amp; Fantasy &amp; Horor"/>
    <n v="101"/>
    <n v="0.50753768844221103"/>
    <n v="0"/>
    <x v="0"/>
  </r>
  <r>
    <s v="The Drowning Girls"/>
    <s v="Lisa Reganová"/>
    <n v="345"/>
    <n v="231"/>
    <s v="měkká vazba"/>
    <s v="Krimi &amp; thriller"/>
    <n v="114"/>
    <n v="0.33043478260869563"/>
    <n v="0"/>
    <x v="0"/>
  </r>
  <r>
    <s v="JoJo´s Bizarre Adventure: Part 5 Golden Wind 4"/>
    <s v="Hirohiko Araki"/>
    <n v="447"/>
    <n v="277"/>
    <s v="měkká vazba"/>
    <s v="Scifi &amp; Fantasy &amp; Horor"/>
    <n v="170"/>
    <n v="0.38031319910514544"/>
    <n v="0"/>
    <x v="0"/>
  </r>
  <r>
    <s v="Shaman King Omnibus 8 (Vol. 22-24)"/>
    <s v="Hiroyuki Takei"/>
    <n v="447"/>
    <n v="362"/>
    <s v="měkká vazba"/>
    <s v="Scifi &amp; Fantasy &amp; Horor"/>
    <n v="85"/>
    <n v="0.19015659955257272"/>
    <n v="0"/>
    <x v="0"/>
  </r>
  <r>
    <s v="Žena v bílém"/>
    <s v="Wilkie Collins"/>
    <n v="319"/>
    <n v="268"/>
    <s v="pevná vazba"/>
    <s v="Krimi &amp; thriller"/>
    <n v="51"/>
    <n v="0.15987460815047022"/>
    <n v="0"/>
    <x v="0"/>
  </r>
  <r>
    <s v="Naruto 65: Haširama a Madara"/>
    <s v="Masaši Kišimoto"/>
    <n v="205"/>
    <n v="185"/>
    <s v="měkká vazba"/>
    <s v="Scifi &amp; Fantasy &amp; Horor"/>
    <n v="20"/>
    <n v="9.7560975609756101E-2"/>
    <n v="0"/>
    <x v="0"/>
  </r>
  <r>
    <s v="The Innocent Wife"/>
    <s v="Lisa Reganová"/>
    <n v="345"/>
    <n v="266"/>
    <s v="měkká vazba"/>
    <s v="Krimi &amp; thriller"/>
    <n v="79"/>
    <n v="0.22898550724637681"/>
    <n v="0"/>
    <x v="0"/>
  </r>
  <r>
    <s v="The Endless War"/>
    <s v="Danielle L. Jensen"/>
    <n v="268"/>
    <n v="212"/>
    <s v="měkká vazba"/>
    <s v="Scifi &amp; Fantasy &amp; Horor"/>
    <n v="56"/>
    <n v="0.20895522388059701"/>
    <n v="0"/>
    <x v="0"/>
  </r>
  <r>
    <s v="Okouzlení"/>
    <s v="Helen Hardt"/>
    <n v="319"/>
    <n v="191"/>
    <s v="pevná vazba"/>
    <s v="Romantika &amp; Erotika"/>
    <n v="128"/>
    <n v="0.40125391849529779"/>
    <n v="0"/>
    <x v="0"/>
  </r>
  <r>
    <s v="Find Her Alive"/>
    <s v="Lisa Reganová"/>
    <n v="345"/>
    <n v="217"/>
    <s v="měkká vazba"/>
    <s v="Krimi &amp; thriller"/>
    <n v="128"/>
    <n v="0.37101449275362319"/>
    <n v="0"/>
    <x v="0"/>
  </r>
  <r>
    <s v="Face Her Fear"/>
    <s v="Lisa Reganová"/>
    <n v="345"/>
    <n v="279"/>
    <s v="měkká vazba"/>
    <s v="Krimi &amp; thriller"/>
    <n v="66"/>
    <n v="0.19130434782608696"/>
    <n v="0"/>
    <x v="0"/>
  </r>
  <r>
    <s v="Remember Her Name"/>
    <s v="Lisa Reganová"/>
    <n v="345"/>
    <n v="252"/>
    <s v="měkká vazba"/>
    <s v="Krimi &amp; thriller"/>
    <n v="93"/>
    <n v="0.26956521739130435"/>
    <n v="0"/>
    <x v="0"/>
  </r>
  <r>
    <s v="Fotbalová cvičení a hry"/>
    <s v="Jaromír Votík"/>
    <n v="259"/>
    <n v="179"/>
    <s v="měkká vazba"/>
    <s v="Vaření &amp; lifestyle"/>
    <n v="80"/>
    <n v="0.30888030888030887"/>
    <n v="0"/>
    <x v="0"/>
  </r>
  <r>
    <s v="Nymfomanka"/>
    <s v="Sonia Rosa"/>
    <n v="319"/>
    <n v="153"/>
    <s v="měkká vazba"/>
    <s v="Romantika &amp; Erotika"/>
    <n v="166"/>
    <n v="0.52037617554858939"/>
    <n v="0"/>
    <x v="0"/>
  </r>
  <r>
    <s v="Tam, kde volá moře"/>
    <s v="Alexandra Synac"/>
    <n v="268"/>
    <n v="198"/>
    <s v="měkká vazba"/>
    <s v="Beletrie"/>
    <n v="70"/>
    <n v="0.26119402985074625"/>
    <n v="0"/>
    <x v="0"/>
  </r>
  <r>
    <s v="Letuška z economy aneb co na Instagramu neuvidíte"/>
    <s v="Petra Jirglová"/>
    <n v="250"/>
    <n v="165"/>
    <s v="měkká vazba"/>
    <s v="Umění &amp; Kultura &amp; Hobby"/>
    <n v="85"/>
    <n v="0.34"/>
    <n v="0"/>
    <x v="0"/>
  </r>
  <r>
    <s v="My Child is Missing"/>
    <s v="Lisa Reganová"/>
    <n v="345"/>
    <n v="252"/>
    <s v="měkká vazba"/>
    <s v="Krimi &amp; thriller"/>
    <n v="93"/>
    <n v="0.26956521739130435"/>
    <n v="0"/>
    <x v="0"/>
  </r>
  <r>
    <s v="Cold Heart Creek"/>
    <s v="Lisa Reganová"/>
    <n v="345"/>
    <n v="245"/>
    <s v="měkká vazba"/>
    <s v="Krimi &amp; thriller"/>
    <n v="100"/>
    <n v="0.28985507246376813"/>
    <n v="0"/>
    <x v="0"/>
  </r>
  <r>
    <s v="Sbohem, má růžová zahrado 3"/>
    <s v="Dr. Pepperco"/>
    <n v="199"/>
    <n v="145"/>
    <s v="měkká vazba"/>
    <s v="Scifi &amp; Fantasy &amp; Horor"/>
    <n v="54"/>
    <n v="0.271356783919598"/>
    <n v="0"/>
    <x v="0"/>
  </r>
  <r>
    <s v="Dobrodružství Toma Sawyera"/>
    <s v="Mark Twain"/>
    <n v="199"/>
    <n v="117"/>
    <s v="pevná vazba"/>
    <s v="Beletrie"/>
    <n v="82"/>
    <n v="0.4120603015075377"/>
    <n v="0"/>
    <x v="0"/>
  </r>
  <r>
    <s v="Save Her Soul"/>
    <s v="Lisa Reganová"/>
    <n v="345"/>
    <n v="317"/>
    <s v="měkká vazba"/>
    <s v="Krimi &amp; thriller"/>
    <n v="28"/>
    <n v="8.1159420289855067E-2"/>
    <n v="0"/>
    <x v="0"/>
  </r>
  <r>
    <s v="Pavilon šelem"/>
    <s v="Martin Černý"/>
    <n v="239"/>
    <n v="174"/>
    <s v="měkká vazba"/>
    <s v="Krimi &amp; thriller"/>
    <n v="65"/>
    <n v="0.27196652719665271"/>
    <n v="0"/>
    <x v="0"/>
  </r>
  <r>
    <s v="Under Your Spell"/>
    <s v="Laura Woodová"/>
    <n v="268"/>
    <n v="137"/>
    <s v="měkká vazba"/>
    <s v="Romantika &amp; Erotika"/>
    <n v="131"/>
    <n v="0.48880597014925375"/>
    <n v="0"/>
    <x v="0"/>
  </r>
  <r>
    <s v="Grayson's Vow"/>
    <s v="Mia Sheridan"/>
    <n v="299"/>
    <n v="182"/>
    <s v="měkká vazba"/>
    <s v="Romantika &amp; Erotika"/>
    <n v="117"/>
    <n v="0.39130434782608697"/>
    <n v="0"/>
    <x v="0"/>
  </r>
  <r>
    <s v="Fullmetal Alchemist 22: Ocelový alchymista"/>
    <s v="Hiromu Arakawa"/>
    <n v="223"/>
    <n v="201"/>
    <s v="měkká vazba"/>
    <s v="Scifi &amp; Fantasy &amp; Horor"/>
    <n v="22"/>
    <n v="9.8654708520179366E-2"/>
    <n v="0"/>
    <x v="0"/>
  </r>
  <r>
    <s v="Short Stories in Spanish for Beginners, Volume 2"/>
    <s v="Olly Richards"/>
    <n v="325"/>
    <n v="280"/>
    <s v="měkká vazba"/>
    <s v="Umění &amp; Kultura &amp; Hobby"/>
    <n v="45"/>
    <n v="0.13846153846153847"/>
    <n v="0"/>
    <x v="0"/>
  </r>
  <r>
    <s v="Her Mother's Grave"/>
    <s v="Lisa Reganová"/>
    <n v="345"/>
    <n v="300"/>
    <s v="měkká vazba"/>
    <s v="Krimi &amp; thriller"/>
    <n v="45"/>
    <n v="0.13043478260869565"/>
    <n v="0"/>
    <x v="0"/>
  </r>
  <r>
    <s v="Her Deadly Touch"/>
    <s v="Lisa Reganová"/>
    <n v="345"/>
    <n v="269"/>
    <s v="měkká vazba"/>
    <s v="Krimi &amp; thriller"/>
    <n v="76"/>
    <n v="0.22028985507246376"/>
    <n v="0"/>
    <x v="0"/>
  </r>
  <r>
    <s v="Happy Place"/>
    <s v="Emily Henry"/>
    <n v="357"/>
    <n v="228"/>
    <s v="měkká vazba"/>
    <s v="Beletrie"/>
    <n v="129"/>
    <n v="0.36134453781512604"/>
    <n v="0"/>
    <x v="0"/>
  </r>
  <r>
    <s v="The Girl with No Name"/>
    <s v="Lisa Reganová"/>
    <n v="345"/>
    <n v="255"/>
    <s v="měkká vazba"/>
    <s v="Krimi &amp; thriller"/>
    <n v="90"/>
    <n v="0.2608695652173913"/>
    <n v="0"/>
    <x v="0"/>
  </r>
  <r>
    <s v="Magie zvěrokruhu"/>
    <s v="Ambrosia Hawthorn"/>
    <n v="359"/>
    <n v="305"/>
    <s v="pevná vazba"/>
    <s v="Psychologie &amp; Spiritualita &amp; Esoterika"/>
    <n v="54"/>
    <n v="0.15041782729805014"/>
    <n v="0"/>
    <x v="1"/>
  </r>
  <r>
    <s v="Confounding Oaths"/>
    <s v="Alexis Hall"/>
    <n v="660"/>
    <n v="343"/>
    <s v="pevná vazba"/>
    <s v="Romantika &amp; Erotika"/>
    <n v="317"/>
    <n v="0.48030303030303029"/>
    <n v="0"/>
    <x v="0"/>
  </r>
  <r>
    <s v="Úděsné dny Adély H."/>
    <s v="Aleš Novotný"/>
    <n v="294"/>
    <n v="106"/>
    <s v="měkká vazba"/>
    <s v="Romantika &amp; Erotika"/>
    <n v="188"/>
    <n v="0.63945578231292521"/>
    <n v="0"/>
    <x v="0"/>
  </r>
  <r>
    <s v="Her Silent Cry"/>
    <s v="Lisa Reganová"/>
    <n v="345"/>
    <n v="255"/>
    <s v="měkká vazba"/>
    <s v="Krimi &amp; thriller"/>
    <n v="90"/>
    <n v="0.2608695652173913"/>
    <n v="0"/>
    <x v="0"/>
  </r>
  <r>
    <s v="The Bones She Buried"/>
    <s v="Lisa Reganová"/>
    <n v="345"/>
    <n v="290"/>
    <s v="měkká vazba"/>
    <s v="Krimi &amp; thriller"/>
    <n v="55"/>
    <n v="0.15942028985507245"/>
    <n v="0"/>
    <x v="0"/>
  </r>
  <r>
    <s v="With Love from the Morisaki Bookshop"/>
    <s v="Satoši Jagisawa"/>
    <n v="502"/>
    <n v="397"/>
    <s v="pevná vazba"/>
    <s v="Beletrie"/>
    <n v="105"/>
    <n v="0.20916334661354583"/>
    <n v="0"/>
    <x v="0"/>
  </r>
  <r>
    <s v="První pravidlo komedie Normana Foremana"/>
    <s v="Julietta Hendersonová"/>
    <n v="319"/>
    <n v="246"/>
    <s v="měkká vazba"/>
    <s v="Beletrie"/>
    <n v="73"/>
    <n v="0.22884012539184953"/>
    <n v="0"/>
    <x v="0"/>
  </r>
  <r>
    <s v="Watch Her Disappear"/>
    <s v="Lisa Reganová"/>
    <n v="345"/>
    <n v="293"/>
    <s v="měkká vazba"/>
    <s v="Krimi &amp; thriller"/>
    <n v="52"/>
    <n v="0.15072463768115943"/>
    <n v="0"/>
    <x v="0"/>
  </r>
  <r>
    <s v="Her Final Confession"/>
    <s v="Lisa Reganová"/>
    <n v="369"/>
    <n v="354"/>
    <s v="měkká vazba"/>
    <s v="Krimi &amp; thriller"/>
    <n v="15"/>
    <n v="4.065040650406504E-2"/>
    <n v="0"/>
    <x v="0"/>
  </r>
  <r>
    <s v="Auta Jamese Bonda: Kompletní historie"/>
    <s v="Jason Barlow"/>
    <n v="1155"/>
    <n v="809"/>
    <s v="pevná vazba"/>
    <s v="Umění &amp; Kultura &amp; Hobby"/>
    <n v="346"/>
    <n v="0.29956709956709959"/>
    <n v="0"/>
    <x v="0"/>
  </r>
  <r>
    <s v="Hrabal: Sladká apokalypsa"/>
    <s v="Aleksander Kaczorowski"/>
    <n v="330"/>
    <n v="264"/>
    <s v="pevná vazba"/>
    <s v="Beletrie"/>
    <n v="66"/>
    <n v="0.2"/>
    <n v="0"/>
    <x v="0"/>
  </r>
  <r>
    <s v="Rodinná tragédie a jiné povídky"/>
    <s v="Jaroslav Hašek"/>
    <n v="279"/>
    <n v="195"/>
    <s v="pevná vazba"/>
    <s v="Beletrie"/>
    <n v="84"/>
    <n v="0.30107526881720431"/>
    <n v="0"/>
    <x v="0"/>
  </r>
  <r>
    <s v="Dvě slova jako klíč"/>
    <s v="Josef Formánek"/>
    <n v="223"/>
    <n v="161"/>
    <s v="pevná vazba"/>
    <s v="Beletrie"/>
    <n v="62"/>
    <n v="0.27802690582959644"/>
    <n v="0"/>
    <x v="0"/>
  </r>
  <r>
    <s v="Close Her Eyes"/>
    <s v="Lisa Reganová"/>
    <n v="345"/>
    <n v="266"/>
    <s v="měkká vazba"/>
    <s v="Krimi &amp; thriller"/>
    <n v="79"/>
    <n v="0.22898550724637681"/>
    <n v="0"/>
    <x v="0"/>
  </r>
  <r>
    <s v="Her Dying Secret"/>
    <s v="Lisa Reganová"/>
    <n v="345"/>
    <n v="304"/>
    <s v="měkká vazba"/>
    <s v="Krimi &amp; thriller"/>
    <n v="41"/>
    <n v="0.11884057971014493"/>
    <n v="0"/>
    <x v="0"/>
  </r>
  <r>
    <s v="Bridesmaid Undercover"/>
    <s v="Meghan Quinn"/>
    <n v="268"/>
    <n v="147"/>
    <s v="měkká vazba"/>
    <s v="Romantika &amp; Erotika"/>
    <n v="121"/>
    <n v="0.45149253731343286"/>
    <n v="0"/>
    <x v="0"/>
  </r>
  <r>
    <s v="The Tao of Pooh"/>
    <s v="Hoff Benjamin"/>
    <n v="268"/>
    <n v="209"/>
    <s v="měkká vazba"/>
    <s v="Psychologie &amp; Spiritualita &amp; Esoterika"/>
    <n v="59"/>
    <n v="0.22014925373134328"/>
    <n v="0"/>
    <x v="1"/>
  </r>
  <r>
    <s v="War and Peace"/>
    <s v="Leo Tolstoy"/>
    <n v="399"/>
    <n v="335"/>
    <s v="měkká vazba"/>
    <s v="Beletrie"/>
    <n v="64"/>
    <n v="0.16040100250626566"/>
    <n v="0"/>
    <x v="0"/>
  </r>
  <r>
    <s v="Auta v Československu 1945-1990 Osobní vozy tuzemské i z dovozu"/>
    <s v="Jan Tuček"/>
    <n v="599"/>
    <n v="539"/>
    <s v="pevná vazba"/>
    <s v="Umění &amp; Kultura &amp; Hobby"/>
    <n v="60"/>
    <n v="0.1001669449081803"/>
    <n v="0"/>
    <x v="0"/>
  </r>
  <r>
    <s v="Hypotéza zla"/>
    <s v="Donato Carrisi"/>
    <n v="329"/>
    <n v="227"/>
    <s v="pevná vazba"/>
    <s v="Krimi &amp; thriller"/>
    <n v="102"/>
    <n v="0.3100303951367781"/>
    <n v="0"/>
    <x v="0"/>
  </r>
  <r>
    <s v="Dobrodružství Huckleberryho Finna"/>
    <s v="Mark Twain"/>
    <n v="239"/>
    <n v="134"/>
    <s v="pevná vazba"/>
    <s v="Beletrie"/>
    <n v="105"/>
    <n v="0.43933054393305437"/>
    <n v="0"/>
    <x v="0"/>
  </r>
  <r>
    <s v="Wish For Us"/>
    <s v="Tillie Coleová"/>
    <n v="268"/>
    <n v="142"/>
    <s v="měkká vazba"/>
    <s v="Romantika &amp; Erotika"/>
    <n v="126"/>
    <n v="0.47014925373134331"/>
    <n v="0"/>
    <x v="0"/>
  </r>
  <r>
    <s v="Miles Morales: Spider-man By Cody Ziglar Vol. 2 - Bad Blood"/>
    <s v="Marvel Comics"/>
    <n v="357"/>
    <n v="289"/>
    <s v="měkká vazba"/>
    <s v="Scifi &amp; Fantasy &amp; Horor"/>
    <n v="68"/>
    <n v="0.19047619047619047"/>
    <n v="0"/>
    <x v="0"/>
  </r>
  <r>
    <s v="Tajemství čokoládovny"/>
    <s v="Paula Brackston"/>
    <n v="319"/>
    <n v="195"/>
    <s v="pevná vazba"/>
    <s v="Romantika &amp; Erotika"/>
    <n v="124"/>
    <n v="0.38871473354231972"/>
    <n v="0"/>
    <x v="0"/>
  </r>
  <r>
    <s v="Odhalený milenec"/>
    <s v="J.R. Ward"/>
    <n v="429"/>
    <n v="257"/>
    <s v="pevná vazba"/>
    <s v="Scifi &amp; Fantasy &amp; Horor"/>
    <n v="172"/>
    <n v="0.40093240093240096"/>
    <n v="0"/>
    <x v="0"/>
  </r>
  <r>
    <s v="Zámek"/>
    <s v="Franz Kafka"/>
    <n v="319"/>
    <n v="242"/>
    <s v="pevná vazba"/>
    <s v="Beletrie"/>
    <n v="77"/>
    <n v="0.2413793103448276"/>
    <n v="0"/>
    <x v="0"/>
  </r>
  <r>
    <s v="Nana"/>
    <s v="Émile Zola"/>
    <n v="319"/>
    <n v="271"/>
    <s v="pevná vazba"/>
    <s v="Beletrie"/>
    <n v="48"/>
    <n v="0.15047021943573669"/>
    <n v="0"/>
    <x v="0"/>
  </r>
  <r>
    <s v="Jak to mělo být"/>
    <s v="Jude Deveraux"/>
    <n v="411"/>
    <n v="255"/>
    <s v="pevná vazba"/>
    <s v="Romantika &amp; Erotika"/>
    <n v="156"/>
    <n v="0.37956204379562042"/>
    <n v="0"/>
    <x v="0"/>
  </r>
  <r>
    <s v="Monastir"/>
    <s v="CPress"/>
    <n v="357"/>
    <n v="307"/>
    <s v="pevná vazba"/>
    <s v="Scifi &amp; Fantasy &amp; Horor"/>
    <n v="50"/>
    <n v="0.14005602240896359"/>
    <n v="0"/>
    <x v="0"/>
  </r>
  <r>
    <s v="Dívka ze země Venku 12"/>
    <s v="nagabe"/>
    <n v="199"/>
    <n v="159"/>
    <s v="měkká vazba"/>
    <s v="Scifi &amp; Fantasy &amp; Horor"/>
    <n v="40"/>
    <n v="0.20100502512562815"/>
    <n v="0"/>
    <x v="0"/>
  </r>
  <r>
    <s v="Byly jsme tam taky"/>
    <s v="Dagmar Šimková"/>
    <n v="267"/>
    <n v="187"/>
    <s v="měkká vazba"/>
    <s v="Beletrie"/>
    <n v="80"/>
    <n v="0.29962546816479402"/>
    <n v="0"/>
    <x v="0"/>
  </r>
  <r>
    <s v="Breaks 1"/>
    <s v="Malin Ryden"/>
    <n v="357"/>
    <n v="275"/>
    <s v="měkká vazba"/>
    <s v="Scifi &amp; Fantasy &amp; Horor"/>
    <n v="82"/>
    <n v="0.22969187675070027"/>
    <n v="0"/>
    <x v="0"/>
  </r>
  <r>
    <s v="Mr. Spencer"/>
    <s v="T. L. Swan"/>
    <n v="330"/>
    <n v="139"/>
    <s v="měkká vazba"/>
    <s v="Romantika &amp; Erotika"/>
    <n v="191"/>
    <n v="0.57878787878787874"/>
    <n v="0"/>
    <x v="0"/>
  </r>
  <r>
    <s v="Red Queen"/>
    <s v="Juan Gómez-Jurado"/>
    <n v="402"/>
    <n v="370"/>
    <s v="měkká vazba"/>
    <s v="Krimi &amp; thriller"/>
    <n v="32"/>
    <n v="7.9601990049751242E-2"/>
    <n v="0"/>
    <x v="0"/>
  </r>
  <r>
    <s v="Deadpool Vs. Wolverine"/>
    <s v="Joe Kelly"/>
    <n v="858"/>
    <n v="635"/>
    <s v="měkká vazba"/>
    <s v="Scifi &amp; Fantasy &amp; Horor"/>
    <n v="223"/>
    <n v="0.25990675990675993"/>
    <n v="0"/>
    <x v="0"/>
  </r>
  <r>
    <s v="Vévodův utajený plán"/>
    <s v="Sabrina Jeffries"/>
    <n v="312"/>
    <n v="159"/>
    <s v="pevná vazba"/>
    <s v="Romantika &amp; Erotika"/>
    <n v="153"/>
    <n v="0.49038461538461536"/>
    <n v="0"/>
    <x v="0"/>
  </r>
  <r>
    <s v="Dívka ze země Venku 11"/>
    <s v="nagabe"/>
    <n v="199"/>
    <n v="171"/>
    <s v="měkká vazba"/>
    <s v="Scifi &amp; Fantasy &amp; Horor"/>
    <n v="28"/>
    <n v="0.1407035175879397"/>
    <n v="0"/>
    <x v="0"/>
  </r>
  <r>
    <s v="Utrpení knížete Sternenhocha"/>
    <s v="Ladislav Klíma"/>
    <n v="199"/>
    <n v="127"/>
    <s v="pevná vazba"/>
    <s v="Beletrie"/>
    <n v="72"/>
    <n v="0.36180904522613067"/>
    <n v="0"/>
    <x v="0"/>
  </r>
  <r>
    <s v="Lunch with the FT"/>
    <s v="Lionel Barber"/>
    <n v="89"/>
    <n v="60"/>
    <s v="měkká vazba"/>
    <s v="Umění &amp; Kultura &amp; Hobby"/>
    <n v="29"/>
    <n v="0.3258426966292135"/>
    <n v="0"/>
    <x v="0"/>
  </r>
  <r>
    <s v="The New Menopause"/>
    <s v="Dr Mary Claire Haver"/>
    <n v="591"/>
    <n v="561"/>
    <s v="pevná vazba"/>
    <s v="Vaření &amp; lifestyle"/>
    <n v="30"/>
    <n v="5.0761421319796954E-2"/>
    <n v="0"/>
    <x v="0"/>
  </r>
  <r>
    <s v="Milenec lady Chatterleyové"/>
    <s v="David Herbert Lawrence"/>
    <n v="319"/>
    <n v="265"/>
    <s v="pevná vazba"/>
    <s v="Beletrie"/>
    <n v="54"/>
    <n v="0.16927899686520376"/>
    <n v="0"/>
    <x v="0"/>
  </r>
  <r>
    <s v="Mars Red 2"/>
    <s v="Bun'ó Fudžisawa"/>
    <n v="199"/>
    <n v="145"/>
    <s v="měkká vazba"/>
    <s v="Scifi &amp; Fantasy &amp; Horor"/>
    <n v="54"/>
    <n v="0.271356783919598"/>
    <n v="0"/>
    <x v="0"/>
  </r>
  <r>
    <s v="The Idea of You"/>
    <s v="Robinne Lee"/>
    <n v="268"/>
    <n v="105"/>
    <s v="měkká vazba"/>
    <s v="Romantika &amp; Erotika"/>
    <n v="163"/>
    <n v="0.60820895522388063"/>
    <n v="0"/>
    <x v="0"/>
  </r>
  <r>
    <s v="Otec Goriot"/>
    <s v="Honoré De Balzac"/>
    <n v="319"/>
    <n v="201"/>
    <s v="pevná vazba"/>
    <s v="Beletrie"/>
    <n v="118"/>
    <n v="0.36990595611285265"/>
    <n v="0"/>
    <x v="0"/>
  </r>
  <r>
    <s v="Gangsta 7"/>
    <s v="Kósuke"/>
    <n v="199"/>
    <n v="135"/>
    <s v="měkká vazba"/>
    <s v="Scifi &amp; Fantasy &amp; Horor"/>
    <n v="64"/>
    <n v="0.32160804020100503"/>
    <n v="0"/>
    <x v="0"/>
  </r>
  <r>
    <s v="Tulák po hvězdách - komiks"/>
    <s v="Jack London"/>
    <n v="399"/>
    <n v="303"/>
    <s v="pevná vazba"/>
    <s v="Scifi &amp; Fantasy &amp; Horor"/>
    <n v="96"/>
    <n v="0.24060150375939848"/>
    <n v="0"/>
    <x v="0"/>
  </r>
  <r>
    <s v="Kreutzerova sonáta"/>
    <s v="Lev Nikolajevič Tolstoj"/>
    <n v="179"/>
    <n v="122"/>
    <s v="pevná vazba"/>
    <s v="Beletrie"/>
    <n v="57"/>
    <n v="0.31843575418994413"/>
    <n v="0"/>
    <x v="0"/>
  </r>
  <r>
    <s v="The Forever Dog Life: 120+ Recipes, Longevity Tips, and New Science for Better Bowls and Healthier Homes"/>
    <s v="Rodney Habib"/>
    <n v="738"/>
    <n v="627"/>
    <s v="pevná vazba"/>
    <s v="Vaření &amp; lifestyle"/>
    <n v="111"/>
    <n v="0.15040650406504066"/>
    <n v="0"/>
    <x v="0"/>
  </r>
  <r>
    <s v="Body Check"/>
    <s v="Elle Kennedy"/>
    <n v="447"/>
    <n v="228"/>
    <s v="měkká vazba"/>
    <s v="Romantika &amp; Erotika"/>
    <n v="219"/>
    <n v="0.48993288590604028"/>
    <n v="0"/>
    <x v="0"/>
  </r>
  <r>
    <s v="Pan Romantik"/>
    <s v="Leisa Rayven"/>
    <n v="319"/>
    <n v="169"/>
    <s v="pevná vazba"/>
    <s v="Romantika &amp; Erotika"/>
    <n v="150"/>
    <n v="0.47021943573667713"/>
    <n v="0"/>
    <x v="0"/>
  </r>
  <r>
    <s v="Dívka ze země Venku 8"/>
    <s v="nagabe"/>
    <n v="199"/>
    <n v="117"/>
    <s v="měkká vazba"/>
    <s v="Scifi &amp; Fantasy &amp; Horor"/>
    <n v="82"/>
    <n v="0.4120603015075377"/>
    <n v="0"/>
    <x v="0"/>
  </r>
  <r>
    <s v="S miliardářem v síti"/>
    <s v="Max Monroe"/>
    <n v="319"/>
    <n v="160"/>
    <s v="měkká vazba"/>
    <s v="Romantika &amp; Erotika"/>
    <n v="159"/>
    <n v="0.49843260188087773"/>
    <n v="0"/>
    <x v="0"/>
  </r>
  <r>
    <s v="Doktor Láska"/>
    <s v="Leisa Rayven"/>
    <n v="319"/>
    <n v="182"/>
    <s v="pevná vazba"/>
    <s v="Romantika &amp; Erotika"/>
    <n v="137"/>
    <n v="0.42946708463949845"/>
    <n v="0"/>
    <x v="0"/>
  </r>
  <r>
    <s v="Ráj mrtvých dětí"/>
    <s v="Roxann Hill"/>
    <n v="319"/>
    <n v="166"/>
    <s v="pevná vazba"/>
    <s v="Krimi &amp; thriller"/>
    <n v="153"/>
    <n v="0.47962382445141066"/>
    <n v="0"/>
    <x v="0"/>
  </r>
  <r>
    <s v="Dívka ze země Venku 5"/>
    <s v="nagabe"/>
    <n v="199"/>
    <n v="137"/>
    <s v="měkká vazba"/>
    <s v="Scifi &amp; Fantasy &amp; Horor"/>
    <n v="62"/>
    <n v="0.31155778894472363"/>
    <n v="0"/>
    <x v="0"/>
  </r>
  <r>
    <s v="Gangsta 1"/>
    <s v="Kósuke"/>
    <n v="179"/>
    <n v="95"/>
    <s v="měkká vazba"/>
    <s v="Scifi &amp; Fantasy &amp; Horor"/>
    <n v="84"/>
    <n v="0.46927374301675978"/>
    <n v="0"/>
    <x v="0"/>
  </r>
  <r>
    <s v="Dívka ze země Venku 9"/>
    <s v="nagabe"/>
    <n v="199"/>
    <n v="151"/>
    <s v="měkká vazba"/>
    <s v="Scifi &amp; Fantasy &amp; Horor"/>
    <n v="48"/>
    <n v="0.24120603015075376"/>
    <n v="0"/>
    <x v="0"/>
  </r>
  <r>
    <s v="Dívka ze země Venku 10"/>
    <s v="nagabe"/>
    <n v="199"/>
    <n v="159"/>
    <s v="měkká vazba"/>
    <s v="Scifi &amp; Fantasy &amp; Horor"/>
    <n v="40"/>
    <n v="0.20100502512562815"/>
    <n v="0"/>
    <x v="0"/>
  </r>
  <r>
    <s v="Severské pověsti"/>
    <n v="1400"/>
    <n v="399"/>
    <n v="311"/>
    <s v="pevná vazba"/>
    <s v="Scifi &amp; Fantasy &amp; Horor"/>
    <n v="88"/>
    <n v="0.22055137844611528"/>
    <n v="0"/>
    <x v="0"/>
  </r>
  <r>
    <s v="Mars Red 3"/>
    <s v="Bun'ó Fudžisawa"/>
    <n v="199"/>
    <n v="143"/>
    <s v="měkká vazba"/>
    <s v="Scifi &amp; Fantasy &amp; Horor"/>
    <n v="56"/>
    <n v="0.28140703517587939"/>
    <n v="0"/>
    <x v="0"/>
  </r>
  <r>
    <s v="Rupi Kaur Trilogy Boxed Set: milk and honey, the sun and her flowers, and home body"/>
    <s v="Rupi Kaur"/>
    <n v="1110"/>
    <n v="733"/>
    <s v="měkká vazba"/>
    <s v="Beletrie"/>
    <n v="377"/>
    <n v="0.33963963963963961"/>
    <n v="0"/>
    <x v="0"/>
  </r>
  <r>
    <s v="Gangsta 8"/>
    <s v="Kósuke"/>
    <n v="199"/>
    <n v="125"/>
    <s v="měkká vazba"/>
    <s v="Scifi &amp; Fantasy &amp; Horor"/>
    <n v="74"/>
    <n v="0.37185929648241206"/>
    <n v="0"/>
    <x v="0"/>
  </r>
  <r>
    <s v="Clean Architecture"/>
    <s v="Martin Robert C."/>
    <n v="990"/>
    <n v="792"/>
    <s v="měkká vazba"/>
    <s v="Umění &amp; Kultura &amp; Hobby"/>
    <n v="198"/>
    <n v="0.2"/>
    <n v="0"/>
    <x v="0"/>
  </r>
  <r>
    <s v="Italian American Forever"/>
    <s v="Alex Guarnaschelli"/>
    <n v="752"/>
    <n v="729"/>
    <s v="pevná vazba"/>
    <s v="Vaření &amp; lifestyle"/>
    <n v="23"/>
    <n v="3.0585106382978722E-2"/>
    <n v="0"/>
    <x v="0"/>
  </r>
  <r>
    <s v="Psycho-Pass 1: Inspektor Šin'ja Kógami"/>
    <s v="Midori Gotó"/>
    <n v="179"/>
    <n v="124"/>
    <s v="měkká vazba"/>
    <s v="Scifi &amp; Fantasy &amp; Horor"/>
    <n v="55"/>
    <n v="0.30726256983240224"/>
    <n v="0"/>
    <x v="0"/>
  </r>
  <r>
    <s v="Jakub a jeho pán"/>
    <s v="Milan Kundera"/>
    <n v="266"/>
    <n v="168"/>
    <s v="pevná vazba"/>
    <s v="Beletrie"/>
    <n v="98"/>
    <n v="0.36842105263157893"/>
    <n v="0"/>
    <x v="0"/>
  </r>
  <r>
    <s v="Muž v domácnosti 9"/>
    <s v="Kósuke Óno"/>
    <n v="199"/>
    <n v="163"/>
    <s v="měkká vazba"/>
    <s v="Scifi &amp; Fantasy &amp; Horor"/>
    <n v="36"/>
    <n v="0.18090452261306533"/>
    <n v="0"/>
    <x v="0"/>
  </r>
  <r>
    <s v="Gangsta 2"/>
    <s v="Kósuke"/>
    <n v="199"/>
    <n v="127"/>
    <s v="měkká vazba"/>
    <s v="Scifi &amp; Fantasy &amp; Horor"/>
    <n v="72"/>
    <n v="0.36180904522613067"/>
    <n v="0"/>
    <x v="0"/>
  </r>
  <r>
    <s v="Odstín smrti"/>
    <s v="Laura Kneidl"/>
    <n v="319"/>
    <n v="188"/>
    <s v="pevná vazba"/>
    <s v="Romantika &amp; Erotika"/>
    <n v="131"/>
    <n v="0.41065830721003133"/>
    <n v="0"/>
    <x v="0"/>
  </r>
  <r>
    <s v="A Certain Hunger"/>
    <s v="Summers Chelsea G."/>
    <n v="295"/>
    <n v="215"/>
    <s v="měkká vazba"/>
    <s v="Vaření &amp; lifestyle"/>
    <n v="80"/>
    <n v="0.2711864406779661"/>
    <n v="0"/>
    <x v="0"/>
  </r>
  <r>
    <s v="Psycho-Pass 6: Inspektor Šin'ja Kógami"/>
    <s v="Midori Gotó"/>
    <n v="199"/>
    <n v="175"/>
    <s v="měkká vazba"/>
    <s v="Scifi &amp; Fantasy &amp; Horor"/>
    <n v="24"/>
    <n v="0.12060301507537688"/>
    <n v="0"/>
    <x v="0"/>
  </r>
  <r>
    <s v="Mrazení"/>
    <s v="Sharon J. Bolton"/>
    <n v="420"/>
    <n v="323"/>
    <s v="pevná vazba"/>
    <s v="Krimi &amp; thriller"/>
    <n v="97"/>
    <n v="0.23095238095238096"/>
    <n v="0"/>
    <x v="0"/>
  </r>
  <r>
    <s v="Geografie - Zvířata"/>
    <s v="Vicky Barker"/>
    <n v="89"/>
    <n v="76"/>
    <s v="pevná vazba"/>
    <s v="Ekonomie &amp; Naučné &amp; Věda"/>
    <n v="13"/>
    <n v="0.14606741573033707"/>
    <n v="0"/>
    <x v="1"/>
  </r>
  <r>
    <s v="Matisse. Cut-outs. 40th Anniversary Edition"/>
    <s v="Gilles Néret"/>
    <n v="749"/>
    <n v="532"/>
    <s v="pevná vazba"/>
    <s v="Umění &amp; Kultura &amp; Hobby"/>
    <n v="217"/>
    <n v="0.28971962616822428"/>
    <n v="0"/>
    <x v="0"/>
  </r>
  <r>
    <s v="Konspirace"/>
    <s v="Pavel Hénik"/>
    <n v="294"/>
    <n v="218"/>
    <s v="měkká vazba"/>
    <s v="Beletrie"/>
    <n v="76"/>
    <n v="0.25850340136054423"/>
    <n v="0"/>
    <x v="0"/>
  </r>
  <r>
    <s v="Ashes in the Snow"/>
    <s v="Oriana Ramunno"/>
    <n v="399"/>
    <n v="323"/>
    <s v="měkká vazba"/>
    <s v="Krimi &amp; thriller"/>
    <n v="76"/>
    <n v="0.19047619047619047"/>
    <n v="0"/>
    <x v="0"/>
  </r>
  <r>
    <s v="Černobyl: grafický román"/>
    <s v="Matyáš Namai"/>
    <n v="399"/>
    <n v="355"/>
    <s v="pevná vazba"/>
    <s v="Scifi &amp; Fantasy &amp; Horor"/>
    <n v="44"/>
    <n v="0.11027568922305764"/>
    <n v="0"/>
    <x v="0"/>
  </r>
  <r>
    <s v="Úžasná zvířata"/>
    <s v="Rebo - Naše Nakladatelství"/>
    <n v="239"/>
    <n v="151"/>
    <s v="měkká vazba"/>
    <s v="Ekonomie &amp; Naučné &amp; Věda"/>
    <n v="88"/>
    <n v="0.3682008368200837"/>
    <n v="0"/>
    <x v="1"/>
  </r>
  <r>
    <s v="Tři muži na toulkách"/>
    <s v="Jerome Klapka Jerome"/>
    <n v="239"/>
    <n v="155"/>
    <s v="pevná vazba"/>
    <s v="Beletrie"/>
    <n v="84"/>
    <n v="0.35146443514644349"/>
    <n v="0"/>
    <x v="0"/>
  </r>
  <r>
    <s v="Astrid Lindgrenová"/>
    <s v="Susanne Lieder"/>
    <n v="402"/>
    <n v="265"/>
    <s v="pevná vazba"/>
    <s v="Beletrie"/>
    <n v="137"/>
    <n v="0.34079601990049752"/>
    <n v="0"/>
    <x v="0"/>
  </r>
  <r>
    <s v="World Without End"/>
    <s v="Christophe Blain"/>
    <n v="707"/>
    <n v="566"/>
    <s v="pevná vazba"/>
    <s v="Scifi &amp; Fantasy &amp; Horor"/>
    <n v="141"/>
    <n v="0.19943422913719944"/>
    <n v="0"/>
    <x v="0"/>
  </r>
  <r>
    <s v="Takoví jsme byli 1"/>
    <s v="Júki Obata"/>
    <n v="268"/>
    <n v="150"/>
    <s v="měkká vazba"/>
    <s v="Scifi &amp; Fantasy &amp; Horor"/>
    <n v="118"/>
    <n v="0.44029850746268656"/>
    <n v="0"/>
    <x v="0"/>
  </r>
  <r>
    <s v="Hausboat na soutoku Volhy a Mississippi"/>
    <s v="Jan Petránek"/>
    <n v="133"/>
    <n v="67"/>
    <s v="pevná vazba"/>
    <s v="Beletrie"/>
    <n v="66"/>
    <n v="0.49624060150375937"/>
    <n v="0"/>
    <x v="0"/>
  </r>
  <r>
    <s v="Můj rok 1969"/>
    <s v="Alena Breuerová"/>
    <n v="369"/>
    <n v="325"/>
    <s v="pevná vazba"/>
    <s v="Historie &amp; války"/>
    <n v="44"/>
    <n v="0.11924119241192412"/>
    <n v="0"/>
    <x v="1"/>
  </r>
  <r>
    <s v="The Polaroid Book. 40th Ed."/>
    <s v="Barbara Hitchcock"/>
    <n v="670"/>
    <n v="529"/>
    <s v="pevná vazba"/>
    <s v="Umění &amp; Kultura &amp; Hobby"/>
    <n v="141"/>
    <n v="0.21044776119402986"/>
    <n v="0"/>
    <x v="0"/>
  </r>
  <r>
    <s v="A Touch of Chaos"/>
    <s v="Scarlett St. Clair"/>
    <n v="599"/>
    <n v="521"/>
    <s v="pevná vazba"/>
    <s v="Scifi &amp; Fantasy &amp; Horor"/>
    <n v="78"/>
    <n v="0.1302170283806344"/>
    <n v="0"/>
    <x v="0"/>
  </r>
  <r>
    <s v="One Piece 107"/>
    <s v="Eiičiró Oda"/>
    <n v="266"/>
    <n v="176"/>
    <s v="měkká vazba"/>
    <s v="Scifi &amp; Fantasy &amp; Horor"/>
    <n v="90"/>
    <n v="0.33834586466165412"/>
    <n v="0"/>
    <x v="0"/>
  </r>
  <r>
    <s v="The Paradox of Choice"/>
    <s v="Barry Schwartz"/>
    <n v="354"/>
    <n v="212"/>
    <s v="měkká vazba"/>
    <s v="Psychologie &amp; Spiritualita &amp; Esoterika"/>
    <n v="142"/>
    <n v="0.40112994350282488"/>
    <n v="0"/>
    <x v="1"/>
  </r>
  <r>
    <s v="Short Stories in Norwegian for Beginners : Read for pleasure at your level, expand your vocabulary and learn Norwegian the fun way!"/>
    <s v="Olly Richards"/>
    <n v="325"/>
    <n v="306"/>
    <s v="měkká vazba"/>
    <s v="Beletrie"/>
    <n v="19"/>
    <n v="5.8461538461538461E-2"/>
    <n v="0"/>
    <x v="0"/>
  </r>
  <r>
    <s v="Lonely for You Only"/>
    <s v="Monica Murphy"/>
    <n v="268"/>
    <n v="88"/>
    <s v="měkká vazba"/>
    <s v="Romantika &amp; Erotika"/>
    <n v="180"/>
    <n v="0.67164179104477617"/>
    <n v="0"/>
    <x v="0"/>
  </r>
  <r>
    <s v="Hodnocení ohroženého dítěte a rodiny - Praktický průvodce a nástroje"/>
    <s v="Radek Ptáček"/>
    <n v="536"/>
    <n v="348"/>
    <s v="pevná vazba"/>
    <s v="Psychologie &amp; Spiritualita &amp; Esoterika"/>
    <n v="188"/>
    <n v="0.35074626865671643"/>
    <n v="0"/>
    <x v="1"/>
  </r>
  <r>
    <s v="Hlas do ticha"/>
    <s v="Jenny Blackhurst"/>
    <n v="357"/>
    <n v="243"/>
    <s v="pevná vazba"/>
    <s v="Krimi &amp; thriller"/>
    <n v="114"/>
    <n v="0.31932773109243695"/>
    <n v="0"/>
    <x v="0"/>
  </r>
  <r>
    <s v="Sharko"/>
    <s v="Franck Thilliez"/>
    <n v="402"/>
    <n v="310"/>
    <s v="pevná vazba"/>
    <s v="Krimi &amp; thriller"/>
    <n v="92"/>
    <n v="0.22885572139303484"/>
    <n v="0"/>
    <x v="0"/>
  </r>
  <r>
    <s v="Truly, Madly, Deeply"/>
    <s v="Alexandria Bellefleur"/>
    <n v="268"/>
    <n v="118"/>
    <s v="měkká vazba"/>
    <s v="Romantika &amp; Erotika"/>
    <n v="150"/>
    <n v="0.55970149253731338"/>
    <n v="0"/>
    <x v="0"/>
  </r>
  <r>
    <s v="Paličkování. Variace vláčkové krajky"/>
    <s v="Romana Zmrzlá Galuszková"/>
    <n v="528"/>
    <n v="412"/>
    <s v="pevná vazba"/>
    <s v="Umění &amp; Kultura &amp; Hobby"/>
    <n v="116"/>
    <n v="0.2196969696969697"/>
    <n v="0"/>
    <x v="0"/>
  </r>
  <r>
    <s v="Batman: The 1989 Movie Adaptation"/>
    <s v="Dennis O'Neil"/>
    <n v="429"/>
    <n v="356"/>
    <s v="měkká vazba"/>
    <s v="Scifi &amp; Fantasy &amp; Horor"/>
    <n v="73"/>
    <n v="0.17016317016317017"/>
    <n v="0"/>
    <x v="0"/>
  </r>
  <r>
    <s v="Hall of Smoke"/>
    <s v="H. M. Long"/>
    <n v="268"/>
    <n v="260"/>
    <s v="měkká vazba"/>
    <s v="Scifi &amp; Fantasy &amp; Horor"/>
    <n v="8"/>
    <n v="2.9850746268656716E-2"/>
    <n v="0"/>
    <x v="0"/>
  </r>
  <r>
    <s v="Love And Other Conspiracies"/>
    <s v="Mallory Marlowe"/>
    <n v="447"/>
    <n v="291"/>
    <s v="měkká vazba"/>
    <s v="Romantika &amp; Erotika"/>
    <n v="156"/>
    <n v="0.34899328859060402"/>
    <n v="0"/>
    <x v="0"/>
  </r>
  <r>
    <s v="The North Wind"/>
    <s v="Alexandria Wawrick"/>
    <n v="402"/>
    <n v="334"/>
    <s v="měkká vazba"/>
    <s v="Scifi &amp; Fantasy &amp; Horor"/>
    <n v="68"/>
    <n v="0.1691542288557214"/>
    <n v="0"/>
    <x v="0"/>
  </r>
  <r>
    <s v="Botanik"/>
    <s v="M. W. Craven"/>
    <n v="319"/>
    <n v="287"/>
    <s v="pevná vazba"/>
    <s v="Krimi &amp; thriller"/>
    <n v="32"/>
    <n v="0.10031347962382445"/>
    <n v="0"/>
    <x v="0"/>
  </r>
  <r>
    <s v="Strážci zákona"/>
    <s v="Richard Bachman"/>
    <n v="331"/>
    <n v="261"/>
    <s v="pevná vazba"/>
    <s v="Krimi &amp; thriller"/>
    <n v="70"/>
    <n v="0.21148036253776434"/>
    <n v="0"/>
    <x v="0"/>
  </r>
  <r>
    <s v="Masáž pro začátečníky"/>
    <s v="Rachel Beiderová"/>
    <n v="269"/>
    <n v="204"/>
    <s v="pevná vazba"/>
    <s v="Vaření &amp; lifestyle"/>
    <n v="65"/>
    <n v="0.24163568773234201"/>
    <n v="0"/>
    <x v="0"/>
  </r>
  <r>
    <s v="Takoví jsme byli 6"/>
    <s v="Júki Obata"/>
    <n v="268"/>
    <n v="214"/>
    <s v="měkká vazba"/>
    <s v="Scifi &amp; Fantasy &amp; Horor"/>
    <n v="54"/>
    <n v="0.20149253731343283"/>
    <n v="0"/>
    <x v="0"/>
  </r>
  <r>
    <s v="Klub lhářů"/>
    <s v="Mary Karrová"/>
    <n v="445"/>
    <n v="360"/>
    <s v="měkká vazba"/>
    <s v="Beletrie"/>
    <n v="85"/>
    <n v="0.19101123595505617"/>
    <n v="0"/>
    <x v="0"/>
  </r>
  <r>
    <s v="The Odyssey"/>
    <s v="Homér"/>
    <n v="443"/>
    <n v="346"/>
    <s v="měkká vazba"/>
    <s v="Beletrie"/>
    <n v="97"/>
    <n v="0.21896162528216703"/>
    <n v="0"/>
    <x v="0"/>
  </r>
  <r>
    <s v="The Palace of Eros"/>
    <s v="De Robertis Carolin"/>
    <n v="384"/>
    <n v="227"/>
    <s v="měkká vazba"/>
    <s v="Scifi &amp; Fantasy &amp; Horor"/>
    <n v="157"/>
    <n v="0.40885416666666669"/>
    <n v="0"/>
    <x v="0"/>
  </r>
  <r>
    <s v="Magnificent Minds"/>
    <s v="Suzanne Goh"/>
    <n v="473"/>
    <n v="312"/>
    <s v="měkká vazba"/>
    <s v="Ekonomie &amp; Naučné &amp; Věda"/>
    <n v="161"/>
    <n v="0.34038054968287529"/>
    <n v="0"/>
    <x v="1"/>
  </r>
  <r>
    <s v="All Fours"/>
    <s v="Miranda July"/>
    <n v="591"/>
    <n v="496"/>
    <s v="pevná vazba"/>
    <s v="Beletrie"/>
    <n v="95"/>
    <n v="0.16074450084602368"/>
    <n v="0"/>
    <x v="0"/>
  </r>
  <r>
    <s v="He's A 10"/>
    <s v="Jessica Yaleová"/>
    <n v="294"/>
    <n v="159"/>
    <s v="měkká vazba"/>
    <s v="Romantika &amp; Erotika"/>
    <n v="135"/>
    <n v="0.45918367346938777"/>
    <n v="0"/>
    <x v="0"/>
  </r>
  <r>
    <s v="Internát"/>
    <s v="Serhij Žadan"/>
    <n v="311"/>
    <n v="264"/>
    <s v="pevná vazba"/>
    <s v="Historie &amp; války"/>
    <n v="47"/>
    <n v="0.15112540192926044"/>
    <n v="0"/>
    <x v="1"/>
  </r>
  <r>
    <s v="Star Wars - Rogue One"/>
    <s v="Alexander Freed"/>
    <n v="268"/>
    <n v="220"/>
    <s v="měkká vazba"/>
    <s v="Scifi &amp; Fantasy &amp; Horor"/>
    <n v="48"/>
    <n v="0.17910447761194029"/>
    <n v="0"/>
    <x v="0"/>
  </r>
  <r>
    <s v="Edgedancer"/>
    <s v="Brandon Sanderson"/>
    <n v="268"/>
    <n v="198"/>
    <s v="měkká vazba"/>
    <s v="Scifi &amp; Fantasy &amp; Horor"/>
    <n v="70"/>
    <n v="0.26119402985074625"/>
    <n v="0"/>
    <x v="0"/>
  </r>
  <r>
    <s v="Shaman King Omnibus 2 (Vol. 4-6)"/>
    <s v="Hiroyuki Takei"/>
    <n v="447"/>
    <n v="375"/>
    <s v="měkká vazba"/>
    <s v="Scifi &amp; Fantasy &amp; Horor"/>
    <n v="72"/>
    <n v="0.16107382550335569"/>
    <n v="0"/>
    <x v="0"/>
  </r>
  <r>
    <s v="Ikigai, Simple Secrets to a Long and Happy Life"/>
    <s v="Francesc Miralles"/>
    <n v="402"/>
    <n v="314"/>
    <s v="měkká vazba"/>
    <s v="Psychologie &amp; Spiritualita &amp; Esoterika"/>
    <n v="88"/>
    <n v="0.21890547263681592"/>
    <n v="0"/>
    <x v="1"/>
  </r>
  <r>
    <s v="The Master And Margarita"/>
    <s v="Michail Bulgakov"/>
    <n v="447"/>
    <n v="317"/>
    <s v="pevná vazba"/>
    <s v="Beletrie"/>
    <n v="130"/>
    <n v="0.29082774049217003"/>
    <n v="0"/>
    <x v="0"/>
  </r>
  <r>
    <s v="Půda a život civilizací"/>
    <s v="Václav Cílek"/>
    <n v="536"/>
    <n v="407"/>
    <s v="pevná vazba"/>
    <s v="Ekonomie &amp; Naučné &amp; Věda"/>
    <n v="129"/>
    <n v="0.24067164179104478"/>
    <n v="0"/>
    <x v="1"/>
  </r>
  <r>
    <s v="Dr Jekyll and Mr Hyde"/>
    <s v="Robert Louis Stevenson"/>
    <n v="447"/>
    <n v="358"/>
    <s v="pevná vazba"/>
    <s v="Beletrie"/>
    <n v="89"/>
    <n v="0.19910514541387025"/>
    <n v="0"/>
    <x v="0"/>
  </r>
  <r>
    <s v="Rhythm of War"/>
    <s v="Brandon Sanderson"/>
    <n v="357"/>
    <n v="293"/>
    <s v="měkká vazba"/>
    <s v="Scifi &amp; Fantasy &amp; Horor"/>
    <n v="64"/>
    <n v="0.17927170868347339"/>
    <n v="0"/>
    <x v="0"/>
  </r>
  <r>
    <s v="Keltské pověsti"/>
    <n v="1400"/>
    <n v="399"/>
    <n v="323"/>
    <s v="pevná vazba"/>
    <s v="Scifi &amp; Fantasy &amp; Horor"/>
    <n v="76"/>
    <n v="0.19047619047619047"/>
    <n v="0"/>
    <x v="0"/>
  </r>
  <r>
    <s v="Unprocess Your Life"/>
    <s v="Rob Hobson"/>
    <n v="627"/>
    <n v="483"/>
    <s v="měkká vazba"/>
    <s v="Vaření &amp; lifestyle"/>
    <n v="144"/>
    <n v="0.22966507177033493"/>
    <n v="0"/>
    <x v="0"/>
  </r>
  <r>
    <s v="Equal Rites"/>
    <s v="Terry Pratchett"/>
    <n v="443"/>
    <n v="452"/>
    <s v="pevná vazba"/>
    <s v="Scifi &amp; Fantasy &amp; Horor"/>
    <n v="-9"/>
    <n v="-2.0316027088036117E-2"/>
    <n v="0"/>
    <x v="0"/>
  </r>
  <r>
    <s v="Kolotoč"/>
    <s v="Paulina Świst"/>
    <n v="279"/>
    <n v="112"/>
    <s v="měkká vazba"/>
    <s v="Romantika &amp; Erotika"/>
    <n v="167"/>
    <n v="0.59856630824372759"/>
    <n v="0"/>
    <x v="0"/>
  </r>
  <r>
    <s v="City of Stardust"/>
    <s v="Georgia Summers"/>
    <n v="447"/>
    <n v="331"/>
    <s v="měkká vazba"/>
    <s v="Scifi &amp; Fantasy &amp; Horor"/>
    <n v="116"/>
    <n v="0.25950782997762861"/>
    <n v="0"/>
    <x v="0"/>
  </r>
  <r>
    <s v="The Sources of Modern Architecture and Design (World of Art)"/>
    <s v="Kenneth Frampton"/>
    <n v="536"/>
    <n v="493"/>
    <s v="měkká vazba"/>
    <s v="Umění &amp; Kultura &amp; Hobby"/>
    <n v="43"/>
    <n v="8.0223880597014921E-2"/>
    <n v="0"/>
    <x v="0"/>
  </r>
  <r>
    <s v="Program Nosferatu - Zrnka temnoty 14"/>
    <s v="Miroslav Pech"/>
    <n v="160"/>
    <n v="139"/>
    <s v="měkká vazba"/>
    <s v="Krimi &amp; thriller"/>
    <n v="21"/>
    <n v="0.13125000000000001"/>
    <n v="0"/>
    <x v="0"/>
  </r>
  <r>
    <s v="Hell Followed With Us"/>
    <s v="Andrew Joseph White"/>
    <n v="268"/>
    <n v="198"/>
    <s v="měkká vazba"/>
    <s v="Beletrie"/>
    <n v="70"/>
    <n v="0.26119402985074625"/>
    <n v="0"/>
    <x v="0"/>
  </r>
  <r>
    <s v="Jak vyzrát na akvarel - Štětcem, akvarelovými pastelkami, fixami"/>
    <s v="Monika Davidová"/>
    <n v="268"/>
    <n v="217"/>
    <s v="pevná vazba"/>
    <s v="Umění &amp; Kultura &amp; Hobby"/>
    <n v="51"/>
    <n v="0.19029850746268656"/>
    <n v="0"/>
    <x v="0"/>
  </r>
  <r>
    <s v="The Norse Myths that Shape the Way We Think"/>
    <s v="Carolyne Larrington"/>
    <n v="649"/>
    <n v="571"/>
    <s v="pevná vazba"/>
    <s v="Historie &amp; války"/>
    <n v="78"/>
    <n v="0.12018489984591679"/>
    <n v="0"/>
    <x v="1"/>
  </r>
  <r>
    <s v="Muž v domácnosti 8"/>
    <s v="Kósuke Óno"/>
    <n v="199"/>
    <n v="131"/>
    <s v="měkká vazba"/>
    <s v="Scifi &amp; Fantasy &amp; Horor"/>
    <n v="68"/>
    <n v="0.34170854271356782"/>
    <n v="0"/>
    <x v="0"/>
  </r>
  <r>
    <s v="The Fermentation Kitchen"/>
    <s v="Sam Cooper"/>
    <n v="561"/>
    <n v="415"/>
    <s v="pevná vazba"/>
    <s v="Vaření &amp; lifestyle"/>
    <n v="146"/>
    <n v="0.26024955436720143"/>
    <n v="0"/>
    <x v="0"/>
  </r>
  <r>
    <s v="Embracing Hope"/>
    <s v="Viktor E. Frankl"/>
    <n v="447"/>
    <n v="429"/>
    <s v="pevná vazba"/>
    <s v="Psychologie &amp; Spiritualita &amp; Esoterika"/>
    <n v="18"/>
    <n v="4.0268456375838924E-2"/>
    <n v="0"/>
    <x v="1"/>
  </r>
  <r>
    <s v="Muž v domácnosti 6"/>
    <s v="Kósuke Óno"/>
    <n v="199"/>
    <n v="92"/>
    <s v="měkká vazba"/>
    <s v="Scifi &amp; Fantasy &amp; Horor"/>
    <n v="107"/>
    <n v="0.53768844221105527"/>
    <n v="0"/>
    <x v="0"/>
  </r>
  <r>
    <s v="Muž v domácnosti 7"/>
    <s v="Kósuke Óno"/>
    <n v="199"/>
    <n v="137"/>
    <s v="měkká vazba"/>
    <s v="Scifi &amp; Fantasy &amp; Horor"/>
    <n v="62"/>
    <n v="0.31155778894472363"/>
    <n v="0"/>
    <x v="0"/>
  </r>
  <r>
    <s v="Death Note 11"/>
    <s v="Cugumi Oba"/>
    <n v="257"/>
    <n v="190"/>
    <s v="měkká vazba"/>
    <s v="Beletrie"/>
    <n v="67"/>
    <n v="0.26070038910505838"/>
    <n v="0"/>
    <x v="0"/>
  </r>
  <r>
    <s v="Shaman King Omnibus 9 (Vol. 25-27)"/>
    <s v="Hiroyuki Takei"/>
    <n v="447"/>
    <n v="313"/>
    <s v="měkká vazba"/>
    <s v="Scifi &amp; Fantasy &amp; Horor"/>
    <n v="134"/>
    <n v="0.29977628635346754"/>
    <n v="0"/>
    <x v="0"/>
  </r>
  <r>
    <s v="The Vincent van Gogh Atlas"/>
    <s v="René van Blerk"/>
    <n v="491"/>
    <n v="403"/>
    <s v="pevná vazba"/>
    <s v="Umění &amp; Kultura &amp; Hobby"/>
    <n v="88"/>
    <n v="0.17922606924643583"/>
    <n v="0"/>
    <x v="0"/>
  </r>
  <r>
    <s v="Bajky"/>
    <s v="Ezop"/>
    <n v="239"/>
    <n v="131"/>
    <s v="pevná vazba"/>
    <s v="Scifi &amp; Fantasy &amp; Horor"/>
    <n v="108"/>
    <n v="0.45188284518828453"/>
    <n v="0"/>
    <x v="0"/>
  </r>
  <r>
    <s v="Evoluce všeho"/>
    <s v="Matt Ridley"/>
    <n v="357"/>
    <n v="303"/>
    <s v="pevná vazba"/>
    <s v="Ekonomie &amp; Naučné &amp; Věda"/>
    <n v="54"/>
    <n v="0.15126050420168066"/>
    <n v="0"/>
    <x v="1"/>
  </r>
  <r>
    <s v="Shaman King Omnibus 6 (Vol. 16-18)"/>
    <s v="Hiroyuki Takei"/>
    <n v="447"/>
    <n v="362"/>
    <s v="měkká vazba"/>
    <s v="Scifi &amp; Fantasy &amp; Horor"/>
    <n v="85"/>
    <n v="0.19015659955257272"/>
    <n v="0"/>
    <x v="0"/>
  </r>
  <r>
    <s v="Discipline Is Destiny"/>
    <s v="Ryan Holiday"/>
    <n v="325"/>
    <n v="250"/>
    <s v="měkká vazba"/>
    <s v="Ekonomie &amp; Naučné &amp; Věda"/>
    <n v="75"/>
    <n v="0.23076923076923078"/>
    <n v="0"/>
    <x v="1"/>
  </r>
  <r>
    <s v="Něžná svítání / Příběh o čisté lásce muže a ženy prokládaný autorskými básněmi"/>
    <s v="Michal Brozman"/>
    <n v="357"/>
    <n v="203"/>
    <s v="pevná vazba"/>
    <s v="Romantika &amp; Erotika"/>
    <n v="154"/>
    <n v="0.43137254901960786"/>
    <n v="0"/>
    <x v="0"/>
  </r>
  <r>
    <s v="David Miřejovský: Amerika na mušce"/>
    <s v="David Miřejovský"/>
    <n v="357"/>
    <n v="293"/>
    <s v="pevná vazba"/>
    <s v="Ekonomie &amp; Naučné &amp; Věda"/>
    <n v="64"/>
    <n v="0.17927170868347339"/>
    <n v="0"/>
    <x v="1"/>
  </r>
  <r>
    <s v="Temple of No God"/>
    <s v="H. M. Long"/>
    <n v="268"/>
    <n v="121"/>
    <s v="měkká vazba"/>
    <s v="Scifi &amp; Fantasy &amp; Horor"/>
    <n v="147"/>
    <n v="0.54850746268656714"/>
    <n v="0"/>
    <x v="0"/>
  </r>
  <r>
    <s v="Superman Red &amp; Blue"/>
    <m/>
    <n v="599"/>
    <n v="545"/>
    <s v="měkká vazba"/>
    <s v="Scifi &amp; Fantasy &amp; Horor"/>
    <n v="54"/>
    <n v="9.0150250417362271E-2"/>
    <n v="0"/>
    <x v="0"/>
  </r>
  <r>
    <s v="The Enemy"/>
    <s v="Sarah Adamsová"/>
    <n v="325"/>
    <n v="211"/>
    <s v="měkká vazba"/>
    <s v="Beletrie"/>
    <n v="114"/>
    <n v="0.35076923076923078"/>
    <n v="0"/>
    <x v="0"/>
  </r>
  <r>
    <s v="Bláznivá teta a já"/>
    <s v="Heinlei Sylvia"/>
    <n v="178"/>
    <n v="141"/>
    <s v="pevná vazba"/>
    <s v="Beletrie"/>
    <n v="37"/>
    <n v="0.20786516853932585"/>
    <n v="0"/>
    <x v="0"/>
  </r>
  <r>
    <s v="The Anatomy of Sports Injuries"/>
    <s v="Brad Walker"/>
    <n v="531"/>
    <n v="504"/>
    <s v="měkká vazba"/>
    <s v="Ekonomie &amp; Naučné &amp; Věda"/>
    <n v="27"/>
    <n v="5.0847457627118647E-2"/>
    <n v="0"/>
    <x v="1"/>
  </r>
  <r>
    <s v="Jen šmouha po nebi"/>
    <s v="Ivan Binar"/>
    <n v="213"/>
    <n v="147"/>
    <s v="měkká vazba"/>
    <s v="Beletrie"/>
    <n v="66"/>
    <n v="0.30985915492957744"/>
    <n v="0"/>
    <x v="0"/>
  </r>
  <r>
    <s v="The Circus Train"/>
    <s v="Amita Parikh"/>
    <n v="268"/>
    <n v="198"/>
    <s v="měkká vazba"/>
    <s v="Beletrie"/>
    <n v="70"/>
    <n v="0.26119402985074625"/>
    <n v="0"/>
    <x v="0"/>
  </r>
  <r>
    <s v="The Lonely Hearts Book Club"/>
    <s v="Lucy Gilmore"/>
    <n v="330"/>
    <n v="284"/>
    <s v="měkká vazba"/>
    <s v="Beletrie"/>
    <n v="46"/>
    <n v="0.1393939393939394"/>
    <n v="0"/>
    <x v="0"/>
  </r>
  <r>
    <s v="Feel The Fear And Do It Anyway"/>
    <s v="Susan Jeffers"/>
    <n v="325"/>
    <n v="280"/>
    <s v="měkká vazba"/>
    <s v="Vaření &amp; lifestyle"/>
    <n v="45"/>
    <n v="0.13846153846153847"/>
    <n v="0"/>
    <x v="0"/>
  </r>
  <r>
    <s v="The Egyptian Myths. A Guide to the Ancient Gods and Legends"/>
    <s v="Garry J. Shaw"/>
    <n v="499"/>
    <n v="414"/>
    <s v="pevná vazba"/>
    <s v="Scifi &amp; Fantasy &amp; Horor"/>
    <n v="85"/>
    <n v="0.17034068136272545"/>
    <n v="0"/>
    <x v="0"/>
  </r>
  <r>
    <s v="Blue-Skinned Gods"/>
    <s v="SJ Sindu"/>
    <n v="268"/>
    <n v="139"/>
    <s v="měkká vazba"/>
    <s v="Beletrie"/>
    <n v="129"/>
    <n v="0.48134328358208955"/>
    <n v="0"/>
    <x v="0"/>
  </r>
  <r>
    <s v="A Shadow Crown: The Halfling Saga"/>
    <s v="Melissa Blair"/>
    <n v="268"/>
    <n v="201"/>
    <s v="měkká vazba"/>
    <s v="Scifi &amp; Fantasy &amp; Horor"/>
    <n v="67"/>
    <n v="0.25"/>
    <n v="0"/>
    <x v="0"/>
  </r>
  <r>
    <s v="Tokyo Revengers 6"/>
    <s v="Ken Wakui"/>
    <n v="223"/>
    <n v="125"/>
    <s v="měkká vazba"/>
    <s v="Scifi &amp; Fantasy &amp; Horor"/>
    <n v="98"/>
    <n v="0.43946188340807174"/>
    <n v="0"/>
    <x v="0"/>
  </r>
  <r>
    <s v="Greenwich Park"/>
    <s v="Katherine Faulkner"/>
    <n v="259"/>
    <n v="189"/>
    <s v="měkká vazba"/>
    <s v="Krimi &amp; thriller"/>
    <n v="70"/>
    <n v="0.27027027027027029"/>
    <n v="0"/>
    <x v="0"/>
  </r>
  <r>
    <s v="The Fragile Threads of Power"/>
    <s v="Victoria E. Schwabová"/>
    <n v="294"/>
    <n v="226"/>
    <s v="měkká vazba"/>
    <s v="Scifi &amp; Fantasy &amp; Horor"/>
    <n v="68"/>
    <n v="0.23129251700680273"/>
    <n v="0"/>
    <x v="0"/>
  </r>
  <r>
    <s v="Sensitive"/>
    <s v="Jenn Granneman"/>
    <n v="312"/>
    <n v="243"/>
    <s v="měkká vazba"/>
    <s v="Psychologie &amp; Spiritualita &amp; Esoterika"/>
    <n v="69"/>
    <n v="0.22115384615384615"/>
    <n v="0"/>
    <x v="1"/>
  </r>
  <r>
    <s v="Elden Ring: The Road to the Erdtree, Vol. 4"/>
    <s v="Greg Deng"/>
    <n v="325"/>
    <n v="260"/>
    <s v="měkká vazba"/>
    <s v="Scifi &amp; Fantasy &amp; Horor"/>
    <n v="65"/>
    <n v="0.2"/>
    <n v="0"/>
    <x v="0"/>
  </r>
  <r>
    <s v="Less is More"/>
    <s v="Jason Hickel"/>
    <n v="325"/>
    <n v="244"/>
    <s v="měkká vazba"/>
    <s v="Ekonomie &amp; Naučné &amp; Věda"/>
    <n v="81"/>
    <n v="0.24923076923076923"/>
    <n v="0"/>
    <x v="1"/>
  </r>
  <r>
    <s v="The Antique Hunter's Guide to Murder"/>
    <s v="C. L. Miller"/>
    <n v="268"/>
    <n v="190"/>
    <s v="měkká vazba"/>
    <s v="Krimi &amp; thriller"/>
    <n v="78"/>
    <n v="0.29104477611940299"/>
    <n v="0"/>
    <x v="0"/>
  </r>
  <r>
    <s v="Lonely Planet Korea"/>
    <s v="Lonely Planet"/>
    <n v="569"/>
    <n v="398"/>
    <s v="měkká vazba"/>
    <s v="Ekonomie &amp; Naučné &amp; Věda"/>
    <n v="171"/>
    <n v="0.30052724077328646"/>
    <n v="0"/>
    <x v="1"/>
  </r>
  <r>
    <s v="Sbohem, má růžová zahrado 1"/>
    <s v="Dr. Pepperco"/>
    <n v="179"/>
    <n v="132"/>
    <s v="měkká vazba"/>
    <s v="Scifi &amp; Fantasy &amp; Horor"/>
    <n v="47"/>
    <n v="0.26256983240223464"/>
    <n v="0"/>
    <x v="0"/>
  </r>
  <r>
    <s v="Féerie pro jindy II"/>
    <s v="Louis-Ferdinand Céline"/>
    <n v="325"/>
    <n v="224"/>
    <s v="pevná vazba"/>
    <s v="Beletrie"/>
    <n v="101"/>
    <n v="0.31076923076923074"/>
    <n v="0"/>
    <x v="0"/>
  </r>
  <r>
    <s v="Disney Cruella: The Manga: Black, White, and Red"/>
    <s v="Ishie Hachi"/>
    <n v="312"/>
    <n v="309"/>
    <s v="měkká vazba"/>
    <s v="Scifi &amp; Fantasy &amp; Horor"/>
    <n v="3"/>
    <n v="9.6153846153846159E-3"/>
    <n v="0"/>
    <x v="0"/>
  </r>
  <r>
    <s v="Vichry Duny"/>
    <s v="Brian Herbert"/>
    <n v="447"/>
    <n v="344"/>
    <s v="pevná vazba"/>
    <s v="Scifi &amp; Fantasy &amp; Horor"/>
    <n v="103"/>
    <n v="0.23042505592841164"/>
    <n v="0"/>
    <x v="0"/>
  </r>
  <r>
    <s v="Kuchařka Delicious blog Lucie"/>
    <s v="CPress"/>
    <n v="299"/>
    <n v="230"/>
    <s v="pevná vazba"/>
    <s v="Vaření &amp; lifestyle"/>
    <n v="69"/>
    <n v="0.23076923076923078"/>
    <n v="0"/>
    <x v="0"/>
  </r>
  <r>
    <s v="No Season but the Summer"/>
    <s v="Matilda Leyser"/>
    <n v="294"/>
    <n v="206"/>
    <s v="měkká vazba"/>
    <s v="Beletrie"/>
    <n v="88"/>
    <n v="0.29931972789115646"/>
    <n v="0"/>
    <x v="0"/>
  </r>
  <r>
    <s v="Lies We Sing to the Sea"/>
    <s v="Sarah Underwood"/>
    <n v="268"/>
    <n v="225"/>
    <s v="měkká vazba"/>
    <s v="Scifi &amp; Fantasy &amp; Horor"/>
    <n v="43"/>
    <n v="0.16044776119402984"/>
    <n v="0"/>
    <x v="0"/>
  </r>
  <r>
    <s v="Protest Art"/>
    <s v="Jessica Lack"/>
    <n v="447"/>
    <n v="299"/>
    <s v="měkká vazba"/>
    <s v="Umění &amp; Kultura &amp; Hobby"/>
    <n v="148"/>
    <n v="0.33109619686800895"/>
    <n v="0"/>
    <x v="0"/>
  </r>
  <r>
    <s v="Kolonie"/>
    <s v="Sam Marsdenová"/>
    <n v="299"/>
    <n v="290"/>
    <s v="pevná vazba"/>
    <s v="Scifi &amp; Fantasy &amp; Horor"/>
    <n v="9"/>
    <n v="3.0100334448160536E-2"/>
    <n v="0"/>
    <x v="0"/>
  </r>
  <r>
    <s v="Už jsem vám to vyprávěl?"/>
    <s v="Sam Neill"/>
    <n v="399"/>
    <n v="303"/>
    <s v="pevná vazba"/>
    <s v="Beletrie"/>
    <n v="96"/>
    <n v="0.24060150375939848"/>
    <n v="0"/>
    <x v="0"/>
  </r>
  <r>
    <s v="Narcis a pivoňka"/>
    <s v="Katarína Brányiková"/>
    <n v="268"/>
    <n v="155"/>
    <s v="měkká vazba"/>
    <s v="Romantika &amp; Erotika"/>
    <n v="113"/>
    <n v="0.42164179104477612"/>
    <n v="0"/>
    <x v="0"/>
  </r>
  <r>
    <s v="Salt Slow"/>
    <s v="Julia Armfield"/>
    <n v="295"/>
    <n v="162"/>
    <s v="měkká vazba"/>
    <s v="Beletrie"/>
    <n v="133"/>
    <n v="0.45084745762711864"/>
    <n v="0"/>
    <x v="0"/>
  </r>
  <r>
    <s v="The Woodsmoke Women's Book of Spells"/>
    <s v="Rachel Greenlaw"/>
    <n v="402"/>
    <n v="257"/>
    <s v="měkká vazba"/>
    <s v="Romantika &amp; Erotika"/>
    <n v="145"/>
    <n v="0.36069651741293535"/>
    <n v="0"/>
    <x v="0"/>
  </r>
  <r>
    <s v="Poštovní skřítek Jaksemáš a zachráněné Vánoce"/>
    <s v="Alexandra Pageová"/>
    <n v="312"/>
    <n v="165"/>
    <s v="pevná vazba"/>
    <s v="Umění &amp; Kultura &amp; Hobby"/>
    <n v="147"/>
    <n v="0.47115384615384615"/>
    <n v="0"/>
    <x v="0"/>
  </r>
  <r>
    <s v="Like a Charm"/>
    <s v="Kerry Barrett"/>
    <n v="268"/>
    <n v="72"/>
    <s v="měkká vazba"/>
    <s v="Romantika &amp; Erotika"/>
    <n v="196"/>
    <n v="0.73134328358208955"/>
    <n v="0"/>
    <x v="0"/>
  </r>
  <r>
    <s v="Star Wars Legends: The Empire Omnibus 2"/>
    <s v="Felipe Massafera"/>
    <n v="3579"/>
    <n v="2648"/>
    <s v="pevná vazba"/>
    <s v="Scifi &amp; Fantasy &amp; Horor"/>
    <n v="931"/>
    <n v="0.26012852752165411"/>
    <n v="0"/>
    <x v="0"/>
  </r>
  <r>
    <s v="Prudký vzlet"/>
    <s v="Bianca Iosivoni"/>
    <n v="319"/>
    <n v="169"/>
    <s v="pevná vazba"/>
    <s v="Romantika &amp; Erotika"/>
    <n v="150"/>
    <n v="0.47021943573667713"/>
    <n v="0"/>
    <x v="0"/>
  </r>
  <r>
    <s v="Fair Rosaline: The most captivating, powerful and subversive retelling you´ll read this year"/>
    <s v="Natasha Solomonsová"/>
    <n v="268"/>
    <n v="129"/>
    <s v="měkká vazba"/>
    <s v="Romantika &amp; Erotika"/>
    <n v="139"/>
    <n v="0.51865671641791045"/>
    <n v="0"/>
    <x v="0"/>
  </r>
  <r>
    <s v="Gentlest of Wild Things"/>
    <s v="Sarah Underwood"/>
    <n v="312"/>
    <n v="212"/>
    <s v="měkká vazba"/>
    <s v="Scifi &amp; Fantasy &amp; Horor"/>
    <n v="100"/>
    <n v="0.32051282051282054"/>
    <n v="0"/>
    <x v="0"/>
  </r>
  <r>
    <s v="The Penelopiad"/>
    <s v="Margaret Atwoodová"/>
    <n v="294"/>
    <n v="153"/>
    <s v="měkká vazba"/>
    <s v="Beletrie"/>
    <n v="141"/>
    <n v="0.47959183673469385"/>
    <n v="0"/>
    <x v="0"/>
  </r>
  <r>
    <s v="Horseman"/>
    <s v="Cristina Henry"/>
    <n v="289"/>
    <n v="168"/>
    <s v="měkká vazba"/>
    <s v="Scifi &amp; Fantasy &amp; Horor"/>
    <n v="121"/>
    <n v="0.41868512110726641"/>
    <n v="0"/>
    <x v="0"/>
  </r>
  <r>
    <s v="Slovem a mečem"/>
    <s v="Ivana Špičková"/>
    <n v="268"/>
    <n v="180"/>
    <s v="pevná vazba"/>
    <s v="Historie &amp; války"/>
    <n v="88"/>
    <n v="0.32835820895522388"/>
    <n v="0"/>
    <x v="1"/>
  </r>
  <r>
    <s v="Mámin kastrůlek"/>
    <s v="CPress"/>
    <n v="420"/>
    <n v="311"/>
    <s v="pevná vazba"/>
    <s v="Vaření &amp; lifestyle"/>
    <n v="109"/>
    <n v="0.25952380952380955"/>
    <n v="0"/>
    <x v="0"/>
  </r>
  <r>
    <s v="Poor Things"/>
    <s v="Alasdair Gray"/>
    <n v="268"/>
    <n v="182"/>
    <s v="měkká vazba"/>
    <s v="Beletrie"/>
    <n v="86"/>
    <n v="0.32089552238805968"/>
    <n v="0"/>
    <x v="0"/>
  </r>
  <r>
    <s v="Barrow of Winter"/>
    <s v="H. M. Long"/>
    <n v="268"/>
    <n v="185"/>
    <s v="měkká vazba"/>
    <s v="Scifi &amp; Fantasy &amp; Horor"/>
    <n v="83"/>
    <n v="0.30970149253731344"/>
    <n v="0"/>
    <x v="0"/>
  </r>
  <r>
    <s v="Attack on Titan Omnibus 2 (4-6)"/>
    <s v="Hajime Isayama"/>
    <n v="447"/>
    <n v="331"/>
    <s v="měkká vazba"/>
    <s v="Scifi &amp; Fantasy &amp; Horor"/>
    <n v="116"/>
    <n v="0.25950782997762861"/>
    <n v="0"/>
    <x v="0"/>
  </r>
  <r>
    <s v="Kdo by si chtěl brát vévodu"/>
    <s v="Sabrina Jeffries"/>
    <n v="312"/>
    <n v="140"/>
    <s v="pevná vazba"/>
    <s v="Romantika &amp; Erotika"/>
    <n v="172"/>
    <n v="0.55128205128205132"/>
    <n v="0"/>
    <x v="0"/>
  </r>
  <r>
    <s v="The Last Song of Penelope"/>
    <s v="Claire North"/>
    <n v="525"/>
    <n v="457"/>
    <s v="měkká vazba"/>
    <s v="Beletrie"/>
    <n v="68"/>
    <n v="0.12952380952380951"/>
    <n v="0"/>
    <x v="0"/>
  </r>
  <r>
    <s v="Lunární dny pro ženy"/>
    <s v="Temnova Olga"/>
    <n v="258"/>
    <n v="191"/>
    <s v="měkká vazba"/>
    <s v="Psychologie &amp; Spiritualita &amp; Esoterika"/>
    <n v="67"/>
    <n v="0.25968992248062017"/>
    <n v="0"/>
    <x v="1"/>
  </r>
  <r>
    <s v="The Arrival"/>
    <s v="Shaun Tan"/>
    <n v="443"/>
    <n v="385"/>
    <s v="měkká vazba"/>
    <s v="Scifi &amp; Fantasy &amp; Horor"/>
    <n v="58"/>
    <n v="0.1309255079006772"/>
    <n v="0"/>
    <x v="0"/>
  </r>
  <r>
    <s v="Ink Blood Sister Scribe"/>
    <s v="Emma Torzsová"/>
    <n v="294"/>
    <n v="185"/>
    <s v="měkká vazba"/>
    <s v="Krimi &amp; thriller"/>
    <n v="109"/>
    <n v="0.37074829931972791"/>
    <n v="0"/>
    <x v="0"/>
  </r>
  <r>
    <s v="Parasyte 3"/>
    <s v="Hitoshi Iwaaki"/>
    <n v="259"/>
    <n v="158"/>
    <s v="měkká vazba"/>
    <s v="Scifi &amp; Fantasy &amp; Horor"/>
    <n v="101"/>
    <n v="0.38996138996138996"/>
    <n v="0"/>
    <x v="0"/>
  </r>
  <r>
    <s v="Ostrov"/>
    <s v="Vladimír Šlechta"/>
    <n v="267"/>
    <n v="192"/>
    <s v="měkká vazba"/>
    <s v="Scifi &amp; Fantasy &amp; Horor"/>
    <n v="75"/>
    <n v="0.2808988764044944"/>
    <n v="0"/>
    <x v="0"/>
  </r>
  <r>
    <s v="Krakatit"/>
    <s v="Karel Čapek"/>
    <n v="239"/>
    <n v="136"/>
    <s v="pevná vazba"/>
    <s v="Beletrie"/>
    <n v="103"/>
    <n v="0.43096234309623432"/>
    <n v="0"/>
    <x v="0"/>
  </r>
  <r>
    <s v="Tohle jsme chtěli"/>
    <s v="Jan Kudláček"/>
    <n v="357"/>
    <n v="296"/>
    <s v="měkká vazba"/>
    <s v="Ekonomie &amp; Naučné &amp; Věda"/>
    <n v="61"/>
    <n v="0.17086834733893558"/>
    <n v="0"/>
    <x v="1"/>
  </r>
  <r>
    <s v="O dětech"/>
    <s v="Jean-Jacques Sempé"/>
    <n v="178"/>
    <n v="112"/>
    <s v="pevná vazba"/>
    <s v="Umění &amp; Kultura &amp; Hobby"/>
    <n v="66"/>
    <n v="0.3707865168539326"/>
    <n v="0"/>
    <x v="0"/>
  </r>
  <r>
    <s v="A Perfect Story"/>
    <s v="Elísabet Benavent"/>
    <n v="241"/>
    <n v="130"/>
    <s v="měkká vazba"/>
    <s v="Romantika &amp; Erotika"/>
    <n v="111"/>
    <n v="0.46058091286307051"/>
    <n v="0"/>
    <x v="0"/>
  </r>
  <r>
    <s v="The Mysterious Affair at Styles"/>
    <s v="Agatha Christie"/>
    <n v="402"/>
    <n v="330"/>
    <s v="pevná vazba"/>
    <s v="Krimi &amp; thriller"/>
    <n v="72"/>
    <n v="0.17910447761194029"/>
    <n v="0"/>
    <x v="0"/>
  </r>
  <r>
    <s v="The Neil Gaiman Collection"/>
    <s v="Neil Gaiman"/>
    <n v="1399"/>
    <n v="1049"/>
    <s v="měkká vazba"/>
    <s v="Scifi &amp; Fantasy &amp; Horor"/>
    <n v="350"/>
    <n v="0.25017869907076484"/>
    <n v="0"/>
    <x v="0"/>
  </r>
  <r>
    <s v="Navola"/>
    <s v="Paolo Bacigalupi"/>
    <n v="473"/>
    <n v="355"/>
    <s v="měkká vazba"/>
    <s v="Scifi &amp; Fantasy &amp; Horor"/>
    <n v="118"/>
    <n v="0.24947145877378435"/>
    <n v="0"/>
    <x v="0"/>
  </r>
  <r>
    <s v="Vypůjčený život - Dvě přítelkyně na cestě za štěstím... protože na to být šťastná není"/>
    <s v="Ashley Farleyová"/>
    <n v="329"/>
    <n v="214"/>
    <s v="měkká vazba"/>
    <s v="Romantika &amp; Erotika"/>
    <n v="115"/>
    <n v="0.34954407294832829"/>
    <n v="0"/>
    <x v="0"/>
  </r>
  <r>
    <s v="Lessons in Stoicism"/>
    <s v="John Sellars"/>
    <n v="236"/>
    <n v="210"/>
    <s v="měkká vazba"/>
    <s v="Psychologie &amp; Spiritualita &amp; Esoterika"/>
    <n v="26"/>
    <n v="0.11016949152542373"/>
    <n v="0"/>
    <x v="1"/>
  </r>
  <r>
    <s v="The Undertaking of Hart and Mercy"/>
    <s v="Megan Bannenová"/>
    <n v="268"/>
    <n v="220"/>
    <s v="měkká vazba"/>
    <s v="Scifi &amp; Fantasy &amp; Horor"/>
    <n v="48"/>
    <n v="0.17910447761194029"/>
    <n v="0"/>
    <x v="0"/>
  </r>
  <r>
    <s v="POPism"/>
    <s v="Pat Hackett"/>
    <n v="179"/>
    <n v="141"/>
    <s v="měkká vazba"/>
    <s v="Ekonomie &amp; Naučné &amp; Věda"/>
    <n v="38"/>
    <n v="0.21229050279329609"/>
    <n v="0"/>
    <x v="1"/>
  </r>
  <r>
    <s v="Kouzelný sob - Adventní pohádka"/>
    <s v="Egmont"/>
    <n v="312"/>
    <n v="215"/>
    <s v="měkká vazba"/>
    <s v="Umění &amp; Kultura &amp; Hobby"/>
    <n v="97"/>
    <n v="0.3108974358974359"/>
    <n v="0"/>
    <x v="0"/>
  </r>
  <r>
    <s v="Děti v ohrožení"/>
    <s v="Agáta Pilátová"/>
    <n v="357"/>
    <n v="336"/>
    <s v="pevná vazba"/>
    <s v="Ekonomie &amp; Naučné &amp; Věda"/>
    <n v="21"/>
    <n v="5.8823529411764705E-2"/>
    <n v="0"/>
    <x v="1"/>
  </r>
  <r>
    <s v="Murder in the Family"/>
    <s v="Cara Hunterová"/>
    <n v="259"/>
    <n v="166"/>
    <s v="měkká vazba"/>
    <s v="Krimi &amp; thriller"/>
    <n v="93"/>
    <n v="0.35907335907335908"/>
    <n v="0"/>
    <x v="0"/>
  </r>
  <r>
    <s v="The Love Poems of Rumi"/>
    <s v="Džaláleddín Rúmí"/>
    <n v="295"/>
    <n v="174"/>
    <s v="pevná vazba"/>
    <s v="Beletrie"/>
    <n v="121"/>
    <n v="0.4101694915254237"/>
    <n v="0"/>
    <x v="0"/>
  </r>
  <r>
    <s v="The Werewolves Who Weren´t"/>
    <s v="Shelley T. C."/>
    <n v="205"/>
    <n v="141"/>
    <s v="měkká vazba"/>
    <s v="Scifi &amp; Fantasy &amp; Horor"/>
    <n v="64"/>
    <n v="0.31219512195121951"/>
    <n v="0"/>
    <x v="0"/>
  </r>
  <r>
    <s v="Haikyu!! 9"/>
    <s v="Haruichi Furudate"/>
    <n v="223"/>
    <n v="158"/>
    <s v="měkká vazba"/>
    <s v="Scifi &amp; Fantasy &amp; Horor"/>
    <n v="65"/>
    <n v="0.2914798206278027"/>
    <n v="0"/>
    <x v="0"/>
  </r>
  <r>
    <s v="Železné jezero"/>
    <s v="William Kent Krueger"/>
    <n v="357"/>
    <n v="243"/>
    <s v="měkká vazba"/>
    <s v="Krimi &amp; thriller"/>
    <n v="114"/>
    <n v="0.31932773109243695"/>
    <n v="0"/>
    <x v="0"/>
  </r>
  <r>
    <s v="Oshi No Ko 1"/>
    <s v="Aka Akasaka"/>
    <n v="325"/>
    <n v="263"/>
    <s v="měkká vazba"/>
    <s v="Scifi &amp; Fantasy &amp; Horor"/>
    <n v="62"/>
    <n v="0.19076923076923077"/>
    <n v="0"/>
    <x v="0"/>
  </r>
  <r>
    <s v="The Monster Who Wasn´t"/>
    <s v="Shelley T. C."/>
    <n v="205"/>
    <n v="137"/>
    <s v="měkká vazba"/>
    <s v="Scifi &amp; Fantasy &amp; Horor"/>
    <n v="68"/>
    <n v="0.33170731707317075"/>
    <n v="0"/>
    <x v="0"/>
  </r>
  <r>
    <s v="Love Letters to a Serial Killer"/>
    <s v="Orion"/>
    <n v="479"/>
    <n v="297"/>
    <s v="měkká vazba"/>
    <s v="Krimi &amp; thriller"/>
    <n v="182"/>
    <n v="0.37995824634655534"/>
    <n v="0"/>
    <x v="0"/>
  </r>
  <r>
    <s v="Record Of Ragnarok 2"/>
    <s v="Šin'ja Umemura"/>
    <n v="268"/>
    <n v="174"/>
    <s v="měkká vazba"/>
    <s v="Scifi &amp; Fantasy &amp; Horor"/>
    <n v="94"/>
    <n v="0.35074626865671643"/>
    <n v="0"/>
    <x v="0"/>
  </r>
  <r>
    <s v="Record Of Ragnarok 4"/>
    <s v="Šin'ja Umemura"/>
    <n v="268"/>
    <n v="233"/>
    <s v="měkká vazba"/>
    <s v="Scifi &amp; Fantasy &amp; Horor"/>
    <n v="35"/>
    <n v="0.13059701492537312"/>
    <n v="0"/>
    <x v="0"/>
  </r>
  <r>
    <s v="Hejno havranů"/>
    <s v="Kate Stewart"/>
    <n v="319"/>
    <n v="201"/>
    <s v="pevná vazba"/>
    <s v="Romantika &amp; Erotika"/>
    <n v="118"/>
    <n v="0.36990595611285265"/>
    <n v="0"/>
    <x v="0"/>
  </r>
  <r>
    <s v="Philosophy and Life"/>
    <s v="Anthony C. Grayling"/>
    <n v="312"/>
    <n v="296"/>
    <s v="měkká vazba"/>
    <s v="Psychologie &amp; Spiritualita &amp; Esoterika"/>
    <n v="16"/>
    <n v="5.128205128205128E-2"/>
    <n v="0"/>
    <x v="1"/>
  </r>
  <r>
    <s v="Heal Your Body"/>
    <s v="Hay Louise"/>
    <n v="325"/>
    <n v="244"/>
    <s v="měkká vazba"/>
    <s v="Vaření &amp; lifestyle"/>
    <n v="81"/>
    <n v="0.24923076923076923"/>
    <n v="0"/>
    <x v="0"/>
  </r>
  <r>
    <s v="Neopouštěj mě"/>
    <s v="Laura Kneidl"/>
    <n v="319"/>
    <n v="163"/>
    <s v="pevná vazba"/>
    <s v="Romantika &amp; Erotika"/>
    <n v="156"/>
    <n v="0.4890282131661442"/>
    <n v="0"/>
    <x v="0"/>
  </r>
  <r>
    <s v="Wednesday – kvízy pro fanoušky seriálu"/>
    <s v="CPress"/>
    <n v="223"/>
    <n v="167"/>
    <s v="měkká vazba"/>
    <s v="Psychologie &amp; Spiritualita &amp; Esoterika"/>
    <n v="56"/>
    <n v="0.25112107623318386"/>
    <n v="0"/>
    <x v="1"/>
  </r>
  <r>
    <s v="Oshi No Ko 2"/>
    <s v="Aka Akasaka"/>
    <n v="325"/>
    <n v="293"/>
    <s v="měkká vazba"/>
    <s v="Scifi &amp; Fantasy &amp; Horor"/>
    <n v="32"/>
    <n v="9.8461538461538461E-2"/>
    <n v="0"/>
    <x v="0"/>
  </r>
  <r>
    <s v="Ani ne pět minut"/>
    <s v="Hana Raduličová"/>
    <n v="312"/>
    <n v="275"/>
    <s v="pevná vazba"/>
    <s v="Historie &amp; války"/>
    <n v="37"/>
    <n v="0.11858974358974358"/>
    <n v="0"/>
    <x v="1"/>
  </r>
  <r>
    <s v="Kočky"/>
    <s v="Marcin Jan Gorazdowski"/>
    <n v="223"/>
    <n v="152"/>
    <s v="pevná vazba"/>
    <s v="Ekonomie &amp; Naučné &amp; Věda"/>
    <n v="71"/>
    <n v="0.31838565022421522"/>
    <n v="0"/>
    <x v="1"/>
  </r>
  <r>
    <s v="The Adventure of the Christmas Pudding"/>
    <s v="Agatha Christie"/>
    <n v="443"/>
    <n v="310"/>
    <s v="pevná vazba"/>
    <s v="Krimi &amp; thriller"/>
    <n v="133"/>
    <n v="0.30022573363431149"/>
    <n v="0"/>
    <x v="0"/>
  </r>
  <r>
    <s v="A Manual for Cleaning Women"/>
    <s v="Slovart"/>
    <n v="299"/>
    <n v="212"/>
    <s v="měkká vazba"/>
    <s v="Beletrie"/>
    <n v="87"/>
    <n v="0.29096989966555181"/>
    <n v="0"/>
    <x v="0"/>
  </r>
  <r>
    <s v="Co stálo ve hvězdách - Nádherně svůdný milostný příběh skrývající se za přísně střeženým tajemstvím"/>
    <s v="Catherine Isaacová"/>
    <n v="419"/>
    <n v="138"/>
    <s v="pevná vazba"/>
    <s v="Romantika &amp; Erotika"/>
    <n v="281"/>
    <n v="0.6706443914081146"/>
    <n v="0"/>
    <x v="0"/>
  </r>
  <r>
    <s v="Amsterodamské vigilie"/>
    <s v="Lenka Horňáková-Civade"/>
    <n v="311"/>
    <n v="239"/>
    <s v="pevná vazba"/>
    <s v="Historie &amp; války"/>
    <n v="72"/>
    <n v="0.23151125401929259"/>
    <n v="0"/>
    <x v="1"/>
  </r>
  <r>
    <s v="Short Stories in Dutch for Beginners"/>
    <s v="Olly Richards"/>
    <n v="325"/>
    <n v="224"/>
    <s v="měkká vazba"/>
    <s v="Beletrie"/>
    <n v="101"/>
    <n v="0.31076923076923074"/>
    <n v="0"/>
    <x v="0"/>
  </r>
  <r>
    <s v="Nebezpečné sny"/>
    <s v="Amanda Quick"/>
    <n v="330"/>
    <n v="218"/>
    <s v="pevná vazba"/>
    <s v="Romantika &amp; Erotika"/>
    <n v="112"/>
    <n v="0.33939393939393941"/>
    <n v="0"/>
    <x v="0"/>
  </r>
  <r>
    <s v="General Relativity: The Theoretical Minimum"/>
    <s v="Leonard Susskind"/>
    <n v="294"/>
    <n v="185"/>
    <s v="měkká vazba"/>
    <s v="Ekonomie &amp; Naučné &amp; Věda"/>
    <n v="109"/>
    <n v="0.37074829931972791"/>
    <n v="0"/>
    <x v="1"/>
  </r>
  <r>
    <s v="On Violence"/>
    <s v="Hannah Arendt"/>
    <n v="299"/>
    <n v="263"/>
    <s v="měkká vazba"/>
    <s v="Psychologie &amp; Spiritualita &amp; Esoterika"/>
    <n v="36"/>
    <n v="0.12040133779264214"/>
    <n v="0"/>
    <x v="1"/>
  </r>
  <r>
    <s v="Catherine: princezna z Walesu"/>
    <s v="Robert Jobson"/>
    <n v="447"/>
    <n v="353"/>
    <s v="pevná vazba"/>
    <s v="Historie &amp; války"/>
    <n v="94"/>
    <n v="0.21029082774049218"/>
    <n v="0"/>
    <x v="1"/>
  </r>
  <r>
    <s v="Krvavá magie"/>
    <s v="Laura Kneidl"/>
    <n v="319"/>
    <n v="195"/>
    <s v="pevná vazba"/>
    <s v="Romantika &amp; Erotika"/>
    <n v="124"/>
    <n v="0.38871473354231972"/>
    <n v="0"/>
    <x v="0"/>
  </r>
  <r>
    <s v="Moji (ne)obyčejní lidé"/>
    <s v="Aleš Palán"/>
    <n v="1340"/>
    <n v="925"/>
    <s v="pevná vazba"/>
    <s v="Beletrie"/>
    <n v="415"/>
    <n v="0.30970149253731344"/>
    <n v="0"/>
    <x v="0"/>
  </r>
  <r>
    <s v="Aquamen"/>
    <s v="Jevan Brandon Thomas"/>
    <n v="249"/>
    <n v="194"/>
    <s v="měkká vazba"/>
    <s v="Scifi &amp; Fantasy &amp; Horor"/>
    <n v="55"/>
    <n v="0.22088353413654618"/>
    <n v="0"/>
    <x v="0"/>
  </r>
  <r>
    <s v="Fullmetal Alchemist (3-in-1 Edition), Vol. 1"/>
    <s v="Hiromu Arakawa"/>
    <n v="375"/>
    <n v="289"/>
    <s v="měkká vazba"/>
    <s v="Scifi &amp; Fantasy &amp; Horor"/>
    <n v="86"/>
    <n v="0.22933333333333333"/>
    <n v="0"/>
    <x v="0"/>
  </r>
  <r>
    <s v="Nana, Vol. 7"/>
    <s v="Ai Yazawa"/>
    <n v="266"/>
    <n v="173"/>
    <s v="měkká vazba"/>
    <s v="Scifi &amp; Fantasy &amp; Horor"/>
    <n v="93"/>
    <n v="0.34962406015037595"/>
    <n v="0"/>
    <x v="0"/>
  </r>
  <r>
    <s v="The Doors of Eden"/>
    <s v="Adrian Tchaikovsky"/>
    <n v="268"/>
    <n v="222"/>
    <s v="měkká vazba"/>
    <s v="Scifi &amp; Fantasy &amp; Horor"/>
    <n v="46"/>
    <n v="0.17164179104477612"/>
    <n v="0"/>
    <x v="0"/>
  </r>
  <r>
    <s v="Rebel Moon 1 - A Child Of Fire"/>
    <s v="V. Castro"/>
    <n v="268"/>
    <n v="169"/>
    <s v="měkká vazba"/>
    <s v="Scifi &amp; Fantasy &amp; Horor"/>
    <n v="99"/>
    <n v="0.36940298507462688"/>
    <n v="0"/>
    <x v="0"/>
  </r>
  <r>
    <s v="The Heroines"/>
    <s v="Laura Shepperson"/>
    <n v="294"/>
    <n v="182"/>
    <s v="měkká vazba"/>
    <s v="Krimi &amp; thriller"/>
    <n v="112"/>
    <n v="0.38095238095238093"/>
    <n v="0"/>
    <x v="0"/>
  </r>
  <r>
    <s v="The Portrait of a Lady"/>
    <s v="Henry James"/>
    <n v="357"/>
    <n v="271"/>
    <s v="pevná vazba"/>
    <s v="Beletrie"/>
    <n v="86"/>
    <n v="0.24089635854341737"/>
    <n v="0"/>
    <x v="0"/>
  </r>
  <r>
    <s v="Vertigo"/>
    <s v="Harald Jahner"/>
    <n v="447"/>
    <n v="389"/>
    <s v="měkká vazba"/>
    <s v="Historie &amp; války"/>
    <n v="58"/>
    <n v="0.12975391498881431"/>
    <n v="0"/>
    <x v="1"/>
  </r>
  <r>
    <s v="The Coven"/>
    <s v="Slovart"/>
    <n v="289"/>
    <n v="214"/>
    <s v="měkká vazba"/>
    <s v="Beletrie"/>
    <n v="75"/>
    <n v="0.25951557093425603"/>
    <n v="0"/>
    <x v="0"/>
  </r>
  <r>
    <s v="Bleach (3-in-1 Edition), Vol. 8: Includes vols. 22, 23 &amp; 24"/>
    <s v="Tite Kubo"/>
    <n v="312"/>
    <n v="246"/>
    <s v="měkká vazba"/>
    <s v="Scifi &amp; Fantasy &amp; Horor"/>
    <n v="66"/>
    <n v="0.21153846153846154"/>
    <n v="0"/>
    <x v="0"/>
  </r>
  <r>
    <s v="Haunted Ever After"/>
    <s v="Jen DeLuca"/>
    <n v="268"/>
    <n v="214"/>
    <s v="měkká vazba"/>
    <s v="Scifi &amp; Fantasy &amp; Horor"/>
    <n v="54"/>
    <n v="0.20149253731343283"/>
    <n v="0"/>
    <x v="0"/>
  </r>
  <r>
    <s v="Komi Can´t Communicate 15"/>
    <s v="Tomohito Oda"/>
    <n v="223"/>
    <n v="132"/>
    <s v="měkká vazba"/>
    <s v="Scifi &amp; Fantasy &amp; Horor"/>
    <n v="91"/>
    <n v="0.40807174887892378"/>
    <n v="0"/>
    <x v="0"/>
  </r>
  <r>
    <s v="Valour"/>
    <s v="John Gwynne"/>
    <n v="357"/>
    <n v="296"/>
    <s v="měkká vazba"/>
    <s v="Scifi &amp; Fantasy &amp; Horor"/>
    <n v="61"/>
    <n v="0.17086834733893558"/>
    <n v="0"/>
    <x v="0"/>
  </r>
  <r>
    <s v="Lady Whistledown Strikes Back"/>
    <s v="Julia Quinnová"/>
    <n v="268"/>
    <n v="153"/>
    <s v="měkká vazba"/>
    <s v="Romantika &amp; Erotika"/>
    <n v="115"/>
    <n v="0.42910447761194032"/>
    <n v="0"/>
    <x v="0"/>
  </r>
  <r>
    <s v="Jak přežít léčení"/>
    <s v="Radkin Honzák"/>
    <n v="294"/>
    <n v="223"/>
    <s v="pevná vazba"/>
    <s v="Vaření &amp; lifestyle"/>
    <n v="71"/>
    <n v="0.24149659863945577"/>
    <n v="0"/>
    <x v="0"/>
  </r>
  <r>
    <s v="D.Gray-man (3-in-1 Edition), Vol. 1: Includes vols. 1, 2 &amp; 3"/>
    <s v="Katsura Hoshino"/>
    <n v="312"/>
    <n v="212"/>
    <s v="měkká vazba"/>
    <s v="Scifi &amp; Fantasy &amp; Horor"/>
    <n v="100"/>
    <n v="0.32051282051282054"/>
    <n v="0"/>
    <x v="0"/>
  </r>
  <r>
    <s v="One Piece 105"/>
    <s v="Eiičiró Oda"/>
    <n v="297"/>
    <n v="238"/>
    <s v="měkká vazba"/>
    <s v="Scifi &amp; Fantasy &amp; Horor"/>
    <n v="59"/>
    <n v="0.19865319865319866"/>
    <n v="0"/>
    <x v="0"/>
  </r>
  <r>
    <s v="Normal Women"/>
    <s v="Philippa Gregory"/>
    <n v="325"/>
    <n v="302"/>
    <s v="měkká vazba"/>
    <s v="Historie &amp; války"/>
    <n v="23"/>
    <n v="7.0769230769230765E-2"/>
    <n v="0"/>
    <x v="1"/>
  </r>
  <r>
    <s v="Šedesátky!"/>
    <s v="Dalibor Fonda"/>
    <n v="402"/>
    <n v="293"/>
    <s v="pevná vazba"/>
    <s v="Historie &amp; války"/>
    <n v="109"/>
    <n v="0.27114427860696516"/>
    <n v="0"/>
    <x v="1"/>
  </r>
  <r>
    <s v="The High Notes"/>
    <s v="Danielle Steel"/>
    <n v="269"/>
    <n v="145"/>
    <s v="měkká vazba"/>
    <s v="Romantika &amp; Erotika"/>
    <n v="124"/>
    <n v="0.46096654275092935"/>
    <n v="0"/>
    <x v="0"/>
  </r>
  <r>
    <s v="Goya"/>
    <s v="Marina Linares"/>
    <n v="268"/>
    <n v="161"/>
    <s v="pevná vazba"/>
    <s v="Umění &amp; Kultura &amp; Hobby"/>
    <n v="107"/>
    <n v="0.39925373134328357"/>
    <n v="0"/>
    <x v="0"/>
  </r>
  <r>
    <s v="The Left Hand of Darkness"/>
    <s v="Ursula K. Le Guinová"/>
    <n v="325"/>
    <n v="237"/>
    <s v="měkká vazba"/>
    <s v="Beletrie"/>
    <n v="88"/>
    <n v="0.27076923076923076"/>
    <n v="0"/>
    <x v="0"/>
  </r>
  <r>
    <s v="Vánoční trable s ovečkou"/>
    <s v="Tereza Kopecká"/>
    <n v="268"/>
    <n v="169"/>
    <s v="měkká vazba"/>
    <s v="Ekonomie &amp; Naučné &amp; Věda"/>
    <n v="99"/>
    <n v="0.36940298507462688"/>
    <n v="0"/>
    <x v="1"/>
  </r>
  <r>
    <s v="Armáda 3 Renault FT"/>
    <s v="Vladimír Francev"/>
    <n v="136"/>
    <n v="90"/>
    <s v="měkká vazba"/>
    <s v="Historie &amp; války"/>
    <n v="46"/>
    <n v="0.33823529411764708"/>
    <n v="0"/>
    <x v="1"/>
  </r>
  <r>
    <s v="Sands of Dune"/>
    <s v="Brian Herbert"/>
    <n v="268"/>
    <n v="123"/>
    <s v="měkká vazba"/>
    <s v="Scifi &amp; Fantasy &amp; Horor"/>
    <n v="145"/>
    <n v="0.54104477611940294"/>
    <n v="0"/>
    <x v="0"/>
  </r>
  <r>
    <s v="Classic Dog Stories"/>
    <s v="kolektiv autorů"/>
    <n v="268"/>
    <n v="204"/>
    <s v="pevná vazba"/>
    <s v="Beletrie"/>
    <n v="64"/>
    <n v="0.23880597014925373"/>
    <n v="0"/>
    <x v="0"/>
  </r>
  <r>
    <s v="On Women"/>
    <s v="Susan Sontagová"/>
    <n v="312"/>
    <n v="225"/>
    <s v="měkká vazba"/>
    <s v="Ekonomie &amp; Naučné &amp; Věda"/>
    <n v="87"/>
    <n v="0.27884615384615385"/>
    <n v="0"/>
    <x v="1"/>
  </r>
  <r>
    <s v="Wolf Girl and Black Prince 4"/>
    <s v="Ayuko Hatta"/>
    <n v="232"/>
    <n v="146"/>
    <s v="měkká vazba"/>
    <s v="Scifi &amp; Fantasy &amp; Horor"/>
    <n v="86"/>
    <n v="0.37068965517241381"/>
    <n v="0"/>
    <x v="0"/>
  </r>
  <r>
    <s v="On Women"/>
    <s v="Susan Sontagová"/>
    <n v="312"/>
    <n v="243"/>
    <s v="měkká vazba"/>
    <s v="Ekonomie &amp; Naučné &amp; Věda"/>
    <n v="69"/>
    <n v="0.22115384615384615"/>
    <n v="0"/>
    <x v="1"/>
  </r>
  <r>
    <s v="Wolf Girl and Black Prince 4"/>
    <s v="Ayuko Hatta"/>
    <n v="232"/>
    <n v="190"/>
    <s v="měkká vazba"/>
    <s v="Scifi &amp; Fantasy &amp; Horor"/>
    <n v="42"/>
    <n v="0.18103448275862069"/>
    <n v="0"/>
    <x v="0"/>
  </r>
  <r>
    <s v="The Queen's Governess"/>
    <s v="Tessa Arlen"/>
    <n v="223"/>
    <n v="103"/>
    <s v="měkká vazba"/>
    <s v="Beletrie"/>
    <n v="120"/>
    <n v="0.53811659192825112"/>
    <n v="0"/>
    <x v="0"/>
  </r>
  <r>
    <s v="V zahradě zášti"/>
    <s v="Camilla Bruce"/>
    <n v="319"/>
    <n v="258"/>
    <s v="pevná vazba"/>
    <s v="Krimi &amp; thriller"/>
    <n v="61"/>
    <n v="0.19122257053291536"/>
    <n v="0"/>
    <x v="0"/>
  </r>
  <r>
    <s v="Magpie Murders"/>
    <s v="Anthony Horowitz"/>
    <n v="268"/>
    <n v="233"/>
    <s v="měkká vazba"/>
    <s v="Krimi &amp; thriller"/>
    <n v="35"/>
    <n v="0.13059701492537312"/>
    <n v="0"/>
    <x v="0"/>
  </r>
  <r>
    <s v="Nana, Vol. 8"/>
    <s v="Ai Yazawa"/>
    <n v="266"/>
    <n v="178"/>
    <s v="měkká vazba"/>
    <s v="Scifi &amp; Fantasy &amp; Horor"/>
    <n v="88"/>
    <n v="0.33082706766917291"/>
    <n v="0"/>
    <x v="0"/>
  </r>
  <r>
    <s v="The Book of Doors"/>
    <s v="Gareth Brown"/>
    <n v="357"/>
    <n v="268"/>
    <s v="měkká vazba"/>
    <s v="Beletrie"/>
    <n v="89"/>
    <n v="0.24929971988795518"/>
    <n v="0"/>
    <x v="0"/>
  </r>
  <r>
    <s v="Loss : Poems to better weather the many waves of grief"/>
    <s v="Donna Ashworth"/>
    <n v="330"/>
    <n v="290"/>
    <s v="pevná vazba"/>
    <s v="Beletrie"/>
    <n v="40"/>
    <n v="0.12121212121212122"/>
    <n v="0"/>
    <x v="0"/>
  </r>
  <r>
    <s v="Well Matched: Well Met 3"/>
    <s v="Jen DeLuca"/>
    <n v="250"/>
    <n v="113"/>
    <s v="měkká vazba"/>
    <s v="Romantika &amp; Erotika"/>
    <n v="137"/>
    <n v="0.54800000000000004"/>
    <n v="0"/>
    <x v="0"/>
  </r>
  <r>
    <s v="Ragnarok: Poslední boj 1"/>
    <s v="Šin'ja Umemura"/>
    <n v="199"/>
    <n v="157"/>
    <s v="měkká vazba"/>
    <s v="Scifi &amp; Fantasy &amp; Horor"/>
    <n v="42"/>
    <n v="0.21105527638190955"/>
    <n v="0"/>
    <x v="0"/>
  </r>
  <r>
    <s v="Vyzvánění"/>
    <s v="Yves Doz"/>
    <n v="279"/>
    <n v="156"/>
    <s v="pevná vazba"/>
    <s v="Ekonomie &amp; Naučné &amp; Věda"/>
    <n v="123"/>
    <n v="0.44086021505376344"/>
    <n v="0"/>
    <x v="1"/>
  </r>
  <r>
    <s v="Tokyo Ghoul: re 5"/>
    <s v="Sui Išida"/>
    <n v="268"/>
    <n v="198"/>
    <s v="měkká vazba"/>
    <s v="Scifi &amp; Fantasy &amp; Horor"/>
    <n v="70"/>
    <n v="0.26119402985074625"/>
    <n v="0"/>
    <x v="0"/>
  </r>
  <r>
    <s v="Star Wars - Cesta k epizodě VII - Ztracené hvězdy"/>
    <s v="Claudia Gray"/>
    <n v="384"/>
    <n v="250"/>
    <s v="měkká vazba"/>
    <s v="Scifi &amp; Fantasy &amp; Horor"/>
    <n v="134"/>
    <n v="0.34895833333333331"/>
    <n v="0"/>
    <x v="0"/>
  </r>
  <r>
    <s v="Darling Girls"/>
    <s v="Sally Hepworthová"/>
    <n v="268"/>
    <n v="169"/>
    <s v="měkká vazba"/>
    <s v="Beletrie"/>
    <n v="99"/>
    <n v="0.36940298507462688"/>
    <n v="0"/>
    <x v="0"/>
  </r>
  <r>
    <s v="The Witcher Volume 5: Fading Memories"/>
    <s v="Bartosz Sztybor"/>
    <n v="447"/>
    <n v="335"/>
    <s v="měkká vazba"/>
    <s v="Scifi &amp; Fantasy &amp; Horor"/>
    <n v="112"/>
    <n v="0.2505592841163311"/>
    <n v="0"/>
    <x v="0"/>
  </r>
  <r>
    <s v="Kozoroh"/>
    <s v="Wolfgang Döbereiner"/>
    <n v="177"/>
    <n v="119"/>
    <s v="pevná vazba"/>
    <s v="Psychologie &amp; Spiritualita &amp; Esoterika"/>
    <n v="58"/>
    <n v="0.32768361581920902"/>
    <n v="0"/>
    <x v="1"/>
  </r>
  <r>
    <s v="Queen Charlotte"/>
    <s v="Julia Quinnová"/>
    <n v="447"/>
    <n v="250"/>
    <s v="měkká vazba"/>
    <s v="Romantika &amp; Erotika"/>
    <n v="197"/>
    <n v="0.4407158836689038"/>
    <n v="0"/>
    <x v="0"/>
  </r>
  <r>
    <s v="Lady Macbeth"/>
    <s v="Ava Reid"/>
    <n v="402"/>
    <n v="265"/>
    <s v="měkká vazba"/>
    <s v="Scifi &amp; Fantasy &amp; Horor"/>
    <n v="137"/>
    <n v="0.34079601990049752"/>
    <n v="0"/>
    <x v="0"/>
  </r>
  <r>
    <s v="Komi Can´t Communicate 14"/>
    <s v="Tomohito Oda"/>
    <n v="223"/>
    <n v="201"/>
    <s v="měkká vazba"/>
    <s v="Scifi &amp; Fantasy &amp; Horor"/>
    <n v="22"/>
    <n v="9.8654708520179366E-2"/>
    <n v="0"/>
    <x v="0"/>
  </r>
  <r>
    <s v="The War of the Worlds"/>
    <s v="Herbert George Wells"/>
    <n v="299"/>
    <n v="254"/>
    <s v="pevná vazba"/>
    <s v="Scifi &amp; Fantasy &amp; Horor"/>
    <n v="45"/>
    <n v="0.15050167224080269"/>
    <n v="0"/>
    <x v="0"/>
  </r>
  <r>
    <s v="Kinského zahrada"/>
    <s v="Jakub Železný"/>
    <n v="299"/>
    <n v="221"/>
    <s v="pevná vazba"/>
    <s v="Romantika &amp; Erotika"/>
    <n v="78"/>
    <n v="0.2608695652173913"/>
    <n v="0"/>
    <x v="0"/>
  </r>
  <r>
    <s v="All The Broken Places"/>
    <s v="John Boyne"/>
    <n v="449"/>
    <n v="314"/>
    <s v="měkká vazba"/>
    <s v="Beletrie"/>
    <n v="135"/>
    <n v="0.30066815144766146"/>
    <n v="0"/>
    <x v="0"/>
  </r>
  <r>
    <s v="The High Window"/>
    <s v="Slovart"/>
    <n v="129"/>
    <n v="111"/>
    <s v="měkká vazba"/>
    <s v="Krimi &amp; thriller"/>
    <n v="18"/>
    <n v="0.13953488372093023"/>
    <n v="0"/>
    <x v="0"/>
  </r>
  <r>
    <s v="The Way of Kings: The first book of the breathtaking epic Stormlight Archive from the worldwide fantasy sensation"/>
    <s v="Brandon Sanderson"/>
    <n v="357"/>
    <n v="293"/>
    <s v="měkká vazba"/>
    <s v="Scifi &amp; Fantasy &amp; Horor"/>
    <n v="64"/>
    <n v="0.17927170868347339"/>
    <n v="0"/>
    <x v="0"/>
  </r>
  <r>
    <s v="Lady Macbeth"/>
    <s v="Ava Reid"/>
    <n v="502"/>
    <n v="462"/>
    <s v="pevná vazba"/>
    <s v="Scifi &amp; Fantasy &amp; Horor"/>
    <n v="40"/>
    <n v="7.9681274900398405E-2"/>
    <n v="0"/>
    <x v="0"/>
  </r>
  <r>
    <s v="Marvel Action - Spider-Man 1"/>
    <s v="Egmont"/>
    <n v="205"/>
    <n v="168"/>
    <s v="měkká vazba"/>
    <s v="Scifi &amp; Fantasy &amp; Horor"/>
    <n v="37"/>
    <n v="0.18048780487804877"/>
    <n v="0"/>
    <x v="0"/>
  </r>
  <r>
    <s v="Hunter x Hunter 8"/>
    <s v="Yoshihiro Togashi"/>
    <n v="223"/>
    <n v="138"/>
    <s v="měkká vazba"/>
    <s v="Scifi &amp; Fantasy &amp; Horor"/>
    <n v="85"/>
    <n v="0.3811659192825112"/>
    <n v="0"/>
    <x v="0"/>
  </r>
  <r>
    <s v="The Ring Legends of Tolkien"/>
    <s v="David Day"/>
    <n v="357"/>
    <n v="264"/>
    <s v="měkká vazba"/>
    <s v="Ekonomie &amp; Naučné &amp; Věda"/>
    <n v="93"/>
    <n v="0.26050420168067229"/>
    <n v="0"/>
    <x v="1"/>
  </r>
  <r>
    <s v="Sunbringer"/>
    <s v="Hannah Kaner"/>
    <n v="502"/>
    <n v="452"/>
    <s v="pevná vazba"/>
    <s v="Scifi &amp; Fantasy &amp; Horor"/>
    <n v="50"/>
    <n v="9.9601593625498003E-2"/>
    <n v="0"/>
    <x v="0"/>
  </r>
  <r>
    <s v="Dvojsmyslná"/>
    <s v="Marie Irová"/>
    <n v="312"/>
    <n v="178"/>
    <s v="měkká vazba"/>
    <s v="Romantika &amp; Erotika"/>
    <n v="134"/>
    <n v="0.42948717948717946"/>
    <n v="0"/>
    <x v="0"/>
  </r>
  <r>
    <s v="Something Lost, Something Gained: Reflections on Life, Love and Liberty"/>
    <s v="Hillary Clintonová"/>
    <n v="670"/>
    <n v="456"/>
    <s v="pevná vazba"/>
    <s v="Beletrie"/>
    <n v="214"/>
    <n v="0.31940298507462689"/>
    <n v="0"/>
    <x v="0"/>
  </r>
  <r>
    <s v="Největší z Pierotů"/>
    <s v="František Kožík"/>
    <n v="319"/>
    <n v="239"/>
    <s v="pevná vazba"/>
    <s v="Beletrie"/>
    <n v="80"/>
    <n v="0.2507836990595611"/>
    <n v="0"/>
    <x v="0"/>
  </r>
  <r>
    <s v="Murder in the Age of Enlightenment"/>
    <s v="Ryunosuke Akutagawa"/>
    <n v="349"/>
    <n v="237"/>
    <s v="měkká vazba"/>
    <s v="Beletrie"/>
    <n v="112"/>
    <n v="0.3209169054441261"/>
    <n v="0"/>
    <x v="0"/>
  </r>
  <r>
    <s v="Tři muži ve člunu"/>
    <s v="Jerome Klapka Jerome"/>
    <n v="239"/>
    <n v="167"/>
    <s v="pevná vazba"/>
    <s v="Beletrie"/>
    <n v="72"/>
    <n v="0.30125523012552302"/>
    <n v="0"/>
    <x v="0"/>
  </r>
  <r>
    <s v="Něco má za lubem"/>
    <s v="Confino Sara Goodman"/>
    <n v="376"/>
    <n v="124"/>
    <s v="pevná vazba"/>
    <s v="Romantika &amp; Erotika"/>
    <n v="252"/>
    <n v="0.67021276595744683"/>
    <n v="0"/>
    <x v="0"/>
  </r>
  <r>
    <s v="Story Smuggler"/>
    <s v="Georgi Gospodinov"/>
    <n v="89"/>
    <n v="67"/>
    <s v="pevná vazba"/>
    <s v="Beletrie"/>
    <n v="22"/>
    <n v="0.24719101123595505"/>
    <n v="0"/>
    <x v="0"/>
  </r>
  <r>
    <s v="Enhance Your Psychic Powers"/>
    <s v="Slovart"/>
    <n v="169"/>
    <n v="100"/>
    <s v="měkká vazba"/>
    <s v="Psychologie &amp; Spiritualita &amp; Esoterika"/>
    <n v="69"/>
    <n v="0.40828402366863903"/>
    <n v="0"/>
    <x v="1"/>
  </r>
  <r>
    <s v="Gangsta 3"/>
    <s v="Kósuke"/>
    <n v="199"/>
    <n v="141"/>
    <s v="měkká vazba"/>
    <s v="Scifi &amp; Fantasy &amp; Horor"/>
    <n v="58"/>
    <n v="0.29145728643216079"/>
    <n v="0"/>
    <x v="0"/>
  </r>
  <r>
    <s v="Gangsta 4"/>
    <s v="Kósuke"/>
    <n v="199"/>
    <n v="161"/>
    <s v="měkká vazba"/>
    <s v="Scifi &amp; Fantasy &amp; Horor"/>
    <n v="38"/>
    <n v="0.19095477386934673"/>
    <n v="0"/>
    <x v="0"/>
  </r>
  <r>
    <s v="Dokud neustane vlnobití"/>
    <s v="Kristina Janů"/>
    <n v="312"/>
    <n v="228"/>
    <s v="pevná vazba"/>
    <s v="Romantika &amp; Erotika"/>
    <n v="84"/>
    <n v="0.26923076923076922"/>
    <n v="0"/>
    <x v="0"/>
  </r>
  <r>
    <s v="Nonviolent Communication: A Language of Life: Life-Changing Tools for Healthy Relationships"/>
    <s v="Marshall B. Rosenberg"/>
    <n v="536"/>
    <n v="429"/>
    <s v="měkká vazba"/>
    <s v="Psychologie &amp; Spiritualita &amp; Esoterika"/>
    <n v="107"/>
    <n v="0.19962686567164178"/>
    <n v="0"/>
    <x v="1"/>
  </r>
  <r>
    <s v="Gangsta 6"/>
    <s v="Kósuke"/>
    <n v="199"/>
    <n v="125"/>
    <s v="měkká vazba"/>
    <s v="Scifi &amp; Fantasy &amp; Horor"/>
    <n v="74"/>
    <n v="0.37185929648241206"/>
    <n v="0"/>
    <x v="0"/>
  </r>
  <r>
    <s v="The Right Place"/>
    <s v="Sophia Money-Coutts"/>
    <n v="294"/>
    <n v="85"/>
    <s v="měkká vazba"/>
    <s v="Romantika &amp; Erotika"/>
    <n v="209"/>
    <n v="0.71088435374149661"/>
    <n v="0"/>
    <x v="0"/>
  </r>
  <r>
    <s v="Velikost"/>
    <s v="Václav Smil"/>
    <n v="447"/>
    <n v="344"/>
    <s v="pevná vazba"/>
    <s v="Ekonomie &amp; Naučné &amp; Věda"/>
    <n v="103"/>
    <n v="0.23042505592841164"/>
    <n v="0"/>
    <x v="1"/>
  </r>
  <r>
    <s v="S androidkou v posteli"/>
    <s v="Vladimír Pikora"/>
    <n v="268"/>
    <n v="212"/>
    <s v="měkká vazba"/>
    <s v="Beletrie"/>
    <n v="56"/>
    <n v="0.20895522388059701"/>
    <n v="0"/>
    <x v="0"/>
  </r>
  <r>
    <s v="Truly"/>
    <s v="Ava Reed"/>
    <n v="319"/>
    <n v="147"/>
    <s v="pevná vazba"/>
    <s v="Romantika &amp; Erotika"/>
    <n v="172"/>
    <n v="0.53918495297805646"/>
    <n v="0"/>
    <x v="0"/>
  </r>
  <r>
    <s v="Nebezpečné známosti"/>
    <s v="Choderlos De Laclos"/>
    <n v="279"/>
    <n v="170"/>
    <s v="pevná vazba"/>
    <s v="Beletrie"/>
    <n v="109"/>
    <n v="0.39068100358422941"/>
    <n v="0"/>
    <x v="0"/>
  </r>
  <r>
    <s v="Gangsta 5"/>
    <s v="Kósuke"/>
    <n v="199"/>
    <n v="169"/>
    <s v="měkká vazba"/>
    <s v="Scifi &amp; Fantasy &amp; Horor"/>
    <n v="30"/>
    <n v="0.15075376884422109"/>
    <n v="0"/>
    <x v="0"/>
  </r>
  <r>
    <s v="Nightmare Alley"/>
    <s v="Gresham William Lindsay"/>
    <n v="250"/>
    <n v="238"/>
    <s v="měkká vazba"/>
    <s v="Krimi &amp; thriller"/>
    <n v="12"/>
    <n v="4.8000000000000001E-2"/>
    <n v="0"/>
    <x v="0"/>
  </r>
  <r>
    <s v="Mezi pannou a babou"/>
    <s v="Anna Novotná"/>
    <n v="268"/>
    <n v="121"/>
    <s v="pevná vazba"/>
    <s v="Romantika &amp; Erotika"/>
    <n v="147"/>
    <n v="0.54850746268656714"/>
    <n v="0"/>
    <x v="0"/>
  </r>
  <r>
    <s v="Knihkupkyně z Dachau"/>
    <s v="Shari J. Ryan"/>
    <n v="319"/>
    <n v="249"/>
    <s v="pevná vazba"/>
    <s v="Historie &amp; války"/>
    <n v="70"/>
    <n v="0.21943573667711599"/>
    <n v="0"/>
    <x v="1"/>
  </r>
  <r>
    <s v="Ta druhá"/>
    <s v="Marta Rojalsová"/>
    <n v="294"/>
    <n v="153"/>
    <s v="pevná vazba"/>
    <s v="Romantika &amp; Erotika"/>
    <n v="141"/>
    <n v="0.47959183673469385"/>
    <n v="0"/>
    <x v="0"/>
  </r>
  <r>
    <s v="Erbovní mapa hradů, zámků a tvrzí v Čechách 15"/>
    <s v="Milan Mysliveček"/>
    <n v="390"/>
    <n v="316"/>
    <s v="pevná vazba"/>
    <s v="Historie &amp; války"/>
    <n v="74"/>
    <n v="0.18974358974358974"/>
    <n v="0"/>
    <x v="1"/>
  </r>
  <r>
    <s v="Five Nights at Freddy's: Fazbear Frights Graphic Novel Collection Vol. 5"/>
    <s v="Scott Cawthon"/>
    <n v="363"/>
    <n v="258"/>
    <s v="měkká vazba"/>
    <s v="Scifi &amp; Fantasy &amp; Horor"/>
    <n v="105"/>
    <n v="0.28925619834710742"/>
    <n v="0"/>
    <x v="0"/>
  </r>
  <r>
    <s v="Berserk Volume 41"/>
    <s v="Kentaro Miura"/>
    <n v="473"/>
    <n v="378"/>
    <s v="měkká vazba"/>
    <s v="Scifi &amp; Fantasy &amp; Horor"/>
    <n v="95"/>
    <n v="0.20084566596194503"/>
    <n v="0"/>
    <x v="0"/>
  </r>
  <r>
    <s v="Psycho-Pass 3: Inspektor Šin'ja Kógami"/>
    <s v="Midori Gotó"/>
    <n v="199"/>
    <n v="155"/>
    <s v="měkká vazba"/>
    <s v="Scifi &amp; Fantasy &amp; Horor"/>
    <n v="44"/>
    <n v="0.22110552763819097"/>
    <n v="0"/>
    <x v="0"/>
  </r>
  <r>
    <s v="Svačinka"/>
    <s v="Tomečková Šárka"/>
    <n v="205"/>
    <n v="160"/>
    <s v="měkká vazba"/>
    <s v="Psychologie &amp; Spiritualita &amp; Esoterika"/>
    <n v="45"/>
    <n v="0.21951219512195122"/>
    <n v="0"/>
    <x v="1"/>
  </r>
  <r>
    <s v="Ragnarok: Poslední boj 15"/>
    <s v="Šin'ja Umemura"/>
    <n v="199"/>
    <n v="155"/>
    <s v="měkká vazba"/>
    <s v="Scifi &amp; Fantasy &amp; Horor"/>
    <n v="44"/>
    <n v="0.22110552763819097"/>
    <n v="0"/>
    <x v="0"/>
  </r>
  <r>
    <s v="Simon Sues 1: Předvolání ďábla"/>
    <s v="Kim Myung-Hee"/>
    <n v="178"/>
    <n v="109"/>
    <s v="pevná vazba"/>
    <s v="Scifi &amp; Fantasy &amp; Horor"/>
    <n v="69"/>
    <n v="0.38764044943820225"/>
    <n v="0"/>
    <x v="0"/>
  </r>
  <r>
    <s v="David Pastrňák: Pasta Boy"/>
    <s v="Roman Smutný"/>
    <n v="268"/>
    <n v="139"/>
    <s v="pevná vazba"/>
    <s v="Beletrie"/>
    <n v="129"/>
    <n v="0.48134328358208955"/>
    <n v="0"/>
    <x v="0"/>
  </r>
  <r>
    <s v="Klub vášnivých botomanek"/>
    <s v="Beth Harbisonová"/>
    <n v="267"/>
    <n v="93"/>
    <s v="pevná vazba"/>
    <s v="Romantika &amp; Erotika"/>
    <n v="174"/>
    <n v="0.651685393258427"/>
    <n v="0"/>
    <x v="0"/>
  </r>
  <r>
    <s v="Psycho-Pass 4: Inspektor Šin'ja Kógami"/>
    <s v="Midori Gotó"/>
    <n v="199"/>
    <n v="161"/>
    <s v="měkká vazba"/>
    <s v="Scifi &amp; Fantasy &amp; Horor"/>
    <n v="38"/>
    <n v="0.19095477386934673"/>
    <n v="0"/>
    <x v="0"/>
  </r>
  <r>
    <s v="Karamelová džungle"/>
    <s v="Tereza Salte"/>
    <n v="319"/>
    <n v="246"/>
    <s v="pevná vazba"/>
    <s v="Beletrie"/>
    <n v="73"/>
    <n v="0.22884012539184953"/>
    <n v="0"/>
    <x v="0"/>
  </r>
  <r>
    <s v="Psycho-Pass 5: Inspektor Šin'ja Kógami"/>
    <s v="Midori Gotó"/>
    <n v="199"/>
    <n v="147"/>
    <s v="měkká vazba"/>
    <s v="Scifi &amp; Fantasy &amp; Horor"/>
    <n v="52"/>
    <n v="0.2613065326633166"/>
    <n v="0"/>
    <x v="0"/>
  </r>
  <r>
    <s v="Macbeth"/>
    <s v="Jo Nesbø"/>
    <n v="299"/>
    <n v="239"/>
    <s v="měkká vazba"/>
    <s v="Krimi &amp; thriller"/>
    <n v="60"/>
    <n v="0.20066889632107024"/>
    <n v="0"/>
    <x v="0"/>
  </r>
  <r>
    <s v="O čem nevíš"/>
    <s v="Anna Jansson"/>
    <n v="349"/>
    <n v="258"/>
    <s v="pevná vazba"/>
    <s v="Krimi &amp; thriller"/>
    <n v="91"/>
    <n v="0.26074498567335241"/>
    <n v="0"/>
    <x v="0"/>
  </r>
  <r>
    <s v="Sériová vražda"/>
    <s v="Stanislav Češka"/>
    <n v="250"/>
    <n v="213"/>
    <s v="pevná vazba"/>
    <s v="Krimi &amp; thriller"/>
    <n v="37"/>
    <n v="0.14799999999999999"/>
    <n v="0"/>
    <x v="0"/>
  </r>
  <r>
    <s v="Psycho-Pass 2: Inspektor Šin'ja Kógami"/>
    <s v="Midori Gotó"/>
    <n v="199"/>
    <n v="139"/>
    <s v="měkká vazba"/>
    <s v="Scifi &amp; Fantasy &amp; Horor"/>
    <n v="60"/>
    <n v="0.30150753768844218"/>
    <n v="0"/>
    <x v="0"/>
  </r>
  <r>
    <s v="Dlouhý okvětní plátek moře"/>
    <s v="Isabel Allende"/>
    <n v="402"/>
    <n v="378"/>
    <s v="měkká vazba"/>
    <s v="Historie &amp; války"/>
    <n v="24"/>
    <n v="5.9701492537313432E-2"/>
    <n v="0"/>
    <x v="1"/>
  </r>
  <r>
    <s v="Bridgerton: Romancing Mr Bridgerton"/>
    <s v="Julia Quinnová"/>
    <n v="294"/>
    <n v="91"/>
    <s v="měkká vazba"/>
    <s v="Romantika &amp; Erotika"/>
    <n v="203"/>
    <n v="0.69047619047619047"/>
    <n v="0"/>
    <x v="0"/>
  </r>
  <r>
    <s v="Hrobové ticho"/>
    <s v="Jane Isaacová"/>
    <n v="402"/>
    <n v="366"/>
    <s v="měkká vazba"/>
    <s v="Krimi &amp; thriller"/>
    <n v="36"/>
    <n v="8.9552238805970144E-2"/>
    <n v="0"/>
    <x v="0"/>
  </r>
  <r>
    <s v="The Summer I First Saw You"/>
    <s v="Elizabeth O'Roark"/>
    <n v="268"/>
    <n v="118"/>
    <s v="měkká vazba"/>
    <s v="Romantika &amp; Erotika"/>
    <n v="150"/>
    <n v="0.55970149253731338"/>
    <n v="0"/>
    <x v="0"/>
  </r>
  <r>
    <s v="Toužím po tobě"/>
    <s v="J. T. Geissinger"/>
    <n v="319"/>
    <n v="175"/>
    <s v="pevná vazba"/>
    <s v="Romantika &amp; Erotika"/>
    <n v="144"/>
    <n v="0.45141065830721006"/>
    <n v="0"/>
    <x v="0"/>
  </r>
  <r>
    <s v="Women Who Think Too Much"/>
    <s v="Susan Nolen-Hoeksema"/>
    <n v="384"/>
    <n v="280"/>
    <s v="měkká vazba"/>
    <s v="Vaření &amp; lifestyle"/>
    <n v="104"/>
    <n v="0.27083333333333331"/>
    <n v="0"/>
    <x v="0"/>
  </r>
  <r>
    <s v="Lady&quot;s Guide to Fortune-Hunting"/>
    <s v="Sophie Irwin"/>
    <n v="259"/>
    <n v="161"/>
    <s v="měkká vazba"/>
    <s v="Beletrie"/>
    <n v="98"/>
    <n v="0.3783783783783784"/>
    <n v="0"/>
    <x v="0"/>
  </r>
  <r>
    <s v="Mexický pat"/>
    <s v="David Rollins"/>
    <n v="357"/>
    <n v="325"/>
    <s v="pevná vazba"/>
    <s v="Krimi &amp; thriller"/>
    <n v="32"/>
    <n v="8.9635854341736695E-2"/>
    <n v="0"/>
    <x v="0"/>
  </r>
  <r>
    <s v="The Darkness Within Us"/>
    <s v="Tricia Levensellerová"/>
    <n v="626"/>
    <n v="344"/>
    <s v="pevná vazba"/>
    <s v="Romantika &amp; Erotika"/>
    <n v="282"/>
    <n v="0.45047923322683708"/>
    <n v="0"/>
    <x v="0"/>
  </r>
  <r>
    <s v="The Honey-Don´t List"/>
    <s v="Christina Laurenová"/>
    <n v="268"/>
    <n v="88"/>
    <s v="měkká vazba"/>
    <s v="Romantika &amp; Erotika"/>
    <n v="180"/>
    <n v="0.67164179104477617"/>
    <n v="0"/>
    <x v="0"/>
  </r>
  <r>
    <s v="The History of Middle-Earth 04: Shaping of Middle-Earth"/>
    <s v="J. R. R. Tolkien"/>
    <n v="349"/>
    <n v="352"/>
    <s v="měkká vazba"/>
    <s v="Scifi &amp; Fantasy &amp; Horor"/>
    <n v="-3"/>
    <n v="-8.5959885386819486E-3"/>
    <n v="0"/>
    <x v="0"/>
  </r>
  <r>
    <s v="Further Observations of Lady Whistledown"/>
    <s v="Julia Quinnová"/>
    <n v="268"/>
    <n v="126"/>
    <s v="měkká vazba"/>
    <s v="Romantika &amp; Erotika"/>
    <n v="142"/>
    <n v="0.52985074626865669"/>
    <n v="0"/>
    <x v="0"/>
  </r>
  <r>
    <s v="Věčný striptýz"/>
    <s v="Milena Holcová"/>
    <n v="178"/>
    <n v="116"/>
    <s v="měkká vazba"/>
    <s v="Beletrie"/>
    <n v="62"/>
    <n v="0.34831460674157305"/>
    <n v="0"/>
    <x v="0"/>
  </r>
  <r>
    <s v="Liliputin"/>
    <s v="Jan Němec"/>
    <n v="357"/>
    <n v="257"/>
    <s v="pevná vazba"/>
    <s v="Beletrie"/>
    <n v="100"/>
    <n v="0.28011204481792717"/>
    <n v="0"/>
    <x v="0"/>
  </r>
  <r>
    <s v="Nová zkouška"/>
    <s v="Kinga Litkowiec"/>
    <n v="279"/>
    <n v="142"/>
    <s v="měkká vazba"/>
    <s v="Romantika &amp; Erotika"/>
    <n v="137"/>
    <n v="0.49103942652329752"/>
    <n v="0"/>
    <x v="0"/>
  </r>
  <r>
    <s v="Vzpomínky na jednu vesnickou tancovačku"/>
    <s v="Jiří Hájíček"/>
    <n v="249"/>
    <n v="159"/>
    <s v="měkká vazba"/>
    <s v="Beletrie"/>
    <n v="90"/>
    <n v="0.36144578313253012"/>
    <n v="0"/>
    <x v="0"/>
  </r>
  <r>
    <s v="Probouzení zranitelnosti"/>
    <s v="Krishnananda Trobe"/>
    <n v="304"/>
    <n v="246"/>
    <s v="měkká vazba"/>
    <s v="Psychologie &amp; Spiritualita &amp; Esoterika"/>
    <n v="58"/>
    <n v="0.19078947368421054"/>
    <n v="0"/>
    <x v="1"/>
  </r>
  <r>
    <s v="Sbohem, má růžová zahrado 2"/>
    <s v="Dr. Pepperco"/>
    <n v="199"/>
    <n v="113"/>
    <s v="měkká vazba"/>
    <s v="Scifi &amp; Fantasy &amp; Horor"/>
    <n v="86"/>
    <n v="0.43216080402010049"/>
    <n v="0"/>
    <x v="0"/>
  </r>
  <r>
    <s v="Poznejte hvězdy a souhvězdí - Co najdete na noční obloze / Lexikon všech 88 souhvězdí"/>
    <s v="Joachim Herrmann"/>
    <n v="348"/>
    <n v="261"/>
    <s v="pevná vazba"/>
    <s v="Ekonomie &amp; Naučné &amp; Věda"/>
    <n v="87"/>
    <n v="0.25"/>
    <n v="0"/>
    <x v="1"/>
  </r>
  <r>
    <s v="Stinger"/>
    <s v="Mia Sheridan"/>
    <n v="268"/>
    <n v="96"/>
    <s v="měkká vazba"/>
    <s v="Romantika &amp; Erotika"/>
    <n v="172"/>
    <n v="0.64179104477611937"/>
    <n v="0"/>
    <x v="0"/>
  </r>
  <r>
    <s v="Chasidské povídky z doby holokaustu"/>
    <s v="Yaffa Eliach"/>
    <n v="304"/>
    <n v="176"/>
    <s v="měkká vazba"/>
    <s v="Historie &amp; války"/>
    <n v="128"/>
    <n v="0.42105263157894735"/>
    <n v="0"/>
    <x v="1"/>
  </r>
  <r>
    <s v="Drums Of Autumn"/>
    <s v="Diana Gabaldon"/>
    <n v="268"/>
    <n v="177"/>
    <s v="měkká vazba"/>
    <s v="Beletrie"/>
    <n v="91"/>
    <n v="0.33955223880597013"/>
    <n v="0"/>
    <x v="0"/>
  </r>
  <r>
    <s v="The Next 365 Days"/>
    <s v="Blanka Lipinska"/>
    <n v="259"/>
    <n v="158"/>
    <s v="měkká vazba"/>
    <s v="Romantika &amp; Erotika"/>
    <n v="101"/>
    <n v="0.38996138996138996"/>
    <n v="0"/>
    <x v="0"/>
  </r>
  <r>
    <s v="Demon Slayer: Kimetsu Academy 2"/>
    <s v="Kojoharu Gotóge"/>
    <n v="266"/>
    <n v="173"/>
    <s v="měkká vazba"/>
    <s v="Scifi &amp; Fantasy &amp; Horor"/>
    <n v="93"/>
    <n v="0.34962406015037595"/>
    <n v="0"/>
    <x v="0"/>
  </r>
  <r>
    <s v="Mycelium 6: Vrstva ticha"/>
    <s v="Vilma Kadlečková"/>
    <n v="437"/>
    <n v="232"/>
    <s v="měkká vazba"/>
    <s v="Scifi &amp; Fantasy &amp; Horor"/>
    <n v="205"/>
    <n v="0.46910755148741418"/>
    <n v="0"/>
    <x v="0"/>
  </r>
  <r>
    <s v="Saturnin (AJ)"/>
    <s v="Zdeněk Jirotka"/>
    <n v="251"/>
    <n v="166"/>
    <s v="měkká vazba"/>
    <s v="Beletrie"/>
    <n v="85"/>
    <n v="0.3386454183266932"/>
    <n v="0"/>
    <x v="0"/>
  </r>
  <r>
    <s v="The Catcher in the Rye"/>
    <s v="David Jerome Salinger"/>
    <n v="295"/>
    <n v="171"/>
    <s v="měkká vazba"/>
    <s v="Beletrie"/>
    <n v="124"/>
    <n v="0.42033898305084744"/>
    <n v="0"/>
    <x v="0"/>
  </r>
  <r>
    <s v="Only Love Can Hurt Like This"/>
    <s v="Paige Toon"/>
    <n v="299"/>
    <n v="111"/>
    <s v="měkká vazba"/>
    <s v="Romantika &amp; Erotika"/>
    <n v="188"/>
    <n v="0.62876254180602009"/>
    <n v="0"/>
    <x v="0"/>
  </r>
  <r>
    <s v="The Battles of Tolkien"/>
    <s v="David Day"/>
    <n v="447"/>
    <n v="353"/>
    <s v="měkká vazba"/>
    <s v="Scifi &amp; Fantasy &amp; Horor"/>
    <n v="94"/>
    <n v="0.21029082774049218"/>
    <n v="0"/>
    <x v="0"/>
  </r>
  <r>
    <s v="Surinam"/>
    <s v="Surinam"/>
    <n v="229"/>
    <n v="163"/>
    <s v="měkká vazba"/>
    <s v="Umění &amp; Kultura &amp; Hobby"/>
    <n v="66"/>
    <n v="0.28820960698689957"/>
    <n v="0"/>
    <x v="0"/>
  </r>
  <r>
    <s v="Rivals"/>
    <s v="Cooper Jilly"/>
    <n v="268"/>
    <n v="201"/>
    <s v="měkká vazba"/>
    <s v="Umění &amp; Kultura &amp; Hobby"/>
    <n v="67"/>
    <n v="0.25"/>
    <n v="0"/>
    <x v="0"/>
  </r>
  <r>
    <s v="Stranger Things: Flight of Icarus"/>
    <s v="Caitlin Schneiderhan"/>
    <n v="626"/>
    <n v="407"/>
    <s v="pevná vazba"/>
    <s v="Beletrie"/>
    <n v="219"/>
    <n v="0.34984025559105431"/>
    <n v="0"/>
    <x v="0"/>
  </r>
  <r>
    <s v="Light Perpetual: Book Three"/>
    <s v="Andrzej Sapkowski"/>
    <n v="447"/>
    <n v="469"/>
    <s v="měkká vazba"/>
    <s v="Scifi &amp; Fantasy &amp; Horor"/>
    <n v="-22"/>
    <n v="-4.9217002237136466E-2"/>
    <n v="0"/>
    <x v="0"/>
  </r>
  <r>
    <s v="Žít sama a užít si to - Stylový průvodce samostatné ženy"/>
    <s v="Marjorie Hillisová"/>
    <n v="259"/>
    <n v="166"/>
    <s v="pevná vazba"/>
    <s v="Psychologie &amp; Spiritualita &amp; Esoterika"/>
    <n v="93"/>
    <n v="0.35907335907335908"/>
    <n v="0"/>
    <x v="1"/>
  </r>
  <r>
    <s v="Ragnarok: Poslední boj 14"/>
    <s v="Šin'ja Umemura"/>
    <n v="199"/>
    <n v="183"/>
    <s v="měkká vazba"/>
    <s v="Scifi &amp; Fantasy &amp; Horor"/>
    <n v="16"/>
    <n v="8.0402010050251257E-2"/>
    <n v="0"/>
    <x v="0"/>
  </r>
  <r>
    <s v="The King´s Beast 2"/>
    <s v="Rei Toma"/>
    <n v="232"/>
    <n v="158"/>
    <s v="měkká vazba"/>
    <s v="Scifi &amp; Fantasy &amp; Horor"/>
    <n v="74"/>
    <n v="0.31896551724137934"/>
    <n v="0"/>
    <x v="0"/>
  </r>
  <r>
    <s v="Co šeptají tvé kroky"/>
    <s v="Jana M. Brůžková"/>
    <n v="239"/>
    <n v="134"/>
    <s v="pevná vazba"/>
    <s v="Psychologie &amp; Spiritualita &amp; Esoterika"/>
    <n v="105"/>
    <n v="0.43933054393305437"/>
    <n v="0"/>
    <x v="1"/>
  </r>
  <r>
    <s v="I Wish I Knew This Earlier : Lessons on Love"/>
    <s v="Tone Toni"/>
    <n v="223"/>
    <n v="143"/>
    <s v="měkká vazba"/>
    <s v="Psychologie &amp; Spiritualita &amp; Esoterika"/>
    <n v="80"/>
    <n v="0.35874439461883406"/>
    <n v="0"/>
    <x v="1"/>
  </r>
  <r>
    <s v="Kaidžú č. 8, díl 4"/>
    <s v="Naoja Macumoto"/>
    <n v="223"/>
    <n v="196"/>
    <s v="měkká vazba"/>
    <s v="Scifi &amp; Fantasy &amp; Horor"/>
    <n v="27"/>
    <n v="0.1210762331838565"/>
    <n v="0"/>
    <x v="0"/>
  </r>
  <r>
    <s v="Ragnarok: Poslední boj 2"/>
    <s v="Šin'ja Umemura"/>
    <n v="199"/>
    <n v="121"/>
    <s v="měkká vazba"/>
    <s v="Scifi &amp; Fantasy &amp; Horor"/>
    <n v="78"/>
    <n v="0.39195979899497485"/>
    <n v="0"/>
    <x v="0"/>
  </r>
  <r>
    <s v="The Mask Falling"/>
    <s v="Samantha Shannonová"/>
    <n v="286"/>
    <n v="229"/>
    <s v="měkká vazba"/>
    <s v="Scifi &amp; Fantasy &amp; Horor"/>
    <n v="57"/>
    <n v="0.1993006993006993"/>
    <n v="0"/>
    <x v="0"/>
  </r>
  <r>
    <s v="Dot Art: Sticker Van Gogh. A Wheatfield, With Cypresses"/>
    <s v="Yoni Alter"/>
    <n v="389"/>
    <n v="338"/>
    <s v="měkká vazba"/>
    <s v="Umění &amp; Kultura &amp; Hobby"/>
    <n v="51"/>
    <n v="0.13110539845758354"/>
    <n v="0"/>
    <x v="0"/>
  </r>
  <r>
    <s v="Before I Do"/>
    <s v="Sophie Cousensová"/>
    <n v="279"/>
    <n v="120"/>
    <s v="měkká vazba"/>
    <s v="Romantika &amp; Erotika"/>
    <n v="159"/>
    <n v="0.56989247311827962"/>
    <n v="0"/>
    <x v="0"/>
  </r>
  <r>
    <s v="Mládí na hřišti 4: Stojí o mě"/>
    <s v="Kódži Miura"/>
    <n v="223"/>
    <n v="145"/>
    <s v="měkká vazba"/>
    <s v="Scifi &amp; Fantasy &amp; Horor"/>
    <n v="78"/>
    <n v="0.34977578475336324"/>
    <n v="0"/>
    <x v="0"/>
  </r>
  <r>
    <s v="Assassination Classroom 7"/>
    <s v="Júsei Macui"/>
    <n v="232"/>
    <n v="162"/>
    <s v="měkká vazba"/>
    <s v="Scifi &amp; Fantasy &amp; Horor"/>
    <n v="70"/>
    <n v="0.30172413793103448"/>
    <n v="0"/>
    <x v="0"/>
  </r>
  <r>
    <s v="Stavitelé"/>
    <s v="František Štorm"/>
    <n v="312"/>
    <n v="215"/>
    <s v="pevná vazba"/>
    <s v="Beletrie"/>
    <n v="97"/>
    <n v="0.3108974358974359"/>
    <n v="0"/>
    <x v="0"/>
  </r>
  <r>
    <s v="Money Mentor : 10 essential steps to do your future self a favour"/>
    <s v="Anna Brading"/>
    <n v="449"/>
    <n v="314"/>
    <s v="pevná vazba"/>
    <s v="Psychologie &amp; Spiritualita &amp; Esoterika"/>
    <n v="135"/>
    <n v="0.30066815144766146"/>
    <n v="0"/>
    <x v="1"/>
  </r>
  <r>
    <s v="Kdy už přijdou dobré zprávy?"/>
    <s v="Kate Atkinsonová"/>
    <n v="446"/>
    <n v="348"/>
    <s v="pevná vazba"/>
    <s v="Krimi &amp; thriller"/>
    <n v="98"/>
    <n v="0.21973094170403587"/>
    <n v="0"/>
    <x v="0"/>
  </r>
  <r>
    <s v="Josefové"/>
    <s v="Miloň Čepelka"/>
    <n v="268"/>
    <n v="137"/>
    <s v="pevná vazba"/>
    <s v="Beletrie"/>
    <n v="131"/>
    <n v="0.48880597014925375"/>
    <n v="0"/>
    <x v="0"/>
  </r>
  <r>
    <s v="Assassination Classroom 11"/>
    <s v="Júsei Macui"/>
    <n v="232"/>
    <n v="197"/>
    <s v="měkká vazba"/>
    <s v="Scifi &amp; Fantasy &amp; Horor"/>
    <n v="35"/>
    <n v="0.15086206896551724"/>
    <n v="0"/>
    <x v="0"/>
  </r>
  <r>
    <s v="The Heroes of Tolkien: An Exploration of Tolkien´s Heroic Characters, and the Sources that Inspired his Work from Myth, Literature and History"/>
    <s v="David Day"/>
    <n v="357"/>
    <n v="318"/>
    <s v="měkká vazba"/>
    <s v="Scifi &amp; Fantasy &amp; Horor"/>
    <n v="39"/>
    <n v="0.1092436974789916"/>
    <n v="0"/>
    <x v="0"/>
  </r>
  <r>
    <s v="Vysoké napětí"/>
    <s v="Olivier Norek"/>
    <n v="295"/>
    <n v="198"/>
    <s v="pevná vazba"/>
    <s v="Krimi &amp; thriller"/>
    <n v="97"/>
    <n v="0.32881355932203388"/>
    <n v="0"/>
    <x v="0"/>
  </r>
  <r>
    <s v="Havran a jiné básně"/>
    <s v="Edgar Allan Poe"/>
    <n v="119"/>
    <n v="74"/>
    <s v="měkká vazba"/>
    <s v="Beletrie"/>
    <n v="45"/>
    <n v="0.37815126050420167"/>
    <n v="0"/>
    <x v="0"/>
  </r>
  <r>
    <s v="The Battle of Maldon - together with The Homecoming of Beorhtnoth"/>
    <s v="J. R. R. Tolkien"/>
    <n v="536"/>
    <n v="402"/>
    <s v="pevná vazba"/>
    <s v="Scifi &amp; Fantasy &amp; Horor"/>
    <n v="134"/>
    <n v="0.25"/>
    <n v="0"/>
    <x v="0"/>
  </r>
  <r>
    <s v="Kompletní průvodce krystaly"/>
    <s v="Rachel Hancock"/>
    <n v="399"/>
    <n v="335"/>
    <s v="měkká vazba"/>
    <s v="Psychologie &amp; Spiritualita &amp; Esoterika"/>
    <n v="64"/>
    <n v="0.16040100250626566"/>
    <n v="0"/>
    <x v="1"/>
  </r>
  <r>
    <s v="Nabroušené vtipy"/>
    <s v="Mirek Vostrý"/>
    <n v="123"/>
    <n v="86"/>
    <s v="měkká vazba"/>
    <s v="Umění &amp; Kultura &amp; Hobby"/>
    <n v="37"/>
    <n v="0.30081300813008133"/>
    <n v="0"/>
    <x v="0"/>
  </r>
  <r>
    <s v="Assassination Classroom 4"/>
    <s v="Júsei Macui"/>
    <n v="223"/>
    <n v="161"/>
    <s v="měkká vazba"/>
    <s v="Scifi &amp; Fantasy &amp; Horor"/>
    <n v="62"/>
    <n v="0.27802690582959644"/>
    <n v="0"/>
    <x v="0"/>
  </r>
  <r>
    <s v="Deprese je dar"/>
    <s v="Pavel Baše"/>
    <n v="178"/>
    <n v="137"/>
    <s v="měkká vazba"/>
    <s v="Vaření &amp; lifestyle"/>
    <n v="41"/>
    <n v="0.2303370786516854"/>
    <n v="0"/>
    <x v="0"/>
  </r>
  <r>
    <s v="A Dance With Dragons, part 1: Dreams and Dust"/>
    <s v="George R. R. Martin"/>
    <n v="312"/>
    <n v="234"/>
    <s v="měkká vazba"/>
    <s v="Scifi &amp; Fantasy &amp; Horor"/>
    <n v="78"/>
    <n v="0.25"/>
    <n v="0"/>
    <x v="0"/>
  </r>
  <r>
    <s v="Račte pivečko nebo vínečko? díl II."/>
    <s v="Vladimír Filip"/>
    <n v="121"/>
    <n v="86"/>
    <s v="měkká vazba"/>
    <s v="Beletrie"/>
    <n v="35"/>
    <n v="0.28925619834710742"/>
    <n v="0"/>
    <x v="0"/>
  </r>
  <r>
    <s v="Gachiakuta 1"/>
    <s v="Kei Urana"/>
    <n v="590"/>
    <n v="319"/>
    <s v="měkká vazba"/>
    <s v="Scifi &amp; Fantasy &amp; Horor"/>
    <n v="271"/>
    <n v="0.45932203389830506"/>
    <n v="0"/>
    <x v="0"/>
  </r>
  <r>
    <s v="Assassination Classroom 8"/>
    <s v="Júsei Macui"/>
    <n v="232"/>
    <n v="162"/>
    <s v="měkká vazba"/>
    <s v="Scifi &amp; Fantasy &amp; Horor"/>
    <n v="70"/>
    <n v="0.30172413793103448"/>
    <n v="0"/>
    <x v="0"/>
  </r>
  <r>
    <s v="Assassination Classroom 9"/>
    <s v="Júsei Macui"/>
    <n v="232"/>
    <n v="155"/>
    <s v="měkká vazba"/>
    <s v="Scifi &amp; Fantasy &amp; Horor"/>
    <n v="77"/>
    <n v="0.33189655172413796"/>
    <n v="0"/>
    <x v="0"/>
  </r>
  <r>
    <s v="Mycelium 4: Vidění"/>
    <s v="Vilma Kadlečková"/>
    <n v="348"/>
    <n v="282"/>
    <s v="měkká vazba"/>
    <s v="Scifi &amp; Fantasy &amp; Horor"/>
    <n v="66"/>
    <n v="0.18965517241379309"/>
    <n v="0"/>
    <x v="0"/>
  </r>
  <r>
    <s v="In the Ravenous Dark"/>
    <s v="A.M. Strickland"/>
    <n v="299"/>
    <n v="242"/>
    <s v="měkká vazba"/>
    <s v="Scifi &amp; Fantasy &amp; Horor"/>
    <n v="57"/>
    <n v="0.19063545150501673"/>
    <n v="0"/>
    <x v="0"/>
  </r>
  <r>
    <s v="Muž v domácnosti 2"/>
    <s v="Kósuke Óno"/>
    <n v="199"/>
    <n v="109"/>
    <s v="měkká vazba"/>
    <s v="Scifi &amp; Fantasy &amp; Horor"/>
    <n v="90"/>
    <n v="0.45226130653266333"/>
    <n v="0"/>
    <x v="0"/>
  </r>
  <r>
    <s v="Výhled přes střechy"/>
    <s v="Suzanne Kelman"/>
    <n v="357"/>
    <n v="325"/>
    <s v="pevná vazba"/>
    <s v="Beletrie"/>
    <n v="32"/>
    <n v="8.9635854341736695E-2"/>
    <n v="0"/>
    <x v="0"/>
  </r>
  <r>
    <s v="The Break-Up Pact"/>
    <s v="Emma Lordová"/>
    <n v="268"/>
    <n v="134"/>
    <s v="měkká vazba"/>
    <s v="Romantika &amp; Erotika"/>
    <n v="134"/>
    <n v="0.5"/>
    <n v="0"/>
    <x v="0"/>
  </r>
  <r>
    <s v="Srdce tajgy"/>
    <s v="Alexej Ivanov"/>
    <n v="527"/>
    <n v="427"/>
    <s v="pevná vazba"/>
    <s v="Scifi &amp; Fantasy &amp; Horor"/>
    <n v="100"/>
    <n v="0.18975332068311196"/>
    <n v="0"/>
    <x v="0"/>
  </r>
  <r>
    <s v="Arvéd"/>
    <s v="Jan Poláček"/>
    <n v="357"/>
    <n v="286"/>
    <s v="pevná vazba"/>
    <s v="Beletrie"/>
    <n v="71"/>
    <n v="0.19887955182072828"/>
    <n v="0"/>
    <x v="0"/>
  </r>
  <r>
    <s v="A View from the Stars"/>
    <s v="Liou Cch'-Sin"/>
    <n v="447"/>
    <n v="367"/>
    <s v="měkká vazba"/>
    <s v="Ekonomie &amp; Naučné &amp; Věda"/>
    <n v="80"/>
    <n v="0.17897091722595079"/>
    <n v="0"/>
    <x v="1"/>
  </r>
  <r>
    <s v="Berserk Volume 13"/>
    <s v="Kentaro Miura"/>
    <n v="420"/>
    <n v="269"/>
    <s v="měkká vazba"/>
    <s v="Scifi &amp; Fantasy &amp; Horor"/>
    <n v="151"/>
    <n v="0.35952380952380952"/>
    <n v="0"/>
    <x v="0"/>
  </r>
  <r>
    <s v="Unladylike Lessons in Love"/>
    <s v="Amita Murray"/>
    <n v="279"/>
    <n v="134"/>
    <s v="měkká vazba"/>
    <s v="Romantika &amp; Erotika"/>
    <n v="145"/>
    <n v="0.51971326164874554"/>
    <n v="0"/>
    <x v="0"/>
  </r>
  <r>
    <s v="Akira Volume 1"/>
    <s v="Katsuhiro Otomo"/>
    <n v="581"/>
    <n v="622"/>
    <s v="měkká vazba"/>
    <s v="Scifi &amp; Fantasy &amp; Horor"/>
    <n v="-41"/>
    <n v="-7.0567986230636828E-2"/>
    <n v="0"/>
    <x v="0"/>
  </r>
  <r>
    <s v="Marple: Twelve New Stories"/>
    <s v="Leigh Bardugová"/>
    <n v="402"/>
    <n v="342"/>
    <s v="měkká vazba"/>
    <s v="Krimi &amp; thriller"/>
    <n v="60"/>
    <n v="0.14925373134328357"/>
    <n v="0"/>
    <x v="0"/>
  </r>
  <r>
    <s v="The Mime Order"/>
    <s v="Samantha Shannonová"/>
    <n v="286"/>
    <n v="217"/>
    <s v="měkká vazba"/>
    <s v="Scifi &amp; Fantasy &amp; Horor"/>
    <n v="69"/>
    <n v="0.24125874125874125"/>
    <n v="0"/>
    <x v="0"/>
  </r>
  <r>
    <s v="Record Of Ragnarok 1"/>
    <s v="Šin'ja Umemura"/>
    <n v="268"/>
    <n v="198"/>
    <s v="měkká vazba"/>
    <s v="Scifi &amp; Fantasy &amp; Horor"/>
    <n v="70"/>
    <n v="0.26119402985074625"/>
    <n v="0"/>
    <x v="0"/>
  </r>
  <r>
    <s v="Tokyo Ghoul 7"/>
    <s v="Sui Išida"/>
    <n v="312"/>
    <n v="259"/>
    <s v="měkká vazba"/>
    <s v="Scifi &amp; Fantasy &amp; Horor"/>
    <n v="53"/>
    <n v="0.16987179487179488"/>
    <n v="0"/>
    <x v="0"/>
  </r>
  <r>
    <s v="1989 - Podzim národů"/>
    <s v="Paweł Ukielski"/>
    <n v="801"/>
    <n v="577"/>
    <s v="měkká vazba"/>
    <s v="Historie &amp; války"/>
    <n v="224"/>
    <n v="0.27965043695380776"/>
    <n v="0"/>
    <x v="1"/>
  </r>
  <r>
    <s v="The Man Who Wasn´t There"/>
    <s v="Hans Rosenfeldt"/>
    <n v="259"/>
    <n v="233"/>
    <s v="měkká vazba"/>
    <s v="Krimi &amp; thriller"/>
    <n v="26"/>
    <n v="0.10038610038610038"/>
    <n v="0"/>
    <x v="0"/>
  </r>
  <r>
    <s v="The Boy, The Mole, The Fox and The Horse"/>
    <s v="Charlie Mackesy"/>
    <n v="528"/>
    <n v="407"/>
    <s v="pevná vazba"/>
    <s v="Psychologie &amp; Spiritualita &amp; Esoterika"/>
    <n v="121"/>
    <n v="0.22916666666666666"/>
    <n v="0"/>
    <x v="1"/>
  </r>
  <r>
    <s v="Život Vernona Subutexe 3"/>
    <s v="Virginie Despentes"/>
    <n v="402"/>
    <n v="273"/>
    <s v="pevná vazba"/>
    <s v="Beletrie"/>
    <n v="129"/>
    <n v="0.32089552238805968"/>
    <n v="0"/>
    <x v="0"/>
  </r>
  <r>
    <s v="Proti všem"/>
    <s v="Alois Jirásek"/>
    <n v="256"/>
    <n v="174"/>
    <s v="měkká vazba"/>
    <s v="Beletrie"/>
    <n v="82"/>
    <n v="0.3203125"/>
    <n v="0"/>
    <x v="0"/>
  </r>
  <r>
    <s v="Tajemství Epigenu"/>
    <s v="Soroz"/>
    <n v="591"/>
    <n v="461"/>
    <s v="pevná vazba"/>
    <s v="Psychologie &amp; Spiritualita &amp; Esoterika"/>
    <n v="130"/>
    <n v="0.21996615905245348"/>
    <n v="0"/>
    <x v="1"/>
  </r>
  <r>
    <s v="Perinatální paliativní péče"/>
    <s v="Kateřina Ratislavová"/>
    <n v="329"/>
    <n v="224"/>
    <s v="měkká vazba"/>
    <s v="Ekonomie &amp; Naučné &amp; Věda"/>
    <n v="105"/>
    <n v="0.31914893617021278"/>
    <n v="0"/>
    <x v="1"/>
  </r>
  <r>
    <s v="Simon Sues 2: Klíčové setkání"/>
    <s v="Kim Myung-Hee"/>
    <n v="178"/>
    <n v="139"/>
    <s v="měkká vazba"/>
    <s v="Scifi &amp; Fantasy &amp; Horor"/>
    <n v="39"/>
    <n v="0.21910112359550563"/>
    <n v="0"/>
    <x v="0"/>
  </r>
  <r>
    <s v="Zdravou stravou proti únavě"/>
    <s v="Zuzana Švédová"/>
    <n v="330"/>
    <n v="254"/>
    <s v="pevná vazba"/>
    <s v="Vaření &amp; lifestyle"/>
    <n v="76"/>
    <n v="0.23030303030303031"/>
    <n v="0"/>
    <x v="0"/>
  </r>
  <r>
    <s v="Andělíčkář"/>
    <s v="Nick Harkaway"/>
    <n v="356"/>
    <n v="292"/>
    <s v="pevná vazba"/>
    <s v="Scifi &amp; Fantasy &amp; Horor"/>
    <n v="64"/>
    <n v="0.1797752808988764"/>
    <n v="0"/>
    <x v="0"/>
  </r>
  <r>
    <s v="The Circus Train"/>
    <s v="Amita Parikh"/>
    <n v="449"/>
    <n v="278"/>
    <s v="měkká vazba"/>
    <s v="Romantika &amp; Erotika"/>
    <n v="171"/>
    <n v="0.38084632516703787"/>
    <n v="0"/>
    <x v="0"/>
  </r>
  <r>
    <s v="The Book That Broke the World"/>
    <s v="Mark Lawrence"/>
    <n v="502"/>
    <n v="377"/>
    <s v="pevná vazba"/>
    <s v="Scifi &amp; Fantasy &amp; Horor"/>
    <n v="125"/>
    <n v="0.24900398406374502"/>
    <n v="0"/>
    <x v="0"/>
  </r>
  <r>
    <s v="BTS: K-Pop Kings : The Unauthorized Fan Guide"/>
    <s v="Helen Brown"/>
    <n v="223"/>
    <n v="185"/>
    <s v="pevná vazba"/>
    <s v="Beletrie"/>
    <n v="38"/>
    <n v="0.17040358744394618"/>
    <n v="0"/>
    <x v="0"/>
  </r>
  <r>
    <s v="Black Clover 3"/>
    <s v="Yuki Tabata"/>
    <n v="223"/>
    <n v="167"/>
    <s v="měkká vazba"/>
    <s v="Scifi &amp; Fantasy &amp; Horor"/>
    <n v="56"/>
    <n v="0.25112107623318386"/>
    <n v="0"/>
    <x v="0"/>
  </r>
  <r>
    <s v="Pelyněk a vanilka"/>
    <s v="Daniela Vondráčková"/>
    <n v="223"/>
    <n v="114"/>
    <s v="měkká vazba"/>
    <s v="Beletrie"/>
    <n v="109"/>
    <n v="0.48878923766816146"/>
    <n v="0"/>
    <x v="0"/>
  </r>
  <r>
    <s v="Ragnarok: Poslední boj 6"/>
    <s v="Šin'ja Umemura"/>
    <n v="199"/>
    <n v="139"/>
    <s v="měkká vazba"/>
    <s v="Scifi &amp; Fantasy &amp; Horor"/>
    <n v="60"/>
    <n v="0.30150753768844218"/>
    <n v="0"/>
    <x v="0"/>
  </r>
  <r>
    <s v="Od Velké Sýrie k malé"/>
    <s v="Petr Přebinda"/>
    <n v="403"/>
    <n v="351"/>
    <s v="pevná vazba"/>
    <s v="Historie &amp; války"/>
    <n v="52"/>
    <n v="0.12903225806451613"/>
    <n v="0"/>
    <x v="1"/>
  </r>
  <r>
    <s v="Kacířské vinobraní"/>
    <s v="Josef Holcman"/>
    <n v="268"/>
    <n v="134"/>
    <s v="pevná vazba"/>
    <s v="Beletrie"/>
    <n v="134"/>
    <n v="0.5"/>
    <n v="0"/>
    <x v="0"/>
  </r>
  <r>
    <s v="V domě básnířky"/>
    <s v="Helena Sinervo"/>
    <n v="251"/>
    <n v="183"/>
    <s v="pevná vazba"/>
    <s v="Beletrie"/>
    <n v="68"/>
    <n v="0.27091633466135456"/>
    <n v="0"/>
    <x v="0"/>
  </r>
  <r>
    <s v="But the Girl"/>
    <s v="Jessica Zhan Mei Yu"/>
    <n v="447"/>
    <n v="286"/>
    <s v="pevná vazba"/>
    <s v="Beletrie"/>
    <n v="161"/>
    <n v="0.36017897091722595"/>
    <n v="0"/>
    <x v="0"/>
  </r>
  <r>
    <s v="Nevzdáme se"/>
    <s v="Dalibor Vácha"/>
    <n v="311"/>
    <n v="174"/>
    <s v="měkká vazba"/>
    <s v="Beletrie"/>
    <n v="137"/>
    <n v="0.44051446945337619"/>
    <n v="0"/>
    <x v="0"/>
  </r>
  <r>
    <s v="Ragnarok: Poslední boj 13"/>
    <s v="Šin'ja Umemura"/>
    <n v="199"/>
    <n v="129"/>
    <s v="měkká vazba"/>
    <s v="Scifi &amp; Fantasy &amp; Horor"/>
    <n v="70"/>
    <n v="0.35175879396984927"/>
    <n v="0"/>
    <x v="0"/>
  </r>
  <r>
    <s v="A Storm of Swords, part 1: Steel and Snow"/>
    <s v="George R. R. Martin"/>
    <n v="303"/>
    <n v="276"/>
    <s v="měkká vazba"/>
    <s v="Scifi &amp; Fantasy &amp; Horor"/>
    <n v="27"/>
    <n v="8.9108910891089105E-2"/>
    <n v="0"/>
    <x v="0"/>
  </r>
  <r>
    <s v="Femicide"/>
    <s v="Pascal Engman"/>
    <n v="289"/>
    <n v="220"/>
    <s v="měkká vazba"/>
    <s v="Krimi &amp; thriller"/>
    <n v="69"/>
    <n v="0.23875432525951557"/>
    <n v="0"/>
    <x v="0"/>
  </r>
  <r>
    <s v="Look What You Made Me Do: The ultimate guide for Taylor Swift fans!"/>
    <s v="Kat McKenna"/>
    <n v="321"/>
    <n v="247"/>
    <s v="měkká vazba"/>
    <s v="Beletrie"/>
    <n v="74"/>
    <n v="0.23052959501557632"/>
    <n v="0"/>
    <x v="0"/>
  </r>
  <r>
    <s v="Odyssey"/>
    <s v="Stephen Fry"/>
    <n v="738"/>
    <n v="679"/>
    <s v="pevná vazba"/>
    <s v="Beletrie"/>
    <n v="59"/>
    <n v="7.9945799457994585E-2"/>
    <n v="0"/>
    <x v="0"/>
  </r>
  <r>
    <s v="Berserk Volume 12"/>
    <s v="Kentaro Miura"/>
    <n v="447"/>
    <n v="313"/>
    <s v="měkká vazba"/>
    <s v="Scifi &amp; Fantasy &amp; Horor"/>
    <n v="134"/>
    <n v="0.29977628635346754"/>
    <n v="0"/>
    <x v="0"/>
  </r>
  <r>
    <s v="The Love of My Life"/>
    <s v="Rosie Walsh"/>
    <n v="269"/>
    <n v="75"/>
    <s v="měkká vazba"/>
    <s v="Romantika &amp; Erotika"/>
    <n v="194"/>
    <n v="0.72118959107806691"/>
    <n v="0"/>
    <x v="0"/>
  </r>
  <r>
    <s v="Průlom"/>
    <s v="Michael C. Grumley"/>
    <n v="349"/>
    <n v="321"/>
    <s v="měkká vazba"/>
    <s v="Krimi &amp; thriller"/>
    <n v="28"/>
    <n v="8.0229226361031525E-2"/>
    <n v="0"/>
    <x v="0"/>
  </r>
  <r>
    <s v="Wolverine Omnibus Vol. 3"/>
    <s v="Peter David"/>
    <n v="2855"/>
    <n v="1856"/>
    <s v="pevná vazba"/>
    <s v="Scifi &amp; Fantasy &amp; Horor"/>
    <n v="999"/>
    <n v="0.34991243432574431"/>
    <n v="0"/>
    <x v="0"/>
  </r>
  <r>
    <s v="Nutnost a svoboda"/>
    <s v="Rudolf Steiner"/>
    <n v="204"/>
    <n v="157"/>
    <s v="pevná vazba"/>
    <s v="Psychologie &amp; Spiritualita &amp; Esoterika"/>
    <n v="47"/>
    <n v="0.23039215686274508"/>
    <n v="0"/>
    <x v="1"/>
  </r>
  <r>
    <s v="Muž v domácnosti 4"/>
    <s v="Kósuke Óno"/>
    <n v="199"/>
    <n v="113"/>
    <s v="měkká vazba"/>
    <s v="Scifi &amp; Fantasy &amp; Horor"/>
    <n v="86"/>
    <n v="0.43216080402010049"/>
    <n v="0"/>
    <x v="0"/>
  </r>
  <r>
    <s v="Čarodějka Antje"/>
    <s v="Mont Katja"/>
    <n v="205"/>
    <n v="146"/>
    <s v="měkká vazba"/>
    <s v="Scifi &amp; Fantasy &amp; Horor"/>
    <n v="59"/>
    <n v="0.28780487804878047"/>
    <n v="0"/>
    <x v="0"/>
  </r>
  <r>
    <s v="Drive Me Crazy"/>
    <s v="Carly Robynová"/>
    <n v="268"/>
    <n v="107"/>
    <s v="měkká vazba"/>
    <s v="Romantika &amp; Erotika"/>
    <n v="161"/>
    <n v="0.60074626865671643"/>
    <n v="0"/>
    <x v="0"/>
  </r>
  <r>
    <s v="All I Want for Christmas"/>
    <s v="Karen Swan"/>
    <n v="268"/>
    <n v="126"/>
    <s v="měkká vazba"/>
    <s v="Romantika &amp; Erotika"/>
    <n v="142"/>
    <n v="0.52985074626865669"/>
    <n v="0"/>
    <x v="0"/>
  </r>
  <r>
    <s v="Lessons in Chemistry"/>
    <s v="Bonnie Garmus"/>
    <n v="536"/>
    <n v="343"/>
    <s v="pevná vazba"/>
    <s v="Beletrie"/>
    <n v="193"/>
    <n v="0.36007462686567165"/>
    <n v="0"/>
    <x v="0"/>
  </r>
  <r>
    <s v="Famine (The Four Horsemen 3)"/>
    <s v="Laura Thalassa"/>
    <n v="299"/>
    <n v="284"/>
    <s v="měkká vazba"/>
    <s v="Scifi &amp; Fantasy &amp; Horor"/>
    <n v="15"/>
    <n v="5.016722408026756E-2"/>
    <n v="0"/>
    <x v="0"/>
  </r>
  <r>
    <s v="Velký Gatsby: komiks"/>
    <s v="Francis Scott Fitzgerald"/>
    <n v="349"/>
    <n v="255"/>
    <s v="pevná vazba"/>
    <s v="Scifi &amp; Fantasy &amp; Horor"/>
    <n v="94"/>
    <n v="0.2693409742120344"/>
    <n v="0"/>
    <x v="0"/>
  </r>
  <r>
    <s v="Black Tide Son"/>
    <s v="H. M. Long"/>
    <n v="294"/>
    <n v="253"/>
    <s v="měkká vazba"/>
    <s v="Scifi &amp; Fantasy &amp; Horor"/>
    <n v="41"/>
    <n v="0.13945578231292516"/>
    <n v="0"/>
    <x v="0"/>
  </r>
  <r>
    <s v="A Man And His Cat 3"/>
    <s v="Umi Sakurai"/>
    <n v="312"/>
    <n v="240"/>
    <s v="měkká vazba"/>
    <s v="Scifi &amp; Fantasy &amp; Horor"/>
    <n v="72"/>
    <n v="0.23076923076923078"/>
    <n v="0"/>
    <x v="0"/>
  </r>
  <r>
    <s v="Země těch druhých"/>
    <s v="Leila Slimani"/>
    <n v="267"/>
    <n v="184"/>
    <s v="pevná vazba"/>
    <s v="Beletrie"/>
    <n v="83"/>
    <n v="0.31086142322097376"/>
    <n v="0"/>
    <x v="0"/>
  </r>
  <r>
    <s v="Ragnarok: Poslední boj 8"/>
    <s v="Šin'ja Umemura"/>
    <n v="199"/>
    <n v="129"/>
    <s v="měkká vazba"/>
    <s v="Scifi &amp; Fantasy &amp; Horor"/>
    <n v="70"/>
    <n v="0.35175879396984927"/>
    <n v="0"/>
    <x v="0"/>
  </r>
  <r>
    <s v="Absolute Luthor/Joker: 2024 Edition"/>
    <s v="Lee Bermejo"/>
    <n v="2676"/>
    <n v="2114"/>
    <s v="pevná vazba"/>
    <s v="Scifi &amp; Fantasy &amp; Horor"/>
    <n v="562"/>
    <n v="0.2100149476831091"/>
    <n v="0"/>
    <x v="0"/>
  </r>
  <r>
    <s v="Vražedná kombinace"/>
    <s v="Ashley Weaver"/>
    <n v="357"/>
    <n v="282"/>
    <s v="pevná vazba"/>
    <s v="Krimi &amp; thriller"/>
    <n v="75"/>
    <n v="0.21008403361344538"/>
    <n v="0"/>
    <x v="0"/>
  </r>
  <r>
    <s v="Ragnarok: Poslední boj 10"/>
    <s v="Šin'ja Umemura"/>
    <n v="199"/>
    <n v="125"/>
    <s v="měkká vazba"/>
    <s v="Scifi &amp; Fantasy &amp; Horor"/>
    <n v="74"/>
    <n v="0.37185929648241206"/>
    <n v="0"/>
    <x v="0"/>
  </r>
  <r>
    <s v="The Origin of Species"/>
    <s v="Charles Darwin"/>
    <n v="178"/>
    <n v="153"/>
    <s v="měkká vazba"/>
    <s v="Ekonomie &amp; Naučné &amp; Věda"/>
    <n v="25"/>
    <n v="0.1404494382022472"/>
    <n v="0"/>
    <x v="1"/>
  </r>
  <r>
    <s v="Ragnarok: Poslední boj 12"/>
    <s v="Šin'ja Umemura"/>
    <n v="199"/>
    <n v="111"/>
    <s v="měkká vazba"/>
    <s v="Scifi &amp; Fantasy &amp; Horor"/>
    <n v="88"/>
    <n v="0.44221105527638194"/>
    <n v="0"/>
    <x v="0"/>
  </r>
  <r>
    <s v="The Shepherd´s Crown"/>
    <s v="Terry Pratchett"/>
    <n v="449"/>
    <n v="377"/>
    <s v="pevná vazba"/>
    <s v="Scifi &amp; Fantasy &amp; Horor"/>
    <n v="72"/>
    <n v="0.16035634743875279"/>
    <n v="0"/>
    <x v="0"/>
  </r>
  <r>
    <s v="Ragnarok: Poslední boj 11"/>
    <s v="Šin'ja Umemura"/>
    <n v="199"/>
    <n v="115"/>
    <s v="měkká vazba"/>
    <s v="Scifi &amp; Fantasy &amp; Horor"/>
    <n v="84"/>
    <n v="0.42211055276381909"/>
    <n v="0"/>
    <x v="0"/>
  </r>
  <r>
    <s v="A Storm of Swords, part 2: Blood and Gold"/>
    <s v="George R. R. Martin"/>
    <n v="303"/>
    <n v="251"/>
    <s v="měkká vazba"/>
    <s v="Scifi &amp; Fantasy &amp; Horor"/>
    <n v="52"/>
    <n v="0.17161716171617161"/>
    <n v="0"/>
    <x v="0"/>
  </r>
  <r>
    <s v="Ragnarok: Poslední boj 5"/>
    <s v="Šin'ja Umemura"/>
    <n v="199"/>
    <n v="123"/>
    <s v="měkká vazba"/>
    <s v="Scifi &amp; Fantasy &amp; Horor"/>
    <n v="76"/>
    <n v="0.38190954773869346"/>
    <n v="0"/>
    <x v="0"/>
  </r>
  <r>
    <s v="Dreamland"/>
    <s v="Nicholas Sparks"/>
    <n v="449"/>
    <n v="292"/>
    <s v="měkká vazba"/>
    <s v="Romantika &amp; Erotika"/>
    <n v="157"/>
    <n v="0.34966592427616927"/>
    <n v="0"/>
    <x v="0"/>
  </r>
  <r>
    <s v="Astonishing X-Men 1 - Nadání"/>
    <s v="Joss Whedon"/>
    <n v="339"/>
    <n v="237"/>
    <s v="měkká vazba"/>
    <s v="Scifi &amp; Fantasy &amp; Horor"/>
    <n v="102"/>
    <n v="0.30088495575221241"/>
    <n v="0"/>
    <x v="0"/>
  </r>
  <r>
    <s v="Nocturne"/>
    <s v="Alyssa Wees"/>
    <n v="268"/>
    <n v="196"/>
    <s v="měkká vazba"/>
    <s v="Scifi &amp; Fantasy &amp; Horor"/>
    <n v="72"/>
    <n v="0.26865671641791045"/>
    <n v="0"/>
    <x v="0"/>
  </r>
  <r>
    <s v="What It Takes To Heal"/>
    <s v="Prentis Hemphill"/>
    <n v="473"/>
    <n v="397"/>
    <s v="měkká vazba"/>
    <s v="Psychologie &amp; Spiritualita &amp; Esoterika"/>
    <n v="76"/>
    <n v="0.16067653276955601"/>
    <n v="0"/>
    <x v="1"/>
  </r>
  <r>
    <s v="Food Wars!: Shokugeki no Soma 1"/>
    <s v="Yuto Tsukuda"/>
    <n v="223"/>
    <n v="134"/>
    <s v="měkká vazba"/>
    <s v="Scifi &amp; Fantasy &amp; Horor"/>
    <n v="89"/>
    <n v="0.3991031390134529"/>
    <n v="0"/>
    <x v="0"/>
  </r>
  <r>
    <s v="Jak budovat image úspěšného a vlivného člověka - Vytvoření pevných vztahů jako cesta k úspěchu"/>
    <s v="Jon Levy"/>
    <n v="339"/>
    <n v="268"/>
    <s v="pevná vazba"/>
    <s v="Psychologie &amp; Spiritualita &amp; Esoterika"/>
    <n v="71"/>
    <n v="0.20943952802359883"/>
    <n v="0"/>
    <x v="1"/>
  </r>
  <r>
    <s v="Jedinečná svatá"/>
    <s v="Pavel Taussig"/>
    <n v="133"/>
    <n v="88"/>
    <s v="pevná vazba"/>
    <s v="Umění &amp; Kultura &amp; Hobby"/>
    <n v="45"/>
    <n v="0.33834586466165412"/>
    <n v="0"/>
    <x v="0"/>
  </r>
  <r>
    <s v="Sherlock Holpes a ztracený diamant"/>
    <s v="Agnese Baruzzi"/>
    <n v="239"/>
    <n v="256"/>
    <s v="pevná vazba"/>
    <s v="Psychologie &amp; Spiritualita &amp; Esoterika"/>
    <n v="-17"/>
    <n v="-7.1129707112970716E-2"/>
    <n v="0"/>
    <x v="1"/>
  </r>
  <r>
    <s v="Cilka´s Journey : The sequel to The Tattooist of Auschwitz"/>
    <s v="Heather Morrisová"/>
    <n v="399"/>
    <n v="331"/>
    <s v="měkká vazba"/>
    <s v="Beletrie"/>
    <n v="68"/>
    <n v="0.17042606516290726"/>
    <n v="0"/>
    <x v="0"/>
  </r>
  <r>
    <s v="The Boy Next Door"/>
    <s v="Ireland Jenny"/>
    <n v="241"/>
    <n v="82"/>
    <s v="měkká vazba"/>
    <s v="Romantika &amp; Erotika"/>
    <n v="159"/>
    <n v="0.65975103734439833"/>
    <n v="0"/>
    <x v="0"/>
  </r>
  <r>
    <s v="Cutting For Stone"/>
    <s v="Abraham Verghese"/>
    <n v="325"/>
    <n v="260"/>
    <s v="měkká vazba"/>
    <s v="Beletrie"/>
    <n v="65"/>
    <n v="0.2"/>
    <n v="0"/>
    <x v="0"/>
  </r>
  <r>
    <s v="Muž v domácnosti 3"/>
    <s v="Kósuke Óno"/>
    <n v="199"/>
    <n v="153"/>
    <s v="měkká vazba"/>
    <s v="Scifi &amp; Fantasy &amp; Horor"/>
    <n v="46"/>
    <n v="0.23115577889447236"/>
    <n v="0"/>
    <x v="0"/>
  </r>
  <r>
    <s v="Rok v Brně"/>
    <s v="Tomáš Trbušek"/>
    <n v="294"/>
    <n v="150"/>
    <s v="měkká vazba"/>
    <s v="Beletrie"/>
    <n v="144"/>
    <n v="0.48979591836734693"/>
    <n v="0"/>
    <x v="0"/>
  </r>
  <r>
    <s v="Síla rodu - její přijetí"/>
    <s v="Solodovnikovová Oksana"/>
    <n v="347"/>
    <n v="239"/>
    <s v="měkká vazba"/>
    <s v="Ekonomie &amp; Naučné &amp; Věda"/>
    <n v="108"/>
    <n v="0.31123919308357351"/>
    <n v="0"/>
    <x v="1"/>
  </r>
  <r>
    <s v="Příběhy hrdinů 20. a 21. století"/>
    <s v="Paměť národa"/>
    <n v="402"/>
    <n v="318"/>
    <s v="pevná vazba"/>
    <s v="Beletrie"/>
    <n v="84"/>
    <n v="0.20895522388059701"/>
    <n v="0"/>
    <x v="0"/>
  </r>
  <r>
    <s v="Chrámy peněz"/>
    <s v="Jana Pavlová"/>
    <n v="1477"/>
    <n v="1004"/>
    <s v="měkká vazba"/>
    <s v="Umění &amp; Kultura &amp; Hobby"/>
    <n v="473"/>
    <n v="0.32024373730534866"/>
    <n v="0"/>
    <x v="0"/>
  </r>
  <r>
    <s v="Wahala"/>
    <s v="Nikki May"/>
    <n v="279"/>
    <n v="126"/>
    <s v="měkká vazba"/>
    <s v="Romantika &amp; Erotika"/>
    <n v="153"/>
    <n v="0.54838709677419351"/>
    <n v="0"/>
    <x v="0"/>
  </r>
  <r>
    <s v="Franz Kafka: The Drawings"/>
    <s v="Pavel Schmidt"/>
    <n v="1207"/>
    <n v="1098"/>
    <s v="pevná vazba"/>
    <s v="Umění &amp; Kultura &amp; Hobby"/>
    <n v="109"/>
    <n v="9.0306545153272577E-2"/>
    <n v="0"/>
    <x v="0"/>
  </r>
  <r>
    <s v="Spy x Family 5 (anglicky)"/>
    <s v="Tacuja Endó"/>
    <n v="250"/>
    <n v="183"/>
    <s v="měkká vazba"/>
    <s v="Scifi &amp; Fantasy &amp; Horor"/>
    <n v="67"/>
    <n v="0.26800000000000002"/>
    <n v="0"/>
    <x v="0"/>
  </r>
  <r>
    <s v="Ragnarok: Poslední boj 7"/>
    <s v="Šin'ja Umemura"/>
    <n v="199"/>
    <n v="127"/>
    <s v="měkká vazba"/>
    <s v="Scifi &amp; Fantasy &amp; Horor"/>
    <n v="72"/>
    <n v="0.36180904522613067"/>
    <n v="0"/>
    <x v="0"/>
  </r>
  <r>
    <s v="Blade Breaker"/>
    <s v="Victoria Aveyardová"/>
    <n v="449"/>
    <n v="427"/>
    <s v="měkká vazba"/>
    <s v="Scifi &amp; Fantasy &amp; Horor"/>
    <n v="22"/>
    <n v="4.8997772828507792E-2"/>
    <n v="0"/>
    <x v="0"/>
  </r>
  <r>
    <s v="The Sandman Book Three"/>
    <s v="Neil Gaiman"/>
    <n v="999"/>
    <n v="789"/>
    <s v="měkká vazba"/>
    <s v="Scifi &amp; Fantasy &amp; Horor"/>
    <n v="210"/>
    <n v="0.21021021021021022"/>
    <n v="0"/>
    <x v="0"/>
  </r>
  <r>
    <s v="Gdovín?!"/>
    <s v="Marie Formáčková"/>
    <n v="357"/>
    <n v="332"/>
    <s v="měkká vazba"/>
    <s v="Umění &amp; Kultura &amp; Hobby"/>
    <n v="25"/>
    <n v="7.0028011204481794E-2"/>
    <n v="0"/>
    <x v="0"/>
  </r>
  <r>
    <s v="Malé překvapení: Tajný deník Hendrika Groena"/>
    <s v="Hendrik Groen"/>
    <n v="268"/>
    <n v="198"/>
    <s v="měkká vazba"/>
    <s v="Beletrie"/>
    <n v="70"/>
    <n v="0.26119402985074625"/>
    <n v="0"/>
    <x v="0"/>
  </r>
  <r>
    <s v="Ragnarok: Poslední boj 4"/>
    <s v="Šin'ja Umemura"/>
    <n v="199"/>
    <n v="155"/>
    <s v="měkká vazba"/>
    <s v="Scifi &amp; Fantasy &amp; Horor"/>
    <n v="44"/>
    <n v="0.22110552763819097"/>
    <n v="0"/>
    <x v="0"/>
  </r>
  <r>
    <s v="Borůvkový piknik"/>
    <s v="Helena Longinová"/>
    <n v="178"/>
    <n v="93"/>
    <s v="pevná vazba"/>
    <s v="Beletrie"/>
    <n v="85"/>
    <n v="0.47752808988764045"/>
    <n v="0"/>
    <x v="0"/>
  </r>
  <r>
    <s v="Kniha zrcadel"/>
    <s v="Eugen Ovidiu Chirovici"/>
    <n v="294"/>
    <n v="244"/>
    <s v="pevná vazba"/>
    <s v="Krimi &amp; thriller"/>
    <n v="50"/>
    <n v="0.17006802721088435"/>
    <n v="0"/>
    <x v="0"/>
  </r>
  <r>
    <s v="V jediném okamžiku"/>
    <s v="Jo Callaghan"/>
    <n v="447"/>
    <n v="389"/>
    <s v="pevná vazba"/>
    <s v="Beletrie"/>
    <n v="58"/>
    <n v="0.12975391498881431"/>
    <n v="0"/>
    <x v="0"/>
  </r>
  <r>
    <s v="Ragnarok: Poslední boj 3"/>
    <s v="Šin'ja Umemura"/>
    <n v="199"/>
    <n v="131"/>
    <s v="měkká vazba"/>
    <s v="Scifi &amp; Fantasy &amp; Horor"/>
    <n v="68"/>
    <n v="0.34170854271356782"/>
    <n v="0"/>
    <x v="0"/>
  </r>
  <r>
    <s v="Jsme zde, abychom byli šťastní"/>
    <s v="Zbyněk Mrvík"/>
    <n v="224"/>
    <n v="114"/>
    <s v="pevná vazba"/>
    <s v="Beletrie"/>
    <n v="110"/>
    <n v="0.49107142857142855"/>
    <n v="0"/>
    <x v="0"/>
  </r>
  <r>
    <s v="Skryté bouře"/>
    <s v="Tami Fischer"/>
    <n v="319"/>
    <n v="214"/>
    <s v="pevná vazba"/>
    <s v="Romantika &amp; Erotika"/>
    <n v="105"/>
    <n v="0.32915360501567398"/>
    <n v="0"/>
    <x v="0"/>
  </r>
  <r>
    <s v="Lhář a kráva"/>
    <s v="Milan Tesař"/>
    <n v="357"/>
    <n v="307"/>
    <s v="pevná vazba"/>
    <s v="Beletrie"/>
    <n v="50"/>
    <n v="0.14005602240896359"/>
    <n v="0"/>
    <x v="0"/>
  </r>
  <r>
    <s v="Adventní knížka pro Ježíška"/>
    <s v="Milada Rezková"/>
    <n v="447"/>
    <n v="340"/>
    <s v="pevná vazba"/>
    <s v="Umění &amp; Kultura &amp; Hobby"/>
    <n v="107"/>
    <n v="0.23937360178970918"/>
    <n v="0"/>
    <x v="0"/>
  </r>
  <r>
    <s v="Ragnarok: Poslední boj 9"/>
    <s v="Šin'ja Umemura"/>
    <n v="199"/>
    <n v="117"/>
    <s v="měkká vazba"/>
    <s v="Scifi &amp; Fantasy &amp; Horor"/>
    <n v="82"/>
    <n v="0.4120603015075377"/>
    <n v="0"/>
    <x v="0"/>
  </r>
  <r>
    <s v="The World of Mucha: A Journey to Two Fairylands: Paris and Czech"/>
    <s v="Unno"/>
    <n v="1120"/>
    <n v="851"/>
    <s v="měkká vazba"/>
    <s v="Umění &amp; Kultura &amp; Hobby"/>
    <n v="269"/>
    <n v="0.24017857142857144"/>
    <n v="0"/>
    <x v="0"/>
  </r>
  <r>
    <s v="Katherine"/>
    <s v="Honza Vedral"/>
    <n v="420"/>
    <n v="349"/>
    <s v="měkká vazba"/>
    <s v="Beletrie"/>
    <n v="71"/>
    <n v="0.16904761904761906"/>
    <n v="0"/>
    <x v="0"/>
  </r>
  <r>
    <s v="Život za život"/>
    <s v="Maylis de Kerangalová"/>
    <n v="294"/>
    <n v="109"/>
    <s v="měkká vazba"/>
    <s v="Beletrie"/>
    <n v="185"/>
    <n v="0.62925170068027214"/>
    <n v="0"/>
    <x v="0"/>
  </r>
  <r>
    <s v="V břečťanu"/>
    <s v="Jan Rupp"/>
    <n v="222"/>
    <n v="144"/>
    <s v="pevná vazba"/>
    <s v="Beletrie"/>
    <n v="78"/>
    <n v="0.35135135135135137"/>
    <n v="0"/>
    <x v="0"/>
  </r>
  <r>
    <s v="Hry a aktovka"/>
    <s v="William Saroyan"/>
    <n v="214"/>
    <n v="163"/>
    <s v="měkká vazba"/>
    <s v="Beletrie"/>
    <n v="51"/>
    <n v="0.23831775700934579"/>
    <n v="0"/>
    <x v="0"/>
  </r>
  <r>
    <s v="Far from the Madding Crowd"/>
    <s v="Thomas Hardy"/>
    <n v="198"/>
    <n v="117"/>
    <s v="měkká vazba"/>
    <s v="Beletrie"/>
    <n v="81"/>
    <n v="0.40909090909090912"/>
    <n v="0"/>
    <x v="0"/>
  </r>
  <r>
    <s v="Tehdy jsme žili v letní zemi"/>
    <s v="Lydia Milletová"/>
    <n v="312"/>
    <n v="234"/>
    <s v="pevná vazba"/>
    <s v="Beletrie"/>
    <n v="78"/>
    <n v="0.25"/>
    <n v="0"/>
    <x v="0"/>
  </r>
  <r>
    <s v="Ravensong"/>
    <s v="TJ Klune"/>
    <n v="312"/>
    <n v="259"/>
    <s v="měkká vazba"/>
    <s v="Scifi &amp; Fantasy &amp; Horor"/>
    <n v="53"/>
    <n v="0.16987179487179488"/>
    <n v="0"/>
    <x v="0"/>
  </r>
  <r>
    <s v="Drake"/>
    <s v="Peter McLean"/>
    <n v="268"/>
    <n v="174"/>
    <s v="měkká vazba"/>
    <s v="Scifi &amp; Fantasy &amp; Horor"/>
    <n v="94"/>
    <n v="0.35074626865671643"/>
    <n v="0"/>
    <x v="0"/>
  </r>
  <r>
    <s v="Tvář Británie"/>
    <s v="Simon Schama"/>
    <n v="712"/>
    <n v="484"/>
    <s v="pevná vazba"/>
    <s v="Historie &amp; války"/>
    <n v="228"/>
    <n v="0.3202247191011236"/>
    <n v="0"/>
    <x v="1"/>
  </r>
  <r>
    <s v="Gantz 1"/>
    <s v="Hiroja Oku"/>
    <n v="223"/>
    <n v="147"/>
    <s v="pevná vazba"/>
    <s v="Scifi &amp; Fantasy &amp; Horor"/>
    <n v="76"/>
    <n v="0.34080717488789236"/>
    <n v="0"/>
    <x v="0"/>
  </r>
  <r>
    <s v="The Bookshop Woman"/>
    <s v="Nanako Hanada"/>
    <n v="449"/>
    <n v="184"/>
    <s v="měkká vazba"/>
    <s v="Romantika &amp; Erotika"/>
    <n v="265"/>
    <n v="0.59020044543429839"/>
    <n v="0"/>
    <x v="0"/>
  </r>
  <r>
    <s v="Taylor Swift: Era by Era"/>
    <s v="Caroline Sullivan"/>
    <n v="502"/>
    <n v="336"/>
    <s v="pevná vazba"/>
    <s v="Umění &amp; Kultura &amp; Hobby"/>
    <n v="166"/>
    <n v="0.33067729083665337"/>
    <n v="0"/>
    <x v="0"/>
  </r>
  <r>
    <s v="Život a jiné nesrovnalosti"/>
    <s v="Michaela Škultéty"/>
    <n v="223"/>
    <n v="125"/>
    <s v="pevná vazba"/>
    <s v="Beletrie"/>
    <n v="98"/>
    <n v="0.43946188340807174"/>
    <n v="0"/>
    <x v="0"/>
  </r>
  <r>
    <s v="Paper Towns"/>
    <s v="John Green"/>
    <n v="223"/>
    <n v="80"/>
    <s v="měkká vazba"/>
    <s v="Romantika &amp; Erotika"/>
    <n v="143"/>
    <n v="0.64125560538116588"/>
    <n v="0"/>
    <x v="0"/>
  </r>
  <r>
    <s v="Chlap snů"/>
    <s v="Kim Jones"/>
    <n v="319"/>
    <n v="153"/>
    <s v="pevná vazba"/>
    <s v="Romantika &amp; Erotika"/>
    <n v="166"/>
    <n v="0.52037617554858939"/>
    <n v="0"/>
    <x v="0"/>
  </r>
  <r>
    <s v="Dárce života"/>
    <s v="Miroslava Dvořáková"/>
    <n v="250"/>
    <n v="195"/>
    <s v="měkká vazba"/>
    <s v="Scifi &amp; Fantasy &amp; Horor"/>
    <n v="55"/>
    <n v="0.22"/>
    <n v="0"/>
    <x v="0"/>
  </r>
  <r>
    <s v="7FATES: CHAKHO, Vol. 1"/>
    <s v="HYBE"/>
    <n v="499"/>
    <n v="474"/>
    <s v="měkká vazba"/>
    <s v="Scifi &amp; Fantasy &amp; Horor"/>
    <n v="25"/>
    <n v="5.0100200400801605E-2"/>
    <n v="0"/>
    <x v="0"/>
  </r>
  <r>
    <s v="Lepší krev"/>
    <s v="Bennett Michael"/>
    <n v="402"/>
    <n v="229"/>
    <s v="pevná vazba"/>
    <s v="Krimi &amp; thriller"/>
    <n v="173"/>
    <n v="0.43034825870646765"/>
    <n v="0"/>
    <x v="0"/>
  </r>
  <r>
    <s v="Northanger Abbey"/>
    <s v="Jane Austenová"/>
    <n v="196"/>
    <n v="98"/>
    <s v="měkká vazba"/>
    <s v="Beletrie"/>
    <n v="98"/>
    <n v="0.5"/>
    <n v="0"/>
    <x v="0"/>
  </r>
  <r>
    <s v="Birds of Prey 1- Kdo je Oracle?"/>
    <s v="Shawna Bensonová"/>
    <n v="268"/>
    <n v="188"/>
    <s v="měkká vazba"/>
    <s v="Scifi &amp; Fantasy &amp; Horor"/>
    <n v="80"/>
    <n v="0.29850746268656714"/>
    <n v="0"/>
    <x v="0"/>
  </r>
  <r>
    <s v="Před jídlem si důkladně uřízněte ruce"/>
    <s v="Marek Blažíček"/>
    <n v="223"/>
    <n v="129"/>
    <s v="měkká vazba"/>
    <s v="Beletrie"/>
    <n v="94"/>
    <n v="0.42152466367713004"/>
    <n v="0"/>
    <x v="0"/>
  </r>
  <r>
    <s v="Tao meditace"/>
    <s v="Bruce Frantzis"/>
    <n v="267"/>
    <n v="203"/>
    <s v="měkká vazba"/>
    <s v="Psychologie &amp; Spiritualita &amp; Esoterika"/>
    <n v="64"/>
    <n v="0.23970037453183521"/>
    <n v="0"/>
    <x v="1"/>
  </r>
  <r>
    <s v="Španělská vesnice"/>
    <s v="Hana Bortlová-Vondráková"/>
    <n v="354"/>
    <n v="269"/>
    <s v="pevná vazba"/>
    <s v="Beletrie"/>
    <n v="85"/>
    <n v="0.24011299435028249"/>
    <n v="0"/>
    <x v="0"/>
  </r>
  <r>
    <s v="Evropské blues"/>
    <s v="Arne Dahl"/>
    <n v="299"/>
    <n v="242"/>
    <s v="pevná vazba"/>
    <s v="Krimi &amp; thriller"/>
    <n v="57"/>
    <n v="0.19063545150501673"/>
    <n v="0"/>
    <x v="0"/>
  </r>
  <r>
    <s v="Kandidáti na vraha"/>
    <s v="Petr Eidler"/>
    <n v="312"/>
    <n v="234"/>
    <s v="pevná vazba"/>
    <s v="Krimi &amp; thriller"/>
    <n v="78"/>
    <n v="0.25"/>
    <n v="0"/>
    <x v="0"/>
  </r>
  <r>
    <s v="Těžký prachy"/>
    <s v="Jan Novák"/>
    <n v="437"/>
    <n v="341"/>
    <s v="pevná vazba"/>
    <s v="Beletrie"/>
    <n v="96"/>
    <n v="0.21967963386727687"/>
    <n v="0"/>
    <x v="0"/>
  </r>
  <r>
    <s v="With Love, From Cold World"/>
    <s v="Alicia Thompson"/>
    <n v="268"/>
    <n v="142"/>
    <s v="měkká vazba"/>
    <s v="Romantika &amp; Erotika"/>
    <n v="126"/>
    <n v="0.47014925373134331"/>
    <n v="0"/>
    <x v="0"/>
  </r>
  <r>
    <s v="The Position of Spoons"/>
    <s v="Deborah Levy"/>
    <n v="591"/>
    <n v="426"/>
    <s v="pevná vazba"/>
    <s v="Psychologie &amp; Spiritualita &amp; Esoterika"/>
    <n v="165"/>
    <n v="0.27918781725888325"/>
    <n v="0"/>
    <x v="1"/>
  </r>
  <r>
    <s v="Zloduch Petříček"/>
    <s v="Christian Heinrich Spieß"/>
    <n v="327"/>
    <n v="278"/>
    <s v="pevná vazba"/>
    <s v="Beletrie"/>
    <n v="49"/>
    <n v="0.14984709480122324"/>
    <n v="0"/>
    <x v="0"/>
  </r>
  <r>
    <s v="Devítka"/>
    <s v="Gwen Strauss"/>
    <n v="319"/>
    <n v="271"/>
    <s v="pevná vazba"/>
    <s v="Historie &amp; války"/>
    <n v="48"/>
    <n v="0.15047021943573669"/>
    <n v="0"/>
    <x v="1"/>
  </r>
  <r>
    <s v="Není přítel jako přítel"/>
    <s v="Magdalena Sedlická"/>
    <n v="327"/>
    <n v="222"/>
    <s v="pevná vazba"/>
    <s v="Ekonomie &amp; Naučné &amp; Věda"/>
    <n v="105"/>
    <n v="0.32110091743119268"/>
    <n v="0"/>
    <x v="1"/>
  </r>
  <r>
    <s v="Skok do tmy"/>
    <s v="Lubomír Kirman"/>
    <n v="299"/>
    <n v="227"/>
    <s v="měkká vazba"/>
    <s v="Beletrie"/>
    <n v="72"/>
    <n v="0.24080267558528429"/>
    <n v="0"/>
    <x v="0"/>
  </r>
  <r>
    <s v="The Sandman Book Four"/>
    <s v="Neil Gaiman"/>
    <n v="999"/>
    <n v="669"/>
    <s v="měkká vazba"/>
    <s v="Scifi &amp; Fantasy &amp; Horor"/>
    <n v="330"/>
    <n v="0.33033033033033032"/>
    <n v="0"/>
    <x v="0"/>
  </r>
  <r>
    <s v="Assassination Classroom 13"/>
    <s v="Júsei Macui"/>
    <n v="232"/>
    <n v="209"/>
    <s v="měkká vazba"/>
    <s v="Scifi &amp; Fantasy &amp; Horor"/>
    <n v="23"/>
    <n v="9.9137931034482762E-2"/>
    <n v="0"/>
    <x v="0"/>
  </r>
  <r>
    <s v="Hra na oliheň – Kuba řekl: Zemři!"/>
    <s v="kolektiv autorů"/>
    <n v="357"/>
    <n v="325"/>
    <s v="měkká vazba"/>
    <s v="Krimi &amp; thriller"/>
    <n v="32"/>
    <n v="8.9635854341736695E-2"/>
    <n v="0"/>
    <x v="0"/>
  </r>
  <r>
    <s v="Dokonalé přistání"/>
    <s v="Christina Grofová"/>
    <n v="446"/>
    <n v="317"/>
    <s v="pevná vazba"/>
    <s v="Vaření &amp; lifestyle"/>
    <n v="129"/>
    <n v="0.28923766816143498"/>
    <n v="0"/>
    <x v="0"/>
  </r>
  <r>
    <s v="Fool Me Once"/>
    <s v="Ashley Winstead"/>
    <n v="268"/>
    <n v="137"/>
    <s v="měkká vazba"/>
    <s v="Romantika &amp; Erotika"/>
    <n v="131"/>
    <n v="0.48880597014925375"/>
    <n v="0"/>
    <x v="0"/>
  </r>
  <r>
    <s v="Dívka z Brooklynu"/>
    <s v="Guillaume Musso"/>
    <n v="357"/>
    <n v="303"/>
    <s v="pevná vazba"/>
    <s v="Beletrie"/>
    <n v="54"/>
    <n v="0.15126050420168066"/>
    <n v="0"/>
    <x v="0"/>
  </r>
  <r>
    <s v="Mořská panna a paní Hancocková"/>
    <s v="Imogen Hermes Gowarová"/>
    <n v="356"/>
    <n v="210"/>
    <s v="pevná vazba"/>
    <s v="Beletrie"/>
    <n v="146"/>
    <n v="0.4101123595505618"/>
    <n v="0"/>
    <x v="0"/>
  </r>
  <r>
    <s v="Faust - 2. díl"/>
    <s v="Johann Wolfgang Goethe"/>
    <n v="206"/>
    <n v="171"/>
    <s v="měkká vazba"/>
    <s v="Beletrie"/>
    <n v="35"/>
    <n v="0.16990291262135923"/>
    <n v="0"/>
    <x v="0"/>
  </r>
  <r>
    <s v="Unlearning Shame"/>
    <s v="Devon Price"/>
    <n v="529"/>
    <n v="434"/>
    <s v="měkká vazba"/>
    <s v="Psychologie &amp; Spiritualita &amp; Esoterika"/>
    <n v="95"/>
    <n v="0.17958412098298676"/>
    <n v="0"/>
    <x v="1"/>
  </r>
  <r>
    <s v="Gardens of the World"/>
    <m/>
    <n v="670"/>
    <n v="516"/>
    <s v="pevná vazba"/>
    <s v="Umění &amp; Kultura &amp; Hobby"/>
    <n v="154"/>
    <n v="0.2298507462686567"/>
    <n v="0"/>
    <x v="0"/>
  </r>
  <r>
    <s v="The Sky Is Everywhere"/>
    <s v="Jandy Nelsonová"/>
    <n v="269"/>
    <n v="124"/>
    <s v="měkká vazba"/>
    <s v="Romantika &amp; Erotika"/>
    <n v="145"/>
    <n v="0.53903345724907059"/>
    <n v="0"/>
    <x v="0"/>
  </r>
  <r>
    <s v="The Pragmatic Programmer: your journey to mastery"/>
    <s v="Thomas David"/>
    <n v="1320"/>
    <n v="1162"/>
    <s v="pevná vazba"/>
    <s v="Ekonomie &amp; Naučné &amp; Věda"/>
    <n v="158"/>
    <n v="0.11969696969696969"/>
    <n v="0"/>
    <x v="1"/>
  </r>
  <r>
    <s v="Setkání v Benátkách"/>
    <s v="Barbara Hannay"/>
    <n v="349"/>
    <n v="185"/>
    <s v="pevná vazba"/>
    <s v="Beletrie"/>
    <n v="164"/>
    <n v="0.46991404011461319"/>
    <n v="0"/>
    <x v="0"/>
  </r>
  <r>
    <s v="Vojtěch Bernatský: Jak dostat tatínka do karantény"/>
    <s v="Vojtěch Bernatský"/>
    <n v="299"/>
    <n v="269"/>
    <s v="pevná vazba"/>
    <s v="Umění &amp; Kultura &amp; Hobby"/>
    <n v="30"/>
    <n v="0.10033444816053512"/>
    <n v="0"/>
    <x v="0"/>
  </r>
  <r>
    <s v="Račte to podepsat libovolnou šifrou"/>
    <s v="Richard Vašek"/>
    <n v="403"/>
    <n v="302"/>
    <s v="pevná vazba"/>
    <s v="Beletrie"/>
    <n v="101"/>
    <n v="0.25062034739454092"/>
    <n v="0"/>
    <x v="0"/>
  </r>
  <r>
    <s v="Biografický slovník vedoucích funkcionářů KSČ v letech 1921 - 1989"/>
    <s v="Petr Anev"/>
    <n v="1123"/>
    <n v="775"/>
    <s v="pevná vazba"/>
    <s v="Ekonomie &amp; Naučné &amp; Věda"/>
    <n v="348"/>
    <n v="0.30988423864648262"/>
    <n v="0"/>
    <x v="1"/>
  </r>
  <r>
    <s v="Kandidát z Oráčova"/>
    <s v="Jakub Železný"/>
    <n v="259"/>
    <n v="212"/>
    <s v="pevná vazba"/>
    <s v="Beletrie"/>
    <n v="47"/>
    <n v="0.18146718146718147"/>
    <n v="0"/>
    <x v="0"/>
  </r>
  <r>
    <s v="The Pairing"/>
    <s v="Casey McQuistonová"/>
    <n v="561"/>
    <n v="359"/>
    <s v="pevná vazba"/>
    <s v="Romantika &amp; Erotika"/>
    <n v="202"/>
    <n v="0.36007130124777181"/>
    <n v="0"/>
    <x v="0"/>
  </r>
  <r>
    <s v="Dárkové krabičky pro každou příležitost"/>
    <s v="Zdeňka Pospíšilová"/>
    <n v="249"/>
    <n v="214"/>
    <s v="pevná vazba"/>
    <s v="Psychologie &amp; Spiritualita &amp; Esoterika"/>
    <n v="35"/>
    <n v="0.14056224899598393"/>
    <n v="0"/>
    <x v="1"/>
  </r>
  <r>
    <s v="Ve stínu duhy"/>
    <s v="Marcela Müllerová"/>
    <n v="357"/>
    <n v="289"/>
    <s v="měkká vazba"/>
    <s v="Beletrie"/>
    <n v="68"/>
    <n v="0.19047619047619047"/>
    <n v="0"/>
    <x v="0"/>
  </r>
  <r>
    <s v="Noc tisíce hvězd"/>
    <s v="Andrea Yaryura Clark"/>
    <n v="420"/>
    <n v="332"/>
    <s v="pevná vazba"/>
    <s v="Beletrie"/>
    <n v="88"/>
    <n v="0.20952380952380953"/>
    <n v="0"/>
    <x v="0"/>
  </r>
  <r>
    <s v="Assassination Classroom 16"/>
    <s v="Júsei Macui"/>
    <n v="232"/>
    <n v="121"/>
    <s v="měkká vazba"/>
    <s v="Scifi &amp; Fantasy &amp; Horor"/>
    <n v="111"/>
    <n v="0.47844827586206895"/>
    <n v="0"/>
    <x v="0"/>
  </r>
  <r>
    <s v="Death Note 3"/>
    <s v="Cugumi Oba"/>
    <n v="250"/>
    <n v="163"/>
    <s v="měkká vazba"/>
    <s v="Scifi &amp; Fantasy &amp; Horor"/>
    <n v="87"/>
    <n v="0.34799999999999998"/>
    <n v="0"/>
    <x v="0"/>
  </r>
  <r>
    <s v="The Making of Another Major Motion Picture Masterpiece"/>
    <s v="Tom Hanks"/>
    <n v="133"/>
    <n v="69"/>
    <s v="měkká vazba"/>
    <s v="Beletrie"/>
    <n v="64"/>
    <n v="0.48120300751879697"/>
    <n v="0"/>
    <x v="0"/>
  </r>
  <r>
    <s v="Assassination Classroom 18"/>
    <s v="Júsei Macui"/>
    <n v="232"/>
    <n v="97"/>
    <s v="měkká vazba"/>
    <s v="Scifi &amp; Fantasy &amp; Horor"/>
    <n v="135"/>
    <n v="0.5818965517241379"/>
    <n v="0"/>
    <x v="0"/>
  </r>
  <r>
    <s v="All the Pretty Horses"/>
    <s v="Cormac McCarthy"/>
    <n v="99"/>
    <n v="78"/>
    <s v="měkká vazba"/>
    <s v="Beletrie"/>
    <n v="21"/>
    <n v="0.21212121212121213"/>
    <n v="0"/>
    <x v="0"/>
  </r>
  <r>
    <s v="Jiskřičky v popelu"/>
    <s v="Miroslava Dvořáková"/>
    <n v="250"/>
    <n v="193"/>
    <s v="měkká vazba"/>
    <s v="Scifi &amp; Fantasy &amp; Horor"/>
    <n v="57"/>
    <n v="0.22800000000000001"/>
    <n v="0"/>
    <x v="0"/>
  </r>
  <r>
    <s v="Potraviny a nápoje v kostce"/>
    <s v="Libor Mašek"/>
    <n v="151"/>
    <n v="107"/>
    <s v="měkká vazba"/>
    <s v="Vaření &amp; lifestyle"/>
    <n v="44"/>
    <n v="0.29139072847682118"/>
    <n v="0"/>
    <x v="0"/>
  </r>
  <r>
    <s v="The Game Changer"/>
    <s v="Lana Ferguson"/>
    <n v="268"/>
    <n v="78"/>
    <s v="měkká vazba"/>
    <s v="Romantika &amp; Erotika"/>
    <n v="190"/>
    <n v="0.70895522388059706"/>
    <n v="0"/>
    <x v="0"/>
  </r>
  <r>
    <s v="Right Thing, Right Now"/>
    <s v="Ryan Holiday"/>
    <n v="447"/>
    <n v="371"/>
    <s v="pevná vazba"/>
    <s v="Psychologie &amp; Spiritualita &amp; Esoterika"/>
    <n v="76"/>
    <n v="0.17002237136465326"/>
    <n v="0"/>
    <x v="1"/>
  </r>
  <r>
    <s v="Second First Impressions"/>
    <s v="Thorneová Sally"/>
    <n v="250"/>
    <n v="128"/>
    <s v="měkká vazba"/>
    <s v="Romantika &amp; Erotika"/>
    <n v="122"/>
    <n v="0.48799999999999999"/>
    <n v="0"/>
    <x v="0"/>
  </r>
  <r>
    <s v="Magický expres - Mezi světlem a stíny"/>
    <s v="Anca Sturmová"/>
    <n v="312"/>
    <n v="293"/>
    <s v="pevná vazba"/>
    <s v="Scifi &amp; Fantasy &amp; Horor"/>
    <n v="19"/>
    <n v="6.0897435897435896E-2"/>
    <n v="0"/>
    <x v="0"/>
  </r>
  <r>
    <s v="Návrat"/>
    <s v="Richard Stark"/>
    <n v="199"/>
    <n v="103"/>
    <s v="pevná vazba"/>
    <s v="Krimi &amp; thriller"/>
    <n v="96"/>
    <n v="0.48241206030150752"/>
    <n v="0"/>
    <x v="0"/>
  </r>
  <r>
    <s v="The Age of Witches"/>
    <s v="Slovart"/>
    <n v="360"/>
    <n v="367"/>
    <s v="měkká vazba"/>
    <s v="Scifi &amp; Fantasy &amp; Horor"/>
    <n v="-7"/>
    <n v="-1.9444444444444445E-2"/>
    <n v="0"/>
    <x v="0"/>
  </r>
  <r>
    <s v="Heart of Darkness"/>
    <s v="Joseph Conrad"/>
    <n v="236"/>
    <n v="175"/>
    <s v="měkká vazba"/>
    <s v="Beletrie"/>
    <n v="61"/>
    <n v="0.25847457627118642"/>
    <n v="0"/>
    <x v="0"/>
  </r>
  <r>
    <s v="Tramvají na Jadran"/>
    <s v="Fišer Tomáš"/>
    <n v="268"/>
    <n v="163"/>
    <s v="měkká vazba"/>
    <s v="Beletrie"/>
    <n v="105"/>
    <n v="0.39179104477611942"/>
    <n v="0"/>
    <x v="0"/>
  </r>
  <r>
    <s v="Věřím v dobré konce"/>
    <s v="Vladimír Kroc"/>
    <n v="330"/>
    <n v="234"/>
    <s v="pevná vazba"/>
    <s v="Beletrie"/>
    <n v="96"/>
    <n v="0.29090909090909089"/>
    <n v="0"/>
    <x v="0"/>
  </r>
  <r>
    <s v="The Official Dune Colouring Book"/>
    <s v="Frank Herbert"/>
    <n v="339"/>
    <n v="285"/>
    <s v="měkká vazba"/>
    <s v="Ekonomie &amp; Naučné &amp; Věda"/>
    <n v="54"/>
    <n v="0.15929203539823009"/>
    <n v="0"/>
    <x v="1"/>
  </r>
  <r>
    <s v="Čti a hraj si! - Dinosauři"/>
    <s v="Jiri Models"/>
    <n v="241"/>
    <n v="154"/>
    <s v="pevná vazba"/>
    <s v="Ekonomie &amp; Naučné &amp; Věda"/>
    <n v="87"/>
    <n v="0.36099585062240663"/>
    <n v="0"/>
    <x v="1"/>
  </r>
  <r>
    <s v="What I Talk About When I Talk About Running"/>
    <s v="Haruki Murakami"/>
    <n v="295"/>
    <n v="186"/>
    <s v="měkká vazba"/>
    <s v="Beletrie"/>
    <n v="109"/>
    <n v="0.36949152542372882"/>
    <n v="0"/>
    <x v="0"/>
  </r>
  <r>
    <s v="Sestry Chanelovy"/>
    <s v="Judithe Little"/>
    <n v="319"/>
    <n v="281"/>
    <s v="pevná vazba"/>
    <s v="Historie &amp; války"/>
    <n v="38"/>
    <n v="0.11912225705329153"/>
    <n v="0"/>
    <x v="1"/>
  </r>
  <r>
    <s v="Vienna"/>
    <s v="Andreas J. Hirsch"/>
    <n v="1590"/>
    <n v="1240"/>
    <s v="pevná vazba"/>
    <s v="Umění &amp; Kultura &amp; Hobby"/>
    <n v="350"/>
    <n v="0.22012578616352202"/>
    <n v="0"/>
    <x v="0"/>
  </r>
  <r>
    <s v="Modernist Pizza"/>
    <s v="Francisco Migoya"/>
    <n v="9389"/>
    <n v="7511"/>
    <s v="pevná vazba"/>
    <s v="Vaření &amp; lifestyle"/>
    <n v="1878"/>
    <n v="0.20002130152305889"/>
    <n v="0"/>
    <x v="0"/>
  </r>
  <r>
    <s v="Lotosové andělské karty"/>
    <s v="Bohumila Ďurišová"/>
    <n v="613"/>
    <n v="472"/>
    <s v="měkká vazba"/>
    <s v="Psychologie &amp; Spiritualita &amp; Esoterika"/>
    <n v="141"/>
    <n v="0.23001631321370311"/>
    <n v="0"/>
    <x v="1"/>
  </r>
  <r>
    <s v="What I Know for Sure"/>
    <s v="Oprah Winfrey"/>
    <n v="349"/>
    <n v="297"/>
    <s v="měkká vazba"/>
    <s v="Psychologie &amp; Spiritualita &amp; Esoterika"/>
    <n v="52"/>
    <n v="0.14899713467048711"/>
    <n v="0"/>
    <x v="1"/>
  </r>
  <r>
    <s v="Assassination Classroom 17"/>
    <s v="Júsei Macui"/>
    <n v="232"/>
    <n v="132"/>
    <s v="měkká vazba"/>
    <s v="Scifi &amp; Fantasy &amp; Horor"/>
    <n v="100"/>
    <n v="0.43103448275862066"/>
    <n v="0"/>
    <x v="0"/>
  </r>
  <r>
    <s v="Assassination Classroom 12"/>
    <s v="Júsei Macui"/>
    <n v="232"/>
    <n v="158"/>
    <s v="měkká vazba"/>
    <s v="Scifi &amp; Fantasy &amp; Horor"/>
    <n v="74"/>
    <n v="0.31896551724137934"/>
    <n v="0"/>
    <x v="0"/>
  </r>
  <r>
    <s v="Assassination Classroom 15"/>
    <s v="Júsei Macui"/>
    <n v="232"/>
    <n v="162"/>
    <s v="měkká vazba"/>
    <s v="Scifi &amp; Fantasy &amp; Horor"/>
    <n v="70"/>
    <n v="0.30172413793103448"/>
    <n v="0"/>
    <x v="0"/>
  </r>
  <r>
    <s v="Assassination Classroom 19"/>
    <s v="Júsei Macui"/>
    <n v="232"/>
    <n v="144"/>
    <s v="měkká vazba"/>
    <s v="Scifi &amp; Fantasy &amp; Horor"/>
    <n v="88"/>
    <n v="0.37931034482758619"/>
    <n v="0"/>
    <x v="0"/>
  </r>
  <r>
    <s v="Fall of Ruin and Wrath"/>
    <s v="Jennifer L. Armentrout"/>
    <n v="357"/>
    <n v="328"/>
    <s v="měkká vazba"/>
    <s v="Scifi &amp; Fantasy &amp; Horor"/>
    <n v="29"/>
    <n v="8.1232492997198882E-2"/>
    <n v="0"/>
    <x v="0"/>
  </r>
  <r>
    <s v="Slast"/>
    <s v="Marta Dzido"/>
    <n v="177"/>
    <n v="78"/>
    <s v="pevná vazba"/>
    <s v="Beletrie"/>
    <n v="99"/>
    <n v="0.55932203389830504"/>
    <n v="0"/>
    <x v="0"/>
  </r>
  <r>
    <s v="Adventní zápisník pro děti"/>
    <s v="Tereza Kopecká"/>
    <n v="268"/>
    <n v="198"/>
    <s v="měkká vazba"/>
    <s v="Psychologie &amp; Spiritualita &amp; Esoterika"/>
    <n v="70"/>
    <n v="0.26119402985074625"/>
    <n v="0"/>
    <x v="1"/>
  </r>
  <r>
    <s v="Lessons in Chemistry"/>
    <s v="Bonnie Garmus"/>
    <n v="295"/>
    <n v="192"/>
    <s v="měkká vazba"/>
    <s v="Vaření &amp; lifestyle"/>
    <n v="103"/>
    <n v="0.34915254237288135"/>
    <n v="0"/>
    <x v="0"/>
  </r>
  <r>
    <s v="Po práci je pořád legrace"/>
    <s v="Jan Nejedlý"/>
    <n v="312"/>
    <n v="303"/>
    <s v="měkká vazba"/>
    <s v="Umění &amp; Kultura &amp; Hobby"/>
    <n v="9"/>
    <n v="2.8846153846153848E-2"/>
    <n v="0"/>
    <x v="0"/>
  </r>
  <r>
    <s v="The Drift"/>
    <s v="C. J. Tudorová"/>
    <n v="268"/>
    <n v="163"/>
    <s v="měkká vazba"/>
    <s v="Krimi &amp; thriller"/>
    <n v="105"/>
    <n v="0.39179104477611942"/>
    <n v="0"/>
    <x v="0"/>
  </r>
  <r>
    <s v="The Witcher: Ronin"/>
    <s v="Jaki Rafal"/>
    <n v="509"/>
    <n v="438"/>
    <s v="měkká vazba"/>
    <s v="Scifi &amp; Fantasy &amp; Horor"/>
    <n v="71"/>
    <n v="0.13948919449901767"/>
    <n v="0"/>
    <x v="0"/>
  </r>
  <r>
    <s v="Amazing Spider-man Epic Collection: The Goblin Lives"/>
    <s v="Stan Lee"/>
    <n v="1240"/>
    <n v="856"/>
    <s v="měkká vazba"/>
    <s v="Scifi &amp; Fantasy &amp; Horor"/>
    <n v="384"/>
    <n v="0.30967741935483872"/>
    <n v="0"/>
    <x v="0"/>
  </r>
  <r>
    <s v="Gwendy´s Button Box"/>
    <s v="Stephen King"/>
    <n v="239"/>
    <n v="167"/>
    <s v="měkká vazba"/>
    <s v="Krimi &amp; thriller"/>
    <n v="72"/>
    <n v="0.30125523012552302"/>
    <n v="0"/>
    <x v="0"/>
  </r>
  <r>
    <s v="In Your Dreams, Holden Rhodes"/>
    <s v="Stephanie Archer"/>
    <n v="268"/>
    <n v="83"/>
    <s v="měkká vazba"/>
    <s v="Romantika &amp; Erotika"/>
    <n v="185"/>
    <n v="0.69029850746268662"/>
    <n v="0"/>
    <x v="0"/>
  </r>
  <r>
    <s v="Diplomatka"/>
    <s v="Lucy Fricke"/>
    <n v="259"/>
    <n v="98"/>
    <s v="pevná vazba"/>
    <s v="Beletrie"/>
    <n v="161"/>
    <n v="0.6216216216216216"/>
    <n v="0"/>
    <x v="0"/>
  </r>
  <r>
    <s v="The Wake-Up Call"/>
    <s v="Beth O´Leary"/>
    <n v="268"/>
    <n v="131"/>
    <s v="měkká vazba"/>
    <s v="Romantika &amp; Erotika"/>
    <n v="137"/>
    <n v="0.51119402985074625"/>
    <n v="0"/>
    <x v="0"/>
  </r>
  <r>
    <s v="Tales of a Monstrous Heart"/>
    <s v="Jennifer Delaneyová"/>
    <n v="536"/>
    <n v="407"/>
    <s v="pevná vazba"/>
    <s v="Scifi &amp; Fantasy &amp; Horor"/>
    <n v="129"/>
    <n v="0.24067164179104478"/>
    <n v="0"/>
    <x v="0"/>
  </r>
  <r>
    <s v="House Harkonnen"/>
    <s v="Brian Herbert"/>
    <n v="303"/>
    <n v="270"/>
    <s v="měkká vazba"/>
    <s v="Scifi &amp; Fantasy &amp; Horor"/>
    <n v="33"/>
    <n v="0.10891089108910891"/>
    <n v="0"/>
    <x v="0"/>
  </r>
  <r>
    <s v="Run Rose Run"/>
    <s v="James Patterson"/>
    <n v="399"/>
    <n v="263"/>
    <s v="měkká vazba"/>
    <s v="Romantika &amp; Erotika"/>
    <n v="136"/>
    <n v="0.34085213032581452"/>
    <n v="0"/>
    <x v="0"/>
  </r>
  <r>
    <s v="Číšnické humoresky"/>
    <s v="Eda Veselý"/>
    <n v="215"/>
    <n v="148"/>
    <s v="měkká vazba"/>
    <s v="Umění &amp; Kultura &amp; Hobby"/>
    <n v="67"/>
    <n v="0.3116279069767442"/>
    <n v="0"/>
    <x v="0"/>
  </r>
  <r>
    <s v="Zainab Takes New York"/>
    <s v="Ayesha Harruna Attah"/>
    <n v="299"/>
    <n v="215"/>
    <s v="měkká vazba"/>
    <s v="Romantika &amp; Erotika"/>
    <n v="84"/>
    <n v="0.28093645484949831"/>
    <n v="0"/>
    <x v="0"/>
  </r>
  <r>
    <s v="Tachumraketum na Špilberku"/>
    <s v="Jarmila Zobačová"/>
    <n v="269"/>
    <n v="202"/>
    <s v="pevná vazba"/>
    <s v="Scifi &amp; Fantasy &amp; Horor"/>
    <n v="67"/>
    <n v="0.24907063197026022"/>
    <n v="0"/>
    <x v="0"/>
  </r>
  <r>
    <s v="Pilgrims of Fire"/>
    <s v="Justin D. Hill"/>
    <n v="299"/>
    <n v="236"/>
    <s v="měkká vazba"/>
    <s v="Scifi &amp; Fantasy &amp; Horor"/>
    <n v="63"/>
    <n v="0.21070234113712374"/>
    <n v="0"/>
    <x v="0"/>
  </r>
  <r>
    <s v="Pražské jaro 1968"/>
    <s v="Miroslav Novák"/>
    <n v="313"/>
    <n v="250"/>
    <s v="měkká vazba"/>
    <s v="Ekonomie &amp; Naučné &amp; Věda"/>
    <n v="63"/>
    <n v="0.2012779552715655"/>
    <n v="0"/>
    <x v="1"/>
  </r>
  <r>
    <s v="The Magic of Japanese Zen Gardens"/>
    <s v="Shunmyo Masuno"/>
    <n v="1390"/>
    <n v="1195"/>
    <s v="pevná vazba"/>
    <s v="Umění &amp; Kultura &amp; Hobby"/>
    <n v="195"/>
    <n v="0.14028776978417265"/>
    <n v="0"/>
    <x v="0"/>
  </r>
  <r>
    <s v="Jamie´s Kitchen"/>
    <s v="Jamie Oliver"/>
    <n v="199"/>
    <n v="127"/>
    <s v="měkká vazba"/>
    <s v="Vaření &amp; lifestyle"/>
    <n v="72"/>
    <n v="0.36180904522613067"/>
    <n v="0"/>
    <x v="0"/>
  </r>
  <r>
    <s v="Courage Is Calling"/>
    <s v="Ryan Holiday"/>
    <n v="363"/>
    <n v="283"/>
    <s v="měkká vazba"/>
    <s v="Vaření &amp; lifestyle"/>
    <n v="80"/>
    <n v="0.22038567493112948"/>
    <n v="0"/>
    <x v="0"/>
  </r>
  <r>
    <s v="Macanudo 3"/>
    <s v="Ricardo Liniers"/>
    <n v="240"/>
    <n v="144"/>
    <s v="pevná vazba"/>
    <s v="Scifi &amp; Fantasy &amp; Horor"/>
    <n v="96"/>
    <n v="0.4"/>
    <n v="0"/>
    <x v="0"/>
  </r>
  <r>
    <s v="Svět železnice 49/únor 2014"/>
    <s v="Corona"/>
    <n v="179"/>
    <n v="161"/>
    <s v="měkká vazba"/>
    <s v="Umění &amp; Kultura &amp; Hobby"/>
    <n v="18"/>
    <n v="0.1005586592178771"/>
    <n v="0"/>
    <x v="0"/>
  </r>
  <r>
    <s v="Hrdlořezka"/>
    <s v="Pavlína Bieliková"/>
    <n v="268"/>
    <n v="172"/>
    <s v="měkká vazba"/>
    <s v="Beletrie"/>
    <n v="96"/>
    <n v="0.35820895522388058"/>
    <n v="0"/>
    <x v="0"/>
  </r>
  <r>
    <s v="Slabikář štěstí 3"/>
    <s v="Pavel Baričák"/>
    <n v="336"/>
    <n v="188"/>
    <s v="měkká vazba"/>
    <s v="Beletrie"/>
    <n v="148"/>
    <n v="0.44047619047619047"/>
    <n v="0"/>
    <x v="0"/>
  </r>
  <r>
    <s v="Angelika Frankenstein Makes Her Match"/>
    <s v="Thorneová Sally"/>
    <n v="268"/>
    <n v="137"/>
    <s v="měkká vazba"/>
    <s v="Romantika &amp; Erotika"/>
    <n v="131"/>
    <n v="0.48880597014925375"/>
    <n v="0"/>
    <x v="0"/>
  </r>
  <r>
    <s v="The Twin Ship Tao"/>
    <s v="Aleš Čermák"/>
    <n v="188"/>
    <n v="143"/>
    <s v="pevná vazba"/>
    <s v="Beletrie"/>
    <n v="45"/>
    <n v="0.23936170212765959"/>
    <n v="0"/>
    <x v="0"/>
  </r>
  <r>
    <s v="How to Find Love in the Little Things"/>
    <s v="Virginie Grimaldi"/>
    <n v="299"/>
    <n v="111"/>
    <s v="měkká vazba"/>
    <s v="Romantika &amp; Erotika"/>
    <n v="188"/>
    <n v="0.62876254180602009"/>
    <n v="0"/>
    <x v="0"/>
  </r>
  <r>
    <s v="Ask Not"/>
    <s v="Maureen Callahanová"/>
    <n v="738"/>
    <n v="679"/>
    <s v="pevná vazba"/>
    <s v="Psychologie &amp; Spiritualita &amp; Esoterika"/>
    <n v="59"/>
    <n v="7.9945799457994585E-2"/>
    <n v="0"/>
    <x v="1"/>
  </r>
  <r>
    <s v="Šli dva, šel sám"/>
    <s v="Petr Růžička"/>
    <n v="312"/>
    <n v="256"/>
    <s v="měkká vazba"/>
    <s v="Historie &amp; války"/>
    <n v="56"/>
    <n v="0.17948717948717949"/>
    <n v="0"/>
    <x v="1"/>
  </r>
  <r>
    <s v="Objevitel - Savci"/>
    <s v="Jiri Models"/>
    <n v="241"/>
    <n v="186"/>
    <s v="měkká vazba"/>
    <s v="Ekonomie &amp; Naučné &amp; Věda"/>
    <n v="55"/>
    <n v="0.22821576763485477"/>
    <n v="0"/>
    <x v="1"/>
  </r>
  <r>
    <s v="Japanese Ghost Stories"/>
    <s v="Hearn Lafcadio"/>
    <n v="268"/>
    <n v="150"/>
    <s v="měkká vazba"/>
    <s v="Scifi &amp; Fantasy &amp; Horor"/>
    <n v="118"/>
    <n v="0.44029850746268656"/>
    <n v="0"/>
    <x v="0"/>
  </r>
  <r>
    <s v="Neviňátka"/>
    <s v="Michael Crummey"/>
    <n v="303"/>
    <n v="188"/>
    <s v="pevná vazba"/>
    <s v="Beletrie"/>
    <n v="115"/>
    <n v="0.37953795379537952"/>
    <n v="0"/>
    <x v="0"/>
  </r>
  <r>
    <s v="Peklo Beneš"/>
    <s v="Josef Nesvadba"/>
    <n v="205"/>
    <n v="131"/>
    <s v="pevná vazba"/>
    <s v="Beletrie"/>
    <n v="74"/>
    <n v="0.36097560975609755"/>
    <n v="0"/>
    <x v="0"/>
  </r>
  <r>
    <s v="Heroines"/>
    <s v="Laura Shepperson"/>
    <n v="402"/>
    <n v="257"/>
    <s v="měkká vazba"/>
    <s v="Krimi &amp; thriller"/>
    <n v="145"/>
    <n v="0.36069651741293535"/>
    <n v="0"/>
    <x v="0"/>
  </r>
  <r>
    <s v="Ze svobody do svobody"/>
    <s v="Václav Roháč"/>
    <n v="512"/>
    <n v="328"/>
    <s v="pevná vazba"/>
    <s v="Beletrie"/>
    <n v="184"/>
    <n v="0.359375"/>
    <n v="0"/>
    <x v="0"/>
  </r>
  <r>
    <s v="Stříbrná paruka"/>
    <s v="Adolf Branald"/>
    <n v="197"/>
    <n v="116"/>
    <s v="pevná vazba"/>
    <s v="Beletrie"/>
    <n v="81"/>
    <n v="0.41116751269035534"/>
    <n v="0"/>
    <x v="0"/>
  </r>
  <r>
    <s v="The Devil's Alternative"/>
    <s v="Slovart"/>
    <n v="129"/>
    <n v="114"/>
    <s v="měkká vazba"/>
    <s v="Krimi &amp; thriller"/>
    <n v="15"/>
    <n v="0.11627906976744186"/>
    <n v="0"/>
    <x v="0"/>
  </r>
  <r>
    <s v="A.X.E.: Judgment Day"/>
    <s v="Kieron Gillen"/>
    <n v="999"/>
    <n v="829"/>
    <s v="měkká vazba"/>
    <s v="Scifi &amp; Fantasy &amp; Horor"/>
    <n v="170"/>
    <n v="0.17017017017017017"/>
    <n v="0"/>
    <x v="0"/>
  </r>
  <r>
    <s v="Celtic Myths: A Guide to the Ancient Gods and Legends"/>
    <s v="Miranda Aldhouse-Green"/>
    <n v="499"/>
    <n v="409"/>
    <s v="pevná vazba"/>
    <s v="Beletrie"/>
    <n v="90"/>
    <n v="0.18036072144288579"/>
    <n v="0"/>
    <x v="0"/>
  </r>
  <r>
    <s v="Practising Reiki"/>
    <s v="Slovart"/>
    <n v="149"/>
    <n v="109"/>
    <s v="měkká vazba"/>
    <s v="Ekonomie &amp; Naučné &amp; Věda"/>
    <n v="40"/>
    <n v="0.26845637583892618"/>
    <n v="0"/>
    <x v="1"/>
  </r>
  <r>
    <s v="200 úžasných faktů o zvířatech"/>
    <s v="Cristina M. Banfiová"/>
    <n v="319"/>
    <n v="207"/>
    <s v="pevná vazba"/>
    <s v="Ekonomie &amp; Naučné &amp; Věda"/>
    <n v="112"/>
    <n v="0.35109717868338558"/>
    <n v="0"/>
    <x v="1"/>
  </r>
  <r>
    <s v="A Fire in the Sky"/>
    <s v="Sophie Jordan"/>
    <n v="561"/>
    <n v="449"/>
    <s v="pevná vazba"/>
    <s v="Scifi &amp; Fantasy &amp; Horor"/>
    <n v="112"/>
    <n v="0.19964349376114082"/>
    <n v="0"/>
    <x v="0"/>
  </r>
  <r>
    <s v="Všechno je láska: myšlenky pro vaše srdce a duši"/>
    <s v="Jenna Ortega"/>
    <n v="330"/>
    <n v="231"/>
    <s v="pevná vazba"/>
    <s v="Beletrie"/>
    <n v="99"/>
    <n v="0.3"/>
    <n v="0"/>
    <x v="0"/>
  </r>
  <r>
    <s v="Sands of Dune: Novellas from the world of Dune"/>
    <s v="Brian Herbert"/>
    <n v="402"/>
    <n v="334"/>
    <s v="měkká vazba"/>
    <s v="Scifi &amp; Fantasy &amp; Horor"/>
    <n v="68"/>
    <n v="0.1691542288557214"/>
    <n v="0"/>
    <x v="0"/>
  </r>
  <r>
    <s v="The Watchmaker’s Hand"/>
    <s v="Jeffery Deaver"/>
    <n v="268"/>
    <n v="163"/>
    <s v="měkká vazba"/>
    <s v="Krimi &amp; thriller"/>
    <n v="105"/>
    <n v="0.39179104477611942"/>
    <n v="0"/>
    <x v="0"/>
  </r>
  <r>
    <s v="Riders"/>
    <s v="Cooper Jilly"/>
    <n v="325"/>
    <n v="163"/>
    <s v="měkká vazba"/>
    <s v="Romantika &amp; Erotika"/>
    <n v="162"/>
    <n v="0.49846153846153846"/>
    <n v="0"/>
    <x v="0"/>
  </r>
  <r>
    <s v="Loki: zlý bůh se učí vládnout světu"/>
    <s v="Louie Stowell"/>
    <n v="357"/>
    <n v="321"/>
    <s v="pevná vazba"/>
    <s v="Scifi &amp; Fantasy &amp; Horor"/>
    <n v="36"/>
    <n v="0.10084033613445378"/>
    <n v="0"/>
    <x v="0"/>
  </r>
  <r>
    <s v="Weird Fucks"/>
    <s v="Lynne Tillman"/>
    <n v="295"/>
    <n v="218"/>
    <s v="měkká vazba"/>
    <s v="Beletrie"/>
    <n v="77"/>
    <n v="0.26101694915254237"/>
    <n v="0"/>
    <x v="0"/>
  </r>
  <r>
    <s v="Sands of Dune: Novellas from the world of Dune"/>
    <s v="Brian Herbert"/>
    <n v="536"/>
    <n v="407"/>
    <s v="pevná vazba"/>
    <s v="Scifi &amp; Fantasy &amp; Horor"/>
    <n v="129"/>
    <n v="0.24067164179104478"/>
    <n v="0"/>
    <x v="0"/>
  </r>
  <r>
    <s v="Oxford Bookworms Library 1 Nobody Listens (New Edition)"/>
    <s v="Wakefield Rowena"/>
    <n v="151"/>
    <n v="127"/>
    <s v="měkká vazba"/>
    <s v="Psychologie &amp; Spiritualita &amp; Esoterika"/>
    <n v="24"/>
    <n v="0.15894039735099338"/>
    <n v="0"/>
    <x v="1"/>
  </r>
  <r>
    <s v="The Gift of the Magi"/>
    <s v="O. Henry"/>
    <n v="294"/>
    <n v="191"/>
    <s v="pevná vazba"/>
    <s v="Beletrie"/>
    <n v="103"/>
    <n v="0.35034013605442177"/>
    <n v="0"/>
    <x v="0"/>
  </r>
  <r>
    <s v="Atalanta"/>
    <s v="Headline"/>
    <n v="389"/>
    <n v="300"/>
    <s v="pevná vazba"/>
    <s v="Beletrie"/>
    <n v="89"/>
    <n v="0.22879177377892032"/>
    <n v="0"/>
    <x v="0"/>
  </r>
  <r>
    <s v="Daňové a nedaňové náklady 2024"/>
    <s v="Miloslav Hnátek"/>
    <n v="348"/>
    <n v="289"/>
    <s v="měkká vazba"/>
    <s v="Ekonomie &amp; Naučné &amp; Věda"/>
    <n v="59"/>
    <n v="0.16954022988505746"/>
    <n v="0"/>
    <x v="1"/>
  </r>
  <r>
    <s v="Poslední kabalista z Lisabonu"/>
    <s v="Richard Zimler"/>
    <n v="267"/>
    <n v="155"/>
    <s v="pevná vazba"/>
    <s v="Historie &amp; války"/>
    <n v="112"/>
    <n v="0.41947565543071164"/>
    <n v="0"/>
    <x v="1"/>
  </r>
  <r>
    <s v="Darker Shade"/>
    <s v="Joyce Carol Oatesová"/>
    <n v="357"/>
    <n v="282"/>
    <s v="měkká vazba"/>
    <s v="Scifi &amp; Fantasy &amp; Horor"/>
    <n v="75"/>
    <n v="0.21008403361344538"/>
    <n v="0"/>
    <x v="0"/>
  </r>
  <r>
    <s v="Gallant"/>
    <s v="Victoria E. Schwabová"/>
    <n v="569"/>
    <n v="529"/>
    <s v="pevná vazba"/>
    <s v="Scifi &amp; Fantasy &amp; Horor"/>
    <n v="40"/>
    <n v="7.0298769771529004E-2"/>
    <n v="0"/>
    <x v="0"/>
  </r>
  <r>
    <s v="Submarine"/>
    <s v="Joe Dunthorne"/>
    <n v="241"/>
    <n v="176"/>
    <s v="měkká vazba"/>
    <s v="Beletrie"/>
    <n v="65"/>
    <n v="0.26970954356846472"/>
    <n v="0"/>
    <x v="0"/>
  </r>
  <r>
    <s v="The Drift"/>
    <s v="C. J. Tudorová"/>
    <n v="357"/>
    <n v="303"/>
    <s v="měkká vazba"/>
    <s v="Krimi &amp; thriller"/>
    <n v="54"/>
    <n v="0.15126050420168066"/>
    <n v="0"/>
    <x v="0"/>
  </r>
  <r>
    <s v="Celtic Tales"/>
    <s v="Kate Forrester"/>
    <n v="569"/>
    <n v="387"/>
    <s v="pevná vazba"/>
    <s v="Scifi &amp; Fantasy &amp; Horor"/>
    <n v="182"/>
    <n v="0.31985940246045697"/>
    <n v="0"/>
    <x v="0"/>
  </r>
  <r>
    <s v="Čip chce být na Vánoce doma"/>
    <s v="Ulrike Fischer"/>
    <n v="223"/>
    <n v="165"/>
    <s v="pevná vazba"/>
    <s v="Ekonomie &amp; Naučné &amp; Věda"/>
    <n v="58"/>
    <n v="0.26008968609865468"/>
    <n v="0"/>
    <x v="1"/>
  </r>
  <r>
    <s v="Beautiful Star"/>
    <s v="Yukio Mishima"/>
    <n v="268"/>
    <n v="271"/>
    <s v="měkká vazba"/>
    <s v="Scifi &amp; Fantasy &amp; Horor"/>
    <n v="-3"/>
    <n v="-1.1194029850746268E-2"/>
    <n v="0"/>
    <x v="0"/>
  </r>
  <r>
    <s v="Sorrows of Young Werther"/>
    <s v="Johann Wolfgang Goethe"/>
    <n v="241"/>
    <n v="169"/>
    <s v="měkká vazba"/>
    <s v="Beletrie"/>
    <n v="72"/>
    <n v="0.29875518672199169"/>
    <n v="0"/>
    <x v="0"/>
  </r>
  <r>
    <s v="You Made a Fool of Death With Your Beauty"/>
    <s v="Akwaeke Emezi"/>
    <n v="384"/>
    <n v="265"/>
    <s v="měkká vazba"/>
    <s v="Romantika &amp; Erotika"/>
    <n v="119"/>
    <n v="0.30989583333333331"/>
    <n v="0"/>
    <x v="0"/>
  </r>
  <r>
    <s v="Gino's Air Fryer Cookbook"/>
    <s v="Gino D'Acampo"/>
    <n v="650"/>
    <n v="455"/>
    <s v="pevná vazba"/>
    <s v="Vaření &amp; lifestyle"/>
    <n v="195"/>
    <n v="0.3"/>
    <n v="0"/>
    <x v="0"/>
  </r>
  <r>
    <s v="Guy's Girl"/>
    <s v="Emma Noyes"/>
    <n v="268"/>
    <n v="142"/>
    <s v="měkká vazba"/>
    <s v="Romantika &amp; Erotika"/>
    <n v="126"/>
    <n v="0.47014925373134331"/>
    <n v="0"/>
    <x v="0"/>
  </r>
  <r>
    <s v="House Corrino (Prelude 3)"/>
    <s v="Brian Herbert"/>
    <n v="303"/>
    <n v="288"/>
    <s v="měkká vazba"/>
    <s v="Scifi &amp; Fantasy &amp; Horor"/>
    <n v="15"/>
    <n v="4.9504950495049507E-2"/>
    <n v="0"/>
    <x v="0"/>
  </r>
  <r>
    <s v="Lavash at First Sight"/>
    <s v="Taleen Voskuni"/>
    <n v="294"/>
    <n v="62"/>
    <s v="měkká vazba"/>
    <s v="Romantika &amp; Erotika"/>
    <n v="232"/>
    <n v="0.78911564625850339"/>
    <n v="0"/>
    <x v="0"/>
  </r>
  <r>
    <s v="The Kiss Countdown"/>
    <s v="Etta Easton"/>
    <n v="294"/>
    <n v="182"/>
    <s v="měkká vazba"/>
    <s v="Romantika &amp; Erotika"/>
    <n v="112"/>
    <n v="0.38095238095238093"/>
    <n v="0"/>
    <x v="0"/>
  </r>
  <r>
    <s v="A Room of One's Own"/>
    <s v="Virginia Woolfová"/>
    <n v="357"/>
    <n v="286"/>
    <s v="pevná vazba"/>
    <s v="Beletrie"/>
    <n v="71"/>
    <n v="0.19887955182072828"/>
    <n v="0"/>
    <x v="0"/>
  </r>
  <r>
    <s v="Vánoční kouzlo"/>
    <s v="Helen Mortimerová"/>
    <n v="268"/>
    <n v="161"/>
    <s v="pevná vazba"/>
    <s v="Umění &amp; Kultura &amp; Hobby"/>
    <n v="107"/>
    <n v="0.39925373134328357"/>
    <n v="0"/>
    <x v="0"/>
  </r>
  <r>
    <s v="Foster"/>
    <s v="Claire Keeganová"/>
    <n v="384"/>
    <n v="303"/>
    <s v="pevná vazba"/>
    <s v="Beletrie"/>
    <n v="81"/>
    <n v="0.2109375"/>
    <n v="0"/>
    <x v="0"/>
  </r>
  <r>
    <s v="Cat Kid Comic Club: On Purpose"/>
    <s v="Dav Pilkey"/>
    <n v="295"/>
    <n v="159"/>
    <s v="měkká vazba"/>
    <s v="Scifi &amp; Fantasy &amp; Horor"/>
    <n v="136"/>
    <n v="0.46101694915254238"/>
    <n v="0"/>
    <x v="0"/>
  </r>
  <r>
    <s v="Liberator 995 se nevrátil"/>
    <s v="František Adamec"/>
    <n v="626"/>
    <n v="369"/>
    <s v="pevná vazba"/>
    <s v="Historie &amp; války"/>
    <n v="257"/>
    <n v="0.41054313099041534"/>
    <n v="0"/>
    <x v="1"/>
  </r>
  <r>
    <s v="Too Much"/>
    <s v="Terri Cole"/>
    <n v="627"/>
    <n v="539"/>
    <s v="měkká vazba"/>
    <s v="Vaření &amp; lifestyle"/>
    <n v="88"/>
    <n v="0.14035087719298245"/>
    <n v="0"/>
    <x v="0"/>
  </r>
  <r>
    <s v="The Burnout Society"/>
    <s v="Han Byung-Chul"/>
    <n v="354"/>
    <n v="266"/>
    <s v="měkká vazba"/>
    <s v="Psychologie &amp; Spiritualita &amp; Esoterika"/>
    <n v="88"/>
    <n v="0.24858757062146894"/>
    <n v="0"/>
    <x v="1"/>
  </r>
  <r>
    <s v="Tradiční česká ZIMA - Svátky, zvyky, obyčeje, říkadla, koledy"/>
    <s v="bambook"/>
    <n v="268"/>
    <n v="220"/>
    <s v="pevná vazba"/>
    <s v="Umění &amp; Kultura &amp; Hobby"/>
    <n v="48"/>
    <n v="0.17910447761194029"/>
    <n v="0"/>
    <x v="0"/>
  </r>
  <r>
    <s v="Jaké to je být ptákem"/>
    <s v="Tim Birkhead"/>
    <n v="312"/>
    <n v="303"/>
    <s v="pevná vazba"/>
    <s v="Ekonomie &amp; Naučné &amp; Věda"/>
    <n v="9"/>
    <n v="2.8846153846153848E-2"/>
    <n v="0"/>
    <x v="1"/>
  </r>
  <r>
    <s v="The Phoenix Project"/>
    <s v="IT Revolution Press"/>
    <n v="590"/>
    <n v="431"/>
    <s v="měkká vazba"/>
    <s v="Scifi &amp; Fantasy &amp; Horor"/>
    <n v="159"/>
    <n v="0.26949152542372884"/>
    <n v="0"/>
    <x v="0"/>
  </r>
  <r>
    <s v="Come and Get It"/>
    <s v="Kiley Reidová"/>
    <n v="402"/>
    <n v="121"/>
    <s v="měkká vazba"/>
    <s v="Romantika &amp; Erotika"/>
    <n v="281"/>
    <n v="0.69900497512437809"/>
    <n v="0"/>
    <x v="0"/>
  </r>
  <r>
    <s v="Darktown"/>
    <s v="Slovart"/>
    <n v="169"/>
    <n v="127"/>
    <s v="měkká vazba"/>
    <s v="Krimi &amp; thriller"/>
    <n v="42"/>
    <n v="0.24852071005917159"/>
    <n v="0"/>
    <x v="0"/>
  </r>
  <r>
    <s v="The Story of Tutankhamun: An Intimate Life of the Boy who Became King"/>
    <s v="Garry J. Shaw"/>
    <n v="581"/>
    <n v="308"/>
    <s v="pevná vazba"/>
    <s v="Historie &amp; války"/>
    <n v="273"/>
    <n v="0.46987951807228917"/>
    <n v="0"/>
    <x v="1"/>
  </r>
  <r>
    <s v="The Modern Apothecary"/>
    <s v="Gabriel Weil"/>
    <n v="940"/>
    <n v="912"/>
    <s v="pevná vazba"/>
    <s v="Vaření &amp; lifestyle"/>
    <n v="28"/>
    <n v="2.9787234042553193E-2"/>
    <n v="0"/>
    <x v="0"/>
  </r>
  <r>
    <s v="Alien Clay"/>
    <s v="Adrian Tchaikovsky"/>
    <n v="325"/>
    <n v="247"/>
    <s v="měkká vazba"/>
    <s v="Scifi &amp; Fantasy &amp; Horor"/>
    <n v="78"/>
    <n v="0.24"/>
    <n v="0"/>
    <x v="0"/>
  </r>
  <r>
    <s v="Felicity"/>
    <s v="Oliver Mary"/>
    <n v="325"/>
    <n v="250"/>
    <s v="měkká vazba"/>
    <s v="Beletrie"/>
    <n v="75"/>
    <n v="0.23076923076923078"/>
    <n v="0"/>
    <x v="0"/>
  </r>
  <r>
    <s v="The Art and Making of Dungeons &amp; Dragons: Honor Among Thieves"/>
    <s v="Eleni Roussos"/>
    <n v="841"/>
    <n v="765"/>
    <s v="pevná vazba"/>
    <s v="Umění &amp; Kultura &amp; Hobby"/>
    <n v="76"/>
    <n v="9.0368608799048747E-2"/>
    <n v="0"/>
    <x v="0"/>
  </r>
  <r>
    <s v="Lonely Planet Georgia, Armenia &amp; Azerbaijan"/>
    <s v="Lonely Planet"/>
    <n v="502"/>
    <n v="371"/>
    <s v="měkká vazba"/>
    <s v="Ekonomie &amp; Naučné &amp; Věda"/>
    <n v="131"/>
    <n v="0.26095617529880477"/>
    <n v="0"/>
    <x v="1"/>
  </r>
  <r>
    <s v="Bůh a armáda"/>
    <s v="Martin Vaňourek"/>
    <n v="1155"/>
    <n v="936"/>
    <s v="pevná vazba"/>
    <s v="Historie &amp; války"/>
    <n v="219"/>
    <n v="0.18961038961038962"/>
    <n v="0"/>
    <x v="1"/>
  </r>
  <r>
    <s v="Allen Carr's Easyway to Control Alcohol"/>
    <s v="Allen Carr"/>
    <n v="236"/>
    <n v="120"/>
    <s v="měkká vazba"/>
    <s v="Vaření &amp; lifestyle"/>
    <n v="116"/>
    <n v="0.49152542372881358"/>
    <n v="0"/>
    <x v="0"/>
  </r>
  <r>
    <s v="The Undermining of Twyla and Frank"/>
    <s v="Megan Bannenová"/>
    <n v="299"/>
    <n v="221"/>
    <s v="měkká vazba"/>
    <s v="Scifi &amp; Fantasy &amp; Horor"/>
    <n v="78"/>
    <n v="0.2608695652173913"/>
    <n v="0"/>
    <x v="0"/>
  </r>
  <r>
    <s v="The Beloved Girls"/>
    <s v="Harriet Evans"/>
    <n v="279"/>
    <n v="78"/>
    <s v="měkká vazba"/>
    <s v="Romantika &amp; Erotika"/>
    <n v="201"/>
    <n v="0.72043010752688175"/>
    <n v="0"/>
    <x v="0"/>
  </r>
  <r>
    <s v="Dítě v pohybu od hlavy až k patě"/>
    <s v="Renate Lauper"/>
    <n v="267"/>
    <n v="200"/>
    <s v="měkká vazba"/>
    <s v="Ekonomie &amp; Naučné &amp; Věda"/>
    <n v="67"/>
    <n v="0.25093632958801498"/>
    <n v="0"/>
    <x v="1"/>
  </r>
  <r>
    <s v="Four Aunties and a Wedding"/>
    <s v="Jesse Q. Sutantová"/>
    <n v="330"/>
    <n v="142"/>
    <s v="měkká vazba"/>
    <s v="Romantika &amp; Erotika"/>
    <n v="188"/>
    <n v="0.5696969696969697"/>
    <n v="0"/>
    <x v="0"/>
  </r>
  <r>
    <s v="Copánky a drdoly - Vymazlené účesy pro holčičky i slečny"/>
    <s v="Christiane Wegnerová"/>
    <n v="268"/>
    <n v="209"/>
    <s v="pevná vazba"/>
    <s v="Vaření &amp; lifestyle"/>
    <n v="59"/>
    <n v="0.22014925373134328"/>
    <n v="0"/>
    <x v="0"/>
  </r>
  <r>
    <s v="Techniky bílé magie 2 - Rituální praxe"/>
    <s v="Matthias Mala"/>
    <n v="298"/>
    <n v="253"/>
    <s v="měkká vazba"/>
    <s v="Scifi &amp; Fantasy &amp; Horor"/>
    <n v="45"/>
    <n v="0.15100671140939598"/>
    <n v="0"/>
    <x v="0"/>
  </r>
  <r>
    <s v="Jak přežít první (k)rok"/>
    <s v="PRÁH,Women for Women"/>
    <n v="174"/>
    <n v="137"/>
    <s v="měkká vazba"/>
    <s v="Ekonomie &amp; Naučné &amp; Věda"/>
    <n v="37"/>
    <n v="0.21264367816091953"/>
    <n v="0"/>
    <x v="1"/>
  </r>
  <r>
    <s v="Techniky bílé magie"/>
    <s v="Matthias Mala"/>
    <n v="267"/>
    <n v="192"/>
    <s v="měkká vazba"/>
    <s v="Scifi &amp; Fantasy &amp; Horor"/>
    <n v="75"/>
    <n v="0.2808988764044944"/>
    <n v="0"/>
    <x v="0"/>
  </r>
  <r>
    <s v="Jane Austen: The Visual Encyclopedia"/>
    <s v="Claire Saimová"/>
    <n v="1110"/>
    <n v="1088"/>
    <s v="pevná vazba"/>
    <s v="Umění &amp; Kultura &amp; Hobby"/>
    <n v="22"/>
    <n v="1.9819819819819819E-2"/>
    <n v="0"/>
    <x v="0"/>
  </r>
  <r>
    <s v="Toaletní trhák"/>
    <s v="Štěpánka Sekaninová"/>
    <n v="268"/>
    <n v="228"/>
    <s v="pevná vazba"/>
    <s v="Ekonomie &amp; Naučné &amp; Věda"/>
    <n v="40"/>
    <n v="0.14925373134328357"/>
    <n v="0"/>
    <x v="1"/>
  </r>
  <r>
    <s v="Go Lightly"/>
    <s v="Lee-Kennedy Brydie"/>
    <n v="384"/>
    <n v="150"/>
    <s v="měkká vazba"/>
    <s v="Romantika &amp; Erotika"/>
    <n v="234"/>
    <n v="0.609375"/>
    <n v="0"/>
    <x v="0"/>
  </r>
  <r>
    <s v="Matematika v ekonomii a ekonomice"/>
    <s v="Luboš Bauer"/>
    <n v="348"/>
    <n v="310"/>
    <s v="měkká vazba"/>
    <s v="Ekonomie &amp; Naučné &amp; Věda"/>
    <n v="38"/>
    <n v="0.10919540229885058"/>
    <n v="0"/>
    <x v="1"/>
  </r>
  <r>
    <s v="The Happy Couple"/>
    <s v="Naoise Dolan"/>
    <n v="294"/>
    <n v="168"/>
    <s v="měkká vazba"/>
    <s v="Romantika &amp; Erotika"/>
    <n v="126"/>
    <n v="0.42857142857142855"/>
    <n v="0"/>
    <x v="0"/>
  </r>
  <r>
    <s v="Zvonek a pak chorál"/>
    <s v="Lenka Procházková"/>
    <n v="268"/>
    <n v="169"/>
    <s v="pevná vazba"/>
    <s v="Beletrie"/>
    <n v="99"/>
    <n v="0.36940298507462688"/>
    <n v="0"/>
    <x v="0"/>
  </r>
  <r>
    <s v="Ten, co kráčí se Smrtí"/>
    <s v="Barb Rýdl"/>
    <n v="491"/>
    <n v="412"/>
    <s v="pevná vazba"/>
    <s v="Scifi &amp; Fantasy &amp; Horor"/>
    <n v="79"/>
    <n v="0.16089613034623218"/>
    <n v="0"/>
    <x v="0"/>
  </r>
  <r>
    <s v="Zvířecí cestovatelé"/>
    <s v="Julio Antonio Blasko"/>
    <n v="241"/>
    <n v="147"/>
    <s v="pevná vazba"/>
    <s v="Ekonomie &amp; Naučné &amp; Věda"/>
    <n v="94"/>
    <n v="0.39004149377593361"/>
    <n v="0"/>
    <x v="1"/>
  </r>
  <r>
    <s v="Dirty Diana"/>
    <s v="Shana Festeová"/>
    <n v="294"/>
    <n v="115"/>
    <s v="měkká vazba"/>
    <s v="Romantika &amp; Erotika"/>
    <n v="179"/>
    <n v="0.608843537414966"/>
    <n v="0"/>
    <x v="0"/>
  </r>
  <r>
    <s v="Young Jane Young"/>
    <s v="Gabrielle Zevin"/>
    <n v="268"/>
    <n v="172"/>
    <s v="měkká vazba"/>
    <s v="Beletrie"/>
    <n v="96"/>
    <n v="0.35820895522388058"/>
    <n v="0"/>
    <x v="0"/>
  </r>
  <r>
    <s v="Borderlines"/>
    <s v="Baston Lewis"/>
    <n v="529"/>
    <n v="476"/>
    <s v="měkká vazba"/>
    <s v="Historie &amp; války"/>
    <n v="53"/>
    <n v="0.1001890359168242"/>
    <n v="0"/>
    <x v="1"/>
  </r>
  <r>
    <s v="Evropská unie - v otázkách a odpovědích"/>
    <s v="Petr Gola"/>
    <n v="133"/>
    <n v="84"/>
    <s v="měkká vazba"/>
    <s v="Ekonomie &amp; Naučné &amp; Věda"/>
    <n v="49"/>
    <n v="0.36842105263157893"/>
    <n v="0"/>
    <x v="1"/>
  </r>
  <r>
    <s v="English for Everyone Practice Book Level 1 Beginner: French language edition"/>
    <s v="Dorling Kindersley"/>
    <n v="321"/>
    <n v="282"/>
    <s v="měkká vazba"/>
    <s v="Ekonomie &amp; Naučné &amp; Věda"/>
    <n v="39"/>
    <n v="0.12149532710280374"/>
    <n v="0"/>
    <x v="1"/>
  </r>
  <r>
    <s v="The Portrait of a Lady: Annotated Edition (Alma Classics Evergreens)"/>
    <s v="Henry James"/>
    <n v="219"/>
    <n v="142"/>
    <s v="měkká vazba"/>
    <s v="Beletrie"/>
    <n v="77"/>
    <n v="0.35159817351598172"/>
    <n v="0"/>
    <x v="0"/>
  </r>
  <r>
    <s v="Lonely Planet Canary Islands"/>
    <s v="Lonely Planet"/>
    <n v="443"/>
    <n v="346"/>
    <s v="měkká vazba"/>
    <s v="Ekonomie &amp; Naučné &amp; Věda"/>
    <n v="97"/>
    <n v="0.21896162528216703"/>
    <n v="0"/>
    <x v="1"/>
  </r>
  <r>
    <s v="Můj život s Václavem a Chartou"/>
    <s v="Michal Stehlík"/>
    <n v="330"/>
    <n v="228"/>
    <s v="pevná vazba"/>
    <s v="Beletrie"/>
    <n v="102"/>
    <n v="0.30909090909090908"/>
    <n v="0"/>
    <x v="0"/>
  </r>
  <r>
    <s v="Tales of a Monstrous Heart"/>
    <s v="Jennifer Delaneyová"/>
    <n v="447"/>
    <n v="268"/>
    <s v="měkká vazba"/>
    <s v="Scifi &amp; Fantasy &amp; Horor"/>
    <n v="179"/>
    <n v="0.40044742729306487"/>
    <n v="0"/>
    <x v="0"/>
  </r>
  <r>
    <s v="Lonely Planet Fast Talk German"/>
    <s v="Lonely Planet"/>
    <n v="132"/>
    <n v="99"/>
    <s v="měkká vazba"/>
    <s v="Umění &amp; Kultura &amp; Hobby"/>
    <n v="33"/>
    <n v="0.25"/>
    <n v="0"/>
    <x v="0"/>
  </r>
  <r>
    <s v="Základy statistiky - Aplikace v technických a ekonomických oborech"/>
    <s v="Jiří Neubauer"/>
    <n v="312"/>
    <n v="193"/>
    <s v="měkká vazba"/>
    <s v="Ekonomie &amp; Naučné &amp; Věda"/>
    <n v="119"/>
    <n v="0.38141025641025639"/>
    <n v="0"/>
    <x v="1"/>
  </r>
  <r>
    <s v="The Manor House Governess"/>
    <s v="C. A. Castle"/>
    <n v="268"/>
    <n v="131"/>
    <s v="měkká vazba"/>
    <s v="Romantika &amp; Erotika"/>
    <n v="137"/>
    <n v="0.51119402985074625"/>
    <n v="0"/>
    <x v="0"/>
  </r>
  <r>
    <s v="Nejkrásnější dětské hádanky"/>
    <s v="Barrister &amp; Principal"/>
    <n v="204"/>
    <n v="129"/>
    <s v="pevná vazba"/>
    <s v="Psychologie &amp; Spiritualita &amp; Esoterika"/>
    <n v="75"/>
    <n v="0.36764705882352944"/>
    <n v="0"/>
    <x v="1"/>
  </r>
  <r>
    <s v="Star Wars: Darth Vader, Vol. 6: Return of the Handmaidens"/>
    <s v="Greg Pak"/>
    <n v="459"/>
    <n v="372"/>
    <s v="měkká vazba"/>
    <s v="Scifi &amp; Fantasy &amp; Horor"/>
    <n v="87"/>
    <n v="0.18954248366013071"/>
    <n v="0"/>
    <x v="0"/>
  </r>
  <r>
    <s v="Shadow Cabinet"/>
    <s v="Dawsonová Juno"/>
    <n v="402"/>
    <n v="310"/>
    <s v="měkká vazba"/>
    <s v="Scifi &amp; Fantasy &amp; Horor"/>
    <n v="92"/>
    <n v="0.22885572139303484"/>
    <n v="0"/>
    <x v="0"/>
  </r>
  <r>
    <s v="Kamarádky v kuchyni"/>
    <s v="Imagination of people"/>
    <n v="223"/>
    <n v="201"/>
    <s v="pevná vazba"/>
    <s v="Vaření &amp; lifestyle"/>
    <n v="22"/>
    <n v="9.8654708520179366E-2"/>
    <n v="0"/>
    <x v="0"/>
  </r>
  <r>
    <s v="Stella Maris"/>
    <s v="Cormac McCarthy"/>
    <n v="99"/>
    <n v="72"/>
    <s v="pevná vazba"/>
    <s v="Beletrie"/>
    <n v="27"/>
    <n v="0.27272727272727271"/>
    <n v="0"/>
    <x v="0"/>
  </r>
  <r>
    <s v="The Road to Serfdom"/>
    <s v="Friedrich Augus Hayek"/>
    <n v="295"/>
    <n v="204"/>
    <s v="měkká vazba"/>
    <s v="Ekonomie &amp; Naučné &amp; Věda"/>
    <n v="91"/>
    <n v="0.30847457627118646"/>
    <n v="0"/>
    <x v="1"/>
  </r>
  <r>
    <s v="Death Note 5"/>
    <s v="Tsugumi Ohba"/>
    <n v="232"/>
    <n v="162"/>
    <s v="měkká vazba"/>
    <s v="Scifi &amp; Fantasy &amp; Horor"/>
    <n v="70"/>
    <n v="0.30172413793103448"/>
    <n v="0"/>
    <x v="0"/>
  </r>
  <r>
    <s v="My name is Čičák"/>
    <s v="Martina Skala"/>
    <n v="241"/>
    <n v="149"/>
    <s v="pevná vazba"/>
    <s v="Umění &amp; Kultura &amp; Hobby"/>
    <n v="92"/>
    <n v="0.38174273858921159"/>
    <n v="0"/>
    <x v="0"/>
  </r>
  <r>
    <s v="Covid-19 infodemie"/>
    <s v="Václav Moravec"/>
    <n v="492"/>
    <n v="384"/>
    <s v="měkká vazba"/>
    <s v="Vaření &amp; lifestyle"/>
    <n v="108"/>
    <n v="0.21951219512195122"/>
    <n v="0"/>
    <x v="0"/>
  </r>
  <r>
    <s v="Maus Now : Selected Writing"/>
    <s v="Art Spiegelman"/>
    <n v="536"/>
    <n v="397"/>
    <s v="pevná vazba"/>
    <s v="Scifi &amp; Fantasy &amp; Horor"/>
    <n v="139"/>
    <n v="0.25932835820895522"/>
    <n v="0"/>
    <x v="0"/>
  </r>
  <r>
    <s v="The Swimmers"/>
    <s v="Julie Otsuka"/>
    <n v="357"/>
    <n v="293"/>
    <s v="pevná vazba"/>
    <s v="Beletrie"/>
    <n v="64"/>
    <n v="0.17927170868347339"/>
    <n v="0"/>
    <x v="0"/>
  </r>
  <r>
    <s v="Legenda Roman Hubník"/>
    <s v="Roman Smutný"/>
    <n v="357"/>
    <n v="268"/>
    <s v="měkká vazba"/>
    <s v="Beletrie"/>
    <n v="89"/>
    <n v="0.24929971988795518"/>
    <n v="0"/>
    <x v="0"/>
  </r>
  <r>
    <s v="Škola ve vesmíru Nouzové přistání"/>
    <s v="Scott Seegert"/>
    <n v="269"/>
    <n v="202"/>
    <s v="pevná vazba"/>
    <s v="Scifi &amp; Fantasy &amp; Horor"/>
    <n v="67"/>
    <n v="0.24907063197026022"/>
    <n v="0"/>
    <x v="0"/>
  </r>
  <r>
    <s v="The Spiritual Poems of Rumi"/>
    <s v="Džaláleddín Rúmí"/>
    <n v="295"/>
    <n v="195"/>
    <s v="pevná vazba"/>
    <s v="Beletrie"/>
    <n v="100"/>
    <n v="0.33898305084745761"/>
    <n v="0"/>
    <x v="0"/>
  </r>
  <r>
    <s v="Říše pomíjivosti"/>
    <s v="Gilles Lipovetsky"/>
    <n v="403"/>
    <n v="375"/>
    <s v="pevná vazba"/>
    <s v="Vaření &amp; lifestyle"/>
    <n v="28"/>
    <n v="6.9478908188585611E-2"/>
    <n v="0"/>
    <x v="0"/>
  </r>
  <r>
    <s v="Krystaly pro cestu životem"/>
    <s v="Gemma Petherbridge"/>
    <n v="357"/>
    <n v="268"/>
    <s v="pevná vazba"/>
    <s v="Psychologie &amp; Spiritualita &amp; Esoterika"/>
    <n v="89"/>
    <n v="0.24929971988795518"/>
    <n v="0"/>
    <x v="1"/>
  </r>
  <r>
    <s v="Angelika Frankenstein Makes Her Match"/>
    <s v="Thorneová Sally"/>
    <n v="449"/>
    <n v="323"/>
    <s v="měkká vazba"/>
    <s v="Romantika &amp; Erotika"/>
    <n v="126"/>
    <n v="0.28062360801781738"/>
    <n v="0"/>
    <x v="0"/>
  </r>
  <r>
    <s v="The Choice"/>
    <s v="Nora Robertsová"/>
    <n v="268"/>
    <n v="113"/>
    <s v="měkká vazba"/>
    <s v="Romantika &amp; Erotika"/>
    <n v="155"/>
    <n v="0.57835820895522383"/>
    <n v="0"/>
    <x v="0"/>
  </r>
  <r>
    <s v="A World of Curiosities"/>
    <s v="Louise Pennyová"/>
    <n v="268"/>
    <n v="166"/>
    <s v="měkká vazba"/>
    <s v="Krimi &amp; thriller"/>
    <n v="102"/>
    <n v="0.38059701492537312"/>
    <n v="0"/>
    <x v="0"/>
  </r>
  <r>
    <s v="Guinness World Records 2025 (anglicky)"/>
    <s v="Birgit Kaltenthaler"/>
    <n v="509"/>
    <n v="458"/>
    <s v="pevná vazba"/>
    <s v="Ekonomie &amp; Naučné &amp; Věda"/>
    <n v="51"/>
    <n v="0.10019646365422397"/>
    <n v="0"/>
    <x v="1"/>
  </r>
  <r>
    <s v="Expedice badatele Věnceslava Brábka do devonských krajin s prvními pralesy"/>
    <s v="Jan Sovák"/>
    <n v="294"/>
    <n v="291"/>
    <s v="měkká vazba"/>
    <s v="Scifi &amp; Fantasy &amp; Horor"/>
    <n v="3"/>
    <n v="1.020408163265306E-2"/>
    <n v="0"/>
    <x v="0"/>
  </r>
  <r>
    <s v="Monarchs"/>
    <s v="Kass Morgan"/>
    <n v="449"/>
    <n v="346"/>
    <s v="měkká vazba"/>
    <s v="Scifi &amp; Fantasy &amp; Horor"/>
    <n v="103"/>
    <n v="0.22939866369710468"/>
    <n v="0"/>
    <x v="0"/>
  </r>
  <r>
    <s v="Evergreen"/>
    <s v="Lydia Elise Millen"/>
    <n v="591"/>
    <n v="443"/>
    <s v="pevná vazba"/>
    <s v="Vaření &amp; lifestyle"/>
    <n v="148"/>
    <n v="0.25042301184433163"/>
    <n v="0"/>
    <x v="0"/>
  </r>
  <r>
    <s v="Wonder Woman Historia: The Amazons"/>
    <s v="Phil Jimenez"/>
    <n v="849"/>
    <n v="594"/>
    <s v="pevná vazba"/>
    <s v="Scifi &amp; Fantasy &amp; Horor"/>
    <n v="255"/>
    <n v="0.30035335689045939"/>
    <n v="0"/>
    <x v="0"/>
  </r>
  <r>
    <s v="No Reserve"/>
    <s v="Felix Francis"/>
    <n v="268"/>
    <n v="217"/>
    <s v="měkká vazba"/>
    <s v="Krimi &amp; thriller"/>
    <n v="51"/>
    <n v="0.19029850746268656"/>
    <n v="0"/>
    <x v="0"/>
  </r>
  <r>
    <s v="Záhady legendy a mýty 1.díl"/>
    <s v="Dušan Procházka"/>
    <n v="399"/>
    <n v="379"/>
    <s v="pevná vazba"/>
    <s v="Umění &amp; Kultura &amp; Hobby"/>
    <n v="20"/>
    <n v="5.0125313283208017E-2"/>
    <n v="0"/>
    <x v="0"/>
  </r>
  <r>
    <s v="Women Photographers"/>
    <s v="Boris Friedewald"/>
    <n v="1090"/>
    <n v="1079"/>
    <s v="pevná vazba"/>
    <s v="Umění &amp; Kultura &amp; Hobby"/>
    <n v="11"/>
    <n v="1.0091743119266056E-2"/>
    <n v="0"/>
    <x v="0"/>
  </r>
  <r>
    <s v="Midnight Ruin"/>
    <s v="Katee Robert"/>
    <n v="250"/>
    <n v="125"/>
    <s v="měkká vazba"/>
    <s v="Romantika &amp; Erotika"/>
    <n v="125"/>
    <n v="0.5"/>
    <n v="0"/>
    <x v="0"/>
  </r>
  <r>
    <s v="Poklady našeho děťátka BOX"/>
    <s v="CPress"/>
    <n v="2490"/>
    <n v="2191"/>
    <s v="pevná vazba"/>
    <s v="Ekonomie &amp; Naučné &amp; Věda"/>
    <n v="299"/>
    <n v="0.12008032128514057"/>
    <n v="0"/>
    <x v="1"/>
  </r>
  <r>
    <s v="Camino Ghosts"/>
    <s v="John Grisham"/>
    <n v="268"/>
    <n v="172"/>
    <s v="měkká vazba"/>
    <s v="Krimi &amp; thriller"/>
    <n v="96"/>
    <n v="0.35820895522388058"/>
    <n v="0"/>
    <x v="0"/>
  </r>
  <r>
    <s v="Marcus Aurelius: The Stoic Emperor"/>
    <s v="Donald J. Robertson"/>
    <n v="447"/>
    <n v="304"/>
    <s v="měkká vazba"/>
    <s v="Beletrie"/>
    <n v="143"/>
    <n v="0.31991051454138703"/>
    <n v="0"/>
    <x v="0"/>
  </r>
  <r>
    <s v="Allen Carr's Easy Way to Quit Emotional Eating"/>
    <s v="Allen Carr"/>
    <n v="429"/>
    <n v="266"/>
    <s v="měkká vazba"/>
    <s v="Vaření &amp; lifestyle"/>
    <n v="163"/>
    <n v="0.37995337995337997"/>
    <n v="0"/>
    <x v="0"/>
  </r>
  <r>
    <s v="Zero waste pro děti"/>
    <s v="Karine Balzeau"/>
    <n v="268"/>
    <n v="188"/>
    <s v="měkká vazba"/>
    <s v="Ekonomie &amp; Naučné &amp; Věda"/>
    <n v="80"/>
    <n v="0.29850746268656714"/>
    <n v="0"/>
    <x v="1"/>
  </r>
  <r>
    <s v="The Burrow and Other Stories"/>
    <s v="Franz Kafka"/>
    <n v="241"/>
    <n v="149"/>
    <s v="měkká vazba"/>
    <s v="Beletrie"/>
    <n v="92"/>
    <n v="0.38174273858921159"/>
    <n v="0"/>
    <x v="0"/>
  </r>
  <r>
    <s v="The Party Crasher"/>
    <s v="Slovart"/>
    <n v="279"/>
    <n v="159"/>
    <s v="měkká vazba"/>
    <s v="Romantika &amp; Erotika"/>
    <n v="120"/>
    <n v="0.43010752688172044"/>
    <n v="0"/>
    <x v="0"/>
  </r>
  <r>
    <s v="Early Morning Riser"/>
    <s v="Katherine Heiny"/>
    <n v="279"/>
    <n v="137"/>
    <s v="měkká vazba"/>
    <s v="Romantika &amp; Erotika"/>
    <n v="142"/>
    <n v="0.50896057347670254"/>
    <n v="0"/>
    <x v="0"/>
  </r>
  <r>
    <s v="The Hitler Years - Disaster 1940 - 1945"/>
    <s v="Frank McDonough"/>
    <n v="330"/>
    <n v="317"/>
    <s v="měkká vazba"/>
    <s v="Historie &amp; války"/>
    <n v="13"/>
    <n v="3.9393939393939391E-2"/>
    <n v="0"/>
    <x v="1"/>
  </r>
  <r>
    <s v="Two Metres From You"/>
    <s v="Stephens Heidi"/>
    <n v="312"/>
    <n v="150"/>
    <s v="měkká vazba"/>
    <s v="Romantika &amp; Erotika"/>
    <n v="162"/>
    <n v="0.51923076923076927"/>
    <n v="0"/>
    <x v="0"/>
  </r>
  <r>
    <s v="Golden Kamuy 1"/>
    <s v="Satoru Noda"/>
    <n v="312"/>
    <n v="265"/>
    <s v="měkká vazba"/>
    <s v="Scifi &amp; Fantasy &amp; Horor"/>
    <n v="47"/>
    <n v="0.15064102564102563"/>
    <n v="0"/>
    <x v="0"/>
  </r>
  <r>
    <s v="Sea Change"/>
    <s v="Gina Chung"/>
    <n v="449"/>
    <n v="184"/>
    <s v="měkká vazba"/>
    <s v="Romantika &amp; Erotika"/>
    <n v="265"/>
    <n v="0.59020044543429839"/>
    <n v="0"/>
    <x v="0"/>
  </r>
  <r>
    <s v="Witches"/>
    <s v="Brenda Lozano"/>
    <n v="469"/>
    <n v="244"/>
    <s v="měkká vazba"/>
    <s v="Beletrie"/>
    <n v="225"/>
    <n v="0.47974413646055436"/>
    <n v="0"/>
    <x v="0"/>
  </r>
  <r>
    <s v="Pozemní stavitelství VI. pro SPŠ stavební"/>
    <s v="Jan Tywoniak"/>
    <n v="89"/>
    <n v="79"/>
    <s v="měkká vazba"/>
    <s v="Umění &amp; Kultura &amp; Hobby"/>
    <n v="10"/>
    <n v="0.11235955056179775"/>
    <n v="0"/>
    <x v="0"/>
  </r>
  <r>
    <s v="In A Glass Darkly"/>
    <s v="Joseph Thomas Sheridan Le Fanu"/>
    <n v="165"/>
    <n v="84"/>
    <s v="měkká vazba"/>
    <s v="Scifi &amp; Fantasy &amp; Horor"/>
    <n v="81"/>
    <n v="0.49090909090909091"/>
    <n v="0"/>
    <x v="0"/>
  </r>
  <r>
    <s v="Kaguya-sama: Love Is War 7"/>
    <s v="Aka Akasaka"/>
    <n v="232"/>
    <n v="204"/>
    <s v="měkká vazba"/>
    <s v="Scifi &amp; Fantasy &amp; Horor"/>
    <n v="28"/>
    <n v="0.1206896551724138"/>
    <n v="0"/>
    <x v="0"/>
  </r>
  <r>
    <s v="Bury Your Gays"/>
    <s v="Chuck Tingle"/>
    <n v="268"/>
    <n v="182"/>
    <s v="měkká vazba"/>
    <s v="Scifi &amp; Fantasy &amp; Horor"/>
    <n v="86"/>
    <n v="0.32089552238805968"/>
    <n v="0"/>
    <x v="0"/>
  </r>
  <r>
    <s v="Zom 100: Bucket List of the Dead 8"/>
    <s v="Haro Aso"/>
    <n v="268"/>
    <n v="220"/>
    <s v="měkká vazba"/>
    <s v="Scifi &amp; Fantasy &amp; Horor"/>
    <n v="48"/>
    <n v="0.17910447761194029"/>
    <n v="0"/>
    <x v="0"/>
  </r>
  <r>
    <s v="Berserk of Gluttony (Light Novel) Vol. 1"/>
    <s v="Isshiki Ichika"/>
    <n v="339"/>
    <n v="258"/>
    <s v="měkká vazba"/>
    <s v="Scifi &amp; Fantasy &amp; Horor"/>
    <n v="81"/>
    <n v="0.23893805309734514"/>
    <n v="0"/>
    <x v="0"/>
  </r>
  <r>
    <s v="In Search of Us: Twelve Adventures in Anthropology"/>
    <s v="Lucy Moore"/>
    <n v="359"/>
    <n v="334"/>
    <s v="měkká vazba"/>
    <s v="Psychologie &amp; Spiritualita &amp; Esoterika"/>
    <n v="25"/>
    <n v="6.9637883008356549E-2"/>
    <n v="0"/>
    <x v="1"/>
  </r>
  <r>
    <s v="Gachiakuta 4"/>
    <s v="Kei Urana"/>
    <n v="359"/>
    <n v="280"/>
    <s v="měkká vazba"/>
    <s v="Scifi &amp; Fantasy &amp; Horor"/>
    <n v="79"/>
    <n v="0.22005571030640669"/>
    <n v="0"/>
    <x v="0"/>
  </r>
  <r>
    <s v="Aktivní naděje - Jak čelit zmatku naší doby a nezbláznit se"/>
    <s v="Joanna Macyová"/>
    <n v="312"/>
    <n v="243"/>
    <s v="pevná vazba"/>
    <s v="Vaření &amp; lifestyle"/>
    <n v="69"/>
    <n v="0.22115384615384615"/>
    <n v="0"/>
    <x v="0"/>
  </r>
  <r>
    <s v="Freedom Is A Constant Struggle"/>
    <s v="Davis Angela Y."/>
    <n v="325"/>
    <n v="254"/>
    <s v="měkká vazba"/>
    <s v="Ekonomie &amp; Naučné &amp; Věda"/>
    <n v="71"/>
    <n v="0.21846153846153846"/>
    <n v="0"/>
    <x v="1"/>
  </r>
  <r>
    <s v="All the Little Bird-Hearts"/>
    <s v="Viktoria Lloyd-Barlow"/>
    <n v="312"/>
    <n v="222"/>
    <s v="měkká vazba"/>
    <s v="Beletrie"/>
    <n v="90"/>
    <n v="0.28846153846153844"/>
    <n v="0"/>
    <x v="0"/>
  </r>
  <r>
    <s v="Perfektní manželství"/>
    <s v="Jeneva Rose"/>
    <n v="319"/>
    <n v="249"/>
    <s v="pevná vazba"/>
    <s v="Krimi &amp; thriller"/>
    <n v="70"/>
    <n v="0.21943573667711599"/>
    <n v="0"/>
    <x v="0"/>
  </r>
  <r>
    <s v="I'll Look for You, Everywhere"/>
    <s v="Capello Cameron"/>
    <n v="357"/>
    <n v="246"/>
    <s v="měkká vazba"/>
    <s v="Romantika &amp; Erotika"/>
    <n v="111"/>
    <n v="0.31092436974789917"/>
    <n v="0"/>
    <x v="0"/>
  </r>
  <r>
    <s v="Stella Maris (anglicky)"/>
    <s v="Cormac McCarthy"/>
    <n v="99"/>
    <n v="77"/>
    <s v="měkká vazba"/>
    <s v="Krimi &amp; thriller"/>
    <n v="22"/>
    <n v="0.22222222222222221"/>
    <n v="0"/>
    <x v="0"/>
  </r>
  <r>
    <s v="Mrazík s pendrekem v ruce"/>
    <s v="Alexandr Mitrofanov"/>
    <n v="355"/>
    <n v="280"/>
    <s v="pevná vazba"/>
    <s v="Ekonomie &amp; Naučné &amp; Věda"/>
    <n v="75"/>
    <n v="0.21126760563380281"/>
    <n v="0"/>
    <x v="1"/>
  </r>
  <r>
    <s v="Happy Days with the Naked Chef 3"/>
    <s v="Jamie Oliver"/>
    <n v="178"/>
    <n v="150"/>
    <s v="měkká vazba"/>
    <s v="Vaření &amp; lifestyle"/>
    <n v="28"/>
    <n v="0.15730337078651685"/>
    <n v="0"/>
    <x v="0"/>
  </r>
  <r>
    <s v="A Crack in Creation"/>
    <s v="Samuel Sternberg"/>
    <n v="325"/>
    <n v="286"/>
    <s v="měkká vazba"/>
    <s v="Ekonomie &amp; Naučné &amp; Věda"/>
    <n v="39"/>
    <n v="0.12"/>
    <n v="0"/>
    <x v="1"/>
  </r>
  <r>
    <s v="Sherlock Holmes: The Dark Mysteries"/>
    <s v="Sir Arthur Conan Doyle"/>
    <n v="312"/>
    <n v="234"/>
    <s v="pevná vazba"/>
    <s v="Krimi &amp; thriller"/>
    <n v="78"/>
    <n v="0.25"/>
    <n v="0"/>
    <x v="0"/>
  </r>
  <r>
    <s v="Looking Glass Sound"/>
    <s v="Catriona Ward"/>
    <n v="294"/>
    <n v="197"/>
    <s v="měkká vazba"/>
    <s v="Krimi &amp; thriller"/>
    <n v="97"/>
    <n v="0.32993197278911562"/>
    <n v="0"/>
    <x v="0"/>
  </r>
  <r>
    <s v="The Leopard: Vintage Quarterbound Classics"/>
    <s v="Giuseppe Tomasi di Lampedusa"/>
    <n v="447"/>
    <n v="362"/>
    <s v="pevná vazba"/>
    <s v="Beletrie"/>
    <n v="85"/>
    <n v="0.19015659955257272"/>
    <n v="0"/>
    <x v="0"/>
  </r>
  <r>
    <s v="Boruto: Naruto Next Generations 20"/>
    <s v="Masaši Kišimoto"/>
    <n v="266"/>
    <n v="186"/>
    <s v="měkká vazba"/>
    <s v="Scifi &amp; Fantasy &amp; Horor"/>
    <n v="80"/>
    <n v="0.3007518796992481"/>
    <n v="0"/>
    <x v="0"/>
  </r>
  <r>
    <s v="After Man: Expanded 40th Anniversary Edition"/>
    <s v="Dixon Dougal"/>
    <n v="886"/>
    <n v="576"/>
    <s v="pevná vazba"/>
    <s v="Ekonomie &amp; Naučné &amp; Věda"/>
    <n v="310"/>
    <n v="0.34988713318284426"/>
    <n v="0"/>
    <x v="1"/>
  </r>
  <r>
    <s v="The Palace Papers"/>
    <s v="Tina Brownová"/>
    <n v="329"/>
    <n v="214"/>
    <s v="měkká vazba"/>
    <s v="Beletrie"/>
    <n v="115"/>
    <n v="0.34954407294832829"/>
    <n v="0"/>
    <x v="0"/>
  </r>
  <r>
    <s v="Lizzie Blake's Best Mistake"/>
    <s v="Mazey Eddings"/>
    <n v="299"/>
    <n v="126"/>
    <s v="měkká vazba"/>
    <s v="Romantika &amp; Erotika"/>
    <n v="173"/>
    <n v="0.57859531772575246"/>
    <n v="0"/>
    <x v="0"/>
  </r>
  <r>
    <s v="Into the Uncut Grass"/>
    <s v="Trevor Noah"/>
    <n v="502"/>
    <n v="407"/>
    <s v="pevná vazba"/>
    <s v="Scifi &amp; Fantasy &amp; Horor"/>
    <n v="95"/>
    <n v="0.18924302788844621"/>
    <n v="0"/>
    <x v="0"/>
  </r>
  <r>
    <s v="Never a Duke"/>
    <s v="Little"/>
    <n v="268"/>
    <n v="72"/>
    <s v="měkká vazba"/>
    <s v="Romantika &amp; Erotika"/>
    <n v="196"/>
    <n v="0.73134328358208955"/>
    <n v="0"/>
    <x v="0"/>
  </r>
  <r>
    <s v="Fine Print Volume 2"/>
    <s v="Stjepan Šejić"/>
    <n v="495"/>
    <n v="401"/>
    <s v="měkká vazba"/>
    <s v="Scifi &amp; Fantasy &amp; Horor"/>
    <n v="94"/>
    <n v="0.1898989898989899"/>
    <n v="0"/>
    <x v="0"/>
  </r>
  <r>
    <s v="Food Rules"/>
    <s v="Michael Pollan"/>
    <n v="264"/>
    <n v="216"/>
    <s v="měkká vazba"/>
    <s v="Psychologie &amp; Spiritualita &amp; Esoterika"/>
    <n v="48"/>
    <n v="0.18181818181818182"/>
    <n v="0"/>
    <x v="1"/>
  </r>
  <r>
    <s v="Snuff"/>
    <s v="Terry Pratchett"/>
    <n v="402"/>
    <n v="306"/>
    <s v="pevná vazba"/>
    <s v="Scifi &amp; Fantasy &amp; Horor"/>
    <n v="96"/>
    <n v="0.23880597014925373"/>
    <n v="0"/>
    <x v="0"/>
  </r>
  <r>
    <s v="Drawing Basics and Beyond"/>
    <s v="Sorie Kim"/>
    <n v="627"/>
    <n v="439"/>
    <s v="měkká vazba"/>
    <s v="Psychologie &amp; Spiritualita &amp; Esoterika"/>
    <n v="188"/>
    <n v="0.29984051036682613"/>
    <n v="0"/>
    <x v="1"/>
  </r>
  <r>
    <s v="Flash Fire"/>
    <s v="TJ Klune"/>
    <n v="268"/>
    <n v="190"/>
    <s v="měkká vazba"/>
    <s v="Scifi &amp; Fantasy &amp; Horor"/>
    <n v="78"/>
    <n v="0.29104477611940299"/>
    <n v="0"/>
    <x v="0"/>
  </r>
  <r>
    <s v="The Slow Down"/>
    <s v="Leanne Ford"/>
    <n v="1155"/>
    <n v="889"/>
    <s v="pevná vazba"/>
    <s v="Umění &amp; Kultura &amp; Hobby"/>
    <n v="266"/>
    <n v="0.23030303030303031"/>
    <n v="0"/>
    <x v="0"/>
  </r>
  <r>
    <s v="Four Weddings and a Christmas"/>
    <s v="Phillipa Ashley"/>
    <n v="269"/>
    <n v="126"/>
    <s v="měkká vazba"/>
    <s v="Romantika &amp; Erotika"/>
    <n v="143"/>
    <n v="0.53159851301115246"/>
    <n v="0"/>
    <x v="0"/>
  </r>
  <r>
    <s v="Amazing Grace Adams"/>
    <s v="Fran Littlewood"/>
    <n v="393"/>
    <n v="177"/>
    <s v="pevná vazba"/>
    <s v="Romantika &amp; Erotika"/>
    <n v="216"/>
    <n v="0.54961832061068705"/>
    <n v="0"/>
    <x v="0"/>
  </r>
  <r>
    <s v="Cassandra in Reverse"/>
    <s v="Holly Smaleová"/>
    <n v="268"/>
    <n v="88"/>
    <s v="měkká vazba"/>
    <s v="Romantika &amp; Erotika"/>
    <n v="180"/>
    <n v="0.67164179104477617"/>
    <n v="0"/>
    <x v="0"/>
  </r>
  <r>
    <s v="Odklop okénko: Vesmír"/>
    <s v="Giuseppe Brillante"/>
    <n v="319"/>
    <n v="309"/>
    <s v="pevná vazba"/>
    <s v="Ekonomie &amp; Naučné &amp; Věda"/>
    <n v="10"/>
    <n v="3.1347962382445138E-2"/>
    <n v="0"/>
    <x v="1"/>
  </r>
  <r>
    <s v="Black or White 4"/>
    <s v="Sachimo"/>
    <n v="268"/>
    <n v="212"/>
    <s v="měkká vazba"/>
    <s v="Scifi &amp; Fantasy &amp; Horor"/>
    <n v="56"/>
    <n v="0.20895522388059701"/>
    <n v="0"/>
    <x v="0"/>
  </r>
  <r>
    <s v="The Cosy Christmas Colouring Book"/>
    <s v="Tansy Willow"/>
    <n v="236"/>
    <n v="177"/>
    <s v="měkká vazba"/>
    <s v="Psychologie &amp; Spiritualita &amp; Esoterika"/>
    <n v="59"/>
    <n v="0.25"/>
    <n v="0"/>
    <x v="1"/>
  </r>
  <r>
    <s v="Three Sisters : The conclusion to the Tattooist of Auschwitz trilogy"/>
    <s v="Heather Morrisová"/>
    <n v="357"/>
    <n v="236"/>
    <s v="měkká vazba"/>
    <s v="Beletrie"/>
    <n v="121"/>
    <n v="0.33893557422969189"/>
    <n v="0"/>
    <x v="0"/>
  </r>
  <r>
    <s v="Bible Příběhy na každý den"/>
    <s v="Česká biblická společnost"/>
    <n v="535"/>
    <n v="433"/>
    <s v="pevná vazba"/>
    <s v="Psychologie &amp; Spiritualita &amp; Esoterika"/>
    <n v="102"/>
    <n v="0.19065420560747665"/>
    <n v="0"/>
    <x v="1"/>
  </r>
  <r>
    <s v="Coming Up for Air"/>
    <s v="George Orwell"/>
    <n v="241"/>
    <n v="157"/>
    <s v="měkká vazba"/>
    <s v="Beletrie"/>
    <n v="84"/>
    <n v="0.34854771784232363"/>
    <n v="0"/>
    <x v="0"/>
  </r>
  <r>
    <s v="Alfons Mucha"/>
    <s v="Hirmer"/>
    <n v="369"/>
    <n v="292"/>
    <s v="pevná vazba"/>
    <s v="Umění &amp; Kultura &amp; Hobby"/>
    <n v="77"/>
    <n v="0.20867208672086721"/>
    <n v="0"/>
    <x v="0"/>
  </r>
  <r>
    <s v="The Embroidered Book"/>
    <s v="Kate Heartfield"/>
    <n v="399"/>
    <n v="375"/>
    <s v="měkká vazba"/>
    <s v="Scifi &amp; Fantasy &amp; Horor"/>
    <n v="24"/>
    <n v="6.0150375939849621E-2"/>
    <n v="0"/>
    <x v="0"/>
  </r>
  <r>
    <s v="Mrs England"/>
    <s v="Stacey Hallsová"/>
    <n v="241"/>
    <n v="106"/>
    <s v="měkká vazba"/>
    <s v="Romantika &amp; Erotika"/>
    <n v="135"/>
    <n v="0.56016597510373445"/>
    <n v="0"/>
    <x v="0"/>
  </r>
  <r>
    <s v="Nineteen Eighty-Four"/>
    <s v="George Orwell"/>
    <n v="236"/>
    <n v="170"/>
    <s v="měkká vazba"/>
    <s v="Beletrie"/>
    <n v="66"/>
    <n v="0.27966101694915252"/>
    <n v="0"/>
    <x v="0"/>
  </r>
  <r>
    <s v="The Rising Tide"/>
    <s v="Sam Lloyd"/>
    <n v="259"/>
    <n v="192"/>
    <s v="měkká vazba"/>
    <s v="Krimi &amp; thriller"/>
    <n v="67"/>
    <n v="0.25868725868725867"/>
    <n v="0"/>
    <x v="0"/>
  </r>
  <r>
    <s v="When We Were Birds"/>
    <s v="Slovart"/>
    <n v="357"/>
    <n v="203"/>
    <s v="měkká vazba"/>
    <s v="Romantika &amp; Erotika"/>
    <n v="154"/>
    <n v="0.43137254901960786"/>
    <n v="0"/>
    <x v="0"/>
  </r>
  <r>
    <s v="Breakdowns"/>
    <s v="Art Spiegelman"/>
    <n v="688"/>
    <n v="509"/>
    <s v="měkká vazba"/>
    <s v="Beletrie"/>
    <n v="179"/>
    <n v="0.26017441860465118"/>
    <n v="0"/>
    <x v="0"/>
  </r>
  <r>
    <s v="Chain-Gang All-Stars"/>
    <s v="Nana Kwame Adjei-Brenyah"/>
    <n v="268"/>
    <n v="185"/>
    <s v="měkká vazba"/>
    <s v="Beletrie"/>
    <n v="83"/>
    <n v="0.30970149253731344"/>
    <n v="0"/>
    <x v="0"/>
  </r>
  <r>
    <s v="Any Other Family"/>
    <s v="Eleanor Brownová"/>
    <n v="259"/>
    <n v="179"/>
    <s v="měkká vazba"/>
    <s v="Beletrie"/>
    <n v="80"/>
    <n v="0.30888030888030887"/>
    <n v="0"/>
    <x v="0"/>
  </r>
  <r>
    <s v="Zom 100: Bucket List of the Dead 7"/>
    <s v="Haro Aso"/>
    <n v="268"/>
    <n v="214"/>
    <s v="měkká vazba"/>
    <s v="Scifi &amp; Fantasy &amp; Horor"/>
    <n v="54"/>
    <n v="0.20149253731343283"/>
    <n v="0"/>
    <x v="0"/>
  </r>
  <r>
    <s v="The Wahls Protocol"/>
    <s v="Dr Terry Wahls"/>
    <n v="590"/>
    <n v="484"/>
    <s v="měkká vazba"/>
    <s v="Vaření &amp; lifestyle"/>
    <n v="106"/>
    <n v="0.17966101694915254"/>
    <n v="0"/>
    <x v="0"/>
  </r>
  <r>
    <s v="Rivals"/>
    <s v="Cooper Jilly"/>
    <n v="295"/>
    <n v="230"/>
    <s v="měkká vazba"/>
    <s v="Beletrie"/>
    <n v="65"/>
    <n v="0.22033898305084745"/>
    <n v="0"/>
    <x v="0"/>
  </r>
  <r>
    <s v="Suttree"/>
    <s v="Cormac McCarthy"/>
    <n v="99"/>
    <n v="65"/>
    <s v="měkká vazba"/>
    <s v="Beletrie"/>
    <n v="34"/>
    <n v="0.34343434343434343"/>
    <n v="0"/>
    <x v="0"/>
  </r>
  <r>
    <s v="Tupilak. Severský posol smrti"/>
    <s v="Marko Thelen"/>
    <n v="312"/>
    <n v="284"/>
    <s v="pevná vazba"/>
    <s v="Krimi &amp; thriller"/>
    <n v="28"/>
    <n v="8.9743589743589744E-2"/>
    <n v="0"/>
    <x v="0"/>
  </r>
  <r>
    <s v="The Three Musketeers"/>
    <s v="Alexandre Dumas"/>
    <n v="179"/>
    <n v="134"/>
    <s v="měkká vazba"/>
    <s v="Beletrie"/>
    <n v="45"/>
    <n v="0.25139664804469275"/>
    <n v="0"/>
    <x v="0"/>
  </r>
  <r>
    <s v="Open"/>
    <s v="Andre Agassi"/>
    <n v="325"/>
    <n v="260"/>
    <s v="měkká vazba"/>
    <s v="Beletrie"/>
    <n v="65"/>
    <n v="0.2"/>
    <n v="0"/>
    <x v="0"/>
  </r>
  <r>
    <s v="Complete Practical Encyclopedia of Bonsai"/>
    <s v="Ken Norman"/>
    <n v="325"/>
    <n v="267"/>
    <s v="pevná vazba"/>
    <s v="Psychologie &amp; Spiritualita &amp; Esoterika"/>
    <n v="58"/>
    <n v="0.17846153846153845"/>
    <n v="0"/>
    <x v="1"/>
  </r>
  <r>
    <s v="Lakomec"/>
    <s v="Jean Baptiste Poquelin Moliére"/>
    <n v="139"/>
    <n v="86"/>
    <s v="měkká vazba"/>
    <s v="Beletrie"/>
    <n v="53"/>
    <n v="0.38129496402877699"/>
    <n v="0"/>
    <x v="0"/>
  </r>
  <r>
    <s v="Senzační sportovci"/>
    <s v="Till Lukat"/>
    <n v="357"/>
    <n v="275"/>
    <s v="pevná vazba"/>
    <s v="Beletrie"/>
    <n v="82"/>
    <n v="0.22969187675070027"/>
    <n v="0"/>
    <x v="0"/>
  </r>
  <r>
    <s v="Silver Nitrate"/>
    <s v="Silvia Moreno-Garciová"/>
    <n v="349"/>
    <n v="311"/>
    <s v="měkká vazba"/>
    <s v="Krimi &amp; thriller"/>
    <n v="38"/>
    <n v="0.10888252148997135"/>
    <n v="0"/>
    <x v="0"/>
  </r>
  <r>
    <s v="The Adventures of Amina al-Sirafi"/>
    <s v="Shannon Chakraborty"/>
    <n v="268"/>
    <n v="206"/>
    <s v="měkká vazba"/>
    <s v="Beletrie"/>
    <n v="62"/>
    <n v="0.23134328358208955"/>
    <n v="0"/>
    <x v="0"/>
  </r>
  <r>
    <s v="David Hockney. A Chronology. 40th Anniversary Edition"/>
    <s v="Hans Werner Holzwarth"/>
    <n v="670"/>
    <n v="590"/>
    <s v="pevná vazba"/>
    <s v="Umění &amp; Kultura &amp; Hobby"/>
    <n v="80"/>
    <n v="0.11940298507462686"/>
    <n v="0"/>
    <x v="0"/>
  </r>
  <r>
    <s v="The Glutton"/>
    <s v="A. K. Blakemore"/>
    <n v="295"/>
    <n v="162"/>
    <s v="měkká vazba"/>
    <s v="Beletrie"/>
    <n v="133"/>
    <n v="0.45084745762711864"/>
    <n v="0"/>
    <x v="0"/>
  </r>
  <r>
    <s v="Deadman Wonderland 10"/>
    <s v="Jinsei Kataoka"/>
    <n v="223"/>
    <n v="136"/>
    <s v="měkká vazba"/>
    <s v="Scifi &amp; Fantasy &amp; Horor"/>
    <n v="87"/>
    <n v="0.39013452914798208"/>
    <n v="0"/>
    <x v="0"/>
  </r>
  <r>
    <s v="Aleš Lunetic"/>
    <s v="Tomášek Martin"/>
    <n v="139"/>
    <n v="64"/>
    <s v="pevná vazba"/>
    <s v="Beletrie"/>
    <n v="75"/>
    <n v="0.53956834532374098"/>
    <n v="0"/>
    <x v="0"/>
  </r>
  <r>
    <s v="You Will be Able to Macrame by the End of This Book"/>
    <s v="Tiffany Allen"/>
    <n v="599"/>
    <n v="395"/>
    <s v="měkká vazba"/>
    <s v="Psychologie &amp; Spiritualita &amp; Esoterika"/>
    <n v="204"/>
    <n v="0.34056761268781305"/>
    <n v="0"/>
    <x v="1"/>
  </r>
  <r>
    <s v="Fault Lines: A Novel"/>
    <s v="Emily Itami"/>
    <n v="279"/>
    <n v="126"/>
    <s v="měkká vazba"/>
    <s v="Beletrie"/>
    <n v="153"/>
    <n v="0.54838709677419351"/>
    <n v="0"/>
    <x v="0"/>
  </r>
  <r>
    <s v="How Art Works: The Concepts Visually Explained"/>
    <s v="Dorling Kindersley"/>
    <n v="536"/>
    <n v="338"/>
    <s v="pevná vazba"/>
    <s v="Umění &amp; Kultura &amp; Hobby"/>
    <n v="198"/>
    <n v="0.36940298507462688"/>
    <n v="0"/>
    <x v="0"/>
  </r>
  <r>
    <s v="Století odchází"/>
    <s v="Aleš Skřivan"/>
    <n v="329"/>
    <n v="247"/>
    <s v="měkká vazba"/>
    <s v="Historie &amp; války"/>
    <n v="82"/>
    <n v="0.24924012158054712"/>
    <n v="0"/>
    <x v="1"/>
  </r>
  <r>
    <s v="Air Fryer Easy Everyday"/>
    <s v="Sam Milner"/>
    <n v="591"/>
    <n v="467"/>
    <s v="pevná vazba"/>
    <s v="Vaření &amp; lifestyle"/>
    <n v="124"/>
    <n v="0.20981387478849409"/>
    <n v="0"/>
    <x v="0"/>
  </r>
  <r>
    <s v="Complicit"/>
    <s v="Reah Bravo"/>
    <n v="357"/>
    <n v="296"/>
    <s v="měkká vazba"/>
    <s v="Psychologie &amp; Spiritualita &amp; Esoterika"/>
    <n v="61"/>
    <n v="0.17086834733893558"/>
    <n v="0"/>
    <x v="1"/>
  </r>
  <r>
    <s v="Botanic Gardens of the World"/>
    <s v="Quercus"/>
    <n v="890"/>
    <n v="783"/>
    <s v="pevná vazba"/>
    <s v="Umění &amp; Kultura &amp; Hobby"/>
    <n v="107"/>
    <n v="0.12022471910112359"/>
    <n v="0"/>
    <x v="0"/>
  </r>
  <r>
    <s v="Protančit se životem"/>
    <s v="Viola Kučerová"/>
    <n v="268"/>
    <n v="180"/>
    <s v="pevná vazba"/>
    <s v="Beletrie"/>
    <n v="88"/>
    <n v="0.32835820895522388"/>
    <n v="0"/>
    <x v="0"/>
  </r>
  <r>
    <s v="Nexus: A Brief History of Information Networks from the Stone Age to AI"/>
    <s v="Yuval Noah Harari"/>
    <n v="827"/>
    <n v="753"/>
    <s v="pevná vazba"/>
    <s v="Ekonomie &amp; Naučné &amp; Věda"/>
    <n v="74"/>
    <n v="8.9480048367593712E-2"/>
    <n v="0"/>
    <x v="1"/>
  </r>
  <r>
    <s v="Star Wars Inquisitor: Rise of the Red Blade"/>
    <s v="Delilah S. Dawson"/>
    <n v="312"/>
    <n v="268"/>
    <s v="měkká vazba"/>
    <s v="Scifi &amp; Fantasy &amp; Horor"/>
    <n v="44"/>
    <n v="0.14102564102564102"/>
    <n v="0"/>
    <x v="0"/>
  </r>
  <r>
    <s v="Blue Exorcist 1"/>
    <s v="Kazue Kato"/>
    <n v="250"/>
    <n v="210"/>
    <s v="měkká vazba"/>
    <s v="Scifi &amp; Fantasy &amp; Horor"/>
    <n v="40"/>
    <n v="0.16"/>
    <n v="0"/>
    <x v="0"/>
  </r>
  <r>
    <s v="Sova"/>
    <s v="Desmond Morris"/>
    <n v="552"/>
    <n v="386"/>
    <s v="pevná vazba"/>
    <s v="Ekonomie &amp; Naučné &amp; Věda"/>
    <n v="166"/>
    <n v="0.30072463768115942"/>
    <n v="0"/>
    <x v="1"/>
  </r>
  <r>
    <s v="Someone Else´s Shoes"/>
    <s v="Jojo Moyes"/>
    <n v="669"/>
    <n v="227"/>
    <s v="pevná vazba"/>
    <s v="Romantika &amp; Erotika"/>
    <n v="442"/>
    <n v="0.66068759342301941"/>
    <n v="0"/>
    <x v="0"/>
  </r>
  <r>
    <s v="The List"/>
    <s v="Yomi Adegoke"/>
    <n v="294"/>
    <n v="221"/>
    <s v="měkká vazba"/>
    <s v="Beletrie"/>
    <n v="73"/>
    <n v="0.24829931972789115"/>
    <n v="0"/>
    <x v="0"/>
  </r>
  <r>
    <s v="Plant Magick. The Library of Esoterica"/>
    <s v="Thunderwing"/>
    <n v="849"/>
    <n v="747"/>
    <s v="pevná vazba"/>
    <s v="Umění &amp; Kultura &amp; Hobby"/>
    <n v="102"/>
    <n v="0.12014134275618374"/>
    <n v="0"/>
    <x v="0"/>
  </r>
  <r>
    <s v="Genesis"/>
    <s v="Henry A. Kissinger"/>
    <n v="726"/>
    <n v="479"/>
    <s v="pevná vazba"/>
    <s v="Ekonomie &amp; Naučné &amp; Věda"/>
    <n v="247"/>
    <n v="0.34022038567493113"/>
    <n v="0"/>
    <x v="1"/>
  </r>
  <r>
    <s v="Nový domov"/>
    <s v="Leslie Connor"/>
    <n v="357"/>
    <n v="318"/>
    <s v="pevná vazba"/>
    <s v="Ekonomie &amp; Naučné &amp; Věda"/>
    <n v="39"/>
    <n v="0.1092436974789916"/>
    <n v="0"/>
    <x v="1"/>
  </r>
  <r>
    <s v="Affirmation"/>
    <s v="Slovart"/>
    <n v="129"/>
    <n v="103"/>
    <s v="měkká vazba"/>
    <s v="Beletrie"/>
    <n v="26"/>
    <n v="0.20155038759689922"/>
    <n v="0"/>
    <x v="0"/>
  </r>
  <r>
    <s v="Black or White 3"/>
    <s v="Sachimo"/>
    <n v="268"/>
    <n v="182"/>
    <s v="měkká vazba"/>
    <s v="Scifi &amp; Fantasy &amp; Horor"/>
    <n v="86"/>
    <n v="0.32089552238805968"/>
    <n v="0"/>
    <x v="0"/>
  </r>
  <r>
    <s v="Backstabber"/>
    <s v="Slovart"/>
    <n v="149"/>
    <n v="94"/>
    <s v="měkká vazba"/>
    <s v="Krimi &amp; thriller"/>
    <n v="55"/>
    <n v="0.36912751677852351"/>
    <n v="0"/>
    <x v="0"/>
  </r>
  <r>
    <s v="The Troop"/>
    <s v="Nick Cutter"/>
    <n v="268"/>
    <n v="209"/>
    <s v="měkká vazba"/>
    <s v="Krimi &amp; thriller"/>
    <n v="59"/>
    <n v="0.22014925373134328"/>
    <n v="0"/>
    <x v="0"/>
  </r>
  <r>
    <s v="Superman: Son of Kal-El Vol. 1: The Truth"/>
    <s v="Tom Taylor"/>
    <n v="499"/>
    <n v="459"/>
    <s v="měkká vazba"/>
    <s v="Scifi &amp; Fantasy &amp; Horor"/>
    <n v="40"/>
    <n v="8.0160320641282562E-2"/>
    <n v="0"/>
    <x v="0"/>
  </r>
  <r>
    <s v="Sound Tracks"/>
    <s v="Graeme Lawson"/>
    <n v="707"/>
    <n v="445"/>
    <s v="pevná vazba"/>
    <s v="Umění &amp; Kultura &amp; Hobby"/>
    <n v="262"/>
    <n v="0.37057991513437055"/>
    <n v="0"/>
    <x v="0"/>
  </r>
  <r>
    <s v="Sharpe´s Command"/>
    <s v="Bernard Cornwell"/>
    <n v="402"/>
    <n v="334"/>
    <s v="měkká vazba"/>
    <s v="Beletrie"/>
    <n v="68"/>
    <n v="0.1691542288557214"/>
    <n v="0"/>
    <x v="0"/>
  </r>
  <r>
    <s v="Basquiat: Boom for Real"/>
    <s v="Eleanor Nairne"/>
    <n v="1090"/>
    <n v="730"/>
    <s v="měkká vazba"/>
    <s v="Historie &amp; války"/>
    <n v="360"/>
    <n v="0.33027522935779818"/>
    <n v="0"/>
    <x v="1"/>
  </r>
  <r>
    <s v="Štědrý kluk z hračkářství bratrů Svátků"/>
    <s v="David Litchfield"/>
    <n v="268"/>
    <n v="222"/>
    <s v="pevná vazba"/>
    <s v="Umění &amp; Kultura &amp; Hobby"/>
    <n v="46"/>
    <n v="0.17164179104477612"/>
    <n v="0"/>
    <x v="0"/>
  </r>
  <r>
    <s v="Oskar Kokoschka"/>
    <s v="Rüdiger Görner"/>
    <n v="416"/>
    <n v="404"/>
    <s v="pevná vazba"/>
    <s v="Umění &amp; Kultura &amp; Hobby"/>
    <n v="12"/>
    <n v="2.8846153846153848E-2"/>
    <n v="0"/>
    <x v="0"/>
  </r>
  <r>
    <s v="Cat Kid Comic Club: Perspectives"/>
    <s v="Dav Pilkey"/>
    <n v="295"/>
    <n v="242"/>
    <s v="měkká vazba"/>
    <s v="Scifi &amp; Fantasy &amp; Horor"/>
    <n v="53"/>
    <n v="0.17966101694915254"/>
    <n v="0"/>
    <x v="0"/>
  </r>
  <r>
    <s v="More Confessions of a Forty-Something F**k Up"/>
    <s v="Alexandra Potter"/>
    <n v="402"/>
    <n v="237"/>
    <s v="měkká vazba"/>
    <s v="Romantika &amp; Erotika"/>
    <n v="165"/>
    <n v="0.41044776119402987"/>
    <n v="0"/>
    <x v="0"/>
  </r>
  <r>
    <s v="Atlas: The Story of Pa Salt"/>
    <s v="Lucinda Rileyová"/>
    <n v="294"/>
    <n v="132"/>
    <s v="měkká vazba"/>
    <s v="Romantika &amp; Erotika"/>
    <n v="162"/>
    <n v="0.55102040816326525"/>
    <n v="0"/>
    <x v="0"/>
  </r>
  <r>
    <s v="Femina"/>
    <s v="Janina Ramirez"/>
    <n v="312"/>
    <n v="209"/>
    <s v="měkká vazba"/>
    <s v="Historie &amp; války"/>
    <n v="103"/>
    <n v="0.33012820512820512"/>
    <n v="0"/>
    <x v="1"/>
  </r>
  <r>
    <s v="Midnight at the Christmas Bookshop"/>
    <s v="Jenny Colganová"/>
    <n v="268"/>
    <n v="115"/>
    <s v="měkká vazba"/>
    <s v="Romantika &amp; Erotika"/>
    <n v="153"/>
    <n v="0.57089552238805974"/>
    <n v="0"/>
    <x v="0"/>
  </r>
  <r>
    <s v="The Flatshare"/>
    <s v="Beth O'Leary"/>
    <n v="250"/>
    <n v="120"/>
    <s v="měkká vazba"/>
    <s v="Romantika &amp; Erotika"/>
    <n v="130"/>
    <n v="0.52"/>
    <n v="0"/>
    <x v="0"/>
  </r>
  <r>
    <s v="How to Be a Wallflower"/>
    <s v="Slovart"/>
    <n v="294"/>
    <n v="123"/>
    <s v="měkká vazba"/>
    <s v="Romantika &amp; Erotika"/>
    <n v="171"/>
    <n v="0.58163265306122447"/>
    <n v="0"/>
    <x v="0"/>
  </r>
  <r>
    <s v="Svatá Agáta"/>
    <s v="Maria Stelladorová"/>
    <n v="143"/>
    <n v="89"/>
    <s v="měkká vazba"/>
    <s v="Psychologie &amp; Spiritualita &amp; Esoterika"/>
    <n v="54"/>
    <n v="0.3776223776223776"/>
    <n v="0"/>
    <x v="1"/>
  </r>
  <r>
    <s v="The Little French Village of Book Lovers"/>
    <s v="Nina George"/>
    <n v="268"/>
    <n v="131"/>
    <s v="měkká vazba"/>
    <s v="Romantika &amp; Erotika"/>
    <n v="137"/>
    <n v="0.51119402985074625"/>
    <n v="0"/>
    <x v="0"/>
  </r>
  <r>
    <s v="The Missing Sister"/>
    <s v="Lucinda Rileyová"/>
    <n v="294"/>
    <n v="68"/>
    <s v="měkká vazba"/>
    <s v="Romantika &amp; Erotika"/>
    <n v="226"/>
    <n v="0.76870748299319724"/>
    <n v="0"/>
    <x v="0"/>
  </r>
  <r>
    <s v="The House of the Spirits: Vintage Quarterbound Classics"/>
    <s v="Isabel Allende"/>
    <n v="536"/>
    <n v="364"/>
    <s v="pevná vazba"/>
    <s v="Beletrie"/>
    <n v="172"/>
    <n v="0.32089552238805968"/>
    <n v="0"/>
    <x v="0"/>
  </r>
  <r>
    <s v="Dobrá myslivna"/>
    <s v="Veronika Nešporová"/>
    <n v="294"/>
    <n v="179"/>
    <s v="měkká vazba"/>
    <s v="Vaření &amp; lifestyle"/>
    <n v="115"/>
    <n v="0.391156462585034"/>
    <n v="0"/>
    <x v="0"/>
  </r>
  <r>
    <s v="Crossword Dictionary"/>
    <s v="Slovart"/>
    <n v="169"/>
    <n v="128"/>
    <s v="měkká vazba"/>
    <s v="Ekonomie &amp; Naučné &amp; Věda"/>
    <n v="41"/>
    <n v="0.24260355029585798"/>
    <n v="0"/>
    <x v="1"/>
  </r>
  <r>
    <s v="Take a Chance on Me"/>
    <s v="Emily Houghton"/>
    <n v="294"/>
    <n v="218"/>
    <s v="měkká vazba"/>
    <s v="Beletrie"/>
    <n v="76"/>
    <n v="0.25850340136054423"/>
    <n v="0"/>
    <x v="0"/>
  </r>
  <r>
    <s v="Less is Lost"/>
    <s v="Andrew Sean Greer"/>
    <n v="411"/>
    <n v="288"/>
    <s v="měkká vazba"/>
    <s v="Romantika &amp; Erotika"/>
    <n v="123"/>
    <n v="0.29927007299270075"/>
    <n v="0"/>
    <x v="0"/>
  </r>
  <r>
    <s v="Love in Five Acts"/>
    <s v="Daniela Krien"/>
    <n v="250"/>
    <n v="100"/>
    <s v="měkká vazba"/>
    <s v="Romantika &amp; Erotika"/>
    <n v="150"/>
    <n v="0.6"/>
    <n v="0"/>
    <x v="0"/>
  </r>
  <r>
    <s v="Mother Hens"/>
    <s v="Sophie McCartney"/>
    <n v="402"/>
    <n v="233"/>
    <s v="pevná vazba"/>
    <s v="Romantika &amp; Erotika"/>
    <n v="169"/>
    <n v="0.42039800995024873"/>
    <n v="0"/>
    <x v="0"/>
  </r>
  <r>
    <s v="The Exhibitionist"/>
    <s v="Charlotte Mendelson"/>
    <n v="449"/>
    <n v="265"/>
    <s v="měkká vazba"/>
    <s v="Romantika &amp; Erotika"/>
    <n v="184"/>
    <n v="0.40979955456570155"/>
    <n v="0"/>
    <x v="0"/>
  </r>
  <r>
    <s v="Holy Island"/>
    <s v="LJ Ross"/>
    <n v="236"/>
    <n v="205"/>
    <s v="měkká vazba"/>
    <s v="Krimi &amp; thriller"/>
    <n v="31"/>
    <n v="0.13135593220338984"/>
    <n v="0"/>
    <x v="0"/>
  </r>
  <r>
    <s v="Slouching Towards Utopia : An Economic History of the Twentieth Century"/>
    <s v="DeLong J. Bradford"/>
    <n v="599"/>
    <n v="503"/>
    <s v="měkká vazba"/>
    <s v="Ekonomie &amp; Naučné &amp; Věda"/>
    <n v="96"/>
    <n v="0.16026711185308848"/>
    <n v="0"/>
    <x v="1"/>
  </r>
  <r>
    <s v="The Black Bird Oracle"/>
    <s v="Deborah Harknessová"/>
    <n v="738"/>
    <n v="531"/>
    <s v="pevná vazba"/>
    <s v="Scifi &amp; Fantasy &amp; Horor"/>
    <n v="207"/>
    <n v="0.28048780487804881"/>
    <n v="0"/>
    <x v="0"/>
  </r>
  <r>
    <s v="Normal Rules Don't Apply"/>
    <s v="Kate Atkinsonová"/>
    <n v="268"/>
    <n v="198"/>
    <s v="měkká vazba"/>
    <s v="Beletrie"/>
    <n v="70"/>
    <n v="0.26119402985074625"/>
    <n v="0"/>
    <x v="0"/>
  </r>
  <r>
    <s v="Queen B"/>
    <s v="Juno Dawson"/>
    <n v="502"/>
    <n v="417"/>
    <s v="pevná vazba"/>
    <s v="Scifi &amp; Fantasy &amp; Horor"/>
    <n v="85"/>
    <n v="0.1693227091633466"/>
    <n v="0"/>
    <x v="0"/>
  </r>
  <r>
    <s v="Razerova jízda"/>
    <s v="Jamie Begley"/>
    <n v="312"/>
    <n v="128"/>
    <s v="pevná vazba"/>
    <s v="Romantika &amp; Erotika"/>
    <n v="184"/>
    <n v="0.58974358974358976"/>
    <n v="0"/>
    <x v="0"/>
  </r>
  <r>
    <s v="Slavic Kitchen Alchemy"/>
    <s v="Watkins Media"/>
    <n v="740"/>
    <n v="607"/>
    <s v="pevná vazba"/>
    <s v="Vaření &amp; lifestyle"/>
    <n v="133"/>
    <n v="0.17972972972972973"/>
    <n v="0"/>
    <x v="0"/>
  </r>
  <r>
    <s v="Unraveller"/>
    <s v="Frances Hardinge"/>
    <n v="268"/>
    <n v="155"/>
    <s v="měkká vazba"/>
    <s v="Scifi &amp; Fantasy &amp; Horor"/>
    <n v="113"/>
    <n v="0.42164179104477612"/>
    <n v="0"/>
    <x v="0"/>
  </r>
  <r>
    <s v="A Heart Full of Headstones"/>
    <s v="Ian Rankin"/>
    <n v="268"/>
    <n v="222"/>
    <s v="měkká vazba"/>
    <s v="Krimi &amp; thriller"/>
    <n v="46"/>
    <n v="0.17164179104477612"/>
    <n v="0"/>
    <x v="0"/>
  </r>
  <r>
    <s v="The Border Trilogy"/>
    <s v="Cormac McCarthy"/>
    <n v="99"/>
    <n v="65"/>
    <s v="měkká vazba"/>
    <s v="Beletrie"/>
    <n v="34"/>
    <n v="0.34343434343434343"/>
    <n v="0"/>
    <x v="0"/>
  </r>
  <r>
    <s v="Rebellion (Eagles of Empire 22)"/>
    <s v="Simon Scarrow"/>
    <n v="295"/>
    <n v="177"/>
    <s v="měkká vazba"/>
    <s v="Beletrie"/>
    <n v="118"/>
    <n v="0.4"/>
    <n v="0"/>
    <x v="0"/>
  </r>
  <r>
    <s v="The Switch"/>
    <s v="Beth O'Leary"/>
    <n v="279"/>
    <n v="184"/>
    <s v="měkká vazba"/>
    <s v="Beletrie"/>
    <n v="95"/>
    <n v="0.34050179211469533"/>
    <n v="0"/>
    <x v="0"/>
  </r>
  <r>
    <s v="Unforgettable Journeys"/>
    <s v="Slovart"/>
    <n v="749"/>
    <n v="479"/>
    <s v="pevná vazba"/>
    <s v="Ekonomie &amp; Naučné &amp; Věda"/>
    <n v="270"/>
    <n v="0.36048064085447262"/>
    <n v="0"/>
    <x v="1"/>
  </r>
  <r>
    <s v="Obdivuhodná zvířata I."/>
    <s v="Vojtěch Škaloud"/>
    <n v="465"/>
    <n v="377"/>
    <s v="pevná vazba"/>
    <s v="Ekonomie &amp; Naučné &amp; Věda"/>
    <n v="88"/>
    <n v="0.18924731182795698"/>
    <n v="0"/>
    <x v="1"/>
  </r>
  <r>
    <s v="Každý krok je volba"/>
    <s v="Věra Nováková"/>
    <n v="357"/>
    <n v="250"/>
    <s v="měkká vazba"/>
    <s v="Umění &amp; Kultura &amp; Hobby"/>
    <n v="107"/>
    <n v="0.29971988795518206"/>
    <n v="0"/>
    <x v="0"/>
  </r>
  <r>
    <s v="Bleach 1 (anglicky)"/>
    <s v="Tite Kubo"/>
    <n v="241"/>
    <n v="181"/>
    <s v="měkká vazba"/>
    <s v="Scifi &amp; Fantasy &amp; Horor"/>
    <n v="60"/>
    <n v="0.24896265560165975"/>
    <n v="0"/>
    <x v="0"/>
  </r>
  <r>
    <s v="Deník I. 1948 - 1956"/>
    <s v="Pavel Juráček"/>
    <n v="536"/>
    <n v="407"/>
    <s v="pevná vazba"/>
    <s v="Umění &amp; Kultura &amp; Hobby"/>
    <n v="129"/>
    <n v="0.24067164179104478"/>
    <n v="0"/>
    <x v="0"/>
  </r>
  <r>
    <s v="The Roasting Tin : Simple One Dish Dinners"/>
    <s v="Iyer Rukmini"/>
    <n v="591"/>
    <n v="479"/>
    <s v="pevná vazba"/>
    <s v="Vaření &amp; lifestyle"/>
    <n v="112"/>
    <n v="0.1895093062605753"/>
    <n v="0"/>
    <x v="0"/>
  </r>
  <r>
    <s v="The Road to Wigan Pier"/>
    <s v="George Orwell"/>
    <n v="294"/>
    <n v="212"/>
    <s v="pevná vazba"/>
    <s v="Beletrie"/>
    <n v="82"/>
    <n v="0.27891156462585032"/>
    <n v="0"/>
    <x v="0"/>
  </r>
  <r>
    <s v="Timelines of Science"/>
    <s v="Dorling Kindersley"/>
    <n v="670"/>
    <n v="590"/>
    <s v="pevná vazba"/>
    <s v="Ekonomie &amp; Naučné &amp; Věda"/>
    <n v="80"/>
    <n v="0.11940298507462686"/>
    <n v="0"/>
    <x v="1"/>
  </r>
  <r>
    <s v="How to Eat 30 Plants a Week"/>
    <s v="Hugh Fearnley-Whittingstall"/>
    <n v="707"/>
    <n v="445"/>
    <s v="pevná vazba"/>
    <s v="Vaření &amp; lifestyle"/>
    <n v="262"/>
    <n v="0.37057991513437055"/>
    <n v="0"/>
    <x v="0"/>
  </r>
  <r>
    <s v="How Religion Evolved: And Why It Endures"/>
    <s v="Robin Dunbar"/>
    <n v="349"/>
    <n v="255"/>
    <s v="měkká vazba"/>
    <s v="Psychologie &amp; Spiritualita &amp; Esoterika"/>
    <n v="94"/>
    <n v="0.2693409742120344"/>
    <n v="0"/>
    <x v="1"/>
  </r>
  <r>
    <s v="You Don't Have to be Loud"/>
    <s v="Ben Brooks"/>
    <n v="299"/>
    <n v="254"/>
    <s v="měkká vazba"/>
    <s v="Ekonomie &amp; Naučné &amp; Věda"/>
    <n v="45"/>
    <n v="0.15050167224080269"/>
    <n v="0"/>
    <x v="1"/>
  </r>
  <r>
    <s v="A Column of Fire"/>
    <s v="Ken Follett"/>
    <n v="312"/>
    <n v="215"/>
    <s v="měkká vazba"/>
    <s v="Beletrie"/>
    <n v="97"/>
    <n v="0.3108974358974359"/>
    <n v="0"/>
    <x v="0"/>
  </r>
  <r>
    <s v="Raphael"/>
    <s v="National Gallery Company Ltd"/>
    <n v="1440"/>
    <n v="1181"/>
    <s v="pevná vazba"/>
    <s v="Umění &amp; Kultura &amp; Hobby"/>
    <n v="259"/>
    <n v="0.17986111111111111"/>
    <n v="0"/>
    <x v="0"/>
  </r>
  <r>
    <s v="Hokkaido"/>
    <s v="Tim Anderson"/>
    <n v="827"/>
    <n v="761"/>
    <s v="pevná vazba"/>
    <s v="Vaření &amp; lifestyle"/>
    <n v="66"/>
    <n v="7.9806529625151154E-2"/>
    <n v="0"/>
    <x v="0"/>
  </r>
  <r>
    <s v="The Macmillan Collection of Myths and Legends"/>
    <s v="Macmillan Education"/>
    <n v="1120"/>
    <n v="974"/>
    <s v="pevná vazba"/>
    <s v="Scifi &amp; Fantasy &amp; Horor"/>
    <n v="146"/>
    <n v="0.13035714285714287"/>
    <n v="0"/>
    <x v="0"/>
  </r>
  <r>
    <s v="Na slyšenou"/>
    <s v="Jitka Štichauerová"/>
    <n v="357"/>
    <n v="221"/>
    <s v="pevná vazba"/>
    <s v="Beletrie"/>
    <n v="136"/>
    <n v="0.38095238095238093"/>
    <n v="0"/>
    <x v="0"/>
  </r>
  <r>
    <s v="NecklaCe"/>
    <s v="Witten Matt"/>
    <n v="289"/>
    <n v="275"/>
    <s v="měkká vazba"/>
    <s v="Krimi &amp; thriller"/>
    <n v="14"/>
    <n v="4.8442906574394463E-2"/>
    <n v="0"/>
    <x v="0"/>
  </r>
  <r>
    <s v="Decameron"/>
    <s v="Giovanni Boccaccio"/>
    <n v="299"/>
    <n v="227"/>
    <s v="měkká vazba"/>
    <s v="Beletrie"/>
    <n v="72"/>
    <n v="0.24080267558528429"/>
    <n v="0"/>
    <x v="0"/>
  </r>
  <r>
    <s v="Numerologie magických čtverců a devíti hvězd"/>
    <s v="Milan Walek"/>
    <n v="198"/>
    <n v="158"/>
    <s v="pevná vazba"/>
    <s v="Psychologie &amp; Spiritualita &amp; Esoterika"/>
    <n v="40"/>
    <n v="0.20202020202020202"/>
    <n v="0"/>
    <x v="1"/>
  </r>
  <r>
    <s v="For the Culture: The Power Behind the World's Most Successful Brands, from Apple to Beyoncé"/>
    <s v="Marcus Collins"/>
    <n v="491"/>
    <n v="329"/>
    <s v="měkká vazba"/>
    <s v="Ekonomie &amp; Naučné &amp; Věda"/>
    <n v="162"/>
    <n v="0.32993890020366601"/>
    <n v="0"/>
    <x v="1"/>
  </r>
  <r>
    <s v="The Complete Guide to Memory"/>
    <s v="Richard Restak"/>
    <n v="349"/>
    <n v="297"/>
    <s v="měkká vazba"/>
    <s v="Psychologie &amp; Spiritualita &amp; Esoterika"/>
    <n v="52"/>
    <n v="0.14899713467048711"/>
    <n v="0"/>
    <x v="1"/>
  </r>
  <r>
    <s v="Chivalry"/>
    <s v="Neil Gaiman"/>
    <n v="402"/>
    <n v="297"/>
    <s v="pevná vazba"/>
    <s v="Scifi &amp; Fantasy &amp; Horor"/>
    <n v="105"/>
    <n v="0.26119402985074625"/>
    <n v="0"/>
    <x v="0"/>
  </r>
  <r>
    <s v="Send Nudes"/>
    <s v="Saba Sams"/>
    <n v="299"/>
    <n v="197"/>
    <s v="měkká vazba"/>
    <s v="Beletrie"/>
    <n v="102"/>
    <n v="0.34113712374581939"/>
    <n v="0"/>
    <x v="0"/>
  </r>
  <r>
    <s v="The Best of Sherlock Holmes (Macmillan Collector's Library)"/>
    <s v="Pan Macmillan"/>
    <n v="329"/>
    <n v="306"/>
    <s v="pevná vazba"/>
    <s v="Krimi &amp; thriller"/>
    <n v="23"/>
    <n v="6.9908814589665649E-2"/>
    <n v="0"/>
    <x v="0"/>
  </r>
  <r>
    <s v="Seven and a Half Lessons About the Brain"/>
    <s v="Lisa Feldman Barrett"/>
    <n v="295"/>
    <n v="174"/>
    <s v="měkká vazba"/>
    <s v="Psychologie &amp; Spiritualita &amp; Esoterika"/>
    <n v="121"/>
    <n v="0.4101694915254237"/>
    <n v="0"/>
    <x v="1"/>
  </r>
  <r>
    <s v="The Kingdom of Sweets"/>
    <s v="Erika Johansenová"/>
    <n v="399"/>
    <n v="263"/>
    <s v="měkká vazba"/>
    <s v="Scifi &amp; Fantasy &amp; Horor"/>
    <n v="136"/>
    <n v="0.34085213032581452"/>
    <n v="0"/>
    <x v="0"/>
  </r>
  <r>
    <s v="Cesta k nesmrtelnosti"/>
    <s v="Jiří Vacek"/>
    <n v="313"/>
    <n v="291"/>
    <s v="pevná vazba"/>
    <s v="Psychologie &amp; Spiritualita &amp; Esoterika"/>
    <n v="22"/>
    <n v="7.0287539936102233E-2"/>
    <n v="0"/>
    <x v="1"/>
  </r>
  <r>
    <s v="Reportáž, psaná na oprátce"/>
    <s v="Julius Fučík"/>
    <n v="347"/>
    <n v="257"/>
    <s v="měkká vazba"/>
    <s v="Historie &amp; války"/>
    <n v="90"/>
    <n v="0.25936599423631124"/>
    <n v="0"/>
    <x v="1"/>
  </r>
  <r>
    <s v="The Menstruating Mall"/>
    <s v="Eraserhead Press"/>
    <n v="429"/>
    <n v="287"/>
    <s v="měkká vazba"/>
    <s v="Scifi &amp; Fantasy &amp; Horor"/>
    <n v="142"/>
    <n v="0.33100233100233101"/>
    <n v="0"/>
    <x v="0"/>
  </r>
  <r>
    <s v="The Poison Belt and Other Professor Challenger Stories"/>
    <s v="Sir Arthur Conan Doyle"/>
    <n v="325"/>
    <n v="231"/>
    <s v="měkká vazba"/>
    <s v="Beletrie"/>
    <n v="94"/>
    <n v="0.28923076923076924"/>
    <n v="0"/>
    <x v="0"/>
  </r>
  <r>
    <s v="The Last Of President´s Men"/>
    <s v="Bob Woodward"/>
    <n v="169"/>
    <n v="132"/>
    <s v="pevná vazba"/>
    <s v="Historie &amp; války"/>
    <n v="37"/>
    <n v="0.21893491124260356"/>
    <n v="0"/>
    <x v="1"/>
  </r>
  <r>
    <s v="you are your own fairy tale"/>
    <s v="Amanda Lovelace"/>
    <n v="491"/>
    <n v="368"/>
    <s v="pevná vazba"/>
    <s v="Beletrie"/>
    <n v="123"/>
    <n v="0.25050916496945008"/>
    <n v="0"/>
    <x v="0"/>
  </r>
  <r>
    <s v="Runaway Horses"/>
    <s v="Yukio Mishima"/>
    <n v="294"/>
    <n v="191"/>
    <s v="měkká vazba"/>
    <s v="Beletrie"/>
    <n v="103"/>
    <n v="0.35034013605442177"/>
    <n v="0"/>
    <x v="0"/>
  </r>
  <r>
    <s v="Šimek, Grossmann a spol.: návrat nejen ve fotografiích"/>
    <s v="Milan Wágner"/>
    <n v="357"/>
    <n v="314"/>
    <s v="pevná vazba"/>
    <s v="Beletrie"/>
    <n v="43"/>
    <n v="0.12044817927170869"/>
    <n v="0"/>
    <x v="0"/>
  </r>
  <r>
    <s v="Brutes"/>
    <s v="Dizz Tate"/>
    <n v="295"/>
    <n v="242"/>
    <s v="měkká vazba"/>
    <s v="Krimi &amp; thriller"/>
    <n v="53"/>
    <n v="0.17966101694915254"/>
    <n v="0"/>
    <x v="0"/>
  </r>
  <r>
    <s v="My Roman Year"/>
    <s v="Andre Aciman"/>
    <n v="502"/>
    <n v="492"/>
    <s v="měkká vazba"/>
    <s v="Beletrie"/>
    <n v="10"/>
    <n v="1.9920318725099601E-2"/>
    <n v="0"/>
    <x v="0"/>
  </r>
  <r>
    <s v="Duše, prozřetelnost a svoboda podle Origena"/>
    <s v="Lenka Karfíková"/>
    <n v="223"/>
    <n v="147"/>
    <s v="pevná vazba"/>
    <s v="Psychologie &amp; Spiritualita &amp; Esoterika"/>
    <n v="76"/>
    <n v="0.34080717488789236"/>
    <n v="0"/>
    <x v="1"/>
  </r>
  <r>
    <s v="Witches at the End of the World"/>
    <s v="Chelsea Iversen"/>
    <n v="268"/>
    <n v="201"/>
    <s v="měkká vazba"/>
    <s v="Scifi &amp; Fantasy &amp; Horor"/>
    <n v="67"/>
    <n v="0.25"/>
    <n v="0"/>
    <x v="0"/>
  </r>
  <r>
    <s v="Dobří hoši umírají mladí"/>
    <s v="Jonah Walters"/>
    <n v="291"/>
    <n v="163"/>
    <s v="pevná vazba"/>
    <s v="Beletrie"/>
    <n v="128"/>
    <n v="0.43986254295532645"/>
    <n v="0"/>
    <x v="0"/>
  </r>
  <r>
    <s v="The Righteous Mind"/>
    <s v="Jonathan Haidt"/>
    <n v="384"/>
    <n v="372"/>
    <s v="měkká vazba"/>
    <s v="Psychologie &amp; Spiritualita &amp; Esoterika"/>
    <n v="12"/>
    <n v="3.125E-2"/>
    <n v="0"/>
    <x v="1"/>
  </r>
  <r>
    <s v="Když se z Harryho stala Sally"/>
    <s v="Ryan Timothy Anderson"/>
    <n v="357"/>
    <n v="296"/>
    <s v="měkká vazba"/>
    <s v="Psychologie &amp; Spiritualita &amp; Esoterika"/>
    <n v="61"/>
    <n v="0.17086834733893558"/>
    <n v="0"/>
    <x v="1"/>
  </r>
  <r>
    <s v="Sakamoto Days 4 (anglicky)"/>
    <s v="Júto Suzuki"/>
    <n v="268"/>
    <n v="204"/>
    <s v="měkká vazba"/>
    <s v="Scifi &amp; Fantasy &amp; Horor"/>
    <n v="64"/>
    <n v="0.23880597014925373"/>
    <n v="0"/>
    <x v="0"/>
  </r>
  <r>
    <s v="Dylan Goes Electric!"/>
    <s v="Elijah Wald"/>
    <n v="325"/>
    <n v="276"/>
    <s v="měkká vazba"/>
    <s v="Umění &amp; Kultura &amp; Hobby"/>
    <n v="49"/>
    <n v="0.15076923076923077"/>
    <n v="0"/>
    <x v="0"/>
  </r>
  <r>
    <s v="Wolverine By Benjamin Percy Vol. 2"/>
    <s v="Benjamin Percy"/>
    <n v="1290"/>
    <n v="1019"/>
    <s v="pevná vazba"/>
    <s v="Scifi &amp; Fantasy &amp; Horor"/>
    <n v="271"/>
    <n v="0.21007751937984495"/>
    <n v="0"/>
    <x v="0"/>
  </r>
  <r>
    <s v="The Illustrated World of Tolkien The Second Age"/>
    <s v="David Day"/>
    <n v="805"/>
    <n v="781"/>
    <s v="pevná vazba"/>
    <s v="Scifi &amp; Fantasy &amp; Horor"/>
    <n v="24"/>
    <n v="2.9813664596273291E-2"/>
    <n v="0"/>
    <x v="0"/>
  </r>
  <r>
    <s v="What Women Want"/>
    <s v="Maxine Mei-Fung Chung"/>
    <n v="312"/>
    <n v="296"/>
    <s v="měkká vazba"/>
    <s v="Psychologie &amp; Spiritualita &amp; Esoterika"/>
    <n v="16"/>
    <n v="5.128205128205128E-2"/>
    <n v="0"/>
    <x v="1"/>
  </r>
  <r>
    <s v="The Shadow of Perseus"/>
    <s v="Claire Heywood"/>
    <n v="449"/>
    <n v="310"/>
    <s v="měkká vazba"/>
    <s v="Beletrie"/>
    <n v="139"/>
    <n v="0.30957683741648107"/>
    <n v="0"/>
    <x v="0"/>
  </r>
  <r>
    <s v="Just Like Home"/>
    <s v="Sarah Gailey"/>
    <n v="608"/>
    <n v="456"/>
    <s v="pevná vazba"/>
    <s v="Krimi &amp; thriller"/>
    <n v="152"/>
    <n v="0.25"/>
    <n v="0"/>
    <x v="0"/>
  </r>
  <r>
    <s v="How To Live An Extraordinary Life"/>
    <s v="Pompliano Anthony"/>
    <n v="443"/>
    <n v="341"/>
    <s v="měkká vazba"/>
    <s v="Psychologie &amp; Spiritualita &amp; Esoterika"/>
    <n v="102"/>
    <n v="0.23024830699774265"/>
    <n v="0"/>
    <x v="1"/>
  </r>
  <r>
    <s v="But What Will People Say?"/>
    <s v="Sahaj Kaur Kohli"/>
    <n v="491"/>
    <n v="476"/>
    <s v="měkká vazba"/>
    <s v="Psychologie &amp; Spiritualita &amp; Esoterika"/>
    <n v="15"/>
    <n v="3.0549898167006109E-2"/>
    <n v="0"/>
    <x v="1"/>
  </r>
  <r>
    <s v="Only When I Larf"/>
    <s v="Slovart"/>
    <n v="149"/>
    <n v="91"/>
    <s v="měkká vazba"/>
    <s v="Beletrie"/>
    <n v="58"/>
    <n v="0.38926174496644295"/>
    <n v="0"/>
    <x v="0"/>
  </r>
  <r>
    <s v="Crack-Up Capitalism"/>
    <s v="Quinn Slobodian"/>
    <n v="349"/>
    <n v="276"/>
    <s v="měkká vazba"/>
    <s v="Ekonomie &amp; Naučné &amp; Věda"/>
    <n v="73"/>
    <n v="0.20916905444126074"/>
    <n v="0"/>
    <x v="1"/>
  </r>
  <r>
    <s v="The Godfather. Deluxe Edition"/>
    <s v="Mario Puzo"/>
    <n v="1110"/>
    <n v="810"/>
    <s v="pevná vazba"/>
    <s v="Krimi &amp; thriller"/>
    <n v="300"/>
    <n v="0.27027027027027029"/>
    <n v="0"/>
    <x v="0"/>
  </r>
  <r>
    <s v="A Chronology of Art"/>
    <s v="Ian Zaczek"/>
    <n v="581"/>
    <n v="447"/>
    <s v="měkká vazba"/>
    <s v="Umění &amp; Kultura &amp; Hobby"/>
    <n v="134"/>
    <n v="0.23063683304647159"/>
    <n v="0"/>
    <x v="0"/>
  </r>
  <r>
    <s v="It's OK To Be Angry About Capitalism"/>
    <s v="Bernie Sanders"/>
    <n v="649"/>
    <n v="532"/>
    <s v="pevná vazba"/>
    <s v="Ekonomie &amp; Naučné &amp; Věda"/>
    <n v="117"/>
    <n v="0.18027734976887519"/>
    <n v="0"/>
    <x v="1"/>
  </r>
  <r>
    <s v="Flung Out of Space"/>
    <s v="Grace Ellis"/>
    <n v="420"/>
    <n v="332"/>
    <s v="měkká vazba"/>
    <s v="Scifi &amp; Fantasy &amp; Horor"/>
    <n v="88"/>
    <n v="0.20952380952380953"/>
    <n v="0"/>
    <x v="0"/>
  </r>
  <r>
    <s v="Harley Quinn Vol. 1: No Good Deed"/>
    <m/>
    <n v="469"/>
    <n v="399"/>
    <s v="měkká vazba"/>
    <s v="Scifi &amp; Fantasy &amp; Horor"/>
    <n v="70"/>
    <n v="0.14925373134328357"/>
    <n v="0"/>
    <x v="0"/>
  </r>
  <r>
    <s v="Interstellar: The Search for Extraterrestrial Life and Our Future Beyond Earth"/>
    <s v="Avi Loeb"/>
    <n v="529"/>
    <n v="439"/>
    <s v="měkká vazba"/>
    <s v="Scifi &amp; Fantasy &amp; Horor"/>
    <n v="90"/>
    <n v="0.17013232514177692"/>
    <n v="0"/>
    <x v="0"/>
  </r>
  <r>
    <s v="Ancient Sorceries"/>
    <s v="Algernon Blackwood"/>
    <n v="294"/>
    <n v="138"/>
    <s v="měkká vazba"/>
    <s v="Scifi &amp; Fantasy &amp; Horor"/>
    <n v="156"/>
    <n v="0.53061224489795922"/>
    <n v="0"/>
    <x v="0"/>
  </r>
  <r>
    <s v="Moriarty the Patriot 15"/>
    <s v="Ryosuke Takeuchi"/>
    <n v="268"/>
    <n v="217"/>
    <s v="měkká vazba"/>
    <s v="Scifi &amp; Fantasy &amp; Horor"/>
    <n v="51"/>
    <n v="0.19029850746268656"/>
    <n v="0"/>
    <x v="0"/>
  </r>
  <r>
    <s v="Dead in Water"/>
    <s v="Dana Stabenow"/>
    <n v="149"/>
    <n v="110"/>
    <s v="měkká vazba"/>
    <s v="Krimi &amp; thriller"/>
    <n v="39"/>
    <n v="0.26174496644295303"/>
    <n v="0"/>
    <x v="0"/>
  </r>
  <r>
    <s v="Low Tox Life Food: How to shop, cook, swap, save and eat for a happy planet"/>
    <s v="Alexx Stuart"/>
    <n v="649"/>
    <n v="643"/>
    <s v="měkká vazba"/>
    <s v="Vaření &amp; lifestyle"/>
    <n v="6"/>
    <n v="9.2449922958397542E-3"/>
    <n v="0"/>
    <x v="0"/>
  </r>
  <r>
    <s v="Uncommon Type : Some Stories"/>
    <s v="Tom Hanks"/>
    <n v="269"/>
    <n v="204"/>
    <s v="měkká vazba"/>
    <s v="Beletrie"/>
    <n v="65"/>
    <n v="0.24163568773234201"/>
    <n v="0"/>
    <x v="0"/>
  </r>
  <r>
    <s v="Skály a vody Vltavy"/>
    <s v="Ferry Fediuk"/>
    <n v="267"/>
    <n v="179"/>
    <s v="pevná vazba"/>
    <s v="Ekonomie &amp; Naučné &amp; Věda"/>
    <n v="88"/>
    <n v="0.32958801498127338"/>
    <n v="0"/>
    <x v="1"/>
  </r>
  <r>
    <s v="Druhá lekce na kytaru"/>
    <s v="Josef Kotík"/>
    <n v="165"/>
    <n v="135"/>
    <s v="měkká vazba"/>
    <s v="Umění &amp; Kultura &amp; Hobby"/>
    <n v="30"/>
    <n v="0.18181818181818182"/>
    <n v="0"/>
    <x v="0"/>
  </r>
  <r>
    <s v="The Visitor"/>
    <s v="Lee Child"/>
    <n v="295"/>
    <n v="177"/>
    <s v="měkká vazba"/>
    <s v="Krimi &amp; thriller"/>
    <n v="118"/>
    <n v="0.4"/>
    <n v="0"/>
    <x v="0"/>
  </r>
  <r>
    <s v="Lisey a její příběh"/>
    <s v="Stephen King"/>
    <n v="304"/>
    <n v="243"/>
    <s v="měkká vazba"/>
    <s v="Krimi &amp; thriller"/>
    <n v="61"/>
    <n v="0.20065789473684212"/>
    <n v="0"/>
    <x v="0"/>
  </r>
  <r>
    <s v="Philip's RGS World Atlas (A4)"/>
    <s v="Philip's Maps"/>
    <n v="177"/>
    <n v="80"/>
    <s v="měkká vazba"/>
    <s v="Ekonomie &amp; Naučné &amp; Věda"/>
    <n v="97"/>
    <n v="0.54802259887005644"/>
    <n v="0"/>
    <x v="1"/>
  </r>
  <r>
    <s v="Ultimate X-men Omnibus Vol. 2"/>
    <s v="Brian Michael Bendis"/>
    <n v="2408"/>
    <n v="1734"/>
    <s v="pevná vazba"/>
    <s v="Scifi &amp; Fantasy &amp; Horor"/>
    <n v="674"/>
    <n v="0.2799003322259136"/>
    <n v="0"/>
    <x v="0"/>
  </r>
  <r>
    <s v="Alchymická svatba Christiana Rosenkreuze I.díl"/>
    <s v="Jan van Rijckenborgh"/>
    <n v="634"/>
    <n v="482"/>
    <s v="pevná vazba"/>
    <s v="Psychologie &amp; Spiritualita &amp; Esoterika"/>
    <n v="152"/>
    <n v="0.23974763406940064"/>
    <n v="0"/>
    <x v="1"/>
  </r>
  <r>
    <s v="The Diaries of Franz Kafka"/>
    <s v="Franz Kafka"/>
    <n v="1090"/>
    <n v="807"/>
    <s v="pevná vazba"/>
    <s v="Beletrie"/>
    <n v="283"/>
    <n v="0.25963302752293577"/>
    <n v="0"/>
    <x v="0"/>
  </r>
  <r>
    <s v="Woman, Eating"/>
    <s v="Kohda Claire"/>
    <n v="312"/>
    <n v="259"/>
    <s v="měkká vazba"/>
    <s v="Scifi &amp; Fantasy &amp; Horor"/>
    <n v="53"/>
    <n v="0.16987179487179488"/>
    <n v="0"/>
    <x v="0"/>
  </r>
  <r>
    <s v="Carrie Kirsten: 3 principy"/>
    <s v="Carrie Kirsten"/>
    <n v="299"/>
    <n v="233"/>
    <s v="pevná vazba"/>
    <s v="Umění &amp; Kultura &amp; Hobby"/>
    <n v="66"/>
    <n v="0.22073578595317725"/>
    <n v="0"/>
    <x v="0"/>
  </r>
  <r>
    <s v="So Happy For You"/>
    <s v="Celia Laskey"/>
    <n v="259"/>
    <n v="137"/>
    <s v="měkká vazba"/>
    <s v="Krimi &amp; thriller"/>
    <n v="122"/>
    <n v="0.47104247104247104"/>
    <n v="0"/>
    <x v="0"/>
  </r>
  <r>
    <s v="Peril at End House"/>
    <s v="Agatha Christie"/>
    <n v="443"/>
    <n v="385"/>
    <s v="pevná vazba"/>
    <s v="Krimi &amp; thriller"/>
    <n v="58"/>
    <n v="0.1309255079006772"/>
    <n v="0"/>
    <x v="0"/>
  </r>
  <r>
    <s v="Stranger Things: Tales From Hawkins (Graphic Novel)"/>
    <s v="Jody Houser"/>
    <n v="447"/>
    <n v="304"/>
    <s v="měkká vazba"/>
    <s v="Scifi &amp; Fantasy &amp; Horor"/>
    <n v="143"/>
    <n v="0.31991051454138703"/>
    <n v="0"/>
    <x v="0"/>
  </r>
  <r>
    <s v="Migréna"/>
    <s v="Oliver Sacks"/>
    <n v="396"/>
    <n v="325"/>
    <s v="pevná vazba"/>
    <s v="Vaření &amp; lifestyle"/>
    <n v="71"/>
    <n v="0.17929292929292928"/>
    <n v="0"/>
    <x v="0"/>
  </r>
  <r>
    <s v="Racinet. Complete Costume History"/>
    <s v="Francoise Tetart-Vittu"/>
    <n v="1692"/>
    <n v="1387"/>
    <s v="pevná vazba"/>
    <s v="Umění &amp; Kultura &amp; Hobby"/>
    <n v="305"/>
    <n v="0.18026004728132389"/>
    <n v="0"/>
    <x v="0"/>
  </r>
  <r>
    <s v="A Christmas Carol"/>
    <s v="Charles Dickens"/>
    <n v="214"/>
    <n v="116"/>
    <s v="měkká vazba"/>
    <s v="Beletrie"/>
    <n v="98"/>
    <n v="0.45794392523364486"/>
    <n v="0"/>
    <x v="0"/>
  </r>
  <r>
    <s v="Základní pojmy filosofie jazyka a mysli"/>
    <s v="Juraj Hvorecký"/>
    <n v="197"/>
    <n v="130"/>
    <s v="měkká vazba"/>
    <s v="Ekonomie &amp; Naučné &amp; Věda"/>
    <n v="67"/>
    <n v="0.34010152284263961"/>
    <n v="0"/>
    <x v="1"/>
  </r>
  <r>
    <s v="Wotakoi: Love is Hard for Otaku 4"/>
    <s v="Fujita"/>
    <n v="402"/>
    <n v="330"/>
    <s v="měkká vazba"/>
    <s v="Scifi &amp; Fantasy &amp; Horor"/>
    <n v="72"/>
    <n v="0.17910447761194029"/>
    <n v="0"/>
    <x v="0"/>
  </r>
  <r>
    <s v="Poslední, kdo zůstal"/>
    <s v="Riley Sager"/>
    <n v="319"/>
    <n v="233"/>
    <s v="pevná vazba"/>
    <s v="Krimi &amp; thriller"/>
    <n v="86"/>
    <n v="0.26959247648902823"/>
    <n v="0"/>
    <x v="0"/>
  </r>
  <r>
    <s v="The Architecture Book : Big Ideas Simply Explained"/>
    <s v="Dorling Kindersley"/>
    <n v="536"/>
    <n v="418"/>
    <s v="pevná vazba"/>
    <s v="Umění &amp; Kultura &amp; Hobby"/>
    <n v="118"/>
    <n v="0.22014925373134328"/>
    <n v="0"/>
    <x v="0"/>
  </r>
  <r>
    <s v="Vánoce na skotském hradě"/>
    <s v="Donna Ashcroftová"/>
    <n v="357"/>
    <n v="154"/>
    <s v="měkká vazba"/>
    <s v="Romantika &amp; Erotika"/>
    <n v="203"/>
    <n v="0.56862745098039214"/>
    <n v="0"/>
    <x v="0"/>
  </r>
  <r>
    <s v="Realitní naděje"/>
    <s v="Petr Vomastek"/>
    <n v="259"/>
    <n v="150"/>
    <s v="měkká vazba"/>
    <s v="Ekonomie &amp; Naučné &amp; Věda"/>
    <n v="109"/>
    <n v="0.42084942084942084"/>
    <n v="0"/>
    <x v="1"/>
  </r>
  <r>
    <s v="Mazaná Marta – Zločin s vůní květin"/>
    <s v="Elizabeth C. Bunce"/>
    <n v="312"/>
    <n v="243"/>
    <s v="pevná vazba"/>
    <s v="Krimi &amp; thriller"/>
    <n v="69"/>
    <n v="0.22115384615384615"/>
    <n v="0"/>
    <x v="0"/>
  </r>
  <r>
    <s v="Lid mi říká Evita"/>
    <s v="Josef Opatrný"/>
    <n v="268"/>
    <n v="220"/>
    <s v="pevná vazba"/>
    <s v="Beletrie"/>
    <n v="48"/>
    <n v="0.17910447761194029"/>
    <n v="0"/>
    <x v="0"/>
  </r>
  <r>
    <s v="The Chancellor: The Remarkable Odyssey of Angela Merkel"/>
    <s v="Marton Kati"/>
    <n v="699"/>
    <n v="566"/>
    <s v="pevná vazba"/>
    <s v="Ekonomie &amp; Naučné &amp; Věda"/>
    <n v="133"/>
    <n v="0.19027181688125894"/>
    <n v="0"/>
    <x v="1"/>
  </r>
  <r>
    <s v="The Anatomy of Dreams"/>
    <s v="Chloe Benjaminová"/>
    <n v="329"/>
    <n v="283"/>
    <s v="měkká vazba"/>
    <s v="Beletrie"/>
    <n v="46"/>
    <n v="0.1398176291793313"/>
    <n v="0"/>
    <x v="0"/>
  </r>
  <r>
    <s v="Yo! The early days of Hip Hop 1982-84. Photography by Sophie Bramly"/>
    <s v="Sophie Bramly"/>
    <n v="1065"/>
    <n v="831"/>
    <s v="měkká vazba"/>
    <s v="Umění &amp; Kultura &amp; Hobby"/>
    <n v="234"/>
    <n v="0.21971830985915494"/>
    <n v="0"/>
    <x v="0"/>
  </r>
  <r>
    <s v="Careless"/>
    <s v="Kirsty Capes"/>
    <n v="279"/>
    <n v="195"/>
    <s v="měkká vazba"/>
    <s v="Beletrie"/>
    <n v="84"/>
    <n v="0.30107526881720431"/>
    <n v="0"/>
    <x v="0"/>
  </r>
  <r>
    <s v="Gurujóga"/>
    <s v="Jiří Vacek"/>
    <n v="331"/>
    <n v="291"/>
    <s v="pevná vazba"/>
    <s v="Psychologie &amp; Spiritualita &amp; Esoterika"/>
    <n v="40"/>
    <n v="0.12084592145015106"/>
    <n v="0"/>
    <x v="1"/>
  </r>
  <r>
    <s v="Cities of the Plain"/>
    <s v="Cormac McCarthy"/>
    <n v="99"/>
    <n v="36"/>
    <s v="měkká vazba"/>
    <s v="Beletrie"/>
    <n v="63"/>
    <n v="0.63636363636363635"/>
    <n v="0"/>
    <x v="0"/>
  </r>
  <r>
    <s v="The Piano Player of Budapest"/>
    <s v="Roxanne de Bastion"/>
    <n v="491"/>
    <n v="457"/>
    <s v="měkká vazba"/>
    <s v="Beletrie"/>
    <n v="34"/>
    <n v="6.9246435845213852E-2"/>
    <n v="0"/>
    <x v="0"/>
  </r>
  <r>
    <s v="The Incal: Psychoverse"/>
    <s v="Mark Russell"/>
    <n v="509"/>
    <n v="372"/>
    <s v="pevná vazba"/>
    <s v="Scifi &amp; Fantasy &amp; Horor"/>
    <n v="137"/>
    <n v="0.26915520628683692"/>
    <n v="0"/>
    <x v="0"/>
  </r>
  <r>
    <s v="Apeshit"/>
    <s v="Carlton Mellick III"/>
    <n v="429"/>
    <n v="335"/>
    <s v="měkká vazba"/>
    <s v="Scifi &amp; Fantasy &amp; Horor"/>
    <n v="94"/>
    <n v="0.21911421911421911"/>
    <n v="0"/>
    <x v="0"/>
  </r>
  <r>
    <s v="Banksy"/>
    <s v="Alessandra Mattanzaová"/>
    <n v="1090"/>
    <n v="872"/>
    <s v="pevná vazba"/>
    <s v="Umění &amp; Kultura &amp; Hobby"/>
    <n v="218"/>
    <n v="0.2"/>
    <n v="0"/>
    <x v="0"/>
  </r>
  <r>
    <s v="Lochs and Legends"/>
    <s v="Andy the Highlander"/>
    <n v="502"/>
    <n v="397"/>
    <s v="pevná vazba"/>
    <s v="Ekonomie &amp; Naučné &amp; Věda"/>
    <n v="105"/>
    <n v="0.20916334661354583"/>
    <n v="0"/>
    <x v="1"/>
  </r>
  <r>
    <s v="Politics Is..."/>
    <s v="Dorling Kindersley"/>
    <n v="268"/>
    <n v="185"/>
    <s v="měkká vazba"/>
    <s v="Ekonomie &amp; Naučné &amp; Věda"/>
    <n v="83"/>
    <n v="0.30970149253731344"/>
    <n v="0"/>
    <x v="1"/>
  </r>
  <r>
    <s v="Age of Ash"/>
    <s v="Daniel Abraham"/>
    <n v="268"/>
    <n v="193"/>
    <s v="měkká vazba"/>
    <s v="Scifi &amp; Fantasy &amp; Horor"/>
    <n v="75"/>
    <n v="0.27985074626865669"/>
    <n v="0"/>
    <x v="0"/>
  </r>
  <r>
    <s v="The Age of Innocence"/>
    <s v="Edith Whartonová"/>
    <n v="294"/>
    <n v="182"/>
    <s v="pevná vazba"/>
    <s v="Beletrie"/>
    <n v="112"/>
    <n v="0.38095238095238093"/>
    <n v="0"/>
    <x v="0"/>
  </r>
  <r>
    <s v="Brief History of Khubilai Khan"/>
    <s v="Slovart"/>
    <n v="159"/>
    <n v="121"/>
    <s v="měkká vazba"/>
    <s v="Historie &amp; války"/>
    <n v="38"/>
    <n v="0.2389937106918239"/>
    <n v="0"/>
    <x v="1"/>
  </r>
  <r>
    <s v="Just So Stories"/>
    <s v="Rudyard Kipling"/>
    <n v="232"/>
    <n v="114"/>
    <s v="pevná vazba"/>
    <s v="Beletrie"/>
    <n v="118"/>
    <n v="0.50862068965517238"/>
    <n v="0"/>
    <x v="0"/>
  </r>
  <r>
    <s v="Jazz (anglicky)"/>
    <s v="Toni Morrisonová"/>
    <n v="259"/>
    <n v="119"/>
    <s v="měkká vazba"/>
    <s v="Beletrie"/>
    <n v="140"/>
    <n v="0.54054054054054057"/>
    <n v="0"/>
    <x v="0"/>
  </r>
  <r>
    <s v="Dance Tree"/>
    <s v="Kiran Millwood Hargraveová"/>
    <n v="402"/>
    <n v="293"/>
    <s v="měkká vazba"/>
    <s v="Beletrie"/>
    <n v="109"/>
    <n v="0.27114427860696516"/>
    <n v="0"/>
    <x v="0"/>
  </r>
  <r>
    <s v="In Cold Blood"/>
    <s v="Truman Capote"/>
    <n v="295"/>
    <n v="248"/>
    <s v="měkká vazba"/>
    <s v="Krimi &amp; thriller"/>
    <n v="47"/>
    <n v="0.15932203389830507"/>
    <n v="0"/>
    <x v="0"/>
  </r>
  <r>
    <s v="Jindra Viková - Je později, než si myslíš"/>
    <s v="Jindra Viková"/>
    <n v="618"/>
    <n v="501"/>
    <s v="měkká vazba"/>
    <s v="Umění &amp; Kultura &amp; Hobby"/>
    <n v="117"/>
    <n v="0.18932038834951456"/>
    <n v="0"/>
    <x v="0"/>
  </r>
  <r>
    <s v="Chinese Enough"/>
    <s v="Kristina Cho"/>
    <n v="770"/>
    <n v="585"/>
    <s v="pevná vazba"/>
    <s v="Vaření &amp; lifestyle"/>
    <n v="185"/>
    <n v="0.24025974025974026"/>
    <n v="0"/>
    <x v="0"/>
  </r>
  <r>
    <s v="The Book With No Pictures"/>
    <s v="B. J. Novak"/>
    <n v="266"/>
    <n v="189"/>
    <s v="měkká vazba"/>
    <s v="Ekonomie &amp; Naučné &amp; Věda"/>
    <n v="77"/>
    <n v="0.28947368421052633"/>
    <n v="0"/>
    <x v="1"/>
  </r>
  <r>
    <s v="Child of Fortune"/>
    <s v="Yuko Tsushima"/>
    <n v="268"/>
    <n v="161"/>
    <s v="měkká vazba"/>
    <s v="Beletrie"/>
    <n v="107"/>
    <n v="0.39925373134328357"/>
    <n v="0"/>
    <x v="0"/>
  </r>
  <r>
    <s v="The Rainbow"/>
    <s v="Yasunari Kawabata"/>
    <n v="399"/>
    <n v="355"/>
    <s v="měkká vazba"/>
    <s v="Beletrie"/>
    <n v="44"/>
    <n v="0.11027568922305764"/>
    <n v="0"/>
    <x v="0"/>
  </r>
  <r>
    <s v="How The Light Gets In"/>
    <s v="Louise Pennyová"/>
    <n v="279"/>
    <n v="179"/>
    <s v="měkká vazba"/>
    <s v="Krimi &amp; thriller"/>
    <n v="100"/>
    <n v="0.35842293906810035"/>
    <n v="0"/>
    <x v="0"/>
  </r>
  <r>
    <s v="Tomáš Vaclík: skromná hvězda"/>
    <s v="Roman Smutný"/>
    <n v="223"/>
    <n v="163"/>
    <s v="pevná vazba"/>
    <s v="Beletrie"/>
    <n v="60"/>
    <n v="0.26905829596412556"/>
    <n v="0"/>
    <x v="0"/>
  </r>
  <r>
    <s v="The Cop and the Anthem and Other Stories"/>
    <s v="O. Henry"/>
    <n v="249"/>
    <n v="169"/>
    <s v="měkká vazba"/>
    <s v="Beletrie"/>
    <n v="80"/>
    <n v="0.32128514056224899"/>
    <n v="0"/>
    <x v="0"/>
  </r>
  <r>
    <s v="The Aztec Myths: A Guide to the Ancient Stories and Legends"/>
    <s v="Townsend Camilla"/>
    <n v="447"/>
    <n v="371"/>
    <s v="pevná vazba"/>
    <s v="Ekonomie &amp; Naučné &amp; Věda"/>
    <n v="76"/>
    <n v="0.17002237136465326"/>
    <n v="0"/>
    <x v="1"/>
  </r>
  <r>
    <s v="Ultima (1): Poslední"/>
    <s v="Katherine Applegateová"/>
    <n v="330"/>
    <n v="277"/>
    <s v="měkká vazba"/>
    <s v="Ekonomie &amp; Naučné &amp; Věda"/>
    <n v="53"/>
    <n v="0.16060606060606061"/>
    <n v="0"/>
    <x v="1"/>
  </r>
  <r>
    <s v="Babies Names"/>
    <s v="Slovart"/>
    <n v="129"/>
    <n v="101"/>
    <s v="měkká vazba"/>
    <s v="Ekonomie &amp; Naučné &amp; Věda"/>
    <n v="28"/>
    <n v="0.21705426356589147"/>
    <n v="0"/>
    <x v="1"/>
  </r>
  <r>
    <s v="Misc"/>
    <s v="Bloomsbury"/>
    <n v="384"/>
    <n v="307"/>
    <s v="pevná vazba"/>
    <s v="Psychologie &amp; Spiritualita &amp; Esoterika"/>
    <n v="77"/>
    <n v="0.20052083333333334"/>
    <n v="0"/>
    <x v="1"/>
  </r>
  <r>
    <s v="Hilda: The Wilderness Stories"/>
    <s v="Luke Pearson"/>
    <n v="726"/>
    <n v="719"/>
    <s v="pevná vazba"/>
    <s v="Scifi &amp; Fantasy &amp; Horor"/>
    <n v="7"/>
    <n v="9.6418732782369149E-3"/>
    <n v="0"/>
    <x v="0"/>
  </r>
  <r>
    <s v="The Greek and Roman Myths. A Guide to the Classical Stories"/>
    <s v="Philip Matyszak"/>
    <n v="499"/>
    <n v="449"/>
    <s v="pevná vazba"/>
    <s v="Scifi &amp; Fantasy &amp; Horor"/>
    <n v="50"/>
    <n v="0.10020040080160321"/>
    <n v="0"/>
    <x v="0"/>
  </r>
  <r>
    <s v="Panic"/>
    <s v="Lauren Oliverová"/>
    <n v="279"/>
    <n v="140"/>
    <s v="měkká vazba"/>
    <s v="Beletrie"/>
    <n v="139"/>
    <n v="0.49820788530465948"/>
    <n v="0"/>
    <x v="0"/>
  </r>
  <r>
    <s v="Wotakoi: Love is Hard for Otaku 6"/>
    <s v="Fujita"/>
    <n v="402"/>
    <n v="314"/>
    <s v="měkká vazba"/>
    <s v="Scifi &amp; Fantasy &amp; Horor"/>
    <n v="88"/>
    <n v="0.21890547263681592"/>
    <n v="0"/>
    <x v="0"/>
  </r>
  <r>
    <s v="Cirkulární ekonomie a ekonomika 3"/>
    <s v="Eva Kislingerová"/>
    <n v="357"/>
    <n v="350"/>
    <s v="pevná vazba"/>
    <s v="Ekonomie &amp; Naučné &amp; Věda"/>
    <n v="7"/>
    <n v="1.9607843137254902E-2"/>
    <n v="0"/>
    <x v="1"/>
  </r>
  <r>
    <s v="Book about Getting Older"/>
    <s v="Lucy Pollock"/>
    <n v="349"/>
    <n v="269"/>
    <s v="měkká vazba"/>
    <s v="Psychologie &amp; Spiritualita &amp; Esoterika"/>
    <n v="80"/>
    <n v="0.22922636103151864"/>
    <n v="0"/>
    <x v="1"/>
  </r>
  <r>
    <s v="A Fire Born of Exile"/>
    <s v="Aliette de Bodardová"/>
    <n v="294"/>
    <n v="215"/>
    <s v="měkká vazba"/>
    <s v="Scifi &amp; Fantasy &amp; Horor"/>
    <n v="79"/>
    <n v="0.2687074829931973"/>
    <n v="0"/>
    <x v="0"/>
  </r>
  <r>
    <s v="Nabokov's Dozen"/>
    <s v="Vladimír Nabokov"/>
    <n v="294"/>
    <n v="223"/>
    <s v="pevná vazba"/>
    <s v="Beletrie"/>
    <n v="71"/>
    <n v="0.24149659863945577"/>
    <n v="0"/>
    <x v="0"/>
  </r>
  <r>
    <s v="The Seven Deadly Sins: Four Knights of the Apocalypse 1"/>
    <s v="Slovart"/>
    <n v="268"/>
    <n v="177"/>
    <s v="měkká vazba"/>
    <s v="Scifi &amp; Fantasy &amp; Horor"/>
    <n v="91"/>
    <n v="0.33955223880597013"/>
    <n v="0"/>
    <x v="0"/>
  </r>
  <r>
    <s v="Black or White 6"/>
    <s v="Sachimo"/>
    <n v="268"/>
    <n v="196"/>
    <s v="měkká vazba"/>
    <s v="Scifi &amp; Fantasy &amp; Horor"/>
    <n v="72"/>
    <n v="0.26865671641791045"/>
    <n v="0"/>
    <x v="0"/>
  </r>
  <r>
    <s v="Guardians Of The Galaxy By Brian Michael Bendis Omnibus Vol. 1"/>
    <s v="Brian Michael Bendis"/>
    <n v="3290"/>
    <n v="2797"/>
    <s v="pevná vazba"/>
    <s v="Scifi &amp; Fantasy &amp; Horor"/>
    <n v="493"/>
    <n v="0.14984802431610941"/>
    <n v="0"/>
    <x v="0"/>
  </r>
  <r>
    <s v="The Beautiful Mystery"/>
    <s v="Louise Pennyová"/>
    <n v="279"/>
    <n v="193"/>
    <s v="měkká vazba"/>
    <s v="Krimi &amp; thriller"/>
    <n v="86"/>
    <n v="0.30824372759856633"/>
    <n v="0"/>
    <x v="0"/>
  </r>
  <r>
    <s v="New Botanical Painting"/>
    <s v="Harriet de Winton"/>
    <n v="443"/>
    <n v="257"/>
    <s v="měkká vazba"/>
    <s v="Psychologie &amp; Spiritualita &amp; Esoterika"/>
    <n v="186"/>
    <n v="0.41986455981941312"/>
    <n v="0"/>
    <x v="1"/>
  </r>
  <r>
    <s v="Rescue : Refugees and the Political Crisis of Our Time"/>
    <s v="Slovart"/>
    <n v="149"/>
    <n v="115"/>
    <s v="pevná vazba"/>
    <s v="Psychologie &amp; Spiritualita &amp; Esoterika"/>
    <n v="34"/>
    <n v="0.22818791946308725"/>
    <n v="0"/>
    <x v="1"/>
  </r>
  <r>
    <s v="Sakamoto Days 7"/>
    <s v="Júto Suzuki"/>
    <n v="232"/>
    <n v="121"/>
    <s v="měkká vazba"/>
    <s v="Scifi &amp; Fantasy &amp; Horor"/>
    <n v="111"/>
    <n v="0.47844827586206895"/>
    <n v="0"/>
    <x v="0"/>
  </r>
  <r>
    <s v="Fifty Great Short Stories (Bantam Classics)"/>
    <s v="Milton Crane"/>
    <n v="223"/>
    <n v="194"/>
    <s v="měkká vazba"/>
    <s v="Beletrie"/>
    <n v="29"/>
    <n v="0.13004484304932734"/>
    <n v="0"/>
    <x v="0"/>
  </r>
  <r>
    <s v="The Dragons of Deepwood Fen"/>
    <s v="Bradley Beaulieu"/>
    <n v="411"/>
    <n v="288"/>
    <s v="měkká vazba"/>
    <s v="Scifi &amp; Fantasy &amp; Horor"/>
    <n v="123"/>
    <n v="0.29927007299270075"/>
    <n v="0"/>
    <x v="0"/>
  </r>
  <r>
    <s v="You Don't Have To Have A Dream"/>
    <s v="Tim Minchin"/>
    <n v="473"/>
    <n v="374"/>
    <s v="pevná vazba"/>
    <s v="Psychologie &amp; Spiritualita &amp; Esoterika"/>
    <n v="99"/>
    <n v="0.20930232558139536"/>
    <n v="0"/>
    <x v="1"/>
  </r>
  <r>
    <s v="The Death of Francis Bacon"/>
    <s v="Max Porter"/>
    <n v="199"/>
    <n v="149"/>
    <s v="pevná vazba"/>
    <s v="Umění &amp; Kultura &amp; Hobby"/>
    <n v="50"/>
    <n v="0.25125628140703515"/>
    <n v="0"/>
    <x v="0"/>
  </r>
  <r>
    <s v="T. G. M."/>
    <s v="Ivan Šedivý"/>
    <n v="219"/>
    <n v="142"/>
    <s v="měkká vazba"/>
    <s v="Beletrie"/>
    <n v="77"/>
    <n v="0.35159817351598172"/>
    <n v="0"/>
    <x v="0"/>
  </r>
  <r>
    <s v="Organized Living: Solutions and Inspiration for Your Home"/>
    <s v="Shira Gill"/>
    <n v="790"/>
    <n v="672"/>
    <s v="pevná vazba"/>
    <s v="Umění &amp; Kultura &amp; Hobby"/>
    <n v="118"/>
    <n v="0.14936708860759493"/>
    <n v="0"/>
    <x v="0"/>
  </r>
  <r>
    <s v="Společenstvo prstenu"/>
    <s v="J. R. R. Tolkien"/>
    <n v="356"/>
    <n v="295"/>
    <s v="pevná vazba"/>
    <s v="Scifi &amp; Fantasy &amp; Horor"/>
    <n v="61"/>
    <n v="0.17134831460674158"/>
    <n v="0"/>
    <x v="0"/>
  </r>
  <r>
    <s v="The Passenger"/>
    <s v="Cormac McCarthy"/>
    <n v="99"/>
    <n v="69"/>
    <s v="pevná vazba"/>
    <s v="Beletrie"/>
    <n v="30"/>
    <n v="0.30303030303030304"/>
    <n v="0"/>
    <x v="0"/>
  </r>
  <r>
    <s v="The Secret Lives of Booksellers &amp; Librarians"/>
    <s v="James Patterson"/>
    <n v="529"/>
    <n v="370"/>
    <s v="měkká vazba"/>
    <s v="Ekonomie &amp; Naučné &amp; Věda"/>
    <n v="159"/>
    <n v="0.30056710775047257"/>
    <n v="0"/>
    <x v="1"/>
  </r>
  <r>
    <s v="A Letter to the Luminous Deep"/>
    <s v="Sylvie Cathrall"/>
    <n v="473"/>
    <n v="421"/>
    <s v="měkká vazba"/>
    <s v="Scifi &amp; Fantasy &amp; Horor"/>
    <n v="52"/>
    <n v="0.10993657505285412"/>
    <n v="0"/>
    <x v="0"/>
  </r>
  <r>
    <s v="Timovy tipy: Bojíš se tmy?"/>
    <s v="Chiara Piroddiová"/>
    <n v="169"/>
    <n v="139"/>
    <s v="pevná vazba"/>
    <s v="Ekonomie &amp; Naučné &amp; Věda"/>
    <n v="30"/>
    <n v="0.17751479289940827"/>
    <n v="0"/>
    <x v="1"/>
  </r>
  <r>
    <s v="The Most Famous Girl in the World: A Novel"/>
    <s v="Hariri-Kia Iman"/>
    <n v="357"/>
    <n v="346"/>
    <s v="měkká vazba"/>
    <s v="Beletrie"/>
    <n v="11"/>
    <n v="3.081232492997199E-2"/>
    <n v="0"/>
    <x v="0"/>
  </r>
  <r>
    <s v="The Worlds of George RR Martin"/>
    <s v="Tom Huddleston"/>
    <n v="752"/>
    <n v="587"/>
    <s v="pevná vazba"/>
    <s v="Umění &amp; Kultura &amp; Hobby"/>
    <n v="165"/>
    <n v="0.21941489361702127"/>
    <n v="0"/>
    <x v="0"/>
  </r>
  <r>
    <s v="Deadpool-verse: Deadpool Corps"/>
    <s v="Cullen Bunn"/>
    <n v="984"/>
    <n v="610"/>
    <s v="měkká vazba"/>
    <s v="Scifi &amp; Fantasy &amp; Horor"/>
    <n v="374"/>
    <n v="0.38008130081300812"/>
    <n v="0"/>
    <x v="0"/>
  </r>
  <r>
    <s v="Cinema Love"/>
    <s v="Tang Jiaming"/>
    <n v="402"/>
    <n v="322"/>
    <s v="měkká vazba"/>
    <s v="Beletrie"/>
    <n v="80"/>
    <n v="0.19900497512437812"/>
    <n v="0"/>
    <x v="0"/>
  </r>
  <r>
    <s v="The Nature of the Beast"/>
    <s v="Louise Pennyová"/>
    <n v="279"/>
    <n v="215"/>
    <s v="měkká vazba"/>
    <s v="Krimi &amp; thriller"/>
    <n v="64"/>
    <n v="0.22939068100358423"/>
    <n v="0"/>
    <x v="0"/>
  </r>
  <r>
    <s v="Poster Girl"/>
    <s v="Veronica Roth"/>
    <n v="268"/>
    <n v="177"/>
    <s v="měkká vazba"/>
    <s v="Scifi &amp; Fantasy &amp; Horor"/>
    <n v="91"/>
    <n v="0.33955223880597013"/>
    <n v="0"/>
    <x v="0"/>
  </r>
  <r>
    <s v="A Breath Of Snow And Ashes: Outlander 6"/>
    <s v="Josef Winkler"/>
    <n v="268"/>
    <n v="166"/>
    <s v="měkká vazba"/>
    <s v="Beletrie"/>
    <n v="102"/>
    <n v="0.38059701492537312"/>
    <n v="0"/>
    <x v="0"/>
  </r>
  <r>
    <s v="Ghost Reaper Girl 2"/>
    <s v="Akissa Saiké"/>
    <n v="232"/>
    <n v="195"/>
    <s v="měkká vazba"/>
    <s v="Scifi &amp; Fantasy &amp; Horor"/>
    <n v="37"/>
    <n v="0.15948275862068967"/>
    <n v="0"/>
    <x v="0"/>
  </r>
  <r>
    <s v="The Book of Disquiet"/>
    <s v="Fernando Pessoa"/>
    <n v="325"/>
    <n v="228"/>
    <s v="měkká vazba"/>
    <s v="Beletrie"/>
    <n v="97"/>
    <n v="0.29846153846153844"/>
    <n v="0"/>
    <x v="0"/>
  </r>
  <r>
    <s v="Jamie Oliver: The Return of the Naked Chef"/>
    <s v="Jamie Oliver"/>
    <n v="199"/>
    <n v="143"/>
    <s v="měkká vazba"/>
    <s v="Vaření &amp; lifestyle"/>
    <n v="56"/>
    <n v="0.28140703517587939"/>
    <n v="0"/>
    <x v="0"/>
  </r>
  <r>
    <s v="The Zahir"/>
    <s v="Slovart"/>
    <n v="199"/>
    <n v="123"/>
    <s v="pevná vazba"/>
    <s v="Beletrie"/>
    <n v="76"/>
    <n v="0.38190954773869346"/>
    <n v="0"/>
    <x v="0"/>
  </r>
  <r>
    <s v="The Story of Art without Men"/>
    <s v="Katy Hessel"/>
    <n v="384"/>
    <n v="326"/>
    <s v="měkká vazba"/>
    <s v="Umění &amp; Kultura &amp; Hobby"/>
    <n v="58"/>
    <n v="0.15104166666666666"/>
    <n v="0"/>
    <x v="0"/>
  </r>
  <r>
    <s v="The Glorious Heresies"/>
    <s v="Lisa McInerney"/>
    <n v="179"/>
    <n v="124"/>
    <s v="měkká vazba"/>
    <s v="Beletrie"/>
    <n v="55"/>
    <n v="0.30726256983240224"/>
    <n v="0"/>
    <x v="0"/>
  </r>
  <r>
    <s v="The Friend"/>
    <s v="Nunez Sigrid"/>
    <n v="294"/>
    <n v="162"/>
    <s v="měkká vazba"/>
    <s v="Beletrie"/>
    <n v="132"/>
    <n v="0.44897959183673469"/>
    <n v="0"/>
    <x v="0"/>
  </r>
  <r>
    <s v="Ylla: The Birth of Modern Animal Photography"/>
    <s v="Pryor Dodge"/>
    <n v="1298"/>
    <n v="999"/>
    <s v="pevná vazba"/>
    <s v="Umění &amp; Kultura &amp; Hobby"/>
    <n v="299"/>
    <n v="0.23035439137134053"/>
    <n v="0"/>
    <x v="0"/>
  </r>
  <r>
    <s v="Rendezvous With Rama"/>
    <s v="Arthur Charles Clarke"/>
    <n v="349"/>
    <n v="272"/>
    <s v="měkká vazba"/>
    <s v="Scifi &amp; Fantasy &amp; Horor"/>
    <n v="77"/>
    <n v="0.22063037249283668"/>
    <n v="0"/>
    <x v="0"/>
  </r>
  <r>
    <s v="Venkov v českém filmu 1945 - 1969"/>
    <s v="Hana Rottová"/>
    <n v="336"/>
    <n v="306"/>
    <s v="pevná vazba"/>
    <s v="Umění &amp; Kultura &amp; Hobby"/>
    <n v="30"/>
    <n v="8.9285714285714288E-2"/>
    <n v="0"/>
    <x v="0"/>
  </r>
  <r>
    <s v="Help Your Kids with English, Ages 10-16 (Key Stages 3-4)"/>
    <s v="Dorling Kindersley"/>
    <n v="402"/>
    <n v="318"/>
    <s v="měkká vazba"/>
    <s v="Ekonomie &amp; Naučné &amp; Věda"/>
    <n v="84"/>
    <n v="0.20895522388059701"/>
    <n v="0"/>
    <x v="1"/>
  </r>
  <r>
    <s v="B.P.R.D. Hell on Earth Volume 5"/>
    <s v="Mike Mignola"/>
    <n v="749"/>
    <n v="494"/>
    <s v="měkká vazba"/>
    <s v="Scifi &amp; Fantasy &amp; Horor"/>
    <n v="255"/>
    <n v="0.34045393858477968"/>
    <n v="0"/>
    <x v="0"/>
  </r>
  <r>
    <s v="A Fate of Wrath and Flame"/>
    <s v="K. A. Tuckerová"/>
    <n v="268"/>
    <n v="99"/>
    <s v="měkká vazba"/>
    <s v="Romantika &amp; Erotika"/>
    <n v="169"/>
    <n v="0.63059701492537312"/>
    <n v="0"/>
    <x v="0"/>
  </r>
  <r>
    <s v="Batman: Shadows of the Bat: House of Gotham"/>
    <m/>
    <n v="599"/>
    <n v="461"/>
    <s v="pevná vazba"/>
    <s v="Scifi &amp; Fantasy &amp; Horor"/>
    <n v="138"/>
    <n v="0.23038397328881469"/>
    <n v="0"/>
    <x v="0"/>
  </r>
  <r>
    <s v="The Tempest"/>
    <s v="William Shakespeare"/>
    <n v="268"/>
    <n v="166"/>
    <s v="pevná vazba"/>
    <s v="Beletrie"/>
    <n v="102"/>
    <n v="0.38059701492537312"/>
    <n v="0"/>
    <x v="0"/>
  </r>
  <r>
    <s v="Pěstujeme papriky, feferonky a chilli"/>
    <s v="Melanie Grabner"/>
    <n v="178"/>
    <n v="139"/>
    <s v="měkká vazba"/>
    <s v="Umění &amp; Kultura &amp; Hobby"/>
    <n v="39"/>
    <n v="0.21910112359550563"/>
    <n v="0"/>
    <x v="0"/>
  </r>
  <r>
    <s v="History of Cities in Maps"/>
    <s v="Philip Parker"/>
    <n v="990"/>
    <n v="743"/>
    <s v="pevná vazba"/>
    <s v="Ekonomie &amp; Naučné &amp; Věda"/>
    <n v="247"/>
    <n v="0.24949494949494949"/>
    <n v="0"/>
    <x v="1"/>
  </r>
  <r>
    <s v="Notorious"/>
    <s v="Raphael Rowe"/>
    <n v="495"/>
    <n v="332"/>
    <s v="měkká vazba"/>
    <s v="Krimi &amp; thriller"/>
    <n v="163"/>
    <n v="0.3292929292929293"/>
    <n v="0"/>
    <x v="0"/>
  </r>
  <r>
    <s v="Timovy tipy: První den ve školce"/>
    <s v="Chiara Piroddiová"/>
    <n v="169"/>
    <n v="142"/>
    <s v="pevná vazba"/>
    <s v="Ekonomie &amp; Naučné &amp; Věda"/>
    <n v="27"/>
    <n v="0.15976331360946747"/>
    <n v="0"/>
    <x v="1"/>
  </r>
  <r>
    <s v="Právo životního prostředí - Praktický průvodce"/>
    <s v="Jitka Jelínková"/>
    <n v="169"/>
    <n v="147"/>
    <s v="měkká vazba"/>
    <s v="Ekonomie &amp; Naučné &amp; Věda"/>
    <n v="22"/>
    <n v="0.13017751479289941"/>
    <n v="0"/>
    <x v="1"/>
  </r>
  <r>
    <s v="The Prophet"/>
    <s v="Kahlil Gibran"/>
    <n v="449"/>
    <n v="373"/>
    <s v="měkká vazba"/>
    <s v="Beletrie"/>
    <n v="76"/>
    <n v="0.16926503340757237"/>
    <n v="0"/>
    <x v="0"/>
  </r>
  <r>
    <s v="Umění z NDR"/>
    <s v="Matěj Forejt"/>
    <n v="439"/>
    <n v="338"/>
    <s v="měkká vazba"/>
    <s v="Umění &amp; Kultura &amp; Hobby"/>
    <n v="101"/>
    <n v="0.23006833712984054"/>
    <n v="0"/>
    <x v="0"/>
  </r>
  <r>
    <s v="Saint"/>
    <s v="Adrienne Youngová"/>
    <n v="259"/>
    <n v="184"/>
    <s v="měkká vazba"/>
    <s v="Scifi &amp; Fantasy &amp; Horor"/>
    <n v="75"/>
    <n v="0.28957528957528955"/>
    <n v="0"/>
    <x v="0"/>
  </r>
  <r>
    <s v="Crossing"/>
    <s v="Cormac McCarthy"/>
    <n v="99"/>
    <n v="63"/>
    <s v="měkká vazba"/>
    <s v="Beletrie"/>
    <n v="36"/>
    <n v="0.36363636363636365"/>
    <n v="0"/>
    <x v="0"/>
  </r>
  <r>
    <s v="A Little History of Poetry"/>
    <s v="John Carey"/>
    <n v="399"/>
    <n v="275"/>
    <s v="měkká vazba"/>
    <s v="Ekonomie &amp; Naučné &amp; Věda"/>
    <n v="124"/>
    <n v="0.31077694235588971"/>
    <n v="0"/>
    <x v="1"/>
  </r>
  <r>
    <s v="Blue Exorcist 13"/>
    <s v="Kazue Kato"/>
    <n v="223"/>
    <n v="172"/>
    <s v="měkká vazba"/>
    <s v="Scifi &amp; Fantasy &amp; Horor"/>
    <n v="51"/>
    <n v="0.22869955156950672"/>
    <n v="0"/>
    <x v="0"/>
  </r>
  <r>
    <s v="Západočeské závody a okruhy - Století západočeského silničního závodění"/>
    <s v="Jiří Wohlmuth"/>
    <n v="268"/>
    <n v="174"/>
    <s v="pevná vazba"/>
    <s v="Umění &amp; Kultura &amp; Hobby"/>
    <n v="94"/>
    <n v="0.35074626865671643"/>
    <n v="0"/>
    <x v="0"/>
  </r>
  <r>
    <s v="A Rule Against Murder"/>
    <s v="Louise Pennyová"/>
    <n v="279"/>
    <n v="254"/>
    <s v="měkká vazba"/>
    <s v="Krimi &amp; thriller"/>
    <n v="25"/>
    <n v="8.9605734767025089E-2"/>
    <n v="0"/>
    <x v="0"/>
  </r>
  <r>
    <s v="The Woman in the White Kimono"/>
    <s v="Ana Johns"/>
    <n v="289"/>
    <n v="188"/>
    <s v="měkká vazba"/>
    <s v="Beletrie"/>
    <n v="101"/>
    <n v="0.34948096885813151"/>
    <n v="0"/>
    <x v="0"/>
  </r>
  <r>
    <s v="Česká klavírní výprava - Album skladeb pro mírně pokročilé klavíristy"/>
    <s v="Bärenreiter"/>
    <n v="329"/>
    <n v="250"/>
    <s v="měkká vazba"/>
    <s v="Umění &amp; Kultura &amp; Hobby"/>
    <n v="79"/>
    <n v="0.24012158054711247"/>
    <n v="0"/>
    <x v="0"/>
  </r>
  <r>
    <s v="Hercule Poirot's Christmas"/>
    <s v="Agatha Christie"/>
    <n v="357"/>
    <n v="346"/>
    <s v="pevná vazba"/>
    <s v="Krimi &amp; thriller"/>
    <n v="11"/>
    <n v="3.081232492997199E-2"/>
    <n v="0"/>
    <x v="0"/>
  </r>
  <r>
    <s v="Lonely Planet New York City"/>
    <s v="Lonely Planet"/>
    <n v="502"/>
    <n v="331"/>
    <s v="měkká vazba"/>
    <s v="Ekonomie &amp; Naučné &amp; Věda"/>
    <n v="171"/>
    <n v="0.34063745019920316"/>
    <n v="0"/>
    <x v="1"/>
  </r>
  <r>
    <s v="Our Hideous Progeny"/>
    <s v="C. E. McGill"/>
    <n v="268"/>
    <n v="182"/>
    <s v="měkká vazba"/>
    <s v="Scifi &amp; Fantasy &amp; Horor"/>
    <n v="86"/>
    <n v="0.32089552238805968"/>
    <n v="0"/>
    <x v="0"/>
  </r>
  <r>
    <s v="The Long Way Home"/>
    <s v="Louise Pennyová"/>
    <n v="279"/>
    <n v="218"/>
    <s v="měkká vazba"/>
    <s v="Krimi &amp; thriller"/>
    <n v="61"/>
    <n v="0.21863799283154123"/>
    <n v="0"/>
    <x v="0"/>
  </r>
  <r>
    <s v="Diamond Hill"/>
    <s v="Little"/>
    <n v="268"/>
    <n v="204"/>
    <s v="měkká vazba"/>
    <s v="Krimi &amp; thriller"/>
    <n v="64"/>
    <n v="0.23880597014925373"/>
    <n v="0"/>
    <x v="0"/>
  </r>
  <r>
    <s v="Šijeme z úpletů"/>
    <s v="Jana Coufalová"/>
    <n v="357"/>
    <n v="246"/>
    <s v="pevná vazba"/>
    <s v="Ekonomie &amp; Naučné &amp; Věda"/>
    <n v="111"/>
    <n v="0.31092436974789917"/>
    <n v="0"/>
    <x v="1"/>
  </r>
  <r>
    <s v="When We Were Young"/>
    <s v="Richard Roper"/>
    <n v="279"/>
    <n v="181"/>
    <s v="měkká vazba"/>
    <s v="Beletrie"/>
    <n v="98"/>
    <n v="0.35125448028673834"/>
    <n v="0"/>
    <x v="0"/>
  </r>
  <r>
    <s v="Romeo and Juliet"/>
    <s v="William Shakespeare"/>
    <n v="297"/>
    <n v="258"/>
    <s v="měkká vazba"/>
    <s v="Beletrie"/>
    <n v="39"/>
    <n v="0.13131313131313133"/>
    <n v="0"/>
    <x v="0"/>
  </r>
  <r>
    <s v="Wanderlust Alps"/>
    <s v="Alex Roddie"/>
    <n v="1490"/>
    <n v="1073"/>
    <s v="pevná vazba"/>
    <s v="Ekonomie &amp; Naučné &amp; Věda"/>
    <n v="417"/>
    <n v="0.27986577181208055"/>
    <n v="0"/>
    <x v="1"/>
  </r>
  <r>
    <s v="A Quiet End"/>
    <s v="Nelson DeMille"/>
    <n v="295"/>
    <n v="209"/>
    <s v="měkká vazba"/>
    <s v="Krimi &amp; thriller"/>
    <n v="86"/>
    <n v="0.29152542372881357"/>
    <n v="0"/>
    <x v="0"/>
  </r>
  <r>
    <s v="Lední medvěd"/>
    <s v="Margery Feeová"/>
    <n v="550"/>
    <n v="374"/>
    <s v="pevná vazba"/>
    <s v="Ekonomie &amp; Naučné &amp; Věda"/>
    <n v="176"/>
    <n v="0.32"/>
    <n v="0"/>
    <x v="1"/>
  </r>
  <r>
    <s v="Cold Earth"/>
    <s v="Ann Cleevesová"/>
    <n v="299"/>
    <n v="251"/>
    <s v="měkká vazba"/>
    <s v="Krimi &amp; thriller"/>
    <n v="48"/>
    <n v="0.16053511705685619"/>
    <n v="0"/>
    <x v="0"/>
  </r>
  <r>
    <s v="The Memory of Animals"/>
    <s v="Claire Fullerová"/>
    <n v="294"/>
    <n v="129"/>
    <s v="měkká vazba"/>
    <s v="Beletrie"/>
    <n v="165"/>
    <n v="0.56122448979591832"/>
    <n v="0"/>
    <x v="0"/>
  </r>
  <r>
    <s v="Call the Midlife: TFI Friday, Top Gear and Other Middle-Aged Dilemmas"/>
    <s v="Slovart"/>
    <n v="169"/>
    <n v="118"/>
    <s v="měkká vazba"/>
    <s v="Beletrie"/>
    <n v="51"/>
    <n v="0.30177514792899407"/>
    <n v="0"/>
    <x v="0"/>
  </r>
  <r>
    <s v="The Book on the Taboo Against Knowing Who You Are"/>
    <s v="Alan Watts"/>
    <n v="295"/>
    <n v="251"/>
    <s v="měkká vazba"/>
    <s v="Psychologie &amp; Spiritualita &amp; Esoterika"/>
    <n v="44"/>
    <n v="0.14915254237288136"/>
    <n v="0"/>
    <x v="1"/>
  </r>
  <r>
    <s v="The Showman"/>
    <s v="Simon Shuster"/>
    <n v="473"/>
    <n v="326"/>
    <s v="měkká vazba"/>
    <s v="Beletrie"/>
    <n v="147"/>
    <n v="0.31078224101479918"/>
    <n v="0"/>
    <x v="0"/>
  </r>
  <r>
    <s v="The Passenger"/>
    <s v="Cormac McCarthy"/>
    <n v="99"/>
    <n v="75"/>
    <s v="měkká vazba"/>
    <s v="Scifi &amp; Fantasy &amp; Horor"/>
    <n v="24"/>
    <n v="0.24242424242424243"/>
    <n v="0"/>
    <x v="0"/>
  </r>
  <r>
    <s v="How Not to Age"/>
    <s v="Michael Greger"/>
    <n v="726"/>
    <n v="537"/>
    <s v="pevná vazba"/>
    <s v="Vaření &amp; lifestyle"/>
    <n v="189"/>
    <n v="0.26033057851239672"/>
    <n v="0"/>
    <x v="0"/>
  </r>
  <r>
    <s v="Seven Devils"/>
    <s v="Laura Lam"/>
    <n v="250"/>
    <n v="195"/>
    <s v="měkká vazba"/>
    <s v="Scifi &amp; Fantasy &amp; Horor"/>
    <n v="55"/>
    <n v="0.22"/>
    <n v="0"/>
    <x v="0"/>
  </r>
  <r>
    <s v="Záhady legendy a mýty II."/>
    <s v="Dušan Procházka"/>
    <n v="449"/>
    <n v="364"/>
    <s v="pevná vazba"/>
    <s v="Umění &amp; Kultura &amp; Hobby"/>
    <n v="85"/>
    <n v="0.18930957683741648"/>
    <n v="0"/>
    <x v="0"/>
  </r>
  <r>
    <s v="Violeta"/>
    <s v="Isabel Allende"/>
    <n v="250"/>
    <n v="175"/>
    <s v="měkká vazba"/>
    <s v="Beletrie"/>
    <n v="75"/>
    <n v="0.3"/>
    <n v="0"/>
    <x v="0"/>
  </r>
  <r>
    <s v="David Bowie Rainbowman: 1967-1980"/>
    <s v="Jérome Soligny"/>
    <n v="841"/>
    <n v="631"/>
    <s v="pevná vazba"/>
    <s v="Umění &amp; Kultura &amp; Hobby"/>
    <n v="210"/>
    <n v="0.2497027348394768"/>
    <n v="0"/>
    <x v="0"/>
  </r>
  <r>
    <s v="Sweet Mercies"/>
    <s v="Anne Bootheová"/>
    <n v="89"/>
    <n v="61"/>
    <s v="měkká vazba"/>
    <s v="Beletrie"/>
    <n v="28"/>
    <n v="0.3146067415730337"/>
    <n v="0"/>
    <x v="0"/>
  </r>
  <r>
    <s v="Artful Home"/>
    <s v="Kirsten Francisová"/>
    <n v="1334"/>
    <n v="960"/>
    <s v="pevná vazba"/>
    <s v="Umění &amp; Kultura &amp; Hobby"/>
    <n v="374"/>
    <n v="0.28035982008995503"/>
    <n v="0"/>
    <x v="0"/>
  </r>
  <r>
    <s v="Lucy by the Sea"/>
    <s v="Elizabeth Stroutová"/>
    <n v="268"/>
    <n v="174"/>
    <s v="měkká vazba"/>
    <s v="Beletrie"/>
    <n v="94"/>
    <n v="0.35074626865671643"/>
    <n v="0"/>
    <x v="0"/>
  </r>
  <r>
    <s v="Ghost Music"/>
    <s v="An Yu"/>
    <n v="268"/>
    <n v="180"/>
    <s v="měkká vazba"/>
    <s v="Beletrie"/>
    <n v="88"/>
    <n v="0.32835820895522388"/>
    <n v="0"/>
    <x v="0"/>
  </r>
  <r>
    <s v="Talking with Psychopaths and Savages: Guilty but Insane"/>
    <s v="Christopher Berry-Dee"/>
    <n v="330"/>
    <n v="267"/>
    <s v="měkká vazba"/>
    <s v="Krimi &amp; thriller"/>
    <n v="63"/>
    <n v="0.19090909090909092"/>
    <n v="0"/>
    <x v="0"/>
  </r>
  <r>
    <s v="The Stargazers"/>
    <s v="Harriet Evans"/>
    <n v="330"/>
    <n v="244"/>
    <s v="měkká vazba"/>
    <s v="Beletrie"/>
    <n v="86"/>
    <n v="0.26060606060606062"/>
    <n v="0"/>
    <x v="0"/>
  </r>
  <r>
    <s v="Wicked"/>
    <s v="Gregory Maguire"/>
    <n v="325"/>
    <n v="244"/>
    <s v="měkká vazba"/>
    <s v="Scifi &amp; Fantasy &amp; Horor"/>
    <n v="81"/>
    <n v="0.24923076923076923"/>
    <n v="0"/>
    <x v="0"/>
  </r>
  <r>
    <s v="Pennyblade"/>
    <s v="J.L. Worrad"/>
    <n v="329"/>
    <n v="260"/>
    <s v="měkká vazba"/>
    <s v="Scifi &amp; Fantasy &amp; Horor"/>
    <n v="69"/>
    <n v="0.20972644376899696"/>
    <n v="0"/>
    <x v="0"/>
  </r>
  <r>
    <s v="Klopp"/>
    <s v="Liverpool FC"/>
    <n v="768"/>
    <n v="622"/>
    <s v="pevná vazba"/>
    <s v="Ekonomie &amp; Naučné &amp; Věda"/>
    <n v="146"/>
    <n v="0.19010416666666666"/>
    <n v="0"/>
    <x v="1"/>
  </r>
  <r>
    <s v="Life of Pi"/>
    <s v="Yann Martel"/>
    <n v="286"/>
    <n v="183"/>
    <s v="měkká vazba"/>
    <s v="Beletrie"/>
    <n v="103"/>
    <n v="0.36013986013986016"/>
    <n v="0"/>
    <x v="0"/>
  </r>
  <r>
    <s v="The Poetics of Space"/>
    <s v="Gaston Bachelard"/>
    <n v="384"/>
    <n v="288"/>
    <s v="měkká vazba"/>
    <s v="Ekonomie &amp; Naučné &amp; Věda"/>
    <n v="96"/>
    <n v="0.25"/>
    <n v="0"/>
    <x v="1"/>
  </r>
  <r>
    <s v="Library for the War-Wounded"/>
    <s v="Monika Helferová"/>
    <n v="357"/>
    <n v="257"/>
    <s v="měkká vazba"/>
    <s v="Beletrie"/>
    <n v="100"/>
    <n v="0.28011204481792717"/>
    <n v="0"/>
    <x v="0"/>
  </r>
  <r>
    <s v="Timovy tipy: Míváš pořád vztek?"/>
    <s v="Chiara Piroddiová"/>
    <n v="169"/>
    <n v="118"/>
    <s v="pevná vazba"/>
    <s v="Ekonomie &amp; Naučné &amp; Věda"/>
    <n v="51"/>
    <n v="0.30177514792899407"/>
    <n v="0"/>
    <x v="1"/>
  </r>
  <r>
    <s v="Tkaní"/>
    <s v="Christina Martinová"/>
    <n v="201"/>
    <n v="141"/>
    <s v="pevná vazba"/>
    <s v="Umění &amp; Kultura &amp; Hobby"/>
    <n v="60"/>
    <n v="0.29850746268656714"/>
    <n v="0"/>
    <x v="0"/>
  </r>
  <r>
    <s v="Sleep Like Death"/>
    <s v="Kalynn Bayron"/>
    <n v="268"/>
    <n v="214"/>
    <s v="měkká vazba"/>
    <s v="Scifi &amp; Fantasy &amp; Horor"/>
    <n v="54"/>
    <n v="0.20149253731343283"/>
    <n v="0"/>
    <x v="0"/>
  </r>
  <r>
    <s v="Terorismus a radikalizace v České republice"/>
    <s v="Barbora Vegrichtová"/>
    <n v="447"/>
    <n v="358"/>
    <s v="měkká vazba"/>
    <s v="Psychologie &amp; Spiritualita &amp; Esoterika"/>
    <n v="89"/>
    <n v="0.19910514541387025"/>
    <n v="0"/>
    <x v="1"/>
  </r>
  <r>
    <s v="Black Clover 13"/>
    <s v="Yuki Tabata"/>
    <n v="223"/>
    <n v="174"/>
    <s v="měkká vazba"/>
    <s v="Scifi &amp; Fantasy &amp; Horor"/>
    <n v="49"/>
    <n v="0.21973094170403587"/>
    <n v="0"/>
    <x v="0"/>
  </r>
  <r>
    <s v="Dr. Stone 19"/>
    <s v="Riichiro Inagaki"/>
    <n v="223"/>
    <n v="187"/>
    <s v="měkká vazba"/>
    <s v="Scifi &amp; Fantasy &amp; Horor"/>
    <n v="36"/>
    <n v="0.16143497757847533"/>
    <n v="0"/>
    <x v="0"/>
  </r>
  <r>
    <s v="Shy"/>
    <s v="Max Porter"/>
    <n v="312"/>
    <n v="240"/>
    <s v="měkká vazba"/>
    <s v="Beletrie"/>
    <n v="72"/>
    <n v="0.23076923076923078"/>
    <n v="0"/>
    <x v="0"/>
  </r>
  <r>
    <s v="Hodně jsem nikde"/>
    <s v="Michael Třeštík"/>
    <n v="268"/>
    <n v="177"/>
    <s v="pevná vazba"/>
    <s v="Beletrie"/>
    <n v="91"/>
    <n v="0.33955223880597013"/>
    <n v="0"/>
    <x v="0"/>
  </r>
  <r>
    <s v="The Things We Do To Our Friends"/>
    <s v="Heather Darwent"/>
    <n v="357"/>
    <n v="307"/>
    <s v="měkká vazba"/>
    <s v="Krimi &amp; thriller"/>
    <n v="50"/>
    <n v="0.14005602240896359"/>
    <n v="0"/>
    <x v="0"/>
  </r>
  <r>
    <s v="Fourteen Days"/>
    <s v="Margaret Atwoodová"/>
    <n v="357"/>
    <n v="214"/>
    <s v="měkká vazba"/>
    <s v="Beletrie"/>
    <n v="143"/>
    <n v="0.40056022408963587"/>
    <n v="0"/>
    <x v="0"/>
  </r>
  <r>
    <s v="Le Corbusier"/>
    <s v="Jean-Louis Cohen"/>
    <n v="402"/>
    <n v="314"/>
    <s v="pevná vazba"/>
    <s v="Umění &amp; Kultura &amp; Hobby"/>
    <n v="88"/>
    <n v="0.21890547263681592"/>
    <n v="0"/>
    <x v="0"/>
  </r>
  <r>
    <s v="A Dictionary of Sources of Tolkien"/>
    <s v="Octopus"/>
    <n v="670"/>
    <n v="536"/>
    <s v="pevná vazba"/>
    <s v="Scifi &amp; Fantasy &amp; Horor"/>
    <n v="134"/>
    <n v="0.2"/>
    <n v="0"/>
    <x v="0"/>
  </r>
  <r>
    <s v="Velodrom TJ Favorit Brno"/>
    <s v="Jan Králík"/>
    <n v="447"/>
    <n v="389"/>
    <s v="pevná vazba"/>
    <s v="Vaření &amp; lifestyle"/>
    <n v="58"/>
    <n v="0.12975391498881431"/>
    <n v="0"/>
    <x v="0"/>
  </r>
  <r>
    <s v="Stella Maris"/>
    <s v="Cormac McCarthy"/>
    <n v="99"/>
    <n v="56"/>
    <s v="pevná vazba"/>
    <s v="Beletrie"/>
    <n v="43"/>
    <n v="0.43434343434343436"/>
    <n v="0"/>
    <x v="0"/>
  </r>
  <r>
    <s v="Basque Country"/>
    <s v="Marti Buckley"/>
    <n v="770"/>
    <n v="662"/>
    <s v="pevná vazba"/>
    <s v="Vaření &amp; lifestyle"/>
    <n v="108"/>
    <n v="0.14025974025974025"/>
    <n v="0"/>
    <x v="0"/>
  </r>
  <r>
    <s v="The Mysterious Affair at Styles"/>
    <s v="Agatha Christie"/>
    <n v="269"/>
    <n v="186"/>
    <s v="měkká vazba"/>
    <s v="Krimi &amp; thriller"/>
    <n v="83"/>
    <n v="0.30855018587360594"/>
    <n v="0"/>
    <x v="0"/>
  </r>
  <r>
    <s v="How to Write a Bestseller"/>
    <s v="Tilar J. Mazzeová"/>
    <n v="473"/>
    <n v="350"/>
    <s v="měkká vazba"/>
    <s v="Umění &amp; Kultura &amp; Hobby"/>
    <n v="123"/>
    <n v="0.26004228329809725"/>
    <n v="0"/>
    <x v="0"/>
  </r>
  <r>
    <s v="Bruce Gilden"/>
    <s v="Hans-Michael Koetzle"/>
    <n v="384"/>
    <n v="296"/>
    <s v="měkká vazba"/>
    <s v="Umění &amp; Kultura &amp; Hobby"/>
    <n v="88"/>
    <n v="0.22916666666666666"/>
    <n v="0"/>
    <x v="0"/>
  </r>
  <r>
    <s v="Claimed!"/>
    <s v="Gertrude Barrows Bennett"/>
    <n v="294"/>
    <n v="188"/>
    <s v="měkká vazba"/>
    <s v="Beletrie"/>
    <n v="106"/>
    <n v="0.36054421768707484"/>
    <n v="0"/>
    <x v="0"/>
  </r>
  <r>
    <s v="Christie Affair"/>
    <s v="de Gramont Nina"/>
    <n v="402"/>
    <n v="334"/>
    <s v="měkká vazba"/>
    <s v="Krimi &amp; thriller"/>
    <n v="68"/>
    <n v="0.1691542288557214"/>
    <n v="0"/>
    <x v="0"/>
  </r>
  <r>
    <s v="Ghost Music"/>
    <s v="An Yu"/>
    <n v="399"/>
    <n v="235"/>
    <s v="měkká vazba"/>
    <s v="Beletrie"/>
    <n v="164"/>
    <n v="0.41102756892230574"/>
    <n v="0"/>
    <x v="0"/>
  </r>
  <r>
    <s v="Long Way to Shiloh"/>
    <s v="Lionel Davidson"/>
    <n v="169"/>
    <n v="135"/>
    <s v="měkká vazba"/>
    <s v="Krimi &amp; thriller"/>
    <n v="34"/>
    <n v="0.20118343195266272"/>
    <n v="0"/>
    <x v="0"/>
  </r>
  <r>
    <s v="If I Have To Be Haunted"/>
    <s v="Miranda Sun"/>
    <n v="384"/>
    <n v="303"/>
    <s v="měkká vazba"/>
    <s v="Beletrie"/>
    <n v="81"/>
    <n v="0.2109375"/>
    <n v="0"/>
    <x v="0"/>
  </r>
  <r>
    <s v="The Fifth Elephant: (Discworld Novel 24)"/>
    <s v="Terry Pratchett"/>
    <n v="268"/>
    <n v="212"/>
    <s v="měkká vazba"/>
    <s v="Scifi &amp; Fantasy &amp; Horor"/>
    <n v="56"/>
    <n v="0.20895522388059701"/>
    <n v="0"/>
    <x v="0"/>
  </r>
  <r>
    <s v="The Penguin History of Modern Spain"/>
    <s v="Nigel Townson"/>
    <n v="449"/>
    <n v="332"/>
    <s v="měkká vazba"/>
    <s v="Historie &amp; války"/>
    <n v="117"/>
    <n v="0.26057906458797325"/>
    <n v="0"/>
    <x v="1"/>
  </r>
  <r>
    <s v="Her Majesty’s Royal Coven"/>
    <s v="Juno Dawson"/>
    <n v="268"/>
    <n v="172"/>
    <s v="měkká vazba"/>
    <s v="Scifi &amp; Fantasy &amp; Horor"/>
    <n v="96"/>
    <n v="0.35820895522388058"/>
    <n v="0"/>
    <x v="0"/>
  </r>
  <r>
    <s v="The Land of Lost Things"/>
    <s v="John Connolly"/>
    <n v="402"/>
    <n v="297"/>
    <s v="měkká vazba"/>
    <s v="Scifi &amp; Fantasy &amp; Horor"/>
    <n v="105"/>
    <n v="0.26119402985074625"/>
    <n v="0"/>
    <x v="0"/>
  </r>
  <r>
    <s v="The Little Box of Daily Rituals: 52 Cards with Simple Steps to Help You Improve Your Self-Care Routine"/>
    <s v="Summersdale"/>
    <n v="402"/>
    <n v="350"/>
    <s v="pevná vazba"/>
    <s v="Psychologie &amp; Spiritualita &amp; Esoterika"/>
    <n v="52"/>
    <n v="0.12935323383084577"/>
    <n v="0"/>
    <x v="1"/>
  </r>
  <r>
    <s v="The Drug and Other Stories: Second Edition"/>
    <s v="Aleister Crowley"/>
    <n v="199"/>
    <n v="139"/>
    <s v="měkká vazba"/>
    <s v="Scifi &amp; Fantasy &amp; Horor"/>
    <n v="60"/>
    <n v="0.30150753768844218"/>
    <n v="0"/>
    <x v="0"/>
  </r>
  <r>
    <s v="Top Doll"/>
    <s v="Karen McCarthy Woolf"/>
    <n v="402"/>
    <n v="322"/>
    <s v="měkká vazba"/>
    <s v="Beletrie"/>
    <n v="80"/>
    <n v="0.19900497512437812"/>
    <n v="0"/>
    <x v="0"/>
  </r>
  <r>
    <s v="Merciless Saviors"/>
    <s v="H. E. Edgmon"/>
    <n v="294"/>
    <n v="250"/>
    <s v="měkká vazba"/>
    <s v="Scifi &amp; Fantasy &amp; Horor"/>
    <n v="44"/>
    <n v="0.14965986394557823"/>
    <n v="0"/>
    <x v="0"/>
  </r>
  <r>
    <s v="The God is Not Willing"/>
    <s v="Slovart"/>
    <n v="268"/>
    <n v="228"/>
    <s v="měkká vazba"/>
    <s v="Scifi &amp; Fantasy &amp; Horor"/>
    <n v="40"/>
    <n v="0.14925373134328357"/>
    <n v="0"/>
    <x v="0"/>
  </r>
  <r>
    <s v="Deterring Armageddon: A Biography of NATO"/>
    <s v="Peter Apps"/>
    <n v="447"/>
    <n v="353"/>
    <s v="měkká vazba"/>
    <s v="Ekonomie &amp; Naučné &amp; Věda"/>
    <n v="94"/>
    <n v="0.21029082774049218"/>
    <n v="0"/>
    <x v="1"/>
  </r>
  <r>
    <s v="Uzdravení vaší osamělosti"/>
    <s v="Margaret Paul"/>
    <n v="338"/>
    <n v="324"/>
    <s v="měkká vazba"/>
    <s v="Vaření &amp; lifestyle"/>
    <n v="14"/>
    <n v="4.142011834319527E-2"/>
    <n v="0"/>
    <x v="0"/>
  </r>
  <r>
    <s v="Treasures of Ukraine: A Nation’s Cultural Heritage"/>
    <s v="Thames &amp; Hudson"/>
    <n v="799"/>
    <n v="599"/>
    <s v="pevná vazba"/>
    <s v="Ekonomie &amp; Naučné &amp; Věda"/>
    <n v="200"/>
    <n v="0.25031289111389238"/>
    <n v="0"/>
    <x v="1"/>
  </r>
  <r>
    <s v="The Railway Children"/>
    <s v="Edith Nesbitová"/>
    <n v="159"/>
    <n v="105"/>
    <s v="měkká vazba"/>
    <s v="Beletrie"/>
    <n v="54"/>
    <n v="0.33962264150943394"/>
    <n v="0"/>
    <x v="0"/>
  </r>
  <r>
    <s v="In The Miso Soup"/>
    <s v="Rjú Murakami"/>
    <n v="295"/>
    <n v="195"/>
    <s v="měkká vazba"/>
    <s v="Krimi &amp; thriller"/>
    <n v="100"/>
    <n v="0.33898305084745761"/>
    <n v="0"/>
    <x v="0"/>
  </r>
  <r>
    <s v="The House on the Borderland"/>
    <s v="Penguin"/>
    <n v="329"/>
    <n v="257"/>
    <s v="měkká vazba"/>
    <s v="Beletrie"/>
    <n v="72"/>
    <n v="0.21884498480243161"/>
    <n v="0"/>
    <x v="0"/>
  </r>
  <r>
    <s v="Until Thy Wrath Be Past"/>
    <s v="Äsa Larssonová"/>
    <n v="312"/>
    <n v="222"/>
    <s v="měkká vazba"/>
    <s v="Krimi &amp; thriller"/>
    <n v="90"/>
    <n v="0.28846153846153844"/>
    <n v="0"/>
    <x v="0"/>
  </r>
  <r>
    <s v="Building a StoryBrand"/>
    <s v="Donald Miller"/>
    <n v="495"/>
    <n v="455"/>
    <s v="měkká vazba"/>
    <s v="Ekonomie &amp; Naučné &amp; Věda"/>
    <n v="40"/>
    <n v="8.0808080808080815E-2"/>
    <n v="0"/>
    <x v="1"/>
  </r>
  <r>
    <s v="Death On The Tiber"/>
    <s v="Lindsey Davisová"/>
    <n v="650"/>
    <n v="592"/>
    <s v="pevná vazba"/>
    <s v="Krimi &amp; thriller"/>
    <n v="58"/>
    <n v="8.9230769230769225E-2"/>
    <n v="0"/>
    <x v="0"/>
  </r>
  <r>
    <s v="Paradise Rot"/>
    <s v="Jenny Hval"/>
    <n v="295"/>
    <n v="180"/>
    <s v="měkká vazba"/>
    <s v="Beletrie"/>
    <n v="115"/>
    <n v="0.38983050847457629"/>
    <n v="0"/>
    <x v="0"/>
  </r>
  <r>
    <s v="Ima Koi: Now I´m in Love 5"/>
    <s v="Ayuko Hatta"/>
    <n v="232"/>
    <n v="176"/>
    <s v="měkká vazba"/>
    <s v="Scifi &amp; Fantasy &amp; Horor"/>
    <n v="56"/>
    <n v="0.2413793103448276"/>
    <n v="0"/>
    <x v="0"/>
  </r>
  <r>
    <s v="My Darling Daughter"/>
    <s v="J. P. Delaney"/>
    <n v="459"/>
    <n v="413"/>
    <s v="měkká vazba"/>
    <s v="Krimi &amp; thriller"/>
    <n v="46"/>
    <n v="0.10021786492374728"/>
    <n v="0"/>
    <x v="0"/>
  </r>
  <r>
    <s v="Candles: A Modern Guide to Making Candles"/>
    <s v="Ebi Sinteh"/>
    <n v="529"/>
    <n v="397"/>
    <s v="měkká vazba"/>
    <s v="Psychologie &amp; Spiritualita &amp; Esoterika"/>
    <n v="132"/>
    <n v="0.2495274102079395"/>
    <n v="0"/>
    <x v="1"/>
  </r>
  <r>
    <s v="Good Nature"/>
    <s v="Kathy Willis"/>
    <n v="473"/>
    <n v="421"/>
    <s v="měkká vazba"/>
    <s v="Vaření &amp; lifestyle"/>
    <n v="52"/>
    <n v="0.10993657505285412"/>
    <n v="0"/>
    <x v="0"/>
  </r>
  <r>
    <s v="Hiroshige &amp; Eisen. The Sixty-Nine Stations along the Kisokaido. 40th Ed."/>
    <s v="Rhiannon Paget"/>
    <n v="670"/>
    <n v="590"/>
    <s v="pevná vazba"/>
    <s v="Umění &amp; Kultura &amp; Hobby"/>
    <n v="80"/>
    <n v="0.11940298507462686"/>
    <n v="0"/>
    <x v="0"/>
  </r>
  <r>
    <s v="The Passenger"/>
    <s v="Cormac McCarthy"/>
    <n v="99"/>
    <n v="55"/>
    <s v="pevná vazba"/>
    <s v="Beletrie"/>
    <n v="44"/>
    <n v="0.44444444444444442"/>
    <n v="0"/>
    <x v="0"/>
  </r>
  <r>
    <s v="Blood Lines"/>
    <s v="Alex DeMille"/>
    <n v="491"/>
    <n v="349"/>
    <s v="měkká vazba"/>
    <s v="Krimi &amp; thriller"/>
    <n v="142"/>
    <n v="0.28920570264765783"/>
    <n v="0"/>
    <x v="0"/>
  </r>
  <r>
    <s v="My Beloved Life"/>
    <s v="Amitava Kumar"/>
    <n v="473"/>
    <n v="341"/>
    <s v="pevná vazba"/>
    <s v="Beletrie"/>
    <n v="132"/>
    <n v="0.27906976744186046"/>
    <n v="0"/>
    <x v="0"/>
  </r>
  <r>
    <s v="A Great Reckoning"/>
    <s v="Louise Pennyová"/>
    <n v="279"/>
    <n v="215"/>
    <s v="měkká vazba"/>
    <s v="Krimi &amp; thriller"/>
    <n v="64"/>
    <n v="0.22939068100358423"/>
    <n v="0"/>
    <x v="0"/>
  </r>
  <r>
    <s v="A Better Man"/>
    <s v="Louise Pennyová"/>
    <n v="279"/>
    <n v="206"/>
    <s v="měkká vazba"/>
    <s v="Krimi &amp; thriller"/>
    <n v="73"/>
    <n v="0.26164874551971329"/>
    <n v="0"/>
    <x v="0"/>
  </r>
  <r>
    <s v="Foundling"/>
    <s v="Stacey Hallsová"/>
    <n v="241"/>
    <n v="210"/>
    <s v="měkká vazba"/>
    <s v="Beletrie"/>
    <n v="31"/>
    <n v="0.12863070539419086"/>
    <n v="0"/>
    <x v="0"/>
  </r>
  <r>
    <s v="Glass Houses"/>
    <s v="Louise Pennyová"/>
    <n v="279"/>
    <n v="128"/>
    <s v="měkká vazba"/>
    <s v="Krimi &amp; thriller"/>
    <n v="151"/>
    <n v="0.54121863799283154"/>
    <n v="0"/>
    <x v="0"/>
  </r>
  <r>
    <s v="Kingdom of the Blind"/>
    <s v="Louise Pennyová"/>
    <n v="279"/>
    <n v="201"/>
    <s v="měkká vazba"/>
    <s v="Krimi &amp; thriller"/>
    <n v="78"/>
    <n v="0.27956989247311825"/>
    <n v="0"/>
    <x v="0"/>
  </r>
  <r>
    <s v="Trial"/>
    <s v="Franz Kafka"/>
    <n v="312"/>
    <n v="222"/>
    <s v="měkká vazba"/>
    <s v="Beletrie"/>
    <n v="90"/>
    <n v="0.28846153846153844"/>
    <n v="0"/>
    <x v="0"/>
  </r>
  <r>
    <s v="Black Clover 17"/>
    <s v="Yuki Tabata"/>
    <n v="223"/>
    <n v="140"/>
    <s v="měkká vazba"/>
    <s v="Scifi &amp; Fantasy &amp; Horor"/>
    <n v="83"/>
    <n v="0.37219730941704038"/>
    <n v="0"/>
    <x v="0"/>
  </r>
  <r>
    <s v="Pissarro"/>
    <s v="Marina Linares"/>
    <n v="299"/>
    <n v="221"/>
    <s v="pevná vazba"/>
    <s v="Umění &amp; Kultura &amp; Hobby"/>
    <n v="78"/>
    <n v="0.2608695652173913"/>
    <n v="0"/>
    <x v="0"/>
  </r>
  <r>
    <s v="Summons"/>
    <s v="Slovart"/>
    <n v="169"/>
    <n v="122"/>
    <s v="pevná vazba"/>
    <s v="Krimi &amp; thriller"/>
    <n v="47"/>
    <n v="0.27810650887573962"/>
    <n v="0"/>
    <x v="0"/>
  </r>
  <r>
    <s v="My Hero Academia: Team-Up Missions 4"/>
    <s v="Kóhei Horikoši"/>
    <n v="214"/>
    <n v="154"/>
    <s v="měkká vazba"/>
    <s v="Scifi &amp; Fantasy &amp; Horor"/>
    <n v="60"/>
    <n v="0.28037383177570091"/>
    <n v="0"/>
    <x v="0"/>
  </r>
  <r>
    <s v="The Seven Sisters"/>
    <s v="Lucinda Rileyová"/>
    <n v="295"/>
    <n v="153"/>
    <s v="měkká vazba"/>
    <s v="Beletrie"/>
    <n v="142"/>
    <n v="0.48135593220338985"/>
    <n v="0"/>
    <x v="0"/>
  </r>
  <r>
    <s v="Charles J. Stick and His Gardens"/>
    <s v="Sam Abell"/>
    <n v="1244"/>
    <n v="1219"/>
    <s v="pevná vazba"/>
    <s v="Umění &amp; Kultura &amp; Hobby"/>
    <n v="25"/>
    <n v="2.0096463022508039E-2"/>
    <n v="0"/>
    <x v="0"/>
  </r>
  <r>
    <s v="Kitchen Interiors"/>
    <s v="Gestalten"/>
    <n v="1290"/>
    <n v="1109"/>
    <s v="pevná vazba"/>
    <s v="Umění &amp; Kultura &amp; Hobby"/>
    <n v="181"/>
    <n v="0.14031007751937985"/>
    <n v="0"/>
    <x v="0"/>
  </r>
  <r>
    <s v="Picasso. The Women of His Life"/>
    <s v="Magrit Bernhard"/>
    <n v="1090"/>
    <n v="948"/>
    <s v="pevná vazba"/>
    <s v="Umění &amp; Kultura &amp; Hobby"/>
    <n v="142"/>
    <n v="0.13027522935779817"/>
    <n v="0"/>
    <x v="0"/>
  </r>
  <r>
    <s v="Legendy Židů - svazek 4"/>
    <s v="Louis Ginzberg"/>
    <n v="1252"/>
    <n v="851"/>
    <s v="pevná vazba"/>
    <s v="Psychologie &amp; Spiritualita &amp; Esoterika"/>
    <n v="401"/>
    <n v="0.32028753993610226"/>
    <n v="0"/>
    <x v="1"/>
  </r>
  <r>
    <s v="Pirate Girls"/>
    <s v="Penelope Douglasová"/>
    <n v="268"/>
    <n v="105"/>
    <s v="měkká vazba"/>
    <s v="Romantika &amp; Erotika"/>
    <n v="163"/>
    <n v="0.60820895522388063"/>
    <n v="0"/>
    <x v="0"/>
  </r>
  <r>
    <s v="In This Sign"/>
    <s v="Joanne Greenberg"/>
    <n v="330"/>
    <n v="281"/>
    <s v="měkká vazba"/>
    <s v="Beletrie"/>
    <n v="49"/>
    <n v="0.1484848484848485"/>
    <n v="0"/>
    <x v="0"/>
  </r>
  <r>
    <s v="The Moon is Down"/>
    <s v="John Steinbeck"/>
    <n v="289"/>
    <n v="228"/>
    <s v="měkká vazba"/>
    <s v="Beletrie"/>
    <n v="61"/>
    <n v="0.21107266435986158"/>
    <n v="0"/>
    <x v="0"/>
  </r>
  <r>
    <s v="Eversion"/>
    <s v="Alastair Reynolds"/>
    <n v="469"/>
    <n v="399"/>
    <s v="měkká vazba"/>
    <s v="Scifi &amp; Fantasy &amp; Horor"/>
    <n v="70"/>
    <n v="0.14925373134328357"/>
    <n v="0"/>
    <x v="0"/>
  </r>
  <r>
    <s v="Free Your Mind: The new world of manipulation and how to resist it"/>
    <s v="Laura Dodsworth"/>
    <n v="268"/>
    <n v="233"/>
    <s v="měkká vazba"/>
    <s v="Psychologie &amp; Spiritualita &amp; Esoterika"/>
    <n v="35"/>
    <n v="0.13059701492537312"/>
    <n v="0"/>
    <x v="1"/>
  </r>
  <r>
    <s v="My Hero Academia 31"/>
    <s v="Kóhei Horikoši"/>
    <n v="223"/>
    <n v="154"/>
    <s v="měkká vazba"/>
    <s v="Scifi &amp; Fantasy &amp; Horor"/>
    <n v="69"/>
    <n v="0.3094170403587444"/>
    <n v="0"/>
    <x v="0"/>
  </r>
  <r>
    <s v="The Seven Moons of Maali Almeida"/>
    <s v="Shehan Karunatilaka"/>
    <n v="268"/>
    <n v="172"/>
    <s v="měkká vazba"/>
    <s v="Beletrie"/>
    <n v="96"/>
    <n v="0.35820895522388058"/>
    <n v="0"/>
    <x v="0"/>
  </r>
  <r>
    <s v="The Gates of Gaza"/>
    <s v="Amir Tibon"/>
    <n v="591"/>
    <n v="479"/>
    <s v="pevná vazba"/>
    <s v="Ekonomie &amp; Naučné &amp; Věda"/>
    <n v="112"/>
    <n v="0.1895093062605753"/>
    <n v="0"/>
    <x v="1"/>
  </r>
  <r>
    <s v="World of Warcraft: Exploring Azeroth - Northrend"/>
    <s v="Alex Acks"/>
    <n v="799"/>
    <n v="599"/>
    <s v="pevná vazba"/>
    <s v="Ekonomie &amp; Naučné &amp; Věda"/>
    <n v="200"/>
    <n v="0.25031289111389238"/>
    <n v="0"/>
    <x v="1"/>
  </r>
  <r>
    <s v="Last Chairlift"/>
    <s v="John Irving"/>
    <n v="312"/>
    <n v="246"/>
    <s v="měkká vazba"/>
    <s v="Beletrie"/>
    <n v="66"/>
    <n v="0.21153846153846154"/>
    <n v="0"/>
    <x v="0"/>
  </r>
  <r>
    <s v="A Novel Love Story"/>
    <s v="Ashley Poston"/>
    <n v="268"/>
    <n v="236"/>
    <s v="měkká vazba"/>
    <s v="Beletrie"/>
    <n v="32"/>
    <n v="0.11940298507462686"/>
    <n v="0"/>
    <x v="0"/>
  </r>
  <r>
    <s v="Sense and Sensibility"/>
    <s v="Jane Austenová"/>
    <n v="294"/>
    <n v="129"/>
    <s v="pevná vazba"/>
    <s v="Beletrie"/>
    <n v="165"/>
    <n v="0.56122448979591832"/>
    <n v="0"/>
    <x v="0"/>
  </r>
  <r>
    <s v="Pusté ostrovy a jiné texty"/>
    <s v="Gilles Deleuze"/>
    <n v="331"/>
    <n v="288"/>
    <s v="pevná vazba"/>
    <s v="Ekonomie &amp; Naučné &amp; Věda"/>
    <n v="43"/>
    <n v="0.12990936555891239"/>
    <n v="0"/>
    <x v="1"/>
  </r>
  <r>
    <s v="Hybrid x Heart Magias Academy Ataraxia 1"/>
    <s v="Masamune Kuji"/>
    <n v="357"/>
    <n v="236"/>
    <s v="měkká vazba"/>
    <s v="Scifi &amp; Fantasy &amp; Horor"/>
    <n v="121"/>
    <n v="0.33893557422969189"/>
    <n v="0"/>
    <x v="0"/>
  </r>
  <r>
    <s v="Vitamin Txt: Words in Contemporary Art"/>
    <s v="Phaidon Editors"/>
    <n v="1640"/>
    <n v="1443"/>
    <s v="pevná vazba"/>
    <s v="Umění &amp; Kultura &amp; Hobby"/>
    <n v="197"/>
    <n v="0.12012195121951219"/>
    <n v="0"/>
    <x v="0"/>
  </r>
  <r>
    <s v="Rudolf Weigl: Zachránce tisíců životů"/>
    <s v="Mariusz Urbanek"/>
    <n v="402"/>
    <n v="281"/>
    <s v="pevná vazba"/>
    <s v="Psychologie &amp; Spiritualita &amp; Esoterika"/>
    <n v="121"/>
    <n v="0.30099502487562191"/>
    <n v="0"/>
    <x v="1"/>
  </r>
  <r>
    <s v="Revelation Space : The breath-taking space opera masterpiece"/>
    <s v="Alastair Reynolds"/>
    <n v="357"/>
    <n v="300"/>
    <s v="měkká vazba"/>
    <s v="Scifi &amp; Fantasy &amp; Horor"/>
    <n v="57"/>
    <n v="0.15966386554621848"/>
    <n v="0"/>
    <x v="0"/>
  </r>
  <r>
    <s v="The Art Thief"/>
    <s v="Michael Finkel"/>
    <n v="325"/>
    <n v="270"/>
    <s v="měkká vazba"/>
    <s v="Krimi &amp; thriller"/>
    <n v="55"/>
    <n v="0.16923076923076924"/>
    <n v="0"/>
    <x v="0"/>
  </r>
  <r>
    <s v="Harley Quinn 2: Keepsake"/>
    <s v="Stephanie Nicole Phillips"/>
    <n v="469"/>
    <n v="455"/>
    <s v="měkká vazba"/>
    <s v="Scifi &amp; Fantasy &amp; Horor"/>
    <n v="14"/>
    <n v="2.9850746268656716E-2"/>
    <n v="0"/>
    <x v="0"/>
  </r>
  <r>
    <s v="Home in Bloom"/>
    <s v="Ariella Chezar"/>
    <n v="841"/>
    <n v="723"/>
    <s v="pevná vazba"/>
    <s v="Umění &amp; Kultura &amp; Hobby"/>
    <n v="118"/>
    <n v="0.14030915576694411"/>
    <n v="0"/>
    <x v="0"/>
  </r>
  <r>
    <s v="English for Everyone English Grammar Guide: French language edition"/>
    <s v="Dorling Kindersley"/>
    <n v="573"/>
    <n v="390"/>
    <s v="měkká vazba"/>
    <s v="Ekonomie &amp; Naučné &amp; Věda"/>
    <n v="183"/>
    <n v="0.3193717277486911"/>
    <n v="0"/>
    <x v="1"/>
  </r>
  <r>
    <s v="Lady MacBethad: The electrifying story of love, ambition, revenge and murder behind a real life Scottish queen"/>
    <s v="Isabelle Schuler"/>
    <n v="268"/>
    <n v="172"/>
    <s v="měkká vazba"/>
    <s v="Beletrie"/>
    <n v="96"/>
    <n v="0.35820895522388058"/>
    <n v="0"/>
    <x v="0"/>
  </r>
  <r>
    <s v="Beneath Dark Waters"/>
    <s v="Karen Roseová"/>
    <n v="268"/>
    <n v="196"/>
    <s v="měkká vazba"/>
    <s v="Krimi &amp; thriller"/>
    <n v="72"/>
    <n v="0.26865671641791045"/>
    <n v="0"/>
    <x v="0"/>
  </r>
  <r>
    <s v="The Pebble Spotter's Guide"/>
    <s v="Clive Mitchell"/>
    <n v="295"/>
    <n v="195"/>
    <s v="pevná vazba"/>
    <s v="Ekonomie &amp; Naučné &amp; Věda"/>
    <n v="100"/>
    <n v="0.33898305084745761"/>
    <n v="0"/>
    <x v="1"/>
  </r>
  <r>
    <s v="The Scottish Oats Bible"/>
    <s v="Nichola Fletcher"/>
    <n v="165"/>
    <n v="127"/>
    <s v="měkká vazba"/>
    <s v="Vaření &amp; lifestyle"/>
    <n v="38"/>
    <n v="0.23030303030303031"/>
    <n v="0"/>
    <x v="0"/>
  </r>
  <r>
    <s v="Roger Daltrey: Thanks a lot Mr Kibblewhite, My Story"/>
    <s v="Slovart"/>
    <n v="179"/>
    <n v="100"/>
    <s v="pevná vazba"/>
    <s v="Beletrie"/>
    <n v="79"/>
    <n v="0.44134078212290501"/>
    <n v="0"/>
    <x v="0"/>
  </r>
  <r>
    <s v="Raven Black"/>
    <s v="Ann Cleevesová"/>
    <n v="330"/>
    <n v="297"/>
    <s v="měkká vazba"/>
    <s v="Krimi &amp; thriller"/>
    <n v="33"/>
    <n v="0.1"/>
    <n v="0"/>
    <x v="0"/>
  </r>
  <r>
    <s v="The Visionaries"/>
    <s v="Eilenberger Wolfram"/>
    <n v="399"/>
    <n v="299"/>
    <s v="měkká vazba"/>
    <s v="Psychologie &amp; Spiritualita &amp; Esoterika"/>
    <n v="100"/>
    <n v="0.25062656641604009"/>
    <n v="0"/>
    <x v="1"/>
  </r>
  <r>
    <s v="FAIRY TAIL: 100 Years Quest 16"/>
    <s v="Hiro Mashima"/>
    <n v="363"/>
    <n v="294"/>
    <s v="měkká vazba"/>
    <s v="Scifi &amp; Fantasy &amp; Horor"/>
    <n v="69"/>
    <n v="0.19008264462809918"/>
    <n v="0"/>
    <x v="0"/>
  </r>
  <r>
    <s v="The Lock-Up"/>
    <s v="John Banville"/>
    <n v="330"/>
    <n v="271"/>
    <s v="měkká vazba"/>
    <s v="Krimi &amp; thriller"/>
    <n v="59"/>
    <n v="0.1787878787878788"/>
    <n v="0"/>
    <x v="0"/>
  </r>
  <r>
    <s v="After That Night"/>
    <s v="Karin Slaughter"/>
    <n v="295"/>
    <n v="174"/>
    <s v="měkká vazba"/>
    <s v="Krimi &amp; thriller"/>
    <n v="121"/>
    <n v="0.4101694915254237"/>
    <n v="0"/>
    <x v="0"/>
  </r>
  <r>
    <s v="Travels with Epicurus: Meditations from a Greek Island on the Pleasures of Old Age"/>
    <s v="Daniel Klein"/>
    <n v="223"/>
    <n v="149"/>
    <s v="měkká vazba"/>
    <s v="Psychologie &amp; Spiritualita &amp; Esoterika"/>
    <n v="74"/>
    <n v="0.33183856502242154"/>
    <n v="0"/>
    <x v="1"/>
  </r>
  <r>
    <s v="New Surrealism"/>
    <s v="Robert Zeller"/>
    <n v="1090"/>
    <n v="1003"/>
    <s v="pevná vazba"/>
    <s v="Umění &amp; Kultura &amp; Hobby"/>
    <n v="87"/>
    <n v="7.9816513761467894E-2"/>
    <n v="0"/>
    <x v="0"/>
  </r>
  <r>
    <s v="Unknown Soldiers"/>
    <s v="Vaino Linna"/>
    <n v="295"/>
    <n v="186"/>
    <s v="měkká vazba"/>
    <s v="Beletrie"/>
    <n v="109"/>
    <n v="0.36949152542372882"/>
    <n v="0"/>
    <x v="0"/>
  </r>
  <r>
    <s v="How to Sell a Haunted House"/>
    <s v="Grady Hendrix"/>
    <n v="289"/>
    <n v="199"/>
    <s v="měkká vazba"/>
    <s v="Krimi &amp; thriller"/>
    <n v="90"/>
    <n v="0.31141868512110726"/>
    <n v="0"/>
    <x v="0"/>
  </r>
  <r>
    <s v="Lucy by the Sea"/>
    <s v="Elizabeth Stroutová"/>
    <n v="469"/>
    <n v="202"/>
    <s v="pevná vazba"/>
    <s v="Beletrie"/>
    <n v="267"/>
    <n v="0.56929637526652455"/>
    <n v="0"/>
    <x v="0"/>
  </r>
  <r>
    <s v="Manuál prognostických metod"/>
    <s v="Martin Potůček"/>
    <n v="215"/>
    <n v="204"/>
    <s v="měkká vazba"/>
    <s v="Ekonomie &amp; Naučné &amp; Věda"/>
    <n v="11"/>
    <n v="5.1162790697674418E-2"/>
    <n v="0"/>
    <x v="1"/>
  </r>
  <r>
    <s v="Fenomenologicko-pragmatistická interpretace hyperkonektivistického světa: k problémům filosofie informace"/>
    <s v="Michal Černý"/>
    <n v="269"/>
    <n v="204"/>
    <s v="měkká vazba"/>
    <s v="Ekonomie &amp; Naučné &amp; Věda"/>
    <n v="65"/>
    <n v="0.24163568773234201"/>
    <n v="0"/>
    <x v="1"/>
  </r>
  <r>
    <s v="Colour and Culture"/>
    <s v="John Gage"/>
    <n v="1423"/>
    <n v="1380"/>
    <s v="pevná vazba"/>
    <s v="Umění &amp; Kultura &amp; Hobby"/>
    <n v="43"/>
    <n v="3.0217849613492623E-2"/>
    <n v="0"/>
    <x v="0"/>
  </r>
  <r>
    <s v="The Rachel Incident"/>
    <s v="Caroline O'Donoghue"/>
    <n v="268"/>
    <n v="212"/>
    <s v="měkká vazba"/>
    <s v="Beletrie"/>
    <n v="56"/>
    <n v="0.20895522388059701"/>
    <n v="0"/>
    <x v="0"/>
  </r>
  <r>
    <s v="La Vita Nuova: Love Poems"/>
    <s v="Dante Alighieri"/>
    <n v="312"/>
    <n v="237"/>
    <s v="pevná vazba"/>
    <s v="Beletrie"/>
    <n v="75"/>
    <n v="0.24038461538461539"/>
    <n v="0"/>
    <x v="0"/>
  </r>
  <r>
    <s v="This is Europe"/>
    <s v="Ben Judah"/>
    <n v="357"/>
    <n v="264"/>
    <s v="měkká vazba"/>
    <s v="Ekonomie &amp; Naučné &amp; Věda"/>
    <n v="93"/>
    <n v="0.26050420168067229"/>
    <n v="0"/>
    <x v="1"/>
  </r>
  <r>
    <s v="A Book of Days"/>
    <s v="Patti Smith"/>
    <n v="402"/>
    <n v="334"/>
    <s v="měkká vazba"/>
    <s v="Beletrie"/>
    <n v="68"/>
    <n v="0.1691542288557214"/>
    <n v="0"/>
    <x v="0"/>
  </r>
  <r>
    <s v="The Invention of Medicine: From Homer to Hippocrates"/>
    <m/>
    <n v="399"/>
    <n v="383"/>
    <s v="měkká vazba"/>
    <s v="Historie &amp; války"/>
    <n v="16"/>
    <n v="4.0100250626566414E-2"/>
    <n v="0"/>
    <x v="1"/>
  </r>
  <r>
    <s v="The Trees Witness Everything"/>
    <s v="Slovart"/>
    <n v="339"/>
    <n v="295"/>
    <s v="měkká vazba"/>
    <s v="Beletrie"/>
    <n v="44"/>
    <n v="0.12979351032448377"/>
    <n v="0"/>
    <x v="0"/>
  </r>
  <r>
    <s v="Blood on the Line (Railway Detective)"/>
    <s v="Slovart"/>
    <n v="149"/>
    <n v="103"/>
    <s v="měkká vazba"/>
    <s v="Beletrie"/>
    <n v="46"/>
    <n v="0.3087248322147651"/>
    <n v="0"/>
    <x v="0"/>
  </r>
  <r>
    <s v="The Island Home"/>
    <s v="Libby Page"/>
    <n v="249"/>
    <n v="157"/>
    <s v="měkká vazba"/>
    <s v="Beletrie"/>
    <n v="92"/>
    <n v="0.36947791164658633"/>
    <n v="0"/>
    <x v="0"/>
  </r>
  <r>
    <s v="Kairos"/>
    <s v="Jenny Erpenbeck"/>
    <n v="295"/>
    <n v="183"/>
    <s v="měkká vazba"/>
    <s v="Beletrie"/>
    <n v="112"/>
    <n v="0.37966101694915255"/>
    <n v="0"/>
    <x v="0"/>
  </r>
  <r>
    <s v="Little Book of Chloe: The story of the iconic brand"/>
    <s v="Caroline Youngová"/>
    <n v="357"/>
    <n v="307"/>
    <s v="pevná vazba"/>
    <s v="Umění &amp; Kultura &amp; Hobby"/>
    <n v="50"/>
    <n v="0.14005602240896359"/>
    <n v="0"/>
    <x v="0"/>
  </r>
  <r>
    <s v="David Hockney. My Window"/>
    <s v="David Hockney"/>
    <n v="2990"/>
    <n v="2243"/>
    <s v="pevná vazba"/>
    <s v="Umění &amp; Kultura &amp; Hobby"/>
    <n v="747"/>
    <n v="0.24983277591973244"/>
    <n v="0"/>
    <x v="0"/>
  </r>
  <r>
    <s v="Kněz Josef Čihák"/>
    <s v="Milan Romportl"/>
    <n v="133"/>
    <n v="78"/>
    <s v="měkká vazba"/>
    <s v="Psychologie &amp; Spiritualita &amp; Esoterika"/>
    <n v="55"/>
    <n v="0.41353383458646614"/>
    <n v="0"/>
    <x v="1"/>
  </r>
  <r>
    <s v="Kaws"/>
    <s v="Dan Nadel"/>
    <n v="1740"/>
    <n v="1148"/>
    <s v="měkká vazba"/>
    <s v="Umění &amp; Kultura &amp; Hobby"/>
    <n v="592"/>
    <n v="0.34022988505747126"/>
    <n v="0"/>
    <x v="0"/>
  </r>
  <r>
    <s v="Black Clover 4"/>
    <s v="Yuki Tabata"/>
    <n v="223"/>
    <n v="176"/>
    <s v="měkká vazba"/>
    <s v="Scifi &amp; Fantasy &amp; Horor"/>
    <n v="47"/>
    <n v="0.21076233183856502"/>
    <n v="0"/>
    <x v="0"/>
  </r>
  <r>
    <s v="All Hallows"/>
    <s v="Christopher Golden"/>
    <n v="250"/>
    <n v="168"/>
    <s v="měkká vazba"/>
    <s v="Krimi &amp; thriller"/>
    <n v="82"/>
    <n v="0.32800000000000001"/>
    <n v="0"/>
    <x v="0"/>
  </r>
  <r>
    <s v="In Bloom"/>
    <s v="Clare Nolanová"/>
    <n v="752"/>
    <n v="624"/>
    <s v="pevná vazba"/>
    <s v="Psychologie &amp; Spiritualita &amp; Esoterika"/>
    <n v="128"/>
    <n v="0.1702127659574468"/>
    <n v="0"/>
    <x v="1"/>
  </r>
  <r>
    <s v="The Kingdom of Sweets"/>
    <s v="Erika Johansenová"/>
    <n v="447"/>
    <n v="375"/>
    <s v="pevná vazba"/>
    <s v="Scifi &amp; Fantasy &amp; Horor"/>
    <n v="72"/>
    <n v="0.16107382550335569"/>
    <n v="0"/>
    <x v="0"/>
  </r>
  <r>
    <s v="Slow Horses"/>
    <s v="Mick Herron"/>
    <n v="295"/>
    <n v="183"/>
    <s v="měkká vazba"/>
    <s v="Krimi &amp; thriller"/>
    <n v="112"/>
    <n v="0.37966101694915255"/>
    <n v="0"/>
    <x v="0"/>
  </r>
  <r>
    <s v="Vybrané indikátory herního výkonu v tenisu, vizuální vnímání a anticipace"/>
    <s v="Jan Carboch"/>
    <n v="206"/>
    <n v="161"/>
    <s v="měkká vazba"/>
    <s v="Vaření &amp; lifestyle"/>
    <n v="45"/>
    <n v="0.21844660194174756"/>
    <n v="0"/>
    <x v="0"/>
  </r>
  <r>
    <s v="Scandi Style: Scandinavian Home Inspiration"/>
    <s v="Claire Bingham"/>
    <n v="699"/>
    <n v="566"/>
    <s v="pevná vazba"/>
    <s v="Umění &amp; Kultura &amp; Hobby"/>
    <n v="133"/>
    <n v="0.19027181688125894"/>
    <n v="0"/>
    <x v="0"/>
  </r>
  <r>
    <s v="German Expressionism: Paintings at the Saint Louis Art Museum"/>
    <s v="Melissa Venator"/>
    <n v="1513"/>
    <n v="1331"/>
    <s v="pevná vazba"/>
    <s v="Umění &amp; Kultura &amp; Hobby"/>
    <n v="182"/>
    <n v="0.12029081295439524"/>
    <n v="0"/>
    <x v="0"/>
  </r>
  <r>
    <s v="The Kind Worth Saving"/>
    <s v="Peter Swanson"/>
    <n v="295"/>
    <n v="201"/>
    <s v="měkká vazba"/>
    <s v="Krimi &amp; thriller"/>
    <n v="94"/>
    <n v="0.31864406779661014"/>
    <n v="0"/>
    <x v="0"/>
  </r>
  <r>
    <s v="The Power of Moments"/>
    <s v="Dan Heath"/>
    <n v="357"/>
    <n v="293"/>
    <s v="měkká vazba"/>
    <s v="Psychologie &amp; Spiritualita &amp; Esoterika"/>
    <n v="64"/>
    <n v="0.17927170868347339"/>
    <n v="0"/>
    <x v="1"/>
  </r>
  <r>
    <s v="How to Blow Up a Pipeline"/>
    <s v="Andreas Malm"/>
    <n v="363"/>
    <n v="265"/>
    <s v="měkká vazba"/>
    <s v="Ekonomie &amp; Naučné &amp; Věda"/>
    <n v="98"/>
    <n v="0.26997245179063362"/>
    <n v="0"/>
    <x v="1"/>
  </r>
  <r>
    <s v="Aliens vs. Predators - Ultimate Prey"/>
    <s v="Jonathan Maberry"/>
    <n v="289"/>
    <n v="142"/>
    <s v="měkká vazba"/>
    <s v="Scifi &amp; Fantasy &amp; Horor"/>
    <n v="147"/>
    <n v="0.50865051903114189"/>
    <n v="0"/>
    <x v="0"/>
  </r>
  <r>
    <s v="Life Is Hard"/>
    <s v="Kieran Setiya"/>
    <n v="349"/>
    <n v="230"/>
    <s v="měkká vazba"/>
    <s v="Psychologie &amp; Spiritualita &amp; Esoterika"/>
    <n v="119"/>
    <n v="0.34097421203438394"/>
    <n v="0"/>
    <x v="1"/>
  </r>
  <r>
    <s v="Adventures of Huckleberry Finn (Barnes &amp; Noble Flexibound Classics)"/>
    <s v="Mark Twain"/>
    <n v="569"/>
    <n v="478"/>
    <s v="měkká vazba"/>
    <s v="Beletrie"/>
    <n v="91"/>
    <n v="0.15992970123022848"/>
    <n v="0"/>
    <x v="0"/>
  </r>
  <r>
    <s v="Wanderlust British &amp; Irish Isles"/>
    <s v="Gestalten"/>
    <n v="1490"/>
    <n v="1103"/>
    <s v="pevná vazba"/>
    <s v="Ekonomie &amp; Naučné &amp; Věda"/>
    <n v="387"/>
    <n v="0.25973154362416107"/>
    <n v="0"/>
    <x v="1"/>
  </r>
  <r>
    <s v="The Power of Less"/>
    <s v="Leo Babauta"/>
    <n v="354"/>
    <n v="266"/>
    <s v="měkká vazba"/>
    <s v="Vaření &amp; lifestyle"/>
    <n v="88"/>
    <n v="0.24858757062146894"/>
    <n v="0"/>
    <x v="0"/>
  </r>
  <r>
    <s v="Dr. Stone 5"/>
    <s v="Riichiro Inagaki"/>
    <n v="223"/>
    <n v="174"/>
    <s v="měkká vazba"/>
    <s v="Scifi &amp; Fantasy &amp; Horor"/>
    <n v="49"/>
    <n v="0.21973094170403587"/>
    <n v="0"/>
    <x v="0"/>
  </r>
  <r>
    <s v="The Aeneid"/>
    <s v="Virgil"/>
    <n v="325"/>
    <n v="185"/>
    <s v="měkká vazba"/>
    <s v="Beletrie"/>
    <n v="140"/>
    <n v="0.43076923076923079"/>
    <n v="0"/>
    <x v="0"/>
  </r>
  <r>
    <s v="Sanctuary of the Shadow"/>
    <s v="Aurora Ascher"/>
    <n v="447"/>
    <n v="340"/>
    <s v="pevná vazba"/>
    <s v="Scifi &amp; Fantasy &amp; Horor"/>
    <n v="107"/>
    <n v="0.23937360178970918"/>
    <n v="0"/>
    <x v="0"/>
  </r>
  <r>
    <s v="Heartbreaker"/>
    <s v="Nick Louth"/>
    <n v="149"/>
    <n v="112"/>
    <s v="měkká vazba"/>
    <s v="Krimi &amp; thriller"/>
    <n v="37"/>
    <n v="0.24832214765100671"/>
    <n v="0"/>
    <x v="0"/>
  </r>
  <r>
    <s v="Stalin&quot;s Ghost"/>
    <s v="Martin Cruz Smith"/>
    <n v="149"/>
    <n v="98"/>
    <s v="pevná vazba"/>
    <s v="Krimi &amp; thriller"/>
    <n v="51"/>
    <n v="0.34228187919463088"/>
    <n v="0"/>
    <x v="0"/>
  </r>
  <r>
    <s v="Hashish, Wine, Opium"/>
    <s v="Charles Baudelaire"/>
    <n v="312"/>
    <n v="284"/>
    <s v="měkká vazba"/>
    <s v="Beletrie"/>
    <n v="28"/>
    <n v="8.9743589743589744E-2"/>
    <n v="0"/>
    <x v="0"/>
  </r>
  <r>
    <s v="A Poisoner’s Tale"/>
    <s v="Cathryn Kemp"/>
    <n v="402"/>
    <n v="233"/>
    <s v="měkká vazba"/>
    <s v="Beletrie"/>
    <n v="169"/>
    <n v="0.42039800995024873"/>
    <n v="0"/>
    <x v="0"/>
  </r>
  <r>
    <s v="Motivation"/>
    <s v="Stefan Falk"/>
    <n v="312"/>
    <n v="243"/>
    <s v="měkká vazba"/>
    <s v="Psychologie &amp; Spiritualita &amp; Esoterika"/>
    <n v="69"/>
    <n v="0.22115384615384615"/>
    <n v="0"/>
    <x v="1"/>
  </r>
  <r>
    <s v="Gen"/>
    <s v="Siddhartha Mukherjee"/>
    <n v="533"/>
    <n v="400"/>
    <s v="pevná vazba"/>
    <s v="Ekonomie &amp; Naučné &amp; Věda"/>
    <n v="133"/>
    <n v="0.24953095684803001"/>
    <n v="0"/>
    <x v="1"/>
  </r>
  <r>
    <s v="Firebrand"/>
    <s v="Elizabeth Fremantleová"/>
    <n v="294"/>
    <n v="168"/>
    <s v="měkká vazba"/>
    <s v="Beletrie"/>
    <n v="126"/>
    <n v="0.42857142857142855"/>
    <n v="0"/>
    <x v="0"/>
  </r>
  <r>
    <s v="Understanding Media"/>
    <s v="Joanna Redden"/>
    <n v="790"/>
    <n v="561"/>
    <s v="pevná vazba"/>
    <s v="Psychologie &amp; Spiritualita &amp; Esoterika"/>
    <n v="229"/>
    <n v="0.28987341772151898"/>
    <n v="0"/>
    <x v="1"/>
  </r>
  <r>
    <s v="Im Not Here to Give a Speech"/>
    <s v="Gabriel García Márquez"/>
    <n v="294"/>
    <n v="200"/>
    <s v="měkká vazba"/>
    <s v="Beletrie"/>
    <n v="94"/>
    <n v="0.31972789115646261"/>
    <n v="0"/>
    <x v="0"/>
  </r>
  <r>
    <s v="10 hub"/>
    <s v="Christine Schneiderová"/>
    <n v="199"/>
    <n v="143"/>
    <s v="pevná vazba"/>
    <s v="Ekonomie &amp; Naučné &amp; Věda"/>
    <n v="56"/>
    <n v="0.28140703517587939"/>
    <n v="0"/>
    <x v="1"/>
  </r>
  <r>
    <s v="Houseplant Gardener in a Box"/>
    <s v="Jane Perrone"/>
    <n v="590"/>
    <n v="490"/>
    <s v="pevná vazba"/>
    <s v="Psychologie &amp; Spiritualita &amp; Esoterika"/>
    <n v="100"/>
    <n v="0.16949152542372881"/>
    <n v="0"/>
    <x v="1"/>
  </r>
  <r>
    <s v="Encyclopaedia Eorzea -the World Of Final Fantasy Xiv- Volume Iii"/>
    <s v="Square Enix"/>
    <n v="1584"/>
    <n v="1251"/>
    <s v="pevná vazba"/>
    <s v="Umění &amp; Kultura &amp; Hobby"/>
    <n v="333"/>
    <n v="0.21022727272727273"/>
    <n v="0"/>
    <x v="0"/>
  </r>
  <r>
    <s v="Both Of You"/>
    <s v="Adele Parks"/>
    <n v="259"/>
    <n v="174"/>
    <s v="měkká vazba"/>
    <s v="Krimi &amp; thriller"/>
    <n v="85"/>
    <n v="0.3281853281853282"/>
    <n v="0"/>
    <x v="0"/>
  </r>
  <r>
    <s v="Národní divadlo"/>
    <s v="Miroslav Jílek"/>
    <n v="348"/>
    <n v="303"/>
    <s v="měkká vazba"/>
    <s v="Umění &amp; Kultura &amp; Hobby"/>
    <n v="45"/>
    <n v="0.12931034482758622"/>
    <n v="0"/>
    <x v="0"/>
  </r>
  <r>
    <s v="Všelijak poplantane"/>
    <s v="Jiří Trávníček"/>
    <n v="357"/>
    <n v="289"/>
    <s v="měkká vazba"/>
    <s v="Beletrie"/>
    <n v="68"/>
    <n v="0.19047619047619047"/>
    <n v="0"/>
    <x v="0"/>
  </r>
  <r>
    <s v="Great Spanish Stories"/>
    <s v="kolektiv autorů"/>
    <n v="312"/>
    <n v="215"/>
    <s v="měkká vazba"/>
    <s v="Beletrie"/>
    <n v="97"/>
    <n v="0.3108974358974359"/>
    <n v="0"/>
    <x v="0"/>
  </r>
  <r>
    <s v="Peace of Mind"/>
    <s v="Thich Nhat Hanh"/>
    <n v="429"/>
    <n v="270"/>
    <s v="měkká vazba"/>
    <s v="Psychologie &amp; Spiritualita &amp; Esoterika"/>
    <n v="159"/>
    <n v="0.37062937062937062"/>
    <n v="0"/>
    <x v="1"/>
  </r>
  <r>
    <s v="Paul Smith"/>
    <m/>
    <n v="1475"/>
    <n v="1239"/>
    <s v="měkká vazba"/>
    <s v="Umění &amp; Kultura &amp; Hobby"/>
    <n v="236"/>
    <n v="0.16"/>
    <n v="0"/>
    <x v="0"/>
  </r>
  <r>
    <s v="Weirdo"/>
    <s v="Sara Pascoe"/>
    <n v="294"/>
    <n v="188"/>
    <s v="měkká vazba"/>
    <s v="Beletrie"/>
    <n v="106"/>
    <n v="0.36054421768707484"/>
    <n v="0"/>
    <x v="0"/>
  </r>
  <r>
    <s v="Bull Mountain"/>
    <s v="Slovart"/>
    <n v="179"/>
    <n v="104"/>
    <s v="pevná vazba"/>
    <s v="Krimi &amp; thriller"/>
    <n v="75"/>
    <n v="0.41899441340782123"/>
    <n v="0"/>
    <x v="0"/>
  </r>
  <r>
    <s v="The Qur'an"/>
    <s v="Oxford University Press"/>
    <n v="886"/>
    <n v="700"/>
    <s v="pevná vazba"/>
    <s v="Psychologie &amp; Spiritualita &amp; Esoterika"/>
    <n v="186"/>
    <n v="0.20993227990970656"/>
    <n v="0"/>
    <x v="1"/>
  </r>
  <r>
    <s v="The Curious Barista's Guide to Coffee"/>
    <s v="Tristan Stephenson"/>
    <n v="312"/>
    <n v="225"/>
    <s v="pevná vazba"/>
    <s v="Vaření &amp; lifestyle"/>
    <n v="87"/>
    <n v="0.27884615384615385"/>
    <n v="0"/>
    <x v="0"/>
  </r>
  <r>
    <s v="Dragons of Fate. Dragonlance Destinies, vol. 2"/>
    <s v="Tracy Hickman"/>
    <n v="402"/>
    <n v="350"/>
    <s v="měkká vazba"/>
    <s v="Scifi &amp; Fantasy &amp; Horor"/>
    <n v="52"/>
    <n v="0.12935323383084577"/>
    <n v="0"/>
    <x v="0"/>
  </r>
  <r>
    <s v="Rooms of Wonder : Step Inside this Magical Colouring Book"/>
    <s v="Johanna Basfordová"/>
    <n v="357"/>
    <n v="257"/>
    <s v="měkká vazba"/>
    <s v="Ekonomie &amp; Naučné &amp; Věda"/>
    <n v="100"/>
    <n v="0.28011204481792717"/>
    <n v="0"/>
    <x v="1"/>
  </r>
  <r>
    <s v="Joy of Gardening"/>
    <s v="Ellen Mary"/>
    <n v="402"/>
    <n v="334"/>
    <s v="pevná vazba"/>
    <s v="Psychologie &amp; Spiritualita &amp; Esoterika"/>
    <n v="68"/>
    <n v="0.1691542288557214"/>
    <n v="0"/>
    <x v="1"/>
  </r>
  <r>
    <s v="Purple Hibiscus"/>
    <s v="Chimamanda Ngozi Adichieová"/>
    <n v="295"/>
    <n v="209"/>
    <s v="měkká vazba"/>
    <s v="Beletrie"/>
    <n v="86"/>
    <n v="0.29152542372881357"/>
    <n v="0"/>
    <x v="0"/>
  </r>
  <r>
    <s v="Paměti kulisáka"/>
    <s v="Andrej Krob"/>
    <n v="330"/>
    <n v="165"/>
    <s v="měkká vazba"/>
    <s v="Beletrie"/>
    <n v="165"/>
    <n v="0.5"/>
    <n v="0"/>
    <x v="0"/>
  </r>
  <r>
    <s v="The Orchard Keeper"/>
    <s v="Cormac McCarthy"/>
    <n v="99"/>
    <n v="56"/>
    <s v="měkká vazba"/>
    <s v="Beletrie"/>
    <n v="43"/>
    <n v="0.43434343434343436"/>
    <n v="0"/>
    <x v="0"/>
  </r>
  <r>
    <s v="Člověk před Boží tváří"/>
    <s v="Kubáč Vladimír"/>
    <n v="311"/>
    <n v="252"/>
    <s v="měkká vazba"/>
    <s v="Psychologie &amp; Spiritualita &amp; Esoterika"/>
    <n v="59"/>
    <n v="0.18971061093247588"/>
    <n v="0"/>
    <x v="1"/>
  </r>
  <r>
    <s v="The Girl and the Mountain"/>
    <s v="Mark Lawrence"/>
    <n v="299"/>
    <n v="251"/>
    <s v="měkká vazba"/>
    <s v="Scifi &amp; Fantasy &amp; Horor"/>
    <n v="48"/>
    <n v="0.16053511705685619"/>
    <n v="0"/>
    <x v="0"/>
  </r>
  <r>
    <s v="Guide to Back Pain"/>
    <s v="Slovart"/>
    <n v="149"/>
    <n v="112"/>
    <s v="měkká vazba"/>
    <s v="Vaření &amp; lifestyle"/>
    <n v="37"/>
    <n v="0.24832214765100671"/>
    <n v="0"/>
    <x v="0"/>
  </r>
  <r>
    <s v="Skullboy a šílená armáda"/>
    <s v="Jacob Chabot"/>
    <n v="199"/>
    <n v="161"/>
    <s v="měkká vazba"/>
    <s v="Umění &amp; Kultura &amp; Hobby"/>
    <n v="38"/>
    <n v="0.19095477386934673"/>
    <n v="0"/>
    <x v="0"/>
  </r>
  <r>
    <s v="A Little History of Literature"/>
    <s v="Sutherland John"/>
    <n v="399"/>
    <n v="275"/>
    <s v="měkká vazba"/>
    <s v="Ekonomie &amp; Naučné &amp; Věda"/>
    <n v="124"/>
    <n v="0.31077694235588971"/>
    <n v="0"/>
    <x v="1"/>
  </r>
  <r>
    <s v="Rogues"/>
    <m/>
    <n v="769"/>
    <n v="623"/>
    <s v="pevná vazba"/>
    <s v="Scifi &amp; Fantasy &amp; Horor"/>
    <n v="146"/>
    <n v="0.18985695708712613"/>
    <n v="0"/>
    <x v="0"/>
  </r>
  <r>
    <s v="You Are A Global Citizen"/>
    <s v="Damon Dominique"/>
    <n v="294"/>
    <n v="273"/>
    <s v="měkká vazba"/>
    <s v="Psychologie &amp; Spiritualita &amp; Esoterika"/>
    <n v="21"/>
    <n v="7.1428571428571425E-2"/>
    <n v="0"/>
    <x v="1"/>
  </r>
  <r>
    <s v="Rozkvétání ibišku"/>
    <s v="Zdeněk Neubauer"/>
    <n v="152"/>
    <n v="116"/>
    <s v="měkká vazba"/>
    <s v="Ekonomie &amp; Naučné &amp; Věda"/>
    <n v="36"/>
    <n v="0.23684210526315788"/>
    <n v="0"/>
    <x v="1"/>
  </r>
  <r>
    <s v="Modern Gardener"/>
    <s v="Frances Tophillová"/>
    <n v="618"/>
    <n v="550"/>
    <s v="pevná vazba"/>
    <s v="Psychologie &amp; Spiritualita &amp; Esoterika"/>
    <n v="68"/>
    <n v="0.11003236245954692"/>
    <n v="0"/>
    <x v="1"/>
  </r>
  <r>
    <s v="Black Clover 16"/>
    <s v="Yuki Tabata"/>
    <n v="232"/>
    <n v="206"/>
    <s v="měkká vazba"/>
    <s v="Scifi &amp; Fantasy &amp; Horor"/>
    <n v="26"/>
    <n v="0.11206896551724138"/>
    <n v="0"/>
    <x v="0"/>
  </r>
  <r>
    <s v="Finding Eden"/>
    <s v="Mia Sheridan"/>
    <n v="268"/>
    <n v="121"/>
    <s v="měkká vazba"/>
    <s v="Romantika &amp; Erotika"/>
    <n v="147"/>
    <n v="0.54850746268656714"/>
    <n v="0"/>
    <x v="0"/>
  </r>
  <r>
    <s v="Manufacturing Consent"/>
    <s v="Noam Chomsky"/>
    <n v="384"/>
    <n v="319"/>
    <s v="měkká vazba"/>
    <s v="Psychologie &amp; Spiritualita &amp; Esoterika"/>
    <n v="65"/>
    <n v="0.16927083333333334"/>
    <n v="0"/>
    <x v="1"/>
  </r>
  <r>
    <s v="Black Clover 9"/>
    <s v="Yuki Tabata"/>
    <n v="232"/>
    <n v="172"/>
    <s v="měkká vazba"/>
    <s v="Scifi &amp; Fantasy &amp; Horor"/>
    <n v="60"/>
    <n v="0.25862068965517243"/>
    <n v="0"/>
    <x v="0"/>
  </r>
  <r>
    <s v="Becoming Calder"/>
    <s v="Mia Sheridan"/>
    <n v="268"/>
    <n v="134"/>
    <s v="měkká vazba"/>
    <s v="Romantika &amp; Erotika"/>
    <n v="134"/>
    <n v="0.5"/>
    <n v="0"/>
    <x v="0"/>
  </r>
  <r>
    <s v="The Sunset Limited"/>
    <s v="Cormac McCarthy"/>
    <n v="99"/>
    <n v="66"/>
    <s v="měkká vazba"/>
    <s v="Beletrie"/>
    <n v="33"/>
    <n v="0.33333333333333331"/>
    <n v="0"/>
    <x v="0"/>
  </r>
  <r>
    <s v="Your One Wild and Precious Life"/>
    <s v="Maureen Gaffney"/>
    <n v="357"/>
    <n v="321"/>
    <s v="měkká vazba"/>
    <s v="Psychologie &amp; Spiritualita &amp; Esoterika"/>
    <n v="36"/>
    <n v="0.10084033613445378"/>
    <n v="0"/>
    <x v="1"/>
  </r>
  <r>
    <s v="Whispering Muse"/>
    <s v="Laura Purcell"/>
    <n v="268"/>
    <n v="185"/>
    <s v="měkká vazba"/>
    <s v="Beletrie"/>
    <n v="83"/>
    <n v="0.30970149253731344"/>
    <n v="0"/>
    <x v="0"/>
  </r>
  <r>
    <s v="Gold Standard"/>
    <s v="Slovart"/>
    <n v="169"/>
    <n v="149"/>
    <s v="pevná vazba"/>
    <s v="Psychologie &amp; Spiritualita &amp; Esoterika"/>
    <n v="20"/>
    <n v="0.11834319526627218"/>
    <n v="0"/>
    <x v="1"/>
  </r>
  <r>
    <s v="Black Clover 7"/>
    <s v="Yuki Tabata"/>
    <n v="223"/>
    <n v="140"/>
    <s v="měkká vazba"/>
    <s v="Scifi &amp; Fantasy &amp; Horor"/>
    <n v="83"/>
    <n v="0.37219730941704038"/>
    <n v="0"/>
    <x v="0"/>
  </r>
  <r>
    <s v="22 Seconds"/>
    <s v="James Patterson"/>
    <n v="399"/>
    <n v="311"/>
    <s v="měkká vazba"/>
    <s v="Krimi &amp; thriller"/>
    <n v="88"/>
    <n v="0.22055137844611528"/>
    <n v="0"/>
    <x v="0"/>
  </r>
  <r>
    <s v="Křehká krása designu"/>
    <s v="Jana Zielinski"/>
    <n v="528"/>
    <n v="433"/>
    <s v="pevná vazba"/>
    <s v="Umění &amp; Kultura &amp; Hobby"/>
    <n v="95"/>
    <n v="0.17992424242424243"/>
    <n v="0"/>
    <x v="0"/>
  </r>
  <r>
    <s v="Mince posledních faraonů"/>
    <s v="Luděk Václav Wellner"/>
    <n v="329"/>
    <n v="283"/>
    <s v="měkká vazba"/>
    <s v="Psychologie &amp; Spiritualita &amp; Esoterika"/>
    <n v="46"/>
    <n v="0.1398176291793313"/>
    <n v="0"/>
    <x v="1"/>
  </r>
  <r>
    <s v="20th Victim"/>
    <s v="James Patterson"/>
    <n v="269"/>
    <n v="164"/>
    <s v="měkká vazba"/>
    <s v="Krimi &amp; thriller"/>
    <n v="105"/>
    <n v="0.3903345724907063"/>
    <n v="0"/>
    <x v="0"/>
  </r>
  <r>
    <s v="The Complete Book of Scales, Chords, Arpeggios"/>
    <s v="Willard Palmer"/>
    <n v="399"/>
    <n v="327"/>
    <s v="pevná vazba"/>
    <s v="Umění &amp; Kultura &amp; Hobby"/>
    <n v="72"/>
    <n v="0.18045112781954886"/>
    <n v="0"/>
    <x v="0"/>
  </r>
  <r>
    <s v="The New Tao of Warren Buffett"/>
    <s v="David Clark"/>
    <n v="627"/>
    <n v="495"/>
    <s v="pevná vazba"/>
    <s v="Ekonomie &amp; Naučné &amp; Věda"/>
    <n v="132"/>
    <n v="0.21052631578947367"/>
    <n v="0"/>
    <x v="1"/>
  </r>
  <r>
    <s v="Dungeons &amp; Dragons: Dungeon Club: Time to Party"/>
    <s v="Molly Knox Ostertag"/>
    <n v="443"/>
    <n v="346"/>
    <s v="pevná vazba"/>
    <s v="Scifi &amp; Fantasy &amp; Horor"/>
    <n v="97"/>
    <n v="0.21896162528216703"/>
    <n v="0"/>
    <x v="0"/>
  </r>
  <r>
    <s v="The Book of Fire: The moving, captivating and unmissable new novel from the author of THE BEEKEEPER OF ALEPPO"/>
    <s v="Christy Lefteri"/>
    <n v="268"/>
    <n v="177"/>
    <s v="měkká vazba"/>
    <s v="Beletrie"/>
    <n v="91"/>
    <n v="0.33955223880597013"/>
    <n v="0"/>
    <x v="0"/>
  </r>
  <r>
    <s v="Cutting It Short"/>
    <s v="Bohumil Hrabal"/>
    <n v="269"/>
    <n v="145"/>
    <s v="měkká vazba"/>
    <s v="Beletrie"/>
    <n v="124"/>
    <n v="0.46096654275092935"/>
    <n v="0"/>
    <x v="0"/>
  </r>
  <r>
    <s v="Život onlife"/>
    <s v="Michal Černý"/>
    <n v="224"/>
    <n v="179"/>
    <s v="měkká vazba"/>
    <s v="Ekonomie &amp; Naučné &amp; Věda"/>
    <n v="45"/>
    <n v="0.20089285714285715"/>
    <n v="0"/>
    <x v="1"/>
  </r>
  <r>
    <s v="Stella Maris"/>
    <s v="Cormac McCarthy"/>
    <n v="99"/>
    <n v="58"/>
    <s v="pevná vazba"/>
    <s v="Beletrie"/>
    <n v="41"/>
    <n v="0.41414141414141414"/>
    <n v="0"/>
    <x v="0"/>
  </r>
  <r>
    <s v="Drawing and Painting Fungi"/>
    <s v="Claire Kathleen Ward"/>
    <n v="825"/>
    <n v="710"/>
    <s v="měkká vazba"/>
    <s v="Umění &amp; Kultura &amp; Hobby"/>
    <n v="115"/>
    <n v="0.1393939393939394"/>
    <n v="0"/>
    <x v="0"/>
  </r>
  <r>
    <s v="Concrete Architecture"/>
    <s v="Sam Lubell"/>
    <n v="1781"/>
    <n v="1549"/>
    <s v="pevná vazba"/>
    <s v="Umění &amp; Kultura &amp; Hobby"/>
    <n v="232"/>
    <n v="0.13026389668725435"/>
    <n v="0"/>
    <x v="0"/>
  </r>
  <r>
    <s v="36 Streets"/>
    <s v="Napper T. R."/>
    <n v="289"/>
    <n v="199"/>
    <s v="měkká vazba"/>
    <s v="Scifi &amp; Fantasy &amp; Horor"/>
    <n v="90"/>
    <n v="0.31141868512110726"/>
    <n v="0"/>
    <x v="0"/>
  </r>
  <r>
    <s v="Dot Art: Sticker Seurat. Bathers at Asnieres"/>
    <s v="Slovart"/>
    <n v="389"/>
    <n v="311"/>
    <s v="měkká vazba"/>
    <s v="Umění &amp; Kultura &amp; Hobby"/>
    <n v="78"/>
    <n v="0.20051413881748073"/>
    <n v="0"/>
    <x v="0"/>
  </r>
  <r>
    <s v="Child of God"/>
    <s v="Cormac McCarthy"/>
    <n v="99"/>
    <n v="73"/>
    <s v="měkká vazba"/>
    <s v="Beletrie"/>
    <n v="26"/>
    <n v="0.26262626262626265"/>
    <n v="0"/>
    <x v="0"/>
  </r>
  <r>
    <s v="Tree of Death: Yomotsuhegui Vol. 1"/>
    <s v="Masasumi Kakizaki"/>
    <n v="357"/>
    <n v="271"/>
    <s v="měkká vazba"/>
    <s v="Scifi &amp; Fantasy &amp; Horor"/>
    <n v="86"/>
    <n v="0.24089635854341737"/>
    <n v="0"/>
    <x v="0"/>
  </r>
  <r>
    <s v="The Dubrovnik Book Club"/>
    <s v="Eva Glyn"/>
    <n v="294"/>
    <n v="179"/>
    <s v="měkká vazba"/>
    <s v="Krimi &amp; thriller"/>
    <n v="115"/>
    <n v="0.391156462585034"/>
    <n v="0"/>
    <x v="0"/>
  </r>
  <r>
    <s v="My Hero Academia 36"/>
    <s v="Kóhei Horikoši"/>
    <n v="266"/>
    <n v="226"/>
    <s v="měkká vazba"/>
    <s v="Scifi &amp; Fantasy &amp; Horor"/>
    <n v="40"/>
    <n v="0.15037593984962405"/>
    <n v="0"/>
    <x v="0"/>
  </r>
  <r>
    <s v="Fodor's Prague: With the Best of the Czech Republic"/>
    <s v="Fodor's Travel"/>
    <n v="529"/>
    <n v="339"/>
    <s v="měkká vazba"/>
    <s v="Ekonomie &amp; Naučné &amp; Věda"/>
    <n v="190"/>
    <n v="0.35916824196597352"/>
    <n v="0"/>
    <x v="1"/>
  </r>
  <r>
    <s v="Fatal Gate (The Gates of Good and Evil, 2)"/>
    <s v="Slovart"/>
    <n v="179"/>
    <n v="138"/>
    <s v="měkká vazba"/>
    <s v="Scifi &amp; Fantasy &amp; Horor"/>
    <n v="41"/>
    <n v="0.22905027932960895"/>
    <n v="0"/>
    <x v="0"/>
  </r>
  <r>
    <s v="Make It Modern: A History of Art in the 20th Century"/>
    <s v="Taylor Brandon"/>
    <n v="1199"/>
    <n v="707"/>
    <s v="pevná vazba"/>
    <s v="Historie &amp; války"/>
    <n v="492"/>
    <n v="0.41034195162635528"/>
    <n v="0"/>
    <x v="1"/>
  </r>
  <r>
    <s v="Master Slave Husband Wife: An epic journey from slavery to freedom - A NEW YORKER BOOK OF THE YEAR"/>
    <s v="Ilyon Woo"/>
    <n v="294"/>
    <n v="203"/>
    <s v="měkká vazba"/>
    <s v="Beletrie"/>
    <n v="91"/>
    <n v="0.30952380952380953"/>
    <n v="0"/>
    <x v="0"/>
  </r>
  <r>
    <s v="Wonder of the Woodlands"/>
    <s v="Random House"/>
    <n v="707"/>
    <n v="551"/>
    <s v="pevná vazba"/>
    <s v="Umění &amp; Kultura &amp; Hobby"/>
    <n v="156"/>
    <n v="0.22065063649222066"/>
    <n v="0"/>
    <x v="0"/>
  </r>
  <r>
    <s v="PlantYou"/>
    <s v="Carleigh Bodrug"/>
    <n v="738"/>
    <n v="627"/>
    <s v="pevná vazba"/>
    <s v="Vaření &amp; lifestyle"/>
    <n v="111"/>
    <n v="0.15040650406504066"/>
    <n v="0"/>
    <x v="0"/>
  </r>
  <r>
    <s v="Inspiring Family Homes. Family-friendly Interiors &amp; Design"/>
    <s v="MilK Magazine"/>
    <n v="1334"/>
    <n v="1134"/>
    <s v="pevná vazba"/>
    <s v="Umění &amp; Kultura &amp; Hobby"/>
    <n v="200"/>
    <n v="0.14992503748125938"/>
    <n v="0"/>
    <x v="0"/>
  </r>
  <r>
    <s v="Runaway Jury"/>
    <s v="Slovart"/>
    <n v="169"/>
    <n v="142"/>
    <s v="pevná vazba"/>
    <s v="Krimi &amp; thriller"/>
    <n v="27"/>
    <n v="0.15976331360946747"/>
    <n v="0"/>
    <x v="0"/>
  </r>
  <r>
    <s v="The Invisible Man"/>
    <s v="Herbert George Wells"/>
    <n v="279"/>
    <n v="184"/>
    <s v="měkká vazba"/>
    <s v="Scifi &amp; Fantasy &amp; Horor"/>
    <n v="95"/>
    <n v="0.34050179211469533"/>
    <n v="0"/>
    <x v="0"/>
  </r>
  <r>
    <n v="1979"/>
    <s v="Val McDermidová"/>
    <n v="241"/>
    <n v="152"/>
    <s v="měkká vazba"/>
    <s v="Krimi &amp; thriller"/>
    <n v="89"/>
    <n v="0.36929460580912865"/>
    <n v="0"/>
    <x v="0"/>
  </r>
  <r>
    <s v="Pilgrims Way"/>
    <s v="Abdulrazak Gurnah"/>
    <n v="268"/>
    <n v="145"/>
    <s v="měkká vazba"/>
    <s v="Beletrie"/>
    <n v="123"/>
    <n v="0.45895522388059701"/>
    <n v="0"/>
    <x v="0"/>
  </r>
  <r>
    <s v="The Art of Godzilla x Kong: The New Empire"/>
    <s v="James Mottram"/>
    <n v="1423"/>
    <n v="1266"/>
    <s v="pevná vazba"/>
    <s v="Umění &amp; Kultura &amp; Hobby"/>
    <n v="157"/>
    <n v="0.11033028812368235"/>
    <n v="0"/>
    <x v="0"/>
  </r>
  <r>
    <s v="Unreliable Man"/>
    <s v="Jostein Gaarder"/>
    <n v="241"/>
    <n v="145"/>
    <s v="měkká vazba"/>
    <s v="Beletrie"/>
    <n v="96"/>
    <n v="0.39834024896265557"/>
    <n v="0"/>
    <x v="0"/>
  </r>
  <r>
    <s v="Du Pont Gardens of the Brandywine Valley"/>
    <s v="McDowell Marta"/>
    <n v="1390"/>
    <n v="1251"/>
    <s v="pevná vazba"/>
    <s v="Umění &amp; Kultura &amp; Hobby"/>
    <n v="139"/>
    <n v="0.1"/>
    <n v="0"/>
    <x v="0"/>
  </r>
  <r>
    <s v="Garden Wonderland"/>
    <s v="Julie Chai"/>
    <n v="790"/>
    <n v="506"/>
    <s v="pevná vazba"/>
    <s v="Psychologie &amp; Spiritualita &amp; Esoterika"/>
    <n v="284"/>
    <n v="0.35949367088607592"/>
    <n v="0"/>
    <x v="1"/>
  </r>
  <r>
    <s v="The Social Brain"/>
    <s v="Samantha Rockey"/>
    <n v="312"/>
    <n v="278"/>
    <s v="měkká vazba"/>
    <s v="Ekonomie &amp; Naučné &amp; Věda"/>
    <n v="34"/>
    <n v="0.10897435897435898"/>
    <n v="0"/>
    <x v="1"/>
  </r>
  <r>
    <s v="Čtyři vichry"/>
    <s v="Kristin Hannahová"/>
    <n v="446"/>
    <n v="361"/>
    <s v="pevná vazba"/>
    <s v="Beletrie"/>
    <n v="85"/>
    <n v="0.1905829596412556"/>
    <n v="0"/>
    <x v="0"/>
  </r>
  <r>
    <s v="Thief Liar Lady"/>
    <s v="D. L. Soria"/>
    <n v="294"/>
    <n v="235"/>
    <s v="měkká vazba"/>
    <s v="Scifi &amp; Fantasy &amp; Horor"/>
    <n v="59"/>
    <n v="0.20068027210884354"/>
    <n v="0"/>
    <x v="0"/>
  </r>
  <r>
    <s v="World of Warcraft: Exploring Azeroth - The Eastern Kingdoms"/>
    <s v="Titan Books"/>
    <n v="706"/>
    <n v="565"/>
    <s v="pevná vazba"/>
    <s v="Scifi &amp; Fantasy &amp; Horor"/>
    <n v="141"/>
    <n v="0.19971671388101983"/>
    <n v="0"/>
    <x v="0"/>
  </r>
  <r>
    <s v="The Passenger"/>
    <s v="Cormac McCarthy"/>
    <n v="99"/>
    <n v="65"/>
    <s v="měkká vazba"/>
    <s v="Beletrie"/>
    <n v="34"/>
    <n v="0.34343434343434343"/>
    <n v="0"/>
    <x v="0"/>
  </r>
  <r>
    <s v="Mindwandering"/>
    <s v="Moshe Bar"/>
    <n v="312"/>
    <n v="275"/>
    <s v="měkká vazba"/>
    <s v="Ekonomie &amp; Naučné &amp; Věda"/>
    <n v="37"/>
    <n v="0.11858974358974358"/>
    <n v="0"/>
    <x v="1"/>
  </r>
  <r>
    <s v="Guide to Diabetes"/>
    <s v="Slovart"/>
    <n v="149"/>
    <n v="127"/>
    <s v="měkká vazba"/>
    <s v="Vaření &amp; lifestyle"/>
    <n v="22"/>
    <n v="0.1476510067114094"/>
    <n v="0"/>
    <x v="0"/>
  </r>
  <r>
    <s v="The Colonel and the Eunuch"/>
    <s v="Mai Jia"/>
    <n v="472"/>
    <n v="302"/>
    <s v="měkká vazba"/>
    <s v="Beletrie"/>
    <n v="170"/>
    <n v="0.36016949152542371"/>
    <n v="0"/>
    <x v="0"/>
  </r>
  <r>
    <s v="Gardener's Son"/>
    <s v="Cormac McCarthy"/>
    <n v="99"/>
    <n v="68"/>
    <s v="měkká vazba"/>
    <s v="Beletrie"/>
    <n v="31"/>
    <n v="0.31313131313131315"/>
    <n v="0"/>
    <x v="0"/>
  </r>
  <r>
    <s v="Alicia en el país de las maravillas BOX"/>
    <s v="Lewis Carroll"/>
    <n v="751"/>
    <n v="556"/>
    <s v="měkká vazba"/>
    <s v="Psychologie &amp; Spiritualita &amp; Esoterika"/>
    <n v="195"/>
    <n v="0.2596537949400799"/>
    <n v="0"/>
    <x v="1"/>
  </r>
  <r>
    <s v="Putting Out Of Your Mind"/>
    <s v="Dr. Bob Rotella"/>
    <n v="295"/>
    <n v="186"/>
    <s v="měkká vazba"/>
    <s v="Ekonomie &amp; Naučné &amp; Věda"/>
    <n v="109"/>
    <n v="0.36949152542372882"/>
    <n v="0"/>
    <x v="1"/>
  </r>
  <r>
    <s v="Elena: Mračna nad turnajem"/>
    <s v="Nele Neuhausová"/>
    <n v="223"/>
    <n v="89"/>
    <s v="měkká vazba"/>
    <s v="Romantika &amp; Erotika"/>
    <n v="134"/>
    <n v="0.60089686098654704"/>
    <n v="0"/>
    <x v="0"/>
  </r>
  <r>
    <s v="How to Enjoy Architecture"/>
    <s v="Charles Holland"/>
    <n v="447"/>
    <n v="375"/>
    <s v="pevná vazba"/>
    <s v="Umění &amp; Kultura &amp; Hobby"/>
    <n v="72"/>
    <n v="0.16107382550335569"/>
    <n v="0"/>
    <x v="0"/>
  </r>
  <r>
    <s v="Pain: What It Is, Why It Happens and How to Cope"/>
    <s v="Slovart"/>
    <n v="329"/>
    <n v="237"/>
    <s v="měkká vazba"/>
    <s v="Vaření &amp; lifestyle"/>
    <n v="92"/>
    <n v="0.2796352583586626"/>
    <n v="0"/>
    <x v="0"/>
  </r>
  <r>
    <s v="How to Find Love"/>
    <s v="The School of Life Press"/>
    <n v="268"/>
    <n v="185"/>
    <s v="pevná vazba"/>
    <s v="Ekonomie &amp; Naučné &amp; Věda"/>
    <n v="83"/>
    <n v="0.30970149253731344"/>
    <n v="0"/>
    <x v="1"/>
  </r>
  <r>
    <s v="Money: A User’s Guide"/>
    <s v="Laura Whateley"/>
    <n v="268"/>
    <n v="233"/>
    <s v="měkká vazba"/>
    <s v="Ekonomie &amp; Naučné &amp; Věda"/>
    <n v="35"/>
    <n v="0.13059701492537312"/>
    <n v="0"/>
    <x v="1"/>
  </r>
  <r>
    <s v="11+ Essentials Non-verbal Reasoning Practice Papers Book 1"/>
    <s v="Eleven Plus Exams"/>
    <n v="325"/>
    <n v="218"/>
    <s v="měkká vazba"/>
    <s v="Ekonomie &amp; Naučné &amp; Věda"/>
    <n v="107"/>
    <n v="0.32923076923076922"/>
    <n v="0"/>
    <x v="1"/>
  </r>
  <r>
    <s v="Italia con gusto e amore"/>
    <s v="Annette Canini Daems"/>
    <n v="1240"/>
    <n v="769"/>
    <s v="pevná vazba"/>
    <s v="Vaření &amp; lifestyle"/>
    <n v="471"/>
    <n v="0.37983870967741934"/>
    <n v="0"/>
    <x v="0"/>
  </r>
  <r>
    <s v="North"/>
    <s v="Seamus Heaney"/>
    <n v="384"/>
    <n v="253"/>
    <s v="měkká vazba"/>
    <s v="Beletrie"/>
    <n v="131"/>
    <n v="0.34114583333333331"/>
    <n v="0"/>
    <x v="0"/>
  </r>
  <r>
    <s v="Who She Was"/>
    <s v="Tony Parsons"/>
    <n v="268"/>
    <n v="228"/>
    <s v="měkká vazba"/>
    <s v="Krimi &amp; thriller"/>
    <n v="40"/>
    <n v="0.14925373134328357"/>
    <n v="0"/>
    <x v="0"/>
  </r>
  <r>
    <s v="Cats of the World"/>
    <s v="Hannah Shaw"/>
    <n v="752"/>
    <n v="511"/>
    <s v="pevná vazba"/>
    <s v="Ekonomie &amp; Naučné &amp; Věda"/>
    <n v="241"/>
    <n v="0.32047872340425532"/>
    <n v="0"/>
    <x v="1"/>
  </r>
  <r>
    <s v="Nápadník do informatiky"/>
    <s v="Martin Pokorný"/>
    <n v="197"/>
    <n v="136"/>
    <s v="měkká vazba"/>
    <s v="Ekonomie &amp; Naučné &amp; Věda"/>
    <n v="61"/>
    <n v="0.30964467005076141"/>
    <n v="0"/>
    <x v="1"/>
  </r>
  <r>
    <s v="The Package Design Book 6"/>
    <s v="Taschen"/>
    <n v="1749"/>
    <n v="1487"/>
    <s v="pevná vazba"/>
    <s v="Umění &amp; Kultura &amp; Hobby"/>
    <n v="262"/>
    <n v="0.14979988564894225"/>
    <n v="0"/>
    <x v="0"/>
  </r>
  <r>
    <s v="The Sandman: Dream Hunters, Prose Version"/>
    <s v="Neil Gaiman"/>
    <n v="449"/>
    <n v="395"/>
    <s v="pevná vazba"/>
    <s v="Scifi &amp; Fantasy &amp; Horor"/>
    <n v="54"/>
    <n v="0.12026726057906459"/>
    <n v="0"/>
    <x v="0"/>
  </r>
  <r>
    <s v="Much Ado About Nothing"/>
    <s v="William Shakespeare"/>
    <n v="329"/>
    <n v="234"/>
    <s v="pevná vazba"/>
    <s v="Beletrie"/>
    <n v="95"/>
    <n v="0.28875379939209728"/>
    <n v="0"/>
    <x v="0"/>
  </r>
  <r>
    <s v="Stella Maris"/>
    <s v="Cormac McCarthy"/>
    <n v="99"/>
    <n v="75"/>
    <s v="měkká vazba"/>
    <s v="Beletrie"/>
    <n v="24"/>
    <n v="0.24242424242424243"/>
    <n v="0"/>
    <x v="0"/>
  </r>
  <r>
    <s v="Leonard Cohen: The Mystical Roots of Genius"/>
    <s v="Harry Freedman"/>
    <n v="312"/>
    <n v="159"/>
    <s v="měkká vazba"/>
    <s v="Beletrie"/>
    <n v="153"/>
    <n v="0.49038461538461536"/>
    <n v="0"/>
    <x v="0"/>
  </r>
  <r>
    <s v="The Betrayal of Anne Frank"/>
    <s v="Rosemary Sullivan"/>
    <n v="402"/>
    <n v="306"/>
    <s v="měkká vazba"/>
    <s v="Historie &amp; války"/>
    <n v="96"/>
    <n v="0.23880597014925373"/>
    <n v="0"/>
    <x v="1"/>
  </r>
  <r>
    <s v="Simply Quantum Physics"/>
    <s v="Dorling Kindersley"/>
    <n v="399"/>
    <n v="327"/>
    <s v="pevná vazba"/>
    <s v="Ekonomie &amp; Naučné &amp; Věda"/>
    <n v="72"/>
    <n v="0.18045112781954886"/>
    <n v="0"/>
    <x v="1"/>
  </r>
  <r>
    <s v="The Passenger"/>
    <s v="Cormac McCarthy"/>
    <n v="99"/>
    <n v="75"/>
    <s v="měkká vazba"/>
    <s v="Beletrie"/>
    <n v="24"/>
    <n v="0.24242424242424243"/>
    <n v="0"/>
    <x v="0"/>
  </r>
  <r>
    <s v="The President’s Daughter"/>
    <s v="President Bill Clinton"/>
    <n v="269"/>
    <n v="148"/>
    <s v="měkká vazba"/>
    <s v="Krimi &amp; thriller"/>
    <n v="121"/>
    <n v="0.44981412639405205"/>
    <n v="0"/>
    <x v="0"/>
  </r>
  <r>
    <s v="50 Political Ideas You Really Need to Know"/>
    <s v="Ben Dupré"/>
    <n v="268"/>
    <n v="198"/>
    <s v="měkká vazba"/>
    <s v="Ekonomie &amp; Naučné &amp; Věda"/>
    <n v="70"/>
    <n v="0.26119402985074625"/>
    <n v="0"/>
    <x v="1"/>
  </r>
  <r>
    <s v="The Children of the Anthropocene: Stories from the Young People at the Heart of the Climate Crisis"/>
    <s v="Slovart"/>
    <n v="268"/>
    <n v="180"/>
    <s v="měkká vazba"/>
    <s v="Ekonomie &amp; Naučné &amp; Věda"/>
    <n v="88"/>
    <n v="0.32835820895522388"/>
    <n v="0"/>
    <x v="1"/>
  </r>
  <r>
    <s v="The Chancellor: The Remarkable Odyssey of Angela Merkel"/>
    <s v="Marton Kati"/>
    <n v="329"/>
    <n v="217"/>
    <s v="měkká vazba"/>
    <s v="Beletrie"/>
    <n v="112"/>
    <n v="0.34042553191489361"/>
    <n v="0"/>
    <x v="0"/>
  </r>
  <r>
    <s v="1000 Deadstock Sneakers: The Dream Collection"/>
    <s v="Francois Chevalier"/>
    <n v="1990"/>
    <n v="1592"/>
    <s v="pevná vazba"/>
    <s v="Umění &amp; Kultura &amp; Hobby"/>
    <n v="398"/>
    <n v="0.2"/>
    <n v="0"/>
    <x v="0"/>
  </r>
  <r>
    <s v="Adriatico"/>
    <s v="Paola Bacchia"/>
    <n v="797"/>
    <n v="614"/>
    <s v="pevná vazba"/>
    <s v="Vaření &amp; lifestyle"/>
    <n v="183"/>
    <n v="0.22961104140526975"/>
    <n v="0"/>
    <x v="0"/>
  </r>
  <r>
    <s v="Matrix"/>
    <s v="Lauren Groff"/>
    <n v="299"/>
    <n v="212"/>
    <s v="měkká vazba"/>
    <s v="Beletrie"/>
    <n v="87"/>
    <n v="0.29096989966555181"/>
    <n v="0"/>
    <x v="0"/>
  </r>
  <r>
    <s v="The Night Before Christmas (DI James Walker series, Book 4)"/>
    <s v="Pine Alex"/>
    <n v="269"/>
    <n v="159"/>
    <s v="měkká vazba"/>
    <s v="Krimi &amp; thriller"/>
    <n v="110"/>
    <n v="0.40892193308550184"/>
    <n v="0"/>
    <x v="0"/>
  </r>
  <r>
    <s v="Should We Stay or Should We Go"/>
    <s v="Lionel Shriverová"/>
    <n v="250"/>
    <n v="120"/>
    <s v="měkká vazba"/>
    <s v="Ekonomie &amp; Naučné &amp; Věda"/>
    <n v="130"/>
    <n v="0.52"/>
    <n v="0"/>
    <x v="1"/>
  </r>
  <r>
    <s v="Cities of the Plain"/>
    <s v="Cormac McCarthy"/>
    <n v="99"/>
    <n v="70"/>
    <s v="měkká vazba"/>
    <s v="Beletrie"/>
    <n v="29"/>
    <n v="0.29292929292929293"/>
    <n v="0"/>
    <x v="0"/>
  </r>
  <r>
    <s v="The Ark Sakura"/>
    <s v="Abe Kóbó"/>
    <n v="268"/>
    <n v="188"/>
    <s v="měkká vazba"/>
    <s v="Scifi &amp; Fantasy &amp; Horor"/>
    <n v="80"/>
    <n v="0.29850746268656714"/>
    <n v="0"/>
    <x v="0"/>
  </r>
  <r>
    <s v="Momenticon"/>
    <s v="Andrew Caldecott"/>
    <n v="469"/>
    <n v="272"/>
    <s v="měkká vazba"/>
    <s v="Scifi &amp; Fantasy &amp; Horor"/>
    <n v="197"/>
    <n v="0.42004264392324092"/>
    <n v="0"/>
    <x v="0"/>
  </r>
  <r>
    <s v="Golden Kamuy 3"/>
    <s v="Satoru Noda"/>
    <n v="268"/>
    <n v="182"/>
    <s v="měkká vazba"/>
    <s v="Scifi &amp; Fantasy &amp; Horor"/>
    <n v="86"/>
    <n v="0.32089552238805968"/>
    <n v="0"/>
    <x v="0"/>
  </r>
  <r>
    <s v="Henri Rousseau aneb Složitá Celníkova cesta do Čech"/>
    <s v="Nikolaj Savický"/>
    <n v="327"/>
    <n v="232"/>
    <s v="pevná vazba"/>
    <s v="Umění &amp; Kultura &amp; Hobby"/>
    <n v="95"/>
    <n v="0.29051987767584098"/>
    <n v="0"/>
    <x v="0"/>
  </r>
  <r>
    <s v="Golden Kamuy 6"/>
    <s v="Satoru Noda"/>
    <n v="268"/>
    <n v="201"/>
    <s v="měkká vazba"/>
    <s v="Scifi &amp; Fantasy &amp; Horor"/>
    <n v="67"/>
    <n v="0.25"/>
    <n v="0"/>
    <x v="0"/>
  </r>
  <r>
    <s v="The fifth mountain"/>
    <s v="Slovart"/>
    <n v="199"/>
    <n v="111"/>
    <s v="měkká vazba"/>
    <s v="Beletrie"/>
    <n v="88"/>
    <n v="0.44221105527638194"/>
    <n v="0"/>
    <x v="0"/>
  </r>
  <r>
    <s v="Precipice"/>
    <s v="Robert Harris"/>
    <n v="650"/>
    <n v="449"/>
    <s v="pevná vazba"/>
    <s v="Krimi &amp; thriller"/>
    <n v="201"/>
    <n v="0.30923076923076925"/>
    <n v="0"/>
    <x v="0"/>
  </r>
  <r>
    <s v="Earth, Sky &amp; Water"/>
    <s v="Mette Lange"/>
    <n v="867"/>
    <n v="676"/>
    <s v="pevná vazba"/>
    <s v="Umění &amp; Kultura &amp; Hobby"/>
    <n v="191"/>
    <n v="0.22029988465974626"/>
    <n v="0"/>
    <x v="0"/>
  </r>
  <r>
    <s v="Short Cuts: Maths: Navigate Your Way Through the Big Ideas"/>
    <s v="Katie Steckles"/>
    <n v="402"/>
    <n v="277"/>
    <s v="pevná vazba"/>
    <s v="Ekonomie &amp; Naučné &amp; Věda"/>
    <n v="125"/>
    <n v="0.31094527363184077"/>
    <n v="0"/>
    <x v="1"/>
  </r>
  <r>
    <s v="Robert Frank: Trolley — New Orleans"/>
    <s v="Slovart"/>
    <n v="359"/>
    <n v="316"/>
    <s v="měkká vazba"/>
    <s v="Umění &amp; Kultura &amp; Hobby"/>
    <n v="43"/>
    <n v="0.11977715877437325"/>
    <n v="0"/>
    <x v="0"/>
  </r>
  <r>
    <s v="Tiny Living Spaces"/>
    <s v="Lisa Baker"/>
    <n v="1155"/>
    <n v="959"/>
    <s v="pevná vazba"/>
    <s v="Umění &amp; Kultura &amp; Hobby"/>
    <n v="196"/>
    <n v="0.16969696969696971"/>
    <n v="0"/>
    <x v="0"/>
  </r>
  <r>
    <s v="How to Eat (And Still Lose Weight)"/>
    <s v="Jenkinson Andrew"/>
    <n v="561"/>
    <n v="432"/>
    <s v="pevná vazba"/>
    <s v="Vaření &amp; lifestyle"/>
    <n v="129"/>
    <n v="0.22994652406417113"/>
    <n v="0"/>
    <x v="0"/>
  </r>
  <r>
    <s v="Syndicate"/>
    <s v="Felix Francis"/>
    <n v="591"/>
    <n v="467"/>
    <s v="pevná vazba"/>
    <s v="Krimi &amp; thriller"/>
    <n v="124"/>
    <n v="0.20981387478849409"/>
    <n v="0"/>
    <x v="0"/>
  </r>
  <r>
    <s v="The Inner Clock: Living in Sync With Our Circadian Rhythms"/>
    <s v="Lynne Peeplesová"/>
    <n v="473"/>
    <n v="350"/>
    <s v="měkká vazba"/>
    <s v="Psychologie &amp; Spiritualita &amp; Esoterika"/>
    <n v="123"/>
    <n v="0.26004228329809725"/>
    <n v="0"/>
    <x v="1"/>
  </r>
  <r>
    <s v="The War Came To Us : Life and Death in Ukraine - Updated Illustrated Edition"/>
    <s v="Christopher Miller"/>
    <n v="349"/>
    <n v="251"/>
    <s v="měkká vazba"/>
    <s v="Historie &amp; války"/>
    <n v="98"/>
    <n v="0.28080229226361031"/>
    <n v="0"/>
    <x v="1"/>
  </r>
  <r>
    <s v="Fevered Planet"/>
    <s v="John Vidal"/>
    <n v="312"/>
    <n v="281"/>
    <s v="měkká vazba"/>
    <s v="Ekonomie &amp; Naučné &amp; Věda"/>
    <n v="31"/>
    <n v="9.9358974358974353E-2"/>
    <n v="0"/>
    <x v="1"/>
  </r>
  <r>
    <s v="Andy Warhol"/>
    <s v="Robert Shore"/>
    <n v="429"/>
    <n v="326"/>
    <s v="pevná vazba"/>
    <s v="Umění &amp; Kultura &amp; Hobby"/>
    <n v="103"/>
    <n v="0.2400932400932401"/>
    <n v="0"/>
    <x v="0"/>
  </r>
  <r>
    <s v="Ways of Drawing: Artists’ Perspectives and Practices"/>
    <s v="Claudia Tobin"/>
    <n v="799"/>
    <n v="655"/>
    <s v="měkká vazba"/>
    <s v="Umění &amp; Kultura &amp; Hobby"/>
    <n v="144"/>
    <n v="0.18022528160200249"/>
    <n v="0"/>
    <x v="0"/>
  </r>
  <r>
    <s v="Street Life. The Street in Art from Kirchner to Streuli"/>
    <s v="Rene Zechlin"/>
    <n v="1290"/>
    <n v="993"/>
    <s v="pevná vazba"/>
    <s v="Umění &amp; Kultura &amp; Hobby"/>
    <n v="297"/>
    <n v="0.23023255813953489"/>
    <n v="0"/>
    <x v="0"/>
  </r>
  <r>
    <s v="Blindness"/>
    <s v="Jose Saramago"/>
    <n v="295"/>
    <n v="298"/>
    <s v="měkká vazba"/>
    <s v="Scifi &amp; Fantasy &amp; Horor"/>
    <n v="-3"/>
    <n v="-1.0169491525423728E-2"/>
    <n v="0"/>
    <x v="0"/>
  </r>
  <r>
    <s v="Audio Erotica: Hi-Fi brochures 1950s-1980s"/>
    <s v="Jonny Trunk"/>
    <n v="840"/>
    <n v="504"/>
    <s v="měkká vazba"/>
    <s v="Umění &amp; Kultura &amp; Hobby"/>
    <n v="336"/>
    <n v="0.4"/>
    <n v="0"/>
    <x v="0"/>
  </r>
  <r>
    <s v="Mapmatics"/>
    <s v="Paulina Rowinska"/>
    <n v="473"/>
    <n v="369"/>
    <s v="měkká vazba"/>
    <s v="Ekonomie &amp; Naučné &amp; Věda"/>
    <n v="104"/>
    <n v="0.21987315010570824"/>
    <n v="0"/>
    <x v="1"/>
  </r>
  <r>
    <s v="On the Origin of Time"/>
    <s v="Thomas Hertog"/>
    <n v="294"/>
    <n v="226"/>
    <s v="měkká vazba"/>
    <s v="Ekonomie &amp; Naučné &amp; Věda"/>
    <n v="68"/>
    <n v="0.23129251700680273"/>
    <n v="0"/>
    <x v="1"/>
  </r>
  <r>
    <s v="The Edge"/>
    <s v="David Baldacci"/>
    <n v="268"/>
    <n v="193"/>
    <s v="měkká vazba"/>
    <s v="Krimi &amp; thriller"/>
    <n v="75"/>
    <n v="0.27985074626865669"/>
    <n v="0"/>
    <x v="0"/>
  </r>
  <r>
    <s v="Scotland Yard"/>
    <s v="Simon Read"/>
    <n v="726"/>
    <n v="537"/>
    <s v="pevná vazba"/>
    <s v="Beletrie"/>
    <n v="189"/>
    <n v="0.26033057851239672"/>
    <n v="0"/>
    <x v="0"/>
  </r>
  <r>
    <s v="The Book of Hours"/>
    <s v="Reiner Maria Rilke"/>
    <n v="760"/>
    <n v="502"/>
    <s v="pevná vazba"/>
    <s v="Beletrie"/>
    <n v="258"/>
    <n v="0.33947368421052632"/>
    <n v="0"/>
    <x v="0"/>
  </r>
  <r>
    <s v="The Perfection Trap"/>
    <s v="Thomas Curran"/>
    <n v="312"/>
    <n v="234"/>
    <s v="měkká vazba"/>
    <s v="Psychologie &amp; Spiritualita &amp; Esoterika"/>
    <n v="78"/>
    <n v="0.25"/>
    <n v="0"/>
    <x v="1"/>
  </r>
  <r>
    <s v="Encyklopedický slovník teraristiky a herpetelogie"/>
    <s v="David Hegner"/>
    <n v="268"/>
    <n v="220"/>
    <s v="měkká vazba"/>
    <s v="Ekonomie &amp; Naučné &amp; Věda"/>
    <n v="48"/>
    <n v="0.17910447761194029"/>
    <n v="0"/>
    <x v="1"/>
  </r>
  <r>
    <s v="Dark Gathering 1"/>
    <s v="Kenichi Kondo"/>
    <n v="232"/>
    <n v="186"/>
    <s v="měkká vazba"/>
    <s v="Scifi &amp; Fantasy &amp; Horor"/>
    <n v="46"/>
    <n v="0.19827586206896552"/>
    <n v="0"/>
    <x v="0"/>
  </r>
  <r>
    <s v="Unfolding: The Paper Art and Science of Matthew Shlian"/>
    <s v="Diana Gaston"/>
    <n v="1020"/>
    <n v="857"/>
    <s v="pevná vazba"/>
    <s v="Umění &amp; Kultura &amp; Hobby"/>
    <n v="163"/>
    <n v="0.15980392156862744"/>
    <n v="0"/>
    <x v="0"/>
  </r>
  <r>
    <s v="James"/>
    <s v="Percival Everett"/>
    <n v="591"/>
    <n v="491"/>
    <s v="pevná vazba"/>
    <s v="Beletrie"/>
    <n v="100"/>
    <n v="0.16920473773265651"/>
    <n v="0"/>
    <x v="0"/>
  </r>
  <r>
    <s v="The Burial at Thebes"/>
    <s v="Seamus Heaney"/>
    <n v="325"/>
    <n v="273"/>
    <s v="měkká vazba"/>
    <s v="Beletrie"/>
    <n v="52"/>
    <n v="0.16"/>
    <n v="0"/>
    <x v="0"/>
  </r>
  <r>
    <s v="Girl, Forgotten"/>
    <s v="Karin Slaughter"/>
    <n v="241"/>
    <n v="164"/>
    <s v="měkká vazba"/>
    <s v="Krimi &amp; thriller"/>
    <n v="77"/>
    <n v="0.31950207468879666"/>
    <n v="0"/>
    <x v="0"/>
  </r>
  <r>
    <s v="How Death Becomes Life"/>
    <s v="Joshua Mezrich"/>
    <n v="329"/>
    <n v="234"/>
    <s v="měkká vazba"/>
    <s v="Beletrie"/>
    <n v="95"/>
    <n v="0.28875379939209728"/>
    <n v="0"/>
    <x v="0"/>
  </r>
  <r>
    <s v="The Problem of Susan and Other Stories"/>
    <s v="Neil Gaiman"/>
    <n v="459"/>
    <n v="409"/>
    <s v="pevná vazba"/>
    <s v="Scifi &amp; Fantasy &amp; Horor"/>
    <n v="50"/>
    <n v="0.10893246187363835"/>
    <n v="0"/>
    <x v="0"/>
  </r>
  <r>
    <s v="In Ascension"/>
    <s v="Martin MacInnes"/>
    <n v="268"/>
    <n v="188"/>
    <s v="měkká vazba"/>
    <s v="Beletrie"/>
    <n v="80"/>
    <n v="0.29850746268656714"/>
    <n v="0"/>
    <x v="0"/>
  </r>
  <r>
    <s v="Beauty of Your Face"/>
    <s v="Sahar Mustafah"/>
    <n v="289"/>
    <n v="179"/>
    <s v="měkká vazba"/>
    <s v="Beletrie"/>
    <n v="110"/>
    <n v="0.38062283737024222"/>
    <n v="0"/>
    <x v="0"/>
  </r>
  <r>
    <s v="Green Dot"/>
    <s v="Madeleine Gray"/>
    <n v="402"/>
    <n v="285"/>
    <s v="měkká vazba"/>
    <s v="Beletrie"/>
    <n v="117"/>
    <n v="0.29104477611940299"/>
    <n v="0"/>
    <x v="0"/>
  </r>
  <r>
    <s v="Just This"/>
    <s v="Richard Rohr"/>
    <n v="354"/>
    <n v="269"/>
    <s v="měkká vazba"/>
    <s v="Psychologie &amp; Spiritualita &amp; Esoterika"/>
    <n v="85"/>
    <n v="0.24011299435028249"/>
    <n v="0"/>
    <x v="1"/>
  </r>
  <r>
    <s v="Leonardo da Vinci and Anatomy"/>
    <s v="Pascal Brioist"/>
    <n v="707"/>
    <n v="665"/>
    <s v="měkká vazba"/>
    <s v="Umění &amp; Kultura &amp; Hobby"/>
    <n v="42"/>
    <n v="5.9405940594059403E-2"/>
    <n v="0"/>
    <x v="0"/>
  </r>
  <r>
    <s v="Payback in Death"/>
    <s v="J.D. Robb"/>
    <n v="268"/>
    <n v="115"/>
    <s v="měkká vazba"/>
    <s v="Krimi &amp; thriller"/>
    <n v="153"/>
    <n v="0.57089552238805974"/>
    <n v="0"/>
    <x v="0"/>
  </r>
  <r>
    <s v="Uchem jehly 2"/>
    <s v="Zbigniew Czendlik"/>
    <n v="311"/>
    <n v="249"/>
    <s v="pevná vazba"/>
    <s v="Psychologie &amp; Spiritualita &amp; Esoterika"/>
    <n v="62"/>
    <n v="0.19935691318327975"/>
    <n v="0"/>
    <x v="1"/>
  </r>
  <r>
    <s v="The Invisible Man"/>
    <s v="Herbert George Wells"/>
    <n v="294"/>
    <n v="232"/>
    <s v="pevná vazba"/>
    <s v="Krimi &amp; thriller"/>
    <n v="62"/>
    <n v="0.21088435374149661"/>
    <n v="0"/>
    <x v="0"/>
  </r>
  <r>
    <s v="Závazky z právních jednání podle občanského zákoníku: Komentář k § 1721-2893 podle stavu k 1.4.2017"/>
    <s v="Josef Fiala"/>
    <n v="2676"/>
    <n v="2007"/>
    <s v="pevná vazba"/>
    <s v="Ekonomie &amp; Naučné &amp; Věda"/>
    <n v="669"/>
    <n v="0.25"/>
    <n v="0"/>
    <x v="1"/>
  </r>
  <r>
    <s v="Love Yourself Like Your Life Depends on It"/>
    <s v="Kamal Ravikant"/>
    <n v="295"/>
    <n v="195"/>
    <s v="měkká vazba"/>
    <s v="Vaření &amp; lifestyle"/>
    <n v="100"/>
    <n v="0.33898305084745761"/>
    <n v="0"/>
    <x v="0"/>
  </r>
  <r>
    <s v="Such a Pretty Smile"/>
    <s v="Kristi DeMeester"/>
    <n v="259"/>
    <n v="168"/>
    <s v="měkká vazba"/>
    <s v="Krimi &amp; thriller"/>
    <n v="91"/>
    <n v="0.35135135135135137"/>
    <n v="0"/>
    <x v="0"/>
  </r>
  <r>
    <s v="Held"/>
    <s v="Anne Michaels"/>
    <n v="294"/>
    <n v="162"/>
    <s v="měkká vazba"/>
    <s v="Beletrie"/>
    <n v="132"/>
    <n v="0.44897959183673469"/>
    <n v="0"/>
    <x v="0"/>
  </r>
  <r>
    <s v="Rebel Music: Bob Marley &amp; Roots Reggae"/>
    <s v="Kate Simon"/>
    <n v="1155"/>
    <n v="912"/>
    <s v="pevná vazba"/>
    <s v="Beletrie"/>
    <n v="243"/>
    <n v="0.21038961038961038"/>
    <n v="0"/>
    <x v="0"/>
  </r>
  <r>
    <s v="Golden Kamuy 2"/>
    <s v="Satoru Noda"/>
    <n v="268"/>
    <n v="172"/>
    <s v="měkká vazba"/>
    <s v="Scifi &amp; Fantasy &amp; Horor"/>
    <n v="96"/>
    <n v="0.35820895522388058"/>
    <n v="0"/>
    <x v="0"/>
  </r>
  <r>
    <s v="Blue Exorcist 11"/>
    <s v="Kazue Kato"/>
    <n v="232"/>
    <n v="172"/>
    <s v="měkká vazba"/>
    <s v="Scifi &amp; Fantasy &amp; Horor"/>
    <n v="60"/>
    <n v="0.25862068965517243"/>
    <n v="0"/>
    <x v="0"/>
  </r>
  <r>
    <s v="Sleeping Murder"/>
    <s v="Agatha Christie"/>
    <n v="357"/>
    <n v="286"/>
    <s v="měkká vazba"/>
    <s v="Krimi &amp; thriller"/>
    <n v="71"/>
    <n v="0.19887955182072828"/>
    <n v="0"/>
    <x v="0"/>
  </r>
  <r>
    <s v="Back to Battle"/>
    <s v="Slovart"/>
    <n v="169"/>
    <n v="79"/>
    <s v="měkká vazba"/>
    <s v="Beletrie"/>
    <n v="90"/>
    <n v="0.53254437869822491"/>
    <n v="0"/>
    <x v="0"/>
  </r>
  <r>
    <s v="The Theory of Everything - The Screenplay"/>
    <s v="Jane Hawkingová"/>
    <n v="286"/>
    <n v="246"/>
    <s v="měkká vazba"/>
    <s v="Beletrie"/>
    <n v="40"/>
    <n v="0.13986013986013987"/>
    <n v="0"/>
    <x v="0"/>
  </r>
  <r>
    <s v="Poslední deník Květy Fialové"/>
    <s v="Josef Kubáník"/>
    <n v="356"/>
    <n v="235"/>
    <s v="pevná vazba"/>
    <s v="Beletrie"/>
    <n v="121"/>
    <n v="0.3398876404494382"/>
    <n v="0"/>
    <x v="0"/>
  </r>
  <r>
    <s v="We Begin at the End"/>
    <s v="Chris Whitaker"/>
    <n v="250"/>
    <n v="160"/>
    <s v="měkká vazba"/>
    <s v="Krimi &amp; thriller"/>
    <n v="90"/>
    <n v="0.36"/>
    <n v="0"/>
    <x v="0"/>
  </r>
  <r>
    <s v="Dalí (World of Art)"/>
    <s v="Slovart"/>
    <n v="447"/>
    <n v="375"/>
    <s v="měkká vazba"/>
    <s v="Umění &amp; Kultura &amp; Hobby"/>
    <n v="72"/>
    <n v="0.16107382550335569"/>
    <n v="0"/>
    <x v="0"/>
  </r>
  <r>
    <s v="The Seventh Son"/>
    <s v="Sebastian Faulks"/>
    <n v="294"/>
    <n v="191"/>
    <s v="měkká vazba"/>
    <s v="Beletrie"/>
    <n v="103"/>
    <n v="0.35034013605442177"/>
    <n v="0"/>
    <x v="0"/>
  </r>
  <r>
    <s v="The Moon Represents My Heart"/>
    <s v="Pim Wangtechawat"/>
    <n v="294"/>
    <n v="188"/>
    <s v="měkká vazba"/>
    <s v="Beletrie"/>
    <n v="106"/>
    <n v="0.36054421768707484"/>
    <n v="0"/>
    <x v="0"/>
  </r>
  <r>
    <s v="DCeased: Hope At World's End"/>
    <s v="Tom Taylor"/>
    <n v="599"/>
    <n v="497"/>
    <s v="pevná vazba"/>
    <s v="Scifi &amp; Fantasy &amp; Horor"/>
    <n v="102"/>
    <n v="0.17028380634390652"/>
    <n v="0"/>
    <x v="0"/>
  </r>
  <r>
    <s v="Godly Heathens"/>
    <s v="H. E. Edgmon"/>
    <n v="268"/>
    <n v="217"/>
    <s v="měkká vazba"/>
    <s v="Scifi &amp; Fantasy &amp; Horor"/>
    <n v="51"/>
    <n v="0.19029850746268656"/>
    <n v="0"/>
    <x v="0"/>
  </r>
  <r>
    <s v="More Die of Heartbreak"/>
    <s v="Saul Bellow"/>
    <n v="399"/>
    <n v="291"/>
    <s v="měkká vazba"/>
    <s v="Beletrie"/>
    <n v="108"/>
    <n v="0.27067669172932329"/>
    <n v="0"/>
    <x v="0"/>
  </r>
  <r>
    <s v="Bury Your Dead"/>
    <s v="Slovart"/>
    <n v="279"/>
    <n v="209"/>
    <s v="měkká vazba"/>
    <s v="Krimi &amp; thriller"/>
    <n v="70"/>
    <n v="0.25089605734767023"/>
    <n v="0"/>
    <x v="0"/>
  </r>
  <r>
    <s v="Diana, William and Harry"/>
    <s v="James Patterson"/>
    <n v="399"/>
    <n v="239"/>
    <s v="měkká vazba"/>
    <s v="Beletrie"/>
    <n v="160"/>
    <n v="0.40100250626566414"/>
    <n v="0"/>
    <x v="0"/>
  </r>
  <r>
    <s v="Maame"/>
    <s v="Jessica George"/>
    <n v="469"/>
    <n v="314"/>
    <s v="měkká vazba"/>
    <s v="Beletrie"/>
    <n v="155"/>
    <n v="0.33049040511727079"/>
    <n v="0"/>
    <x v="0"/>
  </r>
  <r>
    <s v="How to Eat Chocolate"/>
    <s v="Sarah Fordová"/>
    <n v="447"/>
    <n v="358"/>
    <s v="pevná vazba"/>
    <s v="Vaření &amp; lifestyle"/>
    <n v="89"/>
    <n v="0.19910514541387025"/>
    <n v="0"/>
    <x v="0"/>
  </r>
  <r>
    <s v="Defenestrate: The debut to fall for in 2023"/>
    <s v="Branum Renee"/>
    <n v="268"/>
    <n v="180"/>
    <s v="měkká vazba"/>
    <s v="Beletrie"/>
    <n v="88"/>
    <n v="0.32835820895522388"/>
    <n v="0"/>
    <x v="0"/>
  </r>
  <r>
    <s v="Disorientation"/>
    <s v="Elaine Hsieh Chou"/>
    <n v="299"/>
    <n v="218"/>
    <s v="měkká vazba"/>
    <s v="Beletrie"/>
    <n v="81"/>
    <n v="0.2709030100334448"/>
    <n v="0"/>
    <x v="0"/>
  </r>
  <r>
    <s v="The Plant-Powered Plan to Beat Diabetes"/>
    <s v="Sharon Palmer"/>
    <n v="660"/>
    <n v="528"/>
    <s v="měkká vazba"/>
    <s v="Vaření &amp; lifestyle"/>
    <n v="132"/>
    <n v="0.2"/>
    <n v="0"/>
    <x v="0"/>
  </r>
  <r>
    <s v="The Presence of Something Past"/>
    <s v="Gary Van Zante"/>
    <n v="1540"/>
    <n v="1340"/>
    <s v="pevná vazba"/>
    <s v="Umění &amp; Kultura &amp; Hobby"/>
    <n v="200"/>
    <n v="0.12987012987012986"/>
    <n v="0"/>
    <x v="0"/>
  </r>
  <r>
    <s v="Painted People"/>
    <s v="Matt Lodder"/>
    <n v="312"/>
    <n v="259"/>
    <s v="měkká vazba"/>
    <s v="Umění &amp; Kultura &amp; Hobby"/>
    <n v="53"/>
    <n v="0.16987179487179488"/>
    <n v="0"/>
    <x v="0"/>
  </r>
  <r>
    <s v="The Stoic Mindset"/>
    <s v="Mark Tuitert"/>
    <n v="449"/>
    <n v="341"/>
    <s v="pevná vazba"/>
    <s v="Psychologie &amp; Spiritualita &amp; Esoterika"/>
    <n v="108"/>
    <n v="0.24053452115812918"/>
    <n v="0"/>
    <x v="1"/>
  </r>
  <r>
    <s v="Grand Hotel Europa"/>
    <s v="Ilja Leonard Pfeijffer"/>
    <n v="349"/>
    <n v="262"/>
    <s v="měkká vazba"/>
    <s v="Beletrie"/>
    <n v="87"/>
    <n v="0.24928366762177651"/>
    <n v="0"/>
    <x v="0"/>
  </r>
  <r>
    <s v="Mansfield Park"/>
    <s v="Jane Austenová"/>
    <n v="294"/>
    <n v="182"/>
    <s v="pevná vazba"/>
    <s v="Beletrie"/>
    <n v="112"/>
    <n v="0.38095238095238093"/>
    <n v="0"/>
    <x v="0"/>
  </r>
  <r>
    <s v="Soon"/>
    <s v="Morris Gleitzman"/>
    <n v="249"/>
    <n v="147"/>
    <s v="měkká vazba"/>
    <s v="Beletrie"/>
    <n v="102"/>
    <n v="0.40963855421686746"/>
    <n v="0"/>
    <x v="0"/>
  </r>
  <r>
    <s v="Patria"/>
    <s v="Laurence Blair"/>
    <n v="529"/>
    <n v="481"/>
    <s v="měkká vazba"/>
    <s v="Historie &amp; války"/>
    <n v="48"/>
    <n v="9.0737240075614373E-2"/>
    <n v="0"/>
    <x v="1"/>
  </r>
  <r>
    <s v="Původ německé truchlohry"/>
    <s v="Walter Benjamin"/>
    <n v="286"/>
    <n v="263"/>
    <s v="měkká vazba"/>
    <s v="Umění &amp; Kultura &amp; Hobby"/>
    <n v="23"/>
    <n v="8.0419580419580416E-2"/>
    <n v="0"/>
    <x v="0"/>
  </r>
  <r>
    <s v="The Witch's Workshop"/>
    <s v="Melissa Jayne Madaraová"/>
    <n v="790"/>
    <n v="640"/>
    <s v="pevná vazba"/>
    <s v="Psychologie &amp; Spiritualita &amp; Esoterika"/>
    <n v="150"/>
    <n v="0.189873417721519"/>
    <n v="0"/>
    <x v="1"/>
  </r>
  <r>
    <s v="Bluebeard"/>
    <s v="Kurt Vonnegut Jr."/>
    <n v="268"/>
    <n v="139"/>
    <s v="měkká vazba"/>
    <s v="Beletrie"/>
    <n v="129"/>
    <n v="0.48134328358208955"/>
    <n v="0"/>
    <x v="0"/>
  </r>
  <r>
    <s v="Worthy"/>
    <s v="Pinkett Smith Jada"/>
    <n v="473"/>
    <n v="378"/>
    <s v="měkká vazba"/>
    <s v="Beletrie"/>
    <n v="95"/>
    <n v="0.20084566596194503"/>
    <n v="0"/>
    <x v="0"/>
  </r>
  <r>
    <s v="Raising Boys in the 21st Century"/>
    <s v="Steve Biddulph"/>
    <n v="443"/>
    <n v="403"/>
    <s v="měkká vazba"/>
    <s v="Vaření &amp; lifestyle"/>
    <n v="40"/>
    <n v="9.0293453724604969E-2"/>
    <n v="0"/>
    <x v="0"/>
  </r>
  <r>
    <s v="Cuddy"/>
    <s v="Benjamin Myers"/>
    <n v="268"/>
    <n v="204"/>
    <s v="měkká vazba"/>
    <s v="Beletrie"/>
    <n v="64"/>
    <n v="0.23880597014925373"/>
    <n v="0"/>
    <x v="0"/>
  </r>
  <r>
    <s v="The Talented Mr Ripley"/>
    <s v="Patricia Highsmithová"/>
    <n v="473"/>
    <n v="426"/>
    <s v="pevná vazba"/>
    <s v="Krimi &amp; thriller"/>
    <n v="47"/>
    <n v="9.9365750528541227E-2"/>
    <n v="0"/>
    <x v="0"/>
  </r>
  <r>
    <s v="Jihočeské závody a okruhy - Století jihočeského silničního závodění"/>
    <s v="Jiří Wohlmuth"/>
    <n v="330"/>
    <n v="248"/>
    <s v="pevná vazba"/>
    <s v="Umění &amp; Kultura &amp; Hobby"/>
    <n v="82"/>
    <n v="0.24848484848484848"/>
    <n v="0"/>
    <x v="0"/>
  </r>
  <r>
    <s v="Speak Italian"/>
    <s v="Bruno Munari"/>
    <n v="354"/>
    <n v="308"/>
    <s v="pevná vazba"/>
    <s v="Scifi &amp; Fantasy &amp; Horor"/>
    <n v="46"/>
    <n v="0.12994350282485875"/>
    <n v="0"/>
    <x v="0"/>
  </r>
  <r>
    <s v="Rebel: Self-Portraits"/>
    <s v="Ernst Rebel"/>
    <n v="449"/>
    <n v="287"/>
    <s v="pevná vazba"/>
    <s v="Umění &amp; Kultura &amp; Hobby"/>
    <n v="162"/>
    <n v="0.36080178173719374"/>
    <n v="0"/>
    <x v="0"/>
  </r>
  <r>
    <s v="The Change"/>
    <s v="Kirsten Millerová"/>
    <n v="259"/>
    <n v="186"/>
    <s v="měkká vazba"/>
    <s v="Krimi &amp; thriller"/>
    <n v="73"/>
    <n v="0.28185328185328185"/>
    <n v="0"/>
    <x v="0"/>
  </r>
  <r>
    <s v="Until August"/>
    <s v="Gabriel García Márquez"/>
    <n v="447"/>
    <n v="349"/>
    <s v="pevná vazba"/>
    <s v="Beletrie"/>
    <n v="98"/>
    <n v="0.21923937360178972"/>
    <n v="0"/>
    <x v="0"/>
  </r>
  <r>
    <s v="Kant: A Very Short Introduction"/>
    <s v="Roger Scruton"/>
    <n v="499"/>
    <n v="409"/>
    <s v="měkká vazba"/>
    <s v="Psychologie &amp; Spiritualita &amp; Esoterika"/>
    <n v="90"/>
    <n v="0.18036072144288579"/>
    <n v="0"/>
    <x v="1"/>
  </r>
  <r>
    <s v="Random in Death"/>
    <s v="J.D. Robb"/>
    <n v="294"/>
    <n v="188"/>
    <s v="měkká vazba"/>
    <s v="Krimi &amp; thriller"/>
    <n v="106"/>
    <n v="0.36054421768707484"/>
    <n v="0"/>
    <x v="0"/>
  </r>
  <r>
    <s v="At My Italian Table"/>
    <s v="Laura Vitale"/>
    <n v="707"/>
    <n v="516"/>
    <s v="pevná vazba"/>
    <s v="Vaření &amp; lifestyle"/>
    <n v="191"/>
    <n v="0.27015558698727016"/>
    <n v="0"/>
    <x v="0"/>
  </r>
  <r>
    <s v="EDENS ZERO 12"/>
    <s v="Hiro Mashima"/>
    <n v="268"/>
    <n v="174"/>
    <s v="měkká vazba"/>
    <s v="Scifi &amp; Fantasy &amp; Horor"/>
    <n v="94"/>
    <n v="0.35074626865671643"/>
    <n v="0"/>
    <x v="0"/>
  </r>
  <r>
    <s v="Pineapple Street"/>
    <s v="Jenny Jacksonová"/>
    <n v="357"/>
    <n v="275"/>
    <s v="měkká vazba"/>
    <s v="Beletrie"/>
    <n v="82"/>
    <n v="0.22969187675070027"/>
    <n v="0"/>
    <x v="0"/>
  </r>
  <r>
    <s v="Consent"/>
    <s v="Annabel Lyonová"/>
    <n v="289"/>
    <n v="153"/>
    <s v="měkká vazba"/>
    <s v="Beletrie"/>
    <n v="136"/>
    <n v="0.47058823529411764"/>
    <n v="0"/>
    <x v="0"/>
  </r>
  <r>
    <s v="Desert Star"/>
    <s v="Michael Connelly"/>
    <n v="447"/>
    <n v="402"/>
    <s v="měkká vazba"/>
    <s v="Krimi &amp; thriller"/>
    <n v="45"/>
    <n v="0.10067114093959731"/>
    <n v="0"/>
    <x v="0"/>
  </r>
  <r>
    <s v="The Secret Lives of Numbers"/>
    <s v="Kate Kitagawa"/>
    <n v="499"/>
    <n v="359"/>
    <s v="měkká vazba"/>
    <s v="Ekonomie &amp; Naučné &amp; Věda"/>
    <n v="140"/>
    <n v="0.28056112224448898"/>
    <n v="0"/>
    <x v="1"/>
  </r>
  <r>
    <s v="Incredible History: Lost Worlds Brought Back to Life"/>
    <m/>
    <n v="527"/>
    <n v="443"/>
    <s v="pevná vazba"/>
    <s v="Historie &amp; války"/>
    <n v="84"/>
    <n v="0.15939278937381404"/>
    <n v="0"/>
    <x v="1"/>
  </r>
  <r>
    <s v="Millie Marotta's Animal Kingdom"/>
    <s v="Millie Marotta"/>
    <n v="399"/>
    <n v="231"/>
    <s v="měkká vazba"/>
    <s v="Umění &amp; Kultura &amp; Hobby"/>
    <n v="168"/>
    <n v="0.42105263157894735"/>
    <n v="0"/>
    <x v="0"/>
  </r>
  <r>
    <s v="Mother State"/>
    <s v="Helen Charmanová"/>
    <n v="797"/>
    <n v="805"/>
    <s v="pevná vazba"/>
    <s v="Historie &amp; války"/>
    <n v="-8"/>
    <n v="-1.0037641154328732E-2"/>
    <n v="0"/>
    <x v="1"/>
  </r>
  <r>
    <s v="The Glass Hotel"/>
    <s v="Slovart"/>
    <n v="279"/>
    <n v="240"/>
    <s v="měkká vazba"/>
    <s v="Krimi &amp; thriller"/>
    <n v="39"/>
    <n v="0.13978494623655913"/>
    <n v="0"/>
    <x v="0"/>
  </r>
  <r>
    <s v="For the First Time, Again"/>
    <s v="Sylvain Neuvel"/>
    <n v="268"/>
    <n v="198"/>
    <s v="měkká vazba"/>
    <s v="Scifi &amp; Fantasy &amp; Horor"/>
    <n v="70"/>
    <n v="0.26119402985074625"/>
    <n v="0"/>
    <x v="0"/>
  </r>
  <r>
    <s v="How Languages are Learned"/>
    <s v="Nina Spada"/>
    <n v="1521"/>
    <n v="1658"/>
    <s v="měkká vazba"/>
    <s v="Ekonomie &amp; Naučné &amp; Věda"/>
    <n v="-137"/>
    <n v="-9.0072320841551617E-2"/>
    <n v="0"/>
    <x v="1"/>
  </r>
  <r>
    <s v="Container Architecture"/>
    <s v="David Andreu Bach"/>
    <n v="886"/>
    <n v="824"/>
    <s v="pevná vazba"/>
    <s v="Umění &amp; Kultura &amp; Hobby"/>
    <n v="62"/>
    <n v="6.9977426636568849E-2"/>
    <n v="0"/>
    <x v="0"/>
  </r>
  <r>
    <s v="Microsoft Windows Vista US"/>
    <s v="Ondřej Bitto"/>
    <n v="269"/>
    <n v="172"/>
    <s v="měkká vazba"/>
    <s v="Ekonomie &amp; Naučné &amp; Věda"/>
    <n v="97"/>
    <n v="0.36059479553903345"/>
    <n v="0"/>
    <x v="1"/>
  </r>
  <r>
    <s v="More Than You'll Ever Know"/>
    <s v="Katie Gutierrez"/>
    <n v="268"/>
    <n v="188"/>
    <s v="měkká vazba"/>
    <s v="Beletrie"/>
    <n v="80"/>
    <n v="0.29850746268656714"/>
    <n v="0"/>
    <x v="0"/>
  </r>
  <r>
    <s v="Pod"/>
    <s v="Laline Paullová"/>
    <n v="299"/>
    <n v="200"/>
    <s v="měkká vazba"/>
    <s v="Krimi &amp; thriller"/>
    <n v="99"/>
    <n v="0.33110367892976589"/>
    <n v="0"/>
    <x v="0"/>
  </r>
  <r>
    <s v="Pilgrims"/>
    <s v="Matthew Kneale"/>
    <n v="241"/>
    <n v="183"/>
    <s v="měkká vazba"/>
    <s v="Beletrie"/>
    <n v="58"/>
    <n v="0.24066390041493776"/>
    <n v="0"/>
    <x v="0"/>
  </r>
  <r>
    <s v="Clare Smyth: Core"/>
    <s v="Gordon Ramsay"/>
    <n v="1590"/>
    <n v="1352"/>
    <s v="pevná vazba"/>
    <s v="Vaření &amp; lifestyle"/>
    <n v="238"/>
    <n v="0.14968553459119496"/>
    <n v="0"/>
    <x v="0"/>
  </r>
  <r>
    <s v="The Art of Losing"/>
    <s v="Slovart"/>
    <n v="299"/>
    <n v="236"/>
    <s v="měkká vazba"/>
    <s v="Scifi &amp; Fantasy &amp; Horor"/>
    <n v="63"/>
    <n v="0.21070234113712374"/>
    <n v="0"/>
    <x v="0"/>
  </r>
  <r>
    <s v="Myths &amp; Legends"/>
    <s v="Flame Tree Publishing"/>
    <n v="536"/>
    <n v="348"/>
    <s v="pevná vazba"/>
    <s v="Historie &amp; války"/>
    <n v="188"/>
    <n v="0.35074626865671643"/>
    <n v="0"/>
    <x v="1"/>
  </r>
  <r>
    <s v="Blood Meridian"/>
    <s v="Cormac McCarthy"/>
    <n v="312"/>
    <n v="243"/>
    <s v="měkká vazba"/>
    <s v="Beletrie"/>
    <n v="69"/>
    <n v="0.22115384615384615"/>
    <n v="0"/>
    <x v="0"/>
  </r>
  <r>
    <s v="The Every"/>
    <s v="Dave Eggers"/>
    <n v="268"/>
    <n v="190"/>
    <s v="měkká vazba"/>
    <s v="Scifi &amp; Fantasy &amp; Horor"/>
    <n v="78"/>
    <n v="0.29104477611940299"/>
    <n v="0"/>
    <x v="0"/>
  </r>
  <r>
    <s v="The Rebel's Wardrobe"/>
    <s v="Bryan Szabo"/>
    <n v="1590"/>
    <n v="1511"/>
    <s v="pevná vazba"/>
    <s v="Umění &amp; Kultura &amp; Hobby"/>
    <n v="79"/>
    <n v="4.9685534591194971E-2"/>
    <n v="0"/>
    <x v="0"/>
  </r>
  <r>
    <s v="Carbs &amp; Cals Very Low Calorie Recipes &amp; Meal Plans"/>
    <s v="Yello Balolia"/>
    <n v="325"/>
    <n v="198"/>
    <s v="měkká vazba"/>
    <s v="Vaření &amp; lifestyle"/>
    <n v="127"/>
    <n v="0.39076923076923076"/>
    <n v="0"/>
    <x v="0"/>
  </r>
  <r>
    <s v="The Man with the Compound Eyes: A novel from the Vintage Earth collection"/>
    <s v="Wu Ming-yi"/>
    <n v="299"/>
    <n v="191"/>
    <s v="měkká vazba"/>
    <s v="Scifi &amp; Fantasy &amp; Horor"/>
    <n v="108"/>
    <n v="0.3612040133779264"/>
    <n v="0"/>
    <x v="0"/>
  </r>
  <r>
    <s v="The Adulterants"/>
    <s v="Joe Dunthorne"/>
    <n v="250"/>
    <n v="125"/>
    <s v="měkká vazba"/>
    <s v="Beletrie"/>
    <n v="125"/>
    <n v="0.5"/>
    <n v="0"/>
    <x v="0"/>
  </r>
  <r>
    <s v="Prima Facie"/>
    <s v="Suzie Miller"/>
    <n v="561"/>
    <n v="482"/>
    <s v="pevná vazba"/>
    <s v="Beletrie"/>
    <n v="79"/>
    <n v="0.1408199643493761"/>
    <n v="0"/>
    <x v="0"/>
  </r>
  <r>
    <s v="Classic Fantasy Stories"/>
    <s v="Pan Macmillan"/>
    <n v="312"/>
    <n v="237"/>
    <s v="pevná vazba"/>
    <s v="Scifi &amp; Fantasy &amp; Horor"/>
    <n v="75"/>
    <n v="0.24038461538461539"/>
    <n v="0"/>
    <x v="0"/>
  </r>
  <r>
    <s v="Pierogi: Over 50 Recipes to Create Perfect Polish Dumplings"/>
    <s v="Slovart"/>
    <n v="599"/>
    <n v="413"/>
    <s v="pevná vazba"/>
    <s v="Vaření &amp; lifestyle"/>
    <n v="186"/>
    <n v="0.31051752921535891"/>
    <n v="0"/>
    <x v="0"/>
  </r>
  <r>
    <s v="The Lost Café Schindler: One Family, Two Wars, and the Search for Truth"/>
    <s v="Schindler Meriel"/>
    <n v="349"/>
    <n v="307"/>
    <s v="měkká vazba"/>
    <s v="Historie &amp; války"/>
    <n v="42"/>
    <n v="0.12034383954154727"/>
    <n v="0"/>
    <x v="1"/>
  </r>
  <r>
    <s v="The Fine Art of Uncanny Prediction"/>
    <s v="Robert Goddard"/>
    <n v="297"/>
    <n v="217"/>
    <s v="měkká vazba"/>
    <s v="Krimi &amp; thriller"/>
    <n v="80"/>
    <n v="0.26936026936026936"/>
    <n v="0"/>
    <x v="0"/>
  </r>
  <r>
    <s v="The Girl with the Red Hair"/>
    <s v="Buzzy Jackson"/>
    <n v="268"/>
    <n v="182"/>
    <s v="měkká vazba"/>
    <s v="Beletrie"/>
    <n v="86"/>
    <n v="0.32089552238805968"/>
    <n v="0"/>
    <x v="0"/>
  </r>
  <r>
    <s v="The Department of Rare Books and Special Collections"/>
    <s v="Eva Jurczyk"/>
    <n v="399"/>
    <n v="311"/>
    <s v="měkká vazba"/>
    <s v="Krimi &amp; thriller"/>
    <n v="88"/>
    <n v="0.22055137844611528"/>
    <n v="0"/>
    <x v="0"/>
  </r>
  <r>
    <s v="The Hotel Avocado"/>
    <s v="Mortimer Bob"/>
    <n v="447"/>
    <n v="277"/>
    <s v="měkká vazba"/>
    <s v="Beletrie"/>
    <n v="170"/>
    <n v="0.38031319910514544"/>
    <n v="0"/>
    <x v="0"/>
  </r>
  <r>
    <s v="Eyeliner"/>
    <s v="Zahra Hankirová"/>
    <n v="325"/>
    <n v="215"/>
    <s v="měkká vazba"/>
    <s v="Beletrie"/>
    <n v="110"/>
    <n v="0.33846153846153848"/>
    <n v="0"/>
    <x v="0"/>
  </r>
  <r>
    <s v="Great Divide"/>
    <s v="Cristina Henriquez"/>
    <n v="402"/>
    <n v="314"/>
    <s v="měkká vazba"/>
    <s v="Beletrie"/>
    <n v="88"/>
    <n v="0.21890547263681592"/>
    <n v="0"/>
    <x v="0"/>
  </r>
  <r>
    <s v="Terra Formars 1"/>
    <s v="Sasuga Yu"/>
    <n v="259"/>
    <n v="174"/>
    <s v="měkká vazba"/>
    <s v="Scifi &amp; Fantasy &amp; Horor"/>
    <n v="85"/>
    <n v="0.3281853281853282"/>
    <n v="0"/>
    <x v="0"/>
  </r>
  <r>
    <s v="Zorrie"/>
    <s v="Laird Hunt"/>
    <n v="279"/>
    <n v="162"/>
    <s v="měkká vazba"/>
    <s v="Beletrie"/>
    <n v="117"/>
    <n v="0.41935483870967744"/>
    <n v="0"/>
    <x v="0"/>
  </r>
  <r>
    <s v="Celtic Myths"/>
    <s v="J. K. Jackson"/>
    <n v="299"/>
    <n v="221"/>
    <s v="měkká vazba"/>
    <s v="Beletrie"/>
    <n v="78"/>
    <n v="0.2608695652173913"/>
    <n v="0"/>
    <x v="0"/>
  </r>
  <r>
    <s v="The Christmas Guest"/>
    <s v="Peter Swanson"/>
    <n v="266"/>
    <n v="165"/>
    <s v="měkká vazba"/>
    <s v="Krimi &amp; thriller"/>
    <n v="101"/>
    <n v="0.37969924812030076"/>
    <n v="0"/>
    <x v="0"/>
  </r>
  <r>
    <s v="Masters of War"/>
    <s v="Slovart"/>
    <n v="169"/>
    <n v="128"/>
    <s v="pevná vazba"/>
    <s v="Krimi &amp; thriller"/>
    <n v="41"/>
    <n v="0.24260355029585798"/>
    <n v="0"/>
    <x v="0"/>
  </r>
  <r>
    <s v="Final Fantasy Vii Remake: Material Ultimania Plus"/>
    <s v="Square Enix"/>
    <n v="1122"/>
    <n v="976"/>
    <s v="pevná vazba"/>
    <s v="Scifi &amp; Fantasy &amp; Horor"/>
    <n v="146"/>
    <n v="0.13012477718360071"/>
    <n v="0"/>
    <x v="0"/>
  </r>
  <r>
    <s v="Volodymyr Zelenskyj"/>
    <s v="Petr Čermák"/>
    <n v="357"/>
    <n v="314"/>
    <s v="pevná vazba"/>
    <s v="Beletrie"/>
    <n v="43"/>
    <n v="0.12044817927170869"/>
    <n v="0"/>
    <x v="0"/>
  </r>
  <r>
    <s v="The Avant-Gardists"/>
    <s v="Sjeng Scheijen"/>
    <n v="1020"/>
    <n v="877"/>
    <s v="pevná vazba"/>
    <s v="Umění &amp; Kultura &amp; Hobby"/>
    <n v="143"/>
    <n v="0.14019607843137255"/>
    <n v="0"/>
    <x v="0"/>
  </r>
  <r>
    <s v="Black Clover 21"/>
    <s v="Yuki Tabata"/>
    <n v="223"/>
    <n v="165"/>
    <s v="měkká vazba"/>
    <s v="Scifi &amp; Fantasy &amp; Horor"/>
    <n v="58"/>
    <n v="0.26008968609865468"/>
    <n v="0"/>
    <x v="0"/>
  </r>
  <r>
    <s v="The Half Burnt House"/>
    <s v="Alex North"/>
    <n v="241"/>
    <n v="186"/>
    <s v="měkká vazba"/>
    <s v="Krimi &amp; thriller"/>
    <n v="55"/>
    <n v="0.22821576763485477"/>
    <n v="0"/>
    <x v="0"/>
  </r>
  <r>
    <s v="Holocaust"/>
    <s v="Slovart"/>
    <n v="199"/>
    <n v="123"/>
    <s v="měkká vazba"/>
    <s v="Historie &amp; války"/>
    <n v="76"/>
    <n v="0.38190954773869346"/>
    <n v="0"/>
    <x v="1"/>
  </r>
  <r>
    <s v="Black Clover 12"/>
    <s v="Yuki Tabata"/>
    <n v="223"/>
    <n v="152"/>
    <s v="měkká vazba"/>
    <s v="Scifi &amp; Fantasy &amp; Horor"/>
    <n v="71"/>
    <n v="0.31838565022421522"/>
    <n v="0"/>
    <x v="0"/>
  </r>
  <r>
    <s v="Attention Span: Finding Focus for a Fulfilling Life"/>
    <s v="Gloria Mark"/>
    <n v="449"/>
    <n v="373"/>
    <s v="měkká vazba"/>
    <s v="Psychologie &amp; Spiritualita &amp; Esoterika"/>
    <n v="76"/>
    <n v="0.16926503340757237"/>
    <n v="0"/>
    <x v="1"/>
  </r>
  <r>
    <s v="Black Clover 8"/>
    <s v="Yuki Tabata"/>
    <n v="223"/>
    <n v="145"/>
    <s v="měkká vazba"/>
    <s v="Scifi &amp; Fantasy &amp; Horor"/>
    <n v="78"/>
    <n v="0.34977578475336324"/>
    <n v="0"/>
    <x v="0"/>
  </r>
  <r>
    <s v="Prague (FR)"/>
    <s v="Claudia Sugliano"/>
    <n v="223"/>
    <n v="85"/>
    <s v="měkká vazba"/>
    <s v="Ekonomie &amp; Naučné &amp; Věda"/>
    <n v="138"/>
    <n v="0.6188340807174888"/>
    <n v="0"/>
    <x v="1"/>
  </r>
  <r>
    <s v="Little Me : My autobiography"/>
    <s v="Slovart"/>
    <n v="169"/>
    <n v="128"/>
    <s v="měkká vazba"/>
    <s v="Beletrie"/>
    <n v="41"/>
    <n v="0.24260355029585798"/>
    <n v="0"/>
    <x v="0"/>
  </r>
  <r>
    <s v="Stephen Hawking: A Memoir of Friendship and Physics"/>
    <s v="Leonard Mlodinow"/>
    <n v="402"/>
    <n v="253"/>
    <s v="měkká vazba"/>
    <s v="Beletrie"/>
    <n v="149"/>
    <n v="0.37064676616915421"/>
    <n v="0"/>
    <x v="0"/>
  </r>
  <r>
    <s v="Upgrade"/>
    <s v="Blake Crouch"/>
    <n v="299"/>
    <n v="227"/>
    <s v="měkká vazba"/>
    <s v="Scifi &amp; Fantasy &amp; Horor"/>
    <n v="72"/>
    <n v="0.24080267558528429"/>
    <n v="0"/>
    <x v="0"/>
  </r>
  <r>
    <s v="How to Live. What To Do.: How great novels help us change"/>
    <s v="Josh Cohen"/>
    <n v="299"/>
    <n v="266"/>
    <s v="měkká vazba"/>
    <s v="Ekonomie &amp; Naučné &amp; Věda"/>
    <n v="33"/>
    <n v="0.11036789297658862"/>
    <n v="0"/>
    <x v="1"/>
  </r>
  <r>
    <s v="The Art of Writing Fiction"/>
    <s v="Cowan"/>
    <n v="879"/>
    <n v="668"/>
    <s v="měkká vazba"/>
    <s v="Umění &amp; Kultura &amp; Hobby"/>
    <n v="211"/>
    <n v="0.24004550625711035"/>
    <n v="0"/>
    <x v="0"/>
  </r>
  <r>
    <s v="Edvard Munch: A Poem of Life, Love and Death"/>
    <s v="Trine Otte Bak Nielsen"/>
    <n v="990"/>
    <n v="673"/>
    <s v="pevná vazba"/>
    <s v="Umění &amp; Kultura &amp; Hobby"/>
    <n v="317"/>
    <n v="0.32020202020202021"/>
    <n v="0"/>
    <x v="0"/>
  </r>
  <r>
    <s v="Good Eggs"/>
    <s v="Slovart"/>
    <n v="268"/>
    <n v="180"/>
    <s v="měkká vazba"/>
    <s v="Beletrie"/>
    <n v="88"/>
    <n v="0.32835820895522388"/>
    <n v="0"/>
    <x v="0"/>
  </r>
  <r>
    <s v="Mindwalker"/>
    <s v="Hodder &amp; Stoughton"/>
    <n v="469"/>
    <n v="431"/>
    <s v="měkká vazba"/>
    <s v="Scifi &amp; Fantasy &amp; Horor"/>
    <n v="38"/>
    <n v="8.1023454157782518E-2"/>
    <n v="0"/>
    <x v="0"/>
  </r>
  <r>
    <s v="Black Clover 10"/>
    <s v="Yuki Tabata"/>
    <n v="223"/>
    <n v="158"/>
    <s v="měkká vazba"/>
    <s v="Scifi &amp; Fantasy &amp; Horor"/>
    <n v="65"/>
    <n v="0.2914798206278027"/>
    <n v="0"/>
    <x v="0"/>
  </r>
  <r>
    <s v="Becoming Human: A Theory of Ontogeny"/>
    <s v="Tomasello Michael"/>
    <n v="581"/>
    <n v="581"/>
    <s v="měkká vazba"/>
    <s v="Psychologie &amp; Spiritualita &amp; Esoterika"/>
    <n v="0"/>
    <n v="0"/>
    <n v="0"/>
    <x v="1"/>
  </r>
  <r>
    <s v="Firmament: The Hidden Science of Weather, Climate Change and the Air That Surrounds Us"/>
    <s v="Simon Clark"/>
    <n v="449"/>
    <n v="346"/>
    <s v="měkká vazba"/>
    <s v="Ekonomie &amp; Naučné &amp; Věda"/>
    <n v="103"/>
    <n v="0.22939866369710468"/>
    <n v="0"/>
    <x v="1"/>
  </r>
  <r>
    <s v="Franz Kafka. The Poet of Shame and Guilt"/>
    <s v="Friedländer"/>
    <n v="490"/>
    <n v="368"/>
    <s v="měkká vazba"/>
    <s v="Beletrie"/>
    <n v="122"/>
    <n v="0.24897959183673468"/>
    <n v="0"/>
    <x v="0"/>
  </r>
  <r>
    <s v="Edvard Munch. Life Expressions"/>
    <s v="Kate Bell"/>
    <n v="491"/>
    <n v="437"/>
    <s v="měkká vazba"/>
    <s v="Umění &amp; Kultura &amp; Hobby"/>
    <n v="54"/>
    <n v="0.10997963340122199"/>
    <n v="0"/>
    <x v="0"/>
  </r>
  <r>
    <s v="Dr. Stone 11"/>
    <s v="Riichiro Inagaki"/>
    <n v="223"/>
    <n v="134"/>
    <s v="měkká vazba"/>
    <s v="Scifi &amp; Fantasy &amp; Horor"/>
    <n v="89"/>
    <n v="0.3991031390134529"/>
    <n v="0"/>
    <x v="0"/>
  </r>
  <r>
    <s v="The Do It wih Mirrors"/>
    <s v="Agatha Christie"/>
    <n v="357"/>
    <n v="250"/>
    <s v="pevná vazba"/>
    <s v="Krimi &amp; thriller"/>
    <n v="107"/>
    <n v="0.29971988795518206"/>
    <n v="0"/>
    <x v="0"/>
  </r>
  <r>
    <s v="The Secret Life of Butterflies"/>
    <s v="Rena Ortega"/>
    <n v="429"/>
    <n v="262"/>
    <s v="pevná vazba"/>
    <s v="Ekonomie &amp; Naučné &amp; Věda"/>
    <n v="167"/>
    <n v="0.38927738927738925"/>
    <n v="0"/>
    <x v="1"/>
  </r>
  <r>
    <s v="101 Surrealists"/>
    <s v="Desmond Morris"/>
    <n v="420"/>
    <n v="332"/>
    <s v="pevná vazba"/>
    <s v="Umění &amp; Kultura &amp; Hobby"/>
    <n v="88"/>
    <n v="0.20952380952380953"/>
    <n v="0"/>
    <x v="0"/>
  </r>
  <r>
    <s v="My Hero Academia 35"/>
    <s v="Kóhei Horikoši"/>
    <n v="232"/>
    <n v="146"/>
    <s v="měkká vazba"/>
    <s v="Scifi &amp; Fantasy &amp; Horor"/>
    <n v="86"/>
    <n v="0.37068965517241381"/>
    <n v="0"/>
    <x v="0"/>
  </r>
  <r>
    <s v="Beautiful Star"/>
    <s v="Yukio Mishima"/>
    <n v="399"/>
    <n v="319"/>
    <s v="měkká vazba"/>
    <s v="Scifi &amp; Fantasy &amp; Horor"/>
    <n v="80"/>
    <n v="0.20050125313283207"/>
    <n v="0"/>
    <x v="0"/>
  </r>
  <r>
    <s v="The Good Sister"/>
    <s v="Slovart"/>
    <n v="279"/>
    <n v="204"/>
    <s v="měkká vazba"/>
    <s v="Krimi &amp; thriller"/>
    <n v="75"/>
    <n v="0.26881720430107525"/>
    <n v="0"/>
    <x v="0"/>
  </r>
  <r>
    <s v="The God Delusion"/>
    <s v="Richard Dawkins"/>
    <n v="325"/>
    <n v="293"/>
    <s v="měkká vazba"/>
    <s v="Psychologie &amp; Spiritualita &amp; Esoterika"/>
    <n v="32"/>
    <n v="9.8461538461538461E-2"/>
    <n v="0"/>
    <x v="1"/>
  </r>
  <r>
    <s v="The Furthest Station"/>
    <s v="Ben Aaronovitch"/>
    <n v="241"/>
    <n v="186"/>
    <s v="měkká vazba"/>
    <s v="Krimi &amp; thriller"/>
    <n v="55"/>
    <n v="0.22821576763485477"/>
    <n v="0"/>
    <x v="0"/>
  </r>
  <r>
    <s v="Childish Literature"/>
    <s v="Alejandro Zambra"/>
    <n v="429"/>
    <n v="279"/>
    <s v="měkká vazba"/>
    <s v="Beletrie"/>
    <n v="150"/>
    <n v="0.34965034965034963"/>
    <n v="0"/>
    <x v="0"/>
  </r>
  <r>
    <s v="The Penguin Book of Historic Speeches"/>
    <s v="MacArthur Brian"/>
    <n v="357"/>
    <n v="339"/>
    <s v="měkká vazba"/>
    <s v="Ekonomie &amp; Naučné &amp; Věda"/>
    <n v="18"/>
    <n v="5.0420168067226892E-2"/>
    <n v="0"/>
    <x v="1"/>
  </r>
  <r>
    <s v="The Queer Arab Glossary"/>
    <s v="Saqi Books"/>
    <n v="472"/>
    <n v="448"/>
    <s v="měkká vazba"/>
    <s v="Psychologie &amp; Spiritualita &amp; Esoterika"/>
    <n v="24"/>
    <n v="5.0847457627118647E-2"/>
    <n v="0"/>
    <x v="1"/>
  </r>
  <r>
    <s v="Million Dollar Weekend"/>
    <s v="Noah Kagan"/>
    <n v="473"/>
    <n v="374"/>
    <s v="měkká vazba"/>
    <s v="Ekonomie &amp; Naučné &amp; Věda"/>
    <n v="99"/>
    <n v="0.20930232558139536"/>
    <n v="0"/>
    <x v="1"/>
  </r>
  <r>
    <s v="The Chimp Paradox"/>
    <s v="Prof Steve Peters"/>
    <n v="443"/>
    <n v="372"/>
    <s v="měkká vazba"/>
    <s v="Psychologie &amp; Spiritualita &amp; Esoterika"/>
    <n v="71"/>
    <n v="0.16027088036117382"/>
    <n v="0"/>
    <x v="1"/>
  </r>
  <r>
    <s v="Quick and Easy Vietnamese: Everyday Vietnamese Recipes for the Home Cook"/>
    <s v="Uyen Luu"/>
    <n v="738"/>
    <n v="531"/>
    <s v="pevná vazba"/>
    <s v="Vaření &amp; lifestyle"/>
    <n v="207"/>
    <n v="0.28048780487804881"/>
    <n v="0"/>
    <x v="0"/>
  </r>
  <r>
    <s v="Sakamoto Days 2 (anglicky)"/>
    <s v="Júto Suzuki"/>
    <n v="223"/>
    <n v="120"/>
    <s v="měkká vazba"/>
    <s v="Scifi &amp; Fantasy &amp; Horor"/>
    <n v="103"/>
    <n v="0.46188340807174888"/>
    <n v="0"/>
    <x v="0"/>
  </r>
  <r>
    <s v="Miss Kim Knows and Other Stories"/>
    <s v="Cho Nam-Joo"/>
    <n v="357"/>
    <n v="328"/>
    <s v="měkká vazba"/>
    <s v="Beletrie"/>
    <n v="29"/>
    <n v="8.1232492997198882E-2"/>
    <n v="0"/>
    <x v="0"/>
  </r>
  <r>
    <s v="The Unofficial Big Lebowski Cocktail Book"/>
    <s v="André Darlington"/>
    <n v="469"/>
    <n v="281"/>
    <s v="pevná vazba"/>
    <s v="Vaření &amp; lifestyle"/>
    <n v="188"/>
    <n v="0.40085287846481876"/>
    <n v="0"/>
    <x v="0"/>
  </r>
  <r>
    <s v="The Wes Anderson Collection: The French Dispatch"/>
    <s v="Matt Zoller Seitz"/>
    <n v="969"/>
    <n v="766"/>
    <s v="pevná vazba"/>
    <s v="Umění &amp; Kultura &amp; Hobby"/>
    <n v="203"/>
    <n v="0.20949432404540763"/>
    <n v="0"/>
    <x v="0"/>
  </r>
  <r>
    <s v="A History of Reading"/>
    <s v="Alberto Manguel"/>
    <n v="473"/>
    <n v="345"/>
    <s v="měkká vazba"/>
    <s v="Umění &amp; Kultura &amp; Hobby"/>
    <n v="128"/>
    <n v="0.27061310782241016"/>
    <n v="0"/>
    <x v="0"/>
  </r>
  <r>
    <s v="Bird by Bird"/>
    <s v="Anne Lamottová"/>
    <n v="325"/>
    <n v="208"/>
    <s v="měkká vazba"/>
    <s v="Umění &amp; Kultura &amp; Hobby"/>
    <n v="117"/>
    <n v="0.36"/>
    <n v="0"/>
    <x v="0"/>
  </r>
  <r>
    <s v="The Incredible Years ®"/>
    <s v="Carolyn Webster-Stratton"/>
    <n v="886"/>
    <n v="700"/>
    <s v="měkká vazba"/>
    <s v="Vaření &amp; lifestyle"/>
    <n v="186"/>
    <n v="0.20993227990970656"/>
    <n v="0"/>
    <x v="0"/>
  </r>
  <r>
    <s v="Is This A Cookbook? Adventures in the Kitchen"/>
    <s v="Heston Blumenthal"/>
    <n v="790"/>
    <n v="640"/>
    <s v="pevná vazba"/>
    <s v="Vaření &amp; lifestyle"/>
    <n v="150"/>
    <n v="0.189873417721519"/>
    <n v="0"/>
    <x v="0"/>
  </r>
  <r>
    <s v="The Plot"/>
    <s v="Jean Hanff Korelitzová"/>
    <n v="268"/>
    <n v="121"/>
    <s v="měkká vazba"/>
    <s v="Krimi &amp; thriller"/>
    <n v="147"/>
    <n v="0.54850746268656714"/>
    <n v="0"/>
    <x v="0"/>
  </r>
  <r>
    <s v="The House of Hidden Meanings: A Memoir"/>
    <s v="RuPaul"/>
    <n v="726"/>
    <n v="545"/>
    <s v="pevná vazba"/>
    <s v="Beletrie"/>
    <n v="181"/>
    <n v="0.24931129476584021"/>
    <n v="0"/>
    <x v="0"/>
  </r>
  <r>
    <s v="Asterix: Asterix and the White Iris: Album 40"/>
    <s v="Fabcaro"/>
    <n v="330"/>
    <n v="238"/>
    <s v="pevná vazba"/>
    <s v="Scifi &amp; Fantasy &amp; Horor"/>
    <n v="92"/>
    <n v="0.27878787878787881"/>
    <n v="0"/>
    <x v="0"/>
  </r>
  <r>
    <s v="Amy Winehouse - In Her Words"/>
    <s v="Janis Winehouse"/>
    <n v="787"/>
    <n v="693"/>
    <s v="pevná vazba"/>
    <s v="Beletrie"/>
    <n v="94"/>
    <n v="0.11944091486658195"/>
    <n v="0"/>
    <x v="0"/>
  </r>
  <r>
    <s v="Summer Fever"/>
    <s v="Kate Riordan"/>
    <n v="289"/>
    <n v="194"/>
    <s v="měkká vazba"/>
    <s v="Krimi &amp; thriller"/>
    <n v="95"/>
    <n v="0.32871972318339099"/>
    <n v="0"/>
    <x v="0"/>
  </r>
  <r>
    <s v="Happy Hour"/>
    <s v="Marlowe Granados"/>
    <n v="363"/>
    <n v="269"/>
    <s v="měkká vazba"/>
    <s v="Beletrie"/>
    <n v="94"/>
    <n v="0.25895316804407714"/>
    <n v="0"/>
    <x v="0"/>
  </r>
  <r>
    <s v="Michelangelo: the last decades"/>
    <s v="Sarah Vowles"/>
    <n v="1065"/>
    <n v="831"/>
    <s v="pevná vazba"/>
    <s v="Umění &amp; Kultura &amp; Hobby"/>
    <n v="234"/>
    <n v="0.21971830985915494"/>
    <n v="0"/>
    <x v="0"/>
  </r>
  <r>
    <s v="Caste"/>
    <s v="Wilkerson Isabel"/>
    <n v="357"/>
    <n v="268"/>
    <s v="měkká vazba"/>
    <s v="Psychologie &amp; Spiritualita &amp; Esoterika"/>
    <n v="89"/>
    <n v="0.24929971988795518"/>
    <n v="0"/>
    <x v="1"/>
  </r>
  <r>
    <s v="Renoir (Phaidon Classics)"/>
    <s v="William Gaunt"/>
    <n v="3790"/>
    <n v="3032"/>
    <s v="pevná vazba"/>
    <s v="Umění &amp; Kultura &amp; Hobby"/>
    <n v="758"/>
    <n v="0.2"/>
    <n v="0"/>
    <x v="0"/>
  </r>
  <r>
    <s v="Football's Principles of Play"/>
    <s v="Peter Prickett"/>
    <n v="384"/>
    <n v="342"/>
    <s v="měkká vazba"/>
    <s v="Ekonomie &amp; Naučné &amp; Věda"/>
    <n v="42"/>
    <n v="0.109375"/>
    <n v="0"/>
    <x v="1"/>
  </r>
  <r>
    <s v="Body Check"/>
    <s v="Elle Kennedy"/>
    <n v="268"/>
    <n v="158"/>
    <s v="měkká vazba"/>
    <s v="Romantika &amp; Erotika"/>
    <n v="110"/>
    <n v="0.41044776119402987"/>
    <n v="0"/>
    <x v="0"/>
  </r>
  <r>
    <s v="Pavel Callta: Moje momenty"/>
    <s v="Pavel Callta"/>
    <n v="299"/>
    <n v="221"/>
    <s v="pevná vazba"/>
    <s v="Beletrie"/>
    <n v="78"/>
    <n v="0.2608695652173913"/>
    <n v="0"/>
    <x v="0"/>
  </r>
  <r>
    <s v="Sandman Universe: Nightmare Country"/>
    <s v="James Tynion IV."/>
    <n v="849"/>
    <n v="730"/>
    <s v="pevná vazba"/>
    <s v="Scifi &amp; Fantasy &amp; Horor"/>
    <n v="119"/>
    <n v="0.14016489988221437"/>
    <n v="0"/>
    <x v="0"/>
  </r>
  <r>
    <s v="The World and All That It Holds"/>
    <s v="Aleksandar Hemon"/>
    <n v="359"/>
    <n v="241"/>
    <s v="měkká vazba"/>
    <s v="Beletrie"/>
    <n v="118"/>
    <n v="0.32869080779944287"/>
    <n v="0"/>
    <x v="0"/>
  </r>
  <r>
    <s v="Castle and Cathedral in Modern Prague: Longing for the Sacred in a Skeptical Age"/>
    <s v="Bruce R. Berglund"/>
    <n v="447"/>
    <n v="478"/>
    <s v="měkká vazba"/>
    <s v="Umění &amp; Kultura &amp; Hobby"/>
    <n v="-31"/>
    <n v="-6.9351230425055935E-2"/>
    <n v="0"/>
    <x v="0"/>
  </r>
  <r>
    <s v="Give and Take"/>
    <s v="Adam Grant"/>
    <n v="325"/>
    <n v="250"/>
    <s v="měkká vazba"/>
    <s v="Ekonomie &amp; Naučné &amp; Věda"/>
    <n v="75"/>
    <n v="0.23076923076923078"/>
    <n v="0"/>
    <x v="1"/>
  </r>
  <r>
    <s v="The Screwtape Letters"/>
    <s v="C. S. Lewis"/>
    <n v="268"/>
    <n v="172"/>
    <s v="měkká vazba"/>
    <s v="Beletrie"/>
    <n v="96"/>
    <n v="0.35820895522388058"/>
    <n v="0"/>
    <x v="0"/>
  </r>
  <r>
    <s v="101 Questions to Ask Before You Get Engaged"/>
    <s v="H. Norman Wright"/>
    <n v="404"/>
    <n v="303"/>
    <s v="měkká vazba"/>
    <s v="Psychologie &amp; Spiritualita &amp; Esoterika"/>
    <n v="101"/>
    <n v="0.25"/>
    <n v="0"/>
    <x v="1"/>
  </r>
  <r>
    <s v="Overlord"/>
    <s v="Max Hastings"/>
    <n v="527"/>
    <n v="485"/>
    <s v="měkká vazba"/>
    <s v="Historie &amp; války"/>
    <n v="42"/>
    <n v="7.9696394686907021E-2"/>
    <n v="0"/>
    <x v="1"/>
  </r>
  <r>
    <s v="Deco for Divers"/>
    <s v="Mark Powell"/>
    <n v="1033"/>
    <n v="795"/>
    <s v="měkká vazba"/>
    <s v="Ekonomie &amp; Naučné &amp; Věda"/>
    <n v="238"/>
    <n v="0.23039690222652467"/>
    <n v="0"/>
    <x v="1"/>
  </r>
  <r>
    <s v="Tady jsme doma"/>
    <s v="Lumír Čmerda"/>
    <n v="340"/>
    <n v="275"/>
    <s v="pevná vazba"/>
    <s v="Umění &amp; Kultura &amp; Hobby"/>
    <n v="65"/>
    <n v="0.19117647058823528"/>
    <n v="0"/>
    <x v="0"/>
  </r>
  <r>
    <s v="Boundary Boss"/>
    <s v="Terri Cole"/>
    <n v="627"/>
    <n v="640"/>
    <s v="měkká vazba"/>
    <s v="Vaření &amp; lifestyle"/>
    <n v="-13"/>
    <n v="-2.0733652312599681E-2"/>
    <n v="0"/>
    <x v="0"/>
  </r>
  <r>
    <s v="Alphabetical Diaries"/>
    <s v="Sheila Heti"/>
    <n v="325"/>
    <n v="195"/>
    <s v="měkká vazba"/>
    <s v="Umění &amp; Kultura &amp; Hobby"/>
    <n v="130"/>
    <n v="0.4"/>
    <n v="0"/>
    <x v="0"/>
  </r>
  <r>
    <s v="Code Dependent: Living in the Shadow of AI"/>
    <s v="Murgia Madhumita"/>
    <n v="473"/>
    <n v="350"/>
    <s v="měkká vazba"/>
    <s v="Ekonomie &amp; Naučné &amp; Věda"/>
    <n v="123"/>
    <n v="0.26004228329809725"/>
    <n v="0"/>
    <x v="1"/>
  </r>
  <r>
    <s v="O tele duše"/>
    <s v="Ljudmila Ulická"/>
    <n v="330"/>
    <n v="238"/>
    <s v="pevná vazba"/>
    <s v="Psychologie &amp; Spiritualita &amp; Esoterika"/>
    <n v="92"/>
    <n v="0.27878787878787881"/>
    <n v="0"/>
    <x v="1"/>
  </r>
  <r>
    <s v="ScandiKitchen: The Essence of Hygge"/>
    <s v="Brontë Aurell"/>
    <n v="299"/>
    <n v="260"/>
    <s v="pevná vazba"/>
    <s v="Psychologie &amp; Spiritualita &amp; Esoterika"/>
    <n v="39"/>
    <n v="0.13043478260869565"/>
    <n v="0"/>
    <x v="1"/>
  </r>
  <r>
    <s v="The adidas Archive. The Footwear Collection"/>
    <s v="Sebastian Jäger"/>
    <n v="2676"/>
    <n v="1927"/>
    <s v="pevná vazba"/>
    <s v="Umění &amp; Kultura &amp; Hobby"/>
    <n v="749"/>
    <n v="0.27989536621823619"/>
    <n v="0"/>
    <x v="0"/>
  </r>
  <r>
    <s v="Diablo Mesa"/>
    <s v="Lincoln Child"/>
    <n v="459"/>
    <n v="317"/>
    <s v="měkká vazba"/>
    <s v="Krimi &amp; thriller"/>
    <n v="142"/>
    <n v="0.30936819172113289"/>
    <n v="0"/>
    <x v="0"/>
  </r>
  <r>
    <s v="Lonely Planet Pocket Madeira"/>
    <s v="Lonely Planet"/>
    <n v="266"/>
    <n v="165"/>
    <s v="měkká vazba"/>
    <s v="Ekonomie &amp; Naučné &amp; Věda"/>
    <n v="101"/>
    <n v="0.37969924812030076"/>
    <n v="0"/>
    <x v="1"/>
  </r>
  <r>
    <s v="Plant Life"/>
    <s v="Juliette Einhorn"/>
    <n v="581"/>
    <n v="465"/>
    <s v="pevná vazba"/>
    <s v="Ekonomie &amp; Naučné &amp; Věda"/>
    <n v="116"/>
    <n v="0.19965576592082615"/>
    <n v="0"/>
    <x v="1"/>
  </r>
  <r>
    <s v="Exiles"/>
    <s v="Jane Harperová"/>
    <n v="402"/>
    <n v="326"/>
    <s v="měkká vazba"/>
    <s v="Krimi &amp; thriller"/>
    <n v="76"/>
    <n v="0.1890547263681592"/>
    <n v="0"/>
    <x v="0"/>
  </r>
  <r>
    <s v="Europe and the Roma: A History of Fascination and Fear"/>
    <s v="Klaus-Michael Bogdal"/>
    <n v="1240"/>
    <n v="831"/>
    <s v="pevná vazba"/>
    <s v="Historie &amp; války"/>
    <n v="409"/>
    <n v="0.32983870967741935"/>
    <n v="0"/>
    <x v="1"/>
  </r>
  <r>
    <s v="How to See"/>
    <s v="David Salle"/>
    <n v="429"/>
    <n v="326"/>
    <s v="měkká vazba"/>
    <s v="Umění &amp; Kultura &amp; Hobby"/>
    <n v="103"/>
    <n v="0.2400932400932401"/>
    <n v="0"/>
    <x v="0"/>
  </r>
  <r>
    <s v="Little Book of Versace: The Story of the Iconic Fashion House"/>
    <s v="Laia Farran Graves"/>
    <n v="399"/>
    <n v="323"/>
    <s v="pevná vazba"/>
    <s v="Umění &amp; Kultura &amp; Hobby"/>
    <n v="76"/>
    <n v="0.19047619047619047"/>
    <n v="0"/>
    <x v="0"/>
  </r>
  <r>
    <s v="The World: A Family History"/>
    <s v="Simon Sebag Montefiore"/>
    <n v="447"/>
    <n v="420"/>
    <s v="měkká vazba"/>
    <s v="Historie &amp; války"/>
    <n v="27"/>
    <n v="6.0402684563758392E-2"/>
    <n v="0"/>
    <x v="1"/>
  </r>
  <r>
    <s v="The Leathercraft Handbook"/>
    <s v="Candice Lau"/>
    <n v="618"/>
    <n v="488"/>
    <s v="měkká vazba"/>
    <s v="Psychologie &amp; Spiritualita &amp; Esoterika"/>
    <n v="130"/>
    <n v="0.21035598705501618"/>
    <n v="0"/>
    <x v="1"/>
  </r>
  <r>
    <s v="Cartoonists Against Racism: The Secret Jewish War on Bigotry"/>
    <s v="Bill Mauldin"/>
    <n v="447"/>
    <n v="380"/>
    <s v="měkká vazba"/>
    <s v="Scifi &amp; Fantasy &amp; Horor"/>
    <n v="67"/>
    <n v="0.14988814317673377"/>
    <n v="0"/>
    <x v="0"/>
  </r>
  <r>
    <s v="The Skeptics' Guide to the Future"/>
    <s v="Steven Novella"/>
    <n v="312"/>
    <n v="275"/>
    <s v="měkká vazba"/>
    <s v="Psychologie &amp; Spiritualita &amp; Esoterika"/>
    <n v="37"/>
    <n v="0.11858974358974358"/>
    <n v="0"/>
    <x v="1"/>
  </r>
  <r>
    <s v="San Francisco. Portrait of a City"/>
    <s v="Richie Unterberger"/>
    <n v="1590"/>
    <n v="938"/>
    <s v="pevná vazba"/>
    <s v="Ekonomie &amp; Naučné &amp; Věda"/>
    <n v="652"/>
    <n v="0.41006289308176103"/>
    <n v="0"/>
    <x v="1"/>
  </r>
  <r>
    <s v="Love's Work"/>
    <s v="Gillian Rose"/>
    <n v="268"/>
    <n v="139"/>
    <s v="měkká vazba"/>
    <s v="Beletrie"/>
    <n v="129"/>
    <n v="0.48134328358208955"/>
    <n v="0"/>
    <x v="0"/>
  </r>
  <r>
    <s v="Weirder Maths: At the Edge of the Possible"/>
    <s v="Agnijo Banerjee"/>
    <n v="268"/>
    <n v="163"/>
    <s v="měkká vazba"/>
    <s v="Ekonomie &amp; Naučné &amp; Věda"/>
    <n v="105"/>
    <n v="0.39179104477611942"/>
    <n v="0"/>
    <x v="1"/>
  </r>
  <r>
    <s v="The Big Bang of Numbers: How to Build the Universe Using Only Maths"/>
    <s v="Manil Suri"/>
    <n v="357"/>
    <n v="300"/>
    <s v="měkká vazba"/>
    <s v="Ekonomie &amp; Naučné &amp; Věda"/>
    <n v="57"/>
    <n v="0.15966386554621848"/>
    <n v="0"/>
    <x v="1"/>
  </r>
  <r>
    <s v="The House of Doors"/>
    <s v="Tan Twan Eng"/>
    <n v="294"/>
    <n v="209"/>
    <s v="měkká vazba"/>
    <s v="Beletrie"/>
    <n v="85"/>
    <n v="0.28911564625850339"/>
    <n v="0"/>
    <x v="0"/>
  </r>
  <r>
    <s v="Jonathan Abernathy You Are Kind"/>
    <s v="Molly McGhee"/>
    <n v="384"/>
    <n v="303"/>
    <s v="měkká vazba"/>
    <s v="Beletrie"/>
    <n v="81"/>
    <n v="0.2109375"/>
    <n v="0"/>
    <x v="0"/>
  </r>
  <r>
    <s v="Dairy Delights: The Home Creamery"/>
    <s v="Heidi Huber"/>
    <n v="129"/>
    <n v="112"/>
    <s v="pevná vazba"/>
    <s v="Vaření &amp; lifestyle"/>
    <n v="17"/>
    <n v="0.13178294573643412"/>
    <n v="0"/>
    <x v="0"/>
  </r>
  <r>
    <s v="Greekish"/>
    <s v="Georgina Haydenová"/>
    <n v="768"/>
    <n v="607"/>
    <s v="pevná vazba"/>
    <s v="Vaření &amp; lifestyle"/>
    <n v="161"/>
    <n v="0.20963541666666666"/>
    <n v="0"/>
    <x v="0"/>
  </r>
  <r>
    <s v="A Slow Fire Burning"/>
    <s v="Paula Hawkins"/>
    <n v="279"/>
    <n v="195"/>
    <s v="měkká vazba"/>
    <s v="Krimi &amp; thriller"/>
    <n v="84"/>
    <n v="0.30107526881720431"/>
    <n v="0"/>
    <x v="0"/>
  </r>
  <r>
    <s v="The Food of Italy"/>
    <s v="Claudia Roden"/>
    <n v="890"/>
    <n v="730"/>
    <s v="pevná vazba"/>
    <s v="Vaření &amp; lifestyle"/>
    <n v="160"/>
    <n v="0.1797752808988764"/>
    <n v="0"/>
    <x v="0"/>
  </r>
  <r>
    <s v="Greek Myths: Heroes and Heroines"/>
    <s v="Jean Menziesová"/>
    <n v="312"/>
    <n v="303"/>
    <s v="pevná vazba"/>
    <s v="Historie &amp; války"/>
    <n v="9"/>
    <n v="2.8846153846153848E-2"/>
    <n v="0"/>
    <x v="1"/>
  </r>
  <r>
    <s v="Endgame"/>
    <s v="Omid Scobie"/>
    <n v="599"/>
    <n v="467"/>
    <s v="pevná vazba"/>
    <s v="Ekonomie &amp; Naučné &amp; Věda"/>
    <n v="132"/>
    <n v="0.22036727879799667"/>
    <n v="0"/>
    <x v="1"/>
  </r>
  <r>
    <s v="The Ethnic Cleansing of Palestine"/>
    <s v="Ilan Pappé"/>
    <n v="384"/>
    <n v="330"/>
    <s v="měkká vazba"/>
    <s v="Ekonomie &amp; Naučné &amp; Věda"/>
    <n v="54"/>
    <n v="0.140625"/>
    <n v="0"/>
    <x v="1"/>
  </r>
  <r>
    <s v="Wood: Cosy Interiors for Timeless Living Spaces"/>
    <s v="David Andreu Bach"/>
    <n v="752"/>
    <n v="662"/>
    <s v="pevná vazba"/>
    <s v="Umění &amp; Kultura &amp; Hobby"/>
    <n v="90"/>
    <n v="0.11968085106382979"/>
    <n v="0"/>
    <x v="0"/>
  </r>
  <r>
    <s v="The God of Good Looks"/>
    <s v="Breanne Mc Ivor"/>
    <n v="294"/>
    <n v="171"/>
    <s v="měkká vazba"/>
    <s v="Beletrie"/>
    <n v="123"/>
    <n v="0.41836734693877553"/>
    <n v="0"/>
    <x v="0"/>
  </r>
  <r>
    <s v="The Road to Freedom"/>
    <s v="Joseph E. Stiglitz"/>
    <n v="738"/>
    <n v="583"/>
    <s v="pevná vazba"/>
    <s v="Psychologie &amp; Spiritualita &amp; Esoterika"/>
    <n v="155"/>
    <n v="0.21002710027100271"/>
    <n v="0"/>
    <x v="1"/>
  </r>
  <r>
    <s v="The God of Small Things"/>
    <s v="Arundhati Royová"/>
    <n v="295"/>
    <n v="233"/>
    <s v="měkká vazba"/>
    <s v="Beletrie"/>
    <n v="62"/>
    <n v="0.21016949152542372"/>
    <n v="0"/>
    <x v="0"/>
  </r>
  <r>
    <s v="Chinese Myths &amp; Tales : Epic Tales"/>
    <s v="Latini Davide"/>
    <n v="599"/>
    <n v="419"/>
    <s v="pevná vazba"/>
    <s v="Beletrie"/>
    <n v="180"/>
    <n v="0.30050083472454092"/>
    <n v="0"/>
    <x v="0"/>
  </r>
  <r>
    <s v="Slavné vily Zlínského kraje"/>
    <s v="Vladimír Šlapeta"/>
    <n v="357"/>
    <n v="250"/>
    <s v="pevná vazba"/>
    <s v="Umění &amp; Kultura &amp; Hobby"/>
    <n v="107"/>
    <n v="0.29971988795518206"/>
    <n v="0"/>
    <x v="0"/>
  </r>
  <r>
    <s v="A Humanist Vision : The Naomi Rosenblum Family Collection"/>
    <s v="Nina Rosenblum"/>
    <n v="1790"/>
    <n v="1325"/>
    <s v="pevná vazba"/>
    <s v="Umění &amp; Kultura &amp; Hobby"/>
    <n v="465"/>
    <n v="0.25977653631284914"/>
    <n v="0"/>
    <x v="0"/>
  </r>
  <r>
    <s v="Dominic Skinner's Glowography"/>
    <s v="Dominic Skinner"/>
    <n v="726"/>
    <n v="457"/>
    <s v="pevná vazba"/>
    <s v="Vaření &amp; lifestyle"/>
    <n v="269"/>
    <n v="0.37052341597796146"/>
    <n v="0"/>
    <x v="0"/>
  </r>
  <r>
    <s v="The Sandman: Overture"/>
    <s v="Neil Gaiman"/>
    <n v="549"/>
    <n v="544"/>
    <s v="měkká vazba"/>
    <s v="Scifi &amp; Fantasy &amp; Horor"/>
    <n v="5"/>
    <n v="9.1074681238615673E-3"/>
    <n v="0"/>
    <x v="0"/>
  </r>
  <r>
    <s v="The Wench is Dead"/>
    <s v="Colin Dexter"/>
    <n v="312"/>
    <n v="234"/>
    <s v="měkká vazba"/>
    <s v="Krimi &amp; thriller"/>
    <n v="78"/>
    <n v="0.25"/>
    <n v="0"/>
    <x v="0"/>
  </r>
  <r>
    <s v="Dlouhé noci Karla Sabiny"/>
    <s v="Jiří Svetozar Kupka"/>
    <n v="235"/>
    <n v="153"/>
    <s v="pevná vazba"/>
    <s v="Beletrie"/>
    <n v="82"/>
    <n v="0.34893617021276596"/>
    <n v="0"/>
    <x v="0"/>
  </r>
  <r>
    <s v="Nic mi stačí"/>
    <s v="Josef Zajíček"/>
    <n v="251"/>
    <n v="183"/>
    <s v="měkká vazba"/>
    <s v="Beletrie"/>
    <n v="68"/>
    <n v="0.27091633466135456"/>
    <n v="0"/>
    <x v="0"/>
  </r>
  <r>
    <s v="Godzilla vs. Kong"/>
    <s v="Slovart"/>
    <n v="269"/>
    <n v="148"/>
    <s v="měkká vazba"/>
    <s v="Scifi &amp; Fantasy &amp; Horor"/>
    <n v="121"/>
    <n v="0.44981412639405205"/>
    <n v="0"/>
    <x v="0"/>
  </r>
  <r>
    <s v="80/20 Daily"/>
    <s v="Richard Koch"/>
    <n v="447"/>
    <n v="367"/>
    <s v="měkká vazba"/>
    <s v="Ekonomie &amp; Naučné &amp; Věda"/>
    <n v="80"/>
    <n v="0.17897091722595079"/>
    <n v="0"/>
    <x v="1"/>
  </r>
  <r>
    <s v="Oxford Handbook of Expedition and Wilderness Medicine"/>
    <s v="Oxford University Press"/>
    <n v="1287"/>
    <n v="888"/>
    <s v="pevná vazba"/>
    <s v="Ekonomie &amp; Naučné &amp; Věda"/>
    <n v="399"/>
    <n v="0.31002331002331002"/>
    <n v="0"/>
    <x v="1"/>
  </r>
  <r>
    <s v="The Desert Threat"/>
    <s v="Yan Leisheng"/>
    <n v="294"/>
    <n v="212"/>
    <s v="měkká vazba"/>
    <s v="Scifi &amp; Fantasy &amp; Horor"/>
    <n v="82"/>
    <n v="0.27891156462585032"/>
    <n v="0"/>
    <x v="0"/>
  </r>
  <r>
    <s v="Downfall"/>
    <s v="Mark Galeotti"/>
    <n v="447"/>
    <n v="304"/>
    <s v="měkká vazba"/>
    <s v="Beletrie"/>
    <n v="143"/>
    <n v="0.31991051454138703"/>
    <n v="0"/>
    <x v="0"/>
  </r>
  <r>
    <s v="Trees: From Root to Leaf"/>
    <s v="Paul Smith"/>
    <n v="1340"/>
    <n v="1139"/>
    <s v="pevná vazba"/>
    <s v="Ekonomie &amp; Naučné &amp; Věda"/>
    <n v="201"/>
    <n v="0.15"/>
    <n v="0"/>
    <x v="1"/>
  </r>
  <r>
    <s v="The Enchanted April"/>
    <s v="Elizabeth von Arnim"/>
    <n v="289"/>
    <n v="231"/>
    <s v="měkká vazba"/>
    <s v="Beletrie"/>
    <n v="58"/>
    <n v="0.20069204152249134"/>
    <n v="0"/>
    <x v="0"/>
  </r>
  <r>
    <s v="Schinkel"/>
    <s v="Martin Steffens"/>
    <n v="449"/>
    <n v="391"/>
    <s v="pevná vazba"/>
    <s v="Umění &amp; Kultura &amp; Hobby"/>
    <n v="58"/>
    <n v="0.1291759465478842"/>
    <n v="0"/>
    <x v="0"/>
  </r>
  <r>
    <s v="Brainstorm : Detective Stories From the World of Neurology"/>
    <s v="Suzanne O'Sullivanová"/>
    <n v="299"/>
    <n v="248"/>
    <s v="měkká vazba"/>
    <s v="Krimi &amp; thriller"/>
    <n v="51"/>
    <n v="0.1705685618729097"/>
    <n v="0"/>
    <x v="0"/>
  </r>
  <r>
    <s v="This Naked Mind"/>
    <s v="Annie Grace"/>
    <n v="295"/>
    <n v="183"/>
    <s v="měkká vazba"/>
    <s v="Vaření &amp; lifestyle"/>
    <n v="112"/>
    <n v="0.37966101694915255"/>
    <n v="0"/>
    <x v="0"/>
  </r>
  <r>
    <s v="The Eastern Front"/>
    <s v="Nick Lloyd"/>
    <n v="990"/>
    <n v="752"/>
    <s v="pevná vazba"/>
    <s v="Historie &amp; války"/>
    <n v="238"/>
    <n v="0.2404040404040404"/>
    <n v="0"/>
    <x v="1"/>
  </r>
  <r>
    <s v="B.P.R.D. Hell on Earth Volume 4"/>
    <s v="Mike Mignola"/>
    <n v="749"/>
    <n v="532"/>
    <s v="měkká vazba"/>
    <s v="Scifi &amp; Fantasy &amp; Horor"/>
    <n v="217"/>
    <n v="0.28971962616822428"/>
    <n v="0"/>
    <x v="0"/>
  </r>
  <r>
    <s v="Infinity Gate"/>
    <s v="M. R. Carey"/>
    <n v="268"/>
    <n v="193"/>
    <s v="měkká vazba"/>
    <s v="Scifi &amp; Fantasy &amp; Horor"/>
    <n v="75"/>
    <n v="0.27985074626865669"/>
    <n v="0"/>
    <x v="0"/>
  </r>
  <r>
    <s v="Country Comfort"/>
    <s v="Hari Beavis"/>
    <n v="768"/>
    <n v="607"/>
    <s v="pevná vazba"/>
    <s v="Vaření &amp; lifestyle"/>
    <n v="161"/>
    <n v="0.20963541666666666"/>
    <n v="0"/>
    <x v="0"/>
  </r>
  <r>
    <s v="In the Eye of the Storm: Modernism in Ukraine, 1900–1930s"/>
    <s v="Olena Kashuba-Volvach"/>
    <n v="1290"/>
    <n v="800"/>
    <s v="pevná vazba"/>
    <s v="Umění &amp; Kultura &amp; Hobby"/>
    <n v="490"/>
    <n v="0.37984496124031009"/>
    <n v="0"/>
    <x v="0"/>
  </r>
  <r>
    <s v="The Naked Neanderthal"/>
    <s v="Ludovic Slimak"/>
    <n v="349"/>
    <n v="283"/>
    <s v="měkká vazba"/>
    <s v="Ekonomie &amp; Naučné &amp; Věda"/>
    <n v="66"/>
    <n v="0.18911174785100288"/>
    <n v="0"/>
    <x v="1"/>
  </r>
  <r>
    <s v="Murder at Vicarage"/>
    <s v="Agatha Christie"/>
    <n v="357"/>
    <n v="264"/>
    <s v="pevná vazba"/>
    <s v="Krimi &amp; thriller"/>
    <n v="93"/>
    <n v="0.26050420168067229"/>
    <n v="0"/>
    <x v="0"/>
  </r>
  <r>
    <s v="Save Me The Waltz"/>
    <s v="Fitzgerald Zelda"/>
    <n v="259"/>
    <n v="168"/>
    <s v="měkká vazba"/>
    <s v="Beletrie"/>
    <n v="91"/>
    <n v="0.35135135135135137"/>
    <n v="0"/>
    <x v="0"/>
  </r>
  <r>
    <s v="Sami v moři konkurence"/>
    <s v="Leoš Bárta"/>
    <n v="349"/>
    <n v="230"/>
    <s v="pevná vazba"/>
    <s v="Ekonomie &amp; Naučné &amp; Věda"/>
    <n v="119"/>
    <n v="0.34097421203438394"/>
    <n v="0"/>
    <x v="1"/>
  </r>
  <r>
    <s v="Kamala's Way"/>
    <s v="Dan Morain"/>
    <n v="259"/>
    <n v="176"/>
    <s v="měkká vazba"/>
    <s v="Beletrie"/>
    <n v="83"/>
    <n v="0.32046332046332049"/>
    <n v="0"/>
    <x v="0"/>
  </r>
  <r>
    <s v="The Safekeep"/>
    <s v="Yael van der Wouden"/>
    <n v="532"/>
    <n v="442"/>
    <s v="měkká vazba"/>
    <s v="Beletrie"/>
    <n v="90"/>
    <n v="0.16917293233082706"/>
    <n v="0"/>
    <x v="0"/>
  </r>
  <r>
    <s v="Off the Grid: Houses for Escape Across North America"/>
    <s v="Dominic Bradbury"/>
    <n v="976"/>
    <n v="703"/>
    <s v="pevná vazba"/>
    <s v="Umění &amp; Kultura &amp; Hobby"/>
    <n v="273"/>
    <n v="0.27971311475409838"/>
    <n v="0"/>
    <x v="0"/>
  </r>
  <r>
    <s v="Accelerate"/>
    <s v="Jez Humble"/>
    <n v="627"/>
    <n v="589"/>
    <s v="měkká vazba"/>
    <s v="Ekonomie &amp; Naučné &amp; Věda"/>
    <n v="38"/>
    <n v="6.0606060606060608E-2"/>
    <n v="0"/>
    <x v="1"/>
  </r>
  <r>
    <s v="100 Movies of the 2010s"/>
    <s v="Slovart"/>
    <n v="1249"/>
    <n v="949"/>
    <s v="pevná vazba"/>
    <s v="Umění &amp; Kultura &amp; Hobby"/>
    <n v="300"/>
    <n v="0.24019215372297839"/>
    <n v="0"/>
    <x v="0"/>
  </r>
  <r>
    <s v="How To Watch Football"/>
    <s v="Penguin"/>
    <n v="357"/>
    <n v="389"/>
    <s v="pevná vazba"/>
    <s v="Ekonomie &amp; Naučné &amp; Věda"/>
    <n v="-32"/>
    <n v="-8.9635854341736695E-2"/>
    <n v="0"/>
    <x v="1"/>
  </r>
  <r>
    <s v="The Complete Beginner’s Guide to Drawing Manga"/>
    <s v="Sonia Leong"/>
    <n v="491"/>
    <n v="398"/>
    <s v="měkká vazba"/>
    <s v="Psychologie &amp; Spiritualita &amp; Esoterika"/>
    <n v="93"/>
    <n v="0.18940936863543789"/>
    <n v="0"/>
    <x v="1"/>
  </r>
  <r>
    <s v="Spitfire : A Very British Love Story"/>
    <s v="John Nichol"/>
    <n v="363"/>
    <n v="261"/>
    <s v="měkká vazba"/>
    <s v="Historie &amp; války"/>
    <n v="102"/>
    <n v="0.28099173553719009"/>
    <n v="0"/>
    <x v="1"/>
  </r>
  <r>
    <s v="Star Wars: Darth Vader, Vol. 5: The Shadow's Shadow"/>
    <s v="Greg Pak"/>
    <n v="459"/>
    <n v="358"/>
    <s v="měkká vazba"/>
    <s v="Scifi &amp; Fantasy &amp; Horor"/>
    <n v="101"/>
    <n v="0.22004357298474944"/>
    <n v="0"/>
    <x v="0"/>
  </r>
  <r>
    <s v="Viking"/>
    <s v="Dorling Kindersley"/>
    <n v="268"/>
    <n v="198"/>
    <s v="pevná vazba"/>
    <s v="Historie &amp; války"/>
    <n v="70"/>
    <n v="0.26119402985074625"/>
    <n v="0"/>
    <x v="1"/>
  </r>
  <r>
    <s v="The Sandman Volume 7: Brief Lives"/>
    <s v="Neil Gaiman"/>
    <n v="549"/>
    <n v="406"/>
    <s v="měkká vazba"/>
    <s v="Scifi &amp; Fantasy &amp; Horor"/>
    <n v="143"/>
    <n v="0.26047358834244078"/>
    <n v="0"/>
    <x v="0"/>
  </r>
  <r>
    <s v="The Wonderful Wizard of Oz: Accessible Easier Edition"/>
    <s v="Sweet Cherry Publishing"/>
    <n v="231"/>
    <n v="136"/>
    <s v="měkká vazba"/>
    <s v="Ekonomie &amp; Naučné &amp; Věda"/>
    <n v="95"/>
    <n v="0.41125541125541126"/>
    <n v="0"/>
    <x v="1"/>
  </r>
  <r>
    <s v="The Holocaust: An Unfinished History"/>
    <s v="Stone Dan"/>
    <n v="399"/>
    <n v="347"/>
    <s v="měkká vazba"/>
    <s v="Historie &amp; války"/>
    <n v="52"/>
    <n v="0.13032581453634084"/>
    <n v="0"/>
    <x v="1"/>
  </r>
  <r>
    <s v="Sans In Use"/>
    <s v="Victionary"/>
    <n v="1155"/>
    <n v="947"/>
    <s v="pevná vazba"/>
    <s v="Umění &amp; Kultura &amp; Hobby"/>
    <n v="208"/>
    <n v="0.1800865800865801"/>
    <n v="0"/>
    <x v="0"/>
  </r>
  <r>
    <s v="Lightning Can Strike Twice"/>
    <s v="Tommy Fury"/>
    <n v="825"/>
    <n v="644"/>
    <s v="pevná vazba"/>
    <s v="Beletrie"/>
    <n v="181"/>
    <n v="0.21939393939393939"/>
    <n v="0"/>
    <x v="0"/>
  </r>
  <r>
    <s v="Dandy Style: 250 Years of British Men's Fashion"/>
    <s v="Miles Lambert"/>
    <n v="990"/>
    <n v="812"/>
    <s v="pevná vazba"/>
    <s v="Umění &amp; Kultura &amp; Hobby"/>
    <n v="178"/>
    <n v="0.17979797979797979"/>
    <n v="0"/>
    <x v="0"/>
  </r>
  <r>
    <s v="Curiously Cute Manga: A Colouring Book"/>
    <s v="Harry Thornton"/>
    <n v="349"/>
    <n v="311"/>
    <s v="měkká vazba"/>
    <s v="Psychologie &amp; Spiritualita &amp; Esoterika"/>
    <n v="38"/>
    <n v="0.10888252148997135"/>
    <n v="0"/>
    <x v="1"/>
  </r>
  <r>
    <s v="An Eye for an Eye"/>
    <s v="Jeffrey Archer"/>
    <n v="650"/>
    <n v="520"/>
    <s v="pevná vazba"/>
    <s v="Krimi &amp; thriller"/>
    <n v="130"/>
    <n v="0.2"/>
    <n v="0"/>
    <x v="0"/>
  </r>
  <r>
    <s v="Alfred Kubin: Confessions of a Tortured Soul"/>
    <s v="August Ruhs"/>
    <n v="990"/>
    <n v="663"/>
    <s v="měkká vazba"/>
    <s v="Umění &amp; Kultura &amp; Hobby"/>
    <n v="327"/>
    <n v="0.33030303030303032"/>
    <n v="0"/>
    <x v="0"/>
  </r>
  <r>
    <s v="MCU: The Reign of Marvel Studios"/>
    <s v="Dave Gonzales"/>
    <n v="499"/>
    <n v="509"/>
    <s v="měkká vazba"/>
    <s v="Ekonomie &amp; Naučné &amp; Věda"/>
    <n v="-10"/>
    <n v="-2.004008016032064E-2"/>
    <n v="0"/>
    <x v="1"/>
  </r>
  <r>
    <s v="Sorrowland: A Novel"/>
    <s v="Rivers Solomon"/>
    <n v="259"/>
    <n v="205"/>
    <s v="měkká vazba"/>
    <s v="Scifi &amp; Fantasy &amp; Horor"/>
    <n v="54"/>
    <n v="0.20849420849420849"/>
    <n v="0"/>
    <x v="0"/>
  </r>
  <r>
    <s v="The Sandman Volume 3: Dream Country"/>
    <s v="Neil Gaiman"/>
    <n v="491"/>
    <n v="363"/>
    <s v="měkká vazba"/>
    <s v="Scifi &amp; Fantasy &amp; Horor"/>
    <n v="128"/>
    <n v="0.26069246435845211"/>
    <n v="0"/>
    <x v="0"/>
  </r>
  <r>
    <s v="Black Path"/>
    <s v="Äsa Larssonová"/>
    <n v="312"/>
    <n v="225"/>
    <s v="měkká vazba"/>
    <s v="Krimi &amp; thriller"/>
    <n v="87"/>
    <n v="0.27884615384615385"/>
    <n v="0"/>
    <x v="0"/>
  </r>
  <r>
    <s v="Legendary Escapes"/>
    <s v="Soledad Romero Marino"/>
    <n v="640"/>
    <n v="518"/>
    <s v="pevná vazba"/>
    <s v="Ekonomie &amp; Naučné &amp; Věda"/>
    <n v="122"/>
    <n v="0.19062499999999999"/>
    <n v="0"/>
    <x v="1"/>
  </r>
  <r>
    <s v="Prubíř"/>
    <s v="Galileo Galilei"/>
    <n v="403"/>
    <n v="270"/>
    <s v="pevná vazba"/>
    <s v="Ekonomie &amp; Naučné &amp; Věda"/>
    <n v="133"/>
    <n v="0.33002481389578164"/>
    <n v="0"/>
    <x v="1"/>
  </r>
  <r>
    <s v="The 22 Immutable Laws Of Marketing"/>
    <s v="Al Ries"/>
    <n v="295"/>
    <n v="233"/>
    <s v="měkká vazba"/>
    <s v="Ekonomie &amp; Naučné &amp; Věda"/>
    <n v="62"/>
    <n v="0.21016949152542372"/>
    <n v="0"/>
    <x v="1"/>
  </r>
  <r>
    <s v="Inspector Imanishi Investigates"/>
    <s v="Seicho Matsumoto"/>
    <n v="402"/>
    <n v="285"/>
    <s v="měkká vazba"/>
    <s v="Krimi &amp; thriller"/>
    <n v="117"/>
    <n v="0.29104477611940299"/>
    <n v="0"/>
    <x v="0"/>
  </r>
  <r>
    <s v="Midcentury Houses Today"/>
    <s v="Michael Biondo"/>
    <n v="1199"/>
    <n v="959"/>
    <s v="pevná vazba"/>
    <s v="Umění &amp; Kultura &amp; Hobby"/>
    <n v="240"/>
    <n v="0.20016680567139283"/>
    <n v="0"/>
    <x v="0"/>
  </r>
  <r>
    <s v="Big Caesars and Little Caesars"/>
    <s v="Ferdinand Mount"/>
    <n v="357"/>
    <n v="293"/>
    <s v="měkká vazba"/>
    <s v="Historie &amp; války"/>
    <n v="64"/>
    <n v="0.17927170868347339"/>
    <n v="0"/>
    <x v="1"/>
  </r>
  <r>
    <s v="One Garden Against the World"/>
    <s v="Kate Bradbury"/>
    <n v="561"/>
    <n v="432"/>
    <s v="pevná vazba"/>
    <s v="Beletrie"/>
    <n v="129"/>
    <n v="0.22994652406417113"/>
    <n v="0"/>
    <x v="0"/>
  </r>
  <r>
    <s v="The Origins of Victory"/>
    <s v="Andrew F. Krepinevich Jr."/>
    <n v="473"/>
    <n v="359"/>
    <s v="měkká vazba"/>
    <s v="Ekonomie &amp; Naučné &amp; Věda"/>
    <n v="114"/>
    <n v="0.24101479915433405"/>
    <n v="0"/>
    <x v="1"/>
  </r>
  <r>
    <s v="Nervous Conditions"/>
    <s v="Tsitsi Dangarembga"/>
    <n v="295"/>
    <n v="242"/>
    <s v="měkká vazba"/>
    <s v="Beletrie"/>
    <n v="53"/>
    <n v="0.17966101694915254"/>
    <n v="0"/>
    <x v="0"/>
  </r>
  <r>
    <s v="Under A Rock"/>
    <s v="Christina Stein"/>
    <n v="447"/>
    <n v="331"/>
    <s v="měkká vazba"/>
    <s v="Beletrie"/>
    <n v="116"/>
    <n v="0.25950782997762861"/>
    <n v="0"/>
    <x v="0"/>
  </r>
  <r>
    <s v="Gods &amp; Monsters Myths &amp; Tales : Epic Tales"/>
    <s v="Gloyn Liz"/>
    <n v="599"/>
    <n v="473"/>
    <s v="pevná vazba"/>
    <s v="Beletrie"/>
    <n v="126"/>
    <n v="0.21035058430717862"/>
    <n v="0"/>
    <x v="0"/>
  </r>
  <r>
    <s v="B.P.R.D. Hell on Earth Volume 3"/>
    <s v="Mike Mignola"/>
    <n v="749"/>
    <n v="712"/>
    <s v="měkká vazba"/>
    <s v="Scifi &amp; Fantasy &amp; Horor"/>
    <n v="37"/>
    <n v="4.9399198931909215E-2"/>
    <n v="0"/>
    <x v="0"/>
  </r>
  <r>
    <s v="Sandman Volume 9: The Kindly Ones"/>
    <s v="Neil Gaiman"/>
    <n v="549"/>
    <n v="362"/>
    <s v="měkká vazba"/>
    <s v="Scifi &amp; Fantasy &amp; Horor"/>
    <n v="187"/>
    <n v="0.34061930783242261"/>
    <n v="0"/>
    <x v="0"/>
  </r>
  <r>
    <s v="Around the World in 80 Plants"/>
    <s v="Jonathan Drori"/>
    <n v="529"/>
    <n v="444"/>
    <s v="měkká vazba"/>
    <s v="Ekonomie &amp; Naučné &amp; Věda"/>
    <n v="85"/>
    <n v="0.16068052930056712"/>
    <n v="0"/>
    <x v="1"/>
  </r>
  <r>
    <s v="A Death in Cornwall"/>
    <s v="Daniel Silva"/>
    <n v="650"/>
    <n v="488"/>
    <s v="pevná vazba"/>
    <s v="Krimi &amp; thriller"/>
    <n v="162"/>
    <n v="0.24923076923076923"/>
    <n v="0"/>
    <x v="0"/>
  </r>
  <r>
    <s v="Náboženství za mřížemi"/>
    <s v="Lukáš Dirga"/>
    <n v="267"/>
    <n v="192"/>
    <s v="měkká vazba"/>
    <s v="Psychologie &amp; Spiritualita &amp; Esoterika"/>
    <n v="75"/>
    <n v="0.2808988764044944"/>
    <n v="0"/>
    <x v="1"/>
  </r>
  <r>
    <s v="Sandman: Dream Hunters 30th Anniversary Edition"/>
    <s v="Neil Gaiman"/>
    <n v="549"/>
    <n v="401"/>
    <s v="měkká vazba"/>
    <s v="Scifi &amp; Fantasy &amp; Horor"/>
    <n v="148"/>
    <n v="0.26958105646630237"/>
    <n v="0"/>
    <x v="0"/>
  </r>
  <r>
    <s v="Hugh Johnson Pocket Wine 2024"/>
    <s v="Margaret Rand"/>
    <n v="449"/>
    <n v="314"/>
    <s v="pevná vazba"/>
    <s v="Vaření &amp; lifestyle"/>
    <n v="135"/>
    <n v="0.30066815144766146"/>
    <n v="0"/>
    <x v="0"/>
  </r>
  <r>
    <s v="The Activist Leader: A New Mindset for Doing Business"/>
    <s v="Lucy Parker"/>
    <n v="449"/>
    <n v="283"/>
    <s v="měkká vazba"/>
    <s v="Psychologie &amp; Spiritualita &amp; Esoterika"/>
    <n v="166"/>
    <n v="0.36971046770601335"/>
    <n v="0"/>
    <x v="1"/>
  </r>
  <r>
    <s v="King Tut. The Journey through the Underworld. 40th Anniversary Edition"/>
    <s v="Slovart"/>
    <n v="670"/>
    <n v="616"/>
    <s v="pevná vazba"/>
    <s v="Historie &amp; války"/>
    <n v="54"/>
    <n v="8.0597014925373134E-2"/>
    <n v="0"/>
    <x v="1"/>
  </r>
  <r>
    <s v="Tale of Two Halves: The History Of Football Video Games"/>
    <s v="Bitmap Books"/>
    <n v="1033"/>
    <n v="899"/>
    <s v="pevná vazba"/>
    <s v="Ekonomie &amp; Naučné &amp; Věda"/>
    <n v="134"/>
    <n v="0.12971926427879962"/>
    <n v="0"/>
    <x v="1"/>
  </r>
  <r>
    <s v="The Gucci Style Principles"/>
    <s v="Hannah Rogers"/>
    <n v="402"/>
    <n v="322"/>
    <s v="pevná vazba"/>
    <s v="Umění &amp; Kultura &amp; Hobby"/>
    <n v="80"/>
    <n v="0.19900497512437812"/>
    <n v="0"/>
    <x v="0"/>
  </r>
  <r>
    <s v="Next in Line"/>
    <s v="Jeffrey Archer"/>
    <n v="259"/>
    <n v="145"/>
    <s v="měkká vazba"/>
    <s v="Krimi &amp; thriller"/>
    <n v="114"/>
    <n v="0.44015444015444016"/>
    <n v="0"/>
    <x v="0"/>
  </r>
  <r>
    <s v="The Sandman Volume 6 : Fables and Reflections"/>
    <s v="Neil Gaiman"/>
    <n v="549"/>
    <n v="412"/>
    <s v="měkká vazba"/>
    <s v="Scifi &amp; Fantasy &amp; Horor"/>
    <n v="137"/>
    <n v="0.24954462659380691"/>
    <n v="0"/>
    <x v="0"/>
  </r>
  <r>
    <s v="Bad Graces"/>
    <s v="Kyrie McCauley"/>
    <n v="502"/>
    <n v="442"/>
    <s v="pevná vazba"/>
    <s v="Krimi &amp; thriller"/>
    <n v="60"/>
    <n v="0.11952191235059761"/>
    <n v="0"/>
    <x v="0"/>
  </r>
  <r>
    <s v="FCO - Fundamental Chess Openings"/>
    <s v="Paul van der Sterren"/>
    <n v="738"/>
    <n v="509"/>
    <s v="měkká vazba"/>
    <s v="Ekonomie &amp; Naučné &amp; Věda"/>
    <n v="229"/>
    <n v="0.31029810298102983"/>
    <n v="0"/>
    <x v="1"/>
  </r>
  <r>
    <s v="Azzedine Alaia: A Couturier's Collection"/>
    <s v="Miren Arzalluz"/>
    <n v="1199"/>
    <n v="995"/>
    <s v="pevná vazba"/>
    <s v="Umění &amp; Kultura &amp; Hobby"/>
    <n v="204"/>
    <n v="0.1701417848206839"/>
    <n v="0"/>
    <x v="0"/>
  </r>
  <r>
    <s v="The Last Kids on Earth and the Forbidden Fortress (The Last Kids on Earth)"/>
    <s v="Max Brallier"/>
    <n v="249"/>
    <n v="187"/>
    <s v="měkká vazba"/>
    <s v="Scifi &amp; Fantasy &amp; Horor"/>
    <n v="62"/>
    <n v="0.24899598393574296"/>
    <n v="0"/>
    <x v="0"/>
  </r>
  <r>
    <s v="Nadezhda in the Dark"/>
    <s v="Yelena Moskovichová"/>
    <n v="402"/>
    <n v="281"/>
    <s v="pevná vazba"/>
    <s v="Beletrie"/>
    <n v="121"/>
    <n v="0.30099502487562191"/>
    <n v="0"/>
    <x v="0"/>
  </r>
  <r>
    <s v="A House Party in Tuscany: Recipes, Stories and Art From Arniano"/>
    <s v="Amber Guinness"/>
    <n v="1049"/>
    <n v="629"/>
    <s v="pevná vazba"/>
    <s v="Vaření &amp; lifestyle"/>
    <n v="420"/>
    <n v="0.40038131553860817"/>
    <n v="0"/>
    <x v="0"/>
  </r>
  <r>
    <n v="4321"/>
    <s v="Paul Auster"/>
    <n v="299"/>
    <n v="224"/>
    <s v="měkká vazba"/>
    <s v="Beletrie"/>
    <n v="75"/>
    <n v="0.25083612040133779"/>
    <n v="0"/>
    <x v="0"/>
  </r>
  <r>
    <s v="A Year in Bloom"/>
    <s v="Lucy Bellamy"/>
    <n v="886"/>
    <n v="762"/>
    <s v="pevná vazba"/>
    <s v="Psychologie &amp; Spiritualita &amp; Esoterika"/>
    <n v="124"/>
    <n v="0.1399548532731377"/>
    <n v="0"/>
    <x v="1"/>
  </r>
  <r>
    <s v="Amuse Bouche: How to Eat Your Way Around France"/>
    <s v="Carolyn Boyd"/>
    <n v="509"/>
    <n v="453"/>
    <s v="pevná vazba"/>
    <s v="Vaření &amp; lifestyle"/>
    <n v="56"/>
    <n v="0.1100196463654224"/>
    <n v="0"/>
    <x v="0"/>
  </r>
  <r>
    <s v="The House of Fortune"/>
    <s v="Jessie Burtonová"/>
    <n v="268"/>
    <n v="139"/>
    <s v="měkká vazba"/>
    <s v="Beletrie"/>
    <n v="129"/>
    <n v="0.48134328358208955"/>
    <n v="0"/>
    <x v="0"/>
  </r>
  <r>
    <s v="The Visual Detox"/>
    <s v="Marine Tanguy"/>
    <n v="473"/>
    <n v="331"/>
    <s v="pevná vazba"/>
    <s v="Psychologie &amp; Spiritualita &amp; Esoterika"/>
    <n v="142"/>
    <n v="0.30021141649048627"/>
    <n v="0"/>
    <x v="1"/>
  </r>
  <r>
    <s v="Beata Heuman: Every Room Should Sing"/>
    <s v="Beata Heumanová"/>
    <n v="1100"/>
    <n v="781"/>
    <s v="pevná vazba"/>
    <s v="Umění &amp; Kultura &amp; Hobby"/>
    <n v="319"/>
    <n v="0.28999999999999998"/>
    <n v="0"/>
    <x v="0"/>
  </r>
  <r>
    <s v="Anansi Boys"/>
    <s v="Neil Gaiman"/>
    <n v="858"/>
    <n v="609"/>
    <s v="pevná vazba"/>
    <s v="Scifi &amp; Fantasy &amp; Horor"/>
    <n v="249"/>
    <n v="0.29020979020979021"/>
    <n v="0"/>
    <x v="0"/>
  </r>
  <r>
    <s v="The Seaweed Collector's Handbook"/>
    <s v="Miek Zwamborn"/>
    <n v="429"/>
    <n v="326"/>
    <s v="měkká vazba"/>
    <s v="Ekonomie &amp; Naučné &amp; Věda"/>
    <n v="103"/>
    <n v="0.2400932400932401"/>
    <n v="0"/>
    <x v="1"/>
  </r>
  <r>
    <s v="Liar Liar: (Harriet Blue 3) (Detective Harriet Blue Series)"/>
    <s v="James Patterson"/>
    <n v="279"/>
    <n v="190"/>
    <s v="měkká vazba"/>
    <s v="Krimi &amp; thriller"/>
    <n v="89"/>
    <n v="0.31899641577060933"/>
    <n v="0"/>
    <x v="0"/>
  </r>
  <r>
    <s v="Lonely Planet South Africa, Lesotho &amp; Eswatini"/>
    <s v="Lonely Planet"/>
    <n v="531"/>
    <n v="350"/>
    <s v="měkká vazba"/>
    <s v="Ekonomie &amp; Naučné &amp; Věda"/>
    <n v="181"/>
    <n v="0.3408662900188324"/>
    <n v="0"/>
    <x v="1"/>
  </r>
  <r>
    <s v="The Best of World SF"/>
    <s v="Lavie Tidhar"/>
    <n v="312"/>
    <n v="218"/>
    <s v="měkká vazba"/>
    <s v="Scifi &amp; Fantasy &amp; Horor"/>
    <n v="94"/>
    <n v="0.30128205128205127"/>
    <n v="0"/>
    <x v="0"/>
  </r>
  <r>
    <s v="Občan, spolek, obec a úřad v ochraně životního prostředí"/>
    <s v="Jitka Jelínková"/>
    <n v="289"/>
    <n v="168"/>
    <s v="měkká vazba"/>
    <s v="Ekonomie &amp; Naučné &amp; Věda"/>
    <n v="121"/>
    <n v="0.41868512110726641"/>
    <n v="0"/>
    <x v="1"/>
  </r>
  <r>
    <s v="Solar"/>
    <s v="Ian McEwan"/>
    <n v="268"/>
    <n v="166"/>
    <s v="měkká vazba"/>
    <s v="Beletrie"/>
    <n v="102"/>
    <n v="0.38059701492537312"/>
    <n v="0"/>
    <x v="0"/>
  </r>
  <r>
    <s v="One of Us Is Dead"/>
    <s v="Peter James"/>
    <n v="357"/>
    <n v="264"/>
    <s v="měkká vazba"/>
    <s v="Krimi &amp; thriller"/>
    <n v="93"/>
    <n v="0.26050420168067229"/>
    <n v="0"/>
    <x v="0"/>
  </r>
  <r>
    <s v="Elliott Erwitt"/>
    <s v="Alessandra Olivariová"/>
    <n v="707"/>
    <n v="481"/>
    <s v="měkká vazba"/>
    <s v="Umění &amp; Kultura &amp; Hobby"/>
    <n v="226"/>
    <n v="0.31966053748231965"/>
    <n v="0"/>
    <x v="0"/>
  </r>
  <r>
    <s v="How to Stand Up to a Dictator"/>
    <s v="Maria Ressa"/>
    <n v="312"/>
    <n v="281"/>
    <s v="měkká vazba"/>
    <s v="Ekonomie &amp; Naučné &amp; Věda"/>
    <n v="31"/>
    <n v="9.9358974358974353E-2"/>
    <n v="0"/>
    <x v="1"/>
  </r>
  <r>
    <s v="Wolverine: Origin Deluxe Edition"/>
    <s v="Paul Jenkins"/>
    <n v="849"/>
    <n v="713"/>
    <s v="měkká vazba"/>
    <s v="Scifi &amp; Fantasy &amp; Horor"/>
    <n v="136"/>
    <n v="0.16018845700824499"/>
    <n v="0"/>
    <x v="0"/>
  </r>
  <r>
    <s v="Yves Saint Laurent: Flora"/>
    <s v="Flammarion"/>
    <n v="976"/>
    <n v="996"/>
    <s v="pevná vazba"/>
    <s v="Umění &amp; Kultura &amp; Hobby"/>
    <n v="-20"/>
    <n v="-2.0491803278688523E-2"/>
    <n v="0"/>
    <x v="0"/>
  </r>
  <r>
    <s v="Sandman Volume 11: Endless Nights"/>
    <s v="Neil Gaiman"/>
    <n v="489"/>
    <n v="421"/>
    <s v="měkká vazba"/>
    <s v="Scifi &amp; Fantasy &amp; Horor"/>
    <n v="68"/>
    <n v="0.13905930470347649"/>
    <n v="0"/>
    <x v="0"/>
  </r>
  <r>
    <s v="At Home"/>
    <s v="Bill Bryson"/>
    <n v="325"/>
    <n v="267"/>
    <s v="měkká vazba"/>
    <s v="Beletrie"/>
    <n v="58"/>
    <n v="0.17846153846153845"/>
    <n v="0"/>
    <x v="0"/>
  </r>
  <r>
    <s v="Death in Diamonds"/>
    <s v="S. J. Bennett"/>
    <n v="384"/>
    <n v="292"/>
    <s v="měkká vazba"/>
    <s v="Krimi &amp; thriller"/>
    <n v="92"/>
    <n v="0.23958333333333334"/>
    <n v="0"/>
    <x v="0"/>
  </r>
  <r>
    <s v="Fetishist"/>
    <s v="Katherine Min"/>
    <n v="402"/>
    <n v="277"/>
    <s v="měkká vazba"/>
    <s v="Beletrie"/>
    <n v="125"/>
    <n v="0.31094527363184077"/>
    <n v="0"/>
    <x v="0"/>
  </r>
  <r>
    <s v="And Then What?"/>
    <s v="Ashton Catherine"/>
    <n v="312"/>
    <n v="246"/>
    <s v="měkká vazba"/>
    <s v="Ekonomie &amp; Naučné &amp; Věda"/>
    <n v="66"/>
    <n v="0.21153846153846154"/>
    <n v="0"/>
    <x v="1"/>
  </r>
  <r>
    <s v="The Connaught Bar"/>
    <s v="Agostino Perrone"/>
    <n v="886"/>
    <n v="709"/>
    <s v="pevná vazba"/>
    <s v="Vaření &amp; lifestyle"/>
    <n v="177"/>
    <n v="0.19977426636568849"/>
    <n v="0"/>
    <x v="0"/>
  </r>
  <r>
    <s v="Right at Home: How Good Design is Good for the Mind"/>
    <m/>
    <n v="840"/>
    <n v="596"/>
    <s v="pevná vazba"/>
    <s v="Umění &amp; Kultura &amp; Hobby"/>
    <n v="244"/>
    <n v="0.2904761904761905"/>
    <n v="0"/>
    <x v="0"/>
  </r>
  <r>
    <s v="FAIRY TAIL: 100 Years Quest 15"/>
    <s v="Hiro Mashima"/>
    <n v="363"/>
    <n v="276"/>
    <s v="měkká vazba"/>
    <s v="Scifi &amp; Fantasy &amp; Horor"/>
    <n v="87"/>
    <n v="0.23966942148760331"/>
    <n v="0"/>
    <x v="0"/>
  </r>
  <r>
    <s v="A Sherlock Holmes Escape Book: The Adventure of the Two Flying Scotsmen"/>
    <s v="Ormond Sacker"/>
    <n v="295"/>
    <n v="204"/>
    <s v="měkká vazba"/>
    <s v="Psychologie &amp; Spiritualita &amp; Esoterika"/>
    <n v="91"/>
    <n v="0.30847457627118646"/>
    <n v="0"/>
    <x v="1"/>
  </r>
  <r>
    <s v="Ravens &amp; Red Lipstick, Japanese Photography Since 1945"/>
    <s v="Lena Fritsch"/>
    <n v="797"/>
    <n v="749"/>
    <s v="měkká vazba"/>
    <s v="Umění &amp; Kultura &amp; Hobby"/>
    <n v="48"/>
    <n v="6.0225846925972396E-2"/>
    <n v="0"/>
    <x v="0"/>
  </r>
  <r>
    <s v="Planet Earth III: Accompanies the Landmark Series Narrated by David Attenborough"/>
    <s v="Matt Brandon"/>
    <n v="797"/>
    <n v="542"/>
    <s v="pevná vazba"/>
    <s v="Ekonomie &amp; Naučné &amp; Věda"/>
    <n v="255"/>
    <n v="0.31994981179422838"/>
    <n v="0"/>
    <x v="1"/>
  </r>
  <r>
    <s v="Sacred Places of a Lifetime, Second Edition: 500 of the World´s Most Peaceful and Powerful Destinations"/>
    <s v="National Geographic"/>
    <n v="894"/>
    <n v="715"/>
    <s v="pevná vazba"/>
    <s v="Ekonomie &amp; Naučné &amp; Věda"/>
    <n v="179"/>
    <n v="0.20022371364653244"/>
    <n v="0"/>
    <x v="1"/>
  </r>
  <r>
    <s v="Japan: The World Vegetarian"/>
    <s v="Reiko Hashimoto"/>
    <n v="599"/>
    <n v="503"/>
    <s v="pevná vazba"/>
    <s v="Vaření &amp; lifestyle"/>
    <n v="96"/>
    <n v="0.16026711185308848"/>
    <n v="0"/>
    <x v="0"/>
  </r>
  <r>
    <s v="Gastronogeek Cult TV Cookbook"/>
    <s v="Titan Books"/>
    <n v="644"/>
    <n v="425"/>
    <s v="pevná vazba"/>
    <s v="Vaření &amp; lifestyle"/>
    <n v="219"/>
    <n v="0.34006211180124224"/>
    <n v="0"/>
    <x v="0"/>
  </r>
  <r>
    <s v="Assassin's Creed: The Golden City"/>
    <s v="Jaleigh Johnson"/>
    <n v="294"/>
    <n v="171"/>
    <s v="měkká vazba"/>
    <s v="Scifi &amp; Fantasy &amp; Horor"/>
    <n v="123"/>
    <n v="0.41836734693877553"/>
    <n v="0"/>
    <x v="0"/>
  </r>
  <r>
    <s v="Cabin Fever. Enchanting Cabins, Shacks, and Hideaways"/>
    <s v="Gestalten"/>
    <n v="1155"/>
    <n v="982"/>
    <s v="pevná vazba"/>
    <s v="Umění &amp; Kultura &amp; Hobby"/>
    <n v="173"/>
    <n v="0.1497835497835498"/>
    <n v="0"/>
    <x v="0"/>
  </r>
  <r>
    <s v="Sparring Partners"/>
    <s v="John Grisham"/>
    <n v="536"/>
    <n v="456"/>
    <s v="pevná vazba"/>
    <s v="Krimi &amp; thriller"/>
    <n v="80"/>
    <n v="0.14925373134328357"/>
    <n v="0"/>
    <x v="0"/>
  </r>
  <r>
    <s v="The Holocaust Codes"/>
    <s v="Christian Jennings"/>
    <n v="726"/>
    <n v="726"/>
    <s v="pevná vazba"/>
    <s v="Historie &amp; války"/>
    <n v="0"/>
    <n v="0"/>
    <n v="0"/>
    <x v="1"/>
  </r>
  <r>
    <s v="Greek Myths &amp; Tales : Epic Tales"/>
    <s v="Richard Buxton"/>
    <n v="599"/>
    <n v="605"/>
    <s v="pevná vazba"/>
    <s v="Beletrie"/>
    <n v="-6"/>
    <n v="-1.001669449081803E-2"/>
    <n v="0"/>
    <x v="0"/>
  </r>
  <r>
    <s v="Paused in Cosmic Reflection"/>
    <s v="Robin Turner"/>
    <n v="805"/>
    <n v="580"/>
    <s v="pevná vazba"/>
    <s v="Beletrie"/>
    <n v="225"/>
    <n v="0.27950310559006208"/>
    <n v="0"/>
    <x v="0"/>
  </r>
  <r>
    <s v="The Air Raid Book Club"/>
    <s v="Lyons Annie"/>
    <n v="268"/>
    <n v="153"/>
    <s v="měkká vazba"/>
    <s v="Beletrie"/>
    <n v="115"/>
    <n v="0.42910447761194032"/>
    <n v="0"/>
    <x v="0"/>
  </r>
  <r>
    <s v="A Series of Glances"/>
    <s v="Andy Summers"/>
    <n v="1781"/>
    <n v="1389"/>
    <s v="pevná vazba"/>
    <s v="Umění &amp; Kultura &amp; Hobby"/>
    <n v="392"/>
    <n v="0.2201010668163953"/>
    <n v="0"/>
    <x v="0"/>
  </r>
  <r>
    <s v="Recipe for a Perfect Wife"/>
    <s v="Brownová Karma"/>
    <n v="289"/>
    <n v="208"/>
    <s v="měkká vazba"/>
    <s v="Krimi &amp; thriller"/>
    <n v="81"/>
    <n v="0.28027681660899656"/>
    <n v="0"/>
    <x v="0"/>
  </r>
  <r>
    <s v="Cloistered"/>
    <s v="Catherine Coldstream"/>
    <n v="660"/>
    <n v="462"/>
    <s v="pevná vazba"/>
    <s v="Beletrie"/>
    <n v="198"/>
    <n v="0.3"/>
    <n v="0"/>
    <x v="0"/>
  </r>
  <r>
    <s v="Dead Fingers Talk"/>
    <s v="William S. Burroughs"/>
    <n v="294"/>
    <n v="176"/>
    <s v="měkká vazba"/>
    <s v="Beletrie"/>
    <n v="118"/>
    <n v="0.40136054421768708"/>
    <n v="0"/>
    <x v="0"/>
  </r>
  <r>
    <s v="Back to Nature: Architecture Blends Into Landscape"/>
    <s v="Cayetano Cardelús Vidal"/>
    <n v="752"/>
    <n v="594"/>
    <s v="pevná vazba"/>
    <s v="Umění &amp; Kultura &amp; Hobby"/>
    <n v="158"/>
    <n v="0.21010638297872342"/>
    <n v="0"/>
    <x v="0"/>
  </r>
  <r>
    <s v="Rural Hours"/>
    <s v="Harriet Baker"/>
    <n v="707"/>
    <n v="587"/>
    <s v="pevná vazba"/>
    <s v="Beletrie"/>
    <n v="120"/>
    <n v="0.16973125884016974"/>
    <n v="0"/>
    <x v="0"/>
  </r>
  <r>
    <s v="Migrations: A History of Where We All Came From"/>
    <m/>
    <n v="787"/>
    <n v="677"/>
    <s v="pevná vazba"/>
    <s v="Historie &amp; války"/>
    <n v="110"/>
    <n v="0.13977128335451081"/>
    <n v="0"/>
    <x v="1"/>
  </r>
  <r>
    <s v="Field of Blood"/>
    <s v="Gerald Seymour"/>
    <n v="169"/>
    <n v="128"/>
    <s v="měkká vazba"/>
    <s v="Krimi &amp; thriller"/>
    <n v="41"/>
    <n v="0.24260355029585798"/>
    <n v="0"/>
    <x v="0"/>
  </r>
  <r>
    <s v="Be a Scribe"/>
    <s v="Jen Thum"/>
    <n v="573"/>
    <n v="458"/>
    <s v="pevná vazba"/>
    <s v="Historie &amp; války"/>
    <n v="115"/>
    <n v="0.20069808027923211"/>
    <n v="0"/>
    <x v="1"/>
  </r>
  <r>
    <s v="Argylle"/>
    <s v="Elly Conway"/>
    <n v="447"/>
    <n v="434"/>
    <s v="pevná vazba"/>
    <s v="Krimi &amp; thriller"/>
    <n v="13"/>
    <n v="2.9082774049217001E-2"/>
    <n v="0"/>
    <x v="0"/>
  </r>
  <r>
    <s v="Ecological Inspirations"/>
    <s v="Simone Schleifer"/>
    <n v="299"/>
    <n v="326"/>
    <s v="pevná vazba"/>
    <s v="Umění &amp; Kultura &amp; Hobby"/>
    <n v="-27"/>
    <n v="-9.0301003344481601E-2"/>
    <n v="0"/>
    <x v="0"/>
  </r>
  <r>
    <s v="Obit"/>
    <s v="Slovart"/>
    <n v="339"/>
    <n v="278"/>
    <s v="měkká vazba"/>
    <s v="Beletrie"/>
    <n v="61"/>
    <n v="0.17994100294985252"/>
    <n v="0"/>
    <x v="0"/>
  </r>
  <r>
    <s v="A Sensitive Person"/>
    <s v="Jáchym Topol"/>
    <n v="536"/>
    <n v="504"/>
    <s v="měkká vazba"/>
    <s v="Beletrie"/>
    <n v="32"/>
    <n v="5.9701492537313432E-2"/>
    <n v="0"/>
    <x v="0"/>
  </r>
  <r>
    <s v="Things I Wish I Told My Mother: The instant New York Times bestseller"/>
    <s v="James Patterson"/>
    <n v="268"/>
    <n v="247"/>
    <s v="měkká vazba"/>
    <s v="Beletrie"/>
    <n v="21"/>
    <n v="7.8358208955223885E-2"/>
    <n v="0"/>
    <x v="0"/>
  </r>
  <r>
    <s v="Why do we need art? What do we gain by being creative? And other big questions"/>
    <s v="Michael Rosen"/>
    <n v="299"/>
    <n v="254"/>
    <s v="měkká vazba"/>
    <s v="Umění &amp; Kultura &amp; Hobby"/>
    <n v="45"/>
    <n v="0.15050167224080269"/>
    <n v="0"/>
    <x v="0"/>
  </r>
  <r>
    <s v="The Invention of Good and Evil"/>
    <s v="Hanno Sauer"/>
    <n v="738"/>
    <n v="686"/>
    <s v="pevná vazba"/>
    <s v="Psychologie &amp; Spiritualita &amp; Esoterika"/>
    <n v="52"/>
    <n v="7.0460704607046065E-2"/>
    <n v="0"/>
    <x v="1"/>
  </r>
  <r>
    <s v="Prisse d'Avennes. Egyptian Art"/>
    <s v="Salima Ikram"/>
    <n v="536"/>
    <n v="418"/>
    <s v="pevná vazba"/>
    <s v="Umění &amp; Kultura &amp; Hobby"/>
    <n v="118"/>
    <n v="0.22014925373134328"/>
    <n v="0"/>
    <x v="0"/>
  </r>
  <r>
    <s v="Rain Heron"/>
    <s v="Robbie Arnott"/>
    <n v="299"/>
    <n v="254"/>
    <s v="měkká vazba"/>
    <s v="Scifi &amp; Fantasy &amp; Horor"/>
    <n v="45"/>
    <n v="0.15050167224080269"/>
    <n v="0"/>
    <x v="0"/>
  </r>
  <r>
    <s v="Nothing Special"/>
    <s v="Nicole Flattery"/>
    <n v="294"/>
    <n v="156"/>
    <s v="měkká vazba"/>
    <s v="Beletrie"/>
    <n v="138"/>
    <n v="0.46938775510204084"/>
    <n v="0"/>
    <x v="0"/>
  </r>
  <r>
    <s v="The Visual MBA"/>
    <s v="Jason Barron"/>
    <n v="627"/>
    <n v="502"/>
    <s v="měkká vazba"/>
    <s v="Ekonomie &amp; Naučné &amp; Věda"/>
    <n v="125"/>
    <n v="0.19936204146730463"/>
    <n v="0"/>
    <x v="1"/>
  </r>
  <r>
    <s v="What Are You Going Through"/>
    <s v="Nunez Sigrid"/>
    <n v="295"/>
    <n v="115"/>
    <s v="měkká vazba"/>
    <s v="Beletrie"/>
    <n v="180"/>
    <n v="0.61016949152542377"/>
    <n v="0"/>
    <x v="0"/>
  </r>
  <r>
    <s v="Assassin's Creed: The Resurrection Plot"/>
    <s v="Kate Heartfield"/>
    <n v="294"/>
    <n v="185"/>
    <s v="měkká vazba"/>
    <s v="Scifi &amp; Fantasy &amp; Horor"/>
    <n v="109"/>
    <n v="0.37074829931972791"/>
    <n v="0"/>
    <x v="0"/>
  </r>
  <r>
    <s v="Wake Up"/>
    <s v="Morgan Piers"/>
    <n v="449"/>
    <n v="413"/>
    <s v="měkká vazba"/>
    <s v="Ekonomie &amp; Naučné &amp; Věda"/>
    <n v="36"/>
    <n v="8.0178173719376397E-2"/>
    <n v="0"/>
    <x v="1"/>
  </r>
  <r>
    <s v="Stars, Cars and Crystal Meth"/>
    <s v="Slovart"/>
    <n v="169"/>
    <n v="100"/>
    <s v="měkká vazba"/>
    <s v="Beletrie"/>
    <n v="69"/>
    <n v="0.40828402366863903"/>
    <n v="0"/>
    <x v="0"/>
  </r>
  <r>
    <s v="Books Of Blood Omnibus 2"/>
    <s v="Clive Barker"/>
    <n v="384"/>
    <n v="346"/>
    <s v="měkká vazba"/>
    <s v="Scifi &amp; Fantasy &amp; Horor"/>
    <n v="38"/>
    <n v="9.8958333333333329E-2"/>
    <n v="0"/>
    <x v="0"/>
  </r>
  <r>
    <s v="Prince of Fire"/>
    <s v="Daniel Silva"/>
    <n v="349"/>
    <n v="255"/>
    <s v="měkká vazba"/>
    <s v="Krimi &amp; thriller"/>
    <n v="94"/>
    <n v="0.2693409742120344"/>
    <n v="0"/>
    <x v="0"/>
  </r>
  <r>
    <s v="Nomad at Home"/>
    <s v="Hilary Robertsonová"/>
    <n v="976"/>
    <n v="586"/>
    <s v="pevná vazba"/>
    <s v="Psychologie &amp; Spiritualita &amp; Esoterika"/>
    <n v="390"/>
    <n v="0.39959016393442626"/>
    <n v="0"/>
    <x v="1"/>
  </r>
  <r>
    <s v="The Red Hotel"/>
    <s v="Alan Philps"/>
    <n v="399"/>
    <n v="315"/>
    <s v="měkká vazba"/>
    <s v="Historie &amp; války"/>
    <n v="84"/>
    <n v="0.21052631578947367"/>
    <n v="0"/>
    <x v="1"/>
  </r>
  <r>
    <s v="The Only Astrology Book You'll Ever Need"/>
    <s v="Joanna Martine Woolfolk"/>
    <n v="531"/>
    <n v="435"/>
    <s v="měkká vazba"/>
    <s v="Psychologie &amp; Spiritualita &amp; Esoterika"/>
    <n v="96"/>
    <n v="0.1807909604519774"/>
    <n v="0"/>
    <x v="1"/>
  </r>
  <r>
    <s v="Mrs Hudson and the Malabar Rose (Holmes &amp; Hudson Mystery)"/>
    <s v="Slovart"/>
    <n v="169"/>
    <n v="115"/>
    <s v="měkká vazba"/>
    <s v="Krimi &amp; thriller"/>
    <n v="54"/>
    <n v="0.31952662721893493"/>
    <n v="0"/>
    <x v="0"/>
  </r>
  <r>
    <s v="Sigil Craft"/>
    <s v="Lia Taylor"/>
    <n v="502"/>
    <n v="346"/>
    <s v="pevná vazba"/>
    <s v="Psychologie &amp; Spiritualita &amp; Esoterika"/>
    <n v="156"/>
    <n v="0.31075697211155379"/>
    <n v="0"/>
    <x v="1"/>
  </r>
  <r>
    <s v="Parsi: From Persia to Bombay: recipes"/>
    <s v="Farokh Talati"/>
    <n v="790"/>
    <n v="593"/>
    <s v="pevná vazba"/>
    <s v="Vaření &amp; lifestyle"/>
    <n v="197"/>
    <n v="0.24936708860759493"/>
    <n v="0"/>
    <x v="0"/>
  </r>
  <r>
    <s v="A Day in Hong Kong"/>
    <s v="ArChan Chan"/>
    <n v="573"/>
    <n v="499"/>
    <s v="pevná vazba"/>
    <s v="Vaření &amp; lifestyle"/>
    <n v="74"/>
    <n v="0.12914485165794065"/>
    <n v="0"/>
    <x v="0"/>
  </r>
  <r>
    <s v="The Many Lives of Mama Love"/>
    <s v="Lara Love Hardin"/>
    <n v="312"/>
    <n v="209"/>
    <s v="měkká vazba"/>
    <s v="Beletrie"/>
    <n v="103"/>
    <n v="0.33012820512820512"/>
    <n v="0"/>
    <x v="0"/>
  </r>
  <r>
    <s v="The Metaverse. Building the Spatial Internet"/>
    <s v="Matthew Ball"/>
    <n v="707"/>
    <n v="679"/>
    <s v="pevná vazba"/>
    <s v="Ekonomie &amp; Naučné &amp; Věda"/>
    <n v="28"/>
    <n v="3.9603960396039604E-2"/>
    <n v="0"/>
    <x v="1"/>
  </r>
  <r>
    <s v="The Outer Hebrides"/>
    <s v="Paul Webster"/>
    <n v="206"/>
    <n v="122"/>
    <s v="měkká vazba"/>
    <s v="Ekonomie &amp; Naučné &amp; Věda"/>
    <n v="84"/>
    <n v="0.40776699029126212"/>
    <n v="0"/>
    <x v="1"/>
  </r>
  <r>
    <s v="Signature Cocktails"/>
    <s v="Amanda Schuster"/>
    <n v="1040"/>
    <n v="1009"/>
    <s v="pevná vazba"/>
    <s v="Vaření &amp; lifestyle"/>
    <n v="31"/>
    <n v="2.9807692307692309E-2"/>
    <n v="0"/>
    <x v="0"/>
  </r>
  <r>
    <s v="Italian Interiors"/>
    <s v="Laura May Todd"/>
    <n v="1630"/>
    <n v="1451"/>
    <s v="pevná vazba"/>
    <s v="Umění &amp; Kultura &amp; Hobby"/>
    <n v="179"/>
    <n v="0.1098159509202454"/>
    <n v="0"/>
    <x v="0"/>
  </r>
  <r>
    <s v="Preserved: Vegetables"/>
    <s v="Cortney Burns"/>
    <n v="495"/>
    <n v="317"/>
    <s v="pevná vazba"/>
    <s v="Vaření &amp; lifestyle"/>
    <n v="178"/>
    <n v="0.35959595959595958"/>
    <n v="0"/>
    <x v="0"/>
  </r>
  <r>
    <s v="Age of Vice"/>
    <s v="Deepti Kapoor"/>
    <n v="402"/>
    <n v="310"/>
    <s v="měkká vazba"/>
    <s v="Krimi &amp; thriller"/>
    <n v="92"/>
    <n v="0.22885572139303484"/>
    <n v="0"/>
    <x v="0"/>
  </r>
  <r>
    <s v="Dinner"/>
    <s v="Meera Sodha"/>
    <n v="797"/>
    <n v="741"/>
    <s v="pevná vazba"/>
    <s v="Vaření &amp; lifestyle"/>
    <n v="56"/>
    <n v="7.0263488080301126E-2"/>
    <n v="0"/>
    <x v="0"/>
  </r>
  <r>
    <s v="Rangikura"/>
    <s v="Tayi Tibble"/>
    <n v="312"/>
    <n v="144"/>
    <s v="měkká vazba"/>
    <s v="Beletrie"/>
    <n v="168"/>
    <n v="0.53846153846153844"/>
    <n v="0"/>
    <x v="0"/>
  </r>
  <r>
    <s v="Temple Of The Winds : Book 4: The Sword Of Truth"/>
    <s v="Terry Goodkind"/>
    <n v="399"/>
    <n v="379"/>
    <s v="měkká vazba"/>
    <s v="Scifi &amp; Fantasy &amp; Horor"/>
    <n v="20"/>
    <n v="5.0125313283208017E-2"/>
    <n v="0"/>
    <x v="0"/>
  </r>
  <r>
    <s v="Persian Feasts"/>
    <s v="Bahar Tavakolian"/>
    <n v="1020"/>
    <n v="908"/>
    <s v="pevná vazba"/>
    <s v="Vaření &amp; lifestyle"/>
    <n v="112"/>
    <n v="0.10980392156862745"/>
    <n v="0"/>
    <x v="0"/>
  </r>
  <r>
    <s v="Preserved: Drinks"/>
    <s v="Cortney Burns"/>
    <n v="495"/>
    <n v="450"/>
    <s v="pevná vazba"/>
    <s v="Vaření &amp; lifestyle"/>
    <n v="45"/>
    <n v="9.0909090909090912E-2"/>
    <n v="0"/>
    <x v="0"/>
  </r>
  <r>
    <s v="Last Night I Dreamed of Peace"/>
    <s v="Dang Thuy Tram"/>
    <n v="495"/>
    <n v="317"/>
    <s v="měkká vazba"/>
    <s v="Beletrie"/>
    <n v="178"/>
    <n v="0.35959595959595958"/>
    <n v="0"/>
    <x v="0"/>
  </r>
  <r>
    <s v="Outlawed"/>
    <s v="North Anna"/>
    <n v="250"/>
    <n v="175"/>
    <s v="měkká vazba"/>
    <s v="Beletrie"/>
    <n v="75"/>
    <n v="0.3"/>
    <n v="0"/>
    <x v="0"/>
  </r>
  <r>
    <s v="This Mortal Coil"/>
    <s v="Andrew Doig"/>
    <n v="329"/>
    <n v="257"/>
    <s v="měkká vazba"/>
    <s v="Ekonomie &amp; Naučné &amp; Věda"/>
    <n v="72"/>
    <n v="0.21884498480243161"/>
    <n v="0"/>
    <x v="1"/>
  </r>
  <r>
    <s v="Free and Equal"/>
    <s v="Daniel Chandler"/>
    <n v="312"/>
    <n v="259"/>
    <s v="měkká vazba"/>
    <s v="Ekonomie &amp; Naučné &amp; Věda"/>
    <n v="53"/>
    <n v="0.16987179487179488"/>
    <n v="0"/>
    <x v="1"/>
  </r>
  <r>
    <s v="Sobremesa"/>
    <s v="Susana Villasuso"/>
    <n v="797"/>
    <n v="646"/>
    <s v="pevná vazba"/>
    <s v="Vaření &amp; lifestyle"/>
    <n v="151"/>
    <n v="0.18946047678795483"/>
    <n v="0"/>
    <x v="0"/>
  </r>
  <r>
    <s v="Pocket Full of Rye"/>
    <s v="Agatha Christie"/>
    <n v="357"/>
    <n v="289"/>
    <s v="pevná vazba"/>
    <s v="Krimi &amp; thriller"/>
    <n v="68"/>
    <n v="0.19047619047619047"/>
    <n v="0"/>
    <x v="0"/>
  </r>
  <r>
    <s v="We Have Everything We Need To Start Again"/>
    <s v="Hot Key Books"/>
    <n v="299"/>
    <n v="230"/>
    <s v="měkká vazba"/>
    <s v="Beletrie"/>
    <n v="69"/>
    <n v="0.23076923076923078"/>
    <n v="0"/>
    <x v="0"/>
  </r>
  <r>
    <s v="The 158-pound Marriage"/>
    <s v="John Irving"/>
    <n v="268"/>
    <n v="147"/>
    <s v="měkká vazba"/>
    <s v="Beletrie"/>
    <n v="121"/>
    <n v="0.45149253731343286"/>
    <n v="0"/>
    <x v="0"/>
  </r>
  <r>
    <s v="Condition Black"/>
    <s v="Slovart"/>
    <n v="169"/>
    <n v="91"/>
    <s v="pevná vazba"/>
    <s v="Krimi &amp; thriller"/>
    <n v="78"/>
    <n v="0.46153846153846156"/>
    <n v="0"/>
    <x v="0"/>
  </r>
  <r>
    <s v="Against the Loveless World"/>
    <s v="Susan Abulhawa"/>
    <n v="295"/>
    <n v="207"/>
    <s v="měkká vazba"/>
    <s v="Beletrie"/>
    <n v="88"/>
    <n v="0.29830508474576273"/>
    <n v="0"/>
    <x v="0"/>
  </r>
  <r>
    <s v="Whale Done!"/>
    <s v="Kenneth Blanchard"/>
    <n v="325"/>
    <n v="254"/>
    <s v="měkká vazba"/>
    <s v="Ekonomie &amp; Naučné &amp; Věda"/>
    <n v="71"/>
    <n v="0.21846153846153846"/>
    <n v="0"/>
    <x v="1"/>
  </r>
  <r>
    <s v="Mercy"/>
    <s v="David Baldacci"/>
    <n v="205"/>
    <n v="117"/>
    <s v="měkká vazba"/>
    <s v="Krimi &amp; thriller"/>
    <n v="88"/>
    <n v="0.42926829268292682"/>
    <n v="0"/>
    <x v="0"/>
  </r>
  <r>
    <s v="Brutally Honest"/>
    <s v="Melanie Brown"/>
    <n v="363"/>
    <n v="211"/>
    <s v="měkká vazba"/>
    <s v="Beletrie"/>
    <n v="152"/>
    <n v="0.41873278236914602"/>
    <n v="0"/>
    <x v="0"/>
  </r>
  <r>
    <s v="Black Clover 11"/>
    <s v="Yuki Tabata"/>
    <n v="268"/>
    <n v="174"/>
    <s v="měkká vazba"/>
    <s v="Scifi &amp; Fantasy &amp; Horor"/>
    <n v="94"/>
    <n v="0.35074626865671643"/>
    <n v="0"/>
    <x v="0"/>
  </r>
  <r>
    <s v="The Sandman Volume 10: The Wake"/>
    <s v="Neil Gaiman"/>
    <n v="549"/>
    <n v="401"/>
    <s v="měkká vazba"/>
    <s v="Scifi &amp; Fantasy &amp; Horor"/>
    <n v="148"/>
    <n v="0.26958105646630237"/>
    <n v="0"/>
    <x v="0"/>
  </r>
  <r>
    <s v="The Fragile Earth"/>
    <s v="Henry Finder"/>
    <n v="399"/>
    <n v="323"/>
    <s v="měkká vazba"/>
    <s v="Ekonomie &amp; Naučné &amp; Věda"/>
    <n v="76"/>
    <n v="0.19047619047619047"/>
    <n v="0"/>
    <x v="1"/>
  </r>
  <r>
    <s v="Perilous Times"/>
    <s v="Thomas D. Lee"/>
    <n v="268"/>
    <n v="190"/>
    <s v="měkká vazba"/>
    <s v="Scifi &amp; Fantasy &amp; Horor"/>
    <n v="78"/>
    <n v="0.29104477611940299"/>
    <n v="0"/>
    <x v="0"/>
  </r>
  <r>
    <s v="On Wilder Seas"/>
    <s v="Nikki Marmery"/>
    <n v="289"/>
    <n v="121"/>
    <s v="měkká vazba"/>
    <s v="Beletrie"/>
    <n v="168"/>
    <n v="0.58131487889273359"/>
    <n v="0"/>
    <x v="0"/>
  </r>
  <r>
    <s v="The Mushroom Tree Mystery"/>
    <s v="Ovidia Yu"/>
    <n v="286"/>
    <n v="237"/>
    <s v="měkká vazba"/>
    <s v="Krimi &amp; thriller"/>
    <n v="49"/>
    <n v="0.17132867132867133"/>
    <n v="0"/>
    <x v="0"/>
  </r>
  <r>
    <s v="Let Us Descend"/>
    <s v="Jesmyn Wardová"/>
    <n v="294"/>
    <n v="226"/>
    <s v="měkká vazba"/>
    <s v="Beletrie"/>
    <n v="68"/>
    <n v="0.23129251700680273"/>
    <n v="0"/>
    <x v="0"/>
  </r>
  <r>
    <s v="Annihilation - Book 4"/>
    <s v="Megan DeVos"/>
    <n v="199"/>
    <n v="135"/>
    <s v="měkká vazba"/>
    <s v="Scifi &amp; Fantasy &amp; Horor"/>
    <n v="64"/>
    <n v="0.32160804020100503"/>
    <n v="0"/>
    <x v="0"/>
  </r>
  <r>
    <s v="Italy by Ingredient"/>
    <s v="Molly DeCoudreaux"/>
    <n v="886"/>
    <n v="780"/>
    <s v="pevná vazba"/>
    <s v="Vaření &amp; lifestyle"/>
    <n v="106"/>
    <n v="0.11963882618510158"/>
    <n v="0"/>
    <x v="0"/>
  </r>
  <r>
    <s v="Is It Ever Just Sex?"/>
    <s v="Darian Leader"/>
    <n v="509"/>
    <n v="494"/>
    <s v="pevná vazba"/>
    <s v="Psychologie &amp; Spiritualita &amp; Esoterika"/>
    <n v="15"/>
    <n v="2.9469548133595286E-2"/>
    <n v="0"/>
    <x v="1"/>
  </r>
  <r>
    <s v="Knight´s Shadow"/>
    <s v="Sebastien de Castell"/>
    <n v="357"/>
    <n v="375"/>
    <s v="měkká vazba"/>
    <s v="Scifi &amp; Fantasy &amp; Horor"/>
    <n v="-18"/>
    <n v="-5.0420168067226892E-2"/>
    <n v="0"/>
    <x v="0"/>
  </r>
  <r>
    <s v="Moving"/>
    <s v="Jenny Eclairová"/>
    <n v="268"/>
    <n v="177"/>
    <s v="měkká vazba"/>
    <s v="Beletrie"/>
    <n v="91"/>
    <n v="0.33955223880597013"/>
    <n v="0"/>
    <x v="0"/>
  </r>
  <r>
    <s v="Impostor"/>
    <s v="LJ Ross"/>
    <n v="236"/>
    <n v="184"/>
    <s v="měkká vazba"/>
    <s v="Krimi &amp; thriller"/>
    <n v="52"/>
    <n v="0.22033898305084745"/>
    <n v="0"/>
    <x v="0"/>
  </r>
  <r>
    <s v="Think Twice"/>
    <s v="Alex Bellos"/>
    <n v="384"/>
    <n v="376"/>
    <s v="pevná vazba"/>
    <s v="Psychologie &amp; Spiritualita &amp; Esoterika"/>
    <n v="8"/>
    <n v="2.0833333333333332E-2"/>
    <n v="0"/>
    <x v="1"/>
  </r>
  <r>
    <s v="A Short History of Drunkenness"/>
    <s v="Slovart"/>
    <n v="299"/>
    <n v="269"/>
    <s v="měkká vazba"/>
    <s v="Vaření &amp; lifestyle"/>
    <n v="30"/>
    <n v="0.10033444816053512"/>
    <n v="0"/>
    <x v="0"/>
  </r>
  <r>
    <s v="Opinionated Guide to photography"/>
    <s v="Robert Shore"/>
    <n v="447"/>
    <n v="380"/>
    <s v="pevná vazba"/>
    <s v="Umění &amp; Kultura &amp; Hobby"/>
    <n v="67"/>
    <n v="0.14988814317673377"/>
    <n v="0"/>
    <x v="0"/>
  </r>
  <r>
    <s v="The Edith Farnsworth House"/>
    <s v="Hilary Lewis"/>
    <n v="1513"/>
    <n v="1422"/>
    <s v="pevná vazba"/>
    <s v="Umění &amp; Kultura &amp; Hobby"/>
    <n v="91"/>
    <n v="6.014540647719762E-2"/>
    <n v="0"/>
    <x v="0"/>
  </r>
  <r>
    <s v="The Gift: A survivor’s journey to freedom"/>
    <s v="Edith Eger"/>
    <n v="329"/>
    <n v="263"/>
    <s v="měkká vazba"/>
    <s v="Beletrie"/>
    <n v="66"/>
    <n v="0.20060790273556231"/>
    <n v="0"/>
    <x v="0"/>
  </r>
  <r>
    <s v="Time of the Child"/>
    <s v="Williams Niall"/>
    <n v="402"/>
    <n v="273"/>
    <s v="měkká vazba"/>
    <s v="Beletrie"/>
    <n v="129"/>
    <n v="0.32089552238805968"/>
    <n v="0"/>
    <x v="0"/>
  </r>
  <r>
    <s v="Gung Ho!"/>
    <s v="Sheldon Bowles"/>
    <n v="295"/>
    <n v="254"/>
    <s v="měkká vazba"/>
    <s v="Ekonomie &amp; Naučné &amp; Věda"/>
    <n v="41"/>
    <n v="0.13898305084745763"/>
    <n v="0"/>
    <x v="1"/>
  </r>
  <r>
    <s v="Runaway"/>
    <s v="Alice Munroová"/>
    <n v="223"/>
    <n v="167"/>
    <s v="měkká vazba"/>
    <s v="Krimi &amp; thriller"/>
    <n v="56"/>
    <n v="0.25112107623318386"/>
    <n v="0"/>
    <x v="0"/>
  </r>
  <r>
    <s v="The Seven Deadly Sins 5"/>
    <s v="Slovart"/>
    <n v="268"/>
    <n v="228"/>
    <s v="měkká vazba"/>
    <s v="Scifi &amp; Fantasy &amp; Horor"/>
    <n v="40"/>
    <n v="0.14925373134328357"/>
    <n v="0"/>
    <x v="0"/>
  </r>
  <r>
    <s v="Sto let česko-uruguayských vztahů"/>
    <s v="Michal Zourek"/>
    <n v="205"/>
    <n v="148"/>
    <s v="měkká vazba"/>
    <s v="Ekonomie &amp; Naučné &amp; Věda"/>
    <n v="57"/>
    <n v="0.2780487804878049"/>
    <n v="0"/>
    <x v="1"/>
  </r>
  <r>
    <s v="Bright Young Women"/>
    <s v="Jessica Knollová"/>
    <n v="402"/>
    <n v="338"/>
    <s v="měkká vazba"/>
    <s v="Krimi &amp; thriller"/>
    <n v="64"/>
    <n v="0.15920398009950248"/>
    <n v="0"/>
    <x v="0"/>
  </r>
  <r>
    <s v="An Italian Christmas: Festive Tales for La Dolce Vita"/>
    <s v="Vintage Publishing"/>
    <n v="357"/>
    <n v="207"/>
    <s v="pevná vazba"/>
    <s v="Beletrie"/>
    <n v="150"/>
    <n v="0.42016806722689076"/>
    <n v="0"/>
    <x v="0"/>
  </r>
  <r>
    <s v="The Dior Style Principles"/>
    <s v="Hannah Rogers"/>
    <n v="402"/>
    <n v="374"/>
    <s v="pevná vazba"/>
    <s v="Umění &amp; Kultura &amp; Hobby"/>
    <n v="28"/>
    <n v="6.965174129353234E-2"/>
    <n v="0"/>
    <x v="0"/>
  </r>
  <r>
    <s v="If Nietzsche Were a Narwhal: What Animal Intelligence Reveals About Human Stupidity"/>
    <s v="Justin Gregg"/>
    <n v="349"/>
    <n v="244"/>
    <s v="měkká vazba"/>
    <s v="Ekonomie &amp; Naučné &amp; Věda"/>
    <n v="105"/>
    <n v="0.3008595988538682"/>
    <n v="0"/>
    <x v="1"/>
  </r>
  <r>
    <s v="The Naked Neanderthal"/>
    <s v="Ludovic Slimak"/>
    <n v="599"/>
    <n v="497"/>
    <s v="pevná vazba"/>
    <s v="Historie &amp; války"/>
    <n v="102"/>
    <n v="0.17028380634390652"/>
    <n v="0"/>
    <x v="1"/>
  </r>
  <r>
    <s v="I Work at Home : Home Offices for a New Era"/>
    <s v="Bridget Vranckx"/>
    <n v="886"/>
    <n v="797"/>
    <s v="pevná vazba"/>
    <s v="Umění &amp; Kultura &amp; Hobby"/>
    <n v="89"/>
    <n v="0.10045146726862303"/>
    <n v="0"/>
    <x v="0"/>
  </r>
  <r>
    <s v="How to Talk so Kids Will Listen and Listen so Kids Will Talk"/>
    <s v="Adele Faber"/>
    <n v="384"/>
    <n v="346"/>
    <s v="měkká vazba"/>
    <s v="Ekonomie &amp; Naučné &amp; Věda"/>
    <n v="38"/>
    <n v="9.8958333333333329E-2"/>
    <n v="0"/>
    <x v="1"/>
  </r>
  <r>
    <s v="Herbarium: One Hundred Herbs · Grow · Cook · Heal"/>
    <s v="Alethea Harampolis"/>
    <n v="799"/>
    <n v="567"/>
    <s v="měkká vazba"/>
    <s v="Vaření &amp; lifestyle"/>
    <n v="232"/>
    <n v="0.29036295369211512"/>
    <n v="0"/>
    <x v="0"/>
  </r>
  <r>
    <s v="Nonhuman Photography"/>
    <s v="Joanna Zylinska"/>
    <n v="894"/>
    <n v="590"/>
    <s v="měkká vazba"/>
    <s v="Umění &amp; Kultura &amp; Hobby"/>
    <n v="304"/>
    <n v="0.34004474272930652"/>
    <n v="0"/>
    <x v="0"/>
  </r>
  <r>
    <s v="Hegarty on Advertising"/>
    <s v="John Hegarty"/>
    <n v="473"/>
    <n v="374"/>
    <s v="měkká vazba"/>
    <s v="Ekonomie &amp; Naučné &amp; Věda"/>
    <n v="99"/>
    <n v="0.20930232558139536"/>
    <n v="0"/>
    <x v="1"/>
  </r>
  <r>
    <s v="The Seven Deadly Sins 4"/>
    <s v="Slovart"/>
    <n v="268"/>
    <n v="185"/>
    <s v="měkká vazba"/>
    <s v="Scifi &amp; Fantasy &amp; Horor"/>
    <n v="83"/>
    <n v="0.30970149253731344"/>
    <n v="0"/>
    <x v="0"/>
  </r>
  <r>
    <s v="Leaving the Comfort Zone"/>
    <s v="Gestalten"/>
    <n v="1490"/>
    <n v="954"/>
    <s v="pevná vazba"/>
    <s v="Ekonomie &amp; Naučné &amp; Věda"/>
    <n v="536"/>
    <n v="0.3597315436241611"/>
    <n v="0"/>
    <x v="1"/>
  </r>
  <r>
    <s v="The New Homemade Kitchen"/>
    <s v="Chronicle Books"/>
    <n v="869"/>
    <n v="608"/>
    <s v="pevná vazba"/>
    <s v="Vaření &amp; lifestyle"/>
    <n v="261"/>
    <n v="0.30034522439585731"/>
    <n v="0"/>
    <x v="0"/>
  </r>
  <r>
    <s v="Brazil (Spectacular Places)"/>
    <s v="Katja Sassmannshausen"/>
    <n v="357"/>
    <n v="286"/>
    <s v="měkká vazba"/>
    <s v="Umění &amp; Kultura &amp; Hobby"/>
    <n v="71"/>
    <n v="0.19887955182072828"/>
    <n v="0"/>
    <x v="0"/>
  </r>
  <r>
    <s v="Sharpe´s Command"/>
    <s v="Bernard Cornwell"/>
    <n v="268"/>
    <n v="142"/>
    <s v="měkká vazba"/>
    <s v="Beletrie"/>
    <n v="126"/>
    <n v="0.47014925373134331"/>
    <n v="0"/>
    <x v="0"/>
  </r>
  <r>
    <s v="Our Next Reality"/>
    <s v="Alvin Wang Graylin"/>
    <n v="473"/>
    <n v="421"/>
    <s v="měkká vazba"/>
    <s v="Ekonomie &amp; Naučné &amp; Věda"/>
    <n v="52"/>
    <n v="0.10993657505285412"/>
    <n v="0"/>
    <x v="1"/>
  </r>
  <r>
    <s v="The Dream of Europe : Travels in a Troubled Continent"/>
    <s v="Mak Geert"/>
    <n v="399"/>
    <n v="303"/>
    <s v="měkká vazba"/>
    <s v="Ekonomie &amp; Naučné &amp; Věda"/>
    <n v="96"/>
    <n v="0.24060150375939848"/>
    <n v="0"/>
    <x v="1"/>
  </r>
  <r>
    <s v="Beat Stress at Work: How to Balance Your Ambition with Your Anxiety"/>
    <s v="Lucy Streul"/>
    <n v="399"/>
    <n v="339"/>
    <s v="měkká vazba"/>
    <s v="Ekonomie &amp; Naučné &amp; Věda"/>
    <n v="60"/>
    <n v="0.15037593984962405"/>
    <n v="0"/>
    <x v="1"/>
  </r>
  <r>
    <s v="Goodbye to Russia"/>
    <s v="Sarah Rainsfordová"/>
    <n v="473"/>
    <n v="369"/>
    <s v="měkká vazba"/>
    <s v="Ekonomie &amp; Naučné &amp; Věda"/>
    <n v="104"/>
    <n v="0.21987315010570824"/>
    <n v="0"/>
    <x v="1"/>
  </r>
  <r>
    <s v="Building for Change: The Architecture of Creative Reuse"/>
    <s v="Ruth Lang"/>
    <n v="1590"/>
    <n v="1447"/>
    <s v="pevná vazba"/>
    <s v="Umění &amp; Kultura &amp; Hobby"/>
    <n v="143"/>
    <n v="8.9937106918238988E-2"/>
    <n v="0"/>
    <x v="0"/>
  </r>
  <r>
    <s v="The Seven Deadly Sins 7"/>
    <s v="Slovart"/>
    <n v="268"/>
    <n v="198"/>
    <s v="měkká vazba"/>
    <s v="Scifi &amp; Fantasy &amp; Horor"/>
    <n v="70"/>
    <n v="0.26119402985074625"/>
    <n v="0"/>
    <x v="0"/>
  </r>
  <r>
    <s v="The Kill Artist"/>
    <s v="Daniel Silva"/>
    <n v="325"/>
    <n v="244"/>
    <s v="měkká vazba"/>
    <s v="Krimi &amp; thriller"/>
    <n v="81"/>
    <n v="0.24923076923076923"/>
    <n v="0"/>
    <x v="0"/>
  </r>
  <r>
    <s v="Where Architects Sleep"/>
    <s v="Greg Miller"/>
    <n v="590"/>
    <n v="448"/>
    <s v="pevná vazba"/>
    <s v="Umění &amp; Kultura &amp; Hobby"/>
    <n v="142"/>
    <n v="0.24067796610169492"/>
    <n v="0"/>
    <x v="0"/>
  </r>
  <r>
    <s v="All the Knowledge in the World"/>
    <s v="Simon Garfield"/>
    <n v="349"/>
    <n v="300"/>
    <s v="měkká vazba"/>
    <s v="Ekonomie &amp; Naučné &amp; Věda"/>
    <n v="49"/>
    <n v="0.14040114613180515"/>
    <n v="0"/>
    <x v="1"/>
  </r>
  <r>
    <s v="Kids of Cosplay"/>
    <s v="Tom Rasmussen"/>
    <n v="1290"/>
    <n v="1161"/>
    <s v="pevná vazba"/>
    <s v="Umění &amp; Kultura &amp; Hobby"/>
    <n v="129"/>
    <n v="0.1"/>
    <n v="0"/>
    <x v="0"/>
  </r>
  <r>
    <s v="The Gods and Goddesses of Greece and Rome"/>
    <s v="Slovart"/>
    <n v="990"/>
    <n v="782"/>
    <s v="pevná vazba"/>
    <s v="Historie &amp; války"/>
    <n v="208"/>
    <n v="0.21010101010101009"/>
    <n v="0"/>
    <x v="1"/>
  </r>
  <r>
    <s v="Serif In Use"/>
    <s v="Victionary"/>
    <n v="1155"/>
    <n v="1016"/>
    <s v="pevná vazba"/>
    <s v="Umění &amp; Kultura &amp; Hobby"/>
    <n v="139"/>
    <n v="0.12034632034632034"/>
    <n v="0"/>
    <x v="0"/>
  </r>
  <r>
    <s v="How Not to Eat Ultra-Processed"/>
    <s v="Nichola Ludlam-Raine"/>
    <n v="447"/>
    <n v="375"/>
    <s v="měkká vazba"/>
    <s v="Vaření &amp; lifestyle"/>
    <n v="72"/>
    <n v="0.16107382550335569"/>
    <n v="0"/>
    <x v="0"/>
  </r>
  <r>
    <s v="Bhagavad Gita as it is"/>
    <s v="Bhaktivedanta Swami A. C. Prabhupada"/>
    <n v="354"/>
    <n v="276"/>
    <s v="pevná vazba"/>
    <s v="Psychologie &amp; Spiritualita &amp; Esoterika"/>
    <n v="78"/>
    <n v="0.22033898305084745"/>
    <n v="0"/>
    <x v="1"/>
  </r>
  <r>
    <s v="The Colossal Book of Incredible Facts for Curious Minds"/>
    <s v="Chas Newkey-Burden"/>
    <n v="529"/>
    <n v="360"/>
    <s v="měkká vazba"/>
    <s v="Ekonomie &amp; Naučné &amp; Věda"/>
    <n v="169"/>
    <n v="0.31947069943289225"/>
    <n v="0"/>
    <x v="1"/>
  </r>
  <r>
    <s v="The Trees"/>
    <s v="Percival Everett"/>
    <n v="295"/>
    <n v="207"/>
    <s v="měkká vazba"/>
    <s v="Beletrie"/>
    <n v="88"/>
    <n v="0.29830508474576273"/>
    <n v="0"/>
    <x v="0"/>
  </r>
  <r>
    <s v="Thank You (Falettinme Be Mice Elf Agin)"/>
    <s v="Sly Stone"/>
    <n v="473"/>
    <n v="293"/>
    <s v="měkká vazba"/>
    <s v="Beletrie"/>
    <n v="180"/>
    <n v="0.38054968287526425"/>
    <n v="0"/>
    <x v="0"/>
  </r>
  <r>
    <s v="Nothing Special"/>
    <s v="Nicole Flattery"/>
    <n v="357"/>
    <n v="196"/>
    <s v="měkká vazba"/>
    <s v="Beletrie"/>
    <n v="161"/>
    <n v="0.45098039215686275"/>
    <n v="0"/>
    <x v="0"/>
  </r>
  <r>
    <s v="Papyrus"/>
    <s v="Irene Vallejo"/>
    <n v="399"/>
    <n v="259"/>
    <s v="měkká vazba"/>
    <s v="Historie &amp; války"/>
    <n v="140"/>
    <n v="0.35087719298245612"/>
    <n v="0"/>
    <x v="1"/>
  </r>
  <r>
    <s v="Kafka: Making of an Icon"/>
    <s v="Bodleian Library"/>
    <n v="1020"/>
    <n v="826"/>
    <s v="pevná vazba"/>
    <s v="Beletrie"/>
    <n v="194"/>
    <n v="0.19019607843137254"/>
    <n v="0"/>
    <x v="0"/>
  </r>
  <r>
    <s v="Living on Vacation: Contemporary Houses for Tranquil Living"/>
    <s v="Phaidon"/>
    <n v="1090"/>
    <n v="774"/>
    <s v="pevná vazba"/>
    <s v="Umění &amp; Kultura &amp; Hobby"/>
    <n v="316"/>
    <n v="0.28990825688073396"/>
    <n v="0"/>
    <x v="0"/>
  </r>
  <r>
    <s v="My Name is Maame"/>
    <s v="Jessica George"/>
    <n v="268"/>
    <n v="225"/>
    <s v="měkká vazba"/>
    <s v="Beletrie"/>
    <n v="43"/>
    <n v="0.16044776119402984"/>
    <n v="0"/>
    <x v="0"/>
  </r>
  <r>
    <s v="Lost &amp; Found"/>
    <s v="Kathryn Schulz"/>
    <n v="299"/>
    <n v="206"/>
    <s v="měkká vazba"/>
    <s v="Beletrie"/>
    <n v="93"/>
    <n v="0.31103678929765888"/>
    <n v="0"/>
    <x v="0"/>
  </r>
  <r>
    <s v="Sublime Hideaways: Remote Retreats and Residencies"/>
    <s v="Gestalten"/>
    <n v="1590"/>
    <n v="1113"/>
    <s v="pevná vazba"/>
    <s v="Ekonomie &amp; Naučné &amp; Věda"/>
    <n v="477"/>
    <n v="0.3"/>
    <n v="0"/>
    <x v="1"/>
  </r>
  <r>
    <s v="Left You Dead"/>
    <s v="Peter James"/>
    <n v="399"/>
    <n v="343"/>
    <s v="měkká vazba"/>
    <s v="Krimi &amp; thriller"/>
    <n v="56"/>
    <n v="0.14035087719298245"/>
    <n v="0"/>
    <x v="0"/>
  </r>
  <r>
    <s v="Flavour: The new recipe collection from the SUNDAY TIMES bestseller"/>
    <s v="Sabrina Ghayour"/>
    <n v="790"/>
    <n v="561"/>
    <s v="pevná vazba"/>
    <s v="Vaření &amp; lifestyle"/>
    <n v="229"/>
    <n v="0.28987341772151898"/>
    <n v="0"/>
    <x v="0"/>
  </r>
  <r>
    <s v="Between Meals"/>
    <s v="A. J. Liebling"/>
    <n v="349"/>
    <n v="286"/>
    <s v="měkká vazba"/>
    <s v="Beletrie"/>
    <n v="63"/>
    <n v="0.18051575931232092"/>
    <n v="0"/>
    <x v="0"/>
  </r>
  <r>
    <s v="The Coffee Dictionary : An A-Z of coffee, from growing &amp; roasting to brewing &amp; tasting"/>
    <s v="Colonna-Dashwood Maxwell"/>
    <n v="499"/>
    <n v="379"/>
    <s v="pevná vazba"/>
    <s v="Vaření &amp; lifestyle"/>
    <n v="120"/>
    <n v="0.24048096192384769"/>
    <n v="0"/>
    <x v="0"/>
  </r>
  <r>
    <s v="Tilly in Technicolor"/>
    <s v="Mazey Eddings"/>
    <n v="268"/>
    <n v="169"/>
    <s v="měkká vazba"/>
    <s v="Beletrie"/>
    <n v="99"/>
    <n v="0.36940298507462688"/>
    <n v="0"/>
    <x v="0"/>
  </r>
  <r>
    <s v="If This Is A Man/The Truce"/>
    <s v="Primo Levi"/>
    <n v="429"/>
    <n v="356"/>
    <s v="měkká vazba"/>
    <s v="Historie &amp; války"/>
    <n v="73"/>
    <n v="0.17016317016317017"/>
    <n v="0"/>
    <x v="1"/>
  </r>
  <r>
    <s v="Epic Train Journeys"/>
    <s v="Monisha Rajesh"/>
    <n v="1155"/>
    <n v="889"/>
    <s v="pevná vazba"/>
    <s v="Ekonomie &amp; Naučné &amp; Věda"/>
    <n v="266"/>
    <n v="0.23030303030303031"/>
    <n v="0"/>
    <x v="1"/>
  </r>
  <r>
    <s v="Remote Experiences. Extraordinary Travel Adventures from North to South"/>
    <s v="David De Vleeschauwer"/>
    <n v="1423"/>
    <n v="1252"/>
    <s v="pevná vazba"/>
    <s v="Umění &amp; Kultura &amp; Hobby"/>
    <n v="171"/>
    <n v="0.12016865776528461"/>
    <n v="0"/>
    <x v="0"/>
  </r>
  <r>
    <s v="Gordon W. Allport's The Nature of Prejudice (A Macat Analysis)"/>
    <s v="Alexander O’Connor"/>
    <n v="232"/>
    <n v="148"/>
    <s v="měkká vazba"/>
    <s v="Psychologie &amp; Spiritualita &amp; Esoterika"/>
    <n v="84"/>
    <n v="0.36206896551724138"/>
    <n v="0"/>
    <x v="1"/>
  </r>
  <r>
    <s v="Louvre"/>
    <s v="Martina Padberg"/>
    <n v="399"/>
    <n v="291"/>
    <s v="měkká vazba"/>
    <s v="Umění &amp; Kultura &amp; Hobby"/>
    <n v="108"/>
    <n v="0.27067669172932329"/>
    <n v="0"/>
    <x v="0"/>
  </r>
  <r>
    <s v="Gloves Off"/>
    <s v="Fury Tyson"/>
    <n v="312"/>
    <n v="222"/>
    <s v="měkká vazba"/>
    <s v="Beletrie"/>
    <n v="90"/>
    <n v="0.28846153846153844"/>
    <n v="0"/>
    <x v="0"/>
  </r>
  <r>
    <s v="Complex Presents: Sneaker of the Year: The Best Since ´85"/>
    <s v="Complex Media"/>
    <n v="715"/>
    <n v="536"/>
    <s v="pevná vazba"/>
    <s v="Umění &amp; Kultura &amp; Hobby"/>
    <n v="179"/>
    <n v="0.25034965034965034"/>
    <n v="0"/>
    <x v="0"/>
  </r>
  <r>
    <s v="The Fraud"/>
    <s v="Zadie Smithová"/>
    <n v="268"/>
    <n v="161"/>
    <s v="měkká vazba"/>
    <s v="Beletrie"/>
    <n v="107"/>
    <n v="0.39925373134328357"/>
    <n v="0"/>
    <x v="0"/>
  </r>
  <r>
    <s v="Asadora! 6"/>
    <s v="Naoki Urasawa"/>
    <n v="312"/>
    <n v="218"/>
    <s v="měkká vazba"/>
    <s v="Scifi &amp; Fantasy &amp; Horor"/>
    <n v="94"/>
    <n v="0.30128205128205127"/>
    <n v="0"/>
    <x v="0"/>
  </r>
  <r>
    <s v="Torta della Nonna: A Collection of the Best Homemade Italian Sweets"/>
    <s v="Emiko Davies"/>
    <n v="569"/>
    <n v="427"/>
    <s v="pevná vazba"/>
    <s v="Vaření &amp; lifestyle"/>
    <n v="142"/>
    <n v="0.24956063268892795"/>
    <n v="0"/>
    <x v="0"/>
  </r>
  <r>
    <s v="Abyss: The Cuban Missile Crisis 1962"/>
    <s v="Max Hastings"/>
    <n v="549"/>
    <n v="439"/>
    <s v="měkká vazba"/>
    <s v="Ekonomie &amp; Naučné &amp; Věda"/>
    <n v="110"/>
    <n v="0.20036429872495445"/>
    <n v="0"/>
    <x v="1"/>
  </r>
  <r>
    <s v="Moving Finger"/>
    <s v="Agatha Christie"/>
    <n v="357"/>
    <n v="307"/>
    <s v="pevná vazba"/>
    <s v="Krimi &amp; thriller"/>
    <n v="50"/>
    <n v="0.14005602240896359"/>
    <n v="0"/>
    <x v="0"/>
  </r>
  <r>
    <s v="Pilgrimage: Journeys of Meaning"/>
    <s v="Peter Stanford"/>
    <n v="840"/>
    <n v="739"/>
    <s v="pevná vazba"/>
    <s v="Psychologie &amp; Spiritualita &amp; Esoterika"/>
    <n v="101"/>
    <n v="0.12023809523809524"/>
    <n v="0"/>
    <x v="1"/>
  </r>
  <r>
    <s v="Tiger, Tiger"/>
    <s v="James Patterson"/>
    <n v="402"/>
    <n v="289"/>
    <s v="měkká vazba"/>
    <s v="Beletrie"/>
    <n v="113"/>
    <n v="0.28109452736318408"/>
    <n v="0"/>
    <x v="0"/>
  </r>
  <r>
    <s v="Coffee Creations: 90 delicious recipes for the perfect cup"/>
    <s v="Wong Celeste"/>
    <n v="561"/>
    <n v="449"/>
    <s v="pevná vazba"/>
    <s v="Vaření &amp; lifestyle"/>
    <n v="112"/>
    <n v="0.19964349376114082"/>
    <n v="0"/>
    <x v="0"/>
  </r>
  <r>
    <s v="Courtiers : The Hidden Power Behind the Crown"/>
    <s v="Low Valentine"/>
    <n v="599"/>
    <n v="455"/>
    <s v="pevná vazba"/>
    <s v="Historie &amp; války"/>
    <n v="144"/>
    <n v="0.24040066777963273"/>
    <n v="0"/>
    <x v="1"/>
  </r>
  <r>
    <s v="Iconic"/>
    <s v="Ella Alexanderová"/>
    <n v="738"/>
    <n v="664"/>
    <s v="pevná vazba"/>
    <s v="Umění &amp; Kultura &amp; Hobby"/>
    <n v="74"/>
    <n v="0.1002710027100271"/>
    <n v="0"/>
    <x v="0"/>
  </r>
  <r>
    <s v="Anne Frank"/>
    <s v="Isabelle Thomasová"/>
    <n v="329"/>
    <n v="184"/>
    <s v="pevná vazba"/>
    <s v="Beletrie"/>
    <n v="145"/>
    <n v="0.44072948328267475"/>
    <n v="0"/>
    <x v="0"/>
  </r>
  <r>
    <s v="Spinning Out"/>
    <s v="Charlie Hertzog Young"/>
    <n v="357"/>
    <n v="271"/>
    <s v="měkká vazba"/>
    <s v="Ekonomie &amp; Naučné &amp; Věda"/>
    <n v="86"/>
    <n v="0.24089635854341737"/>
    <n v="0"/>
    <x v="1"/>
  </r>
  <r>
    <s v="48 Clues into the Disappearance of My Sister"/>
    <s v="Joyce Carol Oatesová"/>
    <n v="268"/>
    <n v="188"/>
    <s v="měkká vazba"/>
    <s v="Krimi &amp; thriller"/>
    <n v="80"/>
    <n v="0.29850746268656714"/>
    <n v="0"/>
    <x v="0"/>
  </r>
  <r>
    <s v="The Devil and Miss Prym"/>
    <s v="Slovart"/>
    <n v="199"/>
    <n v="123"/>
    <s v="měkká vazba"/>
    <s v="Beletrie"/>
    <n v="76"/>
    <n v="0.38190954773869346"/>
    <n v="0"/>
    <x v="0"/>
  </r>
  <r>
    <s v="The Tulip Garden"/>
    <s v="Polly Nicholson"/>
    <n v="886"/>
    <n v="930"/>
    <s v="pevná vazba"/>
    <s v="Umění &amp; Kultura &amp; Hobby"/>
    <n v="-44"/>
    <n v="-4.9661399548532728E-2"/>
    <n v="0"/>
    <x v="0"/>
  </r>
  <r>
    <s v="Container Architecture"/>
    <s v="Sibylle Kramer"/>
    <n v="1290"/>
    <n v="903"/>
    <s v="pevná vazba"/>
    <s v="Umění &amp; Kultura &amp; Hobby"/>
    <n v="387"/>
    <n v="0.3"/>
    <n v="0"/>
    <x v="0"/>
  </r>
  <r>
    <s v="The Martyr and the Red Kimono"/>
    <s v="Naoko Abe"/>
    <n v="670"/>
    <n v="536"/>
    <s v="pevná vazba"/>
    <s v="Beletrie"/>
    <n v="134"/>
    <n v="0.2"/>
    <n v="0"/>
    <x v="0"/>
  </r>
  <r>
    <s v="The Penguin Book of French Short Stories 1"/>
    <s v="Penguin"/>
    <n v="849"/>
    <n v="577"/>
    <s v="pevná vazba"/>
    <s v="Beletrie"/>
    <n v="272"/>
    <n v="0.32037691401648999"/>
    <n v="0"/>
    <x v="0"/>
  </r>
  <r>
    <s v="West Heart Kill"/>
    <s v="Dann McDorman"/>
    <n v="399"/>
    <n v="315"/>
    <s v="měkká vazba"/>
    <s v="Beletrie"/>
    <n v="84"/>
    <n v="0.21052631578947367"/>
    <n v="0"/>
    <x v="0"/>
  </r>
  <r>
    <n v="1989"/>
    <s v="Val McDermidová"/>
    <n v="250"/>
    <n v="183"/>
    <s v="měkká vazba"/>
    <s v="Krimi &amp; thriller"/>
    <n v="67"/>
    <n v="0.26800000000000002"/>
    <n v="0"/>
    <x v="0"/>
  </r>
  <r>
    <s v="A Short Walk Through a Wide World"/>
    <s v="Douglas Westerbeke"/>
    <n v="402"/>
    <n v="269"/>
    <s v="měkká vazba"/>
    <s v="Beletrie"/>
    <n v="133"/>
    <n v="0.3308457711442786"/>
    <n v="0"/>
    <x v="0"/>
  </r>
  <r>
    <s v="Erasure"/>
    <s v="Percival Everett"/>
    <n v="295"/>
    <n v="162"/>
    <s v="měkká vazba"/>
    <s v="Beletrie"/>
    <n v="133"/>
    <n v="0.45084745762711864"/>
    <n v="0"/>
    <x v="0"/>
  </r>
  <r>
    <s v="Sheer: Yves Saint Laurent"/>
    <s v="Emilie Hammen"/>
    <n v="984"/>
    <n v="856"/>
    <s v="pevná vazba"/>
    <s v="Umění &amp; Kultura &amp; Hobby"/>
    <n v="128"/>
    <n v="0.13008130081300814"/>
    <n v="0"/>
    <x v="0"/>
  </r>
  <r>
    <s v="The Glass Cliff: Why Women in Power Are Undermined - and How to Fight Back"/>
    <s v="Sophie Williams"/>
    <n v="473"/>
    <n v="383"/>
    <s v="měkká vazba"/>
    <s v="Psychologie &amp; Spiritualita &amp; Esoterika"/>
    <n v="90"/>
    <n v="0.19027484143763213"/>
    <n v="0"/>
    <x v="1"/>
  </r>
  <r>
    <s v="My My!"/>
    <s v="Giles Smith"/>
    <n v="402"/>
    <n v="354"/>
    <s v="měkká vazba"/>
    <s v="Beletrie"/>
    <n v="48"/>
    <n v="0.11940298507462686"/>
    <n v="0"/>
    <x v="0"/>
  </r>
  <r>
    <s v="Kouzelné adventní pohádky"/>
    <s v="Eva Krejčová"/>
    <n v="268"/>
    <n v="201"/>
    <s v="pevná vazba"/>
    <s v="Umění &amp; Kultura &amp; Hobby"/>
    <n v="67"/>
    <n v="0.25"/>
    <n v="0"/>
    <x v="0"/>
  </r>
  <r>
    <s v="The Book-Makers"/>
    <s v="Adam Smyth"/>
    <n v="738"/>
    <n v="546"/>
    <s v="pevná vazba"/>
    <s v="Beletrie"/>
    <n v="192"/>
    <n v="0.26016260162601629"/>
    <n v="0"/>
    <x v="0"/>
  </r>
  <r>
    <s v="Vienna"/>
    <s v="Richard Cockett"/>
    <n v="384"/>
    <n v="257"/>
    <s v="měkká vazba"/>
    <s v="Ekonomie &amp; Naučné &amp; Věda"/>
    <n v="127"/>
    <n v="0.33072916666666669"/>
    <n v="0"/>
    <x v="1"/>
  </r>
  <r>
    <s v="The Exile"/>
    <s v="Patrick Worrall"/>
    <n v="402"/>
    <n v="346"/>
    <s v="měkká vazba"/>
    <s v="Krimi &amp; thriller"/>
    <n v="56"/>
    <n v="0.13930348258706468"/>
    <n v="0"/>
    <x v="0"/>
  </r>
  <r>
    <s v="Brick Architecture - Layer by Layer"/>
    <s v="Sergio Asensio Quesada"/>
    <n v="886"/>
    <n v="868"/>
    <s v="pevná vazba"/>
    <s v="Umění &amp; Kultura &amp; Hobby"/>
    <n v="18"/>
    <n v="2.0316027088036117E-2"/>
    <n v="0"/>
    <x v="0"/>
  </r>
  <r>
    <s v="Rethinking Competitive Advantage: New Rules for the Digital Age"/>
    <s v="Slovart"/>
    <n v="299"/>
    <n v="227"/>
    <s v="měkká vazba"/>
    <s v="Ekonomie &amp; Naučné &amp; Věda"/>
    <n v="72"/>
    <n v="0.24080267558528429"/>
    <n v="0"/>
    <x v="1"/>
  </r>
  <r>
    <s v="The Lathe Of Heaven"/>
    <s v="Ursula K. Le Guinová"/>
    <n v="295"/>
    <n v="204"/>
    <s v="měkká vazba"/>
    <s v="Scifi &amp; Fantasy &amp; Horor"/>
    <n v="91"/>
    <n v="0.30847457627118646"/>
    <n v="0"/>
    <x v="0"/>
  </r>
  <r>
    <s v="The Light and Shade of Ellen Swithin"/>
    <s v="DG Coutinho"/>
    <n v="384"/>
    <n v="276"/>
    <s v="měkká vazba"/>
    <s v="Krimi &amp; thriller"/>
    <n v="108"/>
    <n v="0.28125"/>
    <n v="0"/>
    <x v="0"/>
  </r>
  <r>
    <s v="Galaxias"/>
    <s v="Stephen Baxter"/>
    <n v="329"/>
    <n v="207"/>
    <s v="měkká vazba"/>
    <s v="Scifi &amp; Fantasy &amp; Horor"/>
    <n v="122"/>
    <n v="0.37082066869300911"/>
    <n v="0"/>
    <x v="0"/>
  </r>
  <r>
    <s v="Nomad Century: How to Survive the Climate Upheaval"/>
    <s v="Gaia Vince"/>
    <n v="294"/>
    <n v="203"/>
    <s v="měkká vazba"/>
    <s v="Ekonomie &amp; Naučné &amp; Věda"/>
    <n v="91"/>
    <n v="0.30952380952380953"/>
    <n v="0"/>
    <x v="1"/>
  </r>
  <r>
    <s v="Gender Explained"/>
    <s v="Michelle Jurkiewiczová"/>
    <n v="473"/>
    <n v="388"/>
    <s v="měkká vazba"/>
    <s v="Psychologie &amp; Spiritualita &amp; Esoterika"/>
    <n v="85"/>
    <n v="0.17970401691331925"/>
    <n v="0"/>
    <x v="1"/>
  </r>
  <r>
    <s v="Girl Friends"/>
    <s v="Holly Bourneová"/>
    <n v="459"/>
    <n v="390"/>
    <s v="měkká vazba"/>
    <s v="Krimi &amp; thriller"/>
    <n v="69"/>
    <n v="0.15032679738562091"/>
    <n v="0"/>
    <x v="0"/>
  </r>
  <r>
    <s v="Where to Go When The Americas"/>
    <s v="Dorling Kindersley"/>
    <n v="573"/>
    <n v="533"/>
    <s v="pevná vazba"/>
    <s v="Umění &amp; Kultura &amp; Hobby"/>
    <n v="40"/>
    <n v="6.9808027923211169E-2"/>
    <n v="0"/>
    <x v="0"/>
  </r>
  <r>
    <s v="Not alone"/>
    <s v="Sarah K. Jackson"/>
    <n v="268"/>
    <n v="177"/>
    <s v="měkká vazba"/>
    <s v="Beletrie"/>
    <n v="91"/>
    <n v="0.33955223880597013"/>
    <n v="0"/>
    <x v="0"/>
  </r>
  <r>
    <s v="Star Wars: Survivor's Quest"/>
    <s v="Timothy Zahn"/>
    <n v="294"/>
    <n v="203"/>
    <s v="měkká vazba"/>
    <s v="Scifi &amp; Fantasy &amp; Horor"/>
    <n v="91"/>
    <n v="0.30952380952380953"/>
    <n v="0"/>
    <x v="0"/>
  </r>
  <r>
    <s v="Whale Fall"/>
    <s v="Elizabeth O'Connor"/>
    <n v="357"/>
    <n v="307"/>
    <s v="měkká vazba"/>
    <s v="Beletrie"/>
    <n v="50"/>
    <n v="0.14005602240896359"/>
    <n v="0"/>
    <x v="0"/>
  </r>
  <r>
    <s v="The Image of You"/>
    <s v="Adele Parks"/>
    <n v="239"/>
    <n v="124"/>
    <s v="měkká vazba"/>
    <s v="Beletrie"/>
    <n v="115"/>
    <n v="0.48117154811715479"/>
    <n v="0"/>
    <x v="0"/>
  </r>
  <r>
    <s v="The Seven Deadly Sins 9"/>
    <s v="Slovart"/>
    <n v="268"/>
    <n v="198"/>
    <s v="měkká vazba"/>
    <s v="Scifi &amp; Fantasy &amp; Horor"/>
    <n v="70"/>
    <n v="0.26119402985074625"/>
    <n v="0"/>
    <x v="0"/>
  </r>
  <r>
    <s v="Joy of Wintering"/>
    <s v="Erin Nimi Longhurst"/>
    <n v="384"/>
    <n v="307"/>
    <s v="pevná vazba"/>
    <s v="Psychologie &amp; Spiritualita &amp; Esoterika"/>
    <n v="77"/>
    <n v="0.20052083333333334"/>
    <n v="0"/>
    <x v="1"/>
  </r>
  <r>
    <s v="The Tale of a Wall"/>
    <s v="Nasser Abu Srour"/>
    <n v="599"/>
    <n v="521"/>
    <s v="měkká vazba"/>
    <s v="Beletrie"/>
    <n v="78"/>
    <n v="0.1302170283806344"/>
    <n v="0"/>
    <x v="0"/>
  </r>
  <r>
    <s v="Barndominiums: Your Guide to a Perfect, Inexpensive Dream Home"/>
    <s v="Chris Peterson"/>
    <n v="536"/>
    <n v="407"/>
    <s v="pevná vazba"/>
    <s v="Umění &amp; Kultura &amp; Hobby"/>
    <n v="129"/>
    <n v="0.24067164179104478"/>
    <n v="0"/>
    <x v="0"/>
  </r>
  <r>
    <s v="Kay Nielsen. 1001 Nights"/>
    <s v="Noel Daniel"/>
    <n v="1334"/>
    <n v="1134"/>
    <s v="pevná vazba"/>
    <s v="Umění &amp; Kultura &amp; Hobby"/>
    <n v="200"/>
    <n v="0.14992503748125938"/>
    <n v="0"/>
    <x v="0"/>
  </r>
  <r>
    <s v="Job Therapy"/>
    <s v="Tessa West"/>
    <n v="473"/>
    <n v="312"/>
    <s v="měkká vazba"/>
    <s v="Psychologie &amp; Spiritualita &amp; Esoterika"/>
    <n v="161"/>
    <n v="0.34038054968287529"/>
    <n v="0"/>
    <x v="1"/>
  </r>
  <r>
    <s v="After Auschwitz"/>
    <s v="Schloss Eva"/>
    <n v="319"/>
    <n v="262"/>
    <s v="měkká vazba"/>
    <s v="Beletrie"/>
    <n v="57"/>
    <n v="0.17868338557993729"/>
    <n v="0"/>
    <x v="0"/>
  </r>
  <r>
    <s v="Alien Earths"/>
    <s v="Lisa Kaltenegger"/>
    <n v="825"/>
    <n v="635"/>
    <s v="pevná vazba"/>
    <s v="Ekonomie &amp; Naučné &amp; Věda"/>
    <n v="190"/>
    <n v="0.23030303030303031"/>
    <n v="0"/>
    <x v="1"/>
  </r>
  <r>
    <s v="We spread"/>
    <s v="Iain Reid"/>
    <n v="268"/>
    <n v="166"/>
    <s v="měkká vazba"/>
    <s v="Beletrie"/>
    <n v="102"/>
    <n v="0.38059701492537312"/>
    <n v="0"/>
    <x v="0"/>
  </r>
  <r>
    <s v="Three Streets"/>
    <s v="Yoko Tawada"/>
    <n v="384"/>
    <n v="342"/>
    <s v="pevná vazba"/>
    <s v="Scifi &amp; Fantasy &amp; Horor"/>
    <n v="42"/>
    <n v="0.109375"/>
    <n v="0"/>
    <x v="0"/>
  </r>
  <r>
    <s v="Shabbat: Recipes and Ritulas from my table to your"/>
    <s v="Adeena Sussman"/>
    <n v="840"/>
    <n v="605"/>
    <s v="pevná vazba"/>
    <s v="Vaření &amp; lifestyle"/>
    <n v="235"/>
    <n v="0.27976190476190477"/>
    <n v="0"/>
    <x v="0"/>
  </r>
  <r>
    <s v="Everything the Darkness Eats"/>
    <s v="Eric LaRocca"/>
    <n v="241"/>
    <n v="159"/>
    <s v="měkká vazba"/>
    <s v="Scifi &amp; Fantasy &amp; Horor"/>
    <n v="82"/>
    <n v="0.34024896265560167"/>
    <n v="0"/>
    <x v="0"/>
  </r>
  <r>
    <s v="A Jewish Girl in Paris"/>
    <s v="Levensohn Melanie"/>
    <n v="357"/>
    <n v="257"/>
    <s v="měkká vazba"/>
    <s v="Beletrie"/>
    <n v="100"/>
    <n v="0.28011204481792717"/>
    <n v="0"/>
    <x v="0"/>
  </r>
  <r>
    <s v="Theaster Gates: Young Lords and Their Traces"/>
    <s v="Gary Carrion-Murayari"/>
    <n v="1690"/>
    <n v="1352"/>
    <s v="pevná vazba"/>
    <s v="Umění &amp; Kultura &amp; Hobby"/>
    <n v="338"/>
    <n v="0.2"/>
    <n v="0"/>
    <x v="0"/>
  </r>
  <r>
    <s v="Retreat: Inspired Homes and Ways of Living"/>
    <s v="Lucy Glade-Wrightová"/>
    <n v="1020"/>
    <n v="816"/>
    <s v="pevná vazba"/>
    <s v="Umění &amp; Kultura &amp; Hobby"/>
    <n v="204"/>
    <n v="0.2"/>
    <n v="0"/>
    <x v="0"/>
  </r>
  <r>
    <s v="Moon Witch, Spider King"/>
    <s v="Marlon James"/>
    <n v="449"/>
    <n v="292"/>
    <s v="měkká vazba"/>
    <s v="Scifi &amp; Fantasy &amp; Horor"/>
    <n v="157"/>
    <n v="0.34966592427616927"/>
    <n v="0"/>
    <x v="0"/>
  </r>
  <r>
    <s v="Horst P. Horst"/>
    <s v="Silvana"/>
    <n v="940"/>
    <n v="846"/>
    <s v="měkká vazba"/>
    <s v="Umění &amp; Kultura &amp; Hobby"/>
    <n v="94"/>
    <n v="0.1"/>
    <n v="0"/>
    <x v="0"/>
  </r>
  <r>
    <s v="The Seven Deadly Sins 8"/>
    <s v="Slovart"/>
    <n v="268"/>
    <n v="190"/>
    <s v="měkká vazba"/>
    <s v="Scifi &amp; Fantasy &amp; Horor"/>
    <n v="78"/>
    <n v="0.29104477611940299"/>
    <n v="0"/>
    <x v="0"/>
  </r>
  <r>
    <s v="Be My Baby"/>
    <s v="Spector Ronnie"/>
    <n v="312"/>
    <n v="281"/>
    <s v="měkká vazba"/>
    <s v="Beletrie"/>
    <n v="31"/>
    <n v="9.9358974358974353E-2"/>
    <n v="0"/>
    <x v="0"/>
  </r>
  <r>
    <s v="Blinded by the Lights"/>
    <s v="Jakub Żulczyk"/>
    <n v="259"/>
    <n v="189"/>
    <s v="měkká vazba"/>
    <s v="Krimi &amp; thriller"/>
    <n v="70"/>
    <n v="0.27027027027027029"/>
    <n v="0"/>
    <x v="0"/>
  </r>
  <r>
    <s v="The Queen"/>
    <s v="Matthew Dennison"/>
    <n v="670"/>
    <n v="496"/>
    <s v="pevná vazba"/>
    <s v="Beletrie"/>
    <n v="174"/>
    <n v="0.25970149253731345"/>
    <n v="0"/>
    <x v="0"/>
  </r>
  <r>
    <s v="A Death in Malta"/>
    <s v="Paul Caruana Galizia"/>
    <n v="312"/>
    <n v="222"/>
    <s v="měkká vazba"/>
    <s v="Beletrie"/>
    <n v="90"/>
    <n v="0.28846153846153844"/>
    <n v="0"/>
    <x v="0"/>
  </r>
  <r>
    <s v="The Weight of Nature"/>
    <s v="Clayton Aldern"/>
    <n v="707"/>
    <n v="594"/>
    <s v="pevná vazba"/>
    <s v="Psychologie &amp; Spiritualita &amp; Esoterika"/>
    <n v="113"/>
    <n v="0.15983026874115983"/>
    <n v="0"/>
    <x v="1"/>
  </r>
  <r>
    <s v="The Marriage Portrait"/>
    <s v="Maggie O’Farrellová"/>
    <n v="402"/>
    <n v="330"/>
    <s v="měkká vazba"/>
    <s v="Beletrie"/>
    <n v="72"/>
    <n v="0.17910447761194029"/>
    <n v="0"/>
    <x v="0"/>
  </r>
  <r>
    <s v="Pure Evil"/>
    <s v="Lynda La Plante"/>
    <n v="259"/>
    <n v="189"/>
    <s v="měkká vazba"/>
    <s v="Krimi &amp; thriller"/>
    <n v="70"/>
    <n v="0.27027027027027029"/>
    <n v="0"/>
    <x v="0"/>
  </r>
  <r>
    <s v="Inheritance"/>
    <s v="Harvey Whitehouse"/>
    <n v="491"/>
    <n v="393"/>
    <s v="měkká vazba"/>
    <s v="Psychologie &amp; Spiritualita &amp; Esoterika"/>
    <n v="98"/>
    <n v="0.19959266802443992"/>
    <n v="0"/>
    <x v="1"/>
  </r>
  <r>
    <s v="Long Water"/>
    <s v="Stef Penney"/>
    <n v="489"/>
    <n v="347"/>
    <s v="měkká vazba"/>
    <s v="Krimi &amp; thriller"/>
    <n v="142"/>
    <n v="0.29038854805725972"/>
    <n v="0"/>
    <x v="0"/>
  </r>
  <r>
    <s v="The Break"/>
    <s v="Marian Keyes"/>
    <n v="449"/>
    <n v="391"/>
    <s v="měkká vazba"/>
    <s v="Beletrie"/>
    <n v="58"/>
    <n v="0.1291759465478842"/>
    <n v="0"/>
    <x v="0"/>
  </r>
  <r>
    <s v="Myrrh"/>
    <s v="Polly Hall"/>
    <n v="420"/>
    <n v="277"/>
    <s v="pevná vazba"/>
    <s v="Scifi &amp; Fantasy &amp; Horor"/>
    <n v="143"/>
    <n v="0.34047619047619049"/>
    <n v="0"/>
    <x v="0"/>
  </r>
  <r>
    <s v="Sustainable Buildings: Environmental Awareness in Architecture"/>
    <s v="Dorian Lucas"/>
    <n v="1244"/>
    <n v="809"/>
    <s v="pevná vazba"/>
    <s v="Umění &amp; Kultura &amp; Hobby"/>
    <n v="435"/>
    <n v="0.34967845659163987"/>
    <n v="0"/>
    <x v="0"/>
  </r>
  <r>
    <s v="The Club"/>
    <s v="Ellery Lloyd"/>
    <n v="449"/>
    <n v="341"/>
    <s v="měkká vazba"/>
    <s v="Krimi &amp; thriller"/>
    <n v="108"/>
    <n v="0.24053452115812918"/>
    <n v="0"/>
    <x v="0"/>
  </r>
  <r>
    <s v="Strange Relations"/>
    <s v="Ralf Webb"/>
    <n v="402"/>
    <n v="366"/>
    <s v="měkká vazba"/>
    <s v="Psychologie &amp; Spiritualita &amp; Esoterika"/>
    <n v="36"/>
    <n v="8.9552238805970144E-2"/>
    <n v="0"/>
    <x v="1"/>
  </r>
  <r>
    <s v="Pegasus: The Story of the World's Most Dangerous Spyware"/>
    <s v="Sandrine Rigaud"/>
    <n v="402"/>
    <n v="310"/>
    <s v="měkká vazba"/>
    <s v="Ekonomie &amp; Naučné &amp; Věda"/>
    <n v="92"/>
    <n v="0.22885572139303484"/>
    <n v="0"/>
    <x v="1"/>
  </r>
  <r>
    <s v="The Instrumentalist"/>
    <s v="Constable Harriet"/>
    <n v="402"/>
    <n v="374"/>
    <s v="měkká vazba"/>
    <s v="Beletrie"/>
    <n v="28"/>
    <n v="6.965174129353234E-2"/>
    <n v="0"/>
    <x v="0"/>
  </r>
  <r>
    <s v="The Land Is Full"/>
    <s v="Andrea Wulf"/>
    <n v="1334"/>
    <n v="1187"/>
    <s v="pevná vazba"/>
    <s v="Umění &amp; Kultura &amp; Hobby"/>
    <n v="147"/>
    <n v="0.11019490254872563"/>
    <n v="0"/>
    <x v="0"/>
  </r>
  <r>
    <s v="Common Ground"/>
    <s v="Naomi Ishiguro"/>
    <n v="279"/>
    <n v="218"/>
    <s v="měkká vazba"/>
    <s v="Beletrie"/>
    <n v="61"/>
    <n v="0.21863799283154123"/>
    <n v="0"/>
    <x v="0"/>
  </r>
  <r>
    <s v="Where the Heart Should Be"/>
    <s v="Sarah Crossan"/>
    <n v="402"/>
    <n v="289"/>
    <s v="pevná vazba"/>
    <s v="Beletrie"/>
    <n v="113"/>
    <n v="0.28109452736318408"/>
    <n v="0"/>
    <x v="0"/>
  </r>
  <r>
    <s v="Then Things Went Dark"/>
    <s v="Bea Fitzgerald"/>
    <n v="402"/>
    <n v="346"/>
    <s v="měkká vazba"/>
    <s v="Krimi &amp; thriller"/>
    <n v="56"/>
    <n v="0.13930348258706468"/>
    <n v="0"/>
    <x v="0"/>
  </r>
  <r>
    <s v="My Battle of Hastings"/>
    <s v="Xiaolu Guo"/>
    <n v="561"/>
    <n v="393"/>
    <s v="pevná vazba"/>
    <s v="Beletrie"/>
    <n v="168"/>
    <n v="0.29946524064171121"/>
    <n v="0"/>
    <x v="0"/>
  </r>
  <r>
    <s v="About Face: Stonewall, Revolt, and New Queer Art"/>
    <s v="Amelia Jones"/>
    <n v="1334"/>
    <n v="1107"/>
    <s v="pevná vazba"/>
    <s v="Umění &amp; Kultura &amp; Hobby"/>
    <n v="227"/>
    <n v="0.17016491754122939"/>
    <n v="0"/>
    <x v="0"/>
  </r>
  <r>
    <s v="Blue Skies"/>
    <s v="T.Coraghessan Boyle"/>
    <n v="294"/>
    <n v="253"/>
    <s v="měkká vazba"/>
    <s v="Beletrie"/>
    <n v="41"/>
    <n v="0.13945578231292516"/>
    <n v="0"/>
    <x v="0"/>
  </r>
  <r>
    <s v="The Parklands"/>
    <s v="Parks Project"/>
    <n v="1334"/>
    <n v="987"/>
    <s v="pevná vazba"/>
    <s v="Ekonomie &amp; Naučné &amp; Věda"/>
    <n v="347"/>
    <n v="0.26011994002998501"/>
    <n v="0"/>
    <x v="1"/>
  </r>
  <r>
    <s v="Old God's Time"/>
    <s v="Sebastian Barry"/>
    <n v="295"/>
    <n v="165"/>
    <s v="měkká vazba"/>
    <s v="Beletrie"/>
    <n v="130"/>
    <n v="0.44067796610169491"/>
    <n v="0"/>
    <x v="0"/>
  </r>
  <r>
    <s v="The Little Book of Sanuk"/>
    <s v="Karen Sinotok"/>
    <n v="357"/>
    <n v="311"/>
    <s v="pevná vazba"/>
    <s v="Psychologie &amp; Spiritualita &amp; Esoterika"/>
    <n v="46"/>
    <n v="0.12885154061624648"/>
    <n v="0"/>
    <x v="1"/>
  </r>
  <r>
    <s v="Lady Joker, Vol.2"/>
    <s v="Kaoru Takamura"/>
    <n v="429"/>
    <n v="300"/>
    <s v="měkká vazba"/>
    <s v="Krimi &amp; thriller"/>
    <n v="129"/>
    <n v="0.30069930069930068"/>
    <n v="0"/>
    <x v="0"/>
  </r>
  <r>
    <s v="I Feel Bad About My Neck"/>
    <s v="Nora Ephron"/>
    <n v="268"/>
    <n v="145"/>
    <s v="měkká vazba"/>
    <s v="Beletrie"/>
    <n v="123"/>
    <n v="0.45895522388059701"/>
    <n v="0"/>
    <x v="0"/>
  </r>
  <r>
    <s v="Mr. Kafka and Other Tales"/>
    <s v="Bohumil Hrabal"/>
    <n v="268"/>
    <n v="163"/>
    <s v="měkká vazba"/>
    <s v="Beletrie"/>
    <n v="105"/>
    <n v="0.39179104477611942"/>
    <n v="0"/>
    <x v="0"/>
  </r>
  <r>
    <s v="Private Revolutions"/>
    <s v="Yuan Yang"/>
    <n v="529"/>
    <n v="360"/>
    <s v="měkká vazba"/>
    <s v="Historie &amp; války"/>
    <n v="169"/>
    <n v="0.31947069943289225"/>
    <n v="0"/>
    <x v="1"/>
  </r>
  <r>
    <s v="Courtiers. The Hidden Power Behind the Crown"/>
    <s v="Slovart"/>
    <n v="449"/>
    <n v="341"/>
    <s v="měkká vazba"/>
    <s v="Historie &amp; války"/>
    <n v="108"/>
    <n v="0.24053452115812918"/>
    <n v="0"/>
    <x v="1"/>
  </r>
  <r>
    <s v="Climate capitalism"/>
    <s v="Akshat Rathi"/>
    <n v="473"/>
    <n v="374"/>
    <s v="měkká vazba"/>
    <s v="Ekonomie &amp; Naučné &amp; Věda"/>
    <n v="99"/>
    <n v="0.20930232558139536"/>
    <n v="0"/>
    <x v="1"/>
  </r>
  <r>
    <s v="Cymbeline (Oxford World´s Classics New Edition)"/>
    <s v="William Shakespeare"/>
    <n v="259"/>
    <n v="238"/>
    <s v="měkká vazba"/>
    <s v="Beletrie"/>
    <n v="21"/>
    <n v="8.1081081081081086E-2"/>
    <n v="0"/>
    <x v="0"/>
  </r>
  <r>
    <s v="The 1619 Project: A New American Origin Story"/>
    <s v="Hannah-Jones Nikole"/>
    <n v="749"/>
    <n v="517"/>
    <s v="pevná vazba"/>
    <s v="Historie &amp; války"/>
    <n v="232"/>
    <n v="0.30974632843791722"/>
    <n v="0"/>
    <x v="1"/>
  </r>
  <r>
    <s v="The Coen Brothers: The Complete Unofficial Guide"/>
    <s v="Jolin Dan"/>
    <n v="449"/>
    <n v="319"/>
    <s v="měkká vazba"/>
    <s v="Beletrie"/>
    <n v="130"/>
    <n v="0.28953229398663699"/>
    <n v="0"/>
    <x v="0"/>
  </r>
  <r>
    <s v="Bourdain: In Stories"/>
    <s v="Laurie Wooleverová"/>
    <n v="399"/>
    <n v="331"/>
    <s v="měkká vazba"/>
    <s v="Beletrie"/>
    <n v="68"/>
    <n v="0.17042606516290726"/>
    <n v="0"/>
    <x v="0"/>
  </r>
  <r>
    <s v="Bohemian Style at Home: A Room by Room Guide"/>
    <s v="Thames &amp; Hudson"/>
    <n v="529"/>
    <n v="402"/>
    <s v="měkká vazba"/>
    <s v="Umění &amp; Kultura &amp; Hobby"/>
    <n v="127"/>
    <n v="0.24007561436672967"/>
    <n v="0"/>
    <x v="0"/>
  </r>
  <r>
    <s v="The Reckoning"/>
    <s v="John Grisham"/>
    <n v="295"/>
    <n v="230"/>
    <s v="měkká vazba"/>
    <s v="Krimi &amp; thriller"/>
    <n v="65"/>
    <n v="0.22033898305084745"/>
    <n v="0"/>
    <x v="0"/>
  </r>
  <r>
    <s v="Young Hag"/>
    <s v="Isabel Greenberg"/>
    <n v="536"/>
    <n v="456"/>
    <s v="měkká vazba"/>
    <s v="Scifi &amp; Fantasy &amp; Horor"/>
    <n v="80"/>
    <n v="0.14925373134328357"/>
    <n v="0"/>
    <x v="0"/>
  </r>
  <r>
    <s v="Coming of Age"/>
    <s v="Lucy Foulkesová"/>
    <n v="447"/>
    <n v="389"/>
    <s v="měkká vazba"/>
    <s v="Psychologie &amp; Spiritualita &amp; Esoterika"/>
    <n v="58"/>
    <n v="0.12975391498881431"/>
    <n v="0"/>
    <x v="1"/>
  </r>
  <r>
    <s v="For Thy Great Pain Have Mercy On My Little Pain"/>
    <s v="Victoria MacKenzie"/>
    <n v="268"/>
    <n v="139"/>
    <s v="měkká vazba"/>
    <s v="Beletrie"/>
    <n v="129"/>
    <n v="0.48134328358208955"/>
    <n v="0"/>
    <x v="0"/>
  </r>
  <r>
    <s v="The Forgers"/>
    <s v="Roger Moorhouse"/>
    <n v="312"/>
    <n v="315"/>
    <s v="měkká vazba"/>
    <s v="Beletrie"/>
    <n v="-3"/>
    <n v="-9.6153846153846159E-3"/>
    <n v="0"/>
    <x v="0"/>
  </r>
  <r>
    <s v="Crook Manifesto"/>
    <s v="Colson Whitehead"/>
    <n v="294"/>
    <n v="229"/>
    <s v="měkká vazba"/>
    <s v="Beletrie"/>
    <n v="65"/>
    <n v="0.22108843537414966"/>
    <n v="0"/>
    <x v="0"/>
  </r>
  <r>
    <s v="Anatomy of a Breakthrough: How to get unstuck and unlock your potential"/>
    <s v="Adam Alter"/>
    <n v="449"/>
    <n v="337"/>
    <s v="měkká vazba"/>
    <s v="Psychologie &amp; Spiritualita &amp; Esoterika"/>
    <n v="112"/>
    <n v="0.24944320712694878"/>
    <n v="0"/>
    <x v="1"/>
  </r>
  <r>
    <s v="The Words of Kings and Prophets"/>
    <s v="Shauna Lawless"/>
    <n v="294"/>
    <n v="218"/>
    <s v="měkká vazba"/>
    <s v="Beletrie"/>
    <n v="76"/>
    <n v="0.25850340136054423"/>
    <n v="0"/>
    <x v="0"/>
  </r>
  <r>
    <s v="1794: The City Between the Bridges"/>
    <s v="Niklas Natt och Dag"/>
    <n v="384"/>
    <n v="338"/>
    <s v="měkká vazba"/>
    <s v="Krimi &amp; thriller"/>
    <n v="46"/>
    <n v="0.11979166666666667"/>
    <n v="0"/>
    <x v="0"/>
  </r>
  <r>
    <s v="Spill the Beans: Global Coffee Culture and Recipes"/>
    <s v="Lani Kingston"/>
    <n v="1290"/>
    <n v="980"/>
    <s v="pevná vazba"/>
    <s v="Vaření &amp; lifestyle"/>
    <n v="310"/>
    <n v="0.24031007751937986"/>
    <n v="0"/>
    <x v="0"/>
  </r>
  <r>
    <s v="The Blues Brothers: An Epic Friendship, the Rise of Improv, and the Making of an American Film Classic"/>
    <s v="de Visé Daniel"/>
    <n v="447"/>
    <n v="286"/>
    <s v="měkká vazba"/>
    <s v="Beletrie"/>
    <n v="161"/>
    <n v="0.36017897091722595"/>
    <n v="0"/>
    <x v="0"/>
  </r>
  <r>
    <s v="Why Mummy Doesn't Give a ****!"/>
    <s v="Gill Sims"/>
    <n v="241"/>
    <n v="188"/>
    <s v="měkká vazba"/>
    <s v="Beletrie"/>
    <n v="53"/>
    <n v="0.21991701244813278"/>
    <n v="0"/>
    <x v="0"/>
  </r>
  <r>
    <s v="Annika Nordenskiold: From Nothing"/>
    <s v="Annika Nordenskiöld"/>
    <n v="707"/>
    <n v="622"/>
    <s v="pevná vazba"/>
    <s v="Umění &amp; Kultura &amp; Hobby"/>
    <n v="85"/>
    <n v="0.12022630834512023"/>
    <n v="0"/>
    <x v="0"/>
  </r>
  <r>
    <s v="Clive Cussler's The Sea Wolves"/>
    <s v="Jack Du Brul"/>
    <n v="268"/>
    <n v="273"/>
    <s v="měkká vazba"/>
    <s v="Krimi &amp; thriller"/>
    <n v="-5"/>
    <n v="-1.8656716417910446E-2"/>
    <n v="0"/>
    <x v="0"/>
  </r>
  <r>
    <s v="Deserted: In Pursuit of Drylands"/>
    <s v="Rucksack Magazine"/>
    <n v="1190"/>
    <n v="1107"/>
    <s v="pevná vazba"/>
    <s v="Umění &amp; Kultura &amp; Hobby"/>
    <n v="83"/>
    <n v="6.9747899159663868E-2"/>
    <n v="0"/>
    <x v="0"/>
  </r>
  <r>
    <s v="My Pen is the Wing of a Bird: New Fiction by Afghan Women"/>
    <s v="Lucy Hannah"/>
    <n v="359"/>
    <n v="205"/>
    <s v="měkká vazba"/>
    <s v="Beletrie"/>
    <n v="154"/>
    <n v="0.42896935933147634"/>
    <n v="0"/>
    <x v="0"/>
  </r>
  <r>
    <s v="Paris Souls"/>
    <s v="Dirk Velghe"/>
    <n v="886"/>
    <n v="620"/>
    <s v="pevná vazba"/>
    <s v="Historie &amp; války"/>
    <n v="266"/>
    <n v="0.30022573363431149"/>
    <n v="0"/>
    <x v="1"/>
  </r>
  <r>
    <s v="Garden City"/>
    <s v="Anna Yudina"/>
    <n v="841"/>
    <n v="530"/>
    <s v="měkká vazba"/>
    <s v="Umění &amp; Kultura &amp; Hobby"/>
    <n v="311"/>
    <n v="0.36979785969084422"/>
    <n v="0"/>
    <x v="0"/>
  </r>
  <r>
    <s v="The Spoiled Heart"/>
    <s v="Sunjeev Sahota"/>
    <n v="402"/>
    <n v="257"/>
    <s v="měkká vazba"/>
    <s v="Beletrie"/>
    <n v="145"/>
    <n v="0.36069651741293535"/>
    <n v="0"/>
    <x v="0"/>
  </r>
  <r>
    <s v="Rhyming Rings"/>
    <s v="Slovart"/>
    <n v="169"/>
    <n v="127"/>
    <s v="měkká vazba"/>
    <s v="Krimi &amp; thriller"/>
    <n v="42"/>
    <n v="0.24852071005917159"/>
    <n v="0"/>
    <x v="0"/>
  </r>
  <r>
    <s v="You're Not 'Fat', You're On Fire"/>
    <s v="Stephen Perrine"/>
    <n v="473"/>
    <n v="383"/>
    <s v="měkká vazba"/>
    <s v="Ekonomie &amp; Naučné &amp; Věda"/>
    <n v="90"/>
    <n v="0.19027484143763213"/>
    <n v="0"/>
    <x v="1"/>
  </r>
  <r>
    <s v="Wise as F*ck: Simple Truths to Guide You Through the Sh*tstorms in Life"/>
    <s v="Slovart"/>
    <n v="449"/>
    <n v="382"/>
    <s v="měkká vazba"/>
    <s v="Psychologie &amp; Spiritualita &amp; Esoterika"/>
    <n v="67"/>
    <n v="0.1492204899777283"/>
    <n v="0"/>
    <x v="1"/>
  </r>
  <r>
    <s v="Entertainment for Angels, Electricity in the Enlightenment"/>
    <s v="Slovart"/>
    <n v="169"/>
    <n v="112"/>
    <s v="měkká vazba"/>
    <s v="Historie &amp; války"/>
    <n v="57"/>
    <n v="0.33727810650887574"/>
    <n v="0"/>
    <x v="1"/>
  </r>
  <r>
    <s v="Golden Kamuy 5"/>
    <s v="Satoru Noda"/>
    <n v="268"/>
    <n v="228"/>
    <s v="měkká vazba"/>
    <s v="Scifi &amp; Fantasy &amp; Horor"/>
    <n v="40"/>
    <n v="0.14925373134328357"/>
    <n v="0"/>
    <x v="0"/>
  </r>
  <r>
    <s v="Herbert List"/>
    <s v="Alessandra Olivariová"/>
    <n v="790"/>
    <n v="656"/>
    <s v="měkká vazba"/>
    <s v="Umění &amp; Kultura &amp; Hobby"/>
    <n v="134"/>
    <n v="0.16962025316455695"/>
    <n v="0"/>
    <x v="0"/>
  </r>
  <r>
    <s v="Control: The Dark History and Troubling Present of Eugenics"/>
    <s v="Slovart"/>
    <n v="389"/>
    <n v="276"/>
    <s v="pevná vazba"/>
    <s v="Ekonomie &amp; Naučné &amp; Věda"/>
    <n v="113"/>
    <n v="0.29048843187660667"/>
    <n v="0"/>
    <x v="1"/>
  </r>
  <r>
    <s v="The Bickford Fuse"/>
    <s v="Slovart"/>
    <n v="294"/>
    <n v="171"/>
    <s v="měkká vazba"/>
    <s v="Beletrie"/>
    <n v="123"/>
    <n v="0.41836734693877553"/>
    <n v="0"/>
    <x v="0"/>
  </r>
  <r>
    <s v="So Long, See You Tomorrow"/>
    <s v="William Maxwell"/>
    <n v="295"/>
    <n v="145"/>
    <s v="měkká vazba"/>
    <s v="Beletrie"/>
    <n v="150"/>
    <n v="0.50847457627118642"/>
    <n v="0"/>
    <x v="0"/>
  </r>
  <r>
    <s v="French Braid"/>
    <s v="Anne Tylerová"/>
    <n v="399"/>
    <n v="243"/>
    <s v="měkká vazba"/>
    <s v="Beletrie"/>
    <n v="156"/>
    <n v="0.39097744360902253"/>
    <n v="0"/>
    <x v="0"/>
  </r>
  <r>
    <s v="The Immortalists"/>
    <s v="Tinder Press"/>
    <n v="459"/>
    <n v="216"/>
    <s v="měkká vazba"/>
    <s v="Beletrie"/>
    <n v="243"/>
    <n v="0.52941176470588236"/>
    <n v="0"/>
    <x v="0"/>
  </r>
  <r>
    <s v="Saturday"/>
    <s v="Ian McEwan"/>
    <n v="279"/>
    <n v="181"/>
    <s v="měkká vazba"/>
    <s v="Beletrie"/>
    <n v="98"/>
    <n v="0.35125448028673834"/>
    <n v="0"/>
    <x v="0"/>
  </r>
  <r>
    <s v="Lost and Never Found"/>
    <s v="Simon Mason"/>
    <n v="295"/>
    <n v="159"/>
    <s v="měkká vazba"/>
    <s v="Krimi &amp; thriller"/>
    <n v="136"/>
    <n v="0.46101694915254238"/>
    <n v="0"/>
    <x v="0"/>
  </r>
  <r>
    <s v="Conan Doyle for Defence"/>
    <s v="Margalit Foxová"/>
    <n v="329"/>
    <n v="270"/>
    <s v="měkká vazba"/>
    <s v="Krimi &amp; thriller"/>
    <n v="59"/>
    <n v="0.17933130699088146"/>
    <n v="0"/>
    <x v="0"/>
  </r>
  <r>
    <s v="Kingsley Amis: Collected Poems"/>
    <s v="Slovart"/>
    <n v="369"/>
    <n v="303"/>
    <s v="měkká vazba"/>
    <s v="Beletrie"/>
    <n v="66"/>
    <n v="0.17886178861788618"/>
    <n v="0"/>
    <x v="0"/>
  </r>
  <r>
    <s v="The Black Dress"/>
    <s v="Deborah Moggachová"/>
    <n v="289"/>
    <n v="266"/>
    <s v="měkká vazba"/>
    <s v="Beletrie"/>
    <n v="23"/>
    <n v="7.9584775086505188E-2"/>
    <n v="0"/>
    <x v="0"/>
  </r>
  <r>
    <s v="Christendom: The Triumph of a Religion"/>
    <s v="Peter Heather"/>
    <n v="599"/>
    <n v="407"/>
    <s v="pevná vazba"/>
    <s v="Psychologie &amp; Spiritualita &amp; Esoterika"/>
    <n v="192"/>
    <n v="0.32053422370617696"/>
    <n v="0"/>
    <x v="1"/>
  </r>
  <r>
    <s v="Otherhood Movie Tie-In"/>
    <s v="Folio"/>
    <n v="214"/>
    <n v="128"/>
    <s v="měkká vazba"/>
    <s v="Beletrie"/>
    <n v="86"/>
    <n v="0.40186915887850466"/>
    <n v="0"/>
    <x v="0"/>
  </r>
  <r>
    <s v="Wicked Spirits"/>
    <s v="HarperCollins"/>
    <n v="495"/>
    <n v="366"/>
    <s v="pevná vazba"/>
    <s v="Scifi &amp; Fantasy &amp; Horor"/>
    <n v="129"/>
    <n v="0.26060606060606062"/>
    <n v="0"/>
    <x v="0"/>
  </r>
  <r>
    <s v="A Boy Made of Blocks"/>
    <s v="Keith Stuart"/>
    <n v="269"/>
    <n v="229"/>
    <s v="měkká vazba"/>
    <s v="Beletrie"/>
    <n v="40"/>
    <n v="0.14869888475836432"/>
    <n v="0"/>
    <x v="0"/>
  </r>
  <r>
    <s v="Friendaholic: Confessions of a Friendship Addict"/>
    <s v="Elizabeth Day"/>
    <n v="402"/>
    <n v="342"/>
    <s v="měkká vazba"/>
    <s v="Psychologie &amp; Spiritualita &amp; Esoterika"/>
    <n v="60"/>
    <n v="0.14925373134328357"/>
    <n v="0"/>
    <x v="1"/>
  </r>
  <r>
    <s v="Pickwick Papers : Annotated Edition"/>
    <s v="Charles Dickens"/>
    <n v="241"/>
    <n v="166"/>
    <s v="měkká vazba"/>
    <s v="Beletrie"/>
    <n v="75"/>
    <n v="0.31120331950207469"/>
    <n v="0"/>
    <x v="0"/>
  </r>
  <r>
    <s v="To Dare"/>
    <s v="Jemma Wayne"/>
    <n v="259"/>
    <n v="155"/>
    <s v="měkká vazba"/>
    <s v="Krimi &amp; thriller"/>
    <n v="104"/>
    <n v="0.40154440154440152"/>
    <n v="0"/>
    <x v="0"/>
  </r>
  <r>
    <s v="Complicit"/>
    <s v="Winnie M Li"/>
    <n v="357"/>
    <n v="289"/>
    <s v="měkká vazba"/>
    <s v="Krimi &amp; thriller"/>
    <n v="68"/>
    <n v="0.19047619047619047"/>
    <n v="0"/>
    <x v="0"/>
  </r>
  <r>
    <s v="A House for Alice"/>
    <s v="Diana Evans"/>
    <n v="268"/>
    <n v="225"/>
    <s v="měkká vazba"/>
    <s v="Beletrie"/>
    <n v="43"/>
    <n v="0.16044776119402984"/>
    <n v="0"/>
    <x v="0"/>
  </r>
  <r>
    <s v="The Latecomer"/>
    <s v="Jean Hanff Korelitzová"/>
    <n v="299"/>
    <n v="197"/>
    <s v="měkká vazba"/>
    <s v="Beletrie"/>
    <n v="102"/>
    <n v="0.34113712374581939"/>
    <n v="0"/>
    <x v="0"/>
  </r>
  <r>
    <s v="Bata Shoe Museum: A Guide to the Collection"/>
    <s v="Elizabeth Semmelhack"/>
    <n v="529"/>
    <n v="317"/>
    <s v="měkká vazba"/>
    <s v="Umění &amp; Kultura &amp; Hobby"/>
    <n v="212"/>
    <n v="0.40075614366729678"/>
    <n v="0"/>
    <x v="0"/>
  </r>
  <r>
    <s v="Death of an Expert Witness"/>
    <s v="Phylis Dorothy Jamesová"/>
    <n v="289"/>
    <n v="225"/>
    <s v="měkká vazba"/>
    <s v="Krimi &amp; thriller"/>
    <n v="64"/>
    <n v="0.22145328719723184"/>
    <n v="0"/>
    <x v="0"/>
  </r>
  <r>
    <s v="The Rediscovery of America"/>
    <s v="Ned Blackhawk"/>
    <n v="495"/>
    <n v="500"/>
    <s v="měkká vazba"/>
    <s v="Historie &amp; války"/>
    <n v="-5"/>
    <n v="-1.0101010101010102E-2"/>
    <n v="0"/>
    <x v="1"/>
  </r>
  <r>
    <s v="The Penguin Book of French Short Stories: 2"/>
    <s v="Penguin"/>
    <n v="849"/>
    <n v="671"/>
    <s v="pevná vazba"/>
    <s v="Beletrie"/>
    <n v="178"/>
    <n v="0.20965842167255594"/>
    <n v="0"/>
    <x v="0"/>
  </r>
  <r>
    <s v="The Other Black Girl"/>
    <s v="Zakiya Dalila Harris"/>
    <n v="429"/>
    <n v="287"/>
    <s v="měkká vazba"/>
    <s v="Krimi &amp; thriller"/>
    <n v="142"/>
    <n v="0.33100233100233101"/>
    <n v="0"/>
    <x v="0"/>
  </r>
  <r>
    <s v="Breathe"/>
    <s v="Sadiq Khan"/>
    <n v="312"/>
    <n v="237"/>
    <s v="měkká vazba"/>
    <s v="Beletrie"/>
    <n v="75"/>
    <n v="0.24038461538461539"/>
    <n v="0"/>
    <x v="0"/>
  </r>
  <r>
    <s v="A Pocket Guide to Adidas"/>
    <s v="Josh Sims"/>
    <n v="438"/>
    <n v="390"/>
    <s v="pevná vazba"/>
    <s v="Umění &amp; Kultura &amp; Hobby"/>
    <n v="48"/>
    <n v="0.1095890410958904"/>
    <n v="0"/>
    <x v="0"/>
  </r>
  <r>
    <s v="Theatre of Marvels"/>
    <s v="Lianne Dillsworth"/>
    <n v="369"/>
    <n v="177"/>
    <s v="měkká vazba"/>
    <s v="Beletrie"/>
    <n v="192"/>
    <n v="0.52032520325203258"/>
    <n v="0"/>
    <x v="0"/>
  </r>
  <r>
    <s v="Papyrus"/>
    <s v="Irene Vallejo"/>
    <n v="473"/>
    <n v="355"/>
    <s v="měkká vazba"/>
    <s v="Historie &amp; války"/>
    <n v="118"/>
    <n v="0.24947145877378435"/>
    <n v="0"/>
    <x v="1"/>
  </r>
  <r>
    <s v="Turning to Stone"/>
    <s v="Bjornerud Marcia"/>
    <n v="825"/>
    <n v="776"/>
    <s v="pevná vazba"/>
    <s v="Ekonomie &amp; Naučné &amp; Věda"/>
    <n v="49"/>
    <n v="5.9393939393939395E-2"/>
    <n v="0"/>
    <x v="1"/>
  </r>
  <r>
    <s v="Heartbreaking Work .. Genius"/>
    <s v="neuveden"/>
    <n v="297"/>
    <n v="202"/>
    <s v="měkká vazba"/>
    <s v="Beletrie"/>
    <n v="95"/>
    <n v="0.31986531986531985"/>
    <n v="0"/>
    <x v="0"/>
  </r>
  <r>
    <s v="Portrait of a Thief"/>
    <s v="Slovart"/>
    <n v="449"/>
    <n v="346"/>
    <s v="měkká vazba"/>
    <s v="Krimi &amp; thriller"/>
    <n v="103"/>
    <n v="0.22939866369710468"/>
    <n v="0"/>
    <x v="0"/>
  </r>
  <r>
    <s v="Bad Guys : A Zack Walker Mystery #2"/>
    <s v="Slovart"/>
    <n v="169"/>
    <n v="112"/>
    <s v="měkká vazba"/>
    <s v="Krimi &amp; thriller"/>
    <n v="57"/>
    <n v="0.33727810650887574"/>
    <n v="0"/>
    <x v="0"/>
  </r>
  <r>
    <s v="China Room"/>
    <s v="Sunjeev Sahota"/>
    <n v="299"/>
    <n v="257"/>
    <s v="měkká vazba"/>
    <s v="Ekonomie &amp; Naučné &amp; Věda"/>
    <n v="42"/>
    <n v="0.14046822742474915"/>
    <n v="0"/>
    <x v="1"/>
  </r>
  <r>
    <s v="Liberalism against Itself"/>
    <s v="Moyn Samuel"/>
    <n v="402"/>
    <n v="277"/>
    <s v="měkká vazba"/>
    <s v="Ekonomie &amp; Naučné &amp; Věda"/>
    <n v="125"/>
    <n v="0.31094527363184077"/>
    <n v="0"/>
    <x v="1"/>
  </r>
  <r>
    <s v="Oxford Resources for IB DP Chemistry: Study Guide"/>
    <s v="Geoffrey Neuss"/>
    <n v="1089"/>
    <n v="817"/>
    <s v="měkká vazba"/>
    <s v="Ekonomie &amp; Naučné &amp; Věda"/>
    <n v="272"/>
    <n v="0.2497704315886134"/>
    <n v="0"/>
    <x v="1"/>
  </r>
  <r>
    <s v="What's Mine and Yours"/>
    <s v="Slovart"/>
    <n v="357"/>
    <n v="286"/>
    <s v="měkká vazba"/>
    <s v="Beletrie"/>
    <n v="71"/>
    <n v="0.19887955182072828"/>
    <n v="0"/>
    <x v="0"/>
  </r>
  <r>
    <s v="Spencerville"/>
    <s v="Slovart"/>
    <n v="169"/>
    <n v="115"/>
    <s v="měkká vazba"/>
    <s v="Krimi &amp; thriller"/>
    <n v="54"/>
    <n v="0.31952662721893493"/>
    <n v="0"/>
    <x v="0"/>
  </r>
  <r>
    <s v="The Skeptics' Guide to the Future"/>
    <s v="Steven Novella"/>
    <n v="449"/>
    <n v="400"/>
    <s v="měkká vazba"/>
    <s v="Scifi &amp; Fantasy &amp; Horor"/>
    <n v="49"/>
    <n v="0.10913140311804009"/>
    <n v="0"/>
    <x v="0"/>
  </r>
  <r>
    <s v="Bad Guys : A Zack Walker Mystery #2"/>
    <s v="Slovart"/>
    <n v="169"/>
    <n v="101"/>
    <s v="měkká vazba"/>
    <s v="Krimi &amp; thriller"/>
    <n v="68"/>
    <n v="0.40236686390532544"/>
    <n v="0"/>
    <x v="0"/>
  </r>
  <r>
    <s v="Taking of Pelham 1 2 3"/>
    <s v="neuveden"/>
    <n v="169"/>
    <n v="96"/>
    <s v="měkká vazba"/>
    <s v="Beletrie"/>
    <n v="73"/>
    <n v="0.43195266272189348"/>
    <n v="0"/>
    <x v="0"/>
  </r>
  <r>
    <s v="Liberalism against Itself"/>
    <s v="Moyn Samuel"/>
    <n v="402"/>
    <n v="334"/>
    <s v="měkká vazba"/>
    <s v="Ekonomie &amp; Naučné &amp; Věda"/>
    <n v="68"/>
    <n v="0.1691542288557214"/>
    <n v="0"/>
    <x v="1"/>
  </r>
  <r>
    <s v="Robert Doisneau"/>
    <s v="Gabriel Bauret"/>
    <n v="707"/>
    <n v="551"/>
    <s v="pevná vazba"/>
    <s v="Umění &amp; Kultura &amp; Hobby"/>
    <n v="156"/>
    <n v="0.22065063649222066"/>
    <n v="0"/>
    <x v="0"/>
  </r>
  <r>
    <s v="Heartbreaking Work .. Genius"/>
    <s v="neuveden"/>
    <n v="297"/>
    <n v="223"/>
    <s v="měkká vazba"/>
    <s v="Beletrie"/>
    <n v="74"/>
    <n v="0.24915824915824916"/>
    <n v="0"/>
    <x v="0"/>
  </r>
  <r>
    <s v="Where Architects Stay at the Baltic Sea"/>
    <s v="Sibylle Kramer"/>
    <n v="715"/>
    <n v="579"/>
    <s v="pevná vazba"/>
    <s v="Umění &amp; Kultura &amp; Hobby"/>
    <n v="136"/>
    <n v="0.1902097902097902"/>
    <n v="0"/>
    <x v="0"/>
  </r>
  <r>
    <s v="The New World on Mars"/>
    <s v="Zubrin Robert"/>
    <n v="325"/>
    <n v="270"/>
    <s v="měkká vazba"/>
    <s v="Ekonomie &amp; Naučné &amp; Věda"/>
    <n v="55"/>
    <n v="0.16923076923076924"/>
    <n v="0"/>
    <x v="1"/>
  </r>
  <r>
    <s v="Hell and High Water"/>
    <s v="Christian Unge"/>
    <n v="294"/>
    <n v="179"/>
    <s v="měkká vazba"/>
    <s v="Krimi &amp; thriller"/>
    <n v="115"/>
    <n v="0.391156462585034"/>
    <n v="0"/>
    <x v="0"/>
  </r>
  <r>
    <s v="Widowland"/>
    <s v="C. J. Carey"/>
    <n v="279"/>
    <n v="181"/>
    <s v="měkká vazba"/>
    <s v="Krimi &amp; thriller"/>
    <n v="98"/>
    <n v="0.35125448028673834"/>
    <n v="0"/>
    <x v="0"/>
  </r>
  <r>
    <s v="Superbugs: How to prevent the next global health threat"/>
    <s v="Victoria Turk"/>
    <n v="268"/>
    <n v="190"/>
    <s v="měkká vazba"/>
    <s v="Ekonomie &amp; Naučné &amp; Věda"/>
    <n v="78"/>
    <n v="0.29104477611940299"/>
    <n v="0"/>
    <x v="1"/>
  </r>
  <r>
    <s v="Turning to Stone"/>
    <s v="Bjornerud Marcia"/>
    <n v="825"/>
    <n v="635"/>
    <s v="pevná vazba"/>
    <s v="Ekonomie &amp; Naučné &amp; Věda"/>
    <n v="190"/>
    <n v="0.23030303030303031"/>
    <n v="0"/>
    <x v="1"/>
  </r>
  <r>
    <s v="Portrait of a Thief"/>
    <s v="Slovart"/>
    <n v="449"/>
    <n v="364"/>
    <s v="měkká vazba"/>
    <s v="Krimi &amp; thriller"/>
    <n v="85"/>
    <n v="0.18930957683741648"/>
    <n v="0"/>
    <x v="0"/>
  </r>
  <r>
    <s v="Amarone and the Fine Wines of Verona"/>
    <s v="Michael Garner"/>
    <n v="1020"/>
    <n v="908"/>
    <s v="měkká vazba"/>
    <s v="Vaření &amp; lifestyle"/>
    <n v="112"/>
    <n v="0.10980392156862745"/>
    <n v="0"/>
    <x v="0"/>
  </r>
  <r>
    <s v="Treasure Island"/>
    <s v="Robert Louis Stevenson"/>
    <n v="349"/>
    <n v="241"/>
    <s v="pevná vazba"/>
    <s v="Beletrie"/>
    <n v="108"/>
    <n v="0.30945558739255014"/>
    <n v="0"/>
    <x v="0"/>
  </r>
  <r>
    <s v="Smoke And Ashes: Opium´s Hidden Histories"/>
    <s v="Amitav Ghosh"/>
    <n v="447"/>
    <n v="407"/>
    <s v="měkká vazba"/>
    <s v="Historie &amp; války"/>
    <n v="40"/>
    <n v="8.9485458612975396E-2"/>
    <n v="0"/>
    <x v="1"/>
  </r>
  <r>
    <s v="A Hunger Like No other"/>
    <s v="Kresley Coleová"/>
    <n v="329"/>
    <n v="273"/>
    <s v="měkká vazba"/>
    <s v="Scifi &amp; Fantasy &amp; Horor"/>
    <n v="56"/>
    <n v="0.1702127659574468"/>
    <n v="0"/>
    <x v="0"/>
  </r>
  <r>
    <s v="No Country for Old Men"/>
    <s v="Cormac McCarthy"/>
    <n v="99"/>
    <n v="81"/>
    <s v="měkká vazba"/>
    <s v="Beletrie"/>
    <n v="18"/>
    <n v="0.18181818181818182"/>
    <n v="0"/>
    <x v="0"/>
  </r>
  <r>
    <s v="When Gracie Met The Grump"/>
    <s v="Mariana Zapata"/>
    <n v="268"/>
    <n v="139"/>
    <s v="měkká vazba"/>
    <s v="Romantika &amp; Erotika"/>
    <n v="129"/>
    <n v="0.48134328358208955"/>
    <n v="0"/>
    <x v="0"/>
  </r>
  <r>
    <s v="Bridesmaid for Hire"/>
    <s v="Meghan Quinn"/>
    <n v="268"/>
    <n v="102"/>
    <s v="měkká vazba"/>
    <s v="Romantika &amp; Erotika"/>
    <n v="166"/>
    <n v="0.61940298507462688"/>
    <n v="0"/>
    <x v="0"/>
  </r>
  <r>
    <s v="Poslední kacíř"/>
    <s v="Martin Chadima"/>
    <n v="616"/>
    <n v="487"/>
    <s v="pevná vazba"/>
    <s v="Historie &amp; války"/>
    <n v="129"/>
    <n v="0.20941558441558442"/>
    <n v="0"/>
    <x v="1"/>
  </r>
  <r>
    <s v="[Moje hvězda] 2"/>
    <s v="Aka Akasaka"/>
    <n v="223"/>
    <n v="172"/>
    <s v="měkká vazba"/>
    <s v="Scifi &amp; Fantasy &amp; Horor"/>
    <n v="51"/>
    <n v="0.22869955156950672"/>
    <n v="0"/>
    <x v="0"/>
  </r>
  <r>
    <s v="Guardian: Zhen Hun 3"/>
    <s v="Priest"/>
    <n v="447"/>
    <n v="313"/>
    <s v="měkká vazba"/>
    <s v="Scifi &amp; Fantasy &amp; Horor"/>
    <n v="134"/>
    <n v="0.29977628635346754"/>
    <n v="0"/>
    <x v="0"/>
  </r>
  <r>
    <s v="The Daughters of Olympus"/>
    <s v="Hannah Lynn"/>
    <n v="268"/>
    <n v="145"/>
    <s v="měkká vazba"/>
    <s v="Scifi &amp; Fantasy &amp; Horor"/>
    <n v="123"/>
    <n v="0.45895522388059701"/>
    <n v="0"/>
    <x v="0"/>
  </r>
  <r>
    <s v="Savor It"/>
    <s v="Tarah DeWitt"/>
    <n v="268"/>
    <n v="153"/>
    <s v="měkká vazba"/>
    <s v="Romantika &amp; Erotika"/>
    <n v="115"/>
    <n v="0.42910447761194032"/>
    <n v="0"/>
    <x v="0"/>
  </r>
  <r>
    <s v="The Paradise Problem"/>
    <s v="Christina Laurenová"/>
    <n v="294"/>
    <n v="115"/>
    <s v="měkká vazba"/>
    <s v="Romantika &amp; Erotika"/>
    <n v="179"/>
    <n v="0.608843537414966"/>
    <n v="0"/>
    <x v="0"/>
  </r>
  <r>
    <s v="Jak ovládnout své emoce - Krok za krokem k pozitivnějšímu prožívání každého dne"/>
    <s v="Meurisse Thibaut"/>
    <n v="312"/>
    <n v="290"/>
    <s v="pevná vazba"/>
    <s v="Psychologie &amp; Spiritualita &amp; Esoterika"/>
    <n v="22"/>
    <n v="7.0512820512820512E-2"/>
    <n v="0"/>
    <x v="1"/>
  </r>
  <r>
    <s v="Anywhere: the BookTok sensation, a sweet slow-burn first love romance"/>
    <s v="Sarah Sprinz"/>
    <n v="53"/>
    <n v="14"/>
    <s v="měkká vazba"/>
    <s v="Romantika &amp; Erotika"/>
    <n v="39"/>
    <n v="0.73584905660377353"/>
    <n v="0"/>
    <x v="0"/>
  </r>
  <r>
    <s v="Oliver Twist"/>
    <s v="Charles Dickens"/>
    <n v="239"/>
    <n v="172"/>
    <s v="pevná vazba"/>
    <s v="Beletrie"/>
    <n v="67"/>
    <n v="0.28033472803347281"/>
    <n v="0"/>
    <x v="0"/>
  </r>
  <r>
    <s v="Between Commitment and Betrayal"/>
    <s v="Shain Rose"/>
    <n v="268"/>
    <n v="158"/>
    <s v="měkká vazba"/>
    <s v="Romantika &amp; Erotika"/>
    <n v="110"/>
    <n v="0.41044776119402987"/>
    <n v="0"/>
    <x v="0"/>
  </r>
  <r>
    <s v="The Lost Story"/>
    <s v="Meg Shaffer"/>
    <n v="429"/>
    <n v="309"/>
    <s v="měkká vazba"/>
    <s v="Krimi &amp; thriller"/>
    <n v="120"/>
    <n v="0.27972027972027974"/>
    <n v="0"/>
    <x v="0"/>
  </r>
  <r>
    <s v="Píseň, kterou se objasňuje svět"/>
    <s v="Brian Evenson"/>
    <n v="286"/>
    <n v="269"/>
    <s v="měkká vazba"/>
    <s v="Krimi &amp; thriller"/>
    <n v="17"/>
    <n v="5.944055944055944E-2"/>
    <n v="0"/>
    <x v="0"/>
  </r>
  <r>
    <s v="Howl’s Moving Castle"/>
    <s v="Diana Wynne Jonesová"/>
    <n v="223"/>
    <n v="198"/>
    <s v="měkká vazba"/>
    <s v="Scifi &amp; Fantasy &amp; Horor"/>
    <n v="25"/>
    <n v="0.11210762331838565"/>
    <n v="0"/>
    <x v="0"/>
  </r>
  <r>
    <s v="Hitler"/>
    <s v="Šigeru Mizuki"/>
    <n v="446"/>
    <n v="401"/>
    <s v="měkká vazba"/>
    <s v="Scifi &amp; Fantasy &amp; Horor"/>
    <n v="45"/>
    <n v="0.10089686098654709"/>
    <n v="0"/>
    <x v="0"/>
  </r>
  <r>
    <s v="Je to jenom sranda"/>
    <s v="Blanka Luxová"/>
    <n v="357"/>
    <n v="175"/>
    <s v="pevná vazba"/>
    <s v="Romantika &amp; Erotika"/>
    <n v="182"/>
    <n v="0.50980392156862742"/>
    <n v="0"/>
    <x v="0"/>
  </r>
  <r>
    <s v="Válka s Mloky"/>
    <s v="Karel Čapek"/>
    <n v="199"/>
    <n v="98"/>
    <s v="pevná vazba"/>
    <s v="Beletrie"/>
    <n v="101"/>
    <n v="0.50753768844221103"/>
    <n v="0"/>
    <x v="0"/>
  </r>
  <r>
    <s v="Nové srandičky kočičí partičky"/>
    <s v="Agnieszka Stelmaszyková"/>
    <n v="239"/>
    <n v="131"/>
    <s v="pevná vazba"/>
    <s v="Ekonomie &amp; Naučné &amp; Věda"/>
    <n v="108"/>
    <n v="0.45188284518828453"/>
    <n v="0"/>
    <x v="1"/>
  </r>
  <r>
    <s v="Between Never and Forever"/>
    <s v="Shain Rose"/>
    <n v="268"/>
    <n v="105"/>
    <s v="měkká vazba"/>
    <s v="Romantika &amp; Erotika"/>
    <n v="163"/>
    <n v="0.60820895522388063"/>
    <n v="0"/>
    <x v="0"/>
  </r>
  <r>
    <s v="Nebojte se ztratit hlavu"/>
    <s v="Osho Rajneesh"/>
    <n v="199"/>
    <n v="145"/>
    <s v="měkká vazba"/>
    <s v="Psychologie &amp; Spiritualita &amp; Esoterika"/>
    <n v="54"/>
    <n v="0.271356783919598"/>
    <n v="0"/>
    <x v="1"/>
  </r>
  <r>
    <s v="So Close"/>
    <s v="Sylvia Day"/>
    <n v="241"/>
    <n v="106"/>
    <s v="měkká vazba"/>
    <s v="Romantika &amp; Erotika"/>
    <n v="135"/>
    <n v="0.56016597510373445"/>
    <n v="0"/>
    <x v="0"/>
  </r>
  <r>
    <s v="Léčivá moc dotyků"/>
    <s v="Jadwiga Górnicka"/>
    <n v="205"/>
    <n v="195"/>
    <s v="měkká vazba"/>
    <s v="Vaření &amp; lifestyle"/>
    <n v="10"/>
    <n v="4.878048780487805E-2"/>
    <n v="0"/>
    <x v="0"/>
  </r>
  <r>
    <s v="Magořina"/>
    <s v="Carlton Mellick III"/>
    <n v="250"/>
    <n v="128"/>
    <s v="měkká vazba"/>
    <s v="Krimi &amp; thriller"/>
    <n v="122"/>
    <n v="0.48799999999999999"/>
    <n v="0"/>
    <x v="0"/>
  </r>
  <r>
    <s v="The Intelligent Investor Third Edition"/>
    <s v="Benjamin Graham"/>
    <n v="581"/>
    <n v="453"/>
    <s v="měkká vazba"/>
    <s v="Ekonomie &amp; Naučné &amp; Věda"/>
    <n v="128"/>
    <n v="0.22030981067125646"/>
    <n v="0"/>
    <x v="1"/>
  </r>
  <r>
    <s v="Compound Fracture"/>
    <s v="Andrew Joseph White"/>
    <n v="294"/>
    <n v="235"/>
    <s v="měkká vazba"/>
    <s v="Scifi &amp; Fantasy &amp; Horor"/>
    <n v="59"/>
    <n v="0.20068027210884354"/>
    <n v="0"/>
    <x v="0"/>
  </r>
  <r>
    <s v="Johnny a bomba"/>
    <s v="Terry Pratchett"/>
    <n v="139"/>
    <n v="100"/>
    <s v="měkká vazba"/>
    <s v="Scifi &amp; Fantasy &amp; Horor"/>
    <n v="39"/>
    <n v="0.2805755395683453"/>
    <n v="0"/>
    <x v="0"/>
  </r>
  <r>
    <s v="Teď. Než dočteš tuto větu, narodí se na Zemi 21 dětí"/>
    <s v="David Böhm"/>
    <n v="443"/>
    <n v="346"/>
    <s v="měkká vazba"/>
    <s v="Ekonomie &amp; Naučné &amp; Věda"/>
    <n v="97"/>
    <n v="0.21896162528216703"/>
    <n v="0"/>
    <x v="1"/>
  </r>
  <r>
    <s v="Šťastné a hrůzostrašné"/>
    <s v="Malvern"/>
    <n v="222"/>
    <n v="155"/>
    <s v="měkká vazba"/>
    <s v="Krimi &amp; thriller"/>
    <n v="67"/>
    <n v="0.30180180180180183"/>
    <n v="0"/>
    <x v="0"/>
  </r>
  <r>
    <s v="Disney - 24 Disney vánočních překvapení"/>
    <s v="kolektiv autorů"/>
    <n v="268"/>
    <n v="230"/>
    <s v="pevná vazba"/>
    <s v="Umění &amp; Kultura &amp; Hobby"/>
    <n v="38"/>
    <n v="0.1417910447761194"/>
    <n v="0"/>
    <x v="0"/>
  </r>
  <r>
    <s v="Hayden Williams: The Fashion Activity Book"/>
    <s v="Williams Hayden"/>
    <n v="447"/>
    <n v="402"/>
    <s v="měkká vazba"/>
    <s v="Umění &amp; Kultura &amp; Hobby"/>
    <n v="45"/>
    <n v="0.10067114093959731"/>
    <n v="0"/>
    <x v="0"/>
  </r>
  <r>
    <s v="Jak si ze své mysli udělat spojence"/>
    <s v="Sakyong Mipham"/>
    <n v="303"/>
    <n v="188"/>
    <s v="pevná vazba"/>
    <s v="Psychologie &amp; Spiritualita &amp; Esoterika"/>
    <n v="115"/>
    <n v="0.37953795379537952"/>
    <n v="0"/>
    <x v="1"/>
  </r>
  <r>
    <s v="Červená je přece fajn"/>
    <s v="Lucia Zamolo"/>
    <n v="241"/>
    <n v="212"/>
    <s v="pevná vazba"/>
    <s v="Umění &amp; Kultura &amp; Hobby"/>
    <n v="29"/>
    <n v="0.12033195020746888"/>
    <n v="0"/>
    <x v="0"/>
  </r>
  <r>
    <s v="Looking at Photographs"/>
    <s v="Laurent Jullier"/>
    <n v="447"/>
    <n v="335"/>
    <s v="měkká vazba"/>
    <s v="Umění &amp; Kultura &amp; Hobby"/>
    <n v="112"/>
    <n v="0.2505592841163311"/>
    <n v="0"/>
    <x v="0"/>
  </r>
  <r>
    <s v="Living in Tuscany. 40th Ed."/>
    <s v="Barbara Stoeltie"/>
    <n v="670"/>
    <n v="422"/>
    <s v="pevná vazba"/>
    <s v="Ekonomie &amp; Naučné &amp; Věda"/>
    <n v="248"/>
    <n v="0.37014925373134328"/>
    <n v="0"/>
    <x v="1"/>
  </r>
  <r>
    <s v="Sám sobě psychologem"/>
    <s v="Tomáš Novák"/>
    <n v="199"/>
    <n v="125"/>
    <s v="měkká vazba"/>
    <s v="Psychologie &amp; Spiritualita &amp; Esoterika"/>
    <n v="74"/>
    <n v="0.37185929648241206"/>
    <n v="0"/>
    <x v="1"/>
  </r>
  <r>
    <s v="A Dawn with the Wolf Knight"/>
    <s v="Elise Kova"/>
    <n v="294"/>
    <n v="221"/>
    <s v="měkká vazba"/>
    <s v="Scifi &amp; Fantasy &amp; Horor"/>
    <n v="73"/>
    <n v="0.24829931972789115"/>
    <n v="0"/>
    <x v="0"/>
  </r>
  <r>
    <s v="Mixed Signals"/>
    <s v="B.K. Borisonová"/>
    <n v="289"/>
    <n v="87"/>
    <s v="měkká vazba"/>
    <s v="Romantika &amp; Erotika"/>
    <n v="202"/>
    <n v="0.69896193771626303"/>
    <n v="0"/>
    <x v="0"/>
  </r>
  <r>
    <s v="Sweet Nightmare"/>
    <s v="Tracy Wolffová"/>
    <n v="89"/>
    <n v="67"/>
    <s v="měkká vazba"/>
    <s v="Scifi &amp; Fantasy &amp; Horor"/>
    <n v="22"/>
    <n v="0.24719101123595505"/>
    <n v="0"/>
    <x v="0"/>
  </r>
  <r>
    <s v="Fangirl Down UK"/>
    <s v="Tessa Bailey"/>
    <n v="268"/>
    <n v="163"/>
    <s v="měkká vazba"/>
    <s v="Romantika &amp; Erotika"/>
    <n v="105"/>
    <n v="0.39179104477611942"/>
    <n v="0"/>
    <x v="0"/>
  </r>
  <r>
    <s v="Překladatelka haiku"/>
    <s v="Monika Zgustová"/>
    <n v="311"/>
    <n v="224"/>
    <s v="pevná vazba"/>
    <s v="Beletrie"/>
    <n v="87"/>
    <n v="0.27974276527331188"/>
    <n v="0"/>
    <x v="0"/>
  </r>
  <r>
    <s v="The Pucking Wrong Date"/>
    <s v="C. R. Jane"/>
    <n v="268"/>
    <n v="161"/>
    <s v="měkká vazba"/>
    <s v="Romantika &amp; Erotika"/>
    <n v="107"/>
    <n v="0.39925373134328357"/>
    <n v="0"/>
    <x v="0"/>
  </r>
  <r>
    <s v="Letectvo Spojených států amerických"/>
    <s v="kolektiv autorů"/>
    <n v="528"/>
    <n v="375"/>
    <s v="pevná vazba"/>
    <s v="Historie &amp; války"/>
    <n v="153"/>
    <n v="0.28977272727272729"/>
    <n v="0"/>
    <x v="1"/>
  </r>
  <r>
    <s v="Na tátovi záleží"/>
    <s v="Carsten Vonnoh"/>
    <n v="267"/>
    <n v="246"/>
    <s v="měkká vazba"/>
    <s v="Ekonomie &amp; Naučné &amp; Věda"/>
    <n v="21"/>
    <n v="7.8651685393258425E-2"/>
    <n v="0"/>
    <x v="1"/>
  </r>
  <r>
    <s v="The Institute"/>
    <s v="Stephen King"/>
    <n v="312"/>
    <n v="215"/>
    <s v="měkká vazba"/>
    <s v="Krimi &amp; thriller"/>
    <n v="97"/>
    <n v="0.3108974358974359"/>
    <n v="0"/>
    <x v="0"/>
  </r>
  <r>
    <s v="Kindling"/>
    <s v="Woods Bonnie"/>
    <n v="268"/>
    <n v="59"/>
    <s v="měkká vazba"/>
    <s v="Romantika &amp; Erotika"/>
    <n v="209"/>
    <n v="0.77985074626865669"/>
    <n v="0"/>
    <x v="0"/>
  </r>
  <r>
    <s v="Book of Night"/>
    <s v="Holly Black"/>
    <n v="268"/>
    <n v="129"/>
    <s v="měkká vazba"/>
    <s v="Scifi &amp; Fantasy &amp; Horor"/>
    <n v="139"/>
    <n v="0.51865671641791045"/>
    <n v="0"/>
    <x v="0"/>
  </r>
  <r>
    <s v="Size: How It Explains the World"/>
    <s v="Václav Smil"/>
    <n v="312"/>
    <n v="218"/>
    <s v="měkká vazba"/>
    <s v="Ekonomie &amp; Naučné &amp; Věda"/>
    <n v="94"/>
    <n v="0.30128205128205127"/>
    <n v="0"/>
    <x v="1"/>
  </r>
  <r>
    <s v="Rváčov 2"/>
    <s v="Džian Baban"/>
    <n v="625"/>
    <n v="444"/>
    <s v="měkká vazba"/>
    <s v="Scifi &amp; Fantasy &amp; Horor"/>
    <n v="181"/>
    <n v="0.28960000000000002"/>
    <n v="0"/>
    <x v="0"/>
  </r>
  <r>
    <s v="Arabská růže"/>
    <s v="Mirka Manáková"/>
    <n v="312"/>
    <n v="168"/>
    <s v="pevná vazba"/>
    <s v="Romantika &amp; Erotika"/>
    <n v="144"/>
    <n v="0.46153846153846156"/>
    <n v="0"/>
    <x v="0"/>
  </r>
  <r>
    <s v="Vilda"/>
    <s v="Dalibor Vácha"/>
    <n v="401"/>
    <n v="341"/>
    <s v="pevná vazba"/>
    <s v="Scifi &amp; Fantasy &amp; Horor"/>
    <n v="60"/>
    <n v="0.14962593516209477"/>
    <n v="0"/>
    <x v="0"/>
  </r>
  <r>
    <s v="Proč sníme?"/>
    <s v="Alice Robbová"/>
    <n v="312"/>
    <n v="225"/>
    <s v="pevná vazba"/>
    <s v="Psychologie &amp; Spiritualita &amp; Esoterika"/>
    <n v="87"/>
    <n v="0.27884615384615385"/>
    <n v="0"/>
    <x v="1"/>
  </r>
  <r>
    <s v="Fotbalová frazeologie čili #fofr"/>
    <s v="Lukáš Fibrich"/>
    <n v="80"/>
    <n v="59"/>
    <s v="měkká vazba"/>
    <s v="Umění &amp; Kultura &amp; Hobby"/>
    <n v="21"/>
    <n v="0.26250000000000001"/>
    <n v="0"/>
    <x v="0"/>
  </r>
  <r>
    <s v="Kočičí válečníci - Nové proroctví 3: Rozbřesk"/>
    <s v="Erin Hunterová"/>
    <n v="269"/>
    <n v="194"/>
    <s v="měkká vazba"/>
    <s v="Ekonomie &amp; Naučné &amp; Věda"/>
    <n v="75"/>
    <n v="0.27881040892193309"/>
    <n v="0"/>
    <x v="1"/>
  </r>
  <r>
    <s v="Sluha dvou pánů"/>
    <s v="Carlo Goldoni"/>
    <n v="159"/>
    <n v="94"/>
    <s v="měkká vazba"/>
    <s v="Beletrie"/>
    <n v="65"/>
    <n v="0.4088050314465409"/>
    <n v="0"/>
    <x v="0"/>
  </r>
  <r>
    <s v="Vatikán a italský fašismus 1922 - 1945"/>
    <s v="Marek Šmíd"/>
    <n v="268"/>
    <n v="174"/>
    <s v="pevná vazba"/>
    <s v="Historie &amp; války"/>
    <n v="94"/>
    <n v="0.35074626865671643"/>
    <n v="0"/>
    <x v="1"/>
  </r>
  <r>
    <s v="Swift and Saddled"/>
    <s v="Lyla Sage"/>
    <n v="268"/>
    <n v="123"/>
    <s v="měkká vazba"/>
    <s v="Romantika &amp; Erotika"/>
    <n v="145"/>
    <n v="0.54104477611940294"/>
    <n v="0"/>
    <x v="0"/>
  </r>
  <r>
    <s v="Sestřel! Hlásím sestřel! 4 - Osudy sedmi spojeneckých stíhačů Druhé světové války"/>
    <s v="Marek Brzkovský"/>
    <n v="260"/>
    <n v="200"/>
    <s v="pevná vazba"/>
    <s v="Historie &amp; války"/>
    <n v="60"/>
    <n v="0.23076923076923078"/>
    <n v="0"/>
    <x v="1"/>
  </r>
  <r>
    <s v="River Sing Me Home"/>
    <s v="Eleanor Shearer"/>
    <n v="53"/>
    <n v="30"/>
    <s v="měkká vazba"/>
    <s v="Beletrie"/>
    <n v="23"/>
    <n v="0.43396226415094341"/>
    <n v="0"/>
    <x v="0"/>
  </r>
  <r>
    <s v="Fathomfolk"/>
    <s v="Chan Eliza"/>
    <n v="491"/>
    <n v="388"/>
    <s v="měkká vazba"/>
    <s v="Scifi &amp; Fantasy &amp; Horor"/>
    <n v="103"/>
    <n v="0.20977596741344195"/>
    <n v="0"/>
    <x v="0"/>
  </r>
  <r>
    <s v="Vánoční hrátky pro šikuly 2"/>
    <s v="Fragment"/>
    <n v="151"/>
    <n v="112"/>
    <s v="měkká vazba"/>
    <s v="Ekonomie &amp; Naučné &amp; Věda"/>
    <n v="39"/>
    <n v="0.25827814569536423"/>
    <n v="0"/>
    <x v="1"/>
  </r>
  <r>
    <s v="Amazing Spider-Man 3 - Životní zásluhy"/>
    <s v="Nick Spencer"/>
    <n v="312"/>
    <n v="259"/>
    <s v="měkká vazba"/>
    <s v="Scifi &amp; Fantasy &amp; Horor"/>
    <n v="53"/>
    <n v="0.16987179487179488"/>
    <n v="0"/>
    <x v="0"/>
  </r>
  <r>
    <s v="Summer Fridays"/>
    <s v="Rindellová Suzanne"/>
    <n v="294"/>
    <n v="121"/>
    <s v="měkká vazba"/>
    <s v="Romantika &amp; Erotika"/>
    <n v="173"/>
    <n v="0.58843537414965985"/>
    <n v="0"/>
    <x v="0"/>
  </r>
  <r>
    <s v="Kolem světa za 80 výjimečnými ptáky"/>
    <s v="Mijake Rjuto"/>
    <n v="447"/>
    <n v="367"/>
    <s v="pevná vazba"/>
    <s v="Ekonomie &amp; Naučné &amp; Věda"/>
    <n v="80"/>
    <n v="0.17897091722595079"/>
    <n v="0"/>
    <x v="1"/>
  </r>
  <r>
    <s v="Coffee Shop"/>
    <s v="Karla Diaz"/>
    <n v="196"/>
    <n v="167"/>
    <s v="měkká vazba"/>
    <s v="Scifi &amp; Fantasy &amp; Horor"/>
    <n v="29"/>
    <n v="0.14795918367346939"/>
    <n v="0"/>
    <x v="0"/>
  </r>
  <r>
    <s v="The Rom-Commers"/>
    <s v="Katherine Center"/>
    <n v="294"/>
    <n v="71"/>
    <s v="měkká vazba"/>
    <s v="Romantika &amp; Erotika"/>
    <n v="223"/>
    <n v="0.75850340136054417"/>
    <n v="0"/>
    <x v="0"/>
  </r>
  <r>
    <s v="Morbidly Yours"/>
    <s v="Ivy Fairbanksová"/>
    <n v="268"/>
    <n v="155"/>
    <s v="měkká vazba"/>
    <s v="Romantika &amp; Erotika"/>
    <n v="113"/>
    <n v="0.42164179104477612"/>
    <n v="0"/>
    <x v="0"/>
  </r>
  <r>
    <s v="Remnants of Filth: Yuwu (Novel) Vol. 2"/>
    <s v="Rou Bao Bu Chi Rou"/>
    <n v="447"/>
    <n v="130"/>
    <s v="měkká vazba"/>
    <s v="Romantika &amp; Erotika"/>
    <n v="317"/>
    <n v="0.70917225950783003"/>
    <n v="0"/>
    <x v="0"/>
  </r>
  <r>
    <s v="Na dně"/>
    <s v="Maxim Gorkij"/>
    <n v="188"/>
    <n v="171"/>
    <s v="měkká vazba"/>
    <s v="Beletrie"/>
    <n v="17"/>
    <n v="9.0425531914893623E-2"/>
    <n v="0"/>
    <x v="0"/>
  </r>
  <r>
    <s v="Emily Vichrná (1): Nečekaný objev"/>
    <s v="Liz Kesslerová"/>
    <n v="241"/>
    <n v="205"/>
    <s v="pevná vazba"/>
    <s v="Scifi &amp; Fantasy &amp; Horor"/>
    <n v="36"/>
    <n v="0.14937759336099585"/>
    <n v="0"/>
    <x v="0"/>
  </r>
  <r>
    <s v="Konstrukční detaily pro pasivní a nulové domy"/>
    <s v="Juraj Hazucha"/>
    <n v="357"/>
    <n v="311"/>
    <s v="měkká vazba"/>
    <s v="Umění &amp; Kultura &amp; Hobby"/>
    <n v="46"/>
    <n v="0.12885154061624648"/>
    <n v="0"/>
    <x v="0"/>
  </r>
  <r>
    <s v="Snídaně o půlnoci"/>
    <s v="Louis Armand"/>
    <n v="259"/>
    <n v="168"/>
    <s v="pevná vazba"/>
    <s v="Beletrie"/>
    <n v="91"/>
    <n v="0.35135135135135137"/>
    <n v="0"/>
    <x v="0"/>
  </r>
  <r>
    <s v="He Who Drowned the World"/>
    <s v="Shelley Parker-Chan"/>
    <n v="357"/>
    <n v="336"/>
    <s v="měkká vazba"/>
    <s v="Scifi &amp; Fantasy &amp; Horor"/>
    <n v="21"/>
    <n v="5.8823529411764705E-2"/>
    <n v="0"/>
    <x v="0"/>
  </r>
  <r>
    <s v="&quot;What Do You Care What Other People Think?&quot;"/>
    <s v="Richard Phillips Feynman"/>
    <n v="268"/>
    <n v="201"/>
    <s v="měkká vazba"/>
    <s v="Beletrie"/>
    <n v="67"/>
    <n v="0.25"/>
    <n v="0"/>
    <x v="0"/>
  </r>
  <r>
    <s v="Anglické obludy"/>
    <s v="James Scudamore"/>
    <n v="446"/>
    <n v="415"/>
    <s v="pevná vazba"/>
    <s v="Beletrie"/>
    <n v="31"/>
    <n v="6.9506726457399109E-2"/>
    <n v="0"/>
    <x v="0"/>
  </r>
  <r>
    <s v="Jak se vám líbí"/>
    <s v="William Shakespeare"/>
    <n v="197"/>
    <n v="93"/>
    <s v="měkká vazba"/>
    <s v="Beletrie"/>
    <n v="104"/>
    <n v="0.52791878172588835"/>
    <n v="0"/>
    <x v="0"/>
  </r>
  <r>
    <s v="The Hundred Loves of Juliet"/>
    <s v="Evelyn Skye"/>
    <n v="402"/>
    <n v="197"/>
    <s v="měkká vazba"/>
    <s v="Romantika &amp; Erotika"/>
    <n v="205"/>
    <n v="0.50995024875621886"/>
    <n v="0"/>
    <x v="0"/>
  </r>
  <r>
    <s v="Doma"/>
    <s v="Judith Hermannová"/>
    <n v="298"/>
    <n v="191"/>
    <s v="pevná vazba"/>
    <s v="Beletrie"/>
    <n v="107"/>
    <n v="0.35906040268456374"/>
    <n v="0"/>
    <x v="0"/>
  </r>
  <r>
    <s v="Škola pomluv"/>
    <s v="Richard Brinsley Sheridan"/>
    <n v="197"/>
    <n v="97"/>
    <s v="měkká vazba"/>
    <s v="Beletrie"/>
    <n v="100"/>
    <n v="0.50761421319796951"/>
    <n v="0"/>
    <x v="0"/>
  </r>
  <r>
    <s v="Dcery nové doby"/>
    <s v="Carmen Kornová"/>
    <n v="355"/>
    <n v="277"/>
    <s v="měkká vazba"/>
    <s v="Historie &amp; války"/>
    <n v="78"/>
    <n v="0.21971830985915494"/>
    <n v="0"/>
    <x v="1"/>
  </r>
  <r>
    <s v="Muž nebo žena?"/>
    <s v="Zdeňka Jordánová"/>
    <n v="251"/>
    <n v="198"/>
    <s v="pevná vazba"/>
    <s v="Psychologie &amp; Spiritualita &amp; Esoterika"/>
    <n v="53"/>
    <n v="0.21115537848605578"/>
    <n v="0"/>
    <x v="1"/>
  </r>
  <r>
    <s v="Things I Wanted To Say"/>
    <s v="Monica Murphy"/>
    <n v="268"/>
    <n v="182"/>
    <s v="měkká vazba"/>
    <s v="Romantika &amp; Erotika"/>
    <n v="86"/>
    <n v="0.32089552238805968"/>
    <n v="0"/>
    <x v="0"/>
  </r>
  <r>
    <s v="Dvanáct strun Karla Zicha"/>
    <s v="Michal Bystrov"/>
    <n v="448"/>
    <n v="309"/>
    <s v="pevná vazba"/>
    <s v="Beletrie"/>
    <n v="139"/>
    <n v="0.31026785714285715"/>
    <n v="0"/>
    <x v="0"/>
  </r>
  <r>
    <s v="Vítejte na Odysseji severu"/>
    <s v="Izzy Bromley"/>
    <n v="385"/>
    <n v="293"/>
    <s v="pevná vazba"/>
    <s v="Umění &amp; Kultura &amp; Hobby"/>
    <n v="92"/>
    <n v="0.23896103896103896"/>
    <n v="0"/>
    <x v="0"/>
  </r>
  <r>
    <s v="Sisterhood"/>
    <s v="Katherine Bradley"/>
    <n v="53"/>
    <n v="33"/>
    <s v="měkká vazba"/>
    <s v="Krimi &amp; thriller"/>
    <n v="20"/>
    <n v="0.37735849056603776"/>
    <n v="0"/>
    <x v="0"/>
  </r>
  <r>
    <s v="Thousand Autumns: Qian Qiu 2"/>
    <s v="Meng Xi Shi"/>
    <n v="447"/>
    <n v="268"/>
    <s v="měkká vazba"/>
    <s v="Romantika &amp; Erotika"/>
    <n v="179"/>
    <n v="0.40044742729306487"/>
    <n v="0"/>
    <x v="0"/>
  </r>
  <r>
    <s v="Bůh lovu"/>
    <s v="Věra Mertlíková"/>
    <n v="348"/>
    <n v="247"/>
    <s v="pevná vazba"/>
    <s v="Krimi &amp; thriller"/>
    <n v="101"/>
    <n v="0.29022988505747127"/>
    <n v="0"/>
    <x v="0"/>
  </r>
  <r>
    <s v="Autoškola - Minimum pro žáky autoškol skupiny B 2024"/>
    <s v="Václav Minář"/>
    <n v="142"/>
    <n v="91"/>
    <s v="měkká vazba"/>
    <s v="Umění &amp; Kultura &amp; Hobby"/>
    <n v="51"/>
    <n v="0.35915492957746481"/>
    <n v="0"/>
    <x v="0"/>
  </r>
  <r>
    <s v="Tejpování pevnými a pružnými tejpy"/>
    <s v="Stanislav Flandera"/>
    <n v="170"/>
    <n v="143"/>
    <s v="pevná vazba"/>
    <s v="Vaření &amp; lifestyle"/>
    <n v="27"/>
    <n v="0.1588235294117647"/>
    <n v="0"/>
    <x v="0"/>
  </r>
  <r>
    <s v="Vagabond (VIZBIG Edition), Vol. 8"/>
    <s v="Takehiko Inoue"/>
    <n v="581"/>
    <n v="494"/>
    <s v="měkká vazba"/>
    <s v="Scifi &amp; Fantasy &amp; Horor"/>
    <n v="87"/>
    <n v="0.14974182444061962"/>
    <n v="0"/>
    <x v="0"/>
  </r>
  <r>
    <s v="Exes and O´s"/>
    <s v="Amy Lea"/>
    <n v="268"/>
    <n v="150"/>
    <s v="měkká vazba"/>
    <s v="Romantika &amp; Erotika"/>
    <n v="118"/>
    <n v="0.44029850746268656"/>
    <n v="0"/>
    <x v="0"/>
  </r>
  <r>
    <s v="One Last Shot"/>
    <s v="Betty Cayouette"/>
    <n v="241"/>
    <n v="104"/>
    <s v="měkká vazba"/>
    <s v="Romantika &amp; Erotika"/>
    <n v="137"/>
    <n v="0.56846473029045641"/>
    <n v="0"/>
    <x v="0"/>
  </r>
  <r>
    <s v="Marigold Mind Laundry"/>
    <s v="Jungeun Yun"/>
    <n v="357"/>
    <n v="243"/>
    <s v="pevná vazba"/>
    <s v="Beletrie"/>
    <n v="114"/>
    <n v="0.31932773109243695"/>
    <n v="0"/>
    <x v="0"/>
  </r>
  <r>
    <s v="Příběhy Corsa rosa"/>
    <s v="Tomáš Macek"/>
    <n v="1071"/>
    <n v="750"/>
    <s v="pevná vazba"/>
    <s v="Vaření &amp; lifestyle"/>
    <n v="321"/>
    <n v="0.29971988795518206"/>
    <n v="0"/>
    <x v="0"/>
  </r>
  <r>
    <s v="Im Not Done With You Yet"/>
    <s v="Jesse Q. Sutantová"/>
    <n v="53"/>
    <n v="33"/>
    <s v="měkká vazba"/>
    <s v="Krimi &amp; thriller"/>
    <n v="20"/>
    <n v="0.37735849056603776"/>
    <n v="0"/>
    <x v="0"/>
  </r>
  <r>
    <s v="Dalajlama. Neobyčejný život"/>
    <s v="Alexander Norman"/>
    <n v="447"/>
    <n v="398"/>
    <s v="pevná vazba"/>
    <s v="Psychologie &amp; Spiritualita &amp; Esoterika"/>
    <n v="49"/>
    <n v="0.10961968680089486"/>
    <n v="0"/>
    <x v="1"/>
  </r>
  <r>
    <s v="Sturmgeschütz - Tanky, stíhače tanků, Waffen-SS a jednotky Luftwaffe 1943-45"/>
    <s v="Thomas Anderson"/>
    <n v="474"/>
    <n v="450"/>
    <s v="pevná vazba"/>
    <s v="Historie &amp; války"/>
    <n v="24"/>
    <n v="5.0632911392405063E-2"/>
    <n v="0"/>
    <x v="1"/>
  </r>
  <r>
    <s v="Flow ve sportu - O budování pozitivní motivace ve sportu i v životě"/>
    <s v="Adam Blažej"/>
    <n v="178"/>
    <n v="137"/>
    <s v="měkká vazba"/>
    <s v="Vaření &amp; lifestyle"/>
    <n v="41"/>
    <n v="0.2303370786516854"/>
    <n v="0"/>
    <x v="0"/>
  </r>
  <r>
    <s v="Song of the Six Realms - Export Paperback"/>
    <s v="Lin Judy I."/>
    <n v="268"/>
    <n v="236"/>
    <s v="měkká vazba"/>
    <s v="Scifi &amp; Fantasy &amp; Horor"/>
    <n v="32"/>
    <n v="0.11940298507462686"/>
    <n v="0"/>
    <x v="0"/>
  </r>
  <r>
    <s v="Learned By Heart"/>
    <s v="Emma Donoghue"/>
    <n v="402"/>
    <n v="273"/>
    <s v="měkká vazba"/>
    <s v="Romantika &amp; Erotika"/>
    <n v="129"/>
    <n v="0.32089552238805968"/>
    <n v="0"/>
    <x v="0"/>
  </r>
  <r>
    <s v="Ordinary Monsters"/>
    <s v="Miro J. M."/>
    <n v="294"/>
    <n v="218"/>
    <s v="měkká vazba"/>
    <s v="Scifi &amp; Fantasy &amp; Horor"/>
    <n v="76"/>
    <n v="0.25850340136054423"/>
    <n v="0"/>
    <x v="0"/>
  </r>
  <r>
    <s v="Ryan and Avery"/>
    <s v="David Levithan"/>
    <n v="241"/>
    <n v="140"/>
    <s v="měkká vazba"/>
    <s v="Romantika &amp; Erotika"/>
    <n v="101"/>
    <n v="0.41908713692946059"/>
    <n v="0"/>
    <x v="0"/>
  </r>
  <r>
    <s v="Citlivý výcvik psa"/>
    <s v="Jesse Sternberg"/>
    <n v="268"/>
    <n v="161"/>
    <s v="pevná vazba"/>
    <s v="Ekonomie &amp; Naučné &amp; Věda"/>
    <n v="107"/>
    <n v="0.39925373134328357"/>
    <n v="0"/>
    <x v="1"/>
  </r>
  <r>
    <s v="Dragons of Deceit. Dragonlance Destinies, vol. 1"/>
    <s v="Tracy Hickman"/>
    <n v="402"/>
    <n v="261"/>
    <s v="měkká vazba"/>
    <s v="Scifi &amp; Fantasy &amp; Horor"/>
    <n v="141"/>
    <n v="0.35074626865671643"/>
    <n v="0"/>
    <x v="0"/>
  </r>
  <r>
    <s v="A Dark and Hollow Star"/>
    <s v="Ashley Shuttleworth"/>
    <n v="268"/>
    <n v="166"/>
    <s v="měkká vazba"/>
    <s v="Scifi &amp; Fantasy &amp; Horor"/>
    <n v="102"/>
    <n v="0.38059701492537312"/>
    <n v="0"/>
    <x v="0"/>
  </r>
  <r>
    <s v="Vánoční koledy"/>
    <s v="Junior"/>
    <n v="89"/>
    <n v="61"/>
    <s v="pevná vazba"/>
    <s v="Umění &amp; Kultura &amp; Hobby"/>
    <n v="28"/>
    <n v="0.3146067415730337"/>
    <n v="0"/>
    <x v="0"/>
  </r>
  <r>
    <s v="Jazz Covers. 40th Anniversary Edition"/>
    <s v="Julius Wiedemann"/>
    <n v="670"/>
    <n v="536"/>
    <s v="pevná vazba"/>
    <s v="Umění &amp; Kultura &amp; Hobby"/>
    <n v="134"/>
    <n v="0.2"/>
    <n v="0"/>
    <x v="0"/>
  </r>
  <r>
    <s v="Zubní lékařství - Propedeutika"/>
    <s v="Jiří Mazánek"/>
    <n v="894"/>
    <n v="724"/>
    <s v="pevná vazba"/>
    <s v="Vaření &amp; lifestyle"/>
    <n v="170"/>
    <n v="0.19015659955257272"/>
    <n v="0"/>
    <x v="0"/>
  </r>
  <r>
    <s v="Erotic Vagrancy: Everything about Richard Burton and Elizabeth Taylor"/>
    <s v="Roger Lewis"/>
    <n v="89"/>
    <n v="47"/>
    <s v="měkká vazba"/>
    <s v="Beletrie"/>
    <n v="42"/>
    <n v="0.47191011235955055"/>
    <n v="0"/>
    <x v="0"/>
  </r>
  <r>
    <s v="Cher: The Memoir, Part One"/>
    <s v="Cher"/>
    <n v="532"/>
    <n v="367"/>
    <s v="měkká vazba"/>
    <s v="Beletrie"/>
    <n v="165"/>
    <n v="0.31015037593984962"/>
    <n v="0"/>
    <x v="0"/>
  </r>
  <r>
    <s v="Warhol After Warhol: Power and Money in the Modern Art World"/>
    <s v="Richard Dorment"/>
    <n v="99"/>
    <n v="50"/>
    <s v="měkká vazba"/>
    <s v="Beletrie"/>
    <n v="49"/>
    <n v="0.49494949494949497"/>
    <n v="0"/>
    <x v="0"/>
  </r>
  <r>
    <s v="Breaking Twitter"/>
    <s v="Ben Mezrich"/>
    <n v="89"/>
    <n v="70"/>
    <s v="měkká vazba"/>
    <s v="Ekonomie &amp; Naučné &amp; Věda"/>
    <n v="19"/>
    <n v="0.21348314606741572"/>
    <n v="0"/>
    <x v="1"/>
  </r>
  <r>
    <s v="Arch-Conspirator"/>
    <s v="Veronica Roth"/>
    <n v="250"/>
    <n v="208"/>
    <s v="měkká vazba"/>
    <s v="Scifi &amp; Fantasy &amp; Horor"/>
    <n v="42"/>
    <n v="0.16800000000000001"/>
    <n v="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0.35309458685834239"/>
    <n v="0.35309458685834239"/>
    <n v="1.8890964194284551E-3"/>
    <n v="2.6715857769861739E-3"/>
    <n v="0.3524266904140958"/>
    <n v="0.35376248330258891"/>
    <n v="1.3357928884931147E-3"/>
  </r>
  <r>
    <x v="0"/>
    <x v="1"/>
    <n v="0.54918803679719663"/>
    <n v="0.45871672763999954"/>
    <n v="0.13569612741800655"/>
    <n v="0.28206780181009355"/>
    <n v="0.41772151898734178"/>
    <n v="0.67796610169491522"/>
    <n v="0.26024458270757345"/>
  </r>
  <r>
    <x v="1"/>
    <x v="2"/>
    <n v="0.57118643760031973"/>
    <n v="0.48670245192948708"/>
    <n v="0.1134082515268056"/>
    <n v="0.35613598673300167"/>
    <n v="0.47486606933982128"/>
    <n v="0.63068130477997641"/>
    <n v="0.15581523544015513"/>
  </r>
  <r>
    <x v="1"/>
    <x v="3"/>
    <n v="0.20800215805599215"/>
    <n v="0.2285050415086233"/>
    <n v="6.872133384117643E-2"/>
    <n v="0.26990725935401338"/>
    <n v="0.16820476799821965"/>
    <n v="0.25"/>
    <n v="8.1795232001780349E-2"/>
  </r>
  <r>
    <x v="1"/>
    <x v="4"/>
    <n v="0.30730952154090851"/>
    <n v="0.29429353869569835"/>
    <n v="0.13598571371121179"/>
    <n v="0.43957933056931953"/>
    <n v="0.19789445628997868"/>
    <n v="0.38108828896270996"/>
    <n v="0.18319383267273129"/>
  </r>
  <r>
    <x v="1"/>
    <x v="5"/>
    <n v="0.42370583672426987"/>
    <n v="0.42370583672426987"/>
    <n v="9.4262609591549598E-2"/>
    <n v="0.21637221637221643"/>
    <n v="0.37058742415885271"/>
    <n v="0.48346366894753989"/>
    <n v="0.11287624478868719"/>
  </r>
  <r>
    <x v="1"/>
    <x v="6"/>
    <n v="0.26637821199851131"/>
    <n v="0.29591411900607767"/>
    <n v="0.10571500954072514"/>
    <n v="0.5319373079955414"/>
    <n v="0.20742014610995574"/>
    <n v="0.33592241379310345"/>
    <n v="0.12850226768314771"/>
  </r>
  <r>
    <x v="1"/>
    <x v="1"/>
    <n v="0.51959943847753387"/>
    <n v="0.47908920174357422"/>
    <n v="9.2066989989586789E-2"/>
    <n v="0.39985994397759106"/>
    <n v="0.45938326735088281"/>
    <n v="0.57335257335257328"/>
    <n v="0.11396930600169047"/>
  </r>
  <r>
    <x v="1"/>
    <x v="7"/>
    <n v="0.16335105920659201"/>
    <n v="0.26776066051513053"/>
    <n v="0.1092911744060496"/>
    <n v="0.28278175313059034"/>
    <n v="9.011194029850747E-2"/>
    <n v="0.2458270372843237"/>
    <n v="0.15571509698581623"/>
  </r>
  <r>
    <x v="1"/>
    <x v="8"/>
    <n v="0.32137196366865917"/>
    <n v="0.3287360168417936"/>
    <n v="0.10300747102834913"/>
    <n v="0.42925600424274563"/>
    <n v="0.25204378414495149"/>
    <n v="0.38871046964144029"/>
    <n v="0.1366666854964888"/>
  </r>
  <r>
    <x v="1"/>
    <x v="0"/>
    <n v="0.23504616670540443"/>
    <n v="0.26414174934121432"/>
    <n v="9.5966132267439122E-2"/>
    <n v="0.31161287105674301"/>
    <n v="0.1925617812576462"/>
    <n v="0.32184642717857609"/>
    <n v="0.12928464592092989"/>
  </r>
  <r>
    <x v="1"/>
    <x v="9"/>
    <n v="0.13032581453634084"/>
    <m/>
    <m/>
    <n v="0"/>
    <n v="0.13032581453634084"/>
    <n v="0.13032581453634084"/>
    <n v="0"/>
  </r>
  <r>
    <x v="2"/>
    <x v="2"/>
    <n v="0.5889977169959083"/>
    <n v="0.47997529120637472"/>
    <n v="0.11431349846106668"/>
    <n v="0.4290657439446367"/>
    <n v="0.50415502841817095"/>
    <n v="0.68133224194168496"/>
    <n v="0.17717721352351401"/>
  </r>
  <r>
    <x v="2"/>
    <x v="4"/>
    <n v="0.35742352876160244"/>
    <n v="0.35742352876160244"/>
    <n v="8.6232912625704247E-2"/>
    <n v="0.29898971195796836"/>
    <n v="0.29930795847750868"/>
    <n v="0.40551131863092504"/>
    <n v="0.10620336015341636"/>
  </r>
  <r>
    <x v="2"/>
    <x v="9"/>
    <n v="0.32070923474183788"/>
    <n v="0.32070923474183788"/>
    <n v="0.12575364876454251"/>
    <n v="0.35946636984699271"/>
    <n v="0.250546982679685"/>
    <n v="0.40287959650460381"/>
    <n v="0.15233261382491881"/>
  </r>
  <r>
    <x v="2"/>
    <x v="1"/>
    <n v="0.54965805031566062"/>
    <n v="0.48713390530321904"/>
    <n v="0.11343198894731547"/>
    <n v="0.29447503322574525"/>
    <n v="0.45713579549466848"/>
    <n v="0.60614192009540846"/>
    <n v="0.14900612460073998"/>
  </r>
  <r>
    <x v="2"/>
    <x v="6"/>
    <n v="0.28118033312096713"/>
    <n v="0.30294058533185952"/>
    <n v="0.1018623327163235"/>
    <n v="0.38933866656410454"/>
    <n v="0.2289156626506024"/>
    <n v="0.35146443514644349"/>
    <n v="0.12254877249584109"/>
  </r>
  <r>
    <x v="2"/>
    <x v="8"/>
    <n v="0.3770108724438494"/>
    <n v="0.36302908794281297"/>
    <n v="9.2954700852247607E-2"/>
    <n v="0.41130438267770186"/>
    <n v="0.31833910034602075"/>
    <n v="0.40310077519379844"/>
    <n v="8.476167484777769E-2"/>
  </r>
  <r>
    <x v="2"/>
    <x v="3"/>
    <n v="0.4377726981896366"/>
    <n v="0.32072115237280263"/>
    <n v="0.2534974697207828"/>
    <n v="0.58801409363100599"/>
    <n v="0.29183904875731664"/>
    <n v="0.52655875698695764"/>
    <n v="0.234719708229641"/>
  </r>
  <r>
    <x v="2"/>
    <x v="0"/>
    <n v="0.40351203454119716"/>
    <n v="0.40351203454119716"/>
    <n v="1.4440486970968622E-2"/>
    <n v="2.8748014189027393E-2"/>
    <n v="0.39592549125816257"/>
    <n v="0.41029949835267626"/>
    <n v="1.4374007094513697E-2"/>
  </r>
  <r>
    <x v="2"/>
    <x v="5"/>
    <n v="0.31824600520252694"/>
    <n v="0.31824600520252694"/>
    <n v="5.2763672115294993E-2"/>
    <n v="7.4619100706057262E-2"/>
    <n v="0.29959123002601262"/>
    <n v="0.33690078037904125"/>
    <n v="3.7309550353028631E-2"/>
  </r>
  <r>
    <x v="2"/>
    <x v="7"/>
    <n v="0.41833011669708053"/>
    <n v="0.41833011669708053"/>
    <n v="0.12718531006741388"/>
    <n v="0.25744992672203226"/>
    <n v="0.31487619418990054"/>
    <n v="0.50704136645336828"/>
    <n v="0.19216517226346774"/>
  </r>
  <r>
    <x v="3"/>
    <x v="4"/>
    <n v="0.20632896012196258"/>
    <n v="0.26084270417618666"/>
    <n v="0.11690980692289946"/>
    <n v="0.4974740927553995"/>
    <n v="0.10031347962382445"/>
    <n v="0.26959247648902823"/>
    <n v="0.16927899686520378"/>
  </r>
  <r>
    <x v="3"/>
    <x v="2"/>
    <n v="0.50651092691063382"/>
    <n v="0.43633900998031966"/>
    <n v="0.114178099425173"/>
    <n v="0.35109717868338558"/>
    <n v="0.40830721003134796"/>
    <n v="0.60309996516893072"/>
    <n v="0.19479275513758276"/>
  </r>
  <r>
    <x v="3"/>
    <x v="6"/>
    <n v="0.19416946419827727"/>
    <n v="0.23633818949041716"/>
    <n v="0.10235963206807461"/>
    <n v="0.38244514106583072"/>
    <n v="0.12668609113021762"/>
    <n v="0.24013186198588884"/>
    <n v="0.11344577085567123"/>
  </r>
  <r>
    <x v="3"/>
    <x v="3"/>
    <n v="0.23011888677127731"/>
    <n v="0.25513445193874906"/>
    <n v="0.10236694913324766"/>
    <n v="0.3593847444750598"/>
    <n v="0.15983026874115983"/>
    <n v="0.31899641577060933"/>
    <n v="0.15916614702944951"/>
  </r>
  <r>
    <x v="3"/>
    <x v="1"/>
    <n v="0.49790897427848163"/>
    <n v="0.47448986665970061"/>
    <n v="9.3071219579969638E-2"/>
    <n v="0.46081504702194359"/>
    <n v="0.45555607542226173"/>
    <n v="0.5591290107095912"/>
    <n v="0.10357293528732947"/>
  </r>
  <r>
    <x v="3"/>
    <x v="9"/>
    <n v="0.2249492842304476"/>
    <n v="0.26008422047785879"/>
    <n v="0.10007476136430835"/>
    <n v="0.3089672527687084"/>
    <n v="0.14543411821088773"/>
    <n v="0.32161075639336512"/>
    <n v="0.17617663818247739"/>
  </r>
  <r>
    <x v="3"/>
    <x v="0"/>
    <n v="0.25616016481698584"/>
    <n v="0.29876780804117753"/>
    <n v="0.1256328185038442"/>
    <n v="0.37043365063867872"/>
    <n v="0.16445906368198743"/>
    <n v="0.35544149190262542"/>
    <n v="0.19098242822063799"/>
  </r>
  <r>
    <x v="3"/>
    <x v="8"/>
    <n v="0.29084896720666381"/>
    <n v="0.30992182626591269"/>
    <n v="0.11701108674687065"/>
    <n v="0.52919612463995813"/>
    <n v="0.20916334661354583"/>
    <n v="0.36097560975609755"/>
    <n v="0.15181226314255172"/>
  </r>
  <r>
    <x v="3"/>
    <x v="7"/>
    <n v="0.1923478082641964"/>
    <n v="0.23687563383382987"/>
    <n v="9.8009454683269978E-2"/>
    <n v="0.37040757749712971"/>
    <n v="0.12022471910112359"/>
    <n v="0.24928366762177651"/>
    <n v="0.12905894852065292"/>
  </r>
  <r>
    <x v="3"/>
    <x v="5"/>
    <n v="0.27451320687082786"/>
    <n v="0.27451320687082786"/>
    <n v="7.7234036921981886E-2"/>
    <n v="0.24202934905305407"/>
    <n v="0.20972464572758037"/>
    <n v="0.32020366809854978"/>
    <n v="0.11047902237096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163DA-F0D7-2241-8F56-A1A4E611B9C8}" name="PivotTable4" cacheId="15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">
  <location ref="B3:D14" firstHeaderRow="0" firstDataRow="1" firstDataCol="1"/>
  <pivotFields count="11">
    <pivotField showAll="0"/>
    <pivotField showAll="0"/>
    <pivotField numFmtId="1" showAll="0"/>
    <pivotField numFmtId="1" showAll="0"/>
    <pivotField showAll="0"/>
    <pivotField axis="axisRow" dataField="1" showAll="0">
      <items count="11">
        <item n="Fiction" x="8"/>
        <item n="Children &amp; Youth" x="4"/>
        <item n="Economy &amp; Educational &amp; Science" x="7"/>
        <item n="History &amp; War" x="5"/>
        <item n="Crime &amp; thriller" x="1"/>
        <item n="Psychology &amp; Spirituality &amp; Esotericism" x="3"/>
        <item n="Romance &amp; Erotica" x="0"/>
        <item n="Science &amp; Fantasy &amp; Horror" x="2"/>
        <item n="Arts &amp; Culture &amp; Hobbies" x="9"/>
        <item n="Cooking &amp; Lifestyle" x="6"/>
        <item t="default"/>
      </items>
    </pivotField>
    <pivotField numFmtId="1" showAll="0"/>
    <pivotField numFmtId="164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" fld="5" subtotal="count" baseField="0" baseItem="0"/>
    <dataField name="%" fld="5" subtotal="count" showDataAs="percentOfTotal" baseField="0" baseItem="0" numFmtId="164"/>
  </dataFields>
  <formats count="5">
    <format dxfId="2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8">
      <pivotArea field="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97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D992A-B598-1C44-8316-D9FD6892F556}" name="PivotTable5" cacheId="15" applyNumberFormats="0" applyBorderFormats="0" applyFontFormats="0" applyPatternFormats="0" applyAlignmentFormats="0" applyWidthHeightFormats="1" dataCaption="Values" grandTotalCaption="Total" updatedVersion="8" minRefreshableVersion="3" showDrill="0" useAutoFormatting="1" itemPrintTitles="1" mergeItem="1" createdVersion="8" indent="0" outline="1" outlineData="1" multipleFieldFilters="0" chartFormat="7" rowHeaderCaption="" colHeaderCaption="">
  <location ref="B18:H31" firstHeaderRow="1" firstDataRow="3" firstDataCol="1"/>
  <pivotFields count="11">
    <pivotField showAll="0"/>
    <pivotField showAll="0"/>
    <pivotField numFmtId="1" showAll="0"/>
    <pivotField numFmtId="1" showAll="0"/>
    <pivotField showAll="0"/>
    <pivotField axis="axisRow" dataField="1" showAll="0">
      <items count="11">
        <item n="Fiction" x="8"/>
        <item n="Children &amp; Youth" x="4"/>
        <item n="Economy &amp; Educational &amp; Science" x="7"/>
        <item n="History &amp; War" x="5"/>
        <item n="Crime &amp; thriller" x="1"/>
        <item n="Psychology &amp; Spirituality &amp; Esotericism" x="3"/>
        <item n="Romance &amp; Erotica" x="0"/>
        <item n="Science &amp; Fantasy &amp; Horror" x="2"/>
        <item n="Arts &amp; Culture &amp; Hobbies" x="9"/>
        <item n="Cooking &amp; Lifestyle" x="6"/>
        <item t="default"/>
      </items>
    </pivotField>
    <pivotField numFmtId="1" showAll="0"/>
    <pivotField numFmtId="164" showAll="0"/>
    <pivotField axis="axisCol" showAll="0">
      <items count="3">
        <item n="Print" x="0"/>
        <item n="Online" x="1"/>
        <item t="default"/>
      </items>
    </pivotField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8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umber" fld="5" subtotal="count" baseField="0" baseItem="0"/>
    <dataField name="%" fld="5" subtotal="count" showDataAs="percentOfCol" baseField="0" baseItem="0" numFmtId="10"/>
  </dataFields>
  <formats count="8">
    <format dxfId="171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2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73">
      <pivotArea outline="0" collapsedLevelsAreSubtotals="1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74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format>
    <format dxfId="175">
      <pivotArea field="8" grandRow="1" outline="0" collapsedLevelsAreSubtotals="1" axis="axisCol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format>
    <format dxfId="176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8" count="1" selected="0">
            <x v="0"/>
          </reference>
        </references>
      </pivotArea>
    </format>
    <format dxfId="177">
      <pivotArea collapsedLevelsAreSubtotals="1" fieldPosition="0">
        <references count="3">
          <reference field="4294967294" count="1" selected="0">
            <x v="1"/>
          </reference>
          <reference field="5" count="0"/>
          <reference field="8" count="1" selected="0">
            <x v="1"/>
          </reference>
        </references>
      </pivotArea>
    </format>
    <format dxfId="178">
      <pivotArea field="5" grandCol="1" collapsedLevelsAreSubtotals="1" axis="axisRow" fieldPosition="0">
        <references count="2">
          <reference field="4294967294" count="1" selected="0">
            <x v="1"/>
          </reference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30CB0-694E-F242-9BCC-1922A2FB5023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K15:R52" firstHeaderRow="0" firstDataRow="1" firstDataCol="1"/>
  <pivotFields count="9">
    <pivotField axis="axisRow" showAll="0">
      <items count="5">
        <item n="board book" x="0"/>
        <item n="softback" x="1"/>
        <item n="online" x="2"/>
        <item n="hardback" x="3"/>
        <item t="default"/>
      </items>
    </pivotField>
    <pivotField axis="axisRow" showAll="0">
      <items count="11">
        <item n="Fiction" x="8"/>
        <item n="Children &amp; Youth" x="1"/>
        <item n="Economy &amp; Educational &amp; Science" x="0"/>
        <item n="History &amp; War" x="9"/>
        <item n="Crime &amp; thriller" x="4"/>
        <item n="Psychology &amp; Spirituality &amp; Esotericism" x="3"/>
        <item n="Romance &amp; Erotica" x="2"/>
        <item n="Science &amp; Fantasy &amp; Horror" x="6"/>
        <item n="Arts &amp; Culture &amp; Hobbies" x="7"/>
        <item n="Cooking &amp; Lifestyle" x="5"/>
        <item t="default"/>
      </items>
    </pivotField>
    <pivotField dataField="1" numFmtId="165" showAll="0"/>
    <pivotField dataField="1" numFmtId="165" showAll="0"/>
    <pivotField dataField="1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2">
    <field x="0"/>
    <field x="1"/>
  </rowFields>
  <rowItems count="37">
    <i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" fld="2" subtotal="average" baseField="0" baseItem="0" numFmtId="165"/>
    <dataField name="Trimmed Average" fld="3" subtotal="average" baseField="0" baseItem="0" numFmtId="165"/>
    <dataField name="Standard Deviation" fld="4" subtotal="average" baseField="0" baseItem="0" numFmtId="166"/>
    <dataField name="Variation" fld="5" subtotal="average" baseField="0" baseItem="0" numFmtId="165"/>
    <dataField name="Quartile 1" fld="6" subtotal="average" baseField="0" baseItem="0" numFmtId="165"/>
    <dataField name="Quartile 3" fld="7" subtotal="average" baseField="0" baseItem="0" numFmtId="165"/>
    <dataField name="IQR" fld="8" subtotal="average" baseField="0" baseItem="0" numFmtId="165"/>
  </dataFields>
  <formats count="1">
    <format dxfId="1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999961-9BC3-E348-8CC1-0EB8E3B04F19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B11:C48" firstHeaderRow="1" firstDataRow="1" firstDataCol="1"/>
  <pivotFields count="9">
    <pivotField showAll="0"/>
    <pivotField showAll="0"/>
    <pivotField numFmtId="1" showAll="0"/>
    <pivotField numFmtId="1" showAll="0"/>
    <pivotField axis="axisRow" dataField="1" showAll="0">
      <items count="5">
        <item n="board book" x="3"/>
        <item n="softback" x="0"/>
        <item n="online" x="2"/>
        <item n="hardback" x="1"/>
        <item t="default"/>
      </items>
    </pivotField>
    <pivotField axis="axisRow" showAll="0">
      <items count="11">
        <item n="Fiction" x="8"/>
        <item n="Children &amp; Youth" x="4"/>
        <item n="Economy &amp; Educational &amp; Science" x="7"/>
        <item n="History &amp; War" x="5"/>
        <item n="Crime &amp; thriller" x="1"/>
        <item n="Psychology &amp; Spirituality &amp; Esotericism" x="3"/>
        <item n="Romance &amp; Erotica" x="0"/>
        <item n="Science &amp; Fantasy &amp; Horror" x="2"/>
        <item n="Arts &amp; Culture &amp; Hobbies" x="9"/>
        <item n="Cooking &amp; Lifestyle" x="6"/>
        <item t="default"/>
      </items>
    </pivotField>
    <pivotField numFmtId="1" showAll="0"/>
    <pivotField numFmtId="2" showAll="0"/>
    <pivotField showAll="0"/>
  </pivotFields>
  <rowFields count="2">
    <field x="4"/>
    <field x="5"/>
  </rowFields>
  <rowItems count="37">
    <i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Poče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FCAA1-FF16-EA40-A77D-785131625CA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B3:C8" firstHeaderRow="1" firstDataRow="1" firstDataCol="1"/>
  <pivotFields count="9">
    <pivotField showAll="0"/>
    <pivotField showAll="0"/>
    <pivotField numFmtId="1" showAll="0"/>
    <pivotField numFmtId="1" showAll="0"/>
    <pivotField axis="axisRow" dataField="1" showAll="0">
      <items count="5">
        <item n="board book" x="3"/>
        <item n="softback" x="0"/>
        <item n="online" x="2"/>
        <item n="hardback" x="1"/>
        <item t="default"/>
      </items>
    </pivotField>
    <pivotField showAll="0"/>
    <pivotField numFmtId="1" showAll="0"/>
    <pivotField numFmtId="2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oče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CF662-2750-444F-B67A-B607A94BE4C2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C6:E11" firstHeaderRow="0" firstDataRow="1" firstDataCol="1"/>
  <pivotFields count="12">
    <pivotField showAll="0"/>
    <pivotField showAll="0"/>
    <pivotField numFmtId="1" showAll="0"/>
    <pivotField numFmtId="1" showAll="0"/>
    <pivotField showAll="0"/>
    <pivotField showAll="0"/>
    <pivotField numFmtId="1" showAll="0"/>
    <pivotField numFmtId="10" showAll="0"/>
    <pivotField showAll="0"/>
    <pivotField showAll="0"/>
    <pivotField showAll="0"/>
    <pivotField axis="axisRow" dataField="1" showAll="0">
      <items count="5">
        <item x="3"/>
        <item x="2"/>
        <item x="1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" fld="11" subtotal="count" baseField="0" baseItem="0"/>
    <dataField name="%" fld="1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15144-F36E-2A4C-AF1D-83729EE37756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L4:N7" firstHeaderRow="0" firstDataRow="1" firstDataCol="1"/>
  <pivotFields count="10">
    <pivotField showAll="0"/>
    <pivotField showAll="0"/>
    <pivotField numFmtId="1" showAll="0"/>
    <pivotField numFmtId="1" showAll="0"/>
    <pivotField showAll="0"/>
    <pivotField showAll="0"/>
    <pivotField numFmtId="1" showAll="0"/>
    <pivotField numFmtId="10" showAll="0"/>
    <pivotField showAll="0"/>
    <pivotField axis="axisRow" dataField="1" showAll="0">
      <items count="3">
        <item n="Not interesing" x="0"/>
        <item n="Interesting"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" fld="9" subtotal="count" baseField="0" baseItem="0"/>
    <dataField name="%" fld="9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390B-97F3-4D2F-8792-7D588AD7B135}">
  <dimension ref="A1:S4597"/>
  <sheetViews>
    <sheetView workbookViewId="0">
      <selection activeCell="O29" sqref="O29"/>
    </sheetView>
  </sheetViews>
  <sheetFormatPr baseColWidth="10" defaultColWidth="8.83203125" defaultRowHeight="15" x14ac:dyDescent="0.2"/>
  <cols>
    <col min="1" max="2" width="33.1640625" customWidth="1"/>
    <col min="3" max="3" width="16.5" style="2" bestFit="1" customWidth="1"/>
    <col min="4" max="4" width="17.83203125" style="2" customWidth="1"/>
    <col min="5" max="5" width="14" bestFit="1" customWidth="1"/>
    <col min="6" max="6" width="24.5" bestFit="1" customWidth="1"/>
    <col min="7" max="7" width="15.5" style="1" bestFit="1" customWidth="1"/>
    <col min="8" max="8" width="15.5" bestFit="1" customWidth="1"/>
    <col min="9" max="9" width="11.1640625" bestFit="1" customWidth="1"/>
    <col min="18" max="18" width="10.6640625" bestFit="1" customWidth="1"/>
  </cols>
  <sheetData>
    <row r="1" spans="1:19" x14ac:dyDescent="0.2">
      <c r="A1" t="s">
        <v>7014</v>
      </c>
      <c r="B1" t="s">
        <v>7013</v>
      </c>
      <c r="C1" s="2" t="s">
        <v>7012</v>
      </c>
      <c r="D1" s="2" t="s">
        <v>7011</v>
      </c>
      <c r="E1" t="s">
        <v>7010</v>
      </c>
      <c r="F1" t="s">
        <v>7009</v>
      </c>
      <c r="G1" s="1" t="s">
        <v>7006</v>
      </c>
      <c r="H1" t="s">
        <v>7007</v>
      </c>
      <c r="I1" t="s">
        <v>7008</v>
      </c>
    </row>
    <row r="2" spans="1:19" x14ac:dyDescent="0.2">
      <c r="A2">
        <v>1979</v>
      </c>
      <c r="B2" t="s">
        <v>5345</v>
      </c>
      <c r="C2" s="2">
        <v>241</v>
      </c>
      <c r="D2" s="2">
        <v>152</v>
      </c>
      <c r="E2" t="s">
        <v>7027</v>
      </c>
      <c r="F2" t="s">
        <v>7036</v>
      </c>
      <c r="G2" s="2">
        <f t="shared" ref="G2:G65" si="0">C2-D2</f>
        <v>89</v>
      </c>
      <c r="H2" s="11">
        <f t="shared" ref="H2:H65" si="1">((C2-D2)/C2)</f>
        <v>0.36929460580912865</v>
      </c>
      <c r="I2">
        <f>COUNTIF(E2,"online")</f>
        <v>0</v>
      </c>
      <c r="R2" t="str" cm="1">
        <f t="array" ref="R2:R5">_xlfn.UNIQUE(E2:E4597)</f>
        <v>softback</v>
      </c>
      <c r="S2" t="s">
        <v>7027</v>
      </c>
    </row>
    <row r="3" spans="1:19" x14ac:dyDescent="0.2">
      <c r="A3">
        <v>1989</v>
      </c>
      <c r="B3" t="s">
        <v>5345</v>
      </c>
      <c r="C3" s="2">
        <v>250</v>
      </c>
      <c r="D3" s="2">
        <v>183</v>
      </c>
      <c r="E3" t="s">
        <v>7027</v>
      </c>
      <c r="F3" t="s">
        <v>7036</v>
      </c>
      <c r="G3" s="2">
        <f t="shared" si="0"/>
        <v>67</v>
      </c>
      <c r="H3" s="11">
        <f t="shared" si="1"/>
        <v>0.26800000000000002</v>
      </c>
      <c r="I3">
        <f>COUNTIF(E3,"online")</f>
        <v>0</v>
      </c>
      <c r="R3" t="str">
        <v>online</v>
      </c>
      <c r="S3" t="s">
        <v>6989</v>
      </c>
    </row>
    <row r="4" spans="1:19" x14ac:dyDescent="0.2">
      <c r="A4">
        <v>4321</v>
      </c>
      <c r="B4" t="s">
        <v>6041</v>
      </c>
      <c r="C4" s="2">
        <v>299</v>
      </c>
      <c r="D4" s="2">
        <v>224</v>
      </c>
      <c r="E4" t="s">
        <v>7027</v>
      </c>
      <c r="F4" t="s">
        <v>7037</v>
      </c>
      <c r="G4" s="2">
        <f t="shared" si="0"/>
        <v>75</v>
      </c>
      <c r="H4" s="11">
        <f t="shared" si="1"/>
        <v>0.25083612040133779</v>
      </c>
      <c r="I4">
        <f>COUNTIF(E4,"online")</f>
        <v>0</v>
      </c>
      <c r="R4" t="str">
        <v>board book</v>
      </c>
      <c r="S4" t="s">
        <v>7028</v>
      </c>
    </row>
    <row r="5" spans="1:19" x14ac:dyDescent="0.2">
      <c r="A5" t="s">
        <v>6874</v>
      </c>
      <c r="B5" t="s">
        <v>6875</v>
      </c>
      <c r="C5" s="2">
        <v>268</v>
      </c>
      <c r="D5" s="2">
        <v>201</v>
      </c>
      <c r="E5" t="s">
        <v>7027</v>
      </c>
      <c r="F5" t="s">
        <v>7037</v>
      </c>
      <c r="G5" s="2">
        <f t="shared" si="0"/>
        <v>67</v>
      </c>
      <c r="H5" s="11">
        <f t="shared" si="1"/>
        <v>0.25</v>
      </c>
      <c r="I5">
        <f>COUNTIF(E5,"online")</f>
        <v>0</v>
      </c>
      <c r="R5" t="str">
        <v>hardback</v>
      </c>
      <c r="S5" t="s">
        <v>7029</v>
      </c>
    </row>
    <row r="6" spans="1:19" x14ac:dyDescent="0.2">
      <c r="A6" t="s">
        <v>1231</v>
      </c>
      <c r="B6" t="s">
        <v>1232</v>
      </c>
      <c r="C6" s="2">
        <v>289</v>
      </c>
      <c r="D6" s="2">
        <v>101</v>
      </c>
      <c r="E6" t="s">
        <v>6989</v>
      </c>
      <c r="F6" t="s">
        <v>7038</v>
      </c>
      <c r="G6" s="2">
        <f t="shared" si="0"/>
        <v>188</v>
      </c>
      <c r="H6" s="11">
        <f t="shared" si="1"/>
        <v>0.65051903114186849</v>
      </c>
      <c r="I6">
        <f>COUNTIF(E6,"online")</f>
        <v>1</v>
      </c>
    </row>
    <row r="7" spans="1:19" x14ac:dyDescent="0.2">
      <c r="A7" t="s">
        <v>1231</v>
      </c>
      <c r="B7" t="s">
        <v>1232</v>
      </c>
      <c r="C7" s="2">
        <v>319</v>
      </c>
      <c r="D7" s="2">
        <v>115</v>
      </c>
      <c r="E7" t="s">
        <v>7027</v>
      </c>
      <c r="F7" t="s">
        <v>7038</v>
      </c>
      <c r="G7" s="2">
        <f t="shared" si="0"/>
        <v>204</v>
      </c>
      <c r="H7" s="11">
        <f t="shared" si="1"/>
        <v>0.63949843260188088</v>
      </c>
      <c r="I7">
        <f>COUNTIF(E7,"online")</f>
        <v>0</v>
      </c>
    </row>
    <row r="8" spans="1:19" x14ac:dyDescent="0.2">
      <c r="A8" t="s">
        <v>1126</v>
      </c>
      <c r="B8" t="s">
        <v>1127</v>
      </c>
      <c r="C8" s="2">
        <v>289</v>
      </c>
      <c r="D8" s="2">
        <v>197</v>
      </c>
      <c r="E8" t="s">
        <v>6989</v>
      </c>
      <c r="F8" t="s">
        <v>7036</v>
      </c>
      <c r="G8" s="2">
        <f t="shared" si="0"/>
        <v>92</v>
      </c>
      <c r="H8" s="11">
        <f t="shared" si="1"/>
        <v>0.31833910034602075</v>
      </c>
      <c r="I8">
        <f>COUNTIF(E8,"online")</f>
        <v>1</v>
      </c>
    </row>
    <row r="9" spans="1:19" x14ac:dyDescent="0.2">
      <c r="A9" t="s">
        <v>6709</v>
      </c>
      <c r="B9" t="s">
        <v>2779</v>
      </c>
      <c r="C9" s="2">
        <v>223</v>
      </c>
      <c r="D9" s="2">
        <v>172</v>
      </c>
      <c r="E9" t="s">
        <v>7027</v>
      </c>
      <c r="F9" t="s">
        <v>7039</v>
      </c>
      <c r="G9" s="2">
        <f t="shared" si="0"/>
        <v>51</v>
      </c>
      <c r="H9" s="11">
        <f t="shared" si="1"/>
        <v>0.22869955156950672</v>
      </c>
      <c r="I9">
        <f>COUNTIF(E9,"online")</f>
        <v>0</v>
      </c>
    </row>
    <row r="10" spans="1:19" x14ac:dyDescent="0.2">
      <c r="A10" t="s">
        <v>1525</v>
      </c>
      <c r="B10" t="s">
        <v>333</v>
      </c>
      <c r="C10" s="2">
        <v>179</v>
      </c>
      <c r="D10" s="2">
        <v>72</v>
      </c>
      <c r="E10" t="s">
        <v>7028</v>
      </c>
      <c r="F10" t="s">
        <v>7040</v>
      </c>
      <c r="G10" s="2">
        <f t="shared" si="0"/>
        <v>107</v>
      </c>
      <c r="H10" s="11">
        <f t="shared" si="1"/>
        <v>0.5977653631284916</v>
      </c>
      <c r="I10">
        <f>COUNTIF(E10,"online")</f>
        <v>0</v>
      </c>
    </row>
    <row r="11" spans="1:19" x14ac:dyDescent="0.2">
      <c r="A11" t="s">
        <v>5212</v>
      </c>
      <c r="B11" t="s">
        <v>5213</v>
      </c>
      <c r="C11" s="2">
        <v>199</v>
      </c>
      <c r="D11" s="2">
        <v>143</v>
      </c>
      <c r="E11" t="s">
        <v>7029</v>
      </c>
      <c r="F11" t="s">
        <v>7041</v>
      </c>
      <c r="G11" s="2">
        <f t="shared" si="0"/>
        <v>56</v>
      </c>
      <c r="H11" s="11">
        <f t="shared" si="1"/>
        <v>0.28140703517587939</v>
      </c>
      <c r="I11">
        <f>COUNTIF(E11,"online")</f>
        <v>0</v>
      </c>
    </row>
    <row r="12" spans="1:19" x14ac:dyDescent="0.2">
      <c r="A12" t="s">
        <v>135</v>
      </c>
      <c r="B12" t="s">
        <v>136</v>
      </c>
      <c r="C12" s="2">
        <v>319</v>
      </c>
      <c r="D12" s="2">
        <v>160</v>
      </c>
      <c r="E12" t="s">
        <v>7027</v>
      </c>
      <c r="F12" t="s">
        <v>7038</v>
      </c>
      <c r="G12" s="2">
        <f t="shared" si="0"/>
        <v>159</v>
      </c>
      <c r="H12" s="11">
        <f t="shared" si="1"/>
        <v>0.49843260188087773</v>
      </c>
      <c r="I12">
        <f>COUNTIF(E12,"online")</f>
        <v>0</v>
      </c>
    </row>
    <row r="13" spans="1:19" x14ac:dyDescent="0.2">
      <c r="A13" t="s">
        <v>5942</v>
      </c>
      <c r="B13" t="s">
        <v>2216</v>
      </c>
      <c r="C13" s="2">
        <v>1249</v>
      </c>
      <c r="D13" s="2">
        <v>949</v>
      </c>
      <c r="E13" t="s">
        <v>7029</v>
      </c>
      <c r="F13" t="s">
        <v>7042</v>
      </c>
      <c r="G13" s="2">
        <f t="shared" si="0"/>
        <v>300</v>
      </c>
      <c r="H13" s="11">
        <f t="shared" si="1"/>
        <v>0.24019215372297839</v>
      </c>
      <c r="I13">
        <f>COUNTIF(E13,"online")</f>
        <v>0</v>
      </c>
    </row>
    <row r="14" spans="1:19" x14ac:dyDescent="0.2">
      <c r="A14" t="s">
        <v>1744</v>
      </c>
      <c r="B14" t="s">
        <v>231</v>
      </c>
      <c r="C14" s="2">
        <v>559</v>
      </c>
      <c r="D14" s="2">
        <v>447</v>
      </c>
      <c r="E14" t="s">
        <v>7029</v>
      </c>
      <c r="F14" t="s">
        <v>7041</v>
      </c>
      <c r="G14" s="2">
        <f t="shared" si="0"/>
        <v>112</v>
      </c>
      <c r="H14" s="11">
        <f t="shared" si="1"/>
        <v>0.2003577817531306</v>
      </c>
      <c r="I14">
        <f>COUNTIF(E14,"online")</f>
        <v>0</v>
      </c>
    </row>
    <row r="15" spans="1:19" x14ac:dyDescent="0.2">
      <c r="A15" t="s">
        <v>6852</v>
      </c>
      <c r="B15" t="s">
        <v>1786</v>
      </c>
      <c r="C15" s="2">
        <v>107</v>
      </c>
      <c r="D15" s="2">
        <v>56</v>
      </c>
      <c r="E15" t="s">
        <v>7029</v>
      </c>
      <c r="F15" t="s">
        <v>7040</v>
      </c>
      <c r="G15" s="2">
        <f t="shared" si="0"/>
        <v>51</v>
      </c>
      <c r="H15" s="11">
        <f t="shared" si="1"/>
        <v>0.47663551401869159</v>
      </c>
      <c r="I15">
        <f>COUNTIF(E15,"online")</f>
        <v>0</v>
      </c>
    </row>
    <row r="16" spans="1:19" x14ac:dyDescent="0.2">
      <c r="A16" t="s">
        <v>5418</v>
      </c>
      <c r="B16" t="s">
        <v>5419</v>
      </c>
      <c r="C16" s="2">
        <v>1990</v>
      </c>
      <c r="D16" s="2">
        <v>1592</v>
      </c>
      <c r="E16" t="s">
        <v>7029</v>
      </c>
      <c r="F16" t="s">
        <v>7042</v>
      </c>
      <c r="G16" s="2">
        <f t="shared" si="0"/>
        <v>398</v>
      </c>
      <c r="H16" s="11">
        <f t="shared" si="1"/>
        <v>0.2</v>
      </c>
      <c r="I16">
        <f>COUNTIF(E16,"online")</f>
        <v>0</v>
      </c>
    </row>
    <row r="17" spans="1:9" x14ac:dyDescent="0.2">
      <c r="A17" t="s">
        <v>5806</v>
      </c>
      <c r="B17" t="s">
        <v>5807</v>
      </c>
      <c r="C17" s="2">
        <v>404</v>
      </c>
      <c r="D17" s="2">
        <v>303</v>
      </c>
      <c r="E17" t="s">
        <v>7027</v>
      </c>
      <c r="F17" t="s">
        <v>7043</v>
      </c>
      <c r="G17" s="2">
        <f t="shared" si="0"/>
        <v>101</v>
      </c>
      <c r="H17" s="11">
        <f t="shared" si="1"/>
        <v>0.25</v>
      </c>
      <c r="I17">
        <f>COUNTIF(E17,"online")</f>
        <v>0</v>
      </c>
    </row>
    <row r="18" spans="1:9" x14ac:dyDescent="0.2">
      <c r="A18" t="s">
        <v>5722</v>
      </c>
      <c r="B18" t="s">
        <v>4360</v>
      </c>
      <c r="C18" s="2">
        <v>420</v>
      </c>
      <c r="D18" s="2">
        <v>332</v>
      </c>
      <c r="E18" t="s">
        <v>7029</v>
      </c>
      <c r="F18" t="s">
        <v>7042</v>
      </c>
      <c r="G18" s="2">
        <f t="shared" si="0"/>
        <v>88</v>
      </c>
      <c r="H18" s="11">
        <f t="shared" si="1"/>
        <v>0.20952380952380953</v>
      </c>
      <c r="I18">
        <f>COUNTIF(E18,"online")</f>
        <v>0</v>
      </c>
    </row>
    <row r="19" spans="1:9" x14ac:dyDescent="0.2">
      <c r="A19" t="s">
        <v>5391</v>
      </c>
      <c r="B19" t="s">
        <v>5392</v>
      </c>
      <c r="C19" s="2">
        <v>325</v>
      </c>
      <c r="D19" s="2">
        <v>218</v>
      </c>
      <c r="E19" t="s">
        <v>7027</v>
      </c>
      <c r="F19" t="s">
        <v>7041</v>
      </c>
      <c r="G19" s="2">
        <f t="shared" si="0"/>
        <v>107</v>
      </c>
      <c r="H19" s="11">
        <f t="shared" si="1"/>
        <v>0.32923076923076922</v>
      </c>
      <c r="I19">
        <f>COUNTIF(E19,"online")</f>
        <v>0</v>
      </c>
    </row>
    <row r="20" spans="1:9" x14ac:dyDescent="0.2">
      <c r="A20" t="s">
        <v>6576</v>
      </c>
      <c r="B20" t="s">
        <v>6577</v>
      </c>
      <c r="C20" s="2">
        <v>384</v>
      </c>
      <c r="D20" s="2">
        <v>338</v>
      </c>
      <c r="E20" t="s">
        <v>7027</v>
      </c>
      <c r="F20" t="s">
        <v>7036</v>
      </c>
      <c r="G20" s="2">
        <f t="shared" si="0"/>
        <v>46</v>
      </c>
      <c r="H20" s="11">
        <f t="shared" si="1"/>
        <v>0.11979166666666667</v>
      </c>
      <c r="I20">
        <f>COUNTIF(E20,"online")</f>
        <v>0</v>
      </c>
    </row>
    <row r="21" spans="1:9" x14ac:dyDescent="0.2">
      <c r="A21" t="s">
        <v>4026</v>
      </c>
      <c r="B21" t="s">
        <v>4027</v>
      </c>
      <c r="C21" s="2">
        <v>229</v>
      </c>
      <c r="D21" s="2">
        <v>140</v>
      </c>
      <c r="E21" t="s">
        <v>6989</v>
      </c>
      <c r="F21" t="s">
        <v>7037</v>
      </c>
      <c r="G21" s="2">
        <f t="shared" si="0"/>
        <v>89</v>
      </c>
      <c r="H21" s="11">
        <f t="shared" si="1"/>
        <v>0.388646288209607</v>
      </c>
      <c r="I21">
        <f>COUNTIF(E21,"online")</f>
        <v>1</v>
      </c>
    </row>
    <row r="22" spans="1:9" x14ac:dyDescent="0.2">
      <c r="A22" t="s">
        <v>3275</v>
      </c>
      <c r="B22" t="s">
        <v>3276</v>
      </c>
      <c r="C22" s="2">
        <v>801</v>
      </c>
      <c r="D22" s="2">
        <v>577</v>
      </c>
      <c r="E22" t="s">
        <v>7027</v>
      </c>
      <c r="F22" t="s">
        <v>7044</v>
      </c>
      <c r="G22" s="2">
        <f t="shared" si="0"/>
        <v>224</v>
      </c>
      <c r="H22" s="11">
        <f t="shared" si="1"/>
        <v>0.27965043695380776</v>
      </c>
      <c r="I22">
        <f>COUNTIF(E22,"online")</f>
        <v>0</v>
      </c>
    </row>
    <row r="23" spans="1:9" x14ac:dyDescent="0.2">
      <c r="A23" t="s">
        <v>594</v>
      </c>
      <c r="B23" t="s">
        <v>595</v>
      </c>
      <c r="C23" s="2">
        <v>319</v>
      </c>
      <c r="D23" s="2">
        <v>137</v>
      </c>
      <c r="E23" t="s">
        <v>7029</v>
      </c>
      <c r="F23" t="s">
        <v>7040</v>
      </c>
      <c r="G23" s="2">
        <f t="shared" si="0"/>
        <v>182</v>
      </c>
      <c r="H23" s="11">
        <f t="shared" si="1"/>
        <v>0.57053291536050155</v>
      </c>
      <c r="I23">
        <f>COUNTIF(E23,"online")</f>
        <v>0</v>
      </c>
    </row>
    <row r="24" spans="1:9" x14ac:dyDescent="0.2">
      <c r="A24" t="s">
        <v>3795</v>
      </c>
      <c r="B24" t="s">
        <v>293</v>
      </c>
      <c r="C24" s="2">
        <v>319</v>
      </c>
      <c r="D24" s="2">
        <v>207</v>
      </c>
      <c r="E24" t="s">
        <v>7029</v>
      </c>
      <c r="F24" t="s">
        <v>7041</v>
      </c>
      <c r="G24" s="2">
        <f t="shared" si="0"/>
        <v>112</v>
      </c>
      <c r="H24" s="11">
        <f t="shared" si="1"/>
        <v>0.35109717868338558</v>
      </c>
      <c r="I24">
        <f>COUNTIF(E24,"online")</f>
        <v>0</v>
      </c>
    </row>
    <row r="25" spans="1:9" x14ac:dyDescent="0.2">
      <c r="A25" t="s">
        <v>5290</v>
      </c>
      <c r="B25" t="s">
        <v>2272</v>
      </c>
      <c r="C25" s="2">
        <v>269</v>
      </c>
      <c r="D25" s="2">
        <v>164</v>
      </c>
      <c r="E25" t="s">
        <v>7027</v>
      </c>
      <c r="F25" t="s">
        <v>7036</v>
      </c>
      <c r="G25" s="2">
        <f t="shared" si="0"/>
        <v>105</v>
      </c>
      <c r="H25" s="11">
        <f t="shared" si="1"/>
        <v>0.3903345724907063</v>
      </c>
      <c r="I25">
        <f>COUNTIF(E25,"online")</f>
        <v>0</v>
      </c>
    </row>
    <row r="26" spans="1:9" x14ac:dyDescent="0.2">
      <c r="A26" t="s">
        <v>5285</v>
      </c>
      <c r="B26" t="s">
        <v>2272</v>
      </c>
      <c r="C26" s="2">
        <v>399</v>
      </c>
      <c r="D26" s="2">
        <v>311</v>
      </c>
      <c r="E26" t="s">
        <v>7027</v>
      </c>
      <c r="F26" t="s">
        <v>7036</v>
      </c>
      <c r="G26" s="2">
        <f t="shared" si="0"/>
        <v>88</v>
      </c>
      <c r="H26" s="11">
        <f t="shared" si="1"/>
        <v>0.22055137844611528</v>
      </c>
      <c r="I26">
        <f>COUNTIF(E26,"online")</f>
        <v>0</v>
      </c>
    </row>
    <row r="27" spans="1:9" x14ac:dyDescent="0.2">
      <c r="A27" t="s">
        <v>2109</v>
      </c>
      <c r="B27" t="s">
        <v>2110</v>
      </c>
      <c r="C27" s="2">
        <v>259</v>
      </c>
      <c r="D27" s="2">
        <v>179</v>
      </c>
      <c r="E27" t="s">
        <v>6989</v>
      </c>
      <c r="F27" t="s">
        <v>7036</v>
      </c>
      <c r="G27" s="2">
        <f t="shared" si="0"/>
        <v>80</v>
      </c>
      <c r="H27" s="11">
        <f t="shared" si="1"/>
        <v>0.30888030888030887</v>
      </c>
      <c r="I27">
        <f>COUNTIF(E27,"online")</f>
        <v>1</v>
      </c>
    </row>
    <row r="28" spans="1:9" x14ac:dyDescent="0.2">
      <c r="A28" t="s">
        <v>752</v>
      </c>
      <c r="B28" t="s">
        <v>753</v>
      </c>
      <c r="C28" s="2">
        <v>319</v>
      </c>
      <c r="D28" s="2">
        <v>140</v>
      </c>
      <c r="E28" t="s">
        <v>7027</v>
      </c>
      <c r="F28" t="s">
        <v>7038</v>
      </c>
      <c r="G28" s="2">
        <f t="shared" si="0"/>
        <v>179</v>
      </c>
      <c r="H28" s="11">
        <f t="shared" si="1"/>
        <v>0.56112852664576807</v>
      </c>
      <c r="I28">
        <f>COUNTIF(E28,"online")</f>
        <v>0</v>
      </c>
    </row>
    <row r="29" spans="1:9" x14ac:dyDescent="0.2">
      <c r="A29" t="s">
        <v>5311</v>
      </c>
      <c r="B29" t="s">
        <v>5312</v>
      </c>
      <c r="C29" s="2">
        <v>289</v>
      </c>
      <c r="D29" s="2">
        <v>199</v>
      </c>
      <c r="E29" t="s">
        <v>7027</v>
      </c>
      <c r="F29" t="s">
        <v>7039</v>
      </c>
      <c r="G29" s="2">
        <f t="shared" si="0"/>
        <v>90</v>
      </c>
      <c r="H29" s="11">
        <f t="shared" si="1"/>
        <v>0.31141868512110726</v>
      </c>
      <c r="I29">
        <f>COUNTIF(E29,"online")</f>
        <v>0</v>
      </c>
    </row>
    <row r="30" spans="1:9" x14ac:dyDescent="0.2">
      <c r="A30" t="s">
        <v>1310</v>
      </c>
      <c r="B30" t="s">
        <v>1311</v>
      </c>
      <c r="C30" s="2">
        <v>319</v>
      </c>
      <c r="D30" s="2">
        <v>179</v>
      </c>
      <c r="E30" t="s">
        <v>7029</v>
      </c>
      <c r="F30" t="s">
        <v>7040</v>
      </c>
      <c r="G30" s="2">
        <f t="shared" si="0"/>
        <v>140</v>
      </c>
      <c r="H30" s="11">
        <f t="shared" si="1"/>
        <v>0.43887147335423199</v>
      </c>
      <c r="I30">
        <f>COUNTIF(E30,"online")</f>
        <v>0</v>
      </c>
    </row>
    <row r="31" spans="1:9" x14ac:dyDescent="0.2">
      <c r="A31" t="s">
        <v>2833</v>
      </c>
      <c r="B31" t="s">
        <v>2834</v>
      </c>
      <c r="C31" s="2">
        <v>319</v>
      </c>
      <c r="D31" s="2">
        <v>140</v>
      </c>
      <c r="E31" t="s">
        <v>7029</v>
      </c>
      <c r="F31" t="s">
        <v>7040</v>
      </c>
      <c r="G31" s="2">
        <f t="shared" si="0"/>
        <v>179</v>
      </c>
      <c r="H31" s="11">
        <f t="shared" si="1"/>
        <v>0.56112852664576807</v>
      </c>
      <c r="I31">
        <f>COUNTIF(E31,"online")</f>
        <v>0</v>
      </c>
    </row>
    <row r="32" spans="1:9" x14ac:dyDescent="0.2">
      <c r="A32" t="s">
        <v>2966</v>
      </c>
      <c r="B32" t="s">
        <v>2909</v>
      </c>
      <c r="C32" s="2">
        <v>109</v>
      </c>
      <c r="D32" s="2">
        <v>71</v>
      </c>
      <c r="E32" t="s">
        <v>6989</v>
      </c>
      <c r="F32" t="s">
        <v>7036</v>
      </c>
      <c r="G32" s="2">
        <f t="shared" si="0"/>
        <v>38</v>
      </c>
      <c r="H32" s="11">
        <f t="shared" si="1"/>
        <v>0.34862385321100919</v>
      </c>
      <c r="I32">
        <f>COUNTIF(E32,"online")</f>
        <v>1</v>
      </c>
    </row>
    <row r="33" spans="1:9" x14ac:dyDescent="0.2">
      <c r="A33" t="s">
        <v>2965</v>
      </c>
      <c r="B33" t="s">
        <v>2909</v>
      </c>
      <c r="C33" s="2">
        <v>109</v>
      </c>
      <c r="D33" s="2">
        <v>81</v>
      </c>
      <c r="E33" t="s">
        <v>6989</v>
      </c>
      <c r="F33" t="s">
        <v>7036</v>
      </c>
      <c r="G33" s="2">
        <f t="shared" si="0"/>
        <v>28</v>
      </c>
      <c r="H33" s="11">
        <f t="shared" si="1"/>
        <v>0.25688073394495414</v>
      </c>
      <c r="I33">
        <f>COUNTIF(E33,"online")</f>
        <v>1</v>
      </c>
    </row>
    <row r="34" spans="1:9" x14ac:dyDescent="0.2">
      <c r="A34" t="s">
        <v>2949</v>
      </c>
      <c r="B34" t="s">
        <v>2909</v>
      </c>
      <c r="C34" s="2">
        <v>109</v>
      </c>
      <c r="D34" s="2">
        <v>76</v>
      </c>
      <c r="E34" t="s">
        <v>6989</v>
      </c>
      <c r="F34" t="s">
        <v>7036</v>
      </c>
      <c r="G34" s="2">
        <f t="shared" si="0"/>
        <v>33</v>
      </c>
      <c r="H34" s="11">
        <f t="shared" si="1"/>
        <v>0.30275229357798167</v>
      </c>
      <c r="I34">
        <f>COUNTIF(E34,"online")</f>
        <v>1</v>
      </c>
    </row>
    <row r="35" spans="1:9" x14ac:dyDescent="0.2">
      <c r="A35" t="s">
        <v>2321</v>
      </c>
      <c r="B35" t="s">
        <v>2322</v>
      </c>
      <c r="C35" s="2">
        <v>159</v>
      </c>
      <c r="D35" s="2">
        <v>99</v>
      </c>
      <c r="E35" t="s">
        <v>6989</v>
      </c>
      <c r="F35" t="s">
        <v>7036</v>
      </c>
      <c r="G35" s="2">
        <f t="shared" si="0"/>
        <v>60</v>
      </c>
      <c r="H35" s="11">
        <f t="shared" si="1"/>
        <v>0.37735849056603776</v>
      </c>
      <c r="I35">
        <f>COUNTIF(E35,"online")</f>
        <v>1</v>
      </c>
    </row>
    <row r="36" spans="1:9" x14ac:dyDescent="0.2">
      <c r="A36" t="s">
        <v>6392</v>
      </c>
      <c r="B36" t="s">
        <v>3845</v>
      </c>
      <c r="C36" s="2">
        <v>268</v>
      </c>
      <c r="D36" s="2">
        <v>188</v>
      </c>
      <c r="E36" t="s">
        <v>7027</v>
      </c>
      <c r="F36" t="s">
        <v>7036</v>
      </c>
      <c r="G36" s="2">
        <f t="shared" si="0"/>
        <v>80</v>
      </c>
      <c r="H36" s="11">
        <f t="shared" si="1"/>
        <v>0.29850746268656714</v>
      </c>
      <c r="I36">
        <f>COUNTIF(E36,"online")</f>
        <v>0</v>
      </c>
    </row>
    <row r="37" spans="1:9" x14ac:dyDescent="0.2">
      <c r="A37" t="s">
        <v>5415</v>
      </c>
      <c r="B37" t="s">
        <v>5416</v>
      </c>
      <c r="C37" s="2">
        <v>268</v>
      </c>
      <c r="D37" s="2">
        <v>198</v>
      </c>
      <c r="E37" t="s">
        <v>7027</v>
      </c>
      <c r="F37" t="s">
        <v>7041</v>
      </c>
      <c r="G37" s="2">
        <f t="shared" si="0"/>
        <v>70</v>
      </c>
      <c r="H37" s="11">
        <f t="shared" si="1"/>
        <v>0.26119402985074625</v>
      </c>
      <c r="I37">
        <f>COUNTIF(E37,"online")</f>
        <v>0</v>
      </c>
    </row>
    <row r="38" spans="1:9" x14ac:dyDescent="0.2">
      <c r="A38" t="s">
        <v>653</v>
      </c>
      <c r="B38" t="s">
        <v>654</v>
      </c>
      <c r="C38" s="2">
        <v>399</v>
      </c>
      <c r="D38" s="2">
        <v>168</v>
      </c>
      <c r="E38" t="s">
        <v>7029</v>
      </c>
      <c r="F38" t="s">
        <v>7040</v>
      </c>
      <c r="G38" s="2">
        <f t="shared" si="0"/>
        <v>231</v>
      </c>
      <c r="H38" s="11">
        <f t="shared" si="1"/>
        <v>0.57894736842105265</v>
      </c>
      <c r="I38">
        <f>COUNTIF(E38,"online")</f>
        <v>0</v>
      </c>
    </row>
    <row r="39" spans="1:9" x14ac:dyDescent="0.2">
      <c r="A39" t="s">
        <v>2512</v>
      </c>
      <c r="B39" t="s">
        <v>2513</v>
      </c>
      <c r="C39" s="2">
        <v>69</v>
      </c>
      <c r="D39" s="2">
        <v>21</v>
      </c>
      <c r="E39" t="s">
        <v>6989</v>
      </c>
      <c r="F39" t="s">
        <v>7043</v>
      </c>
      <c r="G39" s="2">
        <f t="shared" si="0"/>
        <v>48</v>
      </c>
      <c r="H39" s="11">
        <f t="shared" si="1"/>
        <v>0.69565217391304346</v>
      </c>
      <c r="I39">
        <f>COUNTIF(E39,"online")</f>
        <v>1</v>
      </c>
    </row>
    <row r="40" spans="1:9" x14ac:dyDescent="0.2">
      <c r="A40" t="s">
        <v>1707</v>
      </c>
      <c r="B40" t="s">
        <v>333</v>
      </c>
      <c r="C40" s="2">
        <v>319</v>
      </c>
      <c r="D40" s="2">
        <v>156</v>
      </c>
      <c r="E40" t="s">
        <v>7029</v>
      </c>
      <c r="F40" t="s">
        <v>7040</v>
      </c>
      <c r="G40" s="2">
        <f t="shared" si="0"/>
        <v>163</v>
      </c>
      <c r="H40" s="11">
        <f t="shared" si="1"/>
        <v>0.5109717868338558</v>
      </c>
      <c r="I40">
        <f>COUNTIF(E40,"online")</f>
        <v>0</v>
      </c>
    </row>
    <row r="41" spans="1:9" x14ac:dyDescent="0.2">
      <c r="A41" t="s">
        <v>2276</v>
      </c>
      <c r="B41" t="s">
        <v>2277</v>
      </c>
      <c r="C41" s="2">
        <v>249</v>
      </c>
      <c r="D41" s="2">
        <v>122</v>
      </c>
      <c r="E41" t="s">
        <v>6989</v>
      </c>
      <c r="F41" t="s">
        <v>7039</v>
      </c>
      <c r="G41" s="2">
        <f t="shared" si="0"/>
        <v>127</v>
      </c>
      <c r="H41" s="11">
        <f t="shared" si="1"/>
        <v>0.51004016064257029</v>
      </c>
      <c r="I41">
        <f>COUNTIF(E41,"online")</f>
        <v>1</v>
      </c>
    </row>
    <row r="42" spans="1:9" x14ac:dyDescent="0.2">
      <c r="A42" t="s">
        <v>2323</v>
      </c>
      <c r="B42" t="s">
        <v>2277</v>
      </c>
      <c r="C42" s="2">
        <v>249</v>
      </c>
      <c r="D42" s="2">
        <v>90</v>
      </c>
      <c r="E42" t="s">
        <v>6989</v>
      </c>
      <c r="F42" t="s">
        <v>7038</v>
      </c>
      <c r="G42" s="2">
        <f t="shared" si="0"/>
        <v>159</v>
      </c>
      <c r="H42" s="11">
        <f t="shared" si="1"/>
        <v>0.63855421686746983</v>
      </c>
      <c r="I42">
        <f>COUNTIF(E42,"online")</f>
        <v>1</v>
      </c>
    </row>
    <row r="43" spans="1:9" x14ac:dyDescent="0.2">
      <c r="A43" t="s">
        <v>3517</v>
      </c>
      <c r="B43" t="s">
        <v>3518</v>
      </c>
      <c r="C43" s="2">
        <v>499</v>
      </c>
      <c r="D43" s="2">
        <v>474</v>
      </c>
      <c r="E43" t="s">
        <v>7027</v>
      </c>
      <c r="F43" t="s">
        <v>7039</v>
      </c>
      <c r="G43" s="2">
        <f t="shared" si="0"/>
        <v>25</v>
      </c>
      <c r="H43" s="11">
        <f t="shared" si="1"/>
        <v>5.0100200400801605E-2</v>
      </c>
      <c r="I43">
        <f>COUNTIF(E43,"online")</f>
        <v>0</v>
      </c>
    </row>
    <row r="44" spans="1:9" x14ac:dyDescent="0.2">
      <c r="A44" t="s">
        <v>1850</v>
      </c>
      <c r="B44" t="s">
        <v>1851</v>
      </c>
      <c r="C44" s="2">
        <v>626</v>
      </c>
      <c r="D44" s="2">
        <v>557</v>
      </c>
      <c r="E44" t="s">
        <v>7029</v>
      </c>
      <c r="F44" t="s">
        <v>7045</v>
      </c>
      <c r="G44" s="2">
        <f t="shared" si="0"/>
        <v>69</v>
      </c>
      <c r="H44" s="11">
        <f t="shared" si="1"/>
        <v>0.11022364217252396</v>
      </c>
      <c r="I44">
        <f>COUNTIF(E44,"online")</f>
        <v>0</v>
      </c>
    </row>
    <row r="45" spans="1:9" x14ac:dyDescent="0.2">
      <c r="A45" t="s">
        <v>5903</v>
      </c>
      <c r="B45" t="s">
        <v>5904</v>
      </c>
      <c r="C45" s="2">
        <v>447</v>
      </c>
      <c r="D45" s="2">
        <v>367</v>
      </c>
      <c r="E45" t="s">
        <v>7027</v>
      </c>
      <c r="F45" t="s">
        <v>7041</v>
      </c>
      <c r="G45" s="2">
        <f t="shared" si="0"/>
        <v>80</v>
      </c>
      <c r="H45" s="11">
        <f t="shared" si="1"/>
        <v>0.17897091722595079</v>
      </c>
      <c r="I45">
        <f>COUNTIF(E45,"online")</f>
        <v>0</v>
      </c>
    </row>
    <row r="46" spans="1:9" x14ac:dyDescent="0.2">
      <c r="A46" t="s">
        <v>5949</v>
      </c>
      <c r="B46" t="s">
        <v>5950</v>
      </c>
      <c r="C46" s="2">
        <v>399</v>
      </c>
      <c r="D46" s="2">
        <v>203</v>
      </c>
      <c r="E46" t="s">
        <v>7029</v>
      </c>
      <c r="F46" t="s">
        <v>7040</v>
      </c>
      <c r="G46" s="2">
        <f t="shared" si="0"/>
        <v>196</v>
      </c>
      <c r="H46" s="11">
        <f t="shared" si="1"/>
        <v>0.49122807017543857</v>
      </c>
      <c r="I46">
        <f>COUNTIF(E46,"online")</f>
        <v>0</v>
      </c>
    </row>
    <row r="47" spans="1:9" x14ac:dyDescent="0.2">
      <c r="A47" t="s">
        <v>5030</v>
      </c>
      <c r="B47" t="s">
        <v>4076</v>
      </c>
      <c r="C47" s="2">
        <v>279</v>
      </c>
      <c r="D47" s="2">
        <v>206</v>
      </c>
      <c r="E47" t="s">
        <v>7027</v>
      </c>
      <c r="F47" t="s">
        <v>7036</v>
      </c>
      <c r="G47" s="2">
        <f t="shared" si="0"/>
        <v>73</v>
      </c>
      <c r="H47" s="11">
        <f t="shared" si="1"/>
        <v>0.26164874551971329</v>
      </c>
      <c r="I47">
        <f>COUNTIF(E47,"online")</f>
        <v>0</v>
      </c>
    </row>
    <row r="48" spans="1:9" x14ac:dyDescent="0.2">
      <c r="A48" t="s">
        <v>5135</v>
      </c>
      <c r="B48" t="s">
        <v>5136</v>
      </c>
      <c r="C48" s="2">
        <v>402</v>
      </c>
      <c r="D48" s="2">
        <v>334</v>
      </c>
      <c r="E48" t="s">
        <v>7027</v>
      </c>
      <c r="F48" t="s">
        <v>7037</v>
      </c>
      <c r="G48" s="2">
        <f t="shared" si="0"/>
        <v>68</v>
      </c>
      <c r="H48" s="11">
        <f t="shared" si="1"/>
        <v>0.1691542288557214</v>
      </c>
      <c r="I48">
        <f>COUNTIF(E48,"online")</f>
        <v>0</v>
      </c>
    </row>
    <row r="49" spans="1:9" x14ac:dyDescent="0.2">
      <c r="A49" t="s">
        <v>6635</v>
      </c>
      <c r="B49" t="s">
        <v>6636</v>
      </c>
      <c r="C49" s="2">
        <v>269</v>
      </c>
      <c r="D49" s="2">
        <v>229</v>
      </c>
      <c r="E49" t="s">
        <v>7027</v>
      </c>
      <c r="F49" t="s">
        <v>7037</v>
      </c>
      <c r="G49" s="2">
        <f t="shared" si="0"/>
        <v>40</v>
      </c>
      <c r="H49" s="11">
        <f t="shared" si="1"/>
        <v>0.14869888475836432</v>
      </c>
      <c r="I49">
        <f>COUNTIF(E49,"online")</f>
        <v>0</v>
      </c>
    </row>
    <row r="50" spans="1:9" x14ac:dyDescent="0.2">
      <c r="A50" t="s">
        <v>4805</v>
      </c>
      <c r="B50" t="s">
        <v>4806</v>
      </c>
      <c r="C50" s="2">
        <v>268</v>
      </c>
      <c r="D50" s="2">
        <v>166</v>
      </c>
      <c r="E50" t="s">
        <v>7027</v>
      </c>
      <c r="F50" t="s">
        <v>7037</v>
      </c>
      <c r="G50" s="2">
        <f t="shared" si="0"/>
        <v>102</v>
      </c>
      <c r="H50" s="11">
        <f t="shared" si="1"/>
        <v>0.38059701492537312</v>
      </c>
      <c r="I50">
        <f>COUNTIF(E50,"online")</f>
        <v>0</v>
      </c>
    </row>
    <row r="51" spans="1:9" x14ac:dyDescent="0.2">
      <c r="A51" t="s">
        <v>2404</v>
      </c>
      <c r="B51" t="s">
        <v>2405</v>
      </c>
      <c r="C51" s="2">
        <v>295</v>
      </c>
      <c r="D51" s="2">
        <v>215</v>
      </c>
      <c r="E51" t="s">
        <v>7027</v>
      </c>
      <c r="F51" t="s">
        <v>7045</v>
      </c>
      <c r="G51" s="2">
        <f t="shared" si="0"/>
        <v>80</v>
      </c>
      <c r="H51" s="11">
        <f t="shared" si="1"/>
        <v>0.2711864406779661</v>
      </c>
      <c r="I51">
        <f>COUNTIF(E51,"online")</f>
        <v>0</v>
      </c>
    </row>
    <row r="52" spans="1:9" x14ac:dyDescent="0.2">
      <c r="A52" t="s">
        <v>4652</v>
      </c>
      <c r="B52" t="s">
        <v>1196</v>
      </c>
      <c r="C52" s="2">
        <v>214</v>
      </c>
      <c r="D52" s="2">
        <v>116</v>
      </c>
      <c r="E52" t="s">
        <v>7027</v>
      </c>
      <c r="F52" t="s">
        <v>7037</v>
      </c>
      <c r="G52" s="2">
        <f t="shared" si="0"/>
        <v>98</v>
      </c>
      <c r="H52" s="11">
        <f t="shared" si="1"/>
        <v>0.45794392523364486</v>
      </c>
      <c r="I52">
        <f>COUNTIF(E52,"online")</f>
        <v>0</v>
      </c>
    </row>
    <row r="53" spans="1:9" x14ac:dyDescent="0.2">
      <c r="A53" t="s">
        <v>4593</v>
      </c>
      <c r="B53" t="s">
        <v>4594</v>
      </c>
      <c r="C53" s="2">
        <v>581</v>
      </c>
      <c r="D53" s="2">
        <v>447</v>
      </c>
      <c r="E53" t="s">
        <v>7027</v>
      </c>
      <c r="F53" t="s">
        <v>7042</v>
      </c>
      <c r="G53" s="2">
        <f t="shared" si="0"/>
        <v>134</v>
      </c>
      <c r="H53" s="11">
        <f t="shared" si="1"/>
        <v>0.23063683304647159</v>
      </c>
      <c r="I53">
        <f>COUNTIF(E53,"online")</f>
        <v>0</v>
      </c>
    </row>
    <row r="54" spans="1:9" x14ac:dyDescent="0.2">
      <c r="A54" t="s">
        <v>4501</v>
      </c>
      <c r="B54" t="s">
        <v>4502</v>
      </c>
      <c r="C54" s="2">
        <v>312</v>
      </c>
      <c r="D54" s="2">
        <v>215</v>
      </c>
      <c r="E54" t="s">
        <v>7027</v>
      </c>
      <c r="F54" t="s">
        <v>7037</v>
      </c>
      <c r="G54" s="2">
        <f t="shared" si="0"/>
        <v>97</v>
      </c>
      <c r="H54" s="11">
        <f t="shared" si="1"/>
        <v>0.3108974358974359</v>
      </c>
      <c r="I54">
        <f>COUNTIF(E54,"online")</f>
        <v>0</v>
      </c>
    </row>
    <row r="55" spans="1:9" x14ac:dyDescent="0.2">
      <c r="A55" t="s">
        <v>4200</v>
      </c>
      <c r="B55" t="s">
        <v>4201</v>
      </c>
      <c r="C55" s="2">
        <v>325</v>
      </c>
      <c r="D55" s="2">
        <v>286</v>
      </c>
      <c r="E55" t="s">
        <v>7027</v>
      </c>
      <c r="F55" t="s">
        <v>7041</v>
      </c>
      <c r="G55" s="2">
        <f t="shared" si="0"/>
        <v>39</v>
      </c>
      <c r="H55" s="11">
        <f t="shared" si="1"/>
        <v>0.12</v>
      </c>
      <c r="I55">
        <f>COUNTIF(E55,"online")</f>
        <v>0</v>
      </c>
    </row>
    <row r="56" spans="1:9" x14ac:dyDescent="0.2">
      <c r="A56" t="s">
        <v>3220</v>
      </c>
      <c r="B56" t="s">
        <v>1046</v>
      </c>
      <c r="C56" s="2">
        <v>312</v>
      </c>
      <c r="D56" s="2">
        <v>234</v>
      </c>
      <c r="E56" t="s">
        <v>7027</v>
      </c>
      <c r="F56" t="s">
        <v>7039</v>
      </c>
      <c r="G56" s="2">
        <f t="shared" si="0"/>
        <v>78</v>
      </c>
      <c r="H56" s="11">
        <f t="shared" si="1"/>
        <v>0.25</v>
      </c>
      <c r="I56">
        <f>COUNTIF(E56,"online")</f>
        <v>0</v>
      </c>
    </row>
    <row r="57" spans="1:9" x14ac:dyDescent="0.2">
      <c r="A57" t="s">
        <v>6956</v>
      </c>
      <c r="B57" t="s">
        <v>6957</v>
      </c>
      <c r="C57" s="2">
        <v>268</v>
      </c>
      <c r="D57" s="2">
        <v>166</v>
      </c>
      <c r="E57" t="s">
        <v>7027</v>
      </c>
      <c r="F57" t="s">
        <v>7039</v>
      </c>
      <c r="G57" s="2">
        <f t="shared" si="0"/>
        <v>102</v>
      </c>
      <c r="H57" s="11">
        <f t="shared" si="1"/>
        <v>0.38059701492537312</v>
      </c>
      <c r="I57">
        <f>COUNTIF(E57,"online")</f>
        <v>0</v>
      </c>
    </row>
    <row r="58" spans="1:9" x14ac:dyDescent="0.2">
      <c r="A58" t="s">
        <v>6783</v>
      </c>
      <c r="B58" t="s">
        <v>6784</v>
      </c>
      <c r="C58" s="2">
        <v>294</v>
      </c>
      <c r="D58" s="2">
        <v>221</v>
      </c>
      <c r="E58" t="s">
        <v>7027</v>
      </c>
      <c r="F58" t="s">
        <v>7039</v>
      </c>
      <c r="G58" s="2">
        <f t="shared" si="0"/>
        <v>73</v>
      </c>
      <c r="H58" s="11">
        <f t="shared" si="1"/>
        <v>0.24829931972789115</v>
      </c>
      <c r="I58">
        <f>COUNTIF(E58,"online")</f>
        <v>0</v>
      </c>
    </row>
    <row r="59" spans="1:9" x14ac:dyDescent="0.2">
      <c r="A59" t="s">
        <v>5589</v>
      </c>
      <c r="B59" t="s">
        <v>5590</v>
      </c>
      <c r="C59" s="2">
        <v>379</v>
      </c>
      <c r="D59" s="2">
        <v>212</v>
      </c>
      <c r="E59" t="s">
        <v>7029</v>
      </c>
      <c r="F59" t="s">
        <v>7040</v>
      </c>
      <c r="G59" s="2">
        <f t="shared" si="0"/>
        <v>167</v>
      </c>
      <c r="H59" s="11">
        <f t="shared" si="1"/>
        <v>0.44063324538258575</v>
      </c>
      <c r="I59">
        <f>COUNTIF(E59,"online")</f>
        <v>0</v>
      </c>
    </row>
    <row r="60" spans="1:9" x14ac:dyDescent="0.2">
      <c r="A60" t="s">
        <v>6182</v>
      </c>
      <c r="B60" t="s">
        <v>6183</v>
      </c>
      <c r="C60" s="2">
        <v>573</v>
      </c>
      <c r="D60" s="2">
        <v>499</v>
      </c>
      <c r="E60" t="s">
        <v>7029</v>
      </c>
      <c r="F60" t="s">
        <v>7045</v>
      </c>
      <c r="G60" s="2">
        <f t="shared" si="0"/>
        <v>74</v>
      </c>
      <c r="H60" s="11">
        <f t="shared" si="1"/>
        <v>0.12914485165794065</v>
      </c>
      <c r="I60">
        <f>COUNTIF(E60,"online")</f>
        <v>0</v>
      </c>
    </row>
    <row r="61" spans="1:9" x14ac:dyDescent="0.2">
      <c r="A61" t="s">
        <v>6004</v>
      </c>
      <c r="B61" t="s">
        <v>6005</v>
      </c>
      <c r="C61" s="2">
        <v>650</v>
      </c>
      <c r="D61" s="2">
        <v>488</v>
      </c>
      <c r="E61" t="s">
        <v>7029</v>
      </c>
      <c r="F61" t="s">
        <v>7036</v>
      </c>
      <c r="G61" s="2">
        <f t="shared" si="0"/>
        <v>162</v>
      </c>
      <c r="H61" s="11">
        <f t="shared" si="1"/>
        <v>0.24923076923076923</v>
      </c>
      <c r="I61">
        <f>COUNTIF(E61,"online")</f>
        <v>0</v>
      </c>
    </row>
    <row r="62" spans="1:9" x14ac:dyDescent="0.2">
      <c r="A62" t="s">
        <v>6486</v>
      </c>
      <c r="B62" t="s">
        <v>6487</v>
      </c>
      <c r="C62" s="2">
        <v>312</v>
      </c>
      <c r="D62" s="2">
        <v>222</v>
      </c>
      <c r="E62" t="s">
        <v>7027</v>
      </c>
      <c r="F62" t="s">
        <v>7037</v>
      </c>
      <c r="G62" s="2">
        <f t="shared" si="0"/>
        <v>90</v>
      </c>
      <c r="H62" s="11">
        <f t="shared" si="1"/>
        <v>0.28846153846153844</v>
      </c>
      <c r="I62">
        <f>COUNTIF(E62,"online")</f>
        <v>0</v>
      </c>
    </row>
    <row r="63" spans="1:9" x14ac:dyDescent="0.2">
      <c r="A63" t="s">
        <v>4954</v>
      </c>
      <c r="B63" t="s">
        <v>4955</v>
      </c>
      <c r="C63" s="2">
        <v>670</v>
      </c>
      <c r="D63" s="2">
        <v>536</v>
      </c>
      <c r="E63" t="s">
        <v>7029</v>
      </c>
      <c r="F63" t="s">
        <v>7039</v>
      </c>
      <c r="G63" s="2">
        <f t="shared" si="0"/>
        <v>134</v>
      </c>
      <c r="H63" s="11">
        <f t="shared" si="1"/>
        <v>0.2</v>
      </c>
      <c r="I63">
        <f>COUNTIF(E63,"online")</f>
        <v>0</v>
      </c>
    </row>
    <row r="64" spans="1:9" x14ac:dyDescent="0.2">
      <c r="A64" t="s">
        <v>5695</v>
      </c>
      <c r="B64" t="s">
        <v>5696</v>
      </c>
      <c r="C64" s="2">
        <v>649</v>
      </c>
      <c r="D64" s="2">
        <v>396</v>
      </c>
      <c r="E64" t="s">
        <v>7029</v>
      </c>
      <c r="F64" t="s">
        <v>7040</v>
      </c>
      <c r="G64" s="2">
        <f t="shared" si="0"/>
        <v>253</v>
      </c>
      <c r="H64" s="11">
        <f t="shared" si="1"/>
        <v>0.38983050847457629</v>
      </c>
      <c r="I64">
        <f>COUNTIF(E64,"online")</f>
        <v>0</v>
      </c>
    </row>
    <row r="65" spans="1:9" x14ac:dyDescent="0.2">
      <c r="A65" t="s">
        <v>2049</v>
      </c>
      <c r="B65" t="s">
        <v>2050</v>
      </c>
      <c r="C65" s="2">
        <v>805</v>
      </c>
      <c r="D65" s="2">
        <v>708</v>
      </c>
      <c r="E65" t="s">
        <v>7029</v>
      </c>
      <c r="F65" t="s">
        <v>7039</v>
      </c>
      <c r="G65" s="2">
        <f t="shared" si="0"/>
        <v>97</v>
      </c>
      <c r="H65" s="11">
        <f t="shared" si="1"/>
        <v>0.12049689440993788</v>
      </c>
      <c r="I65">
        <f>COUNTIF(E65,"online")</f>
        <v>0</v>
      </c>
    </row>
    <row r="66" spans="1:9" x14ac:dyDescent="0.2">
      <c r="A66" t="s">
        <v>4831</v>
      </c>
      <c r="B66" t="s">
        <v>534</v>
      </c>
      <c r="C66" s="2">
        <v>268</v>
      </c>
      <c r="D66" s="2">
        <v>99</v>
      </c>
      <c r="E66" t="s">
        <v>7027</v>
      </c>
      <c r="F66" t="s">
        <v>7038</v>
      </c>
      <c r="G66" s="2">
        <f t="shared" ref="G66:G129" si="2">C66-D66</f>
        <v>169</v>
      </c>
      <c r="H66" s="11">
        <f t="shared" ref="H66:H129" si="3">((C66-D66)/C66)</f>
        <v>0.63059701492537312</v>
      </c>
      <c r="I66">
        <f>COUNTIF(E66,"online")</f>
        <v>0</v>
      </c>
    </row>
    <row r="67" spans="1:9" x14ac:dyDescent="0.2">
      <c r="A67" t="s">
        <v>4761</v>
      </c>
      <c r="B67" t="s">
        <v>4762</v>
      </c>
      <c r="C67" s="2">
        <v>294</v>
      </c>
      <c r="D67" s="2">
        <v>215</v>
      </c>
      <c r="E67" t="s">
        <v>7027</v>
      </c>
      <c r="F67" t="s">
        <v>7039</v>
      </c>
      <c r="G67" s="2">
        <f t="shared" si="2"/>
        <v>79</v>
      </c>
      <c r="H67" s="11">
        <f t="shared" si="3"/>
        <v>0.2687074829931973</v>
      </c>
      <c r="I67">
        <f>COUNTIF(E67,"online")</f>
        <v>0</v>
      </c>
    </row>
    <row r="68" spans="1:9" x14ac:dyDescent="0.2">
      <c r="A68" t="s">
        <v>3837</v>
      </c>
      <c r="B68" t="s">
        <v>9</v>
      </c>
      <c r="C68" s="2">
        <v>805</v>
      </c>
      <c r="D68" s="2">
        <v>523</v>
      </c>
      <c r="E68" t="s">
        <v>7029</v>
      </c>
      <c r="F68" t="s">
        <v>7040</v>
      </c>
      <c r="G68" s="2">
        <f t="shared" si="2"/>
        <v>282</v>
      </c>
      <c r="H68" s="11">
        <f t="shared" si="3"/>
        <v>0.35031055900621116</v>
      </c>
      <c r="I68">
        <f>COUNTIF(E68,"online")</f>
        <v>0</v>
      </c>
    </row>
    <row r="69" spans="1:9" x14ac:dyDescent="0.2">
      <c r="A69" t="s">
        <v>3800</v>
      </c>
      <c r="B69" t="s">
        <v>3801</v>
      </c>
      <c r="C69" s="2">
        <v>561</v>
      </c>
      <c r="D69" s="2">
        <v>449</v>
      </c>
      <c r="E69" t="s">
        <v>7029</v>
      </c>
      <c r="F69" t="s">
        <v>7039</v>
      </c>
      <c r="G69" s="2">
        <f t="shared" si="2"/>
        <v>112</v>
      </c>
      <c r="H69" s="11">
        <f t="shared" si="3"/>
        <v>0.19964349376114082</v>
      </c>
      <c r="I69">
        <f>COUNTIF(E69,"online")</f>
        <v>0</v>
      </c>
    </row>
    <row r="70" spans="1:9" x14ac:dyDescent="0.2">
      <c r="A70" t="s">
        <v>5523</v>
      </c>
      <c r="B70" t="s">
        <v>5524</v>
      </c>
      <c r="C70" s="2">
        <v>239</v>
      </c>
      <c r="D70" s="2">
        <v>120</v>
      </c>
      <c r="E70" t="s">
        <v>7027</v>
      </c>
      <c r="F70" t="s">
        <v>7040</v>
      </c>
      <c r="G70" s="2">
        <f t="shared" si="2"/>
        <v>119</v>
      </c>
      <c r="H70" s="11">
        <f t="shared" si="3"/>
        <v>0.497907949790795</v>
      </c>
      <c r="I70">
        <f>COUNTIF(E70,"online")</f>
        <v>0</v>
      </c>
    </row>
    <row r="71" spans="1:9" x14ac:dyDescent="0.2">
      <c r="A71" t="s">
        <v>5029</v>
      </c>
      <c r="B71" t="s">
        <v>4076</v>
      </c>
      <c r="C71" s="2">
        <v>279</v>
      </c>
      <c r="D71" s="2">
        <v>215</v>
      </c>
      <c r="E71" t="s">
        <v>7027</v>
      </c>
      <c r="F71" t="s">
        <v>7036</v>
      </c>
      <c r="G71" s="2">
        <f t="shared" si="2"/>
        <v>64</v>
      </c>
      <c r="H71" s="11">
        <f t="shared" si="3"/>
        <v>0.22939068100358423</v>
      </c>
      <c r="I71">
        <f>COUNTIF(E71,"online")</f>
        <v>0</v>
      </c>
    </row>
    <row r="72" spans="1:9" x14ac:dyDescent="0.2">
      <c r="A72" t="s">
        <v>4470</v>
      </c>
      <c r="B72" t="s">
        <v>4471</v>
      </c>
      <c r="C72" s="2">
        <v>268</v>
      </c>
      <c r="D72" s="2">
        <v>222</v>
      </c>
      <c r="E72" t="s">
        <v>7027</v>
      </c>
      <c r="F72" t="s">
        <v>7036</v>
      </c>
      <c r="G72" s="2">
        <f t="shared" si="2"/>
        <v>46</v>
      </c>
      <c r="H72" s="11">
        <f t="shared" si="3"/>
        <v>0.17164179104477612</v>
      </c>
      <c r="I72">
        <f>COUNTIF(E72,"online")</f>
        <v>0</v>
      </c>
    </row>
    <row r="73" spans="1:9" x14ac:dyDescent="0.2">
      <c r="A73" t="s">
        <v>5946</v>
      </c>
      <c r="B73" t="s">
        <v>5148</v>
      </c>
      <c r="C73" s="2">
        <v>549</v>
      </c>
      <c r="D73" s="2">
        <v>247</v>
      </c>
      <c r="E73" t="s">
        <v>7029</v>
      </c>
      <c r="F73" t="s">
        <v>7040</v>
      </c>
      <c r="G73" s="2">
        <f t="shared" si="2"/>
        <v>302</v>
      </c>
      <c r="H73" s="11">
        <f t="shared" si="3"/>
        <v>0.55009107468123863</v>
      </c>
      <c r="I73">
        <f>COUNTIF(E73,"online")</f>
        <v>0</v>
      </c>
    </row>
    <row r="74" spans="1:9" x14ac:dyDescent="0.2">
      <c r="A74" t="s">
        <v>5758</v>
      </c>
      <c r="B74" t="s">
        <v>5759</v>
      </c>
      <c r="C74" s="2">
        <v>473</v>
      </c>
      <c r="D74" s="2">
        <v>345</v>
      </c>
      <c r="E74" t="s">
        <v>7027</v>
      </c>
      <c r="F74" t="s">
        <v>7042</v>
      </c>
      <c r="G74" s="2">
        <f t="shared" si="2"/>
        <v>128</v>
      </c>
      <c r="H74" s="11">
        <f t="shared" si="3"/>
        <v>0.27061310782241016</v>
      </c>
      <c r="I74">
        <f>COUNTIF(E74,"online")</f>
        <v>0</v>
      </c>
    </row>
    <row r="75" spans="1:9" x14ac:dyDescent="0.2">
      <c r="A75" t="s">
        <v>6177</v>
      </c>
      <c r="B75" t="s">
        <v>6178</v>
      </c>
      <c r="C75" s="2">
        <v>479</v>
      </c>
      <c r="D75" s="2">
        <v>263</v>
      </c>
      <c r="E75" t="s">
        <v>7029</v>
      </c>
      <c r="F75" t="s">
        <v>7040</v>
      </c>
      <c r="G75" s="2">
        <f t="shared" si="2"/>
        <v>216</v>
      </c>
      <c r="H75" s="11">
        <f t="shared" si="3"/>
        <v>0.45093945720250522</v>
      </c>
      <c r="I75">
        <f>COUNTIF(E75,"online")</f>
        <v>0</v>
      </c>
    </row>
    <row r="76" spans="1:9" x14ac:dyDescent="0.2">
      <c r="A76" t="s">
        <v>6643</v>
      </c>
      <c r="B76" t="s">
        <v>6644</v>
      </c>
      <c r="C76" s="2">
        <v>268</v>
      </c>
      <c r="D76" s="2">
        <v>225</v>
      </c>
      <c r="E76" t="s">
        <v>7027</v>
      </c>
      <c r="F76" t="s">
        <v>7037</v>
      </c>
      <c r="G76" s="2">
        <f t="shared" si="2"/>
        <v>43</v>
      </c>
      <c r="H76" s="11">
        <f t="shared" si="3"/>
        <v>0.16044776119402984</v>
      </c>
      <c r="I76">
        <f>COUNTIF(E76,"online")</f>
        <v>0</v>
      </c>
    </row>
    <row r="77" spans="1:9" x14ac:dyDescent="0.2">
      <c r="A77" t="s">
        <v>6039</v>
      </c>
      <c r="B77" t="s">
        <v>6040</v>
      </c>
      <c r="C77" s="2">
        <v>1049</v>
      </c>
      <c r="D77" s="2">
        <v>629</v>
      </c>
      <c r="E77" t="s">
        <v>7029</v>
      </c>
      <c r="F77" t="s">
        <v>7045</v>
      </c>
      <c r="G77" s="2">
        <f t="shared" si="2"/>
        <v>420</v>
      </c>
      <c r="H77" s="11">
        <f t="shared" si="3"/>
        <v>0.40038131553860817</v>
      </c>
      <c r="I77">
        <f>COUNTIF(E77,"online")</f>
        <v>0</v>
      </c>
    </row>
    <row r="78" spans="1:9" x14ac:dyDescent="0.2">
      <c r="A78" t="s">
        <v>5889</v>
      </c>
      <c r="B78" t="s">
        <v>5890</v>
      </c>
      <c r="C78" s="2">
        <v>1790</v>
      </c>
      <c r="D78" s="2">
        <v>1325</v>
      </c>
      <c r="E78" t="s">
        <v>7029</v>
      </c>
      <c r="F78" t="s">
        <v>7042</v>
      </c>
      <c r="G78" s="2">
        <f t="shared" si="2"/>
        <v>465</v>
      </c>
      <c r="H78" s="11">
        <f t="shared" si="3"/>
        <v>0.25977653631284914</v>
      </c>
      <c r="I78">
        <f>COUNTIF(E78,"online")</f>
        <v>0</v>
      </c>
    </row>
    <row r="79" spans="1:9" x14ac:dyDescent="0.2">
      <c r="A79" t="s">
        <v>6696</v>
      </c>
      <c r="B79" t="s">
        <v>6697</v>
      </c>
      <c r="C79" s="2">
        <v>329</v>
      </c>
      <c r="D79" s="2">
        <v>273</v>
      </c>
      <c r="E79" t="s">
        <v>7027</v>
      </c>
      <c r="F79" t="s">
        <v>7039</v>
      </c>
      <c r="G79" s="2">
        <f t="shared" si="2"/>
        <v>56</v>
      </c>
      <c r="H79" s="11">
        <f t="shared" si="3"/>
        <v>0.1702127659574468</v>
      </c>
      <c r="I79">
        <f>COUNTIF(E79,"online")</f>
        <v>0</v>
      </c>
    </row>
    <row r="80" spans="1:9" x14ac:dyDescent="0.2">
      <c r="A80" t="s">
        <v>6469</v>
      </c>
      <c r="B80" t="s">
        <v>6470</v>
      </c>
      <c r="C80" s="2">
        <v>357</v>
      </c>
      <c r="D80" s="2">
        <v>257</v>
      </c>
      <c r="E80" t="s">
        <v>7027</v>
      </c>
      <c r="F80" t="s">
        <v>7037</v>
      </c>
      <c r="G80" s="2">
        <f t="shared" si="2"/>
        <v>100</v>
      </c>
      <c r="H80" s="11">
        <f t="shared" si="3"/>
        <v>0.28011204481792717</v>
      </c>
      <c r="I80">
        <f>COUNTIF(E80,"online")</f>
        <v>0</v>
      </c>
    </row>
    <row r="81" spans="1:9" x14ac:dyDescent="0.2">
      <c r="A81" t="s">
        <v>4792</v>
      </c>
      <c r="B81" t="s">
        <v>4793</v>
      </c>
      <c r="C81" s="2">
        <v>473</v>
      </c>
      <c r="D81" s="2">
        <v>421</v>
      </c>
      <c r="E81" t="s">
        <v>7027</v>
      </c>
      <c r="F81" t="s">
        <v>7039</v>
      </c>
      <c r="G81" s="2">
        <f t="shared" si="2"/>
        <v>52</v>
      </c>
      <c r="H81" s="11">
        <f t="shared" si="3"/>
        <v>0.10993657505285412</v>
      </c>
      <c r="I81">
        <f>COUNTIF(E81,"online")</f>
        <v>0</v>
      </c>
    </row>
    <row r="82" spans="1:9" x14ac:dyDescent="0.2">
      <c r="A82" t="s">
        <v>1543</v>
      </c>
      <c r="B82" t="s">
        <v>9</v>
      </c>
      <c r="C82" s="2">
        <v>599</v>
      </c>
      <c r="D82" s="2">
        <v>503</v>
      </c>
      <c r="E82" t="s">
        <v>7027</v>
      </c>
      <c r="F82" t="s">
        <v>7039</v>
      </c>
      <c r="G82" s="2">
        <f t="shared" si="2"/>
        <v>96</v>
      </c>
      <c r="H82" s="11">
        <f t="shared" si="3"/>
        <v>0.16026711185308848</v>
      </c>
      <c r="I82">
        <f>COUNTIF(E82,"online")</f>
        <v>0</v>
      </c>
    </row>
    <row r="83" spans="1:9" x14ac:dyDescent="0.2">
      <c r="A83" t="s">
        <v>5259</v>
      </c>
      <c r="B83" t="s">
        <v>5260</v>
      </c>
      <c r="C83" s="2">
        <v>399</v>
      </c>
      <c r="D83" s="2">
        <v>275</v>
      </c>
      <c r="E83" t="s">
        <v>7027</v>
      </c>
      <c r="F83" t="s">
        <v>7041</v>
      </c>
      <c r="G83" s="2">
        <f t="shared" si="2"/>
        <v>124</v>
      </c>
      <c r="H83" s="11">
        <f t="shared" si="3"/>
        <v>0.31077694235588971</v>
      </c>
      <c r="I83">
        <f>COUNTIF(E83,"online")</f>
        <v>0</v>
      </c>
    </row>
    <row r="84" spans="1:9" x14ac:dyDescent="0.2">
      <c r="A84" t="s">
        <v>4855</v>
      </c>
      <c r="B84" t="s">
        <v>4856</v>
      </c>
      <c r="C84" s="2">
        <v>399</v>
      </c>
      <c r="D84" s="2">
        <v>275</v>
      </c>
      <c r="E84" t="s">
        <v>7027</v>
      </c>
      <c r="F84" t="s">
        <v>7041</v>
      </c>
      <c r="G84" s="2">
        <f t="shared" si="2"/>
        <v>124</v>
      </c>
      <c r="H84" s="11">
        <f t="shared" si="3"/>
        <v>0.31077694235588971</v>
      </c>
      <c r="I84">
        <f>COUNTIF(E84,"online")</f>
        <v>0</v>
      </c>
    </row>
    <row r="85" spans="1:9" x14ac:dyDescent="0.2">
      <c r="A85" t="s">
        <v>3370</v>
      </c>
      <c r="B85" t="s">
        <v>1821</v>
      </c>
      <c r="C85" s="2">
        <v>312</v>
      </c>
      <c r="D85" s="2">
        <v>240</v>
      </c>
      <c r="E85" t="s">
        <v>7027</v>
      </c>
      <c r="F85" t="s">
        <v>7039</v>
      </c>
      <c r="G85" s="2">
        <f t="shared" si="2"/>
        <v>72</v>
      </c>
      <c r="H85" s="11">
        <f t="shared" si="3"/>
        <v>0.23076923076923078</v>
      </c>
      <c r="I85">
        <f>COUNTIF(E85,"online")</f>
        <v>0</v>
      </c>
    </row>
    <row r="86" spans="1:9" x14ac:dyDescent="0.2">
      <c r="A86" t="s">
        <v>2804</v>
      </c>
      <c r="B86" t="s">
        <v>2216</v>
      </c>
      <c r="C86" s="2">
        <v>299</v>
      </c>
      <c r="D86" s="2">
        <v>212</v>
      </c>
      <c r="E86" t="s">
        <v>7027</v>
      </c>
      <c r="F86" t="s">
        <v>7037</v>
      </c>
      <c r="G86" s="2">
        <f t="shared" si="2"/>
        <v>87</v>
      </c>
      <c r="H86" s="11">
        <f t="shared" si="3"/>
        <v>0.29096989966555181</v>
      </c>
      <c r="I86">
        <f>COUNTIF(E86,"online")</f>
        <v>0</v>
      </c>
    </row>
    <row r="87" spans="1:9" x14ac:dyDescent="0.2">
      <c r="A87" t="s">
        <v>5075</v>
      </c>
      <c r="B87" t="s">
        <v>325</v>
      </c>
      <c r="C87" s="2">
        <v>268</v>
      </c>
      <c r="D87" s="2">
        <v>236</v>
      </c>
      <c r="E87" t="s">
        <v>7027</v>
      </c>
      <c r="F87" t="s">
        <v>7037</v>
      </c>
      <c r="G87" s="2">
        <f t="shared" si="2"/>
        <v>32</v>
      </c>
      <c r="H87" s="11">
        <f t="shared" si="3"/>
        <v>0.11940298507462686</v>
      </c>
      <c r="I87">
        <f>COUNTIF(E87,"online")</f>
        <v>0</v>
      </c>
    </row>
    <row r="88" spans="1:9" x14ac:dyDescent="0.2">
      <c r="A88" t="s">
        <v>2733</v>
      </c>
      <c r="B88" t="s">
        <v>1001</v>
      </c>
      <c r="C88" s="2">
        <v>241</v>
      </c>
      <c r="D88" s="2">
        <v>130</v>
      </c>
      <c r="E88" t="s">
        <v>7027</v>
      </c>
      <c r="F88" t="s">
        <v>7038</v>
      </c>
      <c r="G88" s="2">
        <f t="shared" si="2"/>
        <v>111</v>
      </c>
      <c r="H88" s="11">
        <f t="shared" si="3"/>
        <v>0.46058091286307051</v>
      </c>
      <c r="I88">
        <f>COUNTIF(E88,"online")</f>
        <v>0</v>
      </c>
    </row>
    <row r="89" spans="1:9" x14ac:dyDescent="0.2">
      <c r="A89" t="s">
        <v>6657</v>
      </c>
      <c r="B89" t="s">
        <v>6658</v>
      </c>
      <c r="C89" s="2">
        <v>438</v>
      </c>
      <c r="D89" s="2">
        <v>390</v>
      </c>
      <c r="E89" t="s">
        <v>7029</v>
      </c>
      <c r="F89" t="s">
        <v>7042</v>
      </c>
      <c r="G89" s="2">
        <f t="shared" si="2"/>
        <v>48</v>
      </c>
      <c r="H89" s="11">
        <f t="shared" si="3"/>
        <v>0.1095890410958904</v>
      </c>
      <c r="I89">
        <f>COUNTIF(E89,"online")</f>
        <v>0</v>
      </c>
    </row>
    <row r="90" spans="1:9" x14ac:dyDescent="0.2">
      <c r="A90" t="s">
        <v>5195</v>
      </c>
      <c r="B90" t="s">
        <v>5196</v>
      </c>
      <c r="C90" s="2">
        <v>402</v>
      </c>
      <c r="D90" s="2">
        <v>233</v>
      </c>
      <c r="E90" t="s">
        <v>7027</v>
      </c>
      <c r="F90" t="s">
        <v>7037</v>
      </c>
      <c r="G90" s="2">
        <f t="shared" si="2"/>
        <v>169</v>
      </c>
      <c r="H90" s="11">
        <f t="shared" si="3"/>
        <v>0.42039800995024873</v>
      </c>
      <c r="I90">
        <f>COUNTIF(E90,"online")</f>
        <v>0</v>
      </c>
    </row>
    <row r="91" spans="1:9" x14ac:dyDescent="0.2">
      <c r="A91" t="s">
        <v>4880</v>
      </c>
      <c r="B91" t="s">
        <v>4881</v>
      </c>
      <c r="C91" s="2">
        <v>295</v>
      </c>
      <c r="D91" s="2">
        <v>209</v>
      </c>
      <c r="E91" t="s">
        <v>7027</v>
      </c>
      <c r="F91" t="s">
        <v>7036</v>
      </c>
      <c r="G91" s="2">
        <f t="shared" si="2"/>
        <v>86</v>
      </c>
      <c r="H91" s="11">
        <f t="shared" si="3"/>
        <v>0.29152542372881357</v>
      </c>
      <c r="I91">
        <f>COUNTIF(E91,"online")</f>
        <v>0</v>
      </c>
    </row>
    <row r="92" spans="1:9" x14ac:dyDescent="0.2">
      <c r="A92" t="s">
        <v>3893</v>
      </c>
      <c r="B92" t="s">
        <v>3894</v>
      </c>
      <c r="C92" s="2">
        <v>357</v>
      </c>
      <c r="D92" s="2">
        <v>286</v>
      </c>
      <c r="E92" t="s">
        <v>7029</v>
      </c>
      <c r="F92" t="s">
        <v>7037</v>
      </c>
      <c r="G92" s="2">
        <f t="shared" si="2"/>
        <v>71</v>
      </c>
      <c r="H92" s="11">
        <f t="shared" si="3"/>
        <v>0.19887955182072828</v>
      </c>
      <c r="I92">
        <f>COUNTIF(E92,"online")</f>
        <v>0</v>
      </c>
    </row>
    <row r="93" spans="1:9" x14ac:dyDescent="0.2">
      <c r="A93" t="s">
        <v>4860</v>
      </c>
      <c r="B93" t="s">
        <v>4076</v>
      </c>
      <c r="C93" s="2">
        <v>279</v>
      </c>
      <c r="D93" s="2">
        <v>254</v>
      </c>
      <c r="E93" t="s">
        <v>7027</v>
      </c>
      <c r="F93" t="s">
        <v>7036</v>
      </c>
      <c r="G93" s="2">
        <f t="shared" si="2"/>
        <v>25</v>
      </c>
      <c r="H93" s="11">
        <f t="shared" si="3"/>
        <v>8.9605734767025089E-2</v>
      </c>
      <c r="I93">
        <f>COUNTIF(E93,"online")</f>
        <v>0</v>
      </c>
    </row>
    <row r="94" spans="1:9" x14ac:dyDescent="0.2">
      <c r="A94" t="s">
        <v>6140</v>
      </c>
      <c r="B94" t="s">
        <v>6141</v>
      </c>
      <c r="C94" s="2">
        <v>536</v>
      </c>
      <c r="D94" s="2">
        <v>504</v>
      </c>
      <c r="E94" t="s">
        <v>7027</v>
      </c>
      <c r="F94" t="s">
        <v>7037</v>
      </c>
      <c r="G94" s="2">
        <f t="shared" si="2"/>
        <v>32</v>
      </c>
      <c r="H94" s="11">
        <f t="shared" si="3"/>
        <v>5.9701492537313432E-2</v>
      </c>
      <c r="I94">
        <f>COUNTIF(E94,"online")</f>
        <v>0</v>
      </c>
    </row>
    <row r="95" spans="1:9" x14ac:dyDescent="0.2">
      <c r="A95" t="s">
        <v>6116</v>
      </c>
      <c r="B95" t="s">
        <v>6117</v>
      </c>
      <c r="C95" s="2">
        <v>1781</v>
      </c>
      <c r="D95" s="2">
        <v>1389</v>
      </c>
      <c r="E95" t="s">
        <v>7029</v>
      </c>
      <c r="F95" t="s">
        <v>7042</v>
      </c>
      <c r="G95" s="2">
        <f t="shared" si="2"/>
        <v>392</v>
      </c>
      <c r="H95" s="11">
        <f t="shared" si="3"/>
        <v>0.2201010668163953</v>
      </c>
      <c r="I95">
        <f>COUNTIF(E95,"online")</f>
        <v>0</v>
      </c>
    </row>
    <row r="96" spans="1:9" x14ac:dyDescent="0.2">
      <c r="A96" t="s">
        <v>2620</v>
      </c>
      <c r="B96" t="s">
        <v>2621</v>
      </c>
      <c r="C96" s="2">
        <v>268</v>
      </c>
      <c r="D96" s="2">
        <v>201</v>
      </c>
      <c r="E96" t="s">
        <v>7027</v>
      </c>
      <c r="F96" t="s">
        <v>7039</v>
      </c>
      <c r="G96" s="2">
        <f t="shared" si="2"/>
        <v>67</v>
      </c>
      <c r="H96" s="11">
        <f t="shared" si="3"/>
        <v>0.25</v>
      </c>
      <c r="I96">
        <f>COUNTIF(E96,"online")</f>
        <v>0</v>
      </c>
    </row>
    <row r="97" spans="1:9" x14ac:dyDescent="0.2">
      <c r="A97" t="s">
        <v>6093</v>
      </c>
      <c r="B97" t="s">
        <v>6094</v>
      </c>
      <c r="C97" s="2">
        <v>295</v>
      </c>
      <c r="D97" s="2">
        <v>204</v>
      </c>
      <c r="E97" t="s">
        <v>7027</v>
      </c>
      <c r="F97" t="s">
        <v>7043</v>
      </c>
      <c r="G97" s="2">
        <f t="shared" si="2"/>
        <v>91</v>
      </c>
      <c r="H97" s="11">
        <f t="shared" si="3"/>
        <v>0.30847457627118646</v>
      </c>
      <c r="I97">
        <f>COUNTIF(E97,"online")</f>
        <v>0</v>
      </c>
    </row>
    <row r="98" spans="1:9" x14ac:dyDescent="0.2">
      <c r="A98" t="s">
        <v>6267</v>
      </c>
      <c r="B98" t="s">
        <v>2216</v>
      </c>
      <c r="C98" s="2">
        <v>299</v>
      </c>
      <c r="D98" s="2">
        <v>269</v>
      </c>
      <c r="E98" t="s">
        <v>7027</v>
      </c>
      <c r="F98" t="s">
        <v>7045</v>
      </c>
      <c r="G98" s="2">
        <f t="shared" si="2"/>
        <v>30</v>
      </c>
      <c r="H98" s="11">
        <f t="shared" si="3"/>
        <v>0.10033444816053512</v>
      </c>
      <c r="I98">
        <f>COUNTIF(E98,"online")</f>
        <v>0</v>
      </c>
    </row>
    <row r="99" spans="1:9" x14ac:dyDescent="0.2">
      <c r="A99" t="s">
        <v>6402</v>
      </c>
      <c r="B99" t="s">
        <v>6403</v>
      </c>
      <c r="C99" s="2">
        <v>402</v>
      </c>
      <c r="D99" s="2">
        <v>269</v>
      </c>
      <c r="E99" t="s">
        <v>7027</v>
      </c>
      <c r="F99" t="s">
        <v>7037</v>
      </c>
      <c r="G99" s="2">
        <f t="shared" si="2"/>
        <v>133</v>
      </c>
      <c r="H99" s="11">
        <f t="shared" si="3"/>
        <v>0.3308457711442786</v>
      </c>
      <c r="I99">
        <f>COUNTIF(E99,"online")</f>
        <v>0</v>
      </c>
    </row>
    <row r="100" spans="1:9" x14ac:dyDescent="0.2">
      <c r="A100" t="s">
        <v>5864</v>
      </c>
      <c r="B100" t="s">
        <v>5865</v>
      </c>
      <c r="C100" s="2">
        <v>279</v>
      </c>
      <c r="D100" s="2">
        <v>195</v>
      </c>
      <c r="E100" t="s">
        <v>7027</v>
      </c>
      <c r="F100" t="s">
        <v>7036</v>
      </c>
      <c r="G100" s="2">
        <f t="shared" si="2"/>
        <v>84</v>
      </c>
      <c r="H100" s="11">
        <f t="shared" si="3"/>
        <v>0.30107526881720431</v>
      </c>
      <c r="I100">
        <f>COUNTIF(E100,"online")</f>
        <v>0</v>
      </c>
    </row>
    <row r="101" spans="1:9" x14ac:dyDescent="0.2">
      <c r="A101" t="s">
        <v>3332</v>
      </c>
      <c r="B101" t="s">
        <v>1046</v>
      </c>
      <c r="C101" s="2">
        <v>303</v>
      </c>
      <c r="D101" s="2">
        <v>276</v>
      </c>
      <c r="E101" t="s">
        <v>7027</v>
      </c>
      <c r="F101" t="s">
        <v>7039</v>
      </c>
      <c r="G101" s="2">
        <f t="shared" si="2"/>
        <v>27</v>
      </c>
      <c r="H101" s="11">
        <f t="shared" si="3"/>
        <v>8.9108910891089105E-2</v>
      </c>
      <c r="I101">
        <f>COUNTIF(E101,"online")</f>
        <v>0</v>
      </c>
    </row>
    <row r="102" spans="1:9" x14ac:dyDescent="0.2">
      <c r="A102" t="s">
        <v>3386</v>
      </c>
      <c r="B102" t="s">
        <v>1046</v>
      </c>
      <c r="C102" s="2">
        <v>303</v>
      </c>
      <c r="D102" s="2">
        <v>251</v>
      </c>
      <c r="E102" t="s">
        <v>7027</v>
      </c>
      <c r="F102" t="s">
        <v>7039</v>
      </c>
      <c r="G102" s="2">
        <f t="shared" si="2"/>
        <v>52</v>
      </c>
      <c r="H102" s="11">
        <f t="shared" si="3"/>
        <v>0.17161716171617161</v>
      </c>
      <c r="I102">
        <f>COUNTIF(E102,"online")</f>
        <v>0</v>
      </c>
    </row>
    <row r="103" spans="1:9" x14ac:dyDescent="0.2">
      <c r="A103" t="s">
        <v>5339</v>
      </c>
      <c r="B103" t="s">
        <v>5340</v>
      </c>
      <c r="C103" s="2">
        <v>329</v>
      </c>
      <c r="D103" s="2">
        <v>132</v>
      </c>
      <c r="E103" t="s">
        <v>7029</v>
      </c>
      <c r="F103" t="s">
        <v>7040</v>
      </c>
      <c r="G103" s="2">
        <f t="shared" si="2"/>
        <v>197</v>
      </c>
      <c r="H103" s="11">
        <f t="shared" si="3"/>
        <v>0.59878419452887544</v>
      </c>
      <c r="I103">
        <f>COUNTIF(E103,"online")</f>
        <v>0</v>
      </c>
    </row>
    <row r="104" spans="1:9" x14ac:dyDescent="0.2">
      <c r="A104" t="s">
        <v>2449</v>
      </c>
      <c r="B104" t="s">
        <v>2450</v>
      </c>
      <c r="C104" s="2">
        <v>599</v>
      </c>
      <c r="D104" s="2">
        <v>521</v>
      </c>
      <c r="E104" t="s">
        <v>7029</v>
      </c>
      <c r="F104" t="s">
        <v>7039</v>
      </c>
      <c r="G104" s="2">
        <f t="shared" si="2"/>
        <v>78</v>
      </c>
      <c r="H104" s="11">
        <f t="shared" si="3"/>
        <v>0.1302170283806344</v>
      </c>
      <c r="I104">
        <f>COUNTIF(E104,"online")</f>
        <v>0</v>
      </c>
    </row>
    <row r="105" spans="1:9" x14ac:dyDescent="0.2">
      <c r="A105" t="s">
        <v>3256</v>
      </c>
      <c r="B105" t="s">
        <v>3257</v>
      </c>
      <c r="C105" s="2">
        <v>447</v>
      </c>
      <c r="D105" s="2">
        <v>367</v>
      </c>
      <c r="E105" t="s">
        <v>7027</v>
      </c>
      <c r="F105" t="s">
        <v>7041</v>
      </c>
      <c r="G105" s="2">
        <f t="shared" si="2"/>
        <v>80</v>
      </c>
      <c r="H105" s="11">
        <f t="shared" si="3"/>
        <v>0.17897091722595079</v>
      </c>
      <c r="I105">
        <f>COUNTIF(E105,"online")</f>
        <v>0</v>
      </c>
    </row>
    <row r="106" spans="1:9" x14ac:dyDescent="0.2">
      <c r="A106" t="s">
        <v>1555</v>
      </c>
      <c r="B106" t="s">
        <v>1556</v>
      </c>
      <c r="C106" s="2">
        <v>189</v>
      </c>
      <c r="D106" s="2">
        <v>95</v>
      </c>
      <c r="E106" t="s">
        <v>6989</v>
      </c>
      <c r="F106" t="s">
        <v>7043</v>
      </c>
      <c r="G106" s="2">
        <f t="shared" si="2"/>
        <v>94</v>
      </c>
      <c r="H106" s="11">
        <f t="shared" si="3"/>
        <v>0.49735449735449733</v>
      </c>
      <c r="I106">
        <f>COUNTIF(E106,"online")</f>
        <v>1</v>
      </c>
    </row>
    <row r="107" spans="1:9" x14ac:dyDescent="0.2">
      <c r="A107" t="s">
        <v>4075</v>
      </c>
      <c r="B107" t="s">
        <v>4076</v>
      </c>
      <c r="C107" s="2">
        <v>268</v>
      </c>
      <c r="D107" s="2">
        <v>166</v>
      </c>
      <c r="E107" t="s">
        <v>7027</v>
      </c>
      <c r="F107" t="s">
        <v>7036</v>
      </c>
      <c r="G107" s="2">
        <f t="shared" si="2"/>
        <v>102</v>
      </c>
      <c r="H107" s="11">
        <f t="shared" si="3"/>
        <v>0.38059701492537312</v>
      </c>
      <c r="I107">
        <f>COUNTIF(E107,"online")</f>
        <v>0</v>
      </c>
    </row>
    <row r="108" spans="1:9" x14ac:dyDescent="0.2">
      <c r="A108" t="s">
        <v>6043</v>
      </c>
      <c r="B108" t="s">
        <v>6044</v>
      </c>
      <c r="C108" s="2">
        <v>886</v>
      </c>
      <c r="D108" s="2">
        <v>762</v>
      </c>
      <c r="E108" t="s">
        <v>7029</v>
      </c>
      <c r="F108" t="s">
        <v>7043</v>
      </c>
      <c r="G108" s="2">
        <f t="shared" si="2"/>
        <v>124</v>
      </c>
      <c r="H108" s="11">
        <f t="shared" si="3"/>
        <v>0.1399548532731377</v>
      </c>
      <c r="I108">
        <f>COUNTIF(E108,"online")</f>
        <v>0</v>
      </c>
    </row>
    <row r="109" spans="1:9" x14ac:dyDescent="0.2">
      <c r="A109" t="s">
        <v>3790</v>
      </c>
      <c r="B109" t="s">
        <v>3791</v>
      </c>
      <c r="C109" s="2">
        <v>999</v>
      </c>
      <c r="D109" s="2">
        <v>829</v>
      </c>
      <c r="E109" t="s">
        <v>7027</v>
      </c>
      <c r="F109" t="s">
        <v>7039</v>
      </c>
      <c r="G109" s="2">
        <f t="shared" si="2"/>
        <v>170</v>
      </c>
      <c r="H109" s="11">
        <f t="shared" si="3"/>
        <v>0.17017017017017017</v>
      </c>
      <c r="I109">
        <f>COUNTIF(E109,"online")</f>
        <v>0</v>
      </c>
    </row>
    <row r="110" spans="1:9" x14ac:dyDescent="0.2">
      <c r="A110" t="s">
        <v>1282</v>
      </c>
      <c r="B110" t="s">
        <v>453</v>
      </c>
      <c r="C110" s="2">
        <v>199</v>
      </c>
      <c r="D110" s="2">
        <v>90</v>
      </c>
      <c r="E110" t="s">
        <v>7029</v>
      </c>
      <c r="F110" t="s">
        <v>7040</v>
      </c>
      <c r="G110" s="2">
        <f t="shared" si="2"/>
        <v>109</v>
      </c>
      <c r="H110" s="11">
        <f t="shared" si="3"/>
        <v>0.54773869346733672</v>
      </c>
      <c r="I110">
        <f>COUNTIF(E110,"online")</f>
        <v>0</v>
      </c>
    </row>
    <row r="111" spans="1:9" x14ac:dyDescent="0.2">
      <c r="A111" t="s">
        <v>1166</v>
      </c>
      <c r="B111" t="s">
        <v>453</v>
      </c>
      <c r="C111" s="2">
        <v>199</v>
      </c>
      <c r="D111" s="2">
        <v>107</v>
      </c>
      <c r="E111" t="s">
        <v>7029</v>
      </c>
      <c r="F111" t="s">
        <v>7040</v>
      </c>
      <c r="G111" s="2">
        <f t="shared" si="2"/>
        <v>92</v>
      </c>
      <c r="H111" s="11">
        <f t="shared" si="3"/>
        <v>0.46231155778894473</v>
      </c>
      <c r="I111">
        <f>COUNTIF(E111,"online")</f>
        <v>0</v>
      </c>
    </row>
    <row r="112" spans="1:9" x14ac:dyDescent="0.2">
      <c r="A112" t="s">
        <v>1366</v>
      </c>
      <c r="B112" t="s">
        <v>453</v>
      </c>
      <c r="C112" s="2">
        <v>199</v>
      </c>
      <c r="D112" s="2">
        <v>123</v>
      </c>
      <c r="E112" t="s">
        <v>7029</v>
      </c>
      <c r="F112" t="s">
        <v>7040</v>
      </c>
      <c r="G112" s="2">
        <f t="shared" si="2"/>
        <v>76</v>
      </c>
      <c r="H112" s="11">
        <f t="shared" si="3"/>
        <v>0.38190954773869346</v>
      </c>
      <c r="I112">
        <f>COUNTIF(E112,"online")</f>
        <v>0</v>
      </c>
    </row>
    <row r="113" spans="1:9" x14ac:dyDescent="0.2">
      <c r="A113" t="s">
        <v>6525</v>
      </c>
      <c r="B113" t="s">
        <v>6526</v>
      </c>
      <c r="C113" s="2">
        <v>1334</v>
      </c>
      <c r="D113" s="2">
        <v>1107</v>
      </c>
      <c r="E113" t="s">
        <v>7029</v>
      </c>
      <c r="F113" t="s">
        <v>7042</v>
      </c>
      <c r="G113" s="2">
        <f t="shared" si="2"/>
        <v>227</v>
      </c>
      <c r="H113" s="11">
        <f t="shared" si="3"/>
        <v>0.17016491754122939</v>
      </c>
      <c r="I113">
        <f>COUNTIF(E113,"online")</f>
        <v>0</v>
      </c>
    </row>
    <row r="114" spans="1:9" x14ac:dyDescent="0.2">
      <c r="A114" t="s">
        <v>3374</v>
      </c>
      <c r="B114" t="s">
        <v>3375</v>
      </c>
      <c r="C114" s="2">
        <v>2676</v>
      </c>
      <c r="D114" s="2">
        <v>2114</v>
      </c>
      <c r="E114" t="s">
        <v>7029</v>
      </c>
      <c r="F114" t="s">
        <v>7039</v>
      </c>
      <c r="G114" s="2">
        <f t="shared" si="2"/>
        <v>562</v>
      </c>
      <c r="H114" s="11">
        <f t="shared" si="3"/>
        <v>0.2100149476831091</v>
      </c>
      <c r="I114">
        <f>COUNTIF(E114,"online")</f>
        <v>0</v>
      </c>
    </row>
    <row r="115" spans="1:9" x14ac:dyDescent="0.2">
      <c r="A115" t="s">
        <v>6374</v>
      </c>
      <c r="B115" t="s">
        <v>5811</v>
      </c>
      <c r="C115" s="2">
        <v>549</v>
      </c>
      <c r="D115" s="2">
        <v>439</v>
      </c>
      <c r="E115" t="s">
        <v>7027</v>
      </c>
      <c r="F115" t="s">
        <v>7041</v>
      </c>
      <c r="G115" s="2">
        <f t="shared" si="2"/>
        <v>110</v>
      </c>
      <c r="H115" s="11">
        <f t="shared" si="3"/>
        <v>0.20036429872495445</v>
      </c>
      <c r="I115">
        <f>COUNTIF(E115,"online")</f>
        <v>0</v>
      </c>
    </row>
    <row r="116" spans="1:9" x14ac:dyDescent="0.2">
      <c r="A116" t="s">
        <v>5940</v>
      </c>
      <c r="B116" t="s">
        <v>5941</v>
      </c>
      <c r="C116" s="2">
        <v>627</v>
      </c>
      <c r="D116" s="2">
        <v>589</v>
      </c>
      <c r="E116" t="s">
        <v>7027</v>
      </c>
      <c r="F116" t="s">
        <v>7041</v>
      </c>
      <c r="G116" s="2">
        <f t="shared" si="2"/>
        <v>38</v>
      </c>
      <c r="H116" s="11">
        <f t="shared" si="3"/>
        <v>6.0606060606060608E-2</v>
      </c>
      <c r="I116">
        <f>COUNTIF(E116,"online")</f>
        <v>0</v>
      </c>
    </row>
    <row r="117" spans="1:9" x14ac:dyDescent="0.2">
      <c r="A117" t="s">
        <v>2598</v>
      </c>
      <c r="B117" t="s">
        <v>2599</v>
      </c>
      <c r="C117" s="2">
        <v>856</v>
      </c>
      <c r="D117" s="2">
        <v>531</v>
      </c>
      <c r="E117" t="s">
        <v>7029</v>
      </c>
      <c r="F117" t="s">
        <v>7040</v>
      </c>
      <c r="G117" s="2">
        <f t="shared" si="2"/>
        <v>325</v>
      </c>
      <c r="H117" s="11">
        <f t="shared" si="3"/>
        <v>0.37967289719626168</v>
      </c>
      <c r="I117">
        <f>COUNTIF(E117,"online")</f>
        <v>0</v>
      </c>
    </row>
    <row r="118" spans="1:9" x14ac:dyDescent="0.2">
      <c r="A118" t="s">
        <v>6260</v>
      </c>
      <c r="B118" t="s">
        <v>6261</v>
      </c>
      <c r="C118" s="2">
        <v>239</v>
      </c>
      <c r="D118" s="2">
        <v>136</v>
      </c>
      <c r="E118" t="s">
        <v>7027</v>
      </c>
      <c r="F118" t="s">
        <v>7040</v>
      </c>
      <c r="G118" s="2">
        <f t="shared" si="2"/>
        <v>103</v>
      </c>
      <c r="H118" s="11">
        <f t="shared" si="3"/>
        <v>0.43096234309623432</v>
      </c>
      <c r="I118">
        <f>COUNTIF(E118,"online")</f>
        <v>0</v>
      </c>
    </row>
    <row r="119" spans="1:9" x14ac:dyDescent="0.2">
      <c r="A119" t="s">
        <v>4094</v>
      </c>
      <c r="B119" t="s">
        <v>2848</v>
      </c>
      <c r="C119" s="2">
        <v>189</v>
      </c>
      <c r="D119" s="2">
        <v>132</v>
      </c>
      <c r="E119" t="s">
        <v>6989</v>
      </c>
      <c r="F119" t="s">
        <v>7044</v>
      </c>
      <c r="G119" s="2">
        <f t="shared" si="2"/>
        <v>57</v>
      </c>
      <c r="H119" s="11">
        <f t="shared" si="3"/>
        <v>0.30158730158730157</v>
      </c>
      <c r="I119">
        <f>COUNTIF(E119,"online")</f>
        <v>1</v>
      </c>
    </row>
    <row r="120" spans="1:9" x14ac:dyDescent="0.2">
      <c r="A120" t="s">
        <v>2132</v>
      </c>
      <c r="B120" t="s">
        <v>2133</v>
      </c>
      <c r="C120" s="2">
        <v>2238</v>
      </c>
      <c r="D120" s="2">
        <v>1656</v>
      </c>
      <c r="E120" t="s">
        <v>7029</v>
      </c>
      <c r="F120" t="s">
        <v>7042</v>
      </c>
      <c r="G120" s="2">
        <f t="shared" si="2"/>
        <v>582</v>
      </c>
      <c r="H120" s="11">
        <f t="shared" si="3"/>
        <v>0.26005361930294907</v>
      </c>
      <c r="I120">
        <f>COUNTIF(E120,"online")</f>
        <v>0</v>
      </c>
    </row>
    <row r="121" spans="1:9" x14ac:dyDescent="0.2">
      <c r="A121" t="s">
        <v>5420</v>
      </c>
      <c r="B121" t="s">
        <v>5421</v>
      </c>
      <c r="C121" s="2">
        <v>797</v>
      </c>
      <c r="D121" s="2">
        <v>614</v>
      </c>
      <c r="E121" t="s">
        <v>7029</v>
      </c>
      <c r="F121" t="s">
        <v>7045</v>
      </c>
      <c r="G121" s="2">
        <f t="shared" si="2"/>
        <v>183</v>
      </c>
      <c r="H121" s="11">
        <f t="shared" si="3"/>
        <v>0.22961104140526975</v>
      </c>
      <c r="I121">
        <f>COUNTIF(E121,"online")</f>
        <v>0</v>
      </c>
    </row>
    <row r="122" spans="1:9" x14ac:dyDescent="0.2">
      <c r="A122" t="s">
        <v>3539</v>
      </c>
      <c r="B122" t="s">
        <v>2216</v>
      </c>
      <c r="C122" s="2">
        <v>357</v>
      </c>
      <c r="D122" s="2">
        <v>186</v>
      </c>
      <c r="E122" t="s">
        <v>6989</v>
      </c>
      <c r="F122" t="s">
        <v>7043</v>
      </c>
      <c r="G122" s="2">
        <f t="shared" si="2"/>
        <v>171</v>
      </c>
      <c r="H122" s="11">
        <f t="shared" si="3"/>
        <v>0.47899159663865548</v>
      </c>
      <c r="I122">
        <f>COUNTIF(E122,"online")</f>
        <v>1</v>
      </c>
    </row>
    <row r="123" spans="1:9" x14ac:dyDescent="0.2">
      <c r="A123" t="s">
        <v>3466</v>
      </c>
      <c r="B123" t="s">
        <v>3467</v>
      </c>
      <c r="C123" s="2">
        <v>447</v>
      </c>
      <c r="D123" s="2">
        <v>340</v>
      </c>
      <c r="E123" t="s">
        <v>7029</v>
      </c>
      <c r="F123" t="s">
        <v>7042</v>
      </c>
      <c r="G123" s="2">
        <f t="shared" si="2"/>
        <v>107</v>
      </c>
      <c r="H123" s="11">
        <f t="shared" si="3"/>
        <v>0.23937360178970918</v>
      </c>
      <c r="I123">
        <f>COUNTIF(E123,"online")</f>
        <v>0</v>
      </c>
    </row>
    <row r="124" spans="1:9" x14ac:dyDescent="0.2">
      <c r="A124" t="s">
        <v>3696</v>
      </c>
      <c r="B124" t="s">
        <v>2919</v>
      </c>
      <c r="C124" s="2">
        <v>268</v>
      </c>
      <c r="D124" s="2">
        <v>198</v>
      </c>
      <c r="E124" t="s">
        <v>7027</v>
      </c>
      <c r="F124" t="s">
        <v>7043</v>
      </c>
      <c r="G124" s="2">
        <f t="shared" si="2"/>
        <v>70</v>
      </c>
      <c r="H124" s="11">
        <f t="shared" si="3"/>
        <v>0.26119402985074625</v>
      </c>
      <c r="I124">
        <f>COUNTIF(E124,"online")</f>
        <v>0</v>
      </c>
    </row>
    <row r="125" spans="1:9" x14ac:dyDescent="0.2">
      <c r="A125" t="s">
        <v>5180</v>
      </c>
      <c r="B125" t="s">
        <v>1257</v>
      </c>
      <c r="C125" s="2">
        <v>569</v>
      </c>
      <c r="D125" s="2">
        <v>478</v>
      </c>
      <c r="E125" t="s">
        <v>7027</v>
      </c>
      <c r="F125" t="s">
        <v>7037</v>
      </c>
      <c r="G125" s="2">
        <f t="shared" si="2"/>
        <v>91</v>
      </c>
      <c r="H125" s="11">
        <f t="shared" si="3"/>
        <v>0.15992970123022848</v>
      </c>
      <c r="I125">
        <f>COUNTIF(E125,"online")</f>
        <v>0</v>
      </c>
    </row>
    <row r="126" spans="1:9" x14ac:dyDescent="0.2">
      <c r="A126" t="s">
        <v>4378</v>
      </c>
      <c r="B126" t="s">
        <v>2216</v>
      </c>
      <c r="C126" s="2">
        <v>129</v>
      </c>
      <c r="D126" s="2">
        <v>103</v>
      </c>
      <c r="E126" t="s">
        <v>7027</v>
      </c>
      <c r="F126" t="s">
        <v>7037</v>
      </c>
      <c r="G126" s="2">
        <f t="shared" si="2"/>
        <v>26</v>
      </c>
      <c r="H126" s="11">
        <f t="shared" si="3"/>
        <v>0.20155038759689922</v>
      </c>
      <c r="I126">
        <f>COUNTIF(E126,"online")</f>
        <v>0</v>
      </c>
    </row>
    <row r="127" spans="1:9" x14ac:dyDescent="0.2">
      <c r="A127" t="s">
        <v>3999</v>
      </c>
      <c r="B127" t="s">
        <v>2909</v>
      </c>
      <c r="C127" s="2">
        <v>45</v>
      </c>
      <c r="D127" s="2">
        <v>32</v>
      </c>
      <c r="E127" t="s">
        <v>6989</v>
      </c>
      <c r="F127" t="s">
        <v>7036</v>
      </c>
      <c r="G127" s="2">
        <f t="shared" si="2"/>
        <v>13</v>
      </c>
      <c r="H127" s="11">
        <f t="shared" si="3"/>
        <v>0.28888888888888886</v>
      </c>
      <c r="I127">
        <f>COUNTIF(E127,"online")</f>
        <v>1</v>
      </c>
    </row>
    <row r="128" spans="1:9" x14ac:dyDescent="0.2">
      <c r="A128" t="s">
        <v>6453</v>
      </c>
      <c r="B128" t="s">
        <v>6454</v>
      </c>
      <c r="C128" s="2">
        <v>319</v>
      </c>
      <c r="D128" s="2">
        <v>262</v>
      </c>
      <c r="E128" t="s">
        <v>7027</v>
      </c>
      <c r="F128" t="s">
        <v>7037</v>
      </c>
      <c r="G128" s="2">
        <f t="shared" si="2"/>
        <v>57</v>
      </c>
      <c r="H128" s="11">
        <f t="shared" si="3"/>
        <v>0.17868338557993729</v>
      </c>
      <c r="I128">
        <f>COUNTIF(E128,"online")</f>
        <v>0</v>
      </c>
    </row>
    <row r="129" spans="1:9" x14ac:dyDescent="0.2">
      <c r="A129" t="s">
        <v>4209</v>
      </c>
      <c r="B129" t="s">
        <v>4210</v>
      </c>
      <c r="C129" s="2">
        <v>886</v>
      </c>
      <c r="D129" s="2">
        <v>576</v>
      </c>
      <c r="E129" t="s">
        <v>7029</v>
      </c>
      <c r="F129" t="s">
        <v>7041</v>
      </c>
      <c r="G129" s="2">
        <f t="shared" si="2"/>
        <v>310</v>
      </c>
      <c r="H129" s="11">
        <f t="shared" si="3"/>
        <v>0.34988713318284426</v>
      </c>
      <c r="I129">
        <f>COUNTIF(E129,"online")</f>
        <v>0</v>
      </c>
    </row>
    <row r="130" spans="1:9" x14ac:dyDescent="0.2">
      <c r="A130" t="s">
        <v>5113</v>
      </c>
      <c r="B130" t="s">
        <v>5114</v>
      </c>
      <c r="C130" s="2">
        <v>295</v>
      </c>
      <c r="D130" s="2">
        <v>174</v>
      </c>
      <c r="E130" t="s">
        <v>7027</v>
      </c>
      <c r="F130" t="s">
        <v>7036</v>
      </c>
      <c r="G130" s="2">
        <f t="shared" ref="G130:G193" si="4">C130-D130</f>
        <v>121</v>
      </c>
      <c r="H130" s="11">
        <f t="shared" ref="H130:H193" si="5">((C130-D130)/C130)</f>
        <v>0.4101694915254237</v>
      </c>
      <c r="I130">
        <f>COUNTIF(E130,"online")</f>
        <v>0</v>
      </c>
    </row>
    <row r="131" spans="1:9" x14ac:dyDescent="0.2">
      <c r="A131" t="s">
        <v>1613</v>
      </c>
      <c r="B131" t="s">
        <v>1614</v>
      </c>
      <c r="C131" s="2">
        <v>159</v>
      </c>
      <c r="D131" s="2">
        <v>91</v>
      </c>
      <c r="E131" t="s">
        <v>6989</v>
      </c>
      <c r="F131" t="s">
        <v>7039</v>
      </c>
      <c r="G131" s="2">
        <f t="shared" si="4"/>
        <v>68</v>
      </c>
      <c r="H131" s="11">
        <f t="shared" si="5"/>
        <v>0.42767295597484278</v>
      </c>
      <c r="I131">
        <f>COUNTIF(E131,"online")</f>
        <v>1</v>
      </c>
    </row>
    <row r="132" spans="1:9" x14ac:dyDescent="0.2">
      <c r="A132" t="s">
        <v>6224</v>
      </c>
      <c r="B132" t="s">
        <v>6225</v>
      </c>
      <c r="C132" s="2">
        <v>295</v>
      </c>
      <c r="D132" s="2">
        <v>207</v>
      </c>
      <c r="E132" t="s">
        <v>7027</v>
      </c>
      <c r="F132" t="s">
        <v>7037</v>
      </c>
      <c r="G132" s="2">
        <f t="shared" si="4"/>
        <v>88</v>
      </c>
      <c r="H132" s="11">
        <f t="shared" si="5"/>
        <v>0.29830508474576273</v>
      </c>
      <c r="I132">
        <f>COUNTIF(E132,"online")</f>
        <v>0</v>
      </c>
    </row>
    <row r="133" spans="1:9" x14ac:dyDescent="0.2">
      <c r="A133" t="s">
        <v>4697</v>
      </c>
      <c r="B133" t="s">
        <v>4698</v>
      </c>
      <c r="C133" s="2">
        <v>268</v>
      </c>
      <c r="D133" s="2">
        <v>193</v>
      </c>
      <c r="E133" t="s">
        <v>7027</v>
      </c>
      <c r="F133" t="s">
        <v>7039</v>
      </c>
      <c r="G133" s="2">
        <f t="shared" si="4"/>
        <v>75</v>
      </c>
      <c r="H133" s="11">
        <f t="shared" si="5"/>
        <v>0.27985074626865669</v>
      </c>
      <c r="I133">
        <f>COUNTIF(E133,"online")</f>
        <v>0</v>
      </c>
    </row>
    <row r="134" spans="1:9" x14ac:dyDescent="0.2">
      <c r="A134" t="s">
        <v>6196</v>
      </c>
      <c r="B134" t="s">
        <v>6197</v>
      </c>
      <c r="C134" s="2">
        <v>402</v>
      </c>
      <c r="D134" s="2">
        <v>310</v>
      </c>
      <c r="E134" t="s">
        <v>7027</v>
      </c>
      <c r="F134" t="s">
        <v>7036</v>
      </c>
      <c r="G134" s="2">
        <f t="shared" si="4"/>
        <v>92</v>
      </c>
      <c r="H134" s="11">
        <f t="shared" si="5"/>
        <v>0.22885572139303484</v>
      </c>
      <c r="I134">
        <f>COUNTIF(E134,"online")</f>
        <v>0</v>
      </c>
    </row>
    <row r="135" spans="1:9" x14ac:dyDescent="0.2">
      <c r="A135" t="s">
        <v>4340</v>
      </c>
      <c r="B135" t="s">
        <v>4341</v>
      </c>
      <c r="C135" s="2">
        <v>591</v>
      </c>
      <c r="D135" s="2">
        <v>467</v>
      </c>
      <c r="E135" t="s">
        <v>7029</v>
      </c>
      <c r="F135" t="s">
        <v>7045</v>
      </c>
      <c r="G135" s="2">
        <f t="shared" si="4"/>
        <v>124</v>
      </c>
      <c r="H135" s="11">
        <f t="shared" si="5"/>
        <v>0.20981387478849409</v>
      </c>
      <c r="I135">
        <f>COUNTIF(E135,"online")</f>
        <v>0</v>
      </c>
    </row>
    <row r="136" spans="1:9" x14ac:dyDescent="0.2">
      <c r="A136" t="s">
        <v>313</v>
      </c>
      <c r="B136" t="s">
        <v>161</v>
      </c>
      <c r="C136" s="2">
        <v>289</v>
      </c>
      <c r="D136" s="2">
        <v>116</v>
      </c>
      <c r="E136" t="s">
        <v>6989</v>
      </c>
      <c r="F136" t="s">
        <v>7038</v>
      </c>
      <c r="G136" s="2">
        <f t="shared" si="4"/>
        <v>173</v>
      </c>
      <c r="H136" s="11">
        <f t="shared" si="5"/>
        <v>0.59861591695501726</v>
      </c>
      <c r="I136">
        <f>COUNTIF(E136,"online")</f>
        <v>1</v>
      </c>
    </row>
    <row r="137" spans="1:9" x14ac:dyDescent="0.2">
      <c r="A137" t="s">
        <v>313</v>
      </c>
      <c r="B137" t="s">
        <v>161</v>
      </c>
      <c r="C137" s="2">
        <v>319</v>
      </c>
      <c r="D137" s="2">
        <v>223</v>
      </c>
      <c r="E137" t="s">
        <v>7029</v>
      </c>
      <c r="F137" t="s">
        <v>7038</v>
      </c>
      <c r="G137" s="2">
        <f t="shared" si="4"/>
        <v>96</v>
      </c>
      <c r="H137" s="11">
        <f t="shared" si="5"/>
        <v>0.30094043887147337</v>
      </c>
      <c r="I137">
        <f>COUNTIF(E137,"online")</f>
        <v>0</v>
      </c>
    </row>
    <row r="138" spans="1:9" x14ac:dyDescent="0.2">
      <c r="A138" t="s">
        <v>689</v>
      </c>
      <c r="B138" t="s">
        <v>161</v>
      </c>
      <c r="C138" s="2">
        <v>289</v>
      </c>
      <c r="D138" s="2">
        <v>153</v>
      </c>
      <c r="E138" t="s">
        <v>6989</v>
      </c>
      <c r="F138" t="s">
        <v>7038</v>
      </c>
      <c r="G138" s="2">
        <f t="shared" si="4"/>
        <v>136</v>
      </c>
      <c r="H138" s="11">
        <f t="shared" si="5"/>
        <v>0.47058823529411764</v>
      </c>
      <c r="I138">
        <f>COUNTIF(E138,"online")</f>
        <v>1</v>
      </c>
    </row>
    <row r="139" spans="1:9" x14ac:dyDescent="0.2">
      <c r="A139" t="s">
        <v>160</v>
      </c>
      <c r="B139" t="s">
        <v>161</v>
      </c>
      <c r="C139" s="2">
        <v>99</v>
      </c>
      <c r="D139" s="2">
        <v>42</v>
      </c>
      <c r="E139" t="s">
        <v>7029</v>
      </c>
      <c r="F139" t="s">
        <v>7038</v>
      </c>
      <c r="G139" s="2">
        <f t="shared" si="4"/>
        <v>57</v>
      </c>
      <c r="H139" s="11">
        <f t="shared" si="5"/>
        <v>0.5757575757575758</v>
      </c>
      <c r="I139">
        <f>COUNTIF(E139,"online")</f>
        <v>0</v>
      </c>
    </row>
    <row r="140" spans="1:9" x14ac:dyDescent="0.2">
      <c r="A140" t="s">
        <v>160</v>
      </c>
      <c r="B140" t="s">
        <v>161</v>
      </c>
      <c r="C140" s="2">
        <v>289</v>
      </c>
      <c r="D140" s="2">
        <v>118</v>
      </c>
      <c r="E140" t="s">
        <v>6989</v>
      </c>
      <c r="F140" t="s">
        <v>7038</v>
      </c>
      <c r="G140" s="2">
        <f t="shared" si="4"/>
        <v>171</v>
      </c>
      <c r="H140" s="11">
        <f t="shared" si="5"/>
        <v>0.59169550173010377</v>
      </c>
      <c r="I140">
        <f>COUNTIF(E140,"online")</f>
        <v>1</v>
      </c>
    </row>
    <row r="141" spans="1:9" x14ac:dyDescent="0.2">
      <c r="A141" t="s">
        <v>3264</v>
      </c>
      <c r="B141" t="s">
        <v>3265</v>
      </c>
      <c r="C141" s="2">
        <v>581</v>
      </c>
      <c r="D141" s="2">
        <v>622</v>
      </c>
      <c r="E141" t="s">
        <v>7027</v>
      </c>
      <c r="F141" t="s">
        <v>7039</v>
      </c>
      <c r="G141" s="2">
        <f t="shared" si="4"/>
        <v>-41</v>
      </c>
      <c r="H141" s="11">
        <f t="shared" si="5"/>
        <v>-7.0567986230636828E-2</v>
      </c>
      <c r="I141">
        <f>COUNTIF(E141,"online")</f>
        <v>0</v>
      </c>
    </row>
    <row r="142" spans="1:9" x14ac:dyDescent="0.2">
      <c r="A142" t="s">
        <v>1759</v>
      </c>
      <c r="B142" t="s">
        <v>1760</v>
      </c>
      <c r="C142" s="2">
        <v>239</v>
      </c>
      <c r="D142" s="2">
        <v>151</v>
      </c>
      <c r="E142" t="s">
        <v>7027</v>
      </c>
      <c r="F142" t="s">
        <v>7039</v>
      </c>
      <c r="G142" s="2">
        <f t="shared" si="4"/>
        <v>88</v>
      </c>
      <c r="H142" s="11">
        <f t="shared" si="5"/>
        <v>0.3682008368200837</v>
      </c>
      <c r="I142">
        <f>COUNTIF(E142,"online")</f>
        <v>0</v>
      </c>
    </row>
    <row r="143" spans="1:9" x14ac:dyDescent="0.2">
      <c r="A143" t="s">
        <v>4174</v>
      </c>
      <c r="B143" t="s">
        <v>4175</v>
      </c>
      <c r="C143" s="2">
        <v>312</v>
      </c>
      <c r="D143" s="2">
        <v>243</v>
      </c>
      <c r="E143" t="s">
        <v>7029</v>
      </c>
      <c r="F143" t="s">
        <v>7045</v>
      </c>
      <c r="G143" s="2">
        <f t="shared" si="4"/>
        <v>69</v>
      </c>
      <c r="H143" s="11">
        <f t="shared" si="5"/>
        <v>0.22115384615384615</v>
      </c>
      <c r="I143">
        <f>COUNTIF(E143,"online")</f>
        <v>0</v>
      </c>
    </row>
    <row r="144" spans="1:9" x14ac:dyDescent="0.2">
      <c r="A144" t="s">
        <v>4631</v>
      </c>
      <c r="B144" t="s">
        <v>4632</v>
      </c>
      <c r="C144" s="2">
        <v>634</v>
      </c>
      <c r="D144" s="2">
        <v>482</v>
      </c>
      <c r="E144" t="s">
        <v>7029</v>
      </c>
      <c r="F144" t="s">
        <v>7043</v>
      </c>
      <c r="G144" s="2">
        <f t="shared" si="4"/>
        <v>152</v>
      </c>
      <c r="H144" s="11">
        <f t="shared" si="5"/>
        <v>0.23974763406940064</v>
      </c>
      <c r="I144">
        <f>COUNTIF(E144,"online")</f>
        <v>0</v>
      </c>
    </row>
    <row r="145" spans="1:9" x14ac:dyDescent="0.2">
      <c r="A145" t="s">
        <v>3254</v>
      </c>
      <c r="B145" t="s">
        <v>3255</v>
      </c>
      <c r="C145" s="2">
        <v>319</v>
      </c>
      <c r="D145" s="2">
        <v>160</v>
      </c>
      <c r="E145" t="s">
        <v>6989</v>
      </c>
      <c r="F145" t="s">
        <v>7040</v>
      </c>
      <c r="G145" s="2">
        <f t="shared" si="4"/>
        <v>159</v>
      </c>
      <c r="H145" s="11">
        <f t="shared" si="5"/>
        <v>0.49843260188087773</v>
      </c>
      <c r="I145">
        <f>COUNTIF(E145,"online")</f>
        <v>1</v>
      </c>
    </row>
    <row r="146" spans="1:9" x14ac:dyDescent="0.2">
      <c r="A146" t="s">
        <v>4326</v>
      </c>
      <c r="B146" t="s">
        <v>4327</v>
      </c>
      <c r="C146" s="2">
        <v>139</v>
      </c>
      <c r="D146" s="2">
        <v>64</v>
      </c>
      <c r="E146" t="s">
        <v>7029</v>
      </c>
      <c r="F146" t="s">
        <v>7037</v>
      </c>
      <c r="G146" s="2">
        <f t="shared" si="4"/>
        <v>75</v>
      </c>
      <c r="H146" s="11">
        <f t="shared" si="5"/>
        <v>0.53956834532374098</v>
      </c>
      <c r="I146">
        <f>COUNTIF(E146,"online")</f>
        <v>0</v>
      </c>
    </row>
    <row r="147" spans="1:9" x14ac:dyDescent="0.2">
      <c r="A147" t="s">
        <v>29</v>
      </c>
      <c r="B147" t="s">
        <v>30</v>
      </c>
      <c r="C147" s="2">
        <v>319</v>
      </c>
      <c r="D147" s="2">
        <v>147</v>
      </c>
      <c r="E147" t="s">
        <v>7027</v>
      </c>
      <c r="F147" t="s">
        <v>7038</v>
      </c>
      <c r="G147" s="2">
        <f t="shared" si="4"/>
        <v>172</v>
      </c>
      <c r="H147" s="11">
        <f t="shared" si="5"/>
        <v>0.53918495297805646</v>
      </c>
      <c r="I147">
        <f>COUNTIF(E147,"online")</f>
        <v>0</v>
      </c>
    </row>
    <row r="148" spans="1:9" x14ac:dyDescent="0.2">
      <c r="A148" t="s">
        <v>4260</v>
      </c>
      <c r="B148" t="s">
        <v>4261</v>
      </c>
      <c r="C148" s="2">
        <v>369</v>
      </c>
      <c r="D148" s="2">
        <v>292</v>
      </c>
      <c r="E148" t="s">
        <v>7029</v>
      </c>
      <c r="F148" t="s">
        <v>7042</v>
      </c>
      <c r="G148" s="2">
        <f t="shared" si="4"/>
        <v>77</v>
      </c>
      <c r="H148" s="11">
        <f t="shared" si="5"/>
        <v>0.20867208672086721</v>
      </c>
      <c r="I148">
        <f>COUNTIF(E148,"online")</f>
        <v>0</v>
      </c>
    </row>
    <row r="149" spans="1:9" x14ac:dyDescent="0.2">
      <c r="A149" t="s">
        <v>5968</v>
      </c>
      <c r="B149" t="s">
        <v>5969</v>
      </c>
      <c r="C149" s="2">
        <v>990</v>
      </c>
      <c r="D149" s="2">
        <v>663</v>
      </c>
      <c r="E149" t="s">
        <v>7027</v>
      </c>
      <c r="F149" t="s">
        <v>7042</v>
      </c>
      <c r="G149" s="2">
        <f t="shared" si="4"/>
        <v>327</v>
      </c>
      <c r="H149" s="11">
        <f t="shared" si="5"/>
        <v>0.33030303030303032</v>
      </c>
      <c r="I149">
        <f>COUNTIF(E149,"online")</f>
        <v>0</v>
      </c>
    </row>
    <row r="150" spans="1:9" x14ac:dyDescent="0.2">
      <c r="A150" t="s">
        <v>1974</v>
      </c>
      <c r="B150" t="s">
        <v>1975</v>
      </c>
      <c r="C150" s="2">
        <v>357</v>
      </c>
      <c r="D150" s="2">
        <v>150</v>
      </c>
      <c r="E150" t="s">
        <v>7027</v>
      </c>
      <c r="F150" t="s">
        <v>7038</v>
      </c>
      <c r="G150" s="2">
        <f t="shared" si="4"/>
        <v>207</v>
      </c>
      <c r="H150" s="11">
        <f t="shared" si="5"/>
        <v>0.57983193277310929</v>
      </c>
      <c r="I150">
        <f>COUNTIF(E150,"online")</f>
        <v>0</v>
      </c>
    </row>
    <row r="151" spans="1:9" x14ac:dyDescent="0.2">
      <c r="A151" t="s">
        <v>4790</v>
      </c>
      <c r="B151" t="s">
        <v>2216</v>
      </c>
      <c r="C151" s="2">
        <v>239</v>
      </c>
      <c r="D151" s="2">
        <v>127</v>
      </c>
      <c r="E151" t="s">
        <v>7027</v>
      </c>
      <c r="F151" t="s">
        <v>7040</v>
      </c>
      <c r="G151" s="2">
        <f t="shared" si="4"/>
        <v>112</v>
      </c>
      <c r="H151" s="11">
        <f t="shared" si="5"/>
        <v>0.46861924686192469</v>
      </c>
      <c r="I151">
        <f>COUNTIF(E151,"online")</f>
        <v>0</v>
      </c>
    </row>
    <row r="152" spans="1:9" x14ac:dyDescent="0.2">
      <c r="A152" t="s">
        <v>4612</v>
      </c>
      <c r="B152" t="s">
        <v>2272</v>
      </c>
      <c r="C152" s="2">
        <v>232</v>
      </c>
      <c r="D152" s="2">
        <v>102</v>
      </c>
      <c r="E152" t="s">
        <v>7027</v>
      </c>
      <c r="F152" t="s">
        <v>7040</v>
      </c>
      <c r="G152" s="2">
        <f t="shared" si="4"/>
        <v>130</v>
      </c>
      <c r="H152" s="11">
        <f t="shared" si="5"/>
        <v>0.56034482758620685</v>
      </c>
      <c r="I152">
        <f>COUNTIF(E152,"online")</f>
        <v>0</v>
      </c>
    </row>
    <row r="153" spans="1:9" x14ac:dyDescent="0.2">
      <c r="A153" t="s">
        <v>5377</v>
      </c>
      <c r="B153" t="s">
        <v>5378</v>
      </c>
      <c r="C153" s="2">
        <v>751</v>
      </c>
      <c r="D153" s="2">
        <v>556</v>
      </c>
      <c r="E153" t="s">
        <v>7027</v>
      </c>
      <c r="F153" t="s">
        <v>7043</v>
      </c>
      <c r="G153" s="2">
        <f t="shared" si="4"/>
        <v>195</v>
      </c>
      <c r="H153" s="11">
        <f t="shared" si="5"/>
        <v>0.2596537949400799</v>
      </c>
      <c r="I153">
        <f>COUNTIF(E153,"online")</f>
        <v>0</v>
      </c>
    </row>
    <row r="154" spans="1:9" x14ac:dyDescent="0.2">
      <c r="A154" t="s">
        <v>3933</v>
      </c>
      <c r="B154" t="s">
        <v>2867</v>
      </c>
      <c r="C154" s="2">
        <v>325</v>
      </c>
      <c r="D154" s="2">
        <v>247</v>
      </c>
      <c r="E154" t="s">
        <v>7027</v>
      </c>
      <c r="F154" t="s">
        <v>7039</v>
      </c>
      <c r="G154" s="2">
        <f t="shared" si="4"/>
        <v>78</v>
      </c>
      <c r="H154" s="11">
        <f t="shared" si="5"/>
        <v>0.24</v>
      </c>
      <c r="I154">
        <f>COUNTIF(E154,"online")</f>
        <v>0</v>
      </c>
    </row>
    <row r="155" spans="1:9" x14ac:dyDescent="0.2">
      <c r="A155" t="s">
        <v>6455</v>
      </c>
      <c r="B155" t="s">
        <v>6456</v>
      </c>
      <c r="C155" s="2">
        <v>825</v>
      </c>
      <c r="D155" s="2">
        <v>635</v>
      </c>
      <c r="E155" t="s">
        <v>7029</v>
      </c>
      <c r="F155" t="s">
        <v>7041</v>
      </c>
      <c r="G155" s="2">
        <f t="shared" si="4"/>
        <v>190</v>
      </c>
      <c r="H155" s="11">
        <f t="shared" si="5"/>
        <v>0.23030303030303031</v>
      </c>
      <c r="I155">
        <f>COUNTIF(E155,"online")</f>
        <v>0</v>
      </c>
    </row>
    <row r="156" spans="1:9" x14ac:dyDescent="0.2">
      <c r="A156" t="s">
        <v>5176</v>
      </c>
      <c r="B156" t="s">
        <v>5177</v>
      </c>
      <c r="C156" s="2">
        <v>289</v>
      </c>
      <c r="D156" s="2">
        <v>142</v>
      </c>
      <c r="E156" t="s">
        <v>7027</v>
      </c>
      <c r="F156" t="s">
        <v>7039</v>
      </c>
      <c r="G156" s="2">
        <f t="shared" si="4"/>
        <v>147</v>
      </c>
      <c r="H156" s="11">
        <f t="shared" si="5"/>
        <v>0.50865051903114189</v>
      </c>
      <c r="I156">
        <f>COUNTIF(E156,"online")</f>
        <v>0</v>
      </c>
    </row>
    <row r="157" spans="1:9" x14ac:dyDescent="0.2">
      <c r="A157" t="s">
        <v>2510</v>
      </c>
      <c r="B157" t="s">
        <v>2511</v>
      </c>
      <c r="C157" s="2">
        <v>591</v>
      </c>
      <c r="D157" s="2">
        <v>496</v>
      </c>
      <c r="E157" t="s">
        <v>7029</v>
      </c>
      <c r="F157" t="s">
        <v>7037</v>
      </c>
      <c r="G157" s="2">
        <f t="shared" si="4"/>
        <v>95</v>
      </c>
      <c r="H157" s="11">
        <f t="shared" si="5"/>
        <v>0.16074450084602368</v>
      </c>
      <c r="I157">
        <f>COUNTIF(E157,"online")</f>
        <v>0</v>
      </c>
    </row>
    <row r="158" spans="1:9" x14ac:dyDescent="0.2">
      <c r="A158" t="s">
        <v>5157</v>
      </c>
      <c r="B158" t="s">
        <v>5158</v>
      </c>
      <c r="C158" s="2">
        <v>250</v>
      </c>
      <c r="D158" s="2">
        <v>168</v>
      </c>
      <c r="E158" t="s">
        <v>7027</v>
      </c>
      <c r="F158" t="s">
        <v>7036</v>
      </c>
      <c r="G158" s="2">
        <f t="shared" si="4"/>
        <v>82</v>
      </c>
      <c r="H158" s="11">
        <f t="shared" si="5"/>
        <v>0.32800000000000001</v>
      </c>
      <c r="I158">
        <f>COUNTIF(E158,"online")</f>
        <v>0</v>
      </c>
    </row>
    <row r="159" spans="1:9" x14ac:dyDescent="0.2">
      <c r="A159" t="s">
        <v>3360</v>
      </c>
      <c r="B159" t="s">
        <v>2080</v>
      </c>
      <c r="C159" s="2">
        <v>268</v>
      </c>
      <c r="D159" s="2">
        <v>126</v>
      </c>
      <c r="E159" t="s">
        <v>7027</v>
      </c>
      <c r="F159" t="s">
        <v>7038</v>
      </c>
      <c r="G159" s="2">
        <f t="shared" si="4"/>
        <v>142</v>
      </c>
      <c r="H159" s="11">
        <f t="shared" si="5"/>
        <v>0.52985074626865669</v>
      </c>
      <c r="I159">
        <f>COUNTIF(E159,"online")</f>
        <v>0</v>
      </c>
    </row>
    <row r="160" spans="1:9" x14ac:dyDescent="0.2">
      <c r="A160" t="s">
        <v>4379</v>
      </c>
      <c r="B160" t="s">
        <v>4380</v>
      </c>
      <c r="C160" s="2">
        <v>266</v>
      </c>
      <c r="D160" s="2">
        <v>74</v>
      </c>
      <c r="E160" t="s">
        <v>7027</v>
      </c>
      <c r="F160" t="s">
        <v>7040</v>
      </c>
      <c r="G160" s="2">
        <f t="shared" si="4"/>
        <v>192</v>
      </c>
      <c r="H160" s="11">
        <f t="shared" si="5"/>
        <v>0.72180451127819545</v>
      </c>
      <c r="I160">
        <f>COUNTIF(E160,"online")</f>
        <v>0</v>
      </c>
    </row>
    <row r="161" spans="1:9" x14ac:dyDescent="0.2">
      <c r="A161" t="s">
        <v>2987</v>
      </c>
      <c r="B161" t="s">
        <v>2988</v>
      </c>
      <c r="C161" s="2">
        <v>449</v>
      </c>
      <c r="D161" s="2">
        <v>314</v>
      </c>
      <c r="E161" t="s">
        <v>7027</v>
      </c>
      <c r="F161" t="s">
        <v>7037</v>
      </c>
      <c r="G161" s="2">
        <f t="shared" si="4"/>
        <v>135</v>
      </c>
      <c r="H161" s="11">
        <f t="shared" si="5"/>
        <v>0.30066815144766146</v>
      </c>
      <c r="I161">
        <f>COUNTIF(E161,"online")</f>
        <v>0</v>
      </c>
    </row>
    <row r="162" spans="1:9" x14ac:dyDescent="0.2">
      <c r="A162" t="s">
        <v>6321</v>
      </c>
      <c r="B162" t="s">
        <v>6322</v>
      </c>
      <c r="C162" s="2">
        <v>349</v>
      </c>
      <c r="D162" s="2">
        <v>300</v>
      </c>
      <c r="E162" t="s">
        <v>7027</v>
      </c>
      <c r="F162" t="s">
        <v>7041</v>
      </c>
      <c r="G162" s="2">
        <f t="shared" si="4"/>
        <v>49</v>
      </c>
      <c r="H162" s="11">
        <f t="shared" si="5"/>
        <v>0.14040114613180515</v>
      </c>
      <c r="I162">
        <f>COUNTIF(E162,"online")</f>
        <v>0</v>
      </c>
    </row>
    <row r="163" spans="1:9" x14ac:dyDescent="0.2">
      <c r="A163" t="s">
        <v>4180</v>
      </c>
      <c r="B163" t="s">
        <v>4181</v>
      </c>
      <c r="C163" s="2">
        <v>312</v>
      </c>
      <c r="D163" s="2">
        <v>222</v>
      </c>
      <c r="E163" t="s">
        <v>7027</v>
      </c>
      <c r="F163" t="s">
        <v>7037</v>
      </c>
      <c r="G163" s="2">
        <f t="shared" si="4"/>
        <v>90</v>
      </c>
      <c r="H163" s="11">
        <f t="shared" si="5"/>
        <v>0.28846153846153844</v>
      </c>
      <c r="I163">
        <f>COUNTIF(E163,"online")</f>
        <v>0</v>
      </c>
    </row>
    <row r="164" spans="1:9" x14ac:dyDescent="0.2">
      <c r="A164" t="s">
        <v>3633</v>
      </c>
      <c r="B164" t="s">
        <v>3634</v>
      </c>
      <c r="C164" s="2">
        <v>99</v>
      </c>
      <c r="D164" s="2">
        <v>78</v>
      </c>
      <c r="E164" t="s">
        <v>7027</v>
      </c>
      <c r="F164" t="s">
        <v>7037</v>
      </c>
      <c r="G164" s="2">
        <f t="shared" si="4"/>
        <v>21</v>
      </c>
      <c r="H164" s="11">
        <f t="shared" si="5"/>
        <v>0.21212121212121213</v>
      </c>
      <c r="I164">
        <f>COUNTIF(E164,"online")</f>
        <v>0</v>
      </c>
    </row>
    <row r="165" spans="1:9" x14ac:dyDescent="0.2">
      <c r="A165" t="s">
        <v>4118</v>
      </c>
      <c r="B165" t="s">
        <v>3950</v>
      </c>
      <c r="C165" s="2">
        <v>429</v>
      </c>
      <c r="D165" s="2">
        <v>266</v>
      </c>
      <c r="E165" t="s">
        <v>7027</v>
      </c>
      <c r="F165" t="s">
        <v>7045</v>
      </c>
      <c r="G165" s="2">
        <f t="shared" si="4"/>
        <v>163</v>
      </c>
      <c r="H165" s="11">
        <f t="shared" si="5"/>
        <v>0.37995337995337997</v>
      </c>
      <c r="I165">
        <f>COUNTIF(E165,"online")</f>
        <v>0</v>
      </c>
    </row>
    <row r="166" spans="1:9" x14ac:dyDescent="0.2">
      <c r="A166" t="s">
        <v>3949</v>
      </c>
      <c r="B166" t="s">
        <v>3950</v>
      </c>
      <c r="C166" s="2">
        <v>236</v>
      </c>
      <c r="D166" s="2">
        <v>120</v>
      </c>
      <c r="E166" t="s">
        <v>7027</v>
      </c>
      <c r="F166" t="s">
        <v>7045</v>
      </c>
      <c r="G166" s="2">
        <f t="shared" si="4"/>
        <v>116</v>
      </c>
      <c r="H166" s="11">
        <f t="shared" si="5"/>
        <v>0.49152542372881358</v>
      </c>
      <c r="I166">
        <f>COUNTIF(E166,"online")</f>
        <v>0</v>
      </c>
    </row>
    <row r="167" spans="1:9" x14ac:dyDescent="0.2">
      <c r="A167" t="s">
        <v>5817</v>
      </c>
      <c r="B167" t="s">
        <v>5818</v>
      </c>
      <c r="C167" s="2">
        <v>325</v>
      </c>
      <c r="D167" s="2">
        <v>195</v>
      </c>
      <c r="E167" t="s">
        <v>7027</v>
      </c>
      <c r="F167" t="s">
        <v>7042</v>
      </c>
      <c r="G167" s="2">
        <f t="shared" si="4"/>
        <v>130</v>
      </c>
      <c r="H167" s="11">
        <f t="shared" si="5"/>
        <v>0.4</v>
      </c>
      <c r="I167">
        <f>COUNTIF(E167,"online")</f>
        <v>0</v>
      </c>
    </row>
    <row r="168" spans="1:9" x14ac:dyDescent="0.2">
      <c r="A168" t="s">
        <v>2847</v>
      </c>
      <c r="B168" t="s">
        <v>2848</v>
      </c>
      <c r="C168" s="2">
        <v>189</v>
      </c>
      <c r="D168" s="2">
        <v>138</v>
      </c>
      <c r="E168" t="s">
        <v>6989</v>
      </c>
      <c r="F168" t="s">
        <v>7044</v>
      </c>
      <c r="G168" s="2">
        <f t="shared" si="4"/>
        <v>51</v>
      </c>
      <c r="H168" s="11">
        <f t="shared" si="5"/>
        <v>0.26984126984126983</v>
      </c>
      <c r="I168">
        <f>COUNTIF(E168,"online")</f>
        <v>1</v>
      </c>
    </row>
    <row r="169" spans="1:9" x14ac:dyDescent="0.2">
      <c r="A169" t="s">
        <v>6686</v>
      </c>
      <c r="B169" t="s">
        <v>6687</v>
      </c>
      <c r="C169" s="2">
        <v>1020</v>
      </c>
      <c r="D169" s="2">
        <v>908</v>
      </c>
      <c r="E169" t="s">
        <v>7027</v>
      </c>
      <c r="F169" t="s">
        <v>7045</v>
      </c>
      <c r="G169" s="2">
        <f t="shared" si="4"/>
        <v>112</v>
      </c>
      <c r="H169" s="11">
        <f t="shared" si="5"/>
        <v>0.10980392156862745</v>
      </c>
      <c r="I169">
        <f>COUNTIF(E169,"online")</f>
        <v>0</v>
      </c>
    </row>
    <row r="170" spans="1:9" x14ac:dyDescent="0.2">
      <c r="A170" t="s">
        <v>5533</v>
      </c>
      <c r="B170" t="s">
        <v>5534</v>
      </c>
      <c r="C170" s="2">
        <v>599</v>
      </c>
      <c r="D170" s="2">
        <v>323</v>
      </c>
      <c r="E170" t="s">
        <v>7029</v>
      </c>
      <c r="F170" t="s">
        <v>7040</v>
      </c>
      <c r="G170" s="2">
        <f t="shared" si="4"/>
        <v>276</v>
      </c>
      <c r="H170" s="11">
        <f t="shared" si="5"/>
        <v>0.46076794657762937</v>
      </c>
      <c r="I170">
        <f>COUNTIF(E170,"online")</f>
        <v>0</v>
      </c>
    </row>
    <row r="171" spans="1:9" x14ac:dyDescent="0.2">
      <c r="A171" t="s">
        <v>4239</v>
      </c>
      <c r="B171" t="s">
        <v>4240</v>
      </c>
      <c r="C171" s="2">
        <v>393</v>
      </c>
      <c r="D171" s="2">
        <v>177</v>
      </c>
      <c r="E171" t="s">
        <v>7029</v>
      </c>
      <c r="F171" t="s">
        <v>7038</v>
      </c>
      <c r="G171" s="2">
        <f t="shared" si="4"/>
        <v>216</v>
      </c>
      <c r="H171" s="11">
        <f t="shared" si="5"/>
        <v>0.54961832061068705</v>
      </c>
      <c r="I171">
        <f>COUNTIF(E171,"online")</f>
        <v>0</v>
      </c>
    </row>
    <row r="172" spans="1:9" x14ac:dyDescent="0.2">
      <c r="A172" t="s">
        <v>6846</v>
      </c>
      <c r="B172" t="s">
        <v>6847</v>
      </c>
      <c r="C172" s="2">
        <v>312</v>
      </c>
      <c r="D172" s="2">
        <v>259</v>
      </c>
      <c r="E172" t="s">
        <v>7027</v>
      </c>
      <c r="F172" t="s">
        <v>7039</v>
      </c>
      <c r="G172" s="2">
        <f t="shared" si="4"/>
        <v>53</v>
      </c>
      <c r="H172" s="11">
        <f t="shared" si="5"/>
        <v>0.16987179487179488</v>
      </c>
      <c r="I172">
        <f>COUNTIF(E172,"online")</f>
        <v>0</v>
      </c>
    </row>
    <row r="173" spans="1:9" x14ac:dyDescent="0.2">
      <c r="A173" t="s">
        <v>3706</v>
      </c>
      <c r="B173" t="s">
        <v>3707</v>
      </c>
      <c r="C173" s="2">
        <v>1240</v>
      </c>
      <c r="D173" s="2">
        <v>856</v>
      </c>
      <c r="E173" t="s">
        <v>7027</v>
      </c>
      <c r="F173" t="s">
        <v>7039</v>
      </c>
      <c r="G173" s="2">
        <f t="shared" si="4"/>
        <v>384</v>
      </c>
      <c r="H173" s="11">
        <f t="shared" si="5"/>
        <v>0.30967741935483872</v>
      </c>
      <c r="I173">
        <f>COUNTIF(E173,"online")</f>
        <v>0</v>
      </c>
    </row>
    <row r="174" spans="1:9" x14ac:dyDescent="0.2">
      <c r="A174" t="s">
        <v>1421</v>
      </c>
      <c r="B174" t="s">
        <v>1422</v>
      </c>
      <c r="C174" s="2">
        <v>349</v>
      </c>
      <c r="D174" s="2">
        <v>195</v>
      </c>
      <c r="E174" t="s">
        <v>7027</v>
      </c>
      <c r="F174" t="s">
        <v>7038</v>
      </c>
      <c r="G174" s="2">
        <f t="shared" si="4"/>
        <v>154</v>
      </c>
      <c r="H174" s="11">
        <f t="shared" si="5"/>
        <v>0.44126074498567336</v>
      </c>
      <c r="I174">
        <f>COUNTIF(E174,"online")</f>
        <v>0</v>
      </c>
    </row>
    <row r="175" spans="1:9" x14ac:dyDescent="0.2">
      <c r="A175" t="s">
        <v>1359</v>
      </c>
      <c r="B175" t="s">
        <v>1360</v>
      </c>
      <c r="C175" s="2">
        <v>319</v>
      </c>
      <c r="D175" s="2">
        <v>246</v>
      </c>
      <c r="E175" t="s">
        <v>7029</v>
      </c>
      <c r="F175" t="s">
        <v>7036</v>
      </c>
      <c r="G175" s="2">
        <f t="shared" si="4"/>
        <v>73</v>
      </c>
      <c r="H175" s="11">
        <f t="shared" si="5"/>
        <v>0.22884012539184953</v>
      </c>
      <c r="I175">
        <f>COUNTIF(E175,"online")</f>
        <v>0</v>
      </c>
    </row>
    <row r="176" spans="1:9" x14ac:dyDescent="0.2">
      <c r="A176" t="s">
        <v>577</v>
      </c>
      <c r="B176" t="s">
        <v>578</v>
      </c>
      <c r="C176" s="2">
        <v>249</v>
      </c>
      <c r="D176" s="2">
        <v>164</v>
      </c>
      <c r="E176" t="s">
        <v>6989</v>
      </c>
      <c r="F176" t="s">
        <v>7036</v>
      </c>
      <c r="G176" s="2">
        <f t="shared" si="4"/>
        <v>85</v>
      </c>
      <c r="H176" s="11">
        <f t="shared" si="5"/>
        <v>0.34136546184738958</v>
      </c>
      <c r="I176">
        <f>COUNTIF(E176,"online")</f>
        <v>1</v>
      </c>
    </row>
    <row r="177" spans="1:9" x14ac:dyDescent="0.2">
      <c r="A177" t="s">
        <v>2818</v>
      </c>
      <c r="B177" t="s">
        <v>2819</v>
      </c>
      <c r="C177" s="2">
        <v>311</v>
      </c>
      <c r="D177" s="2">
        <v>239</v>
      </c>
      <c r="E177" t="s">
        <v>7029</v>
      </c>
      <c r="F177" t="s">
        <v>7044</v>
      </c>
      <c r="G177" s="2">
        <f t="shared" si="4"/>
        <v>72</v>
      </c>
      <c r="H177" s="11">
        <f t="shared" si="5"/>
        <v>0.23151125401929259</v>
      </c>
      <c r="I177">
        <f>COUNTIF(E177,"online")</f>
        <v>0</v>
      </c>
    </row>
    <row r="178" spans="1:9" x14ac:dyDescent="0.2">
      <c r="A178" t="s">
        <v>6045</v>
      </c>
      <c r="B178" t="s">
        <v>6046</v>
      </c>
      <c r="C178" s="2">
        <v>509</v>
      </c>
      <c r="D178" s="2">
        <v>453</v>
      </c>
      <c r="E178" t="s">
        <v>7029</v>
      </c>
      <c r="F178" t="s">
        <v>7045</v>
      </c>
      <c r="G178" s="2">
        <f t="shared" si="4"/>
        <v>56</v>
      </c>
      <c r="H178" s="11">
        <f t="shared" si="5"/>
        <v>0.1100196463654224</v>
      </c>
      <c r="I178">
        <f>COUNTIF(E178,"online")</f>
        <v>0</v>
      </c>
    </row>
    <row r="179" spans="1:9" x14ac:dyDescent="0.2">
      <c r="A179" t="s">
        <v>5776</v>
      </c>
      <c r="B179" t="s">
        <v>5777</v>
      </c>
      <c r="C179" s="2">
        <v>787</v>
      </c>
      <c r="D179" s="2">
        <v>693</v>
      </c>
      <c r="E179" t="s">
        <v>7029</v>
      </c>
      <c r="F179" t="s">
        <v>7037</v>
      </c>
      <c r="G179" s="2">
        <f t="shared" si="4"/>
        <v>94</v>
      </c>
      <c r="H179" s="11">
        <f t="shared" si="5"/>
        <v>0.11944091486658195</v>
      </c>
      <c r="I179">
        <f>COUNTIF(E179,"online")</f>
        <v>0</v>
      </c>
    </row>
    <row r="180" spans="1:9" x14ac:dyDescent="0.2">
      <c r="A180" t="s">
        <v>5966</v>
      </c>
      <c r="B180" t="s">
        <v>5967</v>
      </c>
      <c r="C180" s="2">
        <v>650</v>
      </c>
      <c r="D180" s="2">
        <v>520</v>
      </c>
      <c r="E180" t="s">
        <v>7029</v>
      </c>
      <c r="F180" t="s">
        <v>7036</v>
      </c>
      <c r="G180" s="2">
        <f t="shared" si="4"/>
        <v>130</v>
      </c>
      <c r="H180" s="11">
        <f t="shared" si="5"/>
        <v>0.2</v>
      </c>
      <c r="I180">
        <f>COUNTIF(E180,"online")</f>
        <v>0</v>
      </c>
    </row>
    <row r="181" spans="1:9" x14ac:dyDescent="0.2">
      <c r="A181" t="s">
        <v>6285</v>
      </c>
      <c r="B181" t="s">
        <v>6286</v>
      </c>
      <c r="C181" s="2">
        <v>357</v>
      </c>
      <c r="D181" s="2">
        <v>207</v>
      </c>
      <c r="E181" t="s">
        <v>7029</v>
      </c>
      <c r="F181" t="s">
        <v>7037</v>
      </c>
      <c r="G181" s="2">
        <f t="shared" si="4"/>
        <v>150</v>
      </c>
      <c r="H181" s="11">
        <f t="shared" si="5"/>
        <v>0.42016806722689076</v>
      </c>
      <c r="I181">
        <f>COUNTIF(E181,"online")</f>
        <v>0</v>
      </c>
    </row>
    <row r="182" spans="1:9" x14ac:dyDescent="0.2">
      <c r="A182" t="s">
        <v>6053</v>
      </c>
      <c r="B182" t="s">
        <v>2737</v>
      </c>
      <c r="C182" s="2">
        <v>858</v>
      </c>
      <c r="D182" s="2">
        <v>609</v>
      </c>
      <c r="E182" t="s">
        <v>7029</v>
      </c>
      <c r="F182" t="s">
        <v>7039</v>
      </c>
      <c r="G182" s="2">
        <f t="shared" si="4"/>
        <v>249</v>
      </c>
      <c r="H182" s="11">
        <f t="shared" si="5"/>
        <v>0.29020979020979021</v>
      </c>
      <c r="I182">
        <f>COUNTIF(E182,"online")</f>
        <v>0</v>
      </c>
    </row>
    <row r="183" spans="1:9" x14ac:dyDescent="0.2">
      <c r="A183" t="s">
        <v>1176</v>
      </c>
      <c r="B183" t="s">
        <v>612</v>
      </c>
      <c r="C183" s="2">
        <v>319</v>
      </c>
      <c r="D183" s="2">
        <v>214</v>
      </c>
      <c r="E183" t="s">
        <v>7027</v>
      </c>
      <c r="F183" t="s">
        <v>7036</v>
      </c>
      <c r="G183" s="2">
        <f t="shared" si="4"/>
        <v>105</v>
      </c>
      <c r="H183" s="11">
        <f t="shared" si="5"/>
        <v>0.32915360501567398</v>
      </c>
      <c r="I183">
        <f>COUNTIF(E183,"online")</f>
        <v>0</v>
      </c>
    </row>
    <row r="184" spans="1:9" x14ac:dyDescent="0.2">
      <c r="A184" t="s">
        <v>450</v>
      </c>
      <c r="B184" t="s">
        <v>451</v>
      </c>
      <c r="C184" s="2">
        <v>239</v>
      </c>
      <c r="D184" s="2">
        <v>182</v>
      </c>
      <c r="E184" t="s">
        <v>7027</v>
      </c>
      <c r="F184" t="s">
        <v>7041</v>
      </c>
      <c r="G184" s="2">
        <f t="shared" si="4"/>
        <v>57</v>
      </c>
      <c r="H184" s="11">
        <f t="shared" si="5"/>
        <v>0.2384937238493724</v>
      </c>
      <c r="I184">
        <f>COUNTIF(E184,"online")</f>
        <v>0</v>
      </c>
    </row>
    <row r="185" spans="1:9" x14ac:dyDescent="0.2">
      <c r="A185" t="s">
        <v>97</v>
      </c>
      <c r="B185" t="s">
        <v>98</v>
      </c>
      <c r="C185" s="2">
        <v>319</v>
      </c>
      <c r="D185" s="2">
        <v>284</v>
      </c>
      <c r="E185" t="s">
        <v>7027</v>
      </c>
      <c r="F185" t="s">
        <v>7044</v>
      </c>
      <c r="G185" s="2">
        <f t="shared" si="4"/>
        <v>35</v>
      </c>
      <c r="H185" s="11">
        <f t="shared" si="5"/>
        <v>0.109717868338558</v>
      </c>
      <c r="I185">
        <f>COUNTIF(E185,"online")</f>
        <v>0</v>
      </c>
    </row>
    <row r="186" spans="1:9" x14ac:dyDescent="0.2">
      <c r="A186" t="s">
        <v>6570</v>
      </c>
      <c r="B186" t="s">
        <v>6571</v>
      </c>
      <c r="C186" s="2">
        <v>449</v>
      </c>
      <c r="D186" s="2">
        <v>337</v>
      </c>
      <c r="E186" t="s">
        <v>7027</v>
      </c>
      <c r="F186" t="s">
        <v>7043</v>
      </c>
      <c r="G186" s="2">
        <f t="shared" si="4"/>
        <v>112</v>
      </c>
      <c r="H186" s="11">
        <f t="shared" si="5"/>
        <v>0.24944320712694878</v>
      </c>
      <c r="I186">
        <f>COUNTIF(E186,"online")</f>
        <v>0</v>
      </c>
    </row>
    <row r="187" spans="1:9" x14ac:dyDescent="0.2">
      <c r="A187" t="s">
        <v>4607</v>
      </c>
      <c r="B187" t="s">
        <v>4608</v>
      </c>
      <c r="C187" s="2">
        <v>294</v>
      </c>
      <c r="D187" s="2">
        <v>138</v>
      </c>
      <c r="E187" t="s">
        <v>7027</v>
      </c>
      <c r="F187" t="s">
        <v>7039</v>
      </c>
      <c r="G187" s="2">
        <f t="shared" si="4"/>
        <v>156</v>
      </c>
      <c r="H187" s="11">
        <f t="shared" si="5"/>
        <v>0.53061224489795922</v>
      </c>
      <c r="I187">
        <f>COUNTIF(E187,"online")</f>
        <v>0</v>
      </c>
    </row>
    <row r="188" spans="1:9" x14ac:dyDescent="0.2">
      <c r="A188" t="s">
        <v>6087</v>
      </c>
      <c r="B188" t="s">
        <v>6088</v>
      </c>
      <c r="C188" s="2">
        <v>312</v>
      </c>
      <c r="D188" s="2">
        <v>246</v>
      </c>
      <c r="E188" t="s">
        <v>7027</v>
      </c>
      <c r="F188" t="s">
        <v>7041</v>
      </c>
      <c r="G188" s="2">
        <f t="shared" si="4"/>
        <v>66</v>
      </c>
      <c r="H188" s="11">
        <f t="shared" si="5"/>
        <v>0.21153846153846154</v>
      </c>
      <c r="I188">
        <f>COUNTIF(E188,"online")</f>
        <v>0</v>
      </c>
    </row>
    <row r="189" spans="1:9" x14ac:dyDescent="0.2">
      <c r="A189" t="s">
        <v>3300</v>
      </c>
      <c r="B189" t="s">
        <v>3301</v>
      </c>
      <c r="C189" s="2">
        <v>356</v>
      </c>
      <c r="D189" s="2">
        <v>292</v>
      </c>
      <c r="E189" t="s">
        <v>7029</v>
      </c>
      <c r="F189" t="s">
        <v>7039</v>
      </c>
      <c r="G189" s="2">
        <f t="shared" si="4"/>
        <v>64</v>
      </c>
      <c r="H189" s="11">
        <f t="shared" si="5"/>
        <v>0.1797752808988764</v>
      </c>
      <c r="I189">
        <f>COUNTIF(E189,"online")</f>
        <v>0</v>
      </c>
    </row>
    <row r="190" spans="1:9" x14ac:dyDescent="0.2">
      <c r="A190" t="s">
        <v>5459</v>
      </c>
      <c r="B190" t="s">
        <v>5460</v>
      </c>
      <c r="C190" s="2">
        <v>429</v>
      </c>
      <c r="D190" s="2">
        <v>326</v>
      </c>
      <c r="E190" t="s">
        <v>7029</v>
      </c>
      <c r="F190" t="s">
        <v>7042</v>
      </c>
      <c r="G190" s="2">
        <f t="shared" si="4"/>
        <v>103</v>
      </c>
      <c r="H190" s="11">
        <f t="shared" si="5"/>
        <v>0.2400932400932401</v>
      </c>
      <c r="I190">
        <f>COUNTIF(E190,"online")</f>
        <v>0</v>
      </c>
    </row>
    <row r="191" spans="1:9" x14ac:dyDescent="0.2">
      <c r="A191" t="s">
        <v>2873</v>
      </c>
      <c r="B191" t="s">
        <v>2432</v>
      </c>
      <c r="C191" s="2">
        <v>69</v>
      </c>
      <c r="D191" s="2">
        <v>49</v>
      </c>
      <c r="E191" t="s">
        <v>6989</v>
      </c>
      <c r="F191" t="s">
        <v>7044</v>
      </c>
      <c r="G191" s="2">
        <f t="shared" si="4"/>
        <v>20</v>
      </c>
      <c r="H191" s="11">
        <f t="shared" si="5"/>
        <v>0.28985507246376813</v>
      </c>
      <c r="I191">
        <f>COUNTIF(E191,"online")</f>
        <v>1</v>
      </c>
    </row>
    <row r="192" spans="1:9" x14ac:dyDescent="0.2">
      <c r="A192" t="s">
        <v>3765</v>
      </c>
      <c r="B192" t="s">
        <v>3642</v>
      </c>
      <c r="C192" s="2">
        <v>268</v>
      </c>
      <c r="D192" s="2">
        <v>137</v>
      </c>
      <c r="E192" t="s">
        <v>7027</v>
      </c>
      <c r="F192" t="s">
        <v>7038</v>
      </c>
      <c r="G192" s="2">
        <f t="shared" si="4"/>
        <v>131</v>
      </c>
      <c r="H192" s="11">
        <f t="shared" si="5"/>
        <v>0.48880597014925375</v>
      </c>
      <c r="I192">
        <f>COUNTIF(E192,"online")</f>
        <v>0</v>
      </c>
    </row>
    <row r="193" spans="1:9" x14ac:dyDescent="0.2">
      <c r="A193" t="s">
        <v>3765</v>
      </c>
      <c r="B193" t="s">
        <v>3642</v>
      </c>
      <c r="C193" s="2">
        <v>449</v>
      </c>
      <c r="D193" s="2">
        <v>323</v>
      </c>
      <c r="E193" t="s">
        <v>7027</v>
      </c>
      <c r="F193" t="s">
        <v>7038</v>
      </c>
      <c r="G193" s="2">
        <f t="shared" si="4"/>
        <v>126</v>
      </c>
      <c r="H193" s="11">
        <f t="shared" si="5"/>
        <v>0.28062360801781738</v>
      </c>
      <c r="I193">
        <f>COUNTIF(E193,"online")</f>
        <v>0</v>
      </c>
    </row>
    <row r="194" spans="1:9" x14ac:dyDescent="0.2">
      <c r="A194" t="s">
        <v>6877</v>
      </c>
      <c r="B194" t="s">
        <v>6878</v>
      </c>
      <c r="C194" s="2">
        <v>446</v>
      </c>
      <c r="D194" s="2">
        <v>415</v>
      </c>
      <c r="E194" t="s">
        <v>7029</v>
      </c>
      <c r="F194" t="s">
        <v>7037</v>
      </c>
      <c r="G194" s="2">
        <f t="shared" ref="G194:G257" si="6">C194-D194</f>
        <v>31</v>
      </c>
      <c r="H194" s="11">
        <f t="shared" ref="H194:H257" si="7">((C194-D194)/C194)</f>
        <v>6.9506726457399109E-2</v>
      </c>
      <c r="I194">
        <f>COUNTIF(E194,"online")</f>
        <v>0</v>
      </c>
    </row>
    <row r="195" spans="1:9" x14ac:dyDescent="0.2">
      <c r="A195" t="s">
        <v>2799</v>
      </c>
      <c r="B195" t="s">
        <v>2800</v>
      </c>
      <c r="C195" s="2">
        <v>312</v>
      </c>
      <c r="D195" s="2">
        <v>275</v>
      </c>
      <c r="E195" t="s">
        <v>7029</v>
      </c>
      <c r="F195" t="s">
        <v>7044</v>
      </c>
      <c r="G195" s="2">
        <f t="shared" si="6"/>
        <v>37</v>
      </c>
      <c r="H195" s="11">
        <f t="shared" si="7"/>
        <v>0.11858974358974358</v>
      </c>
      <c r="I195">
        <f>COUNTIF(E195,"online")</f>
        <v>0</v>
      </c>
    </row>
    <row r="196" spans="1:9" x14ac:dyDescent="0.2">
      <c r="A196" t="s">
        <v>754</v>
      </c>
      <c r="B196" t="s">
        <v>755</v>
      </c>
      <c r="C196" s="2">
        <v>249</v>
      </c>
      <c r="D196" s="2">
        <v>159</v>
      </c>
      <c r="E196" t="s">
        <v>6989</v>
      </c>
      <c r="F196" t="s">
        <v>7044</v>
      </c>
      <c r="G196" s="2">
        <f t="shared" si="6"/>
        <v>90</v>
      </c>
      <c r="H196" s="11">
        <f t="shared" si="7"/>
        <v>0.36144578313253012</v>
      </c>
      <c r="I196">
        <f>COUNTIF(E196,"online")</f>
        <v>1</v>
      </c>
    </row>
    <row r="197" spans="1:9" x14ac:dyDescent="0.2">
      <c r="A197" t="s">
        <v>754</v>
      </c>
      <c r="B197" t="s">
        <v>755</v>
      </c>
      <c r="C197" s="2">
        <v>279</v>
      </c>
      <c r="D197" s="2">
        <v>190</v>
      </c>
      <c r="E197" t="s">
        <v>7029</v>
      </c>
      <c r="F197" t="s">
        <v>7043</v>
      </c>
      <c r="G197" s="2">
        <f t="shared" si="6"/>
        <v>89</v>
      </c>
      <c r="H197" s="11">
        <f t="shared" si="7"/>
        <v>0.31899641577060933</v>
      </c>
      <c r="I197">
        <f>COUNTIF(E197,"online")</f>
        <v>0</v>
      </c>
    </row>
    <row r="198" spans="1:9" x14ac:dyDescent="0.2">
      <c r="A198" t="s">
        <v>6388</v>
      </c>
      <c r="B198" t="s">
        <v>6389</v>
      </c>
      <c r="C198" s="2">
        <v>329</v>
      </c>
      <c r="D198" s="2">
        <v>184</v>
      </c>
      <c r="E198" t="s">
        <v>7029</v>
      </c>
      <c r="F198" t="s">
        <v>7037</v>
      </c>
      <c r="G198" s="2">
        <f t="shared" si="6"/>
        <v>145</v>
      </c>
      <c r="H198" s="11">
        <f t="shared" si="7"/>
        <v>0.44072948328267475</v>
      </c>
      <c r="I198">
        <f>COUNTIF(E198,"online")</f>
        <v>0</v>
      </c>
    </row>
    <row r="199" spans="1:9" x14ac:dyDescent="0.2">
      <c r="A199" t="s">
        <v>6250</v>
      </c>
      <c r="B199" t="s">
        <v>6251</v>
      </c>
      <c r="C199" s="2">
        <v>199</v>
      </c>
      <c r="D199" s="2">
        <v>135</v>
      </c>
      <c r="E199" t="s">
        <v>7027</v>
      </c>
      <c r="F199" t="s">
        <v>7039</v>
      </c>
      <c r="G199" s="2">
        <f t="shared" si="6"/>
        <v>64</v>
      </c>
      <c r="H199" s="11">
        <f t="shared" si="7"/>
        <v>0.32160804020100503</v>
      </c>
      <c r="I199">
        <f>COUNTIF(E199,"online")</f>
        <v>0</v>
      </c>
    </row>
    <row r="200" spans="1:9" x14ac:dyDescent="0.2">
      <c r="A200" t="s">
        <v>6587</v>
      </c>
      <c r="B200" t="s">
        <v>6588</v>
      </c>
      <c r="C200" s="2">
        <v>707</v>
      </c>
      <c r="D200" s="2">
        <v>622</v>
      </c>
      <c r="E200" t="s">
        <v>7029</v>
      </c>
      <c r="F200" t="s">
        <v>7042</v>
      </c>
      <c r="G200" s="2">
        <f t="shared" si="6"/>
        <v>85</v>
      </c>
      <c r="H200" s="11">
        <f t="shared" si="7"/>
        <v>0.12022630834512023</v>
      </c>
      <c r="I200">
        <f>COUNTIF(E200,"online")</f>
        <v>0</v>
      </c>
    </row>
    <row r="201" spans="1:9" x14ac:dyDescent="0.2">
      <c r="A201" t="s">
        <v>883</v>
      </c>
      <c r="B201" t="s">
        <v>663</v>
      </c>
      <c r="C201" s="2">
        <v>399</v>
      </c>
      <c r="D201" s="2">
        <v>395</v>
      </c>
      <c r="E201" t="s">
        <v>7029</v>
      </c>
      <c r="F201" t="s">
        <v>7039</v>
      </c>
      <c r="G201" s="2">
        <f t="shared" si="6"/>
        <v>4</v>
      </c>
      <c r="H201" s="11">
        <f t="shared" si="7"/>
        <v>1.0025062656641603E-2</v>
      </c>
      <c r="I201">
        <f>COUNTIF(E201,"online")</f>
        <v>0</v>
      </c>
    </row>
    <row r="202" spans="1:9" x14ac:dyDescent="0.2">
      <c r="A202" t="s">
        <v>4289</v>
      </c>
      <c r="B202" t="s">
        <v>4290</v>
      </c>
      <c r="C202" s="2">
        <v>259</v>
      </c>
      <c r="D202" s="2">
        <v>179</v>
      </c>
      <c r="E202" t="s">
        <v>7027</v>
      </c>
      <c r="F202" t="s">
        <v>7037</v>
      </c>
      <c r="G202" s="2">
        <f t="shared" si="6"/>
        <v>80</v>
      </c>
      <c r="H202" s="11">
        <f t="shared" si="7"/>
        <v>0.30888030888030887</v>
      </c>
      <c r="I202">
        <f>COUNTIF(E202,"online")</f>
        <v>0</v>
      </c>
    </row>
    <row r="203" spans="1:9" x14ac:dyDescent="0.2">
      <c r="A203" t="s">
        <v>6718</v>
      </c>
      <c r="B203" t="s">
        <v>161</v>
      </c>
      <c r="C203" s="2">
        <v>53</v>
      </c>
      <c r="D203" s="2">
        <v>14</v>
      </c>
      <c r="E203" t="s">
        <v>7027</v>
      </c>
      <c r="F203" t="s">
        <v>7038</v>
      </c>
      <c r="G203" s="2">
        <f t="shared" si="6"/>
        <v>39</v>
      </c>
      <c r="H203" s="11">
        <f t="shared" si="7"/>
        <v>0.73584905660377353</v>
      </c>
      <c r="I203">
        <f>COUNTIF(E203,"online")</f>
        <v>0</v>
      </c>
    </row>
    <row r="204" spans="1:9" x14ac:dyDescent="0.2">
      <c r="A204" t="s">
        <v>4690</v>
      </c>
      <c r="B204" t="s">
        <v>4691</v>
      </c>
      <c r="C204" s="2">
        <v>429</v>
      </c>
      <c r="D204" s="2">
        <v>335</v>
      </c>
      <c r="E204" t="s">
        <v>7027</v>
      </c>
      <c r="F204" t="s">
        <v>7039</v>
      </c>
      <c r="G204" s="2">
        <f t="shared" si="6"/>
        <v>94</v>
      </c>
      <c r="H204" s="11">
        <f t="shared" si="7"/>
        <v>0.21911421911421911</v>
      </c>
      <c r="I204">
        <f>COUNTIF(E204,"online")</f>
        <v>0</v>
      </c>
    </row>
    <row r="205" spans="1:9" x14ac:dyDescent="0.2">
      <c r="A205" t="s">
        <v>2851</v>
      </c>
      <c r="B205" t="s">
        <v>2852</v>
      </c>
      <c r="C205" s="2">
        <v>249</v>
      </c>
      <c r="D205" s="2">
        <v>194</v>
      </c>
      <c r="E205" t="s">
        <v>7027</v>
      </c>
      <c r="F205" t="s">
        <v>7039</v>
      </c>
      <c r="G205" s="2">
        <f t="shared" si="6"/>
        <v>55</v>
      </c>
      <c r="H205" s="11">
        <f t="shared" si="7"/>
        <v>0.22088353413654618</v>
      </c>
      <c r="I205">
        <f>COUNTIF(E205,"online")</f>
        <v>0</v>
      </c>
    </row>
    <row r="206" spans="1:9" x14ac:dyDescent="0.2">
      <c r="A206" t="s">
        <v>800</v>
      </c>
      <c r="B206" t="s">
        <v>801</v>
      </c>
      <c r="C206" s="2">
        <v>359</v>
      </c>
      <c r="D206" s="2">
        <v>298</v>
      </c>
      <c r="E206" t="s">
        <v>7029</v>
      </c>
      <c r="F206" t="s">
        <v>7044</v>
      </c>
      <c r="G206" s="2">
        <f t="shared" si="6"/>
        <v>61</v>
      </c>
      <c r="H206" s="11">
        <f t="shared" si="7"/>
        <v>0.16991643454038996</v>
      </c>
      <c r="I206">
        <f>COUNTIF(E206,"online")</f>
        <v>0</v>
      </c>
    </row>
    <row r="207" spans="1:9" x14ac:dyDescent="0.2">
      <c r="A207" t="s">
        <v>6814</v>
      </c>
      <c r="B207" t="s">
        <v>6815</v>
      </c>
      <c r="C207" s="2">
        <v>312</v>
      </c>
      <c r="D207" s="2">
        <v>168</v>
      </c>
      <c r="E207" t="s">
        <v>7029</v>
      </c>
      <c r="F207" t="s">
        <v>7038</v>
      </c>
      <c r="G207" s="2">
        <f t="shared" si="6"/>
        <v>144</v>
      </c>
      <c r="H207" s="11">
        <f t="shared" si="7"/>
        <v>0.46153846153846156</v>
      </c>
      <c r="I207">
        <f>COUNTIF(E207,"online")</f>
        <v>0</v>
      </c>
    </row>
    <row r="208" spans="1:9" x14ac:dyDescent="0.2">
      <c r="A208" t="s">
        <v>6972</v>
      </c>
      <c r="B208" t="s">
        <v>4804</v>
      </c>
      <c r="C208" s="2">
        <v>250</v>
      </c>
      <c r="D208" s="2">
        <v>208</v>
      </c>
      <c r="E208" t="s">
        <v>7027</v>
      </c>
      <c r="F208" t="s">
        <v>7039</v>
      </c>
      <c r="G208" s="2">
        <f t="shared" si="6"/>
        <v>42</v>
      </c>
      <c r="H208" s="11">
        <f t="shared" si="7"/>
        <v>0.16800000000000001</v>
      </c>
      <c r="I208">
        <f>COUNTIF(E208,"online")</f>
        <v>0</v>
      </c>
    </row>
    <row r="209" spans="1:9" x14ac:dyDescent="0.2">
      <c r="A209" t="s">
        <v>2770</v>
      </c>
      <c r="B209" t="s">
        <v>2771</v>
      </c>
      <c r="C209" s="2">
        <v>139</v>
      </c>
      <c r="D209" s="2">
        <v>86</v>
      </c>
      <c r="E209" t="s">
        <v>6989</v>
      </c>
      <c r="F209" t="s">
        <v>7039</v>
      </c>
      <c r="G209" s="2">
        <f t="shared" si="6"/>
        <v>53</v>
      </c>
      <c r="H209" s="11">
        <f t="shared" si="7"/>
        <v>0.38129496402877699</v>
      </c>
      <c r="I209">
        <f>COUNTIF(E209,"online")</f>
        <v>1</v>
      </c>
    </row>
    <row r="210" spans="1:9" x14ac:dyDescent="0.2">
      <c r="A210" t="s">
        <v>1585</v>
      </c>
      <c r="B210" t="s">
        <v>1586</v>
      </c>
      <c r="C210" s="2">
        <v>229</v>
      </c>
      <c r="D210" s="2">
        <v>142</v>
      </c>
      <c r="E210" t="s">
        <v>6989</v>
      </c>
      <c r="F210" t="s">
        <v>7039</v>
      </c>
      <c r="G210" s="2">
        <f t="shared" si="6"/>
        <v>87</v>
      </c>
      <c r="H210" s="11">
        <f t="shared" si="7"/>
        <v>0.37991266375545851</v>
      </c>
      <c r="I210">
        <f>COUNTIF(E210,"online")</f>
        <v>1</v>
      </c>
    </row>
    <row r="211" spans="1:9" x14ac:dyDescent="0.2">
      <c r="A211" t="s">
        <v>1585</v>
      </c>
      <c r="B211" t="s">
        <v>1586</v>
      </c>
      <c r="C211" s="2">
        <v>319</v>
      </c>
      <c r="D211" s="2">
        <v>258</v>
      </c>
      <c r="E211" t="s">
        <v>7029</v>
      </c>
      <c r="F211" t="s">
        <v>7039</v>
      </c>
      <c r="G211" s="2">
        <f t="shared" si="6"/>
        <v>61</v>
      </c>
      <c r="H211" s="11">
        <f t="shared" si="7"/>
        <v>0.19122257053291536</v>
      </c>
      <c r="I211">
        <f>COUNTIF(E211,"online")</f>
        <v>0</v>
      </c>
    </row>
    <row r="212" spans="1:9" x14ac:dyDescent="0.2">
      <c r="A212" t="s">
        <v>6135</v>
      </c>
      <c r="B212" t="s">
        <v>6136</v>
      </c>
      <c r="C212" s="2">
        <v>447</v>
      </c>
      <c r="D212" s="2">
        <v>434</v>
      </c>
      <c r="E212" t="s">
        <v>7029</v>
      </c>
      <c r="F212" t="s">
        <v>7036</v>
      </c>
      <c r="G212" s="2">
        <f t="shared" si="6"/>
        <v>13</v>
      </c>
      <c r="H212" s="11">
        <f t="shared" si="7"/>
        <v>2.9082774049217001E-2</v>
      </c>
      <c r="I212">
        <f>COUNTIF(E212,"online")</f>
        <v>0</v>
      </c>
    </row>
    <row r="213" spans="1:9" x14ac:dyDescent="0.2">
      <c r="A213" t="s">
        <v>2920</v>
      </c>
      <c r="B213" t="s">
        <v>2921</v>
      </c>
      <c r="C213" s="2">
        <v>136</v>
      </c>
      <c r="D213" s="2">
        <v>90</v>
      </c>
      <c r="E213" t="s">
        <v>7027</v>
      </c>
      <c r="F213" t="s">
        <v>7044</v>
      </c>
      <c r="G213" s="2">
        <f t="shared" si="6"/>
        <v>46</v>
      </c>
      <c r="H213" s="11">
        <f t="shared" si="7"/>
        <v>0.33823529411764708</v>
      </c>
      <c r="I213">
        <f>COUNTIF(E213,"online")</f>
        <v>0</v>
      </c>
    </row>
    <row r="214" spans="1:9" x14ac:dyDescent="0.2">
      <c r="A214" t="s">
        <v>5199</v>
      </c>
      <c r="B214" t="s">
        <v>5200</v>
      </c>
      <c r="C214" s="2">
        <v>289</v>
      </c>
      <c r="D214" s="2">
        <v>214</v>
      </c>
      <c r="E214" t="s">
        <v>6989</v>
      </c>
      <c r="F214" t="s">
        <v>7044</v>
      </c>
      <c r="G214" s="2">
        <f t="shared" si="6"/>
        <v>75</v>
      </c>
      <c r="H214" s="11">
        <f t="shared" si="7"/>
        <v>0.25951557093425603</v>
      </c>
      <c r="I214">
        <f>COUNTIF(E214,"online")</f>
        <v>1</v>
      </c>
    </row>
    <row r="215" spans="1:9" x14ac:dyDescent="0.2">
      <c r="A215" t="s">
        <v>6002</v>
      </c>
      <c r="B215" t="s">
        <v>6003</v>
      </c>
      <c r="C215" s="2">
        <v>529</v>
      </c>
      <c r="D215" s="2">
        <v>444</v>
      </c>
      <c r="E215" t="s">
        <v>7027</v>
      </c>
      <c r="F215" t="s">
        <v>7041</v>
      </c>
      <c r="G215" s="2">
        <f t="shared" si="6"/>
        <v>85</v>
      </c>
      <c r="H215" s="11">
        <f t="shared" si="7"/>
        <v>0.16068052930056712</v>
      </c>
      <c r="I215">
        <f>COUNTIF(E215,"online")</f>
        <v>0</v>
      </c>
    </row>
    <row r="216" spans="1:9" x14ac:dyDescent="0.2">
      <c r="A216" t="s">
        <v>4908</v>
      </c>
      <c r="B216" t="s">
        <v>4909</v>
      </c>
      <c r="C216" s="2">
        <v>1334</v>
      </c>
      <c r="D216" s="2">
        <v>960</v>
      </c>
      <c r="E216" t="s">
        <v>7029</v>
      </c>
      <c r="F216" t="s">
        <v>7042</v>
      </c>
      <c r="G216" s="2">
        <f t="shared" si="6"/>
        <v>374</v>
      </c>
      <c r="H216" s="11">
        <f t="shared" si="7"/>
        <v>0.28035982008995503</v>
      </c>
      <c r="I216">
        <f>COUNTIF(E216,"online")</f>
        <v>0</v>
      </c>
    </row>
    <row r="217" spans="1:9" x14ac:dyDescent="0.2">
      <c r="A217" t="s">
        <v>3251</v>
      </c>
      <c r="B217" t="s">
        <v>3252</v>
      </c>
      <c r="C217" s="2">
        <v>357</v>
      </c>
      <c r="D217" s="2">
        <v>286</v>
      </c>
      <c r="E217" t="s">
        <v>7029</v>
      </c>
      <c r="F217" t="s">
        <v>7037</v>
      </c>
      <c r="G217" s="2">
        <f t="shared" si="6"/>
        <v>71</v>
      </c>
      <c r="H217" s="11">
        <f t="shared" si="7"/>
        <v>0.19887955182072828</v>
      </c>
      <c r="I217">
        <f>COUNTIF(E217,"online")</f>
        <v>0</v>
      </c>
    </row>
    <row r="218" spans="1:9" x14ac:dyDescent="0.2">
      <c r="A218" t="s">
        <v>6779</v>
      </c>
      <c r="B218" t="s">
        <v>6780</v>
      </c>
      <c r="C218" s="2">
        <v>259</v>
      </c>
      <c r="D218" s="2">
        <v>98</v>
      </c>
      <c r="E218" t="s">
        <v>7027</v>
      </c>
      <c r="F218" t="s">
        <v>7040</v>
      </c>
      <c r="G218" s="2">
        <f t="shared" si="6"/>
        <v>161</v>
      </c>
      <c r="H218" s="11">
        <f t="shared" si="7"/>
        <v>0.6216216216216216</v>
      </c>
      <c r="I218">
        <f>COUNTIF(E218,"online")</f>
        <v>0</v>
      </c>
    </row>
    <row r="219" spans="1:9" x14ac:dyDescent="0.2">
      <c r="A219" t="s">
        <v>2471</v>
      </c>
      <c r="B219" t="s">
        <v>2472</v>
      </c>
      <c r="C219" s="2">
        <v>599</v>
      </c>
      <c r="D219" s="2">
        <v>228</v>
      </c>
      <c r="E219" t="s">
        <v>7029</v>
      </c>
      <c r="F219" t="s">
        <v>7040</v>
      </c>
      <c r="G219" s="2">
        <f t="shared" si="6"/>
        <v>371</v>
      </c>
      <c r="H219" s="11">
        <f t="shared" si="7"/>
        <v>0.61936560934891483</v>
      </c>
      <c r="I219">
        <f>COUNTIF(E219,"online")</f>
        <v>0</v>
      </c>
    </row>
    <row r="220" spans="1:9" x14ac:dyDescent="0.2">
      <c r="A220" t="s">
        <v>6370</v>
      </c>
      <c r="B220" t="s">
        <v>6371</v>
      </c>
      <c r="C220" s="2">
        <v>312</v>
      </c>
      <c r="D220" s="2">
        <v>218</v>
      </c>
      <c r="E220" t="s">
        <v>7027</v>
      </c>
      <c r="F220" t="s">
        <v>7039</v>
      </c>
      <c r="G220" s="2">
        <f t="shared" si="6"/>
        <v>94</v>
      </c>
      <c r="H220" s="11">
        <f t="shared" si="7"/>
        <v>0.30128205128205127</v>
      </c>
      <c r="I220">
        <f>COUNTIF(E220,"online")</f>
        <v>0</v>
      </c>
    </row>
    <row r="221" spans="1:9" x14ac:dyDescent="0.2">
      <c r="A221" t="s">
        <v>3872</v>
      </c>
      <c r="B221" t="s">
        <v>3873</v>
      </c>
      <c r="C221" s="2">
        <v>223</v>
      </c>
      <c r="D221" s="2">
        <v>105</v>
      </c>
      <c r="E221" t="s">
        <v>7027</v>
      </c>
      <c r="F221" t="s">
        <v>7040</v>
      </c>
      <c r="G221" s="2">
        <f t="shared" si="6"/>
        <v>118</v>
      </c>
      <c r="H221" s="11">
        <f t="shared" si="7"/>
        <v>0.52914798206278024</v>
      </c>
      <c r="I221">
        <f>COUNTIF(E221,"online")</f>
        <v>0</v>
      </c>
    </row>
    <row r="222" spans="1:9" x14ac:dyDescent="0.2">
      <c r="A222" t="s">
        <v>35</v>
      </c>
      <c r="B222" t="s">
        <v>36</v>
      </c>
      <c r="C222" s="2">
        <v>99</v>
      </c>
      <c r="D222" s="2">
        <v>41</v>
      </c>
      <c r="E222" t="s">
        <v>7027</v>
      </c>
      <c r="F222" t="s">
        <v>7038</v>
      </c>
      <c r="G222" s="2">
        <f t="shared" si="6"/>
        <v>58</v>
      </c>
      <c r="H222" s="11">
        <f t="shared" si="7"/>
        <v>0.58585858585858586</v>
      </c>
      <c r="I222">
        <f>COUNTIF(E222,"online")</f>
        <v>0</v>
      </c>
    </row>
    <row r="223" spans="1:9" x14ac:dyDescent="0.2">
      <c r="A223" t="s">
        <v>35</v>
      </c>
      <c r="B223" t="s">
        <v>36</v>
      </c>
      <c r="C223" s="2">
        <v>289</v>
      </c>
      <c r="D223" s="2">
        <v>81</v>
      </c>
      <c r="E223" t="s">
        <v>6989</v>
      </c>
      <c r="F223" t="s">
        <v>7038</v>
      </c>
      <c r="G223" s="2">
        <f t="shared" si="6"/>
        <v>208</v>
      </c>
      <c r="H223" s="11">
        <f t="shared" si="7"/>
        <v>0.7197231833910035</v>
      </c>
      <c r="I223">
        <f>COUNTIF(E223,"online")</f>
        <v>1</v>
      </c>
    </row>
    <row r="224" spans="1:9" x14ac:dyDescent="0.2">
      <c r="A224" t="s">
        <v>2420</v>
      </c>
      <c r="B224" t="s">
        <v>506</v>
      </c>
      <c r="C224" s="2">
        <v>399</v>
      </c>
      <c r="D224" s="2">
        <v>323</v>
      </c>
      <c r="E224" t="s">
        <v>7027</v>
      </c>
      <c r="F224" t="s">
        <v>7036</v>
      </c>
      <c r="G224" s="2">
        <f t="shared" si="6"/>
        <v>76</v>
      </c>
      <c r="H224" s="11">
        <f t="shared" si="7"/>
        <v>0.19047619047619047</v>
      </c>
      <c r="I224">
        <f>COUNTIF(E224,"online")</f>
        <v>0</v>
      </c>
    </row>
    <row r="225" spans="1:9" x14ac:dyDescent="0.2">
      <c r="A225" t="s">
        <v>3770</v>
      </c>
      <c r="B225" t="s">
        <v>1360</v>
      </c>
      <c r="C225" s="2">
        <v>738</v>
      </c>
      <c r="D225" s="2">
        <v>679</v>
      </c>
      <c r="E225" t="s">
        <v>7029</v>
      </c>
      <c r="F225" t="s">
        <v>7043</v>
      </c>
      <c r="G225" s="2">
        <f t="shared" si="6"/>
        <v>59</v>
      </c>
      <c r="H225" s="11">
        <f t="shared" si="7"/>
        <v>7.9945799457994585E-2</v>
      </c>
      <c r="I225">
        <f>COUNTIF(E225,"online")</f>
        <v>0</v>
      </c>
    </row>
    <row r="226" spans="1:9" x14ac:dyDescent="0.2">
      <c r="A226" t="s">
        <v>6104</v>
      </c>
      <c r="B226" t="s">
        <v>6105</v>
      </c>
      <c r="C226" s="2">
        <v>294</v>
      </c>
      <c r="D226" s="2">
        <v>171</v>
      </c>
      <c r="E226" t="s">
        <v>7027</v>
      </c>
      <c r="F226" t="s">
        <v>7039</v>
      </c>
      <c r="G226" s="2">
        <f t="shared" si="6"/>
        <v>123</v>
      </c>
      <c r="H226" s="11">
        <f t="shared" si="7"/>
        <v>0.41836734693877553</v>
      </c>
      <c r="I226">
        <f>COUNTIF(E226,"online")</f>
        <v>0</v>
      </c>
    </row>
    <row r="227" spans="1:9" x14ac:dyDescent="0.2">
      <c r="A227" t="s">
        <v>6158</v>
      </c>
      <c r="B227" t="s">
        <v>4269</v>
      </c>
      <c r="C227" s="2">
        <v>294</v>
      </c>
      <c r="D227" s="2">
        <v>185</v>
      </c>
      <c r="E227" t="s">
        <v>7027</v>
      </c>
      <c r="F227" t="s">
        <v>7039</v>
      </c>
      <c r="G227" s="2">
        <f t="shared" si="6"/>
        <v>109</v>
      </c>
      <c r="H227" s="11">
        <f t="shared" si="7"/>
        <v>0.37074829931972791</v>
      </c>
      <c r="I227">
        <f>COUNTIF(E227,"online")</f>
        <v>0</v>
      </c>
    </row>
    <row r="228" spans="1:9" x14ac:dyDescent="0.2">
      <c r="A228" t="s">
        <v>3206</v>
      </c>
      <c r="B228" t="s">
        <v>3195</v>
      </c>
      <c r="C228" s="2">
        <v>232</v>
      </c>
      <c r="D228" s="2">
        <v>197</v>
      </c>
      <c r="E228" t="s">
        <v>7027</v>
      </c>
      <c r="F228" t="s">
        <v>7039</v>
      </c>
      <c r="G228" s="2">
        <f t="shared" si="6"/>
        <v>35</v>
      </c>
      <c r="H228" s="11">
        <f t="shared" si="7"/>
        <v>0.15086206896551724</v>
      </c>
      <c r="I228">
        <f>COUNTIF(E228,"online")</f>
        <v>0</v>
      </c>
    </row>
    <row r="229" spans="1:9" x14ac:dyDescent="0.2">
      <c r="A229" t="s">
        <v>3688</v>
      </c>
      <c r="B229" t="s">
        <v>3195</v>
      </c>
      <c r="C229" s="2">
        <v>232</v>
      </c>
      <c r="D229" s="2">
        <v>158</v>
      </c>
      <c r="E229" t="s">
        <v>7027</v>
      </c>
      <c r="F229" t="s">
        <v>7039</v>
      </c>
      <c r="G229" s="2">
        <f t="shared" si="6"/>
        <v>74</v>
      </c>
      <c r="H229" s="11">
        <f t="shared" si="7"/>
        <v>0.31896551724137934</v>
      </c>
      <c r="I229">
        <f>COUNTIF(E229,"online")</f>
        <v>0</v>
      </c>
    </row>
    <row r="230" spans="1:9" x14ac:dyDescent="0.2">
      <c r="A230" t="s">
        <v>3568</v>
      </c>
      <c r="B230" t="s">
        <v>3195</v>
      </c>
      <c r="C230" s="2">
        <v>232</v>
      </c>
      <c r="D230" s="2">
        <v>209</v>
      </c>
      <c r="E230" t="s">
        <v>7027</v>
      </c>
      <c r="F230" t="s">
        <v>7039</v>
      </c>
      <c r="G230" s="2">
        <f t="shared" si="6"/>
        <v>23</v>
      </c>
      <c r="H230" s="11">
        <f t="shared" si="7"/>
        <v>9.9137931034482762E-2</v>
      </c>
      <c r="I230">
        <f>COUNTIF(E230,"online")</f>
        <v>0</v>
      </c>
    </row>
    <row r="231" spans="1:9" x14ac:dyDescent="0.2">
      <c r="A231" t="s">
        <v>3691</v>
      </c>
      <c r="B231" t="s">
        <v>3195</v>
      </c>
      <c r="C231" s="2">
        <v>232</v>
      </c>
      <c r="D231" s="2">
        <v>162</v>
      </c>
      <c r="E231" t="s">
        <v>7027</v>
      </c>
      <c r="F231" t="s">
        <v>7039</v>
      </c>
      <c r="G231" s="2">
        <f t="shared" si="6"/>
        <v>70</v>
      </c>
      <c r="H231" s="11">
        <f t="shared" si="7"/>
        <v>0.30172413793103448</v>
      </c>
      <c r="I231">
        <f>COUNTIF(E231,"online")</f>
        <v>0</v>
      </c>
    </row>
    <row r="232" spans="1:9" x14ac:dyDescent="0.2">
      <c r="A232" t="s">
        <v>3622</v>
      </c>
      <c r="B232" t="s">
        <v>3195</v>
      </c>
      <c r="C232" s="2">
        <v>232</v>
      </c>
      <c r="D232" s="2">
        <v>121</v>
      </c>
      <c r="E232" t="s">
        <v>7027</v>
      </c>
      <c r="F232" t="s">
        <v>7039</v>
      </c>
      <c r="G232" s="2">
        <f t="shared" si="6"/>
        <v>111</v>
      </c>
      <c r="H232" s="11">
        <f t="shared" si="7"/>
        <v>0.47844827586206895</v>
      </c>
      <c r="I232">
        <f>COUNTIF(E232,"online")</f>
        <v>0</v>
      </c>
    </row>
    <row r="233" spans="1:9" x14ac:dyDescent="0.2">
      <c r="A233" t="s">
        <v>3687</v>
      </c>
      <c r="B233" t="s">
        <v>3195</v>
      </c>
      <c r="C233" s="2">
        <v>232</v>
      </c>
      <c r="D233" s="2">
        <v>132</v>
      </c>
      <c r="E233" t="s">
        <v>7027</v>
      </c>
      <c r="F233" t="s">
        <v>7039</v>
      </c>
      <c r="G233" s="2">
        <f t="shared" si="6"/>
        <v>100</v>
      </c>
      <c r="H233" s="11">
        <f t="shared" si="7"/>
        <v>0.43103448275862066</v>
      </c>
      <c r="I233">
        <f>COUNTIF(E233,"online")</f>
        <v>0</v>
      </c>
    </row>
    <row r="234" spans="1:9" x14ac:dyDescent="0.2">
      <c r="A234" t="s">
        <v>3630</v>
      </c>
      <c r="B234" t="s">
        <v>3195</v>
      </c>
      <c r="C234" s="2">
        <v>232</v>
      </c>
      <c r="D234" s="2">
        <v>97</v>
      </c>
      <c r="E234" t="s">
        <v>7027</v>
      </c>
      <c r="F234" t="s">
        <v>7039</v>
      </c>
      <c r="G234" s="2">
        <f t="shared" si="6"/>
        <v>135</v>
      </c>
      <c r="H234" s="11">
        <f t="shared" si="7"/>
        <v>0.5818965517241379</v>
      </c>
      <c r="I234">
        <f>COUNTIF(E234,"online")</f>
        <v>0</v>
      </c>
    </row>
    <row r="235" spans="1:9" x14ac:dyDescent="0.2">
      <c r="A235" t="s">
        <v>3692</v>
      </c>
      <c r="B235" t="s">
        <v>3195</v>
      </c>
      <c r="C235" s="2">
        <v>232</v>
      </c>
      <c r="D235" s="2">
        <v>144</v>
      </c>
      <c r="E235" t="s">
        <v>7027</v>
      </c>
      <c r="F235" t="s">
        <v>7039</v>
      </c>
      <c r="G235" s="2">
        <f t="shared" si="6"/>
        <v>88</v>
      </c>
      <c r="H235" s="11">
        <f t="shared" si="7"/>
        <v>0.37931034482758619</v>
      </c>
      <c r="I235">
        <f>COUNTIF(E235,"online")</f>
        <v>0</v>
      </c>
    </row>
    <row r="236" spans="1:9" x14ac:dyDescent="0.2">
      <c r="A236" t="s">
        <v>3217</v>
      </c>
      <c r="B236" t="s">
        <v>3195</v>
      </c>
      <c r="C236" s="2">
        <v>223</v>
      </c>
      <c r="D236" s="2">
        <v>161</v>
      </c>
      <c r="E236" t="s">
        <v>7027</v>
      </c>
      <c r="F236" t="s">
        <v>7039</v>
      </c>
      <c r="G236" s="2">
        <f t="shared" si="6"/>
        <v>62</v>
      </c>
      <c r="H236" s="11">
        <f t="shared" si="7"/>
        <v>0.27802690582959644</v>
      </c>
      <c r="I236">
        <f>COUNTIF(E236,"online")</f>
        <v>0</v>
      </c>
    </row>
    <row r="237" spans="1:9" x14ac:dyDescent="0.2">
      <c r="A237" t="s">
        <v>3194</v>
      </c>
      <c r="B237" t="s">
        <v>3195</v>
      </c>
      <c r="C237" s="2">
        <v>232</v>
      </c>
      <c r="D237" s="2">
        <v>162</v>
      </c>
      <c r="E237" t="s">
        <v>7027</v>
      </c>
      <c r="F237" t="s">
        <v>7039</v>
      </c>
      <c r="G237" s="2">
        <f t="shared" si="6"/>
        <v>70</v>
      </c>
      <c r="H237" s="11">
        <f t="shared" si="7"/>
        <v>0.30172413793103448</v>
      </c>
      <c r="I237">
        <f>COUNTIF(E237,"online")</f>
        <v>0</v>
      </c>
    </row>
    <row r="238" spans="1:9" x14ac:dyDescent="0.2">
      <c r="A238" t="s">
        <v>3231</v>
      </c>
      <c r="B238" t="s">
        <v>3195</v>
      </c>
      <c r="C238" s="2">
        <v>232</v>
      </c>
      <c r="D238" s="2">
        <v>162</v>
      </c>
      <c r="E238" t="s">
        <v>7027</v>
      </c>
      <c r="F238" t="s">
        <v>7039</v>
      </c>
      <c r="G238" s="2">
        <f t="shared" si="6"/>
        <v>70</v>
      </c>
      <c r="H238" s="11">
        <f t="shared" si="7"/>
        <v>0.30172413793103448</v>
      </c>
      <c r="I238">
        <f>COUNTIF(E238,"online")</f>
        <v>0</v>
      </c>
    </row>
    <row r="239" spans="1:9" x14ac:dyDescent="0.2">
      <c r="A239" t="s">
        <v>3232</v>
      </c>
      <c r="B239" t="s">
        <v>3195</v>
      </c>
      <c r="C239" s="2">
        <v>232</v>
      </c>
      <c r="D239" s="2">
        <v>155</v>
      </c>
      <c r="E239" t="s">
        <v>7027</v>
      </c>
      <c r="F239" t="s">
        <v>7039</v>
      </c>
      <c r="G239" s="2">
        <f t="shared" si="6"/>
        <v>77</v>
      </c>
      <c r="H239" s="11">
        <f t="shared" si="7"/>
        <v>0.33189655172413796</v>
      </c>
      <c r="I239">
        <f>COUNTIF(E239,"online")</f>
        <v>0</v>
      </c>
    </row>
    <row r="240" spans="1:9" x14ac:dyDescent="0.2">
      <c r="A240" t="s">
        <v>5772</v>
      </c>
      <c r="B240" t="s">
        <v>5773</v>
      </c>
      <c r="C240" s="2">
        <v>330</v>
      </c>
      <c r="D240" s="2">
        <v>238</v>
      </c>
      <c r="E240" t="s">
        <v>7029</v>
      </c>
      <c r="F240" t="s">
        <v>7039</v>
      </c>
      <c r="G240" s="2">
        <f t="shared" si="6"/>
        <v>92</v>
      </c>
      <c r="H240" s="11">
        <f t="shared" si="7"/>
        <v>0.27878787878787881</v>
      </c>
      <c r="I240">
        <f>COUNTIF(E240,"online")</f>
        <v>0</v>
      </c>
    </row>
    <row r="241" spans="1:9" x14ac:dyDescent="0.2">
      <c r="A241" t="s">
        <v>3390</v>
      </c>
      <c r="B241" t="s">
        <v>3391</v>
      </c>
      <c r="C241" s="2">
        <v>339</v>
      </c>
      <c r="D241" s="2">
        <v>237</v>
      </c>
      <c r="E241" t="s">
        <v>7027</v>
      </c>
      <c r="F241" t="s">
        <v>7039</v>
      </c>
      <c r="G241" s="2">
        <f t="shared" si="6"/>
        <v>102</v>
      </c>
      <c r="H241" s="11">
        <f t="shared" si="7"/>
        <v>0.30088495575221241</v>
      </c>
      <c r="I241">
        <f>COUNTIF(E241,"online")</f>
        <v>0</v>
      </c>
    </row>
    <row r="242" spans="1:9" x14ac:dyDescent="0.2">
      <c r="A242" t="s">
        <v>2434</v>
      </c>
      <c r="B242" t="s">
        <v>2435</v>
      </c>
      <c r="C242" s="2">
        <v>402</v>
      </c>
      <c r="D242" s="2">
        <v>265</v>
      </c>
      <c r="E242" t="s">
        <v>7029</v>
      </c>
      <c r="F242" t="s">
        <v>7037</v>
      </c>
      <c r="G242" s="2">
        <f t="shared" si="6"/>
        <v>137</v>
      </c>
      <c r="H242" s="11">
        <f t="shared" si="7"/>
        <v>0.34079601990049752</v>
      </c>
      <c r="I242">
        <f>COUNTIF(E242,"online")</f>
        <v>0</v>
      </c>
    </row>
    <row r="243" spans="1:9" x14ac:dyDescent="0.2">
      <c r="A243" t="s">
        <v>1560</v>
      </c>
      <c r="B243" t="s">
        <v>1561</v>
      </c>
      <c r="C243" s="2">
        <v>239</v>
      </c>
      <c r="D243" s="2">
        <v>179</v>
      </c>
      <c r="E243" t="s">
        <v>7027</v>
      </c>
      <c r="F243" t="s">
        <v>7043</v>
      </c>
      <c r="G243" s="2">
        <f t="shared" si="6"/>
        <v>60</v>
      </c>
      <c r="H243" s="11">
        <f t="shared" si="7"/>
        <v>0.2510460251046025</v>
      </c>
      <c r="I243">
        <f>COUNTIF(E243,"online")</f>
        <v>0</v>
      </c>
    </row>
    <row r="244" spans="1:9" x14ac:dyDescent="0.2">
      <c r="A244" t="s">
        <v>601</v>
      </c>
      <c r="B244" t="s">
        <v>602</v>
      </c>
      <c r="C244" s="2">
        <v>319</v>
      </c>
      <c r="D244" s="2">
        <v>230</v>
      </c>
      <c r="E244" t="s">
        <v>7029</v>
      </c>
      <c r="F244" t="s">
        <v>7043</v>
      </c>
      <c r="G244" s="2">
        <f t="shared" si="6"/>
        <v>89</v>
      </c>
      <c r="H244" s="11">
        <f t="shared" si="7"/>
        <v>0.27899686520376177</v>
      </c>
      <c r="I244">
        <f>COUNTIF(E244,"online")</f>
        <v>0</v>
      </c>
    </row>
    <row r="245" spans="1:9" x14ac:dyDescent="0.2">
      <c r="A245" t="s">
        <v>6078</v>
      </c>
      <c r="B245" t="s">
        <v>6079</v>
      </c>
      <c r="C245" s="2">
        <v>325</v>
      </c>
      <c r="D245" s="2">
        <v>267</v>
      </c>
      <c r="E245" t="s">
        <v>7027</v>
      </c>
      <c r="F245" t="s">
        <v>7037</v>
      </c>
      <c r="G245" s="2">
        <f t="shared" si="6"/>
        <v>58</v>
      </c>
      <c r="H245" s="11">
        <f t="shared" si="7"/>
        <v>0.17846153846153845</v>
      </c>
      <c r="I245">
        <f>COUNTIF(E245,"online")</f>
        <v>0</v>
      </c>
    </row>
    <row r="246" spans="1:9" x14ac:dyDescent="0.2">
      <c r="A246" t="s">
        <v>5598</v>
      </c>
      <c r="B246" t="s">
        <v>5599</v>
      </c>
      <c r="C246" s="2">
        <v>707</v>
      </c>
      <c r="D246" s="2">
        <v>516</v>
      </c>
      <c r="E246" t="s">
        <v>7029</v>
      </c>
      <c r="F246" t="s">
        <v>7045</v>
      </c>
      <c r="G246" s="2">
        <f t="shared" si="6"/>
        <v>191</v>
      </c>
      <c r="H246" s="11">
        <f t="shared" si="7"/>
        <v>0.27015558698727016</v>
      </c>
      <c r="I246">
        <f>COUNTIF(E246,"online")</f>
        <v>0</v>
      </c>
    </row>
    <row r="247" spans="1:9" x14ac:dyDescent="0.2">
      <c r="A247" t="s">
        <v>3831</v>
      </c>
      <c r="B247" t="s">
        <v>3832</v>
      </c>
      <c r="C247" s="2">
        <v>389</v>
      </c>
      <c r="D247" s="2">
        <v>300</v>
      </c>
      <c r="E247" t="s">
        <v>7029</v>
      </c>
      <c r="F247" t="s">
        <v>7037</v>
      </c>
      <c r="G247" s="2">
        <f t="shared" si="6"/>
        <v>89</v>
      </c>
      <c r="H247" s="11">
        <f t="shared" si="7"/>
        <v>0.22879177377892032</v>
      </c>
      <c r="I247">
        <f>COUNTIF(E247,"online")</f>
        <v>0</v>
      </c>
    </row>
    <row r="248" spans="1:9" x14ac:dyDescent="0.2">
      <c r="A248" t="s">
        <v>4115</v>
      </c>
      <c r="B248" t="s">
        <v>4116</v>
      </c>
      <c r="C248" s="2">
        <v>329</v>
      </c>
      <c r="D248" s="2">
        <v>207</v>
      </c>
      <c r="E248" t="s">
        <v>7027</v>
      </c>
      <c r="F248" t="s">
        <v>7040</v>
      </c>
      <c r="G248" s="2">
        <f t="shared" si="6"/>
        <v>122</v>
      </c>
      <c r="H248" s="11">
        <f t="shared" si="7"/>
        <v>0.37082066869300911</v>
      </c>
      <c r="I248">
        <f>COUNTIF(E248,"online")</f>
        <v>0</v>
      </c>
    </row>
    <row r="249" spans="1:9" x14ac:dyDescent="0.2">
      <c r="A249" t="s">
        <v>301</v>
      </c>
      <c r="B249" t="s">
        <v>302</v>
      </c>
      <c r="C249" s="2">
        <v>50</v>
      </c>
      <c r="D249" s="2">
        <v>37</v>
      </c>
      <c r="E249" t="s">
        <v>7029</v>
      </c>
      <c r="F249" t="s">
        <v>7040</v>
      </c>
      <c r="G249" s="2">
        <f t="shared" si="6"/>
        <v>13</v>
      </c>
      <c r="H249" s="11">
        <f t="shared" si="7"/>
        <v>0.26</v>
      </c>
      <c r="I249">
        <f>COUNTIF(E249,"online")</f>
        <v>0</v>
      </c>
    </row>
    <row r="250" spans="1:9" x14ac:dyDescent="0.2">
      <c r="A250" t="s">
        <v>2421</v>
      </c>
      <c r="B250" t="s">
        <v>2422</v>
      </c>
      <c r="C250" s="2">
        <v>447</v>
      </c>
      <c r="D250" s="2">
        <v>317</v>
      </c>
      <c r="E250" t="s">
        <v>7029</v>
      </c>
      <c r="F250" t="s">
        <v>7040</v>
      </c>
      <c r="G250" s="2">
        <f t="shared" si="6"/>
        <v>130</v>
      </c>
      <c r="H250" s="11">
        <f t="shared" si="7"/>
        <v>0.29082774049217003</v>
      </c>
      <c r="I250">
        <f>COUNTIF(E250,"online")</f>
        <v>0</v>
      </c>
    </row>
    <row r="251" spans="1:9" x14ac:dyDescent="0.2">
      <c r="A251" t="s">
        <v>2700</v>
      </c>
      <c r="B251" t="s">
        <v>2701</v>
      </c>
      <c r="C251" s="2">
        <v>268</v>
      </c>
      <c r="D251" s="2">
        <v>153</v>
      </c>
      <c r="E251" t="s">
        <v>7029</v>
      </c>
      <c r="F251" t="s">
        <v>7040</v>
      </c>
      <c r="G251" s="2">
        <f t="shared" si="6"/>
        <v>115</v>
      </c>
      <c r="H251" s="11">
        <f t="shared" si="7"/>
        <v>0.42910447761194032</v>
      </c>
      <c r="I251">
        <f>COUNTIF(E251,"online")</f>
        <v>0</v>
      </c>
    </row>
    <row r="252" spans="1:9" x14ac:dyDescent="0.2">
      <c r="A252" t="s">
        <v>4403</v>
      </c>
      <c r="B252" t="s">
        <v>4404</v>
      </c>
      <c r="C252" s="2">
        <v>294</v>
      </c>
      <c r="D252" s="2">
        <v>132</v>
      </c>
      <c r="E252" t="s">
        <v>7027</v>
      </c>
      <c r="F252" t="s">
        <v>7038</v>
      </c>
      <c r="G252" s="2">
        <f t="shared" si="6"/>
        <v>162</v>
      </c>
      <c r="H252" s="11">
        <f t="shared" si="7"/>
        <v>0.55102040816326525</v>
      </c>
      <c r="I252">
        <f>COUNTIF(E252,"online")</f>
        <v>0</v>
      </c>
    </row>
    <row r="253" spans="1:9" x14ac:dyDescent="0.2">
      <c r="A253" t="s">
        <v>2703</v>
      </c>
      <c r="B253" t="s">
        <v>2704</v>
      </c>
      <c r="C253" s="2">
        <v>447</v>
      </c>
      <c r="D253" s="2">
        <v>331</v>
      </c>
      <c r="E253" t="s">
        <v>7027</v>
      </c>
      <c r="F253" t="s">
        <v>7039</v>
      </c>
      <c r="G253" s="2">
        <f t="shared" si="6"/>
        <v>116</v>
      </c>
      <c r="H253" s="11">
        <f t="shared" si="7"/>
        <v>0.25950782997762861</v>
      </c>
      <c r="I253">
        <f>COUNTIF(E253,"online")</f>
        <v>0</v>
      </c>
    </row>
    <row r="254" spans="1:9" x14ac:dyDescent="0.2">
      <c r="A254" t="s">
        <v>5687</v>
      </c>
      <c r="B254" t="s">
        <v>5688</v>
      </c>
      <c r="C254" s="2">
        <v>449</v>
      </c>
      <c r="D254" s="2">
        <v>373</v>
      </c>
      <c r="E254" t="s">
        <v>7027</v>
      </c>
      <c r="F254" t="s">
        <v>7043</v>
      </c>
      <c r="G254" s="2">
        <f t="shared" si="6"/>
        <v>76</v>
      </c>
      <c r="H254" s="11">
        <f t="shared" si="7"/>
        <v>0.16926503340757237</v>
      </c>
      <c r="I254">
        <f>COUNTIF(E254,"online")</f>
        <v>0</v>
      </c>
    </row>
    <row r="255" spans="1:9" x14ac:dyDescent="0.2">
      <c r="A255" t="s">
        <v>2136</v>
      </c>
      <c r="B255" t="s">
        <v>2137</v>
      </c>
      <c r="C255" s="2">
        <v>295</v>
      </c>
      <c r="D255" s="2">
        <v>186</v>
      </c>
      <c r="E255" t="s">
        <v>7027</v>
      </c>
      <c r="F255" t="s">
        <v>7038</v>
      </c>
      <c r="G255" s="2">
        <f t="shared" si="6"/>
        <v>109</v>
      </c>
      <c r="H255" s="11">
        <f t="shared" si="7"/>
        <v>0.36949152542372882</v>
      </c>
      <c r="I255">
        <f>COUNTIF(E255,"online")</f>
        <v>0</v>
      </c>
    </row>
    <row r="256" spans="1:9" x14ac:dyDescent="0.2">
      <c r="A256" t="s">
        <v>5468</v>
      </c>
      <c r="B256" t="s">
        <v>5469</v>
      </c>
      <c r="C256" s="2">
        <v>840</v>
      </c>
      <c r="D256" s="2">
        <v>504</v>
      </c>
      <c r="E256" t="s">
        <v>7027</v>
      </c>
      <c r="F256" t="s">
        <v>7042</v>
      </c>
      <c r="G256" s="2">
        <f t="shared" si="6"/>
        <v>336</v>
      </c>
      <c r="H256" s="11">
        <f t="shared" si="7"/>
        <v>0.4</v>
      </c>
      <c r="I256">
        <f>COUNTIF(E256,"online")</f>
        <v>0</v>
      </c>
    </row>
    <row r="257" spans="1:9" x14ac:dyDescent="0.2">
      <c r="A257" t="s">
        <v>775</v>
      </c>
      <c r="B257" t="s">
        <v>776</v>
      </c>
      <c r="C257" s="2">
        <v>319</v>
      </c>
      <c r="D257" s="2">
        <v>306</v>
      </c>
      <c r="E257" t="s">
        <v>7029</v>
      </c>
      <c r="F257" t="s">
        <v>7043</v>
      </c>
      <c r="G257" s="2">
        <f t="shared" si="6"/>
        <v>13</v>
      </c>
      <c r="H257" s="11">
        <f t="shared" si="7"/>
        <v>4.0752351097178681E-2</v>
      </c>
      <c r="I257">
        <f>COUNTIF(E257,"online")</f>
        <v>0</v>
      </c>
    </row>
    <row r="258" spans="1:9" x14ac:dyDescent="0.2">
      <c r="A258" t="s">
        <v>2260</v>
      </c>
      <c r="B258" t="s">
        <v>2261</v>
      </c>
      <c r="C258" s="2">
        <v>1155</v>
      </c>
      <c r="D258" s="2">
        <v>809</v>
      </c>
      <c r="E258" t="s">
        <v>7029</v>
      </c>
      <c r="F258" t="s">
        <v>7042</v>
      </c>
      <c r="G258" s="2">
        <f t="shared" ref="G258:G321" si="8">C258-D258</f>
        <v>346</v>
      </c>
      <c r="H258" s="11">
        <f t="shared" ref="H258:H321" si="9">((C258-D258)/C258)</f>
        <v>0.29956709956709959</v>
      </c>
      <c r="I258">
        <f>COUNTIF(E258,"online")</f>
        <v>0</v>
      </c>
    </row>
    <row r="259" spans="1:9" x14ac:dyDescent="0.2">
      <c r="A259" t="s">
        <v>4041</v>
      </c>
      <c r="B259" t="s">
        <v>4042</v>
      </c>
      <c r="C259" s="2">
        <v>199</v>
      </c>
      <c r="D259" s="2">
        <v>64</v>
      </c>
      <c r="E259" t="s">
        <v>7029</v>
      </c>
      <c r="F259" t="s">
        <v>7040</v>
      </c>
      <c r="G259" s="2">
        <f t="shared" si="8"/>
        <v>135</v>
      </c>
      <c r="H259" s="11">
        <f t="shared" si="9"/>
        <v>0.67839195979899503</v>
      </c>
      <c r="I259">
        <f>COUNTIF(E259,"online")</f>
        <v>0</v>
      </c>
    </row>
    <row r="260" spans="1:9" x14ac:dyDescent="0.2">
      <c r="A260" t="s">
        <v>2290</v>
      </c>
      <c r="B260" t="s">
        <v>2291</v>
      </c>
      <c r="C260" s="2">
        <v>599</v>
      </c>
      <c r="D260" s="2">
        <v>539</v>
      </c>
      <c r="E260" t="s">
        <v>7029</v>
      </c>
      <c r="F260" t="s">
        <v>7042</v>
      </c>
      <c r="G260" s="2">
        <f t="shared" si="8"/>
        <v>60</v>
      </c>
      <c r="H260" s="11">
        <f t="shared" si="9"/>
        <v>0.1001669449081803</v>
      </c>
      <c r="I260">
        <f>COUNTIF(E260,"online")</f>
        <v>0</v>
      </c>
    </row>
    <row r="261" spans="1:9" x14ac:dyDescent="0.2">
      <c r="A261" t="s">
        <v>426</v>
      </c>
      <c r="B261" t="s">
        <v>385</v>
      </c>
      <c r="C261" s="2">
        <v>289</v>
      </c>
      <c r="D261" s="2">
        <v>272</v>
      </c>
      <c r="E261" t="s">
        <v>6989</v>
      </c>
      <c r="F261" t="s">
        <v>7039</v>
      </c>
      <c r="G261" s="2">
        <f t="shared" si="8"/>
        <v>17</v>
      </c>
      <c r="H261" s="11">
        <f t="shared" si="9"/>
        <v>5.8823529411764705E-2</v>
      </c>
      <c r="I261">
        <f>COUNTIF(E261,"online")</f>
        <v>1</v>
      </c>
    </row>
    <row r="262" spans="1:9" x14ac:dyDescent="0.2">
      <c r="A262" t="s">
        <v>426</v>
      </c>
      <c r="B262" t="s">
        <v>385</v>
      </c>
      <c r="C262" s="2">
        <v>319</v>
      </c>
      <c r="D262" s="2">
        <v>316</v>
      </c>
      <c r="E262" t="s">
        <v>7029</v>
      </c>
      <c r="F262" t="s">
        <v>7039</v>
      </c>
      <c r="G262" s="2">
        <f t="shared" si="8"/>
        <v>3</v>
      </c>
      <c r="H262" s="11">
        <f t="shared" si="9"/>
        <v>9.4043887147335428E-3</v>
      </c>
      <c r="I262">
        <f>COUNTIF(E262,"online")</f>
        <v>0</v>
      </c>
    </row>
    <row r="263" spans="1:9" x14ac:dyDescent="0.2">
      <c r="A263" t="s">
        <v>6906</v>
      </c>
      <c r="B263" t="s">
        <v>6907</v>
      </c>
      <c r="C263" s="2">
        <v>142</v>
      </c>
      <c r="D263" s="2">
        <v>91</v>
      </c>
      <c r="E263" t="s">
        <v>7027</v>
      </c>
      <c r="F263" t="s">
        <v>7042</v>
      </c>
      <c r="G263" s="2">
        <f t="shared" si="8"/>
        <v>51</v>
      </c>
      <c r="H263" s="11">
        <f t="shared" si="9"/>
        <v>0.35915492957746481</v>
      </c>
      <c r="I263">
        <f>COUNTIF(E263,"online")</f>
        <v>0</v>
      </c>
    </row>
    <row r="264" spans="1:9" x14ac:dyDescent="0.2">
      <c r="A264" t="s">
        <v>4550</v>
      </c>
      <c r="B264" t="s">
        <v>2216</v>
      </c>
      <c r="C264" s="2">
        <v>219</v>
      </c>
      <c r="D264" s="2">
        <v>101</v>
      </c>
      <c r="E264" t="s">
        <v>7027</v>
      </c>
      <c r="F264" t="s">
        <v>7040</v>
      </c>
      <c r="G264" s="2">
        <f t="shared" si="8"/>
        <v>118</v>
      </c>
      <c r="H264" s="11">
        <f t="shared" si="9"/>
        <v>0.53881278538812782</v>
      </c>
      <c r="I264">
        <f>COUNTIF(E264,"online")</f>
        <v>0</v>
      </c>
    </row>
    <row r="265" spans="1:9" x14ac:dyDescent="0.2">
      <c r="A265" t="s">
        <v>599</v>
      </c>
      <c r="B265" t="s">
        <v>551</v>
      </c>
      <c r="C265" s="2">
        <v>319</v>
      </c>
      <c r="D265" s="2">
        <v>233</v>
      </c>
      <c r="E265" t="s">
        <v>7029</v>
      </c>
      <c r="F265" t="s">
        <v>7036</v>
      </c>
      <c r="G265" s="2">
        <f t="shared" si="8"/>
        <v>86</v>
      </c>
      <c r="H265" s="11">
        <f t="shared" si="9"/>
        <v>0.26959247648902823</v>
      </c>
      <c r="I265">
        <f>COUNTIF(E265,"online")</f>
        <v>0</v>
      </c>
    </row>
    <row r="266" spans="1:9" x14ac:dyDescent="0.2">
      <c r="A266" t="s">
        <v>275</v>
      </c>
      <c r="B266" t="s">
        <v>211</v>
      </c>
      <c r="C266" s="2">
        <v>289</v>
      </c>
      <c r="D266" s="2">
        <v>98</v>
      </c>
      <c r="E266" t="s">
        <v>6989</v>
      </c>
      <c r="F266" t="s">
        <v>7038</v>
      </c>
      <c r="G266" s="2">
        <f t="shared" si="8"/>
        <v>191</v>
      </c>
      <c r="H266" s="11">
        <f t="shared" si="9"/>
        <v>0.66089965397923878</v>
      </c>
      <c r="I266">
        <f>COUNTIF(E266,"online")</f>
        <v>1</v>
      </c>
    </row>
    <row r="267" spans="1:9" x14ac:dyDescent="0.2">
      <c r="A267" t="s">
        <v>275</v>
      </c>
      <c r="B267" t="s">
        <v>211</v>
      </c>
      <c r="C267" s="2">
        <v>319</v>
      </c>
      <c r="D267" s="2">
        <v>223</v>
      </c>
      <c r="E267" t="s">
        <v>7029</v>
      </c>
      <c r="F267" t="s">
        <v>7038</v>
      </c>
      <c r="G267" s="2">
        <f t="shared" si="8"/>
        <v>96</v>
      </c>
      <c r="H267" s="11">
        <f t="shared" si="9"/>
        <v>0.30094043887147337</v>
      </c>
      <c r="I267">
        <f>COUNTIF(E267,"online")</f>
        <v>0</v>
      </c>
    </row>
    <row r="268" spans="1:9" x14ac:dyDescent="0.2">
      <c r="A268" t="s">
        <v>241</v>
      </c>
      <c r="B268" t="s">
        <v>211</v>
      </c>
      <c r="C268" s="2">
        <v>289</v>
      </c>
      <c r="D268" s="2">
        <v>142</v>
      </c>
      <c r="E268" t="s">
        <v>6989</v>
      </c>
      <c r="F268" t="s">
        <v>7038</v>
      </c>
      <c r="G268" s="2">
        <f t="shared" si="8"/>
        <v>147</v>
      </c>
      <c r="H268" s="11">
        <f t="shared" si="9"/>
        <v>0.50865051903114189</v>
      </c>
      <c r="I268">
        <f>COUNTIF(E268,"online")</f>
        <v>1</v>
      </c>
    </row>
    <row r="269" spans="1:9" x14ac:dyDescent="0.2">
      <c r="A269" t="s">
        <v>241</v>
      </c>
      <c r="B269" t="s">
        <v>211</v>
      </c>
      <c r="C269" s="2">
        <v>319</v>
      </c>
      <c r="D269" s="2">
        <v>160</v>
      </c>
      <c r="E269" t="s">
        <v>7029</v>
      </c>
      <c r="F269" t="s">
        <v>7038</v>
      </c>
      <c r="G269" s="2">
        <f t="shared" si="8"/>
        <v>159</v>
      </c>
      <c r="H269" s="11">
        <f t="shared" si="9"/>
        <v>0.49843260188087773</v>
      </c>
      <c r="I269">
        <f>COUNTIF(E269,"online")</f>
        <v>0</v>
      </c>
    </row>
    <row r="270" spans="1:9" x14ac:dyDescent="0.2">
      <c r="A270" t="s">
        <v>210</v>
      </c>
      <c r="B270" t="s">
        <v>211</v>
      </c>
      <c r="C270" s="2">
        <v>309</v>
      </c>
      <c r="D270" s="2">
        <v>195</v>
      </c>
      <c r="E270" t="s">
        <v>7029</v>
      </c>
      <c r="F270" t="s">
        <v>7038</v>
      </c>
      <c r="G270" s="2">
        <f t="shared" si="8"/>
        <v>114</v>
      </c>
      <c r="H270" s="11">
        <f t="shared" si="9"/>
        <v>0.36893203883495146</v>
      </c>
      <c r="I270">
        <f>COUNTIF(E270,"online")</f>
        <v>0</v>
      </c>
    </row>
    <row r="271" spans="1:9" x14ac:dyDescent="0.2">
      <c r="A271" t="s">
        <v>210</v>
      </c>
      <c r="B271" t="s">
        <v>211</v>
      </c>
      <c r="C271" s="2">
        <v>319</v>
      </c>
      <c r="D271" s="2">
        <v>147</v>
      </c>
      <c r="E271" t="s">
        <v>6989</v>
      </c>
      <c r="F271" t="s">
        <v>7038</v>
      </c>
      <c r="G271" s="2">
        <f t="shared" si="8"/>
        <v>172</v>
      </c>
      <c r="H271" s="11">
        <f t="shared" si="9"/>
        <v>0.53918495297805646</v>
      </c>
      <c r="I271">
        <f>COUNTIF(E271,"online")</f>
        <v>1</v>
      </c>
    </row>
    <row r="272" spans="1:9" x14ac:dyDescent="0.2">
      <c r="A272" t="s">
        <v>1261</v>
      </c>
      <c r="B272" t="s">
        <v>1262</v>
      </c>
      <c r="C272" s="2">
        <v>319</v>
      </c>
      <c r="D272" s="2">
        <v>230</v>
      </c>
      <c r="E272" t="s">
        <v>6989</v>
      </c>
      <c r="F272" t="s">
        <v>7037</v>
      </c>
      <c r="G272" s="2">
        <f t="shared" si="8"/>
        <v>89</v>
      </c>
      <c r="H272" s="11">
        <f t="shared" si="9"/>
        <v>0.27899686520376177</v>
      </c>
      <c r="I272">
        <f>COUNTIF(E272,"online")</f>
        <v>1</v>
      </c>
    </row>
    <row r="273" spans="1:9" x14ac:dyDescent="0.2">
      <c r="A273" t="s">
        <v>1692</v>
      </c>
      <c r="B273" t="s">
        <v>1693</v>
      </c>
      <c r="C273" s="2">
        <v>319</v>
      </c>
      <c r="D273" s="2">
        <v>287</v>
      </c>
      <c r="E273" t="s">
        <v>7029</v>
      </c>
      <c r="F273" t="s">
        <v>7036</v>
      </c>
      <c r="G273" s="2">
        <f t="shared" si="8"/>
        <v>32</v>
      </c>
      <c r="H273" s="11">
        <f t="shared" si="9"/>
        <v>0.10031347962382445</v>
      </c>
      <c r="I273">
        <f>COUNTIF(E273,"online")</f>
        <v>0</v>
      </c>
    </row>
    <row r="274" spans="1:9" x14ac:dyDescent="0.2">
      <c r="A274" t="s">
        <v>6033</v>
      </c>
      <c r="B274" t="s">
        <v>6034</v>
      </c>
      <c r="C274" s="2">
        <v>1199</v>
      </c>
      <c r="D274" s="2">
        <v>995</v>
      </c>
      <c r="E274" t="s">
        <v>7029</v>
      </c>
      <c r="F274" t="s">
        <v>7042</v>
      </c>
      <c r="G274" s="2">
        <f t="shared" si="8"/>
        <v>204</v>
      </c>
      <c r="H274" s="11">
        <f t="shared" si="9"/>
        <v>0.1701417848206839</v>
      </c>
      <c r="I274">
        <f>COUNTIF(E274,"online")</f>
        <v>0</v>
      </c>
    </row>
    <row r="275" spans="1:9" x14ac:dyDescent="0.2">
      <c r="A275" t="s">
        <v>6000</v>
      </c>
      <c r="B275" t="s">
        <v>4830</v>
      </c>
      <c r="C275" s="2">
        <v>749</v>
      </c>
      <c r="D275" s="2">
        <v>712</v>
      </c>
      <c r="E275" t="s">
        <v>7027</v>
      </c>
      <c r="F275" t="s">
        <v>7039</v>
      </c>
      <c r="G275" s="2">
        <f t="shared" si="8"/>
        <v>37</v>
      </c>
      <c r="H275" s="11">
        <f t="shared" si="9"/>
        <v>4.9399198931909215E-2</v>
      </c>
      <c r="I275">
        <f>COUNTIF(E275,"online")</f>
        <v>0</v>
      </c>
    </row>
    <row r="276" spans="1:9" x14ac:dyDescent="0.2">
      <c r="A276" t="s">
        <v>5920</v>
      </c>
      <c r="B276" t="s">
        <v>4830</v>
      </c>
      <c r="C276" s="2">
        <v>749</v>
      </c>
      <c r="D276" s="2">
        <v>532</v>
      </c>
      <c r="E276" t="s">
        <v>7027</v>
      </c>
      <c r="F276" t="s">
        <v>7039</v>
      </c>
      <c r="G276" s="2">
        <f t="shared" si="8"/>
        <v>217</v>
      </c>
      <c r="H276" s="11">
        <f t="shared" si="9"/>
        <v>0.28971962616822428</v>
      </c>
      <c r="I276">
        <f>COUNTIF(E276,"online")</f>
        <v>0</v>
      </c>
    </row>
    <row r="277" spans="1:9" x14ac:dyDescent="0.2">
      <c r="A277" t="s">
        <v>4829</v>
      </c>
      <c r="B277" t="s">
        <v>4830</v>
      </c>
      <c r="C277" s="2">
        <v>749</v>
      </c>
      <c r="D277" s="2">
        <v>494</v>
      </c>
      <c r="E277" t="s">
        <v>7027</v>
      </c>
      <c r="F277" t="s">
        <v>7039</v>
      </c>
      <c r="G277" s="2">
        <f t="shared" si="8"/>
        <v>255</v>
      </c>
      <c r="H277" s="11">
        <f t="shared" si="9"/>
        <v>0.34045393858477968</v>
      </c>
      <c r="I277">
        <f>COUNTIF(E277,"online")</f>
        <v>0</v>
      </c>
    </row>
    <row r="278" spans="1:9" x14ac:dyDescent="0.2">
      <c r="A278" t="s">
        <v>2149</v>
      </c>
      <c r="B278" t="s">
        <v>2150</v>
      </c>
      <c r="C278" s="2">
        <v>45</v>
      </c>
      <c r="D278" s="2">
        <v>29</v>
      </c>
      <c r="E278" t="s">
        <v>6989</v>
      </c>
      <c r="F278" t="s">
        <v>7045</v>
      </c>
      <c r="G278" s="2">
        <f t="shared" si="8"/>
        <v>16</v>
      </c>
      <c r="H278" s="11">
        <f t="shared" si="9"/>
        <v>0.35555555555555557</v>
      </c>
      <c r="I278">
        <f>COUNTIF(E278,"online")</f>
        <v>1</v>
      </c>
    </row>
    <row r="279" spans="1:9" x14ac:dyDescent="0.2">
      <c r="A279" t="s">
        <v>1746</v>
      </c>
      <c r="B279" t="s">
        <v>1747</v>
      </c>
      <c r="C279" s="2">
        <v>169</v>
      </c>
      <c r="D279" s="2">
        <v>115</v>
      </c>
      <c r="E279" t="s">
        <v>6989</v>
      </c>
      <c r="F279" t="s">
        <v>7037</v>
      </c>
      <c r="G279" s="2">
        <f t="shared" si="8"/>
        <v>54</v>
      </c>
      <c r="H279" s="11">
        <f t="shared" si="9"/>
        <v>0.31952662721893493</v>
      </c>
      <c r="I279">
        <f>COUNTIF(E279,"online")</f>
        <v>1</v>
      </c>
    </row>
    <row r="280" spans="1:9" x14ac:dyDescent="0.2">
      <c r="A280" t="s">
        <v>1746</v>
      </c>
      <c r="B280" t="s">
        <v>1747</v>
      </c>
      <c r="C280" s="2">
        <v>189</v>
      </c>
      <c r="D280" s="2">
        <v>115</v>
      </c>
      <c r="E280" t="s">
        <v>7029</v>
      </c>
      <c r="F280" t="s">
        <v>7037</v>
      </c>
      <c r="G280" s="2">
        <f t="shared" si="8"/>
        <v>74</v>
      </c>
      <c r="H280" s="11">
        <f t="shared" si="9"/>
        <v>0.39153439153439151</v>
      </c>
      <c r="I280">
        <f>COUNTIF(E280,"online")</f>
        <v>0</v>
      </c>
    </row>
    <row r="281" spans="1:9" x14ac:dyDescent="0.2">
      <c r="A281" t="s">
        <v>4745</v>
      </c>
      <c r="B281" t="s">
        <v>2216</v>
      </c>
      <c r="C281" s="2">
        <v>129</v>
      </c>
      <c r="D281" s="2">
        <v>101</v>
      </c>
      <c r="E281" t="s">
        <v>7027</v>
      </c>
      <c r="F281" t="s">
        <v>7041</v>
      </c>
      <c r="G281" s="2">
        <f t="shared" si="8"/>
        <v>28</v>
      </c>
      <c r="H281" s="11">
        <f t="shared" si="9"/>
        <v>0.21705426356589147</v>
      </c>
      <c r="I281">
        <f>COUNTIF(E281,"online")</f>
        <v>0</v>
      </c>
    </row>
    <row r="282" spans="1:9" x14ac:dyDescent="0.2">
      <c r="A282" t="s">
        <v>5520</v>
      </c>
      <c r="B282" t="s">
        <v>2216</v>
      </c>
      <c r="C282" s="2">
        <v>169</v>
      </c>
      <c r="D282" s="2">
        <v>79</v>
      </c>
      <c r="E282" t="s">
        <v>7027</v>
      </c>
      <c r="F282" t="s">
        <v>7037</v>
      </c>
      <c r="G282" s="2">
        <f t="shared" si="8"/>
        <v>90</v>
      </c>
      <c r="H282" s="11">
        <f t="shared" si="9"/>
        <v>0.53254437869822491</v>
      </c>
      <c r="I282">
        <f>COUNTIF(E282,"online")</f>
        <v>0</v>
      </c>
    </row>
    <row r="283" spans="1:9" x14ac:dyDescent="0.2">
      <c r="A283" t="s">
        <v>6126</v>
      </c>
      <c r="B283" t="s">
        <v>6127</v>
      </c>
      <c r="C283" s="2">
        <v>752</v>
      </c>
      <c r="D283" s="2">
        <v>594</v>
      </c>
      <c r="E283" t="s">
        <v>7029</v>
      </c>
      <c r="F283" t="s">
        <v>7042</v>
      </c>
      <c r="G283" s="2">
        <f t="shared" si="8"/>
        <v>158</v>
      </c>
      <c r="H283" s="11">
        <f t="shared" si="9"/>
        <v>0.21010638297872342</v>
      </c>
      <c r="I283">
        <f>COUNTIF(E283,"online")</f>
        <v>0</v>
      </c>
    </row>
    <row r="284" spans="1:9" x14ac:dyDescent="0.2">
      <c r="A284" t="s">
        <v>4382</v>
      </c>
      <c r="B284" t="s">
        <v>2216</v>
      </c>
      <c r="C284" s="2">
        <v>149</v>
      </c>
      <c r="D284" s="2">
        <v>94</v>
      </c>
      <c r="E284" t="s">
        <v>7027</v>
      </c>
      <c r="F284" t="s">
        <v>7036</v>
      </c>
      <c r="G284" s="2">
        <f t="shared" si="8"/>
        <v>55</v>
      </c>
      <c r="H284" s="11">
        <f t="shared" si="9"/>
        <v>0.36912751677852351</v>
      </c>
      <c r="I284">
        <f>COUNTIF(E284,"online")</f>
        <v>0</v>
      </c>
    </row>
    <row r="285" spans="1:9" x14ac:dyDescent="0.2">
      <c r="A285" t="s">
        <v>6029</v>
      </c>
      <c r="B285" t="s">
        <v>6030</v>
      </c>
      <c r="C285" s="2">
        <v>502</v>
      </c>
      <c r="D285" s="2">
        <v>442</v>
      </c>
      <c r="E285" t="s">
        <v>7029</v>
      </c>
      <c r="F285" t="s">
        <v>7036</v>
      </c>
      <c r="G285" s="2">
        <f t="shared" si="8"/>
        <v>60</v>
      </c>
      <c r="H285" s="11">
        <f t="shared" si="9"/>
        <v>0.11952191235059761</v>
      </c>
      <c r="I285">
        <f>COUNTIF(E285,"online")</f>
        <v>0</v>
      </c>
    </row>
    <row r="286" spans="1:9" x14ac:dyDescent="0.2">
      <c r="A286" t="s">
        <v>6666</v>
      </c>
      <c r="B286" t="s">
        <v>2216</v>
      </c>
      <c r="C286" s="2">
        <v>169</v>
      </c>
      <c r="D286" s="2">
        <v>112</v>
      </c>
      <c r="E286" t="s">
        <v>7027</v>
      </c>
      <c r="F286" t="s">
        <v>7036</v>
      </c>
      <c r="G286" s="2">
        <f t="shared" si="8"/>
        <v>57</v>
      </c>
      <c r="H286" s="11">
        <f t="shared" si="9"/>
        <v>0.33727810650887574</v>
      </c>
      <c r="I286">
        <f>COUNTIF(E286,"online")</f>
        <v>0</v>
      </c>
    </row>
    <row r="287" spans="1:9" x14ac:dyDescent="0.2">
      <c r="A287" t="s">
        <v>6666</v>
      </c>
      <c r="B287" t="s">
        <v>2216</v>
      </c>
      <c r="C287" s="2">
        <v>169</v>
      </c>
      <c r="D287" s="2">
        <v>101</v>
      </c>
      <c r="E287" t="s">
        <v>7027</v>
      </c>
      <c r="F287" t="s">
        <v>7036</v>
      </c>
      <c r="G287" s="2">
        <f t="shared" si="8"/>
        <v>68</v>
      </c>
      <c r="H287" s="11">
        <f t="shared" si="9"/>
        <v>0.40236686390532544</v>
      </c>
      <c r="I287">
        <f>COUNTIF(E287,"online")</f>
        <v>0</v>
      </c>
    </row>
    <row r="288" spans="1:9" x14ac:dyDescent="0.2">
      <c r="A288" t="s">
        <v>2580</v>
      </c>
      <c r="B288" t="s">
        <v>2581</v>
      </c>
      <c r="C288" s="2">
        <v>239</v>
      </c>
      <c r="D288" s="2">
        <v>131</v>
      </c>
      <c r="E288" t="s">
        <v>7029</v>
      </c>
      <c r="F288" t="s">
        <v>7039</v>
      </c>
      <c r="G288" s="2">
        <f t="shared" si="8"/>
        <v>108</v>
      </c>
      <c r="H288" s="11">
        <f t="shared" si="9"/>
        <v>0.45188284518828453</v>
      </c>
      <c r="I288">
        <f>COUNTIF(E288,"online")</f>
        <v>0</v>
      </c>
    </row>
    <row r="289" spans="1:9" x14ac:dyDescent="0.2">
      <c r="A289" t="s">
        <v>4692</v>
      </c>
      <c r="B289" t="s">
        <v>4693</v>
      </c>
      <c r="C289" s="2">
        <v>1090</v>
      </c>
      <c r="D289" s="2">
        <v>872</v>
      </c>
      <c r="E289" t="s">
        <v>7029</v>
      </c>
      <c r="F289" t="s">
        <v>7042</v>
      </c>
      <c r="G289" s="2">
        <f t="shared" si="8"/>
        <v>218</v>
      </c>
      <c r="H289" s="11">
        <f t="shared" si="9"/>
        <v>0.2</v>
      </c>
      <c r="I289">
        <f>COUNTIF(E289,"online")</f>
        <v>0</v>
      </c>
    </row>
    <row r="290" spans="1:9" x14ac:dyDescent="0.2">
      <c r="A290" t="s">
        <v>1430</v>
      </c>
      <c r="B290" t="s">
        <v>1431</v>
      </c>
      <c r="C290" s="2">
        <v>399</v>
      </c>
      <c r="D290" s="2">
        <v>407</v>
      </c>
      <c r="E290" t="s">
        <v>7029</v>
      </c>
      <c r="F290" t="s">
        <v>7045</v>
      </c>
      <c r="G290" s="2">
        <f t="shared" si="8"/>
        <v>-8</v>
      </c>
      <c r="H290" s="11">
        <f t="shared" si="9"/>
        <v>-2.0050125313283207E-2</v>
      </c>
      <c r="I290">
        <f>COUNTIF(E290,"online")</f>
        <v>0</v>
      </c>
    </row>
    <row r="291" spans="1:9" x14ac:dyDescent="0.2">
      <c r="A291" t="s">
        <v>6448</v>
      </c>
      <c r="B291" t="s">
        <v>6449</v>
      </c>
      <c r="C291" s="2">
        <v>536</v>
      </c>
      <c r="D291" s="2">
        <v>407</v>
      </c>
      <c r="E291" t="s">
        <v>7029</v>
      </c>
      <c r="F291" t="s">
        <v>7042</v>
      </c>
      <c r="G291" s="2">
        <f t="shared" si="8"/>
        <v>129</v>
      </c>
      <c r="H291" s="11">
        <f t="shared" si="9"/>
        <v>0.24067164179104478</v>
      </c>
      <c r="I291">
        <f>COUNTIF(E291,"online")</f>
        <v>0</v>
      </c>
    </row>
    <row r="292" spans="1:9" x14ac:dyDescent="0.2">
      <c r="A292" t="s">
        <v>2431</v>
      </c>
      <c r="B292" t="s">
        <v>2432</v>
      </c>
      <c r="C292" s="2">
        <v>59</v>
      </c>
      <c r="D292" s="2">
        <v>33</v>
      </c>
      <c r="E292" t="s">
        <v>6989</v>
      </c>
      <c r="F292" t="s">
        <v>7044</v>
      </c>
      <c r="G292" s="2">
        <f t="shared" si="8"/>
        <v>26</v>
      </c>
      <c r="H292" s="11">
        <f t="shared" si="9"/>
        <v>0.44067796610169491</v>
      </c>
      <c r="I292">
        <f>COUNTIF(E292,"online")</f>
        <v>1</v>
      </c>
    </row>
    <row r="293" spans="1:9" x14ac:dyDescent="0.2">
      <c r="A293" t="s">
        <v>2702</v>
      </c>
      <c r="B293" t="s">
        <v>2486</v>
      </c>
      <c r="C293" s="2">
        <v>268</v>
      </c>
      <c r="D293" s="2">
        <v>185</v>
      </c>
      <c r="E293" t="s">
        <v>7027</v>
      </c>
      <c r="F293" t="s">
        <v>7039</v>
      </c>
      <c r="G293" s="2">
        <f t="shared" si="8"/>
        <v>83</v>
      </c>
      <c r="H293" s="11">
        <f t="shared" si="9"/>
        <v>0.30970149253731344</v>
      </c>
      <c r="I293">
        <f>COUNTIF(E293,"online")</f>
        <v>0</v>
      </c>
    </row>
    <row r="294" spans="1:9" x14ac:dyDescent="0.2">
      <c r="A294" t="s">
        <v>1263</v>
      </c>
      <c r="B294" t="s">
        <v>1264</v>
      </c>
      <c r="C294" s="2">
        <v>289</v>
      </c>
      <c r="D294" s="2">
        <v>173</v>
      </c>
      <c r="E294" t="s">
        <v>6989</v>
      </c>
      <c r="F294" t="s">
        <v>7037</v>
      </c>
      <c r="G294" s="2">
        <f t="shared" si="8"/>
        <v>116</v>
      </c>
      <c r="H294" s="11">
        <f t="shared" si="9"/>
        <v>0.40138408304498269</v>
      </c>
      <c r="I294">
        <f>COUNTIF(E294,"online")</f>
        <v>1</v>
      </c>
    </row>
    <row r="295" spans="1:9" x14ac:dyDescent="0.2">
      <c r="A295" t="s">
        <v>1263</v>
      </c>
      <c r="B295" t="s">
        <v>1264</v>
      </c>
      <c r="C295" s="2">
        <v>319</v>
      </c>
      <c r="D295" s="2">
        <v>233</v>
      </c>
      <c r="E295" t="s">
        <v>7029</v>
      </c>
      <c r="F295" t="s">
        <v>7037</v>
      </c>
      <c r="G295" s="2">
        <f t="shared" si="8"/>
        <v>86</v>
      </c>
      <c r="H295" s="11">
        <f t="shared" si="9"/>
        <v>0.26959247648902823</v>
      </c>
      <c r="I295">
        <f>COUNTIF(E295,"online")</f>
        <v>0</v>
      </c>
    </row>
    <row r="296" spans="1:9" x14ac:dyDescent="0.2">
      <c r="A296" t="s">
        <v>3895</v>
      </c>
      <c r="B296" t="s">
        <v>3896</v>
      </c>
      <c r="C296" s="2">
        <v>209</v>
      </c>
      <c r="D296" s="2">
        <v>155</v>
      </c>
      <c r="E296" t="s">
        <v>6989</v>
      </c>
      <c r="F296" t="s">
        <v>7040</v>
      </c>
      <c r="G296" s="2">
        <f t="shared" si="8"/>
        <v>54</v>
      </c>
      <c r="H296" s="11">
        <f t="shared" si="9"/>
        <v>0.25837320574162681</v>
      </c>
      <c r="I296">
        <f>COUNTIF(E296,"online")</f>
        <v>1</v>
      </c>
    </row>
    <row r="297" spans="1:9" x14ac:dyDescent="0.2">
      <c r="A297" t="s">
        <v>761</v>
      </c>
      <c r="B297" t="s">
        <v>762</v>
      </c>
      <c r="C297" s="2">
        <v>79</v>
      </c>
      <c r="D297" s="2">
        <v>46</v>
      </c>
      <c r="E297" t="s">
        <v>7028</v>
      </c>
      <c r="F297" t="s">
        <v>7040</v>
      </c>
      <c r="G297" s="2">
        <f t="shared" si="8"/>
        <v>33</v>
      </c>
      <c r="H297" s="11">
        <f t="shared" si="9"/>
        <v>0.41772151898734178</v>
      </c>
      <c r="I297">
        <f>COUNTIF(E297,"online")</f>
        <v>0</v>
      </c>
    </row>
    <row r="298" spans="1:9" x14ac:dyDescent="0.2">
      <c r="A298" t="s">
        <v>1703</v>
      </c>
      <c r="B298" t="s">
        <v>1704</v>
      </c>
      <c r="C298" s="2">
        <v>199</v>
      </c>
      <c r="D298" s="2">
        <v>94</v>
      </c>
      <c r="E298" t="s">
        <v>7027</v>
      </c>
      <c r="F298" t="s">
        <v>7040</v>
      </c>
      <c r="G298" s="2">
        <f t="shared" si="8"/>
        <v>105</v>
      </c>
      <c r="H298" s="11">
        <f t="shared" si="9"/>
        <v>0.52763819095477382</v>
      </c>
      <c r="I298">
        <f>COUNTIF(E298,"online")</f>
        <v>0</v>
      </c>
    </row>
    <row r="299" spans="1:9" x14ac:dyDescent="0.2">
      <c r="A299" t="s">
        <v>4958</v>
      </c>
      <c r="B299" t="s">
        <v>4959</v>
      </c>
      <c r="C299" s="2">
        <v>770</v>
      </c>
      <c r="D299" s="2">
        <v>662</v>
      </c>
      <c r="E299" t="s">
        <v>7029</v>
      </c>
      <c r="F299" t="s">
        <v>7045</v>
      </c>
      <c r="G299" s="2">
        <f t="shared" si="8"/>
        <v>108</v>
      </c>
      <c r="H299" s="11">
        <f t="shared" si="9"/>
        <v>0.14025974025974025</v>
      </c>
      <c r="I299">
        <f>COUNTIF(E299,"online")</f>
        <v>0</v>
      </c>
    </row>
    <row r="300" spans="1:9" x14ac:dyDescent="0.2">
      <c r="A300" t="s">
        <v>4393</v>
      </c>
      <c r="B300" t="s">
        <v>4394</v>
      </c>
      <c r="C300" s="2">
        <v>1090</v>
      </c>
      <c r="D300" s="2">
        <v>730</v>
      </c>
      <c r="E300" t="s">
        <v>7027</v>
      </c>
      <c r="F300" t="s">
        <v>7044</v>
      </c>
      <c r="G300" s="2">
        <f t="shared" si="8"/>
        <v>360</v>
      </c>
      <c r="H300" s="11">
        <f t="shared" si="9"/>
        <v>0.33027522935779818</v>
      </c>
      <c r="I300">
        <f>COUNTIF(E300,"online")</f>
        <v>0</v>
      </c>
    </row>
    <row r="301" spans="1:9" x14ac:dyDescent="0.2">
      <c r="A301" t="s">
        <v>3857</v>
      </c>
      <c r="B301" t="s">
        <v>3858</v>
      </c>
      <c r="C301" s="2">
        <v>349</v>
      </c>
      <c r="D301" s="2">
        <v>314</v>
      </c>
      <c r="E301" t="s">
        <v>6989</v>
      </c>
      <c r="F301" t="s">
        <v>7044</v>
      </c>
      <c r="G301" s="2">
        <f t="shared" si="8"/>
        <v>35</v>
      </c>
      <c r="H301" s="11">
        <f t="shared" si="9"/>
        <v>0.10028653295128939</v>
      </c>
      <c r="I301">
        <f>COUNTIF(E301,"online")</f>
        <v>1</v>
      </c>
    </row>
    <row r="302" spans="1:9" x14ac:dyDescent="0.2">
      <c r="A302" t="s">
        <v>6646</v>
      </c>
      <c r="B302" t="s">
        <v>6647</v>
      </c>
      <c r="C302" s="2">
        <v>529</v>
      </c>
      <c r="D302" s="2">
        <v>317</v>
      </c>
      <c r="E302" t="s">
        <v>7027</v>
      </c>
      <c r="F302" t="s">
        <v>7042</v>
      </c>
      <c r="G302" s="2">
        <f t="shared" si="8"/>
        <v>212</v>
      </c>
      <c r="H302" s="11">
        <f t="shared" si="9"/>
        <v>0.40075614366729678</v>
      </c>
      <c r="I302">
        <f>COUNTIF(E302,"online")</f>
        <v>0</v>
      </c>
    </row>
    <row r="303" spans="1:9" x14ac:dyDescent="0.2">
      <c r="A303" t="s">
        <v>4832</v>
      </c>
      <c r="C303" s="2">
        <v>599</v>
      </c>
      <c r="D303" s="2">
        <v>461</v>
      </c>
      <c r="E303" t="s">
        <v>7029</v>
      </c>
      <c r="F303" t="s">
        <v>7039</v>
      </c>
      <c r="G303" s="2">
        <f t="shared" si="8"/>
        <v>138</v>
      </c>
      <c r="H303" s="11">
        <f t="shared" si="9"/>
        <v>0.23038397328881469</v>
      </c>
      <c r="I303">
        <f>COUNTIF(E303,"online")</f>
        <v>0</v>
      </c>
    </row>
    <row r="304" spans="1:9" x14ac:dyDescent="0.2">
      <c r="A304" t="s">
        <v>2483</v>
      </c>
      <c r="B304" t="s">
        <v>2484</v>
      </c>
      <c r="C304" s="2">
        <v>429</v>
      </c>
      <c r="D304" s="2">
        <v>356</v>
      </c>
      <c r="E304" t="s">
        <v>7027</v>
      </c>
      <c r="F304" t="s">
        <v>7039</v>
      </c>
      <c r="G304" s="2">
        <f t="shared" si="8"/>
        <v>73</v>
      </c>
      <c r="H304" s="11">
        <f t="shared" si="9"/>
        <v>0.17016317016317017</v>
      </c>
      <c r="I304">
        <f>COUNTIF(E304,"online")</f>
        <v>0</v>
      </c>
    </row>
    <row r="305" spans="1:9" x14ac:dyDescent="0.2">
      <c r="A305" t="s">
        <v>890</v>
      </c>
      <c r="B305" t="s">
        <v>891</v>
      </c>
      <c r="C305" s="2">
        <v>319</v>
      </c>
      <c r="D305" s="2">
        <v>271</v>
      </c>
      <c r="E305" t="s">
        <v>7029</v>
      </c>
      <c r="F305" t="s">
        <v>7045</v>
      </c>
      <c r="G305" s="2">
        <f t="shared" si="8"/>
        <v>48</v>
      </c>
      <c r="H305" s="11">
        <f t="shared" si="9"/>
        <v>0.15047021943573669</v>
      </c>
      <c r="I305">
        <f>COUNTIF(E305,"online")</f>
        <v>0</v>
      </c>
    </row>
    <row r="306" spans="1:9" x14ac:dyDescent="0.2">
      <c r="A306" t="s">
        <v>1040</v>
      </c>
      <c r="B306" t="s">
        <v>891</v>
      </c>
      <c r="C306" s="2">
        <v>319</v>
      </c>
      <c r="D306" s="2">
        <v>313</v>
      </c>
      <c r="E306" t="s">
        <v>7029</v>
      </c>
      <c r="F306" t="s">
        <v>7045</v>
      </c>
      <c r="G306" s="2">
        <f t="shared" si="8"/>
        <v>6</v>
      </c>
      <c r="H306" s="11">
        <f t="shared" si="9"/>
        <v>1.8808777429467086E-2</v>
      </c>
      <c r="I306">
        <f>COUNTIF(E306,"online")</f>
        <v>0</v>
      </c>
    </row>
    <row r="307" spans="1:9" x14ac:dyDescent="0.2">
      <c r="A307" t="s">
        <v>1255</v>
      </c>
      <c r="B307" t="s">
        <v>891</v>
      </c>
      <c r="C307" s="2">
        <v>319</v>
      </c>
      <c r="D307" s="2">
        <v>242</v>
      </c>
      <c r="E307" t="s">
        <v>7029</v>
      </c>
      <c r="F307" t="s">
        <v>7045</v>
      </c>
      <c r="G307" s="2">
        <f t="shared" si="8"/>
        <v>77</v>
      </c>
      <c r="H307" s="11">
        <f t="shared" si="9"/>
        <v>0.2413793103448276</v>
      </c>
      <c r="I307">
        <f>COUNTIF(E307,"online")</f>
        <v>0</v>
      </c>
    </row>
    <row r="308" spans="1:9" x14ac:dyDescent="0.2">
      <c r="A308" t="s">
        <v>6133</v>
      </c>
      <c r="B308" t="s">
        <v>6134</v>
      </c>
      <c r="C308" s="2">
        <v>573</v>
      </c>
      <c r="D308" s="2">
        <v>458</v>
      </c>
      <c r="E308" t="s">
        <v>7029</v>
      </c>
      <c r="F308" t="s">
        <v>7044</v>
      </c>
      <c r="G308" s="2">
        <f t="shared" si="8"/>
        <v>115</v>
      </c>
      <c r="H308" s="11">
        <f t="shared" si="9"/>
        <v>0.20069808027923211</v>
      </c>
      <c r="I308">
        <f>COUNTIF(E308,"online")</f>
        <v>0</v>
      </c>
    </row>
    <row r="309" spans="1:9" x14ac:dyDescent="0.2">
      <c r="A309" t="s">
        <v>6480</v>
      </c>
      <c r="B309" t="s">
        <v>6481</v>
      </c>
      <c r="C309" s="2">
        <v>312</v>
      </c>
      <c r="D309" s="2">
        <v>281</v>
      </c>
      <c r="E309" t="s">
        <v>7027</v>
      </c>
      <c r="F309" t="s">
        <v>7037</v>
      </c>
      <c r="G309" s="2">
        <f t="shared" si="8"/>
        <v>31</v>
      </c>
      <c r="H309" s="11">
        <f t="shared" si="9"/>
        <v>9.9358974358974353E-2</v>
      </c>
      <c r="I309">
        <f>COUNTIF(E309,"online")</f>
        <v>0</v>
      </c>
    </row>
    <row r="310" spans="1:9" x14ac:dyDescent="0.2">
      <c r="A310" t="s">
        <v>6010</v>
      </c>
      <c r="B310" t="s">
        <v>5206</v>
      </c>
      <c r="C310" s="2">
        <v>236</v>
      </c>
      <c r="D310" s="2">
        <v>146</v>
      </c>
      <c r="E310" t="s">
        <v>7027</v>
      </c>
      <c r="F310" t="s">
        <v>7040</v>
      </c>
      <c r="G310" s="2">
        <f t="shared" si="8"/>
        <v>90</v>
      </c>
      <c r="H310" s="11">
        <f t="shared" si="9"/>
        <v>0.38135593220338981</v>
      </c>
      <c r="I310">
        <f>COUNTIF(E310,"online")</f>
        <v>0</v>
      </c>
    </row>
    <row r="311" spans="1:9" x14ac:dyDescent="0.2">
      <c r="A311" t="s">
        <v>6311</v>
      </c>
      <c r="B311" t="s">
        <v>6312</v>
      </c>
      <c r="C311" s="2">
        <v>399</v>
      </c>
      <c r="D311" s="2">
        <v>339</v>
      </c>
      <c r="E311" t="s">
        <v>7027</v>
      </c>
      <c r="F311" t="s">
        <v>7041</v>
      </c>
      <c r="G311" s="2">
        <f t="shared" si="8"/>
        <v>60</v>
      </c>
      <c r="H311" s="11">
        <f t="shared" si="9"/>
        <v>0.15037593984962405</v>
      </c>
      <c r="I311">
        <f>COUNTIF(E311,"online")</f>
        <v>0</v>
      </c>
    </row>
    <row r="312" spans="1:9" x14ac:dyDescent="0.2">
      <c r="A312" t="s">
        <v>6051</v>
      </c>
      <c r="B312" t="s">
        <v>6052</v>
      </c>
      <c r="C312" s="2">
        <v>1100</v>
      </c>
      <c r="D312" s="2">
        <v>781</v>
      </c>
      <c r="E312" t="s">
        <v>7029</v>
      </c>
      <c r="F312" t="s">
        <v>7042</v>
      </c>
      <c r="G312" s="2">
        <f t="shared" si="8"/>
        <v>319</v>
      </c>
      <c r="H312" s="11">
        <f t="shared" si="9"/>
        <v>0.28999999999999998</v>
      </c>
      <c r="I312">
        <f>COUNTIF(E312,"online")</f>
        <v>0</v>
      </c>
    </row>
    <row r="313" spans="1:9" x14ac:dyDescent="0.2">
      <c r="A313" t="s">
        <v>3861</v>
      </c>
      <c r="B313" t="s">
        <v>3862</v>
      </c>
      <c r="C313" s="2">
        <v>268</v>
      </c>
      <c r="D313" s="2">
        <v>271</v>
      </c>
      <c r="E313" t="s">
        <v>7027</v>
      </c>
      <c r="F313" t="s">
        <v>7039</v>
      </c>
      <c r="G313" s="2">
        <f t="shared" si="8"/>
        <v>-3</v>
      </c>
      <c r="H313" s="11">
        <f t="shared" si="9"/>
        <v>-1.1194029850746268E-2</v>
      </c>
      <c r="I313">
        <f>COUNTIF(E313,"online")</f>
        <v>0</v>
      </c>
    </row>
    <row r="314" spans="1:9" x14ac:dyDescent="0.2">
      <c r="A314" t="s">
        <v>3861</v>
      </c>
      <c r="B314" t="s">
        <v>3862</v>
      </c>
      <c r="C314" s="2">
        <v>399</v>
      </c>
      <c r="D314" s="2">
        <v>319</v>
      </c>
      <c r="E314" t="s">
        <v>7027</v>
      </c>
      <c r="F314" t="s">
        <v>7039</v>
      </c>
      <c r="G314" s="2">
        <f t="shared" si="8"/>
        <v>80</v>
      </c>
      <c r="H314" s="11">
        <f t="shared" si="9"/>
        <v>0.20050125313283207</v>
      </c>
      <c r="I314">
        <f>COUNTIF(E314,"online")</f>
        <v>0</v>
      </c>
    </row>
    <row r="315" spans="1:9" x14ac:dyDescent="0.2">
      <c r="A315" t="s">
        <v>5496</v>
      </c>
      <c r="B315" t="s">
        <v>5497</v>
      </c>
      <c r="C315" s="2">
        <v>289</v>
      </c>
      <c r="D315" s="2">
        <v>179</v>
      </c>
      <c r="E315" t="s">
        <v>7027</v>
      </c>
      <c r="F315" t="s">
        <v>7037</v>
      </c>
      <c r="G315" s="2">
        <f t="shared" si="8"/>
        <v>110</v>
      </c>
      <c r="H315" s="11">
        <f t="shared" si="9"/>
        <v>0.38062283737024222</v>
      </c>
      <c r="I315">
        <f>COUNTIF(E315,"online")</f>
        <v>0</v>
      </c>
    </row>
    <row r="316" spans="1:9" x14ac:dyDescent="0.2">
      <c r="A316" t="s">
        <v>5275</v>
      </c>
      <c r="B316" t="s">
        <v>2226</v>
      </c>
      <c r="C316" s="2">
        <v>268</v>
      </c>
      <c r="D316" s="2">
        <v>134</v>
      </c>
      <c r="E316" t="s">
        <v>7027</v>
      </c>
      <c r="F316" t="s">
        <v>7038</v>
      </c>
      <c r="G316" s="2">
        <f t="shared" si="8"/>
        <v>134</v>
      </c>
      <c r="H316" s="11">
        <f t="shared" si="9"/>
        <v>0.5</v>
      </c>
      <c r="I316">
        <f>COUNTIF(E316,"online")</f>
        <v>0</v>
      </c>
    </row>
    <row r="317" spans="1:9" x14ac:dyDescent="0.2">
      <c r="A317" t="s">
        <v>5709</v>
      </c>
      <c r="B317" t="s">
        <v>5710</v>
      </c>
      <c r="C317" s="2">
        <v>581</v>
      </c>
      <c r="D317" s="2">
        <v>581</v>
      </c>
      <c r="E317" t="s">
        <v>7027</v>
      </c>
      <c r="F317" t="s">
        <v>7043</v>
      </c>
      <c r="G317" s="2">
        <f t="shared" si="8"/>
        <v>0</v>
      </c>
      <c r="H317" s="11">
        <f t="shared" si="9"/>
        <v>0</v>
      </c>
      <c r="I317">
        <f>COUNTIF(E317,"online")</f>
        <v>0</v>
      </c>
    </row>
    <row r="318" spans="1:9" x14ac:dyDescent="0.2">
      <c r="A318" t="s">
        <v>3187</v>
      </c>
      <c r="B318" t="s">
        <v>3188</v>
      </c>
      <c r="C318" s="2">
        <v>279</v>
      </c>
      <c r="D318" s="2">
        <v>120</v>
      </c>
      <c r="E318" t="s">
        <v>7027</v>
      </c>
      <c r="F318" t="s">
        <v>7038</v>
      </c>
      <c r="G318" s="2">
        <f t="shared" si="8"/>
        <v>159</v>
      </c>
      <c r="H318" s="11">
        <f t="shared" si="9"/>
        <v>0.56989247311827962</v>
      </c>
      <c r="I318">
        <f>COUNTIF(E318,"online")</f>
        <v>0</v>
      </c>
    </row>
    <row r="319" spans="1:9" x14ac:dyDescent="0.2">
      <c r="A319" t="s">
        <v>5808</v>
      </c>
      <c r="B319" t="s">
        <v>5809</v>
      </c>
      <c r="C319" s="2">
        <v>536</v>
      </c>
      <c r="D319" s="2">
        <v>279</v>
      </c>
      <c r="E319" t="s">
        <v>7029</v>
      </c>
      <c r="F319" t="s">
        <v>7040</v>
      </c>
      <c r="G319" s="2">
        <f t="shared" si="8"/>
        <v>257</v>
      </c>
      <c r="H319" s="11">
        <f t="shared" si="9"/>
        <v>0.47947761194029853</v>
      </c>
      <c r="I319">
        <f>COUNTIF(E319,"online")</f>
        <v>0</v>
      </c>
    </row>
    <row r="320" spans="1:9" x14ac:dyDescent="0.2">
      <c r="A320" t="s">
        <v>6821</v>
      </c>
      <c r="B320" t="s">
        <v>6822</v>
      </c>
      <c r="C320" s="2">
        <v>536</v>
      </c>
      <c r="D320" s="2">
        <v>316</v>
      </c>
      <c r="E320" t="s">
        <v>7029</v>
      </c>
      <c r="F320" t="s">
        <v>7040</v>
      </c>
      <c r="G320" s="2">
        <f t="shared" si="8"/>
        <v>220</v>
      </c>
      <c r="H320" s="11">
        <f t="shared" si="9"/>
        <v>0.41044776119402987</v>
      </c>
      <c r="I320">
        <f>COUNTIF(E320,"online")</f>
        <v>0</v>
      </c>
    </row>
    <row r="321" spans="1:9" x14ac:dyDescent="0.2">
      <c r="A321" t="s">
        <v>5095</v>
      </c>
      <c r="B321" t="s">
        <v>5096</v>
      </c>
      <c r="C321" s="2">
        <v>268</v>
      </c>
      <c r="D321" s="2">
        <v>196</v>
      </c>
      <c r="E321" t="s">
        <v>7027</v>
      </c>
      <c r="F321" t="s">
        <v>7036</v>
      </c>
      <c r="G321" s="2">
        <f t="shared" si="8"/>
        <v>72</v>
      </c>
      <c r="H321" s="11">
        <f t="shared" si="9"/>
        <v>0.26865671641791045</v>
      </c>
      <c r="I321">
        <f>COUNTIF(E321,"online")</f>
        <v>0</v>
      </c>
    </row>
    <row r="322" spans="1:9" x14ac:dyDescent="0.2">
      <c r="A322" t="s">
        <v>4161</v>
      </c>
      <c r="B322" t="s">
        <v>4162</v>
      </c>
      <c r="C322" s="2">
        <v>339</v>
      </c>
      <c r="D322" s="2">
        <v>258</v>
      </c>
      <c r="E322" t="s">
        <v>7027</v>
      </c>
      <c r="F322" t="s">
        <v>7039</v>
      </c>
      <c r="G322" s="2">
        <f t="shared" ref="G322:G385" si="10">C322-D322</f>
        <v>81</v>
      </c>
      <c r="H322" s="11">
        <f t="shared" ref="H322:H385" si="11">((C322-D322)/C322)</f>
        <v>0.23893805309734514</v>
      </c>
      <c r="I322">
        <f>COUNTIF(E322,"online")</f>
        <v>0</v>
      </c>
    </row>
    <row r="323" spans="1:9" x14ac:dyDescent="0.2">
      <c r="A323" t="s">
        <v>3340</v>
      </c>
      <c r="B323" t="s">
        <v>3064</v>
      </c>
      <c r="C323" s="2">
        <v>447</v>
      </c>
      <c r="D323" s="2">
        <v>313</v>
      </c>
      <c r="E323" t="s">
        <v>7027</v>
      </c>
      <c r="F323" t="s">
        <v>7039</v>
      </c>
      <c r="G323" s="2">
        <f t="shared" si="10"/>
        <v>134</v>
      </c>
      <c r="H323" s="11">
        <f t="shared" si="11"/>
        <v>0.29977628635346754</v>
      </c>
      <c r="I323">
        <f>COUNTIF(E323,"online")</f>
        <v>0</v>
      </c>
    </row>
    <row r="324" spans="1:9" x14ac:dyDescent="0.2">
      <c r="A324" t="s">
        <v>3259</v>
      </c>
      <c r="B324" t="s">
        <v>3064</v>
      </c>
      <c r="C324" s="2">
        <v>420</v>
      </c>
      <c r="D324" s="2">
        <v>269</v>
      </c>
      <c r="E324" t="s">
        <v>7027</v>
      </c>
      <c r="F324" t="s">
        <v>7039</v>
      </c>
      <c r="G324" s="2">
        <f t="shared" si="10"/>
        <v>151</v>
      </c>
      <c r="H324" s="11">
        <f t="shared" si="11"/>
        <v>0.35952380952380952</v>
      </c>
      <c r="I324">
        <f>COUNTIF(E324,"online")</f>
        <v>0</v>
      </c>
    </row>
    <row r="325" spans="1:9" x14ac:dyDescent="0.2">
      <c r="A325" t="s">
        <v>3063</v>
      </c>
      <c r="B325" t="s">
        <v>3064</v>
      </c>
      <c r="C325" s="2">
        <v>473</v>
      </c>
      <c r="D325" s="2">
        <v>378</v>
      </c>
      <c r="E325" t="s">
        <v>7027</v>
      </c>
      <c r="F325" t="s">
        <v>7039</v>
      </c>
      <c r="G325" s="2">
        <f t="shared" si="10"/>
        <v>95</v>
      </c>
      <c r="H325" s="11">
        <f t="shared" si="11"/>
        <v>0.20084566596194503</v>
      </c>
      <c r="I325">
        <f>COUNTIF(E325,"online")</f>
        <v>0</v>
      </c>
    </row>
    <row r="326" spans="1:9" x14ac:dyDescent="0.2">
      <c r="A326" t="s">
        <v>1663</v>
      </c>
      <c r="B326" t="s">
        <v>1589</v>
      </c>
      <c r="C326" s="2">
        <v>289</v>
      </c>
      <c r="D326" s="2">
        <v>162</v>
      </c>
      <c r="E326" t="s">
        <v>6989</v>
      </c>
      <c r="F326" t="s">
        <v>7044</v>
      </c>
      <c r="G326" s="2">
        <f t="shared" si="10"/>
        <v>127</v>
      </c>
      <c r="H326" s="11">
        <f t="shared" si="11"/>
        <v>0.43944636678200694</v>
      </c>
      <c r="I326">
        <f>COUNTIF(E326,"online")</f>
        <v>1</v>
      </c>
    </row>
    <row r="327" spans="1:9" x14ac:dyDescent="0.2">
      <c r="A327" t="s">
        <v>6724</v>
      </c>
      <c r="B327" t="s">
        <v>6725</v>
      </c>
      <c r="C327" s="2">
        <v>268</v>
      </c>
      <c r="D327" s="2">
        <v>158</v>
      </c>
      <c r="E327" t="s">
        <v>7027</v>
      </c>
      <c r="F327" t="s">
        <v>7038</v>
      </c>
      <c r="G327" s="2">
        <f t="shared" si="10"/>
        <v>110</v>
      </c>
      <c r="H327" s="11">
        <f t="shared" si="11"/>
        <v>0.41044776119402987</v>
      </c>
      <c r="I327">
        <f>COUNTIF(E327,"online")</f>
        <v>0</v>
      </c>
    </row>
    <row r="328" spans="1:9" x14ac:dyDescent="0.2">
      <c r="A328" t="s">
        <v>6349</v>
      </c>
      <c r="B328" t="s">
        <v>6350</v>
      </c>
      <c r="C328" s="2">
        <v>349</v>
      </c>
      <c r="D328" s="2">
        <v>286</v>
      </c>
      <c r="E328" t="s">
        <v>7027</v>
      </c>
      <c r="F328" t="s">
        <v>7037</v>
      </c>
      <c r="G328" s="2">
        <f t="shared" si="10"/>
        <v>63</v>
      </c>
      <c r="H328" s="11">
        <f t="shared" si="11"/>
        <v>0.18051575931232092</v>
      </c>
      <c r="I328">
        <f>COUNTIF(E328,"online")</f>
        <v>0</v>
      </c>
    </row>
    <row r="329" spans="1:9" x14ac:dyDescent="0.2">
      <c r="A329" t="s">
        <v>6742</v>
      </c>
      <c r="B329" t="s">
        <v>6725</v>
      </c>
      <c r="C329" s="2">
        <v>268</v>
      </c>
      <c r="D329" s="2">
        <v>105</v>
      </c>
      <c r="E329" t="s">
        <v>7027</v>
      </c>
      <c r="F329" t="s">
        <v>7038</v>
      </c>
      <c r="G329" s="2">
        <f t="shared" si="10"/>
        <v>163</v>
      </c>
      <c r="H329" s="11">
        <f t="shared" si="11"/>
        <v>0.60820895522388063</v>
      </c>
      <c r="I329">
        <f>COUNTIF(E329,"online")</f>
        <v>0</v>
      </c>
    </row>
    <row r="330" spans="1:9" x14ac:dyDescent="0.2">
      <c r="A330" t="s">
        <v>3095</v>
      </c>
      <c r="B330" t="s">
        <v>3096</v>
      </c>
      <c r="C330" s="2">
        <v>269</v>
      </c>
      <c r="D330" s="2">
        <v>56</v>
      </c>
      <c r="E330" t="s">
        <v>6989</v>
      </c>
      <c r="F330" t="s">
        <v>7040</v>
      </c>
      <c r="G330" s="2">
        <f t="shared" si="10"/>
        <v>213</v>
      </c>
      <c r="H330" s="11">
        <f t="shared" si="11"/>
        <v>0.79182156133828996</v>
      </c>
      <c r="I330">
        <f>COUNTIF(E330,"online")</f>
        <v>1</v>
      </c>
    </row>
    <row r="331" spans="1:9" x14ac:dyDescent="0.2">
      <c r="A331" t="s">
        <v>2271</v>
      </c>
      <c r="B331" t="s">
        <v>2272</v>
      </c>
      <c r="C331" s="2">
        <v>259</v>
      </c>
      <c r="D331" s="2">
        <v>142</v>
      </c>
      <c r="E331" t="s">
        <v>6989</v>
      </c>
      <c r="F331" t="s">
        <v>7036</v>
      </c>
      <c r="G331" s="2">
        <f t="shared" si="10"/>
        <v>117</v>
      </c>
      <c r="H331" s="11">
        <f t="shared" si="11"/>
        <v>0.45173745173745172</v>
      </c>
      <c r="I331">
        <f>COUNTIF(E331,"online")</f>
        <v>1</v>
      </c>
    </row>
    <row r="332" spans="1:9" x14ac:dyDescent="0.2">
      <c r="A332" t="s">
        <v>1033</v>
      </c>
      <c r="B332" t="s">
        <v>1034</v>
      </c>
      <c r="C332" s="2">
        <v>279</v>
      </c>
      <c r="D332" s="2">
        <v>126</v>
      </c>
      <c r="E332" t="s">
        <v>7029</v>
      </c>
      <c r="F332" t="s">
        <v>7040</v>
      </c>
      <c r="G332" s="2">
        <f t="shared" si="10"/>
        <v>153</v>
      </c>
      <c r="H332" s="11">
        <f t="shared" si="11"/>
        <v>0.54838709677419351</v>
      </c>
      <c r="I332">
        <f>COUNTIF(E332,"online")</f>
        <v>0</v>
      </c>
    </row>
    <row r="333" spans="1:9" x14ac:dyDescent="0.2">
      <c r="A333" t="s">
        <v>4057</v>
      </c>
      <c r="B333" t="s">
        <v>4058</v>
      </c>
      <c r="C333" s="2">
        <v>189</v>
      </c>
      <c r="D333" s="2">
        <v>119</v>
      </c>
      <c r="E333" t="s">
        <v>6989</v>
      </c>
      <c r="F333" t="s">
        <v>7037</v>
      </c>
      <c r="G333" s="2">
        <f t="shared" si="10"/>
        <v>70</v>
      </c>
      <c r="H333" s="11">
        <f t="shared" si="11"/>
        <v>0.37037037037037035</v>
      </c>
      <c r="I333">
        <f>COUNTIF(E333,"online")</f>
        <v>1</v>
      </c>
    </row>
    <row r="334" spans="1:9" x14ac:dyDescent="0.2">
      <c r="A334" t="s">
        <v>72</v>
      </c>
      <c r="B334" t="s">
        <v>73</v>
      </c>
      <c r="C334" s="2">
        <v>319</v>
      </c>
      <c r="D334" s="2">
        <v>233</v>
      </c>
      <c r="E334" t="s">
        <v>7029</v>
      </c>
      <c r="F334" t="s">
        <v>7036</v>
      </c>
      <c r="G334" s="2">
        <f t="shared" si="10"/>
        <v>86</v>
      </c>
      <c r="H334" s="11">
        <f t="shared" si="11"/>
        <v>0.26959247648902823</v>
      </c>
      <c r="I334">
        <f>COUNTIF(E334,"online")</f>
        <v>0</v>
      </c>
    </row>
    <row r="335" spans="1:9" x14ac:dyDescent="0.2">
      <c r="A335" t="s">
        <v>2328</v>
      </c>
      <c r="B335" t="s">
        <v>2043</v>
      </c>
      <c r="C335" s="2">
        <v>299</v>
      </c>
      <c r="D335" s="2">
        <v>236</v>
      </c>
      <c r="E335" t="s">
        <v>6989</v>
      </c>
      <c r="F335" t="s">
        <v>7036</v>
      </c>
      <c r="G335" s="2">
        <f t="shared" si="10"/>
        <v>63</v>
      </c>
      <c r="H335" s="11">
        <f t="shared" si="11"/>
        <v>0.21070234113712374</v>
      </c>
      <c r="I335">
        <f>COUNTIF(E335,"online")</f>
        <v>1</v>
      </c>
    </row>
    <row r="336" spans="1:9" x14ac:dyDescent="0.2">
      <c r="A336" t="s">
        <v>6329</v>
      </c>
      <c r="B336" t="s">
        <v>6330</v>
      </c>
      <c r="C336" s="2">
        <v>354</v>
      </c>
      <c r="D336" s="2">
        <v>276</v>
      </c>
      <c r="E336" t="s">
        <v>7029</v>
      </c>
      <c r="F336" t="s">
        <v>7043</v>
      </c>
      <c r="G336" s="2">
        <f t="shared" si="10"/>
        <v>78</v>
      </c>
      <c r="H336" s="11">
        <f t="shared" si="11"/>
        <v>0.22033898305084745</v>
      </c>
      <c r="I336">
        <f>COUNTIF(E336,"online")</f>
        <v>0</v>
      </c>
    </row>
    <row r="337" spans="1:9" x14ac:dyDescent="0.2">
      <c r="A337" t="s">
        <v>6167</v>
      </c>
      <c r="B337" t="s">
        <v>6168</v>
      </c>
      <c r="C337" s="2">
        <v>205</v>
      </c>
      <c r="D337" s="2">
        <v>78</v>
      </c>
      <c r="E337" t="s">
        <v>7027</v>
      </c>
      <c r="F337" t="s">
        <v>7040</v>
      </c>
      <c r="G337" s="2">
        <f t="shared" si="10"/>
        <v>127</v>
      </c>
      <c r="H337" s="11">
        <f t="shared" si="11"/>
        <v>0.61951219512195121</v>
      </c>
      <c r="I337">
        <f>COUNTIF(E337,"online")</f>
        <v>0</v>
      </c>
    </row>
    <row r="338" spans="1:9" x14ac:dyDescent="0.2">
      <c r="A338" t="s">
        <v>4256</v>
      </c>
      <c r="B338" t="s">
        <v>4257</v>
      </c>
      <c r="C338" s="2">
        <v>535</v>
      </c>
      <c r="D338" s="2">
        <v>433</v>
      </c>
      <c r="E338" t="s">
        <v>7029</v>
      </c>
      <c r="F338" t="s">
        <v>7043</v>
      </c>
      <c r="G338" s="2">
        <f t="shared" si="10"/>
        <v>102</v>
      </c>
      <c r="H338" s="11">
        <f t="shared" si="11"/>
        <v>0.19065420560747665</v>
      </c>
      <c r="I338">
        <f>COUNTIF(E338,"online")</f>
        <v>0</v>
      </c>
    </row>
    <row r="339" spans="1:9" x14ac:dyDescent="0.2">
      <c r="A339" t="s">
        <v>1563</v>
      </c>
      <c r="B339" t="s">
        <v>1564</v>
      </c>
      <c r="C339" s="2">
        <v>639</v>
      </c>
      <c r="D339" s="2">
        <v>486</v>
      </c>
      <c r="E339" t="s">
        <v>7029</v>
      </c>
      <c r="F339" t="s">
        <v>7037</v>
      </c>
      <c r="G339" s="2">
        <f t="shared" si="10"/>
        <v>153</v>
      </c>
      <c r="H339" s="11">
        <f t="shared" si="11"/>
        <v>0.23943661971830985</v>
      </c>
      <c r="I339">
        <f>COUNTIF(E339,"online")</f>
        <v>0</v>
      </c>
    </row>
    <row r="340" spans="1:9" x14ac:dyDescent="0.2">
      <c r="A340" t="s">
        <v>5988</v>
      </c>
      <c r="B340" t="s">
        <v>5989</v>
      </c>
      <c r="C340" s="2">
        <v>357</v>
      </c>
      <c r="D340" s="2">
        <v>293</v>
      </c>
      <c r="E340" t="s">
        <v>7027</v>
      </c>
      <c r="F340" t="s">
        <v>7044</v>
      </c>
      <c r="G340" s="2">
        <f t="shared" si="10"/>
        <v>64</v>
      </c>
      <c r="H340" s="11">
        <f t="shared" si="11"/>
        <v>0.17927170868347339</v>
      </c>
      <c r="I340">
        <f>COUNTIF(E340,"online")</f>
        <v>0</v>
      </c>
    </row>
    <row r="341" spans="1:9" x14ac:dyDescent="0.2">
      <c r="A341" t="s">
        <v>1572</v>
      </c>
      <c r="B341" t="s">
        <v>742</v>
      </c>
      <c r="C341" s="2">
        <v>119</v>
      </c>
      <c r="D341" s="2">
        <v>81</v>
      </c>
      <c r="E341" t="s">
        <v>7027</v>
      </c>
      <c r="F341" t="s">
        <v>7037</v>
      </c>
      <c r="G341" s="2">
        <f t="shared" si="10"/>
        <v>38</v>
      </c>
      <c r="H341" s="11">
        <f t="shared" si="11"/>
        <v>0.31932773109243695</v>
      </c>
      <c r="I341">
        <f>COUNTIF(E341,"online")</f>
        <v>0</v>
      </c>
    </row>
    <row r="342" spans="1:9" x14ac:dyDescent="0.2">
      <c r="A342" t="s">
        <v>741</v>
      </c>
      <c r="B342" t="s">
        <v>742</v>
      </c>
      <c r="C342" s="2">
        <v>349</v>
      </c>
      <c r="D342" s="2">
        <v>279</v>
      </c>
      <c r="E342" t="s">
        <v>7029</v>
      </c>
      <c r="F342" t="s">
        <v>7039</v>
      </c>
      <c r="G342" s="2">
        <f t="shared" si="10"/>
        <v>70</v>
      </c>
      <c r="H342" s="11">
        <f t="shared" si="11"/>
        <v>0.20057306590257878</v>
      </c>
      <c r="I342">
        <f>COUNTIF(E342,"online")</f>
        <v>0</v>
      </c>
    </row>
    <row r="343" spans="1:9" x14ac:dyDescent="0.2">
      <c r="A343" t="s">
        <v>1032</v>
      </c>
      <c r="B343" t="s">
        <v>721</v>
      </c>
      <c r="C343" s="2">
        <v>299</v>
      </c>
      <c r="D343" s="2">
        <v>263</v>
      </c>
      <c r="E343" t="s">
        <v>7029</v>
      </c>
      <c r="F343" t="s">
        <v>7036</v>
      </c>
      <c r="G343" s="2">
        <f t="shared" si="10"/>
        <v>36</v>
      </c>
      <c r="H343" s="11">
        <f t="shared" si="11"/>
        <v>0.12040133779264214</v>
      </c>
      <c r="I343">
        <f>COUNTIF(E343,"online")</f>
        <v>0</v>
      </c>
    </row>
    <row r="344" spans="1:9" x14ac:dyDescent="0.2">
      <c r="A344" t="s">
        <v>4354</v>
      </c>
      <c r="B344" t="s">
        <v>4170</v>
      </c>
      <c r="C344" s="2">
        <v>279</v>
      </c>
      <c r="D344" s="2">
        <v>201</v>
      </c>
      <c r="E344" t="s">
        <v>6989</v>
      </c>
      <c r="F344" t="s">
        <v>7036</v>
      </c>
      <c r="G344" s="2">
        <f t="shared" si="10"/>
        <v>78</v>
      </c>
      <c r="H344" s="11">
        <f t="shared" si="11"/>
        <v>0.27956989247311825</v>
      </c>
      <c r="I344">
        <f>COUNTIF(E344,"online")</f>
        <v>1</v>
      </c>
    </row>
    <row r="345" spans="1:9" x14ac:dyDescent="0.2">
      <c r="A345" t="s">
        <v>1860</v>
      </c>
      <c r="B345" t="s">
        <v>1861</v>
      </c>
      <c r="C345" s="2">
        <v>268</v>
      </c>
      <c r="D345" s="2">
        <v>142</v>
      </c>
      <c r="E345" t="s">
        <v>7029</v>
      </c>
      <c r="F345" t="s">
        <v>7040</v>
      </c>
      <c r="G345" s="2">
        <f t="shared" si="10"/>
        <v>126</v>
      </c>
      <c r="H345" s="11">
        <f t="shared" si="11"/>
        <v>0.47014925373134331</v>
      </c>
      <c r="I345">
        <f>COUNTIF(E345,"online")</f>
        <v>0</v>
      </c>
    </row>
    <row r="346" spans="1:9" x14ac:dyDescent="0.2">
      <c r="A346" t="s">
        <v>3601</v>
      </c>
      <c r="B346" t="s">
        <v>3602</v>
      </c>
      <c r="C346" s="2">
        <v>1123</v>
      </c>
      <c r="D346" s="2">
        <v>775</v>
      </c>
      <c r="E346" t="s">
        <v>7029</v>
      </c>
      <c r="F346" t="s">
        <v>7041</v>
      </c>
      <c r="G346" s="2">
        <f t="shared" si="10"/>
        <v>348</v>
      </c>
      <c r="H346" s="11">
        <f t="shared" si="11"/>
        <v>0.30988423864648262</v>
      </c>
      <c r="I346">
        <f>COUNTIF(E346,"online")</f>
        <v>0</v>
      </c>
    </row>
    <row r="347" spans="1:9" x14ac:dyDescent="0.2">
      <c r="A347" t="s">
        <v>5760</v>
      </c>
      <c r="B347" t="s">
        <v>5761</v>
      </c>
      <c r="C347" s="2">
        <v>325</v>
      </c>
      <c r="D347" s="2">
        <v>208</v>
      </c>
      <c r="E347" t="s">
        <v>7027</v>
      </c>
      <c r="F347" t="s">
        <v>7042</v>
      </c>
      <c r="G347" s="2">
        <f t="shared" si="10"/>
        <v>117</v>
      </c>
      <c r="H347" s="11">
        <f t="shared" si="11"/>
        <v>0.36</v>
      </c>
      <c r="I347">
        <f>COUNTIF(E347,"online")</f>
        <v>0</v>
      </c>
    </row>
    <row r="348" spans="1:9" x14ac:dyDescent="0.2">
      <c r="A348" t="s">
        <v>3524</v>
      </c>
      <c r="B348" t="s">
        <v>3525</v>
      </c>
      <c r="C348" s="2">
        <v>268</v>
      </c>
      <c r="D348" s="2">
        <v>188</v>
      </c>
      <c r="E348" t="s">
        <v>7027</v>
      </c>
      <c r="F348" t="s">
        <v>7039</v>
      </c>
      <c r="G348" s="2">
        <f t="shared" si="10"/>
        <v>80</v>
      </c>
      <c r="H348" s="11">
        <f t="shared" si="11"/>
        <v>0.29850746268656714</v>
      </c>
      <c r="I348">
        <f>COUNTIF(E348,"online")</f>
        <v>0</v>
      </c>
    </row>
    <row r="349" spans="1:9" x14ac:dyDescent="0.2">
      <c r="A349" t="s">
        <v>2807</v>
      </c>
      <c r="B349" t="s">
        <v>2513</v>
      </c>
      <c r="C349" s="2">
        <v>69</v>
      </c>
      <c r="D349" s="2">
        <v>52</v>
      </c>
      <c r="E349" t="s">
        <v>6989</v>
      </c>
      <c r="F349" t="s">
        <v>7039</v>
      </c>
      <c r="G349" s="2">
        <f t="shared" si="10"/>
        <v>17</v>
      </c>
      <c r="H349" s="11">
        <f t="shared" si="11"/>
        <v>0.24637681159420291</v>
      </c>
      <c r="I349">
        <f>COUNTIF(E349,"online")</f>
        <v>1</v>
      </c>
    </row>
    <row r="350" spans="1:9" x14ac:dyDescent="0.2">
      <c r="A350" t="s">
        <v>5708</v>
      </c>
      <c r="B350" t="s">
        <v>3309</v>
      </c>
      <c r="C350" s="2">
        <v>223</v>
      </c>
      <c r="D350" s="2">
        <v>158</v>
      </c>
      <c r="E350" t="s">
        <v>7027</v>
      </c>
      <c r="F350" t="s">
        <v>7039</v>
      </c>
      <c r="G350" s="2">
        <f t="shared" si="10"/>
        <v>65</v>
      </c>
      <c r="H350" s="11">
        <f t="shared" si="11"/>
        <v>0.2914798206278027</v>
      </c>
      <c r="I350">
        <f>COUNTIF(E350,"online")</f>
        <v>0</v>
      </c>
    </row>
    <row r="351" spans="1:9" x14ac:dyDescent="0.2">
      <c r="A351" t="s">
        <v>6234</v>
      </c>
      <c r="B351" t="s">
        <v>3309</v>
      </c>
      <c r="C351" s="2">
        <v>268</v>
      </c>
      <c r="D351" s="2">
        <v>174</v>
      </c>
      <c r="E351" t="s">
        <v>7027</v>
      </c>
      <c r="F351" t="s">
        <v>7039</v>
      </c>
      <c r="G351" s="2">
        <f t="shared" si="10"/>
        <v>94</v>
      </c>
      <c r="H351" s="11">
        <f t="shared" si="11"/>
        <v>0.35074626865671643</v>
      </c>
      <c r="I351">
        <f>COUNTIF(E351,"online")</f>
        <v>0</v>
      </c>
    </row>
    <row r="352" spans="1:9" x14ac:dyDescent="0.2">
      <c r="A352" t="s">
        <v>5685</v>
      </c>
      <c r="B352" t="s">
        <v>3309</v>
      </c>
      <c r="C352" s="2">
        <v>223</v>
      </c>
      <c r="D352" s="2">
        <v>152</v>
      </c>
      <c r="E352" t="s">
        <v>7027</v>
      </c>
      <c r="F352" t="s">
        <v>7039</v>
      </c>
      <c r="G352" s="2">
        <f t="shared" si="10"/>
        <v>71</v>
      </c>
      <c r="H352" s="11">
        <f t="shared" si="11"/>
        <v>0.31838565022421522</v>
      </c>
      <c r="I352">
        <f>COUNTIF(E352,"online")</f>
        <v>0</v>
      </c>
    </row>
    <row r="353" spans="1:9" x14ac:dyDescent="0.2">
      <c r="A353" t="s">
        <v>4941</v>
      </c>
      <c r="B353" t="s">
        <v>3309</v>
      </c>
      <c r="C353" s="2">
        <v>223</v>
      </c>
      <c r="D353" s="2">
        <v>174</v>
      </c>
      <c r="E353" t="s">
        <v>7027</v>
      </c>
      <c r="F353" t="s">
        <v>7039</v>
      </c>
      <c r="G353" s="2">
        <f t="shared" si="10"/>
        <v>49</v>
      </c>
      <c r="H353" s="11">
        <f t="shared" si="11"/>
        <v>0.21973094170403587</v>
      </c>
      <c r="I353">
        <f>COUNTIF(E353,"online")</f>
        <v>0</v>
      </c>
    </row>
    <row r="354" spans="1:9" x14ac:dyDescent="0.2">
      <c r="A354" t="s">
        <v>5268</v>
      </c>
      <c r="B354" t="s">
        <v>3309</v>
      </c>
      <c r="C354" s="2">
        <v>232</v>
      </c>
      <c r="D354" s="2">
        <v>206</v>
      </c>
      <c r="E354" t="s">
        <v>7027</v>
      </c>
      <c r="F354" t="s">
        <v>7039</v>
      </c>
      <c r="G354" s="2">
        <f t="shared" si="10"/>
        <v>26</v>
      </c>
      <c r="H354" s="11">
        <f t="shared" si="11"/>
        <v>0.11206896551724138</v>
      </c>
      <c r="I354">
        <f>COUNTIF(E354,"online")</f>
        <v>0</v>
      </c>
    </row>
    <row r="355" spans="1:9" x14ac:dyDescent="0.2">
      <c r="A355" t="s">
        <v>5036</v>
      </c>
      <c r="B355" t="s">
        <v>3309</v>
      </c>
      <c r="C355" s="2">
        <v>223</v>
      </c>
      <c r="D355" s="2">
        <v>140</v>
      </c>
      <c r="E355" t="s">
        <v>7027</v>
      </c>
      <c r="F355" t="s">
        <v>7039</v>
      </c>
      <c r="G355" s="2">
        <f t="shared" si="10"/>
        <v>83</v>
      </c>
      <c r="H355" s="11">
        <f t="shared" si="11"/>
        <v>0.37219730941704038</v>
      </c>
      <c r="I355">
        <f>COUNTIF(E355,"online")</f>
        <v>0</v>
      </c>
    </row>
    <row r="356" spans="1:9" x14ac:dyDescent="0.2">
      <c r="A356" t="s">
        <v>5682</v>
      </c>
      <c r="B356" t="s">
        <v>3309</v>
      </c>
      <c r="C356" s="2">
        <v>223</v>
      </c>
      <c r="D356" s="2">
        <v>165</v>
      </c>
      <c r="E356" t="s">
        <v>7027</v>
      </c>
      <c r="F356" t="s">
        <v>7039</v>
      </c>
      <c r="G356" s="2">
        <f t="shared" si="10"/>
        <v>58</v>
      </c>
      <c r="H356" s="11">
        <f t="shared" si="11"/>
        <v>0.26008968609865468</v>
      </c>
      <c r="I356">
        <f>COUNTIF(E356,"online")</f>
        <v>0</v>
      </c>
    </row>
    <row r="357" spans="1:9" x14ac:dyDescent="0.2">
      <c r="A357" t="s">
        <v>3308</v>
      </c>
      <c r="B357" t="s">
        <v>3309</v>
      </c>
      <c r="C357" s="2">
        <v>223</v>
      </c>
      <c r="D357" s="2">
        <v>167</v>
      </c>
      <c r="E357" t="s">
        <v>7027</v>
      </c>
      <c r="F357" t="s">
        <v>7039</v>
      </c>
      <c r="G357" s="2">
        <f t="shared" si="10"/>
        <v>56</v>
      </c>
      <c r="H357" s="11">
        <f t="shared" si="11"/>
        <v>0.25112107623318386</v>
      </c>
      <c r="I357">
        <f>COUNTIF(E357,"online")</f>
        <v>0</v>
      </c>
    </row>
    <row r="358" spans="1:9" x14ac:dyDescent="0.2">
      <c r="A358" t="s">
        <v>5156</v>
      </c>
      <c r="B358" t="s">
        <v>3309</v>
      </c>
      <c r="C358" s="2">
        <v>223</v>
      </c>
      <c r="D358" s="2">
        <v>176</v>
      </c>
      <c r="E358" t="s">
        <v>7027</v>
      </c>
      <c r="F358" t="s">
        <v>7039</v>
      </c>
      <c r="G358" s="2">
        <f t="shared" si="10"/>
        <v>47</v>
      </c>
      <c r="H358" s="11">
        <f t="shared" si="11"/>
        <v>0.21076233183856502</v>
      </c>
      <c r="I358">
        <f>COUNTIF(E358,"online")</f>
        <v>0</v>
      </c>
    </row>
    <row r="359" spans="1:9" x14ac:dyDescent="0.2">
      <c r="A359" t="s">
        <v>5284</v>
      </c>
      <c r="B359" t="s">
        <v>3309</v>
      </c>
      <c r="C359" s="2">
        <v>223</v>
      </c>
      <c r="D359" s="2">
        <v>140</v>
      </c>
      <c r="E359" t="s">
        <v>7027</v>
      </c>
      <c r="F359" t="s">
        <v>7039</v>
      </c>
      <c r="G359" s="2">
        <f t="shared" si="10"/>
        <v>83</v>
      </c>
      <c r="H359" s="11">
        <f t="shared" si="11"/>
        <v>0.37219730941704038</v>
      </c>
      <c r="I359">
        <f>COUNTIF(E359,"online")</f>
        <v>0</v>
      </c>
    </row>
    <row r="360" spans="1:9" x14ac:dyDescent="0.2">
      <c r="A360" t="s">
        <v>5689</v>
      </c>
      <c r="B360" t="s">
        <v>3309</v>
      </c>
      <c r="C360" s="2">
        <v>223</v>
      </c>
      <c r="D360" s="2">
        <v>145</v>
      </c>
      <c r="E360" t="s">
        <v>7027</v>
      </c>
      <c r="F360" t="s">
        <v>7039</v>
      </c>
      <c r="G360" s="2">
        <f t="shared" si="10"/>
        <v>78</v>
      </c>
      <c r="H360" s="11">
        <f t="shared" si="11"/>
        <v>0.34977578475336324</v>
      </c>
      <c r="I360">
        <f>COUNTIF(E360,"online")</f>
        <v>0</v>
      </c>
    </row>
    <row r="361" spans="1:9" x14ac:dyDescent="0.2">
      <c r="A361" t="s">
        <v>5274</v>
      </c>
      <c r="B361" t="s">
        <v>3309</v>
      </c>
      <c r="C361" s="2">
        <v>232</v>
      </c>
      <c r="D361" s="2">
        <v>172</v>
      </c>
      <c r="E361" t="s">
        <v>7027</v>
      </c>
      <c r="F361" t="s">
        <v>7039</v>
      </c>
      <c r="G361" s="2">
        <f t="shared" si="10"/>
        <v>60</v>
      </c>
      <c r="H361" s="11">
        <f t="shared" si="11"/>
        <v>0.25862068965517243</v>
      </c>
      <c r="I361">
        <f>COUNTIF(E361,"online")</f>
        <v>0</v>
      </c>
    </row>
    <row r="362" spans="1:9" x14ac:dyDescent="0.2">
      <c r="A362" t="s">
        <v>4381</v>
      </c>
      <c r="B362" t="s">
        <v>4252</v>
      </c>
      <c r="C362" s="2">
        <v>268</v>
      </c>
      <c r="D362" s="2">
        <v>182</v>
      </c>
      <c r="E362" t="s">
        <v>7027</v>
      </c>
      <c r="F362" t="s">
        <v>7039</v>
      </c>
      <c r="G362" s="2">
        <f t="shared" si="10"/>
        <v>86</v>
      </c>
      <c r="H362" s="11">
        <f t="shared" si="11"/>
        <v>0.32089552238805968</v>
      </c>
      <c r="I362">
        <f>COUNTIF(E362,"online")</f>
        <v>0</v>
      </c>
    </row>
    <row r="363" spans="1:9" x14ac:dyDescent="0.2">
      <c r="A363" t="s">
        <v>4251</v>
      </c>
      <c r="B363" t="s">
        <v>4252</v>
      </c>
      <c r="C363" s="2">
        <v>268</v>
      </c>
      <c r="D363" s="2">
        <v>212</v>
      </c>
      <c r="E363" t="s">
        <v>7027</v>
      </c>
      <c r="F363" t="s">
        <v>7039</v>
      </c>
      <c r="G363" s="2">
        <f t="shared" si="10"/>
        <v>56</v>
      </c>
      <c r="H363" s="11">
        <f t="shared" si="11"/>
        <v>0.20895522388059701</v>
      </c>
      <c r="I363">
        <f>COUNTIF(E363,"online")</f>
        <v>0</v>
      </c>
    </row>
    <row r="364" spans="1:9" x14ac:dyDescent="0.2">
      <c r="A364" t="s">
        <v>4766</v>
      </c>
      <c r="B364" t="s">
        <v>4252</v>
      </c>
      <c r="C364" s="2">
        <v>268</v>
      </c>
      <c r="D364" s="2">
        <v>196</v>
      </c>
      <c r="E364" t="s">
        <v>7027</v>
      </c>
      <c r="F364" t="s">
        <v>7039</v>
      </c>
      <c r="G364" s="2">
        <f t="shared" si="10"/>
        <v>72</v>
      </c>
      <c r="H364" s="11">
        <f t="shared" si="11"/>
        <v>0.26865671641791045</v>
      </c>
      <c r="I364">
        <f>COUNTIF(E364,"online")</f>
        <v>0</v>
      </c>
    </row>
    <row r="365" spans="1:9" x14ac:dyDescent="0.2">
      <c r="A365" t="s">
        <v>5975</v>
      </c>
      <c r="B365" t="s">
        <v>5007</v>
      </c>
      <c r="C365" s="2">
        <v>312</v>
      </c>
      <c r="D365" s="2">
        <v>225</v>
      </c>
      <c r="E365" t="s">
        <v>7027</v>
      </c>
      <c r="F365" t="s">
        <v>7036</v>
      </c>
      <c r="G365" s="2">
        <f t="shared" si="10"/>
        <v>87</v>
      </c>
      <c r="H365" s="11">
        <f t="shared" si="11"/>
        <v>0.27884615384615385</v>
      </c>
      <c r="I365">
        <f>COUNTIF(E365,"online")</f>
        <v>0</v>
      </c>
    </row>
    <row r="366" spans="1:9" x14ac:dyDescent="0.2">
      <c r="A366" t="s">
        <v>3369</v>
      </c>
      <c r="B366" t="s">
        <v>2486</v>
      </c>
      <c r="C366" s="2">
        <v>294</v>
      </c>
      <c r="D366" s="2">
        <v>253</v>
      </c>
      <c r="E366" t="s">
        <v>7027</v>
      </c>
      <c r="F366" t="s">
        <v>7039</v>
      </c>
      <c r="G366" s="2">
        <f t="shared" si="10"/>
        <v>41</v>
      </c>
      <c r="H366" s="11">
        <f t="shared" si="11"/>
        <v>0.13945578231292516</v>
      </c>
      <c r="I366">
        <f>COUNTIF(E366,"online")</f>
        <v>0</v>
      </c>
    </row>
    <row r="367" spans="1:9" x14ac:dyDescent="0.2">
      <c r="A367" t="s">
        <v>822</v>
      </c>
      <c r="B367" t="s">
        <v>3705</v>
      </c>
      <c r="C367" s="2">
        <v>129</v>
      </c>
      <c r="D367" s="2">
        <v>80</v>
      </c>
      <c r="E367" t="s">
        <v>6989</v>
      </c>
      <c r="F367" t="s">
        <v>7039</v>
      </c>
      <c r="G367" s="2">
        <f t="shared" si="10"/>
        <v>49</v>
      </c>
      <c r="H367" s="11">
        <f t="shared" si="11"/>
        <v>0.37984496124031009</v>
      </c>
      <c r="I367">
        <f>COUNTIF(E367,"online")</f>
        <v>1</v>
      </c>
    </row>
    <row r="368" spans="1:9" x14ac:dyDescent="0.2">
      <c r="A368" t="s">
        <v>822</v>
      </c>
      <c r="B368" t="s">
        <v>766</v>
      </c>
      <c r="C368" s="2">
        <v>319</v>
      </c>
      <c r="D368" s="2">
        <v>246</v>
      </c>
      <c r="E368" t="s">
        <v>7029</v>
      </c>
      <c r="F368" t="s">
        <v>7036</v>
      </c>
      <c r="G368" s="2">
        <f t="shared" si="10"/>
        <v>73</v>
      </c>
      <c r="H368" s="11">
        <f t="shared" si="11"/>
        <v>0.22884012539184953</v>
      </c>
      <c r="I368">
        <f>COUNTIF(E368,"online")</f>
        <v>0</v>
      </c>
    </row>
    <row r="369" spans="1:9" x14ac:dyDescent="0.2">
      <c r="A369" t="s">
        <v>3442</v>
      </c>
      <c r="B369" t="s">
        <v>2176</v>
      </c>
      <c r="C369" s="2">
        <v>449</v>
      </c>
      <c r="D369" s="2">
        <v>427</v>
      </c>
      <c r="E369" t="s">
        <v>7027</v>
      </c>
      <c r="F369" t="s">
        <v>7039</v>
      </c>
      <c r="G369" s="2">
        <f t="shared" si="10"/>
        <v>22</v>
      </c>
      <c r="H369" s="11">
        <f t="shared" si="11"/>
        <v>4.8997772828507792E-2</v>
      </c>
      <c r="I369">
        <f>COUNTIF(E369,"online")</f>
        <v>0</v>
      </c>
    </row>
    <row r="370" spans="1:9" x14ac:dyDescent="0.2">
      <c r="A370" t="s">
        <v>1937</v>
      </c>
      <c r="B370" t="s">
        <v>231</v>
      </c>
      <c r="C370" s="2">
        <v>268</v>
      </c>
      <c r="D370" s="2">
        <v>107</v>
      </c>
      <c r="E370" t="s">
        <v>7028</v>
      </c>
      <c r="F370" t="s">
        <v>7040</v>
      </c>
      <c r="G370" s="2">
        <f t="shared" si="10"/>
        <v>161</v>
      </c>
      <c r="H370" s="11">
        <f t="shared" si="11"/>
        <v>0.60074626865671643</v>
      </c>
      <c r="I370">
        <f>COUNTIF(E370,"online")</f>
        <v>0</v>
      </c>
    </row>
    <row r="371" spans="1:9" x14ac:dyDescent="0.2">
      <c r="A371" t="s">
        <v>2605</v>
      </c>
      <c r="B371" t="s">
        <v>2606</v>
      </c>
      <c r="C371" s="2">
        <v>178</v>
      </c>
      <c r="D371" s="2">
        <v>141</v>
      </c>
      <c r="E371" t="s">
        <v>7029</v>
      </c>
      <c r="F371" t="s">
        <v>7037</v>
      </c>
      <c r="G371" s="2">
        <f t="shared" si="10"/>
        <v>37</v>
      </c>
      <c r="H371" s="11">
        <f t="shared" si="11"/>
        <v>0.20786516853932585</v>
      </c>
      <c r="I371">
        <f>COUNTIF(E371,"online")</f>
        <v>0</v>
      </c>
    </row>
    <row r="372" spans="1:9" x14ac:dyDescent="0.2">
      <c r="A372" t="s">
        <v>2880</v>
      </c>
      <c r="B372" t="s">
        <v>2881</v>
      </c>
      <c r="C372" s="2">
        <v>312</v>
      </c>
      <c r="D372" s="2">
        <v>246</v>
      </c>
      <c r="E372" t="s">
        <v>7027</v>
      </c>
      <c r="F372" t="s">
        <v>7039</v>
      </c>
      <c r="G372" s="2">
        <f t="shared" si="10"/>
        <v>66</v>
      </c>
      <c r="H372" s="11">
        <f t="shared" si="11"/>
        <v>0.21153846153846154</v>
      </c>
      <c r="I372">
        <f>COUNTIF(E372,"online")</f>
        <v>0</v>
      </c>
    </row>
    <row r="373" spans="1:9" x14ac:dyDescent="0.2">
      <c r="A373" t="s">
        <v>4484</v>
      </c>
      <c r="B373" t="s">
        <v>2881</v>
      </c>
      <c r="C373" s="2">
        <v>241</v>
      </c>
      <c r="D373" s="2">
        <v>181</v>
      </c>
      <c r="E373" t="s">
        <v>7027</v>
      </c>
      <c r="F373" t="s">
        <v>7039</v>
      </c>
      <c r="G373" s="2">
        <f t="shared" si="10"/>
        <v>60</v>
      </c>
      <c r="H373" s="11">
        <f t="shared" si="11"/>
        <v>0.24896265560165975</v>
      </c>
      <c r="I373">
        <f>COUNTIF(E373,"online")</f>
        <v>0</v>
      </c>
    </row>
    <row r="374" spans="1:9" x14ac:dyDescent="0.2">
      <c r="A374" t="s">
        <v>6482</v>
      </c>
      <c r="B374" t="s">
        <v>6483</v>
      </c>
      <c r="C374" s="2">
        <v>259</v>
      </c>
      <c r="D374" s="2">
        <v>189</v>
      </c>
      <c r="E374" t="s">
        <v>7027</v>
      </c>
      <c r="F374" t="s">
        <v>7036</v>
      </c>
      <c r="G374" s="2">
        <f t="shared" si="10"/>
        <v>70</v>
      </c>
      <c r="H374" s="11">
        <f t="shared" si="11"/>
        <v>0.27027027027027029</v>
      </c>
      <c r="I374">
        <f>COUNTIF(E374,"online")</f>
        <v>0</v>
      </c>
    </row>
    <row r="375" spans="1:9" x14ac:dyDescent="0.2">
      <c r="A375" t="s">
        <v>5466</v>
      </c>
      <c r="B375" t="s">
        <v>5467</v>
      </c>
      <c r="C375" s="2">
        <v>295</v>
      </c>
      <c r="D375" s="2">
        <v>298</v>
      </c>
      <c r="E375" t="s">
        <v>7027</v>
      </c>
      <c r="F375" t="s">
        <v>7039</v>
      </c>
      <c r="G375" s="2">
        <f t="shared" si="10"/>
        <v>-3</v>
      </c>
      <c r="H375" s="11">
        <f t="shared" si="11"/>
        <v>-1.0169491525423728E-2</v>
      </c>
      <c r="I375">
        <f>COUNTIF(E375,"online")</f>
        <v>0</v>
      </c>
    </row>
    <row r="376" spans="1:9" x14ac:dyDescent="0.2">
      <c r="A376" t="s">
        <v>1098</v>
      </c>
      <c r="B376" t="s">
        <v>1099</v>
      </c>
      <c r="C376" s="2">
        <v>289</v>
      </c>
      <c r="D376" s="2">
        <v>191</v>
      </c>
      <c r="E376" t="s">
        <v>6989</v>
      </c>
      <c r="F376" t="s">
        <v>7036</v>
      </c>
      <c r="G376" s="2">
        <f t="shared" si="10"/>
        <v>98</v>
      </c>
      <c r="H376" s="11">
        <f t="shared" si="11"/>
        <v>0.33910034602076122</v>
      </c>
      <c r="I376">
        <f>COUNTIF(E376,"online")</f>
        <v>1</v>
      </c>
    </row>
    <row r="377" spans="1:9" x14ac:dyDescent="0.2">
      <c r="A377" t="s">
        <v>1098</v>
      </c>
      <c r="B377" t="s">
        <v>1099</v>
      </c>
      <c r="C377" s="2">
        <v>319</v>
      </c>
      <c r="D377" s="2">
        <v>281</v>
      </c>
      <c r="E377" t="s">
        <v>7029</v>
      </c>
      <c r="F377" t="s">
        <v>7036</v>
      </c>
      <c r="G377" s="2">
        <f t="shared" si="10"/>
        <v>38</v>
      </c>
      <c r="H377" s="11">
        <f t="shared" si="11"/>
        <v>0.11912225705329153</v>
      </c>
      <c r="I377">
        <f>COUNTIF(E377,"online")</f>
        <v>0</v>
      </c>
    </row>
    <row r="378" spans="1:9" x14ac:dyDescent="0.2">
      <c r="A378" t="s">
        <v>2584</v>
      </c>
      <c r="B378" t="s">
        <v>2585</v>
      </c>
      <c r="C378" s="2">
        <v>268</v>
      </c>
      <c r="D378" s="2">
        <v>147</v>
      </c>
      <c r="E378" t="s">
        <v>7027</v>
      </c>
      <c r="F378" t="s">
        <v>7040</v>
      </c>
      <c r="G378" s="2">
        <f t="shared" si="10"/>
        <v>121</v>
      </c>
      <c r="H378" s="11">
        <f t="shared" si="11"/>
        <v>0.45149253731343286</v>
      </c>
      <c r="I378">
        <f>COUNTIF(E378,"online")</f>
        <v>0</v>
      </c>
    </row>
    <row r="379" spans="1:9" x14ac:dyDescent="0.2">
      <c r="A379" t="s">
        <v>5025</v>
      </c>
      <c r="B379" t="s">
        <v>5026</v>
      </c>
      <c r="C379" s="2">
        <v>491</v>
      </c>
      <c r="D379" s="2">
        <v>349</v>
      </c>
      <c r="E379" t="s">
        <v>7027</v>
      </c>
      <c r="F379" t="s">
        <v>7036</v>
      </c>
      <c r="G379" s="2">
        <f t="shared" si="10"/>
        <v>142</v>
      </c>
      <c r="H379" s="11">
        <f t="shared" si="11"/>
        <v>0.28920570264765783</v>
      </c>
      <c r="I379">
        <f>COUNTIF(E379,"online")</f>
        <v>0</v>
      </c>
    </row>
    <row r="380" spans="1:9" x14ac:dyDescent="0.2">
      <c r="A380" t="s">
        <v>5637</v>
      </c>
      <c r="B380" t="s">
        <v>3634</v>
      </c>
      <c r="C380" s="2">
        <v>312</v>
      </c>
      <c r="D380" s="2">
        <v>243</v>
      </c>
      <c r="E380" t="s">
        <v>7027</v>
      </c>
      <c r="F380" t="s">
        <v>7037</v>
      </c>
      <c r="G380" s="2">
        <f t="shared" si="10"/>
        <v>69</v>
      </c>
      <c r="H380" s="11">
        <f t="shared" si="11"/>
        <v>0.22115384615384615</v>
      </c>
      <c r="I380">
        <f>COUNTIF(E380,"online")</f>
        <v>0</v>
      </c>
    </row>
    <row r="381" spans="1:9" x14ac:dyDescent="0.2">
      <c r="A381" t="s">
        <v>5140</v>
      </c>
      <c r="B381" t="s">
        <v>2216</v>
      </c>
      <c r="C381" s="2">
        <v>149</v>
      </c>
      <c r="D381" s="2">
        <v>103</v>
      </c>
      <c r="E381" t="s">
        <v>7027</v>
      </c>
      <c r="F381" t="s">
        <v>7037</v>
      </c>
      <c r="G381" s="2">
        <f t="shared" si="10"/>
        <v>46</v>
      </c>
      <c r="H381" s="11">
        <f t="shared" si="11"/>
        <v>0.3087248322147651</v>
      </c>
      <c r="I381">
        <f>COUNTIF(E381,"online")</f>
        <v>0</v>
      </c>
    </row>
    <row r="382" spans="1:9" x14ac:dyDescent="0.2">
      <c r="A382" t="s">
        <v>2340</v>
      </c>
      <c r="B382" t="s">
        <v>2341</v>
      </c>
      <c r="C382" s="2">
        <v>205</v>
      </c>
      <c r="D382" s="2">
        <v>100</v>
      </c>
      <c r="E382" t="s">
        <v>7027</v>
      </c>
      <c r="F382" t="s">
        <v>7040</v>
      </c>
      <c r="G382" s="2">
        <f t="shared" si="10"/>
        <v>105</v>
      </c>
      <c r="H382" s="11">
        <f t="shared" si="11"/>
        <v>0.51219512195121952</v>
      </c>
      <c r="I382">
        <f>COUNTIF(E382,"online")</f>
        <v>0</v>
      </c>
    </row>
    <row r="383" spans="1:9" x14ac:dyDescent="0.2">
      <c r="A383" t="s">
        <v>2858</v>
      </c>
      <c r="B383" t="s">
        <v>2355</v>
      </c>
      <c r="C383" s="2">
        <v>69</v>
      </c>
      <c r="D383" s="2">
        <v>39</v>
      </c>
      <c r="E383" t="s">
        <v>6989</v>
      </c>
      <c r="F383" t="s">
        <v>7039</v>
      </c>
      <c r="G383" s="2">
        <f t="shared" si="10"/>
        <v>30</v>
      </c>
      <c r="H383" s="11">
        <f t="shared" si="11"/>
        <v>0.43478260869565216</v>
      </c>
      <c r="I383">
        <f>COUNTIF(E383,"online")</f>
        <v>1</v>
      </c>
    </row>
    <row r="384" spans="1:9" x14ac:dyDescent="0.2">
      <c r="A384" t="s">
        <v>4357</v>
      </c>
      <c r="B384" t="s">
        <v>4358</v>
      </c>
      <c r="C384" s="2">
        <v>250</v>
      </c>
      <c r="D384" s="2">
        <v>210</v>
      </c>
      <c r="E384" t="s">
        <v>7027</v>
      </c>
      <c r="F384" t="s">
        <v>7039</v>
      </c>
      <c r="G384" s="2">
        <f t="shared" si="10"/>
        <v>40</v>
      </c>
      <c r="H384" s="11">
        <f t="shared" si="11"/>
        <v>0.16</v>
      </c>
      <c r="I384">
        <f>COUNTIF(E384,"online")</f>
        <v>0</v>
      </c>
    </row>
    <row r="385" spans="1:9" x14ac:dyDescent="0.2">
      <c r="A385" t="s">
        <v>5518</v>
      </c>
      <c r="B385" t="s">
        <v>4358</v>
      </c>
      <c r="C385" s="2">
        <v>232</v>
      </c>
      <c r="D385" s="2">
        <v>172</v>
      </c>
      <c r="E385" t="s">
        <v>7027</v>
      </c>
      <c r="F385" t="s">
        <v>7039</v>
      </c>
      <c r="G385" s="2">
        <f t="shared" si="10"/>
        <v>60</v>
      </c>
      <c r="H385" s="11">
        <f t="shared" si="11"/>
        <v>0.25862068965517243</v>
      </c>
      <c r="I385">
        <f>COUNTIF(E385,"online")</f>
        <v>0</v>
      </c>
    </row>
    <row r="386" spans="1:9" x14ac:dyDescent="0.2">
      <c r="A386" t="s">
        <v>4857</v>
      </c>
      <c r="B386" t="s">
        <v>4358</v>
      </c>
      <c r="C386" s="2">
        <v>223</v>
      </c>
      <c r="D386" s="2">
        <v>172</v>
      </c>
      <c r="E386" t="s">
        <v>7027</v>
      </c>
      <c r="F386" t="s">
        <v>7039</v>
      </c>
      <c r="G386" s="2">
        <f t="shared" ref="G386:G449" si="12">C386-D386</f>
        <v>51</v>
      </c>
      <c r="H386" s="11">
        <f t="shared" ref="H386:H449" si="13">((C386-D386)/C386)</f>
        <v>0.22869955156950672</v>
      </c>
      <c r="I386">
        <f>COUNTIF(E386,"online")</f>
        <v>0</v>
      </c>
    </row>
    <row r="387" spans="1:9" x14ac:dyDescent="0.2">
      <c r="A387" t="s">
        <v>6527</v>
      </c>
      <c r="B387" t="s">
        <v>6528</v>
      </c>
      <c r="C387" s="2">
        <v>294</v>
      </c>
      <c r="D387" s="2">
        <v>253</v>
      </c>
      <c r="E387" t="s">
        <v>7027</v>
      </c>
      <c r="F387" t="s">
        <v>7037</v>
      </c>
      <c r="G387" s="2">
        <f t="shared" si="12"/>
        <v>41</v>
      </c>
      <c r="H387" s="11">
        <f t="shared" si="13"/>
        <v>0.13945578231292516</v>
      </c>
      <c r="I387">
        <f>COUNTIF(E387,"online")</f>
        <v>0</v>
      </c>
    </row>
    <row r="388" spans="1:9" x14ac:dyDescent="0.2">
      <c r="A388" t="s">
        <v>2618</v>
      </c>
      <c r="B388" t="s">
        <v>2619</v>
      </c>
      <c r="C388" s="2">
        <v>268</v>
      </c>
      <c r="D388" s="2">
        <v>139</v>
      </c>
      <c r="E388" t="s">
        <v>7027</v>
      </c>
      <c r="F388" t="s">
        <v>7037</v>
      </c>
      <c r="G388" s="2">
        <f t="shared" si="12"/>
        <v>129</v>
      </c>
      <c r="H388" s="11">
        <f t="shared" si="13"/>
        <v>0.48134328358208955</v>
      </c>
      <c r="I388">
        <f>COUNTIF(E388,"online")</f>
        <v>0</v>
      </c>
    </row>
    <row r="389" spans="1:9" x14ac:dyDescent="0.2">
      <c r="A389" t="s">
        <v>794</v>
      </c>
      <c r="B389" t="s">
        <v>639</v>
      </c>
      <c r="C389" s="2">
        <v>289</v>
      </c>
      <c r="D389" s="2">
        <v>130</v>
      </c>
      <c r="E389" t="s">
        <v>6989</v>
      </c>
      <c r="F389" t="s">
        <v>7038</v>
      </c>
      <c r="G389" s="2">
        <f t="shared" si="12"/>
        <v>159</v>
      </c>
      <c r="H389" s="11">
        <f t="shared" si="13"/>
        <v>0.55017301038062283</v>
      </c>
      <c r="I389">
        <f>COUNTIF(E389,"online")</f>
        <v>1</v>
      </c>
    </row>
    <row r="390" spans="1:9" x14ac:dyDescent="0.2">
      <c r="A390" t="s">
        <v>794</v>
      </c>
      <c r="B390" t="s">
        <v>639</v>
      </c>
      <c r="C390" s="2">
        <v>319</v>
      </c>
      <c r="D390" s="2">
        <v>175</v>
      </c>
      <c r="E390" t="s">
        <v>7029</v>
      </c>
      <c r="F390" t="s">
        <v>7038</v>
      </c>
      <c r="G390" s="2">
        <f t="shared" si="12"/>
        <v>144</v>
      </c>
      <c r="H390" s="11">
        <f t="shared" si="13"/>
        <v>0.45141065830721006</v>
      </c>
      <c r="I390">
        <f>COUNTIF(E390,"online")</f>
        <v>0</v>
      </c>
    </row>
    <row r="391" spans="1:9" x14ac:dyDescent="0.2">
      <c r="A391" t="s">
        <v>5569</v>
      </c>
      <c r="B391" t="s">
        <v>5570</v>
      </c>
      <c r="C391" s="2">
        <v>268</v>
      </c>
      <c r="D391" s="2">
        <v>139</v>
      </c>
      <c r="E391" t="s">
        <v>7027</v>
      </c>
      <c r="F391" t="s">
        <v>7037</v>
      </c>
      <c r="G391" s="2">
        <f t="shared" si="12"/>
        <v>129</v>
      </c>
      <c r="H391" s="11">
        <f t="shared" si="13"/>
        <v>0.48134328358208955</v>
      </c>
      <c r="I391">
        <f>COUNTIF(E391,"online")</f>
        <v>0</v>
      </c>
    </row>
    <row r="392" spans="1:9" x14ac:dyDescent="0.2">
      <c r="A392" t="s">
        <v>3243</v>
      </c>
      <c r="B392" t="s">
        <v>2896</v>
      </c>
      <c r="C392" s="2">
        <v>223</v>
      </c>
      <c r="D392" s="2">
        <v>140</v>
      </c>
      <c r="E392" t="s">
        <v>7029</v>
      </c>
      <c r="F392" t="s">
        <v>7040</v>
      </c>
      <c r="G392" s="2">
        <f t="shared" si="12"/>
        <v>83</v>
      </c>
      <c r="H392" s="11">
        <f t="shared" si="13"/>
        <v>0.37219730941704038</v>
      </c>
      <c r="I392">
        <f>COUNTIF(E392,"online")</f>
        <v>0</v>
      </c>
    </row>
    <row r="393" spans="1:9" x14ac:dyDescent="0.2">
      <c r="A393" t="s">
        <v>5653</v>
      </c>
      <c r="B393" t="s">
        <v>2896</v>
      </c>
      <c r="C393" s="2">
        <v>205</v>
      </c>
      <c r="D393" s="2">
        <v>92</v>
      </c>
      <c r="E393" t="s">
        <v>7029</v>
      </c>
      <c r="F393" t="s">
        <v>7040</v>
      </c>
      <c r="G393" s="2">
        <f t="shared" si="12"/>
        <v>113</v>
      </c>
      <c r="H393" s="11">
        <f t="shared" si="13"/>
        <v>0.551219512195122</v>
      </c>
      <c r="I393">
        <f>COUNTIF(E393,"online")</f>
        <v>0</v>
      </c>
    </row>
    <row r="394" spans="1:9" x14ac:dyDescent="0.2">
      <c r="A394" t="s">
        <v>2895</v>
      </c>
      <c r="B394" t="s">
        <v>2896</v>
      </c>
      <c r="C394" s="2">
        <v>236</v>
      </c>
      <c r="D394" s="2">
        <v>125</v>
      </c>
      <c r="E394" t="s">
        <v>7027</v>
      </c>
      <c r="F394" t="s">
        <v>7040</v>
      </c>
      <c r="G394" s="2">
        <f t="shared" si="12"/>
        <v>111</v>
      </c>
      <c r="H394" s="11">
        <f t="shared" si="13"/>
        <v>0.47033898305084748</v>
      </c>
      <c r="I394">
        <f>COUNTIF(E394,"online")</f>
        <v>0</v>
      </c>
    </row>
    <row r="395" spans="1:9" x14ac:dyDescent="0.2">
      <c r="A395" t="s">
        <v>2722</v>
      </c>
      <c r="B395" t="s">
        <v>2723</v>
      </c>
      <c r="C395" s="2">
        <v>738</v>
      </c>
      <c r="D395" s="2">
        <v>369</v>
      </c>
      <c r="E395" t="s">
        <v>7027</v>
      </c>
      <c r="F395" t="s">
        <v>7040</v>
      </c>
      <c r="G395" s="2">
        <f t="shared" si="12"/>
        <v>369</v>
      </c>
      <c r="H395" s="11">
        <f t="shared" si="13"/>
        <v>0.5</v>
      </c>
      <c r="I395">
        <f>COUNTIF(E395,"online")</f>
        <v>0</v>
      </c>
    </row>
    <row r="396" spans="1:9" x14ac:dyDescent="0.2">
      <c r="A396" t="s">
        <v>4114</v>
      </c>
      <c r="B396" t="s">
        <v>2896</v>
      </c>
      <c r="C396" s="2">
        <v>214</v>
      </c>
      <c r="D396" s="2">
        <v>88</v>
      </c>
      <c r="E396" t="s">
        <v>7029</v>
      </c>
      <c r="F396" t="s">
        <v>7040</v>
      </c>
      <c r="G396" s="2">
        <f t="shared" si="12"/>
        <v>126</v>
      </c>
      <c r="H396" s="11">
        <f t="shared" si="13"/>
        <v>0.58878504672897192</v>
      </c>
      <c r="I396">
        <f>COUNTIF(E396,"online")</f>
        <v>0</v>
      </c>
    </row>
    <row r="397" spans="1:9" x14ac:dyDescent="0.2">
      <c r="A397" t="s">
        <v>2248</v>
      </c>
      <c r="B397" t="s">
        <v>2249</v>
      </c>
      <c r="C397" s="2">
        <v>209</v>
      </c>
      <c r="D397" s="2">
        <v>71</v>
      </c>
      <c r="E397" t="s">
        <v>6989</v>
      </c>
      <c r="F397" t="s">
        <v>7038</v>
      </c>
      <c r="G397" s="2">
        <f t="shared" si="12"/>
        <v>138</v>
      </c>
      <c r="H397" s="11">
        <f t="shared" si="13"/>
        <v>0.66028708133971292</v>
      </c>
      <c r="I397">
        <f>COUNTIF(E397,"online")</f>
        <v>1</v>
      </c>
    </row>
    <row r="398" spans="1:9" x14ac:dyDescent="0.2">
      <c r="A398" t="s">
        <v>2364</v>
      </c>
      <c r="B398" t="s">
        <v>2055</v>
      </c>
      <c r="C398" s="2">
        <v>268</v>
      </c>
      <c r="D398" s="2">
        <v>158</v>
      </c>
      <c r="E398" t="s">
        <v>7027</v>
      </c>
      <c r="F398" t="s">
        <v>7038</v>
      </c>
      <c r="G398" s="2">
        <f t="shared" si="12"/>
        <v>110</v>
      </c>
      <c r="H398" s="11">
        <f t="shared" si="13"/>
        <v>0.41044776119402987</v>
      </c>
      <c r="I398">
        <f>COUNTIF(E398,"online")</f>
        <v>0</v>
      </c>
    </row>
    <row r="399" spans="1:9" x14ac:dyDescent="0.2">
      <c r="A399" t="s">
        <v>2364</v>
      </c>
      <c r="B399" t="s">
        <v>2055</v>
      </c>
      <c r="C399" s="2">
        <v>447</v>
      </c>
      <c r="D399" s="2">
        <v>228</v>
      </c>
      <c r="E399" t="s">
        <v>7027</v>
      </c>
      <c r="F399" t="s">
        <v>7038</v>
      </c>
      <c r="G399" s="2">
        <f t="shared" si="12"/>
        <v>219</v>
      </c>
      <c r="H399" s="11">
        <f t="shared" si="13"/>
        <v>0.48993288590604028</v>
      </c>
      <c r="I399">
        <f>COUNTIF(E399,"online")</f>
        <v>0</v>
      </c>
    </row>
    <row r="400" spans="1:9" x14ac:dyDescent="0.2">
      <c r="A400" t="s">
        <v>1980</v>
      </c>
      <c r="B400" t="s">
        <v>1981</v>
      </c>
      <c r="C400" s="2">
        <v>447</v>
      </c>
      <c r="D400" s="2">
        <v>268</v>
      </c>
      <c r="E400" t="s">
        <v>7029</v>
      </c>
      <c r="F400" t="s">
        <v>7038</v>
      </c>
      <c r="G400" s="2">
        <f t="shared" si="12"/>
        <v>179</v>
      </c>
      <c r="H400" s="11">
        <f t="shared" si="13"/>
        <v>0.40044742729306487</v>
      </c>
      <c r="I400">
        <f>COUNTIF(E400,"online")</f>
        <v>0</v>
      </c>
    </row>
    <row r="401" spans="1:9" x14ac:dyDescent="0.2">
      <c r="A401" t="s">
        <v>6558</v>
      </c>
      <c r="B401" t="s">
        <v>4999</v>
      </c>
      <c r="C401" s="2">
        <v>529</v>
      </c>
      <c r="D401" s="2">
        <v>402</v>
      </c>
      <c r="E401" t="s">
        <v>7027</v>
      </c>
      <c r="F401" t="s">
        <v>7042</v>
      </c>
      <c r="G401" s="2">
        <f t="shared" si="12"/>
        <v>127</v>
      </c>
      <c r="H401" s="11">
        <f t="shared" si="13"/>
        <v>0.24007561436672967</v>
      </c>
      <c r="I401">
        <f>COUNTIF(E401,"online")</f>
        <v>0</v>
      </c>
    </row>
    <row r="402" spans="1:9" x14ac:dyDescent="0.2">
      <c r="A402" t="s">
        <v>4759</v>
      </c>
      <c r="B402" t="s">
        <v>4760</v>
      </c>
      <c r="C402" s="2">
        <v>349</v>
      </c>
      <c r="D402" s="2">
        <v>269</v>
      </c>
      <c r="E402" t="s">
        <v>7027</v>
      </c>
      <c r="F402" t="s">
        <v>7043</v>
      </c>
      <c r="G402" s="2">
        <f t="shared" si="12"/>
        <v>80</v>
      </c>
      <c r="H402" s="11">
        <f t="shared" si="13"/>
        <v>0.22922636103151864</v>
      </c>
      <c r="I402">
        <f>COUNTIF(E402,"online")</f>
        <v>0</v>
      </c>
    </row>
    <row r="403" spans="1:9" x14ac:dyDescent="0.2">
      <c r="A403" t="s">
        <v>6810</v>
      </c>
      <c r="B403" t="s">
        <v>563</v>
      </c>
      <c r="C403" s="2">
        <v>268</v>
      </c>
      <c r="D403" s="2">
        <v>129</v>
      </c>
      <c r="E403" t="s">
        <v>7027</v>
      </c>
      <c r="F403" t="s">
        <v>7039</v>
      </c>
      <c r="G403" s="2">
        <f t="shared" si="12"/>
        <v>139</v>
      </c>
      <c r="H403" s="11">
        <f t="shared" si="13"/>
        <v>0.51865671641791045</v>
      </c>
      <c r="I403">
        <f>COUNTIF(E403,"online")</f>
        <v>0</v>
      </c>
    </row>
    <row r="404" spans="1:9" x14ac:dyDescent="0.2">
      <c r="A404" t="s">
        <v>6162</v>
      </c>
      <c r="B404" t="s">
        <v>6163</v>
      </c>
      <c r="C404" s="2">
        <v>384</v>
      </c>
      <c r="D404" s="2">
        <v>346</v>
      </c>
      <c r="E404" t="s">
        <v>7027</v>
      </c>
      <c r="F404" t="s">
        <v>7039</v>
      </c>
      <c r="G404" s="2">
        <f t="shared" si="12"/>
        <v>38</v>
      </c>
      <c r="H404" s="11">
        <f t="shared" si="13"/>
        <v>9.8958333333333329E-2</v>
      </c>
      <c r="I404">
        <f>COUNTIF(E404,"online")</f>
        <v>0</v>
      </c>
    </row>
    <row r="405" spans="1:9" x14ac:dyDescent="0.2">
      <c r="A405" t="s">
        <v>4002</v>
      </c>
      <c r="B405" t="s">
        <v>4003</v>
      </c>
      <c r="C405" s="2">
        <v>529</v>
      </c>
      <c r="D405" s="2">
        <v>476</v>
      </c>
      <c r="E405" t="s">
        <v>7027</v>
      </c>
      <c r="F405" t="s">
        <v>7044</v>
      </c>
      <c r="G405" s="2">
        <f t="shared" si="12"/>
        <v>53</v>
      </c>
      <c r="H405" s="11">
        <f t="shared" si="13"/>
        <v>0.1001890359168242</v>
      </c>
      <c r="I405">
        <f>COUNTIF(E405,"online")</f>
        <v>0</v>
      </c>
    </row>
    <row r="406" spans="1:9" x14ac:dyDescent="0.2">
      <c r="A406" t="s">
        <v>1681</v>
      </c>
      <c r="B406" t="s">
        <v>9</v>
      </c>
      <c r="C406" s="2">
        <v>715</v>
      </c>
      <c r="D406" s="2">
        <v>479</v>
      </c>
      <c r="E406" t="s">
        <v>7029</v>
      </c>
      <c r="F406" t="s">
        <v>7039</v>
      </c>
      <c r="G406" s="2">
        <f t="shared" si="12"/>
        <v>236</v>
      </c>
      <c r="H406" s="11">
        <f t="shared" si="13"/>
        <v>0.33006993006993007</v>
      </c>
      <c r="I406">
        <f>COUNTIF(E406,"online")</f>
        <v>0</v>
      </c>
    </row>
    <row r="407" spans="1:9" x14ac:dyDescent="0.2">
      <c r="A407" t="s">
        <v>4208</v>
      </c>
      <c r="B407" t="s">
        <v>2190</v>
      </c>
      <c r="C407" s="2">
        <v>266</v>
      </c>
      <c r="D407" s="2">
        <v>186</v>
      </c>
      <c r="E407" t="s">
        <v>7027</v>
      </c>
      <c r="F407" t="s">
        <v>7039</v>
      </c>
      <c r="G407" s="2">
        <f t="shared" si="12"/>
        <v>80</v>
      </c>
      <c r="H407" s="11">
        <f t="shared" si="13"/>
        <v>0.3007518796992481</v>
      </c>
      <c r="I407">
        <f>COUNTIF(E407,"online")</f>
        <v>0</v>
      </c>
    </row>
    <row r="408" spans="1:9" x14ac:dyDescent="0.2">
      <c r="A408" t="s">
        <v>3451</v>
      </c>
      <c r="B408" t="s">
        <v>3452</v>
      </c>
      <c r="C408" s="2">
        <v>178</v>
      </c>
      <c r="D408" s="2">
        <v>93</v>
      </c>
      <c r="E408" t="s">
        <v>7029</v>
      </c>
      <c r="F408" t="s">
        <v>7037</v>
      </c>
      <c r="G408" s="2">
        <f t="shared" si="12"/>
        <v>85</v>
      </c>
      <c r="H408" s="11">
        <f t="shared" si="13"/>
        <v>0.47752808988764045</v>
      </c>
      <c r="I408">
        <f>COUNTIF(E408,"online")</f>
        <v>0</v>
      </c>
    </row>
    <row r="409" spans="1:9" x14ac:dyDescent="0.2">
      <c r="A409" t="s">
        <v>3560</v>
      </c>
      <c r="B409" t="s">
        <v>2432</v>
      </c>
      <c r="C409" s="2">
        <v>69</v>
      </c>
      <c r="D409" s="2">
        <v>35</v>
      </c>
      <c r="E409" t="s">
        <v>6989</v>
      </c>
      <c r="F409" t="s">
        <v>7037</v>
      </c>
      <c r="G409" s="2">
        <f t="shared" si="12"/>
        <v>34</v>
      </c>
      <c r="H409" s="11">
        <f t="shared" si="13"/>
        <v>0.49275362318840582</v>
      </c>
      <c r="I409">
        <f>COUNTIF(E409,"online")</f>
        <v>1</v>
      </c>
    </row>
    <row r="410" spans="1:9" x14ac:dyDescent="0.2">
      <c r="A410" t="s">
        <v>4346</v>
      </c>
      <c r="B410" t="s">
        <v>4347</v>
      </c>
      <c r="C410" s="2">
        <v>890</v>
      </c>
      <c r="D410" s="2">
        <v>783</v>
      </c>
      <c r="E410" t="s">
        <v>7029</v>
      </c>
      <c r="F410" t="s">
        <v>7042</v>
      </c>
      <c r="G410" s="2">
        <f t="shared" si="12"/>
        <v>107</v>
      </c>
      <c r="H410" s="11">
        <f t="shared" si="13"/>
        <v>0.12022471910112359</v>
      </c>
      <c r="I410">
        <f>COUNTIF(E410,"online")</f>
        <v>0</v>
      </c>
    </row>
    <row r="411" spans="1:9" x14ac:dyDescent="0.2">
      <c r="A411" t="s">
        <v>2492</v>
      </c>
      <c r="B411" t="s">
        <v>73</v>
      </c>
      <c r="C411" s="2">
        <v>319</v>
      </c>
      <c r="D411" s="2">
        <v>287</v>
      </c>
      <c r="E411" t="s">
        <v>7029</v>
      </c>
      <c r="F411" t="s">
        <v>7036</v>
      </c>
      <c r="G411" s="2">
        <f t="shared" si="12"/>
        <v>32</v>
      </c>
      <c r="H411" s="11">
        <f t="shared" si="13"/>
        <v>0.10031347962382445</v>
      </c>
      <c r="I411">
        <f>COUNTIF(E411,"online")</f>
        <v>0</v>
      </c>
    </row>
    <row r="412" spans="1:9" x14ac:dyDescent="0.2">
      <c r="A412" t="s">
        <v>326</v>
      </c>
      <c r="B412" t="s">
        <v>327</v>
      </c>
      <c r="C412" s="2">
        <v>289</v>
      </c>
      <c r="D412" s="2">
        <v>205</v>
      </c>
      <c r="E412" t="s">
        <v>6989</v>
      </c>
      <c r="F412" t="s">
        <v>7037</v>
      </c>
      <c r="G412" s="2">
        <f t="shared" si="12"/>
        <v>84</v>
      </c>
      <c r="H412" s="11">
        <f t="shared" si="13"/>
        <v>0.29065743944636679</v>
      </c>
      <c r="I412">
        <f>COUNTIF(E412,"online")</f>
        <v>1</v>
      </c>
    </row>
    <row r="413" spans="1:9" x14ac:dyDescent="0.2">
      <c r="A413" t="s">
        <v>326</v>
      </c>
      <c r="B413" t="s">
        <v>327</v>
      </c>
      <c r="C413" s="2">
        <v>319</v>
      </c>
      <c r="D413" s="2">
        <v>242</v>
      </c>
      <c r="E413" t="s">
        <v>7029</v>
      </c>
      <c r="F413" t="s">
        <v>7037</v>
      </c>
      <c r="G413" s="2">
        <f t="shared" si="12"/>
        <v>77</v>
      </c>
      <c r="H413" s="11">
        <f t="shared" si="13"/>
        <v>0.2413793103448276</v>
      </c>
      <c r="I413">
        <f>COUNTIF(E413,"online")</f>
        <v>0</v>
      </c>
    </row>
    <row r="414" spans="1:9" x14ac:dyDescent="0.2">
      <c r="A414" t="s">
        <v>5218</v>
      </c>
      <c r="B414" t="s">
        <v>5219</v>
      </c>
      <c r="C414" s="2">
        <v>259</v>
      </c>
      <c r="D414" s="2">
        <v>174</v>
      </c>
      <c r="E414" t="s">
        <v>7027</v>
      </c>
      <c r="F414" t="s">
        <v>7036</v>
      </c>
      <c r="G414" s="2">
        <f t="shared" si="12"/>
        <v>85</v>
      </c>
      <c r="H414" s="11">
        <f t="shared" si="13"/>
        <v>0.3281853281853282</v>
      </c>
      <c r="I414">
        <f>COUNTIF(E414,"online")</f>
        <v>0</v>
      </c>
    </row>
    <row r="415" spans="1:9" x14ac:dyDescent="0.2">
      <c r="A415" t="s">
        <v>5816</v>
      </c>
      <c r="B415" t="s">
        <v>3909</v>
      </c>
      <c r="C415" s="2">
        <v>627</v>
      </c>
      <c r="D415" s="2">
        <v>640</v>
      </c>
      <c r="E415" t="s">
        <v>7027</v>
      </c>
      <c r="F415" t="s">
        <v>7045</v>
      </c>
      <c r="G415" s="2">
        <f t="shared" si="12"/>
        <v>-13</v>
      </c>
      <c r="H415" s="11">
        <f t="shared" si="13"/>
        <v>-2.0733652312599681E-2</v>
      </c>
      <c r="I415">
        <f>COUNTIF(E415,"online")</f>
        <v>0</v>
      </c>
    </row>
    <row r="416" spans="1:9" x14ac:dyDescent="0.2">
      <c r="A416" t="s">
        <v>6554</v>
      </c>
      <c r="B416" t="s">
        <v>6555</v>
      </c>
      <c r="C416" s="2">
        <v>399</v>
      </c>
      <c r="D416" s="2">
        <v>331</v>
      </c>
      <c r="E416" t="s">
        <v>7027</v>
      </c>
      <c r="F416" t="s">
        <v>7037</v>
      </c>
      <c r="G416" s="2">
        <f t="shared" si="12"/>
        <v>68</v>
      </c>
      <c r="H416" s="11">
        <f t="shared" si="13"/>
        <v>0.17042606516290726</v>
      </c>
      <c r="I416">
        <f>COUNTIF(E416,"online")</f>
        <v>0</v>
      </c>
    </row>
    <row r="417" spans="1:9" x14ac:dyDescent="0.2">
      <c r="A417" t="s">
        <v>27</v>
      </c>
      <c r="B417" t="s">
        <v>9</v>
      </c>
      <c r="C417" s="2">
        <v>399</v>
      </c>
      <c r="D417" s="2">
        <v>371</v>
      </c>
      <c r="E417" t="s">
        <v>7029</v>
      </c>
      <c r="F417" t="s">
        <v>7039</v>
      </c>
      <c r="G417" s="2">
        <f t="shared" si="12"/>
        <v>28</v>
      </c>
      <c r="H417" s="11">
        <f t="shared" si="13"/>
        <v>7.0175438596491224E-2</v>
      </c>
      <c r="I417">
        <f>COUNTIF(E417,"online")</f>
        <v>0</v>
      </c>
    </row>
    <row r="418" spans="1:9" x14ac:dyDescent="0.2">
      <c r="A418" t="s">
        <v>691</v>
      </c>
      <c r="B418" t="s">
        <v>692</v>
      </c>
      <c r="C418" s="2">
        <v>359</v>
      </c>
      <c r="D418" s="2">
        <v>212</v>
      </c>
      <c r="E418" t="s">
        <v>6989</v>
      </c>
      <c r="F418" t="s">
        <v>7044</v>
      </c>
      <c r="G418" s="2">
        <f t="shared" si="12"/>
        <v>147</v>
      </c>
      <c r="H418" s="11">
        <f t="shared" si="13"/>
        <v>0.40947075208913647</v>
      </c>
      <c r="I418">
        <f>COUNTIF(E418,"online")</f>
        <v>1</v>
      </c>
    </row>
    <row r="419" spans="1:9" x14ac:dyDescent="0.2">
      <c r="A419" t="s">
        <v>691</v>
      </c>
      <c r="B419" t="s">
        <v>692</v>
      </c>
      <c r="C419" s="2">
        <v>399</v>
      </c>
      <c r="D419" s="2">
        <v>279</v>
      </c>
      <c r="E419" t="s">
        <v>7029</v>
      </c>
      <c r="F419" t="s">
        <v>7044</v>
      </c>
      <c r="G419" s="2">
        <f t="shared" si="12"/>
        <v>120</v>
      </c>
      <c r="H419" s="11">
        <f t="shared" si="13"/>
        <v>0.3007518796992481</v>
      </c>
      <c r="I419">
        <f>COUNTIF(E419,"online")</f>
        <v>0</v>
      </c>
    </row>
    <row r="420" spans="1:9" x14ac:dyDescent="0.2">
      <c r="A420" t="s">
        <v>1336</v>
      </c>
      <c r="B420" t="s">
        <v>1337</v>
      </c>
      <c r="C420" s="2">
        <v>289</v>
      </c>
      <c r="D420" s="2">
        <v>139</v>
      </c>
      <c r="E420" t="s">
        <v>6989</v>
      </c>
      <c r="F420" t="s">
        <v>7044</v>
      </c>
      <c r="G420" s="2">
        <f t="shared" si="12"/>
        <v>150</v>
      </c>
      <c r="H420" s="11">
        <f t="shared" si="13"/>
        <v>0.51903114186851207</v>
      </c>
      <c r="I420">
        <f>COUNTIF(E420,"online")</f>
        <v>1</v>
      </c>
    </row>
    <row r="421" spans="1:9" x14ac:dyDescent="0.2">
      <c r="A421" t="s">
        <v>4020</v>
      </c>
      <c r="B421" t="s">
        <v>2343</v>
      </c>
      <c r="C421" s="2">
        <v>99</v>
      </c>
      <c r="D421" s="2">
        <v>76</v>
      </c>
      <c r="E421" t="s">
        <v>6989</v>
      </c>
      <c r="F421" t="s">
        <v>7044</v>
      </c>
      <c r="G421" s="2">
        <f t="shared" si="12"/>
        <v>23</v>
      </c>
      <c r="H421" s="11">
        <f t="shared" si="13"/>
        <v>0.23232323232323232</v>
      </c>
      <c r="I421">
        <f>COUNTIF(E421,"online")</f>
        <v>1</v>
      </c>
    </row>
    <row r="422" spans="1:9" x14ac:dyDescent="0.2">
      <c r="A422" t="s">
        <v>1489</v>
      </c>
      <c r="B422" t="s">
        <v>1490</v>
      </c>
      <c r="C422" s="2">
        <v>198</v>
      </c>
      <c r="D422" s="2">
        <v>77</v>
      </c>
      <c r="E422" t="s">
        <v>6989</v>
      </c>
      <c r="F422" t="s">
        <v>7038</v>
      </c>
      <c r="G422" s="2">
        <f t="shared" si="12"/>
        <v>121</v>
      </c>
      <c r="H422" s="11">
        <f t="shared" si="13"/>
        <v>0.61111111111111116</v>
      </c>
      <c r="I422">
        <f>COUNTIF(E422,"online")</f>
        <v>1</v>
      </c>
    </row>
    <row r="423" spans="1:9" x14ac:dyDescent="0.2">
      <c r="A423" t="s">
        <v>1603</v>
      </c>
      <c r="B423" t="s">
        <v>1490</v>
      </c>
      <c r="C423" s="2">
        <v>198</v>
      </c>
      <c r="D423" s="2">
        <v>99</v>
      </c>
      <c r="E423" t="s">
        <v>6989</v>
      </c>
      <c r="F423" t="s">
        <v>7038</v>
      </c>
      <c r="G423" s="2">
        <f t="shared" si="12"/>
        <v>99</v>
      </c>
      <c r="H423" s="11">
        <f t="shared" si="13"/>
        <v>0.5</v>
      </c>
      <c r="I423">
        <f>COUNTIF(E423,"online")</f>
        <v>1</v>
      </c>
    </row>
    <row r="424" spans="1:9" x14ac:dyDescent="0.2">
      <c r="A424" t="s">
        <v>1854</v>
      </c>
      <c r="B424" t="s">
        <v>1490</v>
      </c>
      <c r="C424" s="2">
        <v>198</v>
      </c>
      <c r="D424" s="2">
        <v>59</v>
      </c>
      <c r="E424" t="s">
        <v>6989</v>
      </c>
      <c r="F424" t="s">
        <v>7038</v>
      </c>
      <c r="G424" s="2">
        <f t="shared" si="12"/>
        <v>139</v>
      </c>
      <c r="H424" s="11">
        <f t="shared" si="13"/>
        <v>0.70202020202020199</v>
      </c>
      <c r="I424">
        <f>COUNTIF(E424,"online")</f>
        <v>1</v>
      </c>
    </row>
    <row r="425" spans="1:9" x14ac:dyDescent="0.2">
      <c r="A425" t="s">
        <v>5915</v>
      </c>
      <c r="B425" t="s">
        <v>5916</v>
      </c>
      <c r="C425" s="2">
        <v>299</v>
      </c>
      <c r="D425" s="2">
        <v>248</v>
      </c>
      <c r="E425" t="s">
        <v>7027</v>
      </c>
      <c r="F425" t="s">
        <v>7036</v>
      </c>
      <c r="G425" s="2">
        <f t="shared" si="12"/>
        <v>51</v>
      </c>
      <c r="H425" s="11">
        <f t="shared" si="13"/>
        <v>0.1705685618729097</v>
      </c>
      <c r="I425">
        <f>COUNTIF(E425,"online")</f>
        <v>0</v>
      </c>
    </row>
    <row r="426" spans="1:9" x14ac:dyDescent="0.2">
      <c r="A426" t="s">
        <v>1382</v>
      </c>
      <c r="B426" t="s">
        <v>333</v>
      </c>
      <c r="C426" s="2">
        <v>399</v>
      </c>
      <c r="D426" s="2">
        <v>215</v>
      </c>
      <c r="E426" t="s">
        <v>7029</v>
      </c>
      <c r="F426" t="s">
        <v>7040</v>
      </c>
      <c r="G426" s="2">
        <f t="shared" si="12"/>
        <v>184</v>
      </c>
      <c r="H426" s="11">
        <f t="shared" si="13"/>
        <v>0.46115288220551376</v>
      </c>
      <c r="I426">
        <f>COUNTIF(E426,"online")</f>
        <v>0</v>
      </c>
    </row>
    <row r="427" spans="1:9" x14ac:dyDescent="0.2">
      <c r="A427" t="s">
        <v>1924</v>
      </c>
      <c r="B427" t="s">
        <v>333</v>
      </c>
      <c r="C427" s="2">
        <v>399</v>
      </c>
      <c r="D427" s="2">
        <v>247</v>
      </c>
      <c r="E427" t="s">
        <v>7029</v>
      </c>
      <c r="F427" t="s">
        <v>7040</v>
      </c>
      <c r="G427" s="2">
        <f t="shared" si="12"/>
        <v>152</v>
      </c>
      <c r="H427" s="11">
        <f t="shared" si="13"/>
        <v>0.38095238095238093</v>
      </c>
      <c r="I427">
        <f>COUNTIF(E427,"online")</f>
        <v>0</v>
      </c>
    </row>
    <row r="428" spans="1:9" x14ac:dyDescent="0.2">
      <c r="A428" t="s">
        <v>6540</v>
      </c>
      <c r="B428" t="s">
        <v>6541</v>
      </c>
      <c r="C428" s="2">
        <v>399</v>
      </c>
      <c r="D428" s="2">
        <v>239</v>
      </c>
      <c r="E428" t="s">
        <v>7029</v>
      </c>
      <c r="F428" t="s">
        <v>7040</v>
      </c>
      <c r="G428" s="2">
        <f t="shared" si="12"/>
        <v>160</v>
      </c>
      <c r="H428" s="11">
        <f t="shared" si="13"/>
        <v>0.40100250626566414</v>
      </c>
      <c r="I428">
        <f>COUNTIF(E428,"online")</f>
        <v>0</v>
      </c>
    </row>
    <row r="429" spans="1:9" x14ac:dyDescent="0.2">
      <c r="A429" t="s">
        <v>6304</v>
      </c>
      <c r="B429" t="s">
        <v>6305</v>
      </c>
      <c r="C429" s="2">
        <v>357</v>
      </c>
      <c r="D429" s="2">
        <v>286</v>
      </c>
      <c r="E429" t="s">
        <v>7027</v>
      </c>
      <c r="F429" t="s">
        <v>7042</v>
      </c>
      <c r="G429" s="2">
        <f t="shared" si="12"/>
        <v>71</v>
      </c>
      <c r="H429" s="11">
        <f t="shared" si="13"/>
        <v>0.19887955182072828</v>
      </c>
      <c r="I429">
        <f>COUNTIF(E429,"online")</f>
        <v>0</v>
      </c>
    </row>
    <row r="430" spans="1:9" x14ac:dyDescent="0.2">
      <c r="A430" t="s">
        <v>158</v>
      </c>
      <c r="B430" t="s">
        <v>159</v>
      </c>
      <c r="C430" s="2">
        <v>99</v>
      </c>
      <c r="D430" s="2">
        <v>52</v>
      </c>
      <c r="E430" t="s">
        <v>7029</v>
      </c>
      <c r="F430" t="s">
        <v>7038</v>
      </c>
      <c r="G430" s="2">
        <f t="shared" si="12"/>
        <v>47</v>
      </c>
      <c r="H430" s="11">
        <f t="shared" si="13"/>
        <v>0.47474747474747475</v>
      </c>
      <c r="I430">
        <f>COUNTIF(E430,"online")</f>
        <v>0</v>
      </c>
    </row>
    <row r="431" spans="1:9" x14ac:dyDescent="0.2">
      <c r="A431" t="s">
        <v>158</v>
      </c>
      <c r="B431" t="s">
        <v>159</v>
      </c>
      <c r="C431" s="2">
        <v>289</v>
      </c>
      <c r="D431" s="2">
        <v>78</v>
      </c>
      <c r="E431" t="s">
        <v>6989</v>
      </c>
      <c r="F431" t="s">
        <v>7038</v>
      </c>
      <c r="G431" s="2">
        <f t="shared" si="12"/>
        <v>211</v>
      </c>
      <c r="H431" s="11">
        <f t="shared" si="13"/>
        <v>0.73010380622837368</v>
      </c>
      <c r="I431">
        <f>COUNTIF(E431,"online")</f>
        <v>1</v>
      </c>
    </row>
    <row r="432" spans="1:9" x14ac:dyDescent="0.2">
      <c r="A432" t="s">
        <v>4280</v>
      </c>
      <c r="B432" t="s">
        <v>4056</v>
      </c>
      <c r="C432" s="2">
        <v>688</v>
      </c>
      <c r="D432" s="2">
        <v>509</v>
      </c>
      <c r="E432" t="s">
        <v>7027</v>
      </c>
      <c r="F432" t="s">
        <v>7037</v>
      </c>
      <c r="G432" s="2">
        <f t="shared" si="12"/>
        <v>179</v>
      </c>
      <c r="H432" s="11">
        <f t="shared" si="13"/>
        <v>0.26017441860465118</v>
      </c>
      <c r="I432">
        <f>COUNTIF(E432,"online")</f>
        <v>0</v>
      </c>
    </row>
    <row r="433" spans="1:9" x14ac:dyDescent="0.2">
      <c r="A433" t="s">
        <v>6970</v>
      </c>
      <c r="B433" t="s">
        <v>6971</v>
      </c>
      <c r="C433" s="2">
        <v>89</v>
      </c>
      <c r="D433" s="2">
        <v>70</v>
      </c>
      <c r="E433" t="s">
        <v>7027</v>
      </c>
      <c r="F433" t="s">
        <v>7041</v>
      </c>
      <c r="G433" s="2">
        <f t="shared" si="12"/>
        <v>19</v>
      </c>
      <c r="H433" s="11">
        <f t="shared" si="13"/>
        <v>0.21348314606741572</v>
      </c>
      <c r="I433">
        <f>COUNTIF(E433,"online")</f>
        <v>0</v>
      </c>
    </row>
    <row r="434" spans="1:9" x14ac:dyDescent="0.2">
      <c r="A434" t="s">
        <v>2315</v>
      </c>
      <c r="B434" t="s">
        <v>2316</v>
      </c>
      <c r="C434" s="2">
        <v>357</v>
      </c>
      <c r="D434" s="2">
        <v>275</v>
      </c>
      <c r="E434" t="s">
        <v>7027</v>
      </c>
      <c r="F434" t="s">
        <v>7039</v>
      </c>
      <c r="G434" s="2">
        <f t="shared" si="12"/>
        <v>82</v>
      </c>
      <c r="H434" s="11">
        <f t="shared" si="13"/>
        <v>0.22969187675070027</v>
      </c>
      <c r="I434">
        <f>COUNTIF(E434,"online")</f>
        <v>0</v>
      </c>
    </row>
    <row r="435" spans="1:9" x14ac:dyDescent="0.2">
      <c r="A435" t="s">
        <v>6655</v>
      </c>
      <c r="B435" t="s">
        <v>6656</v>
      </c>
      <c r="C435" s="2">
        <v>312</v>
      </c>
      <c r="D435" s="2">
        <v>237</v>
      </c>
      <c r="E435" t="s">
        <v>7027</v>
      </c>
      <c r="F435" t="s">
        <v>7037</v>
      </c>
      <c r="G435" s="2">
        <f t="shared" si="12"/>
        <v>75</v>
      </c>
      <c r="H435" s="11">
        <f t="shared" si="13"/>
        <v>0.24038461538461539</v>
      </c>
      <c r="I435">
        <f>COUNTIF(E435,"online")</f>
        <v>0</v>
      </c>
    </row>
    <row r="436" spans="1:9" x14ac:dyDescent="0.2">
      <c r="A436" t="s">
        <v>2167</v>
      </c>
      <c r="B436" t="s">
        <v>1174</v>
      </c>
      <c r="C436" s="2">
        <v>345</v>
      </c>
      <c r="D436" s="2">
        <v>345</v>
      </c>
      <c r="E436" t="s">
        <v>7027</v>
      </c>
      <c r="F436" t="s">
        <v>7036</v>
      </c>
      <c r="G436" s="2">
        <f t="shared" si="12"/>
        <v>0</v>
      </c>
      <c r="H436" s="11">
        <f t="shared" si="13"/>
        <v>0</v>
      </c>
      <c r="I436">
        <f>COUNTIF(E436,"online")</f>
        <v>0</v>
      </c>
    </row>
    <row r="437" spans="1:9" x14ac:dyDescent="0.2">
      <c r="A437" t="s">
        <v>6418</v>
      </c>
      <c r="B437" t="s">
        <v>6419</v>
      </c>
      <c r="C437" s="2">
        <v>886</v>
      </c>
      <c r="D437" s="2">
        <v>868</v>
      </c>
      <c r="E437" t="s">
        <v>7029</v>
      </c>
      <c r="F437" t="s">
        <v>7042</v>
      </c>
      <c r="G437" s="2">
        <f t="shared" si="12"/>
        <v>18</v>
      </c>
      <c r="H437" s="11">
        <f t="shared" si="13"/>
        <v>2.0316027088036117E-2</v>
      </c>
      <c r="I437">
        <f>COUNTIF(E437,"online")</f>
        <v>0</v>
      </c>
    </row>
    <row r="438" spans="1:9" x14ac:dyDescent="0.2">
      <c r="A438" t="s">
        <v>6705</v>
      </c>
      <c r="B438" t="s">
        <v>2279</v>
      </c>
      <c r="C438" s="2">
        <v>268</v>
      </c>
      <c r="D438" s="2">
        <v>102</v>
      </c>
      <c r="E438" t="s">
        <v>7027</v>
      </c>
      <c r="F438" t="s">
        <v>7038</v>
      </c>
      <c r="G438" s="2">
        <f t="shared" si="12"/>
        <v>166</v>
      </c>
      <c r="H438" s="11">
        <f t="shared" si="13"/>
        <v>0.61940298507462688</v>
      </c>
      <c r="I438">
        <f>COUNTIF(E438,"online")</f>
        <v>0</v>
      </c>
    </row>
    <row r="439" spans="1:9" x14ac:dyDescent="0.2">
      <c r="A439" t="s">
        <v>2278</v>
      </c>
      <c r="B439" t="s">
        <v>2279</v>
      </c>
      <c r="C439" s="2">
        <v>268</v>
      </c>
      <c r="D439" s="2">
        <v>147</v>
      </c>
      <c r="E439" t="s">
        <v>7027</v>
      </c>
      <c r="F439" t="s">
        <v>7038</v>
      </c>
      <c r="G439" s="2">
        <f t="shared" si="12"/>
        <v>121</v>
      </c>
      <c r="H439" s="11">
        <f t="shared" si="13"/>
        <v>0.45149253731343286</v>
      </c>
      <c r="I439">
        <f>COUNTIF(E439,"online")</f>
        <v>0</v>
      </c>
    </row>
    <row r="440" spans="1:9" x14ac:dyDescent="0.2">
      <c r="A440" t="s">
        <v>3097</v>
      </c>
      <c r="B440" t="s">
        <v>1291</v>
      </c>
      <c r="C440" s="2">
        <v>294</v>
      </c>
      <c r="D440" s="2">
        <v>91</v>
      </c>
      <c r="E440" t="s">
        <v>7027</v>
      </c>
      <c r="F440" t="s">
        <v>7038</v>
      </c>
      <c r="G440" s="2">
        <f t="shared" si="12"/>
        <v>203</v>
      </c>
      <c r="H440" s="11">
        <f t="shared" si="13"/>
        <v>0.69047619047619047</v>
      </c>
      <c r="I440">
        <f>COUNTIF(E440,"online")</f>
        <v>0</v>
      </c>
    </row>
    <row r="441" spans="1:9" x14ac:dyDescent="0.2">
      <c r="A441" t="s">
        <v>1290</v>
      </c>
      <c r="B441" t="s">
        <v>1291</v>
      </c>
      <c r="C441" s="2">
        <v>670</v>
      </c>
      <c r="D441" s="2">
        <v>355</v>
      </c>
      <c r="E441" t="s">
        <v>7027</v>
      </c>
      <c r="F441" t="s">
        <v>7038</v>
      </c>
      <c r="G441" s="2">
        <f t="shared" si="12"/>
        <v>315</v>
      </c>
      <c r="H441" s="11">
        <f t="shared" si="13"/>
        <v>0.47014925373134331</v>
      </c>
      <c r="I441">
        <f>COUNTIF(E441,"online")</f>
        <v>0</v>
      </c>
    </row>
    <row r="442" spans="1:9" x14ac:dyDescent="0.2">
      <c r="A442" t="s">
        <v>4701</v>
      </c>
      <c r="B442" t="s">
        <v>2216</v>
      </c>
      <c r="C442" s="2">
        <v>159</v>
      </c>
      <c r="D442" s="2">
        <v>121</v>
      </c>
      <c r="E442" t="s">
        <v>7027</v>
      </c>
      <c r="F442" t="s">
        <v>7044</v>
      </c>
      <c r="G442" s="2">
        <f t="shared" si="12"/>
        <v>38</v>
      </c>
      <c r="H442" s="11">
        <f t="shared" si="13"/>
        <v>0.2389937106918239</v>
      </c>
      <c r="I442">
        <f>COUNTIF(E442,"online")</f>
        <v>0</v>
      </c>
    </row>
    <row r="443" spans="1:9" x14ac:dyDescent="0.2">
      <c r="A443" t="s">
        <v>6283</v>
      </c>
      <c r="B443" t="s">
        <v>6284</v>
      </c>
      <c r="C443" s="2">
        <v>402</v>
      </c>
      <c r="D443" s="2">
        <v>338</v>
      </c>
      <c r="E443" t="s">
        <v>7027</v>
      </c>
      <c r="F443" t="s">
        <v>7036</v>
      </c>
      <c r="G443" s="2">
        <f t="shared" si="12"/>
        <v>64</v>
      </c>
      <c r="H443" s="11">
        <f t="shared" si="13"/>
        <v>0.15920398009950248</v>
      </c>
      <c r="I443">
        <f>COUNTIF(E443,"online")</f>
        <v>0</v>
      </c>
    </row>
    <row r="444" spans="1:9" x14ac:dyDescent="0.2">
      <c r="A444" t="s">
        <v>6808</v>
      </c>
      <c r="B444" t="s">
        <v>6809</v>
      </c>
      <c r="C444" s="2">
        <v>268</v>
      </c>
      <c r="D444" s="2">
        <v>123</v>
      </c>
      <c r="E444" t="s">
        <v>7027</v>
      </c>
      <c r="F444" t="s">
        <v>7040</v>
      </c>
      <c r="G444" s="2">
        <f t="shared" si="12"/>
        <v>145</v>
      </c>
      <c r="H444" s="11">
        <f t="shared" si="13"/>
        <v>0.54104477611940294</v>
      </c>
      <c r="I444">
        <f>COUNTIF(E444,"online")</f>
        <v>0</v>
      </c>
    </row>
    <row r="445" spans="1:9" x14ac:dyDescent="0.2">
      <c r="A445" t="s">
        <v>2160</v>
      </c>
      <c r="B445" t="s">
        <v>2150</v>
      </c>
      <c r="C445" s="2">
        <v>39</v>
      </c>
      <c r="D445" s="2">
        <v>21</v>
      </c>
      <c r="E445" t="s">
        <v>6989</v>
      </c>
      <c r="F445" t="s">
        <v>7041</v>
      </c>
      <c r="G445" s="2">
        <f t="shared" si="12"/>
        <v>18</v>
      </c>
      <c r="H445" s="11">
        <f t="shared" si="13"/>
        <v>0.46153846153846156</v>
      </c>
      <c r="I445">
        <f>COUNTIF(E445,"online")</f>
        <v>1</v>
      </c>
    </row>
    <row r="446" spans="1:9" x14ac:dyDescent="0.2">
      <c r="A446" t="s">
        <v>189</v>
      </c>
      <c r="B446" t="s">
        <v>190</v>
      </c>
      <c r="C446" s="2">
        <v>239</v>
      </c>
      <c r="D446" s="2">
        <v>86</v>
      </c>
      <c r="E446" t="s">
        <v>7029</v>
      </c>
      <c r="F446" t="s">
        <v>7040</v>
      </c>
      <c r="G446" s="2">
        <f t="shared" si="12"/>
        <v>153</v>
      </c>
      <c r="H446" s="11">
        <f t="shared" si="13"/>
        <v>0.64016736401673635</v>
      </c>
      <c r="I446">
        <f>COUNTIF(E446,"online")</f>
        <v>0</v>
      </c>
    </row>
    <row r="447" spans="1:9" x14ac:dyDescent="0.2">
      <c r="A447" t="s">
        <v>4962</v>
      </c>
      <c r="B447" t="s">
        <v>4963</v>
      </c>
      <c r="C447" s="2">
        <v>384</v>
      </c>
      <c r="D447" s="2">
        <v>296</v>
      </c>
      <c r="E447" t="s">
        <v>7027</v>
      </c>
      <c r="F447" t="s">
        <v>7042</v>
      </c>
      <c r="G447" s="2">
        <f t="shared" si="12"/>
        <v>88</v>
      </c>
      <c r="H447" s="11">
        <f t="shared" si="13"/>
        <v>0.22916666666666666</v>
      </c>
      <c r="I447">
        <f>COUNTIF(E447,"online")</f>
        <v>0</v>
      </c>
    </row>
    <row r="448" spans="1:9" x14ac:dyDescent="0.2">
      <c r="A448" t="s">
        <v>1664</v>
      </c>
      <c r="B448" t="s">
        <v>1665</v>
      </c>
      <c r="C448" s="2">
        <v>179</v>
      </c>
      <c r="D448" s="2">
        <v>100</v>
      </c>
      <c r="E448" t="s">
        <v>7027</v>
      </c>
      <c r="F448" t="s">
        <v>7039</v>
      </c>
      <c r="G448" s="2">
        <f t="shared" si="12"/>
        <v>79</v>
      </c>
      <c r="H448" s="11">
        <f t="shared" si="13"/>
        <v>0.44134078212290501</v>
      </c>
      <c r="I448">
        <f>COUNTIF(E448,"online")</f>
        <v>0</v>
      </c>
    </row>
    <row r="449" spans="1:9" x14ac:dyDescent="0.2">
      <c r="A449" t="s">
        <v>1736</v>
      </c>
      <c r="B449" t="s">
        <v>1665</v>
      </c>
      <c r="C449" s="2">
        <v>199</v>
      </c>
      <c r="D449" s="2">
        <v>84</v>
      </c>
      <c r="E449" t="s">
        <v>7027</v>
      </c>
      <c r="F449" t="s">
        <v>7039</v>
      </c>
      <c r="G449" s="2">
        <f t="shared" si="12"/>
        <v>115</v>
      </c>
      <c r="H449" s="11">
        <f t="shared" si="13"/>
        <v>0.57788944723618085</v>
      </c>
      <c r="I449">
        <f>COUNTIF(E449,"online")</f>
        <v>0</v>
      </c>
    </row>
    <row r="450" spans="1:9" x14ac:dyDescent="0.2">
      <c r="A450" t="s">
        <v>1772</v>
      </c>
      <c r="B450" t="s">
        <v>1665</v>
      </c>
      <c r="C450" s="2">
        <v>199</v>
      </c>
      <c r="D450" s="2">
        <v>175</v>
      </c>
      <c r="E450" t="s">
        <v>7027</v>
      </c>
      <c r="F450" t="s">
        <v>7039</v>
      </c>
      <c r="G450" s="2">
        <f t="shared" ref="G450:G513" si="14">C450-D450</f>
        <v>24</v>
      </c>
      <c r="H450" s="11">
        <f t="shared" ref="H450:H513" si="15">((C450-D450)/C450)</f>
        <v>0.12060301507537688</v>
      </c>
      <c r="I450">
        <f>COUNTIF(E450,"online")</f>
        <v>0</v>
      </c>
    </row>
    <row r="451" spans="1:9" x14ac:dyDescent="0.2">
      <c r="A451" t="s">
        <v>1790</v>
      </c>
      <c r="B451" t="s">
        <v>1665</v>
      </c>
      <c r="C451" s="2">
        <v>199</v>
      </c>
      <c r="D451" s="2">
        <v>159</v>
      </c>
      <c r="E451" t="s">
        <v>7027</v>
      </c>
      <c r="F451" t="s">
        <v>7039</v>
      </c>
      <c r="G451" s="2">
        <f t="shared" si="14"/>
        <v>40</v>
      </c>
      <c r="H451" s="11">
        <f t="shared" si="15"/>
        <v>0.20100502512562815</v>
      </c>
      <c r="I451">
        <f>COUNTIF(E451,"online")</f>
        <v>0</v>
      </c>
    </row>
    <row r="452" spans="1:9" x14ac:dyDescent="0.2">
      <c r="A452" t="s">
        <v>1787</v>
      </c>
      <c r="B452" t="s">
        <v>1665</v>
      </c>
      <c r="C452" s="2">
        <v>199</v>
      </c>
      <c r="D452" s="2">
        <v>123</v>
      </c>
      <c r="E452" t="s">
        <v>7027</v>
      </c>
      <c r="F452" t="s">
        <v>7039</v>
      </c>
      <c r="G452" s="2">
        <f t="shared" si="14"/>
        <v>76</v>
      </c>
      <c r="H452" s="11">
        <f t="shared" si="15"/>
        <v>0.38190954773869346</v>
      </c>
      <c r="I452">
        <f>COUNTIF(E452,"online")</f>
        <v>0</v>
      </c>
    </row>
    <row r="453" spans="1:9" x14ac:dyDescent="0.2">
      <c r="A453" t="s">
        <v>6232</v>
      </c>
      <c r="B453" t="s">
        <v>6233</v>
      </c>
      <c r="C453" s="2">
        <v>363</v>
      </c>
      <c r="D453" s="2">
        <v>211</v>
      </c>
      <c r="E453" t="s">
        <v>7027</v>
      </c>
      <c r="F453" t="s">
        <v>7037</v>
      </c>
      <c r="G453" s="2">
        <f t="shared" si="14"/>
        <v>152</v>
      </c>
      <c r="H453" s="11">
        <f t="shared" si="15"/>
        <v>0.41873278236914602</v>
      </c>
      <c r="I453">
        <f>COUNTIF(E453,"online")</f>
        <v>0</v>
      </c>
    </row>
    <row r="454" spans="1:9" x14ac:dyDescent="0.2">
      <c r="A454" t="s">
        <v>4554</v>
      </c>
      <c r="B454" t="s">
        <v>4555</v>
      </c>
      <c r="C454" s="2">
        <v>295</v>
      </c>
      <c r="D454" s="2">
        <v>242</v>
      </c>
      <c r="E454" t="s">
        <v>7027</v>
      </c>
      <c r="F454" t="s">
        <v>7036</v>
      </c>
      <c r="G454" s="2">
        <f t="shared" si="14"/>
        <v>53</v>
      </c>
      <c r="H454" s="11">
        <f t="shared" si="15"/>
        <v>0.17966101694915254</v>
      </c>
      <c r="I454">
        <f>COUNTIF(E454,"online")</f>
        <v>0</v>
      </c>
    </row>
    <row r="455" spans="1:9" x14ac:dyDescent="0.2">
      <c r="A455" t="s">
        <v>3306</v>
      </c>
      <c r="B455" t="s">
        <v>3307</v>
      </c>
      <c r="C455" s="2">
        <v>223</v>
      </c>
      <c r="D455" s="2">
        <v>185</v>
      </c>
      <c r="E455" t="s">
        <v>7029</v>
      </c>
      <c r="F455" t="s">
        <v>7037</v>
      </c>
      <c r="G455" s="2">
        <f t="shared" si="14"/>
        <v>38</v>
      </c>
      <c r="H455" s="11">
        <f t="shared" si="15"/>
        <v>0.17040358744394618</v>
      </c>
      <c r="I455">
        <f>COUNTIF(E455,"online")</f>
        <v>0</v>
      </c>
    </row>
    <row r="456" spans="1:9" x14ac:dyDescent="0.2">
      <c r="A456" t="s">
        <v>2566</v>
      </c>
      <c r="B456" t="s">
        <v>2567</v>
      </c>
      <c r="C456" s="2">
        <v>179</v>
      </c>
      <c r="D456" s="2">
        <v>39</v>
      </c>
      <c r="E456" t="s">
        <v>7027</v>
      </c>
      <c r="F456" t="s">
        <v>7040</v>
      </c>
      <c r="G456" s="2">
        <f t="shared" si="14"/>
        <v>140</v>
      </c>
      <c r="H456" s="11">
        <f t="shared" si="15"/>
        <v>0.78212290502793291</v>
      </c>
      <c r="I456">
        <f>COUNTIF(E456,"online")</f>
        <v>0</v>
      </c>
    </row>
    <row r="457" spans="1:9" x14ac:dyDescent="0.2">
      <c r="A457" t="s">
        <v>2005</v>
      </c>
      <c r="B457" t="s">
        <v>2006</v>
      </c>
      <c r="C457" s="2">
        <v>319</v>
      </c>
      <c r="D457" s="2">
        <v>195</v>
      </c>
      <c r="E457" t="s">
        <v>7029</v>
      </c>
      <c r="F457" t="s">
        <v>7037</v>
      </c>
      <c r="G457" s="2">
        <f t="shared" si="14"/>
        <v>124</v>
      </c>
      <c r="H457" s="11">
        <f t="shared" si="15"/>
        <v>0.38871473354231972</v>
      </c>
      <c r="I457">
        <f>COUNTIF(E457,"online")</f>
        <v>0</v>
      </c>
    </row>
    <row r="458" spans="1:9" x14ac:dyDescent="0.2">
      <c r="A458" t="s">
        <v>3943</v>
      </c>
      <c r="B458" t="s">
        <v>3944</v>
      </c>
      <c r="C458" s="2">
        <v>1155</v>
      </c>
      <c r="D458" s="2">
        <v>936</v>
      </c>
      <c r="E458" t="s">
        <v>7029</v>
      </c>
      <c r="F458" t="s">
        <v>7044</v>
      </c>
      <c r="G458" s="2">
        <f t="shared" si="14"/>
        <v>219</v>
      </c>
      <c r="H458" s="11">
        <f t="shared" si="15"/>
        <v>0.18961038961038962</v>
      </c>
      <c r="I458">
        <f>COUNTIF(E458,"online")</f>
        <v>0</v>
      </c>
    </row>
    <row r="459" spans="1:9" x14ac:dyDescent="0.2">
      <c r="A459" t="s">
        <v>3945</v>
      </c>
      <c r="B459" t="s">
        <v>3946</v>
      </c>
      <c r="C459" s="2">
        <v>89</v>
      </c>
      <c r="D459" s="2">
        <v>39</v>
      </c>
      <c r="E459" t="s">
        <v>6989</v>
      </c>
      <c r="F459" t="s">
        <v>7042</v>
      </c>
      <c r="G459" s="2">
        <f t="shared" si="14"/>
        <v>50</v>
      </c>
      <c r="H459" s="11">
        <f t="shared" si="15"/>
        <v>0.5617977528089888</v>
      </c>
      <c r="I459">
        <f>COUNTIF(E459,"online")</f>
        <v>1</v>
      </c>
    </row>
    <row r="460" spans="1:9" x14ac:dyDescent="0.2">
      <c r="A460" t="s">
        <v>6904</v>
      </c>
      <c r="B460" t="s">
        <v>6905</v>
      </c>
      <c r="C460" s="2">
        <v>348</v>
      </c>
      <c r="D460" s="2">
        <v>247</v>
      </c>
      <c r="E460" t="s">
        <v>7029</v>
      </c>
      <c r="F460" t="s">
        <v>7036</v>
      </c>
      <c r="G460" s="2">
        <f t="shared" si="14"/>
        <v>101</v>
      </c>
      <c r="H460" s="11">
        <f t="shared" si="15"/>
        <v>0.29022988505747127</v>
      </c>
      <c r="I460">
        <f>COUNTIF(E460,"online")</f>
        <v>0</v>
      </c>
    </row>
    <row r="461" spans="1:9" x14ac:dyDescent="0.2">
      <c r="A461" t="s">
        <v>5008</v>
      </c>
      <c r="B461" t="s">
        <v>5009</v>
      </c>
      <c r="C461" s="2">
        <v>495</v>
      </c>
      <c r="D461" s="2">
        <v>455</v>
      </c>
      <c r="E461" t="s">
        <v>7027</v>
      </c>
      <c r="F461" t="s">
        <v>7041</v>
      </c>
      <c r="G461" s="2">
        <f t="shared" si="14"/>
        <v>40</v>
      </c>
      <c r="H461" s="11">
        <f t="shared" si="15"/>
        <v>8.0808080808080815E-2</v>
      </c>
      <c r="I461">
        <f>COUNTIF(E461,"online")</f>
        <v>0</v>
      </c>
    </row>
    <row r="462" spans="1:9" x14ac:dyDescent="0.2">
      <c r="A462" t="s">
        <v>6315</v>
      </c>
      <c r="B462" t="s">
        <v>6316</v>
      </c>
      <c r="C462" s="2">
        <v>1590</v>
      </c>
      <c r="D462" s="2">
        <v>1447</v>
      </c>
      <c r="E462" t="s">
        <v>7029</v>
      </c>
      <c r="F462" t="s">
        <v>7042</v>
      </c>
      <c r="G462" s="2">
        <f t="shared" si="14"/>
        <v>143</v>
      </c>
      <c r="H462" s="11">
        <f t="shared" si="15"/>
        <v>8.9937106918238988E-2</v>
      </c>
      <c r="I462">
        <f>COUNTIF(E462,"online")</f>
        <v>0</v>
      </c>
    </row>
    <row r="463" spans="1:9" x14ac:dyDescent="0.2">
      <c r="A463" t="s">
        <v>5236</v>
      </c>
      <c r="B463" t="s">
        <v>2216</v>
      </c>
      <c r="C463" s="2">
        <v>179</v>
      </c>
      <c r="D463" s="2">
        <v>104</v>
      </c>
      <c r="E463" t="s">
        <v>7029</v>
      </c>
      <c r="F463" t="s">
        <v>7036</v>
      </c>
      <c r="G463" s="2">
        <f t="shared" si="14"/>
        <v>75</v>
      </c>
      <c r="H463" s="11">
        <f t="shared" si="15"/>
        <v>0.41899441340782123</v>
      </c>
      <c r="I463">
        <f>COUNTIF(E463,"online")</f>
        <v>0</v>
      </c>
    </row>
    <row r="464" spans="1:9" x14ac:dyDescent="0.2">
      <c r="A464" t="s">
        <v>5886</v>
      </c>
      <c r="B464" t="s">
        <v>4062</v>
      </c>
      <c r="C464" s="2">
        <v>241</v>
      </c>
      <c r="D464" s="2">
        <v>133</v>
      </c>
      <c r="E464" t="s">
        <v>7027</v>
      </c>
      <c r="F464" t="s">
        <v>7040</v>
      </c>
      <c r="G464" s="2">
        <f t="shared" si="14"/>
        <v>108</v>
      </c>
      <c r="H464" s="11">
        <f t="shared" si="15"/>
        <v>0.44813278008298757</v>
      </c>
      <c r="I464">
        <f>COUNTIF(E464,"online")</f>
        <v>0</v>
      </c>
    </row>
    <row r="465" spans="1:9" x14ac:dyDescent="0.2">
      <c r="A465" t="s">
        <v>5539</v>
      </c>
      <c r="B465" t="s">
        <v>2216</v>
      </c>
      <c r="C465" s="2">
        <v>279</v>
      </c>
      <c r="D465" s="2">
        <v>209</v>
      </c>
      <c r="E465" t="s">
        <v>7027</v>
      </c>
      <c r="F465" t="s">
        <v>7036</v>
      </c>
      <c r="G465" s="2">
        <f t="shared" si="14"/>
        <v>70</v>
      </c>
      <c r="H465" s="11">
        <f t="shared" si="15"/>
        <v>0.25089605734767023</v>
      </c>
      <c r="I465">
        <f>COUNTIF(E465,"online")</f>
        <v>0</v>
      </c>
    </row>
    <row r="466" spans="1:9" x14ac:dyDescent="0.2">
      <c r="A466" t="s">
        <v>4155</v>
      </c>
      <c r="B466" t="s">
        <v>4156</v>
      </c>
      <c r="C466" s="2">
        <v>268</v>
      </c>
      <c r="D466" s="2">
        <v>182</v>
      </c>
      <c r="E466" t="s">
        <v>7027</v>
      </c>
      <c r="F466" t="s">
        <v>7039</v>
      </c>
      <c r="G466" s="2">
        <f t="shared" si="14"/>
        <v>86</v>
      </c>
      <c r="H466" s="11">
        <f t="shared" si="15"/>
        <v>0.32089552238805968</v>
      </c>
      <c r="I466">
        <f>COUNTIF(E466,"online")</f>
        <v>0</v>
      </c>
    </row>
    <row r="467" spans="1:9" x14ac:dyDescent="0.2">
      <c r="A467" t="s">
        <v>3326</v>
      </c>
      <c r="B467" t="s">
        <v>3327</v>
      </c>
      <c r="C467" s="2">
        <v>447</v>
      </c>
      <c r="D467" s="2">
        <v>286</v>
      </c>
      <c r="E467" t="s">
        <v>7029</v>
      </c>
      <c r="F467" t="s">
        <v>7037</v>
      </c>
      <c r="G467" s="2">
        <f t="shared" si="14"/>
        <v>161</v>
      </c>
      <c r="H467" s="11">
        <f t="shared" si="15"/>
        <v>0.36017897091722595</v>
      </c>
      <c r="I467">
        <f>COUNTIF(E467,"online")</f>
        <v>0</v>
      </c>
    </row>
    <row r="468" spans="1:9" x14ac:dyDescent="0.2">
      <c r="A468" t="s">
        <v>4586</v>
      </c>
      <c r="B468" t="s">
        <v>4587</v>
      </c>
      <c r="C468" s="2">
        <v>491</v>
      </c>
      <c r="D468" s="2">
        <v>476</v>
      </c>
      <c r="E468" t="s">
        <v>7027</v>
      </c>
      <c r="F468" t="s">
        <v>7043</v>
      </c>
      <c r="G468" s="2">
        <f t="shared" si="14"/>
        <v>15</v>
      </c>
      <c r="H468" s="11">
        <f t="shared" si="15"/>
        <v>3.0549898167006109E-2</v>
      </c>
      <c r="I468">
        <f>COUNTIF(E468,"online")</f>
        <v>0</v>
      </c>
    </row>
    <row r="469" spans="1:9" x14ac:dyDescent="0.2">
      <c r="A469" t="s">
        <v>651</v>
      </c>
      <c r="B469" t="s">
        <v>652</v>
      </c>
      <c r="C469" s="2">
        <v>129</v>
      </c>
      <c r="D469" s="2">
        <v>65</v>
      </c>
      <c r="E469" t="s">
        <v>7029</v>
      </c>
      <c r="F469" t="s">
        <v>7040</v>
      </c>
      <c r="G469" s="2">
        <f t="shared" si="14"/>
        <v>64</v>
      </c>
      <c r="H469" s="11">
        <f t="shared" si="15"/>
        <v>0.49612403100775193</v>
      </c>
      <c r="I469">
        <f>COUNTIF(E469,"online")</f>
        <v>0</v>
      </c>
    </row>
    <row r="470" spans="1:9" x14ac:dyDescent="0.2">
      <c r="A470" t="s">
        <v>2311</v>
      </c>
      <c r="B470" t="s">
        <v>2312</v>
      </c>
      <c r="C470" s="2">
        <v>267</v>
      </c>
      <c r="D470" s="2">
        <v>187</v>
      </c>
      <c r="E470" t="s">
        <v>7027</v>
      </c>
      <c r="F470" t="s">
        <v>7037</v>
      </c>
      <c r="G470" s="2">
        <f t="shared" si="14"/>
        <v>80</v>
      </c>
      <c r="H470" s="11">
        <f t="shared" si="15"/>
        <v>0.29962546816479402</v>
      </c>
      <c r="I470">
        <f>COUNTIF(E470,"online")</f>
        <v>0</v>
      </c>
    </row>
    <row r="471" spans="1:9" x14ac:dyDescent="0.2">
      <c r="A471" t="s">
        <v>552</v>
      </c>
      <c r="B471" t="s">
        <v>553</v>
      </c>
      <c r="C471" s="2">
        <v>319</v>
      </c>
      <c r="D471" s="2">
        <v>287</v>
      </c>
      <c r="E471" t="s">
        <v>7029</v>
      </c>
      <c r="F471" t="s">
        <v>7036</v>
      </c>
      <c r="G471" s="2">
        <f t="shared" si="14"/>
        <v>32</v>
      </c>
      <c r="H471" s="11">
        <f t="shared" si="15"/>
        <v>0.10031347962382445</v>
      </c>
      <c r="I471">
        <f>COUNTIF(E471,"online")</f>
        <v>0</v>
      </c>
    </row>
    <row r="472" spans="1:9" x14ac:dyDescent="0.2">
      <c r="A472" t="s">
        <v>6106</v>
      </c>
      <c r="B472" t="s">
        <v>5045</v>
      </c>
      <c r="C472" s="2">
        <v>1155</v>
      </c>
      <c r="D472" s="2">
        <v>982</v>
      </c>
      <c r="E472" t="s">
        <v>7029</v>
      </c>
      <c r="F472" t="s">
        <v>7042</v>
      </c>
      <c r="G472" s="2">
        <f t="shared" si="14"/>
        <v>173</v>
      </c>
      <c r="H472" s="11">
        <f t="shared" si="15"/>
        <v>0.1497835497835498</v>
      </c>
      <c r="I472">
        <f>COUNTIF(E472,"online")</f>
        <v>0</v>
      </c>
    </row>
    <row r="473" spans="1:9" x14ac:dyDescent="0.2">
      <c r="A473" t="s">
        <v>1928</v>
      </c>
      <c r="B473" t="s">
        <v>180</v>
      </c>
      <c r="C473" s="2">
        <v>447</v>
      </c>
      <c r="D473" s="2">
        <v>250</v>
      </c>
      <c r="E473" t="s">
        <v>7027</v>
      </c>
      <c r="F473" t="s">
        <v>7040</v>
      </c>
      <c r="G473" s="2">
        <f t="shared" si="14"/>
        <v>197</v>
      </c>
      <c r="H473" s="11">
        <f t="shared" si="15"/>
        <v>0.4407158836689038</v>
      </c>
      <c r="I473">
        <f>COUNTIF(E473,"online")</f>
        <v>0</v>
      </c>
    </row>
    <row r="474" spans="1:9" x14ac:dyDescent="0.2">
      <c r="A474" t="s">
        <v>4892</v>
      </c>
      <c r="B474" t="s">
        <v>2216</v>
      </c>
      <c r="C474" s="2">
        <v>169</v>
      </c>
      <c r="D474" s="2">
        <v>118</v>
      </c>
      <c r="E474" t="s">
        <v>7027</v>
      </c>
      <c r="F474" t="s">
        <v>7037</v>
      </c>
      <c r="G474" s="2">
        <f t="shared" si="14"/>
        <v>51</v>
      </c>
      <c r="H474" s="11">
        <f t="shared" si="15"/>
        <v>0.30177514792899407</v>
      </c>
      <c r="I474">
        <f>COUNTIF(E474,"online")</f>
        <v>0</v>
      </c>
    </row>
    <row r="475" spans="1:9" x14ac:dyDescent="0.2">
      <c r="A475" t="s">
        <v>4110</v>
      </c>
      <c r="B475" t="s">
        <v>4111</v>
      </c>
      <c r="C475" s="2">
        <v>268</v>
      </c>
      <c r="D475" s="2">
        <v>172</v>
      </c>
      <c r="E475" t="s">
        <v>7027</v>
      </c>
      <c r="F475" t="s">
        <v>7036</v>
      </c>
      <c r="G475" s="2">
        <f t="shared" si="14"/>
        <v>96</v>
      </c>
      <c r="H475" s="11">
        <f t="shared" si="15"/>
        <v>0.35820895522388058</v>
      </c>
      <c r="I475">
        <f>COUNTIF(E475,"online")</f>
        <v>0</v>
      </c>
    </row>
    <row r="476" spans="1:9" x14ac:dyDescent="0.2">
      <c r="A476" t="s">
        <v>5019</v>
      </c>
      <c r="B476" t="s">
        <v>5020</v>
      </c>
      <c r="C476" s="2">
        <v>529</v>
      </c>
      <c r="D476" s="2">
        <v>397</v>
      </c>
      <c r="E476" t="s">
        <v>7027</v>
      </c>
      <c r="F476" t="s">
        <v>7043</v>
      </c>
      <c r="G476" s="2">
        <f t="shared" si="14"/>
        <v>132</v>
      </c>
      <c r="H476" s="11">
        <f t="shared" si="15"/>
        <v>0.2495274102079395</v>
      </c>
      <c r="I476">
        <f>COUNTIF(E476,"online")</f>
        <v>0</v>
      </c>
    </row>
    <row r="477" spans="1:9" x14ac:dyDescent="0.2">
      <c r="A477" t="s">
        <v>5642</v>
      </c>
      <c r="B477" t="s">
        <v>5643</v>
      </c>
      <c r="C477" s="2">
        <v>325</v>
      </c>
      <c r="D477" s="2">
        <v>198</v>
      </c>
      <c r="E477" t="s">
        <v>7027</v>
      </c>
      <c r="F477" t="s">
        <v>7045</v>
      </c>
      <c r="G477" s="2">
        <f t="shared" si="14"/>
        <v>127</v>
      </c>
      <c r="H477" s="11">
        <f t="shared" si="15"/>
        <v>0.39076923076923076</v>
      </c>
      <c r="I477">
        <f>COUNTIF(E477,"online")</f>
        <v>0</v>
      </c>
    </row>
    <row r="478" spans="1:9" x14ac:dyDescent="0.2">
      <c r="A478" t="s">
        <v>4680</v>
      </c>
      <c r="B478" t="s">
        <v>4681</v>
      </c>
      <c r="C478" s="2">
        <v>279</v>
      </c>
      <c r="D478" s="2">
        <v>195</v>
      </c>
      <c r="E478" t="s">
        <v>7027</v>
      </c>
      <c r="F478" t="s">
        <v>7037</v>
      </c>
      <c r="G478" s="2">
        <f t="shared" si="14"/>
        <v>84</v>
      </c>
      <c r="H478" s="11">
        <f t="shared" si="15"/>
        <v>0.30107526881720431</v>
      </c>
      <c r="I478">
        <f>COUNTIF(E478,"online")</f>
        <v>0</v>
      </c>
    </row>
    <row r="479" spans="1:9" x14ac:dyDescent="0.2">
      <c r="A479" t="s">
        <v>1080</v>
      </c>
      <c r="B479" t="s">
        <v>1081</v>
      </c>
      <c r="C479" s="2">
        <v>319</v>
      </c>
      <c r="D479" s="2">
        <v>211</v>
      </c>
      <c r="E479" t="s">
        <v>7029</v>
      </c>
      <c r="F479" t="s">
        <v>7037</v>
      </c>
      <c r="G479" s="2">
        <f t="shared" si="14"/>
        <v>108</v>
      </c>
      <c r="H479" s="11">
        <f t="shared" si="15"/>
        <v>0.33855799373040751</v>
      </c>
      <c r="I479">
        <f>COUNTIF(E479,"online")</f>
        <v>0</v>
      </c>
    </row>
    <row r="480" spans="1:9" x14ac:dyDescent="0.2">
      <c r="A480" t="s">
        <v>3321</v>
      </c>
      <c r="B480" t="s">
        <v>2382</v>
      </c>
      <c r="C480" s="2">
        <v>249</v>
      </c>
      <c r="D480" s="2">
        <v>137</v>
      </c>
      <c r="E480" t="s">
        <v>6989</v>
      </c>
      <c r="F480" t="s">
        <v>7039</v>
      </c>
      <c r="G480" s="2">
        <f t="shared" si="14"/>
        <v>112</v>
      </c>
      <c r="H480" s="11">
        <f t="shared" si="15"/>
        <v>0.44979919678714858</v>
      </c>
      <c r="I480">
        <f>COUNTIF(E480,"online")</f>
        <v>1</v>
      </c>
    </row>
    <row r="481" spans="1:9" x14ac:dyDescent="0.2">
      <c r="A481" t="s">
        <v>3356</v>
      </c>
      <c r="B481" t="s">
        <v>3357</v>
      </c>
      <c r="C481" s="2">
        <v>205</v>
      </c>
      <c r="D481" s="2">
        <v>146</v>
      </c>
      <c r="E481" t="s">
        <v>7027</v>
      </c>
      <c r="F481" t="s">
        <v>7039</v>
      </c>
      <c r="G481" s="2">
        <f t="shared" si="14"/>
        <v>59</v>
      </c>
      <c r="H481" s="11">
        <f t="shared" si="15"/>
        <v>0.28780487804878047</v>
      </c>
      <c r="I481">
        <f>COUNTIF(E481,"online")</f>
        <v>0</v>
      </c>
    </row>
    <row r="482" spans="1:9" x14ac:dyDescent="0.2">
      <c r="A482" t="s">
        <v>2381</v>
      </c>
      <c r="B482" t="s">
        <v>2382</v>
      </c>
      <c r="C482" s="2">
        <v>189</v>
      </c>
      <c r="D482" s="2">
        <v>93</v>
      </c>
      <c r="E482" t="s">
        <v>6989</v>
      </c>
      <c r="F482" t="s">
        <v>7040</v>
      </c>
      <c r="G482" s="2">
        <f t="shared" si="14"/>
        <v>96</v>
      </c>
      <c r="H482" s="11">
        <f t="shared" si="15"/>
        <v>0.50793650793650791</v>
      </c>
      <c r="I482">
        <f>COUNTIF(E482,"online")</f>
        <v>1</v>
      </c>
    </row>
    <row r="483" spans="1:9" x14ac:dyDescent="0.2">
      <c r="A483" t="s">
        <v>2068</v>
      </c>
      <c r="B483" t="s">
        <v>1878</v>
      </c>
      <c r="C483" s="2">
        <v>149</v>
      </c>
      <c r="D483" s="2">
        <v>103</v>
      </c>
      <c r="E483" t="s">
        <v>7027</v>
      </c>
      <c r="F483" t="s">
        <v>7037</v>
      </c>
      <c r="G483" s="2">
        <f t="shared" si="14"/>
        <v>46</v>
      </c>
      <c r="H483" s="11">
        <f t="shared" si="15"/>
        <v>0.3087248322147651</v>
      </c>
      <c r="I483">
        <f>COUNTIF(E483,"online")</f>
        <v>0</v>
      </c>
    </row>
    <row r="484" spans="1:9" x14ac:dyDescent="0.2">
      <c r="A484" t="s">
        <v>1276</v>
      </c>
      <c r="B484" t="s">
        <v>1018</v>
      </c>
      <c r="C484" s="2">
        <v>399</v>
      </c>
      <c r="D484" s="2">
        <v>399</v>
      </c>
      <c r="E484" t="s">
        <v>7029</v>
      </c>
      <c r="F484" t="s">
        <v>7039</v>
      </c>
      <c r="G484" s="2">
        <f t="shared" si="14"/>
        <v>0</v>
      </c>
      <c r="H484" s="11">
        <f t="shared" si="15"/>
        <v>0</v>
      </c>
      <c r="I484">
        <f>COUNTIF(E484,"online")</f>
        <v>0</v>
      </c>
    </row>
    <row r="485" spans="1:9" x14ac:dyDescent="0.2">
      <c r="A485" t="s">
        <v>529</v>
      </c>
      <c r="B485" t="s">
        <v>530</v>
      </c>
      <c r="C485" s="2">
        <v>239</v>
      </c>
      <c r="D485" s="2">
        <v>155</v>
      </c>
      <c r="E485" t="s">
        <v>7027</v>
      </c>
      <c r="F485" t="s">
        <v>7039</v>
      </c>
      <c r="G485" s="2">
        <f t="shared" si="14"/>
        <v>84</v>
      </c>
      <c r="H485" s="11">
        <f t="shared" si="15"/>
        <v>0.35146443514644349</v>
      </c>
      <c r="I485">
        <f>COUNTIF(E485,"online")</f>
        <v>0</v>
      </c>
    </row>
    <row r="486" spans="1:9" x14ac:dyDescent="0.2">
      <c r="A486" t="s">
        <v>4636</v>
      </c>
      <c r="B486" t="s">
        <v>4637</v>
      </c>
      <c r="C486" s="2">
        <v>299</v>
      </c>
      <c r="D486" s="2">
        <v>233</v>
      </c>
      <c r="E486" t="s">
        <v>7029</v>
      </c>
      <c r="F486" t="s">
        <v>7042</v>
      </c>
      <c r="G486" s="2">
        <f t="shared" si="14"/>
        <v>66</v>
      </c>
      <c r="H486" s="11">
        <f t="shared" si="15"/>
        <v>0.22073578595317725</v>
      </c>
      <c r="I486">
        <f>COUNTIF(E486,"online")</f>
        <v>0</v>
      </c>
    </row>
    <row r="487" spans="1:9" x14ac:dyDescent="0.2">
      <c r="A487" t="s">
        <v>921</v>
      </c>
      <c r="B487" t="s">
        <v>125</v>
      </c>
      <c r="C487" s="2">
        <v>319</v>
      </c>
      <c r="D487" s="2">
        <v>214</v>
      </c>
      <c r="E487" t="s">
        <v>7029</v>
      </c>
      <c r="F487" t="s">
        <v>7037</v>
      </c>
      <c r="G487" s="2">
        <f t="shared" si="14"/>
        <v>105</v>
      </c>
      <c r="H487" s="11">
        <f t="shared" si="15"/>
        <v>0.32915360501567398</v>
      </c>
      <c r="I487">
        <f>COUNTIF(E487,"online")</f>
        <v>0</v>
      </c>
    </row>
    <row r="488" spans="1:9" x14ac:dyDescent="0.2">
      <c r="A488" t="s">
        <v>4245</v>
      </c>
      <c r="B488" t="s">
        <v>4246</v>
      </c>
      <c r="C488" s="2">
        <v>99</v>
      </c>
      <c r="D488" s="2">
        <v>48</v>
      </c>
      <c r="E488" t="s">
        <v>7029</v>
      </c>
      <c r="F488" t="s">
        <v>7040</v>
      </c>
      <c r="G488" s="2">
        <f t="shared" si="14"/>
        <v>51</v>
      </c>
      <c r="H488" s="11">
        <f t="shared" si="15"/>
        <v>0.51515151515151514</v>
      </c>
      <c r="I488">
        <f>COUNTIF(E488,"online")</f>
        <v>0</v>
      </c>
    </row>
    <row r="489" spans="1:9" x14ac:dyDescent="0.2">
      <c r="A489" t="s">
        <v>5844</v>
      </c>
      <c r="B489" t="s">
        <v>5845</v>
      </c>
      <c r="C489" s="2">
        <v>447</v>
      </c>
      <c r="D489" s="2">
        <v>380</v>
      </c>
      <c r="E489" t="s">
        <v>7027</v>
      </c>
      <c r="F489" t="s">
        <v>7039</v>
      </c>
      <c r="G489" s="2">
        <f t="shared" si="14"/>
        <v>67</v>
      </c>
      <c r="H489" s="11">
        <f t="shared" si="15"/>
        <v>0.14988814317673377</v>
      </c>
      <c r="I489">
        <f>COUNTIF(E489,"online")</f>
        <v>0</v>
      </c>
    </row>
    <row r="490" spans="1:9" x14ac:dyDescent="0.2">
      <c r="A490" t="s">
        <v>2031</v>
      </c>
      <c r="B490" t="s">
        <v>1939</v>
      </c>
      <c r="C490" s="2">
        <v>349</v>
      </c>
      <c r="D490" s="2">
        <v>73</v>
      </c>
      <c r="E490" t="s">
        <v>6989</v>
      </c>
      <c r="F490" t="s">
        <v>7040</v>
      </c>
      <c r="G490" s="2">
        <f t="shared" si="14"/>
        <v>276</v>
      </c>
      <c r="H490" s="11">
        <f t="shared" si="15"/>
        <v>0.79083094555873923</v>
      </c>
      <c r="I490">
        <f>COUNTIF(E490,"online")</f>
        <v>1</v>
      </c>
    </row>
    <row r="491" spans="1:9" x14ac:dyDescent="0.2">
      <c r="A491" t="s">
        <v>2097</v>
      </c>
      <c r="B491" t="s">
        <v>2098</v>
      </c>
      <c r="C491" s="2">
        <v>223</v>
      </c>
      <c r="D491" s="2">
        <v>163</v>
      </c>
      <c r="E491" t="s">
        <v>6989</v>
      </c>
      <c r="F491" t="s">
        <v>7039</v>
      </c>
      <c r="G491" s="2">
        <f t="shared" si="14"/>
        <v>60</v>
      </c>
      <c r="H491" s="11">
        <f t="shared" si="15"/>
        <v>0.26905829596412556</v>
      </c>
      <c r="I491">
        <f>COUNTIF(E491,"online")</f>
        <v>1</v>
      </c>
    </row>
    <row r="492" spans="1:9" x14ac:dyDescent="0.2">
      <c r="A492" t="s">
        <v>1767</v>
      </c>
      <c r="B492" t="s">
        <v>1768</v>
      </c>
      <c r="C492" s="2">
        <v>239</v>
      </c>
      <c r="D492" s="2">
        <v>210</v>
      </c>
      <c r="E492" t="s">
        <v>7027</v>
      </c>
      <c r="F492" t="s">
        <v>7039</v>
      </c>
      <c r="G492" s="2">
        <f t="shared" si="14"/>
        <v>29</v>
      </c>
      <c r="H492" s="11">
        <f t="shared" si="15"/>
        <v>0.12133891213389121</v>
      </c>
      <c r="I492">
        <f>COUNTIF(E492,"online")</f>
        <v>0</v>
      </c>
    </row>
    <row r="493" spans="1:9" x14ac:dyDescent="0.2">
      <c r="A493" t="s">
        <v>1767</v>
      </c>
      <c r="B493" t="s">
        <v>1768</v>
      </c>
      <c r="C493" s="2">
        <v>239</v>
      </c>
      <c r="D493" s="2">
        <v>129</v>
      </c>
      <c r="E493" t="s">
        <v>7029</v>
      </c>
      <c r="F493" t="s">
        <v>7040</v>
      </c>
      <c r="G493" s="2">
        <f t="shared" si="14"/>
        <v>110</v>
      </c>
      <c r="H493" s="11">
        <f t="shared" si="15"/>
        <v>0.46025104602510458</v>
      </c>
      <c r="I493">
        <f>COUNTIF(E493,"online")</f>
        <v>0</v>
      </c>
    </row>
    <row r="494" spans="1:9" x14ac:dyDescent="0.2">
      <c r="A494" t="s">
        <v>4232</v>
      </c>
      <c r="B494" t="s">
        <v>3746</v>
      </c>
      <c r="C494" s="2">
        <v>195</v>
      </c>
      <c r="D494" s="2">
        <v>158</v>
      </c>
      <c r="E494" t="s">
        <v>6989</v>
      </c>
      <c r="F494" t="s">
        <v>7039</v>
      </c>
      <c r="G494" s="2">
        <f t="shared" si="14"/>
        <v>37</v>
      </c>
      <c r="H494" s="11">
        <f t="shared" si="15"/>
        <v>0.18974358974358974</v>
      </c>
      <c r="I494">
        <f>COUNTIF(E494,"online")</f>
        <v>1</v>
      </c>
    </row>
    <row r="495" spans="1:9" x14ac:dyDescent="0.2">
      <c r="A495" t="s">
        <v>4243</v>
      </c>
      <c r="B495" t="s">
        <v>4244</v>
      </c>
      <c r="C495" s="2">
        <v>268</v>
      </c>
      <c r="D495" s="2">
        <v>88</v>
      </c>
      <c r="E495" t="s">
        <v>7027</v>
      </c>
      <c r="F495" t="s">
        <v>7038</v>
      </c>
      <c r="G495" s="2">
        <f t="shared" si="14"/>
        <v>180</v>
      </c>
      <c r="H495" s="11">
        <f t="shared" si="15"/>
        <v>0.67164179104477617</v>
      </c>
      <c r="I495">
        <f>COUNTIF(E495,"online")</f>
        <v>0</v>
      </c>
    </row>
    <row r="496" spans="1:9" x14ac:dyDescent="0.2">
      <c r="A496" t="s">
        <v>5784</v>
      </c>
      <c r="B496" t="s">
        <v>5785</v>
      </c>
      <c r="C496" s="2">
        <v>357</v>
      </c>
      <c r="D496" s="2">
        <v>268</v>
      </c>
      <c r="E496" t="s">
        <v>7027</v>
      </c>
      <c r="F496" t="s">
        <v>7043</v>
      </c>
      <c r="G496" s="2">
        <f t="shared" si="14"/>
        <v>89</v>
      </c>
      <c r="H496" s="11">
        <f t="shared" si="15"/>
        <v>0.24929971988795518</v>
      </c>
      <c r="I496">
        <f>COUNTIF(E496,"online")</f>
        <v>0</v>
      </c>
    </row>
    <row r="497" spans="1:9" x14ac:dyDescent="0.2">
      <c r="A497" t="s">
        <v>5800</v>
      </c>
      <c r="B497" t="s">
        <v>5801</v>
      </c>
      <c r="C497" s="2">
        <v>447</v>
      </c>
      <c r="D497" s="2">
        <v>478</v>
      </c>
      <c r="E497" t="s">
        <v>7027</v>
      </c>
      <c r="F497" t="s">
        <v>7042</v>
      </c>
      <c r="G497" s="2">
        <f t="shared" si="14"/>
        <v>-31</v>
      </c>
      <c r="H497" s="11">
        <f t="shared" si="15"/>
        <v>-6.9351230425055935E-2</v>
      </c>
      <c r="I497">
        <f>COUNTIF(E497,"online")</f>
        <v>0</v>
      </c>
    </row>
    <row r="498" spans="1:9" x14ac:dyDescent="0.2">
      <c r="A498" t="s">
        <v>2636</v>
      </c>
      <c r="B498" t="s">
        <v>2637</v>
      </c>
      <c r="C498" s="2">
        <v>268</v>
      </c>
      <c r="D498" s="2">
        <v>88</v>
      </c>
      <c r="E498" t="s">
        <v>7027</v>
      </c>
      <c r="F498" t="s">
        <v>7040</v>
      </c>
      <c r="G498" s="2">
        <f t="shared" si="14"/>
        <v>180</v>
      </c>
      <c r="H498" s="11">
        <f t="shared" si="15"/>
        <v>0.67164179104477617</v>
      </c>
      <c r="I498">
        <f>COUNTIF(E498,"online")</f>
        <v>0</v>
      </c>
    </row>
    <row r="499" spans="1:9" x14ac:dyDescent="0.2">
      <c r="A499" t="s">
        <v>3901</v>
      </c>
      <c r="B499" t="s">
        <v>3902</v>
      </c>
      <c r="C499" s="2">
        <v>295</v>
      </c>
      <c r="D499" s="2">
        <v>159</v>
      </c>
      <c r="E499" t="s">
        <v>7027</v>
      </c>
      <c r="F499" t="s">
        <v>7039</v>
      </c>
      <c r="G499" s="2">
        <f t="shared" si="14"/>
        <v>136</v>
      </c>
      <c r="H499" s="11">
        <f t="shared" si="15"/>
        <v>0.46101694915254238</v>
      </c>
      <c r="I499">
        <f>COUNTIF(E499,"online")</f>
        <v>0</v>
      </c>
    </row>
    <row r="500" spans="1:9" x14ac:dyDescent="0.2">
      <c r="A500" t="s">
        <v>4400</v>
      </c>
      <c r="B500" t="s">
        <v>3902</v>
      </c>
      <c r="C500" s="2">
        <v>295</v>
      </c>
      <c r="D500" s="2">
        <v>242</v>
      </c>
      <c r="E500" t="s">
        <v>7027</v>
      </c>
      <c r="F500" t="s">
        <v>7039</v>
      </c>
      <c r="G500" s="2">
        <f t="shared" si="14"/>
        <v>53</v>
      </c>
      <c r="H500" s="11">
        <f t="shared" si="15"/>
        <v>0.17966101694915254</v>
      </c>
      <c r="I500">
        <f>COUNTIF(E500,"online")</f>
        <v>0</v>
      </c>
    </row>
    <row r="501" spans="1:9" x14ac:dyDescent="0.2">
      <c r="A501" t="s">
        <v>4400</v>
      </c>
      <c r="B501" t="s">
        <v>3902</v>
      </c>
      <c r="C501" s="2">
        <v>299</v>
      </c>
      <c r="D501" s="2">
        <v>179</v>
      </c>
      <c r="E501" t="s">
        <v>7029</v>
      </c>
      <c r="F501" t="s">
        <v>7040</v>
      </c>
      <c r="G501" s="2">
        <f t="shared" si="14"/>
        <v>120</v>
      </c>
      <c r="H501" s="11">
        <f t="shared" si="15"/>
        <v>0.40133779264214048</v>
      </c>
      <c r="I501">
        <f>COUNTIF(E501,"online")</f>
        <v>0</v>
      </c>
    </row>
    <row r="502" spans="1:9" x14ac:dyDescent="0.2">
      <c r="A502" t="s">
        <v>2841</v>
      </c>
      <c r="B502" t="s">
        <v>2842</v>
      </c>
      <c r="C502" s="2">
        <v>447</v>
      </c>
      <c r="D502" s="2">
        <v>353</v>
      </c>
      <c r="E502" t="s">
        <v>7029</v>
      </c>
      <c r="F502" t="s">
        <v>7044</v>
      </c>
      <c r="G502" s="2">
        <f t="shared" si="14"/>
        <v>94</v>
      </c>
      <c r="H502" s="11">
        <f t="shared" si="15"/>
        <v>0.21029082774049218</v>
      </c>
      <c r="I502">
        <f>COUNTIF(E502,"online")</f>
        <v>0</v>
      </c>
    </row>
    <row r="503" spans="1:9" x14ac:dyDescent="0.2">
      <c r="A503" t="s">
        <v>5399</v>
      </c>
      <c r="B503" t="s">
        <v>5400</v>
      </c>
      <c r="C503" s="2">
        <v>752</v>
      </c>
      <c r="D503" s="2">
        <v>511</v>
      </c>
      <c r="E503" t="s">
        <v>7029</v>
      </c>
      <c r="F503" t="s">
        <v>7041</v>
      </c>
      <c r="G503" s="2">
        <f t="shared" si="14"/>
        <v>241</v>
      </c>
      <c r="H503" s="11">
        <f t="shared" si="15"/>
        <v>0.32047872340425532</v>
      </c>
      <c r="I503">
        <f>COUNTIF(E503,"online")</f>
        <v>0</v>
      </c>
    </row>
    <row r="504" spans="1:9" x14ac:dyDescent="0.2">
      <c r="A504" t="s">
        <v>5671</v>
      </c>
      <c r="B504" t="s">
        <v>5672</v>
      </c>
      <c r="C504" s="2">
        <v>299</v>
      </c>
      <c r="D504" s="2">
        <v>221</v>
      </c>
      <c r="E504" t="s">
        <v>7027</v>
      </c>
      <c r="F504" t="s">
        <v>7037</v>
      </c>
      <c r="G504" s="2">
        <f t="shared" si="14"/>
        <v>78</v>
      </c>
      <c r="H504" s="11">
        <f t="shared" si="15"/>
        <v>0.2608695652173913</v>
      </c>
      <c r="I504">
        <f>COUNTIF(E504,"online")</f>
        <v>0</v>
      </c>
    </row>
    <row r="505" spans="1:9" x14ac:dyDescent="0.2">
      <c r="A505" t="s">
        <v>3792</v>
      </c>
      <c r="B505" t="s">
        <v>3793</v>
      </c>
      <c r="C505" s="2">
        <v>499</v>
      </c>
      <c r="D505" s="2">
        <v>409</v>
      </c>
      <c r="E505" t="s">
        <v>7029</v>
      </c>
      <c r="F505" t="s">
        <v>7037</v>
      </c>
      <c r="G505" s="2">
        <f t="shared" si="14"/>
        <v>90</v>
      </c>
      <c r="H505" s="11">
        <f t="shared" si="15"/>
        <v>0.18036072144288579</v>
      </c>
      <c r="I505">
        <f>COUNTIF(E505,"online")</f>
        <v>0</v>
      </c>
    </row>
    <row r="506" spans="1:9" x14ac:dyDescent="0.2">
      <c r="A506" t="s">
        <v>3855</v>
      </c>
      <c r="B506" t="s">
        <v>3856</v>
      </c>
      <c r="C506" s="2">
        <v>569</v>
      </c>
      <c r="D506" s="2">
        <v>387</v>
      </c>
      <c r="E506" t="s">
        <v>7029</v>
      </c>
      <c r="F506" t="s">
        <v>7039</v>
      </c>
      <c r="G506" s="2">
        <f t="shared" si="14"/>
        <v>182</v>
      </c>
      <c r="H506" s="11">
        <f t="shared" si="15"/>
        <v>0.31985940246045697</v>
      </c>
      <c r="I506">
        <f>COUNTIF(E506,"online")</f>
        <v>0</v>
      </c>
    </row>
    <row r="507" spans="1:9" x14ac:dyDescent="0.2">
      <c r="A507" t="s">
        <v>117</v>
      </c>
      <c r="B507" t="s">
        <v>109</v>
      </c>
      <c r="C507" s="2">
        <v>299</v>
      </c>
      <c r="D507" s="2">
        <v>248</v>
      </c>
      <c r="E507" t="s">
        <v>7029</v>
      </c>
      <c r="F507" t="s">
        <v>7039</v>
      </c>
      <c r="G507" s="2">
        <f t="shared" si="14"/>
        <v>51</v>
      </c>
      <c r="H507" s="11">
        <f t="shared" si="15"/>
        <v>0.1705685618729097</v>
      </c>
      <c r="I507">
        <f>COUNTIF(E507,"online")</f>
        <v>0</v>
      </c>
    </row>
    <row r="508" spans="1:9" x14ac:dyDescent="0.2">
      <c r="A508" t="s">
        <v>3542</v>
      </c>
      <c r="B508" t="s">
        <v>3543</v>
      </c>
      <c r="C508" s="2">
        <v>479</v>
      </c>
      <c r="D508" s="2">
        <v>364</v>
      </c>
      <c r="E508" t="s">
        <v>6989</v>
      </c>
      <c r="F508" t="s">
        <v>7036</v>
      </c>
      <c r="G508" s="2">
        <f t="shared" si="14"/>
        <v>115</v>
      </c>
      <c r="H508" s="11">
        <f t="shared" si="15"/>
        <v>0.24008350730688935</v>
      </c>
      <c r="I508">
        <f>COUNTIF(E508,"online")</f>
        <v>1</v>
      </c>
    </row>
    <row r="509" spans="1:9" x14ac:dyDescent="0.2">
      <c r="A509" t="s">
        <v>208</v>
      </c>
      <c r="B509" t="s">
        <v>73</v>
      </c>
      <c r="C509" s="2">
        <v>299</v>
      </c>
      <c r="D509" s="2">
        <v>230</v>
      </c>
      <c r="E509" t="s">
        <v>7029</v>
      </c>
      <c r="F509" t="s">
        <v>7036</v>
      </c>
      <c r="G509" s="2">
        <f t="shared" si="14"/>
        <v>69</v>
      </c>
      <c r="H509" s="11">
        <f t="shared" si="15"/>
        <v>0.23076923076923078</v>
      </c>
      <c r="I509">
        <f>COUNTIF(E509,"online")</f>
        <v>0</v>
      </c>
    </row>
    <row r="510" spans="1:9" x14ac:dyDescent="0.2">
      <c r="A510" t="s">
        <v>4227</v>
      </c>
      <c r="B510" t="s">
        <v>4228</v>
      </c>
      <c r="C510" s="2">
        <v>149</v>
      </c>
      <c r="D510" s="2">
        <v>88</v>
      </c>
      <c r="E510" t="s">
        <v>6989</v>
      </c>
      <c r="F510" t="s">
        <v>7039</v>
      </c>
      <c r="G510" s="2">
        <f t="shared" si="14"/>
        <v>61</v>
      </c>
      <c r="H510" s="11">
        <f t="shared" si="15"/>
        <v>0.40939597315436244</v>
      </c>
      <c r="I510">
        <f>COUNTIF(E510,"online")</f>
        <v>1</v>
      </c>
    </row>
    <row r="511" spans="1:9" x14ac:dyDescent="0.2">
      <c r="A511" t="s">
        <v>2423</v>
      </c>
      <c r="B511" t="s">
        <v>2424</v>
      </c>
      <c r="C511" s="2">
        <v>399</v>
      </c>
      <c r="D511" s="2">
        <v>355</v>
      </c>
      <c r="E511" t="s">
        <v>7029</v>
      </c>
      <c r="F511" t="s">
        <v>7039</v>
      </c>
      <c r="G511" s="2">
        <f t="shared" si="14"/>
        <v>44</v>
      </c>
      <c r="H511" s="11">
        <f t="shared" si="15"/>
        <v>0.11027568922305764</v>
      </c>
      <c r="I511">
        <f>COUNTIF(E511,"online")</f>
        <v>0</v>
      </c>
    </row>
    <row r="512" spans="1:9" x14ac:dyDescent="0.2">
      <c r="A512" t="s">
        <v>1091</v>
      </c>
      <c r="B512" t="s">
        <v>1092</v>
      </c>
      <c r="C512" s="2">
        <v>359</v>
      </c>
      <c r="D512" s="2">
        <v>255</v>
      </c>
      <c r="E512" t="s">
        <v>7029</v>
      </c>
      <c r="F512" t="s">
        <v>7036</v>
      </c>
      <c r="G512" s="2">
        <f t="shared" si="14"/>
        <v>104</v>
      </c>
      <c r="H512" s="11">
        <f t="shared" si="15"/>
        <v>0.28969359331476324</v>
      </c>
      <c r="I512">
        <f>COUNTIF(E512,"online")</f>
        <v>0</v>
      </c>
    </row>
    <row r="513" spans="1:9" x14ac:dyDescent="0.2">
      <c r="A513" t="s">
        <v>6771</v>
      </c>
      <c r="B513" t="s">
        <v>6772</v>
      </c>
      <c r="C513" s="2">
        <v>241</v>
      </c>
      <c r="D513" s="2">
        <v>212</v>
      </c>
      <c r="E513" t="s">
        <v>7029</v>
      </c>
      <c r="F513" t="s">
        <v>7042</v>
      </c>
      <c r="G513" s="2">
        <f t="shared" si="14"/>
        <v>29</v>
      </c>
      <c r="H513" s="11">
        <f t="shared" si="15"/>
        <v>0.12033195020746888</v>
      </c>
      <c r="I513">
        <f>COUNTIF(E513,"online")</f>
        <v>0</v>
      </c>
    </row>
    <row r="514" spans="1:9" x14ac:dyDescent="0.2">
      <c r="A514" t="s">
        <v>439</v>
      </c>
      <c r="B514" t="s">
        <v>331</v>
      </c>
      <c r="C514" s="2">
        <v>319</v>
      </c>
      <c r="D514" s="2">
        <v>287</v>
      </c>
      <c r="E514" t="s">
        <v>7029</v>
      </c>
      <c r="F514" t="s">
        <v>7036</v>
      </c>
      <c r="G514" s="2">
        <f t="shared" ref="G514:G577" si="16">C514-D514</f>
        <v>32</v>
      </c>
      <c r="H514" s="11">
        <f t="shared" ref="H514:H577" si="17">((C514-D514)/C514)</f>
        <v>0.10031347962382445</v>
      </c>
      <c r="I514">
        <f>COUNTIF(E514,"online")</f>
        <v>0</v>
      </c>
    </row>
    <row r="515" spans="1:9" x14ac:dyDescent="0.2">
      <c r="A515" t="s">
        <v>1808</v>
      </c>
      <c r="B515" t="s">
        <v>1809</v>
      </c>
      <c r="C515" s="2">
        <v>289</v>
      </c>
      <c r="D515" s="2">
        <v>150</v>
      </c>
      <c r="E515" t="s">
        <v>6989</v>
      </c>
      <c r="F515" t="s">
        <v>7037</v>
      </c>
      <c r="G515" s="2">
        <f t="shared" si="16"/>
        <v>139</v>
      </c>
      <c r="H515" s="11">
        <f t="shared" si="17"/>
        <v>0.48096885813148788</v>
      </c>
      <c r="I515">
        <f>COUNTIF(E515,"online")</f>
        <v>1</v>
      </c>
    </row>
    <row r="516" spans="1:9" x14ac:dyDescent="0.2">
      <c r="A516" t="s">
        <v>673</v>
      </c>
      <c r="B516" t="s">
        <v>674</v>
      </c>
      <c r="C516" s="2">
        <v>319</v>
      </c>
      <c r="D516" s="2">
        <v>274</v>
      </c>
      <c r="E516" t="s">
        <v>7029</v>
      </c>
      <c r="F516" t="s">
        <v>7036</v>
      </c>
      <c r="G516" s="2">
        <f t="shared" si="16"/>
        <v>45</v>
      </c>
      <c r="H516" s="11">
        <f t="shared" si="17"/>
        <v>0.14106583072100312</v>
      </c>
      <c r="I516">
        <f>COUNTIF(E516,"online")</f>
        <v>0</v>
      </c>
    </row>
    <row r="517" spans="1:9" x14ac:dyDescent="0.2">
      <c r="A517" t="s">
        <v>3315</v>
      </c>
      <c r="B517" t="s">
        <v>2322</v>
      </c>
      <c r="C517" s="2">
        <v>79</v>
      </c>
      <c r="D517" s="2">
        <v>47</v>
      </c>
      <c r="E517" t="s">
        <v>6989</v>
      </c>
      <c r="F517" t="s">
        <v>7036</v>
      </c>
      <c r="G517" s="2">
        <f t="shared" si="16"/>
        <v>32</v>
      </c>
      <c r="H517" s="11">
        <f t="shared" si="17"/>
        <v>0.4050632911392405</v>
      </c>
      <c r="I517">
        <f>COUNTIF(E517,"online")</f>
        <v>1</v>
      </c>
    </row>
    <row r="518" spans="1:9" x14ac:dyDescent="0.2">
      <c r="A518" t="s">
        <v>4865</v>
      </c>
      <c r="B518" t="s">
        <v>4866</v>
      </c>
      <c r="C518" s="2">
        <v>329</v>
      </c>
      <c r="D518" s="2">
        <v>250</v>
      </c>
      <c r="E518" t="s">
        <v>7027</v>
      </c>
      <c r="F518" t="s">
        <v>7042</v>
      </c>
      <c r="G518" s="2">
        <f t="shared" si="16"/>
        <v>79</v>
      </c>
      <c r="H518" s="11">
        <f t="shared" si="17"/>
        <v>0.24012158054711247</v>
      </c>
      <c r="I518">
        <f>COUNTIF(E518,"online")</f>
        <v>0</v>
      </c>
    </row>
    <row r="519" spans="1:9" x14ac:dyDescent="0.2">
      <c r="A519" t="s">
        <v>797</v>
      </c>
      <c r="B519" t="s">
        <v>798</v>
      </c>
      <c r="C519" s="2">
        <v>399</v>
      </c>
      <c r="D519" s="2">
        <v>271</v>
      </c>
      <c r="E519" t="s">
        <v>7029</v>
      </c>
      <c r="F519" t="s">
        <v>7041</v>
      </c>
      <c r="G519" s="2">
        <f t="shared" si="16"/>
        <v>128</v>
      </c>
      <c r="H519" s="11">
        <f t="shared" si="17"/>
        <v>0.32080200501253131</v>
      </c>
      <c r="I519">
        <f>COUNTIF(E519,"online")</f>
        <v>0</v>
      </c>
    </row>
    <row r="520" spans="1:9" x14ac:dyDescent="0.2">
      <c r="A520" t="s">
        <v>634</v>
      </c>
      <c r="B520" t="s">
        <v>635</v>
      </c>
      <c r="C520" s="2">
        <v>159</v>
      </c>
      <c r="D520" s="2">
        <v>103</v>
      </c>
      <c r="E520" t="s">
        <v>7029</v>
      </c>
      <c r="F520" t="s">
        <v>7040</v>
      </c>
      <c r="G520" s="2">
        <f t="shared" si="16"/>
        <v>56</v>
      </c>
      <c r="H520" s="11">
        <f t="shared" si="17"/>
        <v>0.3522012578616352</v>
      </c>
      <c r="I520">
        <f>COUNTIF(E520,"online")</f>
        <v>0</v>
      </c>
    </row>
    <row r="521" spans="1:9" x14ac:dyDescent="0.2">
      <c r="A521" t="s">
        <v>4068</v>
      </c>
      <c r="B521" t="s">
        <v>2432</v>
      </c>
      <c r="C521" s="2">
        <v>69</v>
      </c>
      <c r="D521" s="2">
        <v>43</v>
      </c>
      <c r="E521" t="s">
        <v>6989</v>
      </c>
      <c r="F521" t="s">
        <v>7044</v>
      </c>
      <c r="G521" s="2">
        <f t="shared" si="16"/>
        <v>26</v>
      </c>
      <c r="H521" s="11">
        <f t="shared" si="17"/>
        <v>0.37681159420289856</v>
      </c>
      <c r="I521">
        <f>COUNTIF(E521,"online")</f>
        <v>1</v>
      </c>
    </row>
    <row r="522" spans="1:9" x14ac:dyDescent="0.2">
      <c r="A522" t="s">
        <v>2407</v>
      </c>
      <c r="B522" t="s">
        <v>2355</v>
      </c>
      <c r="C522" s="2">
        <v>69</v>
      </c>
      <c r="D522" s="2">
        <v>54</v>
      </c>
      <c r="E522" t="s">
        <v>6989</v>
      </c>
      <c r="F522" t="s">
        <v>7039</v>
      </c>
      <c r="G522" s="2">
        <f t="shared" si="16"/>
        <v>15</v>
      </c>
      <c r="H522" s="11">
        <f t="shared" si="17"/>
        <v>0.21739130434782608</v>
      </c>
      <c r="I522">
        <f>COUNTIF(E522,"online")</f>
        <v>1</v>
      </c>
    </row>
    <row r="523" spans="1:9" x14ac:dyDescent="0.2">
      <c r="A523" t="s">
        <v>4537</v>
      </c>
      <c r="B523" t="s">
        <v>4538</v>
      </c>
      <c r="C523" s="2">
        <v>313</v>
      </c>
      <c r="D523" s="2">
        <v>291</v>
      </c>
      <c r="E523" t="s">
        <v>7029</v>
      </c>
      <c r="F523" t="s">
        <v>7043</v>
      </c>
      <c r="G523" s="2">
        <f t="shared" si="16"/>
        <v>22</v>
      </c>
      <c r="H523" s="11">
        <f t="shared" si="17"/>
        <v>7.0287539936102233E-2</v>
      </c>
      <c r="I523">
        <f>COUNTIF(E523,"online")</f>
        <v>0</v>
      </c>
    </row>
    <row r="524" spans="1:9" x14ac:dyDescent="0.2">
      <c r="A524" t="s">
        <v>1475</v>
      </c>
      <c r="B524" t="s">
        <v>1476</v>
      </c>
      <c r="C524" s="2">
        <v>319</v>
      </c>
      <c r="D524" s="2">
        <v>179</v>
      </c>
      <c r="E524" t="s">
        <v>7027</v>
      </c>
      <c r="F524" t="s">
        <v>7038</v>
      </c>
      <c r="G524" s="2">
        <f t="shared" si="16"/>
        <v>140</v>
      </c>
      <c r="H524" s="11">
        <f t="shared" si="17"/>
        <v>0.43887147335423199</v>
      </c>
      <c r="I524">
        <f>COUNTIF(E524,"online")</f>
        <v>0</v>
      </c>
    </row>
    <row r="525" spans="1:9" x14ac:dyDescent="0.2">
      <c r="A525" t="s">
        <v>1007</v>
      </c>
      <c r="B525" t="s">
        <v>504</v>
      </c>
      <c r="C525" s="2">
        <v>289</v>
      </c>
      <c r="D525" s="2">
        <v>176</v>
      </c>
      <c r="E525" t="s">
        <v>6989</v>
      </c>
      <c r="F525" t="s">
        <v>7044</v>
      </c>
      <c r="G525" s="2">
        <f t="shared" si="16"/>
        <v>113</v>
      </c>
      <c r="H525" s="11">
        <f t="shared" si="17"/>
        <v>0.39100346020761245</v>
      </c>
      <c r="I525">
        <f>COUNTIF(E525,"online")</f>
        <v>1</v>
      </c>
    </row>
    <row r="526" spans="1:9" x14ac:dyDescent="0.2">
      <c r="A526" t="s">
        <v>1007</v>
      </c>
      <c r="B526" t="s">
        <v>504</v>
      </c>
      <c r="C526" s="2">
        <v>319</v>
      </c>
      <c r="D526" s="2">
        <v>306</v>
      </c>
      <c r="E526" t="s">
        <v>7029</v>
      </c>
      <c r="F526" t="s">
        <v>7044</v>
      </c>
      <c r="G526" s="2">
        <f t="shared" si="16"/>
        <v>13</v>
      </c>
      <c r="H526" s="11">
        <f t="shared" si="17"/>
        <v>4.0752351097178681E-2</v>
      </c>
      <c r="I526">
        <f>COUNTIF(E526,"online")</f>
        <v>0</v>
      </c>
    </row>
    <row r="527" spans="1:9" x14ac:dyDescent="0.2">
      <c r="A527" t="s">
        <v>3870</v>
      </c>
      <c r="B527" t="s">
        <v>3871</v>
      </c>
      <c r="C527" s="2">
        <v>179</v>
      </c>
      <c r="D527" s="2">
        <v>109</v>
      </c>
      <c r="E527" t="s">
        <v>6989</v>
      </c>
      <c r="F527" t="s">
        <v>7037</v>
      </c>
      <c r="G527" s="2">
        <f t="shared" si="16"/>
        <v>70</v>
      </c>
      <c r="H527" s="11">
        <f t="shared" si="17"/>
        <v>0.39106145251396646</v>
      </c>
      <c r="I527">
        <f>COUNTIF(E527,"online")</f>
        <v>1</v>
      </c>
    </row>
    <row r="528" spans="1:9" x14ac:dyDescent="0.2">
      <c r="A528" t="s">
        <v>4413</v>
      </c>
      <c r="B528" t="s">
        <v>2285</v>
      </c>
      <c r="C528" s="2">
        <v>411</v>
      </c>
      <c r="D528" s="2">
        <v>234</v>
      </c>
      <c r="E528" t="s">
        <v>7028</v>
      </c>
      <c r="F528" t="s">
        <v>7040</v>
      </c>
      <c r="G528" s="2">
        <f t="shared" si="16"/>
        <v>177</v>
      </c>
      <c r="H528" s="11">
        <f t="shared" si="17"/>
        <v>0.43065693430656932</v>
      </c>
      <c r="I528">
        <f>COUNTIF(E528,"online")</f>
        <v>0</v>
      </c>
    </row>
    <row r="529" spans="1:9" x14ac:dyDescent="0.2">
      <c r="A529" t="s">
        <v>3262</v>
      </c>
      <c r="B529" t="s">
        <v>3263</v>
      </c>
      <c r="C529" s="2">
        <v>357</v>
      </c>
      <c r="D529" s="2">
        <v>114</v>
      </c>
      <c r="E529" t="s">
        <v>7027</v>
      </c>
      <c r="F529" t="s">
        <v>7040</v>
      </c>
      <c r="G529" s="2">
        <f t="shared" si="16"/>
        <v>243</v>
      </c>
      <c r="H529" s="11">
        <f t="shared" si="17"/>
        <v>0.68067226890756305</v>
      </c>
      <c r="I529">
        <f>COUNTIF(E529,"online")</f>
        <v>0</v>
      </c>
    </row>
    <row r="530" spans="1:9" x14ac:dyDescent="0.2">
      <c r="A530" t="s">
        <v>4984</v>
      </c>
      <c r="B530" t="s">
        <v>3263</v>
      </c>
      <c r="C530" s="2">
        <v>294</v>
      </c>
      <c r="D530" s="2">
        <v>126</v>
      </c>
      <c r="E530" t="s">
        <v>7027</v>
      </c>
      <c r="F530" t="s">
        <v>7040</v>
      </c>
      <c r="G530" s="2">
        <f t="shared" si="16"/>
        <v>168</v>
      </c>
      <c r="H530" s="11">
        <f t="shared" si="17"/>
        <v>0.5714285714285714</v>
      </c>
      <c r="I530">
        <f>COUNTIF(E530,"online")</f>
        <v>0</v>
      </c>
    </row>
    <row r="531" spans="1:9" x14ac:dyDescent="0.2">
      <c r="A531" t="s">
        <v>4283</v>
      </c>
      <c r="B531" t="s">
        <v>4284</v>
      </c>
      <c r="C531" s="2">
        <v>268</v>
      </c>
      <c r="D531" s="2">
        <v>185</v>
      </c>
      <c r="E531" t="s">
        <v>7027</v>
      </c>
      <c r="F531" t="s">
        <v>7037</v>
      </c>
      <c r="G531" s="2">
        <f t="shared" si="16"/>
        <v>83</v>
      </c>
      <c r="H531" s="11">
        <f t="shared" si="17"/>
        <v>0.30970149253731344</v>
      </c>
      <c r="I531">
        <f>COUNTIF(E531,"online")</f>
        <v>0</v>
      </c>
    </row>
    <row r="532" spans="1:9" x14ac:dyDescent="0.2">
      <c r="A532" t="s">
        <v>1990</v>
      </c>
      <c r="B532" t="s">
        <v>766</v>
      </c>
      <c r="C532" s="2">
        <v>75</v>
      </c>
      <c r="D532" s="2">
        <v>55</v>
      </c>
      <c r="E532" t="s">
        <v>7029</v>
      </c>
      <c r="F532" t="s">
        <v>7036</v>
      </c>
      <c r="G532" s="2">
        <f t="shared" si="16"/>
        <v>20</v>
      </c>
      <c r="H532" s="11">
        <f t="shared" si="17"/>
        <v>0.26666666666666666</v>
      </c>
      <c r="I532">
        <f>COUNTIF(E532,"online")</f>
        <v>0</v>
      </c>
    </row>
    <row r="533" spans="1:9" x14ac:dyDescent="0.2">
      <c r="A533" t="s">
        <v>1990</v>
      </c>
      <c r="B533" t="s">
        <v>2820</v>
      </c>
      <c r="C533" s="2">
        <v>299</v>
      </c>
      <c r="D533" s="2">
        <v>272</v>
      </c>
      <c r="E533" t="s">
        <v>6989</v>
      </c>
      <c r="F533" t="s">
        <v>7036</v>
      </c>
      <c r="G533" s="2">
        <f t="shared" si="16"/>
        <v>27</v>
      </c>
      <c r="H533" s="11">
        <f t="shared" si="17"/>
        <v>9.0301003344481601E-2</v>
      </c>
      <c r="I533">
        <f>COUNTIF(E533,"online")</f>
        <v>1</v>
      </c>
    </row>
    <row r="534" spans="1:9" x14ac:dyDescent="0.2">
      <c r="A534" t="s">
        <v>5042</v>
      </c>
      <c r="B534" t="s">
        <v>5043</v>
      </c>
      <c r="C534" s="2">
        <v>1244</v>
      </c>
      <c r="D534" s="2">
        <v>1219</v>
      </c>
      <c r="E534" t="s">
        <v>7029</v>
      </c>
      <c r="F534" t="s">
        <v>7042</v>
      </c>
      <c r="G534" s="2">
        <f t="shared" si="16"/>
        <v>25</v>
      </c>
      <c r="H534" s="11">
        <f t="shared" si="17"/>
        <v>2.0096463022508039E-2</v>
      </c>
      <c r="I534">
        <f>COUNTIF(E534,"online")</f>
        <v>0</v>
      </c>
    </row>
    <row r="535" spans="1:9" x14ac:dyDescent="0.2">
      <c r="A535" t="s">
        <v>3144</v>
      </c>
      <c r="B535" t="s">
        <v>3145</v>
      </c>
      <c r="C535" s="2">
        <v>304</v>
      </c>
      <c r="D535" s="2">
        <v>176</v>
      </c>
      <c r="E535" t="s">
        <v>7027</v>
      </c>
      <c r="F535" t="s">
        <v>7044</v>
      </c>
      <c r="G535" s="2">
        <f t="shared" si="16"/>
        <v>128</v>
      </c>
      <c r="H535" s="11">
        <f t="shared" si="17"/>
        <v>0.42105263157894735</v>
      </c>
      <c r="I535">
        <f>COUNTIF(E535,"online")</f>
        <v>0</v>
      </c>
    </row>
    <row r="536" spans="1:9" x14ac:dyDescent="0.2">
      <c r="A536" t="s">
        <v>1205</v>
      </c>
      <c r="B536" t="s">
        <v>1206</v>
      </c>
      <c r="C536" s="2">
        <v>179</v>
      </c>
      <c r="D536" s="2">
        <v>124</v>
      </c>
      <c r="E536" t="s">
        <v>6989</v>
      </c>
      <c r="F536" t="s">
        <v>7037</v>
      </c>
      <c r="G536" s="2">
        <f t="shared" si="16"/>
        <v>55</v>
      </c>
      <c r="H536" s="11">
        <f t="shared" si="17"/>
        <v>0.30726256983240224</v>
      </c>
      <c r="I536">
        <f>COUNTIF(E536,"online")</f>
        <v>1</v>
      </c>
    </row>
    <row r="537" spans="1:9" x14ac:dyDescent="0.2">
      <c r="A537" t="s">
        <v>1205</v>
      </c>
      <c r="B537" t="s">
        <v>1206</v>
      </c>
      <c r="C537" s="2">
        <v>199</v>
      </c>
      <c r="D537" s="2">
        <v>153</v>
      </c>
      <c r="E537" t="s">
        <v>7029</v>
      </c>
      <c r="F537" t="s">
        <v>7037</v>
      </c>
      <c r="G537" s="2">
        <f t="shared" si="16"/>
        <v>46</v>
      </c>
      <c r="H537" s="11">
        <f t="shared" si="17"/>
        <v>0.23115577889447236</v>
      </c>
      <c r="I537">
        <f>COUNTIF(E537,"online")</f>
        <v>0</v>
      </c>
    </row>
    <row r="538" spans="1:9" x14ac:dyDescent="0.2">
      <c r="A538" t="s">
        <v>1710</v>
      </c>
      <c r="B538" t="s">
        <v>1711</v>
      </c>
      <c r="C538" s="2">
        <v>239</v>
      </c>
      <c r="D538" s="2">
        <v>155</v>
      </c>
      <c r="E538" t="s">
        <v>7029</v>
      </c>
      <c r="F538" t="s">
        <v>7037</v>
      </c>
      <c r="G538" s="2">
        <f t="shared" si="16"/>
        <v>84</v>
      </c>
      <c r="H538" s="11">
        <f t="shared" si="17"/>
        <v>0.35146443514644349</v>
      </c>
      <c r="I538">
        <f>COUNTIF(E538,"online")</f>
        <v>0</v>
      </c>
    </row>
    <row r="539" spans="1:9" x14ac:dyDescent="0.2">
      <c r="A539" t="s">
        <v>3133</v>
      </c>
      <c r="B539" t="s">
        <v>2536</v>
      </c>
      <c r="C539" s="2">
        <v>89</v>
      </c>
      <c r="D539" s="2">
        <v>34</v>
      </c>
      <c r="E539" t="s">
        <v>6989</v>
      </c>
      <c r="F539" t="s">
        <v>7038</v>
      </c>
      <c r="G539" s="2">
        <f t="shared" si="16"/>
        <v>55</v>
      </c>
      <c r="H539" s="11">
        <f t="shared" si="17"/>
        <v>0.6179775280898876</v>
      </c>
      <c r="I539">
        <f>COUNTIF(E539,"online")</f>
        <v>1</v>
      </c>
    </row>
    <row r="540" spans="1:9" x14ac:dyDescent="0.2">
      <c r="A540" t="s">
        <v>2756</v>
      </c>
      <c r="B540" t="s">
        <v>2757</v>
      </c>
      <c r="C540" s="2">
        <v>209</v>
      </c>
      <c r="D540" s="2">
        <v>115</v>
      </c>
      <c r="E540" t="s">
        <v>6989</v>
      </c>
      <c r="F540" t="s">
        <v>7036</v>
      </c>
      <c r="G540" s="2">
        <f t="shared" si="16"/>
        <v>94</v>
      </c>
      <c r="H540" s="11">
        <f t="shared" si="17"/>
        <v>0.44976076555023925</v>
      </c>
      <c r="I540">
        <f>COUNTIF(E540,"online")</f>
        <v>1</v>
      </c>
    </row>
    <row r="541" spans="1:9" x14ac:dyDescent="0.2">
      <c r="A541" t="s">
        <v>1158</v>
      </c>
      <c r="B541" t="s">
        <v>1159</v>
      </c>
      <c r="C541" s="2">
        <v>319</v>
      </c>
      <c r="D541" s="2">
        <v>169</v>
      </c>
      <c r="E541" t="s">
        <v>7027</v>
      </c>
      <c r="F541" t="s">
        <v>7038</v>
      </c>
      <c r="G541" s="2">
        <f t="shared" si="16"/>
        <v>150</v>
      </c>
      <c r="H541" s="11">
        <f t="shared" si="17"/>
        <v>0.47021943573667713</v>
      </c>
      <c r="I541">
        <f>COUNTIF(E541,"online")</f>
        <v>0</v>
      </c>
    </row>
    <row r="542" spans="1:9" x14ac:dyDescent="0.2">
      <c r="A542" t="s">
        <v>6966</v>
      </c>
      <c r="B542" t="s">
        <v>6967</v>
      </c>
      <c r="C542" s="2">
        <v>532</v>
      </c>
      <c r="D542" s="2">
        <v>367</v>
      </c>
      <c r="E542" t="s">
        <v>7027</v>
      </c>
      <c r="F542" t="s">
        <v>7037</v>
      </c>
      <c r="G542" s="2">
        <f t="shared" si="16"/>
        <v>165</v>
      </c>
      <c r="H542" s="11">
        <f t="shared" si="17"/>
        <v>0.31015037593984962</v>
      </c>
      <c r="I542">
        <f>COUNTIF(E542,"online")</f>
        <v>0</v>
      </c>
    </row>
    <row r="543" spans="1:9" x14ac:dyDescent="0.2">
      <c r="A543" t="s">
        <v>4721</v>
      </c>
      <c r="B543" t="s">
        <v>4722</v>
      </c>
      <c r="C543" s="2">
        <v>268</v>
      </c>
      <c r="D543" s="2">
        <v>161</v>
      </c>
      <c r="E543" t="s">
        <v>7027</v>
      </c>
      <c r="F543" t="s">
        <v>7037</v>
      </c>
      <c r="G543" s="2">
        <f t="shared" si="16"/>
        <v>107</v>
      </c>
      <c r="H543" s="11">
        <f t="shared" si="17"/>
        <v>0.39925373134328357</v>
      </c>
      <c r="I543">
        <f>COUNTIF(E543,"online")</f>
        <v>0</v>
      </c>
    </row>
    <row r="544" spans="1:9" x14ac:dyDescent="0.2">
      <c r="A544" t="s">
        <v>5316</v>
      </c>
      <c r="B544" t="s">
        <v>3634</v>
      </c>
      <c r="C544" s="2">
        <v>99</v>
      </c>
      <c r="D544" s="2">
        <v>73</v>
      </c>
      <c r="E544" t="s">
        <v>7027</v>
      </c>
      <c r="F544" t="s">
        <v>7037</v>
      </c>
      <c r="G544" s="2">
        <f t="shared" si="16"/>
        <v>26</v>
      </c>
      <c r="H544" s="11">
        <f t="shared" si="17"/>
        <v>0.26262626262626265</v>
      </c>
      <c r="I544">
        <f>COUNTIF(E544,"online")</f>
        <v>0</v>
      </c>
    </row>
    <row r="545" spans="1:9" x14ac:dyDescent="0.2">
      <c r="A545" t="s">
        <v>5731</v>
      </c>
      <c r="B545" t="s">
        <v>5732</v>
      </c>
      <c r="C545" s="2">
        <v>429</v>
      </c>
      <c r="D545" s="2">
        <v>279</v>
      </c>
      <c r="E545" t="s">
        <v>7027</v>
      </c>
      <c r="F545" t="s">
        <v>7037</v>
      </c>
      <c r="G545" s="2">
        <f t="shared" si="16"/>
        <v>150</v>
      </c>
      <c r="H545" s="11">
        <f t="shared" si="17"/>
        <v>0.34965034965034963</v>
      </c>
      <c r="I545">
        <f>COUNTIF(E545,"online")</f>
        <v>0</v>
      </c>
    </row>
    <row r="546" spans="1:9" x14ac:dyDescent="0.2">
      <c r="A546" t="s">
        <v>393</v>
      </c>
      <c r="B546" t="s">
        <v>394</v>
      </c>
      <c r="C546" s="2">
        <v>319</v>
      </c>
      <c r="D546" s="2">
        <v>265</v>
      </c>
      <c r="E546" t="s">
        <v>7029</v>
      </c>
      <c r="F546" t="s">
        <v>7036</v>
      </c>
      <c r="G546" s="2">
        <f t="shared" si="16"/>
        <v>54</v>
      </c>
      <c r="H546" s="11">
        <f t="shared" si="17"/>
        <v>0.16927899686520376</v>
      </c>
      <c r="I546">
        <f>COUNTIF(E546,"online")</f>
        <v>0</v>
      </c>
    </row>
    <row r="547" spans="1:9" x14ac:dyDescent="0.2">
      <c r="A547" t="s">
        <v>6667</v>
      </c>
      <c r="B547" t="s">
        <v>6601</v>
      </c>
      <c r="C547" s="2">
        <v>299</v>
      </c>
      <c r="D547" s="2">
        <v>257</v>
      </c>
      <c r="E547" t="s">
        <v>7027</v>
      </c>
      <c r="F547" t="s">
        <v>7041</v>
      </c>
      <c r="G547" s="2">
        <f t="shared" si="16"/>
        <v>42</v>
      </c>
      <c r="H547" s="11">
        <f t="shared" si="17"/>
        <v>0.14046822742474915</v>
      </c>
      <c r="I547">
        <f>COUNTIF(E547,"online")</f>
        <v>0</v>
      </c>
    </row>
    <row r="548" spans="1:9" x14ac:dyDescent="0.2">
      <c r="A548" t="s">
        <v>4717</v>
      </c>
      <c r="B548" t="s">
        <v>4718</v>
      </c>
      <c r="C548" s="2">
        <v>770</v>
      </c>
      <c r="D548" s="2">
        <v>585</v>
      </c>
      <c r="E548" t="s">
        <v>7029</v>
      </c>
      <c r="F548" t="s">
        <v>7045</v>
      </c>
      <c r="G548" s="2">
        <f t="shared" si="16"/>
        <v>185</v>
      </c>
      <c r="H548" s="11">
        <f t="shared" si="17"/>
        <v>0.24025974025974026</v>
      </c>
      <c r="I548">
        <f>COUNTIF(E548,"online")</f>
        <v>0</v>
      </c>
    </row>
    <row r="549" spans="1:9" x14ac:dyDescent="0.2">
      <c r="A549" t="s">
        <v>5884</v>
      </c>
      <c r="B549" t="s">
        <v>5885</v>
      </c>
      <c r="C549" s="2">
        <v>599</v>
      </c>
      <c r="D549" s="2">
        <v>419</v>
      </c>
      <c r="E549" t="s">
        <v>7029</v>
      </c>
      <c r="F549" t="s">
        <v>7037</v>
      </c>
      <c r="G549" s="2">
        <f t="shared" si="16"/>
        <v>180</v>
      </c>
      <c r="H549" s="11">
        <f t="shared" si="17"/>
        <v>0.30050083472454092</v>
      </c>
      <c r="I549">
        <f>COUNTIF(E549,"online")</f>
        <v>0</v>
      </c>
    </row>
    <row r="550" spans="1:9" x14ac:dyDescent="0.2">
      <c r="A550" t="s">
        <v>4525</v>
      </c>
      <c r="B550" t="s">
        <v>2737</v>
      </c>
      <c r="C550" s="2">
        <v>402</v>
      </c>
      <c r="D550" s="2">
        <v>297</v>
      </c>
      <c r="E550" t="s">
        <v>7029</v>
      </c>
      <c r="F550" t="s">
        <v>7039</v>
      </c>
      <c r="G550" s="2">
        <f t="shared" si="16"/>
        <v>105</v>
      </c>
      <c r="H550" s="11">
        <f t="shared" si="17"/>
        <v>0.26119402985074625</v>
      </c>
      <c r="I550">
        <f>COUNTIF(E550,"online")</f>
        <v>0</v>
      </c>
    </row>
    <row r="551" spans="1:9" x14ac:dyDescent="0.2">
      <c r="A551" t="s">
        <v>716</v>
      </c>
      <c r="B551" t="s">
        <v>717</v>
      </c>
      <c r="C551" s="2">
        <v>279</v>
      </c>
      <c r="D551" s="2">
        <v>173</v>
      </c>
      <c r="E551" t="s">
        <v>7027</v>
      </c>
      <c r="F551" t="s">
        <v>7036</v>
      </c>
      <c r="G551" s="2">
        <f t="shared" si="16"/>
        <v>106</v>
      </c>
      <c r="H551" s="11">
        <f t="shared" si="17"/>
        <v>0.37992831541218636</v>
      </c>
      <c r="I551">
        <f>COUNTIF(E551,"online")</f>
        <v>0</v>
      </c>
    </row>
    <row r="552" spans="1:9" x14ac:dyDescent="0.2">
      <c r="A552" t="s">
        <v>1248</v>
      </c>
      <c r="B552" t="s">
        <v>1249</v>
      </c>
      <c r="C552" s="2">
        <v>319</v>
      </c>
      <c r="D552" s="2">
        <v>226</v>
      </c>
      <c r="E552" t="s">
        <v>7029</v>
      </c>
      <c r="F552" t="s">
        <v>7037</v>
      </c>
      <c r="G552" s="2">
        <f t="shared" si="16"/>
        <v>93</v>
      </c>
      <c r="H552" s="11">
        <f t="shared" si="17"/>
        <v>0.29153605015673983</v>
      </c>
      <c r="I552">
        <f>COUNTIF(E552,"online")</f>
        <v>0</v>
      </c>
    </row>
    <row r="553" spans="1:9" x14ac:dyDescent="0.2">
      <c r="A553" t="s">
        <v>3302</v>
      </c>
      <c r="B553" t="s">
        <v>3303</v>
      </c>
      <c r="C553" s="2">
        <v>249</v>
      </c>
      <c r="D553" s="2">
        <v>147</v>
      </c>
      <c r="E553" t="s">
        <v>6989</v>
      </c>
      <c r="F553" t="s">
        <v>7036</v>
      </c>
      <c r="G553" s="2">
        <f t="shared" si="16"/>
        <v>102</v>
      </c>
      <c r="H553" s="11">
        <f t="shared" si="17"/>
        <v>0.40963855421686746</v>
      </c>
      <c r="I553">
        <f>COUNTIF(E553,"online")</f>
        <v>1</v>
      </c>
    </row>
    <row r="554" spans="1:9" x14ac:dyDescent="0.2">
      <c r="A554" t="s">
        <v>1498</v>
      </c>
      <c r="B554" t="s">
        <v>1499</v>
      </c>
      <c r="C554" s="2">
        <v>319</v>
      </c>
      <c r="D554" s="2">
        <v>236</v>
      </c>
      <c r="E554" t="s">
        <v>7029</v>
      </c>
      <c r="F554" t="s">
        <v>7036</v>
      </c>
      <c r="G554" s="2">
        <f t="shared" si="16"/>
        <v>83</v>
      </c>
      <c r="H554" s="11">
        <f t="shared" si="17"/>
        <v>0.2601880877742947</v>
      </c>
      <c r="I554">
        <f>COUNTIF(E554,"online")</f>
        <v>0</v>
      </c>
    </row>
    <row r="555" spans="1:9" x14ac:dyDescent="0.2">
      <c r="A555" t="s">
        <v>3507</v>
      </c>
      <c r="B555" t="s">
        <v>3508</v>
      </c>
      <c r="C555" s="2">
        <v>319</v>
      </c>
      <c r="D555" s="2">
        <v>153</v>
      </c>
      <c r="E555" t="s">
        <v>7029</v>
      </c>
      <c r="F555" t="s">
        <v>7038</v>
      </c>
      <c r="G555" s="2">
        <f t="shared" si="16"/>
        <v>166</v>
      </c>
      <c r="H555" s="11">
        <f t="shared" si="17"/>
        <v>0.52037617554858939</v>
      </c>
      <c r="I555">
        <f>COUNTIF(E555,"online")</f>
        <v>0</v>
      </c>
    </row>
    <row r="556" spans="1:9" x14ac:dyDescent="0.2">
      <c r="A556" t="s">
        <v>427</v>
      </c>
      <c r="B556" t="s">
        <v>428</v>
      </c>
      <c r="C556" s="2">
        <v>289</v>
      </c>
      <c r="D556" s="2">
        <v>121</v>
      </c>
      <c r="E556" t="s">
        <v>6989</v>
      </c>
      <c r="F556" t="s">
        <v>7037</v>
      </c>
      <c r="G556" s="2">
        <f t="shared" si="16"/>
        <v>168</v>
      </c>
      <c r="H556" s="11">
        <f t="shared" si="17"/>
        <v>0.58131487889273359</v>
      </c>
      <c r="I556">
        <f>COUNTIF(E556,"online")</f>
        <v>1</v>
      </c>
    </row>
    <row r="557" spans="1:9" x14ac:dyDescent="0.2">
      <c r="A557" t="s">
        <v>427</v>
      </c>
      <c r="B557" t="s">
        <v>428</v>
      </c>
      <c r="C557" s="2">
        <v>319</v>
      </c>
      <c r="D557" s="2">
        <v>207</v>
      </c>
      <c r="E557" t="s">
        <v>7029</v>
      </c>
      <c r="F557" t="s">
        <v>7037</v>
      </c>
      <c r="G557" s="2">
        <f t="shared" si="16"/>
        <v>112</v>
      </c>
      <c r="H557" s="11">
        <f t="shared" si="17"/>
        <v>0.35109717868338558</v>
      </c>
      <c r="I557">
        <f>COUNTIF(E557,"online")</f>
        <v>0</v>
      </c>
    </row>
    <row r="558" spans="1:9" x14ac:dyDescent="0.2">
      <c r="A558" t="s">
        <v>505</v>
      </c>
      <c r="B558" t="s">
        <v>506</v>
      </c>
      <c r="C558" s="2">
        <v>249</v>
      </c>
      <c r="D558" s="2">
        <v>172</v>
      </c>
      <c r="E558" t="s">
        <v>6989</v>
      </c>
      <c r="F558" t="s">
        <v>7044</v>
      </c>
      <c r="G558" s="2">
        <f t="shared" si="16"/>
        <v>77</v>
      </c>
      <c r="H558" s="11">
        <f t="shared" si="17"/>
        <v>0.30923694779116467</v>
      </c>
      <c r="I558">
        <f>COUNTIF(E558,"online")</f>
        <v>1</v>
      </c>
    </row>
    <row r="559" spans="1:9" x14ac:dyDescent="0.2">
      <c r="A559" t="s">
        <v>505</v>
      </c>
      <c r="B559" t="s">
        <v>506</v>
      </c>
      <c r="C559" s="2">
        <v>319</v>
      </c>
      <c r="D559" s="2">
        <v>284</v>
      </c>
      <c r="E559" t="s">
        <v>7029</v>
      </c>
      <c r="F559" t="s">
        <v>7044</v>
      </c>
      <c r="G559" s="2">
        <f t="shared" si="16"/>
        <v>35</v>
      </c>
      <c r="H559" s="11">
        <f t="shared" si="17"/>
        <v>0.109717868338558</v>
      </c>
      <c r="I559">
        <f>COUNTIF(E559,"online")</f>
        <v>0</v>
      </c>
    </row>
    <row r="560" spans="1:9" x14ac:dyDescent="0.2">
      <c r="A560" t="s">
        <v>294</v>
      </c>
      <c r="B560" t="s">
        <v>295</v>
      </c>
      <c r="C560" s="2">
        <v>279</v>
      </c>
      <c r="D560" s="2">
        <v>59</v>
      </c>
      <c r="E560" t="s">
        <v>7027</v>
      </c>
      <c r="F560" t="s">
        <v>7038</v>
      </c>
      <c r="G560" s="2">
        <f t="shared" si="16"/>
        <v>220</v>
      </c>
      <c r="H560" s="11">
        <f t="shared" si="17"/>
        <v>0.78853046594982079</v>
      </c>
      <c r="I560">
        <f>COUNTIF(E560,"online")</f>
        <v>0</v>
      </c>
    </row>
    <row r="561" spans="1:9" x14ac:dyDescent="0.2">
      <c r="A561" t="s">
        <v>3430</v>
      </c>
      <c r="B561" t="s">
        <v>3431</v>
      </c>
      <c r="C561" s="2">
        <v>1477</v>
      </c>
      <c r="D561" s="2">
        <v>1004</v>
      </c>
      <c r="E561" t="s">
        <v>7027</v>
      </c>
      <c r="F561" t="s">
        <v>7042</v>
      </c>
      <c r="G561" s="2">
        <f t="shared" si="16"/>
        <v>473</v>
      </c>
      <c r="H561" s="11">
        <f t="shared" si="17"/>
        <v>0.32024373730534866</v>
      </c>
      <c r="I561">
        <f>COUNTIF(E561,"online")</f>
        <v>0</v>
      </c>
    </row>
    <row r="562" spans="1:9" x14ac:dyDescent="0.2">
      <c r="A562" t="s">
        <v>6629</v>
      </c>
      <c r="B562" t="s">
        <v>6630</v>
      </c>
      <c r="C562" s="2">
        <v>599</v>
      </c>
      <c r="D562" s="2">
        <v>407</v>
      </c>
      <c r="E562" t="s">
        <v>7029</v>
      </c>
      <c r="F562" t="s">
        <v>7043</v>
      </c>
      <c r="G562" s="2">
        <f t="shared" si="16"/>
        <v>192</v>
      </c>
      <c r="H562" s="11">
        <f t="shared" si="17"/>
        <v>0.32053422370617696</v>
      </c>
      <c r="I562">
        <f>COUNTIF(E562,"online")</f>
        <v>0</v>
      </c>
    </row>
    <row r="563" spans="1:9" x14ac:dyDescent="0.2">
      <c r="A563" t="s">
        <v>4968</v>
      </c>
      <c r="B563" t="s">
        <v>4969</v>
      </c>
      <c r="C563" s="2">
        <v>402</v>
      </c>
      <c r="D563" s="2">
        <v>334</v>
      </c>
      <c r="E563" t="s">
        <v>7027</v>
      </c>
      <c r="F563" t="s">
        <v>7036</v>
      </c>
      <c r="G563" s="2">
        <f t="shared" si="16"/>
        <v>68</v>
      </c>
      <c r="H563" s="11">
        <f t="shared" si="17"/>
        <v>0.1691542288557214</v>
      </c>
      <c r="I563">
        <f>COUNTIF(E563,"online")</f>
        <v>0</v>
      </c>
    </row>
    <row r="564" spans="1:9" x14ac:dyDescent="0.2">
      <c r="A564" t="s">
        <v>298</v>
      </c>
      <c r="B564" t="s">
        <v>299</v>
      </c>
      <c r="C564" s="2">
        <v>99</v>
      </c>
      <c r="D564" s="2">
        <v>47</v>
      </c>
      <c r="E564" t="s">
        <v>7027</v>
      </c>
      <c r="F564" t="s">
        <v>7045</v>
      </c>
      <c r="G564" s="2">
        <f t="shared" si="16"/>
        <v>52</v>
      </c>
      <c r="H564" s="11">
        <f t="shared" si="17"/>
        <v>0.5252525252525253</v>
      </c>
      <c r="I564">
        <f>COUNTIF(E564,"online")</f>
        <v>0</v>
      </c>
    </row>
    <row r="565" spans="1:9" x14ac:dyDescent="0.2">
      <c r="A565" t="s">
        <v>364</v>
      </c>
      <c r="B565" t="s">
        <v>365</v>
      </c>
      <c r="C565" s="2">
        <v>99</v>
      </c>
      <c r="D565" s="2">
        <v>67</v>
      </c>
      <c r="E565" t="s">
        <v>7027</v>
      </c>
      <c r="F565" t="s">
        <v>7043</v>
      </c>
      <c r="G565" s="2">
        <f t="shared" si="16"/>
        <v>32</v>
      </c>
      <c r="H565" s="11">
        <f t="shared" si="17"/>
        <v>0.32323232323232326</v>
      </c>
      <c r="I565">
        <f>COUNTIF(E565,"online")</f>
        <v>0</v>
      </c>
    </row>
    <row r="566" spans="1:9" x14ac:dyDescent="0.2">
      <c r="A566" t="s">
        <v>484</v>
      </c>
      <c r="B566" t="s">
        <v>485</v>
      </c>
      <c r="C566" s="2">
        <v>159</v>
      </c>
      <c r="D566" s="2">
        <v>108</v>
      </c>
      <c r="E566" t="s">
        <v>7027</v>
      </c>
      <c r="F566" t="s">
        <v>7043</v>
      </c>
      <c r="G566" s="2">
        <f t="shared" si="16"/>
        <v>51</v>
      </c>
      <c r="H566" s="11">
        <f t="shared" si="17"/>
        <v>0.32075471698113206</v>
      </c>
      <c r="I566">
        <f>COUNTIF(E566,"online")</f>
        <v>0</v>
      </c>
    </row>
    <row r="567" spans="1:9" x14ac:dyDescent="0.2">
      <c r="A567" t="s">
        <v>1025</v>
      </c>
      <c r="B567" t="s">
        <v>908</v>
      </c>
      <c r="C567" s="2">
        <v>179</v>
      </c>
      <c r="D567" s="2">
        <v>116</v>
      </c>
      <c r="E567" t="s">
        <v>6989</v>
      </c>
      <c r="F567" t="s">
        <v>7039</v>
      </c>
      <c r="G567" s="2">
        <f t="shared" si="16"/>
        <v>63</v>
      </c>
      <c r="H567" s="11">
        <f t="shared" si="17"/>
        <v>0.35195530726256985</v>
      </c>
      <c r="I567">
        <f>COUNTIF(E567,"online")</f>
        <v>1</v>
      </c>
    </row>
    <row r="568" spans="1:9" x14ac:dyDescent="0.2">
      <c r="A568" t="s">
        <v>1025</v>
      </c>
      <c r="B568" t="s">
        <v>908</v>
      </c>
      <c r="C568" s="2">
        <v>199</v>
      </c>
      <c r="D568" s="2">
        <v>127</v>
      </c>
      <c r="E568" t="s">
        <v>7029</v>
      </c>
      <c r="F568" t="s">
        <v>7039</v>
      </c>
      <c r="G568" s="2">
        <f t="shared" si="16"/>
        <v>72</v>
      </c>
      <c r="H568" s="11">
        <f t="shared" si="17"/>
        <v>0.36180904522613067</v>
      </c>
      <c r="I568">
        <f>COUNTIF(E568,"online")</f>
        <v>0</v>
      </c>
    </row>
    <row r="569" spans="1:9" x14ac:dyDescent="0.2">
      <c r="A569" t="s">
        <v>1608</v>
      </c>
      <c r="B569" t="s">
        <v>411</v>
      </c>
      <c r="C569" s="2">
        <v>279</v>
      </c>
      <c r="D569" s="2">
        <v>268</v>
      </c>
      <c r="E569" t="s">
        <v>7029</v>
      </c>
      <c r="F569" t="s">
        <v>7043</v>
      </c>
      <c r="G569" s="2">
        <f t="shared" si="16"/>
        <v>11</v>
      </c>
      <c r="H569" s="11">
        <f t="shared" si="17"/>
        <v>3.9426523297491037E-2</v>
      </c>
      <c r="I569">
        <f>COUNTIF(E569,"online")</f>
        <v>0</v>
      </c>
    </row>
    <row r="570" spans="1:9" x14ac:dyDescent="0.2">
      <c r="A570" t="s">
        <v>712</v>
      </c>
      <c r="B570" t="s">
        <v>453</v>
      </c>
      <c r="C570" s="2">
        <v>239</v>
      </c>
      <c r="D570" s="2">
        <v>124</v>
      </c>
      <c r="E570" t="s">
        <v>7029</v>
      </c>
      <c r="F570" t="s">
        <v>7040</v>
      </c>
      <c r="G570" s="2">
        <f t="shared" si="16"/>
        <v>115</v>
      </c>
      <c r="H570" s="11">
        <f t="shared" si="17"/>
        <v>0.48117154811715479</v>
      </c>
      <c r="I570">
        <f>COUNTIF(E570,"online")</f>
        <v>0</v>
      </c>
    </row>
    <row r="571" spans="1:9" x14ac:dyDescent="0.2">
      <c r="A571" t="s">
        <v>3411</v>
      </c>
      <c r="B571" t="s">
        <v>3412</v>
      </c>
      <c r="C571" s="2">
        <v>399</v>
      </c>
      <c r="D571" s="2">
        <v>331</v>
      </c>
      <c r="E571" t="s">
        <v>7027</v>
      </c>
      <c r="F571" t="s">
        <v>7037</v>
      </c>
      <c r="G571" s="2">
        <f t="shared" si="16"/>
        <v>68</v>
      </c>
      <c r="H571" s="11">
        <f t="shared" si="17"/>
        <v>0.17042606516290726</v>
      </c>
      <c r="I571">
        <f>COUNTIF(E571,"online")</f>
        <v>0</v>
      </c>
    </row>
    <row r="572" spans="1:9" x14ac:dyDescent="0.2">
      <c r="A572" t="s">
        <v>4800</v>
      </c>
      <c r="B572" t="s">
        <v>4801</v>
      </c>
      <c r="C572" s="2">
        <v>402</v>
      </c>
      <c r="D572" s="2">
        <v>322</v>
      </c>
      <c r="E572" t="s">
        <v>7027</v>
      </c>
      <c r="F572" t="s">
        <v>7037</v>
      </c>
      <c r="G572" s="2">
        <f t="shared" si="16"/>
        <v>80</v>
      </c>
      <c r="H572" s="11">
        <f t="shared" si="17"/>
        <v>0.19900497512437812</v>
      </c>
      <c r="I572">
        <f>COUNTIF(E572,"online")</f>
        <v>0</v>
      </c>
    </row>
    <row r="573" spans="1:9" x14ac:dyDescent="0.2">
      <c r="A573" t="s">
        <v>1636</v>
      </c>
      <c r="B573" t="s">
        <v>602</v>
      </c>
      <c r="C573" s="2">
        <v>319</v>
      </c>
      <c r="D573" s="2">
        <v>230</v>
      </c>
      <c r="E573" t="s">
        <v>7029</v>
      </c>
      <c r="F573" t="s">
        <v>7043</v>
      </c>
      <c r="G573" s="2">
        <f t="shared" si="16"/>
        <v>89</v>
      </c>
      <c r="H573" s="11">
        <f t="shared" si="17"/>
        <v>0.27899686520376177</v>
      </c>
      <c r="I573">
        <f>COUNTIF(E573,"online")</f>
        <v>0</v>
      </c>
    </row>
    <row r="574" spans="1:9" x14ac:dyDescent="0.2">
      <c r="A574" t="s">
        <v>636</v>
      </c>
      <c r="B574" t="s">
        <v>637</v>
      </c>
      <c r="C574" s="2">
        <v>319</v>
      </c>
      <c r="D574" s="2">
        <v>233</v>
      </c>
      <c r="E574" t="s">
        <v>7029</v>
      </c>
      <c r="F574" t="s">
        <v>7045</v>
      </c>
      <c r="G574" s="2">
        <f t="shared" si="16"/>
        <v>86</v>
      </c>
      <c r="H574" s="11">
        <f t="shared" si="17"/>
        <v>0.26959247648902823</v>
      </c>
      <c r="I574">
        <f>COUNTIF(E574,"online")</f>
        <v>0</v>
      </c>
    </row>
    <row r="575" spans="1:9" x14ac:dyDescent="0.2">
      <c r="A575" t="s">
        <v>1609</v>
      </c>
      <c r="B575" t="s">
        <v>1610</v>
      </c>
      <c r="C575" s="2">
        <v>279</v>
      </c>
      <c r="D575" s="2">
        <v>179</v>
      </c>
      <c r="E575" t="s">
        <v>7029</v>
      </c>
      <c r="F575" t="s">
        <v>7043</v>
      </c>
      <c r="G575" s="2">
        <f t="shared" si="16"/>
        <v>100</v>
      </c>
      <c r="H575" s="11">
        <f t="shared" si="17"/>
        <v>0.35842293906810035</v>
      </c>
      <c r="I575">
        <f>COUNTIF(E575,"online")</f>
        <v>0</v>
      </c>
    </row>
    <row r="576" spans="1:9" x14ac:dyDescent="0.2">
      <c r="A576" t="s">
        <v>3859</v>
      </c>
      <c r="B576" t="s">
        <v>3860</v>
      </c>
      <c r="C576" s="2">
        <v>223</v>
      </c>
      <c r="D576" s="2">
        <v>165</v>
      </c>
      <c r="E576" t="s">
        <v>7029</v>
      </c>
      <c r="F576" t="s">
        <v>7041</v>
      </c>
      <c r="G576" s="2">
        <f t="shared" si="16"/>
        <v>58</v>
      </c>
      <c r="H576" s="11">
        <f t="shared" si="17"/>
        <v>0.26008968609865468</v>
      </c>
      <c r="I576">
        <f>COUNTIF(E576,"online")</f>
        <v>0</v>
      </c>
    </row>
    <row r="577" spans="1:9" x14ac:dyDescent="0.2">
      <c r="A577" t="s">
        <v>4757</v>
      </c>
      <c r="B577" t="s">
        <v>4758</v>
      </c>
      <c r="C577" s="2">
        <v>357</v>
      </c>
      <c r="D577" s="2">
        <v>350</v>
      </c>
      <c r="E577" t="s">
        <v>7029</v>
      </c>
      <c r="F577" t="s">
        <v>7041</v>
      </c>
      <c r="G577" s="2">
        <f t="shared" si="16"/>
        <v>7</v>
      </c>
      <c r="H577" s="11">
        <f t="shared" si="17"/>
        <v>1.9607843137254902E-2</v>
      </c>
      <c r="I577">
        <f>COUNTIF(E577,"online")</f>
        <v>0</v>
      </c>
    </row>
    <row r="578" spans="1:9" x14ac:dyDescent="0.2">
      <c r="A578" t="s">
        <v>2429</v>
      </c>
      <c r="B578" t="s">
        <v>2430</v>
      </c>
      <c r="C578" s="2">
        <v>449</v>
      </c>
      <c r="D578" s="2">
        <v>350</v>
      </c>
      <c r="E578" t="s">
        <v>6989</v>
      </c>
      <c r="F578" t="s">
        <v>7039</v>
      </c>
      <c r="G578" s="2">
        <f t="shared" ref="G578:G641" si="18">C578-D578</f>
        <v>99</v>
      </c>
      <c r="H578" s="11">
        <f t="shared" ref="H578:H641" si="19">((C578-D578)/C578)</f>
        <v>0.22048997772828507</v>
      </c>
      <c r="I578">
        <f>COUNTIF(E578,"online")</f>
        <v>1</v>
      </c>
    </row>
    <row r="579" spans="1:9" x14ac:dyDescent="0.2">
      <c r="A579" t="s">
        <v>3728</v>
      </c>
      <c r="B579" t="s">
        <v>3729</v>
      </c>
      <c r="C579" s="2">
        <v>215</v>
      </c>
      <c r="D579" s="2">
        <v>148</v>
      </c>
      <c r="E579" t="s">
        <v>7027</v>
      </c>
      <c r="F579" t="s">
        <v>7042</v>
      </c>
      <c r="G579" s="2">
        <f t="shared" si="18"/>
        <v>67</v>
      </c>
      <c r="H579" s="11">
        <f t="shared" si="19"/>
        <v>0.3116279069767442</v>
      </c>
      <c r="I579">
        <f>COUNTIF(E579,"online")</f>
        <v>0</v>
      </c>
    </row>
    <row r="580" spans="1:9" x14ac:dyDescent="0.2">
      <c r="A580" t="s">
        <v>4685</v>
      </c>
      <c r="B580" t="s">
        <v>3634</v>
      </c>
      <c r="C580" s="2">
        <v>99</v>
      </c>
      <c r="D580" s="2">
        <v>70</v>
      </c>
      <c r="E580" t="s">
        <v>7027</v>
      </c>
      <c r="F580" t="s">
        <v>7037</v>
      </c>
      <c r="G580" s="2">
        <f t="shared" si="18"/>
        <v>29</v>
      </c>
      <c r="H580" s="11">
        <f t="shared" si="19"/>
        <v>0.29292929292929293</v>
      </c>
      <c r="I580">
        <f>COUNTIF(E580,"online")</f>
        <v>0</v>
      </c>
    </row>
    <row r="581" spans="1:9" x14ac:dyDescent="0.2">
      <c r="A581" t="s">
        <v>4685</v>
      </c>
      <c r="B581" t="s">
        <v>3634</v>
      </c>
      <c r="C581" s="2">
        <v>99</v>
      </c>
      <c r="D581" s="2">
        <v>36</v>
      </c>
      <c r="E581" t="s">
        <v>7027</v>
      </c>
      <c r="F581" t="s">
        <v>7037</v>
      </c>
      <c r="G581" s="2">
        <f t="shared" si="18"/>
        <v>63</v>
      </c>
      <c r="H581" s="11">
        <f t="shared" si="19"/>
        <v>0.63636363636363635</v>
      </c>
      <c r="I581">
        <f>COUNTIF(E581,"online")</f>
        <v>0</v>
      </c>
    </row>
    <row r="582" spans="1:9" x14ac:dyDescent="0.2">
      <c r="A582" t="s">
        <v>558</v>
      </c>
      <c r="B582" t="s">
        <v>559</v>
      </c>
      <c r="C582" s="2">
        <v>249</v>
      </c>
      <c r="D582" s="2">
        <v>149</v>
      </c>
      <c r="E582" t="s">
        <v>6989</v>
      </c>
      <c r="F582" t="s">
        <v>7043</v>
      </c>
      <c r="G582" s="2">
        <f t="shared" si="18"/>
        <v>100</v>
      </c>
      <c r="H582" s="11">
        <f t="shared" si="19"/>
        <v>0.40160642570281124</v>
      </c>
      <c r="I582">
        <f>COUNTIF(E582,"online")</f>
        <v>1</v>
      </c>
    </row>
    <row r="583" spans="1:9" x14ac:dyDescent="0.2">
      <c r="A583" t="s">
        <v>558</v>
      </c>
      <c r="B583" t="s">
        <v>559</v>
      </c>
      <c r="C583" s="2">
        <v>319</v>
      </c>
      <c r="D583" s="2">
        <v>255</v>
      </c>
      <c r="E583" t="s">
        <v>7029</v>
      </c>
      <c r="F583" t="s">
        <v>7043</v>
      </c>
      <c r="G583" s="2">
        <f t="shared" si="18"/>
        <v>64</v>
      </c>
      <c r="H583" s="11">
        <f t="shared" si="19"/>
        <v>0.20062695924764889</v>
      </c>
      <c r="I583">
        <f>COUNTIF(E583,"online")</f>
        <v>0</v>
      </c>
    </row>
    <row r="584" spans="1:9" x14ac:dyDescent="0.2">
      <c r="A584" t="s">
        <v>6953</v>
      </c>
      <c r="B584" t="s">
        <v>6954</v>
      </c>
      <c r="C584" s="2">
        <v>268</v>
      </c>
      <c r="D584" s="2">
        <v>161</v>
      </c>
      <c r="E584" t="s">
        <v>7029</v>
      </c>
      <c r="F584" t="s">
        <v>7041</v>
      </c>
      <c r="G584" s="2">
        <f t="shared" si="18"/>
        <v>107</v>
      </c>
      <c r="H584" s="11">
        <f t="shared" si="19"/>
        <v>0.39925373134328357</v>
      </c>
      <c r="I584">
        <f>COUNTIF(E584,"online")</f>
        <v>0</v>
      </c>
    </row>
    <row r="585" spans="1:9" x14ac:dyDescent="0.2">
      <c r="A585" t="s">
        <v>2549</v>
      </c>
      <c r="B585" t="s">
        <v>2550</v>
      </c>
      <c r="C585" s="2">
        <v>447</v>
      </c>
      <c r="D585" s="2">
        <v>331</v>
      </c>
      <c r="E585" t="s">
        <v>7027</v>
      </c>
      <c r="F585" t="s">
        <v>7039</v>
      </c>
      <c r="G585" s="2">
        <f t="shared" si="18"/>
        <v>116</v>
      </c>
      <c r="H585" s="11">
        <f t="shared" si="19"/>
        <v>0.25950782997762861</v>
      </c>
      <c r="I585">
        <f>COUNTIF(E585,"online")</f>
        <v>0</v>
      </c>
    </row>
    <row r="586" spans="1:9" x14ac:dyDescent="0.2">
      <c r="A586" t="s">
        <v>154</v>
      </c>
      <c r="B586" t="s">
        <v>155</v>
      </c>
      <c r="C586" s="2">
        <v>249</v>
      </c>
      <c r="D586" s="2">
        <v>134</v>
      </c>
      <c r="E586" t="s">
        <v>7029</v>
      </c>
      <c r="F586" t="s">
        <v>7044</v>
      </c>
      <c r="G586" s="2">
        <f t="shared" si="18"/>
        <v>115</v>
      </c>
      <c r="H586" s="11">
        <f t="shared" si="19"/>
        <v>0.46184738955823296</v>
      </c>
      <c r="I586">
        <f>COUNTIF(E586,"online")</f>
        <v>0</v>
      </c>
    </row>
    <row r="587" spans="1:9" x14ac:dyDescent="0.2">
      <c r="A587" t="s">
        <v>4966</v>
      </c>
      <c r="B587" t="s">
        <v>4967</v>
      </c>
      <c r="C587" s="2">
        <v>294</v>
      </c>
      <c r="D587" s="2">
        <v>188</v>
      </c>
      <c r="E587" t="s">
        <v>7027</v>
      </c>
      <c r="F587" t="s">
        <v>7037</v>
      </c>
      <c r="G587" s="2">
        <f t="shared" si="18"/>
        <v>106</v>
      </c>
      <c r="H587" s="11">
        <f t="shared" si="19"/>
        <v>0.36054421768707484</v>
      </c>
      <c r="I587">
        <f>COUNTIF(E587,"online")</f>
        <v>0</v>
      </c>
    </row>
    <row r="588" spans="1:9" x14ac:dyDescent="0.2">
      <c r="A588" t="s">
        <v>5631</v>
      </c>
      <c r="B588" t="s">
        <v>5632</v>
      </c>
      <c r="C588" s="2">
        <v>1590</v>
      </c>
      <c r="D588" s="2">
        <v>1352</v>
      </c>
      <c r="E588" t="s">
        <v>7029</v>
      </c>
      <c r="F588" t="s">
        <v>7045</v>
      </c>
      <c r="G588" s="2">
        <f t="shared" si="18"/>
        <v>238</v>
      </c>
      <c r="H588" s="11">
        <f t="shared" si="19"/>
        <v>0.14968553459119496</v>
      </c>
      <c r="I588">
        <f>COUNTIF(E588,"online")</f>
        <v>0</v>
      </c>
    </row>
    <row r="589" spans="1:9" x14ac:dyDescent="0.2">
      <c r="A589" t="s">
        <v>2925</v>
      </c>
      <c r="B589" t="s">
        <v>946</v>
      </c>
      <c r="C589" s="2">
        <v>268</v>
      </c>
      <c r="D589" s="2">
        <v>204</v>
      </c>
      <c r="E589" t="s">
        <v>7029</v>
      </c>
      <c r="F589" t="s">
        <v>7037</v>
      </c>
      <c r="G589" s="2">
        <f t="shared" si="18"/>
        <v>64</v>
      </c>
      <c r="H589" s="11">
        <f t="shared" si="19"/>
        <v>0.23880597014925373</v>
      </c>
      <c r="I589">
        <f>COUNTIF(E589,"online")</f>
        <v>0</v>
      </c>
    </row>
    <row r="590" spans="1:9" x14ac:dyDescent="0.2">
      <c r="A590" t="s">
        <v>5649</v>
      </c>
      <c r="B590" t="s">
        <v>4529</v>
      </c>
      <c r="C590" s="2">
        <v>312</v>
      </c>
      <c r="D590" s="2">
        <v>237</v>
      </c>
      <c r="E590" t="s">
        <v>7029</v>
      </c>
      <c r="F590" t="s">
        <v>7039</v>
      </c>
      <c r="G590" s="2">
        <f t="shared" si="18"/>
        <v>75</v>
      </c>
      <c r="H590" s="11">
        <f t="shared" si="19"/>
        <v>0.24038461538461539</v>
      </c>
      <c r="I590">
        <f>COUNTIF(E590,"online")</f>
        <v>0</v>
      </c>
    </row>
    <row r="591" spans="1:9" x14ac:dyDescent="0.2">
      <c r="A591" t="s">
        <v>2388</v>
      </c>
      <c r="B591" t="s">
        <v>2389</v>
      </c>
      <c r="C591" s="2">
        <v>990</v>
      </c>
      <c r="D591" s="2">
        <v>792</v>
      </c>
      <c r="E591" t="s">
        <v>7027</v>
      </c>
      <c r="F591" t="s">
        <v>7042</v>
      </c>
      <c r="G591" s="2">
        <f t="shared" si="18"/>
        <v>198</v>
      </c>
      <c r="H591" s="11">
        <f t="shared" si="19"/>
        <v>0.2</v>
      </c>
      <c r="I591">
        <f>COUNTIF(E591,"online")</f>
        <v>0</v>
      </c>
    </row>
    <row r="592" spans="1:9" x14ac:dyDescent="0.2">
      <c r="A592" t="s">
        <v>5614</v>
      </c>
      <c r="B592" t="s">
        <v>5615</v>
      </c>
      <c r="C592" s="2">
        <v>390</v>
      </c>
      <c r="D592" s="2">
        <v>144</v>
      </c>
      <c r="E592" t="s">
        <v>7029</v>
      </c>
      <c r="F592" t="s">
        <v>7040</v>
      </c>
      <c r="G592" s="2">
        <f t="shared" si="18"/>
        <v>246</v>
      </c>
      <c r="H592" s="11">
        <f t="shared" si="19"/>
        <v>0.63076923076923075</v>
      </c>
      <c r="I592">
        <f>COUNTIF(E592,"online")</f>
        <v>0</v>
      </c>
    </row>
    <row r="593" spans="1:9" x14ac:dyDescent="0.2">
      <c r="A593" t="s">
        <v>6547</v>
      </c>
      <c r="B593" t="s">
        <v>6548</v>
      </c>
      <c r="C593" s="2">
        <v>473</v>
      </c>
      <c r="D593" s="2">
        <v>374</v>
      </c>
      <c r="E593" t="s">
        <v>7027</v>
      </c>
      <c r="F593" t="s">
        <v>7041</v>
      </c>
      <c r="G593" s="2">
        <f t="shared" si="18"/>
        <v>99</v>
      </c>
      <c r="H593" s="11">
        <f t="shared" si="19"/>
        <v>0.20930232558139536</v>
      </c>
      <c r="I593">
        <f>COUNTIF(E593,"online")</f>
        <v>0</v>
      </c>
    </row>
    <row r="594" spans="1:9" x14ac:dyDescent="0.2">
      <c r="A594" t="s">
        <v>6589</v>
      </c>
      <c r="B594" t="s">
        <v>6590</v>
      </c>
      <c r="C594" s="2">
        <v>268</v>
      </c>
      <c r="D594" s="2">
        <v>273</v>
      </c>
      <c r="E594" t="s">
        <v>7027</v>
      </c>
      <c r="F594" t="s">
        <v>7036</v>
      </c>
      <c r="G594" s="2">
        <f t="shared" si="18"/>
        <v>-5</v>
      </c>
      <c r="H594" s="11">
        <f t="shared" si="19"/>
        <v>-1.8656716417910446E-2</v>
      </c>
      <c r="I594">
        <f>COUNTIF(E594,"online")</f>
        <v>0</v>
      </c>
    </row>
    <row r="595" spans="1:9" x14ac:dyDescent="0.2">
      <c r="A595" t="s">
        <v>6122</v>
      </c>
      <c r="B595" t="s">
        <v>6123</v>
      </c>
      <c r="C595" s="2">
        <v>660</v>
      </c>
      <c r="D595" s="2">
        <v>462</v>
      </c>
      <c r="E595" t="s">
        <v>7029</v>
      </c>
      <c r="F595" t="s">
        <v>7037</v>
      </c>
      <c r="G595" s="2">
        <f t="shared" si="18"/>
        <v>198</v>
      </c>
      <c r="H595" s="11">
        <f t="shared" si="19"/>
        <v>0.3</v>
      </c>
      <c r="I595">
        <f>COUNTIF(E595,"online")</f>
        <v>0</v>
      </c>
    </row>
    <row r="596" spans="1:9" x14ac:dyDescent="0.2">
      <c r="A596" t="s">
        <v>2267</v>
      </c>
      <c r="B596" t="s">
        <v>1174</v>
      </c>
      <c r="C596" s="2">
        <v>345</v>
      </c>
      <c r="D596" s="2">
        <v>266</v>
      </c>
      <c r="E596" t="s">
        <v>7027</v>
      </c>
      <c r="F596" t="s">
        <v>7036</v>
      </c>
      <c r="G596" s="2">
        <f t="shared" si="18"/>
        <v>79</v>
      </c>
      <c r="H596" s="11">
        <f t="shared" si="19"/>
        <v>0.22898550724637681</v>
      </c>
      <c r="I596">
        <f>COUNTIF(E596,"online")</f>
        <v>0</v>
      </c>
    </row>
    <row r="597" spans="1:9" x14ac:dyDescent="0.2">
      <c r="A597" t="s">
        <v>4425</v>
      </c>
      <c r="B597" t="s">
        <v>2432</v>
      </c>
      <c r="C597" s="2">
        <v>69</v>
      </c>
      <c r="D597" s="2">
        <v>48</v>
      </c>
      <c r="E597" t="s">
        <v>6989</v>
      </c>
      <c r="F597" t="s">
        <v>7037</v>
      </c>
      <c r="G597" s="2">
        <f t="shared" si="18"/>
        <v>21</v>
      </c>
      <c r="H597" s="11">
        <f t="shared" si="19"/>
        <v>0.30434782608695654</v>
      </c>
      <c r="I597">
        <f>COUNTIF(E597,"online")</f>
        <v>1</v>
      </c>
    </row>
    <row r="598" spans="1:9" x14ac:dyDescent="0.2">
      <c r="A598" t="s">
        <v>5253</v>
      </c>
      <c r="B598" t="s">
        <v>5254</v>
      </c>
      <c r="C598" s="2">
        <v>311</v>
      </c>
      <c r="D598" s="2">
        <v>252</v>
      </c>
      <c r="E598" t="s">
        <v>7027</v>
      </c>
      <c r="F598" t="s">
        <v>7043</v>
      </c>
      <c r="G598" s="2">
        <f t="shared" si="18"/>
        <v>59</v>
      </c>
      <c r="H598" s="11">
        <f t="shared" si="19"/>
        <v>0.18971061093247588</v>
      </c>
      <c r="I598">
        <f>COUNTIF(E598,"online")</f>
        <v>0</v>
      </c>
    </row>
    <row r="599" spans="1:9" x14ac:dyDescent="0.2">
      <c r="A599" t="s">
        <v>280</v>
      </c>
      <c r="B599" t="s">
        <v>281</v>
      </c>
      <c r="C599" s="2">
        <v>319</v>
      </c>
      <c r="D599" s="2">
        <v>252</v>
      </c>
      <c r="E599" t="s">
        <v>7029</v>
      </c>
      <c r="F599" t="s">
        <v>7037</v>
      </c>
      <c r="G599" s="2">
        <f t="shared" si="18"/>
        <v>67</v>
      </c>
      <c r="H599" s="11">
        <f t="shared" si="19"/>
        <v>0.21003134796238246</v>
      </c>
      <c r="I599">
        <f>COUNTIF(E599,"online")</f>
        <v>0</v>
      </c>
    </row>
    <row r="600" spans="1:9" x14ac:dyDescent="0.2">
      <c r="A600" t="s">
        <v>620</v>
      </c>
      <c r="B600" t="s">
        <v>161</v>
      </c>
      <c r="C600" s="2">
        <v>359</v>
      </c>
      <c r="D600" s="2">
        <v>230</v>
      </c>
      <c r="E600" t="s">
        <v>7029</v>
      </c>
      <c r="F600" t="s">
        <v>7038</v>
      </c>
      <c r="G600" s="2">
        <f t="shared" si="18"/>
        <v>129</v>
      </c>
      <c r="H600" s="11">
        <f t="shared" si="19"/>
        <v>0.35933147632311979</v>
      </c>
      <c r="I600">
        <f>COUNTIF(E600,"online")</f>
        <v>0</v>
      </c>
    </row>
    <row r="601" spans="1:9" x14ac:dyDescent="0.2">
      <c r="A601" t="s">
        <v>543</v>
      </c>
      <c r="B601" t="s">
        <v>161</v>
      </c>
      <c r="C601" s="2">
        <v>289</v>
      </c>
      <c r="D601" s="2">
        <v>92</v>
      </c>
      <c r="E601" t="s">
        <v>6989</v>
      </c>
      <c r="F601" t="s">
        <v>7038</v>
      </c>
      <c r="G601" s="2">
        <f t="shared" si="18"/>
        <v>197</v>
      </c>
      <c r="H601" s="11">
        <f t="shared" si="19"/>
        <v>0.68166089965397925</v>
      </c>
      <c r="I601">
        <f>COUNTIF(E601,"online")</f>
        <v>1</v>
      </c>
    </row>
    <row r="602" spans="1:9" x14ac:dyDescent="0.2">
      <c r="A602" t="s">
        <v>543</v>
      </c>
      <c r="B602" t="s">
        <v>161</v>
      </c>
      <c r="C602" s="2">
        <v>319</v>
      </c>
      <c r="D602" s="2">
        <v>188</v>
      </c>
      <c r="E602" t="s">
        <v>7029</v>
      </c>
      <c r="F602" t="s">
        <v>7038</v>
      </c>
      <c r="G602" s="2">
        <f t="shared" si="18"/>
        <v>131</v>
      </c>
      <c r="H602" s="11">
        <f t="shared" si="19"/>
        <v>0.41065830721003133</v>
      </c>
      <c r="I602">
        <f>COUNTIF(E602,"online")</f>
        <v>0</v>
      </c>
    </row>
    <row r="603" spans="1:9" x14ac:dyDescent="0.2">
      <c r="A603" t="s">
        <v>862</v>
      </c>
      <c r="B603" t="s">
        <v>231</v>
      </c>
      <c r="C603" s="2">
        <v>199</v>
      </c>
      <c r="D603" s="2">
        <v>64</v>
      </c>
      <c r="E603" t="s">
        <v>7028</v>
      </c>
      <c r="F603" t="s">
        <v>7040</v>
      </c>
      <c r="G603" s="2">
        <f t="shared" si="18"/>
        <v>135</v>
      </c>
      <c r="H603" s="11">
        <f t="shared" si="19"/>
        <v>0.67839195979899503</v>
      </c>
      <c r="I603">
        <f>COUNTIF(E603,"online")</f>
        <v>0</v>
      </c>
    </row>
    <row r="604" spans="1:9" x14ac:dyDescent="0.2">
      <c r="A604" t="s">
        <v>1478</v>
      </c>
      <c r="B604" t="s">
        <v>231</v>
      </c>
      <c r="C604" s="2">
        <v>223</v>
      </c>
      <c r="D604" s="2">
        <v>98</v>
      </c>
      <c r="E604" t="s">
        <v>7028</v>
      </c>
      <c r="F604" t="s">
        <v>7040</v>
      </c>
      <c r="G604" s="2">
        <f t="shared" si="18"/>
        <v>125</v>
      </c>
      <c r="H604" s="11">
        <f t="shared" si="19"/>
        <v>0.5605381165919282</v>
      </c>
      <c r="I604">
        <f>COUNTIF(E604,"online")</f>
        <v>0</v>
      </c>
    </row>
    <row r="605" spans="1:9" x14ac:dyDescent="0.2">
      <c r="A605" t="s">
        <v>967</v>
      </c>
      <c r="B605" t="s">
        <v>231</v>
      </c>
      <c r="C605" s="2">
        <v>199</v>
      </c>
      <c r="D605" s="2">
        <v>82</v>
      </c>
      <c r="E605" t="s">
        <v>7028</v>
      </c>
      <c r="F605" t="s">
        <v>7040</v>
      </c>
      <c r="G605" s="2">
        <f t="shared" si="18"/>
        <v>117</v>
      </c>
      <c r="H605" s="11">
        <f t="shared" si="19"/>
        <v>0.5879396984924623</v>
      </c>
      <c r="I605">
        <f>COUNTIF(E605,"online")</f>
        <v>0</v>
      </c>
    </row>
    <row r="606" spans="1:9" x14ac:dyDescent="0.2">
      <c r="A606" t="s">
        <v>1074</v>
      </c>
      <c r="B606" t="s">
        <v>231</v>
      </c>
      <c r="C606" s="2">
        <v>199</v>
      </c>
      <c r="D606" s="2">
        <v>129</v>
      </c>
      <c r="E606" t="s">
        <v>7028</v>
      </c>
      <c r="F606" t="s">
        <v>7041</v>
      </c>
      <c r="G606" s="2">
        <f t="shared" si="18"/>
        <v>70</v>
      </c>
      <c r="H606" s="11">
        <f t="shared" si="19"/>
        <v>0.35175879396984927</v>
      </c>
      <c r="I606">
        <f>COUNTIF(E606,"online")</f>
        <v>0</v>
      </c>
    </row>
    <row r="607" spans="1:9" x14ac:dyDescent="0.2">
      <c r="A607" t="s">
        <v>230</v>
      </c>
      <c r="B607" t="s">
        <v>231</v>
      </c>
      <c r="C607" s="2">
        <v>199</v>
      </c>
      <c r="D607" s="2">
        <v>121</v>
      </c>
      <c r="E607" t="s">
        <v>7028</v>
      </c>
      <c r="F607" t="s">
        <v>7041</v>
      </c>
      <c r="G607" s="2">
        <f t="shared" si="18"/>
        <v>78</v>
      </c>
      <c r="H607" s="11">
        <f t="shared" si="19"/>
        <v>0.39195979899497485</v>
      </c>
      <c r="I607">
        <f>COUNTIF(E607,"online")</f>
        <v>0</v>
      </c>
    </row>
    <row r="608" spans="1:9" x14ac:dyDescent="0.2">
      <c r="A608" t="s">
        <v>1442</v>
      </c>
      <c r="B608" t="s">
        <v>1443</v>
      </c>
      <c r="C608" s="2">
        <v>199</v>
      </c>
      <c r="D608" s="2">
        <v>96</v>
      </c>
      <c r="E608" t="s">
        <v>7029</v>
      </c>
      <c r="F608" t="s">
        <v>7040</v>
      </c>
      <c r="G608" s="2">
        <f t="shared" si="18"/>
        <v>103</v>
      </c>
      <c r="H608" s="11">
        <f t="shared" si="19"/>
        <v>0.51758793969849248</v>
      </c>
      <c r="I608">
        <f>COUNTIF(E608,"online")</f>
        <v>0</v>
      </c>
    </row>
    <row r="609" spans="1:9" x14ac:dyDescent="0.2">
      <c r="A609" t="s">
        <v>3344</v>
      </c>
      <c r="B609" t="s">
        <v>1443</v>
      </c>
      <c r="C609" s="2">
        <v>199</v>
      </c>
      <c r="D609" s="2">
        <v>107</v>
      </c>
      <c r="E609" t="s">
        <v>7029</v>
      </c>
      <c r="F609" t="s">
        <v>7040</v>
      </c>
      <c r="G609" s="2">
        <f t="shared" si="18"/>
        <v>92</v>
      </c>
      <c r="H609" s="11">
        <f t="shared" si="19"/>
        <v>0.46231155778894473</v>
      </c>
      <c r="I609">
        <f>COUNTIF(E609,"online")</f>
        <v>0</v>
      </c>
    </row>
    <row r="610" spans="1:9" x14ac:dyDescent="0.2">
      <c r="A610" t="s">
        <v>1741</v>
      </c>
      <c r="B610" t="s">
        <v>1443</v>
      </c>
      <c r="C610" s="2">
        <v>199</v>
      </c>
      <c r="D610" s="2">
        <v>82</v>
      </c>
      <c r="E610" t="s">
        <v>7029</v>
      </c>
      <c r="F610" t="s">
        <v>7040</v>
      </c>
      <c r="G610" s="2">
        <f t="shared" si="18"/>
        <v>117</v>
      </c>
      <c r="H610" s="11">
        <f t="shared" si="19"/>
        <v>0.5879396984924623</v>
      </c>
      <c r="I610">
        <f>COUNTIF(E610,"online")</f>
        <v>0</v>
      </c>
    </row>
    <row r="611" spans="1:9" x14ac:dyDescent="0.2">
      <c r="A611" t="s">
        <v>3177</v>
      </c>
      <c r="B611" t="s">
        <v>3178</v>
      </c>
      <c r="C611" s="2">
        <v>239</v>
      </c>
      <c r="D611" s="2">
        <v>134</v>
      </c>
      <c r="E611" t="s">
        <v>7029</v>
      </c>
      <c r="F611" t="s">
        <v>7043</v>
      </c>
      <c r="G611" s="2">
        <f t="shared" si="18"/>
        <v>105</v>
      </c>
      <c r="H611" s="11">
        <f t="shared" si="19"/>
        <v>0.43933054393305437</v>
      </c>
      <c r="I611">
        <f>COUNTIF(E611,"online")</f>
        <v>0</v>
      </c>
    </row>
    <row r="612" spans="1:9" x14ac:dyDescent="0.2">
      <c r="A612" t="s">
        <v>2814</v>
      </c>
      <c r="B612" t="s">
        <v>2815</v>
      </c>
      <c r="C612" s="2">
        <v>419</v>
      </c>
      <c r="D612" s="2">
        <v>138</v>
      </c>
      <c r="E612" t="s">
        <v>7029</v>
      </c>
      <c r="F612" t="s">
        <v>7038</v>
      </c>
      <c r="G612" s="2">
        <f t="shared" si="18"/>
        <v>281</v>
      </c>
      <c r="H612" s="11">
        <f t="shared" si="19"/>
        <v>0.6706443914081146</v>
      </c>
      <c r="I612">
        <f>COUNTIF(E612,"online")</f>
        <v>0</v>
      </c>
    </row>
    <row r="613" spans="1:9" x14ac:dyDescent="0.2">
      <c r="A613" t="s">
        <v>1594</v>
      </c>
      <c r="B613" t="s">
        <v>1424</v>
      </c>
      <c r="C613" s="2">
        <v>319</v>
      </c>
      <c r="D613" s="2">
        <v>265</v>
      </c>
      <c r="E613" t="s">
        <v>7029</v>
      </c>
      <c r="F613" t="s">
        <v>7043</v>
      </c>
      <c r="G613" s="2">
        <f t="shared" si="18"/>
        <v>54</v>
      </c>
      <c r="H613" s="11">
        <f t="shared" si="19"/>
        <v>0.16927899686520376</v>
      </c>
      <c r="I613">
        <f>COUNTIF(E613,"online")</f>
        <v>0</v>
      </c>
    </row>
    <row r="614" spans="1:9" x14ac:dyDescent="0.2">
      <c r="A614" t="s">
        <v>1826</v>
      </c>
      <c r="B614" t="s">
        <v>1827</v>
      </c>
      <c r="C614" s="2">
        <v>289</v>
      </c>
      <c r="D614" s="2">
        <v>191</v>
      </c>
      <c r="E614" t="s">
        <v>6989</v>
      </c>
      <c r="F614" t="s">
        <v>7036</v>
      </c>
      <c r="G614" s="2">
        <f t="shared" si="18"/>
        <v>98</v>
      </c>
      <c r="H614" s="11">
        <f t="shared" si="19"/>
        <v>0.33910034602076122</v>
      </c>
      <c r="I614">
        <f>COUNTIF(E614,"online")</f>
        <v>1</v>
      </c>
    </row>
    <row r="615" spans="1:9" x14ac:dyDescent="0.2">
      <c r="A615" t="s">
        <v>1826</v>
      </c>
      <c r="B615" t="s">
        <v>1827</v>
      </c>
      <c r="C615" s="2">
        <v>319</v>
      </c>
      <c r="D615" s="2">
        <v>274</v>
      </c>
      <c r="E615" t="s">
        <v>7029</v>
      </c>
      <c r="F615" t="s">
        <v>7039</v>
      </c>
      <c r="G615" s="2">
        <f t="shared" si="18"/>
        <v>45</v>
      </c>
      <c r="H615" s="11">
        <f t="shared" si="19"/>
        <v>0.14106583072100312</v>
      </c>
      <c r="I615">
        <f>COUNTIF(E615,"online")</f>
        <v>0</v>
      </c>
    </row>
    <row r="616" spans="1:9" x14ac:dyDescent="0.2">
      <c r="A616" t="s">
        <v>6437</v>
      </c>
      <c r="B616" t="s">
        <v>5271</v>
      </c>
      <c r="C616" s="2">
        <v>312</v>
      </c>
      <c r="D616" s="2">
        <v>128</v>
      </c>
      <c r="E616" t="s">
        <v>7029</v>
      </c>
      <c r="F616" t="s">
        <v>7040</v>
      </c>
      <c r="G616" s="2">
        <f t="shared" si="18"/>
        <v>184</v>
      </c>
      <c r="H616" s="11">
        <f t="shared" si="19"/>
        <v>0.58974358974358976</v>
      </c>
      <c r="I616">
        <f>COUNTIF(E616,"online")</f>
        <v>0</v>
      </c>
    </row>
    <row r="617" spans="1:9" x14ac:dyDescent="0.2">
      <c r="A617" t="s">
        <v>3201</v>
      </c>
      <c r="B617" t="s">
        <v>1861</v>
      </c>
      <c r="C617" s="2">
        <v>229</v>
      </c>
      <c r="D617" s="2">
        <v>112</v>
      </c>
      <c r="E617" t="s">
        <v>7029</v>
      </c>
      <c r="F617" t="s">
        <v>7040</v>
      </c>
      <c r="G617" s="2">
        <f t="shared" si="18"/>
        <v>117</v>
      </c>
      <c r="H617" s="11">
        <f t="shared" si="19"/>
        <v>0.51091703056768556</v>
      </c>
      <c r="I617">
        <f>COUNTIF(E617,"online")</f>
        <v>0</v>
      </c>
    </row>
    <row r="618" spans="1:9" x14ac:dyDescent="0.2">
      <c r="A618" t="s">
        <v>4642</v>
      </c>
      <c r="B618" t="s">
        <v>946</v>
      </c>
      <c r="C618" s="2">
        <v>349</v>
      </c>
      <c r="D618" s="2">
        <v>185</v>
      </c>
      <c r="E618" t="s">
        <v>7028</v>
      </c>
      <c r="F618" t="s">
        <v>7040</v>
      </c>
      <c r="G618" s="2">
        <f t="shared" si="18"/>
        <v>164</v>
      </c>
      <c r="H618" s="11">
        <f t="shared" si="19"/>
        <v>0.46991404011461319</v>
      </c>
      <c r="I618">
        <f>COUNTIF(E618,"online")</f>
        <v>0</v>
      </c>
    </row>
    <row r="619" spans="1:9" x14ac:dyDescent="0.2">
      <c r="A619" t="s">
        <v>5819</v>
      </c>
      <c r="B619" t="s">
        <v>5820</v>
      </c>
      <c r="C619" s="2">
        <v>473</v>
      </c>
      <c r="D619" s="2">
        <v>350</v>
      </c>
      <c r="E619" t="s">
        <v>7027</v>
      </c>
      <c r="F619" t="s">
        <v>7041</v>
      </c>
      <c r="G619" s="2">
        <f t="shared" si="18"/>
        <v>123</v>
      </c>
      <c r="H619" s="11">
        <f t="shared" si="19"/>
        <v>0.26004228329809725</v>
      </c>
      <c r="I619">
        <f>COUNTIF(E619,"online")</f>
        <v>0</v>
      </c>
    </row>
    <row r="620" spans="1:9" x14ac:dyDescent="0.2">
      <c r="A620" t="s">
        <v>6381</v>
      </c>
      <c r="B620" t="s">
        <v>6382</v>
      </c>
      <c r="C620" s="2">
        <v>561</v>
      </c>
      <c r="D620" s="2">
        <v>449</v>
      </c>
      <c r="E620" t="s">
        <v>7029</v>
      </c>
      <c r="F620" t="s">
        <v>7045</v>
      </c>
      <c r="G620" s="2">
        <f t="shared" si="18"/>
        <v>112</v>
      </c>
      <c r="H620" s="11">
        <f t="shared" si="19"/>
        <v>0.19964349376114082</v>
      </c>
      <c r="I620">
        <f>COUNTIF(E620,"online")</f>
        <v>0</v>
      </c>
    </row>
    <row r="621" spans="1:9" x14ac:dyDescent="0.2">
      <c r="A621" t="s">
        <v>6853</v>
      </c>
      <c r="B621" t="s">
        <v>6854</v>
      </c>
      <c r="C621" s="2">
        <v>196</v>
      </c>
      <c r="D621" s="2">
        <v>167</v>
      </c>
      <c r="E621" t="s">
        <v>7027</v>
      </c>
      <c r="F621" t="s">
        <v>7039</v>
      </c>
      <c r="G621" s="2">
        <f t="shared" si="18"/>
        <v>29</v>
      </c>
      <c r="H621" s="11">
        <f t="shared" si="19"/>
        <v>0.14795918367346939</v>
      </c>
      <c r="I621">
        <f>COUNTIF(E621,"online")</f>
        <v>0</v>
      </c>
    </row>
    <row r="622" spans="1:9" x14ac:dyDescent="0.2">
      <c r="A622" t="s">
        <v>4884</v>
      </c>
      <c r="B622" t="s">
        <v>4885</v>
      </c>
      <c r="C622" s="2">
        <v>299</v>
      </c>
      <c r="D622" s="2">
        <v>251</v>
      </c>
      <c r="E622" t="s">
        <v>7027</v>
      </c>
      <c r="F622" t="s">
        <v>7036</v>
      </c>
      <c r="G622" s="2">
        <f t="shared" si="18"/>
        <v>48</v>
      </c>
      <c r="H622" s="11">
        <f t="shared" si="19"/>
        <v>0.16053511705685619</v>
      </c>
      <c r="I622">
        <f>COUNTIF(E622,"online")</f>
        <v>0</v>
      </c>
    </row>
    <row r="623" spans="1:9" x14ac:dyDescent="0.2">
      <c r="A623" t="s">
        <v>2210</v>
      </c>
      <c r="B623" t="s">
        <v>1174</v>
      </c>
      <c r="C623" s="2">
        <v>345</v>
      </c>
      <c r="D623" s="2">
        <v>245</v>
      </c>
      <c r="E623" t="s">
        <v>7027</v>
      </c>
      <c r="F623" t="s">
        <v>7036</v>
      </c>
      <c r="G623" s="2">
        <f t="shared" si="18"/>
        <v>100</v>
      </c>
      <c r="H623" s="11">
        <f t="shared" si="19"/>
        <v>0.28985507246376813</v>
      </c>
      <c r="I623">
        <f>COUNTIF(E623,"online")</f>
        <v>0</v>
      </c>
    </row>
    <row r="624" spans="1:9" x14ac:dyDescent="0.2">
      <c r="A624" t="s">
        <v>5127</v>
      </c>
      <c r="B624" t="s">
        <v>5128</v>
      </c>
      <c r="C624" s="2">
        <v>1423</v>
      </c>
      <c r="D624" s="2">
        <v>1380</v>
      </c>
      <c r="E624" t="s">
        <v>7029</v>
      </c>
      <c r="F624" t="s">
        <v>7042</v>
      </c>
      <c r="G624" s="2">
        <f t="shared" si="18"/>
        <v>43</v>
      </c>
      <c r="H624" s="11">
        <f t="shared" si="19"/>
        <v>3.0217849613492623E-2</v>
      </c>
      <c r="I624">
        <f>COUNTIF(E624,"online")</f>
        <v>0</v>
      </c>
    </row>
    <row r="625" spans="1:9" x14ac:dyDescent="0.2">
      <c r="A625" t="s">
        <v>2452</v>
      </c>
      <c r="B625" t="s">
        <v>2453</v>
      </c>
      <c r="C625" s="2">
        <v>348</v>
      </c>
      <c r="D625" s="2">
        <v>181</v>
      </c>
      <c r="E625" t="s">
        <v>6989</v>
      </c>
      <c r="F625" t="s">
        <v>7041</v>
      </c>
      <c r="G625" s="2">
        <f t="shared" si="18"/>
        <v>167</v>
      </c>
      <c r="H625" s="11">
        <f t="shared" si="19"/>
        <v>0.47988505747126436</v>
      </c>
      <c r="I625">
        <f>COUNTIF(E625,"online")</f>
        <v>1</v>
      </c>
    </row>
    <row r="626" spans="1:9" x14ac:dyDescent="0.2">
      <c r="A626" t="s">
        <v>3922</v>
      </c>
      <c r="B626" t="s">
        <v>3923</v>
      </c>
      <c r="C626" s="2">
        <v>402</v>
      </c>
      <c r="D626" s="2">
        <v>121</v>
      </c>
      <c r="E626" t="s">
        <v>7027</v>
      </c>
      <c r="F626" t="s">
        <v>7038</v>
      </c>
      <c r="G626" s="2">
        <f t="shared" si="18"/>
        <v>281</v>
      </c>
      <c r="H626" s="11">
        <f t="shared" si="19"/>
        <v>0.69900497512437809</v>
      </c>
      <c r="I626">
        <f>COUNTIF(E626,"online")</f>
        <v>0</v>
      </c>
    </row>
    <row r="627" spans="1:9" x14ac:dyDescent="0.2">
      <c r="A627" t="s">
        <v>6562</v>
      </c>
      <c r="B627" t="s">
        <v>6563</v>
      </c>
      <c r="C627" s="2">
        <v>447</v>
      </c>
      <c r="D627" s="2">
        <v>389</v>
      </c>
      <c r="E627" t="s">
        <v>7027</v>
      </c>
      <c r="F627" t="s">
        <v>7043</v>
      </c>
      <c r="G627" s="2">
        <f t="shared" si="18"/>
        <v>58</v>
      </c>
      <c r="H627" s="11">
        <f t="shared" si="19"/>
        <v>0.12975391498881431</v>
      </c>
      <c r="I627">
        <f>COUNTIF(E627,"online")</f>
        <v>0</v>
      </c>
    </row>
    <row r="628" spans="1:9" x14ac:dyDescent="0.2">
      <c r="A628" t="s">
        <v>4258</v>
      </c>
      <c r="B628" t="s">
        <v>4259</v>
      </c>
      <c r="C628" s="2">
        <v>241</v>
      </c>
      <c r="D628" s="2">
        <v>157</v>
      </c>
      <c r="E628" t="s">
        <v>7027</v>
      </c>
      <c r="F628" t="s">
        <v>7037</v>
      </c>
      <c r="G628" s="2">
        <f t="shared" si="18"/>
        <v>84</v>
      </c>
      <c r="H628" s="11">
        <f t="shared" si="19"/>
        <v>0.34854771784232363</v>
      </c>
      <c r="I628">
        <f>COUNTIF(E628,"online")</f>
        <v>0</v>
      </c>
    </row>
    <row r="629" spans="1:9" x14ac:dyDescent="0.2">
      <c r="A629" t="s">
        <v>6516</v>
      </c>
      <c r="B629" t="s">
        <v>6517</v>
      </c>
      <c r="C629" s="2">
        <v>279</v>
      </c>
      <c r="D629" s="2">
        <v>218</v>
      </c>
      <c r="E629" t="s">
        <v>7027</v>
      </c>
      <c r="F629" t="s">
        <v>7037</v>
      </c>
      <c r="G629" s="2">
        <f t="shared" si="18"/>
        <v>61</v>
      </c>
      <c r="H629" s="11">
        <f t="shared" si="19"/>
        <v>0.21863799283154123</v>
      </c>
      <c r="I629">
        <f>COUNTIF(E629,"online")</f>
        <v>0</v>
      </c>
    </row>
    <row r="630" spans="1:9" x14ac:dyDescent="0.2">
      <c r="A630" t="s">
        <v>4307</v>
      </c>
      <c r="B630" t="s">
        <v>4308</v>
      </c>
      <c r="C630" s="2">
        <v>325</v>
      </c>
      <c r="D630" s="2">
        <v>267</v>
      </c>
      <c r="E630" t="s">
        <v>7029</v>
      </c>
      <c r="F630" t="s">
        <v>7043</v>
      </c>
      <c r="G630" s="2">
        <f t="shared" si="18"/>
        <v>58</v>
      </c>
      <c r="H630" s="11">
        <f t="shared" si="19"/>
        <v>0.17846153846153845</v>
      </c>
      <c r="I630">
        <f>COUNTIF(E630,"online")</f>
        <v>0</v>
      </c>
    </row>
    <row r="631" spans="1:9" x14ac:dyDescent="0.2">
      <c r="A631" t="s">
        <v>6366</v>
      </c>
      <c r="B631" t="s">
        <v>6367</v>
      </c>
      <c r="C631" s="2">
        <v>715</v>
      </c>
      <c r="D631" s="2">
        <v>536</v>
      </c>
      <c r="E631" t="s">
        <v>7029</v>
      </c>
      <c r="F631" t="s">
        <v>7042</v>
      </c>
      <c r="G631" s="2">
        <f t="shared" si="18"/>
        <v>179</v>
      </c>
      <c r="H631" s="11">
        <f t="shared" si="19"/>
        <v>0.25034965034965034</v>
      </c>
      <c r="I631">
        <f>COUNTIF(E631,"online")</f>
        <v>0</v>
      </c>
    </row>
    <row r="632" spans="1:9" x14ac:dyDescent="0.2">
      <c r="A632" t="s">
        <v>4343</v>
      </c>
      <c r="B632" t="s">
        <v>4344</v>
      </c>
      <c r="C632" s="2">
        <v>357</v>
      </c>
      <c r="D632" s="2">
        <v>296</v>
      </c>
      <c r="E632" t="s">
        <v>7027</v>
      </c>
      <c r="F632" t="s">
        <v>7043</v>
      </c>
      <c r="G632" s="2">
        <f t="shared" si="18"/>
        <v>61</v>
      </c>
      <c r="H632" s="11">
        <f t="shared" si="19"/>
        <v>0.17086834733893558</v>
      </c>
      <c r="I632">
        <f>COUNTIF(E632,"online")</f>
        <v>0</v>
      </c>
    </row>
    <row r="633" spans="1:9" x14ac:dyDescent="0.2">
      <c r="A633" t="s">
        <v>4343</v>
      </c>
      <c r="B633" t="s">
        <v>6642</v>
      </c>
      <c r="C633" s="2">
        <v>357</v>
      </c>
      <c r="D633" s="2">
        <v>289</v>
      </c>
      <c r="E633" t="s">
        <v>7027</v>
      </c>
      <c r="F633" t="s">
        <v>7036</v>
      </c>
      <c r="G633" s="2">
        <f t="shared" si="18"/>
        <v>68</v>
      </c>
      <c r="H633" s="11">
        <f t="shared" si="19"/>
        <v>0.19047619047619047</v>
      </c>
      <c r="I633">
        <f>COUNTIF(E633,"online")</f>
        <v>0</v>
      </c>
    </row>
    <row r="634" spans="1:9" x14ac:dyDescent="0.2">
      <c r="A634" t="s">
        <v>6754</v>
      </c>
      <c r="B634" t="s">
        <v>2556</v>
      </c>
      <c r="C634" s="2">
        <v>294</v>
      </c>
      <c r="D634" s="2">
        <v>235</v>
      </c>
      <c r="E634" t="s">
        <v>7027</v>
      </c>
      <c r="F634" t="s">
        <v>7039</v>
      </c>
      <c r="G634" s="2">
        <f t="shared" si="18"/>
        <v>59</v>
      </c>
      <c r="H634" s="11">
        <f t="shared" si="19"/>
        <v>0.20068027210884354</v>
      </c>
      <c r="I634">
        <f>COUNTIF(E634,"online")</f>
        <v>0</v>
      </c>
    </row>
    <row r="635" spans="1:9" x14ac:dyDescent="0.2">
      <c r="A635" t="s">
        <v>3924</v>
      </c>
      <c r="B635" t="s">
        <v>3559</v>
      </c>
      <c r="C635" s="2">
        <v>79</v>
      </c>
      <c r="D635" s="2">
        <v>56</v>
      </c>
      <c r="E635" t="s">
        <v>6989</v>
      </c>
      <c r="F635" t="s">
        <v>7039</v>
      </c>
      <c r="G635" s="2">
        <f t="shared" si="18"/>
        <v>23</v>
      </c>
      <c r="H635" s="11">
        <f t="shared" si="19"/>
        <v>0.29113924050632911</v>
      </c>
      <c r="I635">
        <f>COUNTIF(E635,"online")</f>
        <v>1</v>
      </c>
    </row>
    <row r="636" spans="1:9" x14ac:dyDescent="0.2">
      <c r="A636" t="s">
        <v>3558</v>
      </c>
      <c r="B636" t="s">
        <v>3559</v>
      </c>
      <c r="C636" s="2">
        <v>79</v>
      </c>
      <c r="D636" s="2">
        <v>46</v>
      </c>
      <c r="E636" t="s">
        <v>6989</v>
      </c>
      <c r="F636" t="s">
        <v>7039</v>
      </c>
      <c r="G636" s="2">
        <f t="shared" si="18"/>
        <v>33</v>
      </c>
      <c r="H636" s="11">
        <f t="shared" si="19"/>
        <v>0.41772151898734178</v>
      </c>
      <c r="I636">
        <f>COUNTIF(E636,"online")</f>
        <v>1</v>
      </c>
    </row>
    <row r="637" spans="1:9" x14ac:dyDescent="0.2">
      <c r="A637" t="s">
        <v>4051</v>
      </c>
      <c r="B637" t="s">
        <v>4052</v>
      </c>
      <c r="C637" s="2">
        <v>79</v>
      </c>
      <c r="D637" s="2">
        <v>47</v>
      </c>
      <c r="E637" t="s">
        <v>6989</v>
      </c>
      <c r="F637" t="s">
        <v>7039</v>
      </c>
      <c r="G637" s="2">
        <f t="shared" si="18"/>
        <v>32</v>
      </c>
      <c r="H637" s="11">
        <f t="shared" si="19"/>
        <v>0.4050632911392405</v>
      </c>
      <c r="I637">
        <f>COUNTIF(E637,"online")</f>
        <v>1</v>
      </c>
    </row>
    <row r="638" spans="1:9" x14ac:dyDescent="0.2">
      <c r="A638" t="s">
        <v>4291</v>
      </c>
      <c r="B638" t="s">
        <v>4292</v>
      </c>
      <c r="C638" s="2">
        <v>79</v>
      </c>
      <c r="D638" s="2">
        <v>44</v>
      </c>
      <c r="E638" t="s">
        <v>6989</v>
      </c>
      <c r="F638" t="s">
        <v>7039</v>
      </c>
      <c r="G638" s="2">
        <f t="shared" si="18"/>
        <v>35</v>
      </c>
      <c r="H638" s="11">
        <f t="shared" si="19"/>
        <v>0.44303797468354428</v>
      </c>
      <c r="I638">
        <f>COUNTIF(E638,"online")</f>
        <v>1</v>
      </c>
    </row>
    <row r="639" spans="1:9" x14ac:dyDescent="0.2">
      <c r="A639" t="s">
        <v>3905</v>
      </c>
      <c r="B639" t="s">
        <v>3606</v>
      </c>
      <c r="C639" s="2">
        <v>79</v>
      </c>
      <c r="D639" s="2">
        <v>45</v>
      </c>
      <c r="E639" t="s">
        <v>6989</v>
      </c>
      <c r="F639" t="s">
        <v>7039</v>
      </c>
      <c r="G639" s="2">
        <f t="shared" si="18"/>
        <v>34</v>
      </c>
      <c r="H639" s="11">
        <f t="shared" si="19"/>
        <v>0.43037974683544306</v>
      </c>
      <c r="I639">
        <f>COUNTIF(E639,"online")</f>
        <v>1</v>
      </c>
    </row>
    <row r="640" spans="1:9" x14ac:dyDescent="0.2">
      <c r="A640" t="s">
        <v>4006</v>
      </c>
      <c r="B640" t="s">
        <v>4007</v>
      </c>
      <c r="C640" s="2">
        <v>79</v>
      </c>
      <c r="D640" s="2">
        <v>62</v>
      </c>
      <c r="E640" t="s">
        <v>6989</v>
      </c>
      <c r="F640" t="s">
        <v>7039</v>
      </c>
      <c r="G640" s="2">
        <f t="shared" si="18"/>
        <v>17</v>
      </c>
      <c r="H640" s="11">
        <f t="shared" si="19"/>
        <v>0.21518987341772153</v>
      </c>
      <c r="I640">
        <f>COUNTIF(E640,"online")</f>
        <v>1</v>
      </c>
    </row>
    <row r="641" spans="1:9" x14ac:dyDescent="0.2">
      <c r="A641" t="s">
        <v>3605</v>
      </c>
      <c r="B641" t="s">
        <v>3606</v>
      </c>
      <c r="C641" s="2">
        <v>79</v>
      </c>
      <c r="D641" s="2">
        <v>48</v>
      </c>
      <c r="E641" t="s">
        <v>6989</v>
      </c>
      <c r="F641" t="s">
        <v>7039</v>
      </c>
      <c r="G641" s="2">
        <f t="shared" si="18"/>
        <v>31</v>
      </c>
      <c r="H641" s="11">
        <f t="shared" si="19"/>
        <v>0.39240506329113922</v>
      </c>
      <c r="I641">
        <f>COUNTIF(E641,"online")</f>
        <v>1</v>
      </c>
    </row>
    <row r="642" spans="1:9" x14ac:dyDescent="0.2">
      <c r="A642" t="s">
        <v>6624</v>
      </c>
      <c r="B642" t="s">
        <v>6625</v>
      </c>
      <c r="C642" s="2">
        <v>329</v>
      </c>
      <c r="D642" s="2">
        <v>270</v>
      </c>
      <c r="E642" t="s">
        <v>7027</v>
      </c>
      <c r="F642" t="s">
        <v>7036</v>
      </c>
      <c r="G642" s="2">
        <f t="shared" ref="G642:G705" si="20">C642-D642</f>
        <v>59</v>
      </c>
      <c r="H642" s="11">
        <f t="shared" ref="H642:H705" si="21">((C642-D642)/C642)</f>
        <v>0.17933130699088146</v>
      </c>
      <c r="I642">
        <f>COUNTIF(E642,"online")</f>
        <v>0</v>
      </c>
    </row>
    <row r="643" spans="1:9" x14ac:dyDescent="0.2">
      <c r="A643" t="s">
        <v>4104</v>
      </c>
      <c r="B643" t="s">
        <v>4105</v>
      </c>
      <c r="C643" s="2">
        <v>79</v>
      </c>
      <c r="D643" s="2">
        <v>53</v>
      </c>
      <c r="E643" t="s">
        <v>6989</v>
      </c>
      <c r="F643" t="s">
        <v>7039</v>
      </c>
      <c r="G643" s="2">
        <f t="shared" si="20"/>
        <v>26</v>
      </c>
      <c r="H643" s="11">
        <f t="shared" si="21"/>
        <v>0.32911392405063289</v>
      </c>
      <c r="I643">
        <f>COUNTIF(E643,"online")</f>
        <v>1</v>
      </c>
    </row>
    <row r="644" spans="1:9" x14ac:dyDescent="0.2">
      <c r="A644" t="s">
        <v>4117</v>
      </c>
      <c r="B644" t="s">
        <v>3559</v>
      </c>
      <c r="C644" s="2">
        <v>79</v>
      </c>
      <c r="D644" s="2">
        <v>58</v>
      </c>
      <c r="E644" t="s">
        <v>6989</v>
      </c>
      <c r="F644" t="s">
        <v>7039</v>
      </c>
      <c r="G644" s="2">
        <f t="shared" si="20"/>
        <v>21</v>
      </c>
      <c r="H644" s="11">
        <f t="shared" si="21"/>
        <v>0.26582278481012656</v>
      </c>
      <c r="I644">
        <f>COUNTIF(E644,"online")</f>
        <v>1</v>
      </c>
    </row>
    <row r="645" spans="1:9" x14ac:dyDescent="0.2">
      <c r="A645" t="s">
        <v>5309</v>
      </c>
      <c r="B645" t="s">
        <v>5310</v>
      </c>
      <c r="C645" s="2">
        <v>1781</v>
      </c>
      <c r="D645" s="2">
        <v>1549</v>
      </c>
      <c r="E645" t="s">
        <v>7029</v>
      </c>
      <c r="F645" t="s">
        <v>7042</v>
      </c>
      <c r="G645" s="2">
        <f t="shared" si="20"/>
        <v>232</v>
      </c>
      <c r="H645" s="11">
        <f t="shared" si="21"/>
        <v>0.13026389668725435</v>
      </c>
      <c r="I645">
        <f>COUNTIF(E645,"online")</f>
        <v>0</v>
      </c>
    </row>
    <row r="646" spans="1:9" x14ac:dyDescent="0.2">
      <c r="A646" t="s">
        <v>6223</v>
      </c>
      <c r="B646" t="s">
        <v>2216</v>
      </c>
      <c r="C646" s="2">
        <v>169</v>
      </c>
      <c r="D646" s="2">
        <v>91</v>
      </c>
      <c r="E646" t="s">
        <v>7029</v>
      </c>
      <c r="F646" t="s">
        <v>7036</v>
      </c>
      <c r="G646" s="2">
        <f t="shared" si="20"/>
        <v>78</v>
      </c>
      <c r="H646" s="11">
        <f t="shared" si="21"/>
        <v>0.46153846153846156</v>
      </c>
      <c r="I646">
        <f>COUNTIF(E646,"online")</f>
        <v>0</v>
      </c>
    </row>
    <row r="647" spans="1:9" x14ac:dyDescent="0.2">
      <c r="A647" t="s">
        <v>3396</v>
      </c>
      <c r="B647" t="s">
        <v>3397</v>
      </c>
      <c r="C647" s="2">
        <v>268</v>
      </c>
      <c r="D647" s="2">
        <v>126</v>
      </c>
      <c r="E647" t="s">
        <v>7027</v>
      </c>
      <c r="F647" t="s">
        <v>7040</v>
      </c>
      <c r="G647" s="2">
        <f t="shared" si="20"/>
        <v>142</v>
      </c>
      <c r="H647" s="11">
        <f t="shared" si="21"/>
        <v>0.52985074626865669</v>
      </c>
      <c r="I647">
        <f>COUNTIF(E647,"online")</f>
        <v>0</v>
      </c>
    </row>
    <row r="648" spans="1:9" x14ac:dyDescent="0.2">
      <c r="A648" t="s">
        <v>2242</v>
      </c>
      <c r="B648" t="s">
        <v>136</v>
      </c>
      <c r="C648" s="2">
        <v>660</v>
      </c>
      <c r="D648" s="2">
        <v>343</v>
      </c>
      <c r="E648" t="s">
        <v>7029</v>
      </c>
      <c r="F648" t="s">
        <v>7038</v>
      </c>
      <c r="G648" s="2">
        <f t="shared" si="20"/>
        <v>317</v>
      </c>
      <c r="H648" s="11">
        <f t="shared" si="21"/>
        <v>0.48030303030303029</v>
      </c>
      <c r="I648">
        <f>COUNTIF(E648,"online")</f>
        <v>0</v>
      </c>
    </row>
    <row r="649" spans="1:9" x14ac:dyDescent="0.2">
      <c r="A649" t="s">
        <v>5603</v>
      </c>
      <c r="B649" t="s">
        <v>5604</v>
      </c>
      <c r="C649" s="2">
        <v>289</v>
      </c>
      <c r="D649" s="2">
        <v>153</v>
      </c>
      <c r="E649" t="s">
        <v>7027</v>
      </c>
      <c r="F649" t="s">
        <v>7037</v>
      </c>
      <c r="G649" s="2">
        <f t="shared" si="20"/>
        <v>136</v>
      </c>
      <c r="H649" s="11">
        <f t="shared" si="21"/>
        <v>0.47058823529411764</v>
      </c>
      <c r="I649">
        <f>COUNTIF(E649,"online")</f>
        <v>0</v>
      </c>
    </row>
    <row r="650" spans="1:9" x14ac:dyDescent="0.2">
      <c r="A650" t="s">
        <v>5621</v>
      </c>
      <c r="B650" t="s">
        <v>5622</v>
      </c>
      <c r="C650" s="2">
        <v>886</v>
      </c>
      <c r="D650" s="2">
        <v>824</v>
      </c>
      <c r="E650" t="s">
        <v>7029</v>
      </c>
      <c r="F650" t="s">
        <v>7042</v>
      </c>
      <c r="G650" s="2">
        <f t="shared" si="20"/>
        <v>62</v>
      </c>
      <c r="H650" s="11">
        <f t="shared" si="21"/>
        <v>6.9977426636568849E-2</v>
      </c>
      <c r="I650">
        <f>COUNTIF(E650,"online")</f>
        <v>0</v>
      </c>
    </row>
    <row r="651" spans="1:9" x14ac:dyDescent="0.2">
      <c r="A651" t="s">
        <v>5621</v>
      </c>
      <c r="B651" t="s">
        <v>6396</v>
      </c>
      <c r="C651" s="2">
        <v>1290</v>
      </c>
      <c r="D651" s="2">
        <v>903</v>
      </c>
      <c r="E651" t="s">
        <v>7029</v>
      </c>
      <c r="F651" t="s">
        <v>7042</v>
      </c>
      <c r="G651" s="2">
        <f t="shared" si="20"/>
        <v>387</v>
      </c>
      <c r="H651" s="11">
        <f t="shared" si="21"/>
        <v>0.3</v>
      </c>
      <c r="I651">
        <f>COUNTIF(E651,"online")</f>
        <v>0</v>
      </c>
    </row>
    <row r="652" spans="1:9" x14ac:dyDescent="0.2">
      <c r="A652" t="s">
        <v>6611</v>
      </c>
      <c r="B652" t="s">
        <v>2216</v>
      </c>
      <c r="C652" s="2">
        <v>389</v>
      </c>
      <c r="D652" s="2">
        <v>276</v>
      </c>
      <c r="E652" t="s">
        <v>7029</v>
      </c>
      <c r="F652" t="s">
        <v>7041</v>
      </c>
      <c r="G652" s="2">
        <f t="shared" si="20"/>
        <v>113</v>
      </c>
      <c r="H652" s="11">
        <f t="shared" si="21"/>
        <v>0.29048843187660667</v>
      </c>
      <c r="I652">
        <f>COUNTIF(E652,"online")</f>
        <v>0</v>
      </c>
    </row>
    <row r="653" spans="1:9" x14ac:dyDescent="0.2">
      <c r="A653" t="s">
        <v>3962</v>
      </c>
      <c r="B653" t="s">
        <v>3963</v>
      </c>
      <c r="C653" s="2">
        <v>268</v>
      </c>
      <c r="D653" s="2">
        <v>209</v>
      </c>
      <c r="E653" t="s">
        <v>7029</v>
      </c>
      <c r="F653" t="s">
        <v>7045</v>
      </c>
      <c r="G653" s="2">
        <f t="shared" si="20"/>
        <v>59</v>
      </c>
      <c r="H653" s="11">
        <f t="shared" si="21"/>
        <v>0.22014925373134328</v>
      </c>
      <c r="I653">
        <f>COUNTIF(E653,"online")</f>
        <v>0</v>
      </c>
    </row>
    <row r="654" spans="1:9" x14ac:dyDescent="0.2">
      <c r="A654" t="s">
        <v>5923</v>
      </c>
      <c r="B654" t="s">
        <v>5924</v>
      </c>
      <c r="C654" s="2">
        <v>768</v>
      </c>
      <c r="D654" s="2">
        <v>607</v>
      </c>
      <c r="E654" t="s">
        <v>7029</v>
      </c>
      <c r="F654" t="s">
        <v>7045</v>
      </c>
      <c r="G654" s="2">
        <f t="shared" si="20"/>
        <v>161</v>
      </c>
      <c r="H654" s="11">
        <f t="shared" si="21"/>
        <v>0.20963541666666666</v>
      </c>
      <c r="I654">
        <f>COUNTIF(E654,"online")</f>
        <v>0</v>
      </c>
    </row>
    <row r="655" spans="1:9" x14ac:dyDescent="0.2">
      <c r="A655" t="s">
        <v>3752</v>
      </c>
      <c r="B655" t="s">
        <v>2588</v>
      </c>
      <c r="C655" s="2">
        <v>363</v>
      </c>
      <c r="D655" s="2">
        <v>283</v>
      </c>
      <c r="E655" t="s">
        <v>7027</v>
      </c>
      <c r="F655" t="s">
        <v>7045</v>
      </c>
      <c r="G655" s="2">
        <f t="shared" si="20"/>
        <v>80</v>
      </c>
      <c r="H655" s="11">
        <f t="shared" si="21"/>
        <v>0.22038567493112948</v>
      </c>
      <c r="I655">
        <f>COUNTIF(E655,"online")</f>
        <v>0</v>
      </c>
    </row>
    <row r="656" spans="1:9" x14ac:dyDescent="0.2">
      <c r="A656" t="s">
        <v>2821</v>
      </c>
      <c r="B656" t="s">
        <v>2822</v>
      </c>
      <c r="C656" s="2">
        <v>89</v>
      </c>
      <c r="D656" s="2">
        <v>52</v>
      </c>
      <c r="E656" t="s">
        <v>7027</v>
      </c>
      <c r="F656" t="s">
        <v>7040</v>
      </c>
      <c r="G656" s="2">
        <f t="shared" si="20"/>
        <v>37</v>
      </c>
      <c r="H656" s="11">
        <f t="shared" si="21"/>
        <v>0.4157303370786517</v>
      </c>
      <c r="I656">
        <f>COUNTIF(E656,"online")</f>
        <v>0</v>
      </c>
    </row>
    <row r="657" spans="1:9" x14ac:dyDescent="0.2">
      <c r="A657" t="s">
        <v>6384</v>
      </c>
      <c r="B657" t="s">
        <v>6385</v>
      </c>
      <c r="C657" s="2">
        <v>599</v>
      </c>
      <c r="D657" s="2">
        <v>455</v>
      </c>
      <c r="E657" t="s">
        <v>7029</v>
      </c>
      <c r="F657" t="s">
        <v>7044</v>
      </c>
      <c r="G657" s="2">
        <f t="shared" si="20"/>
        <v>144</v>
      </c>
      <c r="H657" s="11">
        <f t="shared" si="21"/>
        <v>0.24040066777963273</v>
      </c>
      <c r="I657">
        <f>COUNTIF(E657,"online")</f>
        <v>0</v>
      </c>
    </row>
    <row r="658" spans="1:9" x14ac:dyDescent="0.2">
      <c r="A658" t="s">
        <v>6545</v>
      </c>
      <c r="B658" t="s">
        <v>2216</v>
      </c>
      <c r="C658" s="2">
        <v>449</v>
      </c>
      <c r="D658" s="2">
        <v>341</v>
      </c>
      <c r="E658" t="s">
        <v>7027</v>
      </c>
      <c r="F658" t="s">
        <v>7044</v>
      </c>
      <c r="G658" s="2">
        <f t="shared" si="20"/>
        <v>108</v>
      </c>
      <c r="H658" s="11">
        <f t="shared" si="21"/>
        <v>0.24053452115812918</v>
      </c>
      <c r="I658">
        <f>COUNTIF(E658,"online")</f>
        <v>0</v>
      </c>
    </row>
    <row r="659" spans="1:9" x14ac:dyDescent="0.2">
      <c r="A659" t="s">
        <v>4053</v>
      </c>
      <c r="B659" t="s">
        <v>4054</v>
      </c>
      <c r="C659" s="2">
        <v>492</v>
      </c>
      <c r="D659" s="2">
        <v>384</v>
      </c>
      <c r="E659" t="s">
        <v>7027</v>
      </c>
      <c r="F659" t="s">
        <v>7045</v>
      </c>
      <c r="G659" s="2">
        <f t="shared" si="20"/>
        <v>108</v>
      </c>
      <c r="H659" s="11">
        <f t="shared" si="21"/>
        <v>0.21951219512195122</v>
      </c>
      <c r="I659">
        <f>COUNTIF(E659,"online")</f>
        <v>0</v>
      </c>
    </row>
    <row r="660" spans="1:9" x14ac:dyDescent="0.2">
      <c r="A660" t="s">
        <v>4589</v>
      </c>
      <c r="B660" t="s">
        <v>4590</v>
      </c>
      <c r="C660" s="2">
        <v>349</v>
      </c>
      <c r="D660" s="2">
        <v>276</v>
      </c>
      <c r="E660" t="s">
        <v>7027</v>
      </c>
      <c r="F660" t="s">
        <v>7041</v>
      </c>
      <c r="G660" s="2">
        <f t="shared" si="20"/>
        <v>73</v>
      </c>
      <c r="H660" s="11">
        <f t="shared" si="21"/>
        <v>0.20916905444126074</v>
      </c>
      <c r="I660">
        <f>COUNTIF(E660,"online")</f>
        <v>0</v>
      </c>
    </row>
    <row r="661" spans="1:9" x14ac:dyDescent="0.2">
      <c r="A661" t="s">
        <v>6568</v>
      </c>
      <c r="B661" t="s">
        <v>6569</v>
      </c>
      <c r="C661" s="2">
        <v>294</v>
      </c>
      <c r="D661" s="2">
        <v>229</v>
      </c>
      <c r="E661" t="s">
        <v>7027</v>
      </c>
      <c r="F661" t="s">
        <v>7037</v>
      </c>
      <c r="G661" s="2">
        <f t="shared" si="20"/>
        <v>65</v>
      </c>
      <c r="H661" s="11">
        <f t="shared" si="21"/>
        <v>0.22108843537414966</v>
      </c>
      <c r="I661">
        <f>COUNTIF(E661,"online")</f>
        <v>0</v>
      </c>
    </row>
    <row r="662" spans="1:9" x14ac:dyDescent="0.2">
      <c r="A662" t="s">
        <v>4854</v>
      </c>
      <c r="B662" t="s">
        <v>3634</v>
      </c>
      <c r="C662" s="2">
        <v>99</v>
      </c>
      <c r="D662" s="2">
        <v>63</v>
      </c>
      <c r="E662" t="s">
        <v>7027</v>
      </c>
      <c r="F662" t="s">
        <v>7037</v>
      </c>
      <c r="G662" s="2">
        <f t="shared" si="20"/>
        <v>36</v>
      </c>
      <c r="H662" s="11">
        <f t="shared" si="21"/>
        <v>0.36363636363636365</v>
      </c>
      <c r="I662">
        <f>COUNTIF(E662,"online")</f>
        <v>0</v>
      </c>
    </row>
    <row r="663" spans="1:9" x14ac:dyDescent="0.2">
      <c r="A663" t="s">
        <v>4432</v>
      </c>
      <c r="B663" t="s">
        <v>2216</v>
      </c>
      <c r="C663" s="2">
        <v>169</v>
      </c>
      <c r="D663" s="2">
        <v>128</v>
      </c>
      <c r="E663" t="s">
        <v>7027</v>
      </c>
      <c r="F663" t="s">
        <v>7041</v>
      </c>
      <c r="G663" s="2">
        <f t="shared" si="20"/>
        <v>41</v>
      </c>
      <c r="H663" s="11">
        <f t="shared" si="21"/>
        <v>0.24260355029585798</v>
      </c>
      <c r="I663">
        <f>COUNTIF(E663,"online")</f>
        <v>0</v>
      </c>
    </row>
    <row r="664" spans="1:9" x14ac:dyDescent="0.2">
      <c r="A664" t="s">
        <v>2063</v>
      </c>
      <c r="B664" t="s">
        <v>2064</v>
      </c>
      <c r="C664" s="2">
        <v>289</v>
      </c>
      <c r="D664" s="2">
        <v>208</v>
      </c>
      <c r="E664" t="s">
        <v>6989</v>
      </c>
      <c r="F664" t="s">
        <v>7037</v>
      </c>
      <c r="G664" s="2">
        <f t="shared" si="20"/>
        <v>81</v>
      </c>
      <c r="H664" s="11">
        <f t="shared" si="21"/>
        <v>0.28027681660899656</v>
      </c>
      <c r="I664">
        <f>COUNTIF(E664,"online")</f>
        <v>1</v>
      </c>
    </row>
    <row r="665" spans="1:9" x14ac:dyDescent="0.2">
      <c r="A665" t="s">
        <v>2063</v>
      </c>
      <c r="B665" t="s">
        <v>2064</v>
      </c>
      <c r="C665" s="2">
        <v>319</v>
      </c>
      <c r="D665" s="2">
        <v>204</v>
      </c>
      <c r="E665" t="s">
        <v>7029</v>
      </c>
      <c r="F665" t="s">
        <v>7037</v>
      </c>
      <c r="G665" s="2">
        <f t="shared" si="20"/>
        <v>115</v>
      </c>
      <c r="H665" s="11">
        <f t="shared" si="21"/>
        <v>0.36050156739811912</v>
      </c>
      <c r="I665">
        <f>COUNTIF(E665,"online")</f>
        <v>0</v>
      </c>
    </row>
    <row r="666" spans="1:9" x14ac:dyDescent="0.2">
      <c r="A666" t="s">
        <v>866</v>
      </c>
      <c r="B666" t="s">
        <v>867</v>
      </c>
      <c r="C666" s="2">
        <v>319</v>
      </c>
      <c r="D666" s="2">
        <v>220</v>
      </c>
      <c r="E666" t="s">
        <v>7029</v>
      </c>
      <c r="F666" t="s">
        <v>7037</v>
      </c>
      <c r="G666" s="2">
        <f t="shared" si="20"/>
        <v>99</v>
      </c>
      <c r="H666" s="11">
        <f t="shared" si="21"/>
        <v>0.31034482758620691</v>
      </c>
      <c r="I666">
        <f>COUNTIF(E666,"online")</f>
        <v>0</v>
      </c>
    </row>
    <row r="667" spans="1:9" x14ac:dyDescent="0.2">
      <c r="A667" t="s">
        <v>892</v>
      </c>
      <c r="B667" t="s">
        <v>495</v>
      </c>
      <c r="C667" s="2">
        <v>289</v>
      </c>
      <c r="D667" s="2">
        <v>145</v>
      </c>
      <c r="E667" t="s">
        <v>6989</v>
      </c>
      <c r="F667" t="s">
        <v>7038</v>
      </c>
      <c r="G667" s="2">
        <f t="shared" si="20"/>
        <v>144</v>
      </c>
      <c r="H667" s="11">
        <f t="shared" si="21"/>
        <v>0.4982698961937716</v>
      </c>
      <c r="I667">
        <f>COUNTIF(E667,"online")</f>
        <v>1</v>
      </c>
    </row>
    <row r="668" spans="1:9" x14ac:dyDescent="0.2">
      <c r="A668" t="s">
        <v>892</v>
      </c>
      <c r="B668" t="s">
        <v>495</v>
      </c>
      <c r="C668" s="2">
        <v>319</v>
      </c>
      <c r="D668" s="2">
        <v>169</v>
      </c>
      <c r="E668" t="s">
        <v>7029</v>
      </c>
      <c r="F668" t="s">
        <v>7038</v>
      </c>
      <c r="G668" s="2">
        <f t="shared" si="20"/>
        <v>150</v>
      </c>
      <c r="H668" s="11">
        <f t="shared" si="21"/>
        <v>0.47021943573667713</v>
      </c>
      <c r="I668">
        <f>COUNTIF(E668,"online")</f>
        <v>0</v>
      </c>
    </row>
    <row r="669" spans="1:9" x14ac:dyDescent="0.2">
      <c r="A669" t="s">
        <v>2119</v>
      </c>
      <c r="B669" t="s">
        <v>2120</v>
      </c>
      <c r="C669" s="2">
        <v>443</v>
      </c>
      <c r="D669" s="2">
        <v>403</v>
      </c>
      <c r="E669" t="s">
        <v>7027</v>
      </c>
      <c r="F669" t="s">
        <v>7043</v>
      </c>
      <c r="G669" s="2">
        <f t="shared" si="20"/>
        <v>40</v>
      </c>
      <c r="H669" s="11">
        <f t="shared" si="21"/>
        <v>9.0293453724604969E-2</v>
      </c>
      <c r="I669">
        <f>COUNTIF(E669,"online")</f>
        <v>0</v>
      </c>
    </row>
    <row r="670" spans="1:9" x14ac:dyDescent="0.2">
      <c r="A670" t="s">
        <v>3670</v>
      </c>
      <c r="B670" t="s">
        <v>1786</v>
      </c>
      <c r="C670" s="2">
        <v>241</v>
      </c>
      <c r="D670" s="2">
        <v>154</v>
      </c>
      <c r="E670" t="s">
        <v>7029</v>
      </c>
      <c r="F670" t="s">
        <v>7041</v>
      </c>
      <c r="G670" s="2">
        <f t="shared" si="20"/>
        <v>87</v>
      </c>
      <c r="H670" s="11">
        <f t="shared" si="21"/>
        <v>0.36099585062240663</v>
      </c>
      <c r="I670">
        <f>COUNTIF(E670,"online")</f>
        <v>0</v>
      </c>
    </row>
    <row r="671" spans="1:9" x14ac:dyDescent="0.2">
      <c r="A671" t="s">
        <v>5363</v>
      </c>
      <c r="B671" t="s">
        <v>5364</v>
      </c>
      <c r="C671" s="2">
        <v>446</v>
      </c>
      <c r="D671" s="2">
        <v>361</v>
      </c>
      <c r="E671" t="s">
        <v>7029</v>
      </c>
      <c r="F671" t="s">
        <v>7037</v>
      </c>
      <c r="G671" s="2">
        <f t="shared" si="20"/>
        <v>85</v>
      </c>
      <c r="H671" s="11">
        <f t="shared" si="21"/>
        <v>0.1905829596412556</v>
      </c>
      <c r="I671">
        <f>COUNTIF(E671,"online")</f>
        <v>0</v>
      </c>
    </row>
    <row r="672" spans="1:9" x14ac:dyDescent="0.2">
      <c r="A672" t="s">
        <v>1795</v>
      </c>
      <c r="B672" t="s">
        <v>1796</v>
      </c>
      <c r="C672" s="2">
        <v>279</v>
      </c>
      <c r="D672" s="2">
        <v>167</v>
      </c>
      <c r="E672" t="s">
        <v>7029</v>
      </c>
      <c r="F672" t="s">
        <v>7044</v>
      </c>
      <c r="G672" s="2">
        <f t="shared" si="20"/>
        <v>112</v>
      </c>
      <c r="H672" s="11">
        <f t="shared" si="21"/>
        <v>0.40143369175627241</v>
      </c>
      <c r="I672">
        <f>COUNTIF(E672,"online")</f>
        <v>0</v>
      </c>
    </row>
    <row r="673" spans="1:9" x14ac:dyDescent="0.2">
      <c r="A673" t="s">
        <v>5575</v>
      </c>
      <c r="B673" t="s">
        <v>5576</v>
      </c>
      <c r="C673" s="2">
        <v>268</v>
      </c>
      <c r="D673" s="2">
        <v>204</v>
      </c>
      <c r="E673" t="s">
        <v>7027</v>
      </c>
      <c r="F673" t="s">
        <v>7037</v>
      </c>
      <c r="G673" s="2">
        <f t="shared" si="20"/>
        <v>64</v>
      </c>
      <c r="H673" s="11">
        <f t="shared" si="21"/>
        <v>0.23880597014925373</v>
      </c>
      <c r="I673">
        <f>COUNTIF(E673,"online")</f>
        <v>0</v>
      </c>
    </row>
    <row r="674" spans="1:9" x14ac:dyDescent="0.2">
      <c r="A674" t="s">
        <v>2313</v>
      </c>
      <c r="B674" t="s">
        <v>2314</v>
      </c>
      <c r="C674" s="2">
        <v>294</v>
      </c>
      <c r="D674" s="2">
        <v>132</v>
      </c>
      <c r="E674" t="s">
        <v>7027</v>
      </c>
      <c r="F674" t="s">
        <v>7040</v>
      </c>
      <c r="G674" s="2">
        <f t="shared" si="20"/>
        <v>162</v>
      </c>
      <c r="H674" s="11">
        <f t="shared" si="21"/>
        <v>0.55102040816326525</v>
      </c>
      <c r="I674">
        <f>COUNTIF(E674,"online")</f>
        <v>0</v>
      </c>
    </row>
    <row r="675" spans="1:9" x14ac:dyDescent="0.2">
      <c r="A675" t="s">
        <v>5964</v>
      </c>
      <c r="B675" t="s">
        <v>5965</v>
      </c>
      <c r="C675" s="2">
        <v>349</v>
      </c>
      <c r="D675" s="2">
        <v>311</v>
      </c>
      <c r="E675" t="s">
        <v>7027</v>
      </c>
      <c r="F675" t="s">
        <v>7043</v>
      </c>
      <c r="G675" s="2">
        <f t="shared" si="20"/>
        <v>38</v>
      </c>
      <c r="H675" s="11">
        <f t="shared" si="21"/>
        <v>0.10888252148997135</v>
      </c>
      <c r="I675">
        <f>COUNTIF(E675,"online")</f>
        <v>0</v>
      </c>
    </row>
    <row r="676" spans="1:9" x14ac:dyDescent="0.2">
      <c r="A676" t="s">
        <v>5798</v>
      </c>
      <c r="B676" t="s">
        <v>4062</v>
      </c>
      <c r="C676" s="2">
        <v>241</v>
      </c>
      <c r="D676" s="2">
        <v>104</v>
      </c>
      <c r="E676" t="s">
        <v>7027</v>
      </c>
      <c r="F676" t="s">
        <v>7040</v>
      </c>
      <c r="G676" s="2">
        <f t="shared" si="20"/>
        <v>137</v>
      </c>
      <c r="H676" s="11">
        <f t="shared" si="21"/>
        <v>0.56846473029045641</v>
      </c>
      <c r="I676">
        <f>COUNTIF(E676,"online")</f>
        <v>0</v>
      </c>
    </row>
    <row r="677" spans="1:9" x14ac:dyDescent="0.2">
      <c r="A677" t="s">
        <v>6226</v>
      </c>
      <c r="B677" t="s">
        <v>2216</v>
      </c>
      <c r="C677" s="2">
        <v>429</v>
      </c>
      <c r="D677" s="2">
        <v>116</v>
      </c>
      <c r="E677" t="s">
        <v>7029</v>
      </c>
      <c r="F677" t="s">
        <v>7040</v>
      </c>
      <c r="G677" s="2">
        <f t="shared" si="20"/>
        <v>313</v>
      </c>
      <c r="H677" s="11">
        <f t="shared" si="21"/>
        <v>0.72960372960372966</v>
      </c>
      <c r="I677">
        <f>COUNTIF(E677,"online")</f>
        <v>0</v>
      </c>
    </row>
    <row r="678" spans="1:9" x14ac:dyDescent="0.2">
      <c r="A678" t="s">
        <v>3415</v>
      </c>
      <c r="B678" t="s">
        <v>2122</v>
      </c>
      <c r="C678" s="2">
        <v>325</v>
      </c>
      <c r="D678" s="2">
        <v>260</v>
      </c>
      <c r="E678" t="s">
        <v>7027</v>
      </c>
      <c r="F678" t="s">
        <v>7037</v>
      </c>
      <c r="G678" s="2">
        <f t="shared" si="20"/>
        <v>65</v>
      </c>
      <c r="H678" s="11">
        <f t="shared" si="21"/>
        <v>0.2</v>
      </c>
      <c r="I678">
        <f>COUNTIF(E678,"online")</f>
        <v>0</v>
      </c>
    </row>
    <row r="679" spans="1:9" x14ac:dyDescent="0.2">
      <c r="A679" t="s">
        <v>5304</v>
      </c>
      <c r="B679" t="s">
        <v>5305</v>
      </c>
      <c r="C679" s="2">
        <v>269</v>
      </c>
      <c r="D679" s="2">
        <v>145</v>
      </c>
      <c r="E679" t="s">
        <v>7027</v>
      </c>
      <c r="F679" t="s">
        <v>7037</v>
      </c>
      <c r="G679" s="2">
        <f t="shared" si="20"/>
        <v>124</v>
      </c>
      <c r="H679" s="11">
        <f t="shared" si="21"/>
        <v>0.46096654275092935</v>
      </c>
      <c r="I679">
        <f>COUNTIF(E679,"online")</f>
        <v>0</v>
      </c>
    </row>
    <row r="680" spans="1:9" x14ac:dyDescent="0.2">
      <c r="A680" t="s">
        <v>1815</v>
      </c>
      <c r="B680" t="s">
        <v>1816</v>
      </c>
      <c r="C680" s="2">
        <v>239</v>
      </c>
      <c r="D680" s="2">
        <v>177</v>
      </c>
      <c r="E680" t="s">
        <v>7027</v>
      </c>
      <c r="F680" t="s">
        <v>7041</v>
      </c>
      <c r="G680" s="2">
        <f t="shared" si="20"/>
        <v>62</v>
      </c>
      <c r="H680" s="11">
        <f t="shared" si="21"/>
        <v>0.2594142259414226</v>
      </c>
      <c r="I680">
        <f>COUNTIF(E680,"online")</f>
        <v>0</v>
      </c>
    </row>
    <row r="681" spans="1:9" x14ac:dyDescent="0.2">
      <c r="A681" t="s">
        <v>6549</v>
      </c>
      <c r="B681" t="s">
        <v>2114</v>
      </c>
      <c r="C681" s="2">
        <v>259</v>
      </c>
      <c r="D681" s="2">
        <v>238</v>
      </c>
      <c r="E681" t="s">
        <v>7027</v>
      </c>
      <c r="F681" t="s">
        <v>7037</v>
      </c>
      <c r="G681" s="2">
        <f t="shared" si="20"/>
        <v>21</v>
      </c>
      <c r="H681" s="11">
        <f t="shared" si="21"/>
        <v>8.1081081081081086E-2</v>
      </c>
      <c r="I681">
        <f>COUNTIF(E681,"online")</f>
        <v>0</v>
      </c>
    </row>
    <row r="682" spans="1:9" x14ac:dyDescent="0.2">
      <c r="A682" t="s">
        <v>2901</v>
      </c>
      <c r="B682" t="s">
        <v>2902</v>
      </c>
      <c r="C682" s="2">
        <v>312</v>
      </c>
      <c r="D682" s="2">
        <v>212</v>
      </c>
      <c r="E682" t="s">
        <v>7027</v>
      </c>
      <c r="F682" t="s">
        <v>7039</v>
      </c>
      <c r="G682" s="2">
        <f t="shared" si="20"/>
        <v>100</v>
      </c>
      <c r="H682" s="11">
        <f t="shared" si="21"/>
        <v>0.32051282051282054</v>
      </c>
      <c r="I682">
        <f>COUNTIF(E682,"online")</f>
        <v>0</v>
      </c>
    </row>
    <row r="683" spans="1:9" x14ac:dyDescent="0.2">
      <c r="A683" t="s">
        <v>546</v>
      </c>
      <c r="B683" t="s">
        <v>547</v>
      </c>
      <c r="C683" s="2">
        <v>299</v>
      </c>
      <c r="D683" s="2">
        <v>254</v>
      </c>
      <c r="E683" t="s">
        <v>7029</v>
      </c>
      <c r="F683" t="s">
        <v>7036</v>
      </c>
      <c r="G683" s="2">
        <f t="shared" si="20"/>
        <v>45</v>
      </c>
      <c r="H683" s="11">
        <f t="shared" si="21"/>
        <v>0.15050167224080269</v>
      </c>
      <c r="I683">
        <f>COUNTIF(E683,"online")</f>
        <v>0</v>
      </c>
    </row>
    <row r="684" spans="1:9" x14ac:dyDescent="0.2">
      <c r="A684" t="s">
        <v>3942</v>
      </c>
      <c r="B684" t="s">
        <v>2909</v>
      </c>
      <c r="C684" s="2">
        <v>45</v>
      </c>
      <c r="D684" s="2">
        <v>36</v>
      </c>
      <c r="E684" t="s">
        <v>6989</v>
      </c>
      <c r="F684" t="s">
        <v>7036</v>
      </c>
      <c r="G684" s="2">
        <f t="shared" si="20"/>
        <v>9</v>
      </c>
      <c r="H684" s="11">
        <f t="shared" si="21"/>
        <v>0.2</v>
      </c>
      <c r="I684">
        <f>COUNTIF(E684,"online")</f>
        <v>1</v>
      </c>
    </row>
    <row r="685" spans="1:9" x14ac:dyDescent="0.2">
      <c r="A685" t="s">
        <v>89</v>
      </c>
      <c r="B685" t="s">
        <v>59</v>
      </c>
      <c r="C685" s="2">
        <v>289</v>
      </c>
      <c r="D685" s="2">
        <v>147</v>
      </c>
      <c r="E685" t="s">
        <v>6989</v>
      </c>
      <c r="F685" t="s">
        <v>7036</v>
      </c>
      <c r="G685" s="2">
        <f t="shared" si="20"/>
        <v>142</v>
      </c>
      <c r="H685" s="11">
        <f t="shared" si="21"/>
        <v>0.49134948096885811</v>
      </c>
      <c r="I685">
        <f>COUNTIF(E685,"online")</f>
        <v>1</v>
      </c>
    </row>
    <row r="686" spans="1:9" x14ac:dyDescent="0.2">
      <c r="A686" t="s">
        <v>89</v>
      </c>
      <c r="B686" t="s">
        <v>59</v>
      </c>
      <c r="C686" s="2">
        <v>319</v>
      </c>
      <c r="D686" s="2">
        <v>239</v>
      </c>
      <c r="E686" t="s">
        <v>7029</v>
      </c>
      <c r="F686" t="s">
        <v>7036</v>
      </c>
      <c r="G686" s="2">
        <f t="shared" si="20"/>
        <v>80</v>
      </c>
      <c r="H686" s="11">
        <f t="shared" si="21"/>
        <v>0.2507836990595611</v>
      </c>
      <c r="I686">
        <f>COUNTIF(E686,"online")</f>
        <v>0</v>
      </c>
    </row>
    <row r="687" spans="1:9" x14ac:dyDescent="0.2">
      <c r="A687" t="s">
        <v>544</v>
      </c>
      <c r="B687" t="s">
        <v>545</v>
      </c>
      <c r="C687" s="2">
        <v>319</v>
      </c>
      <c r="D687" s="2">
        <v>188</v>
      </c>
      <c r="E687" t="s">
        <v>7029</v>
      </c>
      <c r="F687" t="s">
        <v>7036</v>
      </c>
      <c r="G687" s="2">
        <f t="shared" si="20"/>
        <v>131</v>
      </c>
      <c r="H687" s="11">
        <f t="shared" si="21"/>
        <v>0.41065830721003133</v>
      </c>
      <c r="I687">
        <f>COUNTIF(E687,"online")</f>
        <v>0</v>
      </c>
    </row>
    <row r="688" spans="1:9" x14ac:dyDescent="0.2">
      <c r="A688" t="s">
        <v>1344</v>
      </c>
      <c r="B688" t="s">
        <v>1345</v>
      </c>
      <c r="C688" s="2">
        <v>319</v>
      </c>
      <c r="D688" s="2">
        <v>233</v>
      </c>
      <c r="E688" t="s">
        <v>7027</v>
      </c>
      <c r="F688" t="s">
        <v>7036</v>
      </c>
      <c r="G688" s="2">
        <f t="shared" si="20"/>
        <v>86</v>
      </c>
      <c r="H688" s="11">
        <f t="shared" si="21"/>
        <v>0.26959247648902823</v>
      </c>
      <c r="I688">
        <f>COUNTIF(E688,"online")</f>
        <v>0</v>
      </c>
    </row>
    <row r="689" spans="1:9" x14ac:dyDescent="0.2">
      <c r="A689" t="s">
        <v>5860</v>
      </c>
      <c r="B689" t="s">
        <v>5861</v>
      </c>
      <c r="C689" s="2">
        <v>129</v>
      </c>
      <c r="D689" s="2">
        <v>112</v>
      </c>
      <c r="E689" t="s">
        <v>7029</v>
      </c>
      <c r="F689" t="s">
        <v>7045</v>
      </c>
      <c r="G689" s="2">
        <f t="shared" si="20"/>
        <v>17</v>
      </c>
      <c r="H689" s="11">
        <f t="shared" si="21"/>
        <v>0.13178294573643412</v>
      </c>
      <c r="I689">
        <f>COUNTIF(E689,"online")</f>
        <v>0</v>
      </c>
    </row>
    <row r="690" spans="1:9" x14ac:dyDescent="0.2">
      <c r="A690" t="s">
        <v>6929</v>
      </c>
      <c r="B690" t="s">
        <v>6930</v>
      </c>
      <c r="C690" s="2">
        <v>447</v>
      </c>
      <c r="D690" s="2">
        <v>398</v>
      </c>
      <c r="E690" t="s">
        <v>7029</v>
      </c>
      <c r="F690" t="s">
        <v>7043</v>
      </c>
      <c r="G690" s="2">
        <f t="shared" si="20"/>
        <v>49</v>
      </c>
      <c r="H690" s="11">
        <f t="shared" si="21"/>
        <v>0.10961968680089486</v>
      </c>
      <c r="I690">
        <f>COUNTIF(E690,"online")</f>
        <v>0</v>
      </c>
    </row>
    <row r="691" spans="1:9" x14ac:dyDescent="0.2">
      <c r="A691" t="s">
        <v>5528</v>
      </c>
      <c r="B691" t="s">
        <v>2216</v>
      </c>
      <c r="C691" s="2">
        <v>447</v>
      </c>
      <c r="D691" s="2">
        <v>375</v>
      </c>
      <c r="E691" t="s">
        <v>7027</v>
      </c>
      <c r="F691" t="s">
        <v>7042</v>
      </c>
      <c r="G691" s="2">
        <f t="shared" si="20"/>
        <v>72</v>
      </c>
      <c r="H691" s="11">
        <f t="shared" si="21"/>
        <v>0.16107382550335569</v>
      </c>
      <c r="I691">
        <f>COUNTIF(E691,"online")</f>
        <v>0</v>
      </c>
    </row>
    <row r="692" spans="1:9" x14ac:dyDescent="0.2">
      <c r="A692" t="s">
        <v>4712</v>
      </c>
      <c r="B692" t="s">
        <v>4713</v>
      </c>
      <c r="C692" s="2">
        <v>402</v>
      </c>
      <c r="D692" s="2">
        <v>293</v>
      </c>
      <c r="E692" t="s">
        <v>7027</v>
      </c>
      <c r="F692" t="s">
        <v>7037</v>
      </c>
      <c r="G692" s="2">
        <f t="shared" si="20"/>
        <v>109</v>
      </c>
      <c r="H692" s="11">
        <f t="shared" si="21"/>
        <v>0.27114427860696516</v>
      </c>
      <c r="I692">
        <f>COUNTIF(E692,"online")</f>
        <v>0</v>
      </c>
    </row>
    <row r="693" spans="1:9" x14ac:dyDescent="0.2">
      <c r="A693" t="s">
        <v>5962</v>
      </c>
      <c r="B693" t="s">
        <v>5963</v>
      </c>
      <c r="C693" s="2">
        <v>990</v>
      </c>
      <c r="D693" s="2">
        <v>812</v>
      </c>
      <c r="E693" t="s">
        <v>7029</v>
      </c>
      <c r="F693" t="s">
        <v>7042</v>
      </c>
      <c r="G693" s="2">
        <f t="shared" si="20"/>
        <v>178</v>
      </c>
      <c r="H693" s="11">
        <f t="shared" si="21"/>
        <v>0.17979797979797979</v>
      </c>
      <c r="I693">
        <f>COUNTIF(E693,"online")</f>
        <v>0</v>
      </c>
    </row>
    <row r="694" spans="1:9" x14ac:dyDescent="0.2">
      <c r="A694" t="s">
        <v>3835</v>
      </c>
      <c r="B694" t="s">
        <v>3836</v>
      </c>
      <c r="C694" s="2">
        <v>348</v>
      </c>
      <c r="D694" s="2">
        <v>289</v>
      </c>
      <c r="E694" t="s">
        <v>7027</v>
      </c>
      <c r="F694" t="s">
        <v>7041</v>
      </c>
      <c r="G694" s="2">
        <f t="shared" si="20"/>
        <v>59</v>
      </c>
      <c r="H694" s="11">
        <f t="shared" si="21"/>
        <v>0.16954022988505746</v>
      </c>
      <c r="I694">
        <f>COUNTIF(E694,"online")</f>
        <v>0</v>
      </c>
    </row>
    <row r="695" spans="1:9" x14ac:dyDescent="0.2">
      <c r="A695" t="s">
        <v>3511</v>
      </c>
      <c r="B695" t="s">
        <v>3512</v>
      </c>
      <c r="C695" s="2">
        <v>250</v>
      </c>
      <c r="D695" s="2">
        <v>195</v>
      </c>
      <c r="E695" t="s">
        <v>7027</v>
      </c>
      <c r="F695" t="s">
        <v>7039</v>
      </c>
      <c r="G695" s="2">
        <f t="shared" si="20"/>
        <v>55</v>
      </c>
      <c r="H695" s="11">
        <f t="shared" si="21"/>
        <v>0.22</v>
      </c>
      <c r="I695">
        <f>COUNTIF(E695,"online")</f>
        <v>0</v>
      </c>
    </row>
    <row r="696" spans="1:9" x14ac:dyDescent="0.2">
      <c r="A696" t="s">
        <v>5484</v>
      </c>
      <c r="B696" t="s">
        <v>5485</v>
      </c>
      <c r="C696" s="2">
        <v>232</v>
      </c>
      <c r="D696" s="2">
        <v>186</v>
      </c>
      <c r="E696" t="s">
        <v>7027</v>
      </c>
      <c r="F696" t="s">
        <v>7039</v>
      </c>
      <c r="G696" s="2">
        <f t="shared" si="20"/>
        <v>46</v>
      </c>
      <c r="H696" s="11">
        <f t="shared" si="21"/>
        <v>0.19827586206896552</v>
      </c>
      <c r="I696">
        <f>COUNTIF(E696,"online")</f>
        <v>0</v>
      </c>
    </row>
    <row r="697" spans="1:9" x14ac:dyDescent="0.2">
      <c r="A697" t="s">
        <v>6845</v>
      </c>
      <c r="B697" t="s">
        <v>1939</v>
      </c>
      <c r="C697" s="2">
        <v>62</v>
      </c>
      <c r="D697" s="2">
        <v>33</v>
      </c>
      <c r="E697" t="s">
        <v>7027</v>
      </c>
      <c r="F697" t="s">
        <v>7040</v>
      </c>
      <c r="G697" s="2">
        <f t="shared" si="20"/>
        <v>29</v>
      </c>
      <c r="H697" s="11">
        <f t="shared" si="21"/>
        <v>0.46774193548387094</v>
      </c>
      <c r="I697">
        <f>COUNTIF(E697,"online")</f>
        <v>0</v>
      </c>
    </row>
    <row r="698" spans="1:9" x14ac:dyDescent="0.2">
      <c r="A698" t="s">
        <v>3844</v>
      </c>
      <c r="B698" t="s">
        <v>3845</v>
      </c>
      <c r="C698" s="2">
        <v>357</v>
      </c>
      <c r="D698" s="2">
        <v>282</v>
      </c>
      <c r="E698" t="s">
        <v>7027</v>
      </c>
      <c r="F698" t="s">
        <v>7039</v>
      </c>
      <c r="G698" s="2">
        <f t="shared" si="20"/>
        <v>75</v>
      </c>
      <c r="H698" s="11">
        <f t="shared" si="21"/>
        <v>0.21008403361344538</v>
      </c>
      <c r="I698">
        <f>COUNTIF(E698,"online")</f>
        <v>0</v>
      </c>
    </row>
    <row r="699" spans="1:9" x14ac:dyDescent="0.2">
      <c r="A699" t="s">
        <v>3616</v>
      </c>
      <c r="B699" t="s">
        <v>2120</v>
      </c>
      <c r="C699" s="2">
        <v>249</v>
      </c>
      <c r="D699" s="2">
        <v>214</v>
      </c>
      <c r="E699" t="s">
        <v>7029</v>
      </c>
      <c r="F699" t="s">
        <v>7043</v>
      </c>
      <c r="G699" s="2">
        <f t="shared" si="20"/>
        <v>35</v>
      </c>
      <c r="H699" s="11">
        <f t="shared" si="21"/>
        <v>0.14056224899598393</v>
      </c>
      <c r="I699">
        <f>COUNTIF(E699,"online")</f>
        <v>0</v>
      </c>
    </row>
    <row r="700" spans="1:9" x14ac:dyDescent="0.2">
      <c r="A700" t="s">
        <v>3929</v>
      </c>
      <c r="B700" t="s">
        <v>2216</v>
      </c>
      <c r="C700" s="2">
        <v>169</v>
      </c>
      <c r="D700" s="2">
        <v>127</v>
      </c>
      <c r="E700" t="s">
        <v>7027</v>
      </c>
      <c r="F700" t="s">
        <v>7036</v>
      </c>
      <c r="G700" s="2">
        <f t="shared" si="20"/>
        <v>42</v>
      </c>
      <c r="H700" s="11">
        <f t="shared" si="21"/>
        <v>0.24852071005917159</v>
      </c>
      <c r="I700">
        <f>COUNTIF(E700,"online")</f>
        <v>0</v>
      </c>
    </row>
    <row r="701" spans="1:9" x14ac:dyDescent="0.2">
      <c r="A701" t="s">
        <v>2958</v>
      </c>
      <c r="B701" t="s">
        <v>2959</v>
      </c>
      <c r="C701" s="2">
        <v>268</v>
      </c>
      <c r="D701" s="2">
        <v>169</v>
      </c>
      <c r="E701" t="s">
        <v>7027</v>
      </c>
      <c r="F701" t="s">
        <v>7037</v>
      </c>
      <c r="G701" s="2">
        <f t="shared" si="20"/>
        <v>99</v>
      </c>
      <c r="H701" s="11">
        <f t="shared" si="21"/>
        <v>0.36940298507462688</v>
      </c>
      <c r="I701">
        <f>COUNTIF(E701,"online")</f>
        <v>0</v>
      </c>
    </row>
    <row r="702" spans="1:9" x14ac:dyDescent="0.2">
      <c r="A702" t="s">
        <v>4903</v>
      </c>
      <c r="B702" t="s">
        <v>4904</v>
      </c>
      <c r="C702" s="2">
        <v>841</v>
      </c>
      <c r="D702" s="2">
        <v>631</v>
      </c>
      <c r="E702" t="s">
        <v>7029</v>
      </c>
      <c r="F702" t="s">
        <v>7042</v>
      </c>
      <c r="G702" s="2">
        <f t="shared" si="20"/>
        <v>210</v>
      </c>
      <c r="H702" s="11">
        <f t="shared" si="21"/>
        <v>0.2497027348394768</v>
      </c>
      <c r="I702">
        <f>COUNTIF(E702,"online")</f>
        <v>0</v>
      </c>
    </row>
    <row r="703" spans="1:9" x14ac:dyDescent="0.2">
      <c r="A703" t="s">
        <v>4318</v>
      </c>
      <c r="B703" t="s">
        <v>4319</v>
      </c>
      <c r="C703" s="2">
        <v>670</v>
      </c>
      <c r="D703" s="2">
        <v>590</v>
      </c>
      <c r="E703" t="s">
        <v>7029</v>
      </c>
      <c r="F703" t="s">
        <v>7042</v>
      </c>
      <c r="G703" s="2">
        <f t="shared" si="20"/>
        <v>80</v>
      </c>
      <c r="H703" s="11">
        <f t="shared" si="21"/>
        <v>0.11940298507462686</v>
      </c>
      <c r="I703">
        <f>COUNTIF(E703,"online")</f>
        <v>0</v>
      </c>
    </row>
    <row r="704" spans="1:9" x14ac:dyDescent="0.2">
      <c r="A704" t="s">
        <v>5147</v>
      </c>
      <c r="B704" t="s">
        <v>5148</v>
      </c>
      <c r="C704" s="2">
        <v>2990</v>
      </c>
      <c r="D704" s="2">
        <v>2243</v>
      </c>
      <c r="E704" t="s">
        <v>7029</v>
      </c>
      <c r="F704" t="s">
        <v>7042</v>
      </c>
      <c r="G704" s="2">
        <f t="shared" si="20"/>
        <v>747</v>
      </c>
      <c r="H704" s="11">
        <f t="shared" si="21"/>
        <v>0.24983277591973244</v>
      </c>
      <c r="I704">
        <f>COUNTIF(E704,"online")</f>
        <v>0</v>
      </c>
    </row>
    <row r="705" spans="1:9" x14ac:dyDescent="0.2">
      <c r="A705" t="s">
        <v>2593</v>
      </c>
      <c r="B705" t="s">
        <v>2594</v>
      </c>
      <c r="C705" s="2">
        <v>357</v>
      </c>
      <c r="D705" s="2">
        <v>293</v>
      </c>
      <c r="E705" t="s">
        <v>7029</v>
      </c>
      <c r="F705" t="s">
        <v>7041</v>
      </c>
      <c r="G705" s="2">
        <f t="shared" si="20"/>
        <v>64</v>
      </c>
      <c r="H705" s="11">
        <f t="shared" si="21"/>
        <v>0.17927170868347339</v>
      </c>
      <c r="I705">
        <f>COUNTIF(E705,"online")</f>
        <v>0</v>
      </c>
    </row>
    <row r="706" spans="1:9" x14ac:dyDescent="0.2">
      <c r="A706" t="s">
        <v>3076</v>
      </c>
      <c r="B706" t="s">
        <v>3077</v>
      </c>
      <c r="C706" s="2">
        <v>268</v>
      </c>
      <c r="D706" s="2">
        <v>139</v>
      </c>
      <c r="E706" t="s">
        <v>7029</v>
      </c>
      <c r="F706" t="s">
        <v>7037</v>
      </c>
      <c r="G706" s="2">
        <f t="shared" ref="G706:G769" si="22">C706-D706</f>
        <v>129</v>
      </c>
      <c r="H706" s="11">
        <f t="shared" ref="H706:H769" si="23">((C706-D706)/C706)</f>
        <v>0.48134328358208955</v>
      </c>
      <c r="I706">
        <f>COUNTIF(E706,"online")</f>
        <v>0</v>
      </c>
    </row>
    <row r="707" spans="1:9" x14ac:dyDescent="0.2">
      <c r="A707" t="s">
        <v>5535</v>
      </c>
      <c r="B707" t="s">
        <v>4388</v>
      </c>
      <c r="C707" s="2">
        <v>599</v>
      </c>
      <c r="D707" s="2">
        <v>497</v>
      </c>
      <c r="E707" t="s">
        <v>7029</v>
      </c>
      <c r="F707" t="s">
        <v>7039</v>
      </c>
      <c r="G707" s="2">
        <f t="shared" si="22"/>
        <v>102</v>
      </c>
      <c r="H707" s="11">
        <f t="shared" si="23"/>
        <v>0.17028380634390652</v>
      </c>
      <c r="I707">
        <f>COUNTIF(E707,"online")</f>
        <v>0</v>
      </c>
    </row>
    <row r="708" spans="1:9" x14ac:dyDescent="0.2">
      <c r="A708" t="s">
        <v>169</v>
      </c>
      <c r="B708" t="s">
        <v>170</v>
      </c>
      <c r="C708" s="2">
        <v>139</v>
      </c>
      <c r="D708" s="2">
        <v>86</v>
      </c>
      <c r="E708" t="s">
        <v>6989</v>
      </c>
      <c r="F708" t="s">
        <v>7039</v>
      </c>
      <c r="G708" s="2">
        <f t="shared" si="22"/>
        <v>53</v>
      </c>
      <c r="H708" s="11">
        <f t="shared" si="23"/>
        <v>0.38129496402877699</v>
      </c>
      <c r="I708">
        <f>COUNTIF(E708,"online")</f>
        <v>1</v>
      </c>
    </row>
    <row r="709" spans="1:9" x14ac:dyDescent="0.2">
      <c r="A709" t="s">
        <v>169</v>
      </c>
      <c r="B709" t="s">
        <v>170</v>
      </c>
      <c r="C709" s="2">
        <v>319</v>
      </c>
      <c r="D709" s="2">
        <v>281</v>
      </c>
      <c r="E709" t="s">
        <v>7029</v>
      </c>
      <c r="F709" t="s">
        <v>7039</v>
      </c>
      <c r="G709" s="2">
        <f t="shared" si="22"/>
        <v>38</v>
      </c>
      <c r="H709" s="11">
        <f t="shared" si="23"/>
        <v>0.11912225705329153</v>
      </c>
      <c r="I709">
        <f>COUNTIF(E709,"online")</f>
        <v>0</v>
      </c>
    </row>
    <row r="710" spans="1:9" x14ac:dyDescent="0.2">
      <c r="A710" t="s">
        <v>112</v>
      </c>
      <c r="B710" t="s">
        <v>113</v>
      </c>
      <c r="C710" s="2">
        <v>289</v>
      </c>
      <c r="D710" s="2">
        <v>191</v>
      </c>
      <c r="E710" t="s">
        <v>6989</v>
      </c>
      <c r="F710" t="s">
        <v>7044</v>
      </c>
      <c r="G710" s="2">
        <f t="shared" si="22"/>
        <v>98</v>
      </c>
      <c r="H710" s="11">
        <f t="shared" si="23"/>
        <v>0.33910034602076122</v>
      </c>
      <c r="I710">
        <f>COUNTIF(E710,"online")</f>
        <v>1</v>
      </c>
    </row>
    <row r="711" spans="1:9" x14ac:dyDescent="0.2">
      <c r="A711" t="s">
        <v>112</v>
      </c>
      <c r="B711" t="s">
        <v>113</v>
      </c>
      <c r="C711" s="2">
        <v>319</v>
      </c>
      <c r="D711" s="2">
        <v>284</v>
      </c>
      <c r="E711" t="s">
        <v>7029</v>
      </c>
      <c r="F711" t="s">
        <v>7044</v>
      </c>
      <c r="G711" s="2">
        <f t="shared" si="22"/>
        <v>35</v>
      </c>
      <c r="H711" s="11">
        <f t="shared" si="23"/>
        <v>0.109717868338558</v>
      </c>
      <c r="I711">
        <f>COUNTIF(E711,"online")</f>
        <v>0</v>
      </c>
    </row>
    <row r="712" spans="1:9" x14ac:dyDescent="0.2">
      <c r="A712" t="s">
        <v>6887</v>
      </c>
      <c r="B712" t="s">
        <v>6888</v>
      </c>
      <c r="C712" s="2">
        <v>355</v>
      </c>
      <c r="D712" s="2">
        <v>277</v>
      </c>
      <c r="E712" t="s">
        <v>7027</v>
      </c>
      <c r="F712" t="s">
        <v>7044</v>
      </c>
      <c r="G712" s="2">
        <f t="shared" si="22"/>
        <v>78</v>
      </c>
      <c r="H712" s="11">
        <f t="shared" si="23"/>
        <v>0.21971830985915494</v>
      </c>
      <c r="I712">
        <f>COUNTIF(E712,"online")</f>
        <v>0</v>
      </c>
    </row>
    <row r="713" spans="1:9" x14ac:dyDescent="0.2">
      <c r="A713" t="s">
        <v>1199</v>
      </c>
      <c r="B713" t="s">
        <v>1200</v>
      </c>
      <c r="C713" s="2">
        <v>319</v>
      </c>
      <c r="D713" s="2">
        <v>246</v>
      </c>
      <c r="E713" t="s">
        <v>7029</v>
      </c>
      <c r="F713" t="s">
        <v>7036</v>
      </c>
      <c r="G713" s="2">
        <f t="shared" si="22"/>
        <v>73</v>
      </c>
      <c r="H713" s="11">
        <f t="shared" si="23"/>
        <v>0.22884012539184953</v>
      </c>
      <c r="I713">
        <f>COUNTIF(E713,"online")</f>
        <v>0</v>
      </c>
    </row>
    <row r="714" spans="1:9" x14ac:dyDescent="0.2">
      <c r="A714" t="s">
        <v>3109</v>
      </c>
      <c r="B714" t="s">
        <v>3110</v>
      </c>
      <c r="C714" s="2">
        <v>249</v>
      </c>
      <c r="D714" s="2">
        <v>179</v>
      </c>
      <c r="E714" t="s">
        <v>6989</v>
      </c>
      <c r="F714" t="s">
        <v>7044</v>
      </c>
      <c r="G714" s="2">
        <f t="shared" si="22"/>
        <v>70</v>
      </c>
      <c r="H714" s="11">
        <f t="shared" si="23"/>
        <v>0.28112449799196787</v>
      </c>
      <c r="I714">
        <f>COUNTIF(E714,"online")</f>
        <v>1</v>
      </c>
    </row>
    <row r="715" spans="1:9" x14ac:dyDescent="0.2">
      <c r="A715" t="s">
        <v>6124</v>
      </c>
      <c r="B715" t="s">
        <v>6125</v>
      </c>
      <c r="C715" s="2">
        <v>294</v>
      </c>
      <c r="D715" s="2">
        <v>176</v>
      </c>
      <c r="E715" t="s">
        <v>7027</v>
      </c>
      <c r="F715" t="s">
        <v>7037</v>
      </c>
      <c r="G715" s="2">
        <f t="shared" si="22"/>
        <v>118</v>
      </c>
      <c r="H715" s="11">
        <f t="shared" si="23"/>
        <v>0.40136054421768708</v>
      </c>
      <c r="I715">
        <f>COUNTIF(E715,"online")</f>
        <v>0</v>
      </c>
    </row>
    <row r="716" spans="1:9" x14ac:dyDescent="0.2">
      <c r="A716" t="s">
        <v>4611</v>
      </c>
      <c r="B716" t="s">
        <v>3303</v>
      </c>
      <c r="C716" s="2">
        <v>149</v>
      </c>
      <c r="D716" s="2">
        <v>110</v>
      </c>
      <c r="E716" t="s">
        <v>7027</v>
      </c>
      <c r="F716" t="s">
        <v>7036</v>
      </c>
      <c r="G716" s="2">
        <f t="shared" si="22"/>
        <v>39</v>
      </c>
      <c r="H716" s="11">
        <f t="shared" si="23"/>
        <v>0.26174496644295303</v>
      </c>
      <c r="I716">
        <f>COUNTIF(E716,"online")</f>
        <v>0</v>
      </c>
    </row>
    <row r="717" spans="1:9" x14ac:dyDescent="0.2">
      <c r="A717" t="s">
        <v>3027</v>
      </c>
      <c r="B717" t="s">
        <v>2256</v>
      </c>
      <c r="C717" s="2">
        <v>241</v>
      </c>
      <c r="D717" s="2">
        <v>123</v>
      </c>
      <c r="E717" t="s">
        <v>7027</v>
      </c>
      <c r="F717" t="s">
        <v>7040</v>
      </c>
      <c r="G717" s="2">
        <f t="shared" si="22"/>
        <v>118</v>
      </c>
      <c r="H717" s="11">
        <f t="shared" si="23"/>
        <v>0.48962655601659749</v>
      </c>
      <c r="I717">
        <f>COUNTIF(E717,"online")</f>
        <v>0</v>
      </c>
    </row>
    <row r="718" spans="1:9" x14ac:dyDescent="0.2">
      <c r="A718" t="s">
        <v>4324</v>
      </c>
      <c r="B718" t="s">
        <v>4325</v>
      </c>
      <c r="C718" s="2">
        <v>223</v>
      </c>
      <c r="D718" s="2">
        <v>136</v>
      </c>
      <c r="E718" t="s">
        <v>7027</v>
      </c>
      <c r="F718" t="s">
        <v>7039</v>
      </c>
      <c r="G718" s="2">
        <f t="shared" si="22"/>
        <v>87</v>
      </c>
      <c r="H718" s="11">
        <f t="shared" si="23"/>
        <v>0.39013452914798208</v>
      </c>
      <c r="I718">
        <f>COUNTIF(E718,"online")</f>
        <v>0</v>
      </c>
    </row>
    <row r="719" spans="1:9" x14ac:dyDescent="0.2">
      <c r="A719" t="s">
        <v>2324</v>
      </c>
      <c r="B719" t="s">
        <v>2325</v>
      </c>
      <c r="C719" s="2">
        <v>858</v>
      </c>
      <c r="D719" s="2">
        <v>635</v>
      </c>
      <c r="E719" t="s">
        <v>7027</v>
      </c>
      <c r="F719" t="s">
        <v>7039</v>
      </c>
      <c r="G719" s="2">
        <f t="shared" si="22"/>
        <v>223</v>
      </c>
      <c r="H719" s="11">
        <f t="shared" si="23"/>
        <v>0.25990675990675993</v>
      </c>
      <c r="I719">
        <f>COUNTIF(E719,"online")</f>
        <v>0</v>
      </c>
    </row>
    <row r="720" spans="1:9" x14ac:dyDescent="0.2">
      <c r="A720" t="s">
        <v>4798</v>
      </c>
      <c r="B720" t="s">
        <v>4799</v>
      </c>
      <c r="C720" s="2">
        <v>984</v>
      </c>
      <c r="D720" s="2">
        <v>610</v>
      </c>
      <c r="E720" t="s">
        <v>7027</v>
      </c>
      <c r="F720" t="s">
        <v>7039</v>
      </c>
      <c r="G720" s="2">
        <f t="shared" si="22"/>
        <v>374</v>
      </c>
      <c r="H720" s="11">
        <f t="shared" si="23"/>
        <v>0.38008130081300812</v>
      </c>
      <c r="I720">
        <f>COUNTIF(E720,"online")</f>
        <v>0</v>
      </c>
    </row>
    <row r="721" spans="1:9" x14ac:dyDescent="0.2">
      <c r="A721" t="s">
        <v>6080</v>
      </c>
      <c r="B721" t="s">
        <v>3667</v>
      </c>
      <c r="C721" s="2">
        <v>384</v>
      </c>
      <c r="D721" s="2">
        <v>292</v>
      </c>
      <c r="E721" t="s">
        <v>7027</v>
      </c>
      <c r="F721" t="s">
        <v>7036</v>
      </c>
      <c r="G721" s="2">
        <f t="shared" si="22"/>
        <v>92</v>
      </c>
      <c r="H721" s="11">
        <f t="shared" si="23"/>
        <v>0.23958333333333334</v>
      </c>
      <c r="I721">
        <f>COUNTIF(E721,"online")</f>
        <v>0</v>
      </c>
    </row>
    <row r="722" spans="1:9" x14ac:dyDescent="0.2">
      <c r="A722" t="s">
        <v>1950</v>
      </c>
      <c r="B722" t="s">
        <v>1951</v>
      </c>
      <c r="C722" s="2">
        <v>2676</v>
      </c>
      <c r="D722" s="2">
        <v>2007</v>
      </c>
      <c r="E722" t="s">
        <v>7029</v>
      </c>
      <c r="F722" t="s">
        <v>7039</v>
      </c>
      <c r="G722" s="2">
        <f t="shared" si="22"/>
        <v>669</v>
      </c>
      <c r="H722" s="11">
        <f t="shared" si="23"/>
        <v>0.25</v>
      </c>
      <c r="I722">
        <f>COUNTIF(E722,"online")</f>
        <v>0</v>
      </c>
    </row>
    <row r="723" spans="1:9" x14ac:dyDescent="0.2">
      <c r="A723" t="s">
        <v>2575</v>
      </c>
      <c r="B723" t="s">
        <v>2576</v>
      </c>
      <c r="C723" s="2">
        <v>257</v>
      </c>
      <c r="D723" s="2">
        <v>190</v>
      </c>
      <c r="E723" t="s">
        <v>7027</v>
      </c>
      <c r="F723" t="s">
        <v>7037</v>
      </c>
      <c r="G723" s="2">
        <f t="shared" si="22"/>
        <v>67</v>
      </c>
      <c r="H723" s="11">
        <f t="shared" si="23"/>
        <v>0.26070038910505838</v>
      </c>
      <c r="I723">
        <f>COUNTIF(E723,"online")</f>
        <v>0</v>
      </c>
    </row>
    <row r="724" spans="1:9" x14ac:dyDescent="0.2">
      <c r="A724" t="s">
        <v>3623</v>
      </c>
      <c r="B724" t="s">
        <v>2576</v>
      </c>
      <c r="C724" s="2">
        <v>250</v>
      </c>
      <c r="D724" s="2">
        <v>163</v>
      </c>
      <c r="E724" t="s">
        <v>7027</v>
      </c>
      <c r="F724" t="s">
        <v>7039</v>
      </c>
      <c r="G724" s="2">
        <f t="shared" si="22"/>
        <v>87</v>
      </c>
      <c r="H724" s="11">
        <f t="shared" si="23"/>
        <v>0.34799999999999998</v>
      </c>
      <c r="I724">
        <f>COUNTIF(E724,"online")</f>
        <v>0</v>
      </c>
    </row>
    <row r="725" spans="1:9" x14ac:dyDescent="0.2">
      <c r="A725" t="s">
        <v>4045</v>
      </c>
      <c r="B725" t="s">
        <v>4046</v>
      </c>
      <c r="C725" s="2">
        <v>232</v>
      </c>
      <c r="D725" s="2">
        <v>162</v>
      </c>
      <c r="E725" t="s">
        <v>7027</v>
      </c>
      <c r="F725" t="s">
        <v>7039</v>
      </c>
      <c r="G725" s="2">
        <f t="shared" si="22"/>
        <v>70</v>
      </c>
      <c r="H725" s="11">
        <f t="shared" si="23"/>
        <v>0.30172413793103448</v>
      </c>
      <c r="I725">
        <f>COUNTIF(E725,"online")</f>
        <v>0</v>
      </c>
    </row>
    <row r="726" spans="1:9" x14ac:dyDescent="0.2">
      <c r="A726" t="s">
        <v>6648</v>
      </c>
      <c r="B726" t="s">
        <v>6649</v>
      </c>
      <c r="C726" s="2">
        <v>289</v>
      </c>
      <c r="D726" s="2">
        <v>225</v>
      </c>
      <c r="E726" t="s">
        <v>7027</v>
      </c>
      <c r="F726" t="s">
        <v>7036</v>
      </c>
      <c r="G726" s="2">
        <f t="shared" si="22"/>
        <v>64</v>
      </c>
      <c r="H726" s="11">
        <f t="shared" si="23"/>
        <v>0.22145328719723184</v>
      </c>
      <c r="I726">
        <f>COUNTIF(E726,"online")</f>
        <v>0</v>
      </c>
    </row>
    <row r="727" spans="1:9" x14ac:dyDescent="0.2">
      <c r="A727" t="s">
        <v>5010</v>
      </c>
      <c r="B727" t="s">
        <v>5011</v>
      </c>
      <c r="C727" s="2">
        <v>650</v>
      </c>
      <c r="D727" s="2">
        <v>592</v>
      </c>
      <c r="E727" t="s">
        <v>7029</v>
      </c>
      <c r="F727" t="s">
        <v>7036</v>
      </c>
      <c r="G727" s="2">
        <f t="shared" si="22"/>
        <v>58</v>
      </c>
      <c r="H727" s="11">
        <f t="shared" si="23"/>
        <v>8.9230769230769225E-2</v>
      </c>
      <c r="I727">
        <f>COUNTIF(E727,"online")</f>
        <v>0</v>
      </c>
    </row>
    <row r="728" spans="1:9" x14ac:dyDescent="0.2">
      <c r="A728" t="s">
        <v>4517</v>
      </c>
      <c r="B728" t="s">
        <v>4518</v>
      </c>
      <c r="C728" s="2">
        <v>299</v>
      </c>
      <c r="D728" s="2">
        <v>227</v>
      </c>
      <c r="E728" t="s">
        <v>7027</v>
      </c>
      <c r="F728" t="s">
        <v>7037</v>
      </c>
      <c r="G728" s="2">
        <f t="shared" si="22"/>
        <v>72</v>
      </c>
      <c r="H728" s="11">
        <f t="shared" si="23"/>
        <v>0.24080267558528429</v>
      </c>
      <c r="I728">
        <f>COUNTIF(E728,"online")</f>
        <v>0</v>
      </c>
    </row>
    <row r="729" spans="1:9" x14ac:dyDescent="0.2">
      <c r="A729" t="s">
        <v>5812</v>
      </c>
      <c r="B729" t="s">
        <v>5813</v>
      </c>
      <c r="C729" s="2">
        <v>1033</v>
      </c>
      <c r="D729" s="2">
        <v>795</v>
      </c>
      <c r="E729" t="s">
        <v>7027</v>
      </c>
      <c r="F729" t="s">
        <v>7041</v>
      </c>
      <c r="G729" s="2">
        <f t="shared" si="22"/>
        <v>238</v>
      </c>
      <c r="H729" s="11">
        <f t="shared" si="23"/>
        <v>0.23039690222652467</v>
      </c>
      <c r="I729">
        <f>COUNTIF(E729,"online")</f>
        <v>0</v>
      </c>
    </row>
    <row r="730" spans="1:9" x14ac:dyDescent="0.2">
      <c r="A730" t="s">
        <v>1938</v>
      </c>
      <c r="B730" t="s">
        <v>1939</v>
      </c>
      <c r="C730" s="2">
        <v>299</v>
      </c>
      <c r="D730" s="2">
        <v>227</v>
      </c>
      <c r="E730" t="s">
        <v>6989</v>
      </c>
      <c r="F730" t="s">
        <v>7039</v>
      </c>
      <c r="G730" s="2">
        <f t="shared" si="22"/>
        <v>72</v>
      </c>
      <c r="H730" s="11">
        <f t="shared" si="23"/>
        <v>0.24080267558528429</v>
      </c>
      <c r="I730">
        <f>COUNTIF(E730,"online")</f>
        <v>1</v>
      </c>
    </row>
    <row r="731" spans="1:9" x14ac:dyDescent="0.2">
      <c r="A731" t="s">
        <v>291</v>
      </c>
      <c r="B731" t="s">
        <v>238</v>
      </c>
      <c r="C731" s="2">
        <v>319</v>
      </c>
      <c r="D731" s="2">
        <v>226</v>
      </c>
      <c r="E731" t="s">
        <v>7029</v>
      </c>
      <c r="F731" t="s">
        <v>7038</v>
      </c>
      <c r="G731" s="2">
        <f t="shared" si="22"/>
        <v>93</v>
      </c>
      <c r="H731" s="11">
        <f t="shared" si="23"/>
        <v>0.29153605015673983</v>
      </c>
      <c r="I731">
        <f>COUNTIF(E731,"online")</f>
        <v>0</v>
      </c>
    </row>
    <row r="732" spans="1:9" x14ac:dyDescent="0.2">
      <c r="A732" t="s">
        <v>5546</v>
      </c>
      <c r="B732" t="s">
        <v>5547</v>
      </c>
      <c r="C732" s="2">
        <v>268</v>
      </c>
      <c r="D732" s="2">
        <v>180</v>
      </c>
      <c r="E732" t="s">
        <v>7027</v>
      </c>
      <c r="F732" t="s">
        <v>7037</v>
      </c>
      <c r="G732" s="2">
        <f t="shared" si="22"/>
        <v>88</v>
      </c>
      <c r="H732" s="11">
        <f t="shared" si="23"/>
        <v>0.32835820895522388</v>
      </c>
      <c r="I732">
        <f>COUNTIF(E732,"online")</f>
        <v>0</v>
      </c>
    </row>
    <row r="733" spans="1:9" x14ac:dyDescent="0.2">
      <c r="A733" t="s">
        <v>2418</v>
      </c>
      <c r="B733" t="s">
        <v>2419</v>
      </c>
      <c r="C733" s="2">
        <v>269</v>
      </c>
      <c r="D733" s="2">
        <v>172</v>
      </c>
      <c r="E733" t="s">
        <v>6989</v>
      </c>
      <c r="F733" t="s">
        <v>7037</v>
      </c>
      <c r="G733" s="2">
        <f t="shared" si="22"/>
        <v>97</v>
      </c>
      <c r="H733" s="11">
        <f t="shared" si="23"/>
        <v>0.36059479553903345</v>
      </c>
      <c r="I733">
        <f>COUNTIF(E733,"online")</f>
        <v>1</v>
      </c>
    </row>
    <row r="734" spans="1:9" x14ac:dyDescent="0.2">
      <c r="A734" t="s">
        <v>3152</v>
      </c>
      <c r="B734" t="s">
        <v>3153</v>
      </c>
      <c r="C734" s="2">
        <v>266</v>
      </c>
      <c r="D734" s="2">
        <v>173</v>
      </c>
      <c r="E734" t="s">
        <v>7027</v>
      </c>
      <c r="F734" t="s">
        <v>7039</v>
      </c>
      <c r="G734" s="2">
        <f t="shared" si="22"/>
        <v>93</v>
      </c>
      <c r="H734" s="11">
        <f t="shared" si="23"/>
        <v>0.34962406015037595</v>
      </c>
      <c r="I734">
        <f>COUNTIF(E734,"online")</f>
        <v>0</v>
      </c>
    </row>
    <row r="735" spans="1:9" x14ac:dyDescent="0.2">
      <c r="A735" t="s">
        <v>928</v>
      </c>
      <c r="B735" t="s">
        <v>929</v>
      </c>
      <c r="C735" s="2">
        <v>279</v>
      </c>
      <c r="D735" s="2">
        <v>142</v>
      </c>
      <c r="E735" t="s">
        <v>7029</v>
      </c>
      <c r="F735" t="s">
        <v>7040</v>
      </c>
      <c r="G735" s="2">
        <f t="shared" si="22"/>
        <v>137</v>
      </c>
      <c r="H735" s="11">
        <f t="shared" si="23"/>
        <v>0.49103942652329752</v>
      </c>
      <c r="I735">
        <f>COUNTIF(E735,"online")</f>
        <v>0</v>
      </c>
    </row>
    <row r="736" spans="1:9" x14ac:dyDescent="0.2">
      <c r="A736" t="s">
        <v>769</v>
      </c>
      <c r="B736" t="s">
        <v>770</v>
      </c>
      <c r="C736" s="2">
        <v>289</v>
      </c>
      <c r="D736" s="2">
        <v>78</v>
      </c>
      <c r="E736" t="s">
        <v>6989</v>
      </c>
      <c r="F736" t="s">
        <v>7038</v>
      </c>
      <c r="G736" s="2">
        <f t="shared" si="22"/>
        <v>211</v>
      </c>
      <c r="H736" s="11">
        <f t="shared" si="23"/>
        <v>0.73010380622837368</v>
      </c>
      <c r="I736">
        <f>COUNTIF(E736,"online")</f>
        <v>1</v>
      </c>
    </row>
    <row r="737" spans="1:9" x14ac:dyDescent="0.2">
      <c r="A737" t="s">
        <v>769</v>
      </c>
      <c r="B737" t="s">
        <v>770</v>
      </c>
      <c r="C737" s="2">
        <v>319</v>
      </c>
      <c r="D737" s="2">
        <v>179</v>
      </c>
      <c r="E737" t="s">
        <v>7027</v>
      </c>
      <c r="F737" t="s">
        <v>7038</v>
      </c>
      <c r="G737" s="2">
        <f t="shared" si="22"/>
        <v>140</v>
      </c>
      <c r="H737" s="11">
        <f t="shared" si="23"/>
        <v>0.43887147335423199</v>
      </c>
      <c r="I737">
        <f>COUNTIF(E737,"online")</f>
        <v>0</v>
      </c>
    </row>
    <row r="738" spans="1:9" x14ac:dyDescent="0.2">
      <c r="A738" t="s">
        <v>1072</v>
      </c>
      <c r="B738" t="s">
        <v>1073</v>
      </c>
      <c r="C738" s="2">
        <v>229</v>
      </c>
      <c r="D738" s="2">
        <v>172</v>
      </c>
      <c r="E738" t="s">
        <v>6989</v>
      </c>
      <c r="F738" t="s">
        <v>7039</v>
      </c>
      <c r="G738" s="2">
        <f t="shared" si="22"/>
        <v>57</v>
      </c>
      <c r="H738" s="11">
        <f t="shared" si="23"/>
        <v>0.24890829694323144</v>
      </c>
      <c r="I738">
        <f>COUNTIF(E738,"online")</f>
        <v>1</v>
      </c>
    </row>
    <row r="739" spans="1:9" x14ac:dyDescent="0.2">
      <c r="A739" t="s">
        <v>1072</v>
      </c>
      <c r="B739" t="s">
        <v>1073</v>
      </c>
      <c r="C739" s="2">
        <v>319</v>
      </c>
      <c r="D739" s="2">
        <v>191</v>
      </c>
      <c r="E739" t="s">
        <v>7029</v>
      </c>
      <c r="F739" t="s">
        <v>7039</v>
      </c>
      <c r="G739" s="2">
        <f t="shared" si="22"/>
        <v>128</v>
      </c>
      <c r="H739" s="11">
        <f t="shared" si="23"/>
        <v>0.40125391849529779</v>
      </c>
      <c r="I739">
        <f>COUNTIF(E739,"online")</f>
        <v>0</v>
      </c>
    </row>
    <row r="740" spans="1:9" x14ac:dyDescent="0.2">
      <c r="A740" t="s">
        <v>1437</v>
      </c>
      <c r="B740" t="s">
        <v>1438</v>
      </c>
      <c r="C740" s="2">
        <v>559</v>
      </c>
      <c r="D740" s="2">
        <v>587</v>
      </c>
      <c r="E740" t="s">
        <v>7029</v>
      </c>
      <c r="F740" t="s">
        <v>7039</v>
      </c>
      <c r="G740" s="2">
        <f t="shared" si="22"/>
        <v>-28</v>
      </c>
      <c r="H740" s="11">
        <f t="shared" si="23"/>
        <v>-5.008944543828265E-2</v>
      </c>
      <c r="I740">
        <f>COUNTIF(E740,"online")</f>
        <v>0</v>
      </c>
    </row>
    <row r="741" spans="1:9" x14ac:dyDescent="0.2">
      <c r="A741" t="s">
        <v>2025</v>
      </c>
      <c r="B741" t="s">
        <v>2026</v>
      </c>
      <c r="C741" s="2">
        <v>330</v>
      </c>
      <c r="D741" s="2">
        <v>251</v>
      </c>
      <c r="E741" t="s">
        <v>7029</v>
      </c>
      <c r="F741" t="s">
        <v>7042</v>
      </c>
      <c r="G741" s="2">
        <f t="shared" si="22"/>
        <v>79</v>
      </c>
      <c r="H741" s="11">
        <f t="shared" si="23"/>
        <v>0.23939393939393938</v>
      </c>
      <c r="I741">
        <f>COUNTIF(E741,"online")</f>
        <v>0</v>
      </c>
    </row>
    <row r="742" spans="1:9" x14ac:dyDescent="0.2">
      <c r="A742" t="s">
        <v>4487</v>
      </c>
      <c r="B742" t="s">
        <v>4488</v>
      </c>
      <c r="C742" s="2">
        <v>536</v>
      </c>
      <c r="D742" s="2">
        <v>407</v>
      </c>
      <c r="E742" t="s">
        <v>7029</v>
      </c>
      <c r="F742" t="s">
        <v>7042</v>
      </c>
      <c r="G742" s="2">
        <f t="shared" si="22"/>
        <v>129</v>
      </c>
      <c r="H742" s="11">
        <f t="shared" si="23"/>
        <v>0.24067164179104478</v>
      </c>
      <c r="I742">
        <f>COUNTIF(E742,"online")</f>
        <v>0</v>
      </c>
    </row>
    <row r="743" spans="1:9" x14ac:dyDescent="0.2">
      <c r="A743" t="s">
        <v>1742</v>
      </c>
      <c r="B743" t="s">
        <v>1743</v>
      </c>
      <c r="C743" s="2">
        <v>279</v>
      </c>
      <c r="D743" s="2">
        <v>181</v>
      </c>
      <c r="E743" t="s">
        <v>7029</v>
      </c>
      <c r="F743" t="s">
        <v>7043</v>
      </c>
      <c r="G743" s="2">
        <f t="shared" si="22"/>
        <v>98</v>
      </c>
      <c r="H743" s="11">
        <f t="shared" si="23"/>
        <v>0.35125448028673834</v>
      </c>
      <c r="I743">
        <f>COUNTIF(E743,"online")</f>
        <v>0</v>
      </c>
    </row>
    <row r="744" spans="1:9" x14ac:dyDescent="0.2">
      <c r="A744" t="s">
        <v>1689</v>
      </c>
      <c r="B744" t="s">
        <v>540</v>
      </c>
      <c r="C744" s="2">
        <v>249</v>
      </c>
      <c r="D744" s="2">
        <v>47</v>
      </c>
      <c r="E744" t="s">
        <v>6989</v>
      </c>
      <c r="F744" t="s">
        <v>7038</v>
      </c>
      <c r="G744" s="2">
        <f t="shared" si="22"/>
        <v>202</v>
      </c>
      <c r="H744" s="11">
        <f t="shared" si="23"/>
        <v>0.8112449799196787</v>
      </c>
      <c r="I744">
        <f>COUNTIF(E744,"online")</f>
        <v>1</v>
      </c>
    </row>
    <row r="745" spans="1:9" x14ac:dyDescent="0.2">
      <c r="A745" t="s">
        <v>3218</v>
      </c>
      <c r="B745" t="s">
        <v>3219</v>
      </c>
      <c r="C745" s="2">
        <v>178</v>
      </c>
      <c r="D745" s="2">
        <v>137</v>
      </c>
      <c r="E745" t="s">
        <v>7027</v>
      </c>
      <c r="F745" t="s">
        <v>7045</v>
      </c>
      <c r="G745" s="2">
        <f t="shared" si="22"/>
        <v>41</v>
      </c>
      <c r="H745" s="11">
        <f t="shared" si="23"/>
        <v>0.2303370786516854</v>
      </c>
      <c r="I745">
        <f>COUNTIF(E745,"online")</f>
        <v>0</v>
      </c>
    </row>
    <row r="746" spans="1:9" x14ac:dyDescent="0.2">
      <c r="A746" t="s">
        <v>1338</v>
      </c>
      <c r="B746" t="s">
        <v>1339</v>
      </c>
      <c r="C746" s="2">
        <v>319</v>
      </c>
      <c r="D746" s="2">
        <v>271</v>
      </c>
      <c r="E746" t="s">
        <v>7029</v>
      </c>
      <c r="F746" t="s">
        <v>7036</v>
      </c>
      <c r="G746" s="2">
        <f t="shared" si="22"/>
        <v>48</v>
      </c>
      <c r="H746" s="11">
        <f t="shared" si="23"/>
        <v>0.15047021943573669</v>
      </c>
      <c r="I746">
        <f>COUNTIF(E746,"online")</f>
        <v>0</v>
      </c>
    </row>
    <row r="747" spans="1:9" x14ac:dyDescent="0.2">
      <c r="A747" t="s">
        <v>5605</v>
      </c>
      <c r="B747" t="s">
        <v>5606</v>
      </c>
      <c r="C747" s="2">
        <v>447</v>
      </c>
      <c r="D747" s="2">
        <v>402</v>
      </c>
      <c r="E747" t="s">
        <v>7027</v>
      </c>
      <c r="F747" t="s">
        <v>7036</v>
      </c>
      <c r="G747" s="2">
        <f t="shared" si="22"/>
        <v>45</v>
      </c>
      <c r="H747" s="11">
        <f t="shared" si="23"/>
        <v>0.10067114093959731</v>
      </c>
      <c r="I747">
        <f>COUNTIF(E747,"online")</f>
        <v>0</v>
      </c>
    </row>
    <row r="748" spans="1:9" x14ac:dyDescent="0.2">
      <c r="A748" t="s">
        <v>6591</v>
      </c>
      <c r="B748" t="s">
        <v>6592</v>
      </c>
      <c r="C748" s="2">
        <v>1190</v>
      </c>
      <c r="D748" s="2">
        <v>1107</v>
      </c>
      <c r="E748" t="s">
        <v>7029</v>
      </c>
      <c r="F748" t="s">
        <v>7042</v>
      </c>
      <c r="G748" s="2">
        <f t="shared" si="22"/>
        <v>83</v>
      </c>
      <c r="H748" s="11">
        <f t="shared" si="23"/>
        <v>6.9747899159663868E-2</v>
      </c>
      <c r="I748">
        <f>COUNTIF(E748,"online")</f>
        <v>0</v>
      </c>
    </row>
    <row r="749" spans="1:9" x14ac:dyDescent="0.2">
      <c r="A749" t="s">
        <v>4167</v>
      </c>
      <c r="B749" t="s">
        <v>4168</v>
      </c>
      <c r="C749" s="2">
        <v>268</v>
      </c>
      <c r="D749" s="2">
        <v>113</v>
      </c>
      <c r="E749" t="s">
        <v>7027</v>
      </c>
      <c r="F749" t="s">
        <v>7040</v>
      </c>
      <c r="G749" s="2">
        <f t="shared" si="22"/>
        <v>155</v>
      </c>
      <c r="H749" s="11">
        <f t="shared" si="23"/>
        <v>0.57835820895522383</v>
      </c>
      <c r="I749">
        <f>COUNTIF(E749,"online")</f>
        <v>0</v>
      </c>
    </row>
    <row r="750" spans="1:9" x14ac:dyDescent="0.2">
      <c r="A750" t="s">
        <v>1471</v>
      </c>
      <c r="B750" t="s">
        <v>1472</v>
      </c>
      <c r="C750" s="2">
        <v>289</v>
      </c>
      <c r="D750" s="2">
        <v>223</v>
      </c>
      <c r="E750" t="s">
        <v>6989</v>
      </c>
      <c r="F750" t="s">
        <v>7036</v>
      </c>
      <c r="G750" s="2">
        <f t="shared" si="22"/>
        <v>66</v>
      </c>
      <c r="H750" s="11">
        <f t="shared" si="23"/>
        <v>0.22837370242214533</v>
      </c>
      <c r="I750">
        <f>COUNTIF(E750,"online")</f>
        <v>1</v>
      </c>
    </row>
    <row r="751" spans="1:9" x14ac:dyDescent="0.2">
      <c r="A751" t="s">
        <v>1471</v>
      </c>
      <c r="B751" t="s">
        <v>1472</v>
      </c>
      <c r="C751" s="2">
        <v>319</v>
      </c>
      <c r="D751" s="2">
        <v>233</v>
      </c>
      <c r="E751" t="s">
        <v>7029</v>
      </c>
      <c r="F751" t="s">
        <v>7036</v>
      </c>
      <c r="G751" s="2">
        <f t="shared" si="22"/>
        <v>86</v>
      </c>
      <c r="H751" s="11">
        <f t="shared" si="23"/>
        <v>0.26959247648902823</v>
      </c>
      <c r="I751">
        <f>COUNTIF(E751,"online")</f>
        <v>0</v>
      </c>
    </row>
    <row r="752" spans="1:9" x14ac:dyDescent="0.2">
      <c r="A752" t="s">
        <v>2384</v>
      </c>
      <c r="B752" t="s">
        <v>231</v>
      </c>
      <c r="C752" s="2">
        <v>319</v>
      </c>
      <c r="D752" s="2">
        <v>185</v>
      </c>
      <c r="E752" t="s">
        <v>7029</v>
      </c>
      <c r="F752" t="s">
        <v>7040</v>
      </c>
      <c r="G752" s="2">
        <f t="shared" si="22"/>
        <v>134</v>
      </c>
      <c r="H752" s="11">
        <f t="shared" si="23"/>
        <v>0.42006269592476492</v>
      </c>
      <c r="I752">
        <f>COUNTIF(E752,"online")</f>
        <v>0</v>
      </c>
    </row>
    <row r="753" spans="1:9" x14ac:dyDescent="0.2">
      <c r="A753" t="s">
        <v>4994</v>
      </c>
      <c r="B753" t="s">
        <v>4995</v>
      </c>
      <c r="C753" s="2">
        <v>447</v>
      </c>
      <c r="D753" s="2">
        <v>353</v>
      </c>
      <c r="E753" t="s">
        <v>7027</v>
      </c>
      <c r="F753" t="s">
        <v>7041</v>
      </c>
      <c r="G753" s="2">
        <f t="shared" si="22"/>
        <v>94</v>
      </c>
      <c r="H753" s="11">
        <f t="shared" si="23"/>
        <v>0.21029082774049218</v>
      </c>
      <c r="I753">
        <f>COUNTIF(E753,"online")</f>
        <v>0</v>
      </c>
    </row>
    <row r="754" spans="1:9" x14ac:dyDescent="0.2">
      <c r="A754" t="s">
        <v>1193</v>
      </c>
      <c r="B754" t="s">
        <v>1194</v>
      </c>
      <c r="C754" s="2">
        <v>499</v>
      </c>
      <c r="D754" s="2">
        <v>419</v>
      </c>
      <c r="E754" t="s">
        <v>6989</v>
      </c>
      <c r="F754" t="s">
        <v>7044</v>
      </c>
      <c r="G754" s="2">
        <f t="shared" si="22"/>
        <v>80</v>
      </c>
      <c r="H754" s="11">
        <f t="shared" si="23"/>
        <v>0.16032064128256512</v>
      </c>
      <c r="I754">
        <f>COUNTIF(E754,"online")</f>
        <v>1</v>
      </c>
    </row>
    <row r="755" spans="1:9" x14ac:dyDescent="0.2">
      <c r="A755" t="s">
        <v>1193</v>
      </c>
      <c r="B755" t="s">
        <v>1194</v>
      </c>
      <c r="C755" s="2">
        <v>559</v>
      </c>
      <c r="D755" s="2">
        <v>503</v>
      </c>
      <c r="E755" t="s">
        <v>7029</v>
      </c>
      <c r="F755" t="s">
        <v>7044</v>
      </c>
      <c r="G755" s="2">
        <f t="shared" si="22"/>
        <v>56</v>
      </c>
      <c r="H755" s="11">
        <f t="shared" si="23"/>
        <v>0.1001788908765653</v>
      </c>
      <c r="I755">
        <f>COUNTIF(E755,"online")</f>
        <v>0</v>
      </c>
    </row>
    <row r="756" spans="1:9" x14ac:dyDescent="0.2">
      <c r="A756" t="s">
        <v>629</v>
      </c>
      <c r="B756" t="s">
        <v>383</v>
      </c>
      <c r="C756" s="2">
        <v>359</v>
      </c>
      <c r="D756" s="2">
        <v>370</v>
      </c>
      <c r="E756" t="s">
        <v>6989</v>
      </c>
      <c r="F756" t="s">
        <v>7036</v>
      </c>
      <c r="G756" s="2">
        <f t="shared" si="22"/>
        <v>-11</v>
      </c>
      <c r="H756" s="11">
        <f t="shared" si="23"/>
        <v>-3.0640668523676879E-2</v>
      </c>
      <c r="I756">
        <f>COUNTIF(E756,"online")</f>
        <v>1</v>
      </c>
    </row>
    <row r="757" spans="1:9" x14ac:dyDescent="0.2">
      <c r="A757" t="s">
        <v>629</v>
      </c>
      <c r="B757" t="s">
        <v>383</v>
      </c>
      <c r="C757" s="2">
        <v>399</v>
      </c>
      <c r="D757" s="2">
        <v>188</v>
      </c>
      <c r="E757" t="s">
        <v>7029</v>
      </c>
      <c r="F757" t="s">
        <v>7036</v>
      </c>
      <c r="G757" s="2">
        <f t="shared" si="22"/>
        <v>211</v>
      </c>
      <c r="H757" s="11">
        <f t="shared" si="23"/>
        <v>0.52882205513784464</v>
      </c>
      <c r="I757">
        <f>COUNTIF(E757,"online")</f>
        <v>0</v>
      </c>
    </row>
    <row r="758" spans="1:9" x14ac:dyDescent="0.2">
      <c r="A758" t="s">
        <v>2758</v>
      </c>
      <c r="B758" t="s">
        <v>2759</v>
      </c>
      <c r="C758" s="2">
        <v>357</v>
      </c>
      <c r="D758" s="2">
        <v>336</v>
      </c>
      <c r="E758" t="s">
        <v>7029</v>
      </c>
      <c r="F758" t="s">
        <v>7041</v>
      </c>
      <c r="G758" s="2">
        <f t="shared" si="22"/>
        <v>21</v>
      </c>
      <c r="H758" s="11">
        <f t="shared" si="23"/>
        <v>5.8823529411764705E-2</v>
      </c>
      <c r="I758">
        <f>COUNTIF(E758,"online")</f>
        <v>0</v>
      </c>
    </row>
    <row r="759" spans="1:9" x14ac:dyDescent="0.2">
      <c r="A759" t="s">
        <v>606</v>
      </c>
      <c r="B759" t="s">
        <v>333</v>
      </c>
      <c r="C759" s="2">
        <v>559</v>
      </c>
      <c r="D759" s="2">
        <v>252</v>
      </c>
      <c r="E759" t="s">
        <v>7029</v>
      </c>
      <c r="F759" t="s">
        <v>7040</v>
      </c>
      <c r="G759" s="2">
        <f t="shared" si="22"/>
        <v>307</v>
      </c>
      <c r="H759" s="11">
        <f t="shared" si="23"/>
        <v>0.54919499105545622</v>
      </c>
      <c r="I759">
        <f>COUNTIF(E759,"online")</f>
        <v>0</v>
      </c>
    </row>
    <row r="760" spans="1:9" x14ac:dyDescent="0.2">
      <c r="A760" t="s">
        <v>799</v>
      </c>
      <c r="B760" t="s">
        <v>307</v>
      </c>
      <c r="C760" s="2">
        <v>319</v>
      </c>
      <c r="D760" s="2">
        <v>309</v>
      </c>
      <c r="E760" t="s">
        <v>7029</v>
      </c>
      <c r="F760" t="s">
        <v>7036</v>
      </c>
      <c r="G760" s="2">
        <f t="shared" si="22"/>
        <v>10</v>
      </c>
      <c r="H760" s="11">
        <f t="shared" si="23"/>
        <v>3.1347962382445138E-2</v>
      </c>
      <c r="I760">
        <f>COUNTIF(E760,"online")</f>
        <v>0</v>
      </c>
    </row>
    <row r="761" spans="1:9" x14ac:dyDescent="0.2">
      <c r="A761" t="s">
        <v>1188</v>
      </c>
      <c r="B761" t="s">
        <v>86</v>
      </c>
      <c r="C761" s="2">
        <v>319</v>
      </c>
      <c r="D761" s="2">
        <v>300</v>
      </c>
      <c r="E761" t="s">
        <v>7029</v>
      </c>
      <c r="F761" t="s">
        <v>7036</v>
      </c>
      <c r="G761" s="2">
        <f t="shared" si="22"/>
        <v>19</v>
      </c>
      <c r="H761" s="11">
        <f t="shared" si="23"/>
        <v>5.9561128526645767E-2</v>
      </c>
      <c r="I761">
        <f>COUNTIF(E761,"online")</f>
        <v>0</v>
      </c>
    </row>
    <row r="762" spans="1:9" x14ac:dyDescent="0.2">
      <c r="A762" t="s">
        <v>1177</v>
      </c>
      <c r="B762" t="s">
        <v>1178</v>
      </c>
      <c r="C762" s="2">
        <v>319</v>
      </c>
      <c r="D762" s="2">
        <v>223</v>
      </c>
      <c r="E762" t="s">
        <v>7029</v>
      </c>
      <c r="F762" t="s">
        <v>7037</v>
      </c>
      <c r="G762" s="2">
        <f t="shared" si="22"/>
        <v>96</v>
      </c>
      <c r="H762" s="11">
        <f t="shared" si="23"/>
        <v>0.30094043887147337</v>
      </c>
      <c r="I762">
        <f>COUNTIF(E762,"online")</f>
        <v>0</v>
      </c>
    </row>
    <row r="763" spans="1:9" x14ac:dyDescent="0.2">
      <c r="A763" t="s">
        <v>1871</v>
      </c>
      <c r="B763" t="s">
        <v>1872</v>
      </c>
      <c r="C763" s="2">
        <v>289</v>
      </c>
      <c r="D763" s="2">
        <v>171</v>
      </c>
      <c r="E763" t="s">
        <v>6989</v>
      </c>
      <c r="F763" t="s">
        <v>7044</v>
      </c>
      <c r="G763" s="2">
        <f t="shared" si="22"/>
        <v>118</v>
      </c>
      <c r="H763" s="11">
        <f t="shared" si="23"/>
        <v>0.40830449826989618</v>
      </c>
      <c r="I763">
        <f>COUNTIF(E763,"online")</f>
        <v>1</v>
      </c>
    </row>
    <row r="764" spans="1:9" x14ac:dyDescent="0.2">
      <c r="A764" t="s">
        <v>1871</v>
      </c>
      <c r="B764" t="s">
        <v>1872</v>
      </c>
      <c r="C764" s="2">
        <v>319</v>
      </c>
      <c r="D764" s="2">
        <v>271</v>
      </c>
      <c r="E764" t="s">
        <v>7029</v>
      </c>
      <c r="F764" t="s">
        <v>7044</v>
      </c>
      <c r="G764" s="2">
        <f t="shared" si="22"/>
        <v>48</v>
      </c>
      <c r="H764" s="11">
        <f t="shared" si="23"/>
        <v>0.15047021943573669</v>
      </c>
      <c r="I764">
        <f>COUNTIF(E764,"online")</f>
        <v>0</v>
      </c>
    </row>
    <row r="765" spans="1:9" x14ac:dyDescent="0.2">
      <c r="A765" t="s">
        <v>5827</v>
      </c>
      <c r="B765" t="s">
        <v>5828</v>
      </c>
      <c r="C765" s="2">
        <v>459</v>
      </c>
      <c r="D765" s="2">
        <v>317</v>
      </c>
      <c r="E765" t="s">
        <v>7027</v>
      </c>
      <c r="F765" t="s">
        <v>7036</v>
      </c>
      <c r="G765" s="2">
        <f t="shared" si="22"/>
        <v>142</v>
      </c>
      <c r="H765" s="11">
        <f t="shared" si="23"/>
        <v>0.30936819172113289</v>
      </c>
      <c r="I765">
        <f>COUNTIF(E765,"online")</f>
        <v>0</v>
      </c>
    </row>
    <row r="766" spans="1:9" x14ac:dyDescent="0.2">
      <c r="A766" t="s">
        <v>4872</v>
      </c>
      <c r="B766" t="s">
        <v>4221</v>
      </c>
      <c r="C766" s="2">
        <v>268</v>
      </c>
      <c r="D766" s="2">
        <v>204</v>
      </c>
      <c r="E766" t="s">
        <v>7027</v>
      </c>
      <c r="F766" t="s">
        <v>7036</v>
      </c>
      <c r="G766" s="2">
        <f t="shared" si="22"/>
        <v>64</v>
      </c>
      <c r="H766" s="11">
        <f t="shared" si="23"/>
        <v>0.23880597014925373</v>
      </c>
      <c r="I766">
        <f>COUNTIF(E766,"online")</f>
        <v>0</v>
      </c>
    </row>
    <row r="767" spans="1:9" x14ac:dyDescent="0.2">
      <c r="A767" t="s">
        <v>5540</v>
      </c>
      <c r="B767" t="s">
        <v>2272</v>
      </c>
      <c r="C767" s="2">
        <v>399</v>
      </c>
      <c r="D767" s="2">
        <v>239</v>
      </c>
      <c r="E767" t="s">
        <v>7027</v>
      </c>
      <c r="F767" t="s">
        <v>7037</v>
      </c>
      <c r="G767" s="2">
        <f t="shared" si="22"/>
        <v>160</v>
      </c>
      <c r="H767" s="11">
        <f t="shared" si="23"/>
        <v>0.40100250626566414</v>
      </c>
      <c r="I767">
        <f>COUNTIF(E767,"online")</f>
        <v>0</v>
      </c>
    </row>
    <row r="768" spans="1:9" x14ac:dyDescent="0.2">
      <c r="A768" t="s">
        <v>1306</v>
      </c>
      <c r="B768" t="s">
        <v>1307</v>
      </c>
      <c r="C768" s="2">
        <v>289</v>
      </c>
      <c r="D768" s="2">
        <v>185</v>
      </c>
      <c r="E768" t="s">
        <v>6989</v>
      </c>
      <c r="F768" t="s">
        <v>7044</v>
      </c>
      <c r="G768" s="2">
        <f t="shared" si="22"/>
        <v>104</v>
      </c>
      <c r="H768" s="11">
        <f t="shared" si="23"/>
        <v>0.35986159169550175</v>
      </c>
      <c r="I768">
        <f>COUNTIF(E768,"online")</f>
        <v>1</v>
      </c>
    </row>
    <row r="769" spans="1:9" x14ac:dyDescent="0.2">
      <c r="A769" t="s">
        <v>1306</v>
      </c>
      <c r="B769" t="s">
        <v>1307</v>
      </c>
      <c r="C769" s="2">
        <v>319</v>
      </c>
      <c r="D769" s="2">
        <v>246</v>
      </c>
      <c r="E769" t="s">
        <v>7029</v>
      </c>
      <c r="F769" t="s">
        <v>7044</v>
      </c>
      <c r="G769" s="2">
        <f t="shared" si="22"/>
        <v>73</v>
      </c>
      <c r="H769" s="11">
        <f t="shared" si="23"/>
        <v>0.22884012539184953</v>
      </c>
      <c r="I769">
        <f>COUNTIF(E769,"online")</f>
        <v>0</v>
      </c>
    </row>
    <row r="770" spans="1:9" x14ac:dyDescent="0.2">
      <c r="A770" t="s">
        <v>3484</v>
      </c>
      <c r="B770" t="s">
        <v>3485</v>
      </c>
      <c r="C770" s="2">
        <v>330</v>
      </c>
      <c r="D770" s="2">
        <v>162</v>
      </c>
      <c r="E770" t="s">
        <v>7029</v>
      </c>
      <c r="F770" t="s">
        <v>7040</v>
      </c>
      <c r="G770" s="2">
        <f t="shared" ref="G770:G833" si="24">C770-D770</f>
        <v>168</v>
      </c>
      <c r="H770" s="11">
        <f t="shared" ref="H770:H833" si="25">((C770-D770)/C770)</f>
        <v>0.50909090909090904</v>
      </c>
      <c r="I770">
        <f>COUNTIF(E770,"online")</f>
        <v>0</v>
      </c>
    </row>
    <row r="771" spans="1:9" x14ac:dyDescent="0.2">
      <c r="A771" t="s">
        <v>3146</v>
      </c>
      <c r="B771" t="s">
        <v>2355</v>
      </c>
      <c r="C771" s="2">
        <v>69</v>
      </c>
      <c r="D771" s="2">
        <v>43</v>
      </c>
      <c r="E771" t="s">
        <v>6989</v>
      </c>
      <c r="F771" t="s">
        <v>7042</v>
      </c>
      <c r="G771" s="2">
        <f t="shared" si="24"/>
        <v>26</v>
      </c>
      <c r="H771" s="11">
        <f t="shared" si="25"/>
        <v>0.37681159420289856</v>
      </c>
      <c r="I771">
        <f>COUNTIF(E771,"online")</f>
        <v>1</v>
      </c>
    </row>
    <row r="772" spans="1:9" x14ac:dyDescent="0.2">
      <c r="A772" t="s">
        <v>6198</v>
      </c>
      <c r="B772" t="s">
        <v>6199</v>
      </c>
      <c r="C772" s="2">
        <v>797</v>
      </c>
      <c r="D772" s="2">
        <v>741</v>
      </c>
      <c r="E772" t="s">
        <v>7029</v>
      </c>
      <c r="F772" t="s">
        <v>7045</v>
      </c>
      <c r="G772" s="2">
        <f t="shared" si="24"/>
        <v>56</v>
      </c>
      <c r="H772" s="11">
        <f t="shared" si="25"/>
        <v>7.0263488080301126E-2</v>
      </c>
      <c r="I772">
        <f>COUNTIF(E772,"online")</f>
        <v>0</v>
      </c>
    </row>
    <row r="773" spans="1:9" x14ac:dyDescent="0.2">
      <c r="A773" t="s">
        <v>731</v>
      </c>
      <c r="B773" t="s">
        <v>732</v>
      </c>
      <c r="C773" s="2">
        <v>199</v>
      </c>
      <c r="D773" s="2">
        <v>155</v>
      </c>
      <c r="E773" t="s">
        <v>7029</v>
      </c>
      <c r="F773" t="s">
        <v>7045</v>
      </c>
      <c r="G773" s="2">
        <f t="shared" si="24"/>
        <v>44</v>
      </c>
      <c r="H773" s="11">
        <f t="shared" si="25"/>
        <v>0.22110552763819097</v>
      </c>
      <c r="I773">
        <f>COUNTIF(E773,"online")</f>
        <v>0</v>
      </c>
    </row>
    <row r="774" spans="1:9" x14ac:dyDescent="0.2">
      <c r="A774" t="s">
        <v>1172</v>
      </c>
      <c r="B774" t="s">
        <v>732</v>
      </c>
      <c r="C774" s="2">
        <v>199</v>
      </c>
      <c r="D774" s="2">
        <v>149</v>
      </c>
      <c r="E774" t="s">
        <v>7029</v>
      </c>
      <c r="F774" t="s">
        <v>7043</v>
      </c>
      <c r="G774" s="2">
        <f t="shared" si="24"/>
        <v>50</v>
      </c>
      <c r="H774" s="11">
        <f t="shared" si="25"/>
        <v>0.25125628140703515</v>
      </c>
      <c r="I774">
        <f>COUNTIF(E774,"online")</f>
        <v>0</v>
      </c>
    </row>
    <row r="775" spans="1:9" x14ac:dyDescent="0.2">
      <c r="A775" t="s">
        <v>5365</v>
      </c>
      <c r="B775" t="s">
        <v>5366</v>
      </c>
      <c r="C775" s="2">
        <v>232</v>
      </c>
      <c r="D775" s="2">
        <v>111</v>
      </c>
      <c r="E775" t="s">
        <v>7027</v>
      </c>
      <c r="F775" t="s">
        <v>7040</v>
      </c>
      <c r="G775" s="2">
        <f t="shared" si="24"/>
        <v>121</v>
      </c>
      <c r="H775" s="11">
        <f t="shared" si="25"/>
        <v>0.52155172413793105</v>
      </c>
      <c r="I775">
        <f>COUNTIF(E775,"online")</f>
        <v>0</v>
      </c>
    </row>
    <row r="776" spans="1:9" x14ac:dyDescent="0.2">
      <c r="A776" t="s">
        <v>5228</v>
      </c>
      <c r="B776" t="s">
        <v>5229</v>
      </c>
      <c r="C776" s="2">
        <v>268</v>
      </c>
      <c r="D776" s="2">
        <v>102</v>
      </c>
      <c r="E776" t="s">
        <v>7028</v>
      </c>
      <c r="F776" t="s">
        <v>7040</v>
      </c>
      <c r="G776" s="2">
        <f t="shared" si="24"/>
        <v>166</v>
      </c>
      <c r="H776" s="11">
        <f t="shared" si="25"/>
        <v>0.61940298507462688</v>
      </c>
      <c r="I776">
        <f>COUNTIF(E776,"online")</f>
        <v>0</v>
      </c>
    </row>
    <row r="777" spans="1:9" x14ac:dyDescent="0.2">
      <c r="A777" t="s">
        <v>4345</v>
      </c>
      <c r="B777" t="s">
        <v>3002</v>
      </c>
      <c r="C777" s="2">
        <v>109</v>
      </c>
      <c r="D777" s="2">
        <v>71</v>
      </c>
      <c r="E777" t="s">
        <v>6989</v>
      </c>
      <c r="F777" t="s">
        <v>7039</v>
      </c>
      <c r="G777" s="2">
        <f t="shared" si="24"/>
        <v>38</v>
      </c>
      <c r="H777" s="11">
        <f t="shared" si="25"/>
        <v>0.34862385321100919</v>
      </c>
      <c r="I777">
        <f>COUNTIF(E777,"online")</f>
        <v>1</v>
      </c>
    </row>
    <row r="778" spans="1:9" x14ac:dyDescent="0.2">
      <c r="A778" t="s">
        <v>3712</v>
      </c>
      <c r="B778" t="s">
        <v>3713</v>
      </c>
      <c r="C778" s="2">
        <v>259</v>
      </c>
      <c r="D778" s="2">
        <v>98</v>
      </c>
      <c r="E778" t="s">
        <v>7029</v>
      </c>
      <c r="F778" t="s">
        <v>7037</v>
      </c>
      <c r="G778" s="2">
        <f t="shared" si="24"/>
        <v>161</v>
      </c>
      <c r="H778" s="11">
        <f t="shared" si="25"/>
        <v>0.6216216216216216</v>
      </c>
      <c r="I778">
        <f>COUNTIF(E778,"online")</f>
        <v>0</v>
      </c>
    </row>
    <row r="779" spans="1:9" x14ac:dyDescent="0.2">
      <c r="A779" t="s">
        <v>3996</v>
      </c>
      <c r="B779" t="s">
        <v>3997</v>
      </c>
      <c r="C779" s="2">
        <v>294</v>
      </c>
      <c r="D779" s="2">
        <v>115</v>
      </c>
      <c r="E779" t="s">
        <v>7027</v>
      </c>
      <c r="F779" t="s">
        <v>7038</v>
      </c>
      <c r="G779" s="2">
        <f t="shared" si="24"/>
        <v>179</v>
      </c>
      <c r="H779" s="11">
        <f t="shared" si="25"/>
        <v>0.608843537414966</v>
      </c>
      <c r="I779">
        <f>COUNTIF(E779,"online")</f>
        <v>0</v>
      </c>
    </row>
    <row r="780" spans="1:9" x14ac:dyDescent="0.2">
      <c r="A780" t="s">
        <v>2587</v>
      </c>
      <c r="B780" t="s">
        <v>2588</v>
      </c>
      <c r="C780" s="2">
        <v>325</v>
      </c>
      <c r="D780" s="2">
        <v>250</v>
      </c>
      <c r="E780" t="s">
        <v>7027</v>
      </c>
      <c r="F780" t="s">
        <v>7041</v>
      </c>
      <c r="G780" s="2">
        <f t="shared" si="24"/>
        <v>75</v>
      </c>
      <c r="H780" s="11">
        <f t="shared" si="25"/>
        <v>0.23076923076923078</v>
      </c>
      <c r="I780">
        <f>COUNTIF(E780,"online")</f>
        <v>0</v>
      </c>
    </row>
    <row r="781" spans="1:9" x14ac:dyDescent="0.2">
      <c r="A781" t="s">
        <v>6764</v>
      </c>
      <c r="B781" t="s">
        <v>946</v>
      </c>
      <c r="C781" s="2">
        <v>268</v>
      </c>
      <c r="D781" s="2">
        <v>230</v>
      </c>
      <c r="E781" t="s">
        <v>7029</v>
      </c>
      <c r="F781" t="s">
        <v>7042</v>
      </c>
      <c r="G781" s="2">
        <f t="shared" si="24"/>
        <v>38</v>
      </c>
      <c r="H781" s="11">
        <f t="shared" si="25"/>
        <v>0.1417910447761194</v>
      </c>
      <c r="I781">
        <f>COUNTIF(E781,"online")</f>
        <v>0</v>
      </c>
    </row>
    <row r="782" spans="1:9" x14ac:dyDescent="0.2">
      <c r="A782" t="s">
        <v>2649</v>
      </c>
      <c r="B782" t="s">
        <v>2650</v>
      </c>
      <c r="C782" s="2">
        <v>312</v>
      </c>
      <c r="D782" s="2">
        <v>309</v>
      </c>
      <c r="E782" t="s">
        <v>7027</v>
      </c>
      <c r="F782" t="s">
        <v>7039</v>
      </c>
      <c r="G782" s="2">
        <f t="shared" si="24"/>
        <v>3</v>
      </c>
      <c r="H782" s="11">
        <f t="shared" si="25"/>
        <v>9.6153846153846159E-3</v>
      </c>
      <c r="I782">
        <f>COUNTIF(E782,"online")</f>
        <v>0</v>
      </c>
    </row>
    <row r="783" spans="1:9" x14ac:dyDescent="0.2">
      <c r="A783" t="s">
        <v>2930</v>
      </c>
      <c r="B783" t="s">
        <v>2931</v>
      </c>
      <c r="C783" s="2">
        <v>118</v>
      </c>
      <c r="D783" s="2">
        <v>70</v>
      </c>
      <c r="E783" t="s">
        <v>7029</v>
      </c>
      <c r="F783" t="s">
        <v>7040</v>
      </c>
      <c r="G783" s="2">
        <f t="shared" si="24"/>
        <v>48</v>
      </c>
      <c r="H783" s="11">
        <f t="shared" si="25"/>
        <v>0.40677966101694918</v>
      </c>
      <c r="I783">
        <f>COUNTIF(E783,"online")</f>
        <v>0</v>
      </c>
    </row>
    <row r="784" spans="1:9" x14ac:dyDescent="0.2">
      <c r="A784" t="s">
        <v>2930</v>
      </c>
      <c r="B784" t="s">
        <v>2931</v>
      </c>
      <c r="C784" s="2">
        <v>118</v>
      </c>
      <c r="D784" s="2">
        <v>61</v>
      </c>
      <c r="E784" t="s">
        <v>7029</v>
      </c>
      <c r="F784" t="s">
        <v>7040</v>
      </c>
      <c r="G784" s="2">
        <f t="shared" si="24"/>
        <v>57</v>
      </c>
      <c r="H784" s="11">
        <f t="shared" si="25"/>
        <v>0.48305084745762711</v>
      </c>
      <c r="I784">
        <f>COUNTIF(E784,"online")</f>
        <v>0</v>
      </c>
    </row>
    <row r="785" spans="1:9" x14ac:dyDescent="0.2">
      <c r="A785" t="s">
        <v>5548</v>
      </c>
      <c r="B785" t="s">
        <v>5549</v>
      </c>
      <c r="C785" s="2">
        <v>299</v>
      </c>
      <c r="D785" s="2">
        <v>218</v>
      </c>
      <c r="E785" t="s">
        <v>7027</v>
      </c>
      <c r="F785" t="s">
        <v>7037</v>
      </c>
      <c r="G785" s="2">
        <f t="shared" si="24"/>
        <v>81</v>
      </c>
      <c r="H785" s="11">
        <f t="shared" si="25"/>
        <v>0.2709030100334448</v>
      </c>
      <c r="I785">
        <f>COUNTIF(E785,"online")</f>
        <v>0</v>
      </c>
    </row>
    <row r="786" spans="1:9" x14ac:dyDescent="0.2">
      <c r="A786" t="s">
        <v>3954</v>
      </c>
      <c r="B786" t="s">
        <v>3955</v>
      </c>
      <c r="C786" s="2">
        <v>267</v>
      </c>
      <c r="D786" s="2">
        <v>200</v>
      </c>
      <c r="E786" t="s">
        <v>7027</v>
      </c>
      <c r="F786" t="s">
        <v>7041</v>
      </c>
      <c r="G786" s="2">
        <f t="shared" si="24"/>
        <v>67</v>
      </c>
      <c r="H786" s="11">
        <f t="shared" si="25"/>
        <v>0.25093632958801498</v>
      </c>
      <c r="I786">
        <f>COUNTIF(E786,"online")</f>
        <v>0</v>
      </c>
    </row>
    <row r="787" spans="1:9" x14ac:dyDescent="0.2">
      <c r="A787" t="s">
        <v>1207</v>
      </c>
      <c r="B787" t="s">
        <v>1208</v>
      </c>
      <c r="C787" s="2">
        <v>249</v>
      </c>
      <c r="D787" s="2">
        <v>154</v>
      </c>
      <c r="E787" t="s">
        <v>6989</v>
      </c>
      <c r="F787" t="s">
        <v>7044</v>
      </c>
      <c r="G787" s="2">
        <f t="shared" si="24"/>
        <v>95</v>
      </c>
      <c r="H787" s="11">
        <f t="shared" si="25"/>
        <v>0.38152610441767071</v>
      </c>
      <c r="I787">
        <f>COUNTIF(E787,"online")</f>
        <v>1</v>
      </c>
    </row>
    <row r="788" spans="1:9" x14ac:dyDescent="0.2">
      <c r="A788" t="s">
        <v>6876</v>
      </c>
      <c r="B788" t="s">
        <v>2285</v>
      </c>
      <c r="C788" s="2">
        <v>312</v>
      </c>
      <c r="D788" s="2">
        <v>150</v>
      </c>
      <c r="E788" t="s">
        <v>7028</v>
      </c>
      <c r="F788" t="s">
        <v>7040</v>
      </c>
      <c r="G788" s="2">
        <f t="shared" si="24"/>
        <v>162</v>
      </c>
      <c r="H788" s="11">
        <f t="shared" si="25"/>
        <v>0.51923076923076927</v>
      </c>
      <c r="I788">
        <f>COUNTIF(E788,"online")</f>
        <v>0</v>
      </c>
    </row>
    <row r="789" spans="1:9" x14ac:dyDescent="0.2">
      <c r="A789" t="s">
        <v>5004</v>
      </c>
      <c r="B789" t="s">
        <v>1775</v>
      </c>
      <c r="C789" s="2">
        <v>447</v>
      </c>
      <c r="D789" s="2">
        <v>224</v>
      </c>
      <c r="E789" t="s">
        <v>7029</v>
      </c>
      <c r="F789" t="s">
        <v>7040</v>
      </c>
      <c r="G789" s="2">
        <f t="shared" si="24"/>
        <v>223</v>
      </c>
      <c r="H789" s="11">
        <f t="shared" si="25"/>
        <v>0.49888143176733779</v>
      </c>
      <c r="I789">
        <f>COUNTIF(E789,"online")</f>
        <v>0</v>
      </c>
    </row>
    <row r="790" spans="1:9" x14ac:dyDescent="0.2">
      <c r="A790" t="s">
        <v>693</v>
      </c>
      <c r="B790" t="s">
        <v>598</v>
      </c>
      <c r="C790" s="2">
        <v>279</v>
      </c>
      <c r="D790" s="2">
        <v>162</v>
      </c>
      <c r="E790" t="s">
        <v>7029</v>
      </c>
      <c r="F790" t="s">
        <v>7036</v>
      </c>
      <c r="G790" s="2">
        <f t="shared" si="24"/>
        <v>117</v>
      </c>
      <c r="H790" s="11">
        <f t="shared" si="25"/>
        <v>0.41935483870967744</v>
      </c>
      <c r="I790">
        <f>COUNTIF(E790,"online")</f>
        <v>0</v>
      </c>
    </row>
    <row r="791" spans="1:9" x14ac:dyDescent="0.2">
      <c r="A791" t="s">
        <v>1533</v>
      </c>
      <c r="B791" t="s">
        <v>1534</v>
      </c>
      <c r="C791" s="2">
        <v>289</v>
      </c>
      <c r="D791" s="2">
        <v>133</v>
      </c>
      <c r="E791" t="s">
        <v>6989</v>
      </c>
      <c r="F791" t="s">
        <v>7037</v>
      </c>
      <c r="G791" s="2">
        <f t="shared" si="24"/>
        <v>156</v>
      </c>
      <c r="H791" s="11">
        <f t="shared" si="25"/>
        <v>0.53979238754325265</v>
      </c>
      <c r="I791">
        <f>COUNTIF(E791,"online")</f>
        <v>1</v>
      </c>
    </row>
    <row r="792" spans="1:9" x14ac:dyDescent="0.2">
      <c r="A792" t="s">
        <v>1533</v>
      </c>
      <c r="B792" t="s">
        <v>1534</v>
      </c>
      <c r="C792" s="2">
        <v>319</v>
      </c>
      <c r="D792" s="2">
        <v>268</v>
      </c>
      <c r="E792" t="s">
        <v>7029</v>
      </c>
      <c r="F792" t="s">
        <v>7037</v>
      </c>
      <c r="G792" s="2">
        <f t="shared" si="24"/>
        <v>51</v>
      </c>
      <c r="H792" s="11">
        <f t="shared" si="25"/>
        <v>0.15987460815047022</v>
      </c>
      <c r="I792">
        <f>COUNTIF(E792,"online")</f>
        <v>0</v>
      </c>
    </row>
    <row r="793" spans="1:9" x14ac:dyDescent="0.2">
      <c r="A793" t="s">
        <v>268</v>
      </c>
      <c r="B793" t="s">
        <v>269</v>
      </c>
      <c r="C793" s="2">
        <v>319</v>
      </c>
      <c r="D793" s="2">
        <v>300</v>
      </c>
      <c r="E793" t="s">
        <v>7029</v>
      </c>
      <c r="F793" t="s">
        <v>7036</v>
      </c>
      <c r="G793" s="2">
        <f t="shared" si="24"/>
        <v>19</v>
      </c>
      <c r="H793" s="11">
        <f t="shared" si="25"/>
        <v>5.9561128526645767E-2</v>
      </c>
      <c r="I793">
        <f>COUNTIF(E793,"online")</f>
        <v>0</v>
      </c>
    </row>
    <row r="794" spans="1:9" x14ac:dyDescent="0.2">
      <c r="A794" t="s">
        <v>1241</v>
      </c>
      <c r="B794" t="s">
        <v>1242</v>
      </c>
      <c r="C794" s="2">
        <v>309</v>
      </c>
      <c r="D794" s="2">
        <v>213</v>
      </c>
      <c r="E794" t="s">
        <v>7029</v>
      </c>
      <c r="F794" t="s">
        <v>7044</v>
      </c>
      <c r="G794" s="2">
        <f t="shared" si="24"/>
        <v>96</v>
      </c>
      <c r="H794" s="11">
        <f t="shared" si="25"/>
        <v>0.31067961165048541</v>
      </c>
      <c r="I794">
        <f>COUNTIF(E794,"online")</f>
        <v>0</v>
      </c>
    </row>
    <row r="795" spans="1:9" x14ac:dyDescent="0.2">
      <c r="A795" t="s">
        <v>3574</v>
      </c>
      <c r="B795" t="s">
        <v>3575</v>
      </c>
      <c r="C795" s="2">
        <v>357</v>
      </c>
      <c r="D795" s="2">
        <v>303</v>
      </c>
      <c r="E795" t="s">
        <v>7029</v>
      </c>
      <c r="F795" t="s">
        <v>7037</v>
      </c>
      <c r="G795" s="2">
        <f t="shared" si="24"/>
        <v>54</v>
      </c>
      <c r="H795" s="11">
        <f t="shared" si="25"/>
        <v>0.15126050420168066</v>
      </c>
      <c r="I795">
        <f>COUNTIF(E795,"online")</f>
        <v>0</v>
      </c>
    </row>
    <row r="796" spans="1:9" x14ac:dyDescent="0.2">
      <c r="A796" t="s">
        <v>371</v>
      </c>
      <c r="B796" t="s">
        <v>356</v>
      </c>
      <c r="C796" s="2">
        <v>259</v>
      </c>
      <c r="D796" s="2">
        <v>168</v>
      </c>
      <c r="E796" t="s">
        <v>6989</v>
      </c>
      <c r="F796" t="s">
        <v>7044</v>
      </c>
      <c r="G796" s="2">
        <f t="shared" si="24"/>
        <v>91</v>
      </c>
      <c r="H796" s="11">
        <f t="shared" si="25"/>
        <v>0.35135135135135137</v>
      </c>
      <c r="I796">
        <f>COUNTIF(E796,"online")</f>
        <v>1</v>
      </c>
    </row>
    <row r="797" spans="1:9" x14ac:dyDescent="0.2">
      <c r="A797" t="s">
        <v>371</v>
      </c>
      <c r="B797" t="s">
        <v>356</v>
      </c>
      <c r="C797" s="2">
        <v>289</v>
      </c>
      <c r="D797" s="2">
        <v>208</v>
      </c>
      <c r="E797" t="s">
        <v>7029</v>
      </c>
      <c r="F797" t="s">
        <v>7044</v>
      </c>
      <c r="G797" s="2">
        <f t="shared" si="24"/>
        <v>81</v>
      </c>
      <c r="H797" s="11">
        <f t="shared" si="25"/>
        <v>0.28027681660899656</v>
      </c>
      <c r="I797">
        <f>COUNTIF(E797,"online")</f>
        <v>0</v>
      </c>
    </row>
    <row r="798" spans="1:9" x14ac:dyDescent="0.2">
      <c r="A798" t="s">
        <v>1944</v>
      </c>
      <c r="B798" t="s">
        <v>1945</v>
      </c>
      <c r="C798" s="2">
        <v>179</v>
      </c>
      <c r="D798" s="2">
        <v>122</v>
      </c>
      <c r="E798" t="s">
        <v>7027</v>
      </c>
      <c r="F798" t="s">
        <v>7039</v>
      </c>
      <c r="G798" s="2">
        <f t="shared" si="24"/>
        <v>57</v>
      </c>
      <c r="H798" s="11">
        <f t="shared" si="25"/>
        <v>0.31843575418994413</v>
      </c>
      <c r="I798">
        <f>COUNTIF(E798,"online")</f>
        <v>0</v>
      </c>
    </row>
    <row r="799" spans="1:9" x14ac:dyDescent="0.2">
      <c r="A799" t="s">
        <v>2377</v>
      </c>
      <c r="B799" t="s">
        <v>1945</v>
      </c>
      <c r="C799" s="2">
        <v>199</v>
      </c>
      <c r="D799" s="2">
        <v>159</v>
      </c>
      <c r="E799" t="s">
        <v>7027</v>
      </c>
      <c r="F799" t="s">
        <v>7039</v>
      </c>
      <c r="G799" s="2">
        <f t="shared" si="24"/>
        <v>40</v>
      </c>
      <c r="H799" s="11">
        <f t="shared" si="25"/>
        <v>0.20100502512562815</v>
      </c>
      <c r="I799">
        <f>COUNTIF(E799,"online")</f>
        <v>0</v>
      </c>
    </row>
    <row r="800" spans="1:9" x14ac:dyDescent="0.2">
      <c r="A800" t="s">
        <v>2329</v>
      </c>
      <c r="B800" t="s">
        <v>1945</v>
      </c>
      <c r="C800" s="2">
        <v>199</v>
      </c>
      <c r="D800" s="2">
        <v>171</v>
      </c>
      <c r="E800" t="s">
        <v>7027</v>
      </c>
      <c r="F800" t="s">
        <v>7039</v>
      </c>
      <c r="G800" s="2">
        <f t="shared" si="24"/>
        <v>28</v>
      </c>
      <c r="H800" s="11">
        <f t="shared" si="25"/>
        <v>0.1407035175879397</v>
      </c>
      <c r="I800">
        <f>COUNTIF(E800,"online")</f>
        <v>0</v>
      </c>
    </row>
    <row r="801" spans="1:9" x14ac:dyDescent="0.2">
      <c r="A801" t="s">
        <v>2309</v>
      </c>
      <c r="B801" t="s">
        <v>1945</v>
      </c>
      <c r="C801" s="2">
        <v>199</v>
      </c>
      <c r="D801" s="2">
        <v>159</v>
      </c>
      <c r="E801" t="s">
        <v>7027</v>
      </c>
      <c r="F801" t="s">
        <v>7039</v>
      </c>
      <c r="G801" s="2">
        <f t="shared" si="24"/>
        <v>40</v>
      </c>
      <c r="H801" s="11">
        <f t="shared" si="25"/>
        <v>0.20100502512562815</v>
      </c>
      <c r="I801">
        <f>COUNTIF(E801,"online")</f>
        <v>0</v>
      </c>
    </row>
    <row r="802" spans="1:9" x14ac:dyDescent="0.2">
      <c r="A802" t="s">
        <v>1953</v>
      </c>
      <c r="B802" t="s">
        <v>1945</v>
      </c>
      <c r="C802" s="2">
        <v>199</v>
      </c>
      <c r="D802" s="2">
        <v>163</v>
      </c>
      <c r="E802" t="s">
        <v>7027</v>
      </c>
      <c r="F802" t="s">
        <v>7039</v>
      </c>
      <c r="G802" s="2">
        <f t="shared" si="24"/>
        <v>36</v>
      </c>
      <c r="H802" s="11">
        <f t="shared" si="25"/>
        <v>0.18090452261306533</v>
      </c>
      <c r="I802">
        <f>COUNTIF(E802,"online")</f>
        <v>0</v>
      </c>
    </row>
    <row r="803" spans="1:9" x14ac:dyDescent="0.2">
      <c r="A803" t="s">
        <v>1967</v>
      </c>
      <c r="B803" t="s">
        <v>1945</v>
      </c>
      <c r="C803" s="2">
        <v>199</v>
      </c>
      <c r="D803" s="2">
        <v>115</v>
      </c>
      <c r="E803" t="s">
        <v>7027</v>
      </c>
      <c r="F803" t="s">
        <v>7039</v>
      </c>
      <c r="G803" s="2">
        <f t="shared" si="24"/>
        <v>84</v>
      </c>
      <c r="H803" s="11">
        <f t="shared" si="25"/>
        <v>0.42211055276381909</v>
      </c>
      <c r="I803">
        <f>COUNTIF(E803,"online")</f>
        <v>0</v>
      </c>
    </row>
    <row r="804" spans="1:9" x14ac:dyDescent="0.2">
      <c r="A804" t="s">
        <v>2107</v>
      </c>
      <c r="B804" t="s">
        <v>1945</v>
      </c>
      <c r="C804" s="2">
        <v>199</v>
      </c>
      <c r="D804" s="2">
        <v>141</v>
      </c>
      <c r="E804" t="s">
        <v>7027</v>
      </c>
      <c r="F804" t="s">
        <v>7039</v>
      </c>
      <c r="G804" s="2">
        <f t="shared" si="24"/>
        <v>58</v>
      </c>
      <c r="H804" s="11">
        <f t="shared" si="25"/>
        <v>0.29145728643216079</v>
      </c>
      <c r="I804">
        <f>COUNTIF(E804,"online")</f>
        <v>0</v>
      </c>
    </row>
    <row r="805" spans="1:9" x14ac:dyDescent="0.2">
      <c r="A805" t="s">
        <v>2372</v>
      </c>
      <c r="B805" t="s">
        <v>1945</v>
      </c>
      <c r="C805" s="2">
        <v>199</v>
      </c>
      <c r="D805" s="2">
        <v>137</v>
      </c>
      <c r="E805" t="s">
        <v>7027</v>
      </c>
      <c r="F805" t="s">
        <v>7039</v>
      </c>
      <c r="G805" s="2">
        <f t="shared" si="24"/>
        <v>62</v>
      </c>
      <c r="H805" s="11">
        <f t="shared" si="25"/>
        <v>0.31155778894472363</v>
      </c>
      <c r="I805">
        <f>COUNTIF(E805,"online")</f>
        <v>0</v>
      </c>
    </row>
    <row r="806" spans="1:9" x14ac:dyDescent="0.2">
      <c r="A806" t="s">
        <v>2130</v>
      </c>
      <c r="B806" t="s">
        <v>1945</v>
      </c>
      <c r="C806" s="2">
        <v>199</v>
      </c>
      <c r="D806" s="2">
        <v>155</v>
      </c>
      <c r="E806" t="s">
        <v>7027</v>
      </c>
      <c r="F806" t="s">
        <v>7039</v>
      </c>
      <c r="G806" s="2">
        <f t="shared" si="24"/>
        <v>44</v>
      </c>
      <c r="H806" s="11">
        <f t="shared" si="25"/>
        <v>0.22110552763819097</v>
      </c>
      <c r="I806">
        <f>COUNTIF(E806,"online")</f>
        <v>0</v>
      </c>
    </row>
    <row r="807" spans="1:9" x14ac:dyDescent="0.2">
      <c r="A807" t="s">
        <v>2118</v>
      </c>
      <c r="B807" t="s">
        <v>1945</v>
      </c>
      <c r="C807" s="2">
        <v>199</v>
      </c>
      <c r="D807" s="2">
        <v>127</v>
      </c>
      <c r="E807" t="s">
        <v>7027</v>
      </c>
      <c r="F807" t="s">
        <v>7039</v>
      </c>
      <c r="G807" s="2">
        <f t="shared" si="24"/>
        <v>72</v>
      </c>
      <c r="H807" s="11">
        <f t="shared" si="25"/>
        <v>0.36180904522613067</v>
      </c>
      <c r="I807">
        <f>COUNTIF(E807,"online")</f>
        <v>0</v>
      </c>
    </row>
    <row r="808" spans="1:9" x14ac:dyDescent="0.2">
      <c r="A808" t="s">
        <v>2368</v>
      </c>
      <c r="B808" t="s">
        <v>1945</v>
      </c>
      <c r="C808" s="2">
        <v>199</v>
      </c>
      <c r="D808" s="2">
        <v>117</v>
      </c>
      <c r="E808" t="s">
        <v>7027</v>
      </c>
      <c r="F808" t="s">
        <v>7039</v>
      </c>
      <c r="G808" s="2">
        <f t="shared" si="24"/>
        <v>82</v>
      </c>
      <c r="H808" s="11">
        <f t="shared" si="25"/>
        <v>0.4120603015075377</v>
      </c>
      <c r="I808">
        <f>COUNTIF(E808,"online")</f>
        <v>0</v>
      </c>
    </row>
    <row r="809" spans="1:9" x14ac:dyDescent="0.2">
      <c r="A809" t="s">
        <v>2376</v>
      </c>
      <c r="B809" t="s">
        <v>1945</v>
      </c>
      <c r="C809" s="2">
        <v>199</v>
      </c>
      <c r="D809" s="2">
        <v>151</v>
      </c>
      <c r="E809" t="s">
        <v>7027</v>
      </c>
      <c r="F809" t="s">
        <v>7039</v>
      </c>
      <c r="G809" s="2">
        <f t="shared" si="24"/>
        <v>48</v>
      </c>
      <c r="H809" s="11">
        <f t="shared" si="25"/>
        <v>0.24120603015075376</v>
      </c>
      <c r="I809">
        <f>COUNTIF(E809,"online")</f>
        <v>0</v>
      </c>
    </row>
    <row r="810" spans="1:9" x14ac:dyDescent="0.2">
      <c r="A810" t="s">
        <v>1991</v>
      </c>
      <c r="B810" t="s">
        <v>1992</v>
      </c>
      <c r="C810" s="2">
        <v>209</v>
      </c>
      <c r="D810" s="2">
        <v>79</v>
      </c>
      <c r="E810" t="s">
        <v>6989</v>
      </c>
      <c r="F810" t="s">
        <v>7040</v>
      </c>
      <c r="G810" s="2">
        <f t="shared" si="24"/>
        <v>130</v>
      </c>
      <c r="H810" s="11">
        <f t="shared" si="25"/>
        <v>0.62200956937799046</v>
      </c>
      <c r="I810">
        <f>COUNTIF(E810,"online")</f>
        <v>1</v>
      </c>
    </row>
    <row r="811" spans="1:9" x14ac:dyDescent="0.2">
      <c r="A811" t="s">
        <v>2116</v>
      </c>
      <c r="B811" t="s">
        <v>2117</v>
      </c>
      <c r="C811" s="2">
        <v>339</v>
      </c>
      <c r="D811" s="2">
        <v>217</v>
      </c>
      <c r="E811" t="s">
        <v>6989</v>
      </c>
      <c r="F811" t="s">
        <v>7036</v>
      </c>
      <c r="G811" s="2">
        <f t="shared" si="24"/>
        <v>122</v>
      </c>
      <c r="H811" s="11">
        <f t="shared" si="25"/>
        <v>0.35988200589970504</v>
      </c>
      <c r="I811">
        <f>COUNTIF(E811,"online")</f>
        <v>1</v>
      </c>
    </row>
    <row r="812" spans="1:9" x14ac:dyDescent="0.2">
      <c r="A812" t="s">
        <v>5109</v>
      </c>
      <c r="B812" t="s">
        <v>5110</v>
      </c>
      <c r="C812" s="2">
        <v>199</v>
      </c>
      <c r="D812" s="2">
        <v>117</v>
      </c>
      <c r="E812" t="s">
        <v>6989</v>
      </c>
      <c r="F812" t="s">
        <v>7041</v>
      </c>
      <c r="G812" s="2">
        <f t="shared" si="24"/>
        <v>82</v>
      </c>
      <c r="H812" s="11">
        <f t="shared" si="25"/>
        <v>0.4120603015075377</v>
      </c>
      <c r="I812">
        <f>COUNTIF(E812,"online")</f>
        <v>1</v>
      </c>
    </row>
    <row r="813" spans="1:9" x14ac:dyDescent="0.2">
      <c r="A813" t="s">
        <v>781</v>
      </c>
      <c r="B813" t="s">
        <v>193</v>
      </c>
      <c r="C813" s="2">
        <v>289</v>
      </c>
      <c r="D813" s="2">
        <v>113</v>
      </c>
      <c r="E813" t="s">
        <v>6989</v>
      </c>
      <c r="F813" t="s">
        <v>7038</v>
      </c>
      <c r="G813" s="2">
        <f t="shared" si="24"/>
        <v>176</v>
      </c>
      <c r="H813" s="11">
        <f t="shared" si="25"/>
        <v>0.60899653979238755</v>
      </c>
      <c r="I813">
        <f>COUNTIF(E813,"online")</f>
        <v>1</v>
      </c>
    </row>
    <row r="814" spans="1:9" x14ac:dyDescent="0.2">
      <c r="A814" t="s">
        <v>5898</v>
      </c>
      <c r="B814" t="s">
        <v>5899</v>
      </c>
      <c r="C814" s="2">
        <v>235</v>
      </c>
      <c r="D814" s="2">
        <v>153</v>
      </c>
      <c r="E814" t="s">
        <v>7029</v>
      </c>
      <c r="F814" t="s">
        <v>7037</v>
      </c>
      <c r="G814" s="2">
        <f t="shared" si="24"/>
        <v>82</v>
      </c>
      <c r="H814" s="11">
        <f t="shared" si="25"/>
        <v>0.34893617021276596</v>
      </c>
      <c r="I814">
        <f>COUNTIF(E814,"online")</f>
        <v>0</v>
      </c>
    </row>
    <row r="815" spans="1:9" x14ac:dyDescent="0.2">
      <c r="A815" t="s">
        <v>3093</v>
      </c>
      <c r="B815" t="s">
        <v>3094</v>
      </c>
      <c r="C815" s="2">
        <v>402</v>
      </c>
      <c r="D815" s="2">
        <v>378</v>
      </c>
      <c r="E815" t="s">
        <v>7027</v>
      </c>
      <c r="F815" t="s">
        <v>7044</v>
      </c>
      <c r="G815" s="2">
        <f t="shared" si="24"/>
        <v>24</v>
      </c>
      <c r="H815" s="11">
        <f t="shared" si="25"/>
        <v>5.9701492537313432E-2</v>
      </c>
      <c r="I815">
        <f>COUNTIF(E815,"online")</f>
        <v>0</v>
      </c>
    </row>
    <row r="816" spans="1:9" x14ac:dyDescent="0.2">
      <c r="A816" t="s">
        <v>777</v>
      </c>
      <c r="B816" t="s">
        <v>778</v>
      </c>
      <c r="C816" s="2">
        <v>249</v>
      </c>
      <c r="D816" s="2">
        <v>132</v>
      </c>
      <c r="E816" t="s">
        <v>6989</v>
      </c>
      <c r="F816" t="s">
        <v>7037</v>
      </c>
      <c r="G816" s="2">
        <f t="shared" si="24"/>
        <v>117</v>
      </c>
      <c r="H816" s="11">
        <f t="shared" si="25"/>
        <v>0.46987951807228917</v>
      </c>
      <c r="I816">
        <f>COUNTIF(E816,"online")</f>
        <v>1</v>
      </c>
    </row>
    <row r="817" spans="1:9" x14ac:dyDescent="0.2">
      <c r="A817" t="s">
        <v>179</v>
      </c>
      <c r="B817" t="s">
        <v>180</v>
      </c>
      <c r="C817" s="2">
        <v>319</v>
      </c>
      <c r="D817" s="2">
        <v>297</v>
      </c>
      <c r="E817" t="s">
        <v>7027</v>
      </c>
      <c r="F817" t="s">
        <v>7039</v>
      </c>
      <c r="G817" s="2">
        <f t="shared" si="24"/>
        <v>22</v>
      </c>
      <c r="H817" s="11">
        <f t="shared" si="25"/>
        <v>6.8965517241379309E-2</v>
      </c>
      <c r="I817">
        <f>COUNTIF(E817,"online")</f>
        <v>0</v>
      </c>
    </row>
    <row r="818" spans="1:9" x14ac:dyDescent="0.2">
      <c r="A818" t="s">
        <v>4285</v>
      </c>
      <c r="B818" t="s">
        <v>2976</v>
      </c>
      <c r="C818" s="2">
        <v>79</v>
      </c>
      <c r="D818" s="2">
        <v>28</v>
      </c>
      <c r="E818" t="s">
        <v>6989</v>
      </c>
      <c r="F818" t="s">
        <v>7037</v>
      </c>
      <c r="G818" s="2">
        <f t="shared" si="24"/>
        <v>51</v>
      </c>
      <c r="H818" s="11">
        <f t="shared" si="25"/>
        <v>0.64556962025316456</v>
      </c>
      <c r="I818">
        <f>COUNTIF(E818,"online")</f>
        <v>1</v>
      </c>
    </row>
    <row r="819" spans="1:9" x14ac:dyDescent="0.2">
      <c r="A819" t="s">
        <v>1622</v>
      </c>
      <c r="B819" t="s">
        <v>1623</v>
      </c>
      <c r="C819" s="2">
        <v>449</v>
      </c>
      <c r="D819" s="2">
        <v>153</v>
      </c>
      <c r="E819" t="s">
        <v>7029</v>
      </c>
      <c r="F819" t="s">
        <v>7040</v>
      </c>
      <c r="G819" s="2">
        <f t="shared" si="24"/>
        <v>296</v>
      </c>
      <c r="H819" s="11">
        <f t="shared" si="25"/>
        <v>0.65924276169265028</v>
      </c>
      <c r="I819">
        <f>COUNTIF(E819,"online")</f>
        <v>0</v>
      </c>
    </row>
    <row r="820" spans="1:9" x14ac:dyDescent="0.2">
      <c r="A820" t="s">
        <v>6081</v>
      </c>
      <c r="B820" t="s">
        <v>6082</v>
      </c>
      <c r="C820" s="2">
        <v>299</v>
      </c>
      <c r="D820" s="2">
        <v>167</v>
      </c>
      <c r="E820" t="s">
        <v>7029</v>
      </c>
      <c r="F820" t="s">
        <v>7040</v>
      </c>
      <c r="G820" s="2">
        <f t="shared" si="24"/>
        <v>132</v>
      </c>
      <c r="H820" s="11">
        <f t="shared" si="25"/>
        <v>0.4414715719063545</v>
      </c>
      <c r="I820">
        <f>COUNTIF(E820,"online")</f>
        <v>0</v>
      </c>
    </row>
    <row r="821" spans="1:9" x14ac:dyDescent="0.2">
      <c r="A821" t="s">
        <v>4430</v>
      </c>
      <c r="B821" t="s">
        <v>4431</v>
      </c>
      <c r="C821" s="2">
        <v>294</v>
      </c>
      <c r="D821" s="2">
        <v>179</v>
      </c>
      <c r="E821" t="s">
        <v>7027</v>
      </c>
      <c r="F821" t="s">
        <v>7045</v>
      </c>
      <c r="G821" s="2">
        <f t="shared" si="24"/>
        <v>115</v>
      </c>
      <c r="H821" s="11">
        <f t="shared" si="25"/>
        <v>0.391156462585034</v>
      </c>
      <c r="I821">
        <f>COUNTIF(E821,"online")</f>
        <v>0</v>
      </c>
    </row>
    <row r="822" spans="1:9" x14ac:dyDescent="0.2">
      <c r="A822" t="s">
        <v>1056</v>
      </c>
      <c r="B822" t="s">
        <v>1057</v>
      </c>
      <c r="C822" s="2">
        <v>319</v>
      </c>
      <c r="D822" s="2">
        <v>242</v>
      </c>
      <c r="E822" t="s">
        <v>7029</v>
      </c>
      <c r="F822" t="s">
        <v>7036</v>
      </c>
      <c r="G822" s="2">
        <f t="shared" si="24"/>
        <v>77</v>
      </c>
      <c r="H822" s="11">
        <f t="shared" si="25"/>
        <v>0.2413793103448276</v>
      </c>
      <c r="I822">
        <f>COUNTIF(E822,"online")</f>
        <v>0</v>
      </c>
    </row>
    <row r="823" spans="1:9" x14ac:dyDescent="0.2">
      <c r="A823" t="s">
        <v>4563</v>
      </c>
      <c r="B823" t="s">
        <v>4564</v>
      </c>
      <c r="C823" s="2">
        <v>291</v>
      </c>
      <c r="D823" s="2">
        <v>163</v>
      </c>
      <c r="E823" t="s">
        <v>7029</v>
      </c>
      <c r="F823" t="s">
        <v>7037</v>
      </c>
      <c r="G823" s="2">
        <f t="shared" si="24"/>
        <v>128</v>
      </c>
      <c r="H823" s="11">
        <f t="shared" si="25"/>
        <v>0.43986254295532645</v>
      </c>
      <c r="I823">
        <f>COUNTIF(E823,"online")</f>
        <v>0</v>
      </c>
    </row>
    <row r="824" spans="1:9" x14ac:dyDescent="0.2">
      <c r="A824" t="s">
        <v>1152</v>
      </c>
      <c r="B824" t="s">
        <v>1153</v>
      </c>
      <c r="C824" s="2">
        <v>289</v>
      </c>
      <c r="D824" s="2">
        <v>133</v>
      </c>
      <c r="E824" t="s">
        <v>6989</v>
      </c>
      <c r="F824" t="s">
        <v>7036</v>
      </c>
      <c r="G824" s="2">
        <f t="shared" si="24"/>
        <v>156</v>
      </c>
      <c r="H824" s="11">
        <f t="shared" si="25"/>
        <v>0.53979238754325265</v>
      </c>
      <c r="I824">
        <f>COUNTIF(E824,"online")</f>
        <v>1</v>
      </c>
    </row>
    <row r="825" spans="1:9" x14ac:dyDescent="0.2">
      <c r="A825" t="s">
        <v>1152</v>
      </c>
      <c r="B825" t="s">
        <v>1153</v>
      </c>
      <c r="C825" s="2">
        <v>319</v>
      </c>
      <c r="D825" s="2">
        <v>274</v>
      </c>
      <c r="E825" t="s">
        <v>7029</v>
      </c>
      <c r="F825" t="s">
        <v>7036</v>
      </c>
      <c r="G825" s="2">
        <f t="shared" si="24"/>
        <v>45</v>
      </c>
      <c r="H825" s="11">
        <f t="shared" si="25"/>
        <v>0.14106583072100312</v>
      </c>
      <c r="I825">
        <f>COUNTIF(E825,"online")</f>
        <v>0</v>
      </c>
    </row>
    <row r="826" spans="1:9" x14ac:dyDescent="0.2">
      <c r="A826" t="s">
        <v>1497</v>
      </c>
      <c r="B826" t="s">
        <v>231</v>
      </c>
      <c r="C826" s="2">
        <v>178</v>
      </c>
      <c r="D826" s="2">
        <v>80</v>
      </c>
      <c r="E826" t="s">
        <v>7029</v>
      </c>
      <c r="F826" t="s">
        <v>7040</v>
      </c>
      <c r="G826" s="2">
        <f t="shared" si="24"/>
        <v>98</v>
      </c>
      <c r="H826" s="11">
        <f t="shared" si="25"/>
        <v>0.550561797752809</v>
      </c>
      <c r="I826">
        <f>COUNTIF(E826,"online")</f>
        <v>0</v>
      </c>
    </row>
    <row r="827" spans="1:9" x14ac:dyDescent="0.2">
      <c r="A827" t="s">
        <v>2294</v>
      </c>
      <c r="B827" t="s">
        <v>1257</v>
      </c>
      <c r="C827" s="2">
        <v>239</v>
      </c>
      <c r="D827" s="2">
        <v>134</v>
      </c>
      <c r="E827" t="s">
        <v>7029</v>
      </c>
      <c r="F827" t="s">
        <v>7037</v>
      </c>
      <c r="G827" s="2">
        <f t="shared" si="24"/>
        <v>105</v>
      </c>
      <c r="H827" s="11">
        <f t="shared" si="25"/>
        <v>0.43933054393305437</v>
      </c>
      <c r="I827">
        <f>COUNTIF(E827,"online")</f>
        <v>0</v>
      </c>
    </row>
    <row r="828" spans="1:9" x14ac:dyDescent="0.2">
      <c r="A828" t="s">
        <v>2217</v>
      </c>
      <c r="B828" t="s">
        <v>1257</v>
      </c>
      <c r="C828" s="2">
        <v>199</v>
      </c>
      <c r="D828" s="2">
        <v>117</v>
      </c>
      <c r="E828" t="s">
        <v>7029</v>
      </c>
      <c r="F828" t="s">
        <v>7037</v>
      </c>
      <c r="G828" s="2">
        <f t="shared" si="24"/>
        <v>82</v>
      </c>
      <c r="H828" s="11">
        <f t="shared" si="25"/>
        <v>0.4120603015075377</v>
      </c>
      <c r="I828">
        <f>COUNTIF(E828,"online")</f>
        <v>0</v>
      </c>
    </row>
    <row r="829" spans="1:9" x14ac:dyDescent="0.2">
      <c r="A829" t="s">
        <v>1256</v>
      </c>
      <c r="B829" t="s">
        <v>1257</v>
      </c>
      <c r="C829" s="2">
        <v>349</v>
      </c>
      <c r="D829" s="2">
        <v>255</v>
      </c>
      <c r="E829" t="s">
        <v>7029</v>
      </c>
      <c r="F829" t="s">
        <v>7042</v>
      </c>
      <c r="G829" s="2">
        <f t="shared" si="24"/>
        <v>94</v>
      </c>
      <c r="H829" s="11">
        <f t="shared" si="25"/>
        <v>0.2693409742120344</v>
      </c>
      <c r="I829">
        <f>COUNTIF(E829,"online")</f>
        <v>0</v>
      </c>
    </row>
    <row r="830" spans="1:9" x14ac:dyDescent="0.2">
      <c r="A830" t="s">
        <v>1973</v>
      </c>
      <c r="B830" t="s">
        <v>1014</v>
      </c>
      <c r="C830" s="2">
        <v>249</v>
      </c>
      <c r="D830" s="2">
        <v>169</v>
      </c>
      <c r="E830" t="s">
        <v>6989</v>
      </c>
      <c r="F830" t="s">
        <v>7039</v>
      </c>
      <c r="G830" s="2">
        <f t="shared" si="24"/>
        <v>80</v>
      </c>
      <c r="H830" s="11">
        <f t="shared" si="25"/>
        <v>0.32128514056224899</v>
      </c>
      <c r="I830">
        <f>COUNTIF(E830,"online")</f>
        <v>1</v>
      </c>
    </row>
    <row r="831" spans="1:9" x14ac:dyDescent="0.2">
      <c r="A831" t="s">
        <v>828</v>
      </c>
      <c r="B831" t="s">
        <v>295</v>
      </c>
      <c r="C831" s="2">
        <v>249</v>
      </c>
      <c r="D831" s="2">
        <v>107</v>
      </c>
      <c r="E831" t="s">
        <v>6989</v>
      </c>
      <c r="F831" t="s">
        <v>7038</v>
      </c>
      <c r="G831" s="2">
        <f t="shared" si="24"/>
        <v>142</v>
      </c>
      <c r="H831" s="11">
        <f t="shared" si="25"/>
        <v>0.57028112449799195</v>
      </c>
      <c r="I831">
        <f>COUNTIF(E831,"online")</f>
        <v>1</v>
      </c>
    </row>
    <row r="832" spans="1:9" x14ac:dyDescent="0.2">
      <c r="A832" t="s">
        <v>1000</v>
      </c>
      <c r="B832" t="s">
        <v>1001</v>
      </c>
      <c r="C832" s="2">
        <v>359</v>
      </c>
      <c r="D832" s="2">
        <v>108</v>
      </c>
      <c r="E832" t="s">
        <v>6989</v>
      </c>
      <c r="F832" t="s">
        <v>7038</v>
      </c>
      <c r="G832" s="2">
        <f t="shared" si="24"/>
        <v>251</v>
      </c>
      <c r="H832" s="11">
        <f t="shared" si="25"/>
        <v>0.69916434540389971</v>
      </c>
      <c r="I832">
        <f>COUNTIF(E832,"online")</f>
        <v>1</v>
      </c>
    </row>
    <row r="833" spans="1:9" x14ac:dyDescent="0.2">
      <c r="A833" t="s">
        <v>1000</v>
      </c>
      <c r="B833" t="s">
        <v>1001</v>
      </c>
      <c r="C833" s="2">
        <v>399</v>
      </c>
      <c r="D833" s="2">
        <v>211</v>
      </c>
      <c r="E833" t="s">
        <v>7029</v>
      </c>
      <c r="F833" t="s">
        <v>7038</v>
      </c>
      <c r="G833" s="2">
        <f t="shared" si="24"/>
        <v>188</v>
      </c>
      <c r="H833" s="11">
        <f t="shared" si="25"/>
        <v>0.47117794486215536</v>
      </c>
      <c r="I833">
        <f>COUNTIF(E833,"online")</f>
        <v>0</v>
      </c>
    </row>
    <row r="834" spans="1:9" x14ac:dyDescent="0.2">
      <c r="A834" t="s">
        <v>138</v>
      </c>
      <c r="B834" t="s">
        <v>139</v>
      </c>
      <c r="C834" s="2">
        <v>319</v>
      </c>
      <c r="D834" s="2">
        <v>271</v>
      </c>
      <c r="E834" t="s">
        <v>7029</v>
      </c>
      <c r="F834" t="s">
        <v>7036</v>
      </c>
      <c r="G834" s="2">
        <f t="shared" ref="G834:G897" si="26">C834-D834</f>
        <v>48</v>
      </c>
      <c r="H834" s="11">
        <f t="shared" ref="H834:H897" si="27">((C834-D834)/C834)</f>
        <v>0.15047021943573669</v>
      </c>
      <c r="I834">
        <f>COUNTIF(E834,"online")</f>
        <v>0</v>
      </c>
    </row>
    <row r="835" spans="1:9" x14ac:dyDescent="0.2">
      <c r="A835" t="s">
        <v>3570</v>
      </c>
      <c r="B835" t="s">
        <v>3571</v>
      </c>
      <c r="C835" s="2">
        <v>446</v>
      </c>
      <c r="D835" s="2">
        <v>317</v>
      </c>
      <c r="E835" t="s">
        <v>7029</v>
      </c>
      <c r="F835" t="s">
        <v>7045</v>
      </c>
      <c r="G835" s="2">
        <f t="shared" si="26"/>
        <v>129</v>
      </c>
      <c r="H835" s="11">
        <f t="shared" si="27"/>
        <v>0.28923766816143498</v>
      </c>
      <c r="I835">
        <f>COUNTIF(E835,"online")</f>
        <v>0</v>
      </c>
    </row>
    <row r="836" spans="1:9" x14ac:dyDescent="0.2">
      <c r="A836" t="s">
        <v>2369</v>
      </c>
      <c r="B836" t="s">
        <v>927</v>
      </c>
      <c r="C836" s="2">
        <v>319</v>
      </c>
      <c r="D836" s="2">
        <v>182</v>
      </c>
      <c r="E836" t="s">
        <v>7029</v>
      </c>
      <c r="F836" t="s">
        <v>7038</v>
      </c>
      <c r="G836" s="2">
        <f t="shared" si="26"/>
        <v>137</v>
      </c>
      <c r="H836" s="11">
        <f t="shared" si="27"/>
        <v>0.42946708463949845</v>
      </c>
      <c r="I836">
        <f>COUNTIF(E836,"online")</f>
        <v>0</v>
      </c>
    </row>
    <row r="837" spans="1:9" x14ac:dyDescent="0.2">
      <c r="A837" t="s">
        <v>2596</v>
      </c>
      <c r="B837" t="s">
        <v>2597</v>
      </c>
      <c r="C837" s="2">
        <v>248</v>
      </c>
      <c r="D837" s="2">
        <v>129</v>
      </c>
      <c r="E837" t="s">
        <v>6989</v>
      </c>
      <c r="F837" t="s">
        <v>7044</v>
      </c>
      <c r="G837" s="2">
        <f t="shared" si="26"/>
        <v>119</v>
      </c>
      <c r="H837" s="11">
        <f t="shared" si="27"/>
        <v>0.47983870967741937</v>
      </c>
      <c r="I837">
        <f>COUNTIF(E837,"online")</f>
        <v>1</v>
      </c>
    </row>
    <row r="838" spans="1:9" x14ac:dyDescent="0.2">
      <c r="A838" t="s">
        <v>2273</v>
      </c>
      <c r="B838" t="s">
        <v>1295</v>
      </c>
      <c r="C838" s="2">
        <v>219</v>
      </c>
      <c r="D838" s="2">
        <v>125</v>
      </c>
      <c r="E838" t="s">
        <v>6989</v>
      </c>
      <c r="F838" t="s">
        <v>7040</v>
      </c>
      <c r="G838" s="2">
        <f t="shared" si="26"/>
        <v>94</v>
      </c>
      <c r="H838" s="11">
        <f t="shared" si="27"/>
        <v>0.42922374429223742</v>
      </c>
      <c r="I838">
        <f>COUNTIF(E838,"online")</f>
        <v>1</v>
      </c>
    </row>
    <row r="839" spans="1:9" x14ac:dyDescent="0.2">
      <c r="A839" t="s">
        <v>1294</v>
      </c>
      <c r="B839" t="s">
        <v>1295</v>
      </c>
      <c r="C839" s="2">
        <v>239</v>
      </c>
      <c r="D839" s="2">
        <v>129</v>
      </c>
      <c r="E839" t="s">
        <v>7029</v>
      </c>
      <c r="F839" t="s">
        <v>7040</v>
      </c>
      <c r="G839" s="2">
        <f t="shared" si="26"/>
        <v>110</v>
      </c>
      <c r="H839" s="11">
        <f t="shared" si="27"/>
        <v>0.46025104602510458</v>
      </c>
      <c r="I839">
        <f>COUNTIF(E839,"online")</f>
        <v>0</v>
      </c>
    </row>
    <row r="840" spans="1:9" x14ac:dyDescent="0.2">
      <c r="A840" t="s">
        <v>2843</v>
      </c>
      <c r="B840" t="s">
        <v>2844</v>
      </c>
      <c r="C840" s="2">
        <v>249</v>
      </c>
      <c r="D840" s="2">
        <v>154</v>
      </c>
      <c r="E840" t="s">
        <v>6989</v>
      </c>
      <c r="F840" t="s">
        <v>7037</v>
      </c>
      <c r="G840" s="2">
        <f t="shared" si="26"/>
        <v>95</v>
      </c>
      <c r="H840" s="11">
        <f t="shared" si="27"/>
        <v>0.38152610441767071</v>
      </c>
      <c r="I840">
        <f>COUNTIF(E840,"online")</f>
        <v>1</v>
      </c>
    </row>
    <row r="841" spans="1:9" x14ac:dyDescent="0.2">
      <c r="A841" t="s">
        <v>235</v>
      </c>
      <c r="B841" t="s">
        <v>236</v>
      </c>
      <c r="C841" s="2">
        <v>319</v>
      </c>
      <c r="D841" s="2">
        <v>255</v>
      </c>
      <c r="E841" t="s">
        <v>7029</v>
      </c>
      <c r="F841" t="s">
        <v>7044</v>
      </c>
      <c r="G841" s="2">
        <f t="shared" si="26"/>
        <v>64</v>
      </c>
      <c r="H841" s="11">
        <f t="shared" si="27"/>
        <v>0.20062695924764889</v>
      </c>
      <c r="I841">
        <f>COUNTIF(E841,"online")</f>
        <v>0</v>
      </c>
    </row>
    <row r="842" spans="1:9" x14ac:dyDescent="0.2">
      <c r="A842" t="s">
        <v>3034</v>
      </c>
      <c r="B842" t="s">
        <v>3035</v>
      </c>
      <c r="C842" s="2">
        <v>239</v>
      </c>
      <c r="D842" s="2">
        <v>112</v>
      </c>
      <c r="E842" t="s">
        <v>6989</v>
      </c>
      <c r="F842" t="s">
        <v>7038</v>
      </c>
      <c r="G842" s="2">
        <f t="shared" si="26"/>
        <v>127</v>
      </c>
      <c r="H842" s="11">
        <f t="shared" si="27"/>
        <v>0.53138075313807531</v>
      </c>
      <c r="I842">
        <f>COUNTIF(E842,"online")</f>
        <v>1</v>
      </c>
    </row>
    <row r="843" spans="1:9" x14ac:dyDescent="0.2">
      <c r="A843" t="s">
        <v>3034</v>
      </c>
      <c r="B843" t="s">
        <v>3035</v>
      </c>
      <c r="C843" s="2">
        <v>312</v>
      </c>
      <c r="D843" s="2">
        <v>228</v>
      </c>
      <c r="E843" t="s">
        <v>7029</v>
      </c>
      <c r="F843" t="s">
        <v>7038</v>
      </c>
      <c r="G843" s="2">
        <f t="shared" si="26"/>
        <v>84</v>
      </c>
      <c r="H843" s="11">
        <f t="shared" si="27"/>
        <v>0.26923076923076922</v>
      </c>
      <c r="I843">
        <f>COUNTIF(E843,"online")</f>
        <v>0</v>
      </c>
    </row>
    <row r="844" spans="1:9" x14ac:dyDescent="0.2">
      <c r="A844" t="s">
        <v>6882</v>
      </c>
      <c r="B844" t="s">
        <v>6883</v>
      </c>
      <c r="C844" s="2">
        <v>298</v>
      </c>
      <c r="D844" s="2">
        <v>191</v>
      </c>
      <c r="E844" t="s">
        <v>7029</v>
      </c>
      <c r="F844" t="s">
        <v>7037</v>
      </c>
      <c r="G844" s="2">
        <f t="shared" si="26"/>
        <v>107</v>
      </c>
      <c r="H844" s="11">
        <f t="shared" si="27"/>
        <v>0.35906040268456374</v>
      </c>
      <c r="I844">
        <f>COUNTIF(E844,"online")</f>
        <v>0</v>
      </c>
    </row>
    <row r="845" spans="1:9" x14ac:dyDescent="0.2">
      <c r="A845" t="s">
        <v>1814</v>
      </c>
      <c r="B845" t="s">
        <v>1110</v>
      </c>
      <c r="C845" s="2">
        <v>299</v>
      </c>
      <c r="D845" s="2">
        <v>206</v>
      </c>
      <c r="E845" t="s">
        <v>7029</v>
      </c>
      <c r="F845" t="s">
        <v>7045</v>
      </c>
      <c r="G845" s="2">
        <f t="shared" si="26"/>
        <v>93</v>
      </c>
      <c r="H845" s="11">
        <f t="shared" si="27"/>
        <v>0.31103678929765888</v>
      </c>
      <c r="I845">
        <f>COUNTIF(E845,"online")</f>
        <v>0</v>
      </c>
    </row>
    <row r="846" spans="1:9" x14ac:dyDescent="0.2">
      <c r="A846" t="s">
        <v>2139</v>
      </c>
      <c r="B846" t="s">
        <v>2140</v>
      </c>
      <c r="C846" s="2">
        <v>357</v>
      </c>
      <c r="D846" s="2">
        <v>303</v>
      </c>
      <c r="E846" t="s">
        <v>7027</v>
      </c>
      <c r="F846" t="s">
        <v>7042</v>
      </c>
      <c r="G846" s="2">
        <f t="shared" si="26"/>
        <v>54</v>
      </c>
      <c r="H846" s="11">
        <f t="shared" si="27"/>
        <v>0.15126050420168066</v>
      </c>
      <c r="I846">
        <f>COUNTIF(E846,"online")</f>
        <v>0</v>
      </c>
    </row>
    <row r="847" spans="1:9" x14ac:dyDescent="0.2">
      <c r="A847" t="s">
        <v>3036</v>
      </c>
      <c r="B847" t="s">
        <v>3037</v>
      </c>
      <c r="C847" s="2">
        <v>299</v>
      </c>
      <c r="D847" s="2">
        <v>111</v>
      </c>
      <c r="E847" t="s">
        <v>7029</v>
      </c>
      <c r="F847" t="s">
        <v>7040</v>
      </c>
      <c r="G847" s="2">
        <f t="shared" si="26"/>
        <v>188</v>
      </c>
      <c r="H847" s="11">
        <f t="shared" si="27"/>
        <v>0.62876254180602009</v>
      </c>
      <c r="I847">
        <f>COUNTIF(E847,"online")</f>
        <v>0</v>
      </c>
    </row>
    <row r="848" spans="1:9" x14ac:dyDescent="0.2">
      <c r="A848" t="s">
        <v>5891</v>
      </c>
      <c r="B848" t="s">
        <v>5892</v>
      </c>
      <c r="C848" s="2">
        <v>726</v>
      </c>
      <c r="D848" s="2">
        <v>457</v>
      </c>
      <c r="E848" t="s">
        <v>7029</v>
      </c>
      <c r="F848" t="s">
        <v>7045</v>
      </c>
      <c r="G848" s="2">
        <f t="shared" si="26"/>
        <v>269</v>
      </c>
      <c r="H848" s="11">
        <f t="shared" si="27"/>
        <v>0.37052341597796146</v>
      </c>
      <c r="I848">
        <f>COUNTIF(E848,"online")</f>
        <v>0</v>
      </c>
    </row>
    <row r="849" spans="1:9" x14ac:dyDescent="0.2">
      <c r="A849" t="s">
        <v>188</v>
      </c>
      <c r="B849" t="s">
        <v>70</v>
      </c>
      <c r="C849" s="2">
        <v>319</v>
      </c>
      <c r="D849" s="2">
        <v>309</v>
      </c>
      <c r="E849" t="s">
        <v>7029</v>
      </c>
      <c r="F849" t="s">
        <v>7036</v>
      </c>
      <c r="G849" s="2">
        <f t="shared" si="26"/>
        <v>10</v>
      </c>
      <c r="H849" s="11">
        <f t="shared" si="27"/>
        <v>3.1347962382445138E-2</v>
      </c>
      <c r="I849">
        <f>COUNTIF(E849,"online")</f>
        <v>0</v>
      </c>
    </row>
    <row r="850" spans="1:9" x14ac:dyDescent="0.2">
      <c r="A850" t="s">
        <v>1270</v>
      </c>
      <c r="B850" t="s">
        <v>1271</v>
      </c>
      <c r="C850" s="2">
        <v>219</v>
      </c>
      <c r="D850" s="2">
        <v>83</v>
      </c>
      <c r="E850" t="s">
        <v>6989</v>
      </c>
      <c r="F850" t="s">
        <v>7037</v>
      </c>
      <c r="G850" s="2">
        <f t="shared" si="26"/>
        <v>136</v>
      </c>
      <c r="H850" s="11">
        <f t="shared" si="27"/>
        <v>0.62100456621004563</v>
      </c>
      <c r="I850">
        <f>COUNTIF(E850,"online")</f>
        <v>1</v>
      </c>
    </row>
    <row r="851" spans="1:9" x14ac:dyDescent="0.2">
      <c r="A851" t="s">
        <v>1270</v>
      </c>
      <c r="B851" t="s">
        <v>1271</v>
      </c>
      <c r="C851" s="2">
        <v>239</v>
      </c>
      <c r="D851" s="2">
        <v>103</v>
      </c>
      <c r="E851" t="s">
        <v>7029</v>
      </c>
      <c r="F851" t="s">
        <v>7037</v>
      </c>
      <c r="G851" s="2">
        <f t="shared" si="26"/>
        <v>136</v>
      </c>
      <c r="H851" s="11">
        <f t="shared" si="27"/>
        <v>0.56903765690376573</v>
      </c>
      <c r="I851">
        <f>COUNTIF(E851,"online")</f>
        <v>0</v>
      </c>
    </row>
    <row r="852" spans="1:9" x14ac:dyDescent="0.2">
      <c r="A852" t="s">
        <v>5313</v>
      </c>
      <c r="B852" t="s">
        <v>2216</v>
      </c>
      <c r="C852" s="2">
        <v>389</v>
      </c>
      <c r="D852" s="2">
        <v>311</v>
      </c>
      <c r="E852" t="s">
        <v>7027</v>
      </c>
      <c r="F852" t="s">
        <v>7042</v>
      </c>
      <c r="G852" s="2">
        <f t="shared" si="26"/>
        <v>78</v>
      </c>
      <c r="H852" s="11">
        <f t="shared" si="27"/>
        <v>0.20051413881748073</v>
      </c>
      <c r="I852">
        <f>COUNTIF(E852,"online")</f>
        <v>0</v>
      </c>
    </row>
    <row r="853" spans="1:9" x14ac:dyDescent="0.2">
      <c r="A853" t="s">
        <v>3185</v>
      </c>
      <c r="B853" t="s">
        <v>3186</v>
      </c>
      <c r="C853" s="2">
        <v>389</v>
      </c>
      <c r="D853" s="2">
        <v>338</v>
      </c>
      <c r="E853" t="s">
        <v>7027</v>
      </c>
      <c r="F853" t="s">
        <v>7042</v>
      </c>
      <c r="G853" s="2">
        <f t="shared" si="26"/>
        <v>51</v>
      </c>
      <c r="H853" s="11">
        <f t="shared" si="27"/>
        <v>0.13110539845758354</v>
      </c>
      <c r="I853">
        <f>COUNTIF(E853,"online")</f>
        <v>0</v>
      </c>
    </row>
    <row r="854" spans="1:9" x14ac:dyDescent="0.2">
      <c r="A854" t="s">
        <v>12</v>
      </c>
      <c r="B854" t="s">
        <v>9</v>
      </c>
      <c r="C854" s="2">
        <v>319</v>
      </c>
      <c r="D854" s="2">
        <v>246</v>
      </c>
      <c r="E854" t="s">
        <v>7029</v>
      </c>
      <c r="F854" t="s">
        <v>7039</v>
      </c>
      <c r="G854" s="2">
        <f t="shared" si="26"/>
        <v>73</v>
      </c>
      <c r="H854" s="11">
        <f t="shared" si="27"/>
        <v>0.22884012539184953</v>
      </c>
      <c r="I854">
        <f>COUNTIF(E854,"online")</f>
        <v>0</v>
      </c>
    </row>
    <row r="855" spans="1:9" x14ac:dyDescent="0.2">
      <c r="A855" t="s">
        <v>586</v>
      </c>
      <c r="B855" t="s">
        <v>587</v>
      </c>
      <c r="C855" s="2">
        <v>289</v>
      </c>
      <c r="D855" s="2">
        <v>208</v>
      </c>
      <c r="E855" t="s">
        <v>6989</v>
      </c>
      <c r="F855" t="s">
        <v>7036</v>
      </c>
      <c r="G855" s="2">
        <f t="shared" si="26"/>
        <v>81</v>
      </c>
      <c r="H855" s="11">
        <f t="shared" si="27"/>
        <v>0.28027681660899656</v>
      </c>
      <c r="I855">
        <f>COUNTIF(E855,"online")</f>
        <v>1</v>
      </c>
    </row>
    <row r="856" spans="1:9" x14ac:dyDescent="0.2">
      <c r="A856" t="s">
        <v>586</v>
      </c>
      <c r="B856" t="s">
        <v>587</v>
      </c>
      <c r="C856" s="2">
        <v>319</v>
      </c>
      <c r="D856" s="2">
        <v>313</v>
      </c>
      <c r="E856" t="s">
        <v>7029</v>
      </c>
      <c r="F856" t="s">
        <v>7039</v>
      </c>
      <c r="G856" s="2">
        <f t="shared" si="26"/>
        <v>6</v>
      </c>
      <c r="H856" s="11">
        <f t="shared" si="27"/>
        <v>1.8808777429467086E-2</v>
      </c>
      <c r="I856">
        <f>COUNTIF(E856,"online")</f>
        <v>0</v>
      </c>
    </row>
    <row r="857" spans="1:9" x14ac:dyDescent="0.2">
      <c r="A857" t="s">
        <v>5908</v>
      </c>
      <c r="B857" t="s">
        <v>5909</v>
      </c>
      <c r="C857" s="2">
        <v>447</v>
      </c>
      <c r="D857" s="2">
        <v>304</v>
      </c>
      <c r="E857" t="s">
        <v>7027</v>
      </c>
      <c r="F857" t="s">
        <v>7037</v>
      </c>
      <c r="G857" s="2">
        <f t="shared" si="26"/>
        <v>143</v>
      </c>
      <c r="H857" s="11">
        <f t="shared" si="27"/>
        <v>0.31991051454138703</v>
      </c>
      <c r="I857">
        <f>COUNTIF(E857,"online")</f>
        <v>0</v>
      </c>
    </row>
    <row r="858" spans="1:9" x14ac:dyDescent="0.2">
      <c r="A858" t="s">
        <v>2638</v>
      </c>
      <c r="B858" t="s">
        <v>2639</v>
      </c>
      <c r="C858" s="2">
        <v>259</v>
      </c>
      <c r="D858" s="2">
        <v>135</v>
      </c>
      <c r="E858" t="s">
        <v>6989</v>
      </c>
      <c r="F858" t="s">
        <v>7037</v>
      </c>
      <c r="G858" s="2">
        <f t="shared" si="26"/>
        <v>124</v>
      </c>
      <c r="H858" s="11">
        <f t="shared" si="27"/>
        <v>0.47876447876447875</v>
      </c>
      <c r="I858">
        <f>COUNTIF(E858,"online")</f>
        <v>1</v>
      </c>
    </row>
    <row r="859" spans="1:9" x14ac:dyDescent="0.2">
      <c r="A859" t="s">
        <v>2534</v>
      </c>
      <c r="B859" t="s">
        <v>1899</v>
      </c>
      <c r="C859" s="2">
        <v>447</v>
      </c>
      <c r="D859" s="2">
        <v>358</v>
      </c>
      <c r="E859" t="s">
        <v>7029</v>
      </c>
      <c r="F859" t="s">
        <v>7037</v>
      </c>
      <c r="G859" s="2">
        <f t="shared" si="26"/>
        <v>89</v>
      </c>
      <c r="H859" s="11">
        <f t="shared" si="27"/>
        <v>0.19910514541387025</v>
      </c>
      <c r="I859">
        <f>COUNTIF(E859,"online")</f>
        <v>0</v>
      </c>
    </row>
    <row r="860" spans="1:9" x14ac:dyDescent="0.2">
      <c r="A860" t="s">
        <v>5718</v>
      </c>
      <c r="B860" t="s">
        <v>4943</v>
      </c>
      <c r="C860" s="2">
        <v>223</v>
      </c>
      <c r="D860" s="2">
        <v>134</v>
      </c>
      <c r="E860" t="s">
        <v>7027</v>
      </c>
      <c r="F860" t="s">
        <v>7039</v>
      </c>
      <c r="G860" s="2">
        <f t="shared" si="26"/>
        <v>89</v>
      </c>
      <c r="H860" s="11">
        <f t="shared" si="27"/>
        <v>0.3991031390134529</v>
      </c>
      <c r="I860">
        <f>COUNTIF(E860,"online")</f>
        <v>0</v>
      </c>
    </row>
    <row r="861" spans="1:9" x14ac:dyDescent="0.2">
      <c r="A861" t="s">
        <v>4942</v>
      </c>
      <c r="B861" t="s">
        <v>4943</v>
      </c>
      <c r="C861" s="2">
        <v>223</v>
      </c>
      <c r="D861" s="2">
        <v>187</v>
      </c>
      <c r="E861" t="s">
        <v>7027</v>
      </c>
      <c r="F861" t="s">
        <v>7039</v>
      </c>
      <c r="G861" s="2">
        <f t="shared" si="26"/>
        <v>36</v>
      </c>
      <c r="H861" s="11">
        <f t="shared" si="27"/>
        <v>0.16143497757847533</v>
      </c>
      <c r="I861">
        <f>COUNTIF(E861,"online")</f>
        <v>0</v>
      </c>
    </row>
    <row r="862" spans="1:9" x14ac:dyDescent="0.2">
      <c r="A862" t="s">
        <v>5184</v>
      </c>
      <c r="B862" t="s">
        <v>4943</v>
      </c>
      <c r="C862" s="2">
        <v>223</v>
      </c>
      <c r="D862" s="2">
        <v>174</v>
      </c>
      <c r="E862" t="s">
        <v>7027</v>
      </c>
      <c r="F862" t="s">
        <v>7039</v>
      </c>
      <c r="G862" s="2">
        <f t="shared" si="26"/>
        <v>49</v>
      </c>
      <c r="H862" s="11">
        <f t="shared" si="27"/>
        <v>0.21973094170403587</v>
      </c>
      <c r="I862">
        <f>COUNTIF(E862,"online")</f>
        <v>0</v>
      </c>
    </row>
    <row r="863" spans="1:9" x14ac:dyDescent="0.2">
      <c r="A863" t="s">
        <v>4485</v>
      </c>
      <c r="B863" t="s">
        <v>4486</v>
      </c>
      <c r="C863" s="2">
        <v>250</v>
      </c>
      <c r="D863" s="2">
        <v>85</v>
      </c>
      <c r="E863" t="s">
        <v>7029</v>
      </c>
      <c r="F863" t="s">
        <v>7040</v>
      </c>
      <c r="G863" s="2">
        <f t="shared" si="26"/>
        <v>165</v>
      </c>
      <c r="H863" s="11">
        <f t="shared" si="27"/>
        <v>0.66</v>
      </c>
      <c r="I863">
        <f>COUNTIF(E863,"online")</f>
        <v>0</v>
      </c>
    </row>
    <row r="864" spans="1:9" x14ac:dyDescent="0.2">
      <c r="A864" t="s">
        <v>1776</v>
      </c>
      <c r="B864" t="s">
        <v>1777</v>
      </c>
      <c r="C864" s="2">
        <v>622</v>
      </c>
      <c r="D864" s="2">
        <v>473</v>
      </c>
      <c r="E864" t="s">
        <v>7027</v>
      </c>
      <c r="F864" t="s">
        <v>7039</v>
      </c>
      <c r="G864" s="2">
        <f t="shared" si="26"/>
        <v>149</v>
      </c>
      <c r="H864" s="11">
        <f t="shared" si="27"/>
        <v>0.23954983922829581</v>
      </c>
      <c r="I864">
        <f>COUNTIF(E864,"online")</f>
        <v>0</v>
      </c>
    </row>
    <row r="865" spans="1:9" x14ac:dyDescent="0.2">
      <c r="A865" t="s">
        <v>706</v>
      </c>
      <c r="B865" t="s">
        <v>707</v>
      </c>
      <c r="C865" s="2">
        <v>199</v>
      </c>
      <c r="D865" s="2">
        <v>74</v>
      </c>
      <c r="E865" t="s">
        <v>7027</v>
      </c>
      <c r="F865" t="s">
        <v>7040</v>
      </c>
      <c r="G865" s="2">
        <f t="shared" si="26"/>
        <v>125</v>
      </c>
      <c r="H865" s="11">
        <f t="shared" si="27"/>
        <v>0.62814070351758799</v>
      </c>
      <c r="I865">
        <f>COUNTIF(E865,"online")</f>
        <v>0</v>
      </c>
    </row>
    <row r="866" spans="1:9" x14ac:dyDescent="0.2">
      <c r="A866" t="s">
        <v>983</v>
      </c>
      <c r="B866" t="s">
        <v>984</v>
      </c>
      <c r="C866" s="2">
        <v>319</v>
      </c>
      <c r="D866" s="2">
        <v>284</v>
      </c>
      <c r="E866" t="s">
        <v>7029</v>
      </c>
      <c r="F866" t="s">
        <v>7039</v>
      </c>
      <c r="G866" s="2">
        <f t="shared" si="26"/>
        <v>35</v>
      </c>
      <c r="H866" s="11">
        <f t="shared" si="27"/>
        <v>0.109717868338558</v>
      </c>
      <c r="I866">
        <f>COUNTIF(E866,"online")</f>
        <v>0</v>
      </c>
    </row>
    <row r="867" spans="1:9" x14ac:dyDescent="0.2">
      <c r="A867" t="s">
        <v>4204</v>
      </c>
      <c r="B867" t="s">
        <v>2909</v>
      </c>
      <c r="C867" s="2">
        <v>45</v>
      </c>
      <c r="D867" s="2">
        <v>36</v>
      </c>
      <c r="E867" t="s">
        <v>6989</v>
      </c>
      <c r="F867" t="s">
        <v>7036</v>
      </c>
      <c r="G867" s="2">
        <f t="shared" si="26"/>
        <v>9</v>
      </c>
      <c r="H867" s="11">
        <f t="shared" si="27"/>
        <v>0.2</v>
      </c>
      <c r="I867">
        <f>COUNTIF(E867,"online")</f>
        <v>1</v>
      </c>
    </row>
    <row r="868" spans="1:9" x14ac:dyDescent="0.2">
      <c r="A868" t="s">
        <v>6955</v>
      </c>
      <c r="B868" t="s">
        <v>5242</v>
      </c>
      <c r="C868" s="2">
        <v>402</v>
      </c>
      <c r="D868" s="2">
        <v>261</v>
      </c>
      <c r="E868" t="s">
        <v>7027</v>
      </c>
      <c r="F868" t="s">
        <v>7039</v>
      </c>
      <c r="G868" s="2">
        <f t="shared" si="26"/>
        <v>141</v>
      </c>
      <c r="H868" s="11">
        <f t="shared" si="27"/>
        <v>0.35074626865671643</v>
      </c>
      <c r="I868">
        <f>COUNTIF(E868,"online")</f>
        <v>0</v>
      </c>
    </row>
    <row r="869" spans="1:9" x14ac:dyDescent="0.2">
      <c r="A869" t="s">
        <v>5241</v>
      </c>
      <c r="B869" t="s">
        <v>5242</v>
      </c>
      <c r="C869" s="2">
        <v>402</v>
      </c>
      <c r="D869" s="2">
        <v>350</v>
      </c>
      <c r="E869" t="s">
        <v>7027</v>
      </c>
      <c r="F869" t="s">
        <v>7039</v>
      </c>
      <c r="G869" s="2">
        <f t="shared" si="26"/>
        <v>52</v>
      </c>
      <c r="H869" s="11">
        <f t="shared" si="27"/>
        <v>0.12935323383084577</v>
      </c>
      <c r="I869">
        <f>COUNTIF(E869,"online")</f>
        <v>0</v>
      </c>
    </row>
    <row r="870" spans="1:9" x14ac:dyDescent="0.2">
      <c r="A870" t="s">
        <v>300</v>
      </c>
      <c r="B870" t="s">
        <v>19</v>
      </c>
      <c r="C870" s="2">
        <v>289</v>
      </c>
      <c r="D870" s="2">
        <v>87</v>
      </c>
      <c r="E870" t="s">
        <v>6989</v>
      </c>
      <c r="F870" t="s">
        <v>7038</v>
      </c>
      <c r="G870" s="2">
        <f t="shared" si="26"/>
        <v>202</v>
      </c>
      <c r="H870" s="11">
        <f t="shared" si="27"/>
        <v>0.69896193771626303</v>
      </c>
      <c r="I870">
        <f>COUNTIF(E870,"online")</f>
        <v>1</v>
      </c>
    </row>
    <row r="871" spans="1:9" x14ac:dyDescent="0.2">
      <c r="A871" t="s">
        <v>300</v>
      </c>
      <c r="B871" t="s">
        <v>19</v>
      </c>
      <c r="C871" s="2">
        <v>319</v>
      </c>
      <c r="D871" s="2">
        <v>70</v>
      </c>
      <c r="E871" t="s">
        <v>7027</v>
      </c>
      <c r="F871" t="s">
        <v>7038</v>
      </c>
      <c r="G871" s="2">
        <f t="shared" si="26"/>
        <v>249</v>
      </c>
      <c r="H871" s="11">
        <f t="shared" si="27"/>
        <v>0.78056426332288398</v>
      </c>
      <c r="I871">
        <f>COUNTIF(E871,"online")</f>
        <v>0</v>
      </c>
    </row>
    <row r="872" spans="1:9" x14ac:dyDescent="0.2">
      <c r="A872" t="s">
        <v>3492</v>
      </c>
      <c r="B872" t="s">
        <v>3493</v>
      </c>
      <c r="C872" s="2">
        <v>268</v>
      </c>
      <c r="D872" s="2">
        <v>174</v>
      </c>
      <c r="E872" t="s">
        <v>7027</v>
      </c>
      <c r="F872" t="s">
        <v>7039</v>
      </c>
      <c r="G872" s="2">
        <f t="shared" si="26"/>
        <v>94</v>
      </c>
      <c r="H872" s="11">
        <f t="shared" si="27"/>
        <v>0.35074626865671643</v>
      </c>
      <c r="I872">
        <f>COUNTIF(E872,"online")</f>
        <v>0</v>
      </c>
    </row>
    <row r="873" spans="1:9" x14ac:dyDescent="0.2">
      <c r="A873" t="s">
        <v>5307</v>
      </c>
      <c r="B873" t="s">
        <v>5308</v>
      </c>
      <c r="C873" s="2">
        <v>825</v>
      </c>
      <c r="D873" s="2">
        <v>710</v>
      </c>
      <c r="E873" t="s">
        <v>7027</v>
      </c>
      <c r="F873" t="s">
        <v>7042</v>
      </c>
      <c r="G873" s="2">
        <f t="shared" si="26"/>
        <v>115</v>
      </c>
      <c r="H873" s="11">
        <f t="shared" si="27"/>
        <v>0.1393939393939394</v>
      </c>
      <c r="I873">
        <f>COUNTIF(E873,"online")</f>
        <v>0</v>
      </c>
    </row>
    <row r="874" spans="1:9" x14ac:dyDescent="0.2">
      <c r="A874" t="s">
        <v>4229</v>
      </c>
      <c r="B874" t="s">
        <v>4230</v>
      </c>
      <c r="C874" s="2">
        <v>627</v>
      </c>
      <c r="D874" s="2">
        <v>439</v>
      </c>
      <c r="E874" t="s">
        <v>7027</v>
      </c>
      <c r="F874" t="s">
        <v>7043</v>
      </c>
      <c r="G874" s="2">
        <f t="shared" si="26"/>
        <v>188</v>
      </c>
      <c r="H874" s="11">
        <f t="shared" si="27"/>
        <v>0.29984051036682613</v>
      </c>
      <c r="I874">
        <f>COUNTIF(E874,"online")</f>
        <v>0</v>
      </c>
    </row>
    <row r="875" spans="1:9" x14ac:dyDescent="0.2">
      <c r="A875" t="s">
        <v>1529</v>
      </c>
      <c r="B875" t="s">
        <v>1530</v>
      </c>
      <c r="C875" s="2">
        <v>279</v>
      </c>
      <c r="D875" s="2">
        <v>117</v>
      </c>
      <c r="E875" t="s">
        <v>7027</v>
      </c>
      <c r="F875" t="s">
        <v>7036</v>
      </c>
      <c r="G875" s="2">
        <f t="shared" si="26"/>
        <v>162</v>
      </c>
      <c r="H875" s="11">
        <f t="shared" si="27"/>
        <v>0.58064516129032262</v>
      </c>
      <c r="I875">
        <f>COUNTIF(E875,"online")</f>
        <v>0</v>
      </c>
    </row>
    <row r="876" spans="1:9" x14ac:dyDescent="0.2">
      <c r="A876" t="s">
        <v>3388</v>
      </c>
      <c r="B876" t="s">
        <v>3389</v>
      </c>
      <c r="C876" s="2">
        <v>449</v>
      </c>
      <c r="D876" s="2">
        <v>292</v>
      </c>
      <c r="E876" t="s">
        <v>7027</v>
      </c>
      <c r="F876" t="s">
        <v>7038</v>
      </c>
      <c r="G876" s="2">
        <f t="shared" si="26"/>
        <v>157</v>
      </c>
      <c r="H876" s="11">
        <f t="shared" si="27"/>
        <v>0.34966592427616927</v>
      </c>
      <c r="I876">
        <f>COUNTIF(E876,"online")</f>
        <v>0</v>
      </c>
    </row>
    <row r="877" spans="1:9" x14ac:dyDescent="0.2">
      <c r="A877" t="s">
        <v>3358</v>
      </c>
      <c r="B877" t="s">
        <v>3359</v>
      </c>
      <c r="C877" s="2">
        <v>268</v>
      </c>
      <c r="D877" s="2">
        <v>107</v>
      </c>
      <c r="E877" t="s">
        <v>7027</v>
      </c>
      <c r="F877" t="s">
        <v>7038</v>
      </c>
      <c r="G877" s="2">
        <f t="shared" si="26"/>
        <v>161</v>
      </c>
      <c r="H877" s="11">
        <f t="shared" si="27"/>
        <v>0.60074626865671643</v>
      </c>
      <c r="I877">
        <f>COUNTIF(E877,"online")</f>
        <v>0</v>
      </c>
    </row>
    <row r="878" spans="1:9" x14ac:dyDescent="0.2">
      <c r="A878" t="s">
        <v>3840</v>
      </c>
      <c r="B878" t="s">
        <v>3841</v>
      </c>
      <c r="C878" s="2">
        <v>189</v>
      </c>
      <c r="D878" s="2">
        <v>112</v>
      </c>
      <c r="E878" t="s">
        <v>6989</v>
      </c>
      <c r="F878" t="s">
        <v>7037</v>
      </c>
      <c r="G878" s="2">
        <f t="shared" si="26"/>
        <v>77</v>
      </c>
      <c r="H878" s="11">
        <f t="shared" si="27"/>
        <v>0.40740740740740738</v>
      </c>
      <c r="I878">
        <f>COUNTIF(E878,"online")</f>
        <v>1</v>
      </c>
    </row>
    <row r="879" spans="1:9" x14ac:dyDescent="0.2">
      <c r="A879" t="s">
        <v>4618</v>
      </c>
      <c r="B879" t="s">
        <v>4619</v>
      </c>
      <c r="C879" s="2">
        <v>165</v>
      </c>
      <c r="D879" s="2">
        <v>135</v>
      </c>
      <c r="E879" t="s">
        <v>7027</v>
      </c>
      <c r="F879" t="s">
        <v>7042</v>
      </c>
      <c r="G879" s="2">
        <f t="shared" si="26"/>
        <v>30</v>
      </c>
      <c r="H879" s="11">
        <f t="shared" si="27"/>
        <v>0.18181818181818182</v>
      </c>
      <c r="I879">
        <f>COUNTIF(E879,"online")</f>
        <v>0</v>
      </c>
    </row>
    <row r="880" spans="1:9" x14ac:dyDescent="0.2">
      <c r="A880" t="s">
        <v>3236</v>
      </c>
      <c r="B880" t="s">
        <v>2536</v>
      </c>
      <c r="C880" s="2">
        <v>89</v>
      </c>
      <c r="D880" s="2">
        <v>52</v>
      </c>
      <c r="E880" t="s">
        <v>6989</v>
      </c>
      <c r="F880" t="s">
        <v>7038</v>
      </c>
      <c r="G880" s="2">
        <f t="shared" si="26"/>
        <v>37</v>
      </c>
      <c r="H880" s="11">
        <f t="shared" si="27"/>
        <v>0.4157303370786517</v>
      </c>
      <c r="I880">
        <f>COUNTIF(E880,"online")</f>
        <v>1</v>
      </c>
    </row>
    <row r="881" spans="1:9" x14ac:dyDescent="0.2">
      <c r="A881" t="s">
        <v>1644</v>
      </c>
      <c r="B881" t="s">
        <v>68</v>
      </c>
      <c r="C881" s="2">
        <v>399</v>
      </c>
      <c r="D881" s="2">
        <v>152</v>
      </c>
      <c r="E881" t="s">
        <v>6989</v>
      </c>
      <c r="F881" t="s">
        <v>7038</v>
      </c>
      <c r="G881" s="2">
        <f t="shared" si="26"/>
        <v>247</v>
      </c>
      <c r="H881" s="11">
        <f t="shared" si="27"/>
        <v>0.61904761904761907</v>
      </c>
      <c r="I881">
        <f>COUNTIF(E881,"online")</f>
        <v>1</v>
      </c>
    </row>
    <row r="882" spans="1:9" x14ac:dyDescent="0.2">
      <c r="A882" t="s">
        <v>1026</v>
      </c>
      <c r="B882" t="s">
        <v>1027</v>
      </c>
      <c r="C882" s="2">
        <v>249</v>
      </c>
      <c r="D882" s="2">
        <v>174</v>
      </c>
      <c r="E882" t="s">
        <v>6989</v>
      </c>
      <c r="F882" t="s">
        <v>7044</v>
      </c>
      <c r="G882" s="2">
        <f t="shared" si="26"/>
        <v>75</v>
      </c>
      <c r="H882" s="11">
        <f t="shared" si="27"/>
        <v>0.30120481927710846</v>
      </c>
      <c r="I882">
        <f>COUNTIF(E882,"online")</f>
        <v>1</v>
      </c>
    </row>
    <row r="883" spans="1:9" x14ac:dyDescent="0.2">
      <c r="A883" t="s">
        <v>1026</v>
      </c>
      <c r="B883" t="s">
        <v>1027</v>
      </c>
      <c r="C883" s="2">
        <v>279</v>
      </c>
      <c r="D883" s="2">
        <v>220</v>
      </c>
      <c r="E883" t="s">
        <v>7029</v>
      </c>
      <c r="F883" t="s">
        <v>7044</v>
      </c>
      <c r="G883" s="2">
        <f t="shared" si="26"/>
        <v>59</v>
      </c>
      <c r="H883" s="11">
        <f t="shared" si="27"/>
        <v>0.21146953405017921</v>
      </c>
      <c r="I883">
        <f>COUNTIF(E883,"online")</f>
        <v>0</v>
      </c>
    </row>
    <row r="884" spans="1:9" x14ac:dyDescent="0.2">
      <c r="A884" t="s">
        <v>3147</v>
      </c>
      <c r="B884" t="s">
        <v>155</v>
      </c>
      <c r="C884" s="2">
        <v>268</v>
      </c>
      <c r="D884" s="2">
        <v>177</v>
      </c>
      <c r="E884" t="s">
        <v>7027</v>
      </c>
      <c r="F884" t="s">
        <v>7037</v>
      </c>
      <c r="G884" s="2">
        <f t="shared" si="26"/>
        <v>91</v>
      </c>
      <c r="H884" s="11">
        <f t="shared" si="27"/>
        <v>0.33955223880597013</v>
      </c>
      <c r="I884">
        <f>COUNTIF(E884,"online")</f>
        <v>0</v>
      </c>
    </row>
    <row r="885" spans="1:9" x14ac:dyDescent="0.2">
      <c r="A885" t="s">
        <v>5354</v>
      </c>
      <c r="B885" t="s">
        <v>5355</v>
      </c>
      <c r="C885" s="2">
        <v>1390</v>
      </c>
      <c r="D885" s="2">
        <v>1251</v>
      </c>
      <c r="E885" t="s">
        <v>7029</v>
      </c>
      <c r="F885" t="s">
        <v>7042</v>
      </c>
      <c r="G885" s="2">
        <f t="shared" si="26"/>
        <v>139</v>
      </c>
      <c r="H885" s="11">
        <f t="shared" si="27"/>
        <v>0.1</v>
      </c>
      <c r="I885">
        <f>COUNTIF(E885,"online")</f>
        <v>0</v>
      </c>
    </row>
    <row r="886" spans="1:9" x14ac:dyDescent="0.2">
      <c r="A886" t="s">
        <v>440</v>
      </c>
      <c r="B886" t="s">
        <v>251</v>
      </c>
      <c r="C886" s="2">
        <v>499</v>
      </c>
      <c r="D886" s="2">
        <v>359</v>
      </c>
      <c r="E886" t="s">
        <v>7029</v>
      </c>
      <c r="F886" t="s">
        <v>7036</v>
      </c>
      <c r="G886" s="2">
        <f t="shared" si="26"/>
        <v>140</v>
      </c>
      <c r="H886" s="11">
        <f t="shared" si="27"/>
        <v>0.28056112224448898</v>
      </c>
      <c r="I886">
        <f>COUNTIF(E886,"online")</f>
        <v>0</v>
      </c>
    </row>
    <row r="887" spans="1:9" x14ac:dyDescent="0.2">
      <c r="A887" t="s">
        <v>404</v>
      </c>
      <c r="B887" t="s">
        <v>405</v>
      </c>
      <c r="C887" s="2">
        <v>399</v>
      </c>
      <c r="D887" s="2">
        <v>375</v>
      </c>
      <c r="E887" t="s">
        <v>7029</v>
      </c>
      <c r="F887" t="s">
        <v>7036</v>
      </c>
      <c r="G887" s="2">
        <f t="shared" si="26"/>
        <v>24</v>
      </c>
      <c r="H887" s="11">
        <f t="shared" si="27"/>
        <v>6.0150375939849621E-2</v>
      </c>
      <c r="I887">
        <f>COUNTIF(E887,"online")</f>
        <v>0</v>
      </c>
    </row>
    <row r="888" spans="1:9" x14ac:dyDescent="0.2">
      <c r="A888" t="s">
        <v>1245</v>
      </c>
      <c r="B888" t="s">
        <v>959</v>
      </c>
      <c r="C888" s="2">
        <v>289</v>
      </c>
      <c r="D888" s="2">
        <v>147</v>
      </c>
      <c r="E888" t="s">
        <v>6989</v>
      </c>
      <c r="F888" t="s">
        <v>7036</v>
      </c>
      <c r="G888" s="2">
        <f t="shared" si="26"/>
        <v>142</v>
      </c>
      <c r="H888" s="11">
        <f t="shared" si="27"/>
        <v>0.49134948096885811</v>
      </c>
      <c r="I888">
        <f>COUNTIF(E888,"online")</f>
        <v>1</v>
      </c>
    </row>
    <row r="889" spans="1:9" x14ac:dyDescent="0.2">
      <c r="A889" t="s">
        <v>1245</v>
      </c>
      <c r="B889" t="s">
        <v>959</v>
      </c>
      <c r="C889" s="2">
        <v>319</v>
      </c>
      <c r="D889" s="2">
        <v>217</v>
      </c>
      <c r="E889" t="s">
        <v>7029</v>
      </c>
      <c r="F889" t="s">
        <v>7036</v>
      </c>
      <c r="G889" s="2">
        <f t="shared" si="26"/>
        <v>102</v>
      </c>
      <c r="H889" s="11">
        <f t="shared" si="27"/>
        <v>0.31974921630094044</v>
      </c>
      <c r="I889">
        <f>COUNTIF(E889,"online")</f>
        <v>0</v>
      </c>
    </row>
    <row r="890" spans="1:9" x14ac:dyDescent="0.2">
      <c r="A890" t="s">
        <v>41</v>
      </c>
      <c r="B890" t="s">
        <v>42</v>
      </c>
      <c r="C890" s="2">
        <v>319</v>
      </c>
      <c r="D890" s="2">
        <v>223</v>
      </c>
      <c r="E890" t="s">
        <v>7029</v>
      </c>
      <c r="F890" t="s">
        <v>7036</v>
      </c>
      <c r="G890" s="2">
        <f t="shared" si="26"/>
        <v>96</v>
      </c>
      <c r="H890" s="11">
        <f t="shared" si="27"/>
        <v>0.30094043887147337</v>
      </c>
      <c r="I890">
        <f>COUNTIF(E890,"online")</f>
        <v>0</v>
      </c>
    </row>
    <row r="891" spans="1:9" x14ac:dyDescent="0.2">
      <c r="A891" t="s">
        <v>57</v>
      </c>
      <c r="B891" t="s">
        <v>42</v>
      </c>
      <c r="C891" s="2">
        <v>99</v>
      </c>
      <c r="D891" s="2">
        <v>67</v>
      </c>
      <c r="E891" t="s">
        <v>7029</v>
      </c>
      <c r="F891" t="s">
        <v>7036</v>
      </c>
      <c r="G891" s="2">
        <f t="shared" si="26"/>
        <v>32</v>
      </c>
      <c r="H891" s="11">
        <f t="shared" si="27"/>
        <v>0.32323232323232326</v>
      </c>
      <c r="I891">
        <f>COUNTIF(E891,"online")</f>
        <v>0</v>
      </c>
    </row>
    <row r="892" spans="1:9" x14ac:dyDescent="0.2">
      <c r="A892" t="s">
        <v>1672</v>
      </c>
      <c r="B892" t="s">
        <v>1634</v>
      </c>
      <c r="C892" s="2">
        <v>319</v>
      </c>
      <c r="D892" s="2">
        <v>281</v>
      </c>
      <c r="E892" t="s">
        <v>7029</v>
      </c>
      <c r="F892" t="s">
        <v>7036</v>
      </c>
      <c r="G892" s="2">
        <f t="shared" si="26"/>
        <v>38</v>
      </c>
      <c r="H892" s="11">
        <f t="shared" si="27"/>
        <v>0.11912225705329153</v>
      </c>
      <c r="I892">
        <f>COUNTIF(E892,"online")</f>
        <v>0</v>
      </c>
    </row>
    <row r="893" spans="1:9" x14ac:dyDescent="0.2">
      <c r="A893" t="s">
        <v>1375</v>
      </c>
      <c r="B893" t="s">
        <v>1376</v>
      </c>
      <c r="C893" s="2">
        <v>239</v>
      </c>
      <c r="D893" s="2">
        <v>198</v>
      </c>
      <c r="E893" t="s">
        <v>7029</v>
      </c>
      <c r="F893" t="s">
        <v>7036</v>
      </c>
      <c r="G893" s="2">
        <f t="shared" si="26"/>
        <v>41</v>
      </c>
      <c r="H893" s="11">
        <f t="shared" si="27"/>
        <v>0.17154811715481172</v>
      </c>
      <c r="I893">
        <f>COUNTIF(E893,"online")</f>
        <v>0</v>
      </c>
    </row>
    <row r="894" spans="1:9" x14ac:dyDescent="0.2">
      <c r="A894" t="s">
        <v>3361</v>
      </c>
      <c r="B894" t="s">
        <v>3362</v>
      </c>
      <c r="C894" s="2">
        <v>259</v>
      </c>
      <c r="D894" s="2">
        <v>78</v>
      </c>
      <c r="E894" t="s">
        <v>6989</v>
      </c>
      <c r="F894" t="s">
        <v>7038</v>
      </c>
      <c r="G894" s="2">
        <f t="shared" si="26"/>
        <v>181</v>
      </c>
      <c r="H894" s="11">
        <f t="shared" si="27"/>
        <v>0.69884169884169889</v>
      </c>
      <c r="I894">
        <f>COUNTIF(E894,"online")</f>
        <v>1</v>
      </c>
    </row>
    <row r="895" spans="1:9" x14ac:dyDescent="0.2">
      <c r="A895" t="s">
        <v>1274</v>
      </c>
      <c r="B895" t="s">
        <v>1275</v>
      </c>
      <c r="C895" s="2">
        <v>209</v>
      </c>
      <c r="D895" s="2">
        <v>142</v>
      </c>
      <c r="E895" t="s">
        <v>7029</v>
      </c>
      <c r="F895" t="s">
        <v>7039</v>
      </c>
      <c r="G895" s="2">
        <f t="shared" si="26"/>
        <v>67</v>
      </c>
      <c r="H895" s="11">
        <f t="shared" si="27"/>
        <v>0.32057416267942584</v>
      </c>
      <c r="I895">
        <f>COUNTIF(E895,"online")</f>
        <v>0</v>
      </c>
    </row>
    <row r="896" spans="1:9" x14ac:dyDescent="0.2">
      <c r="A896" t="s">
        <v>2457</v>
      </c>
      <c r="B896" t="s">
        <v>2458</v>
      </c>
      <c r="C896" s="2">
        <v>279</v>
      </c>
      <c r="D896" s="2">
        <v>134</v>
      </c>
      <c r="E896" t="s">
        <v>6989</v>
      </c>
      <c r="F896" t="s">
        <v>7038</v>
      </c>
      <c r="G896" s="2">
        <f t="shared" si="26"/>
        <v>145</v>
      </c>
      <c r="H896" s="11">
        <f t="shared" si="27"/>
        <v>0.51971326164874554</v>
      </c>
      <c r="I896">
        <f>COUNTIF(E896,"online")</f>
        <v>1</v>
      </c>
    </row>
    <row r="897" spans="1:9" x14ac:dyDescent="0.2">
      <c r="A897" t="s">
        <v>1677</v>
      </c>
      <c r="B897" t="s">
        <v>1678</v>
      </c>
      <c r="C897" s="2">
        <v>289</v>
      </c>
      <c r="D897" s="2">
        <v>142</v>
      </c>
      <c r="E897" t="s">
        <v>6989</v>
      </c>
      <c r="F897" t="s">
        <v>7037</v>
      </c>
      <c r="G897" s="2">
        <f t="shared" si="26"/>
        <v>147</v>
      </c>
      <c r="H897" s="11">
        <f t="shared" si="27"/>
        <v>0.50865051903114189</v>
      </c>
      <c r="I897">
        <f>COUNTIF(E897,"online")</f>
        <v>1</v>
      </c>
    </row>
    <row r="898" spans="1:9" x14ac:dyDescent="0.2">
      <c r="A898" t="s">
        <v>714</v>
      </c>
      <c r="B898" t="s">
        <v>715</v>
      </c>
      <c r="C898" s="2">
        <v>319</v>
      </c>
      <c r="D898" s="2">
        <v>303</v>
      </c>
      <c r="E898" t="s">
        <v>7029</v>
      </c>
      <c r="F898" t="s">
        <v>7036</v>
      </c>
      <c r="G898" s="2">
        <f t="shared" ref="G898:G961" si="28">C898-D898</f>
        <v>16</v>
      </c>
      <c r="H898" s="11">
        <f t="shared" ref="H898:H961" si="29">((C898-D898)/C898)</f>
        <v>5.0156739811912224E-2</v>
      </c>
      <c r="I898">
        <f>COUNTIF(E898,"online")</f>
        <v>0</v>
      </c>
    </row>
    <row r="899" spans="1:9" x14ac:dyDescent="0.2">
      <c r="A899" t="s">
        <v>1213</v>
      </c>
      <c r="B899" t="s">
        <v>1214</v>
      </c>
      <c r="C899" s="2">
        <v>319</v>
      </c>
      <c r="D899" s="2">
        <v>223</v>
      </c>
      <c r="E899" t="s">
        <v>7027</v>
      </c>
      <c r="F899" t="s">
        <v>7036</v>
      </c>
      <c r="G899" s="2">
        <f t="shared" si="28"/>
        <v>96</v>
      </c>
      <c r="H899" s="11">
        <f t="shared" si="29"/>
        <v>0.30094043887147337</v>
      </c>
      <c r="I899">
        <f>COUNTIF(E899,"online")</f>
        <v>0</v>
      </c>
    </row>
    <row r="900" spans="1:9" x14ac:dyDescent="0.2">
      <c r="A900" t="s">
        <v>708</v>
      </c>
      <c r="B900" t="s">
        <v>584</v>
      </c>
      <c r="C900" s="2">
        <v>319</v>
      </c>
      <c r="D900" s="2">
        <v>293</v>
      </c>
      <c r="E900" t="s">
        <v>7029</v>
      </c>
      <c r="F900" t="s">
        <v>7036</v>
      </c>
      <c r="G900" s="2">
        <f t="shared" si="28"/>
        <v>26</v>
      </c>
      <c r="H900" s="11">
        <f t="shared" si="29"/>
        <v>8.1504702194357362E-2</v>
      </c>
      <c r="I900">
        <f>COUNTIF(E900,"online")</f>
        <v>0</v>
      </c>
    </row>
    <row r="901" spans="1:9" x14ac:dyDescent="0.2">
      <c r="A901" t="s">
        <v>144</v>
      </c>
      <c r="B901" t="s">
        <v>145</v>
      </c>
      <c r="C901" s="2">
        <v>299</v>
      </c>
      <c r="D901" s="2">
        <v>203</v>
      </c>
      <c r="E901" t="s">
        <v>7029</v>
      </c>
      <c r="F901" t="s">
        <v>7043</v>
      </c>
      <c r="G901" s="2">
        <f t="shared" si="28"/>
        <v>96</v>
      </c>
      <c r="H901" s="11">
        <f t="shared" si="29"/>
        <v>0.32107023411371238</v>
      </c>
      <c r="I901">
        <f>COUNTIF(E901,"online")</f>
        <v>0</v>
      </c>
    </row>
    <row r="902" spans="1:9" x14ac:dyDescent="0.2">
      <c r="A902" t="s">
        <v>1511</v>
      </c>
      <c r="B902" t="s">
        <v>1512</v>
      </c>
      <c r="C902" s="2">
        <v>399</v>
      </c>
      <c r="D902" s="2">
        <v>291</v>
      </c>
      <c r="E902" t="s">
        <v>7029</v>
      </c>
      <c r="F902" t="s">
        <v>7039</v>
      </c>
      <c r="G902" s="2">
        <f t="shared" si="28"/>
        <v>108</v>
      </c>
      <c r="H902" s="11">
        <f t="shared" si="29"/>
        <v>0.27067669172932329</v>
      </c>
      <c r="I902">
        <f>COUNTIF(E902,"online")</f>
        <v>0</v>
      </c>
    </row>
    <row r="903" spans="1:9" x14ac:dyDescent="0.2">
      <c r="A903" t="s">
        <v>1597</v>
      </c>
      <c r="B903" t="s">
        <v>1512</v>
      </c>
      <c r="C903" s="2">
        <v>349</v>
      </c>
      <c r="D903" s="2">
        <v>307</v>
      </c>
      <c r="E903" t="s">
        <v>7029</v>
      </c>
      <c r="F903" t="s">
        <v>7039</v>
      </c>
      <c r="G903" s="2">
        <f t="shared" si="28"/>
        <v>42</v>
      </c>
      <c r="H903" s="11">
        <f t="shared" si="29"/>
        <v>0.12034383954154727</v>
      </c>
      <c r="I903">
        <f>COUNTIF(E903,"online")</f>
        <v>0</v>
      </c>
    </row>
    <row r="904" spans="1:9" x14ac:dyDescent="0.2">
      <c r="A904" t="s">
        <v>4493</v>
      </c>
      <c r="B904" t="s">
        <v>4494</v>
      </c>
      <c r="C904" s="2">
        <v>236</v>
      </c>
      <c r="D904" s="2">
        <v>87</v>
      </c>
      <c r="E904" t="s">
        <v>7027</v>
      </c>
      <c r="F904" t="s">
        <v>7040</v>
      </c>
      <c r="G904" s="2">
        <f t="shared" si="28"/>
        <v>149</v>
      </c>
      <c r="H904" s="11">
        <f t="shared" si="29"/>
        <v>0.63135593220338981</v>
      </c>
      <c r="I904">
        <f>COUNTIF(E904,"online")</f>
        <v>0</v>
      </c>
    </row>
    <row r="905" spans="1:9" x14ac:dyDescent="0.2">
      <c r="A905" t="s">
        <v>3291</v>
      </c>
      <c r="B905" t="s">
        <v>3292</v>
      </c>
      <c r="C905" s="2">
        <v>231</v>
      </c>
      <c r="D905" s="2">
        <v>106</v>
      </c>
      <c r="E905" t="s">
        <v>7027</v>
      </c>
      <c r="F905" t="s">
        <v>7040</v>
      </c>
      <c r="G905" s="2">
        <f t="shared" si="28"/>
        <v>125</v>
      </c>
      <c r="H905" s="11">
        <f t="shared" si="29"/>
        <v>0.54112554112554112</v>
      </c>
      <c r="I905">
        <f>COUNTIF(E905,"online")</f>
        <v>0</v>
      </c>
    </row>
    <row r="906" spans="1:9" x14ac:dyDescent="0.2">
      <c r="A906" t="s">
        <v>5300</v>
      </c>
      <c r="B906" t="s">
        <v>5301</v>
      </c>
      <c r="C906" s="2">
        <v>443</v>
      </c>
      <c r="D906" s="2">
        <v>346</v>
      </c>
      <c r="E906" t="s">
        <v>7029</v>
      </c>
      <c r="F906" t="s">
        <v>7039</v>
      </c>
      <c r="G906" s="2">
        <f t="shared" si="28"/>
        <v>97</v>
      </c>
      <c r="H906" s="11">
        <f t="shared" si="29"/>
        <v>0.21896162528216703</v>
      </c>
      <c r="I906">
        <f>COUNTIF(E906,"online")</f>
        <v>0</v>
      </c>
    </row>
    <row r="907" spans="1:9" x14ac:dyDescent="0.2">
      <c r="A907" t="s">
        <v>212</v>
      </c>
      <c r="B907" t="s">
        <v>213</v>
      </c>
      <c r="C907" s="2">
        <v>319</v>
      </c>
      <c r="D907" s="2">
        <v>230</v>
      </c>
      <c r="E907" t="s">
        <v>7029</v>
      </c>
      <c r="F907" t="s">
        <v>7036</v>
      </c>
      <c r="G907" s="2">
        <f t="shared" si="28"/>
        <v>89</v>
      </c>
      <c r="H907" s="11">
        <f t="shared" si="29"/>
        <v>0.27899686520376177</v>
      </c>
      <c r="I907">
        <f>COUNTIF(E907,"online")</f>
        <v>0</v>
      </c>
    </row>
    <row r="908" spans="1:9" x14ac:dyDescent="0.2">
      <c r="A908" t="s">
        <v>4558</v>
      </c>
      <c r="B908" t="s">
        <v>4559</v>
      </c>
      <c r="C908" s="2">
        <v>223</v>
      </c>
      <c r="D908" s="2">
        <v>147</v>
      </c>
      <c r="E908" t="s">
        <v>7029</v>
      </c>
      <c r="F908" t="s">
        <v>7043</v>
      </c>
      <c r="G908" s="2">
        <f t="shared" si="28"/>
        <v>76</v>
      </c>
      <c r="H908" s="11">
        <f t="shared" si="29"/>
        <v>0.34080717488789236</v>
      </c>
      <c r="I908">
        <f>COUNTIF(E908,"online")</f>
        <v>0</v>
      </c>
    </row>
    <row r="909" spans="1:9" x14ac:dyDescent="0.2">
      <c r="A909" t="s">
        <v>3829</v>
      </c>
      <c r="B909" t="s">
        <v>3830</v>
      </c>
      <c r="C909" s="2">
        <v>249</v>
      </c>
      <c r="D909" s="2">
        <v>85</v>
      </c>
      <c r="E909" t="s">
        <v>7029</v>
      </c>
      <c r="F909" t="s">
        <v>7040</v>
      </c>
      <c r="G909" s="2">
        <f t="shared" si="28"/>
        <v>164</v>
      </c>
      <c r="H909" s="11">
        <f t="shared" si="29"/>
        <v>0.65863453815261042</v>
      </c>
      <c r="I909">
        <f>COUNTIF(E909,"online")</f>
        <v>0</v>
      </c>
    </row>
    <row r="910" spans="1:9" x14ac:dyDescent="0.2">
      <c r="A910" t="s">
        <v>4407</v>
      </c>
      <c r="B910" t="s">
        <v>2432</v>
      </c>
      <c r="C910" s="2">
        <v>69</v>
      </c>
      <c r="D910" s="2">
        <v>37</v>
      </c>
      <c r="E910" t="s">
        <v>6989</v>
      </c>
      <c r="F910" t="s">
        <v>7037</v>
      </c>
      <c r="G910" s="2">
        <f t="shared" si="28"/>
        <v>32</v>
      </c>
      <c r="H910" s="11">
        <f t="shared" si="29"/>
        <v>0.46376811594202899</v>
      </c>
      <c r="I910">
        <f>COUNTIF(E910,"online")</f>
        <v>1</v>
      </c>
    </row>
    <row r="911" spans="1:9" x14ac:dyDescent="0.2">
      <c r="A911" t="s">
        <v>2885</v>
      </c>
      <c r="B911" t="s">
        <v>489</v>
      </c>
      <c r="C911" s="2">
        <v>189</v>
      </c>
      <c r="D911" s="2">
        <v>79</v>
      </c>
      <c r="E911" t="s">
        <v>6989</v>
      </c>
      <c r="F911" t="s">
        <v>7040</v>
      </c>
      <c r="G911" s="2">
        <f t="shared" si="28"/>
        <v>110</v>
      </c>
      <c r="H911" s="11">
        <f t="shared" si="29"/>
        <v>0.58201058201058198</v>
      </c>
      <c r="I911">
        <f>COUNTIF(E911,"online")</f>
        <v>1</v>
      </c>
    </row>
    <row r="912" spans="1:9" x14ac:dyDescent="0.2">
      <c r="A912" t="s">
        <v>1436</v>
      </c>
      <c r="B912" t="s">
        <v>377</v>
      </c>
      <c r="C912" s="2">
        <v>319</v>
      </c>
      <c r="D912" s="2">
        <v>211</v>
      </c>
      <c r="E912" t="s">
        <v>7029</v>
      </c>
      <c r="F912" t="s">
        <v>7036</v>
      </c>
      <c r="G912" s="2">
        <f t="shared" si="28"/>
        <v>108</v>
      </c>
      <c r="H912" s="11">
        <f t="shared" si="29"/>
        <v>0.33855799373040751</v>
      </c>
      <c r="I912">
        <f>COUNTIF(E912,"online")</f>
        <v>0</v>
      </c>
    </row>
    <row r="913" spans="1:9" x14ac:dyDescent="0.2">
      <c r="A913" t="s">
        <v>6893</v>
      </c>
      <c r="B913" t="s">
        <v>6894</v>
      </c>
      <c r="C913" s="2">
        <v>448</v>
      </c>
      <c r="D913" s="2">
        <v>309</v>
      </c>
      <c r="E913" t="s">
        <v>7029</v>
      </c>
      <c r="F913" t="s">
        <v>7037</v>
      </c>
      <c r="G913" s="2">
        <f t="shared" si="28"/>
        <v>139</v>
      </c>
      <c r="H913" s="11">
        <f t="shared" si="29"/>
        <v>0.31026785714285715</v>
      </c>
      <c r="I913">
        <f>COUNTIF(E913,"online")</f>
        <v>0</v>
      </c>
    </row>
    <row r="914" spans="1:9" x14ac:dyDescent="0.2">
      <c r="A914" t="s">
        <v>2265</v>
      </c>
      <c r="B914" t="s">
        <v>2266</v>
      </c>
      <c r="C914" s="2">
        <v>223</v>
      </c>
      <c r="D914" s="2">
        <v>161</v>
      </c>
      <c r="E914" t="s">
        <v>7029</v>
      </c>
      <c r="F914" t="s">
        <v>7037</v>
      </c>
      <c r="G914" s="2">
        <f t="shared" si="28"/>
        <v>62</v>
      </c>
      <c r="H914" s="11">
        <f t="shared" si="29"/>
        <v>0.27802690582959644</v>
      </c>
      <c r="I914">
        <f>COUNTIF(E914,"online")</f>
        <v>0</v>
      </c>
    </row>
    <row r="915" spans="1:9" x14ac:dyDescent="0.2">
      <c r="A915" t="s">
        <v>2473</v>
      </c>
      <c r="B915" t="s">
        <v>2474</v>
      </c>
      <c r="C915" s="2">
        <v>229</v>
      </c>
      <c r="D915" s="2">
        <v>140</v>
      </c>
      <c r="E915" t="s">
        <v>6989</v>
      </c>
      <c r="F915" t="s">
        <v>7037</v>
      </c>
      <c r="G915" s="2">
        <f t="shared" si="28"/>
        <v>89</v>
      </c>
      <c r="H915" s="11">
        <f t="shared" si="29"/>
        <v>0.388646288209607</v>
      </c>
      <c r="I915">
        <f>COUNTIF(E915,"online")</f>
        <v>1</v>
      </c>
    </row>
    <row r="916" spans="1:9" x14ac:dyDescent="0.2">
      <c r="A916" t="s">
        <v>496</v>
      </c>
      <c r="B916" t="s">
        <v>249</v>
      </c>
      <c r="C916" s="2">
        <v>289</v>
      </c>
      <c r="D916" s="2">
        <v>159</v>
      </c>
      <c r="E916" t="s">
        <v>6989</v>
      </c>
      <c r="F916" t="s">
        <v>7037</v>
      </c>
      <c r="G916" s="2">
        <f t="shared" si="28"/>
        <v>130</v>
      </c>
      <c r="H916" s="11">
        <f t="shared" si="29"/>
        <v>0.44982698961937717</v>
      </c>
      <c r="I916">
        <f>COUNTIF(E916,"online")</f>
        <v>1</v>
      </c>
    </row>
    <row r="917" spans="1:9" x14ac:dyDescent="0.2">
      <c r="A917" t="s">
        <v>2986</v>
      </c>
      <c r="B917" t="s">
        <v>2355</v>
      </c>
      <c r="C917" s="2">
        <v>69</v>
      </c>
      <c r="D917" s="2">
        <v>50</v>
      </c>
      <c r="E917" t="s">
        <v>6989</v>
      </c>
      <c r="F917" t="s">
        <v>7039</v>
      </c>
      <c r="G917" s="2">
        <f t="shared" si="28"/>
        <v>19</v>
      </c>
      <c r="H917" s="11">
        <f t="shared" si="29"/>
        <v>0.27536231884057971</v>
      </c>
      <c r="I917">
        <f>COUNTIF(E917,"online")</f>
        <v>1</v>
      </c>
    </row>
    <row r="918" spans="1:9" x14ac:dyDescent="0.2">
      <c r="A918" t="s">
        <v>3011</v>
      </c>
      <c r="B918" t="s">
        <v>3012</v>
      </c>
      <c r="C918" s="2">
        <v>312</v>
      </c>
      <c r="D918" s="2">
        <v>178</v>
      </c>
      <c r="E918" t="s">
        <v>7027</v>
      </c>
      <c r="F918" t="s">
        <v>7038</v>
      </c>
      <c r="G918" s="2">
        <f t="shared" si="28"/>
        <v>134</v>
      </c>
      <c r="H918" s="11">
        <f t="shared" si="29"/>
        <v>0.42948717948717946</v>
      </c>
      <c r="I918">
        <f>COUNTIF(E918,"online")</f>
        <v>0</v>
      </c>
    </row>
    <row r="919" spans="1:9" x14ac:dyDescent="0.2">
      <c r="A919" t="s">
        <v>214</v>
      </c>
      <c r="B919" t="s">
        <v>105</v>
      </c>
      <c r="C919" s="2">
        <v>359</v>
      </c>
      <c r="D919" s="2">
        <v>237</v>
      </c>
      <c r="E919" t="s">
        <v>6989</v>
      </c>
      <c r="F919" t="s">
        <v>7039</v>
      </c>
      <c r="G919" s="2">
        <f t="shared" si="28"/>
        <v>122</v>
      </c>
      <c r="H919" s="11">
        <f t="shared" si="29"/>
        <v>0.33983286908077992</v>
      </c>
      <c r="I919">
        <f>COUNTIF(E919,"online")</f>
        <v>1</v>
      </c>
    </row>
    <row r="920" spans="1:9" x14ac:dyDescent="0.2">
      <c r="A920" t="s">
        <v>214</v>
      </c>
      <c r="B920" t="s">
        <v>105</v>
      </c>
      <c r="C920" s="2">
        <v>399</v>
      </c>
      <c r="D920" s="2">
        <v>375</v>
      </c>
      <c r="E920" t="s">
        <v>7029</v>
      </c>
      <c r="F920" t="s">
        <v>7039</v>
      </c>
      <c r="G920" s="2">
        <f t="shared" si="28"/>
        <v>24</v>
      </c>
      <c r="H920" s="11">
        <f t="shared" si="29"/>
        <v>6.0150375939849621E-2</v>
      </c>
      <c r="I920">
        <f>COUNTIF(E920,"online")</f>
        <v>0</v>
      </c>
    </row>
    <row r="921" spans="1:9" x14ac:dyDescent="0.2">
      <c r="A921" t="s">
        <v>104</v>
      </c>
      <c r="B921" t="s">
        <v>105</v>
      </c>
      <c r="C921" s="2">
        <v>179</v>
      </c>
      <c r="D921" s="2">
        <v>100</v>
      </c>
      <c r="E921" t="s">
        <v>6989</v>
      </c>
      <c r="F921" t="s">
        <v>7039</v>
      </c>
      <c r="G921" s="2">
        <f t="shared" si="28"/>
        <v>79</v>
      </c>
      <c r="H921" s="11">
        <f t="shared" si="29"/>
        <v>0.44134078212290501</v>
      </c>
      <c r="I921">
        <f>COUNTIF(E921,"online")</f>
        <v>1</v>
      </c>
    </row>
    <row r="922" spans="1:9" x14ac:dyDescent="0.2">
      <c r="A922" t="s">
        <v>104</v>
      </c>
      <c r="B922" t="s">
        <v>105</v>
      </c>
      <c r="C922" s="2">
        <v>359</v>
      </c>
      <c r="D922" s="2">
        <v>302</v>
      </c>
      <c r="E922" t="s">
        <v>7029</v>
      </c>
      <c r="F922" t="s">
        <v>7039</v>
      </c>
      <c r="G922" s="2">
        <f t="shared" si="28"/>
        <v>57</v>
      </c>
      <c r="H922" s="11">
        <f t="shared" si="29"/>
        <v>0.15877437325905291</v>
      </c>
      <c r="I922">
        <f>COUNTIF(E922,"online")</f>
        <v>0</v>
      </c>
    </row>
    <row r="923" spans="1:9" x14ac:dyDescent="0.2">
      <c r="A923" t="s">
        <v>244</v>
      </c>
      <c r="B923" t="s">
        <v>105</v>
      </c>
      <c r="C923" s="2">
        <v>359</v>
      </c>
      <c r="D923" s="2">
        <v>276</v>
      </c>
      <c r="E923" t="s">
        <v>6989</v>
      </c>
      <c r="F923" t="s">
        <v>7039</v>
      </c>
      <c r="G923" s="2">
        <f t="shared" si="28"/>
        <v>83</v>
      </c>
      <c r="H923" s="11">
        <f t="shared" si="29"/>
        <v>0.23119777158774374</v>
      </c>
      <c r="I923">
        <f>COUNTIF(E923,"online")</f>
        <v>1</v>
      </c>
    </row>
    <row r="924" spans="1:9" x14ac:dyDescent="0.2">
      <c r="A924" t="s">
        <v>244</v>
      </c>
      <c r="B924" t="s">
        <v>105</v>
      </c>
      <c r="C924" s="2">
        <v>399</v>
      </c>
      <c r="D924" s="2">
        <v>287</v>
      </c>
      <c r="E924" t="s">
        <v>7029</v>
      </c>
      <c r="F924" t="s">
        <v>7039</v>
      </c>
      <c r="G924" s="2">
        <f t="shared" si="28"/>
        <v>112</v>
      </c>
      <c r="H924" s="11">
        <f t="shared" si="29"/>
        <v>0.2807017543859649</v>
      </c>
      <c r="I924">
        <f>COUNTIF(E924,"online")</f>
        <v>0</v>
      </c>
    </row>
    <row r="925" spans="1:9" x14ac:dyDescent="0.2">
      <c r="A925" t="s">
        <v>4575</v>
      </c>
      <c r="B925" t="s">
        <v>4576</v>
      </c>
      <c r="C925" s="2">
        <v>325</v>
      </c>
      <c r="D925" s="2">
        <v>276</v>
      </c>
      <c r="E925" t="s">
        <v>7027</v>
      </c>
      <c r="F925" t="s">
        <v>7042</v>
      </c>
      <c r="G925" s="2">
        <f t="shared" si="28"/>
        <v>49</v>
      </c>
      <c r="H925" s="11">
        <f t="shared" si="29"/>
        <v>0.15076923076923077</v>
      </c>
      <c r="I925">
        <f>COUNTIF(E925,"online")</f>
        <v>0</v>
      </c>
    </row>
    <row r="926" spans="1:9" x14ac:dyDescent="0.2">
      <c r="A926" t="s">
        <v>2940</v>
      </c>
      <c r="B926" t="s">
        <v>2941</v>
      </c>
      <c r="C926" s="2">
        <v>39</v>
      </c>
      <c r="D926" s="2">
        <v>17</v>
      </c>
      <c r="E926" t="s">
        <v>6989</v>
      </c>
      <c r="F926" t="s">
        <v>7040</v>
      </c>
      <c r="G926" s="2">
        <f t="shared" si="28"/>
        <v>22</v>
      </c>
      <c r="H926" s="11">
        <f t="shared" si="29"/>
        <v>0.5641025641025641</v>
      </c>
      <c r="I926">
        <f>COUNTIF(E926,"online")</f>
        <v>1</v>
      </c>
    </row>
    <row r="927" spans="1:9" x14ac:dyDescent="0.2">
      <c r="A927" t="s">
        <v>1919</v>
      </c>
      <c r="B927" t="s">
        <v>1920</v>
      </c>
      <c r="C927" s="2">
        <v>429</v>
      </c>
      <c r="D927" s="2">
        <v>365</v>
      </c>
      <c r="E927" t="s">
        <v>6989</v>
      </c>
      <c r="F927" t="s">
        <v>7044</v>
      </c>
      <c r="G927" s="2">
        <f t="shared" si="28"/>
        <v>64</v>
      </c>
      <c r="H927" s="11">
        <f t="shared" si="29"/>
        <v>0.14918414918414918</v>
      </c>
      <c r="I927">
        <f>COUNTIF(E927,"online")</f>
        <v>1</v>
      </c>
    </row>
    <row r="928" spans="1:9" x14ac:dyDescent="0.2">
      <c r="A928" t="s">
        <v>1919</v>
      </c>
      <c r="B928" t="s">
        <v>1920</v>
      </c>
      <c r="C928" s="2">
        <v>529</v>
      </c>
      <c r="D928" s="2">
        <v>397</v>
      </c>
      <c r="E928" t="s">
        <v>7029</v>
      </c>
      <c r="F928" t="s">
        <v>7044</v>
      </c>
      <c r="G928" s="2">
        <f t="shared" si="28"/>
        <v>132</v>
      </c>
      <c r="H928" s="11">
        <f t="shared" si="29"/>
        <v>0.2495274102079395</v>
      </c>
      <c r="I928">
        <f>COUNTIF(E928,"online")</f>
        <v>0</v>
      </c>
    </row>
    <row r="929" spans="1:9" x14ac:dyDescent="0.2">
      <c r="A929" t="s">
        <v>1713</v>
      </c>
      <c r="B929" t="s">
        <v>231</v>
      </c>
      <c r="C929" s="2">
        <v>159</v>
      </c>
      <c r="D929" s="2">
        <v>83</v>
      </c>
      <c r="E929" t="s">
        <v>7029</v>
      </c>
      <c r="F929" t="s">
        <v>7041</v>
      </c>
      <c r="G929" s="2">
        <f t="shared" si="28"/>
        <v>76</v>
      </c>
      <c r="H929" s="11">
        <f t="shared" si="29"/>
        <v>0.4779874213836478</v>
      </c>
      <c r="I929">
        <f>COUNTIF(E929,"online")</f>
        <v>0</v>
      </c>
    </row>
    <row r="930" spans="1:9" x14ac:dyDescent="0.2">
      <c r="A930" t="s">
        <v>4129</v>
      </c>
      <c r="B930" t="s">
        <v>4130</v>
      </c>
      <c r="C930" s="2">
        <v>279</v>
      </c>
      <c r="D930" s="2">
        <v>137</v>
      </c>
      <c r="E930" t="s">
        <v>7027</v>
      </c>
      <c r="F930" t="s">
        <v>7038</v>
      </c>
      <c r="G930" s="2">
        <f t="shared" si="28"/>
        <v>142</v>
      </c>
      <c r="H930" s="11">
        <f t="shared" si="29"/>
        <v>0.50896057347670254</v>
      </c>
      <c r="I930">
        <f>COUNTIF(E930,"online")</f>
        <v>0</v>
      </c>
    </row>
    <row r="931" spans="1:9" x14ac:dyDescent="0.2">
      <c r="A931" t="s">
        <v>5443</v>
      </c>
      <c r="B931" t="s">
        <v>5444</v>
      </c>
      <c r="C931" s="2">
        <v>867</v>
      </c>
      <c r="D931" s="2">
        <v>676</v>
      </c>
      <c r="E931" t="s">
        <v>7029</v>
      </c>
      <c r="F931" t="s">
        <v>7042</v>
      </c>
      <c r="G931" s="2">
        <f t="shared" si="28"/>
        <v>191</v>
      </c>
      <c r="H931" s="11">
        <f t="shared" si="29"/>
        <v>0.22029988465974626</v>
      </c>
      <c r="I931">
        <f>COUNTIF(E931,"online")</f>
        <v>0</v>
      </c>
    </row>
    <row r="932" spans="1:9" x14ac:dyDescent="0.2">
      <c r="A932" t="s">
        <v>2128</v>
      </c>
      <c r="B932" t="s">
        <v>2129</v>
      </c>
      <c r="C932" s="2">
        <v>590</v>
      </c>
      <c r="D932" s="2">
        <v>330</v>
      </c>
      <c r="E932" t="s">
        <v>7027</v>
      </c>
      <c r="F932" t="s">
        <v>7045</v>
      </c>
      <c r="G932" s="2">
        <f t="shared" si="28"/>
        <v>260</v>
      </c>
      <c r="H932" s="11">
        <f t="shared" si="29"/>
        <v>0.44067796610169491</v>
      </c>
      <c r="I932">
        <f>COUNTIF(E932,"online")</f>
        <v>0</v>
      </c>
    </row>
    <row r="933" spans="1:9" x14ac:dyDescent="0.2">
      <c r="A933" t="s">
        <v>4788</v>
      </c>
      <c r="B933" t="s">
        <v>4789</v>
      </c>
      <c r="C933" s="2">
        <v>590</v>
      </c>
      <c r="D933" s="2">
        <v>384</v>
      </c>
      <c r="E933" t="s">
        <v>7029</v>
      </c>
      <c r="F933" t="s">
        <v>7040</v>
      </c>
      <c r="G933" s="2">
        <f t="shared" si="28"/>
        <v>206</v>
      </c>
      <c r="H933" s="11">
        <f t="shared" si="29"/>
        <v>0.34915254237288135</v>
      </c>
      <c r="I933">
        <f>COUNTIF(E933,"online")</f>
        <v>0</v>
      </c>
    </row>
    <row r="934" spans="1:9" x14ac:dyDescent="0.2">
      <c r="A934" t="s">
        <v>6137</v>
      </c>
      <c r="B934" t="s">
        <v>6138</v>
      </c>
      <c r="C934" s="2">
        <v>299</v>
      </c>
      <c r="D934" s="2">
        <v>326</v>
      </c>
      <c r="E934" t="s">
        <v>7029</v>
      </c>
      <c r="F934" t="s">
        <v>7042</v>
      </c>
      <c r="G934" s="2">
        <f t="shared" si="28"/>
        <v>-27</v>
      </c>
      <c r="H934" s="11">
        <f t="shared" si="29"/>
        <v>-9.0301003344481601E-2</v>
      </c>
      <c r="I934">
        <f>COUNTIF(E934,"online")</f>
        <v>0</v>
      </c>
    </row>
    <row r="935" spans="1:9" x14ac:dyDescent="0.2">
      <c r="A935" t="s">
        <v>5600</v>
      </c>
      <c r="B935" t="s">
        <v>5108</v>
      </c>
      <c r="C935" s="2">
        <v>268</v>
      </c>
      <c r="D935" s="2">
        <v>174</v>
      </c>
      <c r="E935" t="s">
        <v>7027</v>
      </c>
      <c r="F935" t="s">
        <v>7039</v>
      </c>
      <c r="G935" s="2">
        <f t="shared" si="28"/>
        <v>94</v>
      </c>
      <c r="H935" s="11">
        <f t="shared" si="29"/>
        <v>0.35074626865671643</v>
      </c>
      <c r="I935">
        <f>COUNTIF(E935,"online")</f>
        <v>0</v>
      </c>
    </row>
    <row r="936" spans="1:9" x14ac:dyDescent="0.2">
      <c r="A936" t="s">
        <v>2522</v>
      </c>
      <c r="B936" t="s">
        <v>2523</v>
      </c>
      <c r="C936" s="2">
        <v>268</v>
      </c>
      <c r="D936" s="2">
        <v>198</v>
      </c>
      <c r="E936" t="s">
        <v>7027</v>
      </c>
      <c r="F936" t="s">
        <v>7039</v>
      </c>
      <c r="G936" s="2">
        <f t="shared" si="28"/>
        <v>70</v>
      </c>
      <c r="H936" s="11">
        <f t="shared" si="29"/>
        <v>0.26119402985074625</v>
      </c>
      <c r="I936">
        <f>COUNTIF(E936,"online")</f>
        <v>0</v>
      </c>
    </row>
    <row r="937" spans="1:9" x14ac:dyDescent="0.2">
      <c r="A937" t="s">
        <v>5703</v>
      </c>
      <c r="B937" t="s">
        <v>5704</v>
      </c>
      <c r="C937" s="2">
        <v>990</v>
      </c>
      <c r="D937" s="2">
        <v>673</v>
      </c>
      <c r="E937" t="s">
        <v>7029</v>
      </c>
      <c r="F937" t="s">
        <v>7042</v>
      </c>
      <c r="G937" s="2">
        <f t="shared" si="28"/>
        <v>317</v>
      </c>
      <c r="H937" s="11">
        <f t="shared" si="29"/>
        <v>0.32020202020202021</v>
      </c>
      <c r="I937">
        <f>COUNTIF(E937,"online")</f>
        <v>0</v>
      </c>
    </row>
    <row r="938" spans="1:9" x14ac:dyDescent="0.2">
      <c r="A938" t="s">
        <v>5716</v>
      </c>
      <c r="B938" t="s">
        <v>5717</v>
      </c>
      <c r="C938" s="2">
        <v>491</v>
      </c>
      <c r="D938" s="2">
        <v>437</v>
      </c>
      <c r="E938" t="s">
        <v>7027</v>
      </c>
      <c r="F938" t="s">
        <v>7042</v>
      </c>
      <c r="G938" s="2">
        <f t="shared" si="28"/>
        <v>54</v>
      </c>
      <c r="H938" s="11">
        <f t="shared" si="29"/>
        <v>0.10997963340122199</v>
      </c>
      <c r="I938">
        <f>COUNTIF(E938,"online")</f>
        <v>0</v>
      </c>
    </row>
    <row r="939" spans="1:9" x14ac:dyDescent="0.2">
      <c r="A939" t="s">
        <v>4738</v>
      </c>
      <c r="B939" t="s">
        <v>1416</v>
      </c>
      <c r="C939" s="2">
        <v>159</v>
      </c>
      <c r="D939" s="2">
        <v>65</v>
      </c>
      <c r="E939" t="s">
        <v>7027</v>
      </c>
      <c r="F939" t="s">
        <v>7040</v>
      </c>
      <c r="G939" s="2">
        <f t="shared" si="28"/>
        <v>94</v>
      </c>
      <c r="H939" s="11">
        <f t="shared" si="29"/>
        <v>0.5911949685534591</v>
      </c>
      <c r="I939">
        <f>COUNTIF(E939,"online")</f>
        <v>0</v>
      </c>
    </row>
    <row r="940" spans="1:9" x14ac:dyDescent="0.2">
      <c r="A940" t="s">
        <v>4383</v>
      </c>
      <c r="B940" t="s">
        <v>4384</v>
      </c>
      <c r="C940" s="2">
        <v>825</v>
      </c>
      <c r="D940" s="2">
        <v>446</v>
      </c>
      <c r="E940" t="s">
        <v>7029</v>
      </c>
      <c r="F940" t="s">
        <v>7040</v>
      </c>
      <c r="G940" s="2">
        <f t="shared" si="28"/>
        <v>379</v>
      </c>
      <c r="H940" s="11">
        <f t="shared" si="29"/>
        <v>0.45939393939393941</v>
      </c>
      <c r="I940">
        <f>COUNTIF(E940,"online")</f>
        <v>0</v>
      </c>
    </row>
    <row r="941" spans="1:9" x14ac:dyDescent="0.2">
      <c r="A941" t="s">
        <v>2632</v>
      </c>
      <c r="B941" t="s">
        <v>2633</v>
      </c>
      <c r="C941" s="2">
        <v>325</v>
      </c>
      <c r="D941" s="2">
        <v>260</v>
      </c>
      <c r="E941" t="s">
        <v>7027</v>
      </c>
      <c r="F941" t="s">
        <v>7039</v>
      </c>
      <c r="G941" s="2">
        <f t="shared" si="28"/>
        <v>65</v>
      </c>
      <c r="H941" s="11">
        <f t="shared" si="29"/>
        <v>0.2</v>
      </c>
      <c r="I941">
        <f>COUNTIF(E941,"online")</f>
        <v>0</v>
      </c>
    </row>
    <row r="942" spans="1:9" x14ac:dyDescent="0.2">
      <c r="A942" t="s">
        <v>1504</v>
      </c>
      <c r="B942" t="s">
        <v>1499</v>
      </c>
      <c r="C942" s="2">
        <v>319</v>
      </c>
      <c r="D942" s="2">
        <v>284</v>
      </c>
      <c r="E942" t="s">
        <v>7029</v>
      </c>
      <c r="F942" t="s">
        <v>7036</v>
      </c>
      <c r="G942" s="2">
        <f t="shared" si="28"/>
        <v>35</v>
      </c>
      <c r="H942" s="11">
        <f t="shared" si="29"/>
        <v>0.109717868338558</v>
      </c>
      <c r="I942">
        <f>COUNTIF(E942,"online")</f>
        <v>0</v>
      </c>
    </row>
    <row r="943" spans="1:9" x14ac:dyDescent="0.2">
      <c r="A943" t="s">
        <v>5381</v>
      </c>
      <c r="B943" t="s">
        <v>5382</v>
      </c>
      <c r="C943" s="2">
        <v>223</v>
      </c>
      <c r="D943" s="2">
        <v>89</v>
      </c>
      <c r="E943" t="s">
        <v>7027</v>
      </c>
      <c r="F943" t="s">
        <v>7038</v>
      </c>
      <c r="G943" s="2">
        <f t="shared" si="28"/>
        <v>134</v>
      </c>
      <c r="H943" s="11">
        <f t="shared" si="29"/>
        <v>0.60089686098654704</v>
      </c>
      <c r="I943">
        <f>COUNTIF(E943,"online")</f>
        <v>0</v>
      </c>
    </row>
    <row r="944" spans="1:9" x14ac:dyDescent="0.2">
      <c r="A944" t="s">
        <v>469</v>
      </c>
      <c r="B944" t="s">
        <v>470</v>
      </c>
      <c r="C944" s="2">
        <v>319</v>
      </c>
      <c r="D944" s="2">
        <v>306</v>
      </c>
      <c r="E944" t="s">
        <v>7029</v>
      </c>
      <c r="F944" t="s">
        <v>7045</v>
      </c>
      <c r="G944" s="2">
        <f t="shared" si="28"/>
        <v>13</v>
      </c>
      <c r="H944" s="11">
        <f t="shared" si="29"/>
        <v>4.0752351097178681E-2</v>
      </c>
      <c r="I944">
        <f>COUNTIF(E944,"online")</f>
        <v>0</v>
      </c>
    </row>
    <row r="945" spans="1:9" x14ac:dyDescent="0.2">
      <c r="A945" t="s">
        <v>3964</v>
      </c>
      <c r="B945" t="s">
        <v>2432</v>
      </c>
      <c r="C945" s="2">
        <v>69</v>
      </c>
      <c r="D945" s="2">
        <v>33</v>
      </c>
      <c r="E945" t="s">
        <v>6989</v>
      </c>
      <c r="F945" t="s">
        <v>7037</v>
      </c>
      <c r="G945" s="2">
        <f t="shared" si="28"/>
        <v>36</v>
      </c>
      <c r="H945" s="11">
        <f t="shared" si="29"/>
        <v>0.52173913043478259</v>
      </c>
      <c r="I945">
        <f>COUNTIF(E945,"online")</f>
        <v>1</v>
      </c>
    </row>
    <row r="946" spans="1:9" x14ac:dyDescent="0.2">
      <c r="A946" t="s">
        <v>493</v>
      </c>
      <c r="B946" t="s">
        <v>249</v>
      </c>
      <c r="C946" s="2">
        <v>289</v>
      </c>
      <c r="D946" s="2">
        <v>234</v>
      </c>
      <c r="E946" t="s">
        <v>6989</v>
      </c>
      <c r="F946" t="s">
        <v>7044</v>
      </c>
      <c r="G946" s="2">
        <f t="shared" si="28"/>
        <v>55</v>
      </c>
      <c r="H946" s="11">
        <f t="shared" si="29"/>
        <v>0.19031141868512111</v>
      </c>
      <c r="I946">
        <f>COUNTIF(E946,"online")</f>
        <v>1</v>
      </c>
    </row>
    <row r="947" spans="1:9" x14ac:dyDescent="0.2">
      <c r="A947" t="s">
        <v>493</v>
      </c>
      <c r="B947" t="s">
        <v>249</v>
      </c>
      <c r="C947" s="2">
        <v>319</v>
      </c>
      <c r="D947" s="2">
        <v>274</v>
      </c>
      <c r="E947" t="s">
        <v>7029</v>
      </c>
      <c r="F947" t="s">
        <v>7044</v>
      </c>
      <c r="G947" s="2">
        <f t="shared" si="28"/>
        <v>45</v>
      </c>
      <c r="H947" s="11">
        <f t="shared" si="29"/>
        <v>0.14106583072100312</v>
      </c>
      <c r="I947">
        <f>COUNTIF(E947,"online")</f>
        <v>0</v>
      </c>
    </row>
    <row r="948" spans="1:9" x14ac:dyDescent="0.2">
      <c r="A948" t="s">
        <v>6069</v>
      </c>
      <c r="B948" t="s">
        <v>6070</v>
      </c>
      <c r="C948" s="2">
        <v>707</v>
      </c>
      <c r="D948" s="2">
        <v>481</v>
      </c>
      <c r="E948" t="s">
        <v>7027</v>
      </c>
      <c r="F948" t="s">
        <v>7042</v>
      </c>
      <c r="G948" s="2">
        <f t="shared" si="28"/>
        <v>226</v>
      </c>
      <c r="H948" s="11">
        <f t="shared" si="29"/>
        <v>0.31966053748231965</v>
      </c>
      <c r="I948">
        <f>COUNTIF(E948,"online")</f>
        <v>0</v>
      </c>
    </row>
    <row r="949" spans="1:9" x14ac:dyDescent="0.2">
      <c r="A949" t="s">
        <v>3624</v>
      </c>
      <c r="B949" t="s">
        <v>3625</v>
      </c>
      <c r="C949" s="2">
        <v>259</v>
      </c>
      <c r="D949" s="2">
        <v>119</v>
      </c>
      <c r="E949" t="s">
        <v>7027</v>
      </c>
      <c r="F949" t="s">
        <v>7040</v>
      </c>
      <c r="G949" s="2">
        <f t="shared" si="28"/>
        <v>140</v>
      </c>
      <c r="H949" s="11">
        <f t="shared" si="29"/>
        <v>0.54054054054054057</v>
      </c>
      <c r="I949">
        <f>COUNTIF(E949,"online")</f>
        <v>0</v>
      </c>
    </row>
    <row r="950" spans="1:9" x14ac:dyDescent="0.2">
      <c r="A950" t="s">
        <v>3532</v>
      </c>
      <c r="B950" t="s">
        <v>2848</v>
      </c>
      <c r="C950" s="2">
        <v>178</v>
      </c>
      <c r="D950" s="2">
        <v>82</v>
      </c>
      <c r="E950" t="s">
        <v>7029</v>
      </c>
      <c r="F950" t="s">
        <v>7040</v>
      </c>
      <c r="G950" s="2">
        <f t="shared" si="28"/>
        <v>96</v>
      </c>
      <c r="H950" s="11">
        <f t="shared" si="29"/>
        <v>0.5393258426966292</v>
      </c>
      <c r="I950">
        <f>COUNTIF(E950,"online")</f>
        <v>0</v>
      </c>
    </row>
    <row r="951" spans="1:9" x14ac:dyDescent="0.2">
      <c r="A951" t="s">
        <v>2570</v>
      </c>
      <c r="B951" t="s">
        <v>2571</v>
      </c>
      <c r="C951" s="2">
        <v>447</v>
      </c>
      <c r="D951" s="2">
        <v>429</v>
      </c>
      <c r="E951" t="s">
        <v>7029</v>
      </c>
      <c r="F951" t="s">
        <v>7043</v>
      </c>
      <c r="G951" s="2">
        <f t="shared" si="28"/>
        <v>18</v>
      </c>
      <c r="H951" s="11">
        <f t="shared" si="29"/>
        <v>4.0268456375838924E-2</v>
      </c>
      <c r="I951">
        <f>COUNTIF(E951,"online")</f>
        <v>0</v>
      </c>
    </row>
    <row r="952" spans="1:9" x14ac:dyDescent="0.2">
      <c r="A952" t="s">
        <v>2347</v>
      </c>
      <c r="B952" t="s">
        <v>2048</v>
      </c>
      <c r="C952" s="2">
        <v>259</v>
      </c>
      <c r="D952" s="2">
        <v>117</v>
      </c>
      <c r="E952" t="s">
        <v>6989</v>
      </c>
      <c r="F952" t="s">
        <v>7040</v>
      </c>
      <c r="G952" s="2">
        <f t="shared" si="28"/>
        <v>142</v>
      </c>
      <c r="H952" s="11">
        <f t="shared" si="29"/>
        <v>0.54826254826254828</v>
      </c>
      <c r="I952">
        <f>COUNTIF(E952,"online")</f>
        <v>1</v>
      </c>
    </row>
    <row r="953" spans="1:9" x14ac:dyDescent="0.2">
      <c r="A953" t="s">
        <v>2347</v>
      </c>
      <c r="B953" t="s">
        <v>2048</v>
      </c>
      <c r="C953" s="2">
        <v>289</v>
      </c>
      <c r="D953" s="2">
        <v>130</v>
      </c>
      <c r="E953" t="s">
        <v>7029</v>
      </c>
      <c r="F953" t="s">
        <v>7040</v>
      </c>
      <c r="G953" s="2">
        <f t="shared" si="28"/>
        <v>159</v>
      </c>
      <c r="H953" s="11">
        <f t="shared" si="29"/>
        <v>0.55017301038062283</v>
      </c>
      <c r="I953">
        <f>COUNTIF(E953,"online")</f>
        <v>0</v>
      </c>
    </row>
    <row r="954" spans="1:9" x14ac:dyDescent="0.2">
      <c r="A954" t="s">
        <v>6864</v>
      </c>
      <c r="B954" t="s">
        <v>6865</v>
      </c>
      <c r="C954" s="2">
        <v>241</v>
      </c>
      <c r="D954" s="2">
        <v>205</v>
      </c>
      <c r="E954" t="s">
        <v>7029</v>
      </c>
      <c r="F954" t="s">
        <v>7039</v>
      </c>
      <c r="G954" s="2">
        <f t="shared" si="28"/>
        <v>36</v>
      </c>
      <c r="H954" s="11">
        <f t="shared" si="29"/>
        <v>0.14937759336099585</v>
      </c>
      <c r="I954">
        <f>COUNTIF(E954,"online")</f>
        <v>0</v>
      </c>
    </row>
    <row r="955" spans="1:9" x14ac:dyDescent="0.2">
      <c r="A955" t="s">
        <v>2127</v>
      </c>
      <c r="B955" t="s">
        <v>2048</v>
      </c>
      <c r="C955" s="2">
        <v>319</v>
      </c>
      <c r="D955" s="2">
        <v>191</v>
      </c>
      <c r="E955" t="s">
        <v>7029</v>
      </c>
      <c r="F955" t="s">
        <v>7040</v>
      </c>
      <c r="G955" s="2">
        <f t="shared" si="28"/>
        <v>128</v>
      </c>
      <c r="H955" s="11">
        <f t="shared" si="29"/>
        <v>0.40125391849529779</v>
      </c>
      <c r="I955">
        <f>COUNTIF(E955,"online")</f>
        <v>0</v>
      </c>
    </row>
    <row r="956" spans="1:9" x14ac:dyDescent="0.2">
      <c r="A956" t="s">
        <v>2047</v>
      </c>
      <c r="B956" t="s">
        <v>2048</v>
      </c>
      <c r="C956" s="2">
        <v>289</v>
      </c>
      <c r="D956" s="2">
        <v>66</v>
      </c>
      <c r="E956" t="s">
        <v>6989</v>
      </c>
      <c r="F956" t="s">
        <v>7040</v>
      </c>
      <c r="G956" s="2">
        <f t="shared" si="28"/>
        <v>223</v>
      </c>
      <c r="H956" s="11">
        <f t="shared" si="29"/>
        <v>0.77162629757785473</v>
      </c>
      <c r="I956">
        <f>COUNTIF(E956,"online")</f>
        <v>1</v>
      </c>
    </row>
    <row r="957" spans="1:9" x14ac:dyDescent="0.2">
      <c r="A957" t="s">
        <v>2047</v>
      </c>
      <c r="B957" t="s">
        <v>2048</v>
      </c>
      <c r="C957" s="2">
        <v>319</v>
      </c>
      <c r="D957" s="2">
        <v>153</v>
      </c>
      <c r="E957" t="s">
        <v>7029</v>
      </c>
      <c r="F957" t="s">
        <v>7040</v>
      </c>
      <c r="G957" s="2">
        <f t="shared" si="28"/>
        <v>166</v>
      </c>
      <c r="H957" s="11">
        <f t="shared" si="29"/>
        <v>0.52037617554858939</v>
      </c>
      <c r="I957">
        <f>COUNTIF(E957,"online")</f>
        <v>0</v>
      </c>
    </row>
    <row r="958" spans="1:9" x14ac:dyDescent="0.2">
      <c r="A958" t="s">
        <v>1389</v>
      </c>
      <c r="B958" t="s">
        <v>1390</v>
      </c>
      <c r="C958" s="2">
        <v>279</v>
      </c>
      <c r="D958" s="2">
        <v>170</v>
      </c>
      <c r="E958" t="s">
        <v>7027</v>
      </c>
      <c r="F958" t="s">
        <v>7043</v>
      </c>
      <c r="G958" s="2">
        <f t="shared" si="28"/>
        <v>109</v>
      </c>
      <c r="H958" s="11">
        <f t="shared" si="29"/>
        <v>0.39068100358422941</v>
      </c>
      <c r="I958">
        <f>COUNTIF(E958,"online")</f>
        <v>0</v>
      </c>
    </row>
    <row r="959" spans="1:9" x14ac:dyDescent="0.2">
      <c r="A959" t="s">
        <v>5277</v>
      </c>
      <c r="B959" t="s">
        <v>5278</v>
      </c>
      <c r="C959" s="2">
        <v>349</v>
      </c>
      <c r="D959" s="2">
        <v>241</v>
      </c>
      <c r="E959" t="s">
        <v>7027</v>
      </c>
      <c r="F959" t="s">
        <v>7040</v>
      </c>
      <c r="G959" s="2">
        <f t="shared" si="28"/>
        <v>108</v>
      </c>
      <c r="H959" s="11">
        <f t="shared" si="29"/>
        <v>0.30945558739255014</v>
      </c>
      <c r="I959">
        <f>COUNTIF(E959,"online")</f>
        <v>0</v>
      </c>
    </row>
    <row r="960" spans="1:9" x14ac:dyDescent="0.2">
      <c r="A960" t="s">
        <v>5216</v>
      </c>
      <c r="B960" t="s">
        <v>5217</v>
      </c>
      <c r="C960" s="2">
        <v>1584</v>
      </c>
      <c r="D960" s="2">
        <v>1251</v>
      </c>
      <c r="E960" t="s">
        <v>7029</v>
      </c>
      <c r="F960" t="s">
        <v>7042</v>
      </c>
      <c r="G960" s="2">
        <f t="shared" si="28"/>
        <v>333</v>
      </c>
      <c r="H960" s="11">
        <f t="shared" si="29"/>
        <v>0.21022727272727273</v>
      </c>
      <c r="I960">
        <f>COUNTIF(E960,"online")</f>
        <v>0</v>
      </c>
    </row>
    <row r="961" spans="1:9" x14ac:dyDescent="0.2">
      <c r="A961" t="s">
        <v>5482</v>
      </c>
      <c r="B961" t="s">
        <v>5483</v>
      </c>
      <c r="C961" s="2">
        <v>268</v>
      </c>
      <c r="D961" s="2">
        <v>220</v>
      </c>
      <c r="E961" t="s">
        <v>7027</v>
      </c>
      <c r="F961" t="s">
        <v>7041</v>
      </c>
      <c r="G961" s="2">
        <f t="shared" si="28"/>
        <v>48</v>
      </c>
      <c r="H961" s="11">
        <f t="shared" si="29"/>
        <v>0.17910447761194029</v>
      </c>
      <c r="I961">
        <f>COUNTIF(E961,"online")</f>
        <v>0</v>
      </c>
    </row>
    <row r="962" spans="1:9" x14ac:dyDescent="0.2">
      <c r="A962" t="s">
        <v>5870</v>
      </c>
      <c r="B962" t="s">
        <v>5871</v>
      </c>
      <c r="C962" s="2">
        <v>599</v>
      </c>
      <c r="D962" s="2">
        <v>467</v>
      </c>
      <c r="E962" t="s">
        <v>7029</v>
      </c>
      <c r="F962" t="s">
        <v>7041</v>
      </c>
      <c r="G962" s="2">
        <f t="shared" ref="G962:G1025" si="30">C962-D962</f>
        <v>132</v>
      </c>
      <c r="H962" s="11">
        <f t="shared" ref="H962:H1025" si="31">((C962-D962)/C962)</f>
        <v>0.22036727879799667</v>
      </c>
      <c r="I962">
        <f>COUNTIF(E962,"online")</f>
        <v>0</v>
      </c>
    </row>
    <row r="963" spans="1:9" x14ac:dyDescent="0.2">
      <c r="A963" t="s">
        <v>5092</v>
      </c>
      <c r="B963" t="s">
        <v>3021</v>
      </c>
      <c r="C963" s="2">
        <v>573</v>
      </c>
      <c r="D963" s="2">
        <v>390</v>
      </c>
      <c r="E963" t="s">
        <v>7027</v>
      </c>
      <c r="F963" t="s">
        <v>7041</v>
      </c>
      <c r="G963" s="2">
        <f t="shared" si="30"/>
        <v>183</v>
      </c>
      <c r="H963" s="11">
        <f t="shared" si="31"/>
        <v>0.3193717277486911</v>
      </c>
      <c r="I963">
        <f>COUNTIF(E963,"online")</f>
        <v>0</v>
      </c>
    </row>
    <row r="964" spans="1:9" x14ac:dyDescent="0.2">
      <c r="A964" t="s">
        <v>4009</v>
      </c>
      <c r="B964" t="s">
        <v>3021</v>
      </c>
      <c r="C964" s="2">
        <v>321</v>
      </c>
      <c r="D964" s="2">
        <v>282</v>
      </c>
      <c r="E964" t="s">
        <v>7027</v>
      </c>
      <c r="F964" t="s">
        <v>7041</v>
      </c>
      <c r="G964" s="2">
        <f t="shared" si="30"/>
        <v>39</v>
      </c>
      <c r="H964" s="11">
        <f t="shared" si="31"/>
        <v>0.12149532710280374</v>
      </c>
      <c r="I964">
        <f>COUNTIF(E964,"online")</f>
        <v>0</v>
      </c>
    </row>
    <row r="965" spans="1:9" x14ac:dyDescent="0.2">
      <c r="A965" t="s">
        <v>3030</v>
      </c>
      <c r="B965" t="s">
        <v>2216</v>
      </c>
      <c r="C965" s="2">
        <v>169</v>
      </c>
      <c r="D965" s="2">
        <v>100</v>
      </c>
      <c r="E965" t="s">
        <v>7027</v>
      </c>
      <c r="F965" t="s">
        <v>7043</v>
      </c>
      <c r="G965" s="2">
        <f t="shared" si="30"/>
        <v>69</v>
      </c>
      <c r="H965" s="11">
        <f t="shared" si="31"/>
        <v>0.40828402366863903</v>
      </c>
      <c r="I965">
        <f>COUNTIF(E965,"online")</f>
        <v>0</v>
      </c>
    </row>
    <row r="966" spans="1:9" x14ac:dyDescent="0.2">
      <c r="A966" t="s">
        <v>6608</v>
      </c>
      <c r="B966" t="s">
        <v>2216</v>
      </c>
      <c r="C966" s="2">
        <v>169</v>
      </c>
      <c r="D966" s="2">
        <v>112</v>
      </c>
      <c r="E966" t="s">
        <v>7027</v>
      </c>
      <c r="F966" t="s">
        <v>7044</v>
      </c>
      <c r="G966" s="2">
        <f t="shared" si="30"/>
        <v>57</v>
      </c>
      <c r="H966" s="11">
        <f t="shared" si="31"/>
        <v>0.33727810650887574</v>
      </c>
      <c r="I966">
        <f>COUNTIF(E966,"online")</f>
        <v>0</v>
      </c>
    </row>
    <row r="967" spans="1:9" x14ac:dyDescent="0.2">
      <c r="A967" t="s">
        <v>2837</v>
      </c>
      <c r="B967" t="s">
        <v>2838</v>
      </c>
      <c r="C967" s="2">
        <v>294</v>
      </c>
      <c r="D967" s="2">
        <v>141</v>
      </c>
      <c r="E967" t="s">
        <v>7029</v>
      </c>
      <c r="F967" t="s">
        <v>7040</v>
      </c>
      <c r="G967" s="2">
        <f t="shared" si="30"/>
        <v>153</v>
      </c>
      <c r="H967" s="11">
        <f t="shared" si="31"/>
        <v>0.52040816326530615</v>
      </c>
      <c r="I967">
        <f>COUNTIF(E967,"online")</f>
        <v>0</v>
      </c>
    </row>
    <row r="968" spans="1:9" x14ac:dyDescent="0.2">
      <c r="A968" t="s">
        <v>6356</v>
      </c>
      <c r="B968" t="s">
        <v>6357</v>
      </c>
      <c r="C968" s="2">
        <v>1155</v>
      </c>
      <c r="D968" s="2">
        <v>889</v>
      </c>
      <c r="E968" t="s">
        <v>7029</v>
      </c>
      <c r="F968" t="s">
        <v>7041</v>
      </c>
      <c r="G968" s="2">
        <f t="shared" si="30"/>
        <v>266</v>
      </c>
      <c r="H968" s="11">
        <f t="shared" si="31"/>
        <v>0.23030303030303031</v>
      </c>
      <c r="I968">
        <f>COUNTIF(E968,"online")</f>
        <v>0</v>
      </c>
    </row>
    <row r="969" spans="1:9" x14ac:dyDescent="0.2">
      <c r="A969" t="s">
        <v>1579</v>
      </c>
      <c r="B969" t="s">
        <v>1580</v>
      </c>
      <c r="C969" s="2">
        <v>279</v>
      </c>
      <c r="D969" s="2">
        <v>190</v>
      </c>
      <c r="E969" t="s">
        <v>7027</v>
      </c>
      <c r="F969" t="s">
        <v>7039</v>
      </c>
      <c r="G969" s="2">
        <f t="shared" si="30"/>
        <v>89</v>
      </c>
      <c r="H969" s="11">
        <f t="shared" si="31"/>
        <v>0.31899641577060933</v>
      </c>
      <c r="I969">
        <f>COUNTIF(E969,"online")</f>
        <v>0</v>
      </c>
    </row>
    <row r="970" spans="1:9" x14ac:dyDescent="0.2">
      <c r="A970" t="s">
        <v>1280</v>
      </c>
      <c r="B970" t="s">
        <v>1281</v>
      </c>
      <c r="C970" s="2">
        <v>289</v>
      </c>
      <c r="D970" s="2">
        <v>101</v>
      </c>
      <c r="E970" t="s">
        <v>6989</v>
      </c>
      <c r="F970" t="s">
        <v>7038</v>
      </c>
      <c r="G970" s="2">
        <f t="shared" si="30"/>
        <v>188</v>
      </c>
      <c r="H970" s="11">
        <f t="shared" si="31"/>
        <v>0.65051903114186849</v>
      </c>
      <c r="I970">
        <f>COUNTIF(E970,"online")</f>
        <v>1</v>
      </c>
    </row>
    <row r="971" spans="1:9" x14ac:dyDescent="0.2">
      <c r="A971" t="s">
        <v>1280</v>
      </c>
      <c r="B971" t="s">
        <v>1281</v>
      </c>
      <c r="C971" s="2">
        <v>319</v>
      </c>
      <c r="D971" s="2">
        <v>195</v>
      </c>
      <c r="E971" t="s">
        <v>7027</v>
      </c>
      <c r="F971" t="s">
        <v>7038</v>
      </c>
      <c r="G971" s="2">
        <f t="shared" si="30"/>
        <v>124</v>
      </c>
      <c r="H971" s="11">
        <f t="shared" si="31"/>
        <v>0.38871473354231972</v>
      </c>
      <c r="I971">
        <f>COUNTIF(E971,"online")</f>
        <v>0</v>
      </c>
    </row>
    <row r="972" spans="1:9" x14ac:dyDescent="0.2">
      <c r="A972" t="s">
        <v>2544</v>
      </c>
      <c r="B972" t="s">
        <v>2545</v>
      </c>
      <c r="C972" s="2">
        <v>443</v>
      </c>
      <c r="D972" s="2">
        <v>452</v>
      </c>
      <c r="E972" t="s">
        <v>7029</v>
      </c>
      <c r="F972" t="s">
        <v>7039</v>
      </c>
      <c r="G972" s="2">
        <f t="shared" si="30"/>
        <v>-9</v>
      </c>
      <c r="H972" s="11">
        <f t="shared" si="31"/>
        <v>-2.0316027088036117E-2</v>
      </c>
      <c r="I972">
        <f>COUNTIF(E972,"online")</f>
        <v>0</v>
      </c>
    </row>
    <row r="973" spans="1:9" x14ac:dyDescent="0.2">
      <c r="A973" t="s">
        <v>6404</v>
      </c>
      <c r="B973" t="s">
        <v>5488</v>
      </c>
      <c r="C973" s="2">
        <v>295</v>
      </c>
      <c r="D973" s="2">
        <v>162</v>
      </c>
      <c r="E973" t="s">
        <v>7027</v>
      </c>
      <c r="F973" t="s">
        <v>7037</v>
      </c>
      <c r="G973" s="2">
        <f t="shared" si="30"/>
        <v>133</v>
      </c>
      <c r="H973" s="11">
        <f t="shared" si="31"/>
        <v>0.45084745762711864</v>
      </c>
      <c r="I973">
        <f>COUNTIF(E973,"online")</f>
        <v>0</v>
      </c>
    </row>
    <row r="974" spans="1:9" x14ac:dyDescent="0.2">
      <c r="A974" t="s">
        <v>3059</v>
      </c>
      <c r="B974" t="s">
        <v>3060</v>
      </c>
      <c r="C974" s="2">
        <v>390</v>
      </c>
      <c r="D974" s="2">
        <v>316</v>
      </c>
      <c r="E974" t="s">
        <v>7029</v>
      </c>
      <c r="F974" t="s">
        <v>7044</v>
      </c>
      <c r="G974" s="2">
        <f t="shared" si="30"/>
        <v>74</v>
      </c>
      <c r="H974" s="11">
        <f t="shared" si="31"/>
        <v>0.18974358974358974</v>
      </c>
      <c r="I974">
        <f>COUNTIF(E974,"online")</f>
        <v>0</v>
      </c>
    </row>
    <row r="975" spans="1:9" x14ac:dyDescent="0.2">
      <c r="A975" t="s">
        <v>6964</v>
      </c>
      <c r="B975" t="s">
        <v>6965</v>
      </c>
      <c r="C975" s="2">
        <v>89</v>
      </c>
      <c r="D975" s="2">
        <v>47</v>
      </c>
      <c r="E975" t="s">
        <v>7027</v>
      </c>
      <c r="F975" t="s">
        <v>7037</v>
      </c>
      <c r="G975" s="2">
        <f t="shared" si="30"/>
        <v>42</v>
      </c>
      <c r="H975" s="11">
        <f t="shared" si="31"/>
        <v>0.47191011235955055</v>
      </c>
      <c r="I975">
        <f>COUNTIF(E975,"online")</f>
        <v>0</v>
      </c>
    </row>
    <row r="976" spans="1:9" x14ac:dyDescent="0.2">
      <c r="A976" t="s">
        <v>3420</v>
      </c>
      <c r="B976" t="s">
        <v>3421</v>
      </c>
      <c r="C976" s="2">
        <v>330</v>
      </c>
      <c r="D976" s="2">
        <v>195</v>
      </c>
      <c r="E976" t="s">
        <v>7027</v>
      </c>
      <c r="F976" t="s">
        <v>7040</v>
      </c>
      <c r="G976" s="2">
        <f t="shared" si="30"/>
        <v>135</v>
      </c>
      <c r="H976" s="11">
        <f t="shared" si="31"/>
        <v>0.40909090909090912</v>
      </c>
      <c r="I976">
        <f>COUNTIF(E976,"online")</f>
        <v>0</v>
      </c>
    </row>
    <row r="977" spans="1:9" x14ac:dyDescent="0.2">
      <c r="A977" t="s">
        <v>5834</v>
      </c>
      <c r="B977" t="s">
        <v>5835</v>
      </c>
      <c r="C977" s="2">
        <v>1240</v>
      </c>
      <c r="D977" s="2">
        <v>831</v>
      </c>
      <c r="E977" t="s">
        <v>7029</v>
      </c>
      <c r="F977" t="s">
        <v>7044</v>
      </c>
      <c r="G977" s="2">
        <f t="shared" si="30"/>
        <v>409</v>
      </c>
      <c r="H977" s="11">
        <f t="shared" si="31"/>
        <v>0.32983870967741935</v>
      </c>
      <c r="I977">
        <f>COUNTIF(E977,"online")</f>
        <v>0</v>
      </c>
    </row>
    <row r="978" spans="1:9" x14ac:dyDescent="0.2">
      <c r="A978" t="s">
        <v>3986</v>
      </c>
      <c r="B978" t="s">
        <v>3987</v>
      </c>
      <c r="C978" s="2">
        <v>189</v>
      </c>
      <c r="D978" s="2">
        <v>110</v>
      </c>
      <c r="E978" t="s">
        <v>6989</v>
      </c>
      <c r="F978" t="s">
        <v>7039</v>
      </c>
      <c r="G978" s="2">
        <f t="shared" si="30"/>
        <v>79</v>
      </c>
      <c r="H978" s="11">
        <f t="shared" si="31"/>
        <v>0.41798941798941797</v>
      </c>
      <c r="I978">
        <f>COUNTIF(E978,"online")</f>
        <v>1</v>
      </c>
    </row>
    <row r="979" spans="1:9" x14ac:dyDescent="0.2">
      <c r="A979" t="s">
        <v>638</v>
      </c>
      <c r="B979" t="s">
        <v>639</v>
      </c>
      <c r="C979" s="2">
        <v>289</v>
      </c>
      <c r="D979" s="2">
        <v>124</v>
      </c>
      <c r="E979" t="s">
        <v>6989</v>
      </c>
      <c r="F979" t="s">
        <v>7038</v>
      </c>
      <c r="G979" s="2">
        <f t="shared" si="30"/>
        <v>165</v>
      </c>
      <c r="H979" s="11">
        <f t="shared" si="31"/>
        <v>0.5709342560553633</v>
      </c>
      <c r="I979">
        <f>COUNTIF(E979,"online")</f>
        <v>1</v>
      </c>
    </row>
    <row r="980" spans="1:9" x14ac:dyDescent="0.2">
      <c r="A980" t="s">
        <v>638</v>
      </c>
      <c r="B980" t="s">
        <v>639</v>
      </c>
      <c r="C980" s="2">
        <v>319</v>
      </c>
      <c r="D980" s="2">
        <v>160</v>
      </c>
      <c r="E980" t="s">
        <v>7029</v>
      </c>
      <c r="F980" t="s">
        <v>7038</v>
      </c>
      <c r="G980" s="2">
        <f t="shared" si="30"/>
        <v>159</v>
      </c>
      <c r="H980" s="11">
        <f t="shared" si="31"/>
        <v>0.49843260188087773</v>
      </c>
      <c r="I980">
        <f>COUNTIF(E980,"online")</f>
        <v>0</v>
      </c>
    </row>
    <row r="981" spans="1:9" x14ac:dyDescent="0.2">
      <c r="A981" t="s">
        <v>4084</v>
      </c>
      <c r="B981" t="s">
        <v>4085</v>
      </c>
      <c r="C981" s="2">
        <v>591</v>
      </c>
      <c r="D981" s="2">
        <v>443</v>
      </c>
      <c r="E981" t="s">
        <v>7029</v>
      </c>
      <c r="F981" t="s">
        <v>7045</v>
      </c>
      <c r="G981" s="2">
        <f t="shared" si="30"/>
        <v>148</v>
      </c>
      <c r="H981" s="11">
        <f t="shared" si="31"/>
        <v>0.25042301184433163</v>
      </c>
      <c r="I981">
        <f>COUNTIF(E981,"online")</f>
        <v>0</v>
      </c>
    </row>
    <row r="982" spans="1:9" x14ac:dyDescent="0.2">
      <c r="A982" t="s">
        <v>5058</v>
      </c>
      <c r="B982" t="s">
        <v>5059</v>
      </c>
      <c r="C982" s="2">
        <v>469</v>
      </c>
      <c r="D982" s="2">
        <v>399</v>
      </c>
      <c r="E982" t="s">
        <v>7027</v>
      </c>
      <c r="F982" t="s">
        <v>7039</v>
      </c>
      <c r="G982" s="2">
        <f t="shared" si="30"/>
        <v>70</v>
      </c>
      <c r="H982" s="11">
        <f t="shared" si="31"/>
        <v>0.14925373134328357</v>
      </c>
      <c r="I982">
        <f>COUNTIF(E982,"online")</f>
        <v>0</v>
      </c>
    </row>
    <row r="983" spans="1:9" x14ac:dyDescent="0.2">
      <c r="A983" t="s">
        <v>6465</v>
      </c>
      <c r="B983" t="s">
        <v>6466</v>
      </c>
      <c r="C983" s="2">
        <v>241</v>
      </c>
      <c r="D983" s="2">
        <v>159</v>
      </c>
      <c r="E983" t="s">
        <v>7027</v>
      </c>
      <c r="F983" t="s">
        <v>7039</v>
      </c>
      <c r="G983" s="2">
        <f t="shared" si="30"/>
        <v>82</v>
      </c>
      <c r="H983" s="11">
        <f t="shared" si="31"/>
        <v>0.34024896265560167</v>
      </c>
      <c r="I983">
        <f>COUNTIF(E983,"online")</f>
        <v>0</v>
      </c>
    </row>
    <row r="984" spans="1:9" x14ac:dyDescent="0.2">
      <c r="A984" t="s">
        <v>2582</v>
      </c>
      <c r="B984" t="s">
        <v>2583</v>
      </c>
      <c r="C984" s="2">
        <v>357</v>
      </c>
      <c r="D984" s="2">
        <v>303</v>
      </c>
      <c r="E984" t="s">
        <v>7029</v>
      </c>
      <c r="F984" t="s">
        <v>7041</v>
      </c>
      <c r="G984" s="2">
        <f t="shared" si="30"/>
        <v>54</v>
      </c>
      <c r="H984" s="11">
        <f t="shared" si="31"/>
        <v>0.15126050420168066</v>
      </c>
      <c r="I984">
        <f>COUNTIF(E984,"online")</f>
        <v>0</v>
      </c>
    </row>
    <row r="985" spans="1:9" x14ac:dyDescent="0.2">
      <c r="A985" t="s">
        <v>4004</v>
      </c>
      <c r="B985" t="s">
        <v>4005</v>
      </c>
      <c r="C985" s="2">
        <v>133</v>
      </c>
      <c r="D985" s="2">
        <v>84</v>
      </c>
      <c r="E985" t="s">
        <v>7027</v>
      </c>
      <c r="F985" t="s">
        <v>7041</v>
      </c>
      <c r="G985" s="2">
        <f t="shared" si="30"/>
        <v>49</v>
      </c>
      <c r="H985" s="11">
        <f t="shared" si="31"/>
        <v>0.36842105263157893</v>
      </c>
      <c r="I985">
        <f>COUNTIF(E985,"online")</f>
        <v>0</v>
      </c>
    </row>
    <row r="986" spans="1:9" x14ac:dyDescent="0.2">
      <c r="A986" t="s">
        <v>3535</v>
      </c>
      <c r="B986" t="s">
        <v>3536</v>
      </c>
      <c r="C986" s="2">
        <v>299</v>
      </c>
      <c r="D986" s="2">
        <v>242</v>
      </c>
      <c r="E986" t="s">
        <v>7029</v>
      </c>
      <c r="F986" t="s">
        <v>7036</v>
      </c>
      <c r="G986" s="2">
        <f t="shared" si="30"/>
        <v>57</v>
      </c>
      <c r="H986" s="11">
        <f t="shared" si="31"/>
        <v>0.19063545150501673</v>
      </c>
      <c r="I986">
        <f>COUNTIF(E986,"online")</f>
        <v>0</v>
      </c>
    </row>
    <row r="987" spans="1:9" x14ac:dyDescent="0.2">
      <c r="A987" t="s">
        <v>1620</v>
      </c>
      <c r="B987" t="s">
        <v>1621</v>
      </c>
      <c r="C987" s="2">
        <v>239</v>
      </c>
      <c r="D987" s="2">
        <v>155</v>
      </c>
      <c r="E987" t="s">
        <v>7029</v>
      </c>
      <c r="F987" t="s">
        <v>7037</v>
      </c>
      <c r="G987" s="2">
        <f t="shared" si="30"/>
        <v>84</v>
      </c>
      <c r="H987" s="11">
        <f t="shared" si="31"/>
        <v>0.35146443514644349</v>
      </c>
      <c r="I987">
        <f>COUNTIF(E987,"online")</f>
        <v>0</v>
      </c>
    </row>
    <row r="988" spans="1:9" x14ac:dyDescent="0.2">
      <c r="A988" t="s">
        <v>471</v>
      </c>
      <c r="B988" t="s">
        <v>472</v>
      </c>
      <c r="C988" s="2">
        <v>289</v>
      </c>
      <c r="D988" s="2">
        <v>159</v>
      </c>
      <c r="E988" t="s">
        <v>6989</v>
      </c>
      <c r="F988" t="s">
        <v>7038</v>
      </c>
      <c r="G988" s="2">
        <f t="shared" si="30"/>
        <v>130</v>
      </c>
      <c r="H988" s="11">
        <f t="shared" si="31"/>
        <v>0.44982698961937717</v>
      </c>
      <c r="I988">
        <f>COUNTIF(E988,"online")</f>
        <v>1</v>
      </c>
    </row>
    <row r="989" spans="1:9" x14ac:dyDescent="0.2">
      <c r="A989" t="s">
        <v>471</v>
      </c>
      <c r="B989" t="s">
        <v>472</v>
      </c>
      <c r="C989" s="2">
        <v>319</v>
      </c>
      <c r="D989" s="2">
        <v>105</v>
      </c>
      <c r="E989" t="s">
        <v>7029</v>
      </c>
      <c r="F989" t="s">
        <v>7038</v>
      </c>
      <c r="G989" s="2">
        <f t="shared" si="30"/>
        <v>214</v>
      </c>
      <c r="H989" s="11">
        <f t="shared" si="31"/>
        <v>0.67084639498432597</v>
      </c>
      <c r="I989">
        <f>COUNTIF(E989,"online")</f>
        <v>0</v>
      </c>
    </row>
    <row r="990" spans="1:9" x14ac:dyDescent="0.2">
      <c r="A990" t="s">
        <v>1316</v>
      </c>
      <c r="B990" t="s">
        <v>1317</v>
      </c>
      <c r="C990" s="2">
        <v>289</v>
      </c>
      <c r="D990" s="2">
        <v>159</v>
      </c>
      <c r="E990" t="s">
        <v>6989</v>
      </c>
      <c r="F990" t="s">
        <v>7038</v>
      </c>
      <c r="G990" s="2">
        <f t="shared" si="30"/>
        <v>130</v>
      </c>
      <c r="H990" s="11">
        <f t="shared" si="31"/>
        <v>0.44982698961937717</v>
      </c>
      <c r="I990">
        <f>COUNTIF(E990,"online")</f>
        <v>1</v>
      </c>
    </row>
    <row r="991" spans="1:9" x14ac:dyDescent="0.2">
      <c r="A991" t="s">
        <v>1316</v>
      </c>
      <c r="B991" t="s">
        <v>1317</v>
      </c>
      <c r="C991" s="2">
        <v>319</v>
      </c>
      <c r="D991" s="2">
        <v>175</v>
      </c>
      <c r="E991" t="s">
        <v>7029</v>
      </c>
      <c r="F991" t="s">
        <v>7038</v>
      </c>
      <c r="G991" s="2">
        <f t="shared" si="30"/>
        <v>144</v>
      </c>
      <c r="H991" s="11">
        <f t="shared" si="31"/>
        <v>0.45141065830721006</v>
      </c>
      <c r="I991">
        <f>COUNTIF(E991,"online")</f>
        <v>0</v>
      </c>
    </row>
    <row r="992" spans="1:9" x14ac:dyDescent="0.2">
      <c r="A992" t="s">
        <v>6915</v>
      </c>
      <c r="B992" t="s">
        <v>6916</v>
      </c>
      <c r="C992" s="2">
        <v>268</v>
      </c>
      <c r="D992" s="2">
        <v>150</v>
      </c>
      <c r="E992" t="s">
        <v>7027</v>
      </c>
      <c r="F992" t="s">
        <v>7038</v>
      </c>
      <c r="G992" s="2">
        <f t="shared" si="30"/>
        <v>118</v>
      </c>
      <c r="H992" s="11">
        <f t="shared" si="31"/>
        <v>0.44029850746268656</v>
      </c>
      <c r="I992">
        <f>COUNTIF(E992,"online")</f>
        <v>0</v>
      </c>
    </row>
    <row r="993" spans="1:9" x14ac:dyDescent="0.2">
      <c r="A993" t="s">
        <v>5832</v>
      </c>
      <c r="B993" t="s">
        <v>5833</v>
      </c>
      <c r="C993" s="2">
        <v>402</v>
      </c>
      <c r="D993" s="2">
        <v>326</v>
      </c>
      <c r="E993" t="s">
        <v>7027</v>
      </c>
      <c r="F993" t="s">
        <v>7036</v>
      </c>
      <c r="G993" s="2">
        <f t="shared" si="30"/>
        <v>76</v>
      </c>
      <c r="H993" s="11">
        <f t="shared" si="31"/>
        <v>0.1890547263681592</v>
      </c>
      <c r="I993">
        <f>COUNTIF(E993,"online")</f>
        <v>0</v>
      </c>
    </row>
    <row r="994" spans="1:9" x14ac:dyDescent="0.2">
      <c r="A994" t="s">
        <v>526</v>
      </c>
      <c r="B994" t="s">
        <v>527</v>
      </c>
      <c r="C994" s="2">
        <v>319</v>
      </c>
      <c r="D994" s="2">
        <v>220</v>
      </c>
      <c r="E994" t="s">
        <v>7027</v>
      </c>
      <c r="F994" t="s">
        <v>7036</v>
      </c>
      <c r="G994" s="2">
        <f t="shared" si="30"/>
        <v>99</v>
      </c>
      <c r="H994" s="11">
        <f t="shared" si="31"/>
        <v>0.31034482758620691</v>
      </c>
      <c r="I994">
        <f>COUNTIF(E994,"online")</f>
        <v>0</v>
      </c>
    </row>
    <row r="995" spans="1:9" x14ac:dyDescent="0.2">
      <c r="A995" t="s">
        <v>611</v>
      </c>
      <c r="B995" t="s">
        <v>612</v>
      </c>
      <c r="C995" s="2">
        <v>319</v>
      </c>
      <c r="D995" s="2">
        <v>211</v>
      </c>
      <c r="E995" t="s">
        <v>7027</v>
      </c>
      <c r="F995" t="s">
        <v>7036</v>
      </c>
      <c r="G995" s="2">
        <f t="shared" si="30"/>
        <v>108</v>
      </c>
      <c r="H995" s="11">
        <f t="shared" si="31"/>
        <v>0.33855799373040751</v>
      </c>
      <c r="I995">
        <f>COUNTIF(E995,"online")</f>
        <v>0</v>
      </c>
    </row>
    <row r="996" spans="1:9" x14ac:dyDescent="0.2">
      <c r="A996" t="s">
        <v>4080</v>
      </c>
      <c r="B996" t="s">
        <v>4081</v>
      </c>
      <c r="C996" s="2">
        <v>294</v>
      </c>
      <c r="D996" s="2">
        <v>291</v>
      </c>
      <c r="E996" t="s">
        <v>7027</v>
      </c>
      <c r="F996" t="s">
        <v>7039</v>
      </c>
      <c r="G996" s="2">
        <f t="shared" si="30"/>
        <v>3</v>
      </c>
      <c r="H996" s="11">
        <f t="shared" si="31"/>
        <v>1.020408163265306E-2</v>
      </c>
      <c r="I996">
        <f>COUNTIF(E996,"online")</f>
        <v>0</v>
      </c>
    </row>
    <row r="997" spans="1:9" x14ac:dyDescent="0.2">
      <c r="A997" t="s">
        <v>5663</v>
      </c>
      <c r="B997" t="s">
        <v>5664</v>
      </c>
      <c r="C997" s="2">
        <v>325</v>
      </c>
      <c r="D997" s="2">
        <v>215</v>
      </c>
      <c r="E997" t="s">
        <v>7027</v>
      </c>
      <c r="F997" t="s">
        <v>7037</v>
      </c>
      <c r="G997" s="2">
        <f t="shared" si="30"/>
        <v>110</v>
      </c>
      <c r="H997" s="11">
        <f t="shared" si="31"/>
        <v>0.33846153846153848</v>
      </c>
      <c r="I997">
        <f>COUNTIF(E997,"online")</f>
        <v>0</v>
      </c>
    </row>
    <row r="998" spans="1:9" x14ac:dyDescent="0.2">
      <c r="A998" t="s">
        <v>2197</v>
      </c>
      <c r="B998" t="s">
        <v>1174</v>
      </c>
      <c r="C998" s="2">
        <v>345</v>
      </c>
      <c r="D998" s="2">
        <v>279</v>
      </c>
      <c r="E998" t="s">
        <v>7027</v>
      </c>
      <c r="F998" t="s">
        <v>7036</v>
      </c>
      <c r="G998" s="2">
        <f t="shared" si="30"/>
        <v>66</v>
      </c>
      <c r="H998" s="11">
        <f t="shared" si="31"/>
        <v>0.19130434782608696</v>
      </c>
      <c r="I998">
        <f>COUNTIF(E998,"online")</f>
        <v>0</v>
      </c>
    </row>
    <row r="999" spans="1:9" x14ac:dyDescent="0.2">
      <c r="A999" t="s">
        <v>246</v>
      </c>
      <c r="B999" t="s">
        <v>159</v>
      </c>
      <c r="C999" s="2">
        <v>289</v>
      </c>
      <c r="D999" s="2">
        <v>133</v>
      </c>
      <c r="E999" t="s">
        <v>6989</v>
      </c>
      <c r="F999" t="s">
        <v>7038</v>
      </c>
      <c r="G999" s="2">
        <f t="shared" si="30"/>
        <v>156</v>
      </c>
      <c r="H999" s="11">
        <f t="shared" si="31"/>
        <v>0.53979238754325265</v>
      </c>
      <c r="I999">
        <f>COUNTIF(E999,"online")</f>
        <v>1</v>
      </c>
    </row>
    <row r="1000" spans="1:9" x14ac:dyDescent="0.2">
      <c r="A1000" t="s">
        <v>246</v>
      </c>
      <c r="B1000" t="s">
        <v>159</v>
      </c>
      <c r="C1000" s="2">
        <v>319</v>
      </c>
      <c r="D1000" s="2">
        <v>147</v>
      </c>
      <c r="E1000" t="s">
        <v>7029</v>
      </c>
      <c r="F1000" t="s">
        <v>7038</v>
      </c>
      <c r="G1000" s="2">
        <f t="shared" si="30"/>
        <v>172</v>
      </c>
      <c r="H1000" s="11">
        <f t="shared" si="31"/>
        <v>0.53918495297805646</v>
      </c>
      <c r="I1000">
        <f>COUNTIF(E1000,"online")</f>
        <v>0</v>
      </c>
    </row>
    <row r="1001" spans="1:9" x14ac:dyDescent="0.2">
      <c r="A1001" t="s">
        <v>4411</v>
      </c>
      <c r="B1001" t="s">
        <v>4412</v>
      </c>
      <c r="C1001" s="2">
        <v>241</v>
      </c>
      <c r="D1001" s="2">
        <v>80</v>
      </c>
      <c r="E1001" t="s">
        <v>7027</v>
      </c>
      <c r="F1001" t="s">
        <v>7040</v>
      </c>
      <c r="G1001" s="2">
        <f t="shared" si="30"/>
        <v>161</v>
      </c>
      <c r="H1001" s="11">
        <f t="shared" si="31"/>
        <v>0.66804979253112029</v>
      </c>
      <c r="I1001">
        <f>COUNTIF(E1001,"online")</f>
        <v>0</v>
      </c>
    </row>
    <row r="1002" spans="1:9" x14ac:dyDescent="0.2">
      <c r="A1002" t="s">
        <v>2686</v>
      </c>
      <c r="B1002" t="s">
        <v>2687</v>
      </c>
      <c r="C1002" s="2">
        <v>268</v>
      </c>
      <c r="D1002" s="2">
        <v>129</v>
      </c>
      <c r="E1002" t="s">
        <v>7027</v>
      </c>
      <c r="F1002" t="s">
        <v>7038</v>
      </c>
      <c r="G1002" s="2">
        <f t="shared" si="30"/>
        <v>139</v>
      </c>
      <c r="H1002" s="11">
        <f t="shared" si="31"/>
        <v>0.51865671641791045</v>
      </c>
      <c r="I1002">
        <f>COUNTIF(E1002,"online")</f>
        <v>0</v>
      </c>
    </row>
    <row r="1003" spans="1:9" x14ac:dyDescent="0.2">
      <c r="A1003" t="s">
        <v>6092</v>
      </c>
      <c r="B1003" t="s">
        <v>5108</v>
      </c>
      <c r="C1003" s="2">
        <v>363</v>
      </c>
      <c r="D1003" s="2">
        <v>276</v>
      </c>
      <c r="E1003" t="s">
        <v>7027</v>
      </c>
      <c r="F1003" t="s">
        <v>7039</v>
      </c>
      <c r="G1003" s="2">
        <f t="shared" si="30"/>
        <v>87</v>
      </c>
      <c r="H1003" s="11">
        <f t="shared" si="31"/>
        <v>0.23966942148760331</v>
      </c>
      <c r="I1003">
        <f>COUNTIF(E1003,"online")</f>
        <v>0</v>
      </c>
    </row>
    <row r="1004" spans="1:9" x14ac:dyDescent="0.2">
      <c r="A1004" t="s">
        <v>5107</v>
      </c>
      <c r="B1004" t="s">
        <v>5108</v>
      </c>
      <c r="C1004" s="2">
        <v>363</v>
      </c>
      <c r="D1004" s="2">
        <v>294</v>
      </c>
      <c r="E1004" t="s">
        <v>7027</v>
      </c>
      <c r="F1004" t="s">
        <v>7039</v>
      </c>
      <c r="G1004" s="2">
        <f t="shared" si="30"/>
        <v>69</v>
      </c>
      <c r="H1004" s="11">
        <f t="shared" si="31"/>
        <v>0.19008264462809918</v>
      </c>
      <c r="I1004">
        <f>COUNTIF(E1004,"online")</f>
        <v>0</v>
      </c>
    </row>
    <row r="1005" spans="1:9" x14ac:dyDescent="0.2">
      <c r="A1005" t="s">
        <v>997</v>
      </c>
      <c r="B1005" t="s">
        <v>589</v>
      </c>
      <c r="C1005" s="2">
        <v>289</v>
      </c>
      <c r="D1005" s="2">
        <v>110</v>
      </c>
      <c r="E1005" t="s">
        <v>6989</v>
      </c>
      <c r="F1005" t="s">
        <v>7038</v>
      </c>
      <c r="G1005" s="2">
        <f t="shared" si="30"/>
        <v>179</v>
      </c>
      <c r="H1005" s="11">
        <f t="shared" si="31"/>
        <v>0.61937716262975784</v>
      </c>
      <c r="I1005">
        <f>COUNTIF(E1005,"online")</f>
        <v>1</v>
      </c>
    </row>
    <row r="1006" spans="1:9" x14ac:dyDescent="0.2">
      <c r="A1006" t="s">
        <v>3693</v>
      </c>
      <c r="B1006" t="s">
        <v>9</v>
      </c>
      <c r="C1006" s="2">
        <v>357</v>
      </c>
      <c r="D1006" s="2">
        <v>328</v>
      </c>
      <c r="E1006" t="s">
        <v>7027</v>
      </c>
      <c r="F1006" t="s">
        <v>7039</v>
      </c>
      <c r="G1006" s="2">
        <f t="shared" si="30"/>
        <v>29</v>
      </c>
      <c r="H1006" s="11">
        <f t="shared" si="31"/>
        <v>8.1232492997198882E-2</v>
      </c>
      <c r="I1006">
        <f>COUNTIF(E1006,"online")</f>
        <v>0</v>
      </c>
    </row>
    <row r="1007" spans="1:9" x14ac:dyDescent="0.2">
      <c r="A1007" t="s">
        <v>3366</v>
      </c>
      <c r="B1007" t="s">
        <v>1297</v>
      </c>
      <c r="C1007" s="2">
        <v>299</v>
      </c>
      <c r="D1007" s="2">
        <v>284</v>
      </c>
      <c r="E1007" t="s">
        <v>7027</v>
      </c>
      <c r="F1007" t="s">
        <v>7039</v>
      </c>
      <c r="G1007" s="2">
        <f t="shared" si="30"/>
        <v>15</v>
      </c>
      <c r="H1007" s="11">
        <f t="shared" si="31"/>
        <v>5.016722408026756E-2</v>
      </c>
      <c r="I1007">
        <f>COUNTIF(E1007,"online")</f>
        <v>0</v>
      </c>
    </row>
    <row r="1008" spans="1:9" x14ac:dyDescent="0.2">
      <c r="A1008" t="s">
        <v>5984</v>
      </c>
      <c r="B1008" t="s">
        <v>5985</v>
      </c>
      <c r="C1008" s="2">
        <v>262</v>
      </c>
      <c r="D1008" s="2">
        <v>105</v>
      </c>
      <c r="E1008" t="s">
        <v>7027</v>
      </c>
      <c r="F1008" t="s">
        <v>7040</v>
      </c>
      <c r="G1008" s="2">
        <f t="shared" si="30"/>
        <v>157</v>
      </c>
      <c r="H1008" s="11">
        <f t="shared" si="31"/>
        <v>0.5992366412213741</v>
      </c>
      <c r="I1008">
        <f>COUNTIF(E1008,"online")</f>
        <v>0</v>
      </c>
    </row>
    <row r="1009" spans="1:9" x14ac:dyDescent="0.2">
      <c r="A1009" t="s">
        <v>6789</v>
      </c>
      <c r="B1009" t="s">
        <v>2137</v>
      </c>
      <c r="C1009" s="2">
        <v>268</v>
      </c>
      <c r="D1009" s="2">
        <v>163</v>
      </c>
      <c r="E1009" t="s">
        <v>7027</v>
      </c>
      <c r="F1009" t="s">
        <v>7038</v>
      </c>
      <c r="G1009" s="2">
        <f t="shared" si="30"/>
        <v>105</v>
      </c>
      <c r="H1009" s="11">
        <f t="shared" si="31"/>
        <v>0.39179104477611942</v>
      </c>
      <c r="I1009">
        <f>COUNTIF(E1009,"online")</f>
        <v>0</v>
      </c>
    </row>
    <row r="1010" spans="1:9" x14ac:dyDescent="0.2">
      <c r="A1010" t="s">
        <v>2823</v>
      </c>
      <c r="B1010" t="s">
        <v>2824</v>
      </c>
      <c r="C1010" s="2">
        <v>429</v>
      </c>
      <c r="D1010" s="2">
        <v>142</v>
      </c>
      <c r="E1010" t="s">
        <v>7029</v>
      </c>
      <c r="F1010" t="s">
        <v>7040</v>
      </c>
      <c r="G1010" s="2">
        <f t="shared" si="30"/>
        <v>287</v>
      </c>
      <c r="H1010" s="11">
        <f t="shared" si="31"/>
        <v>0.66899766899766899</v>
      </c>
      <c r="I1010">
        <f>COUNTIF(E1010,"online")</f>
        <v>0</v>
      </c>
    </row>
    <row r="1011" spans="1:9" x14ac:dyDescent="0.2">
      <c r="A1011" t="s">
        <v>2863</v>
      </c>
      <c r="B1011" t="s">
        <v>2322</v>
      </c>
      <c r="C1011" s="2">
        <v>89</v>
      </c>
      <c r="D1011" s="2">
        <v>76</v>
      </c>
      <c r="E1011" t="s">
        <v>6989</v>
      </c>
      <c r="F1011" t="s">
        <v>7036</v>
      </c>
      <c r="G1011" s="2">
        <f t="shared" si="30"/>
        <v>13</v>
      </c>
      <c r="H1011" s="11">
        <f t="shared" si="31"/>
        <v>0.14606741573033707</v>
      </c>
      <c r="I1011">
        <f>COUNTIF(E1011,"online")</f>
        <v>1</v>
      </c>
    </row>
    <row r="1012" spans="1:9" x14ac:dyDescent="0.2">
      <c r="A1012" t="s">
        <v>3486</v>
      </c>
      <c r="B1012" t="s">
        <v>3487</v>
      </c>
      <c r="C1012" s="2">
        <v>198</v>
      </c>
      <c r="D1012" s="2">
        <v>117</v>
      </c>
      <c r="E1012" t="s">
        <v>7027</v>
      </c>
      <c r="F1012" t="s">
        <v>7037</v>
      </c>
      <c r="G1012" s="2">
        <f t="shared" si="30"/>
        <v>81</v>
      </c>
      <c r="H1012" s="11">
        <f t="shared" si="31"/>
        <v>0.40909090909090912</v>
      </c>
      <c r="I1012">
        <f>COUNTIF(E1012,"online")</f>
        <v>0</v>
      </c>
    </row>
    <row r="1013" spans="1:9" x14ac:dyDescent="0.2">
      <c r="A1013" t="s">
        <v>5325</v>
      </c>
      <c r="B1013" t="s">
        <v>2216</v>
      </c>
      <c r="C1013" s="2">
        <v>179</v>
      </c>
      <c r="D1013" s="2">
        <v>138</v>
      </c>
      <c r="E1013" t="s">
        <v>7027</v>
      </c>
      <c r="F1013" t="s">
        <v>7039</v>
      </c>
      <c r="G1013" s="2">
        <f t="shared" si="30"/>
        <v>41</v>
      </c>
      <c r="H1013" s="11">
        <f t="shared" si="31"/>
        <v>0.22905027932960895</v>
      </c>
      <c r="I1013">
        <f>COUNTIF(E1013,"online")</f>
        <v>0</v>
      </c>
    </row>
    <row r="1014" spans="1:9" x14ac:dyDescent="0.2">
      <c r="A1014" t="s">
        <v>6838</v>
      </c>
      <c r="B1014" t="s">
        <v>6839</v>
      </c>
      <c r="C1014" s="2">
        <v>491</v>
      </c>
      <c r="D1014" s="2">
        <v>388</v>
      </c>
      <c r="E1014" t="s">
        <v>7027</v>
      </c>
      <c r="F1014" t="s">
        <v>7039</v>
      </c>
      <c r="G1014" s="2">
        <f t="shared" si="30"/>
        <v>103</v>
      </c>
      <c r="H1014" s="11">
        <f t="shared" si="31"/>
        <v>0.20977596741344195</v>
      </c>
      <c r="I1014">
        <f>COUNTIF(E1014,"online")</f>
        <v>0</v>
      </c>
    </row>
    <row r="1015" spans="1:9" x14ac:dyDescent="0.2">
      <c r="A1015" t="s">
        <v>4330</v>
      </c>
      <c r="B1015" t="s">
        <v>4331</v>
      </c>
      <c r="C1015" s="2">
        <v>279</v>
      </c>
      <c r="D1015" s="2">
        <v>126</v>
      </c>
      <c r="E1015" t="s">
        <v>7027</v>
      </c>
      <c r="F1015" t="s">
        <v>7037</v>
      </c>
      <c r="G1015" s="2">
        <f t="shared" si="30"/>
        <v>153</v>
      </c>
      <c r="H1015" s="11">
        <f t="shared" si="31"/>
        <v>0.54838709677419351</v>
      </c>
      <c r="I1015">
        <f>COUNTIF(E1015,"online")</f>
        <v>0</v>
      </c>
    </row>
    <row r="1016" spans="1:9" x14ac:dyDescent="0.2">
      <c r="A1016" t="s">
        <v>1653</v>
      </c>
      <c r="B1016" t="s">
        <v>1654</v>
      </c>
      <c r="C1016" s="2">
        <v>319</v>
      </c>
      <c r="D1016" s="2">
        <v>255</v>
      </c>
      <c r="E1016" t="s">
        <v>7029</v>
      </c>
      <c r="F1016" t="s">
        <v>7037</v>
      </c>
      <c r="G1016" s="2">
        <f t="shared" si="30"/>
        <v>64</v>
      </c>
      <c r="H1016" s="11">
        <f t="shared" si="31"/>
        <v>0.20062695924764889</v>
      </c>
      <c r="I1016">
        <f>COUNTIF(E1016,"online")</f>
        <v>0</v>
      </c>
    </row>
    <row r="1017" spans="1:9" x14ac:dyDescent="0.2">
      <c r="A1017" t="s">
        <v>3580</v>
      </c>
      <c r="B1017" t="s">
        <v>1654</v>
      </c>
      <c r="C1017" s="2">
        <v>206</v>
      </c>
      <c r="D1017" s="2">
        <v>171</v>
      </c>
      <c r="E1017" t="s">
        <v>7027</v>
      </c>
      <c r="F1017" t="s">
        <v>7037</v>
      </c>
      <c r="G1017" s="2">
        <f t="shared" si="30"/>
        <v>35</v>
      </c>
      <c r="H1017" s="11">
        <f t="shared" si="31"/>
        <v>0.16990291262135923</v>
      </c>
      <c r="I1017">
        <f>COUNTIF(E1017,"online")</f>
        <v>0</v>
      </c>
    </row>
    <row r="1018" spans="1:9" x14ac:dyDescent="0.2">
      <c r="A1018" t="s">
        <v>6031</v>
      </c>
      <c r="B1018" t="s">
        <v>6032</v>
      </c>
      <c r="C1018" s="2">
        <v>738</v>
      </c>
      <c r="D1018" s="2">
        <v>509</v>
      </c>
      <c r="E1018" t="s">
        <v>7027</v>
      </c>
      <c r="F1018" t="s">
        <v>7041</v>
      </c>
      <c r="G1018" s="2">
        <f t="shared" si="30"/>
        <v>229</v>
      </c>
      <c r="H1018" s="11">
        <f t="shared" si="31"/>
        <v>0.31029810298102983</v>
      </c>
      <c r="I1018">
        <f>COUNTIF(E1018,"online")</f>
        <v>0</v>
      </c>
    </row>
    <row r="1019" spans="1:9" x14ac:dyDescent="0.2">
      <c r="A1019" t="s">
        <v>2614</v>
      </c>
      <c r="B1019" t="s">
        <v>2615</v>
      </c>
      <c r="C1019" s="2">
        <v>325</v>
      </c>
      <c r="D1019" s="2">
        <v>280</v>
      </c>
      <c r="E1019" t="s">
        <v>7027</v>
      </c>
      <c r="F1019" t="s">
        <v>7045</v>
      </c>
      <c r="G1019" s="2">
        <f t="shared" si="30"/>
        <v>45</v>
      </c>
      <c r="H1019" s="11">
        <f t="shared" si="31"/>
        <v>0.13846153846153847</v>
      </c>
      <c r="I1019">
        <f>COUNTIF(E1019,"online")</f>
        <v>0</v>
      </c>
    </row>
    <row r="1020" spans="1:9" x14ac:dyDescent="0.2">
      <c r="A1020" t="s">
        <v>2647</v>
      </c>
      <c r="B1020" t="s">
        <v>2648</v>
      </c>
      <c r="C1020" s="2">
        <v>325</v>
      </c>
      <c r="D1020" s="2">
        <v>224</v>
      </c>
      <c r="E1020" t="s">
        <v>7029</v>
      </c>
      <c r="F1020" t="s">
        <v>7037</v>
      </c>
      <c r="G1020" s="2">
        <f t="shared" si="30"/>
        <v>101</v>
      </c>
      <c r="H1020" s="11">
        <f t="shared" si="31"/>
        <v>0.31076923076923074</v>
      </c>
      <c r="I1020">
        <f>COUNTIF(E1020,"online")</f>
        <v>0</v>
      </c>
    </row>
    <row r="1021" spans="1:9" x14ac:dyDescent="0.2">
      <c r="A1021" t="s">
        <v>3934</v>
      </c>
      <c r="B1021" t="s">
        <v>3935</v>
      </c>
      <c r="C1021" s="2">
        <v>325</v>
      </c>
      <c r="D1021" s="2">
        <v>250</v>
      </c>
      <c r="E1021" t="s">
        <v>7027</v>
      </c>
      <c r="F1021" t="s">
        <v>7037</v>
      </c>
      <c r="G1021" s="2">
        <f t="shared" si="30"/>
        <v>75</v>
      </c>
      <c r="H1021" s="11">
        <f t="shared" si="31"/>
        <v>0.23076923076923078</v>
      </c>
      <c r="I1021">
        <f>COUNTIF(E1021,"online")</f>
        <v>0</v>
      </c>
    </row>
    <row r="1022" spans="1:9" x14ac:dyDescent="0.2">
      <c r="A1022" t="s">
        <v>3333</v>
      </c>
      <c r="B1022" t="s">
        <v>953</v>
      </c>
      <c r="C1022" s="2">
        <v>289</v>
      </c>
      <c r="D1022" s="2">
        <v>220</v>
      </c>
      <c r="E1022" t="s">
        <v>7027</v>
      </c>
      <c r="F1022" t="s">
        <v>7036</v>
      </c>
      <c r="G1022" s="2">
        <f t="shared" si="30"/>
        <v>69</v>
      </c>
      <c r="H1022" s="11">
        <f t="shared" si="31"/>
        <v>0.23875432525951557</v>
      </c>
      <c r="I1022">
        <f>COUNTIF(E1022,"online")</f>
        <v>0</v>
      </c>
    </row>
    <row r="1023" spans="1:9" x14ac:dyDescent="0.2">
      <c r="A1023" t="s">
        <v>4414</v>
      </c>
      <c r="B1023" t="s">
        <v>4415</v>
      </c>
      <c r="C1023" s="2">
        <v>312</v>
      </c>
      <c r="D1023" s="2">
        <v>209</v>
      </c>
      <c r="E1023" t="s">
        <v>7027</v>
      </c>
      <c r="F1023" t="s">
        <v>7044</v>
      </c>
      <c r="G1023" s="2">
        <f t="shared" si="30"/>
        <v>103</v>
      </c>
      <c r="H1023" s="11">
        <f t="shared" si="31"/>
        <v>0.33012820512820512</v>
      </c>
      <c r="I1023">
        <f>COUNTIF(E1023,"online")</f>
        <v>0</v>
      </c>
    </row>
    <row r="1024" spans="1:9" x14ac:dyDescent="0.2">
      <c r="A1024" t="s">
        <v>5125</v>
      </c>
      <c r="B1024" t="s">
        <v>5126</v>
      </c>
      <c r="C1024" s="2">
        <v>269</v>
      </c>
      <c r="D1024" s="2">
        <v>204</v>
      </c>
      <c r="E1024" t="s">
        <v>7027</v>
      </c>
      <c r="F1024" t="s">
        <v>7041</v>
      </c>
      <c r="G1024" s="2">
        <f t="shared" si="30"/>
        <v>65</v>
      </c>
      <c r="H1024" s="11">
        <f t="shared" si="31"/>
        <v>0.24163568773234201</v>
      </c>
      <c r="I1024">
        <f>COUNTIF(E1024,"online")</f>
        <v>0</v>
      </c>
    </row>
    <row r="1025" spans="1:9" x14ac:dyDescent="0.2">
      <c r="A1025" t="s">
        <v>6083</v>
      </c>
      <c r="B1025" t="s">
        <v>6084</v>
      </c>
      <c r="C1025" s="2">
        <v>402</v>
      </c>
      <c r="D1025" s="2">
        <v>277</v>
      </c>
      <c r="E1025" t="s">
        <v>7027</v>
      </c>
      <c r="F1025" t="s">
        <v>7037</v>
      </c>
      <c r="G1025" s="2">
        <f t="shared" si="30"/>
        <v>125</v>
      </c>
      <c r="H1025" s="11">
        <f t="shared" si="31"/>
        <v>0.31094527363184077</v>
      </c>
      <c r="I1025">
        <f>COUNTIF(E1025,"online")</f>
        <v>0</v>
      </c>
    </row>
    <row r="1026" spans="1:9" x14ac:dyDescent="0.2">
      <c r="A1026" t="s">
        <v>5457</v>
      </c>
      <c r="B1026" t="s">
        <v>5458</v>
      </c>
      <c r="C1026" s="2">
        <v>312</v>
      </c>
      <c r="D1026" s="2">
        <v>281</v>
      </c>
      <c r="E1026" t="s">
        <v>7027</v>
      </c>
      <c r="F1026" t="s">
        <v>7041</v>
      </c>
      <c r="G1026" s="2">
        <f t="shared" ref="G1026:G1089" si="32">C1026-D1026</f>
        <v>31</v>
      </c>
      <c r="H1026" s="11">
        <f t="shared" ref="H1026:H1089" si="33">((C1026-D1026)/C1026)</f>
        <v>9.9358974358974353E-2</v>
      </c>
      <c r="I1026">
        <f>COUNTIF(E1026,"online")</f>
        <v>0</v>
      </c>
    </row>
    <row r="1027" spans="1:9" x14ac:dyDescent="0.2">
      <c r="A1027" t="s">
        <v>6131</v>
      </c>
      <c r="B1027" t="s">
        <v>6132</v>
      </c>
      <c r="C1027" s="2">
        <v>169</v>
      </c>
      <c r="D1027" s="2">
        <v>128</v>
      </c>
      <c r="E1027" t="s">
        <v>7027</v>
      </c>
      <c r="F1027" t="s">
        <v>7036</v>
      </c>
      <c r="G1027" s="2">
        <f t="shared" si="32"/>
        <v>41</v>
      </c>
      <c r="H1027" s="11">
        <f t="shared" si="33"/>
        <v>0.24260355029585798</v>
      </c>
      <c r="I1027">
        <f>COUNTIF(E1027,"online")</f>
        <v>0</v>
      </c>
    </row>
    <row r="1028" spans="1:9" x14ac:dyDescent="0.2">
      <c r="A1028" t="s">
        <v>4774</v>
      </c>
      <c r="B1028" t="s">
        <v>4775</v>
      </c>
      <c r="C1028" s="2">
        <v>223</v>
      </c>
      <c r="D1028" s="2">
        <v>194</v>
      </c>
      <c r="E1028" t="s">
        <v>7027</v>
      </c>
      <c r="F1028" t="s">
        <v>7037</v>
      </c>
      <c r="G1028" s="2">
        <f t="shared" si="32"/>
        <v>29</v>
      </c>
      <c r="H1028" s="11">
        <f t="shared" si="33"/>
        <v>0.13004484304932734</v>
      </c>
      <c r="I1028">
        <f>COUNTIF(E1028,"online")</f>
        <v>0</v>
      </c>
    </row>
    <row r="1029" spans="1:9" x14ac:dyDescent="0.2">
      <c r="A1029" t="s">
        <v>609</v>
      </c>
      <c r="B1029" t="s">
        <v>610</v>
      </c>
      <c r="C1029" s="2">
        <v>289</v>
      </c>
      <c r="D1029" s="2">
        <v>194</v>
      </c>
      <c r="E1029" t="s">
        <v>6989</v>
      </c>
      <c r="F1029" t="s">
        <v>7039</v>
      </c>
      <c r="G1029" s="2">
        <f t="shared" si="32"/>
        <v>95</v>
      </c>
      <c r="H1029" s="11">
        <f t="shared" si="33"/>
        <v>0.32871972318339099</v>
      </c>
      <c r="I1029">
        <f>COUNTIF(E1029,"online")</f>
        <v>1</v>
      </c>
    </row>
    <row r="1030" spans="1:9" x14ac:dyDescent="0.2">
      <c r="A1030" t="s">
        <v>609</v>
      </c>
      <c r="B1030" t="s">
        <v>610</v>
      </c>
      <c r="C1030" s="2">
        <v>319</v>
      </c>
      <c r="D1030" s="2">
        <v>309</v>
      </c>
      <c r="E1030" t="s">
        <v>7029</v>
      </c>
      <c r="F1030" t="s">
        <v>7039</v>
      </c>
      <c r="G1030" s="2">
        <f t="shared" si="32"/>
        <v>10</v>
      </c>
      <c r="H1030" s="11">
        <f t="shared" si="33"/>
        <v>3.1347962382445138E-2</v>
      </c>
      <c r="I1030">
        <f>COUNTIF(E1030,"online")</f>
        <v>0</v>
      </c>
    </row>
    <row r="1031" spans="1:9" x14ac:dyDescent="0.2">
      <c r="A1031" t="s">
        <v>909</v>
      </c>
      <c r="B1031" t="s">
        <v>610</v>
      </c>
      <c r="C1031" s="2">
        <v>289</v>
      </c>
      <c r="D1031" s="2">
        <v>214</v>
      </c>
      <c r="E1031" t="s">
        <v>6989</v>
      </c>
      <c r="F1031" t="s">
        <v>7039</v>
      </c>
      <c r="G1031" s="2">
        <f t="shared" si="32"/>
        <v>75</v>
      </c>
      <c r="H1031" s="11">
        <f t="shared" si="33"/>
        <v>0.25951557093425603</v>
      </c>
      <c r="I1031">
        <f>COUNTIF(E1031,"online")</f>
        <v>1</v>
      </c>
    </row>
    <row r="1032" spans="1:9" x14ac:dyDescent="0.2">
      <c r="A1032" t="s">
        <v>909</v>
      </c>
      <c r="B1032" t="s">
        <v>610</v>
      </c>
      <c r="C1032" s="2">
        <v>329</v>
      </c>
      <c r="D1032" s="2">
        <v>296</v>
      </c>
      <c r="E1032" t="s">
        <v>7029</v>
      </c>
      <c r="F1032" t="s">
        <v>7039</v>
      </c>
      <c r="G1032" s="2">
        <f t="shared" si="32"/>
        <v>33</v>
      </c>
      <c r="H1032" s="11">
        <f t="shared" si="33"/>
        <v>0.10030395136778116</v>
      </c>
      <c r="I1032">
        <f>COUNTIF(E1032,"online")</f>
        <v>0</v>
      </c>
    </row>
    <row r="1033" spans="1:9" x14ac:dyDescent="0.2">
      <c r="A1033" t="s">
        <v>5677</v>
      </c>
      <c r="B1033" t="s">
        <v>5217</v>
      </c>
      <c r="C1033" s="2">
        <v>1122</v>
      </c>
      <c r="D1033" s="2">
        <v>976</v>
      </c>
      <c r="E1033" t="s">
        <v>7029</v>
      </c>
      <c r="F1033" t="s">
        <v>7039</v>
      </c>
      <c r="G1033" s="2">
        <f t="shared" si="32"/>
        <v>146</v>
      </c>
      <c r="H1033" s="11">
        <f t="shared" si="33"/>
        <v>0.13012477718360071</v>
      </c>
      <c r="I1033">
        <f>COUNTIF(E1033,"online")</f>
        <v>0</v>
      </c>
    </row>
    <row r="1034" spans="1:9" x14ac:dyDescent="0.2">
      <c r="A1034" t="s">
        <v>1553</v>
      </c>
      <c r="B1034" t="s">
        <v>1494</v>
      </c>
      <c r="C1034" s="2">
        <v>670</v>
      </c>
      <c r="D1034" s="2">
        <v>449</v>
      </c>
      <c r="E1034" t="s">
        <v>7029</v>
      </c>
      <c r="F1034" t="s">
        <v>7039</v>
      </c>
      <c r="G1034" s="2">
        <f t="shared" si="32"/>
        <v>221</v>
      </c>
      <c r="H1034" s="11">
        <f t="shared" si="33"/>
        <v>0.32985074626865674</v>
      </c>
      <c r="I1034">
        <f>COUNTIF(E1034,"online")</f>
        <v>0</v>
      </c>
    </row>
    <row r="1035" spans="1:9" x14ac:dyDescent="0.2">
      <c r="A1035" t="s">
        <v>2196</v>
      </c>
      <c r="B1035" t="s">
        <v>1174</v>
      </c>
      <c r="C1035" s="2">
        <v>345</v>
      </c>
      <c r="D1035" s="2">
        <v>217</v>
      </c>
      <c r="E1035" t="s">
        <v>7027</v>
      </c>
      <c r="F1035" t="s">
        <v>7036</v>
      </c>
      <c r="G1035" s="2">
        <f t="shared" si="32"/>
        <v>128</v>
      </c>
      <c r="H1035" s="11">
        <f t="shared" si="33"/>
        <v>0.37101449275362319</v>
      </c>
      <c r="I1035">
        <f>COUNTIF(E1035,"online")</f>
        <v>0</v>
      </c>
    </row>
    <row r="1036" spans="1:9" x14ac:dyDescent="0.2">
      <c r="A1036" t="s">
        <v>5269</v>
      </c>
      <c r="B1036" t="s">
        <v>2226</v>
      </c>
      <c r="C1036" s="2">
        <v>268</v>
      </c>
      <c r="D1036" s="2">
        <v>121</v>
      </c>
      <c r="E1036" t="s">
        <v>7027</v>
      </c>
      <c r="F1036" t="s">
        <v>7038</v>
      </c>
      <c r="G1036" s="2">
        <f t="shared" si="32"/>
        <v>147</v>
      </c>
      <c r="H1036" s="11">
        <f t="shared" si="33"/>
        <v>0.54850746268656714</v>
      </c>
      <c r="I1036">
        <f>COUNTIF(E1036,"online")</f>
        <v>0</v>
      </c>
    </row>
    <row r="1037" spans="1:9" x14ac:dyDescent="0.2">
      <c r="A1037" t="s">
        <v>4222</v>
      </c>
      <c r="B1037" t="s">
        <v>4223</v>
      </c>
      <c r="C1037" s="2">
        <v>495</v>
      </c>
      <c r="D1037" s="2">
        <v>401</v>
      </c>
      <c r="E1037" t="s">
        <v>7027</v>
      </c>
      <c r="F1037" t="s">
        <v>7039</v>
      </c>
      <c r="G1037" s="2">
        <f t="shared" si="32"/>
        <v>94</v>
      </c>
      <c r="H1037" s="11">
        <f t="shared" si="33"/>
        <v>0.1898989898989899</v>
      </c>
      <c r="I1037">
        <f>COUNTIF(E1037,"online")</f>
        <v>0</v>
      </c>
    </row>
    <row r="1038" spans="1:9" x14ac:dyDescent="0.2">
      <c r="A1038" t="s">
        <v>5205</v>
      </c>
      <c r="B1038" t="s">
        <v>5206</v>
      </c>
      <c r="C1038" s="2">
        <v>236</v>
      </c>
      <c r="D1038" s="2">
        <v>127</v>
      </c>
      <c r="E1038" t="s">
        <v>7027</v>
      </c>
      <c r="F1038" t="s">
        <v>7040</v>
      </c>
      <c r="G1038" s="2">
        <f t="shared" si="32"/>
        <v>109</v>
      </c>
      <c r="H1038" s="11">
        <f t="shared" si="33"/>
        <v>0.46186440677966101</v>
      </c>
      <c r="I1038">
        <f>COUNTIF(E1038,"online")</f>
        <v>0</v>
      </c>
    </row>
    <row r="1039" spans="1:9" x14ac:dyDescent="0.2">
      <c r="A1039" t="s">
        <v>4287</v>
      </c>
      <c r="B1039" t="s">
        <v>4288</v>
      </c>
      <c r="C1039" s="2">
        <v>232</v>
      </c>
      <c r="D1039" s="2">
        <v>72</v>
      </c>
      <c r="E1039" t="s">
        <v>7027</v>
      </c>
      <c r="F1039" t="s">
        <v>7040</v>
      </c>
      <c r="G1039" s="2">
        <f t="shared" si="32"/>
        <v>160</v>
      </c>
      <c r="H1039" s="11">
        <f t="shared" si="33"/>
        <v>0.68965517241379315</v>
      </c>
      <c r="I1039">
        <f>COUNTIF(E1039,"online")</f>
        <v>0</v>
      </c>
    </row>
    <row r="1040" spans="1:9" x14ac:dyDescent="0.2">
      <c r="A1040" t="s">
        <v>5203</v>
      </c>
      <c r="B1040" t="s">
        <v>5204</v>
      </c>
      <c r="C1040" s="2">
        <v>294</v>
      </c>
      <c r="D1040" s="2">
        <v>168</v>
      </c>
      <c r="E1040" t="s">
        <v>7027</v>
      </c>
      <c r="F1040" t="s">
        <v>7037</v>
      </c>
      <c r="G1040" s="2">
        <f t="shared" si="32"/>
        <v>126</v>
      </c>
      <c r="H1040" s="11">
        <f t="shared" si="33"/>
        <v>0.42857142857142855</v>
      </c>
      <c r="I1040">
        <f>COUNTIF(E1040,"online")</f>
        <v>0</v>
      </c>
    </row>
    <row r="1041" spans="1:9" x14ac:dyDescent="0.2">
      <c r="A1041" t="s">
        <v>5711</v>
      </c>
      <c r="B1041" t="s">
        <v>5712</v>
      </c>
      <c r="C1041" s="2">
        <v>449</v>
      </c>
      <c r="D1041" s="2">
        <v>346</v>
      </c>
      <c r="E1041" t="s">
        <v>7027</v>
      </c>
      <c r="F1041" t="s">
        <v>7041</v>
      </c>
      <c r="G1041" s="2">
        <f t="shared" si="32"/>
        <v>103</v>
      </c>
      <c r="H1041" s="11">
        <f t="shared" si="33"/>
        <v>0.22939866369710468</v>
      </c>
      <c r="I1041">
        <f>COUNTIF(E1041,"online")</f>
        <v>0</v>
      </c>
    </row>
    <row r="1042" spans="1:9" x14ac:dyDescent="0.2">
      <c r="A1042" t="s">
        <v>3335</v>
      </c>
      <c r="B1042" t="s">
        <v>3062</v>
      </c>
      <c r="C1042" s="2">
        <v>752</v>
      </c>
      <c r="D1042" s="2">
        <v>368</v>
      </c>
      <c r="E1042" t="s">
        <v>7027</v>
      </c>
      <c r="F1042" t="s">
        <v>7040</v>
      </c>
      <c r="G1042" s="2">
        <f t="shared" si="32"/>
        <v>384</v>
      </c>
      <c r="H1042" s="11">
        <f t="shared" si="33"/>
        <v>0.51063829787234039</v>
      </c>
      <c r="I1042">
        <f>COUNTIF(E1042,"online")</f>
        <v>0</v>
      </c>
    </row>
    <row r="1043" spans="1:9" x14ac:dyDescent="0.2">
      <c r="A1043" t="s">
        <v>3061</v>
      </c>
      <c r="B1043" t="s">
        <v>3062</v>
      </c>
      <c r="C1043" s="2">
        <v>363</v>
      </c>
      <c r="D1043" s="2">
        <v>258</v>
      </c>
      <c r="E1043" t="s">
        <v>7027</v>
      </c>
      <c r="F1043" t="s">
        <v>7039</v>
      </c>
      <c r="G1043" s="2">
        <f t="shared" si="32"/>
        <v>105</v>
      </c>
      <c r="H1043" s="11">
        <f t="shared" si="33"/>
        <v>0.28925619834710742</v>
      </c>
      <c r="I1043">
        <f>COUNTIF(E1043,"online")</f>
        <v>0</v>
      </c>
    </row>
    <row r="1044" spans="1:9" x14ac:dyDescent="0.2">
      <c r="A1044" t="s">
        <v>3402</v>
      </c>
      <c r="B1044" t="s">
        <v>3062</v>
      </c>
      <c r="C1044" s="2">
        <v>299</v>
      </c>
      <c r="D1044" s="2">
        <v>182</v>
      </c>
      <c r="E1044" t="s">
        <v>7027</v>
      </c>
      <c r="F1044" t="s">
        <v>7040</v>
      </c>
      <c r="G1044" s="2">
        <f t="shared" si="32"/>
        <v>117</v>
      </c>
      <c r="H1044" s="11">
        <f t="shared" si="33"/>
        <v>0.39130434782608697</v>
      </c>
      <c r="I1044">
        <f>COUNTIF(E1044,"online")</f>
        <v>0</v>
      </c>
    </row>
    <row r="1045" spans="1:9" x14ac:dyDescent="0.2">
      <c r="A1045" t="s">
        <v>3620</v>
      </c>
      <c r="B1045" t="s">
        <v>3062</v>
      </c>
      <c r="C1045" s="2">
        <v>268</v>
      </c>
      <c r="D1045" s="2">
        <v>153</v>
      </c>
      <c r="E1045" t="s">
        <v>7027</v>
      </c>
      <c r="F1045" t="s">
        <v>7040</v>
      </c>
      <c r="G1045" s="2">
        <f t="shared" si="32"/>
        <v>115</v>
      </c>
      <c r="H1045" s="11">
        <f t="shared" si="33"/>
        <v>0.42910447761194032</v>
      </c>
      <c r="I1045">
        <f>COUNTIF(E1045,"online")</f>
        <v>0</v>
      </c>
    </row>
    <row r="1046" spans="1:9" x14ac:dyDescent="0.2">
      <c r="A1046" t="s">
        <v>3113</v>
      </c>
      <c r="B1046" t="s">
        <v>3062</v>
      </c>
      <c r="C1046" s="2">
        <v>241</v>
      </c>
      <c r="D1046" s="2">
        <v>125</v>
      </c>
      <c r="E1046" t="s">
        <v>7027</v>
      </c>
      <c r="F1046" t="s">
        <v>7040</v>
      </c>
      <c r="G1046" s="2">
        <f t="shared" si="32"/>
        <v>116</v>
      </c>
      <c r="H1046" s="11">
        <f t="shared" si="33"/>
        <v>0.48132780082987553</v>
      </c>
      <c r="I1046">
        <f>COUNTIF(E1046,"online")</f>
        <v>0</v>
      </c>
    </row>
    <row r="1047" spans="1:9" x14ac:dyDescent="0.2">
      <c r="A1047" t="s">
        <v>4231</v>
      </c>
      <c r="B1047" t="s">
        <v>3491</v>
      </c>
      <c r="C1047" s="2">
        <v>268</v>
      </c>
      <c r="D1047" s="2">
        <v>190</v>
      </c>
      <c r="E1047" t="s">
        <v>7027</v>
      </c>
      <c r="F1047" t="s">
        <v>7039</v>
      </c>
      <c r="G1047" s="2">
        <f t="shared" si="32"/>
        <v>78</v>
      </c>
      <c r="H1047" s="11">
        <f t="shared" si="33"/>
        <v>0.29104477611940299</v>
      </c>
      <c r="I1047">
        <f>COUNTIF(E1047,"online")</f>
        <v>0</v>
      </c>
    </row>
    <row r="1048" spans="1:9" x14ac:dyDescent="0.2">
      <c r="A1048" t="s">
        <v>6347</v>
      </c>
      <c r="B1048" t="s">
        <v>6348</v>
      </c>
      <c r="C1048" s="2">
        <v>790</v>
      </c>
      <c r="D1048" s="2">
        <v>561</v>
      </c>
      <c r="E1048" t="s">
        <v>7029</v>
      </c>
      <c r="F1048" t="s">
        <v>7045</v>
      </c>
      <c r="G1048" s="2">
        <f t="shared" si="32"/>
        <v>229</v>
      </c>
      <c r="H1048" s="11">
        <f t="shared" si="33"/>
        <v>0.28987341772151898</v>
      </c>
      <c r="I1048">
        <f>COUNTIF(E1048,"online")</f>
        <v>0</v>
      </c>
    </row>
    <row r="1049" spans="1:9" x14ac:dyDescent="0.2">
      <c r="A1049" t="s">
        <v>630</v>
      </c>
      <c r="B1049" t="s">
        <v>631</v>
      </c>
      <c r="C1049" s="2">
        <v>319</v>
      </c>
      <c r="D1049" s="2">
        <v>191</v>
      </c>
      <c r="E1049" t="s">
        <v>6989</v>
      </c>
      <c r="F1049" t="s">
        <v>7039</v>
      </c>
      <c r="G1049" s="2">
        <f t="shared" si="32"/>
        <v>128</v>
      </c>
      <c r="H1049" s="11">
        <f t="shared" si="33"/>
        <v>0.40125391849529779</v>
      </c>
      <c r="I1049">
        <f>COUNTIF(E1049,"online")</f>
        <v>1</v>
      </c>
    </row>
    <row r="1050" spans="1:9" x14ac:dyDescent="0.2">
      <c r="A1050" t="s">
        <v>630</v>
      </c>
      <c r="B1050" t="s">
        <v>631</v>
      </c>
      <c r="C1050" s="2">
        <v>359</v>
      </c>
      <c r="D1050" s="2">
        <v>305</v>
      </c>
      <c r="E1050" t="s">
        <v>7029</v>
      </c>
      <c r="F1050" t="s">
        <v>7039</v>
      </c>
      <c r="G1050" s="2">
        <f t="shared" si="32"/>
        <v>54</v>
      </c>
      <c r="H1050" s="11">
        <f t="shared" si="33"/>
        <v>0.15041782729805014</v>
      </c>
      <c r="I1050">
        <f>COUNTIF(E1050,"online")</f>
        <v>0</v>
      </c>
    </row>
    <row r="1051" spans="1:9" x14ac:dyDescent="0.2">
      <c r="A1051" t="s">
        <v>6937</v>
      </c>
      <c r="B1051" t="s">
        <v>6938</v>
      </c>
      <c r="C1051" s="2">
        <v>178</v>
      </c>
      <c r="D1051" s="2">
        <v>137</v>
      </c>
      <c r="E1051" t="s">
        <v>7027</v>
      </c>
      <c r="F1051" t="s">
        <v>7045</v>
      </c>
      <c r="G1051" s="2">
        <f t="shared" si="32"/>
        <v>41</v>
      </c>
      <c r="H1051" s="11">
        <f t="shared" si="33"/>
        <v>0.2303370786516854</v>
      </c>
      <c r="I1051">
        <f>COUNTIF(E1051,"online")</f>
        <v>0</v>
      </c>
    </row>
    <row r="1052" spans="1:9" x14ac:dyDescent="0.2">
      <c r="A1052" t="s">
        <v>4600</v>
      </c>
      <c r="B1052" t="s">
        <v>4601</v>
      </c>
      <c r="C1052" s="2">
        <v>420</v>
      </c>
      <c r="D1052" s="2">
        <v>332</v>
      </c>
      <c r="E1052" t="s">
        <v>7027</v>
      </c>
      <c r="F1052" t="s">
        <v>7039</v>
      </c>
      <c r="G1052" s="2">
        <f t="shared" si="32"/>
        <v>88</v>
      </c>
      <c r="H1052" s="11">
        <f t="shared" si="33"/>
        <v>0.20952380952380953</v>
      </c>
      <c r="I1052">
        <f>COUNTIF(E1052,"online")</f>
        <v>0</v>
      </c>
    </row>
    <row r="1053" spans="1:9" x14ac:dyDescent="0.2">
      <c r="A1053" t="s">
        <v>5322</v>
      </c>
      <c r="B1053" t="s">
        <v>5323</v>
      </c>
      <c r="C1053" s="2">
        <v>529</v>
      </c>
      <c r="D1053" s="2">
        <v>339</v>
      </c>
      <c r="E1053" t="s">
        <v>7027</v>
      </c>
      <c r="F1053" t="s">
        <v>7041</v>
      </c>
      <c r="G1053" s="2">
        <f t="shared" si="32"/>
        <v>190</v>
      </c>
      <c r="H1053" s="11">
        <f t="shared" si="33"/>
        <v>0.35916824196597352</v>
      </c>
      <c r="I1053">
        <f>COUNTIF(E1053,"online")</f>
        <v>0</v>
      </c>
    </row>
    <row r="1054" spans="1:9" x14ac:dyDescent="0.2">
      <c r="A1054" t="s">
        <v>6020</v>
      </c>
      <c r="B1054" t="s">
        <v>6021</v>
      </c>
      <c r="C1054" s="2">
        <v>232</v>
      </c>
      <c r="D1054" s="2">
        <v>109</v>
      </c>
      <c r="E1054" t="s">
        <v>7027</v>
      </c>
      <c r="F1054" t="s">
        <v>7040</v>
      </c>
      <c r="G1054" s="2">
        <f t="shared" si="32"/>
        <v>123</v>
      </c>
      <c r="H1054" s="11">
        <f t="shared" si="33"/>
        <v>0.53017241379310343</v>
      </c>
      <c r="I1054">
        <f>COUNTIF(E1054,"online")</f>
        <v>0</v>
      </c>
    </row>
    <row r="1055" spans="1:9" x14ac:dyDescent="0.2">
      <c r="A1055" t="s">
        <v>4224</v>
      </c>
      <c r="B1055" t="s">
        <v>4225</v>
      </c>
      <c r="C1055" s="2">
        <v>264</v>
      </c>
      <c r="D1055" s="2">
        <v>216</v>
      </c>
      <c r="E1055" t="s">
        <v>7027</v>
      </c>
      <c r="F1055" t="s">
        <v>7043</v>
      </c>
      <c r="G1055" s="2">
        <f t="shared" si="32"/>
        <v>48</v>
      </c>
      <c r="H1055" s="11">
        <f t="shared" si="33"/>
        <v>0.18181818181818182</v>
      </c>
      <c r="I1055">
        <f>COUNTIF(E1055,"online")</f>
        <v>0</v>
      </c>
    </row>
    <row r="1056" spans="1:9" x14ac:dyDescent="0.2">
      <c r="A1056" t="s">
        <v>3400</v>
      </c>
      <c r="B1056" t="s">
        <v>3401</v>
      </c>
      <c r="C1056" s="2">
        <v>223</v>
      </c>
      <c r="D1056" s="2">
        <v>134</v>
      </c>
      <c r="E1056" t="s">
        <v>7027</v>
      </c>
      <c r="F1056" t="s">
        <v>7039</v>
      </c>
      <c r="G1056" s="2">
        <f t="shared" si="32"/>
        <v>89</v>
      </c>
      <c r="H1056" s="11">
        <f t="shared" si="33"/>
        <v>0.3991031390134529</v>
      </c>
      <c r="I1056">
        <f>COUNTIF(E1056,"online")</f>
        <v>0</v>
      </c>
    </row>
    <row r="1057" spans="1:9" x14ac:dyDescent="0.2">
      <c r="A1057" t="s">
        <v>3572</v>
      </c>
      <c r="B1057" t="s">
        <v>3573</v>
      </c>
      <c r="C1057" s="2">
        <v>268</v>
      </c>
      <c r="D1057" s="2">
        <v>137</v>
      </c>
      <c r="E1057" t="s">
        <v>7027</v>
      </c>
      <c r="F1057" t="s">
        <v>7038</v>
      </c>
      <c r="G1057" s="2">
        <f t="shared" si="32"/>
        <v>131</v>
      </c>
      <c r="H1057" s="11">
        <f t="shared" si="33"/>
        <v>0.48880597014925375</v>
      </c>
      <c r="I1057">
        <f>COUNTIF(E1057,"online")</f>
        <v>0</v>
      </c>
    </row>
    <row r="1058" spans="1:9" x14ac:dyDescent="0.2">
      <c r="A1058" t="s">
        <v>5788</v>
      </c>
      <c r="B1058" t="s">
        <v>5789</v>
      </c>
      <c r="C1058" s="2">
        <v>384</v>
      </c>
      <c r="D1058" s="2">
        <v>342</v>
      </c>
      <c r="E1058" t="s">
        <v>7027</v>
      </c>
      <c r="F1058" t="s">
        <v>7041</v>
      </c>
      <c r="G1058" s="2">
        <f t="shared" si="32"/>
        <v>42</v>
      </c>
      <c r="H1058" s="11">
        <f t="shared" si="33"/>
        <v>0.109375</v>
      </c>
      <c r="I1058">
        <f>COUNTIF(E1058,"online")</f>
        <v>0</v>
      </c>
    </row>
    <row r="1059" spans="1:9" x14ac:dyDescent="0.2">
      <c r="A1059" t="s">
        <v>4521</v>
      </c>
      <c r="B1059" t="s">
        <v>4522</v>
      </c>
      <c r="C1059" s="2">
        <v>491</v>
      </c>
      <c r="D1059" s="2">
        <v>329</v>
      </c>
      <c r="E1059" t="s">
        <v>7027</v>
      </c>
      <c r="F1059" t="s">
        <v>7041</v>
      </c>
      <c r="G1059" s="2">
        <f t="shared" si="32"/>
        <v>162</v>
      </c>
      <c r="H1059" s="11">
        <f t="shared" si="33"/>
        <v>0.32993890020366601</v>
      </c>
      <c r="I1059">
        <f>COUNTIF(E1059,"online")</f>
        <v>0</v>
      </c>
    </row>
    <row r="1060" spans="1:9" x14ac:dyDescent="0.2">
      <c r="A1060" t="s">
        <v>5617</v>
      </c>
      <c r="B1060" t="s">
        <v>5618</v>
      </c>
      <c r="C1060" s="2">
        <v>268</v>
      </c>
      <c r="D1060" s="2">
        <v>198</v>
      </c>
      <c r="E1060" t="s">
        <v>7027</v>
      </c>
      <c r="F1060" t="s">
        <v>7039</v>
      </c>
      <c r="G1060" s="2">
        <f t="shared" si="32"/>
        <v>70</v>
      </c>
      <c r="H1060" s="11">
        <f t="shared" si="33"/>
        <v>0.26119402985074625</v>
      </c>
      <c r="I1060">
        <f>COUNTIF(E1060,"online")</f>
        <v>0</v>
      </c>
    </row>
    <row r="1061" spans="1:9" x14ac:dyDescent="0.2">
      <c r="A1061" t="s">
        <v>2075</v>
      </c>
      <c r="B1061" t="s">
        <v>266</v>
      </c>
      <c r="C1061" s="2">
        <v>279</v>
      </c>
      <c r="D1061" s="2">
        <v>123</v>
      </c>
      <c r="E1061" t="s">
        <v>7029</v>
      </c>
      <c r="F1061" t="s">
        <v>7040</v>
      </c>
      <c r="G1061" s="2">
        <f t="shared" si="32"/>
        <v>156</v>
      </c>
      <c r="H1061" s="11">
        <f t="shared" si="33"/>
        <v>0.55913978494623651</v>
      </c>
      <c r="I1061">
        <f>COUNTIF(E1061,"online")</f>
        <v>0</v>
      </c>
    </row>
    <row r="1062" spans="1:9" x14ac:dyDescent="0.2">
      <c r="A1062" t="s">
        <v>6564</v>
      </c>
      <c r="B1062" t="s">
        <v>6565</v>
      </c>
      <c r="C1062" s="2">
        <v>268</v>
      </c>
      <c r="D1062" s="2">
        <v>139</v>
      </c>
      <c r="E1062" t="s">
        <v>7027</v>
      </c>
      <c r="F1062" t="s">
        <v>7037</v>
      </c>
      <c r="G1062" s="2">
        <f t="shared" si="32"/>
        <v>129</v>
      </c>
      <c r="H1062" s="11">
        <f t="shared" si="33"/>
        <v>0.48134328358208955</v>
      </c>
      <c r="I1062">
        <f>COUNTIF(E1062,"online")</f>
        <v>0</v>
      </c>
    </row>
    <row r="1063" spans="1:9" x14ac:dyDescent="0.2">
      <c r="A1063" t="s">
        <v>6727</v>
      </c>
      <c r="B1063" t="s">
        <v>6728</v>
      </c>
      <c r="C1063" s="2">
        <v>375</v>
      </c>
      <c r="D1063" s="2">
        <v>173</v>
      </c>
      <c r="E1063" t="s">
        <v>7027</v>
      </c>
      <c r="F1063" t="s">
        <v>7040</v>
      </c>
      <c r="G1063" s="2">
        <f t="shared" si="32"/>
        <v>202</v>
      </c>
      <c r="H1063" s="11">
        <f t="shared" si="33"/>
        <v>0.53866666666666663</v>
      </c>
      <c r="I1063">
        <f>COUNTIF(E1063,"online")</f>
        <v>0</v>
      </c>
    </row>
    <row r="1064" spans="1:9" x14ac:dyDescent="0.2">
      <c r="A1064" t="s">
        <v>3899</v>
      </c>
      <c r="B1064" t="s">
        <v>3900</v>
      </c>
      <c r="C1064" s="2">
        <v>384</v>
      </c>
      <c r="D1064" s="2">
        <v>303</v>
      </c>
      <c r="E1064" t="s">
        <v>7029</v>
      </c>
      <c r="F1064" t="s">
        <v>7037</v>
      </c>
      <c r="G1064" s="2">
        <f t="shared" si="32"/>
        <v>81</v>
      </c>
      <c r="H1064" s="11">
        <f t="shared" si="33"/>
        <v>0.2109375</v>
      </c>
      <c r="I1064">
        <f>COUNTIF(E1064,"online")</f>
        <v>0</v>
      </c>
    </row>
    <row r="1065" spans="1:9" x14ac:dyDescent="0.2">
      <c r="A1065" t="s">
        <v>2201</v>
      </c>
      <c r="B1065" t="s">
        <v>2202</v>
      </c>
      <c r="C1065" s="2">
        <v>259</v>
      </c>
      <c r="D1065" s="2">
        <v>179</v>
      </c>
      <c r="E1065" t="s">
        <v>7027</v>
      </c>
      <c r="F1065" t="s">
        <v>7045</v>
      </c>
      <c r="G1065" s="2">
        <f t="shared" si="32"/>
        <v>80</v>
      </c>
      <c r="H1065" s="11">
        <f t="shared" si="33"/>
        <v>0.30888030888030887</v>
      </c>
      <c r="I1065">
        <f>COUNTIF(E1065,"online")</f>
        <v>0</v>
      </c>
    </row>
    <row r="1066" spans="1:9" x14ac:dyDescent="0.2">
      <c r="A1066" t="s">
        <v>6819</v>
      </c>
      <c r="B1066" t="s">
        <v>6820</v>
      </c>
      <c r="C1066" s="2">
        <v>80</v>
      </c>
      <c r="D1066" s="2">
        <v>59</v>
      </c>
      <c r="E1066" t="s">
        <v>7027</v>
      </c>
      <c r="F1066" t="s">
        <v>7042</v>
      </c>
      <c r="G1066" s="2">
        <f t="shared" si="32"/>
        <v>21</v>
      </c>
      <c r="H1066" s="11">
        <f t="shared" si="33"/>
        <v>0.26250000000000001</v>
      </c>
      <c r="I1066">
        <f>COUNTIF(E1066,"online")</f>
        <v>0</v>
      </c>
    </row>
    <row r="1067" spans="1:9" x14ac:dyDescent="0.2">
      <c r="A1067" t="s">
        <v>122</v>
      </c>
      <c r="B1067" t="s">
        <v>123</v>
      </c>
      <c r="C1067" s="2">
        <v>289</v>
      </c>
      <c r="D1067" s="2">
        <v>202</v>
      </c>
      <c r="E1067" t="s">
        <v>6989</v>
      </c>
      <c r="F1067" t="s">
        <v>7036</v>
      </c>
      <c r="G1067" s="2">
        <f t="shared" si="32"/>
        <v>87</v>
      </c>
      <c r="H1067" s="11">
        <f t="shared" si="33"/>
        <v>0.30103806228373703</v>
      </c>
      <c r="I1067">
        <f>COUNTIF(E1067,"online")</f>
        <v>1</v>
      </c>
    </row>
    <row r="1068" spans="1:9" x14ac:dyDescent="0.2">
      <c r="A1068" t="s">
        <v>122</v>
      </c>
      <c r="B1068" t="s">
        <v>123</v>
      </c>
      <c r="C1068" s="2">
        <v>319</v>
      </c>
      <c r="D1068" s="2">
        <v>207</v>
      </c>
      <c r="E1068" t="s">
        <v>7029</v>
      </c>
      <c r="F1068" t="s">
        <v>7036</v>
      </c>
      <c r="G1068" s="2">
        <f t="shared" si="32"/>
        <v>112</v>
      </c>
      <c r="H1068" s="11">
        <f t="shared" si="33"/>
        <v>0.35109717868338558</v>
      </c>
      <c r="I1068">
        <f>COUNTIF(E1068,"online")</f>
        <v>0</v>
      </c>
    </row>
    <row r="1069" spans="1:9" x14ac:dyDescent="0.2">
      <c r="A1069" t="s">
        <v>2056</v>
      </c>
      <c r="B1069" t="s">
        <v>2057</v>
      </c>
      <c r="C1069" s="2">
        <v>249</v>
      </c>
      <c r="D1069" s="2">
        <v>162</v>
      </c>
      <c r="E1069" t="s">
        <v>6989</v>
      </c>
      <c r="F1069" t="s">
        <v>7037</v>
      </c>
      <c r="G1069" s="2">
        <f t="shared" si="32"/>
        <v>87</v>
      </c>
      <c r="H1069" s="11">
        <f t="shared" si="33"/>
        <v>0.3493975903614458</v>
      </c>
      <c r="I1069">
        <f>COUNTIF(E1069,"online")</f>
        <v>1</v>
      </c>
    </row>
    <row r="1070" spans="1:9" x14ac:dyDescent="0.2">
      <c r="A1070" t="s">
        <v>5031</v>
      </c>
      <c r="B1070" t="s">
        <v>4271</v>
      </c>
      <c r="C1070" s="2">
        <v>241</v>
      </c>
      <c r="D1070" s="2">
        <v>210</v>
      </c>
      <c r="E1070" t="s">
        <v>7027</v>
      </c>
      <c r="F1070" t="s">
        <v>7037</v>
      </c>
      <c r="G1070" s="2">
        <f t="shared" si="32"/>
        <v>31</v>
      </c>
      <c r="H1070" s="11">
        <f t="shared" si="33"/>
        <v>0.12863070539419086</v>
      </c>
      <c r="I1070">
        <f>COUNTIF(E1070,"online")</f>
        <v>0</v>
      </c>
    </row>
    <row r="1071" spans="1:9" x14ac:dyDescent="0.2">
      <c r="A1071" t="s">
        <v>3959</v>
      </c>
      <c r="B1071" t="s">
        <v>3547</v>
      </c>
      <c r="C1071" s="2">
        <v>330</v>
      </c>
      <c r="D1071" s="2">
        <v>142</v>
      </c>
      <c r="E1071" t="s">
        <v>7027</v>
      </c>
      <c r="F1071" t="s">
        <v>7038</v>
      </c>
      <c r="G1071" s="2">
        <f t="shared" si="32"/>
        <v>188</v>
      </c>
      <c r="H1071" s="11">
        <f t="shared" si="33"/>
        <v>0.5696969696969697</v>
      </c>
      <c r="I1071">
        <f>COUNTIF(E1071,"online")</f>
        <v>0</v>
      </c>
    </row>
    <row r="1072" spans="1:9" x14ac:dyDescent="0.2">
      <c r="A1072" t="s">
        <v>4235</v>
      </c>
      <c r="B1072" t="s">
        <v>4236</v>
      </c>
      <c r="C1072" s="2">
        <v>269</v>
      </c>
      <c r="D1072" s="2">
        <v>126</v>
      </c>
      <c r="E1072" t="s">
        <v>7027</v>
      </c>
      <c r="F1072" t="s">
        <v>7038</v>
      </c>
      <c r="G1072" s="2">
        <f t="shared" si="32"/>
        <v>143</v>
      </c>
      <c r="H1072" s="11">
        <f t="shared" si="33"/>
        <v>0.53159851301115246</v>
      </c>
      <c r="I1072">
        <f>COUNTIF(E1072,"online")</f>
        <v>0</v>
      </c>
    </row>
    <row r="1073" spans="1:9" x14ac:dyDescent="0.2">
      <c r="A1073" t="s">
        <v>4951</v>
      </c>
      <c r="B1073" t="s">
        <v>2692</v>
      </c>
      <c r="C1073" s="2">
        <v>357</v>
      </c>
      <c r="D1073" s="2">
        <v>214</v>
      </c>
      <c r="E1073" t="s">
        <v>7027</v>
      </c>
      <c r="F1073" t="s">
        <v>7037</v>
      </c>
      <c r="G1073" s="2">
        <f t="shared" si="32"/>
        <v>143</v>
      </c>
      <c r="H1073" s="11">
        <f t="shared" si="33"/>
        <v>0.40056022408963587</v>
      </c>
      <c r="I1073">
        <f>COUNTIF(E1073,"online")</f>
        <v>0</v>
      </c>
    </row>
    <row r="1074" spans="1:9" x14ac:dyDescent="0.2">
      <c r="A1074" t="s">
        <v>3597</v>
      </c>
      <c r="B1074" t="s">
        <v>3598</v>
      </c>
      <c r="C1074" s="2">
        <v>214</v>
      </c>
      <c r="D1074" s="2">
        <v>94</v>
      </c>
      <c r="E1074" t="s">
        <v>7027</v>
      </c>
      <c r="F1074" t="s">
        <v>7040</v>
      </c>
      <c r="G1074" s="2">
        <f t="shared" si="32"/>
        <v>120</v>
      </c>
      <c r="H1074" s="11">
        <f t="shared" si="33"/>
        <v>0.56074766355140182</v>
      </c>
      <c r="I1074">
        <f>COUNTIF(E1074,"online")</f>
        <v>0</v>
      </c>
    </row>
    <row r="1075" spans="1:9" x14ac:dyDescent="0.2">
      <c r="A1075" t="s">
        <v>6058</v>
      </c>
      <c r="B1075" t="s">
        <v>6059</v>
      </c>
      <c r="C1075" s="2">
        <v>268</v>
      </c>
      <c r="D1075" s="2">
        <v>115</v>
      </c>
      <c r="E1075" t="s">
        <v>7027</v>
      </c>
      <c r="F1075" t="s">
        <v>7040</v>
      </c>
      <c r="G1075" s="2">
        <f t="shared" si="32"/>
        <v>153</v>
      </c>
      <c r="H1075" s="11">
        <f t="shared" si="33"/>
        <v>0.57089552238805974</v>
      </c>
      <c r="I1075">
        <f>COUNTIF(E1075,"online")</f>
        <v>0</v>
      </c>
    </row>
    <row r="1076" spans="1:9" x14ac:dyDescent="0.2">
      <c r="A1076" t="s">
        <v>3434</v>
      </c>
      <c r="B1076" t="s">
        <v>3435</v>
      </c>
      <c r="C1076" s="2">
        <v>1207</v>
      </c>
      <c r="D1076" s="2">
        <v>1098</v>
      </c>
      <c r="E1076" t="s">
        <v>7029</v>
      </c>
      <c r="F1076" t="s">
        <v>7042</v>
      </c>
      <c r="G1076" s="2">
        <f t="shared" si="32"/>
        <v>109</v>
      </c>
      <c r="H1076" s="11">
        <f t="shared" si="33"/>
        <v>9.0306545153272577E-2</v>
      </c>
      <c r="I1076">
        <f>COUNTIF(E1076,"online")</f>
        <v>0</v>
      </c>
    </row>
    <row r="1077" spans="1:9" x14ac:dyDescent="0.2">
      <c r="A1077" t="s">
        <v>5714</v>
      </c>
      <c r="B1077" t="s">
        <v>5715</v>
      </c>
      <c r="C1077" s="2">
        <v>490</v>
      </c>
      <c r="D1077" s="2">
        <v>368</v>
      </c>
      <c r="E1077" t="s">
        <v>7027</v>
      </c>
      <c r="F1077" t="s">
        <v>7037</v>
      </c>
      <c r="G1077" s="2">
        <f t="shared" si="32"/>
        <v>122</v>
      </c>
      <c r="H1077" s="11">
        <f t="shared" si="33"/>
        <v>0.24897959183673468</v>
      </c>
      <c r="I1077">
        <f>COUNTIF(E1077,"online")</f>
        <v>0</v>
      </c>
    </row>
    <row r="1078" spans="1:9" x14ac:dyDescent="0.2">
      <c r="A1078" t="s">
        <v>6213</v>
      </c>
      <c r="B1078" t="s">
        <v>6214</v>
      </c>
      <c r="C1078" s="2">
        <v>312</v>
      </c>
      <c r="D1078" s="2">
        <v>259</v>
      </c>
      <c r="E1078" t="s">
        <v>7027</v>
      </c>
      <c r="F1078" t="s">
        <v>7041</v>
      </c>
      <c r="G1078" s="2">
        <f t="shared" si="32"/>
        <v>53</v>
      </c>
      <c r="H1078" s="11">
        <f t="shared" si="33"/>
        <v>0.16987179487179488</v>
      </c>
      <c r="I1078">
        <f>COUNTIF(E1078,"online")</f>
        <v>0</v>
      </c>
    </row>
    <row r="1079" spans="1:9" x14ac:dyDescent="0.2">
      <c r="A1079" t="s">
        <v>5060</v>
      </c>
      <c r="B1079" t="s">
        <v>5061</v>
      </c>
      <c r="C1079" s="2">
        <v>268</v>
      </c>
      <c r="D1079" s="2">
        <v>233</v>
      </c>
      <c r="E1079" t="s">
        <v>7027</v>
      </c>
      <c r="F1079" t="s">
        <v>7043</v>
      </c>
      <c r="G1079" s="2">
        <f t="shared" si="32"/>
        <v>35</v>
      </c>
      <c r="H1079" s="11">
        <f t="shared" si="33"/>
        <v>0.13059701492537312</v>
      </c>
      <c r="I1079">
        <f>COUNTIF(E1079,"online")</f>
        <v>0</v>
      </c>
    </row>
    <row r="1080" spans="1:9" x14ac:dyDescent="0.2">
      <c r="A1080" t="s">
        <v>4176</v>
      </c>
      <c r="B1080" t="s">
        <v>4177</v>
      </c>
      <c r="C1080" s="2">
        <v>325</v>
      </c>
      <c r="D1080" s="2">
        <v>254</v>
      </c>
      <c r="E1080" t="s">
        <v>7027</v>
      </c>
      <c r="F1080" t="s">
        <v>7041</v>
      </c>
      <c r="G1080" s="2">
        <f t="shared" si="32"/>
        <v>71</v>
      </c>
      <c r="H1080" s="11">
        <f t="shared" si="33"/>
        <v>0.21846153846153846</v>
      </c>
      <c r="I1080">
        <f>COUNTIF(E1080,"online")</f>
        <v>0</v>
      </c>
    </row>
    <row r="1081" spans="1:9" x14ac:dyDescent="0.2">
      <c r="A1081" t="s">
        <v>6617</v>
      </c>
      <c r="B1081" t="s">
        <v>6618</v>
      </c>
      <c r="C1081" s="2">
        <v>399</v>
      </c>
      <c r="D1081" s="2">
        <v>243</v>
      </c>
      <c r="E1081" t="s">
        <v>7027</v>
      </c>
      <c r="F1081" t="s">
        <v>7037</v>
      </c>
      <c r="G1081" s="2">
        <f t="shared" si="32"/>
        <v>156</v>
      </c>
      <c r="H1081" s="11">
        <f t="shared" si="33"/>
        <v>0.39097744360902253</v>
      </c>
      <c r="I1081">
        <f>COUNTIF(E1081,"online")</f>
        <v>0</v>
      </c>
    </row>
    <row r="1082" spans="1:9" x14ac:dyDescent="0.2">
      <c r="A1082" t="s">
        <v>6637</v>
      </c>
      <c r="B1082" t="s">
        <v>6638</v>
      </c>
      <c r="C1082" s="2">
        <v>402</v>
      </c>
      <c r="D1082" s="2">
        <v>342</v>
      </c>
      <c r="E1082" t="s">
        <v>7027</v>
      </c>
      <c r="F1082" t="s">
        <v>7043</v>
      </c>
      <c r="G1082" s="2">
        <f t="shared" si="32"/>
        <v>60</v>
      </c>
      <c r="H1082" s="11">
        <f t="shared" si="33"/>
        <v>0.14925373134328357</v>
      </c>
      <c r="I1082">
        <f>COUNTIF(E1082,"online")</f>
        <v>0</v>
      </c>
    </row>
    <row r="1083" spans="1:9" x14ac:dyDescent="0.2">
      <c r="A1083" t="s">
        <v>2855</v>
      </c>
      <c r="B1083" t="s">
        <v>2228</v>
      </c>
      <c r="C1083" s="2">
        <v>375</v>
      </c>
      <c r="D1083" s="2">
        <v>289</v>
      </c>
      <c r="E1083" t="s">
        <v>7027</v>
      </c>
      <c r="F1083" t="s">
        <v>7039</v>
      </c>
      <c r="G1083" s="2">
        <f t="shared" si="32"/>
        <v>86</v>
      </c>
      <c r="H1083" s="11">
        <f t="shared" si="33"/>
        <v>0.22933333333333333</v>
      </c>
      <c r="I1083">
        <f>COUNTIF(E1083,"online")</f>
        <v>0</v>
      </c>
    </row>
    <row r="1084" spans="1:9" x14ac:dyDescent="0.2">
      <c r="A1084" t="s">
        <v>2227</v>
      </c>
      <c r="B1084" t="s">
        <v>2228</v>
      </c>
      <c r="C1084" s="2">
        <v>223</v>
      </c>
      <c r="D1084" s="2">
        <v>201</v>
      </c>
      <c r="E1084" t="s">
        <v>7027</v>
      </c>
      <c r="F1084" t="s">
        <v>7039</v>
      </c>
      <c r="G1084" s="2">
        <f t="shared" si="32"/>
        <v>22</v>
      </c>
      <c r="H1084" s="11">
        <f t="shared" si="33"/>
        <v>9.8654708520179366E-2</v>
      </c>
      <c r="I1084">
        <f>COUNTIF(E1084,"online")</f>
        <v>0</v>
      </c>
    </row>
    <row r="1085" spans="1:9" x14ac:dyDescent="0.2">
      <c r="A1085" t="s">
        <v>2041</v>
      </c>
      <c r="B1085" t="s">
        <v>56</v>
      </c>
      <c r="C1085" s="2">
        <v>536</v>
      </c>
      <c r="D1085" s="2">
        <v>257</v>
      </c>
      <c r="E1085" t="s">
        <v>7029</v>
      </c>
      <c r="F1085" t="s">
        <v>7038</v>
      </c>
      <c r="G1085" s="2">
        <f t="shared" si="32"/>
        <v>279</v>
      </c>
      <c r="H1085" s="11">
        <f t="shared" si="33"/>
        <v>0.52052238805970152</v>
      </c>
      <c r="I1085">
        <f>COUNTIF(E1085,"online")</f>
        <v>0</v>
      </c>
    </row>
    <row r="1086" spans="1:9" x14ac:dyDescent="0.2">
      <c r="A1086" t="s">
        <v>3128</v>
      </c>
      <c r="B1086" t="s">
        <v>1291</v>
      </c>
      <c r="C1086" s="2">
        <v>268</v>
      </c>
      <c r="D1086" s="2">
        <v>126</v>
      </c>
      <c r="E1086" t="s">
        <v>7027</v>
      </c>
      <c r="F1086" t="s">
        <v>7038</v>
      </c>
      <c r="G1086" s="2">
        <f t="shared" si="32"/>
        <v>142</v>
      </c>
      <c r="H1086" s="11">
        <f t="shared" si="33"/>
        <v>0.52985074626865669</v>
      </c>
      <c r="I1086">
        <f>COUNTIF(E1086,"online")</f>
        <v>0</v>
      </c>
    </row>
    <row r="1087" spans="1:9" x14ac:dyDescent="0.2">
      <c r="A1087" t="s">
        <v>3229</v>
      </c>
      <c r="B1087" t="s">
        <v>3230</v>
      </c>
      <c r="C1087" s="2">
        <v>590</v>
      </c>
      <c r="D1087" s="2">
        <v>319</v>
      </c>
      <c r="E1087" t="s">
        <v>7027</v>
      </c>
      <c r="F1087" t="s">
        <v>7039</v>
      </c>
      <c r="G1087" s="2">
        <f t="shared" si="32"/>
        <v>271</v>
      </c>
      <c r="H1087" s="11">
        <f t="shared" si="33"/>
        <v>0.45932203389830506</v>
      </c>
      <c r="I1087">
        <f>COUNTIF(E1087,"online")</f>
        <v>0</v>
      </c>
    </row>
    <row r="1088" spans="1:9" x14ac:dyDescent="0.2">
      <c r="A1088" t="s">
        <v>4173</v>
      </c>
      <c r="B1088" t="s">
        <v>3230</v>
      </c>
      <c r="C1088" s="2">
        <v>359</v>
      </c>
      <c r="D1088" s="2">
        <v>280</v>
      </c>
      <c r="E1088" t="s">
        <v>7027</v>
      </c>
      <c r="F1088" t="s">
        <v>7039</v>
      </c>
      <c r="G1088" s="2">
        <f t="shared" si="32"/>
        <v>79</v>
      </c>
      <c r="H1088" s="11">
        <f t="shared" si="33"/>
        <v>0.22005571030640669</v>
      </c>
      <c r="I1088">
        <f>COUNTIF(E1088,"online")</f>
        <v>0</v>
      </c>
    </row>
    <row r="1089" spans="1:9" x14ac:dyDescent="0.2">
      <c r="A1089" t="s">
        <v>6424</v>
      </c>
      <c r="B1089" t="s">
        <v>6425</v>
      </c>
      <c r="C1089" s="2">
        <v>329</v>
      </c>
      <c r="D1089" s="2">
        <v>207</v>
      </c>
      <c r="E1089" t="s">
        <v>7027</v>
      </c>
      <c r="F1089" t="s">
        <v>7039</v>
      </c>
      <c r="G1089" s="2">
        <f t="shared" si="32"/>
        <v>122</v>
      </c>
      <c r="H1089" s="11">
        <f t="shared" si="33"/>
        <v>0.37082066869300911</v>
      </c>
      <c r="I1089">
        <f>COUNTIF(E1089,"online")</f>
        <v>0</v>
      </c>
    </row>
    <row r="1090" spans="1:9" x14ac:dyDescent="0.2">
      <c r="A1090" t="s">
        <v>3848</v>
      </c>
      <c r="B1090" t="s">
        <v>2625</v>
      </c>
      <c r="C1090" s="2">
        <v>569</v>
      </c>
      <c r="D1090" s="2">
        <v>529</v>
      </c>
      <c r="E1090" t="s">
        <v>7029</v>
      </c>
      <c r="F1090" t="s">
        <v>7039</v>
      </c>
      <c r="G1090" s="2">
        <f t="shared" ref="G1090:G1153" si="34">C1090-D1090</f>
        <v>40</v>
      </c>
      <c r="H1090" s="11">
        <f t="shared" ref="H1090:H1153" si="35">((C1090-D1090)/C1090)</f>
        <v>7.0298769771529004E-2</v>
      </c>
      <c r="I1090">
        <f>COUNTIF(E1090,"online")</f>
        <v>0</v>
      </c>
    </row>
    <row r="1091" spans="1:9" x14ac:dyDescent="0.2">
      <c r="A1091" t="s">
        <v>2375</v>
      </c>
      <c r="B1091" t="s">
        <v>2353</v>
      </c>
      <c r="C1091" s="2">
        <v>179</v>
      </c>
      <c r="D1091" s="2">
        <v>95</v>
      </c>
      <c r="E1091" t="s">
        <v>7027</v>
      </c>
      <c r="F1091" t="s">
        <v>7039</v>
      </c>
      <c r="G1091" s="2">
        <f t="shared" si="34"/>
        <v>84</v>
      </c>
      <c r="H1091" s="11">
        <f t="shared" si="35"/>
        <v>0.46927374301675978</v>
      </c>
      <c r="I1091">
        <f>COUNTIF(E1091,"online")</f>
        <v>0</v>
      </c>
    </row>
    <row r="1092" spans="1:9" x14ac:dyDescent="0.2">
      <c r="A1092" t="s">
        <v>2403</v>
      </c>
      <c r="B1092" t="s">
        <v>2353</v>
      </c>
      <c r="C1092" s="2">
        <v>199</v>
      </c>
      <c r="D1092" s="2">
        <v>127</v>
      </c>
      <c r="E1092" t="s">
        <v>7027</v>
      </c>
      <c r="F1092" t="s">
        <v>7039</v>
      </c>
      <c r="G1092" s="2">
        <f t="shared" si="34"/>
        <v>72</v>
      </c>
      <c r="H1092" s="11">
        <f t="shared" si="35"/>
        <v>0.36180904522613067</v>
      </c>
      <c r="I1092">
        <f>COUNTIF(E1092,"online")</f>
        <v>0</v>
      </c>
    </row>
    <row r="1093" spans="1:9" x14ac:dyDescent="0.2">
      <c r="A1093" t="s">
        <v>3031</v>
      </c>
      <c r="B1093" t="s">
        <v>2353</v>
      </c>
      <c r="C1093" s="2">
        <v>199</v>
      </c>
      <c r="D1093" s="2">
        <v>141</v>
      </c>
      <c r="E1093" t="s">
        <v>7027</v>
      </c>
      <c r="F1093" t="s">
        <v>7039</v>
      </c>
      <c r="G1093" s="2">
        <f t="shared" si="34"/>
        <v>58</v>
      </c>
      <c r="H1093" s="11">
        <f t="shared" si="35"/>
        <v>0.29145728643216079</v>
      </c>
      <c r="I1093">
        <f>COUNTIF(E1093,"online")</f>
        <v>0</v>
      </c>
    </row>
    <row r="1094" spans="1:9" x14ac:dyDescent="0.2">
      <c r="A1094" t="s">
        <v>3032</v>
      </c>
      <c r="B1094" t="s">
        <v>2353</v>
      </c>
      <c r="C1094" s="2">
        <v>199</v>
      </c>
      <c r="D1094" s="2">
        <v>161</v>
      </c>
      <c r="E1094" t="s">
        <v>7027</v>
      </c>
      <c r="F1094" t="s">
        <v>7039</v>
      </c>
      <c r="G1094" s="2">
        <f t="shared" si="34"/>
        <v>38</v>
      </c>
      <c r="H1094" s="11">
        <f t="shared" si="35"/>
        <v>0.19095477386934673</v>
      </c>
      <c r="I1094">
        <f>COUNTIF(E1094,"online")</f>
        <v>0</v>
      </c>
    </row>
    <row r="1095" spans="1:9" x14ac:dyDescent="0.2">
      <c r="A1095" t="s">
        <v>3052</v>
      </c>
      <c r="B1095" t="s">
        <v>2353</v>
      </c>
      <c r="C1095" s="2">
        <v>199</v>
      </c>
      <c r="D1095" s="2">
        <v>169</v>
      </c>
      <c r="E1095" t="s">
        <v>7027</v>
      </c>
      <c r="F1095" t="s">
        <v>7039</v>
      </c>
      <c r="G1095" s="2">
        <f t="shared" si="34"/>
        <v>30</v>
      </c>
      <c r="H1095" s="11">
        <f t="shared" si="35"/>
        <v>0.15075376884422109</v>
      </c>
      <c r="I1095">
        <f>COUNTIF(E1095,"online")</f>
        <v>0</v>
      </c>
    </row>
    <row r="1096" spans="1:9" x14ac:dyDescent="0.2">
      <c r="A1096" t="s">
        <v>3040</v>
      </c>
      <c r="B1096" t="s">
        <v>2353</v>
      </c>
      <c r="C1096" s="2">
        <v>199</v>
      </c>
      <c r="D1096" s="2">
        <v>125</v>
      </c>
      <c r="E1096" t="s">
        <v>7027</v>
      </c>
      <c r="F1096" t="s">
        <v>7039</v>
      </c>
      <c r="G1096" s="2">
        <f t="shared" si="34"/>
        <v>74</v>
      </c>
      <c r="H1096" s="11">
        <f t="shared" si="35"/>
        <v>0.37185929648241206</v>
      </c>
      <c r="I1096">
        <f>COUNTIF(E1096,"online")</f>
        <v>0</v>
      </c>
    </row>
    <row r="1097" spans="1:9" x14ac:dyDescent="0.2">
      <c r="A1097" t="s">
        <v>2352</v>
      </c>
      <c r="B1097" t="s">
        <v>2353</v>
      </c>
      <c r="C1097" s="2">
        <v>199</v>
      </c>
      <c r="D1097" s="2">
        <v>135</v>
      </c>
      <c r="E1097" t="s">
        <v>7027</v>
      </c>
      <c r="F1097" t="s">
        <v>7039</v>
      </c>
      <c r="G1097" s="2">
        <f t="shared" si="34"/>
        <v>64</v>
      </c>
      <c r="H1097" s="11">
        <f t="shared" si="35"/>
        <v>0.32160804020100503</v>
      </c>
      <c r="I1097">
        <f>COUNTIF(E1097,"online")</f>
        <v>0</v>
      </c>
    </row>
    <row r="1098" spans="1:9" x14ac:dyDescent="0.2">
      <c r="A1098" t="s">
        <v>2386</v>
      </c>
      <c r="B1098" t="s">
        <v>2353</v>
      </c>
      <c r="C1098" s="2">
        <v>199</v>
      </c>
      <c r="D1098" s="2">
        <v>125</v>
      </c>
      <c r="E1098" t="s">
        <v>7027</v>
      </c>
      <c r="F1098" t="s">
        <v>7039</v>
      </c>
      <c r="G1098" s="2">
        <f t="shared" si="34"/>
        <v>74</v>
      </c>
      <c r="H1098" s="11">
        <f t="shared" si="35"/>
        <v>0.37185929648241206</v>
      </c>
      <c r="I1098">
        <f>COUNTIF(E1098,"online")</f>
        <v>0</v>
      </c>
    </row>
    <row r="1099" spans="1:9" x14ac:dyDescent="0.2">
      <c r="A1099" t="s">
        <v>2087</v>
      </c>
      <c r="B1099" t="s">
        <v>1918</v>
      </c>
      <c r="C1099" s="2">
        <v>179</v>
      </c>
      <c r="D1099" s="2">
        <v>116</v>
      </c>
      <c r="E1099" t="s">
        <v>7027</v>
      </c>
      <c r="F1099" t="s">
        <v>7039</v>
      </c>
      <c r="G1099" s="2">
        <f t="shared" si="34"/>
        <v>63</v>
      </c>
      <c r="H1099" s="11">
        <f t="shared" si="35"/>
        <v>0.35195530726256985</v>
      </c>
      <c r="I1099">
        <f>COUNTIF(E1099,"online")</f>
        <v>0</v>
      </c>
    </row>
    <row r="1100" spans="1:9" x14ac:dyDescent="0.2">
      <c r="A1100" t="s">
        <v>2177</v>
      </c>
      <c r="B1100" t="s">
        <v>1918</v>
      </c>
      <c r="C1100" s="2">
        <v>199</v>
      </c>
      <c r="D1100" s="2">
        <v>98</v>
      </c>
      <c r="E1100" t="s">
        <v>7027</v>
      </c>
      <c r="F1100" t="s">
        <v>7039</v>
      </c>
      <c r="G1100" s="2">
        <f t="shared" si="34"/>
        <v>101</v>
      </c>
      <c r="H1100" s="11">
        <f t="shared" si="35"/>
        <v>0.50753768844221103</v>
      </c>
      <c r="I1100">
        <f>COUNTIF(E1100,"online")</f>
        <v>0</v>
      </c>
    </row>
    <row r="1101" spans="1:9" x14ac:dyDescent="0.2">
      <c r="A1101" t="s">
        <v>2058</v>
      </c>
      <c r="B1101" t="s">
        <v>1918</v>
      </c>
      <c r="C1101" s="2">
        <v>199</v>
      </c>
      <c r="D1101" s="2">
        <v>159</v>
      </c>
      <c r="E1101" t="s">
        <v>7027</v>
      </c>
      <c r="F1101" t="s">
        <v>7039</v>
      </c>
      <c r="G1101" s="2">
        <f t="shared" si="34"/>
        <v>40</v>
      </c>
      <c r="H1101" s="11">
        <f t="shared" si="35"/>
        <v>0.20100502512562815</v>
      </c>
      <c r="I1101">
        <f>COUNTIF(E1101,"online")</f>
        <v>0</v>
      </c>
    </row>
    <row r="1102" spans="1:9" x14ac:dyDescent="0.2">
      <c r="A1102" t="s">
        <v>1917</v>
      </c>
      <c r="B1102" t="s">
        <v>1918</v>
      </c>
      <c r="C1102" s="2">
        <v>199</v>
      </c>
      <c r="D1102" s="2">
        <v>171</v>
      </c>
      <c r="E1102" t="s">
        <v>7027</v>
      </c>
      <c r="F1102" t="s">
        <v>7039</v>
      </c>
      <c r="G1102" s="2">
        <f t="shared" si="34"/>
        <v>28</v>
      </c>
      <c r="H1102" s="11">
        <f t="shared" si="35"/>
        <v>0.1407035175879397</v>
      </c>
      <c r="I1102">
        <f>COUNTIF(E1102,"online")</f>
        <v>0</v>
      </c>
    </row>
    <row r="1103" spans="1:9" x14ac:dyDescent="0.2">
      <c r="A1103" t="s">
        <v>2044</v>
      </c>
      <c r="B1103" t="s">
        <v>1918</v>
      </c>
      <c r="C1103" s="2">
        <v>199</v>
      </c>
      <c r="D1103" s="2">
        <v>141</v>
      </c>
      <c r="E1103" t="s">
        <v>7027</v>
      </c>
      <c r="F1103" t="s">
        <v>7039</v>
      </c>
      <c r="G1103" s="2">
        <f t="shared" si="34"/>
        <v>58</v>
      </c>
      <c r="H1103" s="11">
        <f t="shared" si="35"/>
        <v>0.29145728643216079</v>
      </c>
      <c r="I1103">
        <f>COUNTIF(E1103,"online")</f>
        <v>0</v>
      </c>
    </row>
    <row r="1104" spans="1:9" x14ac:dyDescent="0.2">
      <c r="A1104" t="s">
        <v>3497</v>
      </c>
      <c r="B1104" t="s">
        <v>3498</v>
      </c>
      <c r="C1104" s="2">
        <v>223</v>
      </c>
      <c r="D1104" s="2">
        <v>147</v>
      </c>
      <c r="E1104" t="s">
        <v>7029</v>
      </c>
      <c r="F1104" t="s">
        <v>7039</v>
      </c>
      <c r="G1104" s="2">
        <f t="shared" si="34"/>
        <v>76</v>
      </c>
      <c r="H1104" s="11">
        <f t="shared" si="35"/>
        <v>0.34080717488789236</v>
      </c>
      <c r="I1104">
        <f>COUNTIF(E1104,"online")</f>
        <v>0</v>
      </c>
    </row>
    <row r="1105" spans="1:9" x14ac:dyDescent="0.2">
      <c r="A1105" t="s">
        <v>6598</v>
      </c>
      <c r="B1105" t="s">
        <v>6599</v>
      </c>
      <c r="C1105" s="2">
        <v>841</v>
      </c>
      <c r="D1105" s="2">
        <v>530</v>
      </c>
      <c r="E1105" t="s">
        <v>7027</v>
      </c>
      <c r="F1105" t="s">
        <v>7042</v>
      </c>
      <c r="G1105" s="2">
        <f t="shared" si="34"/>
        <v>311</v>
      </c>
      <c r="H1105" s="11">
        <f t="shared" si="35"/>
        <v>0.36979785969084422</v>
      </c>
      <c r="I1105">
        <f>COUNTIF(E1105,"online")</f>
        <v>0</v>
      </c>
    </row>
    <row r="1106" spans="1:9" x14ac:dyDescent="0.2">
      <c r="A1106" t="s">
        <v>5359</v>
      </c>
      <c r="B1106" t="s">
        <v>5360</v>
      </c>
      <c r="C1106" s="2">
        <v>790</v>
      </c>
      <c r="D1106" s="2">
        <v>506</v>
      </c>
      <c r="E1106" t="s">
        <v>7029</v>
      </c>
      <c r="F1106" t="s">
        <v>7043</v>
      </c>
      <c r="G1106" s="2">
        <f t="shared" si="34"/>
        <v>284</v>
      </c>
      <c r="H1106" s="11">
        <f t="shared" si="35"/>
        <v>0.35949367088607592</v>
      </c>
      <c r="I1106">
        <f>COUNTIF(E1106,"online")</f>
        <v>0</v>
      </c>
    </row>
    <row r="1107" spans="1:9" x14ac:dyDescent="0.2">
      <c r="A1107" t="s">
        <v>5376</v>
      </c>
      <c r="B1107" t="s">
        <v>3634</v>
      </c>
      <c r="C1107" s="2">
        <v>99</v>
      </c>
      <c r="D1107" s="2">
        <v>68</v>
      </c>
      <c r="E1107" t="s">
        <v>7027</v>
      </c>
      <c r="F1107" t="s">
        <v>7037</v>
      </c>
      <c r="G1107" s="2">
        <f t="shared" si="34"/>
        <v>31</v>
      </c>
      <c r="H1107" s="11">
        <f t="shared" si="35"/>
        <v>0.31313131313131315</v>
      </c>
      <c r="I1107">
        <f>COUNTIF(E1107,"online")</f>
        <v>0</v>
      </c>
    </row>
    <row r="1108" spans="1:9" x14ac:dyDescent="0.2">
      <c r="A1108" t="s">
        <v>3583</v>
      </c>
      <c r="C1108" s="2">
        <v>670</v>
      </c>
      <c r="D1108" s="2">
        <v>516</v>
      </c>
      <c r="E1108" t="s">
        <v>7029</v>
      </c>
      <c r="F1108" t="s">
        <v>7042</v>
      </c>
      <c r="G1108" s="2">
        <f t="shared" si="34"/>
        <v>154</v>
      </c>
      <c r="H1108" s="11">
        <f t="shared" si="35"/>
        <v>0.2298507462686567</v>
      </c>
      <c r="I1108">
        <f>COUNTIF(E1108,"online")</f>
        <v>0</v>
      </c>
    </row>
    <row r="1109" spans="1:9" x14ac:dyDescent="0.2">
      <c r="A1109" t="s">
        <v>6103</v>
      </c>
      <c r="B1109" t="s">
        <v>5072</v>
      </c>
      <c r="C1109" s="2">
        <v>644</v>
      </c>
      <c r="D1109" s="2">
        <v>425</v>
      </c>
      <c r="E1109" t="s">
        <v>7029</v>
      </c>
      <c r="F1109" t="s">
        <v>7045</v>
      </c>
      <c r="G1109" s="2">
        <f t="shared" si="34"/>
        <v>219</v>
      </c>
      <c r="H1109" s="11">
        <f t="shared" si="35"/>
        <v>0.34006211180124224</v>
      </c>
      <c r="I1109">
        <f>COUNTIF(E1109,"online")</f>
        <v>0</v>
      </c>
    </row>
    <row r="1110" spans="1:9" x14ac:dyDescent="0.2">
      <c r="A1110" t="s">
        <v>3444</v>
      </c>
      <c r="B1110" t="s">
        <v>3445</v>
      </c>
      <c r="C1110" s="2">
        <v>357</v>
      </c>
      <c r="D1110" s="2">
        <v>332</v>
      </c>
      <c r="E1110" t="s">
        <v>7027</v>
      </c>
      <c r="F1110" t="s">
        <v>7042</v>
      </c>
      <c r="G1110" s="2">
        <f t="shared" si="34"/>
        <v>25</v>
      </c>
      <c r="H1110" s="11">
        <f t="shared" si="35"/>
        <v>7.0028011204481794E-2</v>
      </c>
      <c r="I1110">
        <f>COUNTIF(E1110,"online")</f>
        <v>0</v>
      </c>
    </row>
    <row r="1111" spans="1:9" x14ac:dyDescent="0.2">
      <c r="A1111" t="s">
        <v>140</v>
      </c>
      <c r="B1111" t="s">
        <v>141</v>
      </c>
      <c r="C1111" s="2">
        <v>299</v>
      </c>
      <c r="D1111" s="2">
        <v>266</v>
      </c>
      <c r="E1111" t="s">
        <v>7029</v>
      </c>
      <c r="F1111" t="s">
        <v>7036</v>
      </c>
      <c r="G1111" s="2">
        <f t="shared" si="34"/>
        <v>33</v>
      </c>
      <c r="H1111" s="11">
        <f t="shared" si="35"/>
        <v>0.11036789297658862</v>
      </c>
      <c r="I1111">
        <f>COUNTIF(E1111,"online")</f>
        <v>0</v>
      </c>
    </row>
    <row r="1112" spans="1:9" x14ac:dyDescent="0.2">
      <c r="A1112" t="s">
        <v>5201</v>
      </c>
      <c r="B1112" t="s">
        <v>5202</v>
      </c>
      <c r="C1112" s="2">
        <v>533</v>
      </c>
      <c r="D1112" s="2">
        <v>400</v>
      </c>
      <c r="E1112" t="s">
        <v>7029</v>
      </c>
      <c r="F1112" t="s">
        <v>7041</v>
      </c>
      <c r="G1112" s="2">
        <f t="shared" si="34"/>
        <v>133</v>
      </c>
      <c r="H1112" s="11">
        <f t="shared" si="35"/>
        <v>0.24953095684803001</v>
      </c>
      <c r="I1112">
        <f>COUNTIF(E1112,"online")</f>
        <v>0</v>
      </c>
    </row>
    <row r="1113" spans="1:9" x14ac:dyDescent="0.2">
      <c r="A1113" t="s">
        <v>6428</v>
      </c>
      <c r="B1113" t="s">
        <v>6429</v>
      </c>
      <c r="C1113" s="2">
        <v>473</v>
      </c>
      <c r="D1113" s="2">
        <v>388</v>
      </c>
      <c r="E1113" t="s">
        <v>7027</v>
      </c>
      <c r="F1113" t="s">
        <v>7043</v>
      </c>
      <c r="G1113" s="2">
        <f t="shared" si="34"/>
        <v>85</v>
      </c>
      <c r="H1113" s="11">
        <f t="shared" si="35"/>
        <v>0.17970401691331925</v>
      </c>
      <c r="I1113">
        <f>COUNTIF(E1113,"online")</f>
        <v>0</v>
      </c>
    </row>
    <row r="1114" spans="1:9" x14ac:dyDescent="0.2">
      <c r="A1114" t="s">
        <v>2835</v>
      </c>
      <c r="B1114" t="s">
        <v>2836</v>
      </c>
      <c r="C1114" s="2">
        <v>294</v>
      </c>
      <c r="D1114" s="2">
        <v>185</v>
      </c>
      <c r="E1114" t="s">
        <v>7027</v>
      </c>
      <c r="F1114" t="s">
        <v>7041</v>
      </c>
      <c r="G1114" s="2">
        <f t="shared" si="34"/>
        <v>109</v>
      </c>
      <c r="H1114" s="11">
        <f t="shared" si="35"/>
        <v>0.37074829931972791</v>
      </c>
      <c r="I1114">
        <f>COUNTIF(E1114,"online")</f>
        <v>0</v>
      </c>
    </row>
    <row r="1115" spans="1:9" x14ac:dyDescent="0.2">
      <c r="A1115" t="s">
        <v>4374</v>
      </c>
      <c r="B1115" t="s">
        <v>4375</v>
      </c>
      <c r="C1115" s="2">
        <v>726</v>
      </c>
      <c r="D1115" s="2">
        <v>479</v>
      </c>
      <c r="E1115" t="s">
        <v>7029</v>
      </c>
      <c r="F1115" t="s">
        <v>7041</v>
      </c>
      <c r="G1115" s="2">
        <f t="shared" si="34"/>
        <v>247</v>
      </c>
      <c r="H1115" s="11">
        <f t="shared" si="35"/>
        <v>0.34022038567493113</v>
      </c>
      <c r="I1115">
        <f>COUNTIF(E1115,"online")</f>
        <v>0</v>
      </c>
    </row>
    <row r="1116" spans="1:9" x14ac:dyDescent="0.2">
      <c r="A1116" t="s">
        <v>2688</v>
      </c>
      <c r="B1116" t="s">
        <v>2660</v>
      </c>
      <c r="C1116" s="2">
        <v>312</v>
      </c>
      <c r="D1116" s="2">
        <v>212</v>
      </c>
      <c r="E1116" t="s">
        <v>7027</v>
      </c>
      <c r="F1116" t="s">
        <v>7039</v>
      </c>
      <c r="G1116" s="2">
        <f t="shared" si="34"/>
        <v>100</v>
      </c>
      <c r="H1116" s="11">
        <f t="shared" si="35"/>
        <v>0.32051282051282054</v>
      </c>
      <c r="I1116">
        <f>COUNTIF(E1116,"online")</f>
        <v>0</v>
      </c>
    </row>
    <row r="1117" spans="1:9" x14ac:dyDescent="0.2">
      <c r="A1117" t="s">
        <v>2413</v>
      </c>
      <c r="B1117" t="s">
        <v>2414</v>
      </c>
      <c r="C1117" s="2">
        <v>89</v>
      </c>
      <c r="D1117" s="2">
        <v>76</v>
      </c>
      <c r="E1117" t="s">
        <v>7029</v>
      </c>
      <c r="F1117" t="s">
        <v>7041</v>
      </c>
      <c r="G1117" s="2">
        <f t="shared" si="34"/>
        <v>13</v>
      </c>
      <c r="H1117" s="11">
        <f t="shared" si="35"/>
        <v>0.14606741573033707</v>
      </c>
      <c r="I1117">
        <f>COUNTIF(E1117,"online")</f>
        <v>0</v>
      </c>
    </row>
    <row r="1118" spans="1:9" x14ac:dyDescent="0.2">
      <c r="A1118" t="s">
        <v>5167</v>
      </c>
      <c r="B1118" t="s">
        <v>5168</v>
      </c>
      <c r="C1118" s="2">
        <v>1513</v>
      </c>
      <c r="D1118" s="2">
        <v>1331</v>
      </c>
      <c r="E1118" t="s">
        <v>7029</v>
      </c>
      <c r="F1118" t="s">
        <v>7042</v>
      </c>
      <c r="G1118" s="2">
        <f t="shared" si="34"/>
        <v>182</v>
      </c>
      <c r="H1118" s="11">
        <f t="shared" si="35"/>
        <v>0.12029081295439524</v>
      </c>
      <c r="I1118">
        <f>COUNTIF(E1118,"online")</f>
        <v>0</v>
      </c>
    </row>
    <row r="1119" spans="1:9" x14ac:dyDescent="0.2">
      <c r="A1119" t="s">
        <v>4916</v>
      </c>
      <c r="B1119" t="s">
        <v>4917</v>
      </c>
      <c r="C1119" s="2">
        <v>268</v>
      </c>
      <c r="D1119" s="2">
        <v>180</v>
      </c>
      <c r="E1119" t="s">
        <v>7027</v>
      </c>
      <c r="F1119" t="s">
        <v>7037</v>
      </c>
      <c r="G1119" s="2">
        <f t="shared" si="34"/>
        <v>88</v>
      </c>
      <c r="H1119" s="11">
        <f t="shared" si="35"/>
        <v>0.32835820895522388</v>
      </c>
      <c r="I1119">
        <f>COUNTIF(E1119,"online")</f>
        <v>0</v>
      </c>
    </row>
    <row r="1120" spans="1:9" x14ac:dyDescent="0.2">
      <c r="A1120" t="s">
        <v>4916</v>
      </c>
      <c r="B1120" t="s">
        <v>4917</v>
      </c>
      <c r="C1120" s="2">
        <v>399</v>
      </c>
      <c r="D1120" s="2">
        <v>235</v>
      </c>
      <c r="E1120" t="s">
        <v>7027</v>
      </c>
      <c r="F1120" t="s">
        <v>7037</v>
      </c>
      <c r="G1120" s="2">
        <f t="shared" si="34"/>
        <v>164</v>
      </c>
      <c r="H1120" s="11">
        <f t="shared" si="35"/>
        <v>0.41102756892230574</v>
      </c>
      <c r="I1120">
        <f>COUNTIF(E1120,"online")</f>
        <v>0</v>
      </c>
    </row>
    <row r="1121" spans="1:9" x14ac:dyDescent="0.2">
      <c r="A1121" t="s">
        <v>4807</v>
      </c>
      <c r="B1121" t="s">
        <v>4808</v>
      </c>
      <c r="C1121" s="2">
        <v>232</v>
      </c>
      <c r="D1121" s="2">
        <v>195</v>
      </c>
      <c r="E1121" t="s">
        <v>7027</v>
      </c>
      <c r="F1121" t="s">
        <v>7039</v>
      </c>
      <c r="G1121" s="2">
        <f t="shared" si="34"/>
        <v>37</v>
      </c>
      <c r="H1121" s="11">
        <f t="shared" si="35"/>
        <v>0.15948275862068967</v>
      </c>
      <c r="I1121">
        <f>COUNTIF(E1121,"online")</f>
        <v>0</v>
      </c>
    </row>
    <row r="1122" spans="1:9" x14ac:dyDescent="0.2">
      <c r="A1122" t="s">
        <v>3593</v>
      </c>
      <c r="B1122" t="s">
        <v>3594</v>
      </c>
      <c r="C1122" s="2">
        <v>259</v>
      </c>
      <c r="D1122" s="2">
        <v>158</v>
      </c>
      <c r="E1122" t="s">
        <v>7027</v>
      </c>
      <c r="F1122" t="s">
        <v>7040</v>
      </c>
      <c r="G1122" s="2">
        <f t="shared" si="34"/>
        <v>101</v>
      </c>
      <c r="H1122" s="11">
        <f t="shared" si="35"/>
        <v>0.38996138996138996</v>
      </c>
      <c r="I1122">
        <f>COUNTIF(E1122,"online")</f>
        <v>0</v>
      </c>
    </row>
    <row r="1123" spans="1:9" x14ac:dyDescent="0.2">
      <c r="A1123" t="s">
        <v>1364</v>
      </c>
      <c r="B1123" t="s">
        <v>1365</v>
      </c>
      <c r="C1123" s="2">
        <v>319</v>
      </c>
      <c r="D1123" s="2">
        <v>217</v>
      </c>
      <c r="E1123" t="s">
        <v>7027</v>
      </c>
      <c r="F1123" t="s">
        <v>7036</v>
      </c>
      <c r="G1123" s="2">
        <f t="shared" si="34"/>
        <v>102</v>
      </c>
      <c r="H1123" s="11">
        <f t="shared" si="35"/>
        <v>0.31974921630094044</v>
      </c>
      <c r="I1123">
        <f>COUNTIF(E1123,"online")</f>
        <v>0</v>
      </c>
    </row>
    <row r="1124" spans="1:9" x14ac:dyDescent="0.2">
      <c r="A1124" t="s">
        <v>2392</v>
      </c>
      <c r="B1124" t="s">
        <v>2393</v>
      </c>
      <c r="C1124" s="2">
        <v>472</v>
      </c>
      <c r="D1124" s="2">
        <v>278</v>
      </c>
      <c r="E1124" t="s">
        <v>7029</v>
      </c>
      <c r="F1124" t="s">
        <v>7040</v>
      </c>
      <c r="G1124" s="2">
        <f t="shared" si="34"/>
        <v>194</v>
      </c>
      <c r="H1124" s="11">
        <f t="shared" si="35"/>
        <v>0.41101694915254239</v>
      </c>
      <c r="I1124">
        <f>COUNTIF(E1124,"online")</f>
        <v>0</v>
      </c>
    </row>
    <row r="1125" spans="1:9" x14ac:dyDescent="0.2">
      <c r="A1125" t="s">
        <v>3868</v>
      </c>
      <c r="B1125" t="s">
        <v>3869</v>
      </c>
      <c r="C1125" s="2">
        <v>650</v>
      </c>
      <c r="D1125" s="2">
        <v>455</v>
      </c>
      <c r="E1125" t="s">
        <v>7029</v>
      </c>
      <c r="F1125" t="s">
        <v>7045</v>
      </c>
      <c r="G1125" s="2">
        <f t="shared" si="34"/>
        <v>195</v>
      </c>
      <c r="H1125" s="11">
        <f t="shared" si="35"/>
        <v>0.3</v>
      </c>
      <c r="I1125">
        <f>COUNTIF(E1125,"online")</f>
        <v>0</v>
      </c>
    </row>
    <row r="1126" spans="1:9" x14ac:dyDescent="0.2">
      <c r="A1126" t="s">
        <v>6430</v>
      </c>
      <c r="B1126" t="s">
        <v>6431</v>
      </c>
      <c r="C1126" s="2">
        <v>459</v>
      </c>
      <c r="D1126" s="2">
        <v>390</v>
      </c>
      <c r="E1126" t="s">
        <v>7027</v>
      </c>
      <c r="F1126" t="s">
        <v>7036</v>
      </c>
      <c r="G1126" s="2">
        <f t="shared" si="34"/>
        <v>69</v>
      </c>
      <c r="H1126" s="11">
        <f t="shared" si="35"/>
        <v>0.15032679738562091</v>
      </c>
      <c r="I1126">
        <f>COUNTIF(E1126,"online")</f>
        <v>0</v>
      </c>
    </row>
    <row r="1127" spans="1:9" x14ac:dyDescent="0.2">
      <c r="A1127" t="s">
        <v>5490</v>
      </c>
      <c r="B1127" t="s">
        <v>5114</v>
      </c>
      <c r="C1127" s="2">
        <v>241</v>
      </c>
      <c r="D1127" s="2">
        <v>164</v>
      </c>
      <c r="E1127" t="s">
        <v>7027</v>
      </c>
      <c r="F1127" t="s">
        <v>7036</v>
      </c>
      <c r="G1127" s="2">
        <f t="shared" si="34"/>
        <v>77</v>
      </c>
      <c r="H1127" s="11">
        <f t="shared" si="35"/>
        <v>0.31950207468879666</v>
      </c>
      <c r="I1127">
        <f>COUNTIF(E1127,"online")</f>
        <v>0</v>
      </c>
    </row>
    <row r="1128" spans="1:9" x14ac:dyDescent="0.2">
      <c r="A1128" t="s">
        <v>2601</v>
      </c>
      <c r="B1128" t="s">
        <v>2602</v>
      </c>
      <c r="C1128" s="2">
        <v>268</v>
      </c>
      <c r="D1128" s="2">
        <v>147</v>
      </c>
      <c r="E1128" t="s">
        <v>7027</v>
      </c>
      <c r="F1128" t="s">
        <v>7040</v>
      </c>
      <c r="G1128" s="2">
        <f t="shared" si="34"/>
        <v>121</v>
      </c>
      <c r="H1128" s="11">
        <f t="shared" si="35"/>
        <v>0.45149253731343286</v>
      </c>
      <c r="I1128">
        <f>COUNTIF(E1128,"online")</f>
        <v>0</v>
      </c>
    </row>
    <row r="1129" spans="1:9" x14ac:dyDescent="0.2">
      <c r="A1129" t="s">
        <v>5802</v>
      </c>
      <c r="B1129" t="s">
        <v>5803</v>
      </c>
      <c r="C1129" s="2">
        <v>325</v>
      </c>
      <c r="D1129" s="2">
        <v>250</v>
      </c>
      <c r="E1129" t="s">
        <v>7027</v>
      </c>
      <c r="F1129" t="s">
        <v>7041</v>
      </c>
      <c r="G1129" s="2">
        <f t="shared" si="34"/>
        <v>75</v>
      </c>
      <c r="H1129" s="11">
        <f t="shared" si="35"/>
        <v>0.23076923076923078</v>
      </c>
      <c r="I1129">
        <f>COUNTIF(E1129,"online")</f>
        <v>0</v>
      </c>
    </row>
    <row r="1130" spans="1:9" x14ac:dyDescent="0.2">
      <c r="A1130" t="s">
        <v>917</v>
      </c>
      <c r="B1130" t="s">
        <v>918</v>
      </c>
      <c r="C1130" s="2">
        <v>289</v>
      </c>
      <c r="D1130" s="2">
        <v>168</v>
      </c>
      <c r="E1130" t="s">
        <v>7029</v>
      </c>
      <c r="F1130" t="s">
        <v>7044</v>
      </c>
      <c r="G1130" s="2">
        <f t="shared" si="34"/>
        <v>121</v>
      </c>
      <c r="H1130" s="11">
        <f t="shared" si="35"/>
        <v>0.41868512110726641</v>
      </c>
      <c r="I1130">
        <f>COUNTIF(E1130,"online")</f>
        <v>0</v>
      </c>
    </row>
    <row r="1131" spans="1:9" x14ac:dyDescent="0.2">
      <c r="A1131" t="s">
        <v>5032</v>
      </c>
      <c r="B1131" t="s">
        <v>4076</v>
      </c>
      <c r="C1131" s="2">
        <v>279</v>
      </c>
      <c r="D1131" s="2">
        <v>128</v>
      </c>
      <c r="E1131" t="s">
        <v>7027</v>
      </c>
      <c r="F1131" t="s">
        <v>7036</v>
      </c>
      <c r="G1131" s="2">
        <f t="shared" si="34"/>
        <v>151</v>
      </c>
      <c r="H1131" s="11">
        <f t="shared" si="35"/>
        <v>0.54121863799283154</v>
      </c>
      <c r="I1131">
        <f>COUNTIF(E1131,"online")</f>
        <v>0</v>
      </c>
    </row>
    <row r="1132" spans="1:9" x14ac:dyDescent="0.2">
      <c r="A1132" t="s">
        <v>6364</v>
      </c>
      <c r="B1132" t="s">
        <v>6365</v>
      </c>
      <c r="C1132" s="2">
        <v>312</v>
      </c>
      <c r="D1132" s="2">
        <v>222</v>
      </c>
      <c r="E1132" t="s">
        <v>7027</v>
      </c>
      <c r="F1132" t="s">
        <v>7037</v>
      </c>
      <c r="G1132" s="2">
        <f t="shared" si="34"/>
        <v>90</v>
      </c>
      <c r="H1132" s="11">
        <f t="shared" si="35"/>
        <v>0.28846153846153844</v>
      </c>
      <c r="I1132">
        <f>COUNTIF(E1132,"online")</f>
        <v>0</v>
      </c>
    </row>
    <row r="1133" spans="1:9" x14ac:dyDescent="0.2">
      <c r="A1133" t="s">
        <v>3980</v>
      </c>
      <c r="B1133" t="s">
        <v>3981</v>
      </c>
      <c r="C1133" s="2">
        <v>384</v>
      </c>
      <c r="D1133" s="2">
        <v>150</v>
      </c>
      <c r="E1133" t="s">
        <v>7027</v>
      </c>
      <c r="F1133" t="s">
        <v>7038</v>
      </c>
      <c r="G1133" s="2">
        <f t="shared" si="34"/>
        <v>234</v>
      </c>
      <c r="H1133" s="11">
        <f t="shared" si="35"/>
        <v>0.609375</v>
      </c>
      <c r="I1133">
        <f>COUNTIF(E1133,"online")</f>
        <v>0</v>
      </c>
    </row>
    <row r="1134" spans="1:9" x14ac:dyDescent="0.2">
      <c r="A1134" t="s">
        <v>5536</v>
      </c>
      <c r="B1134" t="s">
        <v>4992</v>
      </c>
      <c r="C1134" s="2">
        <v>268</v>
      </c>
      <c r="D1134" s="2">
        <v>217</v>
      </c>
      <c r="E1134" t="s">
        <v>7027</v>
      </c>
      <c r="F1134" t="s">
        <v>7039</v>
      </c>
      <c r="G1134" s="2">
        <f t="shared" si="34"/>
        <v>51</v>
      </c>
      <c r="H1134" s="11">
        <f t="shared" si="35"/>
        <v>0.19029850746268656</v>
      </c>
      <c r="I1134">
        <f>COUNTIF(E1134,"online")</f>
        <v>0</v>
      </c>
    </row>
    <row r="1135" spans="1:9" x14ac:dyDescent="0.2">
      <c r="A1135" t="s">
        <v>5998</v>
      </c>
      <c r="B1135" t="s">
        <v>5999</v>
      </c>
      <c r="C1135" s="2">
        <v>599</v>
      </c>
      <c r="D1135" s="2">
        <v>473</v>
      </c>
      <c r="E1135" t="s">
        <v>7029</v>
      </c>
      <c r="F1135" t="s">
        <v>7037</v>
      </c>
      <c r="G1135" s="2">
        <f t="shared" si="34"/>
        <v>126</v>
      </c>
      <c r="H1135" s="11">
        <f t="shared" si="35"/>
        <v>0.21035058430717862</v>
      </c>
      <c r="I1135">
        <f>COUNTIF(E1135,"online")</f>
        <v>0</v>
      </c>
    </row>
    <row r="1136" spans="1:9" x14ac:dyDescent="0.2">
      <c r="A1136" t="s">
        <v>5902</v>
      </c>
      <c r="B1136" t="s">
        <v>2216</v>
      </c>
      <c r="C1136" s="2">
        <v>269</v>
      </c>
      <c r="D1136" s="2">
        <v>148</v>
      </c>
      <c r="E1136" t="s">
        <v>7027</v>
      </c>
      <c r="F1136" t="s">
        <v>7039</v>
      </c>
      <c r="G1136" s="2">
        <f t="shared" si="34"/>
        <v>121</v>
      </c>
      <c r="H1136" s="11">
        <f t="shared" si="35"/>
        <v>0.44981412639405205</v>
      </c>
      <c r="I1136">
        <f>COUNTIF(E1136,"online")</f>
        <v>0</v>
      </c>
    </row>
    <row r="1137" spans="1:9" x14ac:dyDescent="0.2">
      <c r="A1137" t="s">
        <v>5283</v>
      </c>
      <c r="B1137" t="s">
        <v>2216</v>
      </c>
      <c r="C1137" s="2">
        <v>169</v>
      </c>
      <c r="D1137" s="2">
        <v>149</v>
      </c>
      <c r="E1137" t="s">
        <v>7029</v>
      </c>
      <c r="F1137" t="s">
        <v>7043</v>
      </c>
      <c r="G1137" s="2">
        <f t="shared" si="34"/>
        <v>20</v>
      </c>
      <c r="H1137" s="11">
        <f t="shared" si="35"/>
        <v>0.11834319526627218</v>
      </c>
      <c r="I1137">
        <f>COUNTIF(E1137,"online")</f>
        <v>0</v>
      </c>
    </row>
    <row r="1138" spans="1:9" x14ac:dyDescent="0.2">
      <c r="A1138" t="s">
        <v>4143</v>
      </c>
      <c r="B1138" t="s">
        <v>4144</v>
      </c>
      <c r="C1138" s="2">
        <v>312</v>
      </c>
      <c r="D1138" s="2">
        <v>265</v>
      </c>
      <c r="E1138" t="s">
        <v>7027</v>
      </c>
      <c r="F1138" t="s">
        <v>7039</v>
      </c>
      <c r="G1138" s="2">
        <f t="shared" si="34"/>
        <v>47</v>
      </c>
      <c r="H1138" s="11">
        <f t="shared" si="35"/>
        <v>0.15064102564102563</v>
      </c>
      <c r="I1138">
        <f>COUNTIF(E1138,"online")</f>
        <v>0</v>
      </c>
    </row>
    <row r="1139" spans="1:9" x14ac:dyDescent="0.2">
      <c r="A1139" t="s">
        <v>5517</v>
      </c>
      <c r="B1139" t="s">
        <v>4144</v>
      </c>
      <c r="C1139" s="2">
        <v>268</v>
      </c>
      <c r="D1139" s="2">
        <v>172</v>
      </c>
      <c r="E1139" t="s">
        <v>7027</v>
      </c>
      <c r="F1139" t="s">
        <v>7039</v>
      </c>
      <c r="G1139" s="2">
        <f t="shared" si="34"/>
        <v>96</v>
      </c>
      <c r="H1139" s="11">
        <f t="shared" si="35"/>
        <v>0.35820895522388058</v>
      </c>
      <c r="I1139">
        <f>COUNTIF(E1139,"online")</f>
        <v>0</v>
      </c>
    </row>
    <row r="1140" spans="1:9" x14ac:dyDescent="0.2">
      <c r="A1140" t="s">
        <v>5436</v>
      </c>
      <c r="B1140" t="s">
        <v>4144</v>
      </c>
      <c r="C1140" s="2">
        <v>268</v>
      </c>
      <c r="D1140" s="2">
        <v>182</v>
      </c>
      <c r="E1140" t="s">
        <v>7027</v>
      </c>
      <c r="F1140" t="s">
        <v>7039</v>
      </c>
      <c r="G1140" s="2">
        <f t="shared" si="34"/>
        <v>86</v>
      </c>
      <c r="H1140" s="11">
        <f t="shared" si="35"/>
        <v>0.32089552238805968</v>
      </c>
      <c r="I1140">
        <f>COUNTIF(E1140,"online")</f>
        <v>0</v>
      </c>
    </row>
    <row r="1141" spans="1:9" x14ac:dyDescent="0.2">
      <c r="A1141" t="s">
        <v>6609</v>
      </c>
      <c r="B1141" t="s">
        <v>4144</v>
      </c>
      <c r="C1141" s="2">
        <v>268</v>
      </c>
      <c r="D1141" s="2">
        <v>228</v>
      </c>
      <c r="E1141" t="s">
        <v>7027</v>
      </c>
      <c r="F1141" t="s">
        <v>7039</v>
      </c>
      <c r="G1141" s="2">
        <f t="shared" si="34"/>
        <v>40</v>
      </c>
      <c r="H1141" s="11">
        <f t="shared" si="35"/>
        <v>0.14925373134328357</v>
      </c>
      <c r="I1141">
        <f>COUNTIF(E1141,"online")</f>
        <v>0</v>
      </c>
    </row>
    <row r="1142" spans="1:9" x14ac:dyDescent="0.2">
      <c r="A1142" t="s">
        <v>5439</v>
      </c>
      <c r="B1142" t="s">
        <v>4144</v>
      </c>
      <c r="C1142" s="2">
        <v>268</v>
      </c>
      <c r="D1142" s="2">
        <v>201</v>
      </c>
      <c r="E1142" t="s">
        <v>7027</v>
      </c>
      <c r="F1142" t="s">
        <v>7039</v>
      </c>
      <c r="G1142" s="2">
        <f t="shared" si="34"/>
        <v>67</v>
      </c>
      <c r="H1142" s="11">
        <f t="shared" si="35"/>
        <v>0.25</v>
      </c>
      <c r="I1142">
        <f>COUNTIF(E1142,"online")</f>
        <v>0</v>
      </c>
    </row>
    <row r="1143" spans="1:9" x14ac:dyDescent="0.2">
      <c r="A1143" t="s">
        <v>5705</v>
      </c>
      <c r="B1143" t="s">
        <v>2216</v>
      </c>
      <c r="C1143" s="2">
        <v>268</v>
      </c>
      <c r="D1143" s="2">
        <v>180</v>
      </c>
      <c r="E1143" t="s">
        <v>7027</v>
      </c>
      <c r="F1143" t="s">
        <v>7037</v>
      </c>
      <c r="G1143" s="2">
        <f t="shared" si="34"/>
        <v>88</v>
      </c>
      <c r="H1143" s="11">
        <f t="shared" si="35"/>
        <v>0.32835820895522388</v>
      </c>
      <c r="I1143">
        <f>COUNTIF(E1143,"online")</f>
        <v>0</v>
      </c>
    </row>
    <row r="1144" spans="1:9" x14ac:dyDescent="0.2">
      <c r="A1144" t="s">
        <v>5021</v>
      </c>
      <c r="B1144" t="s">
        <v>5022</v>
      </c>
      <c r="C1144" s="2">
        <v>473</v>
      </c>
      <c r="D1144" s="2">
        <v>421</v>
      </c>
      <c r="E1144" t="s">
        <v>7027</v>
      </c>
      <c r="F1144" t="s">
        <v>7045</v>
      </c>
      <c r="G1144" s="2">
        <f t="shared" si="34"/>
        <v>52</v>
      </c>
      <c r="H1144" s="11">
        <f t="shared" si="35"/>
        <v>0.10993657505285412</v>
      </c>
      <c r="I1144">
        <f>COUNTIF(E1144,"online")</f>
        <v>0</v>
      </c>
    </row>
    <row r="1145" spans="1:9" x14ac:dyDescent="0.2">
      <c r="A1145" t="s">
        <v>5330</v>
      </c>
      <c r="B1145" t="s">
        <v>5331</v>
      </c>
      <c r="C1145" s="2">
        <v>670</v>
      </c>
      <c r="D1145" s="2">
        <v>362</v>
      </c>
      <c r="E1145" t="s">
        <v>7029</v>
      </c>
      <c r="F1145" t="s">
        <v>7040</v>
      </c>
      <c r="G1145" s="2">
        <f t="shared" si="34"/>
        <v>308</v>
      </c>
      <c r="H1145" s="11">
        <f t="shared" si="35"/>
        <v>0.45970149253731341</v>
      </c>
      <c r="I1145">
        <f>COUNTIF(E1145,"online")</f>
        <v>0</v>
      </c>
    </row>
    <row r="1146" spans="1:9" x14ac:dyDescent="0.2">
      <c r="A1146" t="s">
        <v>6605</v>
      </c>
      <c r="B1146" t="s">
        <v>6606</v>
      </c>
      <c r="C1146" s="2">
        <v>151</v>
      </c>
      <c r="D1146" s="2">
        <v>72</v>
      </c>
      <c r="E1146" t="s">
        <v>7027</v>
      </c>
      <c r="F1146" t="s">
        <v>7040</v>
      </c>
      <c r="G1146" s="2">
        <f t="shared" si="34"/>
        <v>79</v>
      </c>
      <c r="H1146" s="11">
        <f t="shared" si="35"/>
        <v>0.52317880794701987</v>
      </c>
      <c r="I1146">
        <f>COUNTIF(E1146,"online")</f>
        <v>0</v>
      </c>
    </row>
    <row r="1147" spans="1:9" x14ac:dyDescent="0.2">
      <c r="A1147" t="s">
        <v>6313</v>
      </c>
      <c r="B1147" t="s">
        <v>6314</v>
      </c>
      <c r="C1147" s="2">
        <v>473</v>
      </c>
      <c r="D1147" s="2">
        <v>369</v>
      </c>
      <c r="E1147" t="s">
        <v>7027</v>
      </c>
      <c r="F1147" t="s">
        <v>7041</v>
      </c>
      <c r="G1147" s="2">
        <f t="shared" si="34"/>
        <v>104</v>
      </c>
      <c r="H1147" s="11">
        <f t="shared" si="35"/>
        <v>0.21987315010570824</v>
      </c>
      <c r="I1147">
        <f>COUNTIF(E1147,"online")</f>
        <v>0</v>
      </c>
    </row>
    <row r="1148" spans="1:9" x14ac:dyDescent="0.2">
      <c r="A1148" t="s">
        <v>6360</v>
      </c>
      <c r="B1148" t="s">
        <v>6361</v>
      </c>
      <c r="C1148" s="2">
        <v>232</v>
      </c>
      <c r="D1148" s="2">
        <v>148</v>
      </c>
      <c r="E1148" t="s">
        <v>7027</v>
      </c>
      <c r="F1148" t="s">
        <v>7043</v>
      </c>
      <c r="G1148" s="2">
        <f t="shared" si="34"/>
        <v>84</v>
      </c>
      <c r="H1148" s="11">
        <f t="shared" si="35"/>
        <v>0.36206896551724138</v>
      </c>
      <c r="I1148">
        <f>COUNTIF(E1148,"online")</f>
        <v>0</v>
      </c>
    </row>
    <row r="1149" spans="1:9" x14ac:dyDescent="0.2">
      <c r="A1149" t="s">
        <v>4092</v>
      </c>
      <c r="B1149" t="s">
        <v>4093</v>
      </c>
      <c r="C1149" s="2">
        <v>268</v>
      </c>
      <c r="D1149" s="2">
        <v>145</v>
      </c>
      <c r="E1149" t="s">
        <v>7027</v>
      </c>
      <c r="F1149" t="s">
        <v>7040</v>
      </c>
      <c r="G1149" s="2">
        <f t="shared" si="34"/>
        <v>123</v>
      </c>
      <c r="H1149" s="11">
        <f t="shared" si="35"/>
        <v>0.45895522388059701</v>
      </c>
      <c r="I1149">
        <f>COUNTIF(E1149,"online")</f>
        <v>0</v>
      </c>
    </row>
    <row r="1150" spans="1:9" x14ac:dyDescent="0.2">
      <c r="A1150" t="s">
        <v>2911</v>
      </c>
      <c r="B1150" t="s">
        <v>2912</v>
      </c>
      <c r="C1150" s="2">
        <v>268</v>
      </c>
      <c r="D1150" s="2">
        <v>161</v>
      </c>
      <c r="E1150" t="s">
        <v>7029</v>
      </c>
      <c r="F1150" t="s">
        <v>7042</v>
      </c>
      <c r="G1150" s="2">
        <f t="shared" si="34"/>
        <v>107</v>
      </c>
      <c r="H1150" s="11">
        <f t="shared" si="35"/>
        <v>0.39925373134328357</v>
      </c>
      <c r="I1150">
        <f>COUNTIF(E1150,"online")</f>
        <v>0</v>
      </c>
    </row>
    <row r="1151" spans="1:9" x14ac:dyDescent="0.2">
      <c r="A1151" t="s">
        <v>5558</v>
      </c>
      <c r="B1151" t="s">
        <v>5559</v>
      </c>
      <c r="C1151" s="2">
        <v>349</v>
      </c>
      <c r="D1151" s="2">
        <v>262</v>
      </c>
      <c r="E1151" t="s">
        <v>7027</v>
      </c>
      <c r="F1151" t="s">
        <v>7037</v>
      </c>
      <c r="G1151" s="2">
        <f t="shared" si="34"/>
        <v>87</v>
      </c>
      <c r="H1151" s="11">
        <f t="shared" si="35"/>
        <v>0.24928366762177651</v>
      </c>
      <c r="I1151">
        <f>COUNTIF(E1151,"online")</f>
        <v>0</v>
      </c>
    </row>
    <row r="1152" spans="1:9" x14ac:dyDescent="0.2">
      <c r="A1152" t="s">
        <v>2225</v>
      </c>
      <c r="B1152" t="s">
        <v>2226</v>
      </c>
      <c r="C1152" s="2">
        <v>299</v>
      </c>
      <c r="D1152" s="2">
        <v>182</v>
      </c>
      <c r="E1152" t="s">
        <v>7027</v>
      </c>
      <c r="F1152" t="s">
        <v>7038</v>
      </c>
      <c r="G1152" s="2">
        <f t="shared" si="34"/>
        <v>117</v>
      </c>
      <c r="H1152" s="11">
        <f t="shared" si="35"/>
        <v>0.39130434782608697</v>
      </c>
      <c r="I1152">
        <f>COUNTIF(E1152,"online")</f>
        <v>0</v>
      </c>
    </row>
    <row r="1153" spans="1:9" x14ac:dyDescent="0.2">
      <c r="A1153" t="s">
        <v>5665</v>
      </c>
      <c r="B1153" t="s">
        <v>5666</v>
      </c>
      <c r="C1153" s="2">
        <v>402</v>
      </c>
      <c r="D1153" s="2">
        <v>314</v>
      </c>
      <c r="E1153" t="s">
        <v>7027</v>
      </c>
      <c r="F1153" t="s">
        <v>7037</v>
      </c>
      <c r="G1153" s="2">
        <f t="shared" si="34"/>
        <v>88</v>
      </c>
      <c r="H1153" s="11">
        <f t="shared" si="35"/>
        <v>0.21890547263681592</v>
      </c>
      <c r="I1153">
        <f>COUNTIF(E1153,"online")</f>
        <v>0</v>
      </c>
    </row>
    <row r="1154" spans="1:9" x14ac:dyDescent="0.2">
      <c r="A1154" t="s">
        <v>5225</v>
      </c>
      <c r="B1154" t="s">
        <v>946</v>
      </c>
      <c r="C1154" s="2">
        <v>312</v>
      </c>
      <c r="D1154" s="2">
        <v>215</v>
      </c>
      <c r="E1154" t="s">
        <v>7027</v>
      </c>
      <c r="F1154" t="s">
        <v>7037</v>
      </c>
      <c r="G1154" s="2">
        <f t="shared" ref="G1154:G1217" si="36">C1154-D1154</f>
        <v>97</v>
      </c>
      <c r="H1154" s="11">
        <f t="shared" ref="H1154:H1217" si="37">((C1154-D1154)/C1154)</f>
        <v>0.3108974358974359</v>
      </c>
      <c r="I1154">
        <f>COUNTIF(E1154,"online")</f>
        <v>0</v>
      </c>
    </row>
    <row r="1155" spans="1:9" x14ac:dyDescent="0.2">
      <c r="A1155" t="s">
        <v>6110</v>
      </c>
      <c r="B1155" t="s">
        <v>6111</v>
      </c>
      <c r="C1155" s="2">
        <v>599</v>
      </c>
      <c r="D1155" s="2">
        <v>605</v>
      </c>
      <c r="E1155" t="s">
        <v>7029</v>
      </c>
      <c r="F1155" t="s">
        <v>7037</v>
      </c>
      <c r="G1155" s="2">
        <f t="shared" si="36"/>
        <v>-6</v>
      </c>
      <c r="H1155" s="11">
        <f t="shared" si="37"/>
        <v>-1.001669449081803E-2</v>
      </c>
      <c r="I1155">
        <f>COUNTIF(E1155,"online")</f>
        <v>0</v>
      </c>
    </row>
    <row r="1156" spans="1:9" x14ac:dyDescent="0.2">
      <c r="A1156" t="s">
        <v>3455</v>
      </c>
      <c r="B1156" t="s">
        <v>3456</v>
      </c>
      <c r="C1156" s="2">
        <v>536</v>
      </c>
      <c r="D1156" s="2">
        <v>236</v>
      </c>
      <c r="E1156" t="s">
        <v>7029</v>
      </c>
      <c r="F1156" t="s">
        <v>7040</v>
      </c>
      <c r="G1156" s="2">
        <f t="shared" si="36"/>
        <v>300</v>
      </c>
      <c r="H1156" s="11">
        <f t="shared" si="37"/>
        <v>0.55970149253731338</v>
      </c>
      <c r="I1156">
        <f>COUNTIF(E1156,"online")</f>
        <v>0</v>
      </c>
    </row>
    <row r="1157" spans="1:9" x14ac:dyDescent="0.2">
      <c r="A1157" t="s">
        <v>5868</v>
      </c>
      <c r="B1157" t="s">
        <v>5869</v>
      </c>
      <c r="C1157" s="2">
        <v>312</v>
      </c>
      <c r="D1157" s="2">
        <v>303</v>
      </c>
      <c r="E1157" t="s">
        <v>7029</v>
      </c>
      <c r="F1157" t="s">
        <v>7044</v>
      </c>
      <c r="G1157" s="2">
        <f t="shared" si="36"/>
        <v>9</v>
      </c>
      <c r="H1157" s="11">
        <f t="shared" si="37"/>
        <v>2.8846153846153848E-2</v>
      </c>
      <c r="I1157">
        <f>COUNTIF(E1157,"online")</f>
        <v>0</v>
      </c>
    </row>
    <row r="1158" spans="1:9" x14ac:dyDescent="0.2">
      <c r="A1158" t="s">
        <v>5862</v>
      </c>
      <c r="B1158" t="s">
        <v>5863</v>
      </c>
      <c r="C1158" s="2">
        <v>768</v>
      </c>
      <c r="D1158" s="2">
        <v>607</v>
      </c>
      <c r="E1158" t="s">
        <v>7029</v>
      </c>
      <c r="F1158" t="s">
        <v>7045</v>
      </c>
      <c r="G1158" s="2">
        <f t="shared" si="36"/>
        <v>161</v>
      </c>
      <c r="H1158" s="11">
        <f t="shared" si="37"/>
        <v>0.20963541666666666</v>
      </c>
      <c r="I1158">
        <f>COUNTIF(E1158,"online")</f>
        <v>0</v>
      </c>
    </row>
    <row r="1159" spans="1:9" x14ac:dyDescent="0.2">
      <c r="A1159" t="s">
        <v>5498</v>
      </c>
      <c r="B1159" t="s">
        <v>5499</v>
      </c>
      <c r="C1159" s="2">
        <v>402</v>
      </c>
      <c r="D1159" s="2">
        <v>285</v>
      </c>
      <c r="E1159" t="s">
        <v>7027</v>
      </c>
      <c r="F1159" t="s">
        <v>7037</v>
      </c>
      <c r="G1159" s="2">
        <f t="shared" si="36"/>
        <v>117</v>
      </c>
      <c r="H1159" s="11">
        <f t="shared" si="37"/>
        <v>0.29104477611940299</v>
      </c>
      <c r="I1159">
        <f>COUNTIF(E1159,"online")</f>
        <v>0</v>
      </c>
    </row>
    <row r="1160" spans="1:9" x14ac:dyDescent="0.2">
      <c r="A1160" t="s">
        <v>936</v>
      </c>
      <c r="B1160" t="s">
        <v>557</v>
      </c>
      <c r="C1160" s="2">
        <v>259</v>
      </c>
      <c r="D1160" s="2">
        <v>189</v>
      </c>
      <c r="E1160" t="s">
        <v>7027</v>
      </c>
      <c r="F1160" t="s">
        <v>7036</v>
      </c>
      <c r="G1160" s="2">
        <f t="shared" si="36"/>
        <v>70</v>
      </c>
      <c r="H1160" s="11">
        <f t="shared" si="37"/>
        <v>0.27027027027027029</v>
      </c>
      <c r="I1160">
        <f>COUNTIF(E1160,"online")</f>
        <v>0</v>
      </c>
    </row>
    <row r="1161" spans="1:9" x14ac:dyDescent="0.2">
      <c r="A1161" t="s">
        <v>936</v>
      </c>
      <c r="B1161" t="s">
        <v>557</v>
      </c>
      <c r="C1161" s="2">
        <v>289</v>
      </c>
      <c r="D1161" s="2">
        <v>214</v>
      </c>
      <c r="E1161" t="s">
        <v>6989</v>
      </c>
      <c r="F1161" t="s">
        <v>7036</v>
      </c>
      <c r="G1161" s="2">
        <f t="shared" si="36"/>
        <v>75</v>
      </c>
      <c r="H1161" s="11">
        <f t="shared" si="37"/>
        <v>0.25951557093425603</v>
      </c>
      <c r="I1161">
        <f>COUNTIF(E1161,"online")</f>
        <v>1</v>
      </c>
    </row>
    <row r="1162" spans="1:9" x14ac:dyDescent="0.2">
      <c r="A1162" t="s">
        <v>936</v>
      </c>
      <c r="B1162" t="s">
        <v>557</v>
      </c>
      <c r="C1162" s="2">
        <v>319</v>
      </c>
      <c r="D1162" s="2">
        <v>287</v>
      </c>
      <c r="E1162" t="s">
        <v>7029</v>
      </c>
      <c r="F1162" t="s">
        <v>7036</v>
      </c>
      <c r="G1162" s="2">
        <f t="shared" si="36"/>
        <v>32</v>
      </c>
      <c r="H1162" s="11">
        <f t="shared" si="37"/>
        <v>0.10031347962382445</v>
      </c>
      <c r="I1162">
        <f>COUNTIF(E1162,"online")</f>
        <v>0</v>
      </c>
    </row>
    <row r="1163" spans="1:9" x14ac:dyDescent="0.2">
      <c r="A1163" t="s">
        <v>5723</v>
      </c>
      <c r="B1163" t="s">
        <v>5724</v>
      </c>
      <c r="C1163" s="2">
        <v>249</v>
      </c>
      <c r="D1163" s="2">
        <v>87</v>
      </c>
      <c r="E1163" t="s">
        <v>7027</v>
      </c>
      <c r="F1163" t="s">
        <v>7040</v>
      </c>
      <c r="G1163" s="2">
        <f t="shared" si="36"/>
        <v>162</v>
      </c>
      <c r="H1163" s="11">
        <f t="shared" si="37"/>
        <v>0.6506024096385542</v>
      </c>
      <c r="I1163">
        <f>COUNTIF(E1163,"online")</f>
        <v>0</v>
      </c>
    </row>
    <row r="1164" spans="1:9" x14ac:dyDescent="0.2">
      <c r="A1164" t="s">
        <v>2229</v>
      </c>
      <c r="B1164" t="s">
        <v>2230</v>
      </c>
      <c r="C1164" s="2">
        <v>125</v>
      </c>
      <c r="D1164" s="2">
        <v>43</v>
      </c>
      <c r="E1164" t="s">
        <v>6989</v>
      </c>
      <c r="F1164" t="s">
        <v>7040</v>
      </c>
      <c r="G1164" s="2">
        <f t="shared" si="36"/>
        <v>82</v>
      </c>
      <c r="H1164" s="11">
        <f t="shared" si="37"/>
        <v>0.65600000000000003</v>
      </c>
      <c r="I1164">
        <f>COUNTIF(E1164,"online")</f>
        <v>1</v>
      </c>
    </row>
    <row r="1165" spans="1:9" x14ac:dyDescent="0.2">
      <c r="A1165" t="s">
        <v>6710</v>
      </c>
      <c r="B1165" t="s">
        <v>6711</v>
      </c>
      <c r="C1165" s="2">
        <v>447</v>
      </c>
      <c r="D1165" s="2">
        <v>313</v>
      </c>
      <c r="E1165" t="s">
        <v>7027</v>
      </c>
      <c r="F1165" t="s">
        <v>7039</v>
      </c>
      <c r="G1165" s="2">
        <f t="shared" si="36"/>
        <v>134</v>
      </c>
      <c r="H1165" s="11">
        <f t="shared" si="37"/>
        <v>0.29977628635346754</v>
      </c>
      <c r="I1165">
        <f>COUNTIF(E1165,"online")</f>
        <v>0</v>
      </c>
    </row>
    <row r="1166" spans="1:9" x14ac:dyDescent="0.2">
      <c r="A1166" t="s">
        <v>4767</v>
      </c>
      <c r="B1166" t="s">
        <v>4627</v>
      </c>
      <c r="C1166" s="2">
        <v>3290</v>
      </c>
      <c r="D1166" s="2">
        <v>2797</v>
      </c>
      <c r="E1166" t="s">
        <v>7029</v>
      </c>
      <c r="F1166" t="s">
        <v>7039</v>
      </c>
      <c r="G1166" s="2">
        <f t="shared" si="36"/>
        <v>493</v>
      </c>
      <c r="H1166" s="11">
        <f t="shared" si="37"/>
        <v>0.14984802431610941</v>
      </c>
      <c r="I1166">
        <f>COUNTIF(E1166,"online")</f>
        <v>0</v>
      </c>
    </row>
    <row r="1167" spans="1:9" x14ac:dyDescent="0.2">
      <c r="A1167" t="s">
        <v>5256</v>
      </c>
      <c r="B1167" t="s">
        <v>2216</v>
      </c>
      <c r="C1167" s="2">
        <v>149</v>
      </c>
      <c r="D1167" s="2">
        <v>112</v>
      </c>
      <c r="E1167" t="s">
        <v>7027</v>
      </c>
      <c r="F1167" t="s">
        <v>7045</v>
      </c>
      <c r="G1167" s="2">
        <f t="shared" si="36"/>
        <v>37</v>
      </c>
      <c r="H1167" s="11">
        <f t="shared" si="37"/>
        <v>0.24832214765100671</v>
      </c>
      <c r="I1167">
        <f>COUNTIF(E1167,"online")</f>
        <v>0</v>
      </c>
    </row>
    <row r="1168" spans="1:9" x14ac:dyDescent="0.2">
      <c r="A1168" t="s">
        <v>5373</v>
      </c>
      <c r="B1168" t="s">
        <v>2216</v>
      </c>
      <c r="C1168" s="2">
        <v>149</v>
      </c>
      <c r="D1168" s="2">
        <v>127</v>
      </c>
      <c r="E1168" t="s">
        <v>7027</v>
      </c>
      <c r="F1168" t="s">
        <v>7045</v>
      </c>
      <c r="G1168" s="2">
        <f t="shared" si="36"/>
        <v>22</v>
      </c>
      <c r="H1168" s="11">
        <f t="shared" si="37"/>
        <v>0.1476510067114094</v>
      </c>
      <c r="I1168">
        <f>COUNTIF(E1168,"online")</f>
        <v>0</v>
      </c>
    </row>
    <row r="1169" spans="1:9" x14ac:dyDescent="0.2">
      <c r="A1169" t="s">
        <v>4078</v>
      </c>
      <c r="B1169" t="s">
        <v>4079</v>
      </c>
      <c r="C1169" s="2">
        <v>509</v>
      </c>
      <c r="D1169" s="2">
        <v>458</v>
      </c>
      <c r="E1169" t="s">
        <v>7029</v>
      </c>
      <c r="F1169" t="s">
        <v>7041</v>
      </c>
      <c r="G1169" s="2">
        <f t="shared" si="36"/>
        <v>51</v>
      </c>
      <c r="H1169" s="11">
        <f t="shared" si="37"/>
        <v>0.10019646365422397</v>
      </c>
      <c r="I1169">
        <f>COUNTIF(E1169,"online")</f>
        <v>0</v>
      </c>
    </row>
    <row r="1170" spans="1:9" x14ac:dyDescent="0.2">
      <c r="A1170" t="s">
        <v>6275</v>
      </c>
      <c r="B1170" t="s">
        <v>6276</v>
      </c>
      <c r="C1170" s="2">
        <v>295</v>
      </c>
      <c r="D1170" s="2">
        <v>254</v>
      </c>
      <c r="E1170" t="s">
        <v>7027</v>
      </c>
      <c r="F1170" t="s">
        <v>7041</v>
      </c>
      <c r="G1170" s="2">
        <f t="shared" si="36"/>
        <v>41</v>
      </c>
      <c r="H1170" s="11">
        <f t="shared" si="37"/>
        <v>0.13898305084745763</v>
      </c>
      <c r="I1170">
        <f>COUNTIF(E1170,"online")</f>
        <v>0</v>
      </c>
    </row>
    <row r="1171" spans="1:9" x14ac:dyDescent="0.2">
      <c r="A1171" t="s">
        <v>4682</v>
      </c>
      <c r="B1171" t="s">
        <v>4538</v>
      </c>
      <c r="C1171" s="2">
        <v>331</v>
      </c>
      <c r="D1171" s="2">
        <v>291</v>
      </c>
      <c r="E1171" t="s">
        <v>7029</v>
      </c>
      <c r="F1171" t="s">
        <v>7043</v>
      </c>
      <c r="G1171" s="2">
        <f t="shared" si="36"/>
        <v>40</v>
      </c>
      <c r="H1171" s="11">
        <f t="shared" si="37"/>
        <v>0.12084592145015106</v>
      </c>
      <c r="I1171">
        <f>COUNTIF(E1171,"online")</f>
        <v>0</v>
      </c>
    </row>
    <row r="1172" spans="1:9" x14ac:dyDescent="0.2">
      <c r="A1172" t="s">
        <v>3874</v>
      </c>
      <c r="B1172" t="s">
        <v>3875</v>
      </c>
      <c r="C1172" s="2">
        <v>268</v>
      </c>
      <c r="D1172" s="2">
        <v>142</v>
      </c>
      <c r="E1172" t="s">
        <v>7027</v>
      </c>
      <c r="F1172" t="s">
        <v>7038</v>
      </c>
      <c r="G1172" s="2">
        <f t="shared" si="36"/>
        <v>126</v>
      </c>
      <c r="H1172" s="11">
        <f t="shared" si="37"/>
        <v>0.47014925373134331</v>
      </c>
      <c r="I1172">
        <f>COUNTIF(E1172,"online")</f>
        <v>0</v>
      </c>
    </row>
    <row r="1173" spans="1:9" x14ac:dyDescent="0.2">
      <c r="A1173" t="s">
        <v>3708</v>
      </c>
      <c r="B1173" t="s">
        <v>2538</v>
      </c>
      <c r="C1173" s="2">
        <v>239</v>
      </c>
      <c r="D1173" s="2">
        <v>167</v>
      </c>
      <c r="E1173" t="s">
        <v>7027</v>
      </c>
      <c r="F1173" t="s">
        <v>7036</v>
      </c>
      <c r="G1173" s="2">
        <f t="shared" si="36"/>
        <v>72</v>
      </c>
      <c r="H1173" s="11">
        <f t="shared" si="37"/>
        <v>0.30125523012552302</v>
      </c>
      <c r="I1173">
        <f>COUNTIF(E1173,"online")</f>
        <v>0</v>
      </c>
    </row>
    <row r="1174" spans="1:9" x14ac:dyDescent="0.2">
      <c r="A1174" t="s">
        <v>603</v>
      </c>
      <c r="B1174" t="s">
        <v>604</v>
      </c>
      <c r="C1174" s="2">
        <v>279</v>
      </c>
      <c r="D1174" s="2">
        <v>248</v>
      </c>
      <c r="E1174" t="s">
        <v>7029</v>
      </c>
      <c r="F1174" t="s">
        <v>7036</v>
      </c>
      <c r="G1174" s="2">
        <f t="shared" si="36"/>
        <v>31</v>
      </c>
      <c r="H1174" s="11">
        <f t="shared" si="37"/>
        <v>0.1111111111111111</v>
      </c>
      <c r="I1174">
        <f>COUNTIF(E1174,"online")</f>
        <v>0</v>
      </c>
    </row>
    <row r="1175" spans="1:9" x14ac:dyDescent="0.2">
      <c r="A1175" t="s">
        <v>49</v>
      </c>
      <c r="B1175" t="s">
        <v>50</v>
      </c>
      <c r="C1175" s="2">
        <v>319</v>
      </c>
      <c r="D1175" s="2">
        <v>233</v>
      </c>
      <c r="E1175" t="s">
        <v>7029</v>
      </c>
      <c r="F1175" t="s">
        <v>7036</v>
      </c>
      <c r="G1175" s="2">
        <f t="shared" si="36"/>
        <v>86</v>
      </c>
      <c r="H1175" s="11">
        <f t="shared" si="37"/>
        <v>0.26959247648902823</v>
      </c>
      <c r="I1175">
        <f>COUNTIF(E1175,"online")</f>
        <v>0</v>
      </c>
    </row>
    <row r="1176" spans="1:9" x14ac:dyDescent="0.2">
      <c r="A1176" t="s">
        <v>2774</v>
      </c>
      <c r="B1176" t="s">
        <v>2775</v>
      </c>
      <c r="C1176" s="2">
        <v>223</v>
      </c>
      <c r="D1176" s="2">
        <v>158</v>
      </c>
      <c r="E1176" t="s">
        <v>7027</v>
      </c>
      <c r="F1176" t="s">
        <v>7039</v>
      </c>
      <c r="G1176" s="2">
        <f t="shared" si="36"/>
        <v>65</v>
      </c>
      <c r="H1176" s="11">
        <f t="shared" si="37"/>
        <v>0.2914798206278027</v>
      </c>
      <c r="I1176">
        <f>COUNTIF(E1176,"online")</f>
        <v>0</v>
      </c>
    </row>
    <row r="1177" spans="1:9" x14ac:dyDescent="0.2">
      <c r="A1177" t="s">
        <v>2485</v>
      </c>
      <c r="B1177" t="s">
        <v>2486</v>
      </c>
      <c r="C1177" s="2">
        <v>268</v>
      </c>
      <c r="D1177" s="2">
        <v>260</v>
      </c>
      <c r="E1177" t="s">
        <v>7027</v>
      </c>
      <c r="F1177" t="s">
        <v>7039</v>
      </c>
      <c r="G1177" s="2">
        <f t="shared" si="36"/>
        <v>8</v>
      </c>
      <c r="H1177" s="11">
        <f t="shared" si="37"/>
        <v>2.9850746268656716E-2</v>
      </c>
      <c r="I1177">
        <f>COUNTIF(E1177,"online")</f>
        <v>0</v>
      </c>
    </row>
    <row r="1178" spans="1:9" x14ac:dyDescent="0.2">
      <c r="A1178" t="s">
        <v>4195</v>
      </c>
      <c r="B1178" t="s">
        <v>4196</v>
      </c>
      <c r="C1178" s="2">
        <v>178</v>
      </c>
      <c r="D1178" s="2">
        <v>73</v>
      </c>
      <c r="E1178" t="s">
        <v>7029</v>
      </c>
      <c r="F1178" t="s">
        <v>7040</v>
      </c>
      <c r="G1178" s="2">
        <f t="shared" si="36"/>
        <v>105</v>
      </c>
      <c r="H1178" s="11">
        <f t="shared" si="37"/>
        <v>0.5898876404494382</v>
      </c>
      <c r="I1178">
        <f>COUNTIF(E1178,"online")</f>
        <v>0</v>
      </c>
    </row>
    <row r="1179" spans="1:9" x14ac:dyDescent="0.2">
      <c r="A1179" t="s">
        <v>2113</v>
      </c>
      <c r="B1179" t="s">
        <v>2114</v>
      </c>
      <c r="C1179" s="2">
        <v>139</v>
      </c>
      <c r="D1179" s="2">
        <v>79</v>
      </c>
      <c r="E1179" t="s">
        <v>7027</v>
      </c>
      <c r="F1179" t="s">
        <v>7037</v>
      </c>
      <c r="G1179" s="2">
        <f t="shared" si="36"/>
        <v>60</v>
      </c>
      <c r="H1179" s="11">
        <f t="shared" si="37"/>
        <v>0.43165467625899279</v>
      </c>
      <c r="I1179">
        <f>COUNTIF(E1179,"online")</f>
        <v>0</v>
      </c>
    </row>
    <row r="1180" spans="1:9" x14ac:dyDescent="0.2">
      <c r="A1180" t="s">
        <v>873</v>
      </c>
      <c r="B1180" t="s">
        <v>874</v>
      </c>
      <c r="C1180" s="2">
        <v>249</v>
      </c>
      <c r="D1180" s="2">
        <v>167</v>
      </c>
      <c r="E1180" t="s">
        <v>6989</v>
      </c>
      <c r="F1180" t="s">
        <v>7036</v>
      </c>
      <c r="G1180" s="2">
        <f t="shared" si="36"/>
        <v>82</v>
      </c>
      <c r="H1180" s="11">
        <f t="shared" si="37"/>
        <v>0.32931726907630521</v>
      </c>
      <c r="I1180">
        <f>COUNTIF(E1180,"online")</f>
        <v>1</v>
      </c>
    </row>
    <row r="1181" spans="1:9" x14ac:dyDescent="0.2">
      <c r="A1181" t="s">
        <v>873</v>
      </c>
      <c r="B1181" t="s">
        <v>874</v>
      </c>
      <c r="C1181" s="2">
        <v>279</v>
      </c>
      <c r="D1181" s="2">
        <v>190</v>
      </c>
      <c r="E1181" t="s">
        <v>7029</v>
      </c>
      <c r="F1181" t="s">
        <v>7036</v>
      </c>
      <c r="G1181" s="2">
        <f t="shared" si="36"/>
        <v>89</v>
      </c>
      <c r="H1181" s="11">
        <f t="shared" si="37"/>
        <v>0.31899641577060933</v>
      </c>
      <c r="I1181">
        <f>COUNTIF(E1181,"online")</f>
        <v>0</v>
      </c>
    </row>
    <row r="1182" spans="1:9" x14ac:dyDescent="0.2">
      <c r="A1182" t="s">
        <v>4199</v>
      </c>
      <c r="B1182" t="s">
        <v>1851</v>
      </c>
      <c r="C1182" s="2">
        <v>178</v>
      </c>
      <c r="D1182" s="2">
        <v>150</v>
      </c>
      <c r="E1182" t="s">
        <v>7027</v>
      </c>
      <c r="F1182" t="s">
        <v>7045</v>
      </c>
      <c r="G1182" s="2">
        <f t="shared" si="36"/>
        <v>28</v>
      </c>
      <c r="H1182" s="11">
        <f t="shared" si="37"/>
        <v>0.15730337078651685</v>
      </c>
      <c r="I1182">
        <f>COUNTIF(E1182,"online")</f>
        <v>0</v>
      </c>
    </row>
    <row r="1183" spans="1:9" x14ac:dyDescent="0.2">
      <c r="A1183" t="s">
        <v>5780</v>
      </c>
      <c r="B1183" t="s">
        <v>5781</v>
      </c>
      <c r="C1183" s="2">
        <v>363</v>
      </c>
      <c r="D1183" s="2">
        <v>269</v>
      </c>
      <c r="E1183" t="s">
        <v>7027</v>
      </c>
      <c r="F1183" t="s">
        <v>7037</v>
      </c>
      <c r="G1183" s="2">
        <f t="shared" si="36"/>
        <v>94</v>
      </c>
      <c r="H1183" s="11">
        <f t="shared" si="37"/>
        <v>0.25895316804407714</v>
      </c>
      <c r="I1183">
        <f>COUNTIF(E1183,"online")</f>
        <v>0</v>
      </c>
    </row>
    <row r="1184" spans="1:9" x14ac:dyDescent="0.2">
      <c r="A1184" t="s">
        <v>2239</v>
      </c>
      <c r="B1184" t="s">
        <v>56</v>
      </c>
      <c r="C1184" s="2">
        <v>357</v>
      </c>
      <c r="D1184" s="2">
        <v>228</v>
      </c>
      <c r="E1184" t="s">
        <v>7027</v>
      </c>
      <c r="F1184" t="s">
        <v>7037</v>
      </c>
      <c r="G1184" s="2">
        <f t="shared" si="36"/>
        <v>129</v>
      </c>
      <c r="H1184" s="11">
        <f t="shared" si="37"/>
        <v>0.36134453781512604</v>
      </c>
      <c r="I1184">
        <f>COUNTIF(E1184,"online")</f>
        <v>0</v>
      </c>
    </row>
    <row r="1185" spans="1:9" x14ac:dyDescent="0.2">
      <c r="A1185" t="s">
        <v>5088</v>
      </c>
      <c r="B1185" t="s">
        <v>5089</v>
      </c>
      <c r="C1185" s="2">
        <v>469</v>
      </c>
      <c r="D1185" s="2">
        <v>455</v>
      </c>
      <c r="E1185" t="s">
        <v>7027</v>
      </c>
      <c r="F1185" t="s">
        <v>7039</v>
      </c>
      <c r="G1185" s="2">
        <f t="shared" si="36"/>
        <v>14</v>
      </c>
      <c r="H1185" s="11">
        <f t="shared" si="37"/>
        <v>2.9850746268656716E-2</v>
      </c>
      <c r="I1185">
        <f>COUNTIF(E1185,"online")</f>
        <v>0</v>
      </c>
    </row>
    <row r="1186" spans="1:9" x14ac:dyDescent="0.2">
      <c r="A1186" t="s">
        <v>4602</v>
      </c>
      <c r="C1186" s="2">
        <v>469</v>
      </c>
      <c r="D1186" s="2">
        <v>399</v>
      </c>
      <c r="E1186" t="s">
        <v>7027</v>
      </c>
      <c r="F1186" t="s">
        <v>7039</v>
      </c>
      <c r="G1186" s="2">
        <f t="shared" si="36"/>
        <v>70</v>
      </c>
      <c r="H1186" s="11">
        <f t="shared" si="37"/>
        <v>0.14925373134328357</v>
      </c>
      <c r="I1186">
        <f>COUNTIF(E1186,"online")</f>
        <v>0</v>
      </c>
    </row>
    <row r="1187" spans="1:9" x14ac:dyDescent="0.2">
      <c r="A1187" t="s">
        <v>1935</v>
      </c>
      <c r="B1187" t="s">
        <v>1459</v>
      </c>
      <c r="C1187" s="2">
        <v>289</v>
      </c>
      <c r="D1187" s="2">
        <v>110</v>
      </c>
      <c r="E1187" t="s">
        <v>6989</v>
      </c>
      <c r="F1187" t="s">
        <v>7044</v>
      </c>
      <c r="G1187" s="2">
        <f t="shared" si="36"/>
        <v>179</v>
      </c>
      <c r="H1187" s="11">
        <f t="shared" si="37"/>
        <v>0.61937716262975784</v>
      </c>
      <c r="I1187">
        <f>COUNTIF(E1187,"online")</f>
        <v>1</v>
      </c>
    </row>
    <row r="1188" spans="1:9" x14ac:dyDescent="0.2">
      <c r="A1188" t="s">
        <v>1935</v>
      </c>
      <c r="B1188" t="s">
        <v>1459</v>
      </c>
      <c r="C1188" s="2">
        <v>319</v>
      </c>
      <c r="D1188" s="2">
        <v>271</v>
      </c>
      <c r="E1188" t="s">
        <v>7029</v>
      </c>
      <c r="F1188" t="s">
        <v>7044</v>
      </c>
      <c r="G1188" s="2">
        <f t="shared" si="36"/>
        <v>48</v>
      </c>
      <c r="H1188" s="11">
        <f t="shared" si="37"/>
        <v>0.15047021943573669</v>
      </c>
      <c r="I1188">
        <f>COUNTIF(E1188,"online")</f>
        <v>0</v>
      </c>
    </row>
    <row r="1189" spans="1:9" x14ac:dyDescent="0.2">
      <c r="A1189" t="s">
        <v>2915</v>
      </c>
      <c r="B1189" t="s">
        <v>2824</v>
      </c>
      <c r="C1189" s="2">
        <v>899</v>
      </c>
      <c r="D1189" s="2">
        <v>485</v>
      </c>
      <c r="E1189" t="s">
        <v>7029</v>
      </c>
      <c r="F1189" t="s">
        <v>7040</v>
      </c>
      <c r="G1189" s="2">
        <f t="shared" si="36"/>
        <v>414</v>
      </c>
      <c r="H1189" s="11">
        <f t="shared" si="37"/>
        <v>0.46051167964404893</v>
      </c>
      <c r="I1189">
        <f>COUNTIF(E1189,"online")</f>
        <v>0</v>
      </c>
    </row>
    <row r="1190" spans="1:9" x14ac:dyDescent="0.2">
      <c r="A1190" t="s">
        <v>3067</v>
      </c>
      <c r="B1190" t="s">
        <v>2824</v>
      </c>
      <c r="C1190" s="2">
        <v>1199</v>
      </c>
      <c r="D1190" s="2">
        <v>564</v>
      </c>
      <c r="E1190" t="s">
        <v>7029</v>
      </c>
      <c r="F1190" t="s">
        <v>7040</v>
      </c>
      <c r="G1190" s="2">
        <f t="shared" si="36"/>
        <v>635</v>
      </c>
      <c r="H1190" s="11">
        <f t="shared" si="37"/>
        <v>0.52960800667222685</v>
      </c>
      <c r="I1190">
        <f>COUNTIF(E1190,"online")</f>
        <v>0</v>
      </c>
    </row>
    <row r="1191" spans="1:9" x14ac:dyDescent="0.2">
      <c r="A1191" t="s">
        <v>5071</v>
      </c>
      <c r="B1191" t="s">
        <v>5072</v>
      </c>
      <c r="C1191" s="2">
        <v>797</v>
      </c>
      <c r="D1191" s="2">
        <v>391</v>
      </c>
      <c r="E1191" t="s">
        <v>7029</v>
      </c>
      <c r="F1191" t="s">
        <v>7040</v>
      </c>
      <c r="G1191" s="2">
        <f t="shared" si="36"/>
        <v>406</v>
      </c>
      <c r="H1191" s="11">
        <f t="shared" si="37"/>
        <v>0.50941028858218318</v>
      </c>
      <c r="I1191">
        <f>COUNTIF(E1191,"online")</f>
        <v>0</v>
      </c>
    </row>
    <row r="1192" spans="1:9" x14ac:dyDescent="0.2">
      <c r="A1192" t="s">
        <v>1778</v>
      </c>
      <c r="B1192" t="s">
        <v>1779</v>
      </c>
      <c r="C1192" s="2">
        <v>88</v>
      </c>
      <c r="D1192" s="2">
        <v>51</v>
      </c>
      <c r="E1192" t="s">
        <v>7029</v>
      </c>
      <c r="F1192" t="s">
        <v>7041</v>
      </c>
      <c r="G1192" s="2">
        <f t="shared" si="36"/>
        <v>37</v>
      </c>
      <c r="H1192" s="11">
        <f t="shared" si="37"/>
        <v>0.42045454545454547</v>
      </c>
      <c r="I1192">
        <f>COUNTIF(E1192,"online")</f>
        <v>0</v>
      </c>
    </row>
    <row r="1193" spans="1:9" x14ac:dyDescent="0.2">
      <c r="A1193" t="s">
        <v>5193</v>
      </c>
      <c r="B1193" t="s">
        <v>5194</v>
      </c>
      <c r="C1193" s="2">
        <v>312</v>
      </c>
      <c r="D1193" s="2">
        <v>284</v>
      </c>
      <c r="E1193" t="s">
        <v>7027</v>
      </c>
      <c r="F1193" t="s">
        <v>7037</v>
      </c>
      <c r="G1193" s="2">
        <f t="shared" si="36"/>
        <v>28</v>
      </c>
      <c r="H1193" s="11">
        <f t="shared" si="37"/>
        <v>8.9743589743589744E-2</v>
      </c>
      <c r="I1193">
        <f>COUNTIF(E1193,"online")</f>
        <v>0</v>
      </c>
    </row>
    <row r="1194" spans="1:9" x14ac:dyDescent="0.2">
      <c r="A1194" t="s">
        <v>2882</v>
      </c>
      <c r="B1194" t="s">
        <v>650</v>
      </c>
      <c r="C1194" s="2">
        <v>268</v>
      </c>
      <c r="D1194" s="2">
        <v>214</v>
      </c>
      <c r="E1194" t="s">
        <v>7027</v>
      </c>
      <c r="F1194" t="s">
        <v>7039</v>
      </c>
      <c r="G1194" s="2">
        <f t="shared" si="36"/>
        <v>54</v>
      </c>
      <c r="H1194" s="11">
        <f t="shared" si="37"/>
        <v>0.20149253731343283</v>
      </c>
      <c r="I1194">
        <f>COUNTIF(E1194,"online")</f>
        <v>0</v>
      </c>
    </row>
    <row r="1195" spans="1:9" x14ac:dyDescent="0.2">
      <c r="A1195" t="s">
        <v>2</v>
      </c>
      <c r="B1195" t="s">
        <v>3</v>
      </c>
      <c r="C1195" s="2">
        <v>399</v>
      </c>
      <c r="D1195" s="2">
        <v>207</v>
      </c>
      <c r="E1195" t="s">
        <v>7029</v>
      </c>
      <c r="F1195" t="s">
        <v>7038</v>
      </c>
      <c r="G1195" s="2">
        <f t="shared" si="36"/>
        <v>192</v>
      </c>
      <c r="H1195" s="11">
        <f t="shared" si="37"/>
        <v>0.48120300751879697</v>
      </c>
      <c r="I1195">
        <f>COUNTIF(E1195,"online")</f>
        <v>0</v>
      </c>
    </row>
    <row r="1196" spans="1:9" x14ac:dyDescent="0.2">
      <c r="A1196" t="s">
        <v>2443</v>
      </c>
      <c r="B1196" t="s">
        <v>2444</v>
      </c>
      <c r="C1196" s="2">
        <v>133</v>
      </c>
      <c r="D1196" s="2">
        <v>67</v>
      </c>
      <c r="E1196" t="s">
        <v>7029</v>
      </c>
      <c r="F1196" t="s">
        <v>7037</v>
      </c>
      <c r="G1196" s="2">
        <f t="shared" si="36"/>
        <v>66</v>
      </c>
      <c r="H1196" s="11">
        <f t="shared" si="37"/>
        <v>0.49624060150375937</v>
      </c>
      <c r="I1196">
        <f>COUNTIF(E1196,"online")</f>
        <v>0</v>
      </c>
    </row>
    <row r="1197" spans="1:9" x14ac:dyDescent="0.2">
      <c r="A1197" t="s">
        <v>1048</v>
      </c>
      <c r="B1197" t="s">
        <v>1049</v>
      </c>
      <c r="C1197" s="2">
        <v>319</v>
      </c>
      <c r="D1197" s="2">
        <v>262</v>
      </c>
      <c r="E1197" t="s">
        <v>7029</v>
      </c>
      <c r="F1197" t="s">
        <v>7036</v>
      </c>
      <c r="G1197" s="2">
        <f t="shared" si="36"/>
        <v>57</v>
      </c>
      <c r="H1197" s="11">
        <f t="shared" si="37"/>
        <v>0.17868338557993729</v>
      </c>
      <c r="I1197">
        <f>COUNTIF(E1197,"online")</f>
        <v>0</v>
      </c>
    </row>
    <row r="1198" spans="1:9" x14ac:dyDescent="0.2">
      <c r="A1198" t="s">
        <v>1521</v>
      </c>
      <c r="B1198" t="s">
        <v>1522</v>
      </c>
      <c r="C1198" s="2">
        <v>309</v>
      </c>
      <c r="D1198" s="2">
        <v>244</v>
      </c>
      <c r="E1198" t="s">
        <v>7029</v>
      </c>
      <c r="F1198" t="s">
        <v>7036</v>
      </c>
      <c r="G1198" s="2">
        <f t="shared" si="36"/>
        <v>65</v>
      </c>
      <c r="H1198" s="11">
        <f t="shared" si="37"/>
        <v>0.21035598705501618</v>
      </c>
      <c r="I1198">
        <f>COUNTIF(E1198,"online")</f>
        <v>0</v>
      </c>
    </row>
    <row r="1199" spans="1:9" x14ac:dyDescent="0.2">
      <c r="A1199" t="s">
        <v>3212</v>
      </c>
      <c r="B1199" t="s">
        <v>66</v>
      </c>
      <c r="C1199" s="2">
        <v>119</v>
      </c>
      <c r="D1199" s="2">
        <v>74</v>
      </c>
      <c r="E1199" t="s">
        <v>7027</v>
      </c>
      <c r="F1199" t="s">
        <v>7037</v>
      </c>
      <c r="G1199" s="2">
        <f t="shared" si="36"/>
        <v>45</v>
      </c>
      <c r="H1199" s="11">
        <f t="shared" si="37"/>
        <v>0.37815126050420167</v>
      </c>
      <c r="I1199">
        <f>COUNTIF(E1199,"online")</f>
        <v>0</v>
      </c>
    </row>
    <row r="1200" spans="1:9" x14ac:dyDescent="0.2">
      <c r="A1200" t="s">
        <v>6765</v>
      </c>
      <c r="B1200" t="s">
        <v>6766</v>
      </c>
      <c r="C1200" s="2">
        <v>447</v>
      </c>
      <c r="D1200" s="2">
        <v>402</v>
      </c>
      <c r="E1200" t="s">
        <v>7027</v>
      </c>
      <c r="F1200" t="s">
        <v>7042</v>
      </c>
      <c r="G1200" s="2">
        <f t="shared" si="36"/>
        <v>45</v>
      </c>
      <c r="H1200" s="11">
        <f t="shared" si="37"/>
        <v>0.10067114093959731</v>
      </c>
      <c r="I1200">
        <f>COUNTIF(E1200,"online")</f>
        <v>0</v>
      </c>
    </row>
    <row r="1201" spans="1:9" x14ac:dyDescent="0.2">
      <c r="A1201" t="s">
        <v>6872</v>
      </c>
      <c r="B1201" t="s">
        <v>6873</v>
      </c>
      <c r="C1201" s="2">
        <v>357</v>
      </c>
      <c r="D1201" s="2">
        <v>336</v>
      </c>
      <c r="E1201" t="s">
        <v>7027</v>
      </c>
      <c r="F1201" t="s">
        <v>7039</v>
      </c>
      <c r="G1201" s="2">
        <f t="shared" si="36"/>
        <v>21</v>
      </c>
      <c r="H1201" s="11">
        <f t="shared" si="37"/>
        <v>5.8823529411764705E-2</v>
      </c>
      <c r="I1201">
        <f>COUNTIF(E1201,"online")</f>
        <v>0</v>
      </c>
    </row>
    <row r="1202" spans="1:9" x14ac:dyDescent="0.2">
      <c r="A1202" t="s">
        <v>2514</v>
      </c>
      <c r="B1202" t="s">
        <v>2515</v>
      </c>
      <c r="C1202" s="2">
        <v>294</v>
      </c>
      <c r="D1202" s="2">
        <v>159</v>
      </c>
      <c r="E1202" t="s">
        <v>7027</v>
      </c>
      <c r="F1202" t="s">
        <v>7038</v>
      </c>
      <c r="G1202" s="2">
        <f t="shared" si="36"/>
        <v>135</v>
      </c>
      <c r="H1202" s="11">
        <f t="shared" si="37"/>
        <v>0.45918367346938777</v>
      </c>
      <c r="I1202">
        <f>COUNTIF(E1202,"online")</f>
        <v>0</v>
      </c>
    </row>
    <row r="1203" spans="1:9" x14ac:dyDescent="0.2">
      <c r="A1203" t="s">
        <v>2794</v>
      </c>
      <c r="B1203" t="s">
        <v>2795</v>
      </c>
      <c r="C1203" s="2">
        <v>325</v>
      </c>
      <c r="D1203" s="2">
        <v>244</v>
      </c>
      <c r="E1203" t="s">
        <v>7027</v>
      </c>
      <c r="F1203" t="s">
        <v>7045</v>
      </c>
      <c r="G1203" s="2">
        <f t="shared" si="36"/>
        <v>81</v>
      </c>
      <c r="H1203" s="11">
        <f t="shared" si="37"/>
        <v>0.24923076923076923</v>
      </c>
      <c r="I1203">
        <f>COUNTIF(E1203,"online")</f>
        <v>0</v>
      </c>
    </row>
    <row r="1204" spans="1:9" x14ac:dyDescent="0.2">
      <c r="A1204" t="s">
        <v>3652</v>
      </c>
      <c r="B1204" t="s">
        <v>3653</v>
      </c>
      <c r="C1204" s="2">
        <v>236</v>
      </c>
      <c r="D1204" s="2">
        <v>175</v>
      </c>
      <c r="E1204" t="s">
        <v>7027</v>
      </c>
      <c r="F1204" t="s">
        <v>7037</v>
      </c>
      <c r="G1204" s="2">
        <f t="shared" si="36"/>
        <v>61</v>
      </c>
      <c r="H1204" s="11">
        <f t="shared" si="37"/>
        <v>0.25847457627118642</v>
      </c>
      <c r="I1204">
        <f>COUNTIF(E1204,"online")</f>
        <v>0</v>
      </c>
    </row>
    <row r="1205" spans="1:9" x14ac:dyDescent="0.2">
      <c r="A1205" t="s">
        <v>5189</v>
      </c>
      <c r="B1205" t="s">
        <v>5190</v>
      </c>
      <c r="C1205" s="2">
        <v>149</v>
      </c>
      <c r="D1205" s="2">
        <v>112</v>
      </c>
      <c r="E1205" t="s">
        <v>7027</v>
      </c>
      <c r="F1205" t="s">
        <v>7036</v>
      </c>
      <c r="G1205" s="2">
        <f t="shared" si="36"/>
        <v>37</v>
      </c>
      <c r="H1205" s="11">
        <f t="shared" si="37"/>
        <v>0.24832214765100671</v>
      </c>
      <c r="I1205">
        <f>COUNTIF(E1205,"online")</f>
        <v>0</v>
      </c>
    </row>
    <row r="1206" spans="1:9" x14ac:dyDescent="0.2">
      <c r="A1206" t="s">
        <v>6663</v>
      </c>
      <c r="B1206" t="s">
        <v>6664</v>
      </c>
      <c r="C1206" s="2">
        <v>297</v>
      </c>
      <c r="D1206" s="2">
        <v>223</v>
      </c>
      <c r="E1206" t="s">
        <v>7027</v>
      </c>
      <c r="F1206" t="s">
        <v>7037</v>
      </c>
      <c r="G1206" s="2">
        <f t="shared" si="36"/>
        <v>74</v>
      </c>
      <c r="H1206" s="11">
        <f t="shared" si="37"/>
        <v>0.24915824915824916</v>
      </c>
      <c r="I1206">
        <f>COUNTIF(E1206,"online")</f>
        <v>0</v>
      </c>
    </row>
    <row r="1207" spans="1:9" x14ac:dyDescent="0.2">
      <c r="A1207" t="s">
        <v>6663</v>
      </c>
      <c r="B1207" t="s">
        <v>6664</v>
      </c>
      <c r="C1207" s="2">
        <v>297</v>
      </c>
      <c r="D1207" s="2">
        <v>202</v>
      </c>
      <c r="E1207" t="s">
        <v>7027</v>
      </c>
      <c r="F1207" t="s">
        <v>7037</v>
      </c>
      <c r="G1207" s="2">
        <f t="shared" si="36"/>
        <v>95</v>
      </c>
      <c r="H1207" s="11">
        <f t="shared" si="37"/>
        <v>0.31986531986531985</v>
      </c>
      <c r="I1207">
        <f>COUNTIF(E1207,"online")</f>
        <v>0</v>
      </c>
    </row>
    <row r="1208" spans="1:9" x14ac:dyDescent="0.2">
      <c r="A1208" t="s">
        <v>6298</v>
      </c>
      <c r="B1208" t="s">
        <v>6299</v>
      </c>
      <c r="C1208" s="2">
        <v>473</v>
      </c>
      <c r="D1208" s="2">
        <v>374</v>
      </c>
      <c r="E1208" t="s">
        <v>7027</v>
      </c>
      <c r="F1208" t="s">
        <v>7041</v>
      </c>
      <c r="G1208" s="2">
        <f t="shared" si="36"/>
        <v>99</v>
      </c>
      <c r="H1208" s="11">
        <f t="shared" si="37"/>
        <v>0.20930232558139536</v>
      </c>
      <c r="I1208">
        <f>COUNTIF(E1208,"online")</f>
        <v>0</v>
      </c>
    </row>
    <row r="1209" spans="1:9" x14ac:dyDescent="0.2">
      <c r="A1209" t="s">
        <v>2787</v>
      </c>
      <c r="B1209" t="s">
        <v>445</v>
      </c>
      <c r="C1209" s="2">
        <v>319</v>
      </c>
      <c r="D1209" s="2">
        <v>201</v>
      </c>
      <c r="E1209" t="s">
        <v>7029</v>
      </c>
      <c r="F1209" t="s">
        <v>7038</v>
      </c>
      <c r="G1209" s="2">
        <f t="shared" si="36"/>
        <v>118</v>
      </c>
      <c r="H1209" s="11">
        <f t="shared" si="37"/>
        <v>0.36990595611285265</v>
      </c>
      <c r="I1209">
        <f>COUNTIF(E1209,"online")</f>
        <v>0</v>
      </c>
    </row>
    <row r="1210" spans="1:9" x14ac:dyDescent="0.2">
      <c r="A1210" t="s">
        <v>5513</v>
      </c>
      <c r="B1210" t="s">
        <v>5514</v>
      </c>
      <c r="C1210" s="2">
        <v>294</v>
      </c>
      <c r="D1210" s="2">
        <v>162</v>
      </c>
      <c r="E1210" t="s">
        <v>7027</v>
      </c>
      <c r="F1210" t="s">
        <v>7037</v>
      </c>
      <c r="G1210" s="2">
        <f t="shared" si="36"/>
        <v>132</v>
      </c>
      <c r="H1210" s="11">
        <f t="shared" si="37"/>
        <v>0.44897959183673469</v>
      </c>
      <c r="I1210">
        <f>COUNTIF(E1210,"online")</f>
        <v>0</v>
      </c>
    </row>
    <row r="1211" spans="1:9" x14ac:dyDescent="0.2">
      <c r="A1211" t="s">
        <v>3234</v>
      </c>
      <c r="B1211" t="s">
        <v>3235</v>
      </c>
      <c r="C1211" s="2">
        <v>279</v>
      </c>
      <c r="D1211" s="2">
        <v>112</v>
      </c>
      <c r="E1211" t="s">
        <v>6989</v>
      </c>
      <c r="F1211" t="s">
        <v>7038</v>
      </c>
      <c r="G1211" s="2">
        <f t="shared" si="36"/>
        <v>167</v>
      </c>
      <c r="H1211" s="11">
        <f t="shared" si="37"/>
        <v>0.59856630824372759</v>
      </c>
      <c r="I1211">
        <f>COUNTIF(E1211,"online")</f>
        <v>1</v>
      </c>
    </row>
    <row r="1212" spans="1:9" x14ac:dyDescent="0.2">
      <c r="A1212" t="s">
        <v>6973</v>
      </c>
      <c r="B1212" t="s">
        <v>766</v>
      </c>
      <c r="C1212" s="2">
        <v>75</v>
      </c>
      <c r="D1212" s="2">
        <v>50</v>
      </c>
      <c r="E1212" t="s">
        <v>7029</v>
      </c>
      <c r="F1212" t="s">
        <v>7036</v>
      </c>
      <c r="G1212" s="2">
        <f t="shared" si="36"/>
        <v>25</v>
      </c>
      <c r="H1212" s="11">
        <f t="shared" si="37"/>
        <v>0.33333333333333331</v>
      </c>
      <c r="I1212">
        <f>COUNTIF(E1212,"online")</f>
        <v>0</v>
      </c>
    </row>
    <row r="1213" spans="1:9" x14ac:dyDescent="0.2">
      <c r="A1213" t="s">
        <v>6680</v>
      </c>
      <c r="B1213" t="s">
        <v>6681</v>
      </c>
      <c r="C1213" s="2">
        <v>294</v>
      </c>
      <c r="D1213" s="2">
        <v>179</v>
      </c>
      <c r="E1213" t="s">
        <v>7027</v>
      </c>
      <c r="F1213" t="s">
        <v>7036</v>
      </c>
      <c r="G1213" s="2">
        <f t="shared" si="36"/>
        <v>115</v>
      </c>
      <c r="H1213" s="11">
        <f t="shared" si="37"/>
        <v>0.391156462585034</v>
      </c>
      <c r="I1213">
        <f>COUNTIF(E1213,"online")</f>
        <v>0</v>
      </c>
    </row>
    <row r="1214" spans="1:9" x14ac:dyDescent="0.2">
      <c r="A1214" t="s">
        <v>2555</v>
      </c>
      <c r="B1214" t="s">
        <v>2556</v>
      </c>
      <c r="C1214" s="2">
        <v>268</v>
      </c>
      <c r="D1214" s="2">
        <v>198</v>
      </c>
      <c r="E1214" t="s">
        <v>7027</v>
      </c>
      <c r="F1214" t="s">
        <v>7037</v>
      </c>
      <c r="G1214" s="2">
        <f t="shared" si="36"/>
        <v>70</v>
      </c>
      <c r="H1214" s="11">
        <f t="shared" si="37"/>
        <v>0.26119402985074625</v>
      </c>
      <c r="I1214">
        <f>COUNTIF(E1214,"online")</f>
        <v>0</v>
      </c>
    </row>
    <row r="1215" spans="1:9" x14ac:dyDescent="0.2">
      <c r="A1215" t="s">
        <v>1996</v>
      </c>
      <c r="B1215" t="s">
        <v>902</v>
      </c>
      <c r="C1215" s="2">
        <v>289</v>
      </c>
      <c r="D1215" s="2">
        <v>179</v>
      </c>
      <c r="E1215" t="s">
        <v>6989</v>
      </c>
      <c r="F1215" t="s">
        <v>7043</v>
      </c>
      <c r="G1215" s="2">
        <f t="shared" si="36"/>
        <v>110</v>
      </c>
      <c r="H1215" s="11">
        <f t="shared" si="37"/>
        <v>0.38062283737024222</v>
      </c>
      <c r="I1215">
        <f>COUNTIF(E1215,"online")</f>
        <v>1</v>
      </c>
    </row>
    <row r="1216" spans="1:9" x14ac:dyDescent="0.2">
      <c r="A1216" t="s">
        <v>1996</v>
      </c>
      <c r="B1216" t="s">
        <v>902</v>
      </c>
      <c r="C1216" s="2">
        <v>319</v>
      </c>
      <c r="D1216" s="2">
        <v>271</v>
      </c>
      <c r="E1216" t="s">
        <v>7029</v>
      </c>
      <c r="F1216" t="s">
        <v>7037</v>
      </c>
      <c r="G1216" s="2">
        <f t="shared" si="36"/>
        <v>48</v>
      </c>
      <c r="H1216" s="11">
        <f t="shared" si="37"/>
        <v>0.15047021943573669</v>
      </c>
      <c r="I1216">
        <f>COUNTIF(E1216,"online")</f>
        <v>0</v>
      </c>
    </row>
    <row r="1217" spans="1:9" x14ac:dyDescent="0.2">
      <c r="A1217" t="s">
        <v>4826</v>
      </c>
      <c r="B1217" t="s">
        <v>3021</v>
      </c>
      <c r="C1217" s="2">
        <v>402</v>
      </c>
      <c r="D1217" s="2">
        <v>318</v>
      </c>
      <c r="E1217" t="s">
        <v>7027</v>
      </c>
      <c r="F1217" t="s">
        <v>7041</v>
      </c>
      <c r="G1217" s="2">
        <f t="shared" si="36"/>
        <v>84</v>
      </c>
      <c r="H1217" s="11">
        <f t="shared" si="37"/>
        <v>0.20895522388059701</v>
      </c>
      <c r="I1217">
        <f>COUNTIF(E1217,"online")</f>
        <v>0</v>
      </c>
    </row>
    <row r="1218" spans="1:9" x14ac:dyDescent="0.2">
      <c r="A1218" t="s">
        <v>5437</v>
      </c>
      <c r="B1218" t="s">
        <v>5438</v>
      </c>
      <c r="C1218" s="2">
        <v>327</v>
      </c>
      <c r="D1218" s="2">
        <v>232</v>
      </c>
      <c r="E1218" t="s">
        <v>7029</v>
      </c>
      <c r="F1218" t="s">
        <v>7042</v>
      </c>
      <c r="G1218" s="2">
        <f t="shared" ref="G1218:G1281" si="38">C1218-D1218</f>
        <v>95</v>
      </c>
      <c r="H1218" s="11">
        <f t="shared" ref="H1218:H1281" si="39">((C1218-D1218)/C1218)</f>
        <v>0.29051987767584098</v>
      </c>
      <c r="I1218">
        <f>COUNTIF(E1218,"online")</f>
        <v>0</v>
      </c>
    </row>
    <row r="1219" spans="1:9" x14ac:dyDescent="0.2">
      <c r="A1219" t="s">
        <v>2236</v>
      </c>
      <c r="B1219" t="s">
        <v>1174</v>
      </c>
      <c r="C1219" s="2">
        <v>345</v>
      </c>
      <c r="D1219" s="2">
        <v>269</v>
      </c>
      <c r="E1219" t="s">
        <v>7027</v>
      </c>
      <c r="F1219" t="s">
        <v>7036</v>
      </c>
      <c r="G1219" s="2">
        <f t="shared" si="38"/>
        <v>76</v>
      </c>
      <c r="H1219" s="11">
        <f t="shared" si="39"/>
        <v>0.22028985507246376</v>
      </c>
      <c r="I1219">
        <f>COUNTIF(E1219,"online")</f>
        <v>0</v>
      </c>
    </row>
    <row r="1220" spans="1:9" x14ac:dyDescent="0.2">
      <c r="A1220" t="s">
        <v>2268</v>
      </c>
      <c r="B1220" t="s">
        <v>1174</v>
      </c>
      <c r="C1220" s="2">
        <v>345</v>
      </c>
      <c r="D1220" s="2">
        <v>304</v>
      </c>
      <c r="E1220" t="s">
        <v>7027</v>
      </c>
      <c r="F1220" t="s">
        <v>7036</v>
      </c>
      <c r="G1220" s="2">
        <f t="shared" si="38"/>
        <v>41</v>
      </c>
      <c r="H1220" s="11">
        <f t="shared" si="39"/>
        <v>0.11884057971014493</v>
      </c>
      <c r="I1220">
        <f>COUNTIF(E1220,"online")</f>
        <v>0</v>
      </c>
    </row>
    <row r="1221" spans="1:9" x14ac:dyDescent="0.2">
      <c r="A1221" t="s">
        <v>2259</v>
      </c>
      <c r="B1221" t="s">
        <v>1174</v>
      </c>
      <c r="C1221" s="2">
        <v>369</v>
      </c>
      <c r="D1221" s="2">
        <v>354</v>
      </c>
      <c r="E1221" t="s">
        <v>7027</v>
      </c>
      <c r="F1221" t="s">
        <v>7036</v>
      </c>
      <c r="G1221" s="2">
        <f t="shared" si="38"/>
        <v>15</v>
      </c>
      <c r="H1221" s="11">
        <f t="shared" si="39"/>
        <v>4.065040650406504E-2</v>
      </c>
      <c r="I1221">
        <f>COUNTIF(E1221,"online")</f>
        <v>0</v>
      </c>
    </row>
    <row r="1222" spans="1:9" x14ac:dyDescent="0.2">
      <c r="A1222" t="s">
        <v>4979</v>
      </c>
      <c r="B1222" t="s">
        <v>4461</v>
      </c>
      <c r="C1222" s="2">
        <v>268</v>
      </c>
      <c r="D1222" s="2">
        <v>172</v>
      </c>
      <c r="E1222" t="s">
        <v>7027</v>
      </c>
      <c r="F1222" t="s">
        <v>7039</v>
      </c>
      <c r="G1222" s="2">
        <f t="shared" si="38"/>
        <v>96</v>
      </c>
      <c r="H1222" s="11">
        <f t="shared" si="39"/>
        <v>0.35820895522388058</v>
      </c>
      <c r="I1222">
        <f>COUNTIF(E1222,"online")</f>
        <v>0</v>
      </c>
    </row>
    <row r="1223" spans="1:9" x14ac:dyDescent="0.2">
      <c r="A1223" t="s">
        <v>2235</v>
      </c>
      <c r="B1223" t="s">
        <v>1174</v>
      </c>
      <c r="C1223" s="2">
        <v>345</v>
      </c>
      <c r="D1223" s="2">
        <v>300</v>
      </c>
      <c r="E1223" t="s">
        <v>7027</v>
      </c>
      <c r="F1223" t="s">
        <v>7036</v>
      </c>
      <c r="G1223" s="2">
        <f t="shared" si="38"/>
        <v>45</v>
      </c>
      <c r="H1223" s="11">
        <f t="shared" si="39"/>
        <v>0.13043478260869565</v>
      </c>
      <c r="I1223">
        <f>COUNTIF(E1223,"online")</f>
        <v>0</v>
      </c>
    </row>
    <row r="1224" spans="1:9" x14ac:dyDescent="0.2">
      <c r="A1224" t="s">
        <v>2245</v>
      </c>
      <c r="B1224" t="s">
        <v>1174</v>
      </c>
      <c r="C1224" s="2">
        <v>345</v>
      </c>
      <c r="D1224" s="2">
        <v>255</v>
      </c>
      <c r="E1224" t="s">
        <v>7027</v>
      </c>
      <c r="F1224" t="s">
        <v>7036</v>
      </c>
      <c r="G1224" s="2">
        <f t="shared" si="38"/>
        <v>90</v>
      </c>
      <c r="H1224" s="11">
        <f t="shared" si="39"/>
        <v>0.2608695652173913</v>
      </c>
      <c r="I1224">
        <f>COUNTIF(E1224,"online")</f>
        <v>0</v>
      </c>
    </row>
    <row r="1225" spans="1:9" x14ac:dyDescent="0.2">
      <c r="A1225" t="s">
        <v>6294</v>
      </c>
      <c r="B1225" t="s">
        <v>6295</v>
      </c>
      <c r="C1225" s="2">
        <v>799</v>
      </c>
      <c r="D1225" s="2">
        <v>567</v>
      </c>
      <c r="E1225" t="s">
        <v>7027</v>
      </c>
      <c r="F1225" t="s">
        <v>7045</v>
      </c>
      <c r="G1225" s="2">
        <f t="shared" si="38"/>
        <v>232</v>
      </c>
      <c r="H1225" s="11">
        <f t="shared" si="39"/>
        <v>0.29036295369211512</v>
      </c>
      <c r="I1225">
        <f>COUNTIF(E1225,"online")</f>
        <v>0</v>
      </c>
    </row>
    <row r="1226" spans="1:9" x14ac:dyDescent="0.2">
      <c r="A1226" t="s">
        <v>6610</v>
      </c>
      <c r="B1226" t="s">
        <v>6070</v>
      </c>
      <c r="C1226" s="2">
        <v>790</v>
      </c>
      <c r="D1226" s="2">
        <v>656</v>
      </c>
      <c r="E1226" t="s">
        <v>7027</v>
      </c>
      <c r="F1226" t="s">
        <v>7042</v>
      </c>
      <c r="G1226" s="2">
        <f t="shared" si="38"/>
        <v>134</v>
      </c>
      <c r="H1226" s="11">
        <f t="shared" si="39"/>
        <v>0.16962025316455695</v>
      </c>
      <c r="I1226">
        <f>COUNTIF(E1226,"online")</f>
        <v>0</v>
      </c>
    </row>
    <row r="1227" spans="1:9" x14ac:dyDescent="0.2">
      <c r="A1227" t="s">
        <v>4867</v>
      </c>
      <c r="B1227" t="s">
        <v>2735</v>
      </c>
      <c r="C1227" s="2">
        <v>357</v>
      </c>
      <c r="D1227" s="2">
        <v>346</v>
      </c>
      <c r="E1227" t="s">
        <v>7029</v>
      </c>
      <c r="F1227" t="s">
        <v>7036</v>
      </c>
      <c r="G1227" s="2">
        <f t="shared" si="38"/>
        <v>11</v>
      </c>
      <c r="H1227" s="11">
        <f t="shared" si="39"/>
        <v>3.081232492997199E-2</v>
      </c>
      <c r="I1227">
        <f>COUNTIF(E1227,"online")</f>
        <v>0</v>
      </c>
    </row>
    <row r="1228" spans="1:9" x14ac:dyDescent="0.2">
      <c r="A1228" t="s">
        <v>3780</v>
      </c>
      <c r="B1228" t="s">
        <v>2870</v>
      </c>
      <c r="C1228" s="2">
        <v>402</v>
      </c>
      <c r="D1228" s="2">
        <v>257</v>
      </c>
      <c r="E1228" t="s">
        <v>7027</v>
      </c>
      <c r="F1228" t="s">
        <v>7036</v>
      </c>
      <c r="G1228" s="2">
        <f t="shared" si="38"/>
        <v>145</v>
      </c>
      <c r="H1228" s="11">
        <f t="shared" si="39"/>
        <v>0.36069651741293535</v>
      </c>
      <c r="I1228">
        <f>COUNTIF(E1228,"online")</f>
        <v>0</v>
      </c>
    </row>
    <row r="1229" spans="1:9" x14ac:dyDescent="0.2">
      <c r="A1229" t="s">
        <v>5138</v>
      </c>
      <c r="B1229" t="s">
        <v>2968</v>
      </c>
      <c r="C1229" s="2">
        <v>169</v>
      </c>
      <c r="D1229" s="2">
        <v>108</v>
      </c>
      <c r="E1229" t="s">
        <v>6989</v>
      </c>
      <c r="F1229" t="s">
        <v>7044</v>
      </c>
      <c r="G1229" s="2">
        <f t="shared" si="38"/>
        <v>61</v>
      </c>
      <c r="H1229" s="11">
        <f t="shared" si="39"/>
        <v>0.36094674556213019</v>
      </c>
      <c r="I1229">
        <f>COUNTIF(E1229,"online")</f>
        <v>1</v>
      </c>
    </row>
    <row r="1230" spans="1:9" x14ac:dyDescent="0.2">
      <c r="A1230" t="s">
        <v>5335</v>
      </c>
      <c r="B1230" t="s">
        <v>4749</v>
      </c>
      <c r="C1230" s="2">
        <v>297</v>
      </c>
      <c r="D1230" s="2">
        <v>125</v>
      </c>
      <c r="E1230" t="s">
        <v>7027</v>
      </c>
      <c r="F1230" t="s">
        <v>7040</v>
      </c>
      <c r="G1230" s="2">
        <f t="shared" si="38"/>
        <v>172</v>
      </c>
      <c r="H1230" s="11">
        <f t="shared" si="39"/>
        <v>0.57912457912457915</v>
      </c>
      <c r="I1230">
        <f>COUNTIF(E1230,"online")</f>
        <v>0</v>
      </c>
    </row>
    <row r="1231" spans="1:9" x14ac:dyDescent="0.2">
      <c r="A1231" t="s">
        <v>4748</v>
      </c>
      <c r="B1231" t="s">
        <v>4749</v>
      </c>
      <c r="C1231" s="2">
        <v>726</v>
      </c>
      <c r="D1231" s="2">
        <v>719</v>
      </c>
      <c r="E1231" t="s">
        <v>7029</v>
      </c>
      <c r="F1231" t="s">
        <v>7039</v>
      </c>
      <c r="G1231" s="2">
        <f t="shared" si="38"/>
        <v>7</v>
      </c>
      <c r="H1231" s="11">
        <f t="shared" si="39"/>
        <v>9.6418732782369149E-3</v>
      </c>
      <c r="I1231">
        <f>COUNTIF(E1231,"online")</f>
        <v>0</v>
      </c>
    </row>
    <row r="1232" spans="1:9" x14ac:dyDescent="0.2">
      <c r="A1232" t="s">
        <v>5023</v>
      </c>
      <c r="B1232" t="s">
        <v>5024</v>
      </c>
      <c r="C1232" s="2">
        <v>670</v>
      </c>
      <c r="D1232" s="2">
        <v>590</v>
      </c>
      <c r="E1232" t="s">
        <v>7029</v>
      </c>
      <c r="F1232" t="s">
        <v>7042</v>
      </c>
      <c r="G1232" s="2">
        <f t="shared" si="38"/>
        <v>80</v>
      </c>
      <c r="H1232" s="11">
        <f t="shared" si="39"/>
        <v>0.11940298507462686</v>
      </c>
      <c r="I1232">
        <f>COUNTIF(E1232,"online")</f>
        <v>0</v>
      </c>
    </row>
    <row r="1233" spans="1:9" x14ac:dyDescent="0.2">
      <c r="A1233" t="s">
        <v>4739</v>
      </c>
      <c r="B1233" t="s">
        <v>4740</v>
      </c>
      <c r="C1233" s="2">
        <v>267</v>
      </c>
      <c r="D1233" s="2">
        <v>155</v>
      </c>
      <c r="E1233" t="s">
        <v>7027</v>
      </c>
      <c r="F1233" t="s">
        <v>7040</v>
      </c>
      <c r="G1233" s="2">
        <f t="shared" si="38"/>
        <v>112</v>
      </c>
      <c r="H1233" s="11">
        <f t="shared" si="39"/>
        <v>0.41947565543071164</v>
      </c>
      <c r="I1233">
        <f>COUNTIF(E1233,"online")</f>
        <v>0</v>
      </c>
    </row>
    <row r="1234" spans="1:9" x14ac:dyDescent="0.2">
      <c r="A1234" t="s">
        <v>2805</v>
      </c>
      <c r="B1234" t="s">
        <v>2806</v>
      </c>
      <c r="C1234" s="2">
        <v>319</v>
      </c>
      <c r="D1234" s="2">
        <v>220</v>
      </c>
      <c r="E1234" t="s">
        <v>6989</v>
      </c>
      <c r="F1234" t="s">
        <v>7037</v>
      </c>
      <c r="G1234" s="2">
        <f t="shared" si="38"/>
        <v>99</v>
      </c>
      <c r="H1234" s="11">
        <f t="shared" si="39"/>
        <v>0.31034482758620691</v>
      </c>
      <c r="I1234">
        <f>COUNTIF(E1234,"online")</f>
        <v>1</v>
      </c>
    </row>
    <row r="1235" spans="1:9" x14ac:dyDescent="0.2">
      <c r="A1235" t="s">
        <v>263</v>
      </c>
      <c r="B1235" t="s">
        <v>264</v>
      </c>
      <c r="C1235" s="2">
        <v>229</v>
      </c>
      <c r="D1235" s="2">
        <v>174</v>
      </c>
      <c r="E1235" t="s">
        <v>6989</v>
      </c>
      <c r="F1235" t="s">
        <v>7037</v>
      </c>
      <c r="G1235" s="2">
        <f t="shared" si="38"/>
        <v>55</v>
      </c>
      <c r="H1235" s="11">
        <f t="shared" si="39"/>
        <v>0.24017467248908297</v>
      </c>
      <c r="I1235">
        <f>COUNTIF(E1235,"online")</f>
        <v>1</v>
      </c>
    </row>
    <row r="1236" spans="1:9" x14ac:dyDescent="0.2">
      <c r="A1236" t="s">
        <v>263</v>
      </c>
      <c r="B1236" t="s">
        <v>264</v>
      </c>
      <c r="C1236" s="2">
        <v>319</v>
      </c>
      <c r="D1236" s="2">
        <v>278</v>
      </c>
      <c r="E1236" t="s">
        <v>7029</v>
      </c>
      <c r="F1236" t="s">
        <v>7037</v>
      </c>
      <c r="G1236" s="2">
        <f t="shared" si="38"/>
        <v>41</v>
      </c>
      <c r="H1236" s="11">
        <f t="shared" si="39"/>
        <v>0.12852664576802508</v>
      </c>
      <c r="I1236">
        <f>COUNTIF(E1236,"online")</f>
        <v>0</v>
      </c>
    </row>
    <row r="1237" spans="1:9" x14ac:dyDescent="0.2">
      <c r="A1237" t="s">
        <v>4837</v>
      </c>
      <c r="B1237" t="s">
        <v>4838</v>
      </c>
      <c r="C1237" s="2">
        <v>990</v>
      </c>
      <c r="D1237" s="2">
        <v>743</v>
      </c>
      <c r="E1237" t="s">
        <v>7029</v>
      </c>
      <c r="F1237" t="s">
        <v>7041</v>
      </c>
      <c r="G1237" s="2">
        <f t="shared" si="38"/>
        <v>247</v>
      </c>
      <c r="H1237" s="11">
        <f t="shared" si="39"/>
        <v>0.24949494949494949</v>
      </c>
      <c r="I1237">
        <f>COUNTIF(E1237,"online")</f>
        <v>0</v>
      </c>
    </row>
    <row r="1238" spans="1:9" x14ac:dyDescent="0.2">
      <c r="A1238" t="s">
        <v>6735</v>
      </c>
      <c r="B1238" t="s">
        <v>6736</v>
      </c>
      <c r="C1238" s="2">
        <v>446</v>
      </c>
      <c r="D1238" s="2">
        <v>401</v>
      </c>
      <c r="E1238" t="s">
        <v>7027</v>
      </c>
      <c r="F1238" t="s">
        <v>7039</v>
      </c>
      <c r="G1238" s="2">
        <f t="shared" si="38"/>
        <v>45</v>
      </c>
      <c r="H1238" s="11">
        <f t="shared" si="39"/>
        <v>0.10089686098654709</v>
      </c>
      <c r="I1238">
        <f>COUNTIF(E1238,"online")</f>
        <v>0</v>
      </c>
    </row>
    <row r="1239" spans="1:9" x14ac:dyDescent="0.2">
      <c r="A1239" t="s">
        <v>4134</v>
      </c>
      <c r="B1239" t="s">
        <v>2830</v>
      </c>
      <c r="C1239" s="2">
        <v>179</v>
      </c>
      <c r="D1239" s="2">
        <v>129</v>
      </c>
      <c r="E1239" t="s">
        <v>6989</v>
      </c>
      <c r="F1239" t="s">
        <v>7039</v>
      </c>
      <c r="G1239" s="2">
        <f t="shared" si="38"/>
        <v>50</v>
      </c>
      <c r="H1239" s="11">
        <f t="shared" si="39"/>
        <v>0.27932960893854747</v>
      </c>
      <c r="I1239">
        <f>COUNTIF(E1239,"online")</f>
        <v>1</v>
      </c>
    </row>
    <row r="1240" spans="1:9" x14ac:dyDescent="0.2">
      <c r="A1240" t="s">
        <v>750</v>
      </c>
      <c r="B1240" t="s">
        <v>751</v>
      </c>
      <c r="C1240" s="2">
        <v>319</v>
      </c>
      <c r="D1240" s="2">
        <v>217</v>
      </c>
      <c r="E1240" t="s">
        <v>7029</v>
      </c>
      <c r="F1240" t="s">
        <v>7036</v>
      </c>
      <c r="G1240" s="2">
        <f t="shared" si="38"/>
        <v>102</v>
      </c>
      <c r="H1240" s="11">
        <f t="shared" si="39"/>
        <v>0.31974921630094044</v>
      </c>
      <c r="I1240">
        <f>COUNTIF(E1240,"online")</f>
        <v>0</v>
      </c>
    </row>
    <row r="1241" spans="1:9" x14ac:dyDescent="0.2">
      <c r="A1241" t="s">
        <v>3745</v>
      </c>
      <c r="B1241" t="s">
        <v>3746</v>
      </c>
      <c r="C1241" s="2">
        <v>195</v>
      </c>
      <c r="D1241" s="2">
        <v>135</v>
      </c>
      <c r="E1241" t="s">
        <v>6989</v>
      </c>
      <c r="F1241" t="s">
        <v>7039</v>
      </c>
      <c r="G1241" s="2">
        <f t="shared" si="38"/>
        <v>60</v>
      </c>
      <c r="H1241" s="11">
        <f t="shared" si="39"/>
        <v>0.30769230769230771</v>
      </c>
      <c r="I1241">
        <f>COUNTIF(E1241,"online")</f>
        <v>1</v>
      </c>
    </row>
    <row r="1242" spans="1:9" x14ac:dyDescent="0.2">
      <c r="A1242" t="s">
        <v>486</v>
      </c>
      <c r="B1242" t="s">
        <v>487</v>
      </c>
      <c r="C1242" s="2">
        <v>609</v>
      </c>
      <c r="D1242" s="2">
        <v>487</v>
      </c>
      <c r="E1242" t="s">
        <v>7029</v>
      </c>
      <c r="F1242" t="s">
        <v>7036</v>
      </c>
      <c r="G1242" s="2">
        <f t="shared" si="38"/>
        <v>122</v>
      </c>
      <c r="H1242" s="11">
        <f t="shared" si="39"/>
        <v>0.20032840722495895</v>
      </c>
      <c r="I1242">
        <f>COUNTIF(E1242,"online")</f>
        <v>0</v>
      </c>
    </row>
    <row r="1243" spans="1:9" x14ac:dyDescent="0.2">
      <c r="A1243" t="s">
        <v>2465</v>
      </c>
      <c r="B1243" t="s">
        <v>2466</v>
      </c>
      <c r="C1243" s="2">
        <v>357</v>
      </c>
      <c r="D1243" s="2">
        <v>243</v>
      </c>
      <c r="E1243" t="s">
        <v>7029</v>
      </c>
      <c r="F1243" t="s">
        <v>7036</v>
      </c>
      <c r="G1243" s="2">
        <f t="shared" si="38"/>
        <v>114</v>
      </c>
      <c r="H1243" s="11">
        <f t="shared" si="39"/>
        <v>0.31932773109243695</v>
      </c>
      <c r="I1243">
        <f>COUNTIF(E1243,"online")</f>
        <v>0</v>
      </c>
    </row>
    <row r="1244" spans="1:9" x14ac:dyDescent="0.2">
      <c r="A1244" t="s">
        <v>1515</v>
      </c>
      <c r="B1244" t="s">
        <v>1516</v>
      </c>
      <c r="C1244" s="2">
        <v>289</v>
      </c>
      <c r="D1244" s="2">
        <v>124</v>
      </c>
      <c r="E1244" t="s">
        <v>6989</v>
      </c>
      <c r="F1244" t="s">
        <v>7036</v>
      </c>
      <c r="G1244" s="2">
        <f t="shared" si="38"/>
        <v>165</v>
      </c>
      <c r="H1244" s="11">
        <f t="shared" si="39"/>
        <v>0.5709342560553633</v>
      </c>
      <c r="I1244">
        <f>COUNTIF(E1244,"online")</f>
        <v>1</v>
      </c>
    </row>
    <row r="1245" spans="1:9" x14ac:dyDescent="0.2">
      <c r="A1245" t="s">
        <v>1515</v>
      </c>
      <c r="B1245" t="s">
        <v>1516</v>
      </c>
      <c r="C1245" s="2">
        <v>319</v>
      </c>
      <c r="D1245" s="2">
        <v>300</v>
      </c>
      <c r="E1245" t="s">
        <v>7029</v>
      </c>
      <c r="F1245" t="s">
        <v>7036</v>
      </c>
      <c r="G1245" s="2">
        <f t="shared" si="38"/>
        <v>19</v>
      </c>
      <c r="H1245" s="11">
        <f t="shared" si="39"/>
        <v>5.9561128526645767E-2</v>
      </c>
      <c r="I1245">
        <f>COUNTIF(E1245,"online")</f>
        <v>0</v>
      </c>
    </row>
    <row r="1246" spans="1:9" x14ac:dyDescent="0.2">
      <c r="A1246" t="s">
        <v>6700</v>
      </c>
      <c r="B1246" t="s">
        <v>6701</v>
      </c>
      <c r="C1246" s="2">
        <v>239</v>
      </c>
      <c r="D1246" s="2">
        <v>112</v>
      </c>
      <c r="E1246" t="s">
        <v>7029</v>
      </c>
      <c r="F1246" t="s">
        <v>7040</v>
      </c>
      <c r="G1246" s="2">
        <f t="shared" si="38"/>
        <v>127</v>
      </c>
      <c r="H1246" s="11">
        <f t="shared" si="39"/>
        <v>0.53138075313807531</v>
      </c>
      <c r="I1246">
        <f>COUNTIF(E1246,"online")</f>
        <v>0</v>
      </c>
    </row>
    <row r="1247" spans="1:9" x14ac:dyDescent="0.2">
      <c r="A1247" t="s">
        <v>1833</v>
      </c>
      <c r="B1247" t="s">
        <v>333</v>
      </c>
      <c r="C1247" s="2">
        <v>159</v>
      </c>
      <c r="D1247" s="2">
        <v>114</v>
      </c>
      <c r="E1247" t="s">
        <v>7029</v>
      </c>
      <c r="F1247" t="s">
        <v>7040</v>
      </c>
      <c r="G1247" s="2">
        <f t="shared" si="38"/>
        <v>45</v>
      </c>
      <c r="H1247" s="11">
        <f t="shared" si="39"/>
        <v>0.28301886792452829</v>
      </c>
      <c r="I1247">
        <f>COUNTIF(E1247,"online")</f>
        <v>0</v>
      </c>
    </row>
    <row r="1248" spans="1:9" x14ac:dyDescent="0.2">
      <c r="A1248" t="s">
        <v>1619</v>
      </c>
      <c r="B1248" t="s">
        <v>333</v>
      </c>
      <c r="C1248" s="2">
        <v>239</v>
      </c>
      <c r="D1248" s="2">
        <v>79</v>
      </c>
      <c r="E1248" t="s">
        <v>7028</v>
      </c>
      <c r="F1248" t="s">
        <v>7040</v>
      </c>
      <c r="G1248" s="2">
        <f t="shared" si="38"/>
        <v>160</v>
      </c>
      <c r="H1248" s="11">
        <f t="shared" si="39"/>
        <v>0.66945606694560666</v>
      </c>
      <c r="I1248">
        <f>COUNTIF(E1248,"online")</f>
        <v>0</v>
      </c>
    </row>
    <row r="1249" spans="1:9" x14ac:dyDescent="0.2">
      <c r="A1249" t="s">
        <v>1648</v>
      </c>
      <c r="B1249" t="s">
        <v>1649</v>
      </c>
      <c r="C1249" s="2">
        <v>239</v>
      </c>
      <c r="D1249" s="2">
        <v>120</v>
      </c>
      <c r="E1249" t="s">
        <v>7029</v>
      </c>
      <c r="F1249" t="s">
        <v>7040</v>
      </c>
      <c r="G1249" s="2">
        <f t="shared" si="38"/>
        <v>119</v>
      </c>
      <c r="H1249" s="11">
        <f t="shared" si="39"/>
        <v>0.497907949790795</v>
      </c>
      <c r="I1249">
        <f>COUNTIF(E1249,"online")</f>
        <v>0</v>
      </c>
    </row>
    <row r="1250" spans="1:9" x14ac:dyDescent="0.2">
      <c r="A1250" t="s">
        <v>1822</v>
      </c>
      <c r="B1250" t="s">
        <v>1823</v>
      </c>
      <c r="C1250" s="2">
        <v>239</v>
      </c>
      <c r="D1250" s="2">
        <v>96</v>
      </c>
      <c r="E1250" t="s">
        <v>7029</v>
      </c>
      <c r="F1250" t="s">
        <v>7040</v>
      </c>
      <c r="G1250" s="2">
        <f t="shared" si="38"/>
        <v>143</v>
      </c>
      <c r="H1250" s="11">
        <f t="shared" si="39"/>
        <v>0.59832635983263593</v>
      </c>
      <c r="I1250">
        <f>COUNTIF(E1250,"online")</f>
        <v>0</v>
      </c>
    </row>
    <row r="1251" spans="1:9" x14ac:dyDescent="0.2">
      <c r="A1251" t="s">
        <v>1715</v>
      </c>
      <c r="B1251" t="s">
        <v>333</v>
      </c>
      <c r="C1251" s="2">
        <v>239</v>
      </c>
      <c r="D1251" s="2">
        <v>120</v>
      </c>
      <c r="E1251" t="s">
        <v>7028</v>
      </c>
      <c r="F1251" t="s">
        <v>7040</v>
      </c>
      <c r="G1251" s="2">
        <f t="shared" si="38"/>
        <v>119</v>
      </c>
      <c r="H1251" s="11">
        <f t="shared" si="39"/>
        <v>0.497907949790795</v>
      </c>
      <c r="I1251">
        <f>COUNTIF(E1251,"online")</f>
        <v>0</v>
      </c>
    </row>
    <row r="1252" spans="1:9" x14ac:dyDescent="0.2">
      <c r="A1252" t="s">
        <v>947</v>
      </c>
      <c r="B1252" t="s">
        <v>631</v>
      </c>
      <c r="C1252" s="2">
        <v>229</v>
      </c>
      <c r="D1252" s="2">
        <v>126</v>
      </c>
      <c r="E1252" t="s">
        <v>6989</v>
      </c>
      <c r="F1252" t="s">
        <v>7039</v>
      </c>
      <c r="G1252" s="2">
        <f t="shared" si="38"/>
        <v>103</v>
      </c>
      <c r="H1252" s="11">
        <f t="shared" si="39"/>
        <v>0.44978165938864628</v>
      </c>
      <c r="I1252">
        <f>COUNTIF(E1252,"online")</f>
        <v>1</v>
      </c>
    </row>
    <row r="1253" spans="1:9" x14ac:dyDescent="0.2">
      <c r="A1253" t="s">
        <v>2179</v>
      </c>
      <c r="B1253" t="s">
        <v>2180</v>
      </c>
      <c r="C1253" s="2">
        <v>249</v>
      </c>
      <c r="D1253" s="2">
        <v>189</v>
      </c>
      <c r="E1253" t="s">
        <v>6989</v>
      </c>
      <c r="F1253" t="s">
        <v>7039</v>
      </c>
      <c r="G1253" s="2">
        <f t="shared" si="38"/>
        <v>60</v>
      </c>
      <c r="H1253" s="11">
        <f t="shared" si="39"/>
        <v>0.24096385542168675</v>
      </c>
      <c r="I1253">
        <f>COUNTIF(E1253,"online")</f>
        <v>1</v>
      </c>
    </row>
    <row r="1254" spans="1:9" x14ac:dyDescent="0.2">
      <c r="A1254" t="s">
        <v>2359</v>
      </c>
      <c r="B1254" t="s">
        <v>2360</v>
      </c>
      <c r="C1254" s="2">
        <v>209</v>
      </c>
      <c r="D1254" s="2">
        <v>121</v>
      </c>
      <c r="E1254" t="s">
        <v>6989</v>
      </c>
      <c r="F1254" t="s">
        <v>7039</v>
      </c>
      <c r="G1254" s="2">
        <f t="shared" si="38"/>
        <v>88</v>
      </c>
      <c r="H1254" s="11">
        <f t="shared" si="39"/>
        <v>0.42105263157894735</v>
      </c>
      <c r="I1254">
        <f>COUNTIF(E1254,"online")</f>
        <v>1</v>
      </c>
    </row>
    <row r="1255" spans="1:9" x14ac:dyDescent="0.2">
      <c r="A1255" t="s">
        <v>463</v>
      </c>
      <c r="B1255" t="s">
        <v>370</v>
      </c>
      <c r="C1255" s="2">
        <v>249</v>
      </c>
      <c r="D1255" s="2">
        <v>127</v>
      </c>
      <c r="E1255" t="s">
        <v>6989</v>
      </c>
      <c r="F1255" t="s">
        <v>7044</v>
      </c>
      <c r="G1255" s="2">
        <f t="shared" si="38"/>
        <v>122</v>
      </c>
      <c r="H1255" s="11">
        <f t="shared" si="39"/>
        <v>0.48995983935742971</v>
      </c>
      <c r="I1255">
        <f>COUNTIF(E1255,"online")</f>
        <v>1</v>
      </c>
    </row>
    <row r="1256" spans="1:9" x14ac:dyDescent="0.2">
      <c r="A1256" t="s">
        <v>463</v>
      </c>
      <c r="B1256" t="s">
        <v>370</v>
      </c>
      <c r="C1256" s="2">
        <v>329</v>
      </c>
      <c r="D1256" s="2">
        <v>286</v>
      </c>
      <c r="E1256" t="s">
        <v>7029</v>
      </c>
      <c r="F1256" t="s">
        <v>7044</v>
      </c>
      <c r="G1256" s="2">
        <f t="shared" si="38"/>
        <v>43</v>
      </c>
      <c r="H1256" s="11">
        <f t="shared" si="39"/>
        <v>0.13069908814589665</v>
      </c>
      <c r="I1256">
        <f>COUNTIF(E1256,"online")</f>
        <v>0</v>
      </c>
    </row>
    <row r="1257" spans="1:9" x14ac:dyDescent="0.2">
      <c r="A1257" t="s">
        <v>2853</v>
      </c>
      <c r="B1257" t="s">
        <v>2854</v>
      </c>
      <c r="C1257" s="2">
        <v>209</v>
      </c>
      <c r="D1257" s="2">
        <v>94</v>
      </c>
      <c r="E1257" t="s">
        <v>6989</v>
      </c>
      <c r="F1257" t="s">
        <v>7037</v>
      </c>
      <c r="G1257" s="2">
        <f t="shared" si="38"/>
        <v>115</v>
      </c>
      <c r="H1257" s="11">
        <f t="shared" si="39"/>
        <v>0.55023923444976075</v>
      </c>
      <c r="I1257">
        <f>COUNTIF(E1257,"online")</f>
        <v>1</v>
      </c>
    </row>
    <row r="1258" spans="1:9" x14ac:dyDescent="0.2">
      <c r="A1258" t="s">
        <v>4947</v>
      </c>
      <c r="B1258" t="s">
        <v>4948</v>
      </c>
      <c r="C1258" s="2">
        <v>268</v>
      </c>
      <c r="D1258" s="2">
        <v>177</v>
      </c>
      <c r="E1258" t="s">
        <v>7029</v>
      </c>
      <c r="F1258" t="s">
        <v>7037</v>
      </c>
      <c r="G1258" s="2">
        <f t="shared" si="38"/>
        <v>91</v>
      </c>
      <c r="H1258" s="11">
        <f t="shared" si="39"/>
        <v>0.33955223880597013</v>
      </c>
      <c r="I1258">
        <f>COUNTIF(E1258,"online")</f>
        <v>0</v>
      </c>
    </row>
    <row r="1259" spans="1:9" x14ac:dyDescent="0.2">
      <c r="A1259" t="s">
        <v>2461</v>
      </c>
      <c r="B1259" t="s">
        <v>2462</v>
      </c>
      <c r="C1259" s="2">
        <v>536</v>
      </c>
      <c r="D1259" s="2">
        <v>348</v>
      </c>
      <c r="E1259" t="s">
        <v>7029</v>
      </c>
      <c r="F1259" t="s">
        <v>7043</v>
      </c>
      <c r="G1259" s="2">
        <f t="shared" si="38"/>
        <v>188</v>
      </c>
      <c r="H1259" s="11">
        <f t="shared" si="39"/>
        <v>0.35074626865671643</v>
      </c>
      <c r="I1259">
        <f>COUNTIF(E1259,"online")</f>
        <v>0</v>
      </c>
    </row>
    <row r="1260" spans="1:9" x14ac:dyDescent="0.2">
      <c r="A1260" t="s">
        <v>4509</v>
      </c>
      <c r="B1260" t="s">
        <v>4510</v>
      </c>
      <c r="C1260" s="2">
        <v>827</v>
      </c>
      <c r="D1260" s="2">
        <v>761</v>
      </c>
      <c r="E1260" t="s">
        <v>7029</v>
      </c>
      <c r="F1260" t="s">
        <v>7045</v>
      </c>
      <c r="G1260" s="2">
        <f t="shared" si="38"/>
        <v>66</v>
      </c>
      <c r="H1260" s="11">
        <f t="shared" si="39"/>
        <v>7.9806529625151154E-2</v>
      </c>
      <c r="I1260">
        <f>COUNTIF(E1260,"online")</f>
        <v>0</v>
      </c>
    </row>
    <row r="1261" spans="1:9" x14ac:dyDescent="0.2">
      <c r="A1261" t="s">
        <v>460</v>
      </c>
      <c r="B1261" t="s">
        <v>461</v>
      </c>
      <c r="C1261" s="2">
        <v>249</v>
      </c>
      <c r="D1261" s="2">
        <v>179</v>
      </c>
      <c r="E1261" t="s">
        <v>6989</v>
      </c>
      <c r="F1261" t="s">
        <v>7044</v>
      </c>
      <c r="G1261" s="2">
        <f t="shared" si="38"/>
        <v>70</v>
      </c>
      <c r="H1261" s="11">
        <f t="shared" si="39"/>
        <v>0.28112449799196787</v>
      </c>
      <c r="I1261">
        <f>COUNTIF(E1261,"online")</f>
        <v>1</v>
      </c>
    </row>
    <row r="1262" spans="1:9" x14ac:dyDescent="0.2">
      <c r="A1262" t="s">
        <v>460</v>
      </c>
      <c r="B1262" t="s">
        <v>461</v>
      </c>
      <c r="C1262" s="2">
        <v>279</v>
      </c>
      <c r="D1262" s="2">
        <v>218</v>
      </c>
      <c r="E1262" t="s">
        <v>7029</v>
      </c>
      <c r="F1262" t="s">
        <v>7044</v>
      </c>
      <c r="G1262" s="2">
        <f t="shared" si="38"/>
        <v>61</v>
      </c>
      <c r="H1262" s="11">
        <f t="shared" si="39"/>
        <v>0.21863799283154123</v>
      </c>
      <c r="I1262">
        <f>COUNTIF(E1262,"online")</f>
        <v>0</v>
      </c>
    </row>
    <row r="1263" spans="1:9" x14ac:dyDescent="0.2">
      <c r="A1263" t="s">
        <v>1757</v>
      </c>
      <c r="B1263" t="s">
        <v>1758</v>
      </c>
      <c r="C1263" s="2">
        <v>199</v>
      </c>
      <c r="D1263" s="2">
        <v>137</v>
      </c>
      <c r="E1263" t="s">
        <v>7027</v>
      </c>
      <c r="F1263" t="s">
        <v>7039</v>
      </c>
      <c r="G1263" s="2">
        <f t="shared" si="38"/>
        <v>62</v>
      </c>
      <c r="H1263" s="11">
        <f t="shared" si="39"/>
        <v>0.31155778894472363</v>
      </c>
      <c r="I1263">
        <f>COUNTIF(E1263,"online")</f>
        <v>0</v>
      </c>
    </row>
    <row r="1264" spans="1:9" x14ac:dyDescent="0.2">
      <c r="A1264" t="s">
        <v>2008</v>
      </c>
      <c r="B1264" t="s">
        <v>1758</v>
      </c>
      <c r="C1264" s="2">
        <v>199</v>
      </c>
      <c r="D1264" s="2">
        <v>147</v>
      </c>
      <c r="E1264" t="s">
        <v>7027</v>
      </c>
      <c r="F1264" t="s">
        <v>7039</v>
      </c>
      <c r="G1264" s="2">
        <f t="shared" si="38"/>
        <v>52</v>
      </c>
      <c r="H1264" s="11">
        <f t="shared" si="39"/>
        <v>0.2613065326633166</v>
      </c>
      <c r="I1264">
        <f>COUNTIF(E1264,"online")</f>
        <v>0</v>
      </c>
    </row>
    <row r="1265" spans="1:9" x14ac:dyDescent="0.2">
      <c r="A1265" t="s">
        <v>2009</v>
      </c>
      <c r="B1265" t="s">
        <v>1758</v>
      </c>
      <c r="C1265" s="2">
        <v>199</v>
      </c>
      <c r="D1265" s="2">
        <v>145</v>
      </c>
      <c r="E1265" t="s">
        <v>7027</v>
      </c>
      <c r="F1265" t="s">
        <v>7039</v>
      </c>
      <c r="G1265" s="2">
        <f t="shared" si="38"/>
        <v>54</v>
      </c>
      <c r="H1265" s="11">
        <f t="shared" si="39"/>
        <v>0.271356783919598</v>
      </c>
      <c r="I1265">
        <f>COUNTIF(E1265,"online")</f>
        <v>0</v>
      </c>
    </row>
    <row r="1266" spans="1:9" x14ac:dyDescent="0.2">
      <c r="A1266" t="s">
        <v>1932</v>
      </c>
      <c r="B1266" t="s">
        <v>1758</v>
      </c>
      <c r="C1266" s="2">
        <v>199</v>
      </c>
      <c r="D1266" s="2">
        <v>155</v>
      </c>
      <c r="E1266" t="s">
        <v>7027</v>
      </c>
      <c r="F1266" t="s">
        <v>7039</v>
      </c>
      <c r="G1266" s="2">
        <f t="shared" si="38"/>
        <v>44</v>
      </c>
      <c r="H1266" s="11">
        <f t="shared" si="39"/>
        <v>0.22110552763819097</v>
      </c>
      <c r="I1266">
        <f>COUNTIF(E1266,"online")</f>
        <v>0</v>
      </c>
    </row>
    <row r="1267" spans="1:9" x14ac:dyDescent="0.2">
      <c r="A1267" t="s">
        <v>2015</v>
      </c>
      <c r="B1267" t="s">
        <v>1758</v>
      </c>
      <c r="C1267" s="2">
        <v>199</v>
      </c>
      <c r="D1267" s="2">
        <v>117</v>
      </c>
      <c r="E1267" t="s">
        <v>7027</v>
      </c>
      <c r="F1267" t="s">
        <v>7039</v>
      </c>
      <c r="G1267" s="2">
        <f t="shared" si="38"/>
        <v>82</v>
      </c>
      <c r="H1267" s="11">
        <f t="shared" si="39"/>
        <v>0.4120603015075377</v>
      </c>
      <c r="I1267">
        <f>COUNTIF(E1267,"online")</f>
        <v>0</v>
      </c>
    </row>
    <row r="1268" spans="1:9" x14ac:dyDescent="0.2">
      <c r="A1268" t="s">
        <v>2018</v>
      </c>
      <c r="B1268" t="s">
        <v>1758</v>
      </c>
      <c r="C1268" s="2">
        <v>199</v>
      </c>
      <c r="D1268" s="2">
        <v>165</v>
      </c>
      <c r="E1268" t="s">
        <v>7027</v>
      </c>
      <c r="F1268" t="s">
        <v>7039</v>
      </c>
      <c r="G1268" s="2">
        <f t="shared" si="38"/>
        <v>34</v>
      </c>
      <c r="H1268" s="11">
        <f t="shared" si="39"/>
        <v>0.17085427135678391</v>
      </c>
      <c r="I1268">
        <f>COUNTIF(E1268,"online")</f>
        <v>0</v>
      </c>
    </row>
    <row r="1269" spans="1:9" x14ac:dyDescent="0.2">
      <c r="A1269" t="s">
        <v>1942</v>
      </c>
      <c r="B1269" t="s">
        <v>1758</v>
      </c>
      <c r="C1269" s="2">
        <v>199</v>
      </c>
      <c r="D1269" s="2">
        <v>171</v>
      </c>
      <c r="E1269" t="s">
        <v>7027</v>
      </c>
      <c r="F1269" t="s">
        <v>7039</v>
      </c>
      <c r="G1269" s="2">
        <f t="shared" si="38"/>
        <v>28</v>
      </c>
      <c r="H1269" s="11">
        <f t="shared" si="39"/>
        <v>0.1407035175879397</v>
      </c>
      <c r="I1269">
        <f>COUNTIF(E1269,"online")</f>
        <v>0</v>
      </c>
    </row>
    <row r="1270" spans="1:9" x14ac:dyDescent="0.2">
      <c r="A1270" t="s">
        <v>1933</v>
      </c>
      <c r="B1270" t="s">
        <v>1758</v>
      </c>
      <c r="C1270" s="2">
        <v>199</v>
      </c>
      <c r="D1270" s="2">
        <v>173</v>
      </c>
      <c r="E1270" t="s">
        <v>7027</v>
      </c>
      <c r="F1270" t="s">
        <v>7039</v>
      </c>
      <c r="G1270" s="2">
        <f t="shared" si="38"/>
        <v>26</v>
      </c>
      <c r="H1270" s="11">
        <f t="shared" si="39"/>
        <v>0.1306532663316583</v>
      </c>
      <c r="I1270">
        <f>COUNTIF(E1270,"online")</f>
        <v>0</v>
      </c>
    </row>
    <row r="1271" spans="1:9" x14ac:dyDescent="0.2">
      <c r="A1271" t="s">
        <v>2007</v>
      </c>
      <c r="B1271" t="s">
        <v>1758</v>
      </c>
      <c r="C1271" s="2">
        <v>199</v>
      </c>
      <c r="D1271" s="2">
        <v>169</v>
      </c>
      <c r="E1271" t="s">
        <v>7027</v>
      </c>
      <c r="F1271" t="s">
        <v>7039</v>
      </c>
      <c r="G1271" s="2">
        <f t="shared" si="38"/>
        <v>30</v>
      </c>
      <c r="H1271" s="11">
        <f t="shared" si="39"/>
        <v>0.15075376884422109</v>
      </c>
      <c r="I1271">
        <f>COUNTIF(E1271,"online")</f>
        <v>0</v>
      </c>
    </row>
    <row r="1272" spans="1:9" x14ac:dyDescent="0.2">
      <c r="A1272" t="s">
        <v>2019</v>
      </c>
      <c r="B1272" t="s">
        <v>1758</v>
      </c>
      <c r="C1272" s="2">
        <v>199</v>
      </c>
      <c r="D1272" s="2">
        <v>131</v>
      </c>
      <c r="E1272" t="s">
        <v>7027</v>
      </c>
      <c r="F1272" t="s">
        <v>7039</v>
      </c>
      <c r="G1272" s="2">
        <f t="shared" si="38"/>
        <v>68</v>
      </c>
      <c r="H1272" s="11">
        <f t="shared" si="39"/>
        <v>0.34170854271356782</v>
      </c>
      <c r="I1272">
        <f>COUNTIF(E1272,"online")</f>
        <v>0</v>
      </c>
    </row>
    <row r="1273" spans="1:9" x14ac:dyDescent="0.2">
      <c r="A1273" t="s">
        <v>1999</v>
      </c>
      <c r="B1273" t="s">
        <v>1758</v>
      </c>
      <c r="C1273" s="2">
        <v>199</v>
      </c>
      <c r="D1273" s="2">
        <v>105</v>
      </c>
      <c r="E1273" t="s">
        <v>7027</v>
      </c>
      <c r="F1273" t="s">
        <v>7039</v>
      </c>
      <c r="G1273" s="2">
        <f t="shared" si="38"/>
        <v>94</v>
      </c>
      <c r="H1273" s="11">
        <f t="shared" si="39"/>
        <v>0.47236180904522612</v>
      </c>
      <c r="I1273">
        <f>COUNTIF(E1273,"online")</f>
        <v>0</v>
      </c>
    </row>
    <row r="1274" spans="1:9" x14ac:dyDescent="0.2">
      <c r="A1274" t="s">
        <v>5684</v>
      </c>
      <c r="B1274" t="s">
        <v>2216</v>
      </c>
      <c r="C1274" s="2">
        <v>199</v>
      </c>
      <c r="D1274" s="2">
        <v>123</v>
      </c>
      <c r="E1274" t="s">
        <v>7027</v>
      </c>
      <c r="F1274" t="s">
        <v>7044</v>
      </c>
      <c r="G1274" s="2">
        <f t="shared" si="38"/>
        <v>76</v>
      </c>
      <c r="H1274" s="11">
        <f t="shared" si="39"/>
        <v>0.38190954773869346</v>
      </c>
      <c r="I1274">
        <f>COUNTIF(E1274,"online")</f>
        <v>0</v>
      </c>
    </row>
    <row r="1275" spans="1:9" x14ac:dyDescent="0.2">
      <c r="A1275" t="s">
        <v>1162</v>
      </c>
      <c r="B1275" t="s">
        <v>1163</v>
      </c>
      <c r="C1275" s="2">
        <v>319</v>
      </c>
      <c r="D1275" s="2">
        <v>297</v>
      </c>
      <c r="E1275" t="s">
        <v>7029</v>
      </c>
      <c r="F1275" t="s">
        <v>7036</v>
      </c>
      <c r="G1275" s="2">
        <f t="shared" si="38"/>
        <v>22</v>
      </c>
      <c r="H1275" s="11">
        <f t="shared" si="39"/>
        <v>6.8965517241379309E-2</v>
      </c>
      <c r="I1275">
        <f>COUNTIF(E1275,"online")</f>
        <v>0</v>
      </c>
    </row>
    <row r="1276" spans="1:9" x14ac:dyDescent="0.2">
      <c r="A1276" t="s">
        <v>4451</v>
      </c>
      <c r="B1276" t="s">
        <v>4452</v>
      </c>
      <c r="C1276" s="2">
        <v>236</v>
      </c>
      <c r="D1276" s="2">
        <v>205</v>
      </c>
      <c r="E1276" t="s">
        <v>7027</v>
      </c>
      <c r="F1276" t="s">
        <v>7036</v>
      </c>
      <c r="G1276" s="2">
        <f t="shared" si="38"/>
        <v>31</v>
      </c>
      <c r="H1276" s="11">
        <f t="shared" si="39"/>
        <v>0.13135593220338984</v>
      </c>
      <c r="I1276">
        <f>COUNTIF(E1276,"online")</f>
        <v>0</v>
      </c>
    </row>
    <row r="1277" spans="1:9" x14ac:dyDescent="0.2">
      <c r="A1277" t="s">
        <v>1187</v>
      </c>
      <c r="B1277" t="s">
        <v>255</v>
      </c>
      <c r="C1277" s="2">
        <v>279</v>
      </c>
      <c r="D1277" s="2">
        <v>201</v>
      </c>
      <c r="E1277" t="s">
        <v>7029</v>
      </c>
      <c r="F1277" t="s">
        <v>7037</v>
      </c>
      <c r="G1277" s="2">
        <f t="shared" si="38"/>
        <v>78</v>
      </c>
      <c r="H1277" s="11">
        <f t="shared" si="39"/>
        <v>0.27956989247311825</v>
      </c>
      <c r="I1277">
        <f>COUNTIF(E1277,"online")</f>
        <v>0</v>
      </c>
    </row>
    <row r="1278" spans="1:9" x14ac:dyDescent="0.2">
      <c r="A1278" t="s">
        <v>5090</v>
      </c>
      <c r="B1278" t="s">
        <v>5091</v>
      </c>
      <c r="C1278" s="2">
        <v>841</v>
      </c>
      <c r="D1278" s="2">
        <v>723</v>
      </c>
      <c r="E1278" t="s">
        <v>7029</v>
      </c>
      <c r="F1278" t="s">
        <v>7042</v>
      </c>
      <c r="G1278" s="2">
        <f t="shared" si="38"/>
        <v>118</v>
      </c>
      <c r="H1278" s="11">
        <f t="shared" si="39"/>
        <v>0.14030915576694411</v>
      </c>
      <c r="I1278">
        <f>COUNTIF(E1278,"online")</f>
        <v>0</v>
      </c>
    </row>
    <row r="1279" spans="1:9" x14ac:dyDescent="0.2">
      <c r="A1279" t="s">
        <v>881</v>
      </c>
      <c r="B1279" t="s">
        <v>882</v>
      </c>
      <c r="C1279" s="2">
        <v>319</v>
      </c>
      <c r="D1279" s="2">
        <v>191</v>
      </c>
      <c r="E1279" t="s">
        <v>7029</v>
      </c>
      <c r="F1279" t="s">
        <v>7036</v>
      </c>
      <c r="G1279" s="2">
        <f t="shared" si="38"/>
        <v>128</v>
      </c>
      <c r="H1279" s="11">
        <f t="shared" si="39"/>
        <v>0.40125391849529779</v>
      </c>
      <c r="I1279">
        <f>COUNTIF(E1279,"online")</f>
        <v>0</v>
      </c>
    </row>
    <row r="1280" spans="1:9" x14ac:dyDescent="0.2">
      <c r="A1280" t="s">
        <v>196</v>
      </c>
      <c r="B1280" t="s">
        <v>23</v>
      </c>
      <c r="C1280" s="2">
        <v>289</v>
      </c>
      <c r="D1280" s="2">
        <v>153</v>
      </c>
      <c r="E1280" t="s">
        <v>6989</v>
      </c>
      <c r="F1280" t="s">
        <v>7036</v>
      </c>
      <c r="G1280" s="2">
        <f t="shared" si="38"/>
        <v>136</v>
      </c>
      <c r="H1280" s="11">
        <f t="shared" si="39"/>
        <v>0.47058823529411764</v>
      </c>
      <c r="I1280">
        <f>COUNTIF(E1280,"online")</f>
        <v>1</v>
      </c>
    </row>
    <row r="1281" spans="1:9" x14ac:dyDescent="0.2">
      <c r="A1281" t="s">
        <v>196</v>
      </c>
      <c r="B1281" t="s">
        <v>23</v>
      </c>
      <c r="C1281" s="2">
        <v>319</v>
      </c>
      <c r="D1281" s="2">
        <v>297</v>
      </c>
      <c r="E1281" t="s">
        <v>7029</v>
      </c>
      <c r="F1281" t="s">
        <v>7039</v>
      </c>
      <c r="G1281" s="2">
        <f t="shared" si="38"/>
        <v>22</v>
      </c>
      <c r="H1281" s="11">
        <f t="shared" si="39"/>
        <v>6.8965517241379309E-2</v>
      </c>
      <c r="I1281">
        <f>COUNTIF(E1281,"online")</f>
        <v>0</v>
      </c>
    </row>
    <row r="1282" spans="1:9" x14ac:dyDescent="0.2">
      <c r="A1282" t="s">
        <v>6155</v>
      </c>
      <c r="B1282" t="s">
        <v>6156</v>
      </c>
      <c r="C1282" s="2">
        <v>354</v>
      </c>
      <c r="D1282" s="2">
        <v>170</v>
      </c>
      <c r="E1282" t="s">
        <v>7027</v>
      </c>
      <c r="F1282" t="s">
        <v>7040</v>
      </c>
      <c r="G1282" s="2">
        <f t="shared" ref="G1282:G1345" si="40">C1282-D1282</f>
        <v>184</v>
      </c>
      <c r="H1282" s="11">
        <f t="shared" ref="H1282:H1345" si="41">((C1282-D1282)/C1282)</f>
        <v>0.51977401129943501</v>
      </c>
      <c r="I1282">
        <f>COUNTIF(E1282,"online")</f>
        <v>0</v>
      </c>
    </row>
    <row r="1283" spans="1:9" x14ac:dyDescent="0.2">
      <c r="A1283" t="s">
        <v>194</v>
      </c>
      <c r="B1283" t="s">
        <v>195</v>
      </c>
      <c r="C1283" s="2">
        <v>99</v>
      </c>
      <c r="D1283" s="2">
        <v>32</v>
      </c>
      <c r="E1283" t="s">
        <v>7029</v>
      </c>
      <c r="F1283" t="s">
        <v>7040</v>
      </c>
      <c r="G1283" s="2">
        <f t="shared" si="40"/>
        <v>67</v>
      </c>
      <c r="H1283" s="11">
        <f t="shared" si="41"/>
        <v>0.6767676767676768</v>
      </c>
      <c r="I1283">
        <f>COUNTIF(E1283,"online")</f>
        <v>0</v>
      </c>
    </row>
    <row r="1284" spans="1:9" x14ac:dyDescent="0.2">
      <c r="A1284" t="s">
        <v>253</v>
      </c>
      <c r="B1284" t="s">
        <v>195</v>
      </c>
      <c r="C1284" s="2">
        <v>249</v>
      </c>
      <c r="D1284" s="2">
        <v>125</v>
      </c>
      <c r="E1284" t="s">
        <v>7029</v>
      </c>
      <c r="F1284" t="s">
        <v>7040</v>
      </c>
      <c r="G1284" s="2">
        <f t="shared" si="40"/>
        <v>124</v>
      </c>
      <c r="H1284" s="11">
        <f t="shared" si="41"/>
        <v>0.49799196787148592</v>
      </c>
      <c r="I1284">
        <f>COUNTIF(E1284,"online")</f>
        <v>0</v>
      </c>
    </row>
    <row r="1285" spans="1:9" x14ac:dyDescent="0.2">
      <c r="A1285" t="s">
        <v>2475</v>
      </c>
      <c r="B1285" t="s">
        <v>2476</v>
      </c>
      <c r="C1285" s="2">
        <v>219</v>
      </c>
      <c r="D1285" s="2">
        <v>175</v>
      </c>
      <c r="E1285" t="s">
        <v>6989</v>
      </c>
      <c r="F1285" t="s">
        <v>7043</v>
      </c>
      <c r="G1285" s="2">
        <f t="shared" si="40"/>
        <v>44</v>
      </c>
      <c r="H1285" s="11">
        <f t="shared" si="41"/>
        <v>0.20091324200913241</v>
      </c>
      <c r="I1285">
        <f>COUNTIF(E1285,"online")</f>
        <v>1</v>
      </c>
    </row>
    <row r="1286" spans="1:9" x14ac:dyDescent="0.2">
      <c r="A1286" t="s">
        <v>2693</v>
      </c>
      <c r="B1286" t="s">
        <v>2694</v>
      </c>
      <c r="C1286" s="2">
        <v>289</v>
      </c>
      <c r="D1286" s="2">
        <v>168</v>
      </c>
      <c r="E1286" t="s">
        <v>7027</v>
      </c>
      <c r="F1286" t="s">
        <v>7039</v>
      </c>
      <c r="G1286" s="2">
        <f t="shared" si="40"/>
        <v>121</v>
      </c>
      <c r="H1286" s="11">
        <f t="shared" si="41"/>
        <v>0.41868512110726641</v>
      </c>
      <c r="I1286">
        <f>COUNTIF(E1286,"online")</f>
        <v>0</v>
      </c>
    </row>
    <row r="1287" spans="1:9" x14ac:dyDescent="0.2">
      <c r="A1287" t="s">
        <v>1581</v>
      </c>
      <c r="B1287" t="s">
        <v>1582</v>
      </c>
      <c r="C1287" s="2">
        <v>319</v>
      </c>
      <c r="D1287" s="2">
        <v>204</v>
      </c>
      <c r="E1287" t="s">
        <v>7029</v>
      </c>
      <c r="F1287" t="s">
        <v>7036</v>
      </c>
      <c r="G1287" s="2">
        <f t="shared" si="40"/>
        <v>115</v>
      </c>
      <c r="H1287" s="11">
        <f t="shared" si="41"/>
        <v>0.36050156739811912</v>
      </c>
      <c r="I1287">
        <f>COUNTIF(E1287,"online")</f>
        <v>0</v>
      </c>
    </row>
    <row r="1288" spans="1:9" x14ac:dyDescent="0.2">
      <c r="A1288" t="s">
        <v>6477</v>
      </c>
      <c r="B1288" t="s">
        <v>6478</v>
      </c>
      <c r="C1288" s="2">
        <v>940</v>
      </c>
      <c r="D1288" s="2">
        <v>846</v>
      </c>
      <c r="E1288" t="s">
        <v>7027</v>
      </c>
      <c r="F1288" t="s">
        <v>7042</v>
      </c>
      <c r="G1288" s="2">
        <f t="shared" si="40"/>
        <v>94</v>
      </c>
      <c r="H1288" s="11">
        <f t="shared" si="41"/>
        <v>0.1</v>
      </c>
      <c r="I1288">
        <f>COUNTIF(E1288,"online")</f>
        <v>0</v>
      </c>
    </row>
    <row r="1289" spans="1:9" x14ac:dyDescent="0.2">
      <c r="A1289" t="s">
        <v>1456</v>
      </c>
      <c r="B1289" t="s">
        <v>1457</v>
      </c>
      <c r="C1289" s="2">
        <v>319</v>
      </c>
      <c r="D1289" s="2">
        <v>252</v>
      </c>
      <c r="E1289" t="s">
        <v>7029</v>
      </c>
      <c r="F1289" t="s">
        <v>7036</v>
      </c>
      <c r="G1289" s="2">
        <f t="shared" si="40"/>
        <v>67</v>
      </c>
      <c r="H1289" s="11">
        <f t="shared" si="41"/>
        <v>0.21003134796238246</v>
      </c>
      <c r="I1289">
        <f>COUNTIF(E1289,"online")</f>
        <v>0</v>
      </c>
    </row>
    <row r="1290" spans="1:9" x14ac:dyDescent="0.2">
      <c r="A1290" t="s">
        <v>381</v>
      </c>
      <c r="B1290" t="s">
        <v>304</v>
      </c>
      <c r="C1290" s="2">
        <v>279</v>
      </c>
      <c r="D1290" s="2">
        <v>165</v>
      </c>
      <c r="E1290" t="s">
        <v>7029</v>
      </c>
      <c r="F1290" t="s">
        <v>7044</v>
      </c>
      <c r="G1290" s="2">
        <f t="shared" si="40"/>
        <v>114</v>
      </c>
      <c r="H1290" s="11">
        <f t="shared" si="41"/>
        <v>0.40860215053763443</v>
      </c>
      <c r="I1290">
        <f>COUNTIF(E1290,"online")</f>
        <v>0</v>
      </c>
    </row>
    <row r="1291" spans="1:9" x14ac:dyDescent="0.2">
      <c r="A1291" t="s">
        <v>2134</v>
      </c>
      <c r="B1291" t="s">
        <v>2135</v>
      </c>
      <c r="C1291" s="2">
        <v>268</v>
      </c>
      <c r="D1291" s="2">
        <v>118</v>
      </c>
      <c r="E1291" t="s">
        <v>7027</v>
      </c>
      <c r="F1291" t="s">
        <v>7038</v>
      </c>
      <c r="G1291" s="2">
        <f t="shared" si="40"/>
        <v>150</v>
      </c>
      <c r="H1291" s="11">
        <f t="shared" si="41"/>
        <v>0.55970149253731338</v>
      </c>
      <c r="I1291">
        <f>COUNTIF(E1291,"online")</f>
        <v>0</v>
      </c>
    </row>
    <row r="1292" spans="1:9" x14ac:dyDescent="0.2">
      <c r="A1292" t="s">
        <v>1885</v>
      </c>
      <c r="B1292" t="s">
        <v>1886</v>
      </c>
      <c r="C1292" s="2">
        <v>249</v>
      </c>
      <c r="D1292" s="2">
        <v>80</v>
      </c>
      <c r="E1292" t="s">
        <v>6989</v>
      </c>
      <c r="F1292" t="s">
        <v>7038</v>
      </c>
      <c r="G1292" s="2">
        <f t="shared" si="40"/>
        <v>169</v>
      </c>
      <c r="H1292" s="11">
        <f t="shared" si="41"/>
        <v>0.67871485943775101</v>
      </c>
      <c r="I1292">
        <f>COUNTIF(E1292,"online")</f>
        <v>1</v>
      </c>
    </row>
    <row r="1293" spans="1:9" x14ac:dyDescent="0.2">
      <c r="A1293" t="s">
        <v>1885</v>
      </c>
      <c r="B1293" t="s">
        <v>1886</v>
      </c>
      <c r="C1293" s="2">
        <v>279</v>
      </c>
      <c r="D1293" s="2">
        <v>156</v>
      </c>
      <c r="E1293" t="s">
        <v>7027</v>
      </c>
      <c r="F1293" t="s">
        <v>7038</v>
      </c>
      <c r="G1293" s="2">
        <f t="shared" si="40"/>
        <v>123</v>
      </c>
      <c r="H1293" s="11">
        <f t="shared" si="41"/>
        <v>0.44086021505376344</v>
      </c>
      <c r="I1293">
        <f>COUNTIF(E1293,"online")</f>
        <v>0</v>
      </c>
    </row>
    <row r="1294" spans="1:9" x14ac:dyDescent="0.2">
      <c r="A1294" t="s">
        <v>412</v>
      </c>
      <c r="B1294" t="s">
        <v>413</v>
      </c>
      <c r="C1294" s="2">
        <v>289</v>
      </c>
      <c r="D1294" s="2">
        <v>107</v>
      </c>
      <c r="E1294" t="s">
        <v>6989</v>
      </c>
      <c r="F1294" t="s">
        <v>7038</v>
      </c>
      <c r="G1294" s="2">
        <f t="shared" si="40"/>
        <v>182</v>
      </c>
      <c r="H1294" s="11">
        <f t="shared" si="41"/>
        <v>0.62975778546712802</v>
      </c>
      <c r="I1294">
        <f>COUNTIF(E1294,"online")</f>
        <v>1</v>
      </c>
    </row>
    <row r="1295" spans="1:9" x14ac:dyDescent="0.2">
      <c r="A1295" t="s">
        <v>412</v>
      </c>
      <c r="B1295" t="s">
        <v>413</v>
      </c>
      <c r="C1295" s="2">
        <v>319</v>
      </c>
      <c r="D1295" s="2">
        <v>185</v>
      </c>
      <c r="E1295" t="s">
        <v>7027</v>
      </c>
      <c r="F1295" t="s">
        <v>7038</v>
      </c>
      <c r="G1295" s="2">
        <f t="shared" si="40"/>
        <v>134</v>
      </c>
      <c r="H1295" s="11">
        <f t="shared" si="41"/>
        <v>0.42006269592476492</v>
      </c>
      <c r="I1295">
        <f>COUNTIF(E1295,"online")</f>
        <v>0</v>
      </c>
    </row>
    <row r="1296" spans="1:9" x14ac:dyDescent="0.2">
      <c r="A1296" t="s">
        <v>869</v>
      </c>
      <c r="B1296" t="s">
        <v>870</v>
      </c>
      <c r="C1296" s="2">
        <v>279</v>
      </c>
      <c r="D1296" s="2">
        <v>184</v>
      </c>
      <c r="E1296" t="s">
        <v>7027</v>
      </c>
      <c r="F1296" t="s">
        <v>7036</v>
      </c>
      <c r="G1296" s="2">
        <f t="shared" si="40"/>
        <v>95</v>
      </c>
      <c r="H1296" s="11">
        <f t="shared" si="41"/>
        <v>0.34050179211469533</v>
      </c>
      <c r="I1296">
        <f>COUNTIF(E1296,"online")</f>
        <v>0</v>
      </c>
    </row>
    <row r="1297" spans="1:9" x14ac:dyDescent="0.2">
      <c r="A1297" t="s">
        <v>391</v>
      </c>
      <c r="B1297" t="s">
        <v>392</v>
      </c>
      <c r="C1297" s="2">
        <v>289</v>
      </c>
      <c r="D1297" s="2">
        <v>110</v>
      </c>
      <c r="E1297" t="s">
        <v>6989</v>
      </c>
      <c r="F1297" t="s">
        <v>7040</v>
      </c>
      <c r="G1297" s="2">
        <f t="shared" si="40"/>
        <v>179</v>
      </c>
      <c r="H1297" s="11">
        <f t="shared" si="41"/>
        <v>0.61937716262975784</v>
      </c>
      <c r="I1297">
        <f>COUNTIF(E1297,"online")</f>
        <v>1</v>
      </c>
    </row>
    <row r="1298" spans="1:9" x14ac:dyDescent="0.2">
      <c r="A1298" t="s">
        <v>391</v>
      </c>
      <c r="B1298" t="s">
        <v>392</v>
      </c>
      <c r="C1298" s="2">
        <v>319</v>
      </c>
      <c r="D1298" s="2">
        <v>233</v>
      </c>
      <c r="E1298" t="s">
        <v>7027</v>
      </c>
      <c r="F1298" t="s">
        <v>7039</v>
      </c>
      <c r="G1298" s="2">
        <f t="shared" si="40"/>
        <v>86</v>
      </c>
      <c r="H1298" s="11">
        <f t="shared" si="41"/>
        <v>0.26959247648902823</v>
      </c>
      <c r="I1298">
        <f>COUNTIF(E1298,"online")</f>
        <v>0</v>
      </c>
    </row>
    <row r="1299" spans="1:9" x14ac:dyDescent="0.2">
      <c r="A1299" t="s">
        <v>2161</v>
      </c>
      <c r="B1299" t="s">
        <v>2162</v>
      </c>
      <c r="C1299" s="2">
        <v>319</v>
      </c>
      <c r="D1299" s="2">
        <v>191</v>
      </c>
      <c r="E1299" t="s">
        <v>6989</v>
      </c>
      <c r="F1299" t="s">
        <v>7038</v>
      </c>
      <c r="G1299" s="2">
        <f t="shared" si="40"/>
        <v>128</v>
      </c>
      <c r="H1299" s="11">
        <f t="shared" si="41"/>
        <v>0.40125391849529779</v>
      </c>
      <c r="I1299">
        <f>COUNTIF(E1299,"online")</f>
        <v>1</v>
      </c>
    </row>
    <row r="1300" spans="1:9" x14ac:dyDescent="0.2">
      <c r="A1300" t="s">
        <v>3883</v>
      </c>
      <c r="B1300" t="s">
        <v>2652</v>
      </c>
      <c r="C1300" s="2">
        <v>303</v>
      </c>
      <c r="D1300" s="2">
        <v>288</v>
      </c>
      <c r="E1300" t="s">
        <v>7027</v>
      </c>
      <c r="F1300" t="s">
        <v>7039</v>
      </c>
      <c r="G1300" s="2">
        <f t="shared" si="40"/>
        <v>15</v>
      </c>
      <c r="H1300" s="11">
        <f t="shared" si="41"/>
        <v>4.9504950495049507E-2</v>
      </c>
      <c r="I1300">
        <f>COUNTIF(E1300,"online")</f>
        <v>0</v>
      </c>
    </row>
    <row r="1301" spans="1:9" x14ac:dyDescent="0.2">
      <c r="A1301" t="s">
        <v>3724</v>
      </c>
      <c r="B1301" t="s">
        <v>2652</v>
      </c>
      <c r="C1301" s="2">
        <v>303</v>
      </c>
      <c r="D1301" s="2">
        <v>270</v>
      </c>
      <c r="E1301" t="s">
        <v>7027</v>
      </c>
      <c r="F1301" t="s">
        <v>7039</v>
      </c>
      <c r="G1301" s="2">
        <f t="shared" si="40"/>
        <v>33</v>
      </c>
      <c r="H1301" s="11">
        <f t="shared" si="41"/>
        <v>0.10891089108910891</v>
      </c>
      <c r="I1301">
        <f>COUNTIF(E1301,"online")</f>
        <v>0</v>
      </c>
    </row>
    <row r="1302" spans="1:9" x14ac:dyDescent="0.2">
      <c r="A1302" t="s">
        <v>5214</v>
      </c>
      <c r="B1302" t="s">
        <v>5215</v>
      </c>
      <c r="C1302" s="2">
        <v>590</v>
      </c>
      <c r="D1302" s="2">
        <v>490</v>
      </c>
      <c r="E1302" t="s">
        <v>7029</v>
      </c>
      <c r="F1302" t="s">
        <v>7043</v>
      </c>
      <c r="G1302" s="2">
        <f t="shared" si="40"/>
        <v>100</v>
      </c>
      <c r="H1302" s="11">
        <f t="shared" si="41"/>
        <v>0.16949152542372881</v>
      </c>
      <c r="I1302">
        <f>COUNTIF(E1302,"online")</f>
        <v>0</v>
      </c>
    </row>
    <row r="1303" spans="1:9" x14ac:dyDescent="0.2">
      <c r="A1303" t="s">
        <v>443</v>
      </c>
      <c r="B1303" t="s">
        <v>249</v>
      </c>
      <c r="C1303" s="2">
        <v>289</v>
      </c>
      <c r="D1303" s="2">
        <v>179</v>
      </c>
      <c r="E1303" t="s">
        <v>6989</v>
      </c>
      <c r="F1303" t="s">
        <v>7044</v>
      </c>
      <c r="G1303" s="2">
        <f t="shared" si="40"/>
        <v>110</v>
      </c>
      <c r="H1303" s="11">
        <f t="shared" si="41"/>
        <v>0.38062283737024222</v>
      </c>
      <c r="I1303">
        <f>COUNTIF(E1303,"online")</f>
        <v>1</v>
      </c>
    </row>
    <row r="1304" spans="1:9" x14ac:dyDescent="0.2">
      <c r="A1304" t="s">
        <v>443</v>
      </c>
      <c r="B1304" t="s">
        <v>249</v>
      </c>
      <c r="C1304" s="2">
        <v>319</v>
      </c>
      <c r="D1304" s="2">
        <v>278</v>
      </c>
      <c r="E1304" t="s">
        <v>7029</v>
      </c>
      <c r="F1304" t="s">
        <v>7044</v>
      </c>
      <c r="G1304" s="2">
        <f t="shared" si="40"/>
        <v>41</v>
      </c>
      <c r="H1304" s="11">
        <f t="shared" si="41"/>
        <v>0.12852664576802508</v>
      </c>
      <c r="I1304">
        <f>COUNTIF(E1304,"online")</f>
        <v>0</v>
      </c>
    </row>
    <row r="1305" spans="1:9" x14ac:dyDescent="0.2">
      <c r="A1305" t="s">
        <v>3753</v>
      </c>
      <c r="B1305" t="s">
        <v>2150</v>
      </c>
      <c r="C1305" s="2">
        <v>89</v>
      </c>
      <c r="D1305" s="2">
        <v>55</v>
      </c>
      <c r="E1305" t="s">
        <v>6989</v>
      </c>
      <c r="F1305" t="s">
        <v>7037</v>
      </c>
      <c r="G1305" s="2">
        <f t="shared" si="40"/>
        <v>34</v>
      </c>
      <c r="H1305" s="11">
        <f t="shared" si="41"/>
        <v>0.38202247191011235</v>
      </c>
      <c r="I1305">
        <f>COUNTIF(E1305,"online")</f>
        <v>1</v>
      </c>
    </row>
    <row r="1306" spans="1:9" x14ac:dyDescent="0.2">
      <c r="A1306" t="s">
        <v>4335</v>
      </c>
      <c r="B1306" t="s">
        <v>3021</v>
      </c>
      <c r="C1306" s="2">
        <v>536</v>
      </c>
      <c r="D1306" s="2">
        <v>338</v>
      </c>
      <c r="E1306" t="s">
        <v>7029</v>
      </c>
      <c r="F1306" t="s">
        <v>7042</v>
      </c>
      <c r="G1306" s="2">
        <f t="shared" si="40"/>
        <v>198</v>
      </c>
      <c r="H1306" s="11">
        <f t="shared" si="41"/>
        <v>0.36940298507462688</v>
      </c>
      <c r="I1306">
        <f>COUNTIF(E1306,"online")</f>
        <v>0</v>
      </c>
    </row>
    <row r="1307" spans="1:9" x14ac:dyDescent="0.2">
      <c r="A1307" t="s">
        <v>5491</v>
      </c>
      <c r="B1307" t="s">
        <v>5492</v>
      </c>
      <c r="C1307" s="2">
        <v>329</v>
      </c>
      <c r="D1307" s="2">
        <v>234</v>
      </c>
      <c r="E1307" t="s">
        <v>7027</v>
      </c>
      <c r="F1307" t="s">
        <v>7037</v>
      </c>
      <c r="G1307" s="2">
        <f t="shared" si="40"/>
        <v>95</v>
      </c>
      <c r="H1307" s="11">
        <f t="shared" si="41"/>
        <v>0.28875379939209728</v>
      </c>
      <c r="I1307">
        <f>COUNTIF(E1307,"online")</f>
        <v>0</v>
      </c>
    </row>
    <row r="1308" spans="1:9" x14ac:dyDescent="0.2">
      <c r="A1308" t="s">
        <v>5619</v>
      </c>
      <c r="B1308" t="s">
        <v>5620</v>
      </c>
      <c r="C1308" s="2">
        <v>1521</v>
      </c>
      <c r="D1308" s="2">
        <v>1658</v>
      </c>
      <c r="E1308" t="s">
        <v>7027</v>
      </c>
      <c r="F1308" t="s">
        <v>7041</v>
      </c>
      <c r="G1308" s="2">
        <f t="shared" si="40"/>
        <v>-137</v>
      </c>
      <c r="H1308" s="11">
        <f t="shared" si="41"/>
        <v>-9.0072320841551617E-2</v>
      </c>
      <c r="I1308">
        <f>COUNTIF(E1308,"online")</f>
        <v>0</v>
      </c>
    </row>
    <row r="1309" spans="1:9" x14ac:dyDescent="0.2">
      <c r="A1309" t="s">
        <v>4897</v>
      </c>
      <c r="B1309" t="s">
        <v>4898</v>
      </c>
      <c r="C1309" s="2">
        <v>726</v>
      </c>
      <c r="D1309" s="2">
        <v>537</v>
      </c>
      <c r="E1309" t="s">
        <v>7029</v>
      </c>
      <c r="F1309" t="s">
        <v>7045</v>
      </c>
      <c r="G1309" s="2">
        <f t="shared" si="40"/>
        <v>189</v>
      </c>
      <c r="H1309" s="11">
        <f t="shared" si="41"/>
        <v>0.26033057851239672</v>
      </c>
      <c r="I1309">
        <f>COUNTIF(E1309,"online")</f>
        <v>0</v>
      </c>
    </row>
    <row r="1310" spans="1:9" x14ac:dyDescent="0.2">
      <c r="A1310" t="s">
        <v>6327</v>
      </c>
      <c r="B1310" t="s">
        <v>6328</v>
      </c>
      <c r="C1310" s="2">
        <v>447</v>
      </c>
      <c r="D1310" s="2">
        <v>375</v>
      </c>
      <c r="E1310" t="s">
        <v>7027</v>
      </c>
      <c r="F1310" t="s">
        <v>7045</v>
      </c>
      <c r="G1310" s="2">
        <f t="shared" si="40"/>
        <v>72</v>
      </c>
      <c r="H1310" s="11">
        <f t="shared" si="41"/>
        <v>0.16107382550335569</v>
      </c>
      <c r="I1310">
        <f>COUNTIF(E1310,"online")</f>
        <v>0</v>
      </c>
    </row>
    <row r="1311" spans="1:9" x14ac:dyDescent="0.2">
      <c r="A1311" t="s">
        <v>4497</v>
      </c>
      <c r="B1311" t="s">
        <v>4498</v>
      </c>
      <c r="C1311" s="2">
        <v>349</v>
      </c>
      <c r="D1311" s="2">
        <v>255</v>
      </c>
      <c r="E1311" t="s">
        <v>7027</v>
      </c>
      <c r="F1311" t="s">
        <v>7043</v>
      </c>
      <c r="G1311" s="2">
        <f t="shared" si="40"/>
        <v>94</v>
      </c>
      <c r="H1311" s="11">
        <f t="shared" si="41"/>
        <v>0.2693409742120344</v>
      </c>
      <c r="I1311">
        <f>COUNTIF(E1311,"online")</f>
        <v>0</v>
      </c>
    </row>
    <row r="1312" spans="1:9" x14ac:dyDescent="0.2">
      <c r="A1312" t="s">
        <v>2211</v>
      </c>
      <c r="B1312" t="s">
        <v>563</v>
      </c>
      <c r="C1312" s="2">
        <v>502</v>
      </c>
      <c r="D1312" s="2">
        <v>241</v>
      </c>
      <c r="E1312" t="s">
        <v>7029</v>
      </c>
      <c r="F1312" t="s">
        <v>7040</v>
      </c>
      <c r="G1312" s="2">
        <f t="shared" si="40"/>
        <v>261</v>
      </c>
      <c r="H1312" s="11">
        <f t="shared" si="41"/>
        <v>0.51992031872509958</v>
      </c>
      <c r="I1312">
        <f>COUNTIF(E1312,"online")</f>
        <v>0</v>
      </c>
    </row>
    <row r="1313" spans="1:9" x14ac:dyDescent="0.2">
      <c r="A1313" t="s">
        <v>4727</v>
      </c>
      <c r="B1313" t="s">
        <v>4076</v>
      </c>
      <c r="C1313" s="2">
        <v>279</v>
      </c>
      <c r="D1313" s="2">
        <v>179</v>
      </c>
      <c r="E1313" t="s">
        <v>7027</v>
      </c>
      <c r="F1313" t="s">
        <v>7036</v>
      </c>
      <c r="G1313" s="2">
        <f t="shared" si="40"/>
        <v>100</v>
      </c>
      <c r="H1313" s="11">
        <f t="shared" si="41"/>
        <v>0.35842293906810035</v>
      </c>
      <c r="I1313">
        <f>COUNTIF(E1313,"online")</f>
        <v>0</v>
      </c>
    </row>
    <row r="1314" spans="1:9" x14ac:dyDescent="0.2">
      <c r="A1314" t="s">
        <v>4420</v>
      </c>
      <c r="B1314" t="s">
        <v>2216</v>
      </c>
      <c r="C1314" s="2">
        <v>294</v>
      </c>
      <c r="D1314" s="2">
        <v>123</v>
      </c>
      <c r="E1314" t="s">
        <v>7027</v>
      </c>
      <c r="F1314" t="s">
        <v>7038</v>
      </c>
      <c r="G1314" s="2">
        <f t="shared" si="40"/>
        <v>171</v>
      </c>
      <c r="H1314" s="11">
        <f t="shared" si="41"/>
        <v>0.58163265306122447</v>
      </c>
      <c r="I1314">
        <f>COUNTIF(E1314,"online")</f>
        <v>0</v>
      </c>
    </row>
    <row r="1315" spans="1:9" x14ac:dyDescent="0.2">
      <c r="A1315" t="s">
        <v>5174</v>
      </c>
      <c r="B1315" t="s">
        <v>5175</v>
      </c>
      <c r="C1315" s="2">
        <v>363</v>
      </c>
      <c r="D1315" s="2">
        <v>265</v>
      </c>
      <c r="E1315" t="s">
        <v>7027</v>
      </c>
      <c r="F1315" t="s">
        <v>7041</v>
      </c>
      <c r="G1315" s="2">
        <f t="shared" si="40"/>
        <v>98</v>
      </c>
      <c r="H1315" s="11">
        <f t="shared" si="41"/>
        <v>0.26997245179063362</v>
      </c>
      <c r="I1315">
        <f>COUNTIF(E1315,"online")</f>
        <v>0</v>
      </c>
    </row>
    <row r="1316" spans="1:9" x14ac:dyDescent="0.2">
      <c r="A1316" t="s">
        <v>5450</v>
      </c>
      <c r="B1316" t="s">
        <v>5451</v>
      </c>
      <c r="C1316" s="2">
        <v>561</v>
      </c>
      <c r="D1316" s="2">
        <v>432</v>
      </c>
      <c r="E1316" t="s">
        <v>7029</v>
      </c>
      <c r="F1316" t="s">
        <v>7045</v>
      </c>
      <c r="G1316" s="2">
        <f t="shared" si="40"/>
        <v>129</v>
      </c>
      <c r="H1316" s="11">
        <f t="shared" si="41"/>
        <v>0.22994652406417113</v>
      </c>
      <c r="I1316">
        <f>COUNTIF(E1316,"online")</f>
        <v>0</v>
      </c>
    </row>
    <row r="1317" spans="1:9" x14ac:dyDescent="0.2">
      <c r="A1317" t="s">
        <v>4495</v>
      </c>
      <c r="B1317" t="s">
        <v>4496</v>
      </c>
      <c r="C1317" s="2">
        <v>707</v>
      </c>
      <c r="D1317" s="2">
        <v>445</v>
      </c>
      <c r="E1317" t="s">
        <v>7029</v>
      </c>
      <c r="F1317" t="s">
        <v>7045</v>
      </c>
      <c r="G1317" s="2">
        <f t="shared" si="40"/>
        <v>262</v>
      </c>
      <c r="H1317" s="11">
        <f t="shared" si="41"/>
        <v>0.37057991513437055</v>
      </c>
      <c r="I1317">
        <f>COUNTIF(E1317,"online")</f>
        <v>0</v>
      </c>
    </row>
    <row r="1318" spans="1:9" x14ac:dyDescent="0.2">
      <c r="A1318" t="s">
        <v>5544</v>
      </c>
      <c r="B1318" t="s">
        <v>5545</v>
      </c>
      <c r="C1318" s="2">
        <v>447</v>
      </c>
      <c r="D1318" s="2">
        <v>358</v>
      </c>
      <c r="E1318" t="s">
        <v>7029</v>
      </c>
      <c r="F1318" t="s">
        <v>7045</v>
      </c>
      <c r="G1318" s="2">
        <f t="shared" si="40"/>
        <v>89</v>
      </c>
      <c r="H1318" s="11">
        <f t="shared" si="41"/>
        <v>0.19910514541387025</v>
      </c>
      <c r="I1318">
        <f>COUNTIF(E1318,"online")</f>
        <v>0</v>
      </c>
    </row>
    <row r="1319" spans="1:9" x14ac:dyDescent="0.2">
      <c r="A1319" t="s">
        <v>5383</v>
      </c>
      <c r="B1319" t="s">
        <v>5384</v>
      </c>
      <c r="C1319" s="2">
        <v>447</v>
      </c>
      <c r="D1319" s="2">
        <v>375</v>
      </c>
      <c r="E1319" t="s">
        <v>7029</v>
      </c>
      <c r="F1319" t="s">
        <v>7042</v>
      </c>
      <c r="G1319" s="2">
        <f t="shared" si="40"/>
        <v>72</v>
      </c>
      <c r="H1319" s="11">
        <f t="shared" si="41"/>
        <v>0.16107382550335569</v>
      </c>
      <c r="I1319">
        <f>COUNTIF(E1319,"online")</f>
        <v>0</v>
      </c>
    </row>
    <row r="1320" spans="1:9" x14ac:dyDescent="0.2">
      <c r="A1320" t="s">
        <v>5387</v>
      </c>
      <c r="B1320" t="s">
        <v>5388</v>
      </c>
      <c r="C1320" s="2">
        <v>268</v>
      </c>
      <c r="D1320" s="2">
        <v>185</v>
      </c>
      <c r="E1320" t="s">
        <v>7029</v>
      </c>
      <c r="F1320" t="s">
        <v>7041</v>
      </c>
      <c r="G1320" s="2">
        <f t="shared" si="40"/>
        <v>83</v>
      </c>
      <c r="H1320" s="11">
        <f t="shared" si="41"/>
        <v>0.30970149253731344</v>
      </c>
      <c r="I1320">
        <f>COUNTIF(E1320,"online")</f>
        <v>0</v>
      </c>
    </row>
    <row r="1321" spans="1:9" x14ac:dyDescent="0.2">
      <c r="A1321" t="s">
        <v>3768</v>
      </c>
      <c r="B1321" t="s">
        <v>3769</v>
      </c>
      <c r="C1321" s="2">
        <v>299</v>
      </c>
      <c r="D1321" s="2">
        <v>111</v>
      </c>
      <c r="E1321" t="s">
        <v>7027</v>
      </c>
      <c r="F1321" t="s">
        <v>7038</v>
      </c>
      <c r="G1321" s="2">
        <f t="shared" si="40"/>
        <v>188</v>
      </c>
      <c r="H1321" s="11">
        <f t="shared" si="41"/>
        <v>0.62876254180602009</v>
      </c>
      <c r="I1321">
        <f>COUNTIF(E1321,"online")</f>
        <v>0</v>
      </c>
    </row>
    <row r="1322" spans="1:9" x14ac:dyDescent="0.2">
      <c r="A1322" t="s">
        <v>4584</v>
      </c>
      <c r="B1322" t="s">
        <v>4585</v>
      </c>
      <c r="C1322" s="2">
        <v>443</v>
      </c>
      <c r="D1322" s="2">
        <v>341</v>
      </c>
      <c r="E1322" t="s">
        <v>7027</v>
      </c>
      <c r="F1322" t="s">
        <v>7043</v>
      </c>
      <c r="G1322" s="2">
        <f t="shared" si="40"/>
        <v>102</v>
      </c>
      <c r="H1322" s="11">
        <f t="shared" si="41"/>
        <v>0.23024830699774265</v>
      </c>
      <c r="I1322">
        <f>COUNTIF(E1322,"online")</f>
        <v>0</v>
      </c>
    </row>
    <row r="1323" spans="1:9" x14ac:dyDescent="0.2">
      <c r="A1323" t="s">
        <v>5699</v>
      </c>
      <c r="B1323" t="s">
        <v>5700</v>
      </c>
      <c r="C1323" s="2">
        <v>299</v>
      </c>
      <c r="D1323" s="2">
        <v>266</v>
      </c>
      <c r="E1323" t="s">
        <v>7027</v>
      </c>
      <c r="F1323" t="s">
        <v>7041</v>
      </c>
      <c r="G1323" s="2">
        <f t="shared" si="40"/>
        <v>33</v>
      </c>
      <c r="H1323" s="11">
        <f t="shared" si="41"/>
        <v>0.11036789297658862</v>
      </c>
      <c r="I1323">
        <f>COUNTIF(E1323,"online")</f>
        <v>0</v>
      </c>
    </row>
    <row r="1324" spans="1:9" x14ac:dyDescent="0.2">
      <c r="A1324" t="s">
        <v>5836</v>
      </c>
      <c r="B1324" t="s">
        <v>5837</v>
      </c>
      <c r="C1324" s="2">
        <v>429</v>
      </c>
      <c r="D1324" s="2">
        <v>326</v>
      </c>
      <c r="E1324" t="s">
        <v>7027</v>
      </c>
      <c r="F1324" t="s">
        <v>7042</v>
      </c>
      <c r="G1324" s="2">
        <f t="shared" si="40"/>
        <v>103</v>
      </c>
      <c r="H1324" s="11">
        <f t="shared" si="41"/>
        <v>0.2400932400932401</v>
      </c>
      <c r="I1324">
        <f>COUNTIF(E1324,"online")</f>
        <v>0</v>
      </c>
    </row>
    <row r="1325" spans="1:9" x14ac:dyDescent="0.2">
      <c r="A1325" t="s">
        <v>5121</v>
      </c>
      <c r="B1325" t="s">
        <v>5122</v>
      </c>
      <c r="C1325" s="2">
        <v>289</v>
      </c>
      <c r="D1325" s="2">
        <v>199</v>
      </c>
      <c r="E1325" t="s">
        <v>7027</v>
      </c>
      <c r="F1325" t="s">
        <v>7036</v>
      </c>
      <c r="G1325" s="2">
        <f t="shared" si="40"/>
        <v>90</v>
      </c>
      <c r="H1325" s="11">
        <f t="shared" si="41"/>
        <v>0.31141868512110726</v>
      </c>
      <c r="I1325">
        <f>COUNTIF(E1325,"online")</f>
        <v>0</v>
      </c>
    </row>
    <row r="1326" spans="1:9" x14ac:dyDescent="0.2">
      <c r="A1326" t="s">
        <v>6071</v>
      </c>
      <c r="B1326" t="s">
        <v>6072</v>
      </c>
      <c r="C1326" s="2">
        <v>312</v>
      </c>
      <c r="D1326" s="2">
        <v>281</v>
      </c>
      <c r="E1326" t="s">
        <v>7027</v>
      </c>
      <c r="F1326" t="s">
        <v>7041</v>
      </c>
      <c r="G1326" s="2">
        <f t="shared" si="40"/>
        <v>31</v>
      </c>
      <c r="H1326" s="11">
        <f t="shared" si="41"/>
        <v>9.9358974358974353E-2</v>
      </c>
      <c r="I1326">
        <f>COUNTIF(E1326,"online")</f>
        <v>0</v>
      </c>
    </row>
    <row r="1327" spans="1:9" x14ac:dyDescent="0.2">
      <c r="A1327" t="s">
        <v>6292</v>
      </c>
      <c r="B1327" t="s">
        <v>6293</v>
      </c>
      <c r="C1327" s="2">
        <v>384</v>
      </c>
      <c r="D1327" s="2">
        <v>346</v>
      </c>
      <c r="E1327" t="s">
        <v>7027</v>
      </c>
      <c r="F1327" t="s">
        <v>7041</v>
      </c>
      <c r="G1327" s="2">
        <f t="shared" si="40"/>
        <v>38</v>
      </c>
      <c r="H1327" s="11">
        <f t="shared" si="41"/>
        <v>9.8958333333333329E-2</v>
      </c>
      <c r="I1327">
        <f>COUNTIF(E1327,"online")</f>
        <v>0</v>
      </c>
    </row>
    <row r="1328" spans="1:9" x14ac:dyDescent="0.2">
      <c r="A1328" t="s">
        <v>5943</v>
      </c>
      <c r="B1328" t="s">
        <v>3892</v>
      </c>
      <c r="C1328" s="2">
        <v>357</v>
      </c>
      <c r="D1328" s="2">
        <v>389</v>
      </c>
      <c r="E1328" t="s">
        <v>7029</v>
      </c>
      <c r="F1328" t="s">
        <v>7041</v>
      </c>
      <c r="G1328" s="2">
        <f t="shared" si="40"/>
        <v>-32</v>
      </c>
      <c r="H1328" s="11">
        <f t="shared" si="41"/>
        <v>-8.9635854341736695E-2</v>
      </c>
      <c r="I1328">
        <f>COUNTIF(E1328,"online")</f>
        <v>0</v>
      </c>
    </row>
    <row r="1329" spans="1:9" x14ac:dyDescent="0.2">
      <c r="A1329" t="s">
        <v>4960</v>
      </c>
      <c r="B1329" t="s">
        <v>4961</v>
      </c>
      <c r="C1329" s="2">
        <v>473</v>
      </c>
      <c r="D1329" s="2">
        <v>350</v>
      </c>
      <c r="E1329" t="s">
        <v>7027</v>
      </c>
      <c r="F1329" t="s">
        <v>7042</v>
      </c>
      <c r="G1329" s="2">
        <f t="shared" si="40"/>
        <v>123</v>
      </c>
      <c r="H1329" s="11">
        <f t="shared" si="41"/>
        <v>0.26004228329809725</v>
      </c>
      <c r="I1329">
        <f>COUNTIF(E1329,"online")</f>
        <v>0</v>
      </c>
    </row>
    <row r="1330" spans="1:9" x14ac:dyDescent="0.2">
      <c r="A1330" t="s">
        <v>6733</v>
      </c>
      <c r="B1330" t="s">
        <v>6734</v>
      </c>
      <c r="C1330" s="2">
        <v>223</v>
      </c>
      <c r="D1330" s="2">
        <v>198</v>
      </c>
      <c r="E1330" t="s">
        <v>7027</v>
      </c>
      <c r="F1330" t="s">
        <v>7039</v>
      </c>
      <c r="G1330" s="2">
        <f t="shared" si="40"/>
        <v>25</v>
      </c>
      <c r="H1330" s="11">
        <f t="shared" si="41"/>
        <v>0.11210762331838565</v>
      </c>
      <c r="I1330">
        <f>COUNTIF(E1330,"online")</f>
        <v>0</v>
      </c>
    </row>
    <row r="1331" spans="1:9" x14ac:dyDescent="0.2">
      <c r="A1331" t="s">
        <v>2689</v>
      </c>
      <c r="B1331" t="s">
        <v>2690</v>
      </c>
      <c r="C1331" s="2">
        <v>399</v>
      </c>
      <c r="D1331" s="2">
        <v>263</v>
      </c>
      <c r="E1331" t="s">
        <v>6989</v>
      </c>
      <c r="F1331" t="s">
        <v>7036</v>
      </c>
      <c r="G1331" s="2">
        <f t="shared" si="40"/>
        <v>136</v>
      </c>
      <c r="H1331" s="11">
        <f t="shared" si="41"/>
        <v>0.34085213032581452</v>
      </c>
      <c r="I1331">
        <f>COUNTIF(E1331,"online")</f>
        <v>1</v>
      </c>
    </row>
    <row r="1332" spans="1:9" x14ac:dyDescent="0.2">
      <c r="A1332" t="s">
        <v>3176</v>
      </c>
      <c r="B1332" t="s">
        <v>2536</v>
      </c>
      <c r="C1332" s="2">
        <v>89</v>
      </c>
      <c r="D1332" s="2">
        <v>26</v>
      </c>
      <c r="E1332" t="s">
        <v>6989</v>
      </c>
      <c r="F1332" t="s">
        <v>7038</v>
      </c>
      <c r="G1332" s="2">
        <f t="shared" si="40"/>
        <v>63</v>
      </c>
      <c r="H1332" s="11">
        <f t="shared" si="41"/>
        <v>0.7078651685393258</v>
      </c>
      <c r="I1332">
        <f>COUNTIF(E1332,"online")</f>
        <v>1</v>
      </c>
    </row>
    <row r="1333" spans="1:9" x14ac:dyDescent="0.2">
      <c r="A1333" t="s">
        <v>3569</v>
      </c>
      <c r="B1333" t="s">
        <v>946</v>
      </c>
      <c r="C1333" s="2">
        <v>357</v>
      </c>
      <c r="D1333" s="2">
        <v>325</v>
      </c>
      <c r="E1333" t="s">
        <v>7027</v>
      </c>
      <c r="F1333" t="s">
        <v>7036</v>
      </c>
      <c r="G1333" s="2">
        <f t="shared" si="40"/>
        <v>32</v>
      </c>
      <c r="H1333" s="11">
        <f t="shared" si="41"/>
        <v>8.9635854341736695E-2</v>
      </c>
      <c r="I1333">
        <f>COUNTIF(E1333,"online")</f>
        <v>0</v>
      </c>
    </row>
    <row r="1334" spans="1:9" x14ac:dyDescent="0.2">
      <c r="A1334" t="s">
        <v>402</v>
      </c>
      <c r="B1334" t="s">
        <v>403</v>
      </c>
      <c r="C1334" s="2">
        <v>319</v>
      </c>
      <c r="D1334" s="2">
        <v>262</v>
      </c>
      <c r="E1334" t="s">
        <v>7029</v>
      </c>
      <c r="F1334" t="s">
        <v>7037</v>
      </c>
      <c r="G1334" s="2">
        <f t="shared" si="40"/>
        <v>57</v>
      </c>
      <c r="H1334" s="11">
        <f t="shared" si="41"/>
        <v>0.17868338557993729</v>
      </c>
      <c r="I1334">
        <f>COUNTIF(E1334,"online")</f>
        <v>0</v>
      </c>
    </row>
    <row r="1335" spans="1:9" x14ac:dyDescent="0.2">
      <c r="A1335" t="s">
        <v>554</v>
      </c>
      <c r="B1335" t="s">
        <v>555</v>
      </c>
      <c r="C1335" s="2">
        <v>359</v>
      </c>
      <c r="D1335" s="2">
        <v>276</v>
      </c>
      <c r="E1335" t="s">
        <v>7029</v>
      </c>
      <c r="F1335" t="s">
        <v>7036</v>
      </c>
      <c r="G1335" s="2">
        <f t="shared" si="40"/>
        <v>83</v>
      </c>
      <c r="H1335" s="11">
        <f t="shared" si="41"/>
        <v>0.23119777158774374</v>
      </c>
      <c r="I1335">
        <f>COUNTIF(E1335,"online")</f>
        <v>0</v>
      </c>
    </row>
    <row r="1336" spans="1:9" x14ac:dyDescent="0.2">
      <c r="A1336" t="s">
        <v>1587</v>
      </c>
      <c r="B1336" t="s">
        <v>1065</v>
      </c>
      <c r="C1336" s="2">
        <v>319</v>
      </c>
      <c r="D1336" s="2">
        <v>281</v>
      </c>
      <c r="E1336" t="s">
        <v>7029</v>
      </c>
      <c r="F1336" t="s">
        <v>7036</v>
      </c>
      <c r="G1336" s="2">
        <f t="shared" si="40"/>
        <v>38</v>
      </c>
      <c r="H1336" s="11">
        <f t="shared" si="41"/>
        <v>0.11912225705329153</v>
      </c>
      <c r="I1336">
        <f>COUNTIF(E1336,"online")</f>
        <v>0</v>
      </c>
    </row>
    <row r="1337" spans="1:9" x14ac:dyDescent="0.2">
      <c r="A1337" t="s">
        <v>1197</v>
      </c>
      <c r="B1337" t="s">
        <v>1198</v>
      </c>
      <c r="C1337" s="2">
        <v>319</v>
      </c>
      <c r="D1337" s="2">
        <v>281</v>
      </c>
      <c r="E1337" t="s">
        <v>7027</v>
      </c>
      <c r="F1337" t="s">
        <v>7036</v>
      </c>
      <c r="G1337" s="2">
        <f t="shared" si="40"/>
        <v>38</v>
      </c>
      <c r="H1337" s="11">
        <f t="shared" si="41"/>
        <v>0.11912225705329153</v>
      </c>
      <c r="I1337">
        <f>COUNTIF(E1337,"online")</f>
        <v>0</v>
      </c>
    </row>
    <row r="1338" spans="1:9" x14ac:dyDescent="0.2">
      <c r="A1338" t="s">
        <v>2262</v>
      </c>
      <c r="B1338" t="s">
        <v>2263</v>
      </c>
      <c r="C1338" s="2">
        <v>330</v>
      </c>
      <c r="D1338" s="2">
        <v>264</v>
      </c>
      <c r="E1338" t="s">
        <v>7029</v>
      </c>
      <c r="F1338" t="s">
        <v>7037</v>
      </c>
      <c r="G1338" s="2">
        <f t="shared" si="40"/>
        <v>66</v>
      </c>
      <c r="H1338" s="11">
        <f t="shared" si="41"/>
        <v>0.2</v>
      </c>
      <c r="I1338">
        <f>COUNTIF(E1338,"online")</f>
        <v>0</v>
      </c>
    </row>
    <row r="1339" spans="1:9" x14ac:dyDescent="0.2">
      <c r="A1339" t="s">
        <v>677</v>
      </c>
      <c r="B1339" t="s">
        <v>678</v>
      </c>
      <c r="C1339" s="2">
        <v>319</v>
      </c>
      <c r="D1339" s="2">
        <v>246</v>
      </c>
      <c r="E1339" t="s">
        <v>7029</v>
      </c>
      <c r="F1339" t="s">
        <v>7037</v>
      </c>
      <c r="G1339" s="2">
        <f t="shared" si="40"/>
        <v>73</v>
      </c>
      <c r="H1339" s="11">
        <f t="shared" si="41"/>
        <v>0.22884012539184953</v>
      </c>
      <c r="I1339">
        <f>COUNTIF(E1339,"online")</f>
        <v>0</v>
      </c>
    </row>
    <row r="1340" spans="1:9" x14ac:dyDescent="0.2">
      <c r="A1340" t="s">
        <v>3603</v>
      </c>
      <c r="B1340" t="s">
        <v>3604</v>
      </c>
      <c r="C1340" s="2">
        <v>299</v>
      </c>
      <c r="D1340" s="2">
        <v>141</v>
      </c>
      <c r="E1340" t="s">
        <v>7029</v>
      </c>
      <c r="F1340" t="s">
        <v>7040</v>
      </c>
      <c r="G1340" s="2">
        <f t="shared" si="40"/>
        <v>158</v>
      </c>
      <c r="H1340" s="11">
        <f t="shared" si="41"/>
        <v>0.52842809364548493</v>
      </c>
      <c r="I1340">
        <f>COUNTIF(E1340,"online")</f>
        <v>0</v>
      </c>
    </row>
    <row r="1341" spans="1:9" x14ac:dyDescent="0.2">
      <c r="A1341" t="s">
        <v>99</v>
      </c>
      <c r="B1341" t="s">
        <v>100</v>
      </c>
      <c r="C1341" s="2">
        <v>319</v>
      </c>
      <c r="D1341" s="2">
        <v>262</v>
      </c>
      <c r="E1341" t="s">
        <v>7029</v>
      </c>
      <c r="F1341" t="s">
        <v>7036</v>
      </c>
      <c r="G1341" s="2">
        <f t="shared" si="40"/>
        <v>57</v>
      </c>
      <c r="H1341" s="11">
        <f t="shared" si="41"/>
        <v>0.17868338557993729</v>
      </c>
      <c r="I1341">
        <f>COUNTIF(E1341,"online")</f>
        <v>0</v>
      </c>
    </row>
    <row r="1342" spans="1:9" x14ac:dyDescent="0.2">
      <c r="A1342" t="s">
        <v>538</v>
      </c>
      <c r="B1342" t="s">
        <v>398</v>
      </c>
      <c r="C1342" s="2">
        <v>289</v>
      </c>
      <c r="D1342" s="2">
        <v>104</v>
      </c>
      <c r="E1342" t="s">
        <v>6989</v>
      </c>
      <c r="F1342" t="s">
        <v>7038</v>
      </c>
      <c r="G1342" s="2">
        <f t="shared" si="40"/>
        <v>185</v>
      </c>
      <c r="H1342" s="11">
        <f t="shared" si="41"/>
        <v>0.64013840830449831</v>
      </c>
      <c r="I1342">
        <f>COUNTIF(E1342,"online")</f>
        <v>1</v>
      </c>
    </row>
    <row r="1343" spans="1:9" x14ac:dyDescent="0.2">
      <c r="A1343" t="s">
        <v>538</v>
      </c>
      <c r="B1343" t="s">
        <v>398</v>
      </c>
      <c r="C1343" s="2">
        <v>319</v>
      </c>
      <c r="D1343" s="2">
        <v>169</v>
      </c>
      <c r="E1343" t="s">
        <v>7029</v>
      </c>
      <c r="F1343" t="s">
        <v>7038</v>
      </c>
      <c r="G1343" s="2">
        <f t="shared" si="40"/>
        <v>150</v>
      </c>
      <c r="H1343" s="11">
        <f t="shared" si="41"/>
        <v>0.47021943573667713</v>
      </c>
      <c r="I1343">
        <f>COUNTIF(E1343,"online")</f>
        <v>0</v>
      </c>
    </row>
    <row r="1344" spans="1:9" x14ac:dyDescent="0.2">
      <c r="A1344" t="s">
        <v>1385</v>
      </c>
      <c r="B1344" t="s">
        <v>333</v>
      </c>
      <c r="C1344" s="2">
        <v>399</v>
      </c>
      <c r="D1344" s="2">
        <v>363</v>
      </c>
      <c r="E1344" t="s">
        <v>7029</v>
      </c>
      <c r="F1344" t="s">
        <v>7039</v>
      </c>
      <c r="G1344" s="2">
        <f t="shared" si="40"/>
        <v>36</v>
      </c>
      <c r="H1344" s="11">
        <f t="shared" si="41"/>
        <v>9.0225563909774431E-2</v>
      </c>
      <c r="I1344">
        <f>COUNTIF(E1344,"online")</f>
        <v>0</v>
      </c>
    </row>
    <row r="1345" spans="1:9" x14ac:dyDescent="0.2">
      <c r="A1345" t="s">
        <v>788</v>
      </c>
      <c r="B1345" t="s">
        <v>789</v>
      </c>
      <c r="C1345" s="2">
        <v>399</v>
      </c>
      <c r="D1345" s="2">
        <v>339</v>
      </c>
      <c r="E1345" t="s">
        <v>7029</v>
      </c>
      <c r="F1345" t="s">
        <v>7041</v>
      </c>
      <c r="G1345" s="2">
        <f t="shared" si="40"/>
        <v>60</v>
      </c>
      <c r="H1345" s="11">
        <f t="shared" si="41"/>
        <v>0.15037593984962405</v>
      </c>
      <c r="I1345">
        <f>COUNTIF(E1345,"online")</f>
        <v>0</v>
      </c>
    </row>
    <row r="1346" spans="1:9" x14ac:dyDescent="0.2">
      <c r="A1346" t="s">
        <v>948</v>
      </c>
      <c r="B1346" t="s">
        <v>949</v>
      </c>
      <c r="C1346" s="2">
        <v>399</v>
      </c>
      <c r="D1346" s="2">
        <v>251</v>
      </c>
      <c r="E1346" t="s">
        <v>7029</v>
      </c>
      <c r="F1346" t="s">
        <v>7041</v>
      </c>
      <c r="G1346" s="2">
        <f t="shared" ref="G1346:G1409" si="42">C1346-D1346</f>
        <v>148</v>
      </c>
      <c r="H1346" s="11">
        <f t="shared" ref="H1346:H1409" si="43">((C1346-D1346)/C1346)</f>
        <v>0.37092731829573933</v>
      </c>
      <c r="I1346">
        <f>COUNTIF(E1346,"online")</f>
        <v>0</v>
      </c>
    </row>
    <row r="1347" spans="1:9" x14ac:dyDescent="0.2">
      <c r="A1347" t="s">
        <v>3513</v>
      </c>
      <c r="B1347" t="s">
        <v>3514</v>
      </c>
      <c r="C1347" s="2">
        <v>99</v>
      </c>
      <c r="D1347" s="2">
        <v>44</v>
      </c>
      <c r="E1347" t="s">
        <v>6989</v>
      </c>
      <c r="F1347" t="s">
        <v>7036</v>
      </c>
      <c r="G1347" s="2">
        <f t="shared" si="42"/>
        <v>55</v>
      </c>
      <c r="H1347" s="11">
        <f t="shared" si="43"/>
        <v>0.55555555555555558</v>
      </c>
      <c r="I1347">
        <f>COUNTIF(E1347,"online")</f>
        <v>1</v>
      </c>
    </row>
    <row r="1348" spans="1:9" x14ac:dyDescent="0.2">
      <c r="A1348" t="s">
        <v>627</v>
      </c>
      <c r="B1348" t="s">
        <v>628</v>
      </c>
      <c r="C1348" s="2">
        <v>319</v>
      </c>
      <c r="D1348" s="2">
        <v>246</v>
      </c>
      <c r="E1348" t="s">
        <v>6989</v>
      </c>
      <c r="F1348" t="s">
        <v>7044</v>
      </c>
      <c r="G1348" s="2">
        <f t="shared" si="42"/>
        <v>73</v>
      </c>
      <c r="H1348" s="11">
        <f t="shared" si="43"/>
        <v>0.22884012539184953</v>
      </c>
      <c r="I1348">
        <f>COUNTIF(E1348,"online")</f>
        <v>1</v>
      </c>
    </row>
    <row r="1349" spans="1:9" x14ac:dyDescent="0.2">
      <c r="A1349" t="s">
        <v>627</v>
      </c>
      <c r="B1349" t="s">
        <v>628</v>
      </c>
      <c r="C1349" s="2">
        <v>359</v>
      </c>
      <c r="D1349" s="2">
        <v>273</v>
      </c>
      <c r="E1349" t="s">
        <v>7029</v>
      </c>
      <c r="F1349" t="s">
        <v>7044</v>
      </c>
      <c r="G1349" s="2">
        <f t="shared" si="42"/>
        <v>86</v>
      </c>
      <c r="H1349" s="11">
        <f t="shared" si="43"/>
        <v>0.23955431754874651</v>
      </c>
      <c r="I1349">
        <f>COUNTIF(E1349,"online")</f>
        <v>0</v>
      </c>
    </row>
    <row r="1350" spans="1:9" x14ac:dyDescent="0.2">
      <c r="A1350" t="s">
        <v>1617</v>
      </c>
      <c r="B1350" t="s">
        <v>1618</v>
      </c>
      <c r="C1350" s="2">
        <v>279</v>
      </c>
      <c r="D1350" s="2">
        <v>198</v>
      </c>
      <c r="E1350" t="s">
        <v>7029</v>
      </c>
      <c r="F1350" t="s">
        <v>7039</v>
      </c>
      <c r="G1350" s="2">
        <f t="shared" si="42"/>
        <v>81</v>
      </c>
      <c r="H1350" s="11">
        <f t="shared" si="43"/>
        <v>0.29032258064516131</v>
      </c>
      <c r="I1350">
        <f>COUNTIF(E1350,"online")</f>
        <v>0</v>
      </c>
    </row>
    <row r="1351" spans="1:9" x14ac:dyDescent="0.2">
      <c r="A1351" t="s">
        <v>3758</v>
      </c>
      <c r="B1351" t="s">
        <v>3759</v>
      </c>
      <c r="C1351" s="2">
        <v>268</v>
      </c>
      <c r="D1351" s="2">
        <v>172</v>
      </c>
      <c r="E1351" t="s">
        <v>7027</v>
      </c>
      <c r="F1351" t="s">
        <v>7037</v>
      </c>
      <c r="G1351" s="2">
        <f t="shared" si="42"/>
        <v>96</v>
      </c>
      <c r="H1351" s="11">
        <f t="shared" si="43"/>
        <v>0.35820895522388058</v>
      </c>
      <c r="I1351">
        <f>COUNTIF(E1351,"online")</f>
        <v>0</v>
      </c>
    </row>
    <row r="1352" spans="1:9" x14ac:dyDescent="0.2">
      <c r="A1352" t="s">
        <v>3100</v>
      </c>
      <c r="B1352" t="s">
        <v>3101</v>
      </c>
      <c r="C1352" s="2">
        <v>402</v>
      </c>
      <c r="D1352" s="2">
        <v>366</v>
      </c>
      <c r="E1352" t="s">
        <v>7027</v>
      </c>
      <c r="F1352" t="s">
        <v>7036</v>
      </c>
      <c r="G1352" s="2">
        <f t="shared" si="42"/>
        <v>36</v>
      </c>
      <c r="H1352" s="11">
        <f t="shared" si="43"/>
        <v>8.9552238805970144E-2</v>
      </c>
      <c r="I1352">
        <f>COUNTIF(E1352,"online")</f>
        <v>0</v>
      </c>
    </row>
    <row r="1353" spans="1:9" x14ac:dyDescent="0.2">
      <c r="A1353" t="s">
        <v>1393</v>
      </c>
      <c r="B1353" t="s">
        <v>986</v>
      </c>
      <c r="C1353" s="2">
        <v>219</v>
      </c>
      <c r="D1353" s="2">
        <v>107</v>
      </c>
      <c r="E1353" t="s">
        <v>6989</v>
      </c>
      <c r="F1353" t="s">
        <v>7040</v>
      </c>
      <c r="G1353" s="2">
        <f t="shared" si="42"/>
        <v>112</v>
      </c>
      <c r="H1353" s="11">
        <f t="shared" si="43"/>
        <v>0.51141552511415522</v>
      </c>
      <c r="I1353">
        <f>COUNTIF(E1353,"online")</f>
        <v>1</v>
      </c>
    </row>
    <row r="1354" spans="1:9" x14ac:dyDescent="0.2">
      <c r="A1354" t="s">
        <v>1393</v>
      </c>
      <c r="B1354" t="s">
        <v>986</v>
      </c>
      <c r="C1354" s="2">
        <v>239</v>
      </c>
      <c r="D1354" s="2">
        <v>120</v>
      </c>
      <c r="E1354" t="s">
        <v>7029</v>
      </c>
      <c r="F1354" t="s">
        <v>7040</v>
      </c>
      <c r="G1354" s="2">
        <f t="shared" si="42"/>
        <v>119</v>
      </c>
      <c r="H1354" s="11">
        <f t="shared" si="43"/>
        <v>0.497907949790795</v>
      </c>
      <c r="I1354">
        <f>COUNTIF(E1354,"online")</f>
        <v>0</v>
      </c>
    </row>
    <row r="1355" spans="1:9" x14ac:dyDescent="0.2">
      <c r="A1355" t="s">
        <v>2178</v>
      </c>
      <c r="B1355" t="s">
        <v>231</v>
      </c>
      <c r="C1355" s="2">
        <v>239</v>
      </c>
      <c r="D1355" s="2">
        <v>100</v>
      </c>
      <c r="E1355" t="s">
        <v>7027</v>
      </c>
      <c r="F1355" t="s">
        <v>7040</v>
      </c>
      <c r="G1355" s="2">
        <f t="shared" si="42"/>
        <v>139</v>
      </c>
      <c r="H1355" s="11">
        <f t="shared" si="43"/>
        <v>0.58158995815899583</v>
      </c>
      <c r="I1355">
        <f>COUNTIF(E1355,"online")</f>
        <v>0</v>
      </c>
    </row>
    <row r="1356" spans="1:9" x14ac:dyDescent="0.2">
      <c r="A1356" t="s">
        <v>3477</v>
      </c>
      <c r="B1356" t="s">
        <v>3478</v>
      </c>
      <c r="C1356" s="2">
        <v>214</v>
      </c>
      <c r="D1356" s="2">
        <v>163</v>
      </c>
      <c r="E1356" t="s">
        <v>7027</v>
      </c>
      <c r="F1356" t="s">
        <v>7037</v>
      </c>
      <c r="G1356" s="2">
        <f t="shared" si="42"/>
        <v>51</v>
      </c>
      <c r="H1356" s="11">
        <f t="shared" si="43"/>
        <v>0.23831775700934579</v>
      </c>
      <c r="I1356">
        <f>COUNTIF(E1356,"online")</f>
        <v>0</v>
      </c>
    </row>
    <row r="1357" spans="1:9" x14ac:dyDescent="0.2">
      <c r="A1357" t="s">
        <v>3121</v>
      </c>
      <c r="B1357" t="s">
        <v>3122</v>
      </c>
      <c r="C1357" s="2">
        <v>49</v>
      </c>
      <c r="D1357" s="2">
        <v>28</v>
      </c>
      <c r="E1357" t="s">
        <v>6989</v>
      </c>
      <c r="F1357" t="s">
        <v>7037</v>
      </c>
      <c r="G1357" s="2">
        <f t="shared" si="42"/>
        <v>21</v>
      </c>
      <c r="H1357" s="11">
        <f t="shared" si="43"/>
        <v>0.42857142857142855</v>
      </c>
      <c r="I1357">
        <f>COUNTIF(E1357,"online")</f>
        <v>1</v>
      </c>
    </row>
    <row r="1358" spans="1:9" x14ac:dyDescent="0.2">
      <c r="A1358" t="s">
        <v>6016</v>
      </c>
      <c r="B1358" t="s">
        <v>6017</v>
      </c>
      <c r="C1358" s="2">
        <v>449</v>
      </c>
      <c r="D1358" s="2">
        <v>314</v>
      </c>
      <c r="E1358" t="s">
        <v>7029</v>
      </c>
      <c r="F1358" t="s">
        <v>7045</v>
      </c>
      <c r="G1358" s="2">
        <f t="shared" si="42"/>
        <v>135</v>
      </c>
      <c r="H1358" s="11">
        <f t="shared" si="43"/>
        <v>0.30066815144766146</v>
      </c>
      <c r="I1358">
        <f>COUNTIF(E1358,"online")</f>
        <v>0</v>
      </c>
    </row>
    <row r="1359" spans="1:9" x14ac:dyDescent="0.2">
      <c r="A1359" t="s">
        <v>2020</v>
      </c>
      <c r="B1359" t="s">
        <v>84</v>
      </c>
      <c r="C1359" s="2">
        <v>268</v>
      </c>
      <c r="D1359" s="2">
        <v>204</v>
      </c>
      <c r="E1359" t="s">
        <v>7027</v>
      </c>
      <c r="F1359" t="s">
        <v>7039</v>
      </c>
      <c r="G1359" s="2">
        <f t="shared" si="42"/>
        <v>64</v>
      </c>
      <c r="H1359" s="11">
        <f t="shared" si="43"/>
        <v>0.23880597014925373</v>
      </c>
      <c r="I1359">
        <f>COUNTIF(E1359,"online")</f>
        <v>0</v>
      </c>
    </row>
    <row r="1360" spans="1:9" x14ac:dyDescent="0.2">
      <c r="A1360" t="s">
        <v>3003</v>
      </c>
      <c r="B1360" t="s">
        <v>3004</v>
      </c>
      <c r="C1360" s="2">
        <v>223</v>
      </c>
      <c r="D1360" s="2">
        <v>138</v>
      </c>
      <c r="E1360" t="s">
        <v>7027</v>
      </c>
      <c r="F1360" t="s">
        <v>7039</v>
      </c>
      <c r="G1360" s="2">
        <f t="shared" si="42"/>
        <v>85</v>
      </c>
      <c r="H1360" s="11">
        <f t="shared" si="43"/>
        <v>0.3811659192825112</v>
      </c>
      <c r="I1360">
        <f>COUNTIF(E1360,"online")</f>
        <v>0</v>
      </c>
    </row>
    <row r="1361" spans="1:9" x14ac:dyDescent="0.2">
      <c r="A1361" t="s">
        <v>1215</v>
      </c>
      <c r="B1361" t="s">
        <v>1216</v>
      </c>
      <c r="C1361" s="2">
        <v>399</v>
      </c>
      <c r="D1361" s="2">
        <v>359</v>
      </c>
      <c r="E1361" t="s">
        <v>7029</v>
      </c>
      <c r="F1361" t="s">
        <v>7041</v>
      </c>
      <c r="G1361" s="2">
        <f t="shared" si="42"/>
        <v>40</v>
      </c>
      <c r="H1361" s="11">
        <f t="shared" si="43"/>
        <v>0.10025062656641603</v>
      </c>
      <c r="I1361">
        <f>COUNTIF(E1361,"online")</f>
        <v>0</v>
      </c>
    </row>
    <row r="1362" spans="1:9" x14ac:dyDescent="0.2">
      <c r="A1362" t="s">
        <v>2115</v>
      </c>
      <c r="B1362" t="s">
        <v>1174</v>
      </c>
      <c r="C1362" s="2">
        <v>345</v>
      </c>
      <c r="D1362" s="2">
        <v>266</v>
      </c>
      <c r="E1362" t="s">
        <v>7027</v>
      </c>
      <c r="F1362" t="s">
        <v>7036</v>
      </c>
      <c r="G1362" s="2">
        <f t="shared" si="42"/>
        <v>79</v>
      </c>
      <c r="H1362" s="11">
        <f t="shared" si="43"/>
        <v>0.22898550724637681</v>
      </c>
      <c r="I1362">
        <f>COUNTIF(E1362,"online")</f>
        <v>0</v>
      </c>
    </row>
    <row r="1363" spans="1:9" x14ac:dyDescent="0.2">
      <c r="A1363" t="s">
        <v>1570</v>
      </c>
      <c r="B1363" t="s">
        <v>1337</v>
      </c>
      <c r="C1363" s="2">
        <v>319</v>
      </c>
      <c r="D1363" s="2">
        <v>233</v>
      </c>
      <c r="E1363" t="s">
        <v>6989</v>
      </c>
      <c r="F1363" t="s">
        <v>7044</v>
      </c>
      <c r="G1363" s="2">
        <f t="shared" si="42"/>
        <v>86</v>
      </c>
      <c r="H1363" s="11">
        <f t="shared" si="43"/>
        <v>0.26959247648902823</v>
      </c>
      <c r="I1363">
        <f>COUNTIF(E1363,"online")</f>
        <v>1</v>
      </c>
    </row>
    <row r="1364" spans="1:9" x14ac:dyDescent="0.2">
      <c r="A1364" t="s">
        <v>1570</v>
      </c>
      <c r="B1364" t="s">
        <v>1337</v>
      </c>
      <c r="C1364" s="2">
        <v>359</v>
      </c>
      <c r="D1364" s="2">
        <v>258</v>
      </c>
      <c r="E1364" t="s">
        <v>7029</v>
      </c>
      <c r="F1364" t="s">
        <v>7044</v>
      </c>
      <c r="G1364" s="2">
        <f t="shared" si="42"/>
        <v>101</v>
      </c>
      <c r="H1364" s="11">
        <f t="shared" si="43"/>
        <v>0.28133704735376047</v>
      </c>
      <c r="I1364">
        <f>COUNTIF(E1364,"online")</f>
        <v>0</v>
      </c>
    </row>
    <row r="1365" spans="1:9" x14ac:dyDescent="0.2">
      <c r="A1365" t="s">
        <v>5079</v>
      </c>
      <c r="B1365" t="s">
        <v>5080</v>
      </c>
      <c r="C1365" s="2">
        <v>357</v>
      </c>
      <c r="D1365" s="2">
        <v>236</v>
      </c>
      <c r="E1365" t="s">
        <v>7027</v>
      </c>
      <c r="F1365" t="s">
        <v>7039</v>
      </c>
      <c r="G1365" s="2">
        <f t="shared" si="42"/>
        <v>121</v>
      </c>
      <c r="H1365" s="11">
        <f t="shared" si="43"/>
        <v>0.33893557422969189</v>
      </c>
      <c r="I1365">
        <f>COUNTIF(E1365,"online")</f>
        <v>0</v>
      </c>
    </row>
    <row r="1366" spans="1:9" x14ac:dyDescent="0.2">
      <c r="A1366" t="s">
        <v>191</v>
      </c>
      <c r="B1366" t="s">
        <v>42</v>
      </c>
      <c r="C1366" s="2">
        <v>289</v>
      </c>
      <c r="D1366" s="2">
        <v>156</v>
      </c>
      <c r="E1366" t="s">
        <v>6989</v>
      </c>
      <c r="F1366" t="s">
        <v>7036</v>
      </c>
      <c r="G1366" s="2">
        <f t="shared" si="42"/>
        <v>133</v>
      </c>
      <c r="H1366" s="11">
        <f t="shared" si="43"/>
        <v>0.46020761245674741</v>
      </c>
      <c r="I1366">
        <f>COUNTIF(E1366,"online")</f>
        <v>1</v>
      </c>
    </row>
    <row r="1367" spans="1:9" x14ac:dyDescent="0.2">
      <c r="A1367" t="s">
        <v>191</v>
      </c>
      <c r="B1367" t="s">
        <v>42</v>
      </c>
      <c r="C1367" s="2">
        <v>329</v>
      </c>
      <c r="D1367" s="2">
        <v>227</v>
      </c>
      <c r="E1367" t="s">
        <v>7029</v>
      </c>
      <c r="F1367" t="s">
        <v>7036</v>
      </c>
      <c r="G1367" s="2">
        <f t="shared" si="42"/>
        <v>102</v>
      </c>
      <c r="H1367" s="11">
        <f t="shared" si="43"/>
        <v>0.3100303951367781</v>
      </c>
      <c r="I1367">
        <f>COUNTIF(E1367,"online")</f>
        <v>0</v>
      </c>
    </row>
    <row r="1368" spans="1:9" x14ac:dyDescent="0.2">
      <c r="A1368" t="s">
        <v>3645</v>
      </c>
      <c r="B1368" t="s">
        <v>3646</v>
      </c>
      <c r="C1368" s="2">
        <v>259</v>
      </c>
      <c r="D1368" s="2">
        <v>57</v>
      </c>
      <c r="E1368" t="s">
        <v>7027</v>
      </c>
      <c r="F1368" t="s">
        <v>7040</v>
      </c>
      <c r="G1368" s="2">
        <f t="shared" si="42"/>
        <v>202</v>
      </c>
      <c r="H1368" s="11">
        <f t="shared" si="43"/>
        <v>0.77992277992277992</v>
      </c>
      <c r="I1368">
        <f>COUNTIF(E1368,"online")</f>
        <v>0</v>
      </c>
    </row>
    <row r="1369" spans="1:9" x14ac:dyDescent="0.2">
      <c r="A1369" t="s">
        <v>6538</v>
      </c>
      <c r="B1369" t="s">
        <v>6539</v>
      </c>
      <c r="C1369" s="2">
        <v>268</v>
      </c>
      <c r="D1369" s="2">
        <v>145</v>
      </c>
      <c r="E1369" t="s">
        <v>7027</v>
      </c>
      <c r="F1369" t="s">
        <v>7037</v>
      </c>
      <c r="G1369" s="2">
        <f t="shared" si="42"/>
        <v>123</v>
      </c>
      <c r="H1369" s="11">
        <f t="shared" si="43"/>
        <v>0.45895522388059701</v>
      </c>
      <c r="I1369">
        <f>COUNTIF(E1369,"online")</f>
        <v>0</v>
      </c>
    </row>
    <row r="1370" spans="1:9" x14ac:dyDescent="0.2">
      <c r="A1370" t="s">
        <v>4332</v>
      </c>
      <c r="B1370" t="s">
        <v>4333</v>
      </c>
      <c r="C1370" s="2">
        <v>179</v>
      </c>
      <c r="D1370" s="2">
        <v>61</v>
      </c>
      <c r="E1370" t="s">
        <v>7027</v>
      </c>
      <c r="F1370" t="s">
        <v>7040</v>
      </c>
      <c r="G1370" s="2">
        <f t="shared" si="42"/>
        <v>118</v>
      </c>
      <c r="H1370" s="11">
        <f t="shared" si="43"/>
        <v>0.65921787709497204</v>
      </c>
      <c r="I1370">
        <f>COUNTIF(E1370,"online")</f>
        <v>0</v>
      </c>
    </row>
    <row r="1371" spans="1:9" x14ac:dyDescent="0.2">
      <c r="A1371" t="s">
        <v>3974</v>
      </c>
      <c r="B1371" t="s">
        <v>3975</v>
      </c>
      <c r="C1371" s="2">
        <v>357</v>
      </c>
      <c r="D1371" s="2">
        <v>182</v>
      </c>
      <c r="E1371" t="s">
        <v>7027</v>
      </c>
      <c r="F1371" t="s">
        <v>7040</v>
      </c>
      <c r="G1371" s="2">
        <f t="shared" si="42"/>
        <v>175</v>
      </c>
      <c r="H1371" s="11">
        <f t="shared" si="43"/>
        <v>0.49019607843137253</v>
      </c>
      <c r="I1371">
        <f>COUNTIF(E1371,"online")</f>
        <v>0</v>
      </c>
    </row>
    <row r="1372" spans="1:9" x14ac:dyDescent="0.2">
      <c r="A1372" t="s">
        <v>3179</v>
      </c>
      <c r="B1372" t="s">
        <v>3180</v>
      </c>
      <c r="C1372" s="2">
        <v>223</v>
      </c>
      <c r="D1372" s="2">
        <v>143</v>
      </c>
      <c r="E1372" t="s">
        <v>7027</v>
      </c>
      <c r="F1372" t="s">
        <v>7043</v>
      </c>
      <c r="G1372" s="2">
        <f t="shared" si="42"/>
        <v>80</v>
      </c>
      <c r="H1372" s="11">
        <f t="shared" si="43"/>
        <v>0.35874439461883406</v>
      </c>
      <c r="I1372">
        <f>COUNTIF(E1372,"online")</f>
        <v>0</v>
      </c>
    </row>
    <row r="1373" spans="1:9" x14ac:dyDescent="0.2">
      <c r="A1373" t="s">
        <v>6290</v>
      </c>
      <c r="B1373" t="s">
        <v>6291</v>
      </c>
      <c r="C1373" s="2">
        <v>886</v>
      </c>
      <c r="D1373" s="2">
        <v>797</v>
      </c>
      <c r="E1373" t="s">
        <v>7029</v>
      </c>
      <c r="F1373" t="s">
        <v>7042</v>
      </c>
      <c r="G1373" s="2">
        <f t="shared" si="42"/>
        <v>89</v>
      </c>
      <c r="H1373" s="11">
        <f t="shared" si="43"/>
        <v>0.10045146726862303</v>
      </c>
      <c r="I1373">
        <f>COUNTIF(E1373,"online")</f>
        <v>0</v>
      </c>
    </row>
    <row r="1374" spans="1:9" x14ac:dyDescent="0.2">
      <c r="A1374" t="s">
        <v>4190</v>
      </c>
      <c r="B1374" t="s">
        <v>4191</v>
      </c>
      <c r="C1374" s="2">
        <v>357</v>
      </c>
      <c r="D1374" s="2">
        <v>246</v>
      </c>
      <c r="E1374" t="s">
        <v>7027</v>
      </c>
      <c r="F1374" t="s">
        <v>7038</v>
      </c>
      <c r="G1374" s="2">
        <f t="shared" si="42"/>
        <v>111</v>
      </c>
      <c r="H1374" s="11">
        <f t="shared" si="43"/>
        <v>0.31092436974789917</v>
      </c>
      <c r="I1374">
        <f>COUNTIF(E1374,"online")</f>
        <v>0</v>
      </c>
    </row>
    <row r="1375" spans="1:9" x14ac:dyDescent="0.2">
      <c r="A1375" t="s">
        <v>1631</v>
      </c>
      <c r="B1375" t="s">
        <v>1632</v>
      </c>
      <c r="C1375" s="2">
        <v>1155</v>
      </c>
      <c r="D1375" s="2">
        <v>612</v>
      </c>
      <c r="E1375" t="s">
        <v>7029</v>
      </c>
      <c r="F1375" t="s">
        <v>7038</v>
      </c>
      <c r="G1375" s="2">
        <f t="shared" si="42"/>
        <v>543</v>
      </c>
      <c r="H1375" s="11">
        <f t="shared" si="43"/>
        <v>0.47012987012987012</v>
      </c>
      <c r="I1375">
        <f>COUNTIF(E1375,"online")</f>
        <v>0</v>
      </c>
    </row>
    <row r="1376" spans="1:9" x14ac:dyDescent="0.2">
      <c r="A1376" t="s">
        <v>6386</v>
      </c>
      <c r="B1376" t="s">
        <v>6387</v>
      </c>
      <c r="C1376" s="2">
        <v>738</v>
      </c>
      <c r="D1376" s="2">
        <v>664</v>
      </c>
      <c r="E1376" t="s">
        <v>7029</v>
      </c>
      <c r="F1376" t="s">
        <v>7042</v>
      </c>
      <c r="G1376" s="2">
        <f t="shared" si="42"/>
        <v>74</v>
      </c>
      <c r="H1376" s="11">
        <f t="shared" si="43"/>
        <v>0.1002710027100271</v>
      </c>
      <c r="I1376">
        <f>COUNTIF(E1376,"online")</f>
        <v>0</v>
      </c>
    </row>
    <row r="1377" spans="1:9" x14ac:dyDescent="0.2">
      <c r="A1377" t="s">
        <v>4433</v>
      </c>
      <c r="B1377" t="s">
        <v>4434</v>
      </c>
      <c r="C1377" s="2">
        <v>139</v>
      </c>
      <c r="D1377" s="2">
        <v>67</v>
      </c>
      <c r="E1377" t="s">
        <v>6989</v>
      </c>
      <c r="F1377" t="s">
        <v>7041</v>
      </c>
      <c r="G1377" s="2">
        <f t="shared" si="42"/>
        <v>72</v>
      </c>
      <c r="H1377" s="11">
        <f t="shared" si="43"/>
        <v>0.51798561151079137</v>
      </c>
      <c r="I1377">
        <f>COUNTIF(E1377,"online")</f>
        <v>1</v>
      </c>
    </row>
    <row r="1378" spans="1:9" x14ac:dyDescent="0.2">
      <c r="A1378" t="s">
        <v>5660</v>
      </c>
      <c r="B1378" t="s">
        <v>3037</v>
      </c>
      <c r="C1378" s="2">
        <v>223</v>
      </c>
      <c r="D1378" s="2">
        <v>78</v>
      </c>
      <c r="E1378" t="s">
        <v>7029</v>
      </c>
      <c r="F1378" t="s">
        <v>7040</v>
      </c>
      <c r="G1378" s="2">
        <f t="shared" si="42"/>
        <v>145</v>
      </c>
      <c r="H1378" s="11">
        <f t="shared" si="43"/>
        <v>0.65022421524663676</v>
      </c>
      <c r="I1378">
        <f>COUNTIF(E1378,"online")</f>
        <v>0</v>
      </c>
    </row>
    <row r="1379" spans="1:9" x14ac:dyDescent="0.2">
      <c r="A1379" t="s">
        <v>4972</v>
      </c>
      <c r="B1379" t="s">
        <v>4973</v>
      </c>
      <c r="C1379" s="2">
        <v>384</v>
      </c>
      <c r="D1379" s="2">
        <v>303</v>
      </c>
      <c r="E1379" t="s">
        <v>7027</v>
      </c>
      <c r="F1379" t="s">
        <v>7037</v>
      </c>
      <c r="G1379" s="2">
        <f t="shared" si="42"/>
        <v>81</v>
      </c>
      <c r="H1379" s="11">
        <f t="shared" si="43"/>
        <v>0.2109375</v>
      </c>
      <c r="I1379">
        <f>COUNTIF(E1379,"online")</f>
        <v>0</v>
      </c>
    </row>
    <row r="1380" spans="1:9" x14ac:dyDescent="0.2">
      <c r="A1380" t="s">
        <v>6288</v>
      </c>
      <c r="B1380" t="s">
        <v>6289</v>
      </c>
      <c r="C1380" s="2">
        <v>349</v>
      </c>
      <c r="D1380" s="2">
        <v>244</v>
      </c>
      <c r="E1380" t="s">
        <v>7027</v>
      </c>
      <c r="F1380" t="s">
        <v>7041</v>
      </c>
      <c r="G1380" s="2">
        <f t="shared" si="42"/>
        <v>105</v>
      </c>
      <c r="H1380" s="11">
        <f t="shared" si="43"/>
        <v>0.3008595988538682</v>
      </c>
      <c r="I1380">
        <f>COUNTIF(E1380,"online")</f>
        <v>0</v>
      </c>
    </row>
    <row r="1381" spans="1:9" x14ac:dyDescent="0.2">
      <c r="A1381" t="s">
        <v>6354</v>
      </c>
      <c r="B1381" t="s">
        <v>6355</v>
      </c>
      <c r="C1381" s="2">
        <v>429</v>
      </c>
      <c r="D1381" s="2">
        <v>356</v>
      </c>
      <c r="E1381" t="s">
        <v>7027</v>
      </c>
      <c r="F1381" t="s">
        <v>7044</v>
      </c>
      <c r="G1381" s="2">
        <f t="shared" si="42"/>
        <v>73</v>
      </c>
      <c r="H1381" s="11">
        <f t="shared" si="43"/>
        <v>0.17016317016317017</v>
      </c>
      <c r="I1381">
        <f>COUNTIF(E1381,"online")</f>
        <v>0</v>
      </c>
    </row>
    <row r="1382" spans="1:9" x14ac:dyDescent="0.2">
      <c r="A1382" t="s">
        <v>2527</v>
      </c>
      <c r="B1382" t="s">
        <v>2528</v>
      </c>
      <c r="C1382" s="2">
        <v>402</v>
      </c>
      <c r="D1382" s="2">
        <v>314</v>
      </c>
      <c r="E1382" t="s">
        <v>7027</v>
      </c>
      <c r="F1382" t="s">
        <v>7043</v>
      </c>
      <c r="G1382" s="2">
        <f t="shared" si="42"/>
        <v>88</v>
      </c>
      <c r="H1382" s="11">
        <f t="shared" si="43"/>
        <v>0.21890547263681592</v>
      </c>
      <c r="I1382">
        <f>COUNTIF(E1382,"online")</f>
        <v>0</v>
      </c>
    </row>
    <row r="1383" spans="1:9" x14ac:dyDescent="0.2">
      <c r="A1383" t="s">
        <v>1318</v>
      </c>
      <c r="B1383" t="s">
        <v>383</v>
      </c>
      <c r="C1383" s="2">
        <v>439</v>
      </c>
      <c r="D1383" s="2">
        <v>342</v>
      </c>
      <c r="E1383" t="s">
        <v>7029</v>
      </c>
      <c r="F1383" t="s">
        <v>7039</v>
      </c>
      <c r="G1383" s="2">
        <f t="shared" si="42"/>
        <v>97</v>
      </c>
      <c r="H1383" s="11">
        <f t="shared" si="43"/>
        <v>0.22095671981776766</v>
      </c>
      <c r="I1383">
        <f>COUNTIF(E1383,"online")</f>
        <v>0</v>
      </c>
    </row>
    <row r="1384" spans="1:9" x14ac:dyDescent="0.2">
      <c r="A1384" t="s">
        <v>3662</v>
      </c>
      <c r="B1384" t="s">
        <v>3663</v>
      </c>
      <c r="C1384" s="2">
        <v>250</v>
      </c>
      <c r="D1384" s="2">
        <v>110</v>
      </c>
      <c r="E1384" t="s">
        <v>7027</v>
      </c>
      <c r="F1384" t="s">
        <v>7040</v>
      </c>
      <c r="G1384" s="2">
        <f t="shared" si="42"/>
        <v>140</v>
      </c>
      <c r="H1384" s="11">
        <f t="shared" si="43"/>
        <v>0.56000000000000005</v>
      </c>
      <c r="I1384">
        <f>COUNTIF(E1384,"online")</f>
        <v>0</v>
      </c>
    </row>
    <row r="1385" spans="1:9" x14ac:dyDescent="0.2">
      <c r="A1385" t="s">
        <v>321</v>
      </c>
      <c r="B1385" t="s">
        <v>322</v>
      </c>
      <c r="C1385" s="2">
        <v>279</v>
      </c>
      <c r="D1385" s="2">
        <v>137</v>
      </c>
      <c r="E1385" t="s">
        <v>7029</v>
      </c>
      <c r="F1385" t="s">
        <v>7040</v>
      </c>
      <c r="G1385" s="2">
        <f t="shared" si="42"/>
        <v>142</v>
      </c>
      <c r="H1385" s="11">
        <f t="shared" si="43"/>
        <v>0.50896057347670254</v>
      </c>
      <c r="I1385">
        <f>COUNTIF(E1385,"online")</f>
        <v>0</v>
      </c>
    </row>
    <row r="1386" spans="1:9" x14ac:dyDescent="0.2">
      <c r="A1386" t="s">
        <v>6925</v>
      </c>
      <c r="B1386" t="s">
        <v>3547</v>
      </c>
      <c r="C1386" s="2">
        <v>53</v>
      </c>
      <c r="D1386" s="2">
        <v>33</v>
      </c>
      <c r="E1386" t="s">
        <v>7027</v>
      </c>
      <c r="F1386" t="s">
        <v>7036</v>
      </c>
      <c r="G1386" s="2">
        <f t="shared" si="42"/>
        <v>20</v>
      </c>
      <c r="H1386" s="11">
        <f t="shared" si="43"/>
        <v>0.37735849056603776</v>
      </c>
      <c r="I1386">
        <f>COUNTIF(E1386,"online")</f>
        <v>0</v>
      </c>
    </row>
    <row r="1387" spans="1:9" x14ac:dyDescent="0.2">
      <c r="A1387" t="s">
        <v>5209</v>
      </c>
      <c r="B1387" t="s">
        <v>2270</v>
      </c>
      <c r="C1387" s="2">
        <v>294</v>
      </c>
      <c r="D1387" s="2">
        <v>200</v>
      </c>
      <c r="E1387" t="s">
        <v>7027</v>
      </c>
      <c r="F1387" t="s">
        <v>7037</v>
      </c>
      <c r="G1387" s="2">
        <f t="shared" si="42"/>
        <v>94</v>
      </c>
      <c r="H1387" s="11">
        <f t="shared" si="43"/>
        <v>0.31972789115646261</v>
      </c>
      <c r="I1387">
        <f>COUNTIF(E1387,"online")</f>
        <v>0</v>
      </c>
    </row>
    <row r="1388" spans="1:9" x14ac:dyDescent="0.2">
      <c r="A1388" t="s">
        <v>5014</v>
      </c>
      <c r="B1388" t="s">
        <v>2929</v>
      </c>
      <c r="C1388" s="2">
        <v>232</v>
      </c>
      <c r="D1388" s="2">
        <v>176</v>
      </c>
      <c r="E1388" t="s">
        <v>7027</v>
      </c>
      <c r="F1388" t="s">
        <v>7039</v>
      </c>
      <c r="G1388" s="2">
        <f t="shared" si="42"/>
        <v>56</v>
      </c>
      <c r="H1388" s="11">
        <f t="shared" si="43"/>
        <v>0.2413793103448276</v>
      </c>
      <c r="I1388">
        <f>COUNTIF(E1388,"online")</f>
        <v>0</v>
      </c>
    </row>
    <row r="1389" spans="1:9" x14ac:dyDescent="0.2">
      <c r="A1389" t="s">
        <v>5876</v>
      </c>
      <c r="B1389" t="s">
        <v>5877</v>
      </c>
      <c r="C1389" s="2">
        <v>357</v>
      </c>
      <c r="D1389" s="2">
        <v>225</v>
      </c>
      <c r="E1389" t="s">
        <v>7027</v>
      </c>
      <c r="F1389" t="s">
        <v>7040</v>
      </c>
      <c r="G1389" s="2">
        <f t="shared" si="42"/>
        <v>132</v>
      </c>
      <c r="H1389" s="11">
        <f t="shared" si="43"/>
        <v>0.36974789915966388</v>
      </c>
      <c r="I1389">
        <f>COUNTIF(E1389,"online")</f>
        <v>0</v>
      </c>
    </row>
    <row r="1390" spans="1:9" x14ac:dyDescent="0.2">
      <c r="A1390" t="s">
        <v>5876</v>
      </c>
      <c r="B1390" t="s">
        <v>6042</v>
      </c>
      <c r="C1390" s="2">
        <v>443</v>
      </c>
      <c r="D1390" s="2">
        <v>177</v>
      </c>
      <c r="E1390" t="s">
        <v>7029</v>
      </c>
      <c r="F1390" t="s">
        <v>7040</v>
      </c>
      <c r="G1390" s="2">
        <f t="shared" si="42"/>
        <v>266</v>
      </c>
      <c r="H1390" s="11">
        <f t="shared" si="43"/>
        <v>0.60045146726862297</v>
      </c>
      <c r="I1390">
        <f>COUNTIF(E1390,"online")</f>
        <v>0</v>
      </c>
    </row>
    <row r="1391" spans="1:9" x14ac:dyDescent="0.2">
      <c r="A1391" t="s">
        <v>6264</v>
      </c>
      <c r="B1391" t="s">
        <v>4452</v>
      </c>
      <c r="C1391" s="2">
        <v>236</v>
      </c>
      <c r="D1391" s="2">
        <v>184</v>
      </c>
      <c r="E1391" t="s">
        <v>7027</v>
      </c>
      <c r="F1391" t="s">
        <v>7036</v>
      </c>
      <c r="G1391" s="2">
        <f t="shared" si="42"/>
        <v>52</v>
      </c>
      <c r="H1391" s="11">
        <f t="shared" si="43"/>
        <v>0.22033898305084745</v>
      </c>
      <c r="I1391">
        <f>COUNTIF(E1391,"online")</f>
        <v>0</v>
      </c>
    </row>
    <row r="1392" spans="1:9" x14ac:dyDescent="0.2">
      <c r="A1392" t="s">
        <v>4152</v>
      </c>
      <c r="B1392" t="s">
        <v>4153</v>
      </c>
      <c r="C1392" s="2">
        <v>165</v>
      </c>
      <c r="D1392" s="2">
        <v>84</v>
      </c>
      <c r="E1392" t="s">
        <v>7027</v>
      </c>
      <c r="F1392" t="s">
        <v>7039</v>
      </c>
      <c r="G1392" s="2">
        <f t="shared" si="42"/>
        <v>81</v>
      </c>
      <c r="H1392" s="11">
        <f t="shared" si="43"/>
        <v>0.49090909090909091</v>
      </c>
      <c r="I1392">
        <f>COUNTIF(E1392,"online")</f>
        <v>0</v>
      </c>
    </row>
    <row r="1393" spans="1:9" x14ac:dyDescent="0.2">
      <c r="A1393" t="s">
        <v>5494</v>
      </c>
      <c r="B1393" t="s">
        <v>5495</v>
      </c>
      <c r="C1393" s="2">
        <v>268</v>
      </c>
      <c r="D1393" s="2">
        <v>188</v>
      </c>
      <c r="E1393" t="s">
        <v>7027</v>
      </c>
      <c r="F1393" t="s">
        <v>7037</v>
      </c>
      <c r="G1393" s="2">
        <f t="shared" si="42"/>
        <v>80</v>
      </c>
      <c r="H1393" s="11">
        <f t="shared" si="43"/>
        <v>0.29850746268656714</v>
      </c>
      <c r="I1393">
        <f>COUNTIF(E1393,"online")</f>
        <v>0</v>
      </c>
    </row>
    <row r="1394" spans="1:9" x14ac:dyDescent="0.2">
      <c r="A1394" t="s">
        <v>5159</v>
      </c>
      <c r="B1394" t="s">
        <v>5160</v>
      </c>
      <c r="C1394" s="2">
        <v>752</v>
      </c>
      <c r="D1394" s="2">
        <v>624</v>
      </c>
      <c r="E1394" t="s">
        <v>7029</v>
      </c>
      <c r="F1394" t="s">
        <v>7043</v>
      </c>
      <c r="G1394" s="2">
        <f t="shared" si="42"/>
        <v>128</v>
      </c>
      <c r="H1394" s="11">
        <f t="shared" si="43"/>
        <v>0.1702127659574468</v>
      </c>
      <c r="I1394">
        <f>COUNTIF(E1394,"online")</f>
        <v>0</v>
      </c>
    </row>
    <row r="1395" spans="1:9" x14ac:dyDescent="0.2">
      <c r="A1395" t="s">
        <v>4714</v>
      </c>
      <c r="B1395" t="s">
        <v>1249</v>
      </c>
      <c r="C1395" s="2">
        <v>295</v>
      </c>
      <c r="D1395" s="2">
        <v>248</v>
      </c>
      <c r="E1395" t="s">
        <v>7027</v>
      </c>
      <c r="F1395" t="s">
        <v>7036</v>
      </c>
      <c r="G1395" s="2">
        <f t="shared" si="42"/>
        <v>47</v>
      </c>
      <c r="H1395" s="11">
        <f t="shared" si="43"/>
        <v>0.15932203389830507</v>
      </c>
      <c r="I1395">
        <f>COUNTIF(E1395,"online")</f>
        <v>0</v>
      </c>
    </row>
    <row r="1396" spans="1:9" x14ac:dyDescent="0.2">
      <c r="A1396" t="s">
        <v>4171</v>
      </c>
      <c r="B1396" t="s">
        <v>4172</v>
      </c>
      <c r="C1396" s="2">
        <v>359</v>
      </c>
      <c r="D1396" s="2">
        <v>334</v>
      </c>
      <c r="E1396" t="s">
        <v>7027</v>
      </c>
      <c r="F1396" t="s">
        <v>7043</v>
      </c>
      <c r="G1396" s="2">
        <f t="shared" si="42"/>
        <v>25</v>
      </c>
      <c r="H1396" s="11">
        <f t="shared" si="43"/>
        <v>6.9637883008356549E-2</v>
      </c>
      <c r="I1396">
        <f>COUNTIF(E1396,"online")</f>
        <v>0</v>
      </c>
    </row>
    <row r="1397" spans="1:9" x14ac:dyDescent="0.2">
      <c r="A1397" t="s">
        <v>5925</v>
      </c>
      <c r="B1397" t="s">
        <v>5926</v>
      </c>
      <c r="C1397" s="2">
        <v>1290</v>
      </c>
      <c r="D1397" s="2">
        <v>800</v>
      </c>
      <c r="E1397" t="s">
        <v>7029</v>
      </c>
      <c r="F1397" t="s">
        <v>7042</v>
      </c>
      <c r="G1397" s="2">
        <f t="shared" si="42"/>
        <v>490</v>
      </c>
      <c r="H1397" s="11">
        <f t="shared" si="43"/>
        <v>0.37984496124031009</v>
      </c>
      <c r="I1397">
        <f>COUNTIF(E1397,"online")</f>
        <v>0</v>
      </c>
    </row>
    <row r="1398" spans="1:9" x14ac:dyDescent="0.2">
      <c r="A1398" t="s">
        <v>5002</v>
      </c>
      <c r="B1398" t="s">
        <v>5003</v>
      </c>
      <c r="C1398" s="2">
        <v>295</v>
      </c>
      <c r="D1398" s="2">
        <v>195</v>
      </c>
      <c r="E1398" t="s">
        <v>7027</v>
      </c>
      <c r="F1398" t="s">
        <v>7036</v>
      </c>
      <c r="G1398" s="2">
        <f t="shared" si="42"/>
        <v>100</v>
      </c>
      <c r="H1398" s="11">
        <f t="shared" si="43"/>
        <v>0.33898305084745761</v>
      </c>
      <c r="I1398">
        <f>COUNTIF(E1398,"online")</f>
        <v>0</v>
      </c>
    </row>
    <row r="1399" spans="1:9" x14ac:dyDescent="0.2">
      <c r="A1399" t="s">
        <v>3241</v>
      </c>
      <c r="B1399" t="s">
        <v>3242</v>
      </c>
      <c r="C1399" s="2">
        <v>299</v>
      </c>
      <c r="D1399" s="2">
        <v>242</v>
      </c>
      <c r="E1399" t="s">
        <v>7027</v>
      </c>
      <c r="F1399" t="s">
        <v>7039</v>
      </c>
      <c r="G1399" s="2">
        <f t="shared" si="42"/>
        <v>57</v>
      </c>
      <c r="H1399" s="11">
        <f t="shared" si="43"/>
        <v>0.19063545150501673</v>
      </c>
      <c r="I1399">
        <f>COUNTIF(E1399,"online")</f>
        <v>0</v>
      </c>
    </row>
    <row r="1400" spans="1:9" x14ac:dyDescent="0.2">
      <c r="A1400" t="s">
        <v>5054</v>
      </c>
      <c r="B1400" t="s">
        <v>5055</v>
      </c>
      <c r="C1400" s="2">
        <v>330</v>
      </c>
      <c r="D1400" s="2">
        <v>281</v>
      </c>
      <c r="E1400" t="s">
        <v>7027</v>
      </c>
      <c r="F1400" t="s">
        <v>7037</v>
      </c>
      <c r="G1400" s="2">
        <f t="shared" si="42"/>
        <v>49</v>
      </c>
      <c r="H1400" s="11">
        <f t="shared" si="43"/>
        <v>0.1484848484848485</v>
      </c>
      <c r="I1400">
        <f>COUNTIF(E1400,"online")</f>
        <v>0</v>
      </c>
    </row>
    <row r="1401" spans="1:9" x14ac:dyDescent="0.2">
      <c r="A1401" t="s">
        <v>3709</v>
      </c>
      <c r="B1401" t="s">
        <v>3710</v>
      </c>
      <c r="C1401" s="2">
        <v>268</v>
      </c>
      <c r="D1401" s="2">
        <v>83</v>
      </c>
      <c r="E1401" t="s">
        <v>7027</v>
      </c>
      <c r="F1401" t="s">
        <v>7038</v>
      </c>
      <c r="G1401" s="2">
        <f t="shared" si="42"/>
        <v>185</v>
      </c>
      <c r="H1401" s="11">
        <f t="shared" si="43"/>
        <v>0.69029850746268662</v>
      </c>
      <c r="I1401">
        <f>COUNTIF(E1401,"online")</f>
        <v>0</v>
      </c>
    </row>
    <row r="1402" spans="1:9" x14ac:dyDescent="0.2">
      <c r="A1402" t="s">
        <v>5593</v>
      </c>
      <c r="B1402" t="s">
        <v>5594</v>
      </c>
      <c r="C1402" s="2">
        <v>229</v>
      </c>
      <c r="D1402" s="2">
        <v>126</v>
      </c>
      <c r="E1402" t="s">
        <v>7029</v>
      </c>
      <c r="F1402" t="s">
        <v>7040</v>
      </c>
      <c r="G1402" s="2">
        <f t="shared" si="42"/>
        <v>103</v>
      </c>
      <c r="H1402" s="11">
        <f t="shared" si="43"/>
        <v>0.44978165938864628</v>
      </c>
      <c r="I1402">
        <f>COUNTIF(E1402,"online")</f>
        <v>0</v>
      </c>
    </row>
    <row r="1403" spans="1:9" x14ac:dyDescent="0.2">
      <c r="A1403" t="s">
        <v>5609</v>
      </c>
      <c r="C1403" s="2">
        <v>527</v>
      </c>
      <c r="D1403" s="2">
        <v>443</v>
      </c>
      <c r="E1403" t="s">
        <v>7029</v>
      </c>
      <c r="F1403" t="s">
        <v>7044</v>
      </c>
      <c r="G1403" s="2">
        <f t="shared" si="42"/>
        <v>84</v>
      </c>
      <c r="H1403" s="11">
        <f t="shared" si="43"/>
        <v>0.15939278937381404</v>
      </c>
      <c r="I1403">
        <f>COUNTIF(E1403,"online")</f>
        <v>0</v>
      </c>
    </row>
    <row r="1404" spans="1:9" x14ac:dyDescent="0.2">
      <c r="A1404" t="s">
        <v>318</v>
      </c>
      <c r="B1404" t="s">
        <v>319</v>
      </c>
      <c r="C1404" s="2">
        <v>399</v>
      </c>
      <c r="D1404" s="2">
        <v>347</v>
      </c>
      <c r="E1404" t="s">
        <v>7029</v>
      </c>
      <c r="F1404" t="s">
        <v>7045</v>
      </c>
      <c r="G1404" s="2">
        <f t="shared" si="42"/>
        <v>52</v>
      </c>
      <c r="H1404" s="11">
        <f t="shared" si="43"/>
        <v>0.13032581453634084</v>
      </c>
      <c r="I1404">
        <f>COUNTIF(E1404,"online")</f>
        <v>0</v>
      </c>
    </row>
    <row r="1405" spans="1:9" x14ac:dyDescent="0.2">
      <c r="A1405" t="s">
        <v>5921</v>
      </c>
      <c r="B1405" t="s">
        <v>5922</v>
      </c>
      <c r="C1405" s="2">
        <v>268</v>
      </c>
      <c r="D1405" s="2">
        <v>193</v>
      </c>
      <c r="E1405" t="s">
        <v>7027</v>
      </c>
      <c r="F1405" t="s">
        <v>7039</v>
      </c>
      <c r="G1405" s="2">
        <f t="shared" si="42"/>
        <v>75</v>
      </c>
      <c r="H1405" s="11">
        <f t="shared" si="43"/>
        <v>0.27985074626865669</v>
      </c>
      <c r="I1405">
        <f>COUNTIF(E1405,"online")</f>
        <v>0</v>
      </c>
    </row>
    <row r="1406" spans="1:9" x14ac:dyDescent="0.2">
      <c r="A1406" t="s">
        <v>6496</v>
      </c>
      <c r="B1406" t="s">
        <v>6497</v>
      </c>
      <c r="C1406" s="2">
        <v>491</v>
      </c>
      <c r="D1406" s="2">
        <v>393</v>
      </c>
      <c r="E1406" t="s">
        <v>7027</v>
      </c>
      <c r="F1406" t="s">
        <v>7043</v>
      </c>
      <c r="G1406" s="2">
        <f t="shared" si="42"/>
        <v>98</v>
      </c>
      <c r="H1406" s="11">
        <f t="shared" si="43"/>
        <v>0.19959266802443992</v>
      </c>
      <c r="I1406">
        <f>COUNTIF(E1406,"online")</f>
        <v>0</v>
      </c>
    </row>
    <row r="1407" spans="1:9" x14ac:dyDescent="0.2">
      <c r="A1407" t="s">
        <v>2715</v>
      </c>
      <c r="B1407" t="s">
        <v>2716</v>
      </c>
      <c r="C1407" s="2">
        <v>294</v>
      </c>
      <c r="D1407" s="2">
        <v>185</v>
      </c>
      <c r="E1407" t="s">
        <v>7027</v>
      </c>
      <c r="F1407" t="s">
        <v>7036</v>
      </c>
      <c r="G1407" s="2">
        <f t="shared" si="42"/>
        <v>109</v>
      </c>
      <c r="H1407" s="11">
        <f t="shared" si="43"/>
        <v>0.37074829931972791</v>
      </c>
      <c r="I1407">
        <f>COUNTIF(E1407,"online")</f>
        <v>0</v>
      </c>
    </row>
    <row r="1408" spans="1:9" x14ac:dyDescent="0.2">
      <c r="A1408" t="s">
        <v>2292</v>
      </c>
      <c r="B1408" t="s">
        <v>2293</v>
      </c>
      <c r="C1408" s="2">
        <v>319</v>
      </c>
      <c r="D1408" s="2">
        <v>223</v>
      </c>
      <c r="E1408" t="s">
        <v>6989</v>
      </c>
      <c r="F1408" t="s">
        <v>7036</v>
      </c>
      <c r="G1408" s="2">
        <f t="shared" si="42"/>
        <v>96</v>
      </c>
      <c r="H1408" s="11">
        <f t="shared" si="43"/>
        <v>0.30094043887147337</v>
      </c>
      <c r="I1408">
        <f>COUNTIF(E1408,"online")</f>
        <v>1</v>
      </c>
    </row>
    <row r="1409" spans="1:9" x14ac:dyDescent="0.2">
      <c r="A1409" t="s">
        <v>5982</v>
      </c>
      <c r="B1409" t="s">
        <v>5983</v>
      </c>
      <c r="C1409" s="2">
        <v>402</v>
      </c>
      <c r="D1409" s="2">
        <v>285</v>
      </c>
      <c r="E1409" t="s">
        <v>7027</v>
      </c>
      <c r="F1409" t="s">
        <v>7036</v>
      </c>
      <c r="G1409" s="2">
        <f t="shared" si="42"/>
        <v>117</v>
      </c>
      <c r="H1409" s="11">
        <f t="shared" si="43"/>
        <v>0.29104477611940299</v>
      </c>
      <c r="I1409">
        <f>COUNTIF(E1409,"online")</f>
        <v>0</v>
      </c>
    </row>
    <row r="1410" spans="1:9" x14ac:dyDescent="0.2">
      <c r="A1410" t="s">
        <v>5341</v>
      </c>
      <c r="B1410" t="s">
        <v>5342</v>
      </c>
      <c r="C1410" s="2">
        <v>1334</v>
      </c>
      <c r="D1410" s="2">
        <v>1134</v>
      </c>
      <c r="E1410" t="s">
        <v>7029</v>
      </c>
      <c r="F1410" t="s">
        <v>7042</v>
      </c>
      <c r="G1410" s="2">
        <f t="shared" ref="G1410:G1473" si="44">C1410-D1410</f>
        <v>200</v>
      </c>
      <c r="H1410" s="11">
        <f t="shared" ref="H1410:H1473" si="45">((C1410-D1410)/C1410)</f>
        <v>0.14992503748125938</v>
      </c>
      <c r="I1410">
        <f>COUNTIF(E1410,"online")</f>
        <v>0</v>
      </c>
    </row>
    <row r="1411" spans="1:9" x14ac:dyDescent="0.2">
      <c r="A1411" t="s">
        <v>6902</v>
      </c>
      <c r="B1411" t="s">
        <v>4804</v>
      </c>
      <c r="C1411" s="2">
        <v>241</v>
      </c>
      <c r="D1411" s="2">
        <v>92</v>
      </c>
      <c r="E1411" t="s">
        <v>7027</v>
      </c>
      <c r="F1411" t="s">
        <v>7040</v>
      </c>
      <c r="G1411" s="2">
        <f t="shared" si="44"/>
        <v>149</v>
      </c>
      <c r="H1411" s="11">
        <f t="shared" si="45"/>
        <v>0.61825726141078841</v>
      </c>
      <c r="I1411">
        <f>COUNTIF(E1411,"online")</f>
        <v>0</v>
      </c>
    </row>
    <row r="1412" spans="1:9" x14ac:dyDescent="0.2">
      <c r="A1412" t="s">
        <v>2516</v>
      </c>
      <c r="B1412" t="s">
        <v>2517</v>
      </c>
      <c r="C1412" s="2">
        <v>311</v>
      </c>
      <c r="D1412" s="2">
        <v>264</v>
      </c>
      <c r="E1412" t="s">
        <v>7029</v>
      </c>
      <c r="F1412" t="s">
        <v>7044</v>
      </c>
      <c r="G1412" s="2">
        <f t="shared" si="44"/>
        <v>47</v>
      </c>
      <c r="H1412" s="11">
        <f t="shared" si="45"/>
        <v>0.15112540192926044</v>
      </c>
      <c r="I1412">
        <f>COUNTIF(E1412,"online")</f>
        <v>0</v>
      </c>
    </row>
    <row r="1413" spans="1:9" x14ac:dyDescent="0.2">
      <c r="A1413" t="s">
        <v>4605</v>
      </c>
      <c r="B1413" t="s">
        <v>4606</v>
      </c>
      <c r="C1413" s="2">
        <v>529</v>
      </c>
      <c r="D1413" s="2">
        <v>439</v>
      </c>
      <c r="E1413" t="s">
        <v>7027</v>
      </c>
      <c r="F1413" t="s">
        <v>7039</v>
      </c>
      <c r="G1413" s="2">
        <f t="shared" si="44"/>
        <v>90</v>
      </c>
      <c r="H1413" s="11">
        <f t="shared" si="45"/>
        <v>0.17013232514177692</v>
      </c>
      <c r="I1413">
        <f>COUNTIF(E1413,"online")</f>
        <v>0</v>
      </c>
    </row>
    <row r="1414" spans="1:9" x14ac:dyDescent="0.2">
      <c r="A1414" t="s">
        <v>4216</v>
      </c>
      <c r="B1414" t="s">
        <v>4217</v>
      </c>
      <c r="C1414" s="2">
        <v>502</v>
      </c>
      <c r="D1414" s="2">
        <v>407</v>
      </c>
      <c r="E1414" t="s">
        <v>7029</v>
      </c>
      <c r="F1414" t="s">
        <v>7039</v>
      </c>
      <c r="G1414" s="2">
        <f t="shared" si="44"/>
        <v>95</v>
      </c>
      <c r="H1414" s="11">
        <f t="shared" si="45"/>
        <v>0.18924302788844621</v>
      </c>
      <c r="I1414">
        <f>COUNTIF(E1414,"online")</f>
        <v>0</v>
      </c>
    </row>
    <row r="1415" spans="1:9" x14ac:dyDescent="0.2">
      <c r="A1415" t="s">
        <v>566</v>
      </c>
      <c r="B1415" t="s">
        <v>567</v>
      </c>
      <c r="C1415" s="2">
        <v>219</v>
      </c>
      <c r="D1415" s="2">
        <v>142</v>
      </c>
      <c r="E1415" t="s">
        <v>6989</v>
      </c>
      <c r="F1415" t="s">
        <v>7039</v>
      </c>
      <c r="G1415" s="2">
        <f t="shared" si="44"/>
        <v>77</v>
      </c>
      <c r="H1415" s="11">
        <f t="shared" si="45"/>
        <v>0.35159817351598172</v>
      </c>
      <c r="I1415">
        <f>COUNTIF(E1415,"online")</f>
        <v>1</v>
      </c>
    </row>
    <row r="1416" spans="1:9" x14ac:dyDescent="0.2">
      <c r="A1416" t="s">
        <v>566</v>
      </c>
      <c r="B1416" t="s">
        <v>567</v>
      </c>
      <c r="C1416" s="2">
        <v>239</v>
      </c>
      <c r="D1416" s="2">
        <v>186</v>
      </c>
      <c r="E1416" t="s">
        <v>7027</v>
      </c>
      <c r="F1416" t="s">
        <v>7039</v>
      </c>
      <c r="G1416" s="2">
        <f t="shared" si="44"/>
        <v>53</v>
      </c>
      <c r="H1416" s="11">
        <f t="shared" si="45"/>
        <v>0.22175732217573221</v>
      </c>
      <c r="I1416">
        <f>COUNTIF(E1416,"online")</f>
        <v>0</v>
      </c>
    </row>
    <row r="1417" spans="1:9" x14ac:dyDescent="0.2">
      <c r="A1417" t="s">
        <v>1233</v>
      </c>
      <c r="B1417" t="s">
        <v>1234</v>
      </c>
      <c r="C1417" s="2">
        <v>639</v>
      </c>
      <c r="D1417" s="2">
        <v>492</v>
      </c>
      <c r="E1417" t="s">
        <v>7029</v>
      </c>
      <c r="F1417" t="s">
        <v>7037</v>
      </c>
      <c r="G1417" s="2">
        <f t="shared" si="44"/>
        <v>147</v>
      </c>
      <c r="H1417" s="11">
        <f t="shared" si="45"/>
        <v>0.2300469483568075</v>
      </c>
      <c r="I1417">
        <f>COUNTIF(E1417,"online")</f>
        <v>0</v>
      </c>
    </row>
    <row r="1418" spans="1:9" x14ac:dyDescent="0.2">
      <c r="A1418" t="s">
        <v>6758</v>
      </c>
      <c r="B1418" t="s">
        <v>563</v>
      </c>
      <c r="C1418" s="2">
        <v>35</v>
      </c>
      <c r="D1418" s="2">
        <v>13</v>
      </c>
      <c r="E1418" t="s">
        <v>7027</v>
      </c>
      <c r="F1418" t="s">
        <v>7040</v>
      </c>
      <c r="G1418" s="2">
        <f t="shared" si="44"/>
        <v>22</v>
      </c>
      <c r="H1418" s="11">
        <f t="shared" si="45"/>
        <v>0.62857142857142856</v>
      </c>
      <c r="I1418">
        <f>COUNTIF(E1418,"online")</f>
        <v>0</v>
      </c>
    </row>
    <row r="1419" spans="1:9" x14ac:dyDescent="0.2">
      <c r="A1419" t="s">
        <v>6254</v>
      </c>
      <c r="B1419" t="s">
        <v>6255</v>
      </c>
      <c r="C1419" s="2">
        <v>509</v>
      </c>
      <c r="D1419" s="2">
        <v>494</v>
      </c>
      <c r="E1419" t="s">
        <v>7029</v>
      </c>
      <c r="F1419" t="s">
        <v>7043</v>
      </c>
      <c r="G1419" s="2">
        <f t="shared" si="44"/>
        <v>15</v>
      </c>
      <c r="H1419" s="11">
        <f t="shared" si="45"/>
        <v>2.9469548133595286E-2</v>
      </c>
      <c r="I1419">
        <f>COUNTIF(E1419,"online")</f>
        <v>0</v>
      </c>
    </row>
    <row r="1420" spans="1:9" x14ac:dyDescent="0.2">
      <c r="A1420" t="s">
        <v>5766</v>
      </c>
      <c r="B1420" t="s">
        <v>5767</v>
      </c>
      <c r="C1420" s="2">
        <v>790</v>
      </c>
      <c r="D1420" s="2">
        <v>640</v>
      </c>
      <c r="E1420" t="s">
        <v>7029</v>
      </c>
      <c r="F1420" t="s">
        <v>7045</v>
      </c>
      <c r="G1420" s="2">
        <f t="shared" si="44"/>
        <v>150</v>
      </c>
      <c r="H1420" s="11">
        <f t="shared" si="45"/>
        <v>0.189873417721519</v>
      </c>
      <c r="I1420">
        <f>COUNTIF(E1420,"online")</f>
        <v>0</v>
      </c>
    </row>
    <row r="1421" spans="1:9" x14ac:dyDescent="0.2">
      <c r="A1421" t="s">
        <v>6546</v>
      </c>
      <c r="B1421" t="s">
        <v>2216</v>
      </c>
      <c r="C1421" s="2">
        <v>529</v>
      </c>
      <c r="D1421" s="2">
        <v>265</v>
      </c>
      <c r="E1421" t="s">
        <v>7029</v>
      </c>
      <c r="F1421" t="s">
        <v>7040</v>
      </c>
      <c r="G1421" s="2">
        <f t="shared" si="44"/>
        <v>264</v>
      </c>
      <c r="H1421" s="11">
        <f t="shared" si="45"/>
        <v>0.49905482041587901</v>
      </c>
      <c r="I1421">
        <f>COUNTIF(E1421,"online")</f>
        <v>0</v>
      </c>
    </row>
    <row r="1422" spans="1:9" x14ac:dyDescent="0.2">
      <c r="A1422" t="s">
        <v>6522</v>
      </c>
      <c r="B1422" t="s">
        <v>2216</v>
      </c>
      <c r="C1422" s="2">
        <v>359</v>
      </c>
      <c r="D1422" s="2">
        <v>162</v>
      </c>
      <c r="E1422" t="s">
        <v>7029</v>
      </c>
      <c r="F1422" t="s">
        <v>7040</v>
      </c>
      <c r="G1422" s="2">
        <f t="shared" si="44"/>
        <v>197</v>
      </c>
      <c r="H1422" s="11">
        <f t="shared" si="45"/>
        <v>0.54874651810584962</v>
      </c>
      <c r="I1422">
        <f>COUNTIF(E1422,"online")</f>
        <v>0</v>
      </c>
    </row>
    <row r="1423" spans="1:9" x14ac:dyDescent="0.2">
      <c r="A1423" t="s">
        <v>4598</v>
      </c>
      <c r="B1423" t="s">
        <v>4599</v>
      </c>
      <c r="C1423" s="2">
        <v>649</v>
      </c>
      <c r="D1423" s="2">
        <v>532</v>
      </c>
      <c r="E1423" t="s">
        <v>7029</v>
      </c>
      <c r="F1423" t="s">
        <v>7041</v>
      </c>
      <c r="G1423" s="2">
        <f t="shared" si="44"/>
        <v>117</v>
      </c>
      <c r="H1423" s="11">
        <f t="shared" si="45"/>
        <v>0.18027734976887519</v>
      </c>
      <c r="I1423">
        <f>COUNTIF(E1423,"online")</f>
        <v>0</v>
      </c>
    </row>
    <row r="1424" spans="1:9" x14ac:dyDescent="0.2">
      <c r="A1424" t="s">
        <v>5393</v>
      </c>
      <c r="B1424" t="s">
        <v>5394</v>
      </c>
      <c r="C1424" s="2">
        <v>1240</v>
      </c>
      <c r="D1424" s="2">
        <v>769</v>
      </c>
      <c r="E1424" t="s">
        <v>7029</v>
      </c>
      <c r="F1424" t="s">
        <v>7045</v>
      </c>
      <c r="G1424" s="2">
        <f t="shared" si="44"/>
        <v>471</v>
      </c>
      <c r="H1424" s="11">
        <f t="shared" si="45"/>
        <v>0.37983870967741934</v>
      </c>
      <c r="I1424">
        <f>COUNTIF(E1424,"online")</f>
        <v>0</v>
      </c>
    </row>
    <row r="1425" spans="1:9" x14ac:dyDescent="0.2">
      <c r="A1425" t="s">
        <v>2390</v>
      </c>
      <c r="B1425" t="s">
        <v>2391</v>
      </c>
      <c r="C1425" s="2">
        <v>752</v>
      </c>
      <c r="D1425" s="2">
        <v>729</v>
      </c>
      <c r="E1425" t="s">
        <v>7029</v>
      </c>
      <c r="F1425" t="s">
        <v>7045</v>
      </c>
      <c r="G1425" s="2">
        <f t="shared" si="44"/>
        <v>23</v>
      </c>
      <c r="H1425" s="11">
        <f t="shared" si="45"/>
        <v>3.0585106382978722E-2</v>
      </c>
      <c r="I1425">
        <f>COUNTIF(E1425,"online")</f>
        <v>0</v>
      </c>
    </row>
    <row r="1426" spans="1:9" x14ac:dyDescent="0.2">
      <c r="A1426" t="s">
        <v>6192</v>
      </c>
      <c r="B1426" t="s">
        <v>6193</v>
      </c>
      <c r="C1426" s="2">
        <v>1630</v>
      </c>
      <c r="D1426" s="2">
        <v>1451</v>
      </c>
      <c r="E1426" t="s">
        <v>7029</v>
      </c>
      <c r="F1426" t="s">
        <v>7042</v>
      </c>
      <c r="G1426" s="2">
        <f t="shared" si="44"/>
        <v>179</v>
      </c>
      <c r="H1426" s="11">
        <f t="shared" si="45"/>
        <v>0.1098159509202454</v>
      </c>
      <c r="I1426">
        <f>COUNTIF(E1426,"online")</f>
        <v>0</v>
      </c>
    </row>
    <row r="1427" spans="1:9" x14ac:dyDescent="0.2">
      <c r="A1427" t="s">
        <v>6252</v>
      </c>
      <c r="B1427" t="s">
        <v>6253</v>
      </c>
      <c r="C1427" s="2">
        <v>886</v>
      </c>
      <c r="D1427" s="2">
        <v>780</v>
      </c>
      <c r="E1427" t="s">
        <v>7029</v>
      </c>
      <c r="F1427" t="s">
        <v>7045</v>
      </c>
      <c r="G1427" s="2">
        <f t="shared" si="44"/>
        <v>106</v>
      </c>
      <c r="H1427" s="11">
        <f t="shared" si="45"/>
        <v>0.11963882618510158</v>
      </c>
      <c r="I1427">
        <f>COUNTIF(E1427,"online")</f>
        <v>0</v>
      </c>
    </row>
    <row r="1428" spans="1:9" x14ac:dyDescent="0.2">
      <c r="A1428" t="s">
        <v>1204</v>
      </c>
      <c r="B1428" t="s">
        <v>589</v>
      </c>
      <c r="C1428" s="2">
        <v>289</v>
      </c>
      <c r="D1428" s="2">
        <v>95</v>
      </c>
      <c r="E1428" t="s">
        <v>6989</v>
      </c>
      <c r="F1428" t="s">
        <v>7038</v>
      </c>
      <c r="G1428" s="2">
        <f t="shared" si="44"/>
        <v>194</v>
      </c>
      <c r="H1428" s="11">
        <f t="shared" si="45"/>
        <v>0.67128027681660896</v>
      </c>
      <c r="I1428">
        <f>COUNTIF(E1428,"online")</f>
        <v>1</v>
      </c>
    </row>
    <row r="1429" spans="1:9" x14ac:dyDescent="0.2">
      <c r="A1429" t="s">
        <v>588</v>
      </c>
      <c r="B1429" t="s">
        <v>589</v>
      </c>
      <c r="C1429" s="2">
        <v>319</v>
      </c>
      <c r="D1429" s="2">
        <v>166</v>
      </c>
      <c r="E1429" t="s">
        <v>7029</v>
      </c>
      <c r="F1429" t="s">
        <v>7038</v>
      </c>
      <c r="G1429" s="2">
        <f t="shared" si="44"/>
        <v>153</v>
      </c>
      <c r="H1429" s="11">
        <f t="shared" si="45"/>
        <v>0.47962382445141066</v>
      </c>
      <c r="I1429">
        <f>COUNTIF(E1429,"online")</f>
        <v>0</v>
      </c>
    </row>
    <row r="1430" spans="1:9" x14ac:dyDescent="0.2">
      <c r="A1430" t="s">
        <v>3403</v>
      </c>
      <c r="B1430" t="s">
        <v>3404</v>
      </c>
      <c r="C1430" s="2">
        <v>339</v>
      </c>
      <c r="D1430" s="2">
        <v>268</v>
      </c>
      <c r="E1430" t="s">
        <v>7029</v>
      </c>
      <c r="F1430" t="s">
        <v>7043</v>
      </c>
      <c r="G1430" s="2">
        <f t="shared" si="44"/>
        <v>71</v>
      </c>
      <c r="H1430" s="11">
        <f t="shared" si="45"/>
        <v>0.20943952802359883</v>
      </c>
      <c r="I1430">
        <f>COUNTIF(E1430,"online")</f>
        <v>0</v>
      </c>
    </row>
    <row r="1431" spans="1:9" x14ac:dyDescent="0.2">
      <c r="A1431" t="s">
        <v>1943</v>
      </c>
      <c r="B1431" t="s">
        <v>1108</v>
      </c>
      <c r="C1431" s="2">
        <v>129</v>
      </c>
      <c r="D1431" s="2">
        <v>77</v>
      </c>
      <c r="E1431" t="s">
        <v>7027</v>
      </c>
      <c r="F1431" t="s">
        <v>7037</v>
      </c>
      <c r="G1431" s="2">
        <f t="shared" si="44"/>
        <v>52</v>
      </c>
      <c r="H1431" s="11">
        <f t="shared" si="45"/>
        <v>0.40310077519379844</v>
      </c>
      <c r="I1431">
        <f>COUNTIF(E1431,"online")</f>
        <v>0</v>
      </c>
    </row>
    <row r="1432" spans="1:9" x14ac:dyDescent="0.2">
      <c r="A1432" t="s">
        <v>6933</v>
      </c>
      <c r="B1432" t="s">
        <v>6934</v>
      </c>
      <c r="C1432" s="2">
        <v>268</v>
      </c>
      <c r="D1432" s="2">
        <v>163</v>
      </c>
      <c r="E1432" t="s">
        <v>7027</v>
      </c>
      <c r="F1432" t="s">
        <v>7040</v>
      </c>
      <c r="G1432" s="2">
        <f t="shared" si="44"/>
        <v>105</v>
      </c>
      <c r="H1432" s="11">
        <f t="shared" si="45"/>
        <v>0.39179104477611942</v>
      </c>
      <c r="I1432">
        <f>COUNTIF(E1432,"online")</f>
        <v>0</v>
      </c>
    </row>
    <row r="1433" spans="1:9" x14ac:dyDescent="0.2">
      <c r="A1433" t="s">
        <v>507</v>
      </c>
      <c r="B1433" t="s">
        <v>231</v>
      </c>
      <c r="C1433" s="2">
        <v>319</v>
      </c>
      <c r="D1433" s="2">
        <v>179</v>
      </c>
      <c r="E1433" t="s">
        <v>7029</v>
      </c>
      <c r="F1433" t="s">
        <v>7040</v>
      </c>
      <c r="G1433" s="2">
        <f t="shared" si="44"/>
        <v>140</v>
      </c>
      <c r="H1433" s="11">
        <f t="shared" si="45"/>
        <v>0.43887147335423199</v>
      </c>
      <c r="I1433">
        <f>COUNTIF(E1433,"online")</f>
        <v>0</v>
      </c>
    </row>
    <row r="1434" spans="1:9" x14ac:dyDescent="0.2">
      <c r="A1434" t="s">
        <v>6716</v>
      </c>
      <c r="B1434" t="s">
        <v>6717</v>
      </c>
      <c r="C1434" s="2">
        <v>312</v>
      </c>
      <c r="D1434" s="2">
        <v>290</v>
      </c>
      <c r="E1434" t="s">
        <v>7029</v>
      </c>
      <c r="F1434" t="s">
        <v>7043</v>
      </c>
      <c r="G1434" s="2">
        <f t="shared" si="44"/>
        <v>22</v>
      </c>
      <c r="H1434" s="11">
        <f t="shared" si="45"/>
        <v>7.0512820512820512E-2</v>
      </c>
      <c r="I1434">
        <f>COUNTIF(E1434,"online")</f>
        <v>0</v>
      </c>
    </row>
    <row r="1435" spans="1:9" x14ac:dyDescent="0.2">
      <c r="A1435" t="s">
        <v>1722</v>
      </c>
      <c r="B1435" t="s">
        <v>1723</v>
      </c>
      <c r="C1435" s="2">
        <v>299</v>
      </c>
      <c r="D1435" s="2">
        <v>221</v>
      </c>
      <c r="E1435" t="s">
        <v>7027</v>
      </c>
      <c r="F1435" t="s">
        <v>7043</v>
      </c>
      <c r="G1435" s="2">
        <f t="shared" si="44"/>
        <v>78</v>
      </c>
      <c r="H1435" s="11">
        <f t="shared" si="45"/>
        <v>0.2608695652173913</v>
      </c>
      <c r="I1435">
        <f>COUNTIF(E1435,"online")</f>
        <v>0</v>
      </c>
    </row>
    <row r="1436" spans="1:9" x14ac:dyDescent="0.2">
      <c r="A1436" t="s">
        <v>2891</v>
      </c>
      <c r="B1436" t="s">
        <v>2892</v>
      </c>
      <c r="C1436" s="2">
        <v>294</v>
      </c>
      <c r="D1436" s="2">
        <v>223</v>
      </c>
      <c r="E1436" t="s">
        <v>7029</v>
      </c>
      <c r="F1436" t="s">
        <v>7045</v>
      </c>
      <c r="G1436" s="2">
        <f t="shared" si="44"/>
        <v>71</v>
      </c>
      <c r="H1436" s="11">
        <f t="shared" si="45"/>
        <v>0.24149659863945577</v>
      </c>
      <c r="I1436">
        <f>COUNTIF(E1436,"online")</f>
        <v>0</v>
      </c>
    </row>
    <row r="1437" spans="1:9" x14ac:dyDescent="0.2">
      <c r="A1437" t="s">
        <v>3967</v>
      </c>
      <c r="B1437" t="s">
        <v>3968</v>
      </c>
      <c r="C1437" s="2">
        <v>174</v>
      </c>
      <c r="D1437" s="2">
        <v>137</v>
      </c>
      <c r="E1437" t="s">
        <v>7027</v>
      </c>
      <c r="F1437" t="s">
        <v>7041</v>
      </c>
      <c r="G1437" s="2">
        <f t="shared" si="44"/>
        <v>37</v>
      </c>
      <c r="H1437" s="11">
        <f t="shared" si="45"/>
        <v>0.21264367816091953</v>
      </c>
      <c r="I1437">
        <f>COUNTIF(E1437,"online")</f>
        <v>0</v>
      </c>
    </row>
    <row r="1438" spans="1:9" x14ac:dyDescent="0.2">
      <c r="A1438" t="s">
        <v>3750</v>
      </c>
      <c r="B1438" t="s">
        <v>3751</v>
      </c>
      <c r="C1438" s="2">
        <v>69</v>
      </c>
      <c r="D1438" s="2">
        <v>37</v>
      </c>
      <c r="E1438" t="s">
        <v>6989</v>
      </c>
      <c r="F1438" t="s">
        <v>7036</v>
      </c>
      <c r="G1438" s="2">
        <f t="shared" si="44"/>
        <v>32</v>
      </c>
      <c r="H1438" s="11">
        <f t="shared" si="45"/>
        <v>0.46376811594202899</v>
      </c>
      <c r="I1438">
        <f>COUNTIF(E1438,"online")</f>
        <v>1</v>
      </c>
    </row>
    <row r="1439" spans="1:9" x14ac:dyDescent="0.2">
      <c r="A1439" t="s">
        <v>6879</v>
      </c>
      <c r="B1439" t="s">
        <v>2114</v>
      </c>
      <c r="C1439" s="2">
        <v>197</v>
      </c>
      <c r="D1439" s="2">
        <v>93</v>
      </c>
      <c r="E1439" t="s">
        <v>7027</v>
      </c>
      <c r="F1439" t="s">
        <v>7037</v>
      </c>
      <c r="G1439" s="2">
        <f t="shared" si="44"/>
        <v>104</v>
      </c>
      <c r="H1439" s="11">
        <f t="shared" si="45"/>
        <v>0.52791878172588835</v>
      </c>
      <c r="I1439">
        <f>COUNTIF(E1439,"online")</f>
        <v>0</v>
      </c>
    </row>
    <row r="1440" spans="1:9" x14ac:dyDescent="0.2">
      <c r="A1440" t="s">
        <v>3168</v>
      </c>
      <c r="B1440" t="s">
        <v>2747</v>
      </c>
      <c r="C1440" s="2">
        <v>69</v>
      </c>
      <c r="D1440" s="2">
        <v>50</v>
      </c>
      <c r="E1440" t="s">
        <v>6989</v>
      </c>
      <c r="F1440" t="s">
        <v>7045</v>
      </c>
      <c r="G1440" s="2">
        <f t="shared" si="44"/>
        <v>19</v>
      </c>
      <c r="H1440" s="11">
        <f t="shared" si="45"/>
        <v>0.27536231884057971</v>
      </c>
      <c r="I1440">
        <f>COUNTIF(E1440,"online")</f>
        <v>1</v>
      </c>
    </row>
    <row r="1441" spans="1:9" x14ac:dyDescent="0.2">
      <c r="A1441" t="s">
        <v>4534</v>
      </c>
      <c r="B1441" t="s">
        <v>2747</v>
      </c>
      <c r="C1441" s="2">
        <v>69</v>
      </c>
      <c r="D1441" s="2">
        <v>48</v>
      </c>
      <c r="E1441" t="s">
        <v>6989</v>
      </c>
      <c r="F1441" t="s">
        <v>7045</v>
      </c>
      <c r="G1441" s="2">
        <f t="shared" si="44"/>
        <v>21</v>
      </c>
      <c r="H1441" s="11">
        <f t="shared" si="45"/>
        <v>0.30434782608695654</v>
      </c>
      <c r="I1441">
        <f>COUNTIF(E1441,"online")</f>
        <v>1</v>
      </c>
    </row>
    <row r="1442" spans="1:9" x14ac:dyDescent="0.2">
      <c r="A1442" t="s">
        <v>4562</v>
      </c>
      <c r="B1442" t="s">
        <v>2747</v>
      </c>
      <c r="C1442" s="2">
        <v>69</v>
      </c>
      <c r="D1442" s="2">
        <v>48</v>
      </c>
      <c r="E1442" t="s">
        <v>6989</v>
      </c>
      <c r="F1442" t="s">
        <v>7045</v>
      </c>
      <c r="G1442" s="2">
        <f t="shared" si="44"/>
        <v>21</v>
      </c>
      <c r="H1442" s="11">
        <f t="shared" si="45"/>
        <v>0.30434782608695654</v>
      </c>
      <c r="I1442">
        <f>COUNTIF(E1442,"online")</f>
        <v>1</v>
      </c>
    </row>
    <row r="1443" spans="1:9" x14ac:dyDescent="0.2">
      <c r="A1443" t="s">
        <v>4907</v>
      </c>
      <c r="B1443" t="s">
        <v>2747</v>
      </c>
      <c r="C1443" s="2">
        <v>69</v>
      </c>
      <c r="D1443" s="2">
        <v>59</v>
      </c>
      <c r="E1443" t="s">
        <v>6989</v>
      </c>
      <c r="F1443" t="s">
        <v>7045</v>
      </c>
      <c r="G1443" s="2">
        <f t="shared" si="44"/>
        <v>10</v>
      </c>
      <c r="H1443" s="11">
        <f t="shared" si="45"/>
        <v>0.14492753623188406</v>
      </c>
      <c r="I1443">
        <f>COUNTIF(E1443,"online")</f>
        <v>1</v>
      </c>
    </row>
    <row r="1444" spans="1:9" x14ac:dyDescent="0.2">
      <c r="A1444" t="s">
        <v>3154</v>
      </c>
      <c r="B1444" t="s">
        <v>2747</v>
      </c>
      <c r="C1444" s="2">
        <v>69</v>
      </c>
      <c r="D1444" s="2">
        <v>41</v>
      </c>
      <c r="E1444" t="s">
        <v>6989</v>
      </c>
      <c r="F1444" t="s">
        <v>7045</v>
      </c>
      <c r="G1444" s="2">
        <f t="shared" si="44"/>
        <v>28</v>
      </c>
      <c r="H1444" s="11">
        <f t="shared" si="45"/>
        <v>0.40579710144927539</v>
      </c>
      <c r="I1444">
        <f>COUNTIF(E1444,"online")</f>
        <v>1</v>
      </c>
    </row>
    <row r="1445" spans="1:9" x14ac:dyDescent="0.2">
      <c r="A1445" t="s">
        <v>2746</v>
      </c>
      <c r="B1445" t="s">
        <v>2747</v>
      </c>
      <c r="C1445" s="2">
        <v>199</v>
      </c>
      <c r="D1445" s="2">
        <v>111</v>
      </c>
      <c r="E1445" t="s">
        <v>6989</v>
      </c>
      <c r="F1445" t="s">
        <v>7045</v>
      </c>
      <c r="G1445" s="2">
        <f t="shared" si="44"/>
        <v>88</v>
      </c>
      <c r="H1445" s="11">
        <f t="shared" si="45"/>
        <v>0.44221105527638194</v>
      </c>
      <c r="I1445">
        <f>COUNTIF(E1445,"online")</f>
        <v>1</v>
      </c>
    </row>
    <row r="1446" spans="1:9" x14ac:dyDescent="0.2">
      <c r="A1446" t="s">
        <v>1401</v>
      </c>
      <c r="B1446" t="s">
        <v>1078</v>
      </c>
      <c r="C1446" s="2">
        <v>289</v>
      </c>
      <c r="D1446" s="2">
        <v>78</v>
      </c>
      <c r="E1446" t="s">
        <v>6989</v>
      </c>
      <c r="F1446" t="s">
        <v>7038</v>
      </c>
      <c r="G1446" s="2">
        <f t="shared" si="44"/>
        <v>211</v>
      </c>
      <c r="H1446" s="11">
        <f t="shared" si="45"/>
        <v>0.73010380622837368</v>
      </c>
      <c r="I1446">
        <f>COUNTIF(E1446,"online")</f>
        <v>1</v>
      </c>
    </row>
    <row r="1447" spans="1:9" x14ac:dyDescent="0.2">
      <c r="A1447" t="s">
        <v>1401</v>
      </c>
      <c r="B1447" t="s">
        <v>1078</v>
      </c>
      <c r="C1447" s="2">
        <v>319</v>
      </c>
      <c r="D1447" s="2">
        <v>175</v>
      </c>
      <c r="E1447" t="s">
        <v>7029</v>
      </c>
      <c r="F1447" t="s">
        <v>7038</v>
      </c>
      <c r="G1447" s="2">
        <f t="shared" si="44"/>
        <v>144</v>
      </c>
      <c r="H1447" s="11">
        <f t="shared" si="45"/>
        <v>0.45141065830721006</v>
      </c>
      <c r="I1447">
        <f>COUNTIF(E1447,"online")</f>
        <v>0</v>
      </c>
    </row>
    <row r="1448" spans="1:9" x14ac:dyDescent="0.2">
      <c r="A1448" t="s">
        <v>934</v>
      </c>
      <c r="B1448" t="s">
        <v>935</v>
      </c>
      <c r="C1448" s="2">
        <v>289</v>
      </c>
      <c r="D1448" s="2">
        <v>156</v>
      </c>
      <c r="E1448" t="s">
        <v>6989</v>
      </c>
      <c r="F1448" t="s">
        <v>7043</v>
      </c>
      <c r="G1448" s="2">
        <f t="shared" si="44"/>
        <v>133</v>
      </c>
      <c r="H1448" s="11">
        <f t="shared" si="45"/>
        <v>0.46020761245674741</v>
      </c>
      <c r="I1448">
        <f>COUNTIF(E1448,"online")</f>
        <v>1</v>
      </c>
    </row>
    <row r="1449" spans="1:9" x14ac:dyDescent="0.2">
      <c r="A1449" t="s">
        <v>934</v>
      </c>
      <c r="B1449" t="s">
        <v>935</v>
      </c>
      <c r="C1449" s="2">
        <v>319</v>
      </c>
      <c r="D1449" s="2">
        <v>274</v>
      </c>
      <c r="E1449" t="s">
        <v>7027</v>
      </c>
      <c r="F1449" t="s">
        <v>7043</v>
      </c>
      <c r="G1449" s="2">
        <f t="shared" si="44"/>
        <v>45</v>
      </c>
      <c r="H1449" s="11">
        <f t="shared" si="45"/>
        <v>0.14106583072100312</v>
      </c>
      <c r="I1449">
        <f>COUNTIF(E1449,"online")</f>
        <v>0</v>
      </c>
    </row>
    <row r="1450" spans="1:9" x14ac:dyDescent="0.2">
      <c r="A1450" t="s">
        <v>6769</v>
      </c>
      <c r="B1450" t="s">
        <v>6770</v>
      </c>
      <c r="C1450" s="2">
        <v>303</v>
      </c>
      <c r="D1450" s="2">
        <v>188</v>
      </c>
      <c r="E1450" t="s">
        <v>7029</v>
      </c>
      <c r="F1450" t="s">
        <v>7043</v>
      </c>
      <c r="G1450" s="2">
        <f t="shared" si="44"/>
        <v>115</v>
      </c>
      <c r="H1450" s="11">
        <f t="shared" si="45"/>
        <v>0.37953795379537952</v>
      </c>
      <c r="I1450">
        <f>COUNTIF(E1450,"online")</f>
        <v>0</v>
      </c>
    </row>
    <row r="1451" spans="1:9" x14ac:dyDescent="0.2">
      <c r="A1451" t="s">
        <v>1077</v>
      </c>
      <c r="B1451" t="s">
        <v>1078</v>
      </c>
      <c r="C1451" s="2">
        <v>289</v>
      </c>
      <c r="D1451" s="2">
        <v>87</v>
      </c>
      <c r="E1451" t="s">
        <v>6989</v>
      </c>
      <c r="F1451" t="s">
        <v>7038</v>
      </c>
      <c r="G1451" s="2">
        <f t="shared" si="44"/>
        <v>202</v>
      </c>
      <c r="H1451" s="11">
        <f t="shared" si="45"/>
        <v>0.69896193771626303</v>
      </c>
      <c r="I1451">
        <f>COUNTIF(E1451,"online")</f>
        <v>1</v>
      </c>
    </row>
    <row r="1452" spans="1:9" x14ac:dyDescent="0.2">
      <c r="A1452" t="s">
        <v>2305</v>
      </c>
      <c r="B1452" t="s">
        <v>2306</v>
      </c>
      <c r="C1452" s="2">
        <v>411</v>
      </c>
      <c r="D1452" s="2">
        <v>255</v>
      </c>
      <c r="E1452" t="s">
        <v>7029</v>
      </c>
      <c r="F1452" t="s">
        <v>7038</v>
      </c>
      <c r="G1452" s="2">
        <f t="shared" si="44"/>
        <v>156</v>
      </c>
      <c r="H1452" s="11">
        <f t="shared" si="45"/>
        <v>0.37956204379562042</v>
      </c>
      <c r="I1452">
        <f>COUNTIF(E1452,"online")</f>
        <v>0</v>
      </c>
    </row>
    <row r="1453" spans="1:9" x14ac:dyDescent="0.2">
      <c r="A1453" t="s">
        <v>152</v>
      </c>
      <c r="B1453" t="s">
        <v>153</v>
      </c>
      <c r="C1453" s="2">
        <v>289</v>
      </c>
      <c r="D1453" s="2">
        <v>118</v>
      </c>
      <c r="E1453" t="s">
        <v>6989</v>
      </c>
      <c r="F1453" t="s">
        <v>7038</v>
      </c>
      <c r="G1453" s="2">
        <f t="shared" si="44"/>
        <v>171</v>
      </c>
      <c r="H1453" s="11">
        <f t="shared" si="45"/>
        <v>0.59169550173010377</v>
      </c>
      <c r="I1453">
        <f>COUNTIF(E1453,"online")</f>
        <v>1</v>
      </c>
    </row>
    <row r="1454" spans="1:9" x14ac:dyDescent="0.2">
      <c r="A1454" t="s">
        <v>152</v>
      </c>
      <c r="B1454" t="s">
        <v>153</v>
      </c>
      <c r="C1454" s="2">
        <v>319</v>
      </c>
      <c r="D1454" s="2">
        <v>198</v>
      </c>
      <c r="E1454" t="s">
        <v>7027</v>
      </c>
      <c r="F1454" t="s">
        <v>7038</v>
      </c>
      <c r="G1454" s="2">
        <f t="shared" si="44"/>
        <v>121</v>
      </c>
      <c r="H1454" s="11">
        <f t="shared" si="45"/>
        <v>0.37931034482758619</v>
      </c>
      <c r="I1454">
        <f>COUNTIF(E1454,"online")</f>
        <v>0</v>
      </c>
    </row>
    <row r="1455" spans="1:9" x14ac:dyDescent="0.2">
      <c r="A1455" t="s">
        <v>2559</v>
      </c>
      <c r="B1455" t="s">
        <v>2560</v>
      </c>
      <c r="C1455" s="2">
        <v>268</v>
      </c>
      <c r="D1455" s="2">
        <v>217</v>
      </c>
      <c r="E1455" t="s">
        <v>7029</v>
      </c>
      <c r="F1455" t="s">
        <v>7042</v>
      </c>
      <c r="G1455" s="2">
        <f t="shared" si="44"/>
        <v>51</v>
      </c>
      <c r="H1455" s="11">
        <f t="shared" si="45"/>
        <v>0.19029850746268656</v>
      </c>
      <c r="I1455">
        <f>COUNTIF(E1455,"online")</f>
        <v>0</v>
      </c>
    </row>
    <row r="1456" spans="1:9" x14ac:dyDescent="0.2">
      <c r="A1456" t="s">
        <v>2101</v>
      </c>
      <c r="B1456" t="s">
        <v>2102</v>
      </c>
      <c r="C1456" s="2">
        <v>289</v>
      </c>
      <c r="D1456" s="2">
        <v>147</v>
      </c>
      <c r="E1456" t="s">
        <v>6989</v>
      </c>
      <c r="F1456" t="s">
        <v>7037</v>
      </c>
      <c r="G1456" s="2">
        <f t="shared" si="44"/>
        <v>142</v>
      </c>
      <c r="H1456" s="11">
        <f t="shared" si="45"/>
        <v>0.49134948096885811</v>
      </c>
      <c r="I1456">
        <f>COUNTIF(E1456,"online")</f>
        <v>1</v>
      </c>
    </row>
    <row r="1457" spans="1:9" x14ac:dyDescent="0.2">
      <c r="A1457" t="s">
        <v>2101</v>
      </c>
      <c r="B1457" t="s">
        <v>2102</v>
      </c>
      <c r="C1457" s="2">
        <v>319</v>
      </c>
      <c r="D1457" s="2">
        <v>214</v>
      </c>
      <c r="E1457" t="s">
        <v>7029</v>
      </c>
      <c r="F1457" t="s">
        <v>7037</v>
      </c>
      <c r="G1457" s="2">
        <f t="shared" si="44"/>
        <v>105</v>
      </c>
      <c r="H1457" s="11">
        <f t="shared" si="45"/>
        <v>0.32915360501567398</v>
      </c>
      <c r="I1457">
        <f>COUNTIF(E1457,"online")</f>
        <v>0</v>
      </c>
    </row>
    <row r="1458" spans="1:9" x14ac:dyDescent="0.2">
      <c r="A1458" t="s">
        <v>3916</v>
      </c>
      <c r="B1458" t="s">
        <v>3917</v>
      </c>
      <c r="C1458" s="2">
        <v>312</v>
      </c>
      <c r="D1458" s="2">
        <v>303</v>
      </c>
      <c r="E1458" t="s">
        <v>7029</v>
      </c>
      <c r="F1458" t="s">
        <v>7041</v>
      </c>
      <c r="G1458" s="2">
        <f t="shared" si="44"/>
        <v>9</v>
      </c>
      <c r="H1458" s="11">
        <f t="shared" si="45"/>
        <v>2.8846153846153848E-2</v>
      </c>
      <c r="I1458">
        <f>COUNTIF(E1458,"online")</f>
        <v>0</v>
      </c>
    </row>
    <row r="1459" spans="1:9" x14ac:dyDescent="0.2">
      <c r="A1459" t="s">
        <v>223</v>
      </c>
      <c r="B1459" t="s">
        <v>224</v>
      </c>
      <c r="C1459" s="2">
        <v>319</v>
      </c>
      <c r="D1459" s="2">
        <v>166</v>
      </c>
      <c r="E1459" t="s">
        <v>7027</v>
      </c>
      <c r="F1459" t="s">
        <v>7038</v>
      </c>
      <c r="G1459" s="2">
        <f t="shared" si="44"/>
        <v>153</v>
      </c>
      <c r="H1459" s="11">
        <f t="shared" si="45"/>
        <v>0.47962382445141066</v>
      </c>
      <c r="I1459">
        <f>COUNTIF(E1459,"online")</f>
        <v>0</v>
      </c>
    </row>
    <row r="1460" spans="1:9" x14ac:dyDescent="0.2">
      <c r="A1460" t="s">
        <v>2396</v>
      </c>
      <c r="B1460" t="s">
        <v>2397</v>
      </c>
      <c r="C1460" s="2">
        <v>266</v>
      </c>
      <c r="D1460" s="2">
        <v>168</v>
      </c>
      <c r="E1460" t="s">
        <v>7029</v>
      </c>
      <c r="F1460" t="s">
        <v>7037</v>
      </c>
      <c r="G1460" s="2">
        <f t="shared" si="44"/>
        <v>98</v>
      </c>
      <c r="H1460" s="11">
        <f t="shared" si="45"/>
        <v>0.36842105263157893</v>
      </c>
      <c r="I1460">
        <f>COUNTIF(E1460,"online")</f>
        <v>0</v>
      </c>
    </row>
    <row r="1461" spans="1:9" x14ac:dyDescent="0.2">
      <c r="A1461" t="s">
        <v>65</v>
      </c>
      <c r="B1461" t="s">
        <v>66</v>
      </c>
      <c r="C1461" s="2">
        <v>399</v>
      </c>
      <c r="D1461" s="2">
        <v>359</v>
      </c>
      <c r="E1461" t="s">
        <v>7029</v>
      </c>
      <c r="F1461" t="s">
        <v>7036</v>
      </c>
      <c r="G1461" s="2">
        <f t="shared" si="44"/>
        <v>40</v>
      </c>
      <c r="H1461" s="11">
        <f t="shared" si="45"/>
        <v>0.10025062656641603</v>
      </c>
      <c r="I1461">
        <f>COUNTIF(E1461,"online")</f>
        <v>0</v>
      </c>
    </row>
    <row r="1462" spans="1:9" x14ac:dyDescent="0.2">
      <c r="A1462" t="s">
        <v>2110</v>
      </c>
      <c r="B1462" t="s">
        <v>5488</v>
      </c>
      <c r="C1462" s="2">
        <v>591</v>
      </c>
      <c r="D1462" s="2">
        <v>491</v>
      </c>
      <c r="E1462" t="s">
        <v>7029</v>
      </c>
      <c r="F1462" t="s">
        <v>7037</v>
      </c>
      <c r="G1462" s="2">
        <f t="shared" si="44"/>
        <v>100</v>
      </c>
      <c r="H1462" s="11">
        <f t="shared" si="45"/>
        <v>0.16920473773265651</v>
      </c>
      <c r="I1462">
        <f>COUNTIF(E1462,"online")</f>
        <v>0</v>
      </c>
    </row>
    <row r="1463" spans="1:9" x14ac:dyDescent="0.2">
      <c r="A1463" t="s">
        <v>4811</v>
      </c>
      <c r="B1463" t="s">
        <v>1851</v>
      </c>
      <c r="C1463" s="2">
        <v>199</v>
      </c>
      <c r="D1463" s="2">
        <v>143</v>
      </c>
      <c r="E1463" t="s">
        <v>7027</v>
      </c>
      <c r="F1463" t="s">
        <v>7045</v>
      </c>
      <c r="G1463" s="2">
        <f t="shared" si="44"/>
        <v>56</v>
      </c>
      <c r="H1463" s="11">
        <f t="shared" si="45"/>
        <v>0.28140703517587939</v>
      </c>
      <c r="I1463">
        <f>COUNTIF(E1463,"online")</f>
        <v>0</v>
      </c>
    </row>
    <row r="1464" spans="1:9" x14ac:dyDescent="0.2">
      <c r="A1464" t="s">
        <v>3749</v>
      </c>
      <c r="B1464" t="s">
        <v>1851</v>
      </c>
      <c r="C1464" s="2">
        <v>199</v>
      </c>
      <c r="D1464" s="2">
        <v>127</v>
      </c>
      <c r="E1464" t="s">
        <v>7027</v>
      </c>
      <c r="F1464" t="s">
        <v>7045</v>
      </c>
      <c r="G1464" s="2">
        <f t="shared" si="44"/>
        <v>72</v>
      </c>
      <c r="H1464" s="11">
        <f t="shared" si="45"/>
        <v>0.36180904522613067</v>
      </c>
      <c r="I1464">
        <f>COUNTIF(E1464,"online")</f>
        <v>0</v>
      </c>
    </row>
    <row r="1465" spans="1:9" x14ac:dyDescent="0.2">
      <c r="A1465" t="s">
        <v>3970</v>
      </c>
      <c r="B1465" t="s">
        <v>3971</v>
      </c>
      <c r="C1465" s="2">
        <v>1110</v>
      </c>
      <c r="D1465" s="2">
        <v>1088</v>
      </c>
      <c r="E1465" t="s">
        <v>7029</v>
      </c>
      <c r="F1465" t="s">
        <v>7042</v>
      </c>
      <c r="G1465" s="2">
        <f t="shared" si="44"/>
        <v>22</v>
      </c>
      <c r="H1465" s="11">
        <f t="shared" si="45"/>
        <v>1.9819819819819819E-2</v>
      </c>
      <c r="I1465">
        <f>COUNTIF(E1465,"online")</f>
        <v>0</v>
      </c>
    </row>
    <row r="1466" spans="1:9" x14ac:dyDescent="0.2">
      <c r="A1466" t="s">
        <v>4815</v>
      </c>
      <c r="B1466" t="s">
        <v>2216</v>
      </c>
      <c r="C1466" s="2">
        <v>219</v>
      </c>
      <c r="D1466" s="2">
        <v>70</v>
      </c>
      <c r="E1466" t="s">
        <v>7027</v>
      </c>
      <c r="F1466" t="s">
        <v>7040</v>
      </c>
      <c r="G1466" s="2">
        <f t="shared" si="44"/>
        <v>149</v>
      </c>
      <c r="H1466" s="11">
        <f t="shared" si="45"/>
        <v>0.68036529680365299</v>
      </c>
      <c r="I1466">
        <f>COUNTIF(E1466,"online")</f>
        <v>0</v>
      </c>
    </row>
    <row r="1467" spans="1:9" x14ac:dyDescent="0.2">
      <c r="A1467" t="s">
        <v>4915</v>
      </c>
      <c r="B1467" t="s">
        <v>2216</v>
      </c>
      <c r="C1467" s="2">
        <v>196</v>
      </c>
      <c r="D1467" s="2">
        <v>71</v>
      </c>
      <c r="E1467" t="s">
        <v>7027</v>
      </c>
      <c r="F1467" t="s">
        <v>7040</v>
      </c>
      <c r="G1467" s="2">
        <f t="shared" si="44"/>
        <v>125</v>
      </c>
      <c r="H1467" s="11">
        <f t="shared" si="45"/>
        <v>0.63775510204081631</v>
      </c>
      <c r="I1467">
        <f>COUNTIF(E1467,"online")</f>
        <v>0</v>
      </c>
    </row>
    <row r="1468" spans="1:9" x14ac:dyDescent="0.2">
      <c r="A1468" t="s">
        <v>1286</v>
      </c>
      <c r="B1468" t="s">
        <v>1287</v>
      </c>
      <c r="C1468" s="2">
        <v>289</v>
      </c>
      <c r="D1468" s="2">
        <v>156</v>
      </c>
      <c r="E1468" t="s">
        <v>6989</v>
      </c>
      <c r="F1468" t="s">
        <v>7038</v>
      </c>
      <c r="G1468" s="2">
        <f t="shared" si="44"/>
        <v>133</v>
      </c>
      <c r="H1468" s="11">
        <f t="shared" si="45"/>
        <v>0.46020761245674741</v>
      </c>
      <c r="I1468">
        <f>COUNTIF(E1468,"online")</f>
        <v>1</v>
      </c>
    </row>
    <row r="1469" spans="1:9" x14ac:dyDescent="0.2">
      <c r="A1469" t="s">
        <v>1286</v>
      </c>
      <c r="B1469" t="s">
        <v>1287</v>
      </c>
      <c r="C1469" s="2">
        <v>319</v>
      </c>
      <c r="D1469" s="2">
        <v>102</v>
      </c>
      <c r="E1469" t="s">
        <v>7029</v>
      </c>
      <c r="F1469" t="s">
        <v>7038</v>
      </c>
      <c r="G1469" s="2">
        <f t="shared" si="44"/>
        <v>217</v>
      </c>
      <c r="H1469" s="11">
        <f t="shared" si="45"/>
        <v>0.68025078369905956</v>
      </c>
      <c r="I1469">
        <f>COUNTIF(E1469,"online")</f>
        <v>0</v>
      </c>
    </row>
    <row r="1470" spans="1:9" x14ac:dyDescent="0.2">
      <c r="A1470" t="s">
        <v>1319</v>
      </c>
      <c r="B1470" t="s">
        <v>1320</v>
      </c>
      <c r="C1470" s="2">
        <v>319</v>
      </c>
      <c r="D1470" s="2">
        <v>271</v>
      </c>
      <c r="E1470" t="s">
        <v>7029</v>
      </c>
      <c r="F1470" t="s">
        <v>7039</v>
      </c>
      <c r="G1470" s="2">
        <f t="shared" si="44"/>
        <v>48</v>
      </c>
      <c r="H1470" s="11">
        <f t="shared" si="45"/>
        <v>0.15047021943573669</v>
      </c>
      <c r="I1470">
        <f>COUNTIF(E1470,"online")</f>
        <v>0</v>
      </c>
    </row>
    <row r="1471" spans="1:9" x14ac:dyDescent="0.2">
      <c r="A1471" t="s">
        <v>6101</v>
      </c>
      <c r="B1471" t="s">
        <v>6102</v>
      </c>
      <c r="C1471" s="2">
        <v>599</v>
      </c>
      <c r="D1471" s="2">
        <v>503</v>
      </c>
      <c r="E1471" t="s">
        <v>7029</v>
      </c>
      <c r="F1471" t="s">
        <v>7045</v>
      </c>
      <c r="G1471" s="2">
        <f t="shared" si="44"/>
        <v>96</v>
      </c>
      <c r="H1471" s="11">
        <f t="shared" si="45"/>
        <v>0.16026711185308848</v>
      </c>
      <c r="I1471">
        <f>COUNTIF(E1471,"online")</f>
        <v>0</v>
      </c>
    </row>
    <row r="1472" spans="1:9" x14ac:dyDescent="0.2">
      <c r="A1472" t="s">
        <v>3774</v>
      </c>
      <c r="B1472" t="s">
        <v>3775</v>
      </c>
      <c r="C1472" s="2">
        <v>268</v>
      </c>
      <c r="D1472" s="2">
        <v>150</v>
      </c>
      <c r="E1472" t="s">
        <v>7027</v>
      </c>
      <c r="F1472" t="s">
        <v>7039</v>
      </c>
      <c r="G1472" s="2">
        <f t="shared" si="44"/>
        <v>118</v>
      </c>
      <c r="H1472" s="11">
        <f t="shared" si="45"/>
        <v>0.44029850746268656</v>
      </c>
      <c r="I1472">
        <f>COUNTIF(E1472,"online")</f>
        <v>0</v>
      </c>
    </row>
    <row r="1473" spans="1:9" x14ac:dyDescent="0.2">
      <c r="A1473" t="s">
        <v>500</v>
      </c>
      <c r="B1473" t="s">
        <v>467</v>
      </c>
      <c r="C1473" s="2">
        <v>289</v>
      </c>
      <c r="D1473" s="2">
        <v>133</v>
      </c>
      <c r="E1473" t="s">
        <v>6989</v>
      </c>
      <c r="F1473" t="s">
        <v>7038</v>
      </c>
      <c r="G1473" s="2">
        <f t="shared" si="44"/>
        <v>156</v>
      </c>
      <c r="H1473" s="11">
        <f t="shared" si="45"/>
        <v>0.53979238754325265</v>
      </c>
      <c r="I1473">
        <f>COUNTIF(E1473,"online")</f>
        <v>1</v>
      </c>
    </row>
    <row r="1474" spans="1:9" x14ac:dyDescent="0.2">
      <c r="A1474" t="s">
        <v>500</v>
      </c>
      <c r="B1474" t="s">
        <v>467</v>
      </c>
      <c r="C1474" s="2">
        <v>319</v>
      </c>
      <c r="D1474" s="2">
        <v>179</v>
      </c>
      <c r="E1474" t="s">
        <v>7027</v>
      </c>
      <c r="F1474" t="s">
        <v>7038</v>
      </c>
      <c r="G1474" s="2">
        <f t="shared" ref="G1474:G1537" si="46">C1474-D1474</f>
        <v>140</v>
      </c>
      <c r="H1474" s="11">
        <f t="shared" ref="H1474:H1537" si="47">((C1474-D1474)/C1474)</f>
        <v>0.43887147335423199</v>
      </c>
      <c r="I1474">
        <f>COUNTIF(E1474,"online")</f>
        <v>0</v>
      </c>
    </row>
    <row r="1475" spans="1:9" x14ac:dyDescent="0.2">
      <c r="A1475" t="s">
        <v>2099</v>
      </c>
      <c r="B1475" t="s">
        <v>2100</v>
      </c>
      <c r="C1475" s="2">
        <v>429</v>
      </c>
      <c r="D1475" s="2">
        <v>223</v>
      </c>
      <c r="E1475" t="s">
        <v>7029</v>
      </c>
      <c r="F1475" t="s">
        <v>7038</v>
      </c>
      <c r="G1475" s="2">
        <f t="shared" si="46"/>
        <v>206</v>
      </c>
      <c r="H1475" s="11">
        <f t="shared" si="47"/>
        <v>0.48018648018648019</v>
      </c>
      <c r="I1475">
        <f>COUNTIF(E1475,"online")</f>
        <v>0</v>
      </c>
    </row>
    <row r="1476" spans="1:9" x14ac:dyDescent="0.2">
      <c r="A1476" t="s">
        <v>4710</v>
      </c>
      <c r="B1476" t="s">
        <v>4711</v>
      </c>
      <c r="C1476" s="2">
        <v>259</v>
      </c>
      <c r="D1476" s="2">
        <v>119</v>
      </c>
      <c r="E1476" t="s">
        <v>7027</v>
      </c>
      <c r="F1476" t="s">
        <v>7037</v>
      </c>
      <c r="G1476" s="2">
        <f t="shared" si="46"/>
        <v>140</v>
      </c>
      <c r="H1476" s="11">
        <f t="shared" si="47"/>
        <v>0.54054054054054057</v>
      </c>
      <c r="I1476">
        <f>COUNTIF(E1476,"online")</f>
        <v>0</v>
      </c>
    </row>
    <row r="1477" spans="1:9" x14ac:dyDescent="0.2">
      <c r="A1477" t="s">
        <v>6960</v>
      </c>
      <c r="B1477" t="s">
        <v>6961</v>
      </c>
      <c r="C1477" s="2">
        <v>670</v>
      </c>
      <c r="D1477" s="2">
        <v>536</v>
      </c>
      <c r="E1477" t="s">
        <v>7029</v>
      </c>
      <c r="F1477" t="s">
        <v>7042</v>
      </c>
      <c r="G1477" s="2">
        <f t="shared" si="46"/>
        <v>134</v>
      </c>
      <c r="H1477" s="11">
        <f t="shared" si="47"/>
        <v>0.2</v>
      </c>
      <c r="I1477">
        <f>COUNTIF(E1477,"online")</f>
        <v>0</v>
      </c>
    </row>
    <row r="1478" spans="1:9" x14ac:dyDescent="0.2">
      <c r="A1478" t="s">
        <v>6737</v>
      </c>
      <c r="B1478" t="s">
        <v>6738</v>
      </c>
      <c r="C1478" s="2">
        <v>357</v>
      </c>
      <c r="D1478" s="2">
        <v>175</v>
      </c>
      <c r="E1478" t="s">
        <v>7029</v>
      </c>
      <c r="F1478" t="s">
        <v>7038</v>
      </c>
      <c r="G1478" s="2">
        <f t="shared" si="46"/>
        <v>182</v>
      </c>
      <c r="H1478" s="11">
        <f t="shared" si="47"/>
        <v>0.50980392156862742</v>
      </c>
      <c r="I1478">
        <f>COUNTIF(E1478,"online")</f>
        <v>0</v>
      </c>
    </row>
    <row r="1479" spans="1:9" x14ac:dyDescent="0.2">
      <c r="A1479" t="s">
        <v>4090</v>
      </c>
      <c r="B1479" t="s">
        <v>4091</v>
      </c>
      <c r="C1479" s="2">
        <v>249</v>
      </c>
      <c r="D1479" s="2">
        <v>122</v>
      </c>
      <c r="E1479" t="s">
        <v>6989</v>
      </c>
      <c r="F1479" t="s">
        <v>7039</v>
      </c>
      <c r="G1479" s="2">
        <f t="shared" si="46"/>
        <v>127</v>
      </c>
      <c r="H1479" s="11">
        <f t="shared" si="47"/>
        <v>0.51004016064257029</v>
      </c>
      <c r="I1479">
        <f>COUNTIF(E1479,"online")</f>
        <v>1</v>
      </c>
    </row>
    <row r="1480" spans="1:9" x14ac:dyDescent="0.2">
      <c r="A1480" t="s">
        <v>1137</v>
      </c>
      <c r="B1480" t="s">
        <v>1138</v>
      </c>
      <c r="C1480" s="2">
        <v>559</v>
      </c>
      <c r="D1480" s="2">
        <v>615</v>
      </c>
      <c r="E1480" t="s">
        <v>7029</v>
      </c>
      <c r="F1480" t="s">
        <v>7041</v>
      </c>
      <c r="G1480" s="2">
        <f t="shared" si="46"/>
        <v>-56</v>
      </c>
      <c r="H1480" s="11">
        <f t="shared" si="47"/>
        <v>-0.1001788908765653</v>
      </c>
      <c r="I1480">
        <f>COUNTIF(E1480,"online")</f>
        <v>0</v>
      </c>
    </row>
    <row r="1481" spans="1:9" x14ac:dyDescent="0.2">
      <c r="A1481" t="s">
        <v>3405</v>
      </c>
      <c r="B1481" t="s">
        <v>3406</v>
      </c>
      <c r="C1481" s="2">
        <v>133</v>
      </c>
      <c r="D1481" s="2">
        <v>88</v>
      </c>
      <c r="E1481" t="s">
        <v>7029</v>
      </c>
      <c r="F1481" t="s">
        <v>7042</v>
      </c>
      <c r="G1481" s="2">
        <f t="shared" si="46"/>
        <v>45</v>
      </c>
      <c r="H1481" s="11">
        <f t="shared" si="47"/>
        <v>0.33834586466165412</v>
      </c>
      <c r="I1481">
        <f>COUNTIF(E1481,"online")</f>
        <v>0</v>
      </c>
    </row>
    <row r="1482" spans="1:9" x14ac:dyDescent="0.2">
      <c r="A1482" t="s">
        <v>1793</v>
      </c>
      <c r="B1482" t="s">
        <v>1352</v>
      </c>
      <c r="C1482" s="2">
        <v>319</v>
      </c>
      <c r="D1482" s="2">
        <v>249</v>
      </c>
      <c r="E1482" t="s">
        <v>7029</v>
      </c>
      <c r="F1482" t="s">
        <v>7041</v>
      </c>
      <c r="G1482" s="2">
        <f t="shared" si="46"/>
        <v>70</v>
      </c>
      <c r="H1482" s="11">
        <f t="shared" si="47"/>
        <v>0.21943573667711599</v>
      </c>
      <c r="I1482">
        <f>COUNTIF(E1482,"online")</f>
        <v>0</v>
      </c>
    </row>
    <row r="1483" spans="1:9" x14ac:dyDescent="0.2">
      <c r="A1483" t="s">
        <v>1052</v>
      </c>
      <c r="B1483" t="s">
        <v>1053</v>
      </c>
      <c r="C1483" s="2">
        <v>319</v>
      </c>
      <c r="D1483" s="2">
        <v>211</v>
      </c>
      <c r="E1483" t="s">
        <v>7029</v>
      </c>
      <c r="F1483" t="s">
        <v>7036</v>
      </c>
      <c r="G1483" s="2">
        <f t="shared" si="46"/>
        <v>108</v>
      </c>
      <c r="H1483" s="11">
        <f t="shared" si="47"/>
        <v>0.33855799373040751</v>
      </c>
      <c r="I1483">
        <f>COUNTIF(E1483,"online")</f>
        <v>0</v>
      </c>
    </row>
    <row r="1484" spans="1:9" x14ac:dyDescent="0.2">
      <c r="A1484" t="s">
        <v>6</v>
      </c>
      <c r="B1484" t="s">
        <v>7</v>
      </c>
      <c r="C1484" s="2">
        <v>319</v>
      </c>
      <c r="D1484" s="2">
        <v>233</v>
      </c>
      <c r="E1484" t="s">
        <v>7027</v>
      </c>
      <c r="F1484" t="s">
        <v>7039</v>
      </c>
      <c r="G1484" s="2">
        <f t="shared" si="46"/>
        <v>86</v>
      </c>
      <c r="H1484" s="11">
        <f t="shared" si="47"/>
        <v>0.26959247648902823</v>
      </c>
      <c r="I1484">
        <f>COUNTIF(E1484,"online")</f>
        <v>0</v>
      </c>
    </row>
    <row r="1485" spans="1:9" x14ac:dyDescent="0.2">
      <c r="A1485" t="s">
        <v>1406</v>
      </c>
      <c r="B1485" t="s">
        <v>1333</v>
      </c>
      <c r="C1485" s="2">
        <v>249</v>
      </c>
      <c r="D1485" s="2">
        <v>152</v>
      </c>
      <c r="E1485" t="s">
        <v>7027</v>
      </c>
      <c r="F1485" t="s">
        <v>7039</v>
      </c>
      <c r="G1485" s="2">
        <f t="shared" si="46"/>
        <v>97</v>
      </c>
      <c r="H1485" s="11">
        <f t="shared" si="47"/>
        <v>0.38955823293172692</v>
      </c>
      <c r="I1485">
        <f>COUNTIF(E1485,"online")</f>
        <v>0</v>
      </c>
    </row>
    <row r="1486" spans="1:9" x14ac:dyDescent="0.2">
      <c r="A1486" t="s">
        <v>1404</v>
      </c>
      <c r="B1486" t="s">
        <v>1333</v>
      </c>
      <c r="C1486" s="2">
        <v>239</v>
      </c>
      <c r="D1486" s="2">
        <v>158</v>
      </c>
      <c r="E1486" t="s">
        <v>7027</v>
      </c>
      <c r="F1486" t="s">
        <v>7039</v>
      </c>
      <c r="G1486" s="2">
        <f t="shared" si="46"/>
        <v>81</v>
      </c>
      <c r="H1486" s="11">
        <f t="shared" si="47"/>
        <v>0.33891213389121339</v>
      </c>
      <c r="I1486">
        <f>COUNTIF(E1486,"online")</f>
        <v>0</v>
      </c>
    </row>
    <row r="1487" spans="1:9" x14ac:dyDescent="0.2">
      <c r="A1487" t="s">
        <v>1332</v>
      </c>
      <c r="B1487" t="s">
        <v>1333</v>
      </c>
      <c r="C1487" s="2">
        <v>239</v>
      </c>
      <c r="D1487" s="2">
        <v>117</v>
      </c>
      <c r="E1487" t="s">
        <v>7027</v>
      </c>
      <c r="F1487" t="s">
        <v>7039</v>
      </c>
      <c r="G1487" s="2">
        <f t="shared" si="46"/>
        <v>122</v>
      </c>
      <c r="H1487" s="11">
        <f t="shared" si="47"/>
        <v>0.5104602510460251</v>
      </c>
      <c r="I1487">
        <f>COUNTIF(E1487,"online")</f>
        <v>0</v>
      </c>
    </row>
    <row r="1488" spans="1:9" x14ac:dyDescent="0.2">
      <c r="A1488" t="s">
        <v>508</v>
      </c>
      <c r="B1488" t="s">
        <v>32</v>
      </c>
      <c r="C1488" s="2">
        <v>239</v>
      </c>
      <c r="D1488" s="2">
        <v>72</v>
      </c>
      <c r="E1488" t="s">
        <v>7027</v>
      </c>
      <c r="F1488" t="s">
        <v>7038</v>
      </c>
      <c r="G1488" s="2">
        <f t="shared" si="46"/>
        <v>167</v>
      </c>
      <c r="H1488" s="11">
        <f t="shared" si="47"/>
        <v>0.69874476987447698</v>
      </c>
      <c r="I1488">
        <f>COUNTIF(E1488,"online")</f>
        <v>0</v>
      </c>
    </row>
    <row r="1489" spans="1:9" x14ac:dyDescent="0.2">
      <c r="A1489" t="s">
        <v>354</v>
      </c>
      <c r="B1489" t="s">
        <v>32</v>
      </c>
      <c r="C1489" s="2">
        <v>289</v>
      </c>
      <c r="D1489" s="2">
        <v>75</v>
      </c>
      <c r="E1489" t="s">
        <v>6989</v>
      </c>
      <c r="F1489" t="s">
        <v>7038</v>
      </c>
      <c r="G1489" s="2">
        <f t="shared" si="46"/>
        <v>214</v>
      </c>
      <c r="H1489" s="11">
        <f t="shared" si="47"/>
        <v>0.74048442906574397</v>
      </c>
      <c r="I1489">
        <f>COUNTIF(E1489,"online")</f>
        <v>1</v>
      </c>
    </row>
    <row r="1490" spans="1:9" x14ac:dyDescent="0.2">
      <c r="A1490" t="s">
        <v>675</v>
      </c>
      <c r="B1490" t="s">
        <v>32</v>
      </c>
      <c r="C1490" s="2">
        <v>279</v>
      </c>
      <c r="D1490" s="2">
        <v>126</v>
      </c>
      <c r="E1490" t="s">
        <v>7027</v>
      </c>
      <c r="F1490" t="s">
        <v>7038</v>
      </c>
      <c r="G1490" s="2">
        <f t="shared" si="46"/>
        <v>153</v>
      </c>
      <c r="H1490" s="11">
        <f t="shared" si="47"/>
        <v>0.54838709677419351</v>
      </c>
      <c r="I1490">
        <f>COUNTIF(E1490,"online")</f>
        <v>0</v>
      </c>
    </row>
    <row r="1491" spans="1:9" x14ac:dyDescent="0.2">
      <c r="A1491" t="s">
        <v>1810</v>
      </c>
      <c r="B1491" t="s">
        <v>1811</v>
      </c>
      <c r="C1491" s="2">
        <v>149</v>
      </c>
      <c r="D1491" s="2">
        <v>95</v>
      </c>
      <c r="E1491" t="s">
        <v>6989</v>
      </c>
      <c r="F1491" t="s">
        <v>7039</v>
      </c>
      <c r="G1491" s="2">
        <f t="shared" si="46"/>
        <v>54</v>
      </c>
      <c r="H1491" s="11">
        <f t="shared" si="47"/>
        <v>0.36241610738255031</v>
      </c>
      <c r="I1491">
        <f>COUNTIF(E1491,"online")</f>
        <v>1</v>
      </c>
    </row>
    <row r="1492" spans="1:9" x14ac:dyDescent="0.2">
      <c r="A1492" t="s">
        <v>1810</v>
      </c>
      <c r="B1492" t="s">
        <v>1811</v>
      </c>
      <c r="C1492" s="2">
        <v>289</v>
      </c>
      <c r="D1492" s="2">
        <v>208</v>
      </c>
      <c r="E1492" t="s">
        <v>7029</v>
      </c>
      <c r="F1492" t="s">
        <v>7039</v>
      </c>
      <c r="G1492" s="2">
        <f t="shared" si="46"/>
        <v>81</v>
      </c>
      <c r="H1492" s="11">
        <f t="shared" si="47"/>
        <v>0.28027681660899656</v>
      </c>
      <c r="I1492">
        <f>COUNTIF(E1492,"online")</f>
        <v>0</v>
      </c>
    </row>
    <row r="1493" spans="1:9" x14ac:dyDescent="0.2">
      <c r="A1493" t="s">
        <v>408</v>
      </c>
      <c r="B1493" t="s">
        <v>269</v>
      </c>
      <c r="C1493" s="2">
        <v>319</v>
      </c>
      <c r="D1493" s="2">
        <v>265</v>
      </c>
      <c r="E1493" t="s">
        <v>7029</v>
      </c>
      <c r="F1493" t="s">
        <v>7036</v>
      </c>
      <c r="G1493" s="2">
        <f t="shared" si="46"/>
        <v>54</v>
      </c>
      <c r="H1493" s="11">
        <f t="shared" si="47"/>
        <v>0.16927899686520376</v>
      </c>
      <c r="I1493">
        <f>COUNTIF(E1493,"online")</f>
        <v>0</v>
      </c>
    </row>
    <row r="1494" spans="1:9" x14ac:dyDescent="0.2">
      <c r="A1494" t="s">
        <v>569</v>
      </c>
      <c r="B1494" t="s">
        <v>32</v>
      </c>
      <c r="C1494" s="2">
        <v>279</v>
      </c>
      <c r="D1494" s="2">
        <v>114</v>
      </c>
      <c r="E1494" t="s">
        <v>7027</v>
      </c>
      <c r="F1494" t="s">
        <v>7038</v>
      </c>
      <c r="G1494" s="2">
        <f t="shared" si="46"/>
        <v>165</v>
      </c>
      <c r="H1494" s="11">
        <f t="shared" si="47"/>
        <v>0.59139784946236562</v>
      </c>
      <c r="I1494">
        <f>COUNTIF(E1494,"online")</f>
        <v>0</v>
      </c>
    </row>
    <row r="1495" spans="1:9" x14ac:dyDescent="0.2">
      <c r="A1495" t="s">
        <v>359</v>
      </c>
      <c r="B1495" t="s">
        <v>32</v>
      </c>
      <c r="C1495" s="2">
        <v>239</v>
      </c>
      <c r="D1495" s="2">
        <v>127</v>
      </c>
      <c r="E1495" t="s">
        <v>7027</v>
      </c>
      <c r="F1495" t="s">
        <v>7038</v>
      </c>
      <c r="G1495" s="2">
        <f t="shared" si="46"/>
        <v>112</v>
      </c>
      <c r="H1495" s="11">
        <f t="shared" si="47"/>
        <v>0.46861924686192469</v>
      </c>
      <c r="I1495">
        <f>COUNTIF(E1495,"online")</f>
        <v>0</v>
      </c>
    </row>
    <row r="1496" spans="1:9" x14ac:dyDescent="0.2">
      <c r="A1496" t="s">
        <v>2013</v>
      </c>
      <c r="B1496" t="s">
        <v>2014</v>
      </c>
      <c r="C1496" s="2">
        <v>319</v>
      </c>
      <c r="D1496" s="2">
        <v>297</v>
      </c>
      <c r="E1496" t="s">
        <v>7029</v>
      </c>
      <c r="F1496" t="s">
        <v>7036</v>
      </c>
      <c r="G1496" s="2">
        <f t="shared" si="46"/>
        <v>22</v>
      </c>
      <c r="H1496" s="11">
        <f t="shared" si="47"/>
        <v>6.8965517241379309E-2</v>
      </c>
      <c r="I1496">
        <f>COUNTIF(E1496,"online")</f>
        <v>0</v>
      </c>
    </row>
    <row r="1497" spans="1:9" x14ac:dyDescent="0.2">
      <c r="A1497" t="s">
        <v>3957</v>
      </c>
      <c r="B1497" t="s">
        <v>3958</v>
      </c>
      <c r="C1497" s="2">
        <v>179</v>
      </c>
      <c r="D1497" s="2">
        <v>72</v>
      </c>
      <c r="E1497" t="s">
        <v>6989</v>
      </c>
      <c r="F1497" t="s">
        <v>7037</v>
      </c>
      <c r="G1497" s="2">
        <f t="shared" si="46"/>
        <v>107</v>
      </c>
      <c r="H1497" s="11">
        <f t="shared" si="47"/>
        <v>0.5977653631284916</v>
      </c>
      <c r="I1497">
        <f>COUNTIF(E1497,"online")</f>
        <v>1</v>
      </c>
    </row>
    <row r="1498" spans="1:9" x14ac:dyDescent="0.2">
      <c r="A1498" t="s">
        <v>1629</v>
      </c>
      <c r="B1498" t="s">
        <v>1630</v>
      </c>
      <c r="C1498" s="2">
        <v>319</v>
      </c>
      <c r="D1498" s="2">
        <v>281</v>
      </c>
      <c r="E1498" t="s">
        <v>7029</v>
      </c>
      <c r="F1498" t="s">
        <v>7036</v>
      </c>
      <c r="G1498" s="2">
        <f t="shared" si="46"/>
        <v>38</v>
      </c>
      <c r="H1498" s="11">
        <f t="shared" si="47"/>
        <v>0.11912225705329153</v>
      </c>
      <c r="I1498">
        <f>COUNTIF(E1498,"online")</f>
        <v>0</v>
      </c>
    </row>
    <row r="1499" spans="1:9" x14ac:dyDescent="0.2">
      <c r="A1499" t="s">
        <v>2609</v>
      </c>
      <c r="B1499" t="s">
        <v>2610</v>
      </c>
      <c r="C1499" s="2">
        <v>213</v>
      </c>
      <c r="D1499" s="2">
        <v>147</v>
      </c>
      <c r="E1499" t="s">
        <v>7027</v>
      </c>
      <c r="F1499" t="s">
        <v>7037</v>
      </c>
      <c r="G1499" s="2">
        <f t="shared" si="46"/>
        <v>66</v>
      </c>
      <c r="H1499" s="11">
        <f t="shared" si="47"/>
        <v>0.30985915492957744</v>
      </c>
      <c r="I1499">
        <f>COUNTIF(E1499,"online")</f>
        <v>0</v>
      </c>
    </row>
    <row r="1500" spans="1:9" x14ac:dyDescent="0.2">
      <c r="A1500" t="s">
        <v>3714</v>
      </c>
      <c r="B1500" t="s">
        <v>3715</v>
      </c>
      <c r="C1500" s="2">
        <v>268</v>
      </c>
      <c r="D1500" s="2">
        <v>83</v>
      </c>
      <c r="E1500" t="s">
        <v>7029</v>
      </c>
      <c r="F1500" t="s">
        <v>7040</v>
      </c>
      <c r="G1500" s="2">
        <f t="shared" si="46"/>
        <v>185</v>
      </c>
      <c r="H1500" s="11">
        <f t="shared" si="47"/>
        <v>0.69029850746268662</v>
      </c>
      <c r="I1500">
        <f>COUNTIF(E1500,"online")</f>
        <v>0</v>
      </c>
    </row>
    <row r="1501" spans="1:9" x14ac:dyDescent="0.2">
      <c r="A1501" t="s">
        <v>1733</v>
      </c>
      <c r="B1501" t="s">
        <v>1734</v>
      </c>
      <c r="C1501" s="2">
        <v>279</v>
      </c>
      <c r="D1501" s="2">
        <v>89</v>
      </c>
      <c r="E1501" t="s">
        <v>6989</v>
      </c>
      <c r="F1501" t="s">
        <v>7038</v>
      </c>
      <c r="G1501" s="2">
        <f t="shared" si="46"/>
        <v>190</v>
      </c>
      <c r="H1501" s="11">
        <f t="shared" si="47"/>
        <v>0.68100358422939067</v>
      </c>
      <c r="I1501">
        <f>COUNTIF(E1501,"online")</f>
        <v>1</v>
      </c>
    </row>
    <row r="1502" spans="1:9" x14ac:dyDescent="0.2">
      <c r="A1502" t="s">
        <v>31</v>
      </c>
      <c r="B1502" t="s">
        <v>32</v>
      </c>
      <c r="C1502" s="2">
        <v>249</v>
      </c>
      <c r="D1502" s="2">
        <v>52</v>
      </c>
      <c r="E1502" t="s">
        <v>6989</v>
      </c>
      <c r="F1502" t="s">
        <v>7038</v>
      </c>
      <c r="G1502" s="2">
        <f t="shared" si="46"/>
        <v>197</v>
      </c>
      <c r="H1502" s="11">
        <f t="shared" si="47"/>
        <v>0.79116465863453811</v>
      </c>
      <c r="I1502">
        <f>COUNTIF(E1502,"online")</f>
        <v>1</v>
      </c>
    </row>
    <row r="1503" spans="1:9" x14ac:dyDescent="0.2">
      <c r="A1503" t="s">
        <v>31</v>
      </c>
      <c r="B1503" t="s">
        <v>32</v>
      </c>
      <c r="C1503" s="2">
        <v>319</v>
      </c>
      <c r="D1503" s="2">
        <v>156</v>
      </c>
      <c r="E1503" t="s">
        <v>7027</v>
      </c>
      <c r="F1503" t="s">
        <v>7038</v>
      </c>
      <c r="G1503" s="2">
        <f t="shared" si="46"/>
        <v>163</v>
      </c>
      <c r="H1503" s="11">
        <f t="shared" si="47"/>
        <v>0.5109717868338558</v>
      </c>
      <c r="I1503">
        <f>COUNTIF(E1503,"online")</f>
        <v>0</v>
      </c>
    </row>
    <row r="1504" spans="1:9" x14ac:dyDescent="0.2">
      <c r="A1504" t="s">
        <v>149</v>
      </c>
      <c r="B1504" t="s">
        <v>32</v>
      </c>
      <c r="C1504" s="2">
        <v>249</v>
      </c>
      <c r="D1504" s="2">
        <v>105</v>
      </c>
      <c r="E1504" t="s">
        <v>6989</v>
      </c>
      <c r="F1504" t="s">
        <v>7038</v>
      </c>
      <c r="G1504" s="2">
        <f t="shared" si="46"/>
        <v>144</v>
      </c>
      <c r="H1504" s="11">
        <f t="shared" si="47"/>
        <v>0.57831325301204817</v>
      </c>
      <c r="I1504">
        <f>COUNTIF(E1504,"online")</f>
        <v>1</v>
      </c>
    </row>
    <row r="1505" spans="1:9" x14ac:dyDescent="0.2">
      <c r="A1505" t="s">
        <v>40</v>
      </c>
      <c r="B1505" t="s">
        <v>32</v>
      </c>
      <c r="C1505" s="2">
        <v>99</v>
      </c>
      <c r="D1505" s="2">
        <v>19</v>
      </c>
      <c r="E1505" t="s">
        <v>7027</v>
      </c>
      <c r="F1505" t="s">
        <v>7038</v>
      </c>
      <c r="G1505" s="2">
        <f t="shared" si="46"/>
        <v>80</v>
      </c>
      <c r="H1505" s="11">
        <f t="shared" si="47"/>
        <v>0.80808080808080807</v>
      </c>
      <c r="I1505">
        <f>COUNTIF(E1505,"online")</f>
        <v>0</v>
      </c>
    </row>
    <row r="1506" spans="1:9" x14ac:dyDescent="0.2">
      <c r="A1506" t="s">
        <v>40</v>
      </c>
      <c r="B1506" t="s">
        <v>32</v>
      </c>
      <c r="C1506" s="2">
        <v>249</v>
      </c>
      <c r="D1506" s="2">
        <v>60</v>
      </c>
      <c r="E1506" t="s">
        <v>6989</v>
      </c>
      <c r="F1506" t="s">
        <v>7038</v>
      </c>
      <c r="G1506" s="2">
        <f t="shared" si="46"/>
        <v>189</v>
      </c>
      <c r="H1506" s="11">
        <f t="shared" si="47"/>
        <v>0.75903614457831325</v>
      </c>
      <c r="I1506">
        <f>COUNTIF(E1506,"online")</f>
        <v>1</v>
      </c>
    </row>
    <row r="1507" spans="1:9" x14ac:dyDescent="0.2">
      <c r="A1507" t="s">
        <v>3114</v>
      </c>
      <c r="B1507" t="s">
        <v>2028</v>
      </c>
      <c r="C1507" s="2">
        <v>89</v>
      </c>
      <c r="D1507" s="2">
        <v>56</v>
      </c>
      <c r="E1507" t="s">
        <v>6989</v>
      </c>
      <c r="F1507" t="s">
        <v>7037</v>
      </c>
      <c r="G1507" s="2">
        <f t="shared" si="46"/>
        <v>33</v>
      </c>
      <c r="H1507" s="11">
        <f t="shared" si="47"/>
        <v>0.3707865168539326</v>
      </c>
      <c r="I1507">
        <f>COUNTIF(E1507,"online")</f>
        <v>1</v>
      </c>
    </row>
    <row r="1508" spans="1:9" x14ac:dyDescent="0.2">
      <c r="A1508" t="s">
        <v>2497</v>
      </c>
      <c r="B1508" t="s">
        <v>2498</v>
      </c>
      <c r="C1508" s="2">
        <v>99</v>
      </c>
      <c r="D1508" s="2">
        <v>83</v>
      </c>
      <c r="E1508" t="s">
        <v>6989</v>
      </c>
      <c r="F1508" t="s">
        <v>7039</v>
      </c>
      <c r="G1508" s="2">
        <f t="shared" si="46"/>
        <v>16</v>
      </c>
      <c r="H1508" s="11">
        <f t="shared" si="47"/>
        <v>0.16161616161616163</v>
      </c>
      <c r="I1508">
        <f>COUNTIF(E1508,"online")</f>
        <v>1</v>
      </c>
    </row>
    <row r="1509" spans="1:9" x14ac:dyDescent="0.2">
      <c r="A1509" t="s">
        <v>491</v>
      </c>
      <c r="B1509" t="s">
        <v>492</v>
      </c>
      <c r="C1509" s="2">
        <v>289</v>
      </c>
      <c r="D1509" s="2">
        <v>150</v>
      </c>
      <c r="E1509" t="s">
        <v>6989</v>
      </c>
      <c r="F1509" t="s">
        <v>7038</v>
      </c>
      <c r="G1509" s="2">
        <f t="shared" si="46"/>
        <v>139</v>
      </c>
      <c r="H1509" s="11">
        <f t="shared" si="47"/>
        <v>0.48096885813148788</v>
      </c>
      <c r="I1509">
        <f>COUNTIF(E1509,"online")</f>
        <v>1</v>
      </c>
    </row>
    <row r="1510" spans="1:9" x14ac:dyDescent="0.2">
      <c r="A1510" t="s">
        <v>491</v>
      </c>
      <c r="B1510" t="s">
        <v>492</v>
      </c>
      <c r="C1510" s="2">
        <v>319</v>
      </c>
      <c r="D1510" s="2">
        <v>166</v>
      </c>
      <c r="E1510" t="s">
        <v>7029</v>
      </c>
      <c r="F1510" t="s">
        <v>7038</v>
      </c>
      <c r="G1510" s="2">
        <f t="shared" si="46"/>
        <v>153</v>
      </c>
      <c r="H1510" s="11">
        <f t="shared" si="47"/>
        <v>0.47962382445141066</v>
      </c>
      <c r="I1510">
        <f>COUNTIF(E1510,"online")</f>
        <v>0</v>
      </c>
    </row>
    <row r="1511" spans="1:9" x14ac:dyDescent="0.2">
      <c r="A1511" t="s">
        <v>1218</v>
      </c>
      <c r="B1511" t="s">
        <v>1219</v>
      </c>
      <c r="C1511" s="2">
        <v>279</v>
      </c>
      <c r="D1511" s="2">
        <v>159</v>
      </c>
      <c r="E1511" t="s">
        <v>7029</v>
      </c>
      <c r="F1511" t="s">
        <v>7038</v>
      </c>
      <c r="G1511" s="2">
        <f t="shared" si="46"/>
        <v>120</v>
      </c>
      <c r="H1511" s="11">
        <f t="shared" si="47"/>
        <v>0.43010752688172044</v>
      </c>
      <c r="I1511">
        <f>COUNTIF(E1511,"online")</f>
        <v>0</v>
      </c>
    </row>
    <row r="1512" spans="1:9" x14ac:dyDescent="0.2">
      <c r="A1512" t="s">
        <v>605</v>
      </c>
      <c r="B1512" t="s">
        <v>512</v>
      </c>
      <c r="C1512" s="2">
        <v>69</v>
      </c>
      <c r="D1512" s="2">
        <v>33</v>
      </c>
      <c r="E1512" t="s">
        <v>7028</v>
      </c>
      <c r="F1512" t="s">
        <v>7040</v>
      </c>
      <c r="G1512" s="2">
        <f t="shared" si="46"/>
        <v>36</v>
      </c>
      <c r="H1512" s="11">
        <f t="shared" si="47"/>
        <v>0.52173913043478259</v>
      </c>
      <c r="I1512">
        <f>COUNTIF(E1512,"online")</f>
        <v>0</v>
      </c>
    </row>
    <row r="1513" spans="1:9" x14ac:dyDescent="0.2">
      <c r="A1513" t="s">
        <v>181</v>
      </c>
      <c r="B1513" t="s">
        <v>182</v>
      </c>
      <c r="C1513" s="2">
        <v>289</v>
      </c>
      <c r="D1513" s="2">
        <v>165</v>
      </c>
      <c r="E1513" t="s">
        <v>6989</v>
      </c>
      <c r="F1513" t="s">
        <v>7036</v>
      </c>
      <c r="G1513" s="2">
        <f t="shared" si="46"/>
        <v>124</v>
      </c>
      <c r="H1513" s="11">
        <f t="shared" si="47"/>
        <v>0.4290657439446367</v>
      </c>
      <c r="I1513">
        <f>COUNTIF(E1513,"online")</f>
        <v>1</v>
      </c>
    </row>
    <row r="1514" spans="1:9" x14ac:dyDescent="0.2">
      <c r="A1514" t="s">
        <v>181</v>
      </c>
      <c r="B1514" t="s">
        <v>182</v>
      </c>
      <c r="C1514" s="2">
        <v>319</v>
      </c>
      <c r="D1514" s="2">
        <v>204</v>
      </c>
      <c r="E1514" t="s">
        <v>7029</v>
      </c>
      <c r="F1514" t="s">
        <v>7036</v>
      </c>
      <c r="G1514" s="2">
        <f t="shared" si="46"/>
        <v>115</v>
      </c>
      <c r="H1514" s="11">
        <f t="shared" si="47"/>
        <v>0.36050156739811912</v>
      </c>
      <c r="I1514">
        <f>COUNTIF(E1514,"online")</f>
        <v>0</v>
      </c>
    </row>
    <row r="1515" spans="1:9" x14ac:dyDescent="0.2">
      <c r="A1515" t="s">
        <v>1100</v>
      </c>
      <c r="B1515" t="s">
        <v>1101</v>
      </c>
      <c r="C1515" s="2">
        <v>289</v>
      </c>
      <c r="D1515" s="2">
        <v>165</v>
      </c>
      <c r="E1515" t="s">
        <v>6989</v>
      </c>
      <c r="F1515" t="s">
        <v>7045</v>
      </c>
      <c r="G1515" s="2">
        <f t="shared" si="46"/>
        <v>124</v>
      </c>
      <c r="H1515" s="11">
        <f t="shared" si="47"/>
        <v>0.4290657439446367</v>
      </c>
      <c r="I1515">
        <f>COUNTIF(E1515,"online")</f>
        <v>1</v>
      </c>
    </row>
    <row r="1516" spans="1:9" x14ac:dyDescent="0.2">
      <c r="A1516" t="s">
        <v>1100</v>
      </c>
      <c r="B1516" t="s">
        <v>1101</v>
      </c>
      <c r="C1516" s="2">
        <v>319</v>
      </c>
      <c r="D1516" s="2">
        <v>242</v>
      </c>
      <c r="E1516" t="s">
        <v>7029</v>
      </c>
      <c r="F1516" t="s">
        <v>7045</v>
      </c>
      <c r="G1516" s="2">
        <f t="shared" si="46"/>
        <v>77</v>
      </c>
      <c r="H1516" s="11">
        <f t="shared" si="47"/>
        <v>0.2413793103448276</v>
      </c>
      <c r="I1516">
        <f>COUNTIF(E1516,"online")</f>
        <v>0</v>
      </c>
    </row>
    <row r="1517" spans="1:9" x14ac:dyDescent="0.2">
      <c r="A1517" t="s">
        <v>5579</v>
      </c>
      <c r="B1517" t="s">
        <v>4859</v>
      </c>
      <c r="C1517" s="2">
        <v>330</v>
      </c>
      <c r="D1517" s="2">
        <v>248</v>
      </c>
      <c r="E1517" t="s">
        <v>7029</v>
      </c>
      <c r="F1517" t="s">
        <v>7042</v>
      </c>
      <c r="G1517" s="2">
        <f t="shared" si="46"/>
        <v>82</v>
      </c>
      <c r="H1517" s="11">
        <f t="shared" si="47"/>
        <v>0.24848484848484848</v>
      </c>
      <c r="I1517">
        <f>COUNTIF(E1517,"online")</f>
        <v>0</v>
      </c>
    </row>
    <row r="1518" spans="1:9" x14ac:dyDescent="0.2">
      <c r="A1518" t="s">
        <v>4715</v>
      </c>
      <c r="B1518" t="s">
        <v>4716</v>
      </c>
      <c r="C1518" s="2">
        <v>618</v>
      </c>
      <c r="D1518" s="2">
        <v>501</v>
      </c>
      <c r="E1518" t="s">
        <v>7027</v>
      </c>
      <c r="F1518" t="s">
        <v>7042</v>
      </c>
      <c r="G1518" s="2">
        <f t="shared" si="46"/>
        <v>117</v>
      </c>
      <c r="H1518" s="11">
        <f t="shared" si="47"/>
        <v>0.18932038834951456</v>
      </c>
      <c r="I1518">
        <f>COUNTIF(E1518,"online")</f>
        <v>0</v>
      </c>
    </row>
    <row r="1519" spans="1:9" x14ac:dyDescent="0.2">
      <c r="A1519" t="s">
        <v>2274</v>
      </c>
      <c r="B1519" t="s">
        <v>2275</v>
      </c>
      <c r="C1519" s="2">
        <v>279</v>
      </c>
      <c r="D1519" s="2">
        <v>201</v>
      </c>
      <c r="E1519" t="s">
        <v>6989</v>
      </c>
      <c r="F1519" t="s">
        <v>7037</v>
      </c>
      <c r="G1519" s="2">
        <f t="shared" si="46"/>
        <v>78</v>
      </c>
      <c r="H1519" s="11">
        <f t="shared" si="47"/>
        <v>0.27956989247311825</v>
      </c>
      <c r="I1519">
        <f>COUNTIF(E1519,"online")</f>
        <v>1</v>
      </c>
    </row>
    <row r="1520" spans="1:9" x14ac:dyDescent="0.2">
      <c r="A1520" t="s">
        <v>3635</v>
      </c>
      <c r="B1520" t="s">
        <v>3512</v>
      </c>
      <c r="C1520" s="2">
        <v>250</v>
      </c>
      <c r="D1520" s="2">
        <v>193</v>
      </c>
      <c r="E1520" t="s">
        <v>7027</v>
      </c>
      <c r="F1520" t="s">
        <v>7039</v>
      </c>
      <c r="G1520" s="2">
        <f t="shared" si="46"/>
        <v>57</v>
      </c>
      <c r="H1520" s="11">
        <f t="shared" si="47"/>
        <v>0.22800000000000001</v>
      </c>
      <c r="I1520">
        <f>COUNTIF(E1520,"online")</f>
        <v>0</v>
      </c>
    </row>
    <row r="1521" spans="1:9" x14ac:dyDescent="0.2">
      <c r="A1521" t="s">
        <v>121</v>
      </c>
      <c r="B1521" t="s">
        <v>84</v>
      </c>
      <c r="C1521" s="2">
        <v>289</v>
      </c>
      <c r="D1521" s="2">
        <v>130</v>
      </c>
      <c r="E1521" t="s">
        <v>6989</v>
      </c>
      <c r="F1521" t="s">
        <v>7038</v>
      </c>
      <c r="G1521" s="2">
        <f t="shared" si="46"/>
        <v>159</v>
      </c>
      <c r="H1521" s="11">
        <f t="shared" si="47"/>
        <v>0.55017301038062283</v>
      </c>
      <c r="I1521">
        <f>COUNTIF(E1521,"online")</f>
        <v>1</v>
      </c>
    </row>
    <row r="1522" spans="1:9" x14ac:dyDescent="0.2">
      <c r="A1522" t="s">
        <v>121</v>
      </c>
      <c r="B1522" t="s">
        <v>84</v>
      </c>
      <c r="C1522" s="2">
        <v>319</v>
      </c>
      <c r="D1522" s="2">
        <v>128</v>
      </c>
      <c r="E1522" t="s">
        <v>7029</v>
      </c>
      <c r="F1522" t="s">
        <v>7038</v>
      </c>
      <c r="G1522" s="2">
        <f t="shared" si="46"/>
        <v>191</v>
      </c>
      <c r="H1522" s="11">
        <f t="shared" si="47"/>
        <v>0.59874608150470221</v>
      </c>
      <c r="I1522">
        <f>COUNTIF(E1522,"online")</f>
        <v>0</v>
      </c>
    </row>
    <row r="1523" spans="1:9" x14ac:dyDescent="0.2">
      <c r="A1523" t="s">
        <v>2826</v>
      </c>
      <c r="B1523" t="s">
        <v>2558</v>
      </c>
      <c r="C1523" s="2">
        <v>159</v>
      </c>
      <c r="D1523" s="2">
        <v>99</v>
      </c>
      <c r="E1523" t="s">
        <v>6989</v>
      </c>
      <c r="F1523" t="s">
        <v>7039</v>
      </c>
      <c r="G1523" s="2">
        <f t="shared" si="46"/>
        <v>60</v>
      </c>
      <c r="H1523" s="11">
        <f t="shared" si="47"/>
        <v>0.37735849056603776</v>
      </c>
      <c r="I1523">
        <f>COUNTIF(E1523,"online")</f>
        <v>1</v>
      </c>
    </row>
    <row r="1524" spans="1:9" x14ac:dyDescent="0.2">
      <c r="A1524" t="s">
        <v>6451</v>
      </c>
      <c r="B1524" t="s">
        <v>6452</v>
      </c>
      <c r="C1524" s="2">
        <v>473</v>
      </c>
      <c r="D1524" s="2">
        <v>312</v>
      </c>
      <c r="E1524" t="s">
        <v>7027</v>
      </c>
      <c r="F1524" t="s">
        <v>7043</v>
      </c>
      <c r="G1524" s="2">
        <f t="shared" si="46"/>
        <v>161</v>
      </c>
      <c r="H1524" s="11">
        <f t="shared" si="47"/>
        <v>0.34038054968287529</v>
      </c>
      <c r="I1524">
        <f>COUNTIF(E1524,"online")</f>
        <v>0</v>
      </c>
    </row>
    <row r="1525" spans="1:9" x14ac:dyDescent="0.2">
      <c r="A1525" t="s">
        <v>1425</v>
      </c>
      <c r="B1525" t="s">
        <v>1110</v>
      </c>
      <c r="C1525" s="2">
        <v>199</v>
      </c>
      <c r="D1525" s="2">
        <v>137</v>
      </c>
      <c r="E1525" t="s">
        <v>7029</v>
      </c>
      <c r="F1525" t="s">
        <v>7045</v>
      </c>
      <c r="G1525" s="2">
        <f t="shared" si="46"/>
        <v>62</v>
      </c>
      <c r="H1525" s="11">
        <f t="shared" si="47"/>
        <v>0.31155778894472363</v>
      </c>
      <c r="I1525">
        <f>COUNTIF(E1525,"online")</f>
        <v>0</v>
      </c>
    </row>
    <row r="1526" spans="1:9" x14ac:dyDescent="0.2">
      <c r="A1526" t="s">
        <v>617</v>
      </c>
      <c r="B1526" t="s">
        <v>618</v>
      </c>
      <c r="C1526" s="2">
        <v>419</v>
      </c>
      <c r="D1526" s="2">
        <v>302</v>
      </c>
      <c r="E1526" t="s">
        <v>7027</v>
      </c>
      <c r="F1526" t="s">
        <v>7045</v>
      </c>
      <c r="G1526" s="2">
        <f t="shared" si="46"/>
        <v>117</v>
      </c>
      <c r="H1526" s="11">
        <f t="shared" si="47"/>
        <v>0.27923627684964203</v>
      </c>
      <c r="I1526">
        <f>COUNTIF(E1526,"online")</f>
        <v>0</v>
      </c>
    </row>
    <row r="1527" spans="1:9" x14ac:dyDescent="0.2">
      <c r="A1527" t="s">
        <v>1109</v>
      </c>
      <c r="B1527" t="s">
        <v>1110</v>
      </c>
      <c r="C1527" s="2">
        <v>199</v>
      </c>
      <c r="D1527" s="2">
        <v>125</v>
      </c>
      <c r="E1527" t="s">
        <v>7029</v>
      </c>
      <c r="F1527" t="s">
        <v>7045</v>
      </c>
      <c r="G1527" s="2">
        <f t="shared" si="46"/>
        <v>74</v>
      </c>
      <c r="H1527" s="11">
        <f t="shared" si="47"/>
        <v>0.37185929648241206</v>
      </c>
      <c r="I1527">
        <f>COUNTIF(E1527,"online")</f>
        <v>0</v>
      </c>
    </row>
    <row r="1528" spans="1:9" x14ac:dyDescent="0.2">
      <c r="A1528" t="s">
        <v>1180</v>
      </c>
      <c r="B1528" t="s">
        <v>1181</v>
      </c>
      <c r="C1528" s="2">
        <v>239</v>
      </c>
      <c r="D1528" s="2">
        <v>158</v>
      </c>
      <c r="E1528" t="s">
        <v>7027</v>
      </c>
      <c r="F1528" t="s">
        <v>7045</v>
      </c>
      <c r="G1528" s="2">
        <f t="shared" si="46"/>
        <v>81</v>
      </c>
      <c r="H1528" s="11">
        <f t="shared" si="47"/>
        <v>0.33891213389121339</v>
      </c>
      <c r="I1528">
        <f>COUNTIF(E1528,"online")</f>
        <v>0</v>
      </c>
    </row>
    <row r="1529" spans="1:9" x14ac:dyDescent="0.2">
      <c r="A1529" t="s">
        <v>3595</v>
      </c>
      <c r="B1529" t="s">
        <v>3596</v>
      </c>
      <c r="C1529" s="2">
        <v>179</v>
      </c>
      <c r="D1529" s="2">
        <v>129</v>
      </c>
      <c r="E1529" t="s">
        <v>6989</v>
      </c>
      <c r="F1529" t="s">
        <v>7044</v>
      </c>
      <c r="G1529" s="2">
        <f t="shared" si="46"/>
        <v>50</v>
      </c>
      <c r="H1529" s="11">
        <f t="shared" si="47"/>
        <v>0.27932960893854747</v>
      </c>
      <c r="I1529">
        <f>COUNTIF(E1529,"online")</f>
        <v>1</v>
      </c>
    </row>
    <row r="1530" spans="1:9" x14ac:dyDescent="0.2">
      <c r="A1530" t="s">
        <v>6755</v>
      </c>
      <c r="B1530" t="s">
        <v>2545</v>
      </c>
      <c r="C1530" s="2">
        <v>139</v>
      </c>
      <c r="D1530" s="2">
        <v>100</v>
      </c>
      <c r="E1530" t="s">
        <v>7027</v>
      </c>
      <c r="F1530" t="s">
        <v>7039</v>
      </c>
      <c r="G1530" s="2">
        <f t="shared" si="46"/>
        <v>39</v>
      </c>
      <c r="H1530" s="11">
        <f t="shared" si="47"/>
        <v>0.2805755395683453</v>
      </c>
      <c r="I1530">
        <f>COUNTIF(E1530,"online")</f>
        <v>0</v>
      </c>
    </row>
    <row r="1531" spans="1:9" x14ac:dyDescent="0.2">
      <c r="A1531" t="s">
        <v>2184</v>
      </c>
      <c r="B1531" t="s">
        <v>2185</v>
      </c>
      <c r="C1531" s="2">
        <v>447</v>
      </c>
      <c r="D1531" s="2">
        <v>277</v>
      </c>
      <c r="E1531" t="s">
        <v>7027</v>
      </c>
      <c r="F1531" t="s">
        <v>7039</v>
      </c>
      <c r="G1531" s="2">
        <f t="shared" si="46"/>
        <v>170</v>
      </c>
      <c r="H1531" s="11">
        <f t="shared" si="47"/>
        <v>0.38031319910514544</v>
      </c>
      <c r="I1531">
        <f>COUNTIF(E1531,"online")</f>
        <v>0</v>
      </c>
    </row>
    <row r="1532" spans="1:9" x14ac:dyDescent="0.2">
      <c r="A1532" t="s">
        <v>5858</v>
      </c>
      <c r="B1532" t="s">
        <v>5859</v>
      </c>
      <c r="C1532" s="2">
        <v>384</v>
      </c>
      <c r="D1532" s="2">
        <v>303</v>
      </c>
      <c r="E1532" t="s">
        <v>7027</v>
      </c>
      <c r="F1532" t="s">
        <v>7037</v>
      </c>
      <c r="G1532" s="2">
        <f t="shared" si="46"/>
        <v>81</v>
      </c>
      <c r="H1532" s="11">
        <f t="shared" si="47"/>
        <v>0.2109375</v>
      </c>
      <c r="I1532">
        <f>COUNTIF(E1532,"online")</f>
        <v>0</v>
      </c>
    </row>
    <row r="1533" spans="1:9" x14ac:dyDescent="0.2">
      <c r="A1533" t="s">
        <v>3204</v>
      </c>
      <c r="B1533" t="s">
        <v>3205</v>
      </c>
      <c r="C1533" s="2">
        <v>268</v>
      </c>
      <c r="D1533" s="2">
        <v>137</v>
      </c>
      <c r="E1533" t="s">
        <v>7029</v>
      </c>
      <c r="F1533" t="s">
        <v>7037</v>
      </c>
      <c r="G1533" s="2">
        <f t="shared" si="46"/>
        <v>131</v>
      </c>
      <c r="H1533" s="11">
        <f t="shared" si="47"/>
        <v>0.48880597014925375</v>
      </c>
      <c r="I1533">
        <f>COUNTIF(E1533,"online")</f>
        <v>0</v>
      </c>
    </row>
    <row r="1534" spans="1:9" x14ac:dyDescent="0.2">
      <c r="A1534" t="s">
        <v>5245</v>
      </c>
      <c r="B1534" t="s">
        <v>5246</v>
      </c>
      <c r="C1534" s="2">
        <v>402</v>
      </c>
      <c r="D1534" s="2">
        <v>334</v>
      </c>
      <c r="E1534" t="s">
        <v>7029</v>
      </c>
      <c r="F1534" t="s">
        <v>7043</v>
      </c>
      <c r="G1534" s="2">
        <f t="shared" si="46"/>
        <v>68</v>
      </c>
      <c r="H1534" s="11">
        <f t="shared" si="47"/>
        <v>0.1691542288557214</v>
      </c>
      <c r="I1534">
        <f>COUNTIF(E1534,"online")</f>
        <v>0</v>
      </c>
    </row>
    <row r="1535" spans="1:9" x14ac:dyDescent="0.2">
      <c r="A1535" t="s">
        <v>6444</v>
      </c>
      <c r="B1535" t="s">
        <v>6445</v>
      </c>
      <c r="C1535" s="2">
        <v>384</v>
      </c>
      <c r="D1535" s="2">
        <v>307</v>
      </c>
      <c r="E1535" t="s">
        <v>7029</v>
      </c>
      <c r="F1535" t="s">
        <v>7043</v>
      </c>
      <c r="G1535" s="2">
        <f t="shared" si="46"/>
        <v>77</v>
      </c>
      <c r="H1535" s="11">
        <f t="shared" si="47"/>
        <v>0.20052083333333334</v>
      </c>
      <c r="I1535">
        <f>COUNTIF(E1535,"online")</f>
        <v>0</v>
      </c>
    </row>
    <row r="1536" spans="1:9" x14ac:dyDescent="0.2">
      <c r="A1536" t="s">
        <v>6760</v>
      </c>
      <c r="B1536" t="s">
        <v>6761</v>
      </c>
      <c r="C1536" s="2">
        <v>312</v>
      </c>
      <c r="D1536" s="2">
        <v>175</v>
      </c>
      <c r="E1536" t="s">
        <v>6989</v>
      </c>
      <c r="F1536" t="s">
        <v>7043</v>
      </c>
      <c r="G1536" s="2">
        <f t="shared" si="46"/>
        <v>137</v>
      </c>
      <c r="H1536" s="11">
        <f t="shared" si="47"/>
        <v>0.4391025641025641</v>
      </c>
      <c r="I1536">
        <f>COUNTIF(E1536,"online")</f>
        <v>1</v>
      </c>
    </row>
    <row r="1537" spans="1:9" x14ac:dyDescent="0.2">
      <c r="A1537" t="s">
        <v>3462</v>
      </c>
      <c r="B1537" t="s">
        <v>3463</v>
      </c>
      <c r="C1537" s="2">
        <v>224</v>
      </c>
      <c r="D1537" s="2">
        <v>114</v>
      </c>
      <c r="E1537" t="s">
        <v>7029</v>
      </c>
      <c r="F1537" t="s">
        <v>7037</v>
      </c>
      <c r="G1537" s="2">
        <f t="shared" si="46"/>
        <v>110</v>
      </c>
      <c r="H1537" s="11">
        <f t="shared" si="47"/>
        <v>0.49107142857142855</v>
      </c>
      <c r="I1537">
        <f>COUNTIF(E1537,"online")</f>
        <v>0</v>
      </c>
    </row>
    <row r="1538" spans="1:9" x14ac:dyDescent="0.2">
      <c r="A1538" t="s">
        <v>3269</v>
      </c>
      <c r="B1538" t="s">
        <v>1586</v>
      </c>
      <c r="C1538" s="2">
        <v>330</v>
      </c>
      <c r="D1538" s="2">
        <v>178</v>
      </c>
      <c r="E1538" t="s">
        <v>7029</v>
      </c>
      <c r="F1538" t="s">
        <v>7040</v>
      </c>
      <c r="G1538" s="2">
        <f t="shared" ref="G1538:G1601" si="48">C1538-D1538</f>
        <v>152</v>
      </c>
      <c r="H1538" s="11">
        <f t="shared" ref="H1538:H1601" si="49">((C1538-D1538)/C1538)</f>
        <v>0.46060606060606063</v>
      </c>
      <c r="I1538">
        <f>COUNTIF(E1538,"online")</f>
        <v>0</v>
      </c>
    </row>
    <row r="1539" spans="1:9" x14ac:dyDescent="0.2">
      <c r="A1539" t="s">
        <v>4583</v>
      </c>
      <c r="B1539" t="s">
        <v>1811</v>
      </c>
      <c r="C1539" s="2">
        <v>608</v>
      </c>
      <c r="D1539" s="2">
        <v>456</v>
      </c>
      <c r="E1539" t="s">
        <v>7029</v>
      </c>
      <c r="F1539" t="s">
        <v>7036</v>
      </c>
      <c r="G1539" s="2">
        <f t="shared" si="48"/>
        <v>152</v>
      </c>
      <c r="H1539" s="11">
        <f t="shared" si="49"/>
        <v>0.25</v>
      </c>
      <c r="I1539">
        <f>COUNTIF(E1539,"online")</f>
        <v>0</v>
      </c>
    </row>
    <row r="1540" spans="1:9" x14ac:dyDescent="0.2">
      <c r="A1540" t="s">
        <v>4708</v>
      </c>
      <c r="B1540" t="s">
        <v>4709</v>
      </c>
      <c r="C1540" s="2">
        <v>232</v>
      </c>
      <c r="D1540" s="2">
        <v>114</v>
      </c>
      <c r="E1540" t="s">
        <v>7029</v>
      </c>
      <c r="F1540" t="s">
        <v>7037</v>
      </c>
      <c r="G1540" s="2">
        <f t="shared" si="48"/>
        <v>118</v>
      </c>
      <c r="H1540" s="11">
        <f t="shared" si="49"/>
        <v>0.50862068965517238</v>
      </c>
      <c r="I1540">
        <f>COUNTIF(E1540,"online")</f>
        <v>0</v>
      </c>
    </row>
    <row r="1541" spans="1:9" x14ac:dyDescent="0.2">
      <c r="A1541" t="s">
        <v>5500</v>
      </c>
      <c r="B1541" t="s">
        <v>5501</v>
      </c>
      <c r="C1541" s="2">
        <v>354</v>
      </c>
      <c r="D1541" s="2">
        <v>269</v>
      </c>
      <c r="E1541" t="s">
        <v>7027</v>
      </c>
      <c r="F1541" t="s">
        <v>7043</v>
      </c>
      <c r="G1541" s="2">
        <f t="shared" si="48"/>
        <v>85</v>
      </c>
      <c r="H1541" s="11">
        <f t="shared" si="49"/>
        <v>0.24011299435028249</v>
      </c>
      <c r="I1541">
        <f>COUNTIF(E1541,"online")</f>
        <v>0</v>
      </c>
    </row>
    <row r="1542" spans="1:9" x14ac:dyDescent="0.2">
      <c r="A1542" t="s">
        <v>3136</v>
      </c>
      <c r="B1542" t="s">
        <v>3137</v>
      </c>
      <c r="C1542" s="2">
        <v>49</v>
      </c>
      <c r="D1542" s="2">
        <v>20</v>
      </c>
      <c r="E1542" t="s">
        <v>6989</v>
      </c>
      <c r="F1542" t="s">
        <v>7040</v>
      </c>
      <c r="G1542" s="2">
        <f t="shared" si="48"/>
        <v>29</v>
      </c>
      <c r="H1542" s="11">
        <f t="shared" si="49"/>
        <v>0.59183673469387754</v>
      </c>
      <c r="I1542">
        <f>COUNTIF(E1542,"online")</f>
        <v>1</v>
      </c>
    </row>
    <row r="1543" spans="1:9" x14ac:dyDescent="0.2">
      <c r="A1543" t="s">
        <v>3316</v>
      </c>
      <c r="B1543" t="s">
        <v>3317</v>
      </c>
      <c r="C1543" s="2">
        <v>268</v>
      </c>
      <c r="D1543" s="2">
        <v>134</v>
      </c>
      <c r="E1543" t="s">
        <v>7029</v>
      </c>
      <c r="F1543" t="s">
        <v>7037</v>
      </c>
      <c r="G1543" s="2">
        <f t="shared" si="48"/>
        <v>134</v>
      </c>
      <c r="H1543" s="11">
        <f t="shared" si="49"/>
        <v>0.5</v>
      </c>
      <c r="I1543">
        <f>COUNTIF(E1543,"online")</f>
        <v>0</v>
      </c>
    </row>
    <row r="1544" spans="1:9" x14ac:dyDescent="0.2">
      <c r="A1544" t="s">
        <v>6338</v>
      </c>
      <c r="B1544" t="s">
        <v>6339</v>
      </c>
      <c r="C1544" s="2">
        <v>1020</v>
      </c>
      <c r="D1544" s="2">
        <v>826</v>
      </c>
      <c r="E1544" t="s">
        <v>7029</v>
      </c>
      <c r="F1544" t="s">
        <v>7037</v>
      </c>
      <c r="G1544" s="2">
        <f t="shared" si="48"/>
        <v>194</v>
      </c>
      <c r="H1544" s="11">
        <f t="shared" si="49"/>
        <v>0.19019607843137254</v>
      </c>
      <c r="I1544">
        <f>COUNTIF(E1544,"online")</f>
        <v>0</v>
      </c>
    </row>
    <row r="1545" spans="1:9" x14ac:dyDescent="0.2">
      <c r="A1545" t="s">
        <v>4154</v>
      </c>
      <c r="B1545" t="s">
        <v>2779</v>
      </c>
      <c r="C1545" s="2">
        <v>232</v>
      </c>
      <c r="D1545" s="2">
        <v>204</v>
      </c>
      <c r="E1545" t="s">
        <v>7027</v>
      </c>
      <c r="F1545" t="s">
        <v>7039</v>
      </c>
      <c r="G1545" s="2">
        <f t="shared" si="48"/>
        <v>28</v>
      </c>
      <c r="H1545" s="11">
        <f t="shared" si="49"/>
        <v>0.1206896551724138</v>
      </c>
      <c r="I1545">
        <f>COUNTIF(E1545,"online")</f>
        <v>0</v>
      </c>
    </row>
    <row r="1546" spans="1:9" x14ac:dyDescent="0.2">
      <c r="A1546" t="s">
        <v>3181</v>
      </c>
      <c r="B1546" t="s">
        <v>3182</v>
      </c>
      <c r="C1546" s="2">
        <v>223</v>
      </c>
      <c r="D1546" s="2">
        <v>196</v>
      </c>
      <c r="E1546" t="s">
        <v>7027</v>
      </c>
      <c r="F1546" t="s">
        <v>7039</v>
      </c>
      <c r="G1546" s="2">
        <f t="shared" si="48"/>
        <v>27</v>
      </c>
      <c r="H1546" s="11">
        <f t="shared" si="49"/>
        <v>0.1210762331838565</v>
      </c>
      <c r="I1546">
        <f>COUNTIF(E1546,"online")</f>
        <v>0</v>
      </c>
    </row>
    <row r="1547" spans="1:9" x14ac:dyDescent="0.2">
      <c r="A1547" t="s">
        <v>5143</v>
      </c>
      <c r="B1547" t="s">
        <v>5144</v>
      </c>
      <c r="C1547" s="2">
        <v>295</v>
      </c>
      <c r="D1547" s="2">
        <v>183</v>
      </c>
      <c r="E1547" t="s">
        <v>7027</v>
      </c>
      <c r="F1547" t="s">
        <v>7037</v>
      </c>
      <c r="G1547" s="2">
        <f t="shared" si="48"/>
        <v>112</v>
      </c>
      <c r="H1547" s="11">
        <f t="shared" si="49"/>
        <v>0.37966101694915255</v>
      </c>
      <c r="I1547">
        <f>COUNTIF(E1547,"online")</f>
        <v>0</v>
      </c>
    </row>
    <row r="1548" spans="1:9" x14ac:dyDescent="0.2">
      <c r="A1548" t="s">
        <v>1900</v>
      </c>
      <c r="B1548" t="s">
        <v>1901</v>
      </c>
      <c r="C1548" s="2">
        <v>179</v>
      </c>
      <c r="D1548" s="2">
        <v>124</v>
      </c>
      <c r="E1548" t="s">
        <v>7027</v>
      </c>
      <c r="F1548" t="s">
        <v>7039</v>
      </c>
      <c r="G1548" s="2">
        <f t="shared" si="48"/>
        <v>55</v>
      </c>
      <c r="H1548" s="11">
        <f t="shared" si="49"/>
        <v>0.30726256983240224</v>
      </c>
      <c r="I1548">
        <f>COUNTIF(E1548,"online")</f>
        <v>0</v>
      </c>
    </row>
    <row r="1549" spans="1:9" x14ac:dyDescent="0.2">
      <c r="A1549" t="s">
        <v>1997</v>
      </c>
      <c r="B1549" t="s">
        <v>1998</v>
      </c>
      <c r="C1549" s="2">
        <v>199</v>
      </c>
      <c r="D1549" s="2">
        <v>127</v>
      </c>
      <c r="E1549" t="s">
        <v>7027</v>
      </c>
      <c r="F1549" t="s">
        <v>7039</v>
      </c>
      <c r="G1549" s="2">
        <f t="shared" si="48"/>
        <v>72</v>
      </c>
      <c r="H1549" s="11">
        <f t="shared" si="49"/>
        <v>0.36180904522613067</v>
      </c>
      <c r="I1549">
        <f>COUNTIF(E1549,"online")</f>
        <v>0</v>
      </c>
    </row>
    <row r="1550" spans="1:9" x14ac:dyDescent="0.2">
      <c r="A1550" t="s">
        <v>366</v>
      </c>
      <c r="B1550" t="s">
        <v>367</v>
      </c>
      <c r="C1550" s="2">
        <v>289</v>
      </c>
      <c r="D1550" s="2">
        <v>69</v>
      </c>
      <c r="E1550" t="s">
        <v>6989</v>
      </c>
      <c r="F1550" t="s">
        <v>7038</v>
      </c>
      <c r="G1550" s="2">
        <f t="shared" si="48"/>
        <v>220</v>
      </c>
      <c r="H1550" s="11">
        <f t="shared" si="49"/>
        <v>0.76124567474048443</v>
      </c>
      <c r="I1550">
        <f>COUNTIF(E1550,"online")</f>
        <v>1</v>
      </c>
    </row>
    <row r="1551" spans="1:9" x14ac:dyDescent="0.2">
      <c r="A1551" t="s">
        <v>366</v>
      </c>
      <c r="B1551" t="s">
        <v>367</v>
      </c>
      <c r="C1551" s="2">
        <v>319</v>
      </c>
      <c r="D1551" s="2">
        <v>124</v>
      </c>
      <c r="E1551" t="s">
        <v>7029</v>
      </c>
      <c r="F1551" t="s">
        <v>7038</v>
      </c>
      <c r="G1551" s="2">
        <f t="shared" si="48"/>
        <v>195</v>
      </c>
      <c r="H1551" s="11">
        <f t="shared" si="49"/>
        <v>0.61128526645768022</v>
      </c>
      <c r="I1551">
        <f>COUNTIF(E1551,"online")</f>
        <v>0</v>
      </c>
    </row>
    <row r="1552" spans="1:9" x14ac:dyDescent="0.2">
      <c r="A1552" t="s">
        <v>5934</v>
      </c>
      <c r="B1552" t="s">
        <v>5935</v>
      </c>
      <c r="C1552" s="2">
        <v>259</v>
      </c>
      <c r="D1552" s="2">
        <v>176</v>
      </c>
      <c r="E1552" t="s">
        <v>7027</v>
      </c>
      <c r="F1552" t="s">
        <v>7037</v>
      </c>
      <c r="G1552" s="2">
        <f t="shared" si="48"/>
        <v>83</v>
      </c>
      <c r="H1552" s="11">
        <f t="shared" si="49"/>
        <v>0.32046332046332049</v>
      </c>
      <c r="I1552">
        <f>COUNTIF(E1552,"online")</f>
        <v>0</v>
      </c>
    </row>
    <row r="1553" spans="1:9" x14ac:dyDescent="0.2">
      <c r="A1553" t="s">
        <v>4037</v>
      </c>
      <c r="B1553" t="s">
        <v>4038</v>
      </c>
      <c r="C1553" s="2">
        <v>223</v>
      </c>
      <c r="D1553" s="2">
        <v>201</v>
      </c>
      <c r="E1553" t="s">
        <v>7029</v>
      </c>
      <c r="F1553" t="s">
        <v>7045</v>
      </c>
      <c r="G1553" s="2">
        <f t="shared" si="48"/>
        <v>22</v>
      </c>
      <c r="H1553" s="11">
        <f t="shared" si="49"/>
        <v>9.8654708520179366E-2</v>
      </c>
      <c r="I1553">
        <f>COUNTIF(E1553,"online")</f>
        <v>0</v>
      </c>
    </row>
    <row r="1554" spans="1:9" x14ac:dyDescent="0.2">
      <c r="A1554" t="s">
        <v>3126</v>
      </c>
      <c r="B1554" t="s">
        <v>3127</v>
      </c>
      <c r="C1554" s="2">
        <v>209</v>
      </c>
      <c r="D1554" s="2">
        <v>52</v>
      </c>
      <c r="E1554" t="s">
        <v>6989</v>
      </c>
      <c r="F1554" t="s">
        <v>7040</v>
      </c>
      <c r="G1554" s="2">
        <f t="shared" si="48"/>
        <v>157</v>
      </c>
      <c r="H1554" s="11">
        <f t="shared" si="49"/>
        <v>0.75119617224880386</v>
      </c>
      <c r="I1554">
        <f>COUNTIF(E1554,"online")</f>
        <v>1</v>
      </c>
    </row>
    <row r="1555" spans="1:9" x14ac:dyDescent="0.2">
      <c r="A1555" t="s">
        <v>962</v>
      </c>
      <c r="B1555" t="s">
        <v>963</v>
      </c>
      <c r="C1555" s="2">
        <v>259</v>
      </c>
      <c r="D1555" s="2">
        <v>57</v>
      </c>
      <c r="E1555" t="s">
        <v>6989</v>
      </c>
      <c r="F1555" t="s">
        <v>7038</v>
      </c>
      <c r="G1555" s="2">
        <f t="shared" si="48"/>
        <v>202</v>
      </c>
      <c r="H1555" s="11">
        <f t="shared" si="49"/>
        <v>0.77992277992277992</v>
      </c>
      <c r="I1555">
        <f>COUNTIF(E1555,"online")</f>
        <v>1</v>
      </c>
    </row>
    <row r="1556" spans="1:9" x14ac:dyDescent="0.2">
      <c r="A1556" t="s">
        <v>334</v>
      </c>
      <c r="B1556" t="s">
        <v>136</v>
      </c>
      <c r="C1556" s="2">
        <v>319</v>
      </c>
      <c r="D1556" s="2">
        <v>80</v>
      </c>
      <c r="E1556" t="s">
        <v>7027</v>
      </c>
      <c r="F1556" t="s">
        <v>7038</v>
      </c>
      <c r="G1556" s="2">
        <f t="shared" si="48"/>
        <v>239</v>
      </c>
      <c r="H1556" s="11">
        <f t="shared" si="49"/>
        <v>0.7492163009404389</v>
      </c>
      <c r="I1556">
        <f>COUNTIF(E1556,"online")</f>
        <v>0</v>
      </c>
    </row>
    <row r="1557" spans="1:9" x14ac:dyDescent="0.2">
      <c r="A1557" t="s">
        <v>3610</v>
      </c>
      <c r="B1557" t="s">
        <v>2983</v>
      </c>
      <c r="C1557" s="2">
        <v>259</v>
      </c>
      <c r="D1557" s="2">
        <v>212</v>
      </c>
      <c r="E1557" t="s">
        <v>7029</v>
      </c>
      <c r="F1557" t="s">
        <v>7037</v>
      </c>
      <c r="G1557" s="2">
        <f t="shared" si="48"/>
        <v>47</v>
      </c>
      <c r="H1557" s="11">
        <f t="shared" si="49"/>
        <v>0.18146718146718147</v>
      </c>
      <c r="I1557">
        <f>COUNTIF(E1557,"online")</f>
        <v>0</v>
      </c>
    </row>
    <row r="1558" spans="1:9" x14ac:dyDescent="0.2">
      <c r="A1558" t="s">
        <v>3537</v>
      </c>
      <c r="B1558" t="s">
        <v>3538</v>
      </c>
      <c r="C1558" s="2">
        <v>312</v>
      </c>
      <c r="D1558" s="2">
        <v>234</v>
      </c>
      <c r="E1558" t="s">
        <v>7029</v>
      </c>
      <c r="F1558" t="s">
        <v>7036</v>
      </c>
      <c r="G1558" s="2">
        <f t="shared" si="48"/>
        <v>78</v>
      </c>
      <c r="H1558" s="11">
        <f t="shared" si="49"/>
        <v>0.25</v>
      </c>
      <c r="I1558">
        <f>COUNTIF(E1558,"online")</f>
        <v>0</v>
      </c>
    </row>
    <row r="1559" spans="1:9" x14ac:dyDescent="0.2">
      <c r="A1559" t="s">
        <v>5595</v>
      </c>
      <c r="B1559" t="s">
        <v>5596</v>
      </c>
      <c r="C1559" s="2">
        <v>499</v>
      </c>
      <c r="D1559" s="2">
        <v>409</v>
      </c>
      <c r="E1559" t="s">
        <v>7027</v>
      </c>
      <c r="F1559" t="s">
        <v>7043</v>
      </c>
      <c r="G1559" s="2">
        <f t="shared" si="48"/>
        <v>90</v>
      </c>
      <c r="H1559" s="11">
        <f t="shared" si="49"/>
        <v>0.18036072144288579</v>
      </c>
      <c r="I1559">
        <f>COUNTIF(E1559,"online")</f>
        <v>0</v>
      </c>
    </row>
    <row r="1560" spans="1:9" x14ac:dyDescent="0.2">
      <c r="A1560" t="s">
        <v>3084</v>
      </c>
      <c r="B1560" t="s">
        <v>3085</v>
      </c>
      <c r="C1560" s="2">
        <v>319</v>
      </c>
      <c r="D1560" s="2">
        <v>246</v>
      </c>
      <c r="E1560" t="s">
        <v>7029</v>
      </c>
      <c r="F1560" t="s">
        <v>7037</v>
      </c>
      <c r="G1560" s="2">
        <f t="shared" si="48"/>
        <v>73</v>
      </c>
      <c r="H1560" s="11">
        <f t="shared" si="49"/>
        <v>0.22884012539184953</v>
      </c>
      <c r="I1560">
        <f>COUNTIF(E1560,"online")</f>
        <v>0</v>
      </c>
    </row>
    <row r="1561" spans="1:9" x14ac:dyDescent="0.2">
      <c r="A1561" t="s">
        <v>623</v>
      </c>
      <c r="B1561" t="s">
        <v>624</v>
      </c>
      <c r="C1561" s="2">
        <v>319</v>
      </c>
      <c r="D1561" s="2">
        <v>220</v>
      </c>
      <c r="E1561" t="s">
        <v>7027</v>
      </c>
      <c r="F1561" t="s">
        <v>7036</v>
      </c>
      <c r="G1561" s="2">
        <f t="shared" si="48"/>
        <v>99</v>
      </c>
      <c r="H1561" s="11">
        <f t="shared" si="49"/>
        <v>0.31034482758620691</v>
      </c>
      <c r="I1561">
        <f>COUNTIF(E1561,"online")</f>
        <v>0</v>
      </c>
    </row>
    <row r="1562" spans="1:9" x14ac:dyDescent="0.2">
      <c r="A1562" t="s">
        <v>2094</v>
      </c>
      <c r="B1562" t="s">
        <v>2095</v>
      </c>
      <c r="C1562" s="2">
        <v>312</v>
      </c>
      <c r="D1562" s="2">
        <v>153</v>
      </c>
      <c r="E1562" t="s">
        <v>7027</v>
      </c>
      <c r="F1562" t="s">
        <v>7038</v>
      </c>
      <c r="G1562" s="2">
        <f t="shared" si="48"/>
        <v>159</v>
      </c>
      <c r="H1562" s="11">
        <f t="shared" si="49"/>
        <v>0.50961538461538458</v>
      </c>
      <c r="I1562">
        <f>COUNTIF(E1562,"online")</f>
        <v>0</v>
      </c>
    </row>
    <row r="1563" spans="1:9" x14ac:dyDescent="0.2">
      <c r="A1563" t="s">
        <v>3471</v>
      </c>
      <c r="B1563" t="s">
        <v>3472</v>
      </c>
      <c r="C1563" s="2">
        <v>420</v>
      </c>
      <c r="D1563" s="2">
        <v>349</v>
      </c>
      <c r="E1563" t="s">
        <v>7027</v>
      </c>
      <c r="F1563" t="s">
        <v>7037</v>
      </c>
      <c r="G1563" s="2">
        <f t="shared" si="48"/>
        <v>71</v>
      </c>
      <c r="H1563" s="11">
        <f t="shared" si="49"/>
        <v>0.16904761904761906</v>
      </c>
      <c r="I1563">
        <f>COUNTIF(E1563,"online")</f>
        <v>0</v>
      </c>
    </row>
    <row r="1564" spans="1:9" x14ac:dyDescent="0.2">
      <c r="A1564" t="s">
        <v>1925</v>
      </c>
      <c r="B1564" t="s">
        <v>1926</v>
      </c>
      <c r="C1564" s="2">
        <v>319</v>
      </c>
      <c r="D1564" s="2">
        <v>268</v>
      </c>
      <c r="E1564" t="s">
        <v>6989</v>
      </c>
      <c r="F1564" t="s">
        <v>7044</v>
      </c>
      <c r="G1564" s="2">
        <f t="shared" si="48"/>
        <v>51</v>
      </c>
      <c r="H1564" s="11">
        <f t="shared" si="49"/>
        <v>0.15987460815047022</v>
      </c>
      <c r="I1564">
        <f>COUNTIF(E1564,"online")</f>
        <v>1</v>
      </c>
    </row>
    <row r="1565" spans="1:9" x14ac:dyDescent="0.2">
      <c r="A1565" t="s">
        <v>1925</v>
      </c>
      <c r="B1565" t="s">
        <v>1926</v>
      </c>
      <c r="C1565" s="2">
        <v>359</v>
      </c>
      <c r="D1565" s="2">
        <v>208</v>
      </c>
      <c r="E1565" t="s">
        <v>7029</v>
      </c>
      <c r="F1565" t="s">
        <v>7044</v>
      </c>
      <c r="G1565" s="2">
        <f t="shared" si="48"/>
        <v>151</v>
      </c>
      <c r="H1565" s="11">
        <f t="shared" si="49"/>
        <v>0.42061281337047352</v>
      </c>
      <c r="I1565">
        <f>COUNTIF(E1565,"online")</f>
        <v>0</v>
      </c>
    </row>
    <row r="1566" spans="1:9" x14ac:dyDescent="0.2">
      <c r="A1566" t="s">
        <v>905</v>
      </c>
      <c r="B1566" t="s">
        <v>906</v>
      </c>
      <c r="C1566" s="2">
        <v>309</v>
      </c>
      <c r="D1566" s="2">
        <v>176</v>
      </c>
      <c r="E1566" t="s">
        <v>7029</v>
      </c>
      <c r="F1566" t="s">
        <v>7038</v>
      </c>
      <c r="G1566" s="2">
        <f t="shared" si="48"/>
        <v>133</v>
      </c>
      <c r="H1566" s="11">
        <f t="shared" si="49"/>
        <v>0.43042071197411003</v>
      </c>
      <c r="I1566">
        <f>COUNTIF(E1566,"online")</f>
        <v>0</v>
      </c>
    </row>
    <row r="1567" spans="1:9" x14ac:dyDescent="0.2">
      <c r="A1567" t="s">
        <v>3668</v>
      </c>
      <c r="B1567" t="s">
        <v>3669</v>
      </c>
      <c r="C1567" s="2">
        <v>159</v>
      </c>
      <c r="D1567" s="2">
        <v>91</v>
      </c>
      <c r="E1567" t="s">
        <v>6989</v>
      </c>
      <c r="F1567" t="s">
        <v>7044</v>
      </c>
      <c r="G1567" s="2">
        <f t="shared" si="48"/>
        <v>68</v>
      </c>
      <c r="H1567" s="11">
        <f t="shared" si="49"/>
        <v>0.42767295597484278</v>
      </c>
      <c r="I1567">
        <f>COUNTIF(E1567,"online")</f>
        <v>1</v>
      </c>
    </row>
    <row r="1568" spans="1:9" x14ac:dyDescent="0.2">
      <c r="A1568" t="s">
        <v>5154</v>
      </c>
      <c r="B1568" t="s">
        <v>5155</v>
      </c>
      <c r="C1568" s="2">
        <v>1740</v>
      </c>
      <c r="D1568" s="2">
        <v>1148</v>
      </c>
      <c r="E1568" t="s">
        <v>7027</v>
      </c>
      <c r="F1568" t="s">
        <v>7042</v>
      </c>
      <c r="G1568" s="2">
        <f t="shared" si="48"/>
        <v>592</v>
      </c>
      <c r="H1568" s="11">
        <f t="shared" si="49"/>
        <v>0.34022988505747126</v>
      </c>
      <c r="I1568">
        <f>COUNTIF(E1568,"online")</f>
        <v>0</v>
      </c>
    </row>
    <row r="1569" spans="1:9" x14ac:dyDescent="0.2">
      <c r="A1569" t="s">
        <v>6450</v>
      </c>
      <c r="B1569" t="s">
        <v>5635</v>
      </c>
      <c r="C1569" s="2">
        <v>1334</v>
      </c>
      <c r="D1569" s="2">
        <v>1134</v>
      </c>
      <c r="E1569" t="s">
        <v>7029</v>
      </c>
      <c r="F1569" t="s">
        <v>7042</v>
      </c>
      <c r="G1569" s="2">
        <f t="shared" si="48"/>
        <v>200</v>
      </c>
      <c r="H1569" s="11">
        <f t="shared" si="49"/>
        <v>0.14992503748125938</v>
      </c>
      <c r="I1569">
        <f>COUNTIF(E1569,"online")</f>
        <v>0</v>
      </c>
    </row>
    <row r="1570" spans="1:9" x14ac:dyDescent="0.2">
      <c r="A1570" t="s">
        <v>150</v>
      </c>
      <c r="B1570" t="s">
        <v>151</v>
      </c>
      <c r="C1570" s="2">
        <v>289</v>
      </c>
      <c r="D1570" s="2">
        <v>107</v>
      </c>
      <c r="E1570" t="s">
        <v>6989</v>
      </c>
      <c r="F1570" t="s">
        <v>7038</v>
      </c>
      <c r="G1570" s="2">
        <f t="shared" si="48"/>
        <v>182</v>
      </c>
      <c r="H1570" s="11">
        <f t="shared" si="49"/>
        <v>0.62975778546712802</v>
      </c>
      <c r="I1570">
        <f>COUNTIF(E1570,"online")</f>
        <v>1</v>
      </c>
    </row>
    <row r="1571" spans="1:9" x14ac:dyDescent="0.2">
      <c r="A1571" t="s">
        <v>150</v>
      </c>
      <c r="B1571" t="s">
        <v>151</v>
      </c>
      <c r="C1571" s="2">
        <v>319</v>
      </c>
      <c r="D1571" s="2">
        <v>156</v>
      </c>
      <c r="E1571" t="s">
        <v>7029</v>
      </c>
      <c r="F1571" t="s">
        <v>7038</v>
      </c>
      <c r="G1571" s="2">
        <f t="shared" si="48"/>
        <v>163</v>
      </c>
      <c r="H1571" s="11">
        <f t="shared" si="49"/>
        <v>0.5109717868338558</v>
      </c>
      <c r="I1571">
        <f>COUNTIF(E1571,"online")</f>
        <v>0</v>
      </c>
    </row>
    <row r="1572" spans="1:9" x14ac:dyDescent="0.2">
      <c r="A1572" t="s">
        <v>4482</v>
      </c>
      <c r="B1572" t="s">
        <v>4483</v>
      </c>
      <c r="C1572" s="2">
        <v>357</v>
      </c>
      <c r="D1572" s="2">
        <v>250</v>
      </c>
      <c r="E1572" t="s">
        <v>7027</v>
      </c>
      <c r="F1572" t="s">
        <v>7042</v>
      </c>
      <c r="G1572" s="2">
        <f t="shared" si="48"/>
        <v>107</v>
      </c>
      <c r="H1572" s="11">
        <f t="shared" si="49"/>
        <v>0.29971988795518206</v>
      </c>
      <c r="I1572">
        <f>COUNTIF(E1572,"online")</f>
        <v>0</v>
      </c>
    </row>
    <row r="1573" spans="1:9" x14ac:dyDescent="0.2">
      <c r="A1573" t="s">
        <v>2365</v>
      </c>
      <c r="B1573" t="s">
        <v>2366</v>
      </c>
      <c r="C1573" s="2">
        <v>179</v>
      </c>
      <c r="D1573" s="2">
        <v>77</v>
      </c>
      <c r="E1573" t="s">
        <v>6989</v>
      </c>
      <c r="F1573" t="s">
        <v>7040</v>
      </c>
      <c r="G1573" s="2">
        <f t="shared" si="48"/>
        <v>102</v>
      </c>
      <c r="H1573" s="11">
        <f t="shared" si="49"/>
        <v>0.56983240223463683</v>
      </c>
      <c r="I1573">
        <f>COUNTIF(E1573,"online")</f>
        <v>1</v>
      </c>
    </row>
    <row r="1574" spans="1:9" x14ac:dyDescent="0.2">
      <c r="A1574" t="s">
        <v>8</v>
      </c>
      <c r="B1574" t="s">
        <v>9</v>
      </c>
      <c r="C1574" s="2">
        <v>319</v>
      </c>
      <c r="D1574" s="2">
        <v>252</v>
      </c>
      <c r="E1574" t="s">
        <v>7029</v>
      </c>
      <c r="F1574" t="s">
        <v>7039</v>
      </c>
      <c r="G1574" s="2">
        <f t="shared" si="48"/>
        <v>67</v>
      </c>
      <c r="H1574" s="11">
        <f t="shared" si="49"/>
        <v>0.21003134796238246</v>
      </c>
      <c r="I1574">
        <f>COUNTIF(E1574,"online")</f>
        <v>0</v>
      </c>
    </row>
    <row r="1575" spans="1:9" x14ac:dyDescent="0.2">
      <c r="A1575" t="s">
        <v>2499</v>
      </c>
      <c r="B1575" t="s">
        <v>2500</v>
      </c>
      <c r="C1575" s="2">
        <v>178</v>
      </c>
      <c r="D1575" s="2">
        <v>80</v>
      </c>
      <c r="E1575" t="s">
        <v>7029</v>
      </c>
      <c r="F1575" t="s">
        <v>7040</v>
      </c>
      <c r="G1575" s="2">
        <f t="shared" si="48"/>
        <v>98</v>
      </c>
      <c r="H1575" s="11">
        <f t="shared" si="49"/>
        <v>0.550561797752809</v>
      </c>
      <c r="I1575">
        <f>COUNTIF(E1575,"online")</f>
        <v>0</v>
      </c>
    </row>
    <row r="1576" spans="1:9" x14ac:dyDescent="0.2">
      <c r="A1576" t="s">
        <v>55</v>
      </c>
      <c r="B1576" t="s">
        <v>56</v>
      </c>
      <c r="C1576" s="2">
        <v>319</v>
      </c>
      <c r="D1576" s="2">
        <v>128</v>
      </c>
      <c r="E1576" t="s">
        <v>7027</v>
      </c>
      <c r="F1576" t="s">
        <v>7038</v>
      </c>
      <c r="G1576" s="2">
        <f t="shared" si="48"/>
        <v>191</v>
      </c>
      <c r="H1576" s="11">
        <f t="shared" si="49"/>
        <v>0.59874608150470221</v>
      </c>
      <c r="I1576">
        <f>COUNTIF(E1576,"online")</f>
        <v>0</v>
      </c>
    </row>
    <row r="1577" spans="1:9" x14ac:dyDescent="0.2">
      <c r="A1577" t="s">
        <v>2706</v>
      </c>
      <c r="B1577" t="s">
        <v>2327</v>
      </c>
      <c r="C1577" s="2">
        <v>312</v>
      </c>
      <c r="D1577" s="2">
        <v>140</v>
      </c>
      <c r="E1577" t="s">
        <v>7029</v>
      </c>
      <c r="F1577" t="s">
        <v>7038</v>
      </c>
      <c r="G1577" s="2">
        <f t="shared" si="48"/>
        <v>172</v>
      </c>
      <c r="H1577" s="11">
        <f t="shared" si="49"/>
        <v>0.55128205128205132</v>
      </c>
      <c r="I1577">
        <f>COUNTIF(E1577,"online")</f>
        <v>0</v>
      </c>
    </row>
    <row r="1578" spans="1:9" x14ac:dyDescent="0.2">
      <c r="A1578" t="s">
        <v>3654</v>
      </c>
      <c r="B1578" t="s">
        <v>3655</v>
      </c>
      <c r="C1578" s="2">
        <v>279</v>
      </c>
      <c r="D1578" s="2">
        <v>170</v>
      </c>
      <c r="E1578" t="s">
        <v>6989</v>
      </c>
      <c r="F1578" t="s">
        <v>7036</v>
      </c>
      <c r="G1578" s="2">
        <f t="shared" si="48"/>
        <v>109</v>
      </c>
      <c r="H1578" s="11">
        <f t="shared" si="49"/>
        <v>0.39068100358422941</v>
      </c>
      <c r="I1578">
        <f>COUNTIF(E1578,"online")</f>
        <v>1</v>
      </c>
    </row>
    <row r="1579" spans="1:9" x14ac:dyDescent="0.2">
      <c r="A1579" t="s">
        <v>2373</v>
      </c>
      <c r="B1579" t="s">
        <v>2374</v>
      </c>
      <c r="C1579" s="2">
        <v>268</v>
      </c>
      <c r="D1579" s="2">
        <v>134</v>
      </c>
      <c r="E1579" t="s">
        <v>7029</v>
      </c>
      <c r="F1579" t="s">
        <v>7040</v>
      </c>
      <c r="G1579" s="2">
        <f t="shared" si="48"/>
        <v>134</v>
      </c>
      <c r="H1579" s="11">
        <f t="shared" si="49"/>
        <v>0.5</v>
      </c>
      <c r="I1579">
        <f>COUNTIF(E1579,"online")</f>
        <v>0</v>
      </c>
    </row>
    <row r="1580" spans="1:9" x14ac:dyDescent="0.2">
      <c r="A1580" t="s">
        <v>6767</v>
      </c>
      <c r="B1580" t="s">
        <v>6768</v>
      </c>
      <c r="C1580" s="2">
        <v>357</v>
      </c>
      <c r="D1580" s="2">
        <v>225</v>
      </c>
      <c r="E1580" t="s">
        <v>7029</v>
      </c>
      <c r="F1580" t="s">
        <v>7040</v>
      </c>
      <c r="G1580" s="2">
        <f t="shared" si="48"/>
        <v>132</v>
      </c>
      <c r="H1580" s="11">
        <f t="shared" si="49"/>
        <v>0.36974789915966388</v>
      </c>
      <c r="I1580">
        <f>COUNTIF(E1580,"online")</f>
        <v>0</v>
      </c>
    </row>
    <row r="1581" spans="1:9" x14ac:dyDescent="0.2">
      <c r="A1581" t="s">
        <v>3202</v>
      </c>
      <c r="B1581" t="s">
        <v>3203</v>
      </c>
      <c r="C1581" s="2">
        <v>446</v>
      </c>
      <c r="D1581" s="2">
        <v>348</v>
      </c>
      <c r="E1581" t="s">
        <v>7029</v>
      </c>
      <c r="F1581" t="s">
        <v>7036</v>
      </c>
      <c r="G1581" s="2">
        <f t="shared" si="48"/>
        <v>98</v>
      </c>
      <c r="H1581" s="11">
        <f t="shared" si="49"/>
        <v>0.21973094170403587</v>
      </c>
      <c r="I1581">
        <f>COUNTIF(E1581,"online")</f>
        <v>0</v>
      </c>
    </row>
    <row r="1582" spans="1:9" x14ac:dyDescent="0.2">
      <c r="A1582" t="s">
        <v>156</v>
      </c>
      <c r="B1582" t="s">
        <v>157</v>
      </c>
      <c r="C1582" s="2">
        <v>249</v>
      </c>
      <c r="D1582" s="2">
        <v>154</v>
      </c>
      <c r="E1582" t="s">
        <v>6989</v>
      </c>
      <c r="F1582" t="s">
        <v>7037</v>
      </c>
      <c r="G1582" s="2">
        <f t="shared" si="48"/>
        <v>95</v>
      </c>
      <c r="H1582" s="11">
        <f t="shared" si="49"/>
        <v>0.38152610441767071</v>
      </c>
      <c r="I1582">
        <f>COUNTIF(E1582,"online")</f>
        <v>1</v>
      </c>
    </row>
    <row r="1583" spans="1:9" x14ac:dyDescent="0.2">
      <c r="A1583" t="s">
        <v>156</v>
      </c>
      <c r="B1583" t="s">
        <v>157</v>
      </c>
      <c r="C1583" s="2">
        <v>279</v>
      </c>
      <c r="D1583" s="2">
        <v>218</v>
      </c>
      <c r="E1583" t="s">
        <v>7029</v>
      </c>
      <c r="F1583" t="s">
        <v>7037</v>
      </c>
      <c r="G1583" s="2">
        <f t="shared" si="48"/>
        <v>61</v>
      </c>
      <c r="H1583" s="11">
        <f t="shared" si="49"/>
        <v>0.21863799283154123</v>
      </c>
      <c r="I1583">
        <f>COUNTIF(E1583,"online")</f>
        <v>0</v>
      </c>
    </row>
    <row r="1584" spans="1:9" x14ac:dyDescent="0.2">
      <c r="A1584" t="s">
        <v>3626</v>
      </c>
      <c r="B1584" t="s">
        <v>3627</v>
      </c>
      <c r="C1584" s="2">
        <v>399</v>
      </c>
      <c r="D1584" s="2">
        <v>279</v>
      </c>
      <c r="E1584" t="s">
        <v>6989</v>
      </c>
      <c r="F1584" t="s">
        <v>7036</v>
      </c>
      <c r="G1584" s="2">
        <f t="shared" si="48"/>
        <v>120</v>
      </c>
      <c r="H1584" s="11">
        <f t="shared" si="49"/>
        <v>0.3007518796992481</v>
      </c>
      <c r="I1584">
        <f>COUNTIF(E1584,"online")</f>
        <v>1</v>
      </c>
    </row>
    <row r="1585" spans="1:9" x14ac:dyDescent="0.2">
      <c r="A1585" t="s">
        <v>4303</v>
      </c>
      <c r="B1585" t="s">
        <v>2432</v>
      </c>
      <c r="C1585" s="2">
        <v>69</v>
      </c>
      <c r="D1585" s="2">
        <v>35</v>
      </c>
      <c r="E1585" t="s">
        <v>6989</v>
      </c>
      <c r="F1585" t="s">
        <v>7037</v>
      </c>
      <c r="G1585" s="2">
        <f t="shared" si="48"/>
        <v>34</v>
      </c>
      <c r="H1585" s="11">
        <f t="shared" si="49"/>
        <v>0.49275362318840582</v>
      </c>
      <c r="I1585">
        <f>COUNTIF(E1585,"online")</f>
        <v>1</v>
      </c>
    </row>
    <row r="1586" spans="1:9" x14ac:dyDescent="0.2">
      <c r="A1586" t="s">
        <v>1105</v>
      </c>
      <c r="B1586" t="s">
        <v>1106</v>
      </c>
      <c r="C1586" s="2">
        <v>299</v>
      </c>
      <c r="D1586" s="2">
        <v>278</v>
      </c>
      <c r="E1586" t="s">
        <v>7029</v>
      </c>
      <c r="F1586" t="s">
        <v>7043</v>
      </c>
      <c r="G1586" s="2">
        <f t="shared" si="48"/>
        <v>21</v>
      </c>
      <c r="H1586" s="11">
        <f t="shared" si="49"/>
        <v>7.0234113712374577E-2</v>
      </c>
      <c r="I1586">
        <f>COUNTIF(E1586,"online")</f>
        <v>0</v>
      </c>
    </row>
    <row r="1587" spans="1:9" x14ac:dyDescent="0.2">
      <c r="A1587" t="s">
        <v>1363</v>
      </c>
      <c r="B1587" t="s">
        <v>1113</v>
      </c>
      <c r="C1587" s="2">
        <v>199</v>
      </c>
      <c r="D1587" s="2">
        <v>101</v>
      </c>
      <c r="E1587" t="s">
        <v>7029</v>
      </c>
      <c r="F1587" t="s">
        <v>7040</v>
      </c>
      <c r="G1587" s="2">
        <f t="shared" si="48"/>
        <v>98</v>
      </c>
      <c r="H1587" s="11">
        <f t="shared" si="49"/>
        <v>0.49246231155778897</v>
      </c>
      <c r="I1587">
        <f>COUNTIF(E1587,"online")</f>
        <v>0</v>
      </c>
    </row>
    <row r="1588" spans="1:9" x14ac:dyDescent="0.2">
      <c r="A1588" t="s">
        <v>658</v>
      </c>
      <c r="B1588" t="s">
        <v>659</v>
      </c>
      <c r="C1588" s="2">
        <v>319</v>
      </c>
      <c r="D1588" s="2">
        <v>258</v>
      </c>
      <c r="E1588" t="s">
        <v>7029</v>
      </c>
      <c r="F1588" t="s">
        <v>7036</v>
      </c>
      <c r="G1588" s="2">
        <f t="shared" si="48"/>
        <v>61</v>
      </c>
      <c r="H1588" s="11">
        <f t="shared" si="49"/>
        <v>0.19122257053291536</v>
      </c>
      <c r="I1588">
        <f>COUNTIF(E1588,"online")</f>
        <v>0</v>
      </c>
    </row>
    <row r="1589" spans="1:9" x14ac:dyDescent="0.2">
      <c r="A1589" t="s">
        <v>1112</v>
      </c>
      <c r="B1589" t="s">
        <v>1113</v>
      </c>
      <c r="C1589" s="2">
        <v>199</v>
      </c>
      <c r="D1589" s="2">
        <v>129</v>
      </c>
      <c r="E1589" t="s">
        <v>7029</v>
      </c>
      <c r="F1589" t="s">
        <v>7040</v>
      </c>
      <c r="G1589" s="2">
        <f t="shared" si="48"/>
        <v>70</v>
      </c>
      <c r="H1589" s="11">
        <f t="shared" si="49"/>
        <v>0.35175879396984927</v>
      </c>
      <c r="I1589">
        <f>COUNTIF(E1589,"online")</f>
        <v>0</v>
      </c>
    </row>
    <row r="1590" spans="1:9" x14ac:dyDescent="0.2">
      <c r="A1590" t="s">
        <v>4567</v>
      </c>
      <c r="B1590" t="s">
        <v>4568</v>
      </c>
      <c r="C1590" s="2">
        <v>357</v>
      </c>
      <c r="D1590" s="2">
        <v>296</v>
      </c>
      <c r="E1590" t="s">
        <v>7027</v>
      </c>
      <c r="F1590" t="s">
        <v>7043</v>
      </c>
      <c r="G1590" s="2">
        <f t="shared" si="48"/>
        <v>61</v>
      </c>
      <c r="H1590" s="11">
        <f t="shared" si="49"/>
        <v>0.17086834733893558</v>
      </c>
      <c r="I1590">
        <f>COUNTIF(E1590,"online")</f>
        <v>0</v>
      </c>
    </row>
    <row r="1591" spans="1:9" x14ac:dyDescent="0.2">
      <c r="A1591" t="s">
        <v>2539</v>
      </c>
      <c r="B1591">
        <v>1400</v>
      </c>
      <c r="C1591" s="2">
        <v>399</v>
      </c>
      <c r="D1591" s="2">
        <v>323</v>
      </c>
      <c r="E1591" t="s">
        <v>7029</v>
      </c>
      <c r="F1591" t="s">
        <v>7039</v>
      </c>
      <c r="G1591" s="2">
        <f t="shared" si="48"/>
        <v>76</v>
      </c>
      <c r="H1591" s="11">
        <f t="shared" si="49"/>
        <v>0.19047619047619047</v>
      </c>
      <c r="I1591">
        <f>COUNTIF(E1591,"online")</f>
        <v>0</v>
      </c>
    </row>
    <row r="1592" spans="1:9" x14ac:dyDescent="0.2">
      <c r="A1592" t="s">
        <v>6323</v>
      </c>
      <c r="B1592" t="s">
        <v>6324</v>
      </c>
      <c r="C1592" s="2">
        <v>1290</v>
      </c>
      <c r="D1592" s="2">
        <v>1161</v>
      </c>
      <c r="E1592" t="s">
        <v>7029</v>
      </c>
      <c r="F1592" t="s">
        <v>7042</v>
      </c>
      <c r="G1592" s="2">
        <f t="shared" si="48"/>
        <v>129</v>
      </c>
      <c r="H1592" s="11">
        <f t="shared" si="49"/>
        <v>0.1</v>
      </c>
      <c r="I1592">
        <f>COUNTIF(E1592,"online")</f>
        <v>0</v>
      </c>
    </row>
    <row r="1593" spans="1:9" x14ac:dyDescent="0.2">
      <c r="A1593" t="s">
        <v>1235</v>
      </c>
      <c r="B1593" t="s">
        <v>1236</v>
      </c>
      <c r="C1593" s="2">
        <v>319</v>
      </c>
      <c r="D1593" s="2">
        <v>290</v>
      </c>
      <c r="E1593" t="s">
        <v>7029</v>
      </c>
      <c r="F1593" t="s">
        <v>7036</v>
      </c>
      <c r="G1593" s="2">
        <f t="shared" si="48"/>
        <v>29</v>
      </c>
      <c r="H1593" s="11">
        <f t="shared" si="49"/>
        <v>9.0909090909090912E-2</v>
      </c>
      <c r="I1593">
        <f>COUNTIF(E1593,"online")</f>
        <v>0</v>
      </c>
    </row>
    <row r="1594" spans="1:9" x14ac:dyDescent="0.2">
      <c r="A1594" t="s">
        <v>6803</v>
      </c>
      <c r="B1594" t="s">
        <v>6804</v>
      </c>
      <c r="C1594" s="2">
        <v>268</v>
      </c>
      <c r="D1594" s="2">
        <v>59</v>
      </c>
      <c r="E1594" t="s">
        <v>7027</v>
      </c>
      <c r="F1594" t="s">
        <v>7038</v>
      </c>
      <c r="G1594" s="2">
        <f t="shared" si="48"/>
        <v>209</v>
      </c>
      <c r="H1594" s="11">
        <f t="shared" si="49"/>
        <v>0.77985074626865669</v>
      </c>
      <c r="I1594">
        <f>COUNTIF(E1594,"online")</f>
        <v>0</v>
      </c>
    </row>
    <row r="1595" spans="1:9" x14ac:dyDescent="0.2">
      <c r="A1595" t="s">
        <v>6022</v>
      </c>
      <c r="B1595" t="s">
        <v>2216</v>
      </c>
      <c r="C1595" s="2">
        <v>670</v>
      </c>
      <c r="D1595" s="2">
        <v>616</v>
      </c>
      <c r="E1595" t="s">
        <v>7029</v>
      </c>
      <c r="F1595" t="s">
        <v>7044</v>
      </c>
      <c r="G1595" s="2">
        <f t="shared" si="48"/>
        <v>54</v>
      </c>
      <c r="H1595" s="11">
        <f t="shared" si="49"/>
        <v>8.0597014925373134E-2</v>
      </c>
      <c r="I1595">
        <f>COUNTIF(E1595,"online")</f>
        <v>0</v>
      </c>
    </row>
    <row r="1596" spans="1:9" x14ac:dyDescent="0.2">
      <c r="A1596" t="s">
        <v>5033</v>
      </c>
      <c r="B1596" t="s">
        <v>4076</v>
      </c>
      <c r="C1596" s="2">
        <v>279</v>
      </c>
      <c r="D1596" s="2">
        <v>201</v>
      </c>
      <c r="E1596" t="s">
        <v>7027</v>
      </c>
      <c r="F1596" t="s">
        <v>7036</v>
      </c>
      <c r="G1596" s="2">
        <f t="shared" si="48"/>
        <v>78</v>
      </c>
      <c r="H1596" s="11">
        <f t="shared" si="49"/>
        <v>0.27956989247311825</v>
      </c>
      <c r="I1596">
        <f>COUNTIF(E1596,"online")</f>
        <v>0</v>
      </c>
    </row>
    <row r="1597" spans="1:9" x14ac:dyDescent="0.2">
      <c r="A1597" t="s">
        <v>6626</v>
      </c>
      <c r="B1597" t="s">
        <v>2216</v>
      </c>
      <c r="C1597" s="2">
        <v>369</v>
      </c>
      <c r="D1597" s="2">
        <v>303</v>
      </c>
      <c r="E1597" t="s">
        <v>7027</v>
      </c>
      <c r="F1597" t="s">
        <v>7037</v>
      </c>
      <c r="G1597" s="2">
        <f t="shared" si="48"/>
        <v>66</v>
      </c>
      <c r="H1597" s="11">
        <f t="shared" si="49"/>
        <v>0.17886178861788618</v>
      </c>
      <c r="I1597">
        <f>COUNTIF(E1597,"online")</f>
        <v>0</v>
      </c>
    </row>
    <row r="1598" spans="1:9" x14ac:dyDescent="0.2">
      <c r="A1598" t="s">
        <v>2982</v>
      </c>
      <c r="B1598" t="s">
        <v>2983</v>
      </c>
      <c r="C1598" s="2">
        <v>299</v>
      </c>
      <c r="D1598" s="2">
        <v>221</v>
      </c>
      <c r="E1598" t="s">
        <v>7029</v>
      </c>
      <c r="F1598" t="s">
        <v>7038</v>
      </c>
      <c r="G1598" s="2">
        <f t="shared" si="48"/>
        <v>78</v>
      </c>
      <c r="H1598" s="11">
        <f t="shared" si="49"/>
        <v>0.2608695652173913</v>
      </c>
      <c r="I1598">
        <f>COUNTIF(E1598,"online")</f>
        <v>0</v>
      </c>
    </row>
    <row r="1599" spans="1:9" x14ac:dyDescent="0.2">
      <c r="A1599" t="s">
        <v>5044</v>
      </c>
      <c r="B1599" t="s">
        <v>5045</v>
      </c>
      <c r="C1599" s="2">
        <v>1290</v>
      </c>
      <c r="D1599" s="2">
        <v>1109</v>
      </c>
      <c r="E1599" t="s">
        <v>7029</v>
      </c>
      <c r="F1599" t="s">
        <v>7042</v>
      </c>
      <c r="G1599" s="2">
        <f t="shared" si="48"/>
        <v>181</v>
      </c>
      <c r="H1599" s="11">
        <f t="shared" si="49"/>
        <v>0.14031007751937985</v>
      </c>
      <c r="I1599">
        <f>COUNTIF(E1599,"online")</f>
        <v>0</v>
      </c>
    </row>
    <row r="1600" spans="1:9" x14ac:dyDescent="0.2">
      <c r="A1600" t="s">
        <v>2984</v>
      </c>
      <c r="B1600" t="s">
        <v>2985</v>
      </c>
      <c r="C1600" s="2">
        <v>195</v>
      </c>
      <c r="D1600" s="2">
        <v>103</v>
      </c>
      <c r="E1600" t="s">
        <v>6989</v>
      </c>
      <c r="F1600" t="s">
        <v>7040</v>
      </c>
      <c r="G1600" s="2">
        <f t="shared" si="48"/>
        <v>92</v>
      </c>
      <c r="H1600" s="11">
        <f t="shared" si="49"/>
        <v>0.47179487179487178</v>
      </c>
      <c r="I1600">
        <f>COUNTIF(E1600,"online")</f>
        <v>1</v>
      </c>
    </row>
    <row r="1601" spans="1:9" x14ac:dyDescent="0.2">
      <c r="A1601" t="s">
        <v>2029</v>
      </c>
      <c r="B1601" t="s">
        <v>2030</v>
      </c>
      <c r="C1601" s="2">
        <v>179</v>
      </c>
      <c r="D1601" s="2">
        <v>106</v>
      </c>
      <c r="E1601" t="s">
        <v>6989</v>
      </c>
      <c r="F1601" t="s">
        <v>7037</v>
      </c>
      <c r="G1601" s="2">
        <f t="shared" si="48"/>
        <v>73</v>
      </c>
      <c r="H1601" s="11">
        <f t="shared" si="49"/>
        <v>0.40782122905027934</v>
      </c>
      <c r="I1601">
        <f>COUNTIF(E1601,"online")</f>
        <v>1</v>
      </c>
    </row>
    <row r="1602" spans="1:9" x14ac:dyDescent="0.2">
      <c r="A1602" t="s">
        <v>2029</v>
      </c>
      <c r="B1602" t="s">
        <v>2030</v>
      </c>
      <c r="C1602" s="2">
        <v>199</v>
      </c>
      <c r="D1602" s="2">
        <v>135</v>
      </c>
      <c r="E1602" t="s">
        <v>7029</v>
      </c>
      <c r="F1602" t="s">
        <v>7037</v>
      </c>
      <c r="G1602" s="2">
        <f t="shared" ref="G1602:G1665" si="50">C1602-D1602</f>
        <v>64</v>
      </c>
      <c r="H1602" s="11">
        <f t="shared" ref="H1602:H1665" si="51">((C1602-D1602)/C1602)</f>
        <v>0.32160804020100503</v>
      </c>
      <c r="I1602">
        <f>COUNTIF(E1602,"online")</f>
        <v>0</v>
      </c>
    </row>
    <row r="1603" spans="1:9" x14ac:dyDescent="0.2">
      <c r="A1603" t="s">
        <v>1116</v>
      </c>
      <c r="B1603" t="s">
        <v>1117</v>
      </c>
      <c r="C1603" s="2">
        <v>289</v>
      </c>
      <c r="D1603" s="2">
        <v>211</v>
      </c>
      <c r="E1603" t="s">
        <v>6989</v>
      </c>
      <c r="F1603" t="s">
        <v>7036</v>
      </c>
      <c r="G1603" s="2">
        <f t="shared" si="50"/>
        <v>78</v>
      </c>
      <c r="H1603" s="11">
        <f t="shared" si="51"/>
        <v>0.26989619377162632</v>
      </c>
      <c r="I1603">
        <f>COUNTIF(E1603,"online")</f>
        <v>1</v>
      </c>
    </row>
    <row r="1604" spans="1:9" x14ac:dyDescent="0.2">
      <c r="A1604" t="s">
        <v>1116</v>
      </c>
      <c r="B1604" t="s">
        <v>1117</v>
      </c>
      <c r="C1604" s="2">
        <v>319</v>
      </c>
      <c r="D1604" s="2">
        <v>223</v>
      </c>
      <c r="E1604" t="s">
        <v>7029</v>
      </c>
      <c r="F1604" t="s">
        <v>7036</v>
      </c>
      <c r="G1604" s="2">
        <f t="shared" si="50"/>
        <v>96</v>
      </c>
      <c r="H1604" s="11">
        <f t="shared" si="51"/>
        <v>0.30094043887147337</v>
      </c>
      <c r="I1604">
        <f>COUNTIF(E1604,"online")</f>
        <v>0</v>
      </c>
    </row>
    <row r="1605" spans="1:9" x14ac:dyDescent="0.2">
      <c r="A1605" t="s">
        <v>4336</v>
      </c>
      <c r="B1605" t="s">
        <v>4337</v>
      </c>
      <c r="C1605" s="2">
        <v>129</v>
      </c>
      <c r="D1605" s="2">
        <v>77</v>
      </c>
      <c r="E1605" t="s">
        <v>6989</v>
      </c>
      <c r="F1605" t="s">
        <v>7037</v>
      </c>
      <c r="G1605" s="2">
        <f t="shared" si="50"/>
        <v>52</v>
      </c>
      <c r="H1605" s="11">
        <f t="shared" si="51"/>
        <v>0.40310077519379844</v>
      </c>
      <c r="I1605">
        <f>COUNTIF(E1605,"online")</f>
        <v>1</v>
      </c>
    </row>
    <row r="1606" spans="1:9" x14ac:dyDescent="0.2">
      <c r="A1606" t="s">
        <v>4927</v>
      </c>
      <c r="B1606" t="s">
        <v>4928</v>
      </c>
      <c r="C1606" s="2">
        <v>768</v>
      </c>
      <c r="D1606" s="2">
        <v>622</v>
      </c>
      <c r="E1606" t="s">
        <v>7029</v>
      </c>
      <c r="F1606" t="s">
        <v>7041</v>
      </c>
      <c r="G1606" s="2">
        <f t="shared" si="50"/>
        <v>146</v>
      </c>
      <c r="H1606" s="11">
        <f t="shared" si="51"/>
        <v>0.19010416666666666</v>
      </c>
      <c r="I1606">
        <f>COUNTIF(E1606,"online")</f>
        <v>0</v>
      </c>
    </row>
    <row r="1607" spans="1:9" x14ac:dyDescent="0.2">
      <c r="A1607" t="s">
        <v>2502</v>
      </c>
      <c r="B1607" t="s">
        <v>2503</v>
      </c>
      <c r="C1607" s="2">
        <v>445</v>
      </c>
      <c r="D1607" s="2">
        <v>360</v>
      </c>
      <c r="E1607" t="s">
        <v>7027</v>
      </c>
      <c r="F1607" t="s">
        <v>7037</v>
      </c>
      <c r="G1607" s="2">
        <f t="shared" si="50"/>
        <v>85</v>
      </c>
      <c r="H1607" s="11">
        <f t="shared" si="51"/>
        <v>0.19101123595505617</v>
      </c>
      <c r="I1607">
        <f>COUNTIF(E1607,"online")</f>
        <v>0</v>
      </c>
    </row>
    <row r="1608" spans="1:9" x14ac:dyDescent="0.2">
      <c r="A1608" t="s">
        <v>438</v>
      </c>
      <c r="B1608" t="s">
        <v>222</v>
      </c>
      <c r="C1608" s="2">
        <v>289</v>
      </c>
      <c r="D1608" s="2">
        <v>220</v>
      </c>
      <c r="E1608" t="s">
        <v>6989</v>
      </c>
      <c r="F1608" t="s">
        <v>7036</v>
      </c>
      <c r="G1608" s="2">
        <f t="shared" si="50"/>
        <v>69</v>
      </c>
      <c r="H1608" s="11">
        <f t="shared" si="51"/>
        <v>0.23875432525951557</v>
      </c>
      <c r="I1608">
        <f>COUNTIF(E1608,"online")</f>
        <v>1</v>
      </c>
    </row>
    <row r="1609" spans="1:9" x14ac:dyDescent="0.2">
      <c r="A1609" t="s">
        <v>438</v>
      </c>
      <c r="B1609" t="s">
        <v>222</v>
      </c>
      <c r="C1609" s="2">
        <v>319</v>
      </c>
      <c r="D1609" s="2">
        <v>220</v>
      </c>
      <c r="E1609" t="s">
        <v>7029</v>
      </c>
      <c r="F1609" t="s">
        <v>7036</v>
      </c>
      <c r="G1609" s="2">
        <f t="shared" si="50"/>
        <v>99</v>
      </c>
      <c r="H1609" s="11">
        <f t="shared" si="51"/>
        <v>0.31034482758620691</v>
      </c>
      <c r="I1609">
        <f>COUNTIF(E1609,"online")</f>
        <v>0</v>
      </c>
    </row>
    <row r="1610" spans="1:9" x14ac:dyDescent="0.2">
      <c r="A1610" t="s">
        <v>1225</v>
      </c>
      <c r="B1610" t="s">
        <v>407</v>
      </c>
      <c r="C1610" s="2">
        <v>319</v>
      </c>
      <c r="D1610" s="2">
        <v>306</v>
      </c>
      <c r="E1610" t="s">
        <v>7029</v>
      </c>
      <c r="F1610" t="s">
        <v>7036</v>
      </c>
      <c r="G1610" s="2">
        <f t="shared" si="50"/>
        <v>13</v>
      </c>
      <c r="H1610" s="11">
        <f t="shared" si="51"/>
        <v>4.0752351097178681E-2</v>
      </c>
      <c r="I1610">
        <f>COUNTIF(E1610,"online")</f>
        <v>0</v>
      </c>
    </row>
    <row r="1611" spans="1:9" x14ac:dyDescent="0.2">
      <c r="A1611" t="s">
        <v>3078</v>
      </c>
      <c r="B1611" t="s">
        <v>3079</v>
      </c>
      <c r="C1611" s="2">
        <v>267</v>
      </c>
      <c r="D1611" s="2">
        <v>93</v>
      </c>
      <c r="E1611" t="s">
        <v>7029</v>
      </c>
      <c r="F1611" t="s">
        <v>7038</v>
      </c>
      <c r="G1611" s="2">
        <f t="shared" si="50"/>
        <v>174</v>
      </c>
      <c r="H1611" s="11">
        <f t="shared" si="51"/>
        <v>0.651685393258427</v>
      </c>
      <c r="I1611">
        <f>COUNTIF(E1611,"online")</f>
        <v>0</v>
      </c>
    </row>
    <row r="1612" spans="1:9" x14ac:dyDescent="0.2">
      <c r="A1612" t="s">
        <v>80</v>
      </c>
      <c r="B1612" t="s">
        <v>70</v>
      </c>
      <c r="C1612" s="2">
        <v>319</v>
      </c>
      <c r="D1612" s="2">
        <v>262</v>
      </c>
      <c r="E1612" t="s">
        <v>7029</v>
      </c>
      <c r="F1612" t="s">
        <v>7036</v>
      </c>
      <c r="G1612" s="2">
        <f t="shared" si="50"/>
        <v>57</v>
      </c>
      <c r="H1612" s="11">
        <f t="shared" si="51"/>
        <v>0.17868338557993729</v>
      </c>
      <c r="I1612">
        <f>COUNTIF(E1612,"online")</f>
        <v>0</v>
      </c>
    </row>
    <row r="1613" spans="1:9" x14ac:dyDescent="0.2">
      <c r="A1613" t="s">
        <v>966</v>
      </c>
      <c r="B1613" t="s">
        <v>445</v>
      </c>
      <c r="C1613" s="2">
        <v>289</v>
      </c>
      <c r="D1613" s="2">
        <v>107</v>
      </c>
      <c r="E1613" t="s">
        <v>6989</v>
      </c>
      <c r="F1613" t="s">
        <v>7038</v>
      </c>
      <c r="G1613" s="2">
        <f t="shared" si="50"/>
        <v>182</v>
      </c>
      <c r="H1613" s="11">
        <f t="shared" si="51"/>
        <v>0.62975778546712802</v>
      </c>
      <c r="I1613">
        <f>COUNTIF(E1613,"online")</f>
        <v>1</v>
      </c>
    </row>
    <row r="1614" spans="1:9" x14ac:dyDescent="0.2">
      <c r="A1614" t="s">
        <v>966</v>
      </c>
      <c r="B1614" t="s">
        <v>445</v>
      </c>
      <c r="C1614" s="2">
        <v>319</v>
      </c>
      <c r="D1614" s="2">
        <v>134</v>
      </c>
      <c r="E1614" t="s">
        <v>7029</v>
      </c>
      <c r="F1614" t="s">
        <v>7038</v>
      </c>
      <c r="G1614" s="2">
        <f t="shared" si="50"/>
        <v>185</v>
      </c>
      <c r="H1614" s="11">
        <f t="shared" si="51"/>
        <v>0.57993730407523514</v>
      </c>
      <c r="I1614">
        <f>COUNTIF(E1614,"online")</f>
        <v>0</v>
      </c>
    </row>
    <row r="1615" spans="1:9" x14ac:dyDescent="0.2">
      <c r="A1615" t="s">
        <v>362</v>
      </c>
      <c r="B1615" t="s">
        <v>363</v>
      </c>
      <c r="C1615" s="2">
        <v>249</v>
      </c>
      <c r="D1615" s="2">
        <v>164</v>
      </c>
      <c r="E1615" t="s">
        <v>6989</v>
      </c>
      <c r="F1615" t="s">
        <v>7037</v>
      </c>
      <c r="G1615" s="2">
        <f t="shared" si="50"/>
        <v>85</v>
      </c>
      <c r="H1615" s="11">
        <f t="shared" si="51"/>
        <v>0.34136546184738958</v>
      </c>
      <c r="I1615">
        <f>COUNTIF(E1615,"online")</f>
        <v>1</v>
      </c>
    </row>
    <row r="1616" spans="1:9" x14ac:dyDescent="0.2">
      <c r="A1616" t="s">
        <v>362</v>
      </c>
      <c r="B1616" t="s">
        <v>363</v>
      </c>
      <c r="C1616" s="2">
        <v>279</v>
      </c>
      <c r="D1616" s="2">
        <v>148</v>
      </c>
      <c r="E1616" t="s">
        <v>7029</v>
      </c>
      <c r="F1616" t="s">
        <v>7037</v>
      </c>
      <c r="G1616" s="2">
        <f t="shared" si="50"/>
        <v>131</v>
      </c>
      <c r="H1616" s="11">
        <f t="shared" si="51"/>
        <v>0.46953405017921146</v>
      </c>
      <c r="I1616">
        <f>COUNTIF(E1616,"online")</f>
        <v>0</v>
      </c>
    </row>
    <row r="1617" spans="1:9" x14ac:dyDescent="0.2">
      <c r="A1617" t="s">
        <v>5152</v>
      </c>
      <c r="B1617" t="s">
        <v>5153</v>
      </c>
      <c r="C1617" s="2">
        <v>133</v>
      </c>
      <c r="D1617" s="2">
        <v>78</v>
      </c>
      <c r="E1617" t="s">
        <v>7027</v>
      </c>
      <c r="F1617" t="s">
        <v>7043</v>
      </c>
      <c r="G1617" s="2">
        <f t="shared" si="50"/>
        <v>55</v>
      </c>
      <c r="H1617" s="11">
        <f t="shared" si="51"/>
        <v>0.41353383458646614</v>
      </c>
      <c r="I1617">
        <f>COUNTIF(E1617,"online")</f>
        <v>0</v>
      </c>
    </row>
    <row r="1618" spans="1:9" x14ac:dyDescent="0.2">
      <c r="A1618" t="s">
        <v>6258</v>
      </c>
      <c r="B1618" t="s">
        <v>6259</v>
      </c>
      <c r="C1618" s="2">
        <v>357</v>
      </c>
      <c r="D1618" s="2">
        <v>375</v>
      </c>
      <c r="E1618" t="s">
        <v>7027</v>
      </c>
      <c r="F1618" t="s">
        <v>7039</v>
      </c>
      <c r="G1618" s="2">
        <f t="shared" si="50"/>
        <v>-18</v>
      </c>
      <c r="H1618" s="11">
        <f t="shared" si="51"/>
        <v>-5.0420168067226892E-2</v>
      </c>
      <c r="I1618">
        <f>COUNTIF(E1618,"online")</f>
        <v>0</v>
      </c>
    </row>
    <row r="1619" spans="1:9" x14ac:dyDescent="0.2">
      <c r="A1619" t="s">
        <v>845</v>
      </c>
      <c r="B1619" t="s">
        <v>846</v>
      </c>
      <c r="C1619" s="2">
        <v>359</v>
      </c>
      <c r="D1619" s="2">
        <v>244</v>
      </c>
      <c r="E1619" t="s">
        <v>7027</v>
      </c>
      <c r="F1619" t="s">
        <v>7039</v>
      </c>
      <c r="G1619" s="2">
        <f t="shared" si="50"/>
        <v>115</v>
      </c>
      <c r="H1619" s="11">
        <f t="shared" si="51"/>
        <v>0.3203342618384401</v>
      </c>
      <c r="I1619">
        <f>COUNTIF(E1619,"online")</f>
        <v>0</v>
      </c>
    </row>
    <row r="1620" spans="1:9" x14ac:dyDescent="0.2">
      <c r="A1620" t="s">
        <v>3718</v>
      </c>
      <c r="B1620" t="s">
        <v>3719</v>
      </c>
      <c r="C1620" s="2">
        <v>399</v>
      </c>
      <c r="D1620" s="2">
        <v>287</v>
      </c>
      <c r="E1620" t="s">
        <v>6989</v>
      </c>
      <c r="F1620" t="s">
        <v>7036</v>
      </c>
      <c r="G1620" s="2">
        <f t="shared" si="50"/>
        <v>112</v>
      </c>
      <c r="H1620" s="11">
        <f t="shared" si="51"/>
        <v>0.2807017543859649</v>
      </c>
      <c r="I1620">
        <f>COUNTIF(E1620,"online")</f>
        <v>1</v>
      </c>
    </row>
    <row r="1621" spans="1:9" x14ac:dyDescent="0.2">
      <c r="A1621" t="s">
        <v>316</v>
      </c>
      <c r="B1621" t="s">
        <v>317</v>
      </c>
      <c r="C1621" s="2">
        <v>279</v>
      </c>
      <c r="D1621" s="2">
        <v>170</v>
      </c>
      <c r="E1621" t="s">
        <v>7029</v>
      </c>
      <c r="F1621" t="s">
        <v>7043</v>
      </c>
      <c r="G1621" s="2">
        <f t="shared" si="50"/>
        <v>109</v>
      </c>
      <c r="H1621" s="11">
        <f t="shared" si="51"/>
        <v>0.39068100358422941</v>
      </c>
      <c r="I1621">
        <f>COUNTIF(E1621,"online")</f>
        <v>0</v>
      </c>
    </row>
    <row r="1622" spans="1:9" x14ac:dyDescent="0.2">
      <c r="A1622" t="s">
        <v>1301</v>
      </c>
      <c r="B1622" t="s">
        <v>1302</v>
      </c>
      <c r="C1622" s="2">
        <v>329</v>
      </c>
      <c r="D1622" s="2">
        <v>161</v>
      </c>
      <c r="E1622" t="s">
        <v>7029</v>
      </c>
      <c r="F1622" t="s">
        <v>7040</v>
      </c>
      <c r="G1622" s="2">
        <f t="shared" si="50"/>
        <v>168</v>
      </c>
      <c r="H1622" s="11">
        <f t="shared" si="51"/>
        <v>0.51063829787234039</v>
      </c>
      <c r="I1622">
        <f>COUNTIF(E1622,"online")</f>
        <v>0</v>
      </c>
    </row>
    <row r="1623" spans="1:9" x14ac:dyDescent="0.2">
      <c r="A1623" t="s">
        <v>646</v>
      </c>
      <c r="B1623" t="s">
        <v>647</v>
      </c>
      <c r="C1623" s="2">
        <v>379</v>
      </c>
      <c r="D1623" s="2">
        <v>299</v>
      </c>
      <c r="E1623" t="s">
        <v>7027</v>
      </c>
      <c r="F1623" t="s">
        <v>7039</v>
      </c>
      <c r="G1623" s="2">
        <f t="shared" si="50"/>
        <v>80</v>
      </c>
      <c r="H1623" s="11">
        <f t="shared" si="51"/>
        <v>0.21108179419525067</v>
      </c>
      <c r="I1623">
        <f>COUNTIF(E1623,"online")</f>
        <v>0</v>
      </c>
    </row>
    <row r="1624" spans="1:9" x14ac:dyDescent="0.2">
      <c r="A1624" t="s">
        <v>1020</v>
      </c>
      <c r="B1624" t="s">
        <v>75</v>
      </c>
      <c r="C1624" s="2">
        <v>289</v>
      </c>
      <c r="D1624" s="2">
        <v>223</v>
      </c>
      <c r="E1624" t="s">
        <v>6989</v>
      </c>
      <c r="F1624" t="s">
        <v>7043</v>
      </c>
      <c r="G1624" s="2">
        <f t="shared" si="50"/>
        <v>66</v>
      </c>
      <c r="H1624" s="11">
        <f t="shared" si="51"/>
        <v>0.22837370242214533</v>
      </c>
      <c r="I1624">
        <f>COUNTIF(E1624,"online")</f>
        <v>1</v>
      </c>
    </row>
    <row r="1625" spans="1:9" x14ac:dyDescent="0.2">
      <c r="A1625" t="s">
        <v>1020</v>
      </c>
      <c r="B1625" t="s">
        <v>75</v>
      </c>
      <c r="C1625" s="2">
        <v>319</v>
      </c>
      <c r="D1625" s="2">
        <v>223</v>
      </c>
      <c r="E1625" t="s">
        <v>7029</v>
      </c>
      <c r="F1625" t="s">
        <v>7043</v>
      </c>
      <c r="G1625" s="2">
        <f t="shared" si="50"/>
        <v>96</v>
      </c>
      <c r="H1625" s="11">
        <f t="shared" si="51"/>
        <v>0.30094043887147337</v>
      </c>
      <c r="I1625">
        <f>COUNTIF(E1625,"online")</f>
        <v>0</v>
      </c>
    </row>
    <row r="1626" spans="1:9" x14ac:dyDescent="0.2">
      <c r="A1626" t="s">
        <v>3453</v>
      </c>
      <c r="B1626" t="s">
        <v>3454</v>
      </c>
      <c r="C1626" s="2">
        <v>294</v>
      </c>
      <c r="D1626" s="2">
        <v>244</v>
      </c>
      <c r="E1626" t="s">
        <v>7029</v>
      </c>
      <c r="F1626" t="s">
        <v>7036</v>
      </c>
      <c r="G1626" s="2">
        <f t="shared" si="50"/>
        <v>50</v>
      </c>
      <c r="H1626" s="11">
        <f t="shared" si="51"/>
        <v>0.17006802721088435</v>
      </c>
      <c r="I1626">
        <f>COUNTIF(E1626,"online")</f>
        <v>0</v>
      </c>
    </row>
    <row r="1627" spans="1:9" x14ac:dyDescent="0.2">
      <c r="A1627" t="s">
        <v>981</v>
      </c>
      <c r="B1627" t="s">
        <v>333</v>
      </c>
      <c r="C1627" s="2">
        <v>639</v>
      </c>
      <c r="D1627" s="2">
        <v>543</v>
      </c>
      <c r="E1627" t="s">
        <v>7029</v>
      </c>
      <c r="F1627" t="s">
        <v>7041</v>
      </c>
      <c r="G1627" s="2">
        <f t="shared" si="50"/>
        <v>96</v>
      </c>
      <c r="H1627" s="11">
        <f t="shared" si="51"/>
        <v>0.15023474178403756</v>
      </c>
      <c r="I1627">
        <f>COUNTIF(E1627,"online")</f>
        <v>0</v>
      </c>
    </row>
    <row r="1628" spans="1:9" x14ac:dyDescent="0.2">
      <c r="A1628" t="s">
        <v>494</v>
      </c>
      <c r="B1628" t="s">
        <v>495</v>
      </c>
      <c r="C1628" s="2">
        <v>289</v>
      </c>
      <c r="D1628" s="2">
        <v>107</v>
      </c>
      <c r="E1628" t="s">
        <v>6989</v>
      </c>
      <c r="F1628" t="s">
        <v>7038</v>
      </c>
      <c r="G1628" s="2">
        <f t="shared" si="50"/>
        <v>182</v>
      </c>
      <c r="H1628" s="11">
        <f t="shared" si="51"/>
        <v>0.62975778546712802</v>
      </c>
      <c r="I1628">
        <f>COUNTIF(E1628,"online")</f>
        <v>1</v>
      </c>
    </row>
    <row r="1629" spans="1:9" x14ac:dyDescent="0.2">
      <c r="A1629" t="s">
        <v>494</v>
      </c>
      <c r="B1629" t="s">
        <v>495</v>
      </c>
      <c r="C1629" s="2">
        <v>319</v>
      </c>
      <c r="D1629" s="2">
        <v>204</v>
      </c>
      <c r="E1629" t="s">
        <v>7029</v>
      </c>
      <c r="F1629" t="s">
        <v>7038</v>
      </c>
      <c r="G1629" s="2">
        <f t="shared" si="50"/>
        <v>115</v>
      </c>
      <c r="H1629" s="11">
        <f t="shared" si="51"/>
        <v>0.36050156739811912</v>
      </c>
      <c r="I1629">
        <f>COUNTIF(E1629,"online")</f>
        <v>0</v>
      </c>
    </row>
    <row r="1630" spans="1:9" x14ac:dyDescent="0.2">
      <c r="A1630" t="s">
        <v>1191</v>
      </c>
      <c r="B1630" t="s">
        <v>1192</v>
      </c>
      <c r="C1630" s="2">
        <v>319</v>
      </c>
      <c r="D1630" s="2">
        <v>182</v>
      </c>
      <c r="E1630" t="s">
        <v>7029</v>
      </c>
      <c r="F1630" t="s">
        <v>7038</v>
      </c>
      <c r="G1630" s="2">
        <f t="shared" si="50"/>
        <v>137</v>
      </c>
      <c r="H1630" s="11">
        <f t="shared" si="51"/>
        <v>0.42946708463949845</v>
      </c>
      <c r="I1630">
        <f>COUNTIF(E1630,"online")</f>
        <v>0</v>
      </c>
    </row>
    <row r="1631" spans="1:9" x14ac:dyDescent="0.2">
      <c r="A1631" t="s">
        <v>1111</v>
      </c>
      <c r="B1631" t="s">
        <v>236</v>
      </c>
      <c r="C1631" s="2">
        <v>289</v>
      </c>
      <c r="D1631" s="2">
        <v>165</v>
      </c>
      <c r="E1631" t="s">
        <v>6989</v>
      </c>
      <c r="F1631" t="s">
        <v>7044</v>
      </c>
      <c r="G1631" s="2">
        <f t="shared" si="50"/>
        <v>124</v>
      </c>
      <c r="H1631" s="11">
        <f t="shared" si="51"/>
        <v>0.4290657439446367</v>
      </c>
      <c r="I1631">
        <f>COUNTIF(E1631,"online")</f>
        <v>1</v>
      </c>
    </row>
    <row r="1632" spans="1:9" x14ac:dyDescent="0.2">
      <c r="A1632" t="s">
        <v>1111</v>
      </c>
      <c r="B1632" t="s">
        <v>236</v>
      </c>
      <c r="C1632" s="2">
        <v>319</v>
      </c>
      <c r="D1632" s="2">
        <v>249</v>
      </c>
      <c r="E1632" t="s">
        <v>7029</v>
      </c>
      <c r="F1632" t="s">
        <v>7044</v>
      </c>
      <c r="G1632" s="2">
        <f t="shared" si="50"/>
        <v>70</v>
      </c>
      <c r="H1632" s="11">
        <f t="shared" si="51"/>
        <v>0.21943573667711599</v>
      </c>
      <c r="I1632">
        <f>COUNTIF(E1632,"online")</f>
        <v>0</v>
      </c>
    </row>
    <row r="1633" spans="1:9" x14ac:dyDescent="0.2">
      <c r="A1633" t="s">
        <v>1060</v>
      </c>
      <c r="B1633" t="s">
        <v>1061</v>
      </c>
      <c r="C1633" s="2">
        <v>249</v>
      </c>
      <c r="D1633" s="2">
        <v>147</v>
      </c>
      <c r="E1633" t="s">
        <v>6989</v>
      </c>
      <c r="F1633" t="s">
        <v>7037</v>
      </c>
      <c r="G1633" s="2">
        <f t="shared" si="50"/>
        <v>102</v>
      </c>
      <c r="H1633" s="11">
        <f t="shared" si="51"/>
        <v>0.40963855421686746</v>
      </c>
      <c r="I1633">
        <f>COUNTIF(E1633,"online")</f>
        <v>1</v>
      </c>
    </row>
    <row r="1634" spans="1:9" x14ac:dyDescent="0.2">
      <c r="A1634" t="s">
        <v>1060</v>
      </c>
      <c r="B1634" t="s">
        <v>1061</v>
      </c>
      <c r="C1634" s="2">
        <v>279</v>
      </c>
      <c r="D1634" s="2">
        <v>112</v>
      </c>
      <c r="E1634" t="s">
        <v>7029</v>
      </c>
      <c r="F1634" t="s">
        <v>7037</v>
      </c>
      <c r="G1634" s="2">
        <f t="shared" si="50"/>
        <v>167</v>
      </c>
      <c r="H1634" s="11">
        <f t="shared" si="51"/>
        <v>0.59856630824372759</v>
      </c>
      <c r="I1634">
        <f>COUNTIF(E1634,"online")</f>
        <v>0</v>
      </c>
    </row>
    <row r="1635" spans="1:9" x14ac:dyDescent="0.2">
      <c r="A1635" t="s">
        <v>813</v>
      </c>
      <c r="B1635" t="s">
        <v>1554</v>
      </c>
      <c r="C1635" s="2">
        <v>289</v>
      </c>
      <c r="D1635" s="2">
        <v>153</v>
      </c>
      <c r="E1635" t="s">
        <v>6989</v>
      </c>
      <c r="F1635" t="s">
        <v>7037</v>
      </c>
      <c r="G1635" s="2">
        <f t="shared" si="50"/>
        <v>136</v>
      </c>
      <c r="H1635" s="11">
        <f t="shared" si="51"/>
        <v>0.47058823529411764</v>
      </c>
      <c r="I1635">
        <f>COUNTIF(E1635,"online")</f>
        <v>1</v>
      </c>
    </row>
    <row r="1636" spans="1:9" x14ac:dyDescent="0.2">
      <c r="A1636" t="s">
        <v>813</v>
      </c>
      <c r="B1636" t="s">
        <v>745</v>
      </c>
      <c r="C1636" s="2">
        <v>319</v>
      </c>
      <c r="D1636" s="2">
        <v>191</v>
      </c>
      <c r="E1636" t="s">
        <v>7029</v>
      </c>
      <c r="F1636" t="s">
        <v>7037</v>
      </c>
      <c r="G1636" s="2">
        <f t="shared" si="50"/>
        <v>128</v>
      </c>
      <c r="H1636" s="11">
        <f t="shared" si="51"/>
        <v>0.40125391849529779</v>
      </c>
      <c r="I1636">
        <f>COUNTIF(E1636,"online")</f>
        <v>0</v>
      </c>
    </row>
    <row r="1637" spans="1:9" x14ac:dyDescent="0.2">
      <c r="A1637" t="s">
        <v>1342</v>
      </c>
      <c r="B1637" t="s">
        <v>1343</v>
      </c>
      <c r="C1637" s="2">
        <v>289</v>
      </c>
      <c r="D1637" s="2">
        <v>153</v>
      </c>
      <c r="E1637" t="s">
        <v>6989</v>
      </c>
      <c r="F1637" t="s">
        <v>7044</v>
      </c>
      <c r="G1637" s="2">
        <f t="shared" si="50"/>
        <v>136</v>
      </c>
      <c r="H1637" s="11">
        <f t="shared" si="51"/>
        <v>0.47058823529411764</v>
      </c>
      <c r="I1637">
        <f>COUNTIF(E1637,"online")</f>
        <v>1</v>
      </c>
    </row>
    <row r="1638" spans="1:9" x14ac:dyDescent="0.2">
      <c r="A1638" t="s">
        <v>1342</v>
      </c>
      <c r="B1638" t="s">
        <v>1343</v>
      </c>
      <c r="C1638" s="2">
        <v>319</v>
      </c>
      <c r="D1638" s="2">
        <v>262</v>
      </c>
      <c r="E1638" t="s">
        <v>7029</v>
      </c>
      <c r="F1638" t="s">
        <v>7044</v>
      </c>
      <c r="G1638" s="2">
        <f t="shared" si="50"/>
        <v>57</v>
      </c>
      <c r="H1638" s="11">
        <f t="shared" si="51"/>
        <v>0.17868338557993729</v>
      </c>
      <c r="I1638">
        <f>COUNTIF(E1638,"online")</f>
        <v>0</v>
      </c>
    </row>
    <row r="1639" spans="1:9" x14ac:dyDescent="0.2">
      <c r="A1639" t="s">
        <v>1659</v>
      </c>
      <c r="B1639" t="s">
        <v>789</v>
      </c>
      <c r="C1639" s="2">
        <v>319</v>
      </c>
      <c r="D1639" s="2">
        <v>147</v>
      </c>
      <c r="E1639" t="s">
        <v>7028</v>
      </c>
      <c r="F1639" t="s">
        <v>7040</v>
      </c>
      <c r="G1639" s="2">
        <f t="shared" si="50"/>
        <v>172</v>
      </c>
      <c r="H1639" s="11">
        <f t="shared" si="51"/>
        <v>0.53918495297805646</v>
      </c>
      <c r="I1639">
        <f>COUNTIF(E1639,"online")</f>
        <v>0</v>
      </c>
    </row>
    <row r="1640" spans="1:9" x14ac:dyDescent="0.2">
      <c r="A1640" t="s">
        <v>1237</v>
      </c>
      <c r="B1640" t="s">
        <v>789</v>
      </c>
      <c r="C1640" s="2">
        <v>319</v>
      </c>
      <c r="D1640" s="2">
        <v>182</v>
      </c>
      <c r="E1640" t="s">
        <v>7028</v>
      </c>
      <c r="F1640" t="s">
        <v>7040</v>
      </c>
      <c r="G1640" s="2">
        <f t="shared" si="50"/>
        <v>137</v>
      </c>
      <c r="H1640" s="11">
        <f t="shared" si="51"/>
        <v>0.42946708463949845</v>
      </c>
      <c r="I1640">
        <f>COUNTIF(E1640,"online")</f>
        <v>0</v>
      </c>
    </row>
    <row r="1641" spans="1:9" x14ac:dyDescent="0.2">
      <c r="A1641" t="s">
        <v>6823</v>
      </c>
      <c r="B1641" t="s">
        <v>6824</v>
      </c>
      <c r="C1641" s="2">
        <v>269</v>
      </c>
      <c r="D1641" s="2">
        <v>194</v>
      </c>
      <c r="E1641" t="s">
        <v>7027</v>
      </c>
      <c r="F1641" t="s">
        <v>7041</v>
      </c>
      <c r="G1641" s="2">
        <f t="shared" si="50"/>
        <v>75</v>
      </c>
      <c r="H1641" s="11">
        <f t="shared" si="51"/>
        <v>0.27881040892193309</v>
      </c>
      <c r="I1641">
        <f>COUNTIF(E1641,"online")</f>
        <v>0</v>
      </c>
    </row>
    <row r="1642" spans="1:9" x14ac:dyDescent="0.2">
      <c r="A1642" t="s">
        <v>2801</v>
      </c>
      <c r="B1642" t="s">
        <v>2802</v>
      </c>
      <c r="C1642" s="2">
        <v>223</v>
      </c>
      <c r="D1642" s="2">
        <v>152</v>
      </c>
      <c r="E1642" t="s">
        <v>7029</v>
      </c>
      <c r="F1642" t="s">
        <v>7041</v>
      </c>
      <c r="G1642" s="2">
        <f t="shared" si="50"/>
        <v>71</v>
      </c>
      <c r="H1642" s="11">
        <f t="shared" si="51"/>
        <v>0.31838565022421522</v>
      </c>
      <c r="I1642">
        <f>COUNTIF(E1642,"online")</f>
        <v>0</v>
      </c>
    </row>
    <row r="1643" spans="1:9" x14ac:dyDescent="0.2">
      <c r="A1643" t="s">
        <v>6850</v>
      </c>
      <c r="B1643" t="s">
        <v>6851</v>
      </c>
      <c r="C1643" s="2">
        <v>447</v>
      </c>
      <c r="D1643" s="2">
        <v>367</v>
      </c>
      <c r="E1643" t="s">
        <v>7029</v>
      </c>
      <c r="F1643" t="s">
        <v>7041</v>
      </c>
      <c r="G1643" s="2">
        <f t="shared" si="50"/>
        <v>80</v>
      </c>
      <c r="H1643" s="11">
        <f t="shared" si="51"/>
        <v>0.17897091722595079</v>
      </c>
      <c r="I1643">
        <f>COUNTIF(E1643,"online")</f>
        <v>0</v>
      </c>
    </row>
    <row r="1644" spans="1:9" x14ac:dyDescent="0.2">
      <c r="A1644" t="s">
        <v>2663</v>
      </c>
      <c r="B1644" t="s">
        <v>2664</v>
      </c>
      <c r="C1644" s="2">
        <v>299</v>
      </c>
      <c r="D1644" s="2">
        <v>290</v>
      </c>
      <c r="E1644" t="s">
        <v>7029</v>
      </c>
      <c r="F1644" t="s">
        <v>7039</v>
      </c>
      <c r="G1644" s="2">
        <f t="shared" si="50"/>
        <v>9</v>
      </c>
      <c r="H1644" s="11">
        <f t="shared" si="51"/>
        <v>3.0100334448160536E-2</v>
      </c>
      <c r="I1644">
        <f>COUNTIF(E1644,"online")</f>
        <v>0</v>
      </c>
    </row>
    <row r="1645" spans="1:9" x14ac:dyDescent="0.2">
      <c r="A1645" t="s">
        <v>2546</v>
      </c>
      <c r="B1645" t="s">
        <v>295</v>
      </c>
      <c r="C1645" s="2">
        <v>279</v>
      </c>
      <c r="D1645" s="2">
        <v>112</v>
      </c>
      <c r="E1645" t="s">
        <v>7027</v>
      </c>
      <c r="F1645" t="s">
        <v>7038</v>
      </c>
      <c r="G1645" s="2">
        <f t="shared" si="50"/>
        <v>167</v>
      </c>
      <c r="H1645" s="11">
        <f t="shared" si="51"/>
        <v>0.59856630824372759</v>
      </c>
      <c r="I1645">
        <f>COUNTIF(E1645,"online")</f>
        <v>0</v>
      </c>
    </row>
    <row r="1646" spans="1:9" x14ac:dyDescent="0.2">
      <c r="A1646" t="s">
        <v>2979</v>
      </c>
      <c r="B1646" t="s">
        <v>2884</v>
      </c>
      <c r="C1646" s="2">
        <v>223</v>
      </c>
      <c r="D1646" s="2">
        <v>201</v>
      </c>
      <c r="E1646" t="s">
        <v>7027</v>
      </c>
      <c r="F1646" t="s">
        <v>7039</v>
      </c>
      <c r="G1646" s="2">
        <f t="shared" si="50"/>
        <v>22</v>
      </c>
      <c r="H1646" s="11">
        <f t="shared" si="51"/>
        <v>9.8654708520179366E-2</v>
      </c>
      <c r="I1646">
        <f>COUNTIF(E1646,"online")</f>
        <v>0</v>
      </c>
    </row>
    <row r="1647" spans="1:9" x14ac:dyDescent="0.2">
      <c r="A1647" t="s">
        <v>2883</v>
      </c>
      <c r="B1647" t="s">
        <v>2884</v>
      </c>
      <c r="C1647" s="2">
        <v>223</v>
      </c>
      <c r="D1647" s="2">
        <v>132</v>
      </c>
      <c r="E1647" t="s">
        <v>7027</v>
      </c>
      <c r="F1647" t="s">
        <v>7039</v>
      </c>
      <c r="G1647" s="2">
        <f t="shared" si="50"/>
        <v>91</v>
      </c>
      <c r="H1647" s="11">
        <f t="shared" si="51"/>
        <v>0.40807174887892378</v>
      </c>
      <c r="I1647">
        <f>COUNTIF(E1647,"online")</f>
        <v>0</v>
      </c>
    </row>
    <row r="1648" spans="1:9" x14ac:dyDescent="0.2">
      <c r="A1648" t="s">
        <v>3214</v>
      </c>
      <c r="B1648" t="s">
        <v>3215</v>
      </c>
      <c r="C1648" s="2">
        <v>399</v>
      </c>
      <c r="D1648" s="2">
        <v>335</v>
      </c>
      <c r="E1648" t="s">
        <v>7027</v>
      </c>
      <c r="F1648" t="s">
        <v>7043</v>
      </c>
      <c r="G1648" s="2">
        <f t="shared" si="50"/>
        <v>64</v>
      </c>
      <c r="H1648" s="11">
        <f t="shared" si="51"/>
        <v>0.16040100250626566</v>
      </c>
      <c r="I1648">
        <f>COUNTIF(E1648,"online")</f>
        <v>0</v>
      </c>
    </row>
    <row r="1649" spans="1:9" x14ac:dyDescent="0.2">
      <c r="A1649" t="s">
        <v>2768</v>
      </c>
      <c r="B1649" t="s">
        <v>2769</v>
      </c>
      <c r="C1649" s="2">
        <v>278</v>
      </c>
      <c r="D1649" s="2">
        <v>186</v>
      </c>
      <c r="E1649" t="s">
        <v>6989</v>
      </c>
      <c r="F1649" t="s">
        <v>7036</v>
      </c>
      <c r="G1649" s="2">
        <f t="shared" si="50"/>
        <v>92</v>
      </c>
      <c r="H1649" s="11">
        <f t="shared" si="51"/>
        <v>0.33093525179856115</v>
      </c>
      <c r="I1649">
        <f>COUNTIF(E1649,"online")</f>
        <v>1</v>
      </c>
    </row>
    <row r="1650" spans="1:9" x14ac:dyDescent="0.2">
      <c r="A1650" t="s">
        <v>2146</v>
      </c>
      <c r="B1650" t="s">
        <v>2147</v>
      </c>
      <c r="C1650" s="2">
        <v>239</v>
      </c>
      <c r="D1650" s="2">
        <v>120</v>
      </c>
      <c r="E1650" t="s">
        <v>7027</v>
      </c>
      <c r="F1650" t="s">
        <v>7039</v>
      </c>
      <c r="G1650" s="2">
        <f t="shared" si="50"/>
        <v>119</v>
      </c>
      <c r="H1650" s="11">
        <f t="shared" si="51"/>
        <v>0.497907949790795</v>
      </c>
      <c r="I1650">
        <f>COUNTIF(E1650,"online")</f>
        <v>0</v>
      </c>
    </row>
    <row r="1651" spans="1:9" x14ac:dyDescent="0.2">
      <c r="A1651" t="s">
        <v>2897</v>
      </c>
      <c r="B1651" t="s">
        <v>2898</v>
      </c>
      <c r="C1651" s="2">
        <v>229</v>
      </c>
      <c r="D1651" s="2">
        <v>147</v>
      </c>
      <c r="E1651" t="s">
        <v>6989</v>
      </c>
      <c r="F1651" t="s">
        <v>7037</v>
      </c>
      <c r="G1651" s="2">
        <f t="shared" si="50"/>
        <v>82</v>
      </c>
      <c r="H1651" s="11">
        <f t="shared" si="51"/>
        <v>0.35807860262008734</v>
      </c>
      <c r="I1651">
        <f>COUNTIF(E1651,"online")</f>
        <v>1</v>
      </c>
    </row>
    <row r="1652" spans="1:9" x14ac:dyDescent="0.2">
      <c r="A1652" t="s">
        <v>4169</v>
      </c>
      <c r="B1652" t="s">
        <v>4170</v>
      </c>
      <c r="C1652" s="2">
        <v>279</v>
      </c>
      <c r="D1652" s="2">
        <v>193</v>
      </c>
      <c r="E1652" t="s">
        <v>6989</v>
      </c>
      <c r="F1652" t="s">
        <v>7036</v>
      </c>
      <c r="G1652" s="2">
        <f t="shared" si="50"/>
        <v>86</v>
      </c>
      <c r="H1652" s="11">
        <f t="shared" si="51"/>
        <v>0.30824372759856633</v>
      </c>
      <c r="I1652">
        <f>COUNTIF(E1652,"online")</f>
        <v>1</v>
      </c>
    </row>
    <row r="1653" spans="1:9" x14ac:dyDescent="0.2">
      <c r="A1653" t="s">
        <v>201</v>
      </c>
      <c r="B1653" t="s">
        <v>202</v>
      </c>
      <c r="C1653" s="2">
        <v>249</v>
      </c>
      <c r="D1653" s="2">
        <v>122</v>
      </c>
      <c r="E1653" t="s">
        <v>6989</v>
      </c>
      <c r="F1653" t="s">
        <v>7038</v>
      </c>
      <c r="G1653" s="2">
        <f t="shared" si="50"/>
        <v>127</v>
      </c>
      <c r="H1653" s="11">
        <f t="shared" si="51"/>
        <v>0.51004016064257029</v>
      </c>
      <c r="I1653">
        <f>COUNTIF(E1653,"online")</f>
        <v>1</v>
      </c>
    </row>
    <row r="1654" spans="1:9" x14ac:dyDescent="0.2">
      <c r="A1654" t="s">
        <v>201</v>
      </c>
      <c r="B1654" t="s">
        <v>202</v>
      </c>
      <c r="C1654" s="2">
        <v>279</v>
      </c>
      <c r="D1654" s="2">
        <v>109</v>
      </c>
      <c r="E1654" t="s">
        <v>7027</v>
      </c>
      <c r="F1654" t="s">
        <v>7038</v>
      </c>
      <c r="G1654" s="2">
        <f t="shared" si="50"/>
        <v>170</v>
      </c>
      <c r="H1654" s="11">
        <f t="shared" si="51"/>
        <v>0.60931899641577059</v>
      </c>
      <c r="I1654">
        <f>COUNTIF(E1654,"online")</f>
        <v>0</v>
      </c>
    </row>
    <row r="1655" spans="1:9" x14ac:dyDescent="0.2">
      <c r="A1655" t="s">
        <v>2417</v>
      </c>
      <c r="B1655" t="s">
        <v>1580</v>
      </c>
      <c r="C1655" s="2">
        <v>294</v>
      </c>
      <c r="D1655" s="2">
        <v>218</v>
      </c>
      <c r="E1655" t="s">
        <v>7027</v>
      </c>
      <c r="F1655" t="s">
        <v>7037</v>
      </c>
      <c r="G1655" s="2">
        <f t="shared" si="50"/>
        <v>76</v>
      </c>
      <c r="H1655" s="11">
        <f t="shared" si="51"/>
        <v>0.25850340136054423</v>
      </c>
      <c r="I1655">
        <f>COUNTIF(E1655,"online")</f>
        <v>0</v>
      </c>
    </row>
    <row r="1656" spans="1:9" x14ac:dyDescent="0.2">
      <c r="A1656" t="s">
        <v>6868</v>
      </c>
      <c r="B1656" t="s">
        <v>6869</v>
      </c>
      <c r="C1656" s="2">
        <v>357</v>
      </c>
      <c r="D1656" s="2">
        <v>311</v>
      </c>
      <c r="E1656" t="s">
        <v>7027</v>
      </c>
      <c r="F1656" t="s">
        <v>7042</v>
      </c>
      <c r="G1656" s="2">
        <f t="shared" si="50"/>
        <v>46</v>
      </c>
      <c r="H1656" s="11">
        <f t="shared" si="51"/>
        <v>0.12885154061624648</v>
      </c>
      <c r="I1656">
        <f>COUNTIF(E1656,"online")</f>
        <v>0</v>
      </c>
    </row>
    <row r="1657" spans="1:9" x14ac:dyDescent="0.2">
      <c r="A1657" t="s">
        <v>7033</v>
      </c>
      <c r="B1657" t="s">
        <v>333</v>
      </c>
      <c r="C1657" s="2">
        <v>159</v>
      </c>
      <c r="D1657" s="2">
        <v>60</v>
      </c>
      <c r="E1657" t="s">
        <v>7028</v>
      </c>
      <c r="F1657" t="s">
        <v>7040</v>
      </c>
      <c r="G1657" s="2">
        <f t="shared" si="50"/>
        <v>99</v>
      </c>
      <c r="H1657" s="11">
        <f t="shared" si="51"/>
        <v>0.62264150943396224</v>
      </c>
      <c r="I1657">
        <f>COUNTIF(E1657,"online")</f>
        <v>0</v>
      </c>
    </row>
    <row r="1658" spans="1:9" x14ac:dyDescent="0.2">
      <c r="A1658" t="s">
        <v>7034</v>
      </c>
      <c r="B1658" t="s">
        <v>333</v>
      </c>
      <c r="C1658" s="2">
        <v>159</v>
      </c>
      <c r="D1658" s="2">
        <v>78</v>
      </c>
      <c r="E1658" t="s">
        <v>7028</v>
      </c>
      <c r="F1658" t="s">
        <v>7040</v>
      </c>
      <c r="G1658" s="2">
        <f t="shared" si="50"/>
        <v>81</v>
      </c>
      <c r="H1658" s="11">
        <f t="shared" si="51"/>
        <v>0.50943396226415094</v>
      </c>
      <c r="I1658">
        <f>COUNTIF(E1658,"online")</f>
        <v>0</v>
      </c>
    </row>
    <row r="1659" spans="1:9" x14ac:dyDescent="0.2">
      <c r="A1659" t="s">
        <v>7035</v>
      </c>
      <c r="B1659" t="s">
        <v>333</v>
      </c>
      <c r="C1659" s="2">
        <v>159</v>
      </c>
      <c r="D1659" s="2">
        <v>56</v>
      </c>
      <c r="E1659" t="s">
        <v>7028</v>
      </c>
      <c r="F1659" t="s">
        <v>7040</v>
      </c>
      <c r="G1659" s="2">
        <f t="shared" si="50"/>
        <v>103</v>
      </c>
      <c r="H1659" s="11">
        <f t="shared" si="51"/>
        <v>0.64779874213836475</v>
      </c>
      <c r="I1659">
        <f>COUNTIF(E1659,"online")</f>
        <v>0</v>
      </c>
    </row>
    <row r="1660" spans="1:9" x14ac:dyDescent="0.2">
      <c r="A1660" t="s">
        <v>1714</v>
      </c>
      <c r="B1660" t="s">
        <v>959</v>
      </c>
      <c r="C1660" s="2">
        <v>319</v>
      </c>
      <c r="D1660" s="2">
        <v>258</v>
      </c>
      <c r="E1660" t="s">
        <v>7029</v>
      </c>
      <c r="F1660" t="s">
        <v>7036</v>
      </c>
      <c r="G1660" s="2">
        <f t="shared" si="50"/>
        <v>61</v>
      </c>
      <c r="H1660" s="11">
        <f t="shared" si="51"/>
        <v>0.19122257053291536</v>
      </c>
      <c r="I1660">
        <f>COUNTIF(E1660,"online")</f>
        <v>0</v>
      </c>
    </row>
    <row r="1661" spans="1:9" x14ac:dyDescent="0.2">
      <c r="A1661" t="s">
        <v>1440</v>
      </c>
      <c r="B1661" t="s">
        <v>1441</v>
      </c>
      <c r="C1661" s="2">
        <v>309</v>
      </c>
      <c r="D1661" s="2">
        <v>216</v>
      </c>
      <c r="E1661" t="s">
        <v>7029</v>
      </c>
      <c r="F1661" t="s">
        <v>7036</v>
      </c>
      <c r="G1661" s="2">
        <f t="shared" si="50"/>
        <v>93</v>
      </c>
      <c r="H1661" s="11">
        <f t="shared" si="51"/>
        <v>0.30097087378640774</v>
      </c>
      <c r="I1661">
        <f>COUNTIF(E1661,"online")</f>
        <v>0</v>
      </c>
    </row>
    <row r="1662" spans="1:9" x14ac:dyDescent="0.2">
      <c r="A1662" t="s">
        <v>1686</v>
      </c>
      <c r="B1662" t="s">
        <v>251</v>
      </c>
      <c r="C1662" s="2">
        <v>319</v>
      </c>
      <c r="D1662" s="2">
        <v>332</v>
      </c>
      <c r="E1662" t="s">
        <v>7029</v>
      </c>
      <c r="F1662" t="s">
        <v>7036</v>
      </c>
      <c r="G1662" s="2">
        <f t="shared" si="50"/>
        <v>-13</v>
      </c>
      <c r="H1662" s="11">
        <f t="shared" si="51"/>
        <v>-4.0752351097178681E-2</v>
      </c>
      <c r="I1662">
        <f>COUNTIF(E1662,"online")</f>
        <v>0</v>
      </c>
    </row>
    <row r="1663" spans="1:9" x14ac:dyDescent="0.2">
      <c r="A1663" t="s">
        <v>2409</v>
      </c>
      <c r="B1663" t="s">
        <v>2355</v>
      </c>
      <c r="C1663" s="2">
        <v>69</v>
      </c>
      <c r="D1663" s="2">
        <v>47</v>
      </c>
      <c r="E1663" t="s">
        <v>6989</v>
      </c>
      <c r="F1663" t="s">
        <v>7039</v>
      </c>
      <c r="G1663" s="2">
        <f t="shared" si="50"/>
        <v>22</v>
      </c>
      <c r="H1663" s="11">
        <f t="shared" si="51"/>
        <v>0.3188405797101449</v>
      </c>
      <c r="I1663">
        <f>COUNTIF(E1663,"online")</f>
        <v>1</v>
      </c>
    </row>
    <row r="1664" spans="1:9" x14ac:dyDescent="0.2">
      <c r="A1664" t="s">
        <v>1863</v>
      </c>
      <c r="B1664" t="s">
        <v>1864</v>
      </c>
      <c r="C1664" s="2">
        <v>209</v>
      </c>
      <c r="D1664" s="2">
        <v>134</v>
      </c>
      <c r="E1664" t="s">
        <v>6989</v>
      </c>
      <c r="F1664" t="s">
        <v>7039</v>
      </c>
      <c r="G1664" s="2">
        <f t="shared" si="50"/>
        <v>75</v>
      </c>
      <c r="H1664" s="11">
        <f t="shared" si="51"/>
        <v>0.35885167464114831</v>
      </c>
      <c r="I1664">
        <f>COUNTIF(E1664,"online")</f>
        <v>1</v>
      </c>
    </row>
    <row r="1665" spans="1:9" x14ac:dyDescent="0.2">
      <c r="A1665" t="s">
        <v>993</v>
      </c>
      <c r="B1665" t="s">
        <v>994</v>
      </c>
      <c r="C1665" s="2">
        <v>289</v>
      </c>
      <c r="D1665" s="2">
        <v>223</v>
      </c>
      <c r="E1665" t="s">
        <v>6989</v>
      </c>
      <c r="F1665" t="s">
        <v>7036</v>
      </c>
      <c r="G1665" s="2">
        <f t="shared" si="50"/>
        <v>66</v>
      </c>
      <c r="H1665" s="11">
        <f t="shared" si="51"/>
        <v>0.22837370242214533</v>
      </c>
      <c r="I1665">
        <f>COUNTIF(E1665,"online")</f>
        <v>1</v>
      </c>
    </row>
    <row r="1666" spans="1:9" x14ac:dyDescent="0.2">
      <c r="A1666" t="s">
        <v>993</v>
      </c>
      <c r="B1666" t="s">
        <v>994</v>
      </c>
      <c r="C1666" s="2">
        <v>319</v>
      </c>
      <c r="D1666" s="2">
        <v>220</v>
      </c>
      <c r="E1666" t="s">
        <v>7029</v>
      </c>
      <c r="F1666" t="s">
        <v>7036</v>
      </c>
      <c r="G1666" s="2">
        <f t="shared" ref="G1666:G1729" si="52">C1666-D1666</f>
        <v>99</v>
      </c>
      <c r="H1666" s="11">
        <f t="shared" ref="H1666:H1729" si="53">((C1666-D1666)/C1666)</f>
        <v>0.31034482758620691</v>
      </c>
      <c r="I1666">
        <f>COUNTIF(E1666,"online")</f>
        <v>0</v>
      </c>
    </row>
    <row r="1667" spans="1:9" x14ac:dyDescent="0.2">
      <c r="A1667" t="s">
        <v>4262</v>
      </c>
      <c r="B1667" t="s">
        <v>4263</v>
      </c>
      <c r="C1667" s="2">
        <v>369</v>
      </c>
      <c r="D1667" s="2">
        <v>273</v>
      </c>
      <c r="E1667" t="s">
        <v>6989</v>
      </c>
      <c r="F1667" t="s">
        <v>7039</v>
      </c>
      <c r="G1667" s="2">
        <f t="shared" si="52"/>
        <v>96</v>
      </c>
      <c r="H1667" s="11">
        <f t="shared" si="53"/>
        <v>0.26016260162601629</v>
      </c>
      <c r="I1667">
        <f>COUNTIF(E1667,"online")</f>
        <v>1</v>
      </c>
    </row>
    <row r="1668" spans="1:9" x14ac:dyDescent="0.2">
      <c r="A1668" t="s">
        <v>6411</v>
      </c>
      <c r="B1668" t="s">
        <v>6412</v>
      </c>
      <c r="C1668" s="2">
        <v>268</v>
      </c>
      <c r="D1668" s="2">
        <v>201</v>
      </c>
      <c r="E1668" t="s">
        <v>7029</v>
      </c>
      <c r="F1668" t="s">
        <v>7042</v>
      </c>
      <c r="G1668" s="2">
        <f t="shared" si="52"/>
        <v>67</v>
      </c>
      <c r="H1668" s="11">
        <f t="shared" si="53"/>
        <v>0.25</v>
      </c>
      <c r="I1668">
        <f>COUNTIF(E1668,"online")</f>
        <v>0</v>
      </c>
    </row>
    <row r="1669" spans="1:9" x14ac:dyDescent="0.2">
      <c r="A1669" t="s">
        <v>2754</v>
      </c>
      <c r="B1669" t="s">
        <v>1861</v>
      </c>
      <c r="C1669" s="2">
        <v>312</v>
      </c>
      <c r="D1669" s="2">
        <v>215</v>
      </c>
      <c r="E1669" t="s">
        <v>7027</v>
      </c>
      <c r="F1669" t="s">
        <v>7042</v>
      </c>
      <c r="G1669" s="2">
        <f t="shared" si="52"/>
        <v>97</v>
      </c>
      <c r="H1669" s="11">
        <f t="shared" si="53"/>
        <v>0.3108974358974359</v>
      </c>
      <c r="I1669">
        <f>COUNTIF(E1669,"online")</f>
        <v>0</v>
      </c>
    </row>
    <row r="1670" spans="1:9" x14ac:dyDescent="0.2">
      <c r="A1670" t="s">
        <v>2035</v>
      </c>
      <c r="B1670" t="s">
        <v>2036</v>
      </c>
      <c r="C1670" s="2">
        <v>319</v>
      </c>
      <c r="D1670" s="2">
        <v>281</v>
      </c>
      <c r="E1670" t="s">
        <v>7029</v>
      </c>
      <c r="F1670" t="s">
        <v>7039</v>
      </c>
      <c r="G1670" s="2">
        <f t="shared" si="52"/>
        <v>38</v>
      </c>
      <c r="H1670" s="11">
        <f t="shared" si="53"/>
        <v>0.11912225705329153</v>
      </c>
      <c r="I1670">
        <f>COUNTIF(E1670,"online")</f>
        <v>0</v>
      </c>
    </row>
    <row r="1671" spans="1:9" x14ac:dyDescent="0.2">
      <c r="A1671" t="s">
        <v>1839</v>
      </c>
      <c r="B1671" t="s">
        <v>1840</v>
      </c>
      <c r="C1671" s="2">
        <v>319</v>
      </c>
      <c r="D1671" s="2">
        <v>214</v>
      </c>
      <c r="E1671" t="s">
        <v>6989</v>
      </c>
      <c r="F1671" t="s">
        <v>7039</v>
      </c>
      <c r="G1671" s="2">
        <f t="shared" si="52"/>
        <v>105</v>
      </c>
      <c r="H1671" s="11">
        <f t="shared" si="53"/>
        <v>0.32915360501567398</v>
      </c>
      <c r="I1671">
        <f>COUNTIF(E1671,"online")</f>
        <v>1</v>
      </c>
    </row>
    <row r="1672" spans="1:9" x14ac:dyDescent="0.2">
      <c r="A1672" t="s">
        <v>4424</v>
      </c>
      <c r="B1672" t="s">
        <v>2432</v>
      </c>
      <c r="C1672" s="2">
        <v>69</v>
      </c>
      <c r="D1672" s="2">
        <v>48</v>
      </c>
      <c r="E1672" t="s">
        <v>6989</v>
      </c>
      <c r="F1672" t="s">
        <v>7042</v>
      </c>
      <c r="G1672" s="2">
        <f t="shared" si="52"/>
        <v>21</v>
      </c>
      <c r="H1672" s="11">
        <f t="shared" si="53"/>
        <v>0.30434782608695654</v>
      </c>
      <c r="I1672">
        <f>COUNTIF(E1672,"online")</f>
        <v>1</v>
      </c>
    </row>
    <row r="1673" spans="1:9" x14ac:dyDescent="0.2">
      <c r="A1673" t="s">
        <v>2970</v>
      </c>
      <c r="B1673" t="s">
        <v>2971</v>
      </c>
      <c r="C1673" s="2">
        <v>177</v>
      </c>
      <c r="D1673" s="2">
        <v>119</v>
      </c>
      <c r="E1673" t="s">
        <v>7029</v>
      </c>
      <c r="F1673" t="s">
        <v>7043</v>
      </c>
      <c r="G1673" s="2">
        <f t="shared" si="52"/>
        <v>58</v>
      </c>
      <c r="H1673" s="11">
        <f t="shared" si="53"/>
        <v>0.32768361581920902</v>
      </c>
      <c r="I1673">
        <f>COUNTIF(E1673,"online")</f>
        <v>0</v>
      </c>
    </row>
    <row r="1674" spans="1:9" x14ac:dyDescent="0.2">
      <c r="A1674" t="s">
        <v>999</v>
      </c>
      <c r="B1674" t="s">
        <v>742</v>
      </c>
      <c r="C1674" s="2">
        <v>159</v>
      </c>
      <c r="D1674" s="2">
        <v>75</v>
      </c>
      <c r="E1674" t="s">
        <v>7027</v>
      </c>
      <c r="F1674" t="s">
        <v>7037</v>
      </c>
      <c r="G1674" s="2">
        <f t="shared" si="52"/>
        <v>84</v>
      </c>
      <c r="H1674" s="11">
        <f t="shared" si="53"/>
        <v>0.52830188679245282</v>
      </c>
      <c r="I1674">
        <f>COUNTIF(E1674,"online")</f>
        <v>0</v>
      </c>
    </row>
    <row r="1675" spans="1:9" x14ac:dyDescent="0.2">
      <c r="A1675" t="s">
        <v>999</v>
      </c>
      <c r="B1675" t="s">
        <v>742</v>
      </c>
      <c r="C1675" s="2">
        <v>219</v>
      </c>
      <c r="D1675" s="2">
        <v>138</v>
      </c>
      <c r="E1675" t="s">
        <v>6989</v>
      </c>
      <c r="F1675" t="s">
        <v>7037</v>
      </c>
      <c r="G1675" s="2">
        <f t="shared" si="52"/>
        <v>81</v>
      </c>
      <c r="H1675" s="11">
        <f t="shared" si="53"/>
        <v>0.36986301369863012</v>
      </c>
      <c r="I1675">
        <f>COUNTIF(E1675,"online")</f>
        <v>1</v>
      </c>
    </row>
    <row r="1676" spans="1:9" x14ac:dyDescent="0.2">
      <c r="A1676" t="s">
        <v>999</v>
      </c>
      <c r="B1676" t="s">
        <v>742</v>
      </c>
      <c r="C1676" s="2">
        <v>239</v>
      </c>
      <c r="D1676" s="2">
        <v>136</v>
      </c>
      <c r="E1676" t="s">
        <v>7029</v>
      </c>
      <c r="F1676" t="s">
        <v>7037</v>
      </c>
      <c r="G1676" s="2">
        <f t="shared" si="52"/>
        <v>103</v>
      </c>
      <c r="H1676" s="11">
        <f t="shared" si="53"/>
        <v>0.43096234309623432</v>
      </c>
      <c r="I1676">
        <f>COUNTIF(E1676,"online")</f>
        <v>0</v>
      </c>
    </row>
    <row r="1677" spans="1:9" x14ac:dyDescent="0.2">
      <c r="A1677" t="s">
        <v>694</v>
      </c>
      <c r="B1677" t="s">
        <v>492</v>
      </c>
      <c r="C1677" s="2">
        <v>289</v>
      </c>
      <c r="D1677" s="2">
        <v>72</v>
      </c>
      <c r="E1677" t="s">
        <v>6989</v>
      </c>
      <c r="F1677" t="s">
        <v>7038</v>
      </c>
      <c r="G1677" s="2">
        <f t="shared" si="52"/>
        <v>217</v>
      </c>
      <c r="H1677" s="11">
        <f t="shared" si="53"/>
        <v>0.75086505190311414</v>
      </c>
      <c r="I1677">
        <f>COUNTIF(E1677,"online")</f>
        <v>1</v>
      </c>
    </row>
    <row r="1678" spans="1:9" x14ac:dyDescent="0.2">
      <c r="A1678" t="s">
        <v>980</v>
      </c>
      <c r="B1678" t="s">
        <v>1575</v>
      </c>
      <c r="C1678" s="2">
        <v>359</v>
      </c>
      <c r="D1678" s="2">
        <v>237</v>
      </c>
      <c r="E1678" t="s">
        <v>6989</v>
      </c>
      <c r="F1678" t="s">
        <v>7036</v>
      </c>
      <c r="G1678" s="2">
        <f t="shared" si="52"/>
        <v>122</v>
      </c>
      <c r="H1678" s="11">
        <f t="shared" si="53"/>
        <v>0.33983286908077992</v>
      </c>
      <c r="I1678">
        <f>COUNTIF(E1678,"online")</f>
        <v>1</v>
      </c>
    </row>
    <row r="1679" spans="1:9" x14ac:dyDescent="0.2">
      <c r="A1679" t="s">
        <v>980</v>
      </c>
      <c r="B1679" t="s">
        <v>878</v>
      </c>
      <c r="C1679" s="2">
        <v>419</v>
      </c>
      <c r="D1679" s="2">
        <v>323</v>
      </c>
      <c r="E1679" t="s">
        <v>7029</v>
      </c>
      <c r="F1679" t="s">
        <v>7036</v>
      </c>
      <c r="G1679" s="2">
        <f t="shared" si="52"/>
        <v>96</v>
      </c>
      <c r="H1679" s="11">
        <f t="shared" si="53"/>
        <v>0.22911694510739858</v>
      </c>
      <c r="I1679">
        <f>COUNTIF(E1679,"online")</f>
        <v>0</v>
      </c>
    </row>
    <row r="1680" spans="1:9" x14ac:dyDescent="0.2">
      <c r="A1680" t="s">
        <v>572</v>
      </c>
      <c r="B1680" t="s">
        <v>510</v>
      </c>
      <c r="C1680" s="2">
        <v>99</v>
      </c>
      <c r="D1680" s="2">
        <v>80</v>
      </c>
      <c r="E1680" t="s">
        <v>7029</v>
      </c>
      <c r="F1680" t="s">
        <v>7036</v>
      </c>
      <c r="G1680" s="2">
        <f t="shared" si="52"/>
        <v>19</v>
      </c>
      <c r="H1680" s="11">
        <f t="shared" si="53"/>
        <v>0.19191919191919191</v>
      </c>
      <c r="I1680">
        <f>COUNTIF(E1680,"online")</f>
        <v>0</v>
      </c>
    </row>
    <row r="1681" spans="1:9" x14ac:dyDescent="0.2">
      <c r="A1681" t="s">
        <v>448</v>
      </c>
      <c r="B1681" t="s">
        <v>449</v>
      </c>
      <c r="C1681" s="2">
        <v>289</v>
      </c>
      <c r="D1681" s="2">
        <v>171</v>
      </c>
      <c r="E1681" t="s">
        <v>6989</v>
      </c>
      <c r="F1681" t="s">
        <v>7040</v>
      </c>
      <c r="G1681" s="2">
        <f t="shared" si="52"/>
        <v>118</v>
      </c>
      <c r="H1681" s="11">
        <f t="shared" si="53"/>
        <v>0.40830449826989618</v>
      </c>
      <c r="I1681">
        <f>COUNTIF(E1681,"online")</f>
        <v>1</v>
      </c>
    </row>
    <row r="1682" spans="1:9" x14ac:dyDescent="0.2">
      <c r="A1682" t="s">
        <v>448</v>
      </c>
      <c r="B1682" t="s">
        <v>449</v>
      </c>
      <c r="C1682" s="2">
        <v>319</v>
      </c>
      <c r="D1682" s="2">
        <v>278</v>
      </c>
      <c r="E1682" t="s">
        <v>7029</v>
      </c>
      <c r="F1682" t="s">
        <v>7039</v>
      </c>
      <c r="G1682" s="2">
        <f t="shared" si="52"/>
        <v>41</v>
      </c>
      <c r="H1682" s="11">
        <f t="shared" si="53"/>
        <v>0.12852664576802508</v>
      </c>
      <c r="I1682">
        <f>COUNTIF(E1682,"online")</f>
        <v>0</v>
      </c>
    </row>
    <row r="1683" spans="1:9" x14ac:dyDescent="0.2">
      <c r="A1683" t="s">
        <v>4449</v>
      </c>
      <c r="B1683" t="s">
        <v>4450</v>
      </c>
      <c r="C1683" s="2">
        <v>209</v>
      </c>
      <c r="D1683" s="2">
        <v>138</v>
      </c>
      <c r="E1683" t="s">
        <v>6989</v>
      </c>
      <c r="F1683" t="s">
        <v>7044</v>
      </c>
      <c r="G1683" s="2">
        <f t="shared" si="52"/>
        <v>71</v>
      </c>
      <c r="H1683" s="11">
        <f t="shared" si="53"/>
        <v>0.33971291866028708</v>
      </c>
      <c r="I1683">
        <f>COUNTIF(E1683,"online")</f>
        <v>1</v>
      </c>
    </row>
    <row r="1684" spans="1:9" x14ac:dyDescent="0.2">
      <c r="A1684" t="s">
        <v>424</v>
      </c>
      <c r="B1684" t="s">
        <v>425</v>
      </c>
      <c r="C1684" s="2">
        <v>289</v>
      </c>
      <c r="D1684" s="2">
        <v>124</v>
      </c>
      <c r="E1684" t="s">
        <v>6989</v>
      </c>
      <c r="F1684" t="s">
        <v>7038</v>
      </c>
      <c r="G1684" s="2">
        <f t="shared" si="52"/>
        <v>165</v>
      </c>
      <c r="H1684" s="11">
        <f t="shared" si="53"/>
        <v>0.5709342560553633</v>
      </c>
      <c r="I1684">
        <f>COUNTIF(E1684,"online")</f>
        <v>1</v>
      </c>
    </row>
    <row r="1685" spans="1:9" x14ac:dyDescent="0.2">
      <c r="A1685" t="s">
        <v>424</v>
      </c>
      <c r="B1685" t="s">
        <v>425</v>
      </c>
      <c r="C1685" s="2">
        <v>319</v>
      </c>
      <c r="D1685" s="2">
        <v>195</v>
      </c>
      <c r="E1685" t="s">
        <v>7027</v>
      </c>
      <c r="F1685" t="s">
        <v>7038</v>
      </c>
      <c r="G1685" s="2">
        <f t="shared" si="52"/>
        <v>124</v>
      </c>
      <c r="H1685" s="11">
        <f t="shared" si="53"/>
        <v>0.38871473354231972</v>
      </c>
      <c r="I1685">
        <f>COUNTIF(E1685,"online")</f>
        <v>0</v>
      </c>
    </row>
    <row r="1686" spans="1:9" x14ac:dyDescent="0.2">
      <c r="A1686" t="s">
        <v>521</v>
      </c>
      <c r="B1686" t="s">
        <v>425</v>
      </c>
      <c r="C1686" s="2">
        <v>249</v>
      </c>
      <c r="D1686" s="2">
        <v>62</v>
      </c>
      <c r="E1686" t="s">
        <v>6989</v>
      </c>
      <c r="F1686" t="s">
        <v>7038</v>
      </c>
      <c r="G1686" s="2">
        <f t="shared" si="52"/>
        <v>187</v>
      </c>
      <c r="H1686" s="11">
        <f t="shared" si="53"/>
        <v>0.75100401606425704</v>
      </c>
      <c r="I1686">
        <f>COUNTIF(E1686,"online")</f>
        <v>1</v>
      </c>
    </row>
    <row r="1687" spans="1:9" x14ac:dyDescent="0.2">
      <c r="A1687" t="s">
        <v>28</v>
      </c>
      <c r="B1687" t="s">
        <v>23</v>
      </c>
      <c r="C1687" s="2">
        <v>319</v>
      </c>
      <c r="D1687" s="2">
        <v>309</v>
      </c>
      <c r="E1687" t="s">
        <v>7029</v>
      </c>
      <c r="F1687" t="s">
        <v>7039</v>
      </c>
      <c r="G1687" s="2">
        <f t="shared" si="52"/>
        <v>10</v>
      </c>
      <c r="H1687" s="11">
        <f t="shared" si="53"/>
        <v>3.1347962382445138E-2</v>
      </c>
      <c r="I1687">
        <f>COUNTIF(E1687,"online")</f>
        <v>0</v>
      </c>
    </row>
    <row r="1688" spans="1:9" x14ac:dyDescent="0.2">
      <c r="A1688" t="s">
        <v>22</v>
      </c>
      <c r="B1688" t="s">
        <v>23</v>
      </c>
      <c r="C1688" s="2">
        <v>319</v>
      </c>
      <c r="D1688" s="2">
        <v>265</v>
      </c>
      <c r="E1688" t="s">
        <v>7029</v>
      </c>
      <c r="F1688" t="s">
        <v>7039</v>
      </c>
      <c r="G1688" s="2">
        <f t="shared" si="52"/>
        <v>54</v>
      </c>
      <c r="H1688" s="11">
        <f t="shared" si="53"/>
        <v>0.16927899686520376</v>
      </c>
      <c r="I1688">
        <f>COUNTIF(E1688,"online")</f>
        <v>0</v>
      </c>
    </row>
    <row r="1689" spans="1:9" x14ac:dyDescent="0.2">
      <c r="A1689" t="s">
        <v>311</v>
      </c>
      <c r="B1689" t="s">
        <v>134</v>
      </c>
      <c r="C1689" s="2">
        <v>319</v>
      </c>
      <c r="D1689" s="2">
        <v>297</v>
      </c>
      <c r="E1689" t="s">
        <v>7029</v>
      </c>
      <c r="F1689" t="s">
        <v>7036</v>
      </c>
      <c r="G1689" s="2">
        <f t="shared" si="52"/>
        <v>22</v>
      </c>
      <c r="H1689" s="11">
        <f t="shared" si="53"/>
        <v>6.8965517241379309E-2</v>
      </c>
      <c r="I1689">
        <f>COUNTIF(E1689,"online")</f>
        <v>0</v>
      </c>
    </row>
    <row r="1690" spans="1:9" x14ac:dyDescent="0.2">
      <c r="A1690" t="s">
        <v>386</v>
      </c>
      <c r="B1690" t="s">
        <v>170</v>
      </c>
      <c r="C1690" s="2">
        <v>319</v>
      </c>
      <c r="D1690" s="2">
        <v>105</v>
      </c>
      <c r="E1690" t="s">
        <v>7029</v>
      </c>
      <c r="F1690" t="s">
        <v>7038</v>
      </c>
      <c r="G1690" s="2">
        <f t="shared" si="52"/>
        <v>214</v>
      </c>
      <c r="H1690" s="11">
        <f t="shared" si="53"/>
        <v>0.67084639498432597</v>
      </c>
      <c r="I1690">
        <f>COUNTIF(E1690,"online")</f>
        <v>0</v>
      </c>
    </row>
    <row r="1691" spans="1:9" x14ac:dyDescent="0.2">
      <c r="A1691" t="s">
        <v>697</v>
      </c>
      <c r="B1691" t="s">
        <v>1175</v>
      </c>
      <c r="C1691" s="2">
        <v>289</v>
      </c>
      <c r="D1691" s="2">
        <v>194</v>
      </c>
      <c r="E1691" t="s">
        <v>6989</v>
      </c>
      <c r="F1691" t="s">
        <v>7036</v>
      </c>
      <c r="G1691" s="2">
        <f t="shared" si="52"/>
        <v>95</v>
      </c>
      <c r="H1691" s="11">
        <f t="shared" si="53"/>
        <v>0.32871972318339099</v>
      </c>
      <c r="I1691">
        <f>COUNTIF(E1691,"online")</f>
        <v>1</v>
      </c>
    </row>
    <row r="1692" spans="1:9" x14ac:dyDescent="0.2">
      <c r="A1692" t="s">
        <v>697</v>
      </c>
      <c r="B1692" t="s">
        <v>698</v>
      </c>
      <c r="C1692" s="2">
        <v>319</v>
      </c>
      <c r="D1692" s="2">
        <v>287</v>
      </c>
      <c r="E1692" t="s">
        <v>7029</v>
      </c>
      <c r="F1692" t="s">
        <v>7036</v>
      </c>
      <c r="G1692" s="2">
        <f t="shared" si="52"/>
        <v>32</v>
      </c>
      <c r="H1692" s="11">
        <f t="shared" si="53"/>
        <v>0.10031347962382445</v>
      </c>
      <c r="I1692">
        <f>COUNTIF(E1692,"online")</f>
        <v>0</v>
      </c>
    </row>
    <row r="1693" spans="1:9" x14ac:dyDescent="0.2">
      <c r="A1693" t="s">
        <v>3554</v>
      </c>
      <c r="B1693" t="s">
        <v>3555</v>
      </c>
      <c r="C1693" s="2">
        <v>69</v>
      </c>
      <c r="D1693" s="2">
        <v>39</v>
      </c>
      <c r="E1693" t="s">
        <v>6989</v>
      </c>
      <c r="F1693" t="s">
        <v>7037</v>
      </c>
      <c r="G1693" s="2">
        <f t="shared" si="52"/>
        <v>30</v>
      </c>
      <c r="H1693" s="11">
        <f t="shared" si="53"/>
        <v>0.43478260869565216</v>
      </c>
      <c r="I1693">
        <f>COUNTIF(E1693,"online")</f>
        <v>1</v>
      </c>
    </row>
    <row r="1694" spans="1:9" x14ac:dyDescent="0.2">
      <c r="A1694" t="s">
        <v>1914</v>
      </c>
      <c r="B1694" t="s">
        <v>1915</v>
      </c>
      <c r="C1694" s="2">
        <v>330</v>
      </c>
      <c r="D1694" s="2">
        <v>119</v>
      </c>
      <c r="E1694" t="s">
        <v>7029</v>
      </c>
      <c r="F1694" t="s">
        <v>7038</v>
      </c>
      <c r="G1694" s="2">
        <f t="shared" si="52"/>
        <v>211</v>
      </c>
      <c r="H1694" s="11">
        <f t="shared" si="53"/>
        <v>0.6393939393939394</v>
      </c>
      <c r="I1694">
        <f>COUNTIF(E1694,"online")</f>
        <v>0</v>
      </c>
    </row>
    <row r="1695" spans="1:9" x14ac:dyDescent="0.2">
      <c r="A1695" t="s">
        <v>5286</v>
      </c>
      <c r="B1695" t="s">
        <v>5287</v>
      </c>
      <c r="C1695" s="2">
        <v>528</v>
      </c>
      <c r="D1695" s="2">
        <v>433</v>
      </c>
      <c r="E1695" t="s">
        <v>7029</v>
      </c>
      <c r="F1695" t="s">
        <v>7042</v>
      </c>
      <c r="G1695" s="2">
        <f t="shared" si="52"/>
        <v>95</v>
      </c>
      <c r="H1695" s="11">
        <f t="shared" si="53"/>
        <v>0.17992424242424243</v>
      </c>
      <c r="I1695">
        <f>COUNTIF(E1695,"online")</f>
        <v>0</v>
      </c>
    </row>
    <row r="1696" spans="1:9" x14ac:dyDescent="0.2">
      <c r="A1696" t="s">
        <v>2630</v>
      </c>
      <c r="B1696" t="s">
        <v>2631</v>
      </c>
      <c r="C1696" s="2">
        <v>223</v>
      </c>
      <c r="D1696" s="2">
        <v>116</v>
      </c>
      <c r="E1696" t="s">
        <v>7027</v>
      </c>
      <c r="F1696" t="s">
        <v>7040</v>
      </c>
      <c r="G1696" s="2">
        <f t="shared" si="52"/>
        <v>107</v>
      </c>
      <c r="H1696" s="11">
        <f t="shared" si="53"/>
        <v>0.47982062780269058</v>
      </c>
      <c r="I1696">
        <f>COUNTIF(E1696,"online")</f>
        <v>0</v>
      </c>
    </row>
    <row r="1697" spans="1:9" x14ac:dyDescent="0.2">
      <c r="A1697" t="s">
        <v>2357</v>
      </c>
      <c r="B1697" t="s">
        <v>2358</v>
      </c>
      <c r="C1697" s="2">
        <v>179</v>
      </c>
      <c r="D1697" s="2">
        <v>122</v>
      </c>
      <c r="E1697" t="s">
        <v>7029</v>
      </c>
      <c r="F1697" t="s">
        <v>7037</v>
      </c>
      <c r="G1697" s="2">
        <f t="shared" si="52"/>
        <v>57</v>
      </c>
      <c r="H1697" s="11">
        <f t="shared" si="53"/>
        <v>0.31843575418994413</v>
      </c>
      <c r="I1697">
        <f>COUNTIF(E1697,"online")</f>
        <v>0</v>
      </c>
    </row>
    <row r="1698" spans="1:9" x14ac:dyDescent="0.2">
      <c r="A1698" t="s">
        <v>640</v>
      </c>
      <c r="B1698" t="s">
        <v>641</v>
      </c>
      <c r="C1698" s="2">
        <v>359</v>
      </c>
      <c r="D1698" s="2">
        <v>212</v>
      </c>
      <c r="E1698" t="s">
        <v>6989</v>
      </c>
      <c r="F1698" t="s">
        <v>7039</v>
      </c>
      <c r="G1698" s="2">
        <f t="shared" si="52"/>
        <v>147</v>
      </c>
      <c r="H1698" s="11">
        <f t="shared" si="53"/>
        <v>0.40947075208913647</v>
      </c>
      <c r="I1698">
        <f>COUNTIF(E1698,"online")</f>
        <v>1</v>
      </c>
    </row>
    <row r="1699" spans="1:9" x14ac:dyDescent="0.2">
      <c r="A1699" t="s">
        <v>640</v>
      </c>
      <c r="B1699" t="s">
        <v>641</v>
      </c>
      <c r="C1699" s="2">
        <v>399</v>
      </c>
      <c r="D1699" s="2">
        <v>319</v>
      </c>
      <c r="E1699" t="s">
        <v>7029</v>
      </c>
      <c r="F1699" t="s">
        <v>7039</v>
      </c>
      <c r="G1699" s="2">
        <f t="shared" si="52"/>
        <v>80</v>
      </c>
      <c r="H1699" s="11">
        <f t="shared" si="53"/>
        <v>0.20050125313283207</v>
      </c>
      <c r="I1699">
        <f>COUNTIF(E1699,"online")</f>
        <v>0</v>
      </c>
    </row>
    <row r="1700" spans="1:9" x14ac:dyDescent="0.2">
      <c r="A1700" t="s">
        <v>625</v>
      </c>
      <c r="B1700" t="s">
        <v>626</v>
      </c>
      <c r="C1700" s="2">
        <v>319</v>
      </c>
      <c r="D1700" s="2">
        <v>300</v>
      </c>
      <c r="E1700" t="s">
        <v>7029</v>
      </c>
      <c r="F1700" t="s">
        <v>7039</v>
      </c>
      <c r="G1700" s="2">
        <f t="shared" si="52"/>
        <v>19</v>
      </c>
      <c r="H1700" s="11">
        <f t="shared" si="53"/>
        <v>5.9561128526645767E-2</v>
      </c>
      <c r="I1700">
        <f>COUNTIF(E1700,"online")</f>
        <v>0</v>
      </c>
    </row>
    <row r="1701" spans="1:9" x14ac:dyDescent="0.2">
      <c r="A1701" t="s">
        <v>2148</v>
      </c>
      <c r="B1701" t="s">
        <v>213</v>
      </c>
      <c r="C1701" s="2">
        <v>319</v>
      </c>
      <c r="D1701" s="2">
        <v>246</v>
      </c>
      <c r="E1701" t="s">
        <v>7029</v>
      </c>
      <c r="F1701" t="s">
        <v>7036</v>
      </c>
      <c r="G1701" s="2">
        <f t="shared" si="52"/>
        <v>73</v>
      </c>
      <c r="H1701" s="11">
        <f t="shared" si="53"/>
        <v>0.22884012539184953</v>
      </c>
      <c r="I1701">
        <f>COUNTIF(E1701,"online")</f>
        <v>0</v>
      </c>
    </row>
    <row r="1702" spans="1:9" x14ac:dyDescent="0.2">
      <c r="A1702" t="s">
        <v>4238</v>
      </c>
      <c r="B1702" t="s">
        <v>3879</v>
      </c>
      <c r="C1702" s="2">
        <v>237</v>
      </c>
      <c r="D1702" s="2">
        <v>168</v>
      </c>
      <c r="E1702" t="s">
        <v>6989</v>
      </c>
      <c r="F1702" t="s">
        <v>7039</v>
      </c>
      <c r="G1702" s="2">
        <f t="shared" si="52"/>
        <v>69</v>
      </c>
      <c r="H1702" s="11">
        <f t="shared" si="53"/>
        <v>0.29113924050632911</v>
      </c>
      <c r="I1702">
        <f>COUNTIF(E1702,"online")</f>
        <v>1</v>
      </c>
    </row>
    <row r="1703" spans="1:9" x14ac:dyDescent="0.2">
      <c r="A1703" t="s">
        <v>1948</v>
      </c>
      <c r="B1703" t="s">
        <v>1949</v>
      </c>
      <c r="C1703" s="2">
        <v>319</v>
      </c>
      <c r="D1703" s="2">
        <v>281</v>
      </c>
      <c r="E1703" t="s">
        <v>7029</v>
      </c>
      <c r="F1703" t="s">
        <v>7044</v>
      </c>
      <c r="G1703" s="2">
        <f t="shared" si="52"/>
        <v>38</v>
      </c>
      <c r="H1703" s="11">
        <f t="shared" si="53"/>
        <v>0.11912225705329153</v>
      </c>
      <c r="I1703">
        <f>COUNTIF(E1703,"online")</f>
        <v>0</v>
      </c>
    </row>
    <row r="1704" spans="1:9" x14ac:dyDescent="0.2">
      <c r="A1704" t="s">
        <v>2203</v>
      </c>
      <c r="B1704" t="s">
        <v>2204</v>
      </c>
      <c r="C1704" s="2">
        <v>459</v>
      </c>
      <c r="D1704" s="2">
        <v>262</v>
      </c>
      <c r="E1704" t="s">
        <v>7028</v>
      </c>
      <c r="F1704" t="s">
        <v>7040</v>
      </c>
      <c r="G1704" s="2">
        <f t="shared" si="52"/>
        <v>197</v>
      </c>
      <c r="H1704" s="11">
        <f t="shared" si="53"/>
        <v>0.42919389978213507</v>
      </c>
      <c r="I1704">
        <f>COUNTIF(E1704,"online")</f>
        <v>0</v>
      </c>
    </row>
    <row r="1705" spans="1:9" x14ac:dyDescent="0.2">
      <c r="A1705" t="s">
        <v>972</v>
      </c>
      <c r="B1705" t="s">
        <v>973</v>
      </c>
      <c r="C1705" s="2">
        <v>289</v>
      </c>
      <c r="D1705" s="2">
        <v>124</v>
      </c>
      <c r="E1705" t="s">
        <v>6989</v>
      </c>
      <c r="F1705" t="s">
        <v>7038</v>
      </c>
      <c r="G1705" s="2">
        <f t="shared" si="52"/>
        <v>165</v>
      </c>
      <c r="H1705" s="11">
        <f t="shared" si="53"/>
        <v>0.5709342560553633</v>
      </c>
      <c r="I1705">
        <f>COUNTIF(E1705,"online")</f>
        <v>1</v>
      </c>
    </row>
    <row r="1706" spans="1:9" x14ac:dyDescent="0.2">
      <c r="A1706" t="s">
        <v>972</v>
      </c>
      <c r="B1706" t="s">
        <v>973</v>
      </c>
      <c r="C1706" s="2">
        <v>319</v>
      </c>
      <c r="D1706" s="2">
        <v>169</v>
      </c>
      <c r="E1706" t="s">
        <v>7027</v>
      </c>
      <c r="F1706" t="s">
        <v>7038</v>
      </c>
      <c r="G1706" s="2">
        <f t="shared" si="52"/>
        <v>150</v>
      </c>
      <c r="H1706" s="11">
        <f t="shared" si="53"/>
        <v>0.47021943573667713</v>
      </c>
      <c r="I1706">
        <f>COUNTIF(E1706,"online")</f>
        <v>0</v>
      </c>
    </row>
    <row r="1707" spans="1:9" x14ac:dyDescent="0.2">
      <c r="A1707" t="s">
        <v>711</v>
      </c>
      <c r="B1707" t="s">
        <v>100</v>
      </c>
      <c r="C1707" s="2">
        <v>289</v>
      </c>
      <c r="D1707" s="2">
        <v>197</v>
      </c>
      <c r="E1707" t="s">
        <v>6989</v>
      </c>
      <c r="F1707" t="s">
        <v>7036</v>
      </c>
      <c r="G1707" s="2">
        <f t="shared" si="52"/>
        <v>92</v>
      </c>
      <c r="H1707" s="11">
        <f t="shared" si="53"/>
        <v>0.31833910034602075</v>
      </c>
      <c r="I1707">
        <f>COUNTIF(E1707,"online")</f>
        <v>1</v>
      </c>
    </row>
    <row r="1708" spans="1:9" x14ac:dyDescent="0.2">
      <c r="A1708" t="s">
        <v>1383</v>
      </c>
      <c r="B1708" t="s">
        <v>1384</v>
      </c>
      <c r="C1708" s="2">
        <v>289</v>
      </c>
      <c r="D1708" s="2">
        <v>173</v>
      </c>
      <c r="E1708" t="s">
        <v>6989</v>
      </c>
      <c r="F1708" t="s">
        <v>7036</v>
      </c>
      <c r="G1708" s="2">
        <f t="shared" si="52"/>
        <v>116</v>
      </c>
      <c r="H1708" s="11">
        <f t="shared" si="53"/>
        <v>0.40138408304498269</v>
      </c>
      <c r="I1708">
        <f>COUNTIF(E1708,"online")</f>
        <v>1</v>
      </c>
    </row>
    <row r="1709" spans="1:9" x14ac:dyDescent="0.2">
      <c r="A1709" t="s">
        <v>1383</v>
      </c>
      <c r="B1709" t="s">
        <v>1384</v>
      </c>
      <c r="C1709" s="2">
        <v>319</v>
      </c>
      <c r="D1709" s="2">
        <v>252</v>
      </c>
      <c r="E1709" t="s">
        <v>7029</v>
      </c>
      <c r="F1709" t="s">
        <v>7036</v>
      </c>
      <c r="G1709" s="2">
        <f t="shared" si="52"/>
        <v>67</v>
      </c>
      <c r="H1709" s="11">
        <f t="shared" si="53"/>
        <v>0.21003134796238246</v>
      </c>
      <c r="I1709">
        <f>COUNTIF(E1709,"online")</f>
        <v>0</v>
      </c>
    </row>
    <row r="1710" spans="1:9" x14ac:dyDescent="0.2">
      <c r="A1710" t="s">
        <v>2717</v>
      </c>
      <c r="B1710" t="s">
        <v>2718</v>
      </c>
      <c r="C1710" s="2">
        <v>259</v>
      </c>
      <c r="D1710" s="2">
        <v>176</v>
      </c>
      <c r="E1710" t="s">
        <v>6989</v>
      </c>
      <c r="F1710" t="s">
        <v>7036</v>
      </c>
      <c r="G1710" s="2">
        <f t="shared" si="52"/>
        <v>83</v>
      </c>
      <c r="H1710" s="11">
        <f t="shared" si="53"/>
        <v>0.32046332046332049</v>
      </c>
      <c r="I1710">
        <f>COUNTIF(E1710,"online")</f>
        <v>1</v>
      </c>
    </row>
    <row r="1711" spans="1:9" x14ac:dyDescent="0.2">
      <c r="A1711" t="s">
        <v>4455</v>
      </c>
      <c r="B1711" t="s">
        <v>4456</v>
      </c>
      <c r="C1711" s="2">
        <v>349</v>
      </c>
      <c r="D1711" s="2">
        <v>342</v>
      </c>
      <c r="E1711" t="s">
        <v>6989</v>
      </c>
      <c r="F1711" t="s">
        <v>7039</v>
      </c>
      <c r="G1711" s="2">
        <f t="shared" si="52"/>
        <v>7</v>
      </c>
      <c r="H1711" s="11">
        <f t="shared" si="53"/>
        <v>2.0057306590257881E-2</v>
      </c>
      <c r="I1711">
        <f>COUNTIF(E1711,"online")</f>
        <v>1</v>
      </c>
    </row>
    <row r="1712" spans="1:9" x14ac:dyDescent="0.2">
      <c r="A1712" t="s">
        <v>126</v>
      </c>
      <c r="B1712" t="s">
        <v>127</v>
      </c>
      <c r="C1712" s="2">
        <v>319</v>
      </c>
      <c r="D1712" s="2">
        <v>137</v>
      </c>
      <c r="E1712" t="s">
        <v>7027</v>
      </c>
      <c r="F1712" t="s">
        <v>7038</v>
      </c>
      <c r="G1712" s="2">
        <f t="shared" si="52"/>
        <v>182</v>
      </c>
      <c r="H1712" s="11">
        <f t="shared" si="53"/>
        <v>0.57053291536050155</v>
      </c>
      <c r="I1712">
        <f>COUNTIF(E1712,"online")</f>
        <v>0</v>
      </c>
    </row>
    <row r="1713" spans="1:9" x14ac:dyDescent="0.2">
      <c r="A1713" t="s">
        <v>868</v>
      </c>
      <c r="B1713" t="s">
        <v>310</v>
      </c>
      <c r="C1713" s="2">
        <v>289</v>
      </c>
      <c r="D1713" s="2">
        <v>87</v>
      </c>
      <c r="E1713" t="s">
        <v>6989</v>
      </c>
      <c r="F1713" t="s">
        <v>7038</v>
      </c>
      <c r="G1713" s="2">
        <f t="shared" si="52"/>
        <v>202</v>
      </c>
      <c r="H1713" s="11">
        <f t="shared" si="53"/>
        <v>0.69896193771626303</v>
      </c>
      <c r="I1713">
        <f>COUNTIF(E1713,"online")</f>
        <v>1</v>
      </c>
    </row>
    <row r="1714" spans="1:9" x14ac:dyDescent="0.2">
      <c r="A1714" t="s">
        <v>868</v>
      </c>
      <c r="B1714" t="s">
        <v>310</v>
      </c>
      <c r="C1714" s="2">
        <v>319</v>
      </c>
      <c r="D1714" s="2">
        <v>195</v>
      </c>
      <c r="E1714" t="s">
        <v>7029</v>
      </c>
      <c r="F1714" t="s">
        <v>7038</v>
      </c>
      <c r="G1714" s="2">
        <f t="shared" si="52"/>
        <v>124</v>
      </c>
      <c r="H1714" s="11">
        <f t="shared" si="53"/>
        <v>0.38871473354231972</v>
      </c>
      <c r="I1714">
        <f>COUNTIF(E1714,"online")</f>
        <v>0</v>
      </c>
    </row>
    <row r="1715" spans="1:9" x14ac:dyDescent="0.2">
      <c r="A1715" t="s">
        <v>1173</v>
      </c>
      <c r="B1715" t="s">
        <v>1174</v>
      </c>
      <c r="C1715" s="2">
        <v>379</v>
      </c>
      <c r="D1715" s="2">
        <v>273</v>
      </c>
      <c r="E1715" t="s">
        <v>7029</v>
      </c>
      <c r="F1715" t="s">
        <v>7036</v>
      </c>
      <c r="G1715" s="2">
        <f t="shared" si="52"/>
        <v>106</v>
      </c>
      <c r="H1715" s="11">
        <f t="shared" si="53"/>
        <v>0.27968337730870713</v>
      </c>
      <c r="I1715">
        <f>COUNTIF(E1715,"online")</f>
        <v>0</v>
      </c>
    </row>
    <row r="1716" spans="1:9" x14ac:dyDescent="0.2">
      <c r="A1716" t="s">
        <v>1479</v>
      </c>
      <c r="B1716" t="s">
        <v>1480</v>
      </c>
      <c r="C1716" s="2">
        <v>139</v>
      </c>
      <c r="D1716" s="2">
        <v>96</v>
      </c>
      <c r="E1716" t="s">
        <v>6989</v>
      </c>
      <c r="F1716" t="s">
        <v>7037</v>
      </c>
      <c r="G1716" s="2">
        <f t="shared" si="52"/>
        <v>43</v>
      </c>
      <c r="H1716" s="11">
        <f t="shared" si="53"/>
        <v>0.30935251798561153</v>
      </c>
      <c r="I1716">
        <f>COUNTIF(E1716,"online")</f>
        <v>1</v>
      </c>
    </row>
    <row r="1717" spans="1:9" x14ac:dyDescent="0.2">
      <c r="A1717" t="s">
        <v>1479</v>
      </c>
      <c r="B1717" t="s">
        <v>1480</v>
      </c>
      <c r="C1717" s="2">
        <v>159</v>
      </c>
      <c r="D1717" s="2">
        <v>91</v>
      </c>
      <c r="E1717" t="s">
        <v>7029</v>
      </c>
      <c r="F1717" t="s">
        <v>7037</v>
      </c>
      <c r="G1717" s="2">
        <f t="shared" si="52"/>
        <v>68</v>
      </c>
      <c r="H1717" s="11">
        <f t="shared" si="53"/>
        <v>0.42767295597484278</v>
      </c>
      <c r="I1717">
        <f>COUNTIF(E1717,"online")</f>
        <v>0</v>
      </c>
    </row>
    <row r="1718" spans="1:9" x14ac:dyDescent="0.2">
      <c r="A1718" t="s">
        <v>4072</v>
      </c>
      <c r="B1718" t="s">
        <v>4073</v>
      </c>
      <c r="C1718" s="2">
        <v>357</v>
      </c>
      <c r="D1718" s="2">
        <v>268</v>
      </c>
      <c r="E1718" t="s">
        <v>7029</v>
      </c>
      <c r="F1718" t="s">
        <v>7043</v>
      </c>
      <c r="G1718" s="2">
        <f t="shared" si="52"/>
        <v>89</v>
      </c>
      <c r="H1718" s="11">
        <f t="shared" si="53"/>
        <v>0.24929971988795518</v>
      </c>
      <c r="I1718">
        <f>COUNTIF(E1718,"online")</f>
        <v>0</v>
      </c>
    </row>
    <row r="1719" spans="1:9" x14ac:dyDescent="0.2">
      <c r="A1719" t="s">
        <v>1141</v>
      </c>
      <c r="B1719" t="s">
        <v>1142</v>
      </c>
      <c r="C1719" s="2">
        <v>319</v>
      </c>
      <c r="D1719" s="2">
        <v>246</v>
      </c>
      <c r="E1719" t="s">
        <v>7029</v>
      </c>
      <c r="F1719" t="s">
        <v>7043</v>
      </c>
      <c r="G1719" s="2">
        <f t="shared" si="52"/>
        <v>73</v>
      </c>
      <c r="H1719" s="11">
        <f t="shared" si="53"/>
        <v>0.22884012539184953</v>
      </c>
      <c r="I1719">
        <f>COUNTIF(E1719,"online")</f>
        <v>0</v>
      </c>
    </row>
    <row r="1720" spans="1:9" x14ac:dyDescent="0.2">
      <c r="A1720" t="s">
        <v>2655</v>
      </c>
      <c r="B1720" t="s">
        <v>2308</v>
      </c>
      <c r="C1720" s="2">
        <v>299</v>
      </c>
      <c r="D1720" s="2">
        <v>230</v>
      </c>
      <c r="E1720" t="s">
        <v>7029</v>
      </c>
      <c r="F1720" t="s">
        <v>7045</v>
      </c>
      <c r="G1720" s="2">
        <f t="shared" si="52"/>
        <v>69</v>
      </c>
      <c r="H1720" s="11">
        <f t="shared" si="53"/>
        <v>0.23076923076923078</v>
      </c>
      <c r="I1720">
        <f>COUNTIF(E1720,"online")</f>
        <v>0</v>
      </c>
    </row>
    <row r="1721" spans="1:9" x14ac:dyDescent="0.2">
      <c r="A1721" t="s">
        <v>2923</v>
      </c>
      <c r="B1721" t="s">
        <v>2924</v>
      </c>
      <c r="C1721" s="2">
        <v>209</v>
      </c>
      <c r="D1721" s="2">
        <v>132</v>
      </c>
      <c r="E1721" t="s">
        <v>6989</v>
      </c>
      <c r="F1721" t="s">
        <v>7037</v>
      </c>
      <c r="G1721" s="2">
        <f t="shared" si="52"/>
        <v>77</v>
      </c>
      <c r="H1721" s="11">
        <f t="shared" si="53"/>
        <v>0.36842105263157893</v>
      </c>
      <c r="I1721">
        <f>COUNTIF(E1721,"online")</f>
        <v>1</v>
      </c>
    </row>
    <row r="1722" spans="1:9" x14ac:dyDescent="0.2">
      <c r="A1722" t="s">
        <v>114</v>
      </c>
      <c r="B1722" t="s">
        <v>73</v>
      </c>
      <c r="C1722" s="2">
        <v>319</v>
      </c>
      <c r="D1722" s="2">
        <v>258</v>
      </c>
      <c r="E1722" t="s">
        <v>7029</v>
      </c>
      <c r="F1722" t="s">
        <v>7036</v>
      </c>
      <c r="G1722" s="2">
        <f t="shared" si="52"/>
        <v>61</v>
      </c>
      <c r="H1722" s="11">
        <f t="shared" si="53"/>
        <v>0.19122257053291536</v>
      </c>
      <c r="I1722">
        <f>COUNTIF(E1722,"online")</f>
        <v>0</v>
      </c>
    </row>
    <row r="1723" spans="1:9" x14ac:dyDescent="0.2">
      <c r="A1723" t="s">
        <v>1004</v>
      </c>
      <c r="B1723" t="s">
        <v>1005</v>
      </c>
      <c r="C1723" s="2">
        <v>399</v>
      </c>
      <c r="D1723" s="2">
        <v>335</v>
      </c>
      <c r="E1723" t="s">
        <v>7029</v>
      </c>
      <c r="F1723" t="s">
        <v>7036</v>
      </c>
      <c r="G1723" s="2">
        <f t="shared" si="52"/>
        <v>64</v>
      </c>
      <c r="H1723" s="11">
        <f t="shared" si="53"/>
        <v>0.16040100250626566</v>
      </c>
      <c r="I1723">
        <f>COUNTIF(E1723,"online")</f>
        <v>0</v>
      </c>
    </row>
    <row r="1724" spans="1:9" x14ac:dyDescent="0.2">
      <c r="A1724" t="s">
        <v>1748</v>
      </c>
      <c r="B1724" t="s">
        <v>1749</v>
      </c>
      <c r="C1724" s="2">
        <v>299</v>
      </c>
      <c r="D1724" s="2">
        <v>245</v>
      </c>
      <c r="E1724" t="s">
        <v>7029</v>
      </c>
      <c r="F1724" t="s">
        <v>7043</v>
      </c>
      <c r="G1724" s="2">
        <f t="shared" si="52"/>
        <v>54</v>
      </c>
      <c r="H1724" s="11">
        <f t="shared" si="53"/>
        <v>0.1806020066889632</v>
      </c>
      <c r="I1724">
        <f>COUNTIF(E1724,"online")</f>
        <v>0</v>
      </c>
    </row>
    <row r="1725" spans="1:9" x14ac:dyDescent="0.2">
      <c r="A1725" t="s">
        <v>4106</v>
      </c>
      <c r="B1725" t="s">
        <v>4107</v>
      </c>
      <c r="C1725" s="2">
        <v>319</v>
      </c>
      <c r="D1725" s="2">
        <v>214</v>
      </c>
      <c r="E1725" t="s">
        <v>6989</v>
      </c>
      <c r="F1725" t="s">
        <v>7036</v>
      </c>
      <c r="G1725" s="2">
        <f t="shared" si="52"/>
        <v>105</v>
      </c>
      <c r="H1725" s="11">
        <f t="shared" si="53"/>
        <v>0.32915360501567398</v>
      </c>
      <c r="I1725">
        <f>COUNTIF(E1725,"online")</f>
        <v>1</v>
      </c>
    </row>
    <row r="1726" spans="1:9" x14ac:dyDescent="0.2">
      <c r="A1726" t="s">
        <v>132</v>
      </c>
      <c r="B1726" t="s">
        <v>109</v>
      </c>
      <c r="C1726" s="2">
        <v>319</v>
      </c>
      <c r="D1726" s="2">
        <v>265</v>
      </c>
      <c r="E1726" t="s">
        <v>7029</v>
      </c>
      <c r="F1726" t="s">
        <v>7039</v>
      </c>
      <c r="G1726" s="2">
        <f t="shared" si="52"/>
        <v>54</v>
      </c>
      <c r="H1726" s="11">
        <f t="shared" si="53"/>
        <v>0.16927899686520376</v>
      </c>
      <c r="I1726">
        <f>COUNTIF(E1726,"online")</f>
        <v>0</v>
      </c>
    </row>
    <row r="1727" spans="1:9" x14ac:dyDescent="0.2">
      <c r="A1727" t="s">
        <v>515</v>
      </c>
      <c r="B1727" t="s">
        <v>255</v>
      </c>
      <c r="C1727" s="2">
        <v>279</v>
      </c>
      <c r="D1727" s="2">
        <v>131</v>
      </c>
      <c r="E1727" t="s">
        <v>7029</v>
      </c>
      <c r="F1727" t="s">
        <v>7037</v>
      </c>
      <c r="G1727" s="2">
        <f t="shared" si="52"/>
        <v>148</v>
      </c>
      <c r="H1727" s="11">
        <f t="shared" si="53"/>
        <v>0.53046594982078854</v>
      </c>
      <c r="I1727">
        <f>COUNTIF(E1727,"online")</f>
        <v>0</v>
      </c>
    </row>
    <row r="1728" spans="1:9" x14ac:dyDescent="0.2">
      <c r="A1728" t="s">
        <v>1978</v>
      </c>
      <c r="B1728" t="s">
        <v>1979</v>
      </c>
      <c r="C1728" s="2">
        <v>447</v>
      </c>
      <c r="D1728" s="2">
        <v>367</v>
      </c>
      <c r="E1728" t="s">
        <v>7029</v>
      </c>
      <c r="F1728" t="s">
        <v>7041</v>
      </c>
      <c r="G1728" s="2">
        <f t="shared" si="52"/>
        <v>80</v>
      </c>
      <c r="H1728" s="11">
        <f t="shared" si="53"/>
        <v>0.17897091722595079</v>
      </c>
      <c r="I1728">
        <f>COUNTIF(E1728,"online")</f>
        <v>0</v>
      </c>
    </row>
    <row r="1729" spans="1:9" x14ac:dyDescent="0.2">
      <c r="A1729" t="s">
        <v>1380</v>
      </c>
      <c r="B1729" t="s">
        <v>1381</v>
      </c>
      <c r="C1729" s="2">
        <v>119</v>
      </c>
      <c r="D1729" s="2">
        <v>51</v>
      </c>
      <c r="E1729" t="s">
        <v>7027</v>
      </c>
      <c r="F1729" t="s">
        <v>7037</v>
      </c>
      <c r="G1729" s="2">
        <f t="shared" si="52"/>
        <v>68</v>
      </c>
      <c r="H1729" s="11">
        <f t="shared" si="53"/>
        <v>0.5714285714285714</v>
      </c>
      <c r="I1729">
        <f>COUNTIF(E1729,"online")</f>
        <v>0</v>
      </c>
    </row>
    <row r="1730" spans="1:9" x14ac:dyDescent="0.2">
      <c r="A1730" t="s">
        <v>5131</v>
      </c>
      <c r="B1730" t="s">
        <v>5132</v>
      </c>
      <c r="C1730" s="2">
        <v>312</v>
      </c>
      <c r="D1730" s="2">
        <v>237</v>
      </c>
      <c r="E1730" t="s">
        <v>7029</v>
      </c>
      <c r="F1730" t="s">
        <v>7037</v>
      </c>
      <c r="G1730" s="2">
        <f t="shared" ref="G1730:G1793" si="54">C1730-D1730</f>
        <v>75</v>
      </c>
      <c r="H1730" s="11">
        <f t="shared" ref="H1730:H1793" si="55">((C1730-D1730)/C1730)</f>
        <v>0.24038461538461539</v>
      </c>
      <c r="I1730">
        <f>COUNTIF(E1730,"online")</f>
        <v>0</v>
      </c>
    </row>
    <row r="1731" spans="1:9" x14ac:dyDescent="0.2">
      <c r="A1731" t="s">
        <v>6536</v>
      </c>
      <c r="B1731" t="s">
        <v>6537</v>
      </c>
      <c r="C1731" s="2">
        <v>429</v>
      </c>
      <c r="D1731" s="2">
        <v>300</v>
      </c>
      <c r="E1731" t="s">
        <v>7027</v>
      </c>
      <c r="F1731" t="s">
        <v>7036</v>
      </c>
      <c r="G1731" s="2">
        <f t="shared" si="54"/>
        <v>129</v>
      </c>
      <c r="H1731" s="11">
        <f t="shared" si="55"/>
        <v>0.30069930069930068</v>
      </c>
      <c r="I1731">
        <f>COUNTIF(E1731,"online")</f>
        <v>0</v>
      </c>
    </row>
    <row r="1732" spans="1:9" x14ac:dyDescent="0.2">
      <c r="A1732" t="s">
        <v>2977</v>
      </c>
      <c r="B1732" t="s">
        <v>2978</v>
      </c>
      <c r="C1732" s="2">
        <v>402</v>
      </c>
      <c r="D1732" s="2">
        <v>265</v>
      </c>
      <c r="E1732" t="s">
        <v>7027</v>
      </c>
      <c r="F1732" t="s">
        <v>7039</v>
      </c>
      <c r="G1732" s="2">
        <f t="shared" si="54"/>
        <v>137</v>
      </c>
      <c r="H1732" s="11">
        <f t="shared" si="55"/>
        <v>0.34079601990049752</v>
      </c>
      <c r="I1732">
        <f>COUNTIF(E1732,"online")</f>
        <v>0</v>
      </c>
    </row>
    <row r="1733" spans="1:9" x14ac:dyDescent="0.2">
      <c r="A1733" t="s">
        <v>2977</v>
      </c>
      <c r="B1733" t="s">
        <v>2978</v>
      </c>
      <c r="C1733" s="2">
        <v>502</v>
      </c>
      <c r="D1733" s="2">
        <v>462</v>
      </c>
      <c r="E1733" t="s">
        <v>7029</v>
      </c>
      <c r="F1733" t="s">
        <v>7039</v>
      </c>
      <c r="G1733" s="2">
        <f t="shared" si="54"/>
        <v>40</v>
      </c>
      <c r="H1733" s="11">
        <f t="shared" si="55"/>
        <v>7.9681274900398405E-2</v>
      </c>
      <c r="I1733">
        <f>COUNTIF(E1733,"online")</f>
        <v>0</v>
      </c>
    </row>
    <row r="1734" spans="1:9" x14ac:dyDescent="0.2">
      <c r="A1734" t="s">
        <v>5093</v>
      </c>
      <c r="B1734" t="s">
        <v>5094</v>
      </c>
      <c r="C1734" s="2">
        <v>268</v>
      </c>
      <c r="D1734" s="2">
        <v>172</v>
      </c>
      <c r="E1734" t="s">
        <v>7027</v>
      </c>
      <c r="F1734" t="s">
        <v>7037</v>
      </c>
      <c r="G1734" s="2">
        <f t="shared" si="54"/>
        <v>96</v>
      </c>
      <c r="H1734" s="11">
        <f t="shared" si="55"/>
        <v>0.35820895522388058</v>
      </c>
      <c r="I1734">
        <f>COUNTIF(E1734,"online")</f>
        <v>0</v>
      </c>
    </row>
    <row r="1735" spans="1:9" x14ac:dyDescent="0.2">
      <c r="A1735" t="s">
        <v>2890</v>
      </c>
      <c r="B1735" t="s">
        <v>1291</v>
      </c>
      <c r="C1735" s="2">
        <v>268</v>
      </c>
      <c r="D1735" s="2">
        <v>153</v>
      </c>
      <c r="E1735" t="s">
        <v>7027</v>
      </c>
      <c r="F1735" t="s">
        <v>7038</v>
      </c>
      <c r="G1735" s="2">
        <f t="shared" si="54"/>
        <v>115</v>
      </c>
      <c r="H1735" s="11">
        <f t="shared" si="55"/>
        <v>0.42910447761194032</v>
      </c>
      <c r="I1735">
        <f>COUNTIF(E1735,"online")</f>
        <v>0</v>
      </c>
    </row>
    <row r="1736" spans="1:9" x14ac:dyDescent="0.2">
      <c r="A1736" t="s">
        <v>3115</v>
      </c>
      <c r="B1736" t="s">
        <v>1078</v>
      </c>
      <c r="C1736" s="2">
        <v>259</v>
      </c>
      <c r="D1736" s="2">
        <v>161</v>
      </c>
      <c r="E1736" t="s">
        <v>7027</v>
      </c>
      <c r="F1736" t="s">
        <v>7037</v>
      </c>
      <c r="G1736" s="2">
        <f t="shared" si="54"/>
        <v>98</v>
      </c>
      <c r="H1736" s="11">
        <f t="shared" si="55"/>
        <v>0.3783783783783784</v>
      </c>
      <c r="I1736">
        <f>COUNTIF(E1736,"online")</f>
        <v>0</v>
      </c>
    </row>
    <row r="1737" spans="1:9" x14ac:dyDescent="0.2">
      <c r="A1737" t="s">
        <v>4309</v>
      </c>
      <c r="B1737" t="s">
        <v>4310</v>
      </c>
      <c r="C1737" s="2">
        <v>139</v>
      </c>
      <c r="D1737" s="2">
        <v>86</v>
      </c>
      <c r="E1737" t="s">
        <v>7027</v>
      </c>
      <c r="F1737" t="s">
        <v>7037</v>
      </c>
      <c r="G1737" s="2">
        <f t="shared" si="54"/>
        <v>53</v>
      </c>
      <c r="H1737" s="11">
        <f t="shared" si="55"/>
        <v>0.38129496402877699</v>
      </c>
      <c r="I1737">
        <f>COUNTIF(E1737,"online")</f>
        <v>0</v>
      </c>
    </row>
    <row r="1738" spans="1:9" x14ac:dyDescent="0.2">
      <c r="A1738" t="s">
        <v>4</v>
      </c>
      <c r="B1738" t="s">
        <v>5</v>
      </c>
      <c r="C1738" s="2">
        <v>319</v>
      </c>
      <c r="D1738" s="2">
        <v>179</v>
      </c>
      <c r="E1738" t="s">
        <v>7027</v>
      </c>
      <c r="F1738" t="s">
        <v>7038</v>
      </c>
      <c r="G1738" s="2">
        <f t="shared" si="54"/>
        <v>140</v>
      </c>
      <c r="H1738" s="11">
        <f t="shared" si="55"/>
        <v>0.43887147335423199</v>
      </c>
      <c r="I1738">
        <f>COUNTIF(E1738,"online")</f>
        <v>0</v>
      </c>
    </row>
    <row r="1739" spans="1:9" x14ac:dyDescent="0.2">
      <c r="A1739" t="s">
        <v>276</v>
      </c>
      <c r="B1739" t="s">
        <v>77</v>
      </c>
      <c r="C1739" s="2">
        <v>289</v>
      </c>
      <c r="D1739" s="2">
        <v>101</v>
      </c>
      <c r="E1739" t="s">
        <v>7027</v>
      </c>
      <c r="F1739" t="s">
        <v>7038</v>
      </c>
      <c r="G1739" s="2">
        <f t="shared" si="54"/>
        <v>188</v>
      </c>
      <c r="H1739" s="11">
        <f t="shared" si="55"/>
        <v>0.65051903114186849</v>
      </c>
      <c r="I1739">
        <f>COUNTIF(E1739,"online")</f>
        <v>0</v>
      </c>
    </row>
    <row r="1740" spans="1:9" x14ac:dyDescent="0.2">
      <c r="A1740" t="s">
        <v>1398</v>
      </c>
      <c r="B1740" t="s">
        <v>411</v>
      </c>
      <c r="C1740" s="2">
        <v>249</v>
      </c>
      <c r="D1740" s="2">
        <v>157</v>
      </c>
      <c r="E1740" t="s">
        <v>6989</v>
      </c>
      <c r="F1740" t="s">
        <v>7043</v>
      </c>
      <c r="G1740" s="2">
        <f t="shared" si="54"/>
        <v>92</v>
      </c>
      <c r="H1740" s="11">
        <f t="shared" si="55"/>
        <v>0.36947791164658633</v>
      </c>
      <c r="I1740">
        <f>COUNTIF(E1740,"online")</f>
        <v>1</v>
      </c>
    </row>
    <row r="1741" spans="1:9" x14ac:dyDescent="0.2">
      <c r="A1741" t="s">
        <v>1398</v>
      </c>
      <c r="B1741" t="s">
        <v>411</v>
      </c>
      <c r="C1741" s="2">
        <v>279</v>
      </c>
      <c r="D1741" s="2">
        <v>187</v>
      </c>
      <c r="E1741" t="s">
        <v>7029</v>
      </c>
      <c r="F1741" t="s">
        <v>7043</v>
      </c>
      <c r="G1741" s="2">
        <f t="shared" si="54"/>
        <v>92</v>
      </c>
      <c r="H1741" s="11">
        <f t="shared" si="55"/>
        <v>0.32974910394265233</v>
      </c>
      <c r="I1741">
        <f>COUNTIF(E1741,"online")</f>
        <v>0</v>
      </c>
    </row>
    <row r="1742" spans="1:9" x14ac:dyDescent="0.2">
      <c r="A1742" t="s">
        <v>33</v>
      </c>
      <c r="B1742" t="s">
        <v>34</v>
      </c>
      <c r="C1742" s="2">
        <v>99</v>
      </c>
      <c r="D1742" s="2">
        <v>27</v>
      </c>
      <c r="E1742" t="s">
        <v>7027</v>
      </c>
      <c r="F1742" t="s">
        <v>7038</v>
      </c>
      <c r="G1742" s="2">
        <f t="shared" si="54"/>
        <v>72</v>
      </c>
      <c r="H1742" s="11">
        <f t="shared" si="55"/>
        <v>0.72727272727272729</v>
      </c>
      <c r="I1742">
        <f>COUNTIF(E1742,"online")</f>
        <v>0</v>
      </c>
    </row>
    <row r="1743" spans="1:9" x14ac:dyDescent="0.2">
      <c r="A1743" t="s">
        <v>2002</v>
      </c>
      <c r="B1743" t="s">
        <v>2003</v>
      </c>
      <c r="C1743" s="2">
        <v>357</v>
      </c>
      <c r="D1743" s="2">
        <v>150</v>
      </c>
      <c r="E1743" t="s">
        <v>7027</v>
      </c>
      <c r="F1743" t="s">
        <v>7038</v>
      </c>
      <c r="G1743" s="2">
        <f t="shared" si="54"/>
        <v>207</v>
      </c>
      <c r="H1743" s="11">
        <f t="shared" si="55"/>
        <v>0.57983193277310929</v>
      </c>
      <c r="I1743">
        <f>COUNTIF(E1743,"online")</f>
        <v>0</v>
      </c>
    </row>
    <row r="1744" spans="1:9" x14ac:dyDescent="0.2">
      <c r="A1744" t="s">
        <v>48</v>
      </c>
      <c r="B1744" t="s">
        <v>34</v>
      </c>
      <c r="C1744" s="2">
        <v>399</v>
      </c>
      <c r="D1744" s="2">
        <v>176</v>
      </c>
      <c r="E1744" t="s">
        <v>7027</v>
      </c>
      <c r="F1744" t="s">
        <v>7038</v>
      </c>
      <c r="G1744" s="2">
        <f t="shared" si="54"/>
        <v>223</v>
      </c>
      <c r="H1744" s="11">
        <f t="shared" si="55"/>
        <v>0.55889724310776945</v>
      </c>
      <c r="I1744">
        <f>COUNTIF(E1744,"online")</f>
        <v>0</v>
      </c>
    </row>
    <row r="1745" spans="1:9" x14ac:dyDescent="0.2">
      <c r="A1745" t="s">
        <v>3091</v>
      </c>
      <c r="B1745" t="s">
        <v>2150</v>
      </c>
      <c r="C1745" s="2">
        <v>99</v>
      </c>
      <c r="D1745" s="2">
        <v>51</v>
      </c>
      <c r="E1745" t="s">
        <v>6989</v>
      </c>
      <c r="F1745" t="s">
        <v>7038</v>
      </c>
      <c r="G1745" s="2">
        <f t="shared" si="54"/>
        <v>48</v>
      </c>
      <c r="H1745" s="11">
        <f t="shared" si="55"/>
        <v>0.48484848484848486</v>
      </c>
      <c r="I1745">
        <f>COUNTIF(E1745,"online")</f>
        <v>1</v>
      </c>
    </row>
    <row r="1746" spans="1:9" x14ac:dyDescent="0.2">
      <c r="A1746" t="s">
        <v>2269</v>
      </c>
      <c r="B1746" t="s">
        <v>2270</v>
      </c>
      <c r="C1746" s="2">
        <v>279</v>
      </c>
      <c r="D1746" s="2">
        <v>195</v>
      </c>
      <c r="E1746" t="s">
        <v>6989</v>
      </c>
      <c r="F1746" t="s">
        <v>7044</v>
      </c>
      <c r="G1746" s="2">
        <f t="shared" si="54"/>
        <v>84</v>
      </c>
      <c r="H1746" s="11">
        <f t="shared" si="55"/>
        <v>0.30107526881720431</v>
      </c>
      <c r="I1746">
        <f>COUNTIF(E1746,"online")</f>
        <v>1</v>
      </c>
    </row>
    <row r="1747" spans="1:9" x14ac:dyDescent="0.2">
      <c r="A1747" t="s">
        <v>3328</v>
      </c>
      <c r="B1747" t="s">
        <v>3329</v>
      </c>
      <c r="C1747" s="2">
        <v>279</v>
      </c>
      <c r="D1747" s="2">
        <v>190</v>
      </c>
      <c r="E1747" t="s">
        <v>6989</v>
      </c>
      <c r="F1747" t="s">
        <v>7036</v>
      </c>
      <c r="G1747" s="2">
        <f t="shared" si="54"/>
        <v>89</v>
      </c>
      <c r="H1747" s="11">
        <f t="shared" si="55"/>
        <v>0.31899641577060933</v>
      </c>
      <c r="I1747">
        <f>COUNTIF(E1747,"online")</f>
        <v>1</v>
      </c>
    </row>
    <row r="1748" spans="1:9" x14ac:dyDescent="0.2">
      <c r="A1748" t="s">
        <v>3193</v>
      </c>
      <c r="B1748" t="s">
        <v>2150</v>
      </c>
      <c r="C1748" s="2">
        <v>99</v>
      </c>
      <c r="D1748" s="2">
        <v>64</v>
      </c>
      <c r="E1748" t="s">
        <v>6989</v>
      </c>
      <c r="F1748" t="s">
        <v>7037</v>
      </c>
      <c r="G1748" s="2">
        <f t="shared" si="54"/>
        <v>35</v>
      </c>
      <c r="H1748" s="11">
        <f t="shared" si="55"/>
        <v>0.35353535353535354</v>
      </c>
      <c r="I1748">
        <f>COUNTIF(E1748,"online")</f>
        <v>1</v>
      </c>
    </row>
    <row r="1749" spans="1:9" x14ac:dyDescent="0.2">
      <c r="A1749" t="s">
        <v>3481</v>
      </c>
      <c r="B1749" t="s">
        <v>2519</v>
      </c>
      <c r="C1749" s="2">
        <v>99</v>
      </c>
      <c r="D1749" s="2">
        <v>63</v>
      </c>
      <c r="E1749" t="s">
        <v>6989</v>
      </c>
      <c r="F1749" t="s">
        <v>7044</v>
      </c>
      <c r="G1749" s="2">
        <f t="shared" si="54"/>
        <v>36</v>
      </c>
      <c r="H1749" s="11">
        <f t="shared" si="55"/>
        <v>0.36363636363636365</v>
      </c>
      <c r="I1749">
        <f>COUNTIF(E1749,"online")</f>
        <v>1</v>
      </c>
    </row>
    <row r="1750" spans="1:9" x14ac:dyDescent="0.2">
      <c r="A1750" t="s">
        <v>5073</v>
      </c>
      <c r="B1750" t="s">
        <v>5074</v>
      </c>
      <c r="C1750" s="2">
        <v>312</v>
      </c>
      <c r="D1750" s="2">
        <v>246</v>
      </c>
      <c r="E1750" t="s">
        <v>7027</v>
      </c>
      <c r="F1750" t="s">
        <v>7037</v>
      </c>
      <c r="G1750" s="2">
        <f t="shared" si="54"/>
        <v>66</v>
      </c>
      <c r="H1750" s="11">
        <f t="shared" si="55"/>
        <v>0.21153846153846154</v>
      </c>
      <c r="I1750">
        <f>COUNTIF(E1750,"online")</f>
        <v>0</v>
      </c>
    </row>
    <row r="1751" spans="1:9" x14ac:dyDescent="0.2">
      <c r="A1751" t="s">
        <v>6207</v>
      </c>
      <c r="B1751" t="s">
        <v>6208</v>
      </c>
      <c r="C1751" s="2">
        <v>495</v>
      </c>
      <c r="D1751" s="2">
        <v>317</v>
      </c>
      <c r="E1751" t="s">
        <v>7027</v>
      </c>
      <c r="F1751" t="s">
        <v>7037</v>
      </c>
      <c r="G1751" s="2">
        <f t="shared" si="54"/>
        <v>178</v>
      </c>
      <c r="H1751" s="11">
        <f t="shared" si="55"/>
        <v>0.35959595959595958</v>
      </c>
      <c r="I1751">
        <f>COUNTIF(E1751,"online")</f>
        <v>0</v>
      </c>
    </row>
    <row r="1752" spans="1:9" x14ac:dyDescent="0.2">
      <c r="A1752" t="s">
        <v>3886</v>
      </c>
      <c r="B1752" t="s">
        <v>3887</v>
      </c>
      <c r="C1752" s="2">
        <v>294</v>
      </c>
      <c r="D1752" s="2">
        <v>62</v>
      </c>
      <c r="E1752" t="s">
        <v>7027</v>
      </c>
      <c r="F1752" t="s">
        <v>7038</v>
      </c>
      <c r="G1752" s="2">
        <f t="shared" si="54"/>
        <v>232</v>
      </c>
      <c r="H1752" s="11">
        <f t="shared" si="55"/>
        <v>0.78911564625850339</v>
      </c>
      <c r="I1752">
        <f>COUNTIF(E1752,"online")</f>
        <v>0</v>
      </c>
    </row>
    <row r="1753" spans="1:9" x14ac:dyDescent="0.2">
      <c r="A1753" t="s">
        <v>4952</v>
      </c>
      <c r="B1753" t="s">
        <v>4953</v>
      </c>
      <c r="C1753" s="2">
        <v>402</v>
      </c>
      <c r="D1753" s="2">
        <v>314</v>
      </c>
      <c r="E1753" t="s">
        <v>7029</v>
      </c>
      <c r="F1753" t="s">
        <v>7042</v>
      </c>
      <c r="G1753" s="2">
        <f t="shared" si="54"/>
        <v>88</v>
      </c>
      <c r="H1753" s="11">
        <f t="shared" si="55"/>
        <v>0.21890547263681592</v>
      </c>
      <c r="I1753">
        <f>COUNTIF(E1753,"online")</f>
        <v>0</v>
      </c>
    </row>
    <row r="1754" spans="1:9" x14ac:dyDescent="0.2">
      <c r="A1754" t="s">
        <v>6941</v>
      </c>
      <c r="B1754" t="s">
        <v>6942</v>
      </c>
      <c r="C1754" s="2">
        <v>402</v>
      </c>
      <c r="D1754" s="2">
        <v>273</v>
      </c>
      <c r="E1754" t="s">
        <v>7027</v>
      </c>
      <c r="F1754" t="s">
        <v>7038</v>
      </c>
      <c r="G1754" s="2">
        <f t="shared" si="54"/>
        <v>129</v>
      </c>
      <c r="H1754" s="11">
        <f t="shared" si="55"/>
        <v>0.32089552238805968</v>
      </c>
      <c r="I1754">
        <f>COUNTIF(E1754,"online")</f>
        <v>0</v>
      </c>
    </row>
    <row r="1755" spans="1:9" x14ac:dyDescent="0.2">
      <c r="A1755" t="s">
        <v>6301</v>
      </c>
      <c r="B1755" t="s">
        <v>5045</v>
      </c>
      <c r="C1755" s="2">
        <v>1490</v>
      </c>
      <c r="D1755" s="2">
        <v>954</v>
      </c>
      <c r="E1755" t="s">
        <v>7029</v>
      </c>
      <c r="F1755" t="s">
        <v>7041</v>
      </c>
      <c r="G1755" s="2">
        <f t="shared" si="54"/>
        <v>536</v>
      </c>
      <c r="H1755" s="11">
        <f t="shared" si="55"/>
        <v>0.3597315436241611</v>
      </c>
      <c r="I1755">
        <f>COUNTIF(E1755,"online")</f>
        <v>0</v>
      </c>
    </row>
    <row r="1756" spans="1:9" x14ac:dyDescent="0.2">
      <c r="A1756" t="s">
        <v>621</v>
      </c>
      <c r="B1756" t="s">
        <v>622</v>
      </c>
      <c r="C1756" s="2">
        <v>319</v>
      </c>
      <c r="D1756" s="2">
        <v>262</v>
      </c>
      <c r="E1756" t="s">
        <v>7029</v>
      </c>
      <c r="F1756" t="s">
        <v>7043</v>
      </c>
      <c r="G1756" s="2">
        <f t="shared" si="54"/>
        <v>57</v>
      </c>
      <c r="H1756" s="11">
        <f t="shared" si="55"/>
        <v>0.17868338557993729</v>
      </c>
      <c r="I1756">
        <f>COUNTIF(E1756,"online")</f>
        <v>0</v>
      </c>
    </row>
    <row r="1757" spans="1:9" x14ac:dyDescent="0.2">
      <c r="A1757" t="s">
        <v>1462</v>
      </c>
      <c r="B1757" t="s">
        <v>365</v>
      </c>
      <c r="C1757" s="2">
        <v>479</v>
      </c>
      <c r="D1757" s="2">
        <v>321</v>
      </c>
      <c r="E1757" t="s">
        <v>7027</v>
      </c>
      <c r="F1757" t="s">
        <v>7043</v>
      </c>
      <c r="G1757" s="2">
        <f t="shared" si="54"/>
        <v>158</v>
      </c>
      <c r="H1757" s="11">
        <f t="shared" si="55"/>
        <v>0.3298538622129436</v>
      </c>
      <c r="I1757">
        <f>COUNTIF(E1757,"online")</f>
        <v>0</v>
      </c>
    </row>
    <row r="1758" spans="1:9" x14ac:dyDescent="0.2">
      <c r="A1758" t="s">
        <v>6747</v>
      </c>
      <c r="B1758" t="s">
        <v>6748</v>
      </c>
      <c r="C1758" s="2">
        <v>205</v>
      </c>
      <c r="D1758" s="2">
        <v>195</v>
      </c>
      <c r="E1758" t="s">
        <v>7027</v>
      </c>
      <c r="F1758" t="s">
        <v>7045</v>
      </c>
      <c r="G1758" s="2">
        <f t="shared" si="54"/>
        <v>10</v>
      </c>
      <c r="H1758" s="11">
        <f t="shared" si="55"/>
        <v>4.878048780487805E-2</v>
      </c>
      <c r="I1758">
        <f>COUNTIF(E1758,"online")</f>
        <v>0</v>
      </c>
    </row>
    <row r="1759" spans="1:9" x14ac:dyDescent="0.2">
      <c r="A1759" t="s">
        <v>705</v>
      </c>
      <c r="B1759" t="s">
        <v>255</v>
      </c>
      <c r="C1759" s="2">
        <v>319</v>
      </c>
      <c r="D1759" s="2">
        <v>220</v>
      </c>
      <c r="E1759" t="s">
        <v>7029</v>
      </c>
      <c r="F1759" t="s">
        <v>7043</v>
      </c>
      <c r="G1759" s="2">
        <f t="shared" si="54"/>
        <v>99</v>
      </c>
      <c r="H1759" s="11">
        <f t="shared" si="55"/>
        <v>0.31034482758620691</v>
      </c>
      <c r="I1759">
        <f>COUNTIF(E1759,"online")</f>
        <v>0</v>
      </c>
    </row>
    <row r="1760" spans="1:9" x14ac:dyDescent="0.2">
      <c r="A1760" t="s">
        <v>1637</v>
      </c>
      <c r="B1760" t="s">
        <v>1638</v>
      </c>
      <c r="C1760" s="2">
        <v>319</v>
      </c>
      <c r="D1760" s="2">
        <v>300</v>
      </c>
      <c r="E1760" t="s">
        <v>7029</v>
      </c>
      <c r="F1760" t="s">
        <v>7036</v>
      </c>
      <c r="G1760" s="2">
        <f t="shared" si="54"/>
        <v>19</v>
      </c>
      <c r="H1760" s="11">
        <f t="shared" si="55"/>
        <v>5.9561128526645767E-2</v>
      </c>
      <c r="I1760">
        <f>COUNTIF(E1760,"online")</f>
        <v>0</v>
      </c>
    </row>
    <row r="1761" spans="1:9" x14ac:dyDescent="0.2">
      <c r="A1761" t="s">
        <v>4882</v>
      </c>
      <c r="B1761" t="s">
        <v>4883</v>
      </c>
      <c r="C1761" s="2">
        <v>550</v>
      </c>
      <c r="D1761" s="2">
        <v>374</v>
      </c>
      <c r="E1761" t="s">
        <v>7029</v>
      </c>
      <c r="F1761" t="s">
        <v>7041</v>
      </c>
      <c r="G1761" s="2">
        <f t="shared" si="54"/>
        <v>176</v>
      </c>
      <c r="H1761" s="11">
        <f t="shared" si="55"/>
        <v>0.32</v>
      </c>
      <c r="I1761">
        <f>COUNTIF(E1761,"online")</f>
        <v>0</v>
      </c>
    </row>
    <row r="1762" spans="1:9" x14ac:dyDescent="0.2">
      <c r="A1762" t="s">
        <v>400</v>
      </c>
      <c r="B1762" t="s">
        <v>401</v>
      </c>
      <c r="C1762" s="2">
        <v>319</v>
      </c>
      <c r="D1762" s="2">
        <v>265</v>
      </c>
      <c r="E1762" t="s">
        <v>7029</v>
      </c>
      <c r="F1762" t="s">
        <v>7036</v>
      </c>
      <c r="G1762" s="2">
        <f t="shared" si="54"/>
        <v>54</v>
      </c>
      <c r="H1762" s="11">
        <f t="shared" si="55"/>
        <v>0.16927899686520376</v>
      </c>
      <c r="I1762">
        <f>COUNTIF(E1762,"online")</f>
        <v>0</v>
      </c>
    </row>
    <row r="1763" spans="1:9" x14ac:dyDescent="0.2">
      <c r="A1763" t="s">
        <v>1300</v>
      </c>
      <c r="B1763" t="s">
        <v>688</v>
      </c>
      <c r="C1763" s="2">
        <v>319</v>
      </c>
      <c r="D1763" s="2">
        <v>290</v>
      </c>
      <c r="E1763" t="s">
        <v>7029</v>
      </c>
      <c r="F1763" t="s">
        <v>7036</v>
      </c>
      <c r="G1763" s="2">
        <f t="shared" si="54"/>
        <v>29</v>
      </c>
      <c r="H1763" s="11">
        <f t="shared" si="55"/>
        <v>9.0909090909090912E-2</v>
      </c>
      <c r="I1763">
        <f>COUNTIF(E1763,"online")</f>
        <v>0</v>
      </c>
    </row>
    <row r="1764" spans="1:9" x14ac:dyDescent="0.2">
      <c r="A1764" t="s">
        <v>6379</v>
      </c>
      <c r="B1764" t="s">
        <v>6380</v>
      </c>
      <c r="C1764" s="2">
        <v>223</v>
      </c>
      <c r="D1764" s="2">
        <v>103</v>
      </c>
      <c r="E1764" t="s">
        <v>7027</v>
      </c>
      <c r="F1764" t="s">
        <v>7040</v>
      </c>
      <c r="G1764" s="2">
        <f t="shared" si="54"/>
        <v>120</v>
      </c>
      <c r="H1764" s="11">
        <f t="shared" si="55"/>
        <v>0.53811659192825112</v>
      </c>
      <c r="I1764">
        <f>COUNTIF(E1764,"online")</f>
        <v>0</v>
      </c>
    </row>
    <row r="1765" spans="1:9" x14ac:dyDescent="0.2">
      <c r="A1765" t="s">
        <v>6346</v>
      </c>
      <c r="B1765" t="s">
        <v>6068</v>
      </c>
      <c r="C1765" s="2">
        <v>399</v>
      </c>
      <c r="D1765" s="2">
        <v>343</v>
      </c>
      <c r="E1765" t="s">
        <v>7027</v>
      </c>
      <c r="F1765" t="s">
        <v>7036</v>
      </c>
      <c r="G1765" s="2">
        <f t="shared" si="54"/>
        <v>56</v>
      </c>
      <c r="H1765" s="11">
        <f t="shared" si="55"/>
        <v>0.14035087719298245</v>
      </c>
      <c r="I1765">
        <f>COUNTIF(E1765,"online")</f>
        <v>0</v>
      </c>
    </row>
    <row r="1766" spans="1:9" x14ac:dyDescent="0.2">
      <c r="A1766" t="s">
        <v>4063</v>
      </c>
      <c r="B1766" t="s">
        <v>3077</v>
      </c>
      <c r="C1766" s="2">
        <v>357</v>
      </c>
      <c r="D1766" s="2">
        <v>268</v>
      </c>
      <c r="E1766" t="s">
        <v>7027</v>
      </c>
      <c r="F1766" t="s">
        <v>7037</v>
      </c>
      <c r="G1766" s="2">
        <f t="shared" si="54"/>
        <v>89</v>
      </c>
      <c r="H1766" s="11">
        <f t="shared" si="55"/>
        <v>0.24929971988795518</v>
      </c>
      <c r="I1766">
        <f>COUNTIF(E1766,"online")</f>
        <v>0</v>
      </c>
    </row>
    <row r="1767" spans="1:9" x14ac:dyDescent="0.2">
      <c r="A1767" t="s">
        <v>1493</v>
      </c>
      <c r="B1767" t="s">
        <v>1494</v>
      </c>
      <c r="C1767" s="2">
        <v>670</v>
      </c>
      <c r="D1767" s="2">
        <v>389</v>
      </c>
      <c r="E1767" t="s">
        <v>7029</v>
      </c>
      <c r="F1767" t="s">
        <v>7039</v>
      </c>
      <c r="G1767" s="2">
        <f t="shared" si="54"/>
        <v>281</v>
      </c>
      <c r="H1767" s="11">
        <f t="shared" si="55"/>
        <v>0.41940298507462687</v>
      </c>
      <c r="I1767">
        <f>COUNTIF(E1767,"online")</f>
        <v>0</v>
      </c>
    </row>
    <row r="1768" spans="1:9" x14ac:dyDescent="0.2">
      <c r="A1768" t="s">
        <v>5976</v>
      </c>
      <c r="B1768" t="s">
        <v>5977</v>
      </c>
      <c r="C1768" s="2">
        <v>640</v>
      </c>
      <c r="D1768" s="2">
        <v>518</v>
      </c>
      <c r="E1768" t="s">
        <v>7029</v>
      </c>
      <c r="F1768" t="s">
        <v>7041</v>
      </c>
      <c r="G1768" s="2">
        <f t="shared" si="54"/>
        <v>122</v>
      </c>
      <c r="H1768" s="11">
        <f t="shared" si="55"/>
        <v>0.19062499999999999</v>
      </c>
      <c r="I1768">
        <f>COUNTIF(E1768,"online")</f>
        <v>0</v>
      </c>
    </row>
    <row r="1769" spans="1:9" x14ac:dyDescent="0.2">
      <c r="A1769" t="s">
        <v>2088</v>
      </c>
      <c r="B1769" t="s">
        <v>2089</v>
      </c>
      <c r="C1769" s="2">
        <v>1065</v>
      </c>
      <c r="D1769" s="2">
        <v>735</v>
      </c>
      <c r="E1769" t="s">
        <v>7029</v>
      </c>
      <c r="F1769" t="s">
        <v>7045</v>
      </c>
      <c r="G1769" s="2">
        <f t="shared" si="54"/>
        <v>330</v>
      </c>
      <c r="H1769" s="11">
        <f t="shared" si="55"/>
        <v>0.30985915492957744</v>
      </c>
      <c r="I1769">
        <f>COUNTIF(E1769,"online")</f>
        <v>0</v>
      </c>
    </row>
    <row r="1770" spans="1:9" x14ac:dyDescent="0.2">
      <c r="A1770" t="s">
        <v>5048</v>
      </c>
      <c r="B1770" t="s">
        <v>5049</v>
      </c>
      <c r="C1770" s="2">
        <v>1252</v>
      </c>
      <c r="D1770" s="2">
        <v>851</v>
      </c>
      <c r="E1770" t="s">
        <v>7029</v>
      </c>
      <c r="F1770" t="s">
        <v>7043</v>
      </c>
      <c r="G1770" s="2">
        <f t="shared" si="54"/>
        <v>401</v>
      </c>
      <c r="H1770" s="11">
        <f t="shared" si="55"/>
        <v>0.32028753993610226</v>
      </c>
      <c r="I1770">
        <f>COUNTIF(E1770,"online")</f>
        <v>0</v>
      </c>
    </row>
    <row r="1771" spans="1:9" x14ac:dyDescent="0.2">
      <c r="A1771" t="s">
        <v>1647</v>
      </c>
      <c r="B1771" t="s">
        <v>176</v>
      </c>
      <c r="C1771" s="2">
        <v>289</v>
      </c>
      <c r="D1771" s="2">
        <v>228</v>
      </c>
      <c r="E1771" t="s">
        <v>7027</v>
      </c>
      <c r="F1771" t="s">
        <v>7039</v>
      </c>
      <c r="G1771" s="2">
        <f t="shared" si="54"/>
        <v>61</v>
      </c>
      <c r="H1771" s="11">
        <f t="shared" si="55"/>
        <v>0.21107266435986158</v>
      </c>
      <c r="I1771">
        <f>COUNTIF(E1771,"online")</f>
        <v>0</v>
      </c>
    </row>
    <row r="1772" spans="1:9" x14ac:dyDescent="0.2">
      <c r="A1772" t="s">
        <v>5356</v>
      </c>
      <c r="B1772" t="s">
        <v>4713</v>
      </c>
      <c r="C1772" s="2">
        <v>241</v>
      </c>
      <c r="D1772" s="2">
        <v>140</v>
      </c>
      <c r="E1772" t="s">
        <v>7027</v>
      </c>
      <c r="F1772" t="s">
        <v>7040</v>
      </c>
      <c r="G1772" s="2">
        <f t="shared" si="54"/>
        <v>101</v>
      </c>
      <c r="H1772" s="11">
        <f t="shared" si="55"/>
        <v>0.41908713692946059</v>
      </c>
      <c r="I1772">
        <f>COUNTIF(E1772,"online")</f>
        <v>0</v>
      </c>
    </row>
    <row r="1773" spans="1:9" x14ac:dyDescent="0.2">
      <c r="A1773" t="s">
        <v>644</v>
      </c>
      <c r="B1773" t="s">
        <v>645</v>
      </c>
      <c r="C1773" s="2">
        <v>289</v>
      </c>
      <c r="D1773" s="2">
        <v>208</v>
      </c>
      <c r="E1773" t="s">
        <v>6989</v>
      </c>
      <c r="F1773" t="s">
        <v>7044</v>
      </c>
      <c r="G1773" s="2">
        <f t="shared" si="54"/>
        <v>81</v>
      </c>
      <c r="H1773" s="11">
        <f t="shared" si="55"/>
        <v>0.28027681660899656</v>
      </c>
      <c r="I1773">
        <f>COUNTIF(E1773,"online")</f>
        <v>1</v>
      </c>
    </row>
    <row r="1774" spans="1:9" x14ac:dyDescent="0.2">
      <c r="A1774" t="s">
        <v>644</v>
      </c>
      <c r="B1774" t="s">
        <v>645</v>
      </c>
      <c r="C1774" s="2">
        <v>319</v>
      </c>
      <c r="D1774" s="2">
        <v>278</v>
      </c>
      <c r="E1774" t="s">
        <v>7029</v>
      </c>
      <c r="F1774" t="s">
        <v>7044</v>
      </c>
      <c r="G1774" s="2">
        <f t="shared" si="54"/>
        <v>41</v>
      </c>
      <c r="H1774" s="11">
        <f t="shared" si="55"/>
        <v>0.12852664576802508</v>
      </c>
      <c r="I1774">
        <f>COUNTIF(E1774,"online")</f>
        <v>0</v>
      </c>
    </row>
    <row r="1775" spans="1:9" x14ac:dyDescent="0.2">
      <c r="A1775" t="s">
        <v>3846</v>
      </c>
      <c r="B1775" t="s">
        <v>3847</v>
      </c>
      <c r="C1775" s="2">
        <v>229</v>
      </c>
      <c r="D1775" s="2">
        <v>163</v>
      </c>
      <c r="E1775" t="s">
        <v>6989</v>
      </c>
      <c r="F1775" t="s">
        <v>7037</v>
      </c>
      <c r="G1775" s="2">
        <f t="shared" si="54"/>
        <v>66</v>
      </c>
      <c r="H1775" s="11">
        <f t="shared" si="55"/>
        <v>0.28820960698689957</v>
      </c>
      <c r="I1775">
        <f>COUNTIF(E1775,"online")</f>
        <v>1</v>
      </c>
    </row>
    <row r="1776" spans="1:9" x14ac:dyDescent="0.2">
      <c r="A1776" t="s">
        <v>5407</v>
      </c>
      <c r="B1776" t="s">
        <v>5408</v>
      </c>
      <c r="C1776" s="2">
        <v>312</v>
      </c>
      <c r="D1776" s="2">
        <v>159</v>
      </c>
      <c r="E1776" t="s">
        <v>7027</v>
      </c>
      <c r="F1776" t="s">
        <v>7037</v>
      </c>
      <c r="G1776" s="2">
        <f t="shared" si="54"/>
        <v>153</v>
      </c>
      <c r="H1776" s="11">
        <f t="shared" si="55"/>
        <v>0.49038461538461536</v>
      </c>
      <c r="I1776">
        <f>COUNTIF(E1776,"online")</f>
        <v>0</v>
      </c>
    </row>
    <row r="1777" spans="1:9" x14ac:dyDescent="0.2">
      <c r="A1777" t="s">
        <v>5502</v>
      </c>
      <c r="B1777" t="s">
        <v>5503</v>
      </c>
      <c r="C1777" s="2">
        <v>707</v>
      </c>
      <c r="D1777" s="2">
        <v>665</v>
      </c>
      <c r="E1777" t="s">
        <v>7027</v>
      </c>
      <c r="F1777" t="s">
        <v>7042</v>
      </c>
      <c r="G1777" s="2">
        <f t="shared" si="54"/>
        <v>42</v>
      </c>
      <c r="H1777" s="11">
        <f t="shared" si="55"/>
        <v>5.9405940594059403E-2</v>
      </c>
      <c r="I1777">
        <f>COUNTIF(E1777,"online")</f>
        <v>0</v>
      </c>
    </row>
    <row r="1778" spans="1:9" x14ac:dyDescent="0.2">
      <c r="A1778" t="s">
        <v>3519</v>
      </c>
      <c r="B1778" t="s">
        <v>3520</v>
      </c>
      <c r="C1778" s="2">
        <v>402</v>
      </c>
      <c r="D1778" s="2">
        <v>229</v>
      </c>
      <c r="E1778" t="s">
        <v>7029</v>
      </c>
      <c r="F1778" t="s">
        <v>7036</v>
      </c>
      <c r="G1778" s="2">
        <f t="shared" si="54"/>
        <v>173</v>
      </c>
      <c r="H1778" s="11">
        <f t="shared" si="55"/>
        <v>0.43034825870646765</v>
      </c>
      <c r="I1778">
        <f>COUNTIF(E1778,"online")</f>
        <v>0</v>
      </c>
    </row>
    <row r="1779" spans="1:9" x14ac:dyDescent="0.2">
      <c r="A1779" t="s">
        <v>790</v>
      </c>
      <c r="B1779" t="s">
        <v>791</v>
      </c>
      <c r="C1779" s="2">
        <v>289</v>
      </c>
      <c r="D1779" s="2">
        <v>75</v>
      </c>
      <c r="E1779" t="s">
        <v>6989</v>
      </c>
      <c r="F1779" t="s">
        <v>7038</v>
      </c>
      <c r="G1779" s="2">
        <f t="shared" si="54"/>
        <v>214</v>
      </c>
      <c r="H1779" s="11">
        <f t="shared" si="55"/>
        <v>0.74048442906574397</v>
      </c>
      <c r="I1779">
        <f>COUNTIF(E1779,"online")</f>
        <v>1</v>
      </c>
    </row>
    <row r="1780" spans="1:9" x14ac:dyDescent="0.2">
      <c r="A1780" t="s">
        <v>4439</v>
      </c>
      <c r="B1780" t="s">
        <v>4440</v>
      </c>
      <c r="C1780" s="2">
        <v>411</v>
      </c>
      <c r="D1780" s="2">
        <v>288</v>
      </c>
      <c r="E1780" t="s">
        <v>7027</v>
      </c>
      <c r="F1780" t="s">
        <v>7038</v>
      </c>
      <c r="G1780" s="2">
        <f t="shared" si="54"/>
        <v>123</v>
      </c>
      <c r="H1780" s="11">
        <f t="shared" si="55"/>
        <v>0.29927007299270075</v>
      </c>
      <c r="I1780">
        <f>COUNTIF(E1780,"online")</f>
        <v>0</v>
      </c>
    </row>
    <row r="1781" spans="1:9" x14ac:dyDescent="0.2">
      <c r="A1781" t="s">
        <v>2634</v>
      </c>
      <c r="B1781" t="s">
        <v>2635</v>
      </c>
      <c r="C1781" s="2">
        <v>325</v>
      </c>
      <c r="D1781" s="2">
        <v>244</v>
      </c>
      <c r="E1781" t="s">
        <v>7027</v>
      </c>
      <c r="F1781" t="s">
        <v>7041</v>
      </c>
      <c r="G1781" s="2">
        <f t="shared" si="54"/>
        <v>81</v>
      </c>
      <c r="H1781" s="11">
        <f t="shared" si="55"/>
        <v>0.24923076923076923</v>
      </c>
      <c r="I1781">
        <f>COUNTIF(E1781,"online")</f>
        <v>0</v>
      </c>
    </row>
    <row r="1782" spans="1:9" x14ac:dyDescent="0.2">
      <c r="A1782" t="s">
        <v>3363</v>
      </c>
      <c r="B1782" t="s">
        <v>3364</v>
      </c>
      <c r="C1782" s="2">
        <v>295</v>
      </c>
      <c r="D1782" s="2">
        <v>192</v>
      </c>
      <c r="E1782" t="s">
        <v>7027</v>
      </c>
      <c r="F1782" t="s">
        <v>7045</v>
      </c>
      <c r="G1782" s="2">
        <f t="shared" si="54"/>
        <v>103</v>
      </c>
      <c r="H1782" s="11">
        <f t="shared" si="55"/>
        <v>0.34915254237288135</v>
      </c>
      <c r="I1782">
        <f>COUNTIF(E1782,"online")</f>
        <v>0</v>
      </c>
    </row>
    <row r="1783" spans="1:9" x14ac:dyDescent="0.2">
      <c r="A1783" t="s">
        <v>3363</v>
      </c>
      <c r="B1783" t="s">
        <v>3364</v>
      </c>
      <c r="C1783" s="2">
        <v>536</v>
      </c>
      <c r="D1783" s="2">
        <v>343</v>
      </c>
      <c r="E1783" t="s">
        <v>7029</v>
      </c>
      <c r="F1783" t="s">
        <v>7037</v>
      </c>
      <c r="G1783" s="2">
        <f t="shared" si="54"/>
        <v>193</v>
      </c>
      <c r="H1783" s="11">
        <f t="shared" si="55"/>
        <v>0.36007462686567165</v>
      </c>
      <c r="I1783">
        <f>COUNTIF(E1783,"online")</f>
        <v>0</v>
      </c>
    </row>
    <row r="1784" spans="1:9" x14ac:dyDescent="0.2">
      <c r="A1784" t="s">
        <v>2744</v>
      </c>
      <c r="B1784" t="s">
        <v>2745</v>
      </c>
      <c r="C1784" s="2">
        <v>236</v>
      </c>
      <c r="D1784" s="2">
        <v>210</v>
      </c>
      <c r="E1784" t="s">
        <v>7027</v>
      </c>
      <c r="F1784" t="s">
        <v>7043</v>
      </c>
      <c r="G1784" s="2">
        <f t="shared" si="54"/>
        <v>26</v>
      </c>
      <c r="H1784" s="11">
        <f t="shared" si="55"/>
        <v>0.11016949152542373</v>
      </c>
      <c r="I1784">
        <f>COUNTIF(E1784,"online")</f>
        <v>0</v>
      </c>
    </row>
    <row r="1785" spans="1:9" x14ac:dyDescent="0.2">
      <c r="A1785" t="s">
        <v>397</v>
      </c>
      <c r="B1785" t="s">
        <v>398</v>
      </c>
      <c r="C1785" s="2">
        <v>289</v>
      </c>
      <c r="D1785" s="2">
        <v>104</v>
      </c>
      <c r="E1785" t="s">
        <v>6989</v>
      </c>
      <c r="F1785" t="s">
        <v>7038</v>
      </c>
      <c r="G1785" s="2">
        <f t="shared" si="54"/>
        <v>185</v>
      </c>
      <c r="H1785" s="11">
        <f t="shared" si="55"/>
        <v>0.64013840830449831</v>
      </c>
      <c r="I1785">
        <f>COUNTIF(E1785,"online")</f>
        <v>1</v>
      </c>
    </row>
    <row r="1786" spans="1:9" x14ac:dyDescent="0.2">
      <c r="A1786" t="s">
        <v>397</v>
      </c>
      <c r="B1786" t="s">
        <v>398</v>
      </c>
      <c r="C1786" s="2">
        <v>319</v>
      </c>
      <c r="D1786" s="2">
        <v>169</v>
      </c>
      <c r="E1786" t="s">
        <v>7029</v>
      </c>
      <c r="F1786" t="s">
        <v>7038</v>
      </c>
      <c r="G1786" s="2">
        <f t="shared" si="54"/>
        <v>150</v>
      </c>
      <c r="H1786" s="11">
        <f t="shared" si="55"/>
        <v>0.47021943573667713</v>
      </c>
      <c r="I1786">
        <f>COUNTIF(E1786,"online")</f>
        <v>0</v>
      </c>
    </row>
    <row r="1787" spans="1:9" x14ac:dyDescent="0.2">
      <c r="A1787" t="s">
        <v>6248</v>
      </c>
      <c r="B1787" t="s">
        <v>6249</v>
      </c>
      <c r="C1787" s="2">
        <v>294</v>
      </c>
      <c r="D1787" s="2">
        <v>226</v>
      </c>
      <c r="E1787" t="s">
        <v>7027</v>
      </c>
      <c r="F1787" t="s">
        <v>7037</v>
      </c>
      <c r="G1787" s="2">
        <f t="shared" si="54"/>
        <v>68</v>
      </c>
      <c r="H1787" s="11">
        <f t="shared" si="55"/>
        <v>0.23129251700680273</v>
      </c>
      <c r="I1787">
        <f>COUNTIF(E1787,"online")</f>
        <v>0</v>
      </c>
    </row>
    <row r="1788" spans="1:9" x14ac:dyDescent="0.2">
      <c r="A1788" t="s">
        <v>6797</v>
      </c>
      <c r="B1788" t="s">
        <v>946</v>
      </c>
      <c r="C1788" s="2">
        <v>528</v>
      </c>
      <c r="D1788" s="2">
        <v>375</v>
      </c>
      <c r="E1788" t="s">
        <v>7029</v>
      </c>
      <c r="F1788" t="s">
        <v>7044</v>
      </c>
      <c r="G1788" s="2">
        <f t="shared" si="54"/>
        <v>153</v>
      </c>
      <c r="H1788" s="11">
        <f t="shared" si="55"/>
        <v>0.28977272727272729</v>
      </c>
      <c r="I1788">
        <f>COUNTIF(E1788,"online")</f>
        <v>0</v>
      </c>
    </row>
    <row r="1789" spans="1:9" x14ac:dyDescent="0.2">
      <c r="A1789" t="s">
        <v>649</v>
      </c>
      <c r="B1789" t="s">
        <v>650</v>
      </c>
      <c r="C1789" s="2">
        <v>289</v>
      </c>
      <c r="D1789" s="2">
        <v>142</v>
      </c>
      <c r="E1789" t="s">
        <v>6989</v>
      </c>
      <c r="F1789" t="s">
        <v>7038</v>
      </c>
      <c r="G1789" s="2">
        <f t="shared" si="54"/>
        <v>147</v>
      </c>
      <c r="H1789" s="11">
        <f t="shared" si="55"/>
        <v>0.50865051903114189</v>
      </c>
      <c r="I1789">
        <f>COUNTIF(E1789,"online")</f>
        <v>1</v>
      </c>
    </row>
    <row r="1790" spans="1:9" x14ac:dyDescent="0.2">
      <c r="A1790" t="s">
        <v>649</v>
      </c>
      <c r="B1790" t="s">
        <v>650</v>
      </c>
      <c r="C1790" s="2">
        <v>319</v>
      </c>
      <c r="D1790" s="2">
        <v>147</v>
      </c>
      <c r="E1790" t="s">
        <v>7027</v>
      </c>
      <c r="F1790" t="s">
        <v>7038</v>
      </c>
      <c r="G1790" s="2">
        <f t="shared" si="54"/>
        <v>172</v>
      </c>
      <c r="H1790" s="11">
        <f t="shared" si="55"/>
        <v>0.53918495297805646</v>
      </c>
      <c r="I1790">
        <f>COUNTIF(E1790,"online")</f>
        <v>0</v>
      </c>
    </row>
    <row r="1791" spans="1:9" x14ac:dyDescent="0.2">
      <c r="A1791" t="s">
        <v>4445</v>
      </c>
      <c r="B1791" t="s">
        <v>4446</v>
      </c>
      <c r="C1791" s="2">
        <v>279</v>
      </c>
      <c r="D1791" s="2">
        <v>173</v>
      </c>
      <c r="E1791" t="s">
        <v>6989</v>
      </c>
      <c r="F1791" t="s">
        <v>7042</v>
      </c>
      <c r="G1791" s="2">
        <f t="shared" si="54"/>
        <v>106</v>
      </c>
      <c r="H1791" s="11">
        <f t="shared" si="55"/>
        <v>0.37992831541218636</v>
      </c>
      <c r="I1791">
        <f>COUNTIF(E1791,"online")</f>
        <v>1</v>
      </c>
    </row>
    <row r="1792" spans="1:9" x14ac:dyDescent="0.2">
      <c r="A1792" t="s">
        <v>2997</v>
      </c>
      <c r="B1792" t="s">
        <v>2998</v>
      </c>
      <c r="C1792" s="2">
        <v>209</v>
      </c>
      <c r="D1792" s="2">
        <v>109</v>
      </c>
      <c r="E1792" t="s">
        <v>6989</v>
      </c>
      <c r="F1792" t="s">
        <v>7038</v>
      </c>
      <c r="G1792" s="2">
        <f t="shared" si="54"/>
        <v>100</v>
      </c>
      <c r="H1792" s="11">
        <f t="shared" si="55"/>
        <v>0.4784688995215311</v>
      </c>
      <c r="I1792">
        <f>COUNTIF(E1792,"online")</f>
        <v>1</v>
      </c>
    </row>
    <row r="1793" spans="1:9" x14ac:dyDescent="0.2">
      <c r="A1793" t="s">
        <v>5292</v>
      </c>
      <c r="B1793" t="s">
        <v>5293</v>
      </c>
      <c r="C1793" s="2">
        <v>349</v>
      </c>
      <c r="D1793" s="2">
        <v>213</v>
      </c>
      <c r="E1793" t="s">
        <v>6989</v>
      </c>
      <c r="F1793" t="s">
        <v>7037</v>
      </c>
      <c r="G1793" s="2">
        <f t="shared" si="54"/>
        <v>136</v>
      </c>
      <c r="H1793" s="11">
        <f t="shared" si="55"/>
        <v>0.38968481375358166</v>
      </c>
      <c r="I1793">
        <f>COUNTIF(E1793,"online")</f>
        <v>1</v>
      </c>
    </row>
    <row r="1794" spans="1:9" x14ac:dyDescent="0.2">
      <c r="A1794" t="s">
        <v>2207</v>
      </c>
      <c r="B1794" t="s">
        <v>2208</v>
      </c>
      <c r="C1794" s="2">
        <v>250</v>
      </c>
      <c r="D1794" s="2">
        <v>165</v>
      </c>
      <c r="E1794" t="s">
        <v>7027</v>
      </c>
      <c r="F1794" t="s">
        <v>7042</v>
      </c>
      <c r="G1794" s="2">
        <f t="shared" ref="G1794:G1857" si="56">C1794-D1794</f>
        <v>85</v>
      </c>
      <c r="H1794" s="11">
        <f t="shared" ref="H1794:H1857" si="57">((C1794-D1794)/C1794)</f>
        <v>0.34</v>
      </c>
      <c r="I1794">
        <f>COUNTIF(E1794,"online")</f>
        <v>0</v>
      </c>
    </row>
    <row r="1795" spans="1:9" x14ac:dyDescent="0.2">
      <c r="A1795" t="s">
        <v>2010</v>
      </c>
      <c r="B1795" t="s">
        <v>2011</v>
      </c>
      <c r="C1795" s="2">
        <v>289</v>
      </c>
      <c r="D1795" s="2">
        <v>199</v>
      </c>
      <c r="E1795" t="s">
        <v>6989</v>
      </c>
      <c r="F1795" t="s">
        <v>7044</v>
      </c>
      <c r="G1795" s="2">
        <f t="shared" si="56"/>
        <v>90</v>
      </c>
      <c r="H1795" s="11">
        <f t="shared" si="57"/>
        <v>0.31141868512110726</v>
      </c>
      <c r="I1795">
        <f>COUNTIF(E1795,"online")</f>
        <v>1</v>
      </c>
    </row>
    <row r="1796" spans="1:9" x14ac:dyDescent="0.2">
      <c r="A1796" t="s">
        <v>2010</v>
      </c>
      <c r="B1796" t="s">
        <v>2011</v>
      </c>
      <c r="C1796" s="2">
        <v>299</v>
      </c>
      <c r="D1796" s="2">
        <v>203</v>
      </c>
      <c r="E1796" t="s">
        <v>7029</v>
      </c>
      <c r="F1796" t="s">
        <v>7044</v>
      </c>
      <c r="G1796" s="2">
        <f t="shared" si="56"/>
        <v>96</v>
      </c>
      <c r="H1796" s="11">
        <f t="shared" si="57"/>
        <v>0.32107023411371238</v>
      </c>
      <c r="I1796">
        <f>COUNTIF(E1796,"online")</f>
        <v>0</v>
      </c>
    </row>
    <row r="1797" spans="1:9" x14ac:dyDescent="0.2">
      <c r="A1797" t="s">
        <v>1598</v>
      </c>
      <c r="B1797" t="s">
        <v>1599</v>
      </c>
      <c r="C1797" s="2">
        <v>289</v>
      </c>
      <c r="D1797" s="2">
        <v>205</v>
      </c>
      <c r="E1797" t="s">
        <v>6989</v>
      </c>
      <c r="F1797" t="s">
        <v>7036</v>
      </c>
      <c r="G1797" s="2">
        <f t="shared" si="56"/>
        <v>84</v>
      </c>
      <c r="H1797" s="11">
        <f t="shared" si="57"/>
        <v>0.29065743944636679</v>
      </c>
      <c r="I1797">
        <f>COUNTIF(E1797,"online")</f>
        <v>1</v>
      </c>
    </row>
    <row r="1798" spans="1:9" x14ac:dyDescent="0.2">
      <c r="A1798" t="s">
        <v>1598</v>
      </c>
      <c r="B1798" t="s">
        <v>1709</v>
      </c>
      <c r="C1798" s="2">
        <v>289</v>
      </c>
      <c r="D1798" s="2">
        <v>197</v>
      </c>
      <c r="E1798" t="s">
        <v>6989</v>
      </c>
      <c r="F1798" t="s">
        <v>7037</v>
      </c>
      <c r="G1798" s="2">
        <f t="shared" si="56"/>
        <v>92</v>
      </c>
      <c r="H1798" s="11">
        <f t="shared" si="57"/>
        <v>0.31833910034602075</v>
      </c>
      <c r="I1798">
        <f>COUNTIF(E1798,"online")</f>
        <v>1</v>
      </c>
    </row>
    <row r="1799" spans="1:9" x14ac:dyDescent="0.2">
      <c r="A1799" t="s">
        <v>1598</v>
      </c>
      <c r="B1799" t="s">
        <v>1599</v>
      </c>
      <c r="C1799" s="2">
        <v>319</v>
      </c>
      <c r="D1799" s="2">
        <v>249</v>
      </c>
      <c r="E1799" t="s">
        <v>7029</v>
      </c>
      <c r="F1799" t="s">
        <v>7036</v>
      </c>
      <c r="G1799" s="2">
        <f t="shared" si="56"/>
        <v>70</v>
      </c>
      <c r="H1799" s="11">
        <f t="shared" si="57"/>
        <v>0.21943573667711599</v>
      </c>
      <c r="I1799">
        <f>COUNTIF(E1799,"online")</f>
        <v>0</v>
      </c>
    </row>
    <row r="1800" spans="1:9" x14ac:dyDescent="0.2">
      <c r="A1800" t="s">
        <v>1598</v>
      </c>
      <c r="B1800" t="s">
        <v>1709</v>
      </c>
      <c r="C1800" s="2">
        <v>319</v>
      </c>
      <c r="D1800" s="2">
        <v>249</v>
      </c>
      <c r="E1800" t="s">
        <v>7029</v>
      </c>
      <c r="F1800" t="s">
        <v>7037</v>
      </c>
      <c r="G1800" s="2">
        <f t="shared" si="56"/>
        <v>70</v>
      </c>
      <c r="H1800" s="11">
        <f t="shared" si="57"/>
        <v>0.21943573667711599</v>
      </c>
      <c r="I1800">
        <f>COUNTIF(E1800,"online")</f>
        <v>0</v>
      </c>
    </row>
    <row r="1801" spans="1:9" x14ac:dyDescent="0.2">
      <c r="A1801" t="s">
        <v>3464</v>
      </c>
      <c r="B1801" t="s">
        <v>3465</v>
      </c>
      <c r="C1801" s="2">
        <v>357</v>
      </c>
      <c r="D1801" s="2">
        <v>307</v>
      </c>
      <c r="E1801" t="s">
        <v>7029</v>
      </c>
      <c r="F1801" t="s">
        <v>7037</v>
      </c>
      <c r="G1801" s="2">
        <f t="shared" si="56"/>
        <v>50</v>
      </c>
      <c r="H1801" s="11">
        <f t="shared" si="57"/>
        <v>0.14005602240896359</v>
      </c>
      <c r="I1801">
        <f>COUNTIF(E1801,"online")</f>
        <v>0</v>
      </c>
    </row>
    <row r="1802" spans="1:9" x14ac:dyDescent="0.2">
      <c r="A1802" t="s">
        <v>259</v>
      </c>
      <c r="B1802" t="s">
        <v>50</v>
      </c>
      <c r="C1802" s="2">
        <v>319</v>
      </c>
      <c r="D1802" s="2">
        <v>217</v>
      </c>
      <c r="E1802" t="s">
        <v>7029</v>
      </c>
      <c r="F1802" t="s">
        <v>7036</v>
      </c>
      <c r="G1802" s="2">
        <f t="shared" si="56"/>
        <v>102</v>
      </c>
      <c r="H1802" s="11">
        <f t="shared" si="57"/>
        <v>0.31974921630094044</v>
      </c>
      <c r="I1802">
        <f>COUNTIF(E1802,"online")</f>
        <v>0</v>
      </c>
    </row>
    <row r="1803" spans="1:9" x14ac:dyDescent="0.2">
      <c r="A1803" t="s">
        <v>6056</v>
      </c>
      <c r="B1803" t="s">
        <v>2272</v>
      </c>
      <c r="C1803" s="2">
        <v>279</v>
      </c>
      <c r="D1803" s="2">
        <v>190</v>
      </c>
      <c r="E1803" t="s">
        <v>7027</v>
      </c>
      <c r="F1803" t="s">
        <v>7036</v>
      </c>
      <c r="G1803" s="2">
        <f t="shared" si="56"/>
        <v>89</v>
      </c>
      <c r="H1803" s="11">
        <f t="shared" si="57"/>
        <v>0.31899641577060933</v>
      </c>
      <c r="I1803">
        <f>COUNTIF(E1803,"online")</f>
        <v>0</v>
      </c>
    </row>
    <row r="1804" spans="1:9" x14ac:dyDescent="0.2">
      <c r="A1804" t="s">
        <v>6668</v>
      </c>
      <c r="B1804" t="s">
        <v>6669</v>
      </c>
      <c r="C1804" s="2">
        <v>402</v>
      </c>
      <c r="D1804" s="2">
        <v>334</v>
      </c>
      <c r="E1804" t="s">
        <v>7027</v>
      </c>
      <c r="F1804" t="s">
        <v>7041</v>
      </c>
      <c r="G1804" s="2">
        <f t="shared" si="56"/>
        <v>68</v>
      </c>
      <c r="H1804" s="11">
        <f t="shared" si="57"/>
        <v>0.1691542288557214</v>
      </c>
      <c r="I1804">
        <f>COUNTIF(E1804,"online")</f>
        <v>0</v>
      </c>
    </row>
    <row r="1805" spans="1:9" x14ac:dyDescent="0.2">
      <c r="A1805" t="s">
        <v>6668</v>
      </c>
      <c r="B1805" t="s">
        <v>6669</v>
      </c>
      <c r="C1805" s="2">
        <v>402</v>
      </c>
      <c r="D1805" s="2">
        <v>277</v>
      </c>
      <c r="E1805" t="s">
        <v>7027</v>
      </c>
      <c r="F1805" t="s">
        <v>7041</v>
      </c>
      <c r="G1805" s="2">
        <f t="shared" si="56"/>
        <v>125</v>
      </c>
      <c r="H1805" s="11">
        <f t="shared" si="57"/>
        <v>0.31094527363184077</v>
      </c>
      <c r="I1805">
        <f>COUNTIF(E1805,"online")</f>
        <v>0</v>
      </c>
    </row>
    <row r="1806" spans="1:9" x14ac:dyDescent="0.2">
      <c r="A1806" t="s">
        <v>3903</v>
      </c>
      <c r="B1806" t="s">
        <v>3904</v>
      </c>
      <c r="C1806" s="2">
        <v>626</v>
      </c>
      <c r="D1806" s="2">
        <v>369</v>
      </c>
      <c r="E1806" t="s">
        <v>7029</v>
      </c>
      <c r="F1806" t="s">
        <v>7044</v>
      </c>
      <c r="G1806" s="2">
        <f t="shared" si="56"/>
        <v>257</v>
      </c>
      <c r="H1806" s="11">
        <f t="shared" si="57"/>
        <v>0.41054313099041534</v>
      </c>
      <c r="I1806">
        <f>COUNTIF(E1806,"online")</f>
        <v>0</v>
      </c>
    </row>
    <row r="1807" spans="1:9" x14ac:dyDescent="0.2">
      <c r="A1807" t="s">
        <v>4933</v>
      </c>
      <c r="B1807" t="s">
        <v>4934</v>
      </c>
      <c r="C1807" s="2">
        <v>357</v>
      </c>
      <c r="D1807" s="2">
        <v>257</v>
      </c>
      <c r="E1807" t="s">
        <v>7027</v>
      </c>
      <c r="F1807" t="s">
        <v>7037</v>
      </c>
      <c r="G1807" s="2">
        <f t="shared" si="56"/>
        <v>100</v>
      </c>
      <c r="H1807" s="11">
        <f t="shared" si="57"/>
        <v>0.28011204481792717</v>
      </c>
      <c r="I1807">
        <f>COUNTIF(E1807,"online")</f>
        <v>0</v>
      </c>
    </row>
    <row r="1808" spans="1:9" x14ac:dyDescent="0.2">
      <c r="A1808" t="s">
        <v>4669</v>
      </c>
      <c r="B1808" t="s">
        <v>4670</v>
      </c>
      <c r="C1808" s="2">
        <v>268</v>
      </c>
      <c r="D1808" s="2">
        <v>220</v>
      </c>
      <c r="E1808" t="s">
        <v>7029</v>
      </c>
      <c r="F1808" t="s">
        <v>7037</v>
      </c>
      <c r="G1808" s="2">
        <f t="shared" si="56"/>
        <v>48</v>
      </c>
      <c r="H1808" s="11">
        <f t="shared" si="57"/>
        <v>0.17910447761194029</v>
      </c>
      <c r="I1808">
        <f>COUNTIF(E1808,"online")</f>
        <v>0</v>
      </c>
    </row>
    <row r="1809" spans="1:9" x14ac:dyDescent="0.2">
      <c r="A1809" t="s">
        <v>2659</v>
      </c>
      <c r="B1809" t="s">
        <v>2660</v>
      </c>
      <c r="C1809" s="2">
        <v>268</v>
      </c>
      <c r="D1809" s="2">
        <v>225</v>
      </c>
      <c r="E1809" t="s">
        <v>7027</v>
      </c>
      <c r="F1809" t="s">
        <v>7039</v>
      </c>
      <c r="G1809" s="2">
        <f t="shared" si="56"/>
        <v>43</v>
      </c>
      <c r="H1809" s="11">
        <f t="shared" si="57"/>
        <v>0.16044776119402984</v>
      </c>
      <c r="I1809">
        <f>COUNTIF(E1809,"online")</f>
        <v>0</v>
      </c>
    </row>
    <row r="1810" spans="1:9" x14ac:dyDescent="0.2">
      <c r="A1810" t="s">
        <v>5178</v>
      </c>
      <c r="B1810" t="s">
        <v>5179</v>
      </c>
      <c r="C1810" s="2">
        <v>349</v>
      </c>
      <c r="D1810" s="2">
        <v>230</v>
      </c>
      <c r="E1810" t="s">
        <v>7027</v>
      </c>
      <c r="F1810" t="s">
        <v>7043</v>
      </c>
      <c r="G1810" s="2">
        <f t="shared" si="56"/>
        <v>119</v>
      </c>
      <c r="H1810" s="11">
        <f t="shared" si="57"/>
        <v>0.34097421203438394</v>
      </c>
      <c r="I1810">
        <f>COUNTIF(E1810,"online")</f>
        <v>0</v>
      </c>
    </row>
    <row r="1811" spans="1:9" x14ac:dyDescent="0.2">
      <c r="A1811" t="s">
        <v>4929</v>
      </c>
      <c r="B1811" t="s">
        <v>4930</v>
      </c>
      <c r="C1811" s="2">
        <v>286</v>
      </c>
      <c r="D1811" s="2">
        <v>183</v>
      </c>
      <c r="E1811" t="s">
        <v>7027</v>
      </c>
      <c r="F1811" t="s">
        <v>7037</v>
      </c>
      <c r="G1811" s="2">
        <f t="shared" si="56"/>
        <v>103</v>
      </c>
      <c r="H1811" s="11">
        <f t="shared" si="57"/>
        <v>0.36013986013986016</v>
      </c>
      <c r="I1811">
        <f>COUNTIF(E1811,"online")</f>
        <v>0</v>
      </c>
    </row>
    <row r="1812" spans="1:9" x14ac:dyDescent="0.2">
      <c r="A1812" t="s">
        <v>1848</v>
      </c>
      <c r="B1812" t="s">
        <v>1849</v>
      </c>
      <c r="C1812" s="2">
        <v>289</v>
      </c>
      <c r="D1812" s="2">
        <v>81</v>
      </c>
      <c r="E1812" t="s">
        <v>6989</v>
      </c>
      <c r="F1812" t="s">
        <v>7038</v>
      </c>
      <c r="G1812" s="2">
        <f t="shared" si="56"/>
        <v>208</v>
      </c>
      <c r="H1812" s="11">
        <f t="shared" si="57"/>
        <v>0.7197231833910035</v>
      </c>
      <c r="I1812">
        <f>COUNTIF(E1812,"online")</f>
        <v>1</v>
      </c>
    </row>
    <row r="1813" spans="1:9" x14ac:dyDescent="0.2">
      <c r="A1813" t="s">
        <v>1848</v>
      </c>
      <c r="B1813" t="s">
        <v>1849</v>
      </c>
      <c r="C1813" s="2">
        <v>319</v>
      </c>
      <c r="D1813" s="2">
        <v>169</v>
      </c>
      <c r="E1813" t="s">
        <v>7027</v>
      </c>
      <c r="F1813" t="s">
        <v>7038</v>
      </c>
      <c r="G1813" s="2">
        <f t="shared" si="56"/>
        <v>150</v>
      </c>
      <c r="H1813" s="11">
        <f t="shared" si="57"/>
        <v>0.47021943573667713</v>
      </c>
      <c r="I1813">
        <f>COUNTIF(E1813,"online")</f>
        <v>0</v>
      </c>
    </row>
    <row r="1814" spans="1:9" x14ac:dyDescent="0.2">
      <c r="A1814" t="s">
        <v>6230</v>
      </c>
      <c r="B1814" t="s">
        <v>6231</v>
      </c>
      <c r="C1814" s="2">
        <v>349</v>
      </c>
      <c r="D1814" s="2">
        <v>171</v>
      </c>
      <c r="E1814" t="s">
        <v>7029</v>
      </c>
      <c r="F1814" t="s">
        <v>7040</v>
      </c>
      <c r="G1814" s="2">
        <f t="shared" si="56"/>
        <v>178</v>
      </c>
      <c r="H1814" s="11">
        <f t="shared" si="57"/>
        <v>0.51002865329512892</v>
      </c>
      <c r="I1814">
        <f>COUNTIF(E1814,"online")</f>
        <v>0</v>
      </c>
    </row>
    <row r="1815" spans="1:9" x14ac:dyDescent="0.2">
      <c r="A1815" t="s">
        <v>3169</v>
      </c>
      <c r="B1815" t="s">
        <v>3170</v>
      </c>
      <c r="C1815" s="2">
        <v>447</v>
      </c>
      <c r="D1815" s="2">
        <v>469</v>
      </c>
      <c r="E1815" t="s">
        <v>7027</v>
      </c>
      <c r="F1815" t="s">
        <v>7039</v>
      </c>
      <c r="G1815" s="2">
        <f t="shared" si="56"/>
        <v>-22</v>
      </c>
      <c r="H1815" s="11">
        <f t="shared" si="57"/>
        <v>-4.9217002237136466E-2</v>
      </c>
      <c r="I1815">
        <f>COUNTIF(E1815,"online")</f>
        <v>0</v>
      </c>
    </row>
    <row r="1816" spans="1:9" x14ac:dyDescent="0.2">
      <c r="A1816" t="s">
        <v>3074</v>
      </c>
      <c r="B1816" t="s">
        <v>3075</v>
      </c>
      <c r="C1816" s="2">
        <v>354</v>
      </c>
      <c r="D1816" s="2">
        <v>177</v>
      </c>
      <c r="E1816" t="s">
        <v>7027</v>
      </c>
      <c r="F1816" t="s">
        <v>7040</v>
      </c>
      <c r="G1816" s="2">
        <f t="shared" si="56"/>
        <v>177</v>
      </c>
      <c r="H1816" s="11">
        <f t="shared" si="57"/>
        <v>0.5</v>
      </c>
      <c r="I1816">
        <f>COUNTIF(E1816,"online")</f>
        <v>0</v>
      </c>
    </row>
    <row r="1817" spans="1:9" x14ac:dyDescent="0.2">
      <c r="A1817" t="s">
        <v>5960</v>
      </c>
      <c r="B1817" t="s">
        <v>5961</v>
      </c>
      <c r="C1817" s="2">
        <v>825</v>
      </c>
      <c r="D1817" s="2">
        <v>644</v>
      </c>
      <c r="E1817" t="s">
        <v>7029</v>
      </c>
      <c r="F1817" t="s">
        <v>7037</v>
      </c>
      <c r="G1817" s="2">
        <f t="shared" si="56"/>
        <v>181</v>
      </c>
      <c r="H1817" s="11">
        <f t="shared" si="57"/>
        <v>0.21939393939393939</v>
      </c>
      <c r="I1817">
        <f>COUNTIF(E1817,"online")</f>
        <v>0</v>
      </c>
    </row>
    <row r="1818" spans="1:9" x14ac:dyDescent="0.2">
      <c r="A1818" t="s">
        <v>2682</v>
      </c>
      <c r="B1818" t="s">
        <v>2683</v>
      </c>
      <c r="C1818" s="2">
        <v>268</v>
      </c>
      <c r="D1818" s="2">
        <v>72</v>
      </c>
      <c r="E1818" t="s">
        <v>7027</v>
      </c>
      <c r="F1818" t="s">
        <v>7038</v>
      </c>
      <c r="G1818" s="2">
        <f t="shared" si="56"/>
        <v>196</v>
      </c>
      <c r="H1818" s="11">
        <f t="shared" si="57"/>
        <v>0.73134328358208955</v>
      </c>
      <c r="I1818">
        <f>COUNTIF(E1818,"online")</f>
        <v>0</v>
      </c>
    </row>
    <row r="1819" spans="1:9" x14ac:dyDescent="0.2">
      <c r="A1819" t="s">
        <v>888</v>
      </c>
      <c r="B1819" t="s">
        <v>385</v>
      </c>
      <c r="C1819" s="2">
        <v>289</v>
      </c>
      <c r="D1819" s="2">
        <v>199</v>
      </c>
      <c r="E1819" t="s">
        <v>6989</v>
      </c>
      <c r="F1819" t="s">
        <v>7039</v>
      </c>
      <c r="G1819" s="2">
        <f t="shared" si="56"/>
        <v>90</v>
      </c>
      <c r="H1819" s="11">
        <f t="shared" si="57"/>
        <v>0.31141868512110726</v>
      </c>
      <c r="I1819">
        <f>COUNTIF(E1819,"online")</f>
        <v>1</v>
      </c>
    </row>
    <row r="1820" spans="1:9" x14ac:dyDescent="0.2">
      <c r="A1820" t="s">
        <v>888</v>
      </c>
      <c r="B1820" t="s">
        <v>385</v>
      </c>
      <c r="C1820" s="2">
        <v>319</v>
      </c>
      <c r="D1820" s="2">
        <v>246</v>
      </c>
      <c r="E1820" t="s">
        <v>7029</v>
      </c>
      <c r="F1820" t="s">
        <v>7039</v>
      </c>
      <c r="G1820" s="2">
        <f t="shared" si="56"/>
        <v>73</v>
      </c>
      <c r="H1820" s="11">
        <f t="shared" si="57"/>
        <v>0.22884012539184953</v>
      </c>
      <c r="I1820">
        <f>COUNTIF(E1820,"online")</f>
        <v>0</v>
      </c>
    </row>
    <row r="1821" spans="1:9" x14ac:dyDescent="0.2">
      <c r="A1821" t="s">
        <v>542</v>
      </c>
      <c r="B1821" t="s">
        <v>467</v>
      </c>
      <c r="C1821" s="2">
        <v>279</v>
      </c>
      <c r="D1821" s="2">
        <v>106</v>
      </c>
      <c r="E1821" t="s">
        <v>7027</v>
      </c>
      <c r="F1821" t="s">
        <v>7038</v>
      </c>
      <c r="G1821" s="2">
        <f t="shared" si="56"/>
        <v>173</v>
      </c>
      <c r="H1821" s="11">
        <f t="shared" si="57"/>
        <v>0.62007168458781359</v>
      </c>
      <c r="I1821">
        <f>COUNTIF(E1821,"online")</f>
        <v>0</v>
      </c>
    </row>
    <row r="1822" spans="1:9" x14ac:dyDescent="0.2">
      <c r="A1822" t="s">
        <v>2233</v>
      </c>
      <c r="B1822" t="s">
        <v>2234</v>
      </c>
      <c r="C1822" s="2">
        <v>229</v>
      </c>
      <c r="D1822" s="2">
        <v>80</v>
      </c>
      <c r="E1822" t="s">
        <v>6989</v>
      </c>
      <c r="F1822" t="s">
        <v>7038</v>
      </c>
      <c r="G1822" s="2">
        <f t="shared" si="56"/>
        <v>149</v>
      </c>
      <c r="H1822" s="11">
        <f t="shared" si="57"/>
        <v>0.6506550218340611</v>
      </c>
      <c r="I1822">
        <f>COUNTIF(E1822,"online")</f>
        <v>1</v>
      </c>
    </row>
    <row r="1823" spans="1:9" x14ac:dyDescent="0.2">
      <c r="A1823" t="s">
        <v>3131</v>
      </c>
      <c r="B1823" t="s">
        <v>1972</v>
      </c>
      <c r="C1823" s="2">
        <v>357</v>
      </c>
      <c r="D1823" s="2">
        <v>257</v>
      </c>
      <c r="E1823" t="s">
        <v>7029</v>
      </c>
      <c r="F1823" t="s">
        <v>7037</v>
      </c>
      <c r="G1823" s="2">
        <f t="shared" si="56"/>
        <v>100</v>
      </c>
      <c r="H1823" s="11">
        <f t="shared" si="57"/>
        <v>0.28011204481792717</v>
      </c>
      <c r="I1823">
        <f>COUNTIF(E1823,"online")</f>
        <v>0</v>
      </c>
    </row>
    <row r="1824" spans="1:9" x14ac:dyDescent="0.2">
      <c r="A1824" t="s">
        <v>900</v>
      </c>
      <c r="B1824" t="s">
        <v>540</v>
      </c>
      <c r="C1824" s="2">
        <v>289</v>
      </c>
      <c r="D1824" s="2">
        <v>121</v>
      </c>
      <c r="E1824" t="s">
        <v>6989</v>
      </c>
      <c r="F1824" t="s">
        <v>7038</v>
      </c>
      <c r="G1824" s="2">
        <f t="shared" si="56"/>
        <v>168</v>
      </c>
      <c r="H1824" s="11">
        <f t="shared" si="57"/>
        <v>0.58131487889273359</v>
      </c>
      <c r="I1824">
        <f>COUNTIF(E1824,"online")</f>
        <v>1</v>
      </c>
    </row>
    <row r="1825" spans="1:9" x14ac:dyDescent="0.2">
      <c r="A1825" t="s">
        <v>900</v>
      </c>
      <c r="B1825" t="s">
        <v>540</v>
      </c>
      <c r="C1825" s="2">
        <v>319</v>
      </c>
      <c r="D1825" s="2">
        <v>201</v>
      </c>
      <c r="E1825" t="s">
        <v>7029</v>
      </c>
      <c r="F1825" t="s">
        <v>7038</v>
      </c>
      <c r="G1825" s="2">
        <f t="shared" si="56"/>
        <v>118</v>
      </c>
      <c r="H1825" s="11">
        <f t="shared" si="57"/>
        <v>0.36990595611285265</v>
      </c>
      <c r="I1825">
        <f>COUNTIF(E1825,"online")</f>
        <v>0</v>
      </c>
    </row>
    <row r="1826" spans="1:9" x14ac:dyDescent="0.2">
      <c r="A1826" t="s">
        <v>4623</v>
      </c>
      <c r="B1826" t="s">
        <v>2538</v>
      </c>
      <c r="C1826" s="2">
        <v>304</v>
      </c>
      <c r="D1826" s="2">
        <v>243</v>
      </c>
      <c r="E1826" t="s">
        <v>7027</v>
      </c>
      <c r="F1826" t="s">
        <v>7036</v>
      </c>
      <c r="G1826" s="2">
        <f t="shared" si="56"/>
        <v>61</v>
      </c>
      <c r="H1826" s="11">
        <f t="shared" si="57"/>
        <v>0.20065789473684212</v>
      </c>
      <c r="I1826">
        <f>COUNTIF(E1826,"online")</f>
        <v>0</v>
      </c>
    </row>
    <row r="1827" spans="1:9" x14ac:dyDescent="0.2">
      <c r="A1827" t="s">
        <v>5713</v>
      </c>
      <c r="C1827" s="2">
        <v>429</v>
      </c>
      <c r="D1827" s="2">
        <v>257</v>
      </c>
      <c r="E1827" t="s">
        <v>7029</v>
      </c>
      <c r="F1827" t="s">
        <v>7040</v>
      </c>
      <c r="G1827" s="2">
        <f t="shared" si="56"/>
        <v>172</v>
      </c>
      <c r="H1827" s="11">
        <f t="shared" si="57"/>
        <v>0.40093240093240096</v>
      </c>
      <c r="I1827">
        <f>COUNTIF(E1827,"online")</f>
        <v>0</v>
      </c>
    </row>
    <row r="1828" spans="1:9" x14ac:dyDescent="0.2">
      <c r="A1828" t="s">
        <v>5145</v>
      </c>
      <c r="B1828" t="s">
        <v>5146</v>
      </c>
      <c r="C1828" s="2">
        <v>357</v>
      </c>
      <c r="D1828" s="2">
        <v>307</v>
      </c>
      <c r="E1828" t="s">
        <v>7029</v>
      </c>
      <c r="F1828" t="s">
        <v>7042</v>
      </c>
      <c r="G1828" s="2">
        <f t="shared" si="56"/>
        <v>50</v>
      </c>
      <c r="H1828" s="11">
        <f t="shared" si="57"/>
        <v>0.14005602240896359</v>
      </c>
      <c r="I1828">
        <f>COUNTIF(E1828,"online")</f>
        <v>0</v>
      </c>
    </row>
    <row r="1829" spans="1:9" x14ac:dyDescent="0.2">
      <c r="A1829" t="s">
        <v>5838</v>
      </c>
      <c r="B1829" t="s">
        <v>5839</v>
      </c>
      <c r="C1829" s="2">
        <v>399</v>
      </c>
      <c r="D1829" s="2">
        <v>323</v>
      </c>
      <c r="E1829" t="s">
        <v>7029</v>
      </c>
      <c r="F1829" t="s">
        <v>7042</v>
      </c>
      <c r="G1829" s="2">
        <f t="shared" si="56"/>
        <v>76</v>
      </c>
      <c r="H1829" s="11">
        <f t="shared" si="57"/>
        <v>0.19047619047619047</v>
      </c>
      <c r="I1829">
        <f>COUNTIF(E1829,"online")</f>
        <v>0</v>
      </c>
    </row>
    <row r="1830" spans="1:9" x14ac:dyDescent="0.2">
      <c r="A1830" t="s">
        <v>5587</v>
      </c>
      <c r="B1830" t="s">
        <v>5588</v>
      </c>
      <c r="C1830" s="2">
        <v>232</v>
      </c>
      <c r="D1830" s="2">
        <v>118</v>
      </c>
      <c r="E1830" t="s">
        <v>7027</v>
      </c>
      <c r="F1830" t="s">
        <v>7040</v>
      </c>
      <c r="G1830" s="2">
        <f t="shared" si="56"/>
        <v>114</v>
      </c>
      <c r="H1830" s="11">
        <f t="shared" si="57"/>
        <v>0.49137931034482757</v>
      </c>
      <c r="I1830">
        <f>COUNTIF(E1830,"online")</f>
        <v>0</v>
      </c>
    </row>
    <row r="1831" spans="1:9" x14ac:dyDescent="0.2">
      <c r="A1831" t="s">
        <v>5692</v>
      </c>
      <c r="B1831" t="s">
        <v>2216</v>
      </c>
      <c r="C1831" s="2">
        <v>169</v>
      </c>
      <c r="D1831" s="2">
        <v>128</v>
      </c>
      <c r="E1831" t="s">
        <v>7027</v>
      </c>
      <c r="F1831" t="s">
        <v>7037</v>
      </c>
      <c r="G1831" s="2">
        <f t="shared" si="56"/>
        <v>41</v>
      </c>
      <c r="H1831" s="11">
        <f t="shared" si="57"/>
        <v>0.24260355029585798</v>
      </c>
      <c r="I1831">
        <f>COUNTIF(E1831,"online")</f>
        <v>0</v>
      </c>
    </row>
    <row r="1832" spans="1:9" x14ac:dyDescent="0.2">
      <c r="A1832" t="s">
        <v>6775</v>
      </c>
      <c r="B1832" t="s">
        <v>6776</v>
      </c>
      <c r="C1832" s="2">
        <v>670</v>
      </c>
      <c r="D1832" s="2">
        <v>422</v>
      </c>
      <c r="E1832" t="s">
        <v>7029</v>
      </c>
      <c r="F1832" t="s">
        <v>7041</v>
      </c>
      <c r="G1832" s="2">
        <f t="shared" si="56"/>
        <v>248</v>
      </c>
      <c r="H1832" s="11">
        <f t="shared" si="57"/>
        <v>0.37014925373134328</v>
      </c>
      <c r="I1832">
        <f>COUNTIF(E1832,"online")</f>
        <v>0</v>
      </c>
    </row>
    <row r="1833" spans="1:9" x14ac:dyDescent="0.2">
      <c r="A1833" t="s">
        <v>6340</v>
      </c>
      <c r="B1833" t="s">
        <v>6341</v>
      </c>
      <c r="C1833" s="2">
        <v>1090</v>
      </c>
      <c r="D1833" s="2">
        <v>774</v>
      </c>
      <c r="E1833" t="s">
        <v>7029</v>
      </c>
      <c r="F1833" t="s">
        <v>7042</v>
      </c>
      <c r="G1833" s="2">
        <f t="shared" si="56"/>
        <v>316</v>
      </c>
      <c r="H1833" s="11">
        <f t="shared" si="57"/>
        <v>0.28990825688073396</v>
      </c>
      <c r="I1833">
        <f>COUNTIF(E1833,"online")</f>
        <v>0</v>
      </c>
    </row>
    <row r="1834" spans="1:9" x14ac:dyDescent="0.2">
      <c r="A1834" t="s">
        <v>4213</v>
      </c>
      <c r="B1834" t="s">
        <v>4214</v>
      </c>
      <c r="C1834" s="2">
        <v>299</v>
      </c>
      <c r="D1834" s="2">
        <v>126</v>
      </c>
      <c r="E1834" t="s">
        <v>7027</v>
      </c>
      <c r="F1834" t="s">
        <v>7038</v>
      </c>
      <c r="G1834" s="2">
        <f t="shared" si="56"/>
        <v>173</v>
      </c>
      <c r="H1834" s="11">
        <f t="shared" si="57"/>
        <v>0.57859531772575246</v>
      </c>
      <c r="I1834">
        <f>COUNTIF(E1834,"online")</f>
        <v>0</v>
      </c>
    </row>
    <row r="1835" spans="1:9" x14ac:dyDescent="0.2">
      <c r="A1835" t="s">
        <v>2168</v>
      </c>
      <c r="B1835" t="s">
        <v>1174</v>
      </c>
      <c r="C1835" s="2">
        <v>345</v>
      </c>
      <c r="D1835" s="2">
        <v>262</v>
      </c>
      <c r="E1835" t="s">
        <v>7027</v>
      </c>
      <c r="F1835" t="s">
        <v>7036</v>
      </c>
      <c r="G1835" s="2">
        <f t="shared" si="56"/>
        <v>83</v>
      </c>
      <c r="H1835" s="11">
        <f t="shared" si="57"/>
        <v>0.24057971014492754</v>
      </c>
      <c r="I1835">
        <f>COUNTIF(E1835,"online")</f>
        <v>0</v>
      </c>
    </row>
    <row r="1836" spans="1:9" x14ac:dyDescent="0.2">
      <c r="A1836" t="s">
        <v>4694</v>
      </c>
      <c r="B1836" t="s">
        <v>4695</v>
      </c>
      <c r="C1836" s="2">
        <v>502</v>
      </c>
      <c r="D1836" s="2">
        <v>397</v>
      </c>
      <c r="E1836" t="s">
        <v>7029</v>
      </c>
      <c r="F1836" t="s">
        <v>7041</v>
      </c>
      <c r="G1836" s="2">
        <f t="shared" si="56"/>
        <v>105</v>
      </c>
      <c r="H1836" s="11">
        <f t="shared" si="57"/>
        <v>0.20916334661354583</v>
      </c>
      <c r="I1836">
        <f>COUNTIF(E1836,"online")</f>
        <v>0</v>
      </c>
    </row>
    <row r="1837" spans="1:9" x14ac:dyDescent="0.2">
      <c r="A1837" t="s">
        <v>1785</v>
      </c>
      <c r="B1837" t="s">
        <v>1786</v>
      </c>
      <c r="C1837" s="2">
        <v>89</v>
      </c>
      <c r="D1837" s="2">
        <v>66</v>
      </c>
      <c r="E1837" t="s">
        <v>7027</v>
      </c>
      <c r="F1837" t="s">
        <v>7043</v>
      </c>
      <c r="G1837" s="2">
        <f t="shared" si="56"/>
        <v>23</v>
      </c>
      <c r="H1837" s="11">
        <f t="shared" si="57"/>
        <v>0.25842696629213485</v>
      </c>
      <c r="I1837">
        <f>COUNTIF(E1837,"online")</f>
        <v>0</v>
      </c>
    </row>
    <row r="1838" spans="1:9" x14ac:dyDescent="0.2">
      <c r="A1838" t="s">
        <v>3811</v>
      </c>
      <c r="B1838" t="s">
        <v>3812</v>
      </c>
      <c r="C1838" s="2">
        <v>357</v>
      </c>
      <c r="D1838" s="2">
        <v>321</v>
      </c>
      <c r="E1838" t="s">
        <v>7029</v>
      </c>
      <c r="F1838" t="s">
        <v>7039</v>
      </c>
      <c r="G1838" s="2">
        <f t="shared" si="56"/>
        <v>36</v>
      </c>
      <c r="H1838" s="11">
        <f t="shared" si="57"/>
        <v>0.10084033613445378</v>
      </c>
      <c r="I1838">
        <f>COUNTIF(E1838,"online")</f>
        <v>0</v>
      </c>
    </row>
    <row r="1839" spans="1:9" x14ac:dyDescent="0.2">
      <c r="A1839" t="s">
        <v>2459</v>
      </c>
      <c r="B1839" t="s">
        <v>2460</v>
      </c>
      <c r="C1839" s="2">
        <v>268</v>
      </c>
      <c r="D1839" s="2">
        <v>88</v>
      </c>
      <c r="E1839" t="s">
        <v>7027</v>
      </c>
      <c r="F1839" t="s">
        <v>7038</v>
      </c>
      <c r="G1839" s="2">
        <f t="shared" si="56"/>
        <v>180</v>
      </c>
      <c r="H1839" s="11">
        <f t="shared" si="57"/>
        <v>0.67164179104477617</v>
      </c>
      <c r="I1839">
        <f>COUNTIF(E1839,"online")</f>
        <v>0</v>
      </c>
    </row>
    <row r="1840" spans="1:9" x14ac:dyDescent="0.2">
      <c r="A1840" t="s">
        <v>4011</v>
      </c>
      <c r="B1840" t="s">
        <v>2643</v>
      </c>
      <c r="C1840" s="2">
        <v>443</v>
      </c>
      <c r="D1840" s="2">
        <v>346</v>
      </c>
      <c r="E1840" t="s">
        <v>7027</v>
      </c>
      <c r="F1840" t="s">
        <v>7041</v>
      </c>
      <c r="G1840" s="2">
        <f t="shared" si="56"/>
        <v>97</v>
      </c>
      <c r="H1840" s="11">
        <f t="shared" si="57"/>
        <v>0.21896162528216703</v>
      </c>
      <c r="I1840">
        <f>COUNTIF(E1840,"online")</f>
        <v>0</v>
      </c>
    </row>
    <row r="1841" spans="1:9" x14ac:dyDescent="0.2">
      <c r="A1841" t="s">
        <v>4021</v>
      </c>
      <c r="B1841" t="s">
        <v>2643</v>
      </c>
      <c r="C1841" s="2">
        <v>132</v>
      </c>
      <c r="D1841" s="2">
        <v>99</v>
      </c>
      <c r="E1841" t="s">
        <v>7027</v>
      </c>
      <c r="F1841" t="s">
        <v>7042</v>
      </c>
      <c r="G1841" s="2">
        <f t="shared" si="56"/>
        <v>33</v>
      </c>
      <c r="H1841" s="11">
        <f t="shared" si="57"/>
        <v>0.25</v>
      </c>
      <c r="I1841">
        <f>COUNTIF(E1841,"online")</f>
        <v>0</v>
      </c>
    </row>
    <row r="1842" spans="1:9" x14ac:dyDescent="0.2">
      <c r="A1842" t="s">
        <v>3941</v>
      </c>
      <c r="B1842" t="s">
        <v>2643</v>
      </c>
      <c r="C1842" s="2">
        <v>502</v>
      </c>
      <c r="D1842" s="2">
        <v>371</v>
      </c>
      <c r="E1842" t="s">
        <v>7027</v>
      </c>
      <c r="F1842" t="s">
        <v>7041</v>
      </c>
      <c r="G1842" s="2">
        <f t="shared" si="56"/>
        <v>131</v>
      </c>
      <c r="H1842" s="11">
        <f t="shared" si="57"/>
        <v>0.26095617529880477</v>
      </c>
      <c r="I1842">
        <f>COUNTIF(E1842,"online")</f>
        <v>0</v>
      </c>
    </row>
    <row r="1843" spans="1:9" x14ac:dyDescent="0.2">
      <c r="A1843" t="s">
        <v>5169</v>
      </c>
      <c r="B1843" t="s">
        <v>2643</v>
      </c>
      <c r="C1843" s="2">
        <v>472</v>
      </c>
      <c r="D1843" s="2">
        <v>302</v>
      </c>
      <c r="E1843" t="s">
        <v>7029</v>
      </c>
      <c r="F1843" t="s">
        <v>7040</v>
      </c>
      <c r="G1843" s="2">
        <f t="shared" si="56"/>
        <v>170</v>
      </c>
      <c r="H1843" s="11">
        <f t="shared" si="57"/>
        <v>0.36016949152542371</v>
      </c>
      <c r="I1843">
        <f>COUNTIF(E1843,"online")</f>
        <v>0</v>
      </c>
    </row>
    <row r="1844" spans="1:9" x14ac:dyDescent="0.2">
      <c r="A1844" t="s">
        <v>2642</v>
      </c>
      <c r="B1844" t="s">
        <v>2643</v>
      </c>
      <c r="C1844" s="2">
        <v>569</v>
      </c>
      <c r="D1844" s="2">
        <v>398</v>
      </c>
      <c r="E1844" t="s">
        <v>7027</v>
      </c>
      <c r="F1844" t="s">
        <v>7041</v>
      </c>
      <c r="G1844" s="2">
        <f t="shared" si="56"/>
        <v>171</v>
      </c>
      <c r="H1844" s="11">
        <f t="shared" si="57"/>
        <v>0.30052724077328646</v>
      </c>
      <c r="I1844">
        <f>COUNTIF(E1844,"online")</f>
        <v>0</v>
      </c>
    </row>
    <row r="1845" spans="1:9" x14ac:dyDescent="0.2">
      <c r="A1845" t="s">
        <v>4868</v>
      </c>
      <c r="B1845" t="s">
        <v>2643</v>
      </c>
      <c r="C1845" s="2">
        <v>502</v>
      </c>
      <c r="D1845" s="2">
        <v>331</v>
      </c>
      <c r="E1845" t="s">
        <v>7027</v>
      </c>
      <c r="F1845" t="s">
        <v>7041</v>
      </c>
      <c r="G1845" s="2">
        <f t="shared" si="56"/>
        <v>171</v>
      </c>
      <c r="H1845" s="11">
        <f t="shared" si="57"/>
        <v>0.34063745019920316</v>
      </c>
      <c r="I1845">
        <f>COUNTIF(E1845,"online")</f>
        <v>0</v>
      </c>
    </row>
    <row r="1846" spans="1:9" x14ac:dyDescent="0.2">
      <c r="A1846" t="s">
        <v>5829</v>
      </c>
      <c r="B1846" t="s">
        <v>2643</v>
      </c>
      <c r="C1846" s="2">
        <v>266</v>
      </c>
      <c r="D1846" s="2">
        <v>165</v>
      </c>
      <c r="E1846" t="s">
        <v>7027</v>
      </c>
      <c r="F1846" t="s">
        <v>7041</v>
      </c>
      <c r="G1846" s="2">
        <f t="shared" si="56"/>
        <v>101</v>
      </c>
      <c r="H1846" s="11">
        <f t="shared" si="57"/>
        <v>0.37969924812030076</v>
      </c>
      <c r="I1846">
        <f>COUNTIF(E1846,"online")</f>
        <v>0</v>
      </c>
    </row>
    <row r="1847" spans="1:9" x14ac:dyDescent="0.2">
      <c r="A1847" t="s">
        <v>6057</v>
      </c>
      <c r="B1847" t="s">
        <v>2643</v>
      </c>
      <c r="C1847" s="2">
        <v>531</v>
      </c>
      <c r="D1847" s="2">
        <v>350</v>
      </c>
      <c r="E1847" t="s">
        <v>7027</v>
      </c>
      <c r="F1847" t="s">
        <v>7041</v>
      </c>
      <c r="G1847" s="2">
        <f t="shared" si="56"/>
        <v>181</v>
      </c>
      <c r="H1847" s="11">
        <f t="shared" si="57"/>
        <v>0.3408662900188324</v>
      </c>
      <c r="I1847">
        <f>COUNTIF(E1847,"online")</f>
        <v>0</v>
      </c>
    </row>
    <row r="1848" spans="1:9" x14ac:dyDescent="0.2">
      <c r="A1848" t="s">
        <v>6498</v>
      </c>
      <c r="B1848" t="s">
        <v>6499</v>
      </c>
      <c r="C1848" s="2">
        <v>489</v>
      </c>
      <c r="D1848" s="2">
        <v>347</v>
      </c>
      <c r="E1848" t="s">
        <v>7027</v>
      </c>
      <c r="F1848" t="s">
        <v>7036</v>
      </c>
      <c r="G1848" s="2">
        <f t="shared" si="56"/>
        <v>142</v>
      </c>
      <c r="H1848" s="11">
        <f t="shared" si="57"/>
        <v>0.29038854805725972</v>
      </c>
      <c r="I1848">
        <f>COUNTIF(E1848,"online")</f>
        <v>0</v>
      </c>
    </row>
    <row r="1849" spans="1:9" x14ac:dyDescent="0.2">
      <c r="A1849" t="s">
        <v>4970</v>
      </c>
      <c r="B1849" t="s">
        <v>4971</v>
      </c>
      <c r="C1849" s="2">
        <v>169</v>
      </c>
      <c r="D1849" s="2">
        <v>135</v>
      </c>
      <c r="E1849" t="s">
        <v>7027</v>
      </c>
      <c r="F1849" t="s">
        <v>7036</v>
      </c>
      <c r="G1849" s="2">
        <f t="shared" si="56"/>
        <v>34</v>
      </c>
      <c r="H1849" s="11">
        <f t="shared" si="57"/>
        <v>0.20118343195266272</v>
      </c>
      <c r="I1849">
        <f>COUNTIF(E1849,"online")</f>
        <v>0</v>
      </c>
    </row>
    <row r="1850" spans="1:9" x14ac:dyDescent="0.2">
      <c r="A1850" t="s">
        <v>3336</v>
      </c>
      <c r="B1850" t="s">
        <v>3337</v>
      </c>
      <c r="C1850" s="2">
        <v>321</v>
      </c>
      <c r="D1850" s="2">
        <v>247</v>
      </c>
      <c r="E1850" t="s">
        <v>7027</v>
      </c>
      <c r="F1850" t="s">
        <v>7037</v>
      </c>
      <c r="G1850" s="2">
        <f t="shared" si="56"/>
        <v>74</v>
      </c>
      <c r="H1850" s="11">
        <f t="shared" si="57"/>
        <v>0.23052959501557632</v>
      </c>
      <c r="I1850">
        <f>COUNTIF(E1850,"online")</f>
        <v>0</v>
      </c>
    </row>
    <row r="1851" spans="1:9" x14ac:dyDescent="0.2">
      <c r="A1851" t="s">
        <v>6773</v>
      </c>
      <c r="B1851" t="s">
        <v>6774</v>
      </c>
      <c r="C1851" s="2">
        <v>447</v>
      </c>
      <c r="D1851" s="2">
        <v>335</v>
      </c>
      <c r="E1851" t="s">
        <v>7027</v>
      </c>
      <c r="F1851" t="s">
        <v>7042</v>
      </c>
      <c r="G1851" s="2">
        <f t="shared" si="56"/>
        <v>112</v>
      </c>
      <c r="H1851" s="11">
        <f t="shared" si="57"/>
        <v>0.2505592841163311</v>
      </c>
      <c r="I1851">
        <f>COUNTIF(E1851,"online")</f>
        <v>0</v>
      </c>
    </row>
    <row r="1852" spans="1:9" x14ac:dyDescent="0.2">
      <c r="A1852" t="s">
        <v>4203</v>
      </c>
      <c r="B1852" t="s">
        <v>1085</v>
      </c>
      <c r="C1852" s="2">
        <v>294</v>
      </c>
      <c r="D1852" s="2">
        <v>197</v>
      </c>
      <c r="E1852" t="s">
        <v>7027</v>
      </c>
      <c r="F1852" t="s">
        <v>7036</v>
      </c>
      <c r="G1852" s="2">
        <f t="shared" si="56"/>
        <v>97</v>
      </c>
      <c r="H1852" s="11">
        <f t="shared" si="57"/>
        <v>0.32993197278911562</v>
      </c>
      <c r="I1852">
        <f>COUNTIF(E1852,"online")</f>
        <v>0</v>
      </c>
    </row>
    <row r="1853" spans="1:9" x14ac:dyDescent="0.2">
      <c r="A1853" t="s">
        <v>4278</v>
      </c>
      <c r="B1853" t="s">
        <v>4279</v>
      </c>
      <c r="C1853" s="2">
        <v>259</v>
      </c>
      <c r="D1853" s="2">
        <v>155</v>
      </c>
      <c r="E1853" t="s">
        <v>7027</v>
      </c>
      <c r="F1853" t="s">
        <v>7040</v>
      </c>
      <c r="G1853" s="2">
        <f t="shared" si="56"/>
        <v>104</v>
      </c>
      <c r="H1853" s="11">
        <f t="shared" si="57"/>
        <v>0.40154440154440152</v>
      </c>
      <c r="I1853">
        <f>COUNTIF(E1853,"online")</f>
        <v>0</v>
      </c>
    </row>
    <row r="1854" spans="1:9" x14ac:dyDescent="0.2">
      <c r="A1854" t="s">
        <v>2943</v>
      </c>
      <c r="B1854" t="s">
        <v>2944</v>
      </c>
      <c r="C1854" s="2">
        <v>330</v>
      </c>
      <c r="D1854" s="2">
        <v>290</v>
      </c>
      <c r="E1854" t="s">
        <v>7029</v>
      </c>
      <c r="F1854" t="s">
        <v>7037</v>
      </c>
      <c r="G1854" s="2">
        <f t="shared" si="56"/>
        <v>40</v>
      </c>
      <c r="H1854" s="11">
        <f t="shared" si="57"/>
        <v>0.12121212121212122</v>
      </c>
      <c r="I1854">
        <f>COUNTIF(E1854,"online")</f>
        <v>0</v>
      </c>
    </row>
    <row r="1855" spans="1:9" x14ac:dyDescent="0.2">
      <c r="A1855" t="s">
        <v>6343</v>
      </c>
      <c r="B1855" t="s">
        <v>6344</v>
      </c>
      <c r="C1855" s="2">
        <v>299</v>
      </c>
      <c r="D1855" s="2">
        <v>206</v>
      </c>
      <c r="E1855" t="s">
        <v>7027</v>
      </c>
      <c r="F1855" t="s">
        <v>7037</v>
      </c>
      <c r="G1855" s="2">
        <f t="shared" si="56"/>
        <v>93</v>
      </c>
      <c r="H1855" s="11">
        <f t="shared" si="57"/>
        <v>0.31103678929765888</v>
      </c>
      <c r="I1855">
        <f>COUNTIF(E1855,"online")</f>
        <v>0</v>
      </c>
    </row>
    <row r="1856" spans="1:9" x14ac:dyDescent="0.2">
      <c r="A1856" t="s">
        <v>6622</v>
      </c>
      <c r="B1856" t="s">
        <v>6623</v>
      </c>
      <c r="C1856" s="2">
        <v>295</v>
      </c>
      <c r="D1856" s="2">
        <v>159</v>
      </c>
      <c r="E1856" t="s">
        <v>7027</v>
      </c>
      <c r="F1856" t="s">
        <v>7036</v>
      </c>
      <c r="G1856" s="2">
        <f t="shared" si="56"/>
        <v>136</v>
      </c>
      <c r="H1856" s="11">
        <f t="shared" si="57"/>
        <v>0.46101694915254238</v>
      </c>
      <c r="I1856">
        <f>COUNTIF(E1856,"online")</f>
        <v>0</v>
      </c>
    </row>
    <row r="1857" spans="1:9" x14ac:dyDescent="0.2">
      <c r="A1857" t="s">
        <v>4061</v>
      </c>
      <c r="B1857" t="s">
        <v>4062</v>
      </c>
      <c r="C1857" s="2">
        <v>223</v>
      </c>
      <c r="D1857" s="2">
        <v>103</v>
      </c>
      <c r="E1857" t="s">
        <v>7027</v>
      </c>
      <c r="F1857" t="s">
        <v>7040</v>
      </c>
      <c r="G1857" s="2">
        <f t="shared" si="56"/>
        <v>120</v>
      </c>
      <c r="H1857" s="11">
        <f t="shared" si="57"/>
        <v>0.53811659192825112</v>
      </c>
      <c r="I1857">
        <f>COUNTIF(E1857,"online")</f>
        <v>0</v>
      </c>
    </row>
    <row r="1858" spans="1:9" x14ac:dyDescent="0.2">
      <c r="A1858" t="s">
        <v>3681</v>
      </c>
      <c r="B1858" t="s">
        <v>3682</v>
      </c>
      <c r="C1858" s="2">
        <v>613</v>
      </c>
      <c r="D1858" s="2">
        <v>472</v>
      </c>
      <c r="E1858" t="s">
        <v>7027</v>
      </c>
      <c r="F1858" t="s">
        <v>7043</v>
      </c>
      <c r="G1858" s="2">
        <f t="shared" ref="G1858:G1921" si="58">C1858-D1858</f>
        <v>141</v>
      </c>
      <c r="H1858" s="11">
        <f t="shared" ref="H1858:H1921" si="59">((C1858-D1858)/C1858)</f>
        <v>0.23001631321370311</v>
      </c>
      <c r="I1858">
        <f>COUNTIF(E1858,"online")</f>
        <v>0</v>
      </c>
    </row>
    <row r="1859" spans="1:9" x14ac:dyDescent="0.2">
      <c r="A1859" t="s">
        <v>4683</v>
      </c>
      <c r="B1859" t="s">
        <v>4684</v>
      </c>
      <c r="C1859" s="2">
        <v>205</v>
      </c>
      <c r="D1859" s="2">
        <v>94</v>
      </c>
      <c r="E1859" t="s">
        <v>7027</v>
      </c>
      <c r="F1859" t="s">
        <v>7040</v>
      </c>
      <c r="G1859" s="2">
        <f t="shared" si="58"/>
        <v>111</v>
      </c>
      <c r="H1859" s="11">
        <f t="shared" si="59"/>
        <v>0.54146341463414638</v>
      </c>
      <c r="I1859">
        <f>COUNTIF(E1859,"online")</f>
        <v>0</v>
      </c>
    </row>
    <row r="1860" spans="1:9" x14ac:dyDescent="0.2">
      <c r="A1860" t="s">
        <v>147</v>
      </c>
      <c r="B1860" t="s">
        <v>73</v>
      </c>
      <c r="C1860" s="2">
        <v>319</v>
      </c>
      <c r="D1860" s="2">
        <v>293</v>
      </c>
      <c r="E1860" t="s">
        <v>7029</v>
      </c>
      <c r="F1860" t="s">
        <v>7036</v>
      </c>
      <c r="G1860" s="2">
        <f t="shared" si="58"/>
        <v>26</v>
      </c>
      <c r="H1860" s="11">
        <f t="shared" si="59"/>
        <v>8.1504702194357362E-2</v>
      </c>
      <c r="I1860">
        <f>COUNTIF(E1860,"online")</f>
        <v>0</v>
      </c>
    </row>
    <row r="1861" spans="1:9" x14ac:dyDescent="0.2">
      <c r="A1861" t="s">
        <v>6362</v>
      </c>
      <c r="B1861" t="s">
        <v>6363</v>
      </c>
      <c r="C1861" s="2">
        <v>399</v>
      </c>
      <c r="D1861" s="2">
        <v>291</v>
      </c>
      <c r="E1861" t="s">
        <v>7027</v>
      </c>
      <c r="F1861" t="s">
        <v>7042</v>
      </c>
      <c r="G1861" s="2">
        <f t="shared" si="58"/>
        <v>108</v>
      </c>
      <c r="H1861" s="11">
        <f t="shared" si="59"/>
        <v>0.27067669172932329</v>
      </c>
      <c r="I1861">
        <f>COUNTIF(E1861,"online")</f>
        <v>0</v>
      </c>
    </row>
    <row r="1862" spans="1:9" x14ac:dyDescent="0.2">
      <c r="A1862" t="s">
        <v>785</v>
      </c>
      <c r="B1862" t="s">
        <v>555</v>
      </c>
      <c r="C1862" s="2">
        <v>399</v>
      </c>
      <c r="D1862" s="2">
        <v>327</v>
      </c>
      <c r="E1862" t="s">
        <v>7029</v>
      </c>
      <c r="F1862" t="s">
        <v>7036</v>
      </c>
      <c r="G1862" s="2">
        <f t="shared" si="58"/>
        <v>72</v>
      </c>
      <c r="H1862" s="11">
        <f t="shared" si="59"/>
        <v>0.18045112781954886</v>
      </c>
      <c r="I1862">
        <f>COUNTIF(E1862,"online")</f>
        <v>0</v>
      </c>
    </row>
    <row r="1863" spans="1:9" x14ac:dyDescent="0.2">
      <c r="A1863" t="s">
        <v>2487</v>
      </c>
      <c r="B1863" t="s">
        <v>2488</v>
      </c>
      <c r="C1863" s="2">
        <v>447</v>
      </c>
      <c r="D1863" s="2">
        <v>291</v>
      </c>
      <c r="E1863" t="s">
        <v>7027</v>
      </c>
      <c r="F1863" t="s">
        <v>7038</v>
      </c>
      <c r="G1863" s="2">
        <f t="shared" si="58"/>
        <v>156</v>
      </c>
      <c r="H1863" s="11">
        <f t="shared" si="59"/>
        <v>0.34899328859060402</v>
      </c>
      <c r="I1863">
        <f>COUNTIF(E1863,"online")</f>
        <v>0</v>
      </c>
    </row>
    <row r="1864" spans="1:9" x14ac:dyDescent="0.2">
      <c r="A1864" t="s">
        <v>4441</v>
      </c>
      <c r="B1864" t="s">
        <v>4442</v>
      </c>
      <c r="C1864" s="2">
        <v>250</v>
      </c>
      <c r="D1864" s="2">
        <v>100</v>
      </c>
      <c r="E1864" t="s">
        <v>7027</v>
      </c>
      <c r="F1864" t="s">
        <v>7038</v>
      </c>
      <c r="G1864" s="2">
        <f t="shared" si="58"/>
        <v>150</v>
      </c>
      <c r="H1864" s="11">
        <f t="shared" si="59"/>
        <v>0.6</v>
      </c>
      <c r="I1864">
        <f>COUNTIF(E1864,"online")</f>
        <v>0</v>
      </c>
    </row>
    <row r="1865" spans="1:9" x14ac:dyDescent="0.2">
      <c r="A1865" t="s">
        <v>2782</v>
      </c>
      <c r="B1865" t="s">
        <v>2783</v>
      </c>
      <c r="C1865" s="2">
        <v>479</v>
      </c>
      <c r="D1865" s="2">
        <v>297</v>
      </c>
      <c r="E1865" t="s">
        <v>7027</v>
      </c>
      <c r="F1865" t="s">
        <v>7036</v>
      </c>
      <c r="G1865" s="2">
        <f t="shared" si="58"/>
        <v>182</v>
      </c>
      <c r="H1865" s="11">
        <f t="shared" si="59"/>
        <v>0.37995824634655534</v>
      </c>
      <c r="I1865">
        <f>COUNTIF(E1865,"online")</f>
        <v>0</v>
      </c>
    </row>
    <row r="1866" spans="1:9" x14ac:dyDescent="0.2">
      <c r="A1866" t="s">
        <v>5509</v>
      </c>
      <c r="B1866" t="s">
        <v>5510</v>
      </c>
      <c r="C1866" s="2">
        <v>295</v>
      </c>
      <c r="D1866" s="2">
        <v>195</v>
      </c>
      <c r="E1866" t="s">
        <v>7027</v>
      </c>
      <c r="F1866" t="s">
        <v>7045</v>
      </c>
      <c r="G1866" s="2">
        <f t="shared" si="58"/>
        <v>100</v>
      </c>
      <c r="H1866" s="11">
        <f t="shared" si="59"/>
        <v>0.33898305084745761</v>
      </c>
      <c r="I1866">
        <f>COUNTIF(E1866,"online")</f>
        <v>0</v>
      </c>
    </row>
    <row r="1867" spans="1:9" x14ac:dyDescent="0.2">
      <c r="A1867" t="s">
        <v>5850</v>
      </c>
      <c r="B1867" t="s">
        <v>5851</v>
      </c>
      <c r="C1867" s="2">
        <v>268</v>
      </c>
      <c r="D1867" s="2">
        <v>139</v>
      </c>
      <c r="E1867" t="s">
        <v>7027</v>
      </c>
      <c r="F1867" t="s">
        <v>7037</v>
      </c>
      <c r="G1867" s="2">
        <f t="shared" si="58"/>
        <v>129</v>
      </c>
      <c r="H1867" s="11">
        <f t="shared" si="59"/>
        <v>0.48134328358208955</v>
      </c>
      <c r="I1867">
        <f>COUNTIF(E1867,"online")</f>
        <v>0</v>
      </c>
    </row>
    <row r="1868" spans="1:9" x14ac:dyDescent="0.2">
      <c r="A1868" t="s">
        <v>4613</v>
      </c>
      <c r="B1868" t="s">
        <v>4614</v>
      </c>
      <c r="C1868" s="2">
        <v>649</v>
      </c>
      <c r="D1868" s="2">
        <v>643</v>
      </c>
      <c r="E1868" t="s">
        <v>7027</v>
      </c>
      <c r="F1868" t="s">
        <v>7045</v>
      </c>
      <c r="G1868" s="2">
        <f t="shared" si="58"/>
        <v>6</v>
      </c>
      <c r="H1868" s="11">
        <f t="shared" si="59"/>
        <v>9.2449922958397542E-3</v>
      </c>
      <c r="I1868">
        <f>COUNTIF(E1868,"online")</f>
        <v>0</v>
      </c>
    </row>
    <row r="1869" spans="1:9" x14ac:dyDescent="0.2">
      <c r="A1869" t="s">
        <v>6837</v>
      </c>
      <c r="B1869" t="s">
        <v>563</v>
      </c>
      <c r="C1869" s="2">
        <v>35</v>
      </c>
      <c r="D1869" s="2">
        <v>15</v>
      </c>
      <c r="E1869" t="s">
        <v>7027</v>
      </c>
      <c r="F1869" t="s">
        <v>7040</v>
      </c>
      <c r="G1869" s="2">
        <f t="shared" si="58"/>
        <v>20</v>
      </c>
      <c r="H1869" s="11">
        <f t="shared" si="59"/>
        <v>0.5714285714285714</v>
      </c>
      <c r="I1869">
        <f>COUNTIF(E1869,"online")</f>
        <v>0</v>
      </c>
    </row>
    <row r="1870" spans="1:9" x14ac:dyDescent="0.2">
      <c r="A1870" t="s">
        <v>4910</v>
      </c>
      <c r="B1870" t="s">
        <v>4911</v>
      </c>
      <c r="C1870" s="2">
        <v>268</v>
      </c>
      <c r="D1870" s="2">
        <v>174</v>
      </c>
      <c r="E1870" t="s">
        <v>7027</v>
      </c>
      <c r="F1870" t="s">
        <v>7037</v>
      </c>
      <c r="G1870" s="2">
        <f t="shared" si="58"/>
        <v>94</v>
      </c>
      <c r="H1870" s="11">
        <f t="shared" si="59"/>
        <v>0.35074626865671643</v>
      </c>
      <c r="I1870">
        <f>COUNTIF(E1870,"online")</f>
        <v>0</v>
      </c>
    </row>
    <row r="1871" spans="1:9" x14ac:dyDescent="0.2">
      <c r="A1871" t="s">
        <v>4910</v>
      </c>
      <c r="B1871" t="s">
        <v>4911</v>
      </c>
      <c r="C1871" s="2">
        <v>469</v>
      </c>
      <c r="D1871" s="2">
        <v>202</v>
      </c>
      <c r="E1871" t="s">
        <v>7029</v>
      </c>
      <c r="F1871" t="s">
        <v>7037</v>
      </c>
      <c r="G1871" s="2">
        <f t="shared" si="58"/>
        <v>267</v>
      </c>
      <c r="H1871" s="11">
        <f t="shared" si="59"/>
        <v>0.56929637526652455</v>
      </c>
      <c r="I1871">
        <f>COUNTIF(E1871,"online")</f>
        <v>0</v>
      </c>
    </row>
    <row r="1872" spans="1:9" x14ac:dyDescent="0.2">
      <c r="A1872" t="s">
        <v>2934</v>
      </c>
      <c r="B1872" t="s">
        <v>2419</v>
      </c>
      <c r="C1872" s="2">
        <v>179</v>
      </c>
      <c r="D1872" s="2">
        <v>91</v>
      </c>
      <c r="E1872" t="s">
        <v>6989</v>
      </c>
      <c r="F1872" t="s">
        <v>7040</v>
      </c>
      <c r="G1872" s="2">
        <f t="shared" si="58"/>
        <v>88</v>
      </c>
      <c r="H1872" s="11">
        <f t="shared" si="59"/>
        <v>0.49162011173184356</v>
      </c>
      <c r="I1872">
        <f>COUNTIF(E1872,"online")</f>
        <v>1</v>
      </c>
    </row>
    <row r="1873" spans="1:9" x14ac:dyDescent="0.2">
      <c r="A1873" t="s">
        <v>2711</v>
      </c>
      <c r="B1873" t="s">
        <v>2712</v>
      </c>
      <c r="C1873" s="2">
        <v>258</v>
      </c>
      <c r="D1873" s="2">
        <v>191</v>
      </c>
      <c r="E1873" t="s">
        <v>7027</v>
      </c>
      <c r="F1873" t="s">
        <v>7043</v>
      </c>
      <c r="G1873" s="2">
        <f t="shared" si="58"/>
        <v>67</v>
      </c>
      <c r="H1873" s="11">
        <f t="shared" si="59"/>
        <v>0.25968992248062017</v>
      </c>
      <c r="I1873">
        <f>COUNTIF(E1873,"online")</f>
        <v>0</v>
      </c>
    </row>
    <row r="1874" spans="1:9" x14ac:dyDescent="0.2">
      <c r="A1874" t="s">
        <v>2334</v>
      </c>
      <c r="B1874" t="s">
        <v>2335</v>
      </c>
      <c r="C1874" s="2">
        <v>89</v>
      </c>
      <c r="D1874" s="2">
        <v>60</v>
      </c>
      <c r="E1874" t="s">
        <v>7027</v>
      </c>
      <c r="F1874" t="s">
        <v>7042</v>
      </c>
      <c r="G1874" s="2">
        <f t="shared" si="58"/>
        <v>29</v>
      </c>
      <c r="H1874" s="11">
        <f t="shared" si="59"/>
        <v>0.3258426966292135</v>
      </c>
      <c r="I1874">
        <f>COUNTIF(E1874,"online")</f>
        <v>0</v>
      </c>
    </row>
    <row r="1875" spans="1:9" x14ac:dyDescent="0.2">
      <c r="A1875" t="s">
        <v>4249</v>
      </c>
      <c r="B1875" t="s">
        <v>4250</v>
      </c>
      <c r="C1875" s="2">
        <v>179</v>
      </c>
      <c r="D1875" s="2">
        <v>84</v>
      </c>
      <c r="E1875" t="s">
        <v>6989</v>
      </c>
      <c r="F1875" t="s">
        <v>7037</v>
      </c>
      <c r="G1875" s="2">
        <f t="shared" si="58"/>
        <v>95</v>
      </c>
      <c r="H1875" s="11">
        <f t="shared" si="59"/>
        <v>0.53072625698324027</v>
      </c>
      <c r="I1875">
        <f>COUNTIF(E1875,"online")</f>
        <v>1</v>
      </c>
    </row>
    <row r="1876" spans="1:9" x14ac:dyDescent="0.2">
      <c r="A1876" t="s">
        <v>285</v>
      </c>
      <c r="B1876" t="s">
        <v>261</v>
      </c>
      <c r="C1876" s="2">
        <v>279</v>
      </c>
      <c r="D1876" s="2">
        <v>176</v>
      </c>
      <c r="E1876" t="s">
        <v>7027</v>
      </c>
      <c r="F1876" t="s">
        <v>7038</v>
      </c>
      <c r="G1876" s="2">
        <f t="shared" si="58"/>
        <v>103</v>
      </c>
      <c r="H1876" s="11">
        <f t="shared" si="59"/>
        <v>0.36917562724014336</v>
      </c>
      <c r="I1876">
        <f>COUNTIF(E1876,"online")</f>
        <v>0</v>
      </c>
    </row>
    <row r="1877" spans="1:9" x14ac:dyDescent="0.2">
      <c r="A1877" t="s">
        <v>279</v>
      </c>
      <c r="B1877" t="s">
        <v>261</v>
      </c>
      <c r="C1877" s="2">
        <v>249</v>
      </c>
      <c r="D1877" s="2">
        <v>122</v>
      </c>
      <c r="E1877" t="s">
        <v>6989</v>
      </c>
      <c r="F1877" t="s">
        <v>7038</v>
      </c>
      <c r="G1877" s="2">
        <f t="shared" si="58"/>
        <v>127</v>
      </c>
      <c r="H1877" s="11">
        <f t="shared" si="59"/>
        <v>0.51004016064257029</v>
      </c>
      <c r="I1877">
        <f>COUNTIF(E1877,"online")</f>
        <v>1</v>
      </c>
    </row>
    <row r="1878" spans="1:9" x14ac:dyDescent="0.2">
      <c r="A1878" t="s">
        <v>279</v>
      </c>
      <c r="B1878" t="s">
        <v>261</v>
      </c>
      <c r="C1878" s="2">
        <v>279</v>
      </c>
      <c r="D1878" s="2">
        <v>131</v>
      </c>
      <c r="E1878" t="s">
        <v>7027</v>
      </c>
      <c r="F1878" t="s">
        <v>7038</v>
      </c>
      <c r="G1878" s="2">
        <f t="shared" si="58"/>
        <v>148</v>
      </c>
      <c r="H1878" s="11">
        <f t="shared" si="59"/>
        <v>0.53046594982078854</v>
      </c>
      <c r="I1878">
        <f>COUNTIF(E1878,"online")</f>
        <v>0</v>
      </c>
    </row>
    <row r="1879" spans="1:9" x14ac:dyDescent="0.2">
      <c r="A1879" t="s">
        <v>260</v>
      </c>
      <c r="B1879" t="s">
        <v>261</v>
      </c>
      <c r="C1879" s="2">
        <v>249</v>
      </c>
      <c r="D1879" s="2">
        <v>97</v>
      </c>
      <c r="E1879" t="s">
        <v>6989</v>
      </c>
      <c r="F1879" t="s">
        <v>7038</v>
      </c>
      <c r="G1879" s="2">
        <f t="shared" si="58"/>
        <v>152</v>
      </c>
      <c r="H1879" s="11">
        <f t="shared" si="59"/>
        <v>0.61044176706827313</v>
      </c>
      <c r="I1879">
        <f>COUNTIF(E1879,"online")</f>
        <v>1</v>
      </c>
    </row>
    <row r="1880" spans="1:9" x14ac:dyDescent="0.2">
      <c r="A1880" t="s">
        <v>260</v>
      </c>
      <c r="B1880" t="s">
        <v>261</v>
      </c>
      <c r="C1880" s="2">
        <v>279</v>
      </c>
      <c r="D1880" s="2">
        <v>86</v>
      </c>
      <c r="E1880" t="s">
        <v>7027</v>
      </c>
      <c r="F1880" t="s">
        <v>7038</v>
      </c>
      <c r="G1880" s="2">
        <f t="shared" si="58"/>
        <v>193</v>
      </c>
      <c r="H1880" s="11">
        <f t="shared" si="59"/>
        <v>0.69175627240143367</v>
      </c>
      <c r="I1880">
        <f>COUNTIF(E1880,"online")</f>
        <v>0</v>
      </c>
    </row>
    <row r="1881" spans="1:9" x14ac:dyDescent="0.2">
      <c r="A1881" t="s">
        <v>5541</v>
      </c>
      <c r="B1881" t="s">
        <v>5542</v>
      </c>
      <c r="C1881" s="2">
        <v>469</v>
      </c>
      <c r="D1881" s="2">
        <v>314</v>
      </c>
      <c r="E1881" t="s">
        <v>7027</v>
      </c>
      <c r="F1881" t="s">
        <v>7037</v>
      </c>
      <c r="G1881" s="2">
        <f t="shared" si="58"/>
        <v>155</v>
      </c>
      <c r="H1881" s="11">
        <f t="shared" si="59"/>
        <v>0.33049040511727079</v>
      </c>
      <c r="I1881">
        <f>COUNTIF(E1881,"online")</f>
        <v>0</v>
      </c>
    </row>
    <row r="1882" spans="1:9" x14ac:dyDescent="0.2">
      <c r="A1882" t="s">
        <v>3754</v>
      </c>
      <c r="B1882" t="s">
        <v>3755</v>
      </c>
      <c r="C1882" s="2">
        <v>240</v>
      </c>
      <c r="D1882" s="2">
        <v>144</v>
      </c>
      <c r="E1882" t="s">
        <v>7029</v>
      </c>
      <c r="F1882" t="s">
        <v>7039</v>
      </c>
      <c r="G1882" s="2">
        <f t="shared" si="58"/>
        <v>96</v>
      </c>
      <c r="H1882" s="11">
        <f t="shared" si="59"/>
        <v>0.4</v>
      </c>
      <c r="I1882">
        <f>COUNTIF(E1882,"online")</f>
        <v>0</v>
      </c>
    </row>
    <row r="1883" spans="1:9" x14ac:dyDescent="0.2">
      <c r="A1883" t="s">
        <v>3087</v>
      </c>
      <c r="B1883" t="s">
        <v>1870</v>
      </c>
      <c r="C1883" s="2">
        <v>299</v>
      </c>
      <c r="D1883" s="2">
        <v>239</v>
      </c>
      <c r="E1883" t="s">
        <v>7027</v>
      </c>
      <c r="F1883" t="s">
        <v>7036</v>
      </c>
      <c r="G1883" s="2">
        <f t="shared" si="58"/>
        <v>60</v>
      </c>
      <c r="H1883" s="11">
        <f t="shared" si="59"/>
        <v>0.20066889632107024</v>
      </c>
      <c r="I1883">
        <f>COUNTIF(E1883,"online")</f>
        <v>0</v>
      </c>
    </row>
    <row r="1884" spans="1:9" x14ac:dyDescent="0.2">
      <c r="A1884" t="s">
        <v>329</v>
      </c>
      <c r="B1884" t="s">
        <v>238</v>
      </c>
      <c r="C1884" s="2">
        <v>319</v>
      </c>
      <c r="D1884" s="2">
        <v>163</v>
      </c>
      <c r="E1884" t="s">
        <v>7029</v>
      </c>
      <c r="F1884" t="s">
        <v>7038</v>
      </c>
      <c r="G1884" s="2">
        <f t="shared" si="58"/>
        <v>156</v>
      </c>
      <c r="H1884" s="11">
        <f t="shared" si="59"/>
        <v>0.4890282131661442</v>
      </c>
      <c r="I1884">
        <f>COUNTIF(E1884,"online")</f>
        <v>0</v>
      </c>
    </row>
    <row r="1885" spans="1:9" x14ac:dyDescent="0.2">
      <c r="A1885" t="s">
        <v>4014</v>
      </c>
      <c r="B1885" t="s">
        <v>4015</v>
      </c>
      <c r="C1885" s="2">
        <v>69</v>
      </c>
      <c r="D1885" s="2">
        <v>49</v>
      </c>
      <c r="E1885" t="s">
        <v>6989</v>
      </c>
      <c r="F1885" t="s">
        <v>7037</v>
      </c>
      <c r="G1885" s="2">
        <f t="shared" si="58"/>
        <v>20</v>
      </c>
      <c r="H1885" s="11">
        <f t="shared" si="59"/>
        <v>0.28985507246376813</v>
      </c>
      <c r="I1885">
        <f>COUNTIF(E1885,"online")</f>
        <v>1</v>
      </c>
    </row>
    <row r="1886" spans="1:9" x14ac:dyDescent="0.2">
      <c r="A1886" t="s">
        <v>3732</v>
      </c>
      <c r="B1886" t="s">
        <v>3733</v>
      </c>
      <c r="C1886" s="2">
        <v>258</v>
      </c>
      <c r="D1886" s="2">
        <v>175</v>
      </c>
      <c r="E1886" t="s">
        <v>6989</v>
      </c>
      <c r="F1886" t="s">
        <v>7044</v>
      </c>
      <c r="G1886" s="2">
        <f t="shared" si="58"/>
        <v>83</v>
      </c>
      <c r="H1886" s="11">
        <f t="shared" si="59"/>
        <v>0.32170542635658916</v>
      </c>
      <c r="I1886">
        <f>COUNTIF(E1886,"online")</f>
        <v>1</v>
      </c>
    </row>
    <row r="1887" spans="1:9" x14ac:dyDescent="0.2">
      <c r="A1887" t="s">
        <v>6065</v>
      </c>
      <c r="B1887" t="s">
        <v>6066</v>
      </c>
      <c r="C1887" s="2">
        <v>357</v>
      </c>
      <c r="D1887" s="2">
        <v>232</v>
      </c>
      <c r="E1887" t="s">
        <v>7027</v>
      </c>
      <c r="F1887" t="s">
        <v>7040</v>
      </c>
      <c r="G1887" s="2">
        <f t="shared" si="58"/>
        <v>125</v>
      </c>
      <c r="H1887" s="11">
        <f t="shared" si="59"/>
        <v>0.35014005602240894</v>
      </c>
      <c r="I1887">
        <f>COUNTIF(E1887,"online")</f>
        <v>0</v>
      </c>
    </row>
    <row r="1888" spans="1:9" x14ac:dyDescent="0.2">
      <c r="A1888" t="s">
        <v>3643</v>
      </c>
      <c r="B1888" t="s">
        <v>3644</v>
      </c>
      <c r="C1888" s="2">
        <v>312</v>
      </c>
      <c r="D1888" s="2">
        <v>293</v>
      </c>
      <c r="E1888" t="s">
        <v>7029</v>
      </c>
      <c r="F1888" t="s">
        <v>7039</v>
      </c>
      <c r="G1888" s="2">
        <f t="shared" si="58"/>
        <v>19</v>
      </c>
      <c r="H1888" s="11">
        <f t="shared" si="59"/>
        <v>6.0897435897435896E-2</v>
      </c>
      <c r="I1888">
        <f>COUNTIF(E1888,"online")</f>
        <v>0</v>
      </c>
    </row>
    <row r="1889" spans="1:9" x14ac:dyDescent="0.2">
      <c r="A1889" t="s">
        <v>1679</v>
      </c>
      <c r="B1889" t="s">
        <v>1680</v>
      </c>
      <c r="C1889" s="2">
        <v>399</v>
      </c>
      <c r="D1889" s="2">
        <v>311</v>
      </c>
      <c r="E1889" t="s">
        <v>7029</v>
      </c>
      <c r="F1889" t="s">
        <v>7043</v>
      </c>
      <c r="G1889" s="2">
        <f t="shared" si="58"/>
        <v>88</v>
      </c>
      <c r="H1889" s="11">
        <f t="shared" si="59"/>
        <v>0.22055137844611528</v>
      </c>
      <c r="I1889">
        <f>COUNTIF(E1889,"online")</f>
        <v>0</v>
      </c>
    </row>
    <row r="1890" spans="1:9" x14ac:dyDescent="0.2">
      <c r="A1890" t="s">
        <v>1862</v>
      </c>
      <c r="B1890" t="s">
        <v>1695</v>
      </c>
      <c r="C1890" s="2">
        <v>179</v>
      </c>
      <c r="D1890" s="2">
        <v>168</v>
      </c>
      <c r="E1890" t="s">
        <v>7027</v>
      </c>
      <c r="F1890" t="s">
        <v>7039</v>
      </c>
      <c r="G1890" s="2">
        <f t="shared" si="58"/>
        <v>11</v>
      </c>
      <c r="H1890" s="11">
        <f t="shared" si="59"/>
        <v>6.1452513966480445E-2</v>
      </c>
      <c r="I1890">
        <f>COUNTIF(E1890,"online")</f>
        <v>0</v>
      </c>
    </row>
    <row r="1891" spans="1:9" x14ac:dyDescent="0.2">
      <c r="A1891" t="s">
        <v>1868</v>
      </c>
      <c r="B1891" t="s">
        <v>1695</v>
      </c>
      <c r="C1891" s="2">
        <v>199</v>
      </c>
      <c r="D1891" s="2">
        <v>139</v>
      </c>
      <c r="E1891" t="s">
        <v>7027</v>
      </c>
      <c r="F1891" t="s">
        <v>7039</v>
      </c>
      <c r="G1891" s="2">
        <f t="shared" si="58"/>
        <v>60</v>
      </c>
      <c r="H1891" s="11">
        <f t="shared" si="59"/>
        <v>0.30150753768844218</v>
      </c>
      <c r="I1891">
        <f>COUNTIF(E1891,"online")</f>
        <v>0</v>
      </c>
    </row>
    <row r="1892" spans="1:9" x14ac:dyDescent="0.2">
      <c r="A1892" t="s">
        <v>1807</v>
      </c>
      <c r="B1892" t="s">
        <v>1695</v>
      </c>
      <c r="C1892" s="2">
        <v>199</v>
      </c>
      <c r="D1892" s="2">
        <v>149</v>
      </c>
      <c r="E1892" t="s">
        <v>7027</v>
      </c>
      <c r="F1892" t="s">
        <v>7039</v>
      </c>
      <c r="G1892" s="2">
        <f t="shared" si="58"/>
        <v>50</v>
      </c>
      <c r="H1892" s="11">
        <f t="shared" si="59"/>
        <v>0.25125628140703515</v>
      </c>
      <c r="I1892">
        <f>COUNTIF(E1892,"online")</f>
        <v>0</v>
      </c>
    </row>
    <row r="1893" spans="1:9" x14ac:dyDescent="0.2">
      <c r="A1893" t="s">
        <v>1694</v>
      </c>
      <c r="B1893" t="s">
        <v>1695</v>
      </c>
      <c r="C1893" s="2">
        <v>199</v>
      </c>
      <c r="D1893" s="2">
        <v>143</v>
      </c>
      <c r="E1893" t="s">
        <v>7027</v>
      </c>
      <c r="F1893" t="s">
        <v>7039</v>
      </c>
      <c r="G1893" s="2">
        <f t="shared" si="58"/>
        <v>56</v>
      </c>
      <c r="H1893" s="11">
        <f t="shared" si="59"/>
        <v>0.28140703517587939</v>
      </c>
      <c r="I1893">
        <f>COUNTIF(E1893,"online")</f>
        <v>0</v>
      </c>
    </row>
    <row r="1894" spans="1:9" x14ac:dyDescent="0.2">
      <c r="A1894" t="s">
        <v>1804</v>
      </c>
      <c r="B1894" t="s">
        <v>1695</v>
      </c>
      <c r="C1894" s="2">
        <v>199</v>
      </c>
      <c r="D1894" s="2">
        <v>103</v>
      </c>
      <c r="E1894" t="s">
        <v>7027</v>
      </c>
      <c r="F1894" t="s">
        <v>7039</v>
      </c>
      <c r="G1894" s="2">
        <f t="shared" si="58"/>
        <v>96</v>
      </c>
      <c r="H1894" s="11">
        <f t="shared" si="59"/>
        <v>0.48241206030150752</v>
      </c>
      <c r="I1894">
        <f>COUNTIF(E1894,"online")</f>
        <v>0</v>
      </c>
    </row>
    <row r="1895" spans="1:9" x14ac:dyDescent="0.2">
      <c r="A1895" t="s">
        <v>1873</v>
      </c>
      <c r="B1895" t="s">
        <v>1695</v>
      </c>
      <c r="C1895" s="2">
        <v>199</v>
      </c>
      <c r="D1895" s="2">
        <v>145</v>
      </c>
      <c r="E1895" t="s">
        <v>7027</v>
      </c>
      <c r="F1895" t="s">
        <v>7039</v>
      </c>
      <c r="G1895" s="2">
        <f t="shared" si="58"/>
        <v>54</v>
      </c>
      <c r="H1895" s="11">
        <f t="shared" si="59"/>
        <v>0.271356783919598</v>
      </c>
      <c r="I1895">
        <f>COUNTIF(E1895,"online")</f>
        <v>0</v>
      </c>
    </row>
    <row r="1896" spans="1:9" x14ac:dyDescent="0.2">
      <c r="A1896" t="s">
        <v>1502</v>
      </c>
      <c r="B1896" t="s">
        <v>1503</v>
      </c>
      <c r="C1896" s="2">
        <v>319</v>
      </c>
      <c r="D1896" s="2">
        <v>262</v>
      </c>
      <c r="E1896" t="s">
        <v>7027</v>
      </c>
      <c r="F1896" t="s">
        <v>7039</v>
      </c>
      <c r="G1896" s="2">
        <f t="shared" si="58"/>
        <v>57</v>
      </c>
      <c r="H1896" s="11">
        <f t="shared" si="59"/>
        <v>0.17868338557993729</v>
      </c>
      <c r="I1896">
        <f>COUNTIF(E1896,"online")</f>
        <v>0</v>
      </c>
    </row>
    <row r="1897" spans="1:9" x14ac:dyDescent="0.2">
      <c r="A1897" t="s">
        <v>1102</v>
      </c>
      <c r="B1897" t="s">
        <v>1018</v>
      </c>
      <c r="C1897" s="2">
        <v>399</v>
      </c>
      <c r="D1897" s="2">
        <v>339</v>
      </c>
      <c r="E1897" t="s">
        <v>7029</v>
      </c>
      <c r="F1897" t="s">
        <v>7039</v>
      </c>
      <c r="G1897" s="2">
        <f t="shared" si="58"/>
        <v>60</v>
      </c>
      <c r="H1897" s="11">
        <f t="shared" si="59"/>
        <v>0.15037593984962405</v>
      </c>
      <c r="I1897">
        <f>COUNTIF(E1897,"online")</f>
        <v>0</v>
      </c>
    </row>
    <row r="1898" spans="1:9" x14ac:dyDescent="0.2">
      <c r="A1898" t="s">
        <v>2241</v>
      </c>
      <c r="B1898" t="s">
        <v>2036</v>
      </c>
      <c r="C1898" s="2">
        <v>359</v>
      </c>
      <c r="D1898" s="2">
        <v>305</v>
      </c>
      <c r="E1898" t="s">
        <v>7029</v>
      </c>
      <c r="F1898" t="s">
        <v>7043</v>
      </c>
      <c r="G1898" s="2">
        <f t="shared" si="58"/>
        <v>54</v>
      </c>
      <c r="H1898" s="11">
        <f t="shared" si="59"/>
        <v>0.15041782729805014</v>
      </c>
      <c r="I1898">
        <f>COUNTIF(E1898,"online")</f>
        <v>0</v>
      </c>
    </row>
    <row r="1899" spans="1:9" x14ac:dyDescent="0.2">
      <c r="A1899" t="s">
        <v>2508</v>
      </c>
      <c r="B1899" t="s">
        <v>2509</v>
      </c>
      <c r="C1899" s="2">
        <v>473</v>
      </c>
      <c r="D1899" s="2">
        <v>312</v>
      </c>
      <c r="E1899" t="s">
        <v>7027</v>
      </c>
      <c r="F1899" t="s">
        <v>7041</v>
      </c>
      <c r="G1899" s="2">
        <f t="shared" si="58"/>
        <v>161</v>
      </c>
      <c r="H1899" s="11">
        <f t="shared" si="59"/>
        <v>0.34038054968287529</v>
      </c>
      <c r="I1899">
        <f>COUNTIF(E1899,"online")</f>
        <v>0</v>
      </c>
    </row>
    <row r="1900" spans="1:9" x14ac:dyDescent="0.2">
      <c r="A1900" t="s">
        <v>6749</v>
      </c>
      <c r="B1900" t="s">
        <v>4691</v>
      </c>
      <c r="C1900" s="2">
        <v>250</v>
      </c>
      <c r="D1900" s="2">
        <v>128</v>
      </c>
      <c r="E1900" t="s">
        <v>7027</v>
      </c>
      <c r="F1900" t="s">
        <v>7036</v>
      </c>
      <c r="G1900" s="2">
        <f t="shared" si="58"/>
        <v>122</v>
      </c>
      <c r="H1900" s="11">
        <f t="shared" si="59"/>
        <v>0.48799999999999999</v>
      </c>
      <c r="I1900">
        <f>COUNTIF(E1900,"online")</f>
        <v>0</v>
      </c>
    </row>
    <row r="1901" spans="1:9" x14ac:dyDescent="0.2">
      <c r="A1901" t="s">
        <v>3722</v>
      </c>
      <c r="B1901" t="s">
        <v>3723</v>
      </c>
      <c r="C1901" s="2">
        <v>219</v>
      </c>
      <c r="D1901" s="2">
        <v>123</v>
      </c>
      <c r="E1901" t="s">
        <v>6989</v>
      </c>
      <c r="F1901" t="s">
        <v>7039</v>
      </c>
      <c r="G1901" s="2">
        <f t="shared" si="58"/>
        <v>96</v>
      </c>
      <c r="H1901" s="11">
        <f t="shared" si="59"/>
        <v>0.43835616438356162</v>
      </c>
      <c r="I1901">
        <f>COUNTIF(E1901,"online")</f>
        <v>1</v>
      </c>
    </row>
    <row r="1902" spans="1:9" x14ac:dyDescent="0.2">
      <c r="A1902" t="s">
        <v>2935</v>
      </c>
      <c r="B1902" t="s">
        <v>2936</v>
      </c>
      <c r="C1902" s="2">
        <v>268</v>
      </c>
      <c r="D1902" s="2">
        <v>233</v>
      </c>
      <c r="E1902" t="s">
        <v>7027</v>
      </c>
      <c r="F1902" t="s">
        <v>7036</v>
      </c>
      <c r="G1902" s="2">
        <f t="shared" si="58"/>
        <v>35</v>
      </c>
      <c r="H1902" s="11">
        <f t="shared" si="59"/>
        <v>0.13059701492537312</v>
      </c>
      <c r="I1902">
        <f>COUNTIF(E1902,"online")</f>
        <v>0</v>
      </c>
    </row>
    <row r="1903" spans="1:9" x14ac:dyDescent="0.2">
      <c r="A1903" t="s">
        <v>1805</v>
      </c>
      <c r="B1903" t="s">
        <v>1806</v>
      </c>
      <c r="C1903" s="2">
        <v>402</v>
      </c>
      <c r="D1903" s="2">
        <v>386</v>
      </c>
      <c r="E1903" t="s">
        <v>7029</v>
      </c>
      <c r="F1903" t="s">
        <v>7039</v>
      </c>
      <c r="G1903" s="2">
        <f t="shared" si="58"/>
        <v>16</v>
      </c>
      <c r="H1903" s="11">
        <f t="shared" si="59"/>
        <v>3.9800995024875621E-2</v>
      </c>
      <c r="I1903">
        <f>COUNTIF(E1903,"online")</f>
        <v>0</v>
      </c>
    </row>
    <row r="1904" spans="1:9" x14ac:dyDescent="0.2">
      <c r="A1904" t="s">
        <v>1993</v>
      </c>
      <c r="B1904" t="s">
        <v>1994</v>
      </c>
      <c r="C1904" s="2">
        <v>99</v>
      </c>
      <c r="D1904" s="2">
        <v>61</v>
      </c>
      <c r="E1904" t="s">
        <v>7027</v>
      </c>
      <c r="F1904" t="s">
        <v>7037</v>
      </c>
      <c r="G1904" s="2">
        <f t="shared" si="58"/>
        <v>38</v>
      </c>
      <c r="H1904" s="11">
        <f t="shared" si="59"/>
        <v>0.38383838383838381</v>
      </c>
      <c r="I1904">
        <f>COUNTIF(E1904,"online")</f>
        <v>0</v>
      </c>
    </row>
    <row r="1905" spans="1:9" x14ac:dyDescent="0.2">
      <c r="A1905" t="s">
        <v>3280</v>
      </c>
      <c r="B1905" t="s">
        <v>2150</v>
      </c>
      <c r="C1905" s="2">
        <v>139</v>
      </c>
      <c r="D1905" s="2">
        <v>31</v>
      </c>
      <c r="E1905" t="s">
        <v>6989</v>
      </c>
      <c r="F1905" t="s">
        <v>7038</v>
      </c>
      <c r="G1905" s="2">
        <f t="shared" si="58"/>
        <v>108</v>
      </c>
      <c r="H1905" s="11">
        <f t="shared" si="59"/>
        <v>0.7769784172661871</v>
      </c>
      <c r="I1905">
        <f>COUNTIF(E1905,"online")</f>
        <v>1</v>
      </c>
    </row>
    <row r="1906" spans="1:9" x14ac:dyDescent="0.2">
      <c r="A1906" t="s">
        <v>5326</v>
      </c>
      <c r="B1906" t="s">
        <v>5327</v>
      </c>
      <c r="C1906" s="2">
        <v>1199</v>
      </c>
      <c r="D1906" s="2">
        <v>707</v>
      </c>
      <c r="E1906" t="s">
        <v>7029</v>
      </c>
      <c r="F1906" t="s">
        <v>7044</v>
      </c>
      <c r="G1906" s="2">
        <f t="shared" si="58"/>
        <v>492</v>
      </c>
      <c r="H1906" s="11">
        <f t="shared" si="59"/>
        <v>0.41034195162635528</v>
      </c>
      <c r="I1906">
        <f>COUNTIF(E1906,"online")</f>
        <v>0</v>
      </c>
    </row>
    <row r="1907" spans="1:9" x14ac:dyDescent="0.2">
      <c r="A1907" t="s">
        <v>3936</v>
      </c>
      <c r="B1907" t="s">
        <v>3937</v>
      </c>
      <c r="C1907" s="2">
        <v>199</v>
      </c>
      <c r="D1907" s="2">
        <v>80</v>
      </c>
      <c r="E1907" t="s">
        <v>7029</v>
      </c>
      <c r="F1907" t="s">
        <v>7040</v>
      </c>
      <c r="G1907" s="2">
        <f t="shared" si="58"/>
        <v>119</v>
      </c>
      <c r="H1907" s="11">
        <f t="shared" si="59"/>
        <v>0.59798994974874375</v>
      </c>
      <c r="I1907">
        <f>COUNTIF(E1907,"online")</f>
        <v>0</v>
      </c>
    </row>
    <row r="1908" spans="1:9" x14ac:dyDescent="0.2">
      <c r="A1908" t="s">
        <v>2284</v>
      </c>
      <c r="B1908" t="s">
        <v>2285</v>
      </c>
      <c r="C1908" s="2">
        <v>142</v>
      </c>
      <c r="D1908" s="2">
        <v>70</v>
      </c>
      <c r="E1908" t="s">
        <v>7029</v>
      </c>
      <c r="F1908" t="s">
        <v>7040</v>
      </c>
      <c r="G1908" s="2">
        <f t="shared" si="58"/>
        <v>72</v>
      </c>
      <c r="H1908" s="11">
        <f t="shared" si="59"/>
        <v>0.50704225352112675</v>
      </c>
      <c r="I1908">
        <f>COUNTIF(E1908,"online")</f>
        <v>0</v>
      </c>
    </row>
    <row r="1909" spans="1:9" x14ac:dyDescent="0.2">
      <c r="A1909" t="s">
        <v>3446</v>
      </c>
      <c r="B1909" t="s">
        <v>3447</v>
      </c>
      <c r="C1909" s="2">
        <v>268</v>
      </c>
      <c r="D1909" s="2">
        <v>198</v>
      </c>
      <c r="E1909" t="s">
        <v>7027</v>
      </c>
      <c r="F1909" t="s">
        <v>7037</v>
      </c>
      <c r="G1909" s="2">
        <f t="shared" si="58"/>
        <v>70</v>
      </c>
      <c r="H1909" s="11">
        <f t="shared" si="59"/>
        <v>0.26119402985074625</v>
      </c>
      <c r="I1909">
        <f>COUNTIF(E1909,"online")</f>
        <v>0</v>
      </c>
    </row>
    <row r="1910" spans="1:9" x14ac:dyDescent="0.2">
      <c r="A1910" t="s">
        <v>1202</v>
      </c>
      <c r="B1910" t="s">
        <v>125</v>
      </c>
      <c r="C1910" s="2">
        <v>319</v>
      </c>
      <c r="D1910" s="2">
        <v>204</v>
      </c>
      <c r="E1910" t="s">
        <v>7029</v>
      </c>
      <c r="F1910" t="s">
        <v>7037</v>
      </c>
      <c r="G1910" s="2">
        <f t="shared" si="58"/>
        <v>115</v>
      </c>
      <c r="H1910" s="11">
        <f t="shared" si="59"/>
        <v>0.36050156739811912</v>
      </c>
      <c r="I1910">
        <f>COUNTIF(E1910,"online")</f>
        <v>0</v>
      </c>
    </row>
    <row r="1911" spans="1:9" x14ac:dyDescent="0.2">
      <c r="A1911" t="s">
        <v>6928</v>
      </c>
      <c r="B1911" t="s">
        <v>1786</v>
      </c>
      <c r="C1911" s="2">
        <v>89</v>
      </c>
      <c r="D1911" s="2">
        <v>61</v>
      </c>
      <c r="E1911" t="s">
        <v>7029</v>
      </c>
      <c r="F1911" t="s">
        <v>7040</v>
      </c>
      <c r="G1911" s="2">
        <f t="shared" si="58"/>
        <v>28</v>
      </c>
      <c r="H1911" s="11">
        <f t="shared" si="59"/>
        <v>0.3146067415730337</v>
      </c>
      <c r="I1911">
        <f>COUNTIF(E1911,"online")</f>
        <v>0</v>
      </c>
    </row>
    <row r="1912" spans="1:9" x14ac:dyDescent="0.2">
      <c r="A1912" t="s">
        <v>6722</v>
      </c>
      <c r="B1912" t="s">
        <v>1786</v>
      </c>
      <c r="C1912" s="2">
        <v>89</v>
      </c>
      <c r="D1912" s="2">
        <v>28</v>
      </c>
      <c r="E1912" t="s">
        <v>7029</v>
      </c>
      <c r="F1912" t="s">
        <v>7040</v>
      </c>
      <c r="G1912" s="2">
        <f t="shared" si="58"/>
        <v>61</v>
      </c>
      <c r="H1912" s="11">
        <f t="shared" si="59"/>
        <v>0.6853932584269663</v>
      </c>
      <c r="I1912">
        <f>COUNTIF(E1912,"online")</f>
        <v>0</v>
      </c>
    </row>
    <row r="1913" spans="1:9" x14ac:dyDescent="0.2">
      <c r="A1913" t="s">
        <v>6778</v>
      </c>
      <c r="B1913" t="s">
        <v>1786</v>
      </c>
      <c r="C1913" s="2">
        <v>151</v>
      </c>
      <c r="D1913" s="2">
        <v>57</v>
      </c>
      <c r="E1913" t="s">
        <v>7029</v>
      </c>
      <c r="F1913" t="s">
        <v>7040</v>
      </c>
      <c r="G1913" s="2">
        <f t="shared" si="58"/>
        <v>94</v>
      </c>
      <c r="H1913" s="11">
        <f t="shared" si="59"/>
        <v>0.62251655629139069</v>
      </c>
      <c r="I1913">
        <f>COUNTIF(E1913,"online")</f>
        <v>0</v>
      </c>
    </row>
    <row r="1914" spans="1:9" x14ac:dyDescent="0.2">
      <c r="A1914" t="s">
        <v>6832</v>
      </c>
      <c r="B1914" t="s">
        <v>1786</v>
      </c>
      <c r="C1914" s="2">
        <v>151</v>
      </c>
      <c r="D1914" s="2">
        <v>79</v>
      </c>
      <c r="E1914" t="s">
        <v>7029</v>
      </c>
      <c r="F1914" t="s">
        <v>7040</v>
      </c>
      <c r="G1914" s="2">
        <f t="shared" si="58"/>
        <v>72</v>
      </c>
      <c r="H1914" s="11">
        <f t="shared" si="59"/>
        <v>0.47682119205298013</v>
      </c>
      <c r="I1914">
        <f>COUNTIF(E1914,"online")</f>
        <v>0</v>
      </c>
    </row>
    <row r="1915" spans="1:9" x14ac:dyDescent="0.2">
      <c r="A1915" t="s">
        <v>5324</v>
      </c>
      <c r="B1915" t="s">
        <v>1786</v>
      </c>
      <c r="C1915" s="2">
        <v>169</v>
      </c>
      <c r="D1915" s="2">
        <v>88</v>
      </c>
      <c r="E1915" t="s">
        <v>7029</v>
      </c>
      <c r="F1915" t="s">
        <v>7040</v>
      </c>
      <c r="G1915" s="2">
        <f t="shared" si="58"/>
        <v>81</v>
      </c>
      <c r="H1915" s="11">
        <f t="shared" si="59"/>
        <v>0.47928994082840237</v>
      </c>
      <c r="I1915">
        <f>COUNTIF(E1915,"online")</f>
        <v>0</v>
      </c>
    </row>
    <row r="1916" spans="1:9" x14ac:dyDescent="0.2">
      <c r="A1916" t="s">
        <v>466</v>
      </c>
      <c r="B1916" t="s">
        <v>467</v>
      </c>
      <c r="C1916" s="2">
        <v>289</v>
      </c>
      <c r="D1916" s="2">
        <v>107</v>
      </c>
      <c r="E1916" t="s">
        <v>6989</v>
      </c>
      <c r="F1916" t="s">
        <v>7038</v>
      </c>
      <c r="G1916" s="2">
        <f t="shared" si="58"/>
        <v>182</v>
      </c>
      <c r="H1916" s="11">
        <f t="shared" si="59"/>
        <v>0.62975778546712802</v>
      </c>
      <c r="I1916">
        <f>COUNTIF(E1916,"online")</f>
        <v>1</v>
      </c>
    </row>
    <row r="1917" spans="1:9" x14ac:dyDescent="0.2">
      <c r="A1917" t="s">
        <v>466</v>
      </c>
      <c r="B1917" t="s">
        <v>467</v>
      </c>
      <c r="C1917" s="2">
        <v>319</v>
      </c>
      <c r="D1917" s="2">
        <v>182</v>
      </c>
      <c r="E1917" t="s">
        <v>7027</v>
      </c>
      <c r="F1917" t="s">
        <v>7038</v>
      </c>
      <c r="G1917" s="2">
        <f t="shared" si="58"/>
        <v>137</v>
      </c>
      <c r="H1917" s="11">
        <f t="shared" si="59"/>
        <v>0.42946708463949845</v>
      </c>
      <c r="I1917">
        <f>COUNTIF(E1917,"online")</f>
        <v>0</v>
      </c>
    </row>
    <row r="1918" spans="1:9" x14ac:dyDescent="0.2">
      <c r="A1918" t="s">
        <v>44</v>
      </c>
      <c r="B1918" t="s">
        <v>45</v>
      </c>
      <c r="C1918" s="2">
        <v>129</v>
      </c>
      <c r="D1918" s="2">
        <v>59</v>
      </c>
      <c r="E1918" t="s">
        <v>7027</v>
      </c>
      <c r="F1918" t="s">
        <v>7037</v>
      </c>
      <c r="G1918" s="2">
        <f t="shared" si="58"/>
        <v>70</v>
      </c>
      <c r="H1918" s="11">
        <f t="shared" si="59"/>
        <v>0.54263565891472865</v>
      </c>
      <c r="I1918">
        <f>COUNTIF(E1918,"online")</f>
        <v>0</v>
      </c>
    </row>
    <row r="1919" spans="1:9" x14ac:dyDescent="0.2">
      <c r="A1919" t="s">
        <v>44</v>
      </c>
      <c r="B1919" t="s">
        <v>45</v>
      </c>
      <c r="C1919" s="2">
        <v>179</v>
      </c>
      <c r="D1919" s="2">
        <v>75</v>
      </c>
      <c r="E1919" t="s">
        <v>7029</v>
      </c>
      <c r="F1919" t="s">
        <v>7037</v>
      </c>
      <c r="G1919" s="2">
        <f t="shared" si="58"/>
        <v>104</v>
      </c>
      <c r="H1919" s="11">
        <f t="shared" si="59"/>
        <v>0.58100558659217882</v>
      </c>
      <c r="I1919">
        <f>COUNTIF(E1919,"online")</f>
        <v>0</v>
      </c>
    </row>
    <row r="1920" spans="1:9" x14ac:dyDescent="0.2">
      <c r="A1920" t="s">
        <v>44</v>
      </c>
      <c r="B1920" t="s">
        <v>45</v>
      </c>
      <c r="C1920" s="2">
        <v>319</v>
      </c>
      <c r="D1920" s="2">
        <v>239</v>
      </c>
      <c r="E1920" t="s">
        <v>7029</v>
      </c>
      <c r="F1920" t="s">
        <v>7037</v>
      </c>
      <c r="G1920" s="2">
        <f t="shared" si="58"/>
        <v>80</v>
      </c>
      <c r="H1920" s="11">
        <f t="shared" si="59"/>
        <v>0.2507836990595611</v>
      </c>
      <c r="I1920">
        <f>COUNTIF(E1920,"online")</f>
        <v>0</v>
      </c>
    </row>
    <row r="1921" spans="1:9" x14ac:dyDescent="0.2">
      <c r="A1921" t="s">
        <v>1841</v>
      </c>
      <c r="B1921" t="s">
        <v>1842</v>
      </c>
      <c r="C1921" s="2">
        <v>289</v>
      </c>
      <c r="D1921" s="2">
        <v>179</v>
      </c>
      <c r="E1921" t="s">
        <v>6989</v>
      </c>
      <c r="F1921" t="s">
        <v>7037</v>
      </c>
      <c r="G1921" s="2">
        <f t="shared" si="58"/>
        <v>110</v>
      </c>
      <c r="H1921" s="11">
        <f t="shared" si="59"/>
        <v>0.38062283737024222</v>
      </c>
      <c r="I1921">
        <f>COUNTIF(E1921,"online")</f>
        <v>1</v>
      </c>
    </row>
    <row r="1922" spans="1:9" x14ac:dyDescent="0.2">
      <c r="A1922" t="s">
        <v>1841</v>
      </c>
      <c r="B1922" t="s">
        <v>1842</v>
      </c>
      <c r="C1922" s="2">
        <v>319</v>
      </c>
      <c r="D1922" s="2">
        <v>217</v>
      </c>
      <c r="E1922" t="s">
        <v>7029</v>
      </c>
      <c r="F1922" t="s">
        <v>7037</v>
      </c>
      <c r="G1922" s="2">
        <f t="shared" ref="G1922:G1985" si="60">C1922-D1922</f>
        <v>102</v>
      </c>
      <c r="H1922" s="11">
        <f t="shared" ref="H1922:H1985" si="61">((C1922-D1922)/C1922)</f>
        <v>0.31974921630094044</v>
      </c>
      <c r="I1922">
        <f>COUNTIF(E1922,"online")</f>
        <v>0</v>
      </c>
    </row>
    <row r="1923" spans="1:9" x14ac:dyDescent="0.2">
      <c r="A1923" t="s">
        <v>1066</v>
      </c>
      <c r="B1923" t="s">
        <v>589</v>
      </c>
      <c r="C1923" s="2">
        <v>319</v>
      </c>
      <c r="D1923" s="2">
        <v>156</v>
      </c>
      <c r="E1923" t="s">
        <v>7029</v>
      </c>
      <c r="F1923" t="s">
        <v>7038</v>
      </c>
      <c r="G1923" s="2">
        <f t="shared" si="60"/>
        <v>163</v>
      </c>
      <c r="H1923" s="11">
        <f t="shared" si="61"/>
        <v>0.5109717868338558</v>
      </c>
      <c r="I1923">
        <f>COUNTIF(E1923,"online")</f>
        <v>0</v>
      </c>
    </row>
    <row r="1924" spans="1:9" x14ac:dyDescent="0.2">
      <c r="A1924" t="s">
        <v>6699</v>
      </c>
      <c r="B1924" t="s">
        <v>5248</v>
      </c>
      <c r="C1924" s="2">
        <v>399</v>
      </c>
      <c r="D1924" s="2">
        <v>168</v>
      </c>
      <c r="E1924" t="s">
        <v>7029</v>
      </c>
      <c r="F1924" t="s">
        <v>7040</v>
      </c>
      <c r="G1924" s="2">
        <f t="shared" si="60"/>
        <v>231</v>
      </c>
      <c r="H1924" s="11">
        <f t="shared" si="61"/>
        <v>0.57894736842105265</v>
      </c>
      <c r="I1924">
        <f>COUNTIF(E1924,"online")</f>
        <v>0</v>
      </c>
    </row>
    <row r="1925" spans="1:9" x14ac:dyDescent="0.2">
      <c r="A1925" t="s">
        <v>6897</v>
      </c>
      <c r="B1925" t="s">
        <v>2285</v>
      </c>
      <c r="C1925" s="2">
        <v>71</v>
      </c>
      <c r="D1925" s="2">
        <v>24</v>
      </c>
      <c r="E1925" t="s">
        <v>7027</v>
      </c>
      <c r="F1925" t="s">
        <v>7040</v>
      </c>
      <c r="G1925" s="2">
        <f t="shared" si="60"/>
        <v>47</v>
      </c>
      <c r="H1925" s="11">
        <f t="shared" si="61"/>
        <v>0.6619718309859155</v>
      </c>
      <c r="I1925">
        <f>COUNTIF(E1925,"online")</f>
        <v>0</v>
      </c>
    </row>
    <row r="1926" spans="1:9" x14ac:dyDescent="0.2">
      <c r="A1926" t="s">
        <v>2697</v>
      </c>
      <c r="B1926" t="s">
        <v>2308</v>
      </c>
      <c r="C1926" s="2">
        <v>420</v>
      </c>
      <c r="D1926" s="2">
        <v>311</v>
      </c>
      <c r="E1926" t="s">
        <v>7029</v>
      </c>
      <c r="F1926" t="s">
        <v>7045</v>
      </c>
      <c r="G1926" s="2">
        <f t="shared" si="60"/>
        <v>109</v>
      </c>
      <c r="H1926" s="11">
        <f t="shared" si="61"/>
        <v>0.25952380952380955</v>
      </c>
      <c r="I1926">
        <f>COUNTIF(E1926,"online")</f>
        <v>0</v>
      </c>
    </row>
    <row r="1927" spans="1:9" x14ac:dyDescent="0.2">
      <c r="A1927" t="s">
        <v>229</v>
      </c>
      <c r="B1927" t="s">
        <v>50</v>
      </c>
      <c r="C1927" s="2">
        <v>319</v>
      </c>
      <c r="D1927" s="2">
        <v>226</v>
      </c>
      <c r="E1927" t="s">
        <v>7029</v>
      </c>
      <c r="F1927" t="s">
        <v>7036</v>
      </c>
      <c r="G1927" s="2">
        <f t="shared" si="60"/>
        <v>93</v>
      </c>
      <c r="H1927" s="11">
        <f t="shared" si="61"/>
        <v>0.29153605015673983</v>
      </c>
      <c r="I1927">
        <f>COUNTIF(E1927,"online")</f>
        <v>0</v>
      </c>
    </row>
    <row r="1928" spans="1:9" x14ac:dyDescent="0.2">
      <c r="A1928" t="s">
        <v>338</v>
      </c>
      <c r="B1928" t="s">
        <v>339</v>
      </c>
      <c r="C1928" s="2">
        <v>319</v>
      </c>
      <c r="D1928" s="2">
        <v>115</v>
      </c>
      <c r="E1928" t="s">
        <v>7029</v>
      </c>
      <c r="F1928" t="s">
        <v>7040</v>
      </c>
      <c r="G1928" s="2">
        <f t="shared" si="60"/>
        <v>204</v>
      </c>
      <c r="H1928" s="11">
        <f t="shared" si="61"/>
        <v>0.63949843260188088</v>
      </c>
      <c r="I1928">
        <f>COUNTIF(E1928,"online")</f>
        <v>0</v>
      </c>
    </row>
    <row r="1929" spans="1:9" x14ac:dyDescent="0.2">
      <c r="A1929" t="s">
        <v>2069</v>
      </c>
      <c r="B1929" t="s">
        <v>2070</v>
      </c>
      <c r="C1929" s="2">
        <v>239</v>
      </c>
      <c r="D1929" s="2">
        <v>153</v>
      </c>
      <c r="E1929" t="s">
        <v>7029</v>
      </c>
      <c r="F1929" t="s">
        <v>7037</v>
      </c>
      <c r="G1929" s="2">
        <f t="shared" si="60"/>
        <v>86</v>
      </c>
      <c r="H1929" s="11">
        <f t="shared" si="61"/>
        <v>0.35983263598326359</v>
      </c>
      <c r="I1929">
        <f>COUNTIF(E1929,"online")</f>
        <v>0</v>
      </c>
    </row>
    <row r="1930" spans="1:9" x14ac:dyDescent="0.2">
      <c r="A1930" t="s">
        <v>5560</v>
      </c>
      <c r="B1930" t="s">
        <v>1711</v>
      </c>
      <c r="C1930" s="2">
        <v>294</v>
      </c>
      <c r="D1930" s="2">
        <v>182</v>
      </c>
      <c r="E1930" t="s">
        <v>7029</v>
      </c>
      <c r="F1930" t="s">
        <v>7037</v>
      </c>
      <c r="G1930" s="2">
        <f t="shared" si="60"/>
        <v>112</v>
      </c>
      <c r="H1930" s="11">
        <f t="shared" si="61"/>
        <v>0.38095238095238093</v>
      </c>
      <c r="I1930">
        <f>COUNTIF(E1930,"online")</f>
        <v>0</v>
      </c>
    </row>
    <row r="1931" spans="1:9" x14ac:dyDescent="0.2">
      <c r="A1931" t="s">
        <v>5123</v>
      </c>
      <c r="B1931" t="s">
        <v>5124</v>
      </c>
      <c r="C1931" s="2">
        <v>215</v>
      </c>
      <c r="D1931" s="2">
        <v>204</v>
      </c>
      <c r="E1931" t="s">
        <v>7027</v>
      </c>
      <c r="F1931" t="s">
        <v>7041</v>
      </c>
      <c r="G1931" s="2">
        <f t="shared" si="60"/>
        <v>11</v>
      </c>
      <c r="H1931" s="11">
        <f t="shared" si="61"/>
        <v>5.1162790697674418E-2</v>
      </c>
      <c r="I1931">
        <f>COUNTIF(E1931,"online")</f>
        <v>0</v>
      </c>
    </row>
    <row r="1932" spans="1:9" x14ac:dyDescent="0.2">
      <c r="A1932" t="s">
        <v>5272</v>
      </c>
      <c r="B1932" t="s">
        <v>5273</v>
      </c>
      <c r="C1932" s="2">
        <v>384</v>
      </c>
      <c r="D1932" s="2">
        <v>319</v>
      </c>
      <c r="E1932" t="s">
        <v>7027</v>
      </c>
      <c r="F1932" t="s">
        <v>7043</v>
      </c>
      <c r="G1932" s="2">
        <f t="shared" si="60"/>
        <v>65</v>
      </c>
      <c r="H1932" s="11">
        <f t="shared" si="61"/>
        <v>0.16927083333333334</v>
      </c>
      <c r="I1932">
        <f>COUNTIF(E1932,"online")</f>
        <v>0</v>
      </c>
    </row>
    <row r="1933" spans="1:9" x14ac:dyDescent="0.2">
      <c r="A1933" t="s">
        <v>1212</v>
      </c>
      <c r="B1933" t="s">
        <v>425</v>
      </c>
      <c r="C1933" s="2">
        <v>319</v>
      </c>
      <c r="D1933" s="2">
        <v>169</v>
      </c>
      <c r="E1933" t="s">
        <v>7029</v>
      </c>
      <c r="F1933" t="s">
        <v>7038</v>
      </c>
      <c r="G1933" s="2">
        <f t="shared" si="60"/>
        <v>150</v>
      </c>
      <c r="H1933" s="11">
        <f t="shared" si="61"/>
        <v>0.47021943573667713</v>
      </c>
      <c r="I1933">
        <f>COUNTIF(E1933,"online")</f>
        <v>0</v>
      </c>
    </row>
    <row r="1934" spans="1:9" x14ac:dyDescent="0.2">
      <c r="A1934" t="s">
        <v>239</v>
      </c>
      <c r="B1934" t="s">
        <v>233</v>
      </c>
      <c r="C1934" s="2">
        <v>289</v>
      </c>
      <c r="D1934" s="2">
        <v>107</v>
      </c>
      <c r="E1934" t="s">
        <v>6989</v>
      </c>
      <c r="F1934" t="s">
        <v>7038</v>
      </c>
      <c r="G1934" s="2">
        <f t="shared" si="60"/>
        <v>182</v>
      </c>
      <c r="H1934" s="11">
        <f t="shared" si="61"/>
        <v>0.62975778546712802</v>
      </c>
      <c r="I1934">
        <f>COUNTIF(E1934,"online")</f>
        <v>1</v>
      </c>
    </row>
    <row r="1935" spans="1:9" x14ac:dyDescent="0.2">
      <c r="A1935" t="s">
        <v>239</v>
      </c>
      <c r="B1935" t="s">
        <v>233</v>
      </c>
      <c r="C1935" s="2">
        <v>319</v>
      </c>
      <c r="D1935" s="2">
        <v>182</v>
      </c>
      <c r="E1935" t="s">
        <v>7027</v>
      </c>
      <c r="F1935" t="s">
        <v>7038</v>
      </c>
      <c r="G1935" s="2">
        <f t="shared" si="60"/>
        <v>137</v>
      </c>
      <c r="H1935" s="11">
        <f t="shared" si="61"/>
        <v>0.42946708463949845</v>
      </c>
      <c r="I1935">
        <f>COUNTIF(E1935,"online")</f>
        <v>0</v>
      </c>
    </row>
    <row r="1936" spans="1:9" x14ac:dyDescent="0.2">
      <c r="A1936" t="s">
        <v>1712</v>
      </c>
      <c r="B1936" t="s">
        <v>68</v>
      </c>
      <c r="C1936" s="2">
        <v>399</v>
      </c>
      <c r="D1936" s="2">
        <v>227</v>
      </c>
      <c r="E1936" t="s">
        <v>6989</v>
      </c>
      <c r="F1936" t="s">
        <v>7038</v>
      </c>
      <c r="G1936" s="2">
        <f t="shared" si="60"/>
        <v>172</v>
      </c>
      <c r="H1936" s="11">
        <f t="shared" si="61"/>
        <v>0.43107769423558895</v>
      </c>
      <c r="I1936">
        <f>COUNTIF(E1936,"online")</f>
        <v>1</v>
      </c>
    </row>
    <row r="1937" spans="1:9" x14ac:dyDescent="0.2">
      <c r="A1937" t="s">
        <v>5470</v>
      </c>
      <c r="B1937" t="s">
        <v>5471</v>
      </c>
      <c r="C1937" s="2">
        <v>473</v>
      </c>
      <c r="D1937" s="2">
        <v>369</v>
      </c>
      <c r="E1937" t="s">
        <v>7027</v>
      </c>
      <c r="F1937" t="s">
        <v>7041</v>
      </c>
      <c r="G1937" s="2">
        <f t="shared" si="60"/>
        <v>104</v>
      </c>
      <c r="H1937" s="11">
        <f t="shared" si="61"/>
        <v>0.21987315010570824</v>
      </c>
      <c r="I1937">
        <f>COUNTIF(E1937,"online")</f>
        <v>0</v>
      </c>
    </row>
    <row r="1938" spans="1:9" x14ac:dyDescent="0.2">
      <c r="A1938" t="s">
        <v>4112</v>
      </c>
      <c r="B1938" t="s">
        <v>4113</v>
      </c>
      <c r="C1938" s="2">
        <v>447</v>
      </c>
      <c r="D1938" s="2">
        <v>304</v>
      </c>
      <c r="E1938" t="s">
        <v>7027</v>
      </c>
      <c r="F1938" t="s">
        <v>7037</v>
      </c>
      <c r="G1938" s="2">
        <f t="shared" si="60"/>
        <v>143</v>
      </c>
      <c r="H1938" s="11">
        <f t="shared" si="61"/>
        <v>0.31991051454138703</v>
      </c>
      <c r="I1938">
        <f>COUNTIF(E1938,"online")</f>
        <v>0</v>
      </c>
    </row>
    <row r="1939" spans="1:9" x14ac:dyDescent="0.2">
      <c r="A1939" t="s">
        <v>6921</v>
      </c>
      <c r="B1939" t="s">
        <v>6922</v>
      </c>
      <c r="C1939" s="2">
        <v>357</v>
      </c>
      <c r="D1939" s="2">
        <v>243</v>
      </c>
      <c r="E1939" t="s">
        <v>7029</v>
      </c>
      <c r="F1939" t="s">
        <v>7037</v>
      </c>
      <c r="G1939" s="2">
        <f t="shared" si="60"/>
        <v>114</v>
      </c>
      <c r="H1939" s="11">
        <f t="shared" si="61"/>
        <v>0.31932773109243695</v>
      </c>
      <c r="I1939">
        <f>COUNTIF(E1939,"online")</f>
        <v>0</v>
      </c>
    </row>
    <row r="1940" spans="1:9" x14ac:dyDescent="0.2">
      <c r="A1940" t="s">
        <v>262</v>
      </c>
      <c r="B1940" t="s">
        <v>213</v>
      </c>
      <c r="C1940" s="2">
        <v>249</v>
      </c>
      <c r="D1940" s="2">
        <v>187</v>
      </c>
      <c r="E1940" t="s">
        <v>6989</v>
      </c>
      <c r="F1940" t="s">
        <v>7036</v>
      </c>
      <c r="G1940" s="2">
        <f t="shared" si="60"/>
        <v>62</v>
      </c>
      <c r="H1940" s="11">
        <f t="shared" si="61"/>
        <v>0.24899598393574296</v>
      </c>
      <c r="I1940">
        <f>COUNTIF(E1940,"online")</f>
        <v>1</v>
      </c>
    </row>
    <row r="1941" spans="1:9" x14ac:dyDescent="0.2">
      <c r="A1941" t="s">
        <v>262</v>
      </c>
      <c r="B1941" t="s">
        <v>213</v>
      </c>
      <c r="C1941" s="2">
        <v>319</v>
      </c>
      <c r="D1941" s="2">
        <v>230</v>
      </c>
      <c r="E1941" t="s">
        <v>7029</v>
      </c>
      <c r="F1941" t="s">
        <v>7036</v>
      </c>
      <c r="G1941" s="2">
        <f t="shared" si="60"/>
        <v>89</v>
      </c>
      <c r="H1941" s="11">
        <f t="shared" si="61"/>
        <v>0.27899686520376177</v>
      </c>
      <c r="I1941">
        <f>COUNTIF(E1941,"online")</f>
        <v>0</v>
      </c>
    </row>
    <row r="1942" spans="1:9" x14ac:dyDescent="0.2">
      <c r="A1942" t="s">
        <v>3268</v>
      </c>
      <c r="B1942" t="s">
        <v>2230</v>
      </c>
      <c r="C1942" s="2">
        <v>402</v>
      </c>
      <c r="D1942" s="2">
        <v>342</v>
      </c>
      <c r="E1942" t="s">
        <v>7027</v>
      </c>
      <c r="F1942" t="s">
        <v>7036</v>
      </c>
      <c r="G1942" s="2">
        <f t="shared" si="60"/>
        <v>60</v>
      </c>
      <c r="H1942" s="11">
        <f t="shared" si="61"/>
        <v>0.14925373134328357</v>
      </c>
      <c r="I1942">
        <f>COUNTIF(E1942,"online")</f>
        <v>0</v>
      </c>
    </row>
    <row r="1943" spans="1:9" x14ac:dyDescent="0.2">
      <c r="A1943" t="s">
        <v>2081</v>
      </c>
      <c r="B1943" t="s">
        <v>2082</v>
      </c>
      <c r="C1943" s="2">
        <v>179</v>
      </c>
      <c r="D1943" s="2">
        <v>91</v>
      </c>
      <c r="E1943" t="s">
        <v>7027</v>
      </c>
      <c r="F1943" t="s">
        <v>7039</v>
      </c>
      <c r="G1943" s="2">
        <f t="shared" si="60"/>
        <v>88</v>
      </c>
      <c r="H1943" s="11">
        <f t="shared" si="61"/>
        <v>0.49162011173184356</v>
      </c>
      <c r="I1943">
        <f>COUNTIF(E1943,"online")</f>
        <v>0</v>
      </c>
    </row>
    <row r="1944" spans="1:9" x14ac:dyDescent="0.2">
      <c r="A1944" t="s">
        <v>2346</v>
      </c>
      <c r="B1944" t="s">
        <v>2082</v>
      </c>
      <c r="C1944" s="2">
        <v>199</v>
      </c>
      <c r="D1944" s="2">
        <v>145</v>
      </c>
      <c r="E1944" t="s">
        <v>7027</v>
      </c>
      <c r="F1944" t="s">
        <v>7039</v>
      </c>
      <c r="G1944" s="2">
        <f t="shared" si="60"/>
        <v>54</v>
      </c>
      <c r="H1944" s="11">
        <f t="shared" si="61"/>
        <v>0.271356783919598</v>
      </c>
      <c r="I1944">
        <f>COUNTIF(E1944,"online")</f>
        <v>0</v>
      </c>
    </row>
    <row r="1945" spans="1:9" x14ac:dyDescent="0.2">
      <c r="A1945" t="s">
        <v>2379</v>
      </c>
      <c r="B1945" t="s">
        <v>2082</v>
      </c>
      <c r="C1945" s="2">
        <v>199</v>
      </c>
      <c r="D1945" s="2">
        <v>143</v>
      </c>
      <c r="E1945" t="s">
        <v>7027</v>
      </c>
      <c r="F1945" t="s">
        <v>7039</v>
      </c>
      <c r="G1945" s="2">
        <f t="shared" si="60"/>
        <v>56</v>
      </c>
      <c r="H1945" s="11">
        <f t="shared" si="61"/>
        <v>0.28140703517587939</v>
      </c>
      <c r="I1945">
        <f>COUNTIF(E1945,"online")</f>
        <v>0</v>
      </c>
    </row>
    <row r="1946" spans="1:9" x14ac:dyDescent="0.2">
      <c r="A1946" t="s">
        <v>6831</v>
      </c>
      <c r="B1946" t="s">
        <v>1786</v>
      </c>
      <c r="C1946" s="2">
        <v>151</v>
      </c>
      <c r="D1946" s="2">
        <v>59</v>
      </c>
      <c r="E1946" t="s">
        <v>7029</v>
      </c>
      <c r="F1946" t="s">
        <v>7040</v>
      </c>
      <c r="G1946" s="2">
        <f t="shared" si="60"/>
        <v>92</v>
      </c>
      <c r="H1946" s="11">
        <f t="shared" si="61"/>
        <v>0.60927152317880795</v>
      </c>
      <c r="I1946">
        <f>COUNTIF(E1946,"online")</f>
        <v>0</v>
      </c>
    </row>
    <row r="1947" spans="1:9" x14ac:dyDescent="0.2">
      <c r="A1947" t="s">
        <v>6800</v>
      </c>
      <c r="B1947" t="s">
        <v>6801</v>
      </c>
      <c r="C1947" s="2">
        <v>268</v>
      </c>
      <c r="D1947" s="2">
        <v>67</v>
      </c>
      <c r="E1947" t="s">
        <v>7028</v>
      </c>
      <c r="F1947" t="s">
        <v>7040</v>
      </c>
      <c r="G1947" s="2">
        <f t="shared" si="60"/>
        <v>201</v>
      </c>
      <c r="H1947" s="11">
        <f t="shared" si="61"/>
        <v>0.75</v>
      </c>
      <c r="I1947">
        <f>COUNTIF(E1947,"online")</f>
        <v>0</v>
      </c>
    </row>
    <row r="1948" spans="1:9" x14ac:dyDescent="0.2">
      <c r="A1948" t="s">
        <v>2996</v>
      </c>
      <c r="B1948" t="s">
        <v>1861</v>
      </c>
      <c r="C1948" s="2">
        <v>205</v>
      </c>
      <c r="D1948" s="2">
        <v>168</v>
      </c>
      <c r="E1948" t="s">
        <v>7027</v>
      </c>
      <c r="F1948" t="s">
        <v>7039</v>
      </c>
      <c r="G1948" s="2">
        <f t="shared" si="60"/>
        <v>37</v>
      </c>
      <c r="H1948" s="11">
        <f t="shared" si="61"/>
        <v>0.18048780487804877</v>
      </c>
      <c r="I1948">
        <f>COUNTIF(E1948,"online")</f>
        <v>0</v>
      </c>
    </row>
    <row r="1949" spans="1:9" x14ac:dyDescent="0.2">
      <c r="A1949" t="s">
        <v>1783</v>
      </c>
      <c r="B1949" t="s">
        <v>1784</v>
      </c>
      <c r="C1949" s="2">
        <v>289</v>
      </c>
      <c r="D1949" s="2">
        <v>179</v>
      </c>
      <c r="E1949" t="s">
        <v>6989</v>
      </c>
      <c r="F1949" t="s">
        <v>7044</v>
      </c>
      <c r="G1949" s="2">
        <f t="shared" si="60"/>
        <v>110</v>
      </c>
      <c r="H1949" s="11">
        <f t="shared" si="61"/>
        <v>0.38062283737024222</v>
      </c>
      <c r="I1949">
        <f>COUNTIF(E1949,"online")</f>
        <v>1</v>
      </c>
    </row>
    <row r="1950" spans="1:9" x14ac:dyDescent="0.2">
      <c r="A1950" t="s">
        <v>1783</v>
      </c>
      <c r="B1950" t="s">
        <v>1784</v>
      </c>
      <c r="C1950" s="2">
        <v>319</v>
      </c>
      <c r="D1950" s="2">
        <v>271</v>
      </c>
      <c r="E1950" t="s">
        <v>7029</v>
      </c>
      <c r="F1950" t="s">
        <v>7044</v>
      </c>
      <c r="G1950" s="2">
        <f t="shared" si="60"/>
        <v>48</v>
      </c>
      <c r="H1950" s="11">
        <f t="shared" si="61"/>
        <v>0.15047021943573669</v>
      </c>
      <c r="I1950">
        <f>COUNTIF(E1950,"online")</f>
        <v>0</v>
      </c>
    </row>
    <row r="1951" spans="1:9" x14ac:dyDescent="0.2">
      <c r="A1951" t="s">
        <v>2495</v>
      </c>
      <c r="B1951" t="s">
        <v>2496</v>
      </c>
      <c r="C1951" s="2">
        <v>269</v>
      </c>
      <c r="D1951" s="2">
        <v>204</v>
      </c>
      <c r="E1951" t="s">
        <v>7029</v>
      </c>
      <c r="F1951" t="s">
        <v>7045</v>
      </c>
      <c r="G1951" s="2">
        <f t="shared" si="60"/>
        <v>65</v>
      </c>
      <c r="H1951" s="11">
        <f t="shared" si="61"/>
        <v>0.24163568773234201</v>
      </c>
      <c r="I1951">
        <f>COUNTIF(E1951,"online")</f>
        <v>0</v>
      </c>
    </row>
    <row r="1952" spans="1:9" x14ac:dyDescent="0.2">
      <c r="A1952" t="s">
        <v>3890</v>
      </c>
      <c r="B1952" t="s">
        <v>2909</v>
      </c>
      <c r="C1952" s="2">
        <v>45</v>
      </c>
      <c r="D1952" s="2">
        <v>22</v>
      </c>
      <c r="E1952" t="s">
        <v>6989</v>
      </c>
      <c r="F1952" t="s">
        <v>7036</v>
      </c>
      <c r="G1952" s="2">
        <f t="shared" si="60"/>
        <v>23</v>
      </c>
      <c r="H1952" s="11">
        <f t="shared" si="61"/>
        <v>0.51111111111111107</v>
      </c>
      <c r="I1952">
        <f>COUNTIF(E1952,"online")</f>
        <v>1</v>
      </c>
    </row>
    <row r="1953" spans="1:9" x14ac:dyDescent="0.2">
      <c r="A1953" t="s">
        <v>5328</v>
      </c>
      <c r="B1953" t="s">
        <v>5329</v>
      </c>
      <c r="C1953" s="2">
        <v>294</v>
      </c>
      <c r="D1953" s="2">
        <v>203</v>
      </c>
      <c r="E1953" t="s">
        <v>7027</v>
      </c>
      <c r="F1953" t="s">
        <v>7037</v>
      </c>
      <c r="G1953" s="2">
        <f t="shared" si="60"/>
        <v>91</v>
      </c>
      <c r="H1953" s="11">
        <f t="shared" si="61"/>
        <v>0.30952380952380953</v>
      </c>
      <c r="I1953">
        <f>COUNTIF(E1953,"online")</f>
        <v>0</v>
      </c>
    </row>
    <row r="1954" spans="1:9" x14ac:dyDescent="0.2">
      <c r="A1954" t="s">
        <v>5674</v>
      </c>
      <c r="B1954" t="s">
        <v>2216</v>
      </c>
      <c r="C1954" s="2">
        <v>169</v>
      </c>
      <c r="D1954" s="2">
        <v>128</v>
      </c>
      <c r="E1954" t="s">
        <v>7029</v>
      </c>
      <c r="F1954" t="s">
        <v>7036</v>
      </c>
      <c r="G1954" s="2">
        <f t="shared" si="60"/>
        <v>41</v>
      </c>
      <c r="H1954" s="11">
        <f t="shared" si="61"/>
        <v>0.24260355029585798</v>
      </c>
      <c r="I1954">
        <f>COUNTIF(E1954,"online")</f>
        <v>0</v>
      </c>
    </row>
    <row r="1955" spans="1:9" x14ac:dyDescent="0.2">
      <c r="A1955" t="s">
        <v>3982</v>
      </c>
      <c r="B1955" t="s">
        <v>3983</v>
      </c>
      <c r="C1955" s="2">
        <v>348</v>
      </c>
      <c r="D1955" s="2">
        <v>310</v>
      </c>
      <c r="E1955" t="s">
        <v>7027</v>
      </c>
      <c r="F1955" t="s">
        <v>7041</v>
      </c>
      <c r="G1955" s="2">
        <f t="shared" si="60"/>
        <v>38</v>
      </c>
      <c r="H1955" s="11">
        <f t="shared" si="61"/>
        <v>0.10919540229885058</v>
      </c>
      <c r="I1955">
        <f>COUNTIF(E1955,"online")</f>
        <v>0</v>
      </c>
    </row>
    <row r="1956" spans="1:9" x14ac:dyDescent="0.2">
      <c r="A1956" t="s">
        <v>4706</v>
      </c>
      <c r="B1956" t="s">
        <v>4707</v>
      </c>
      <c r="C1956" s="2">
        <v>429</v>
      </c>
      <c r="D1956" s="2">
        <v>300</v>
      </c>
      <c r="E1956" t="s">
        <v>7027</v>
      </c>
      <c r="F1956" t="s">
        <v>7040</v>
      </c>
      <c r="G1956" s="2">
        <f t="shared" si="60"/>
        <v>129</v>
      </c>
      <c r="H1956" s="11">
        <f t="shared" si="61"/>
        <v>0.30069930069930068</v>
      </c>
      <c r="I1956">
        <f>COUNTIF(E1956,"online")</f>
        <v>0</v>
      </c>
    </row>
    <row r="1957" spans="1:9" x14ac:dyDescent="0.2">
      <c r="A1957" t="s">
        <v>2415</v>
      </c>
      <c r="B1957" t="s">
        <v>2416</v>
      </c>
      <c r="C1957" s="2">
        <v>749</v>
      </c>
      <c r="D1957" s="2">
        <v>532</v>
      </c>
      <c r="E1957" t="s">
        <v>7029</v>
      </c>
      <c r="F1957" t="s">
        <v>7042</v>
      </c>
      <c r="G1957" s="2">
        <f t="shared" si="60"/>
        <v>217</v>
      </c>
      <c r="H1957" s="11">
        <f t="shared" si="61"/>
        <v>0.28971962616822428</v>
      </c>
      <c r="I1957">
        <f>COUNTIF(E1957,"online")</f>
        <v>0</v>
      </c>
    </row>
    <row r="1958" spans="1:9" x14ac:dyDescent="0.2">
      <c r="A1958" t="s">
        <v>5424</v>
      </c>
      <c r="B1958" t="s">
        <v>5425</v>
      </c>
      <c r="C1958" s="2">
        <v>299</v>
      </c>
      <c r="D1958" s="2">
        <v>212</v>
      </c>
      <c r="E1958" t="s">
        <v>7027</v>
      </c>
      <c r="F1958" t="s">
        <v>7037</v>
      </c>
      <c r="G1958" s="2">
        <f t="shared" si="60"/>
        <v>87</v>
      </c>
      <c r="H1958" s="11">
        <f t="shared" si="61"/>
        <v>0.29096989966555181</v>
      </c>
      <c r="I1958">
        <f>COUNTIF(E1958,"online")</f>
        <v>0</v>
      </c>
    </row>
    <row r="1959" spans="1:9" x14ac:dyDescent="0.2">
      <c r="A1959" t="s">
        <v>4055</v>
      </c>
      <c r="B1959" t="s">
        <v>4056</v>
      </c>
      <c r="C1959" s="2">
        <v>536</v>
      </c>
      <c r="D1959" s="2">
        <v>397</v>
      </c>
      <c r="E1959" t="s">
        <v>7029</v>
      </c>
      <c r="F1959" t="s">
        <v>7039</v>
      </c>
      <c r="G1959" s="2">
        <f t="shared" si="60"/>
        <v>139</v>
      </c>
      <c r="H1959" s="11">
        <f t="shared" si="61"/>
        <v>0.25932835820895522</v>
      </c>
      <c r="I1959">
        <f>COUNTIF(E1959,"online")</f>
        <v>0</v>
      </c>
    </row>
    <row r="1960" spans="1:9" x14ac:dyDescent="0.2">
      <c r="A1960" t="s">
        <v>4667</v>
      </c>
      <c r="B1960" t="s">
        <v>4668</v>
      </c>
      <c r="C1960" s="2">
        <v>312</v>
      </c>
      <c r="D1960" s="2">
        <v>243</v>
      </c>
      <c r="E1960" t="s">
        <v>7029</v>
      </c>
      <c r="F1960" t="s">
        <v>7036</v>
      </c>
      <c r="G1960" s="2">
        <f t="shared" si="60"/>
        <v>69</v>
      </c>
      <c r="H1960" s="11">
        <f t="shared" si="61"/>
        <v>0.22115384615384615</v>
      </c>
      <c r="I1960">
        <f>COUNTIF(E1960,"online")</f>
        <v>0</v>
      </c>
    </row>
    <row r="1961" spans="1:9" x14ac:dyDescent="0.2">
      <c r="A1961" t="s">
        <v>5970</v>
      </c>
      <c r="B1961" t="s">
        <v>5971</v>
      </c>
      <c r="C1961" s="2">
        <v>499</v>
      </c>
      <c r="D1961" s="2">
        <v>509</v>
      </c>
      <c r="E1961" t="s">
        <v>7027</v>
      </c>
      <c r="F1961" t="s">
        <v>7041</v>
      </c>
      <c r="G1961" s="2">
        <f t="shared" si="60"/>
        <v>-10</v>
      </c>
      <c r="H1961" s="11">
        <f t="shared" si="61"/>
        <v>-2.004008016032064E-2</v>
      </c>
      <c r="I1961">
        <f>COUNTIF(E1961,"online")</f>
        <v>0</v>
      </c>
    </row>
    <row r="1962" spans="1:9" x14ac:dyDescent="0.2">
      <c r="A1962" t="s">
        <v>820</v>
      </c>
      <c r="B1962" t="s">
        <v>821</v>
      </c>
      <c r="C1962" s="2">
        <v>289</v>
      </c>
      <c r="D1962" s="2">
        <v>251</v>
      </c>
      <c r="E1962" t="s">
        <v>6989</v>
      </c>
      <c r="F1962" t="s">
        <v>7044</v>
      </c>
      <c r="G1962" s="2">
        <f t="shared" si="60"/>
        <v>38</v>
      </c>
      <c r="H1962" s="11">
        <f t="shared" si="61"/>
        <v>0.13148788927335639</v>
      </c>
      <c r="I1962">
        <f>COUNTIF(E1962,"online")</f>
        <v>1</v>
      </c>
    </row>
    <row r="1963" spans="1:9" x14ac:dyDescent="0.2">
      <c r="A1963" t="s">
        <v>820</v>
      </c>
      <c r="B1963" t="s">
        <v>821</v>
      </c>
      <c r="C1963" s="2">
        <v>319</v>
      </c>
      <c r="D1963" s="2">
        <v>268</v>
      </c>
      <c r="E1963" t="s">
        <v>7029</v>
      </c>
      <c r="F1963" t="s">
        <v>7044</v>
      </c>
      <c r="G1963" s="2">
        <f t="shared" si="60"/>
        <v>51</v>
      </c>
      <c r="H1963" s="11">
        <f t="shared" si="61"/>
        <v>0.15987460815047022</v>
      </c>
      <c r="I1963">
        <f>COUNTIF(E1963,"online")</f>
        <v>0</v>
      </c>
    </row>
    <row r="1964" spans="1:9" x14ac:dyDescent="0.2">
      <c r="A1964" t="s">
        <v>1604</v>
      </c>
      <c r="B1964" t="s">
        <v>1605</v>
      </c>
      <c r="C1964" s="2">
        <v>319</v>
      </c>
      <c r="D1964" s="2">
        <v>249</v>
      </c>
      <c r="E1964" t="s">
        <v>6989</v>
      </c>
      <c r="F1964" t="s">
        <v>7036</v>
      </c>
      <c r="G1964" s="2">
        <f t="shared" si="60"/>
        <v>70</v>
      </c>
      <c r="H1964" s="11">
        <f t="shared" si="61"/>
        <v>0.21943573667711599</v>
      </c>
      <c r="I1964">
        <f>COUNTIF(E1964,"online")</f>
        <v>1</v>
      </c>
    </row>
    <row r="1965" spans="1:9" x14ac:dyDescent="0.2">
      <c r="A1965" t="s">
        <v>1604</v>
      </c>
      <c r="B1965" t="s">
        <v>1605</v>
      </c>
      <c r="C1965" s="2">
        <v>359</v>
      </c>
      <c r="D1965" s="2">
        <v>269</v>
      </c>
      <c r="E1965" t="s">
        <v>7029</v>
      </c>
      <c r="F1965" t="s">
        <v>7036</v>
      </c>
      <c r="G1965" s="2">
        <f t="shared" si="60"/>
        <v>90</v>
      </c>
      <c r="H1965" s="11">
        <f t="shared" si="61"/>
        <v>0.25069637883008355</v>
      </c>
      <c r="I1965">
        <f>COUNTIF(E1965,"online")</f>
        <v>0</v>
      </c>
    </row>
    <row r="1966" spans="1:9" x14ac:dyDescent="0.2">
      <c r="A1966" t="s">
        <v>6179</v>
      </c>
      <c r="B1966" t="s">
        <v>5809</v>
      </c>
      <c r="C1966" s="2">
        <v>499</v>
      </c>
      <c r="D1966" s="2">
        <v>269</v>
      </c>
      <c r="E1966" t="s">
        <v>7029</v>
      </c>
      <c r="F1966" t="s">
        <v>7040</v>
      </c>
      <c r="G1966" s="2">
        <f t="shared" si="60"/>
        <v>230</v>
      </c>
      <c r="H1966" s="11">
        <f t="shared" si="61"/>
        <v>0.46092184368737477</v>
      </c>
      <c r="I1966">
        <f>COUNTIF(E1966,"online")</f>
        <v>0</v>
      </c>
    </row>
    <row r="1967" spans="1:9" x14ac:dyDescent="0.2">
      <c r="A1967" t="s">
        <v>6719</v>
      </c>
      <c r="B1967" t="s">
        <v>6720</v>
      </c>
      <c r="C1967" s="2">
        <v>268</v>
      </c>
      <c r="D1967" s="2">
        <v>158</v>
      </c>
      <c r="E1967" t="s">
        <v>7029</v>
      </c>
      <c r="F1967" t="s">
        <v>7040</v>
      </c>
      <c r="G1967" s="2">
        <f t="shared" si="60"/>
        <v>110</v>
      </c>
      <c r="H1967" s="11">
        <f t="shared" si="61"/>
        <v>0.41044776119402987</v>
      </c>
      <c r="I1967">
        <f>COUNTIF(E1967,"online")</f>
        <v>0</v>
      </c>
    </row>
    <row r="1968" spans="1:9" x14ac:dyDescent="0.2">
      <c r="A1968" t="s">
        <v>6578</v>
      </c>
      <c r="B1968" t="s">
        <v>5206</v>
      </c>
      <c r="C1968" s="2">
        <v>236</v>
      </c>
      <c r="D1968" s="2">
        <v>125</v>
      </c>
      <c r="E1968" t="s">
        <v>7027</v>
      </c>
      <c r="F1968" t="s">
        <v>7040</v>
      </c>
      <c r="G1968" s="2">
        <f t="shared" si="60"/>
        <v>111</v>
      </c>
      <c r="H1968" s="11">
        <f t="shared" si="61"/>
        <v>0.47033898305084748</v>
      </c>
      <c r="I1968">
        <f>COUNTIF(E1968,"online")</f>
        <v>0</v>
      </c>
    </row>
    <row r="1969" spans="1:9" x14ac:dyDescent="0.2">
      <c r="A1969" t="s">
        <v>1964</v>
      </c>
      <c r="B1969" t="s">
        <v>151</v>
      </c>
      <c r="C1969" s="2">
        <v>268</v>
      </c>
      <c r="D1969" s="2">
        <v>102</v>
      </c>
      <c r="E1969" t="s">
        <v>7027</v>
      </c>
      <c r="F1969" t="s">
        <v>7038</v>
      </c>
      <c r="G1969" s="2">
        <f t="shared" si="60"/>
        <v>166</v>
      </c>
      <c r="H1969" s="11">
        <f t="shared" si="61"/>
        <v>0.61940298507462688</v>
      </c>
      <c r="I1969">
        <f>COUNTIF(E1969,"online")</f>
        <v>0</v>
      </c>
    </row>
    <row r="1970" spans="1:9" x14ac:dyDescent="0.2">
      <c r="A1970" t="s">
        <v>2258</v>
      </c>
      <c r="B1970" t="s">
        <v>946</v>
      </c>
      <c r="C1970" s="2">
        <v>223</v>
      </c>
      <c r="D1970" s="2">
        <v>91</v>
      </c>
      <c r="E1970" t="s">
        <v>7029</v>
      </c>
      <c r="F1970" t="s">
        <v>7040</v>
      </c>
      <c r="G1970" s="2">
        <f t="shared" si="60"/>
        <v>132</v>
      </c>
      <c r="H1970" s="11">
        <f t="shared" si="61"/>
        <v>0.59192825112107628</v>
      </c>
      <c r="I1970">
        <f>COUNTIF(E1970,"online")</f>
        <v>0</v>
      </c>
    </row>
    <row r="1971" spans="1:9" x14ac:dyDescent="0.2">
      <c r="A1971" t="s">
        <v>4743</v>
      </c>
      <c r="B1971" t="s">
        <v>4744</v>
      </c>
      <c r="C1971" s="2">
        <v>399</v>
      </c>
      <c r="D1971" s="2">
        <v>267</v>
      </c>
      <c r="E1971" t="s">
        <v>7027</v>
      </c>
      <c r="F1971" t="s">
        <v>7040</v>
      </c>
      <c r="G1971" s="2">
        <f t="shared" si="60"/>
        <v>132</v>
      </c>
      <c r="H1971" s="11">
        <f t="shared" si="61"/>
        <v>0.33082706766917291</v>
      </c>
      <c r="I1971">
        <f>COUNTIF(E1971,"online")</f>
        <v>0</v>
      </c>
    </row>
    <row r="1972" spans="1:9" x14ac:dyDescent="0.2">
      <c r="A1972" t="s">
        <v>1893</v>
      </c>
      <c r="B1972" t="s">
        <v>1099</v>
      </c>
      <c r="C1972" s="2">
        <v>319</v>
      </c>
      <c r="D1972" s="2">
        <v>287</v>
      </c>
      <c r="E1972" t="s">
        <v>7029</v>
      </c>
      <c r="F1972" t="s">
        <v>7036</v>
      </c>
      <c r="G1972" s="2">
        <f t="shared" si="60"/>
        <v>32</v>
      </c>
      <c r="H1972" s="11">
        <f t="shared" si="61"/>
        <v>0.10031347962382445</v>
      </c>
      <c r="I1972">
        <f>COUNTIF(E1972,"online")</f>
        <v>0</v>
      </c>
    </row>
    <row r="1973" spans="1:9" x14ac:dyDescent="0.2">
      <c r="A1973" t="s">
        <v>1253</v>
      </c>
      <c r="B1973" t="s">
        <v>1254</v>
      </c>
      <c r="C1973" s="2">
        <v>289</v>
      </c>
      <c r="D1973" s="2">
        <v>133</v>
      </c>
      <c r="E1973" t="s">
        <v>6989</v>
      </c>
      <c r="F1973" t="s">
        <v>7044</v>
      </c>
      <c r="G1973" s="2">
        <f t="shared" si="60"/>
        <v>156</v>
      </c>
      <c r="H1973" s="11">
        <f t="shared" si="61"/>
        <v>0.53979238754325265</v>
      </c>
      <c r="I1973">
        <f>COUNTIF(E1973,"online")</f>
        <v>1</v>
      </c>
    </row>
    <row r="1974" spans="1:9" x14ac:dyDescent="0.2">
      <c r="A1974" t="s">
        <v>1253</v>
      </c>
      <c r="B1974" t="s">
        <v>1254</v>
      </c>
      <c r="C1974" s="2">
        <v>319</v>
      </c>
      <c r="D1974" s="2">
        <v>258</v>
      </c>
      <c r="E1974" t="s">
        <v>7029</v>
      </c>
      <c r="F1974" t="s">
        <v>7044</v>
      </c>
      <c r="G1974" s="2">
        <f t="shared" si="60"/>
        <v>61</v>
      </c>
      <c r="H1974" s="11">
        <f t="shared" si="61"/>
        <v>0.19122257053291536</v>
      </c>
      <c r="I1974">
        <f>COUNTIF(E1974,"online")</f>
        <v>0</v>
      </c>
    </row>
    <row r="1975" spans="1:9" x14ac:dyDescent="0.2">
      <c r="A1975" t="s">
        <v>133</v>
      </c>
      <c r="B1975" t="s">
        <v>134</v>
      </c>
      <c r="C1975" s="2">
        <v>319</v>
      </c>
      <c r="D1975" s="2">
        <v>265</v>
      </c>
      <c r="E1975" t="s">
        <v>7029</v>
      </c>
      <c r="F1975" t="s">
        <v>7036</v>
      </c>
      <c r="G1975" s="2">
        <f t="shared" si="60"/>
        <v>54</v>
      </c>
      <c r="H1975" s="11">
        <f t="shared" si="61"/>
        <v>0.16927899686520376</v>
      </c>
      <c r="I1975">
        <f>COUNTIF(E1975,"online")</f>
        <v>0</v>
      </c>
    </row>
    <row r="1976" spans="1:9" x14ac:dyDescent="0.2">
      <c r="A1976" t="s">
        <v>4101</v>
      </c>
      <c r="B1976" t="s">
        <v>3625</v>
      </c>
      <c r="C1976" s="2">
        <v>259</v>
      </c>
      <c r="D1976" s="2">
        <v>161</v>
      </c>
      <c r="E1976" t="s">
        <v>7027</v>
      </c>
      <c r="F1976" t="s">
        <v>7040</v>
      </c>
      <c r="G1976" s="2">
        <f t="shared" si="60"/>
        <v>98</v>
      </c>
      <c r="H1976" s="11">
        <f t="shared" si="61"/>
        <v>0.3783783783783784</v>
      </c>
      <c r="I1976">
        <f>COUNTIF(E1976,"online")</f>
        <v>0</v>
      </c>
    </row>
    <row r="1977" spans="1:9" x14ac:dyDescent="0.2">
      <c r="A1977" t="s">
        <v>4991</v>
      </c>
      <c r="B1977" t="s">
        <v>4992</v>
      </c>
      <c r="C1977" s="2">
        <v>294</v>
      </c>
      <c r="D1977" s="2">
        <v>250</v>
      </c>
      <c r="E1977" t="s">
        <v>7027</v>
      </c>
      <c r="F1977" t="s">
        <v>7039</v>
      </c>
      <c r="G1977" s="2">
        <f t="shared" si="60"/>
        <v>44</v>
      </c>
      <c r="H1977" s="11">
        <f t="shared" si="61"/>
        <v>0.14965986394557823</v>
      </c>
      <c r="I1977">
        <f>COUNTIF(E1977,"online")</f>
        <v>0</v>
      </c>
    </row>
    <row r="1978" spans="1:9" x14ac:dyDescent="0.2">
      <c r="A1978" t="s">
        <v>6229</v>
      </c>
      <c r="B1978" t="s">
        <v>5475</v>
      </c>
      <c r="C1978" s="2">
        <v>205</v>
      </c>
      <c r="D1978" s="2">
        <v>117</v>
      </c>
      <c r="E1978" t="s">
        <v>7027</v>
      </c>
      <c r="F1978" t="s">
        <v>7036</v>
      </c>
      <c r="G1978" s="2">
        <f t="shared" si="60"/>
        <v>88</v>
      </c>
      <c r="H1978" s="11">
        <f t="shared" si="61"/>
        <v>0.42926829268292682</v>
      </c>
      <c r="I1978">
        <f>COUNTIF(E1978,"online")</f>
        <v>0</v>
      </c>
    </row>
    <row r="1979" spans="1:9" x14ac:dyDescent="0.2">
      <c r="A1979" t="s">
        <v>6947</v>
      </c>
      <c r="B1979" t="s">
        <v>6948</v>
      </c>
      <c r="C1979" s="2">
        <v>44</v>
      </c>
      <c r="D1979" s="2">
        <v>22</v>
      </c>
      <c r="E1979" t="s">
        <v>7027</v>
      </c>
      <c r="F1979" t="s">
        <v>7040</v>
      </c>
      <c r="G1979" s="2">
        <f t="shared" si="60"/>
        <v>22</v>
      </c>
      <c r="H1979" s="11">
        <f t="shared" si="61"/>
        <v>0.5</v>
      </c>
      <c r="I1979">
        <f>COUNTIF(E1979,"online")</f>
        <v>0</v>
      </c>
    </row>
    <row r="1980" spans="1:9" x14ac:dyDescent="0.2">
      <c r="A1980" t="s">
        <v>2989</v>
      </c>
      <c r="B1980" t="s">
        <v>2990</v>
      </c>
      <c r="C1980" s="2">
        <v>109</v>
      </c>
      <c r="D1980" s="2">
        <v>61</v>
      </c>
      <c r="E1980" t="s">
        <v>6989</v>
      </c>
      <c r="F1980" t="s">
        <v>7039</v>
      </c>
      <c r="G1980" s="2">
        <f t="shared" si="60"/>
        <v>48</v>
      </c>
      <c r="H1980" s="11">
        <f t="shared" si="61"/>
        <v>0.44036697247706424</v>
      </c>
      <c r="I1980">
        <f>COUNTIF(E1980,"online")</f>
        <v>1</v>
      </c>
    </row>
    <row r="1981" spans="1:9" x14ac:dyDescent="0.2">
      <c r="A1981" t="s">
        <v>173</v>
      </c>
      <c r="B1981" t="s">
        <v>170</v>
      </c>
      <c r="C1981" s="2">
        <v>319</v>
      </c>
      <c r="D1981" s="2">
        <v>191</v>
      </c>
      <c r="E1981" t="s">
        <v>7029</v>
      </c>
      <c r="F1981" t="s">
        <v>7038</v>
      </c>
      <c r="G1981" s="2">
        <f t="shared" si="60"/>
        <v>128</v>
      </c>
      <c r="H1981" s="11">
        <f t="shared" si="61"/>
        <v>0.40125391849529779</v>
      </c>
      <c r="I1981">
        <f>COUNTIF(E1981,"online")</f>
        <v>0</v>
      </c>
    </row>
    <row r="1982" spans="1:9" x14ac:dyDescent="0.2">
      <c r="A1982" t="s">
        <v>863</v>
      </c>
      <c r="B1982" t="s">
        <v>70</v>
      </c>
      <c r="C1982" s="2">
        <v>279</v>
      </c>
      <c r="D1982" s="2">
        <v>120</v>
      </c>
      <c r="E1982" t="s">
        <v>7027</v>
      </c>
      <c r="F1982" t="s">
        <v>7036</v>
      </c>
      <c r="G1982" s="2">
        <f t="shared" si="60"/>
        <v>159</v>
      </c>
      <c r="H1982" s="11">
        <f t="shared" si="61"/>
        <v>0.56989247311827962</v>
      </c>
      <c r="I1982">
        <f>COUNTIF(E1982,"online")</f>
        <v>0</v>
      </c>
    </row>
    <row r="1983" spans="1:9" x14ac:dyDescent="0.2">
      <c r="A1983" t="s">
        <v>671</v>
      </c>
      <c r="B1983" t="s">
        <v>672</v>
      </c>
      <c r="C1983" s="2">
        <v>249</v>
      </c>
      <c r="D1983" s="2">
        <v>199</v>
      </c>
      <c r="E1983" t="s">
        <v>6989</v>
      </c>
      <c r="F1983" t="s">
        <v>7043</v>
      </c>
      <c r="G1983" s="2">
        <f t="shared" si="60"/>
        <v>50</v>
      </c>
      <c r="H1983" s="11">
        <f t="shared" si="61"/>
        <v>0.20080321285140562</v>
      </c>
      <c r="I1983">
        <f>COUNTIF(E1983,"online")</f>
        <v>1</v>
      </c>
    </row>
    <row r="1984" spans="1:9" x14ac:dyDescent="0.2">
      <c r="A1984" t="s">
        <v>671</v>
      </c>
      <c r="B1984" t="s">
        <v>672</v>
      </c>
      <c r="C1984" s="2">
        <v>279</v>
      </c>
      <c r="D1984" s="2">
        <v>201</v>
      </c>
      <c r="E1984" t="s">
        <v>7029</v>
      </c>
      <c r="F1984" t="s">
        <v>7043</v>
      </c>
      <c r="G1984" s="2">
        <f t="shared" si="60"/>
        <v>78</v>
      </c>
      <c r="H1984" s="11">
        <f t="shared" si="61"/>
        <v>0.27956989247311825</v>
      </c>
      <c r="I1984">
        <f>COUNTIF(E1984,"online")</f>
        <v>0</v>
      </c>
    </row>
    <row r="1985" spans="1:9" x14ac:dyDescent="0.2">
      <c r="A1985" t="s">
        <v>1023</v>
      </c>
      <c r="B1985" t="s">
        <v>1024</v>
      </c>
      <c r="C1985" s="2">
        <v>319</v>
      </c>
      <c r="D1985" s="2">
        <v>268</v>
      </c>
      <c r="E1985" t="s">
        <v>7029</v>
      </c>
      <c r="F1985" t="s">
        <v>7045</v>
      </c>
      <c r="G1985" s="2">
        <f t="shared" si="60"/>
        <v>51</v>
      </c>
      <c r="H1985" s="11">
        <f t="shared" si="61"/>
        <v>0.15987460815047022</v>
      </c>
      <c r="I1985">
        <f>COUNTIF(E1985,"online")</f>
        <v>0</v>
      </c>
    </row>
    <row r="1986" spans="1:9" x14ac:dyDescent="0.2">
      <c r="A1986" t="s">
        <v>3118</v>
      </c>
      <c r="B1986" t="s">
        <v>3119</v>
      </c>
      <c r="C1986" s="2">
        <v>357</v>
      </c>
      <c r="D1986" s="2">
        <v>325</v>
      </c>
      <c r="E1986" t="s">
        <v>7029</v>
      </c>
      <c r="F1986" t="s">
        <v>7036</v>
      </c>
      <c r="G1986" s="2">
        <f t="shared" ref="G1986:G2049" si="62">C1986-D1986</f>
        <v>32</v>
      </c>
      <c r="H1986" s="11">
        <f t="shared" ref="H1986:H2049" si="63">((C1986-D1986)/C1986)</f>
        <v>8.9635854341736695E-2</v>
      </c>
      <c r="I1986">
        <f>COUNTIF(E1986,"online")</f>
        <v>0</v>
      </c>
    </row>
    <row r="1987" spans="1:9" x14ac:dyDescent="0.2">
      <c r="A1987" t="s">
        <v>3055</v>
      </c>
      <c r="B1987" t="s">
        <v>3056</v>
      </c>
      <c r="C1987" s="2">
        <v>268</v>
      </c>
      <c r="D1987" s="2">
        <v>121</v>
      </c>
      <c r="E1987" t="s">
        <v>7029</v>
      </c>
      <c r="F1987" t="s">
        <v>7038</v>
      </c>
      <c r="G1987" s="2">
        <f t="shared" si="62"/>
        <v>147</v>
      </c>
      <c r="H1987" s="11">
        <f t="shared" si="63"/>
        <v>0.54850746268656714</v>
      </c>
      <c r="I1987">
        <f>COUNTIF(E1987,"online")</f>
        <v>0</v>
      </c>
    </row>
    <row r="1988" spans="1:9" x14ac:dyDescent="0.2">
      <c r="A1988" t="s">
        <v>5782</v>
      </c>
      <c r="B1988" t="s">
        <v>5783</v>
      </c>
      <c r="C1988" s="2">
        <v>1065</v>
      </c>
      <c r="D1988" s="2">
        <v>831</v>
      </c>
      <c r="E1988" t="s">
        <v>7029</v>
      </c>
      <c r="F1988" t="s">
        <v>7042</v>
      </c>
      <c r="G1988" s="2">
        <f t="shared" si="62"/>
        <v>234</v>
      </c>
      <c r="H1988" s="11">
        <f t="shared" si="63"/>
        <v>0.21971830985915494</v>
      </c>
      <c r="I1988">
        <f>COUNTIF(E1988,"online")</f>
        <v>0</v>
      </c>
    </row>
    <row r="1989" spans="1:9" x14ac:dyDescent="0.2">
      <c r="A1989" t="s">
        <v>5623</v>
      </c>
      <c r="B1989" t="s">
        <v>5624</v>
      </c>
      <c r="C1989" s="2">
        <v>269</v>
      </c>
      <c r="D1989" s="2">
        <v>172</v>
      </c>
      <c r="E1989" t="s">
        <v>7027</v>
      </c>
      <c r="F1989" t="s">
        <v>7041</v>
      </c>
      <c r="G1989" s="2">
        <f t="shared" si="62"/>
        <v>97</v>
      </c>
      <c r="H1989" s="11">
        <f t="shared" si="63"/>
        <v>0.36059479553903345</v>
      </c>
      <c r="I1989">
        <f>COUNTIF(E1989,"online")</f>
        <v>0</v>
      </c>
    </row>
    <row r="1990" spans="1:9" x14ac:dyDescent="0.2">
      <c r="A1990" t="s">
        <v>5986</v>
      </c>
      <c r="B1990" t="s">
        <v>5987</v>
      </c>
      <c r="C1990" s="2">
        <v>1199</v>
      </c>
      <c r="D1990" s="2">
        <v>959</v>
      </c>
      <c r="E1990" t="s">
        <v>7029</v>
      </c>
      <c r="F1990" t="s">
        <v>7042</v>
      </c>
      <c r="G1990" s="2">
        <f t="shared" si="62"/>
        <v>240</v>
      </c>
      <c r="H1990" s="11">
        <f t="shared" si="63"/>
        <v>0.20016680567139283</v>
      </c>
      <c r="I1990">
        <f>COUNTIF(E1990,"online")</f>
        <v>0</v>
      </c>
    </row>
    <row r="1991" spans="1:9" x14ac:dyDescent="0.2">
      <c r="A1991" t="s">
        <v>4416</v>
      </c>
      <c r="B1991" t="s">
        <v>4417</v>
      </c>
      <c r="C1991" s="2">
        <v>268</v>
      </c>
      <c r="D1991" s="2">
        <v>115</v>
      </c>
      <c r="E1991" t="s">
        <v>7027</v>
      </c>
      <c r="F1991" t="s">
        <v>7038</v>
      </c>
      <c r="G1991" s="2">
        <f t="shared" si="62"/>
        <v>153</v>
      </c>
      <c r="H1991" s="11">
        <f t="shared" si="63"/>
        <v>0.57089552238805974</v>
      </c>
      <c r="I1991">
        <f>COUNTIF(E1991,"online")</f>
        <v>0</v>
      </c>
    </row>
    <row r="1992" spans="1:9" x14ac:dyDescent="0.2">
      <c r="A1992" t="s">
        <v>4102</v>
      </c>
      <c r="B1992" t="s">
        <v>84</v>
      </c>
      <c r="C1992" s="2">
        <v>250</v>
      </c>
      <c r="D1992" s="2">
        <v>125</v>
      </c>
      <c r="E1992" t="s">
        <v>7027</v>
      </c>
      <c r="F1992" t="s">
        <v>7038</v>
      </c>
      <c r="G1992" s="2">
        <f t="shared" si="62"/>
        <v>125</v>
      </c>
      <c r="H1992" s="11">
        <f t="shared" si="63"/>
        <v>0.5</v>
      </c>
      <c r="I1992">
        <f>COUNTIF(E1992,"online")</f>
        <v>0</v>
      </c>
    </row>
    <row r="1993" spans="1:9" x14ac:dyDescent="0.2">
      <c r="A1993" t="s">
        <v>6130</v>
      </c>
      <c r="C1993" s="2">
        <v>787</v>
      </c>
      <c r="D1993" s="2">
        <v>677</v>
      </c>
      <c r="E1993" t="s">
        <v>7029</v>
      </c>
      <c r="F1993" t="s">
        <v>7044</v>
      </c>
      <c r="G1993" s="2">
        <f t="shared" si="62"/>
        <v>110</v>
      </c>
      <c r="H1993" s="11">
        <f t="shared" si="63"/>
        <v>0.13977128335451081</v>
      </c>
      <c r="I1993">
        <f>COUNTIF(E1993,"online")</f>
        <v>0</v>
      </c>
    </row>
    <row r="1994" spans="1:9" x14ac:dyDescent="0.2">
      <c r="A1994" t="s">
        <v>4648</v>
      </c>
      <c r="B1994" t="s">
        <v>4649</v>
      </c>
      <c r="C1994" s="2">
        <v>396</v>
      </c>
      <c r="D1994" s="2">
        <v>325</v>
      </c>
      <c r="E1994" t="s">
        <v>7029</v>
      </c>
      <c r="F1994" t="s">
        <v>7045</v>
      </c>
      <c r="G1994" s="2">
        <f t="shared" si="62"/>
        <v>71</v>
      </c>
      <c r="H1994" s="11">
        <f t="shared" si="63"/>
        <v>0.17929292929292928</v>
      </c>
      <c r="I1994">
        <f>COUNTIF(E1994,"online")</f>
        <v>0</v>
      </c>
    </row>
    <row r="1995" spans="1:9" x14ac:dyDescent="0.2">
      <c r="A1995" t="s">
        <v>2066</v>
      </c>
      <c r="B1995" t="s">
        <v>2067</v>
      </c>
      <c r="C1995" s="2">
        <v>312</v>
      </c>
      <c r="D1995" s="2">
        <v>193</v>
      </c>
      <c r="E1995" t="s">
        <v>7029</v>
      </c>
      <c r="F1995" t="s">
        <v>7038</v>
      </c>
      <c r="G1995" s="2">
        <f t="shared" si="62"/>
        <v>119</v>
      </c>
      <c r="H1995" s="11">
        <f t="shared" si="63"/>
        <v>0.38141025641025639</v>
      </c>
      <c r="I1995">
        <f>COUNTIF(E1995,"online")</f>
        <v>0</v>
      </c>
    </row>
    <row r="1996" spans="1:9" x14ac:dyDescent="0.2">
      <c r="A1996" t="s">
        <v>2344</v>
      </c>
      <c r="B1996" t="s">
        <v>2345</v>
      </c>
      <c r="C1996" s="2">
        <v>319</v>
      </c>
      <c r="D1996" s="2">
        <v>265</v>
      </c>
      <c r="E1996" t="s">
        <v>7029</v>
      </c>
      <c r="F1996" t="s">
        <v>7037</v>
      </c>
      <c r="G1996" s="2">
        <f t="shared" si="62"/>
        <v>54</v>
      </c>
      <c r="H1996" s="11">
        <f t="shared" si="63"/>
        <v>0.16927899686520376</v>
      </c>
      <c r="I1996">
        <f>COUNTIF(E1996,"online")</f>
        <v>0</v>
      </c>
    </row>
    <row r="1997" spans="1:9" x14ac:dyDescent="0.2">
      <c r="A1997" t="s">
        <v>2518</v>
      </c>
      <c r="B1997" t="s">
        <v>2519</v>
      </c>
      <c r="C1997" s="2">
        <v>119</v>
      </c>
      <c r="D1997" s="2">
        <v>17</v>
      </c>
      <c r="E1997" t="s">
        <v>6989</v>
      </c>
      <c r="F1997" t="s">
        <v>7038</v>
      </c>
      <c r="G1997" s="2">
        <f t="shared" si="62"/>
        <v>102</v>
      </c>
      <c r="H1997" s="11">
        <f t="shared" si="63"/>
        <v>0.8571428571428571</v>
      </c>
      <c r="I1997">
        <f>COUNTIF(E1997,"online")</f>
        <v>1</v>
      </c>
    </row>
    <row r="1998" spans="1:9" x14ac:dyDescent="0.2">
      <c r="A1998" t="s">
        <v>2299</v>
      </c>
      <c r="B1998" t="s">
        <v>2300</v>
      </c>
      <c r="C1998" s="2">
        <v>357</v>
      </c>
      <c r="D1998" s="2">
        <v>289</v>
      </c>
      <c r="E1998" t="s">
        <v>7027</v>
      </c>
      <c r="F1998" t="s">
        <v>7039</v>
      </c>
      <c r="G1998" s="2">
        <f t="shared" si="62"/>
        <v>68</v>
      </c>
      <c r="H1998" s="11">
        <f t="shared" si="63"/>
        <v>0.19047619047619047</v>
      </c>
      <c r="I1998">
        <f>COUNTIF(E1998,"online")</f>
        <v>0</v>
      </c>
    </row>
    <row r="1999" spans="1:9" x14ac:dyDescent="0.2">
      <c r="A1999" t="s">
        <v>5610</v>
      </c>
      <c r="B1999" t="s">
        <v>5611</v>
      </c>
      <c r="C1999" s="2">
        <v>399</v>
      </c>
      <c r="D1999" s="2">
        <v>231</v>
      </c>
      <c r="E1999" t="s">
        <v>7027</v>
      </c>
      <c r="F1999" t="s">
        <v>7042</v>
      </c>
      <c r="G1999" s="2">
        <f t="shared" si="62"/>
        <v>168</v>
      </c>
      <c r="H1999" s="11">
        <f t="shared" si="63"/>
        <v>0.42105263157894735</v>
      </c>
      <c r="I1999">
        <f>COUNTIF(E1999,"online")</f>
        <v>0</v>
      </c>
    </row>
    <row r="2000" spans="1:9" x14ac:dyDescent="0.2">
      <c r="A2000" t="s">
        <v>5737</v>
      </c>
      <c r="B2000" t="s">
        <v>5738</v>
      </c>
      <c r="C2000" s="2">
        <v>473</v>
      </c>
      <c r="D2000" s="2">
        <v>374</v>
      </c>
      <c r="E2000" t="s">
        <v>7027</v>
      </c>
      <c r="F2000" t="s">
        <v>7041</v>
      </c>
      <c r="G2000" s="2">
        <f t="shared" si="62"/>
        <v>99</v>
      </c>
      <c r="H2000" s="11">
        <f t="shared" si="63"/>
        <v>0.20930232558139536</v>
      </c>
      <c r="I2000">
        <f>COUNTIF(E2000,"online")</f>
        <v>0</v>
      </c>
    </row>
    <row r="2001" spans="1:9" x14ac:dyDescent="0.2">
      <c r="A2001" t="s">
        <v>1897</v>
      </c>
      <c r="B2001" t="s">
        <v>1110</v>
      </c>
      <c r="C2001" s="2">
        <v>179</v>
      </c>
      <c r="D2001" s="2">
        <v>93</v>
      </c>
      <c r="E2001" t="s">
        <v>6989</v>
      </c>
      <c r="F2001" t="s">
        <v>7037</v>
      </c>
      <c r="G2001" s="2">
        <f t="shared" si="62"/>
        <v>86</v>
      </c>
      <c r="H2001" s="11">
        <f t="shared" si="63"/>
        <v>0.48044692737430167</v>
      </c>
      <c r="I2001">
        <f>COUNTIF(E2001,"online")</f>
        <v>1</v>
      </c>
    </row>
    <row r="2002" spans="1:9" x14ac:dyDescent="0.2">
      <c r="A2002" t="s">
        <v>3658</v>
      </c>
      <c r="B2002" t="s">
        <v>1786</v>
      </c>
      <c r="C2002" s="2">
        <v>115</v>
      </c>
      <c r="D2002" s="2">
        <v>49</v>
      </c>
      <c r="E2002" t="s">
        <v>7029</v>
      </c>
      <c r="F2002" t="s">
        <v>7040</v>
      </c>
      <c r="G2002" s="2">
        <f t="shared" si="62"/>
        <v>66</v>
      </c>
      <c r="H2002" s="11">
        <f t="shared" si="63"/>
        <v>0.57391304347826089</v>
      </c>
      <c r="I2002">
        <f>COUNTIF(E2002,"online")</f>
        <v>0</v>
      </c>
    </row>
    <row r="2003" spans="1:9" x14ac:dyDescent="0.2">
      <c r="A2003" t="s">
        <v>5799</v>
      </c>
      <c r="B2003" t="s">
        <v>1786</v>
      </c>
      <c r="C2003" s="2">
        <v>115</v>
      </c>
      <c r="D2003" s="2">
        <v>35</v>
      </c>
      <c r="E2003" t="s">
        <v>7029</v>
      </c>
      <c r="F2003" t="s">
        <v>7040</v>
      </c>
      <c r="G2003" s="2">
        <f t="shared" si="62"/>
        <v>80</v>
      </c>
      <c r="H2003" s="11">
        <f t="shared" si="63"/>
        <v>0.69565217391304346</v>
      </c>
      <c r="I2003">
        <f>COUNTIF(E2003,"online")</f>
        <v>0</v>
      </c>
    </row>
    <row r="2004" spans="1:9" x14ac:dyDescent="0.2">
      <c r="A2004" t="s">
        <v>6910</v>
      </c>
      <c r="B2004" t="s">
        <v>1786</v>
      </c>
      <c r="C2004" s="2">
        <v>115</v>
      </c>
      <c r="D2004" s="2">
        <v>46</v>
      </c>
      <c r="E2004" t="s">
        <v>7029</v>
      </c>
      <c r="F2004" t="s">
        <v>7040</v>
      </c>
      <c r="G2004" s="2">
        <f t="shared" si="62"/>
        <v>69</v>
      </c>
      <c r="H2004" s="11">
        <f t="shared" si="63"/>
        <v>0.6</v>
      </c>
      <c r="I2004">
        <f>COUNTIF(E2004,"online")</f>
        <v>0</v>
      </c>
    </row>
    <row r="2005" spans="1:9" x14ac:dyDescent="0.2">
      <c r="A2005" t="s">
        <v>3365</v>
      </c>
      <c r="B2005" t="s">
        <v>2519</v>
      </c>
      <c r="C2005" s="2">
        <v>149</v>
      </c>
      <c r="D2005" s="2">
        <v>77</v>
      </c>
      <c r="E2005" t="s">
        <v>6989</v>
      </c>
      <c r="F2005" t="s">
        <v>7038</v>
      </c>
      <c r="G2005" s="2">
        <f t="shared" si="62"/>
        <v>72</v>
      </c>
      <c r="H2005" s="11">
        <f t="shared" si="63"/>
        <v>0.48322147651006714</v>
      </c>
      <c r="I2005">
        <f>COUNTIF(E2005,"online")</f>
        <v>1</v>
      </c>
    </row>
    <row r="2006" spans="1:9" x14ac:dyDescent="0.2">
      <c r="A2006" t="s">
        <v>67</v>
      </c>
      <c r="B2006" t="s">
        <v>68</v>
      </c>
      <c r="C2006" s="2">
        <v>99</v>
      </c>
      <c r="D2006" s="2">
        <v>22</v>
      </c>
      <c r="E2006" t="s">
        <v>7027</v>
      </c>
      <c r="F2006" t="s">
        <v>7038</v>
      </c>
      <c r="G2006" s="2">
        <f t="shared" si="62"/>
        <v>77</v>
      </c>
      <c r="H2006" s="11">
        <f t="shared" si="63"/>
        <v>0.77777777777777779</v>
      </c>
      <c r="I2006">
        <f>COUNTIF(E2006,"online")</f>
        <v>0</v>
      </c>
    </row>
    <row r="2007" spans="1:9" x14ac:dyDescent="0.2">
      <c r="A2007" t="s">
        <v>5288</v>
      </c>
      <c r="B2007" t="s">
        <v>5289</v>
      </c>
      <c r="C2007" s="2">
        <v>329</v>
      </c>
      <c r="D2007" s="2">
        <v>283</v>
      </c>
      <c r="E2007" t="s">
        <v>7027</v>
      </c>
      <c r="F2007" t="s">
        <v>7043</v>
      </c>
      <c r="G2007" s="2">
        <f t="shared" si="62"/>
        <v>46</v>
      </c>
      <c r="H2007" s="11">
        <f t="shared" si="63"/>
        <v>0.1398176291793313</v>
      </c>
      <c r="I2007">
        <f>COUNTIF(E2007,"online")</f>
        <v>0</v>
      </c>
    </row>
    <row r="2008" spans="1:9" x14ac:dyDescent="0.2">
      <c r="A2008" t="s">
        <v>5706</v>
      </c>
      <c r="B2008" t="s">
        <v>5707</v>
      </c>
      <c r="C2008" s="2">
        <v>469</v>
      </c>
      <c r="D2008" s="2">
        <v>431</v>
      </c>
      <c r="E2008" t="s">
        <v>7027</v>
      </c>
      <c r="F2008" t="s">
        <v>7039</v>
      </c>
      <c r="G2008" s="2">
        <f t="shared" si="62"/>
        <v>38</v>
      </c>
      <c r="H2008" s="11">
        <f t="shared" si="63"/>
        <v>8.1023454157782518E-2</v>
      </c>
      <c r="I2008">
        <f>COUNTIF(E2008,"online")</f>
        <v>0</v>
      </c>
    </row>
    <row r="2009" spans="1:9" x14ac:dyDescent="0.2">
      <c r="A2009" t="s">
        <v>5371</v>
      </c>
      <c r="B2009" t="s">
        <v>5372</v>
      </c>
      <c r="C2009" s="2">
        <v>312</v>
      </c>
      <c r="D2009" s="2">
        <v>275</v>
      </c>
      <c r="E2009" t="s">
        <v>7027</v>
      </c>
      <c r="F2009" t="s">
        <v>7041</v>
      </c>
      <c r="G2009" s="2">
        <f t="shared" si="62"/>
        <v>37</v>
      </c>
      <c r="H2009" s="11">
        <f t="shared" si="63"/>
        <v>0.11858974358974358</v>
      </c>
      <c r="I2009">
        <f>COUNTIF(E2009,"online")</f>
        <v>0</v>
      </c>
    </row>
    <row r="2010" spans="1:9" x14ac:dyDescent="0.2">
      <c r="A2010" t="s">
        <v>4503</v>
      </c>
      <c r="B2010" t="s">
        <v>4504</v>
      </c>
      <c r="C2010" s="2">
        <v>459</v>
      </c>
      <c r="D2010" s="2">
        <v>243</v>
      </c>
      <c r="E2010" t="s">
        <v>7029</v>
      </c>
      <c r="F2010" t="s">
        <v>7040</v>
      </c>
      <c r="G2010" s="2">
        <f t="shared" si="62"/>
        <v>216</v>
      </c>
      <c r="H2010" s="11">
        <f t="shared" si="63"/>
        <v>0.47058823529411764</v>
      </c>
      <c r="I2010">
        <f>COUNTIF(E2010,"online")</f>
        <v>0</v>
      </c>
    </row>
    <row r="2011" spans="1:9" x14ac:dyDescent="0.2">
      <c r="A2011" t="s">
        <v>4673</v>
      </c>
      <c r="B2011" t="s">
        <v>2216</v>
      </c>
      <c r="C2011" s="2">
        <v>169</v>
      </c>
      <c r="D2011" s="2">
        <v>66</v>
      </c>
      <c r="E2011" t="s">
        <v>7027</v>
      </c>
      <c r="F2011" t="s">
        <v>7040</v>
      </c>
      <c r="G2011" s="2">
        <f t="shared" si="62"/>
        <v>103</v>
      </c>
      <c r="H2011" s="11">
        <f t="shared" si="63"/>
        <v>0.60946745562130178</v>
      </c>
      <c r="I2011">
        <f>COUNTIF(E2011,"online")</f>
        <v>0</v>
      </c>
    </row>
    <row r="2012" spans="1:9" x14ac:dyDescent="0.2">
      <c r="A2012" t="s">
        <v>5386</v>
      </c>
      <c r="B2012" t="s">
        <v>2216</v>
      </c>
      <c r="C2012" s="2">
        <v>169</v>
      </c>
      <c r="D2012" s="2">
        <v>83</v>
      </c>
      <c r="E2012" t="s">
        <v>7027</v>
      </c>
      <c r="F2012" t="s">
        <v>7040</v>
      </c>
      <c r="G2012" s="2">
        <f t="shared" si="62"/>
        <v>86</v>
      </c>
      <c r="H2012" s="11">
        <f t="shared" si="63"/>
        <v>0.50887573964497046</v>
      </c>
      <c r="I2012">
        <f>COUNTIF(E2012,"online")</f>
        <v>0</v>
      </c>
    </row>
    <row r="2013" spans="1:9" x14ac:dyDescent="0.2">
      <c r="A2013" t="s">
        <v>4746</v>
      </c>
      <c r="B2013" t="s">
        <v>4747</v>
      </c>
      <c r="C2013" s="2">
        <v>384</v>
      </c>
      <c r="D2013" s="2">
        <v>307</v>
      </c>
      <c r="E2013" t="s">
        <v>7029</v>
      </c>
      <c r="F2013" t="s">
        <v>7043</v>
      </c>
      <c r="G2013" s="2">
        <f t="shared" si="62"/>
        <v>77</v>
      </c>
      <c r="H2013" s="11">
        <f t="shared" si="63"/>
        <v>0.20052083333333334</v>
      </c>
      <c r="I2013">
        <f>COUNTIF(E2013,"online")</f>
        <v>0</v>
      </c>
    </row>
    <row r="2014" spans="1:9" x14ac:dyDescent="0.2">
      <c r="A2014" t="s">
        <v>5751</v>
      </c>
      <c r="B2014" t="s">
        <v>5752</v>
      </c>
      <c r="C2014" s="2">
        <v>357</v>
      </c>
      <c r="D2014" s="2">
        <v>328</v>
      </c>
      <c r="E2014" t="s">
        <v>7027</v>
      </c>
      <c r="F2014" t="s">
        <v>7037</v>
      </c>
      <c r="G2014" s="2">
        <f t="shared" si="62"/>
        <v>29</v>
      </c>
      <c r="H2014" s="11">
        <f t="shared" si="63"/>
        <v>8.1232492997198882E-2</v>
      </c>
      <c r="I2014">
        <f>COUNTIF(E2014,"online")</f>
        <v>0</v>
      </c>
    </row>
    <row r="2015" spans="1:9" x14ac:dyDescent="0.2">
      <c r="A2015" t="s">
        <v>2960</v>
      </c>
      <c r="B2015" t="s">
        <v>2961</v>
      </c>
      <c r="C2015" s="2">
        <v>199</v>
      </c>
      <c r="D2015" s="2">
        <v>137</v>
      </c>
      <c r="E2015" t="s">
        <v>6989</v>
      </c>
      <c r="F2015" t="s">
        <v>7039</v>
      </c>
      <c r="G2015" s="2">
        <f t="shared" si="62"/>
        <v>62</v>
      </c>
      <c r="H2015" s="11">
        <f t="shared" si="63"/>
        <v>0.31155778894472363</v>
      </c>
      <c r="I2015">
        <f>COUNTIF(E2015,"online")</f>
        <v>1</v>
      </c>
    </row>
    <row r="2016" spans="1:9" x14ac:dyDescent="0.2">
      <c r="A2016" t="s">
        <v>2073</v>
      </c>
      <c r="B2016" t="s">
        <v>2074</v>
      </c>
      <c r="C2016" s="2">
        <v>330</v>
      </c>
      <c r="D2016" s="2">
        <v>281</v>
      </c>
      <c r="E2016" t="s">
        <v>7027</v>
      </c>
      <c r="F2016" t="s">
        <v>7039</v>
      </c>
      <c r="G2016" s="2">
        <f t="shared" si="62"/>
        <v>49</v>
      </c>
      <c r="H2016" s="11">
        <f t="shared" si="63"/>
        <v>0.1484848484848485</v>
      </c>
      <c r="I2016">
        <f>COUNTIF(E2016,"online")</f>
        <v>0</v>
      </c>
    </row>
    <row r="2017" spans="1:9" x14ac:dyDescent="0.2">
      <c r="A2017" t="s">
        <v>956</v>
      </c>
      <c r="B2017" t="s">
        <v>957</v>
      </c>
      <c r="C2017" s="2">
        <v>289</v>
      </c>
      <c r="D2017" s="2">
        <v>202</v>
      </c>
      <c r="E2017" t="s">
        <v>6989</v>
      </c>
      <c r="F2017" t="s">
        <v>7039</v>
      </c>
      <c r="G2017" s="2">
        <f t="shared" si="62"/>
        <v>87</v>
      </c>
      <c r="H2017" s="11">
        <f t="shared" si="63"/>
        <v>0.30103806228373703</v>
      </c>
      <c r="I2017">
        <f>COUNTIF(E2017,"online")</f>
        <v>1</v>
      </c>
    </row>
    <row r="2018" spans="1:9" x14ac:dyDescent="0.2">
      <c r="A2018" t="s">
        <v>956</v>
      </c>
      <c r="B2018" t="s">
        <v>957</v>
      </c>
      <c r="C2018" s="2">
        <v>319</v>
      </c>
      <c r="D2018" s="2">
        <v>265</v>
      </c>
      <c r="E2018" t="s">
        <v>7027</v>
      </c>
      <c r="F2018" t="s">
        <v>7039</v>
      </c>
      <c r="G2018" s="2">
        <f t="shared" si="62"/>
        <v>54</v>
      </c>
      <c r="H2018" s="11">
        <f t="shared" si="63"/>
        <v>0.16927899686520376</v>
      </c>
      <c r="I2018">
        <f>COUNTIF(E2018,"online")</f>
        <v>0</v>
      </c>
    </row>
    <row r="2019" spans="1:9" x14ac:dyDescent="0.2">
      <c r="A2019" t="s">
        <v>4142</v>
      </c>
      <c r="B2019" t="s">
        <v>2432</v>
      </c>
      <c r="C2019" s="2">
        <v>69</v>
      </c>
      <c r="D2019" s="2">
        <v>46</v>
      </c>
      <c r="E2019" t="s">
        <v>6989</v>
      </c>
      <c r="F2019" t="s">
        <v>7044</v>
      </c>
      <c r="G2019" s="2">
        <f t="shared" si="62"/>
        <v>23</v>
      </c>
      <c r="H2019" s="11">
        <f t="shared" si="63"/>
        <v>0.33333333333333331</v>
      </c>
      <c r="I2019">
        <f>COUNTIF(E2019,"online")</f>
        <v>1</v>
      </c>
    </row>
    <row r="2020" spans="1:9" x14ac:dyDescent="0.2">
      <c r="A2020" t="s">
        <v>6785</v>
      </c>
      <c r="B2020" t="s">
        <v>6786</v>
      </c>
      <c r="C2020" s="2">
        <v>289</v>
      </c>
      <c r="D2020" s="2">
        <v>87</v>
      </c>
      <c r="E2020" t="s">
        <v>7027</v>
      </c>
      <c r="F2020" t="s">
        <v>7038</v>
      </c>
      <c r="G2020" s="2">
        <f t="shared" si="62"/>
        <v>202</v>
      </c>
      <c r="H2020" s="11">
        <f t="shared" si="63"/>
        <v>0.69896193771626303</v>
      </c>
      <c r="I2020">
        <f>COUNTIF(E2020,"online")</f>
        <v>0</v>
      </c>
    </row>
    <row r="2021" spans="1:9" x14ac:dyDescent="0.2">
      <c r="A2021" t="s">
        <v>2573</v>
      </c>
      <c r="B2021" t="s">
        <v>2285</v>
      </c>
      <c r="C2021" s="2">
        <v>357</v>
      </c>
      <c r="D2021" s="2">
        <v>193</v>
      </c>
      <c r="E2021" t="s">
        <v>7028</v>
      </c>
      <c r="F2021" t="s">
        <v>7040</v>
      </c>
      <c r="G2021" s="2">
        <f t="shared" si="62"/>
        <v>164</v>
      </c>
      <c r="H2021" s="11">
        <f t="shared" si="63"/>
        <v>0.45938375350140054</v>
      </c>
      <c r="I2021">
        <f>COUNTIF(E2021,"online")</f>
        <v>0</v>
      </c>
    </row>
    <row r="2022" spans="1:9" x14ac:dyDescent="0.2">
      <c r="A2022" t="s">
        <v>3191</v>
      </c>
      <c r="B2022" t="s">
        <v>3192</v>
      </c>
      <c r="C2022" s="2">
        <v>223</v>
      </c>
      <c r="D2022" s="2">
        <v>145</v>
      </c>
      <c r="E2022" t="s">
        <v>7027</v>
      </c>
      <c r="F2022" t="s">
        <v>7039</v>
      </c>
      <c r="G2022" s="2">
        <f t="shared" si="62"/>
        <v>78</v>
      </c>
      <c r="H2022" s="11">
        <f t="shared" si="63"/>
        <v>0.34977578475336324</v>
      </c>
      <c r="I2022">
        <f>COUNTIF(E2022,"online")</f>
        <v>0</v>
      </c>
    </row>
    <row r="2023" spans="1:9" x14ac:dyDescent="0.2">
      <c r="A2023" t="s">
        <v>254</v>
      </c>
      <c r="B2023" t="s">
        <v>255</v>
      </c>
      <c r="C2023" s="2">
        <v>279</v>
      </c>
      <c r="D2023" s="2">
        <v>176</v>
      </c>
      <c r="E2023" t="s">
        <v>7029</v>
      </c>
      <c r="F2023" t="s">
        <v>7037</v>
      </c>
      <c r="G2023" s="2">
        <f t="shared" si="62"/>
        <v>103</v>
      </c>
      <c r="H2023" s="11">
        <f t="shared" si="63"/>
        <v>0.36917562724014336</v>
      </c>
      <c r="I2023">
        <f>COUNTIF(E2023,"online")</f>
        <v>0</v>
      </c>
    </row>
    <row r="2024" spans="1:9" x14ac:dyDescent="0.2">
      <c r="A2024" t="s">
        <v>1258</v>
      </c>
      <c r="B2024" t="s">
        <v>255</v>
      </c>
      <c r="C2024" s="2">
        <v>399</v>
      </c>
      <c r="D2024" s="2">
        <v>383</v>
      </c>
      <c r="E2024" t="s">
        <v>7029</v>
      </c>
      <c r="F2024" t="s">
        <v>7037</v>
      </c>
      <c r="G2024" s="2">
        <f t="shared" si="62"/>
        <v>16</v>
      </c>
      <c r="H2024" s="11">
        <f t="shared" si="63"/>
        <v>4.0100250626566414E-2</v>
      </c>
      <c r="I2024">
        <f>COUNTIF(E2024,"online")</f>
        <v>0</v>
      </c>
    </row>
    <row r="2025" spans="1:9" x14ac:dyDescent="0.2">
      <c r="A2025" t="s">
        <v>856</v>
      </c>
      <c r="B2025" t="s">
        <v>857</v>
      </c>
      <c r="C2025" s="2">
        <v>289</v>
      </c>
      <c r="D2025" s="2">
        <v>225</v>
      </c>
      <c r="E2025" t="s">
        <v>7029</v>
      </c>
      <c r="F2025" t="s">
        <v>7036</v>
      </c>
      <c r="G2025" s="2">
        <f t="shared" si="62"/>
        <v>64</v>
      </c>
      <c r="H2025" s="11">
        <f t="shared" si="63"/>
        <v>0.22145328719723184</v>
      </c>
      <c r="I2025">
        <f>COUNTIF(E2025,"online")</f>
        <v>0</v>
      </c>
    </row>
    <row r="2026" spans="1:9" x14ac:dyDescent="0.2">
      <c r="A2026" t="s">
        <v>856</v>
      </c>
      <c r="B2026" t="s">
        <v>2538</v>
      </c>
      <c r="C2026" s="2">
        <v>299</v>
      </c>
      <c r="D2026" s="2">
        <v>227</v>
      </c>
      <c r="E2026" t="s">
        <v>6989</v>
      </c>
      <c r="F2026" t="s">
        <v>7036</v>
      </c>
      <c r="G2026" s="2">
        <f t="shared" si="62"/>
        <v>72</v>
      </c>
      <c r="H2026" s="11">
        <f t="shared" si="63"/>
        <v>0.24080267558528429</v>
      </c>
      <c r="I2026">
        <f>COUNTIF(E2026,"online")</f>
        <v>1</v>
      </c>
    </row>
    <row r="2027" spans="1:9" x14ac:dyDescent="0.2">
      <c r="A2027" t="s">
        <v>771</v>
      </c>
      <c r="B2027" t="s">
        <v>373</v>
      </c>
      <c r="C2027" s="2">
        <v>289</v>
      </c>
      <c r="D2027" s="2">
        <v>61</v>
      </c>
      <c r="E2027" t="s">
        <v>6989</v>
      </c>
      <c r="F2027" t="s">
        <v>7043</v>
      </c>
      <c r="G2027" s="2">
        <f t="shared" si="62"/>
        <v>228</v>
      </c>
      <c r="H2027" s="11">
        <f t="shared" si="63"/>
        <v>0.78892733564013839</v>
      </c>
      <c r="I2027">
        <f>COUNTIF(E2027,"online")</f>
        <v>1</v>
      </c>
    </row>
    <row r="2028" spans="1:9" x14ac:dyDescent="0.2">
      <c r="A2028" t="s">
        <v>771</v>
      </c>
      <c r="B2028" t="s">
        <v>373</v>
      </c>
      <c r="C2028" s="2">
        <v>319</v>
      </c>
      <c r="D2028" s="2">
        <v>329</v>
      </c>
      <c r="E2028" t="s">
        <v>7029</v>
      </c>
      <c r="F2028" t="s">
        <v>7043</v>
      </c>
      <c r="G2028" s="2">
        <f t="shared" si="62"/>
        <v>-10</v>
      </c>
      <c r="H2028" s="11">
        <f t="shared" si="63"/>
        <v>-3.1347962382445138E-2</v>
      </c>
      <c r="I2028">
        <f>COUNTIF(E2028,"online")</f>
        <v>0</v>
      </c>
    </row>
    <row r="2029" spans="1:9" x14ac:dyDescent="0.2">
      <c r="A2029" t="s">
        <v>1419</v>
      </c>
      <c r="B2029" t="s">
        <v>1420</v>
      </c>
      <c r="C2029" s="2">
        <v>259</v>
      </c>
      <c r="D2029" s="2">
        <v>192</v>
      </c>
      <c r="E2029" t="s">
        <v>6989</v>
      </c>
      <c r="F2029" t="s">
        <v>7037</v>
      </c>
      <c r="G2029" s="2">
        <f t="shared" si="62"/>
        <v>67</v>
      </c>
      <c r="H2029" s="11">
        <f t="shared" si="63"/>
        <v>0.25868725868725867</v>
      </c>
      <c r="I2029">
        <f>COUNTIF(E2029,"online")</f>
        <v>1</v>
      </c>
    </row>
    <row r="2030" spans="1:9" x14ac:dyDescent="0.2">
      <c r="A2030" t="s">
        <v>1419</v>
      </c>
      <c r="B2030" t="s">
        <v>1420</v>
      </c>
      <c r="C2030" s="2">
        <v>289</v>
      </c>
      <c r="D2030" s="2">
        <v>156</v>
      </c>
      <c r="E2030" t="s">
        <v>7029</v>
      </c>
      <c r="F2030" t="s">
        <v>7037</v>
      </c>
      <c r="G2030" s="2">
        <f t="shared" si="62"/>
        <v>133</v>
      </c>
      <c r="H2030" s="11">
        <f t="shared" si="63"/>
        <v>0.46020761245674741</v>
      </c>
      <c r="I2030">
        <f>COUNTIF(E2030,"online")</f>
        <v>0</v>
      </c>
    </row>
    <row r="2031" spans="1:9" x14ac:dyDescent="0.2">
      <c r="A2031" t="s">
        <v>5266</v>
      </c>
      <c r="B2031" t="s">
        <v>5267</v>
      </c>
      <c r="C2031" s="2">
        <v>618</v>
      </c>
      <c r="D2031" s="2">
        <v>550</v>
      </c>
      <c r="E2031" t="s">
        <v>7029</v>
      </c>
      <c r="F2031" t="s">
        <v>7043</v>
      </c>
      <c r="G2031" s="2">
        <f t="shared" si="62"/>
        <v>68</v>
      </c>
      <c r="H2031" s="11">
        <f t="shared" si="63"/>
        <v>0.11003236245954692</v>
      </c>
      <c r="I2031">
        <f>COUNTIF(E2031,"online")</f>
        <v>0</v>
      </c>
    </row>
    <row r="2032" spans="1:9" x14ac:dyDescent="0.2">
      <c r="A2032" t="s">
        <v>3678</v>
      </c>
      <c r="B2032" t="s">
        <v>3679</v>
      </c>
      <c r="C2032" s="2">
        <v>9389</v>
      </c>
      <c r="D2032" s="2">
        <v>7511</v>
      </c>
      <c r="E2032" t="s">
        <v>7029</v>
      </c>
      <c r="F2032" t="s">
        <v>7045</v>
      </c>
      <c r="G2032" s="2">
        <f t="shared" si="62"/>
        <v>1878</v>
      </c>
      <c r="H2032" s="11">
        <f t="shared" si="63"/>
        <v>0.20002130152305889</v>
      </c>
      <c r="I2032">
        <f>COUNTIF(E2032,"online")</f>
        <v>0</v>
      </c>
    </row>
    <row r="2033" spans="1:9" x14ac:dyDescent="0.2">
      <c r="A2033" t="s">
        <v>2061</v>
      </c>
      <c r="B2033" t="s">
        <v>2062</v>
      </c>
      <c r="C2033" s="2">
        <v>239</v>
      </c>
      <c r="D2033" s="2">
        <v>141</v>
      </c>
      <c r="E2033" t="s">
        <v>7029</v>
      </c>
      <c r="F2033" t="s">
        <v>7037</v>
      </c>
      <c r="G2033" s="2">
        <f t="shared" si="62"/>
        <v>98</v>
      </c>
      <c r="H2033" s="11">
        <f t="shared" si="63"/>
        <v>0.41004184100418412</v>
      </c>
      <c r="I2033">
        <f>COUNTIF(E2033,"online")</f>
        <v>0</v>
      </c>
    </row>
    <row r="2034" spans="1:9" x14ac:dyDescent="0.2">
      <c r="A2034" t="s">
        <v>1357</v>
      </c>
      <c r="B2034" t="s">
        <v>1358</v>
      </c>
      <c r="C2034" s="2">
        <v>159</v>
      </c>
      <c r="D2034" s="2">
        <v>62</v>
      </c>
      <c r="E2034" t="s">
        <v>7029</v>
      </c>
      <c r="F2034" t="s">
        <v>7040</v>
      </c>
      <c r="G2034" s="2">
        <f t="shared" si="62"/>
        <v>97</v>
      </c>
      <c r="H2034" s="11">
        <f t="shared" si="63"/>
        <v>0.61006289308176098</v>
      </c>
      <c r="I2034">
        <f>COUNTIF(E2034,"online")</f>
        <v>0</v>
      </c>
    </row>
    <row r="2035" spans="1:9" x14ac:dyDescent="0.2">
      <c r="A2035" t="s">
        <v>596</v>
      </c>
      <c r="B2035" t="s">
        <v>32</v>
      </c>
      <c r="C2035" s="2">
        <v>249</v>
      </c>
      <c r="D2035" s="2">
        <v>137</v>
      </c>
      <c r="E2035" t="s">
        <v>6989</v>
      </c>
      <c r="F2035" t="s">
        <v>7038</v>
      </c>
      <c r="G2035" s="2">
        <f t="shared" si="62"/>
        <v>112</v>
      </c>
      <c r="H2035" s="11">
        <f t="shared" si="63"/>
        <v>0.44979919678714858</v>
      </c>
      <c r="I2035">
        <f>COUNTIF(E2035,"online")</f>
        <v>1</v>
      </c>
    </row>
    <row r="2036" spans="1:9" x14ac:dyDescent="0.2">
      <c r="A2036" t="s">
        <v>596</v>
      </c>
      <c r="B2036" t="s">
        <v>32</v>
      </c>
      <c r="C2036" s="2">
        <v>279</v>
      </c>
      <c r="D2036" s="2">
        <v>103</v>
      </c>
      <c r="E2036" t="s">
        <v>7027</v>
      </c>
      <c r="F2036" t="s">
        <v>7038</v>
      </c>
      <c r="G2036" s="2">
        <f t="shared" si="62"/>
        <v>176</v>
      </c>
      <c r="H2036" s="11">
        <f t="shared" si="63"/>
        <v>0.63082437275985659</v>
      </c>
      <c r="I2036">
        <f>COUNTIF(E2036,"online")</f>
        <v>0</v>
      </c>
    </row>
    <row r="2037" spans="1:9" x14ac:dyDescent="0.2">
      <c r="A2037" t="s">
        <v>643</v>
      </c>
      <c r="B2037" t="s">
        <v>32</v>
      </c>
      <c r="C2037" s="2">
        <v>249</v>
      </c>
      <c r="D2037" s="2">
        <v>70</v>
      </c>
      <c r="E2037" t="s">
        <v>6989</v>
      </c>
      <c r="F2037" t="s">
        <v>7038</v>
      </c>
      <c r="G2037" s="2">
        <f t="shared" si="62"/>
        <v>179</v>
      </c>
      <c r="H2037" s="11">
        <f t="shared" si="63"/>
        <v>0.71887550200803207</v>
      </c>
      <c r="I2037">
        <f>COUNTIF(E2037,"online")</f>
        <v>1</v>
      </c>
    </row>
    <row r="2038" spans="1:9" x14ac:dyDescent="0.2">
      <c r="A2038" t="s">
        <v>643</v>
      </c>
      <c r="B2038" t="s">
        <v>32</v>
      </c>
      <c r="C2038" s="2">
        <v>279</v>
      </c>
      <c r="D2038" s="2">
        <v>64</v>
      </c>
      <c r="E2038" t="s">
        <v>7027</v>
      </c>
      <c r="F2038" t="s">
        <v>7038</v>
      </c>
      <c r="G2038" s="2">
        <f t="shared" si="62"/>
        <v>215</v>
      </c>
      <c r="H2038" s="11">
        <f t="shared" si="63"/>
        <v>0.77060931899641572</v>
      </c>
      <c r="I2038">
        <f>COUNTIF(E2038,"online")</f>
        <v>0</v>
      </c>
    </row>
    <row r="2039" spans="1:9" x14ac:dyDescent="0.2">
      <c r="A2039" t="s">
        <v>522</v>
      </c>
      <c r="B2039" t="s">
        <v>32</v>
      </c>
      <c r="C2039" s="2">
        <v>219</v>
      </c>
      <c r="D2039" s="2">
        <v>22</v>
      </c>
      <c r="E2039" t="s">
        <v>6989</v>
      </c>
      <c r="F2039" t="s">
        <v>7038</v>
      </c>
      <c r="G2039" s="2">
        <f t="shared" si="62"/>
        <v>197</v>
      </c>
      <c r="H2039" s="11">
        <f t="shared" si="63"/>
        <v>0.8995433789954338</v>
      </c>
      <c r="I2039">
        <f>COUNTIF(E2039,"online")</f>
        <v>1</v>
      </c>
    </row>
    <row r="2040" spans="1:9" x14ac:dyDescent="0.2">
      <c r="A2040" t="s">
        <v>522</v>
      </c>
      <c r="B2040" t="s">
        <v>32</v>
      </c>
      <c r="C2040" s="2">
        <v>239</v>
      </c>
      <c r="D2040" s="2">
        <v>24</v>
      </c>
      <c r="E2040" t="s">
        <v>7027</v>
      </c>
      <c r="F2040" t="s">
        <v>7038</v>
      </c>
      <c r="G2040" s="2">
        <f t="shared" si="62"/>
        <v>215</v>
      </c>
      <c r="H2040" s="11">
        <f t="shared" si="63"/>
        <v>0.89958158995815896</v>
      </c>
      <c r="I2040">
        <f>COUNTIF(E2040,"online")</f>
        <v>0</v>
      </c>
    </row>
    <row r="2041" spans="1:9" x14ac:dyDescent="0.2">
      <c r="A2041" t="s">
        <v>889</v>
      </c>
      <c r="B2041" t="s">
        <v>231</v>
      </c>
      <c r="C2041" s="2">
        <v>279</v>
      </c>
      <c r="D2041" s="2">
        <v>145</v>
      </c>
      <c r="E2041" t="s">
        <v>7029</v>
      </c>
      <c r="F2041" t="s">
        <v>7040</v>
      </c>
      <c r="G2041" s="2">
        <f t="shared" si="62"/>
        <v>134</v>
      </c>
      <c r="H2041" s="11">
        <f t="shared" si="63"/>
        <v>0.48028673835125446</v>
      </c>
      <c r="I2041">
        <f>COUNTIF(E2041,"online")</f>
        <v>0</v>
      </c>
    </row>
    <row r="2042" spans="1:9" x14ac:dyDescent="0.2">
      <c r="A2042" t="s">
        <v>971</v>
      </c>
      <c r="B2042" t="s">
        <v>911</v>
      </c>
      <c r="C2042" s="2">
        <v>279</v>
      </c>
      <c r="D2042" s="2">
        <v>134</v>
      </c>
      <c r="E2042" t="s">
        <v>7029</v>
      </c>
      <c r="F2042" t="s">
        <v>7040</v>
      </c>
      <c r="G2042" s="2">
        <f t="shared" si="62"/>
        <v>145</v>
      </c>
      <c r="H2042" s="11">
        <f t="shared" si="63"/>
        <v>0.51971326164874554</v>
      </c>
      <c r="I2042">
        <f>COUNTIF(E2042,"online")</f>
        <v>0</v>
      </c>
    </row>
    <row r="2043" spans="1:9" x14ac:dyDescent="0.2">
      <c r="A2043" t="s">
        <v>910</v>
      </c>
      <c r="B2043" t="s">
        <v>911</v>
      </c>
      <c r="C2043" s="2">
        <v>279</v>
      </c>
      <c r="D2043" s="2">
        <v>126</v>
      </c>
      <c r="E2043" t="s">
        <v>7028</v>
      </c>
      <c r="F2043" t="s">
        <v>7040</v>
      </c>
      <c r="G2043" s="2">
        <f t="shared" si="62"/>
        <v>153</v>
      </c>
      <c r="H2043" s="11">
        <f t="shared" si="63"/>
        <v>0.54838709677419351</v>
      </c>
      <c r="I2043">
        <f>COUNTIF(E2043,"online")</f>
        <v>0</v>
      </c>
    </row>
    <row r="2044" spans="1:9" x14ac:dyDescent="0.2">
      <c r="A2044" t="s">
        <v>802</v>
      </c>
      <c r="B2044" t="s">
        <v>231</v>
      </c>
      <c r="C2044" s="2">
        <v>259</v>
      </c>
      <c r="D2044" s="2">
        <v>163</v>
      </c>
      <c r="E2044" t="s">
        <v>7028</v>
      </c>
      <c r="F2044" t="s">
        <v>7041</v>
      </c>
      <c r="G2044" s="2">
        <f t="shared" si="62"/>
        <v>96</v>
      </c>
      <c r="H2044" s="11">
        <f t="shared" si="63"/>
        <v>0.37065637065637064</v>
      </c>
      <c r="I2044">
        <f>COUNTIF(E2044,"online")</f>
        <v>0</v>
      </c>
    </row>
    <row r="2045" spans="1:9" x14ac:dyDescent="0.2">
      <c r="A2045" t="s">
        <v>1750</v>
      </c>
      <c r="B2045" t="s">
        <v>333</v>
      </c>
      <c r="C2045" s="2">
        <v>159</v>
      </c>
      <c r="D2045" s="2">
        <v>45</v>
      </c>
      <c r="E2045" t="s">
        <v>7029</v>
      </c>
      <c r="F2045" t="s">
        <v>7040</v>
      </c>
      <c r="G2045" s="2">
        <f t="shared" si="62"/>
        <v>114</v>
      </c>
      <c r="H2045" s="11">
        <f t="shared" si="63"/>
        <v>0.71698113207547165</v>
      </c>
      <c r="I2045">
        <f>COUNTIF(E2045,"online")</f>
        <v>0</v>
      </c>
    </row>
    <row r="2046" spans="1:9" x14ac:dyDescent="0.2">
      <c r="A2046" t="s">
        <v>1691</v>
      </c>
      <c r="B2046" t="s">
        <v>333</v>
      </c>
      <c r="C2046" s="2">
        <v>159</v>
      </c>
      <c r="D2046" s="2">
        <v>86</v>
      </c>
      <c r="E2046" t="s">
        <v>7029</v>
      </c>
      <c r="F2046" t="s">
        <v>7040</v>
      </c>
      <c r="G2046" s="2">
        <f t="shared" si="62"/>
        <v>73</v>
      </c>
      <c r="H2046" s="11">
        <f t="shared" si="63"/>
        <v>0.45911949685534592</v>
      </c>
      <c r="I2046">
        <f>COUNTIF(E2046,"online")</f>
        <v>0</v>
      </c>
    </row>
    <row r="2047" spans="1:9" x14ac:dyDescent="0.2">
      <c r="A2047" t="s">
        <v>4334</v>
      </c>
      <c r="B2047" t="s">
        <v>1414</v>
      </c>
      <c r="C2047" s="2">
        <v>239</v>
      </c>
      <c r="D2047" s="2">
        <v>117</v>
      </c>
      <c r="E2047" t="s">
        <v>7029</v>
      </c>
      <c r="F2047" t="s">
        <v>7040</v>
      </c>
      <c r="G2047" s="2">
        <f t="shared" si="62"/>
        <v>122</v>
      </c>
      <c r="H2047" s="11">
        <f t="shared" si="63"/>
        <v>0.5104602510460251</v>
      </c>
      <c r="I2047">
        <f>COUNTIF(E2047,"online")</f>
        <v>0</v>
      </c>
    </row>
    <row r="2048" spans="1:9" x14ac:dyDescent="0.2">
      <c r="A2048" t="s">
        <v>1780</v>
      </c>
      <c r="B2048" t="s">
        <v>333</v>
      </c>
      <c r="C2048" s="2">
        <v>159</v>
      </c>
      <c r="D2048" s="2">
        <v>76</v>
      </c>
      <c r="E2048" t="s">
        <v>7029</v>
      </c>
      <c r="F2048" t="s">
        <v>7040</v>
      </c>
      <c r="G2048" s="2">
        <f t="shared" si="62"/>
        <v>83</v>
      </c>
      <c r="H2048" s="11">
        <f t="shared" si="63"/>
        <v>0.5220125786163522</v>
      </c>
      <c r="I2048">
        <f>COUNTIF(E2048,"online")</f>
        <v>0</v>
      </c>
    </row>
    <row r="2049" spans="1:9" x14ac:dyDescent="0.2">
      <c r="A2049" t="s">
        <v>1927</v>
      </c>
      <c r="B2049" t="s">
        <v>231</v>
      </c>
      <c r="C2049" s="2">
        <v>319</v>
      </c>
      <c r="D2049" s="2">
        <v>128</v>
      </c>
      <c r="E2049" t="s">
        <v>7029</v>
      </c>
      <c r="F2049" t="s">
        <v>7040</v>
      </c>
      <c r="G2049" s="2">
        <f t="shared" si="62"/>
        <v>191</v>
      </c>
      <c r="H2049" s="11">
        <f t="shared" si="63"/>
        <v>0.59874608150470221</v>
      </c>
      <c r="I2049">
        <f>COUNTIF(E2049,"online")</f>
        <v>0</v>
      </c>
    </row>
    <row r="2050" spans="1:9" x14ac:dyDescent="0.2">
      <c r="A2050" t="s">
        <v>4000</v>
      </c>
      <c r="B2050" t="s">
        <v>4001</v>
      </c>
      <c r="C2050" s="2">
        <v>319</v>
      </c>
      <c r="D2050" s="2">
        <v>226</v>
      </c>
      <c r="E2050" t="s">
        <v>6989</v>
      </c>
      <c r="F2050" t="s">
        <v>7036</v>
      </c>
      <c r="G2050" s="2">
        <f t="shared" ref="G2050:G2113" si="64">C2050-D2050</f>
        <v>93</v>
      </c>
      <c r="H2050" s="11">
        <f t="shared" ref="H2050:H2113" si="65">((C2050-D2050)/C2050)</f>
        <v>0.29153605015673983</v>
      </c>
      <c r="I2050">
        <f>COUNTIF(E2050,"online")</f>
        <v>1</v>
      </c>
    </row>
    <row r="2051" spans="1:9" x14ac:dyDescent="0.2">
      <c r="A2051" t="s">
        <v>733</v>
      </c>
      <c r="B2051" t="s">
        <v>734</v>
      </c>
      <c r="C2051" s="2">
        <v>239</v>
      </c>
      <c r="D2051" s="2">
        <v>141</v>
      </c>
      <c r="E2051" t="s">
        <v>7028</v>
      </c>
      <c r="F2051" t="s">
        <v>7041</v>
      </c>
      <c r="G2051" s="2">
        <f t="shared" si="64"/>
        <v>98</v>
      </c>
      <c r="H2051" s="11">
        <f t="shared" si="65"/>
        <v>0.41004184100418412</v>
      </c>
      <c r="I2051">
        <f>COUNTIF(E2051,"online")</f>
        <v>0</v>
      </c>
    </row>
    <row r="2052" spans="1:9" x14ac:dyDescent="0.2">
      <c r="A2052" t="s">
        <v>1082</v>
      </c>
      <c r="B2052" t="s">
        <v>1083</v>
      </c>
      <c r="C2052" s="2">
        <v>249</v>
      </c>
      <c r="D2052" s="2">
        <v>147</v>
      </c>
      <c r="E2052" t="s">
        <v>6989</v>
      </c>
      <c r="F2052" t="s">
        <v>7038</v>
      </c>
      <c r="G2052" s="2">
        <f t="shared" si="64"/>
        <v>102</v>
      </c>
      <c r="H2052" s="11">
        <f t="shared" si="65"/>
        <v>0.40963855421686746</v>
      </c>
      <c r="I2052">
        <f>COUNTIF(E2052,"online")</f>
        <v>1</v>
      </c>
    </row>
    <row r="2053" spans="1:9" x14ac:dyDescent="0.2">
      <c r="A2053" t="s">
        <v>14</v>
      </c>
      <c r="B2053" t="s">
        <v>15</v>
      </c>
      <c r="C2053" s="2">
        <v>319</v>
      </c>
      <c r="D2053" s="2">
        <v>166</v>
      </c>
      <c r="E2053" t="s">
        <v>7029</v>
      </c>
      <c r="F2053" t="s">
        <v>7038</v>
      </c>
      <c r="G2053" s="2">
        <f t="shared" si="64"/>
        <v>153</v>
      </c>
      <c r="H2053" s="11">
        <f t="shared" si="65"/>
        <v>0.47962382445141066</v>
      </c>
      <c r="I2053">
        <f>COUNTIF(E2053,"online")</f>
        <v>0</v>
      </c>
    </row>
    <row r="2054" spans="1:9" x14ac:dyDescent="0.2">
      <c r="A2054" t="s">
        <v>2849</v>
      </c>
      <c r="B2054" t="s">
        <v>2850</v>
      </c>
      <c r="C2054" s="2">
        <v>1340</v>
      </c>
      <c r="D2054" s="2">
        <v>925</v>
      </c>
      <c r="E2054" t="s">
        <v>7029</v>
      </c>
      <c r="F2054" t="s">
        <v>7037</v>
      </c>
      <c r="G2054" s="2">
        <f t="shared" si="64"/>
        <v>415</v>
      </c>
      <c r="H2054" s="11">
        <f t="shared" si="65"/>
        <v>0.30970149253731344</v>
      </c>
      <c r="I2054">
        <f>COUNTIF(E2054,"online")</f>
        <v>0</v>
      </c>
    </row>
    <row r="2055" spans="1:9" x14ac:dyDescent="0.2">
      <c r="A2055" t="s">
        <v>1450</v>
      </c>
      <c r="B2055" t="s">
        <v>1451</v>
      </c>
      <c r="C2055" s="2">
        <v>169</v>
      </c>
      <c r="D2055" s="2">
        <v>96</v>
      </c>
      <c r="E2055" t="s">
        <v>7029</v>
      </c>
      <c r="F2055" t="s">
        <v>7040</v>
      </c>
      <c r="G2055" s="2">
        <f t="shared" si="64"/>
        <v>73</v>
      </c>
      <c r="H2055" s="11">
        <f t="shared" si="65"/>
        <v>0.43195266272189348</v>
      </c>
      <c r="I2055">
        <f>COUNTIF(E2055,"online")</f>
        <v>0</v>
      </c>
    </row>
    <row r="2056" spans="1:9" x14ac:dyDescent="0.2">
      <c r="A2056" t="s">
        <v>1413</v>
      </c>
      <c r="B2056" t="s">
        <v>1414</v>
      </c>
      <c r="C2056" s="2">
        <v>239</v>
      </c>
      <c r="D2056" s="2">
        <v>153</v>
      </c>
      <c r="E2056" t="s">
        <v>7029</v>
      </c>
      <c r="F2056" t="s">
        <v>7040</v>
      </c>
      <c r="G2056" s="2">
        <f t="shared" si="64"/>
        <v>86</v>
      </c>
      <c r="H2056" s="11">
        <f t="shared" si="65"/>
        <v>0.35983263598326359</v>
      </c>
      <c r="I2056">
        <f>COUNTIF(E2056,"online")</f>
        <v>0</v>
      </c>
    </row>
    <row r="2057" spans="1:9" x14ac:dyDescent="0.2">
      <c r="A2057" t="s">
        <v>729</v>
      </c>
      <c r="B2057" t="s">
        <v>669</v>
      </c>
      <c r="C2057" s="2">
        <v>289</v>
      </c>
      <c r="D2057" s="2">
        <v>107</v>
      </c>
      <c r="E2057" t="s">
        <v>6989</v>
      </c>
      <c r="F2057" t="s">
        <v>7038</v>
      </c>
      <c r="G2057" s="2">
        <f t="shared" si="64"/>
        <v>182</v>
      </c>
      <c r="H2057" s="11">
        <f t="shared" si="65"/>
        <v>0.62975778546712802</v>
      </c>
      <c r="I2057">
        <f>COUNTIF(E2057,"online")</f>
        <v>1</v>
      </c>
    </row>
    <row r="2058" spans="1:9" x14ac:dyDescent="0.2">
      <c r="A2058" t="s">
        <v>729</v>
      </c>
      <c r="B2058" t="s">
        <v>669</v>
      </c>
      <c r="C2058" s="2">
        <v>319</v>
      </c>
      <c r="D2058" s="2">
        <v>175</v>
      </c>
      <c r="E2058" t="s">
        <v>7029</v>
      </c>
      <c r="F2058" t="s">
        <v>7038</v>
      </c>
      <c r="G2058" s="2">
        <f t="shared" si="64"/>
        <v>144</v>
      </c>
      <c r="H2058" s="11">
        <f t="shared" si="65"/>
        <v>0.45141065830721006</v>
      </c>
      <c r="I2058">
        <f>COUNTIF(E2058,"online")</f>
        <v>0</v>
      </c>
    </row>
    <row r="2059" spans="1:9" x14ac:dyDescent="0.2">
      <c r="A2059" t="s">
        <v>5434</v>
      </c>
      <c r="B2059" t="s">
        <v>5435</v>
      </c>
      <c r="C2059" s="2">
        <v>469</v>
      </c>
      <c r="D2059" s="2">
        <v>272</v>
      </c>
      <c r="E2059" t="s">
        <v>7027</v>
      </c>
      <c r="F2059" t="s">
        <v>7039</v>
      </c>
      <c r="G2059" s="2">
        <f t="shared" si="64"/>
        <v>197</v>
      </c>
      <c r="H2059" s="11">
        <f t="shared" si="65"/>
        <v>0.42004264392324092</v>
      </c>
      <c r="I2059">
        <f>COUNTIF(E2059,"online")</f>
        <v>0</v>
      </c>
    </row>
    <row r="2060" spans="1:9" x14ac:dyDescent="0.2">
      <c r="A2060" t="s">
        <v>4082</v>
      </c>
      <c r="B2060" t="s">
        <v>4083</v>
      </c>
      <c r="C2060" s="2">
        <v>449</v>
      </c>
      <c r="D2060" s="2">
        <v>346</v>
      </c>
      <c r="E2060" t="s">
        <v>7027</v>
      </c>
      <c r="F2060" t="s">
        <v>7039</v>
      </c>
      <c r="G2060" s="2">
        <f t="shared" si="64"/>
        <v>103</v>
      </c>
      <c r="H2060" s="11">
        <f t="shared" si="65"/>
        <v>0.22939866369710468</v>
      </c>
      <c r="I2060">
        <f>COUNTIF(E2060,"online")</f>
        <v>0</v>
      </c>
    </row>
    <row r="2061" spans="1:9" x14ac:dyDescent="0.2">
      <c r="A2061" t="s">
        <v>2307</v>
      </c>
      <c r="B2061" t="s">
        <v>2308</v>
      </c>
      <c r="C2061" s="2">
        <v>357</v>
      </c>
      <c r="D2061" s="2">
        <v>307</v>
      </c>
      <c r="E2061" t="s">
        <v>7029</v>
      </c>
      <c r="F2061" t="s">
        <v>7039</v>
      </c>
      <c r="G2061" s="2">
        <f t="shared" si="64"/>
        <v>50</v>
      </c>
      <c r="H2061" s="11">
        <f t="shared" si="65"/>
        <v>0.14005602240896359</v>
      </c>
      <c r="I2061">
        <f>COUNTIF(E2061,"online")</f>
        <v>0</v>
      </c>
    </row>
    <row r="2062" spans="1:9" x14ac:dyDescent="0.2">
      <c r="A2062" t="s">
        <v>3198</v>
      </c>
      <c r="B2062" t="s">
        <v>3199</v>
      </c>
      <c r="C2062" s="2">
        <v>449</v>
      </c>
      <c r="D2062" s="2">
        <v>314</v>
      </c>
      <c r="E2062" t="s">
        <v>7029</v>
      </c>
      <c r="F2062" t="s">
        <v>7043</v>
      </c>
      <c r="G2062" s="2">
        <f t="shared" si="64"/>
        <v>135</v>
      </c>
      <c r="H2062" s="11">
        <f t="shared" si="65"/>
        <v>0.30066815144766146</v>
      </c>
      <c r="I2062">
        <f>COUNTIF(E2062,"online")</f>
        <v>0</v>
      </c>
    </row>
    <row r="2063" spans="1:9" x14ac:dyDescent="0.2">
      <c r="A2063" t="s">
        <v>5389</v>
      </c>
      <c r="B2063" t="s">
        <v>5390</v>
      </c>
      <c r="C2063" s="2">
        <v>268</v>
      </c>
      <c r="D2063" s="2">
        <v>233</v>
      </c>
      <c r="E2063" t="s">
        <v>7027</v>
      </c>
      <c r="F2063" t="s">
        <v>7041</v>
      </c>
      <c r="G2063" s="2">
        <f t="shared" si="64"/>
        <v>35</v>
      </c>
      <c r="H2063" s="11">
        <f t="shared" si="65"/>
        <v>0.13059701492537312</v>
      </c>
      <c r="I2063">
        <f>COUNTIF(E2063,"online")</f>
        <v>0</v>
      </c>
    </row>
    <row r="2064" spans="1:9" x14ac:dyDescent="0.2">
      <c r="A2064" t="s">
        <v>1308</v>
      </c>
      <c r="B2064" t="s">
        <v>1309</v>
      </c>
      <c r="C2064" s="2">
        <v>399</v>
      </c>
      <c r="D2064" s="2">
        <v>307</v>
      </c>
      <c r="E2064" t="s">
        <v>7029</v>
      </c>
      <c r="F2064" t="s">
        <v>7039</v>
      </c>
      <c r="G2064" s="2">
        <f t="shared" si="64"/>
        <v>92</v>
      </c>
      <c r="H2064" s="11">
        <f t="shared" si="65"/>
        <v>0.23057644110275688</v>
      </c>
      <c r="I2064">
        <f>COUNTIF(E2064,"online")</f>
        <v>0</v>
      </c>
    </row>
    <row r="2065" spans="1:9" x14ac:dyDescent="0.2">
      <c r="A2065" t="s">
        <v>1388</v>
      </c>
      <c r="B2065" t="s">
        <v>333</v>
      </c>
      <c r="C2065" s="2">
        <v>159</v>
      </c>
      <c r="D2065" s="2">
        <v>51</v>
      </c>
      <c r="E2065" t="s">
        <v>7028</v>
      </c>
      <c r="F2065" t="s">
        <v>7040</v>
      </c>
      <c r="G2065" s="2">
        <f t="shared" si="64"/>
        <v>108</v>
      </c>
      <c r="H2065" s="11">
        <f t="shared" si="65"/>
        <v>0.67924528301886788</v>
      </c>
      <c r="I2065">
        <f>COUNTIF(E2065,"online")</f>
        <v>0</v>
      </c>
    </row>
    <row r="2066" spans="1:9" x14ac:dyDescent="0.2">
      <c r="A2066" t="s">
        <v>1838</v>
      </c>
      <c r="B2066" t="s">
        <v>333</v>
      </c>
      <c r="C2066" s="2">
        <v>159</v>
      </c>
      <c r="D2066" s="2">
        <v>65</v>
      </c>
      <c r="E2066" t="s">
        <v>7028</v>
      </c>
      <c r="F2066" t="s">
        <v>7040</v>
      </c>
      <c r="G2066" s="2">
        <f t="shared" si="64"/>
        <v>94</v>
      </c>
      <c r="H2066" s="11">
        <f t="shared" si="65"/>
        <v>0.5911949685534591</v>
      </c>
      <c r="I2066">
        <f>COUNTIF(E2066,"online")</f>
        <v>0</v>
      </c>
    </row>
    <row r="2067" spans="1:9" x14ac:dyDescent="0.2">
      <c r="A2067" t="s">
        <v>1721</v>
      </c>
      <c r="B2067" t="s">
        <v>333</v>
      </c>
      <c r="C2067" s="2">
        <v>159</v>
      </c>
      <c r="D2067" s="2">
        <v>41</v>
      </c>
      <c r="E2067" t="s">
        <v>7028</v>
      </c>
      <c r="F2067" t="s">
        <v>7040</v>
      </c>
      <c r="G2067" s="2">
        <f t="shared" si="64"/>
        <v>118</v>
      </c>
      <c r="H2067" s="11">
        <f t="shared" si="65"/>
        <v>0.74213836477987416</v>
      </c>
      <c r="I2067">
        <f>COUNTIF(E2067,"online")</f>
        <v>0</v>
      </c>
    </row>
    <row r="2068" spans="1:9" x14ac:dyDescent="0.2">
      <c r="A2068" t="s">
        <v>1577</v>
      </c>
      <c r="B2068" t="s">
        <v>1418</v>
      </c>
      <c r="C2068" s="2">
        <v>279</v>
      </c>
      <c r="D2068" s="2">
        <v>120</v>
      </c>
      <c r="E2068" t="s">
        <v>7029</v>
      </c>
      <c r="F2068" t="s">
        <v>7040</v>
      </c>
      <c r="G2068" s="2">
        <f t="shared" si="64"/>
        <v>159</v>
      </c>
      <c r="H2068" s="11">
        <f t="shared" si="65"/>
        <v>0.56989247311827962</v>
      </c>
      <c r="I2068">
        <f>COUNTIF(E2068,"online")</f>
        <v>0</v>
      </c>
    </row>
    <row r="2069" spans="1:9" x14ac:dyDescent="0.2">
      <c r="A2069" t="s">
        <v>4944</v>
      </c>
      <c r="B2069" t="s">
        <v>4945</v>
      </c>
      <c r="C2069" s="2">
        <v>223</v>
      </c>
      <c r="D2069" s="2">
        <v>120</v>
      </c>
      <c r="E2069" t="s">
        <v>7027</v>
      </c>
      <c r="F2069" t="s">
        <v>7040</v>
      </c>
      <c r="G2069" s="2">
        <f t="shared" si="64"/>
        <v>103</v>
      </c>
      <c r="H2069" s="11">
        <f t="shared" si="65"/>
        <v>0.46188340807174888</v>
      </c>
      <c r="I2069">
        <f>COUNTIF(E2069,"online")</f>
        <v>0</v>
      </c>
    </row>
    <row r="2070" spans="1:9" x14ac:dyDescent="0.2">
      <c r="A2070" t="s">
        <v>6475</v>
      </c>
      <c r="B2070" t="s">
        <v>6476</v>
      </c>
      <c r="C2070" s="2">
        <v>449</v>
      </c>
      <c r="D2070" s="2">
        <v>292</v>
      </c>
      <c r="E2070" t="s">
        <v>7027</v>
      </c>
      <c r="F2070" t="s">
        <v>7039</v>
      </c>
      <c r="G2070" s="2">
        <f t="shared" si="64"/>
        <v>157</v>
      </c>
      <c r="H2070" s="11">
        <f t="shared" si="65"/>
        <v>0.34966592427616927</v>
      </c>
      <c r="I2070">
        <f>COUNTIF(E2070,"online")</f>
        <v>0</v>
      </c>
    </row>
    <row r="2071" spans="1:9" x14ac:dyDescent="0.2">
      <c r="A2071" t="s">
        <v>6858</v>
      </c>
      <c r="B2071" t="s">
        <v>6859</v>
      </c>
      <c r="C2071" s="2">
        <v>268</v>
      </c>
      <c r="D2071" s="2">
        <v>155</v>
      </c>
      <c r="E2071" t="s">
        <v>7027</v>
      </c>
      <c r="F2071" t="s">
        <v>7038</v>
      </c>
      <c r="G2071" s="2">
        <f t="shared" si="64"/>
        <v>113</v>
      </c>
      <c r="H2071" s="11">
        <f t="shared" si="65"/>
        <v>0.42164179104477612</v>
      </c>
      <c r="I2071">
        <f>COUNTIF(E2071,"online")</f>
        <v>0</v>
      </c>
    </row>
    <row r="2072" spans="1:9" x14ac:dyDescent="0.2">
      <c r="A2072" t="s">
        <v>4401</v>
      </c>
      <c r="B2072" t="s">
        <v>4402</v>
      </c>
      <c r="C2072" s="2">
        <v>402</v>
      </c>
      <c r="D2072" s="2">
        <v>237</v>
      </c>
      <c r="E2072" t="s">
        <v>7027</v>
      </c>
      <c r="F2072" t="s">
        <v>7038</v>
      </c>
      <c r="G2072" s="2">
        <f t="shared" si="64"/>
        <v>165</v>
      </c>
      <c r="H2072" s="11">
        <f t="shared" si="65"/>
        <v>0.41044776119402987</v>
      </c>
      <c r="I2072">
        <f>COUNTIF(E2072,"online")</f>
        <v>0</v>
      </c>
    </row>
    <row r="2073" spans="1:9" x14ac:dyDescent="0.2">
      <c r="A2073" t="s">
        <v>5537</v>
      </c>
      <c r="B2073" t="s">
        <v>5538</v>
      </c>
      <c r="C2073" s="2">
        <v>399</v>
      </c>
      <c r="D2073" s="2">
        <v>291</v>
      </c>
      <c r="E2073" t="s">
        <v>7027</v>
      </c>
      <c r="F2073" t="s">
        <v>7037</v>
      </c>
      <c r="G2073" s="2">
        <f t="shared" si="64"/>
        <v>108</v>
      </c>
      <c r="H2073" s="11">
        <f t="shared" si="65"/>
        <v>0.27067669172932329</v>
      </c>
      <c r="I2073">
        <f>COUNTIF(E2073,"online")</f>
        <v>0</v>
      </c>
    </row>
    <row r="2074" spans="1:9" x14ac:dyDescent="0.2">
      <c r="A2074" t="s">
        <v>4140</v>
      </c>
      <c r="B2074" t="s">
        <v>4141</v>
      </c>
      <c r="C2074" s="2">
        <v>268</v>
      </c>
      <c r="D2074" s="2">
        <v>134</v>
      </c>
      <c r="E2074" t="s">
        <v>7027</v>
      </c>
      <c r="F2074" t="s">
        <v>7040</v>
      </c>
      <c r="G2074" s="2">
        <f t="shared" si="64"/>
        <v>134</v>
      </c>
      <c r="H2074" s="11">
        <f t="shared" si="65"/>
        <v>0.5</v>
      </c>
      <c r="I2074">
        <f>COUNTIF(E2074,"online")</f>
        <v>0</v>
      </c>
    </row>
    <row r="2075" spans="1:9" x14ac:dyDescent="0.2">
      <c r="A2075" t="s">
        <v>5625</v>
      </c>
      <c r="B2075" t="s">
        <v>5626</v>
      </c>
      <c r="C2075" s="2">
        <v>268</v>
      </c>
      <c r="D2075" s="2">
        <v>188</v>
      </c>
      <c r="E2075" t="s">
        <v>7027</v>
      </c>
      <c r="F2075" t="s">
        <v>7037</v>
      </c>
      <c r="G2075" s="2">
        <f t="shared" si="64"/>
        <v>80</v>
      </c>
      <c r="H2075" s="11">
        <f t="shared" si="65"/>
        <v>0.29850746268656714</v>
      </c>
      <c r="I2075">
        <f>COUNTIF(E2075,"online")</f>
        <v>0</v>
      </c>
    </row>
    <row r="2076" spans="1:9" x14ac:dyDescent="0.2">
      <c r="A2076" t="s">
        <v>4609</v>
      </c>
      <c r="B2076" t="s">
        <v>4610</v>
      </c>
      <c r="C2076" s="2">
        <v>268</v>
      </c>
      <c r="D2076" s="2">
        <v>217</v>
      </c>
      <c r="E2076" t="s">
        <v>7027</v>
      </c>
      <c r="F2076" t="s">
        <v>7039</v>
      </c>
      <c r="G2076" s="2">
        <f t="shared" si="64"/>
        <v>51</v>
      </c>
      <c r="H2076" s="11">
        <f t="shared" si="65"/>
        <v>0.19029850746268656</v>
      </c>
      <c r="I2076">
        <f>COUNTIF(E2076,"online")</f>
        <v>0</v>
      </c>
    </row>
    <row r="2077" spans="1:9" x14ac:dyDescent="0.2">
      <c r="A2077" t="s">
        <v>3880</v>
      </c>
      <c r="B2077" t="s">
        <v>2419</v>
      </c>
      <c r="C2077" s="2">
        <v>239</v>
      </c>
      <c r="D2077" s="2">
        <v>155</v>
      </c>
      <c r="E2077" t="s">
        <v>6989</v>
      </c>
      <c r="F2077" t="s">
        <v>7039</v>
      </c>
      <c r="G2077" s="2">
        <f t="shared" si="64"/>
        <v>84</v>
      </c>
      <c r="H2077" s="11">
        <f t="shared" si="65"/>
        <v>0.35146443514644349</v>
      </c>
      <c r="I2077">
        <f>COUNTIF(E2077,"online")</f>
        <v>1</v>
      </c>
    </row>
    <row r="2078" spans="1:9" x14ac:dyDescent="0.2">
      <c r="A2078" t="s">
        <v>3578</v>
      </c>
      <c r="B2078" t="s">
        <v>3579</v>
      </c>
      <c r="C2078" s="2">
        <v>356</v>
      </c>
      <c r="D2078" s="2">
        <v>210</v>
      </c>
      <c r="E2078" t="s">
        <v>7029</v>
      </c>
      <c r="F2078" t="s">
        <v>7037</v>
      </c>
      <c r="G2078" s="2">
        <f t="shared" si="64"/>
        <v>146</v>
      </c>
      <c r="H2078" s="11">
        <f t="shared" si="65"/>
        <v>0.4101123595505618</v>
      </c>
      <c r="I2078">
        <f>COUNTIF(E2078,"online")</f>
        <v>0</v>
      </c>
    </row>
    <row r="2079" spans="1:9" x14ac:dyDescent="0.2">
      <c r="A2079" t="s">
        <v>4443</v>
      </c>
      <c r="B2079" t="s">
        <v>4444</v>
      </c>
      <c r="C2079" s="2">
        <v>402</v>
      </c>
      <c r="D2079" s="2">
        <v>233</v>
      </c>
      <c r="E2079" t="s">
        <v>7029</v>
      </c>
      <c r="F2079" t="s">
        <v>7038</v>
      </c>
      <c r="G2079" s="2">
        <f t="shared" si="64"/>
        <v>169</v>
      </c>
      <c r="H2079" s="11">
        <f t="shared" si="65"/>
        <v>0.42039800995024873</v>
      </c>
      <c r="I2079">
        <f>COUNTIF(E2079,"online")</f>
        <v>0</v>
      </c>
    </row>
    <row r="2080" spans="1:9" x14ac:dyDescent="0.2">
      <c r="A2080" t="s">
        <v>5612</v>
      </c>
      <c r="B2080" t="s">
        <v>5613</v>
      </c>
      <c r="C2080" s="2">
        <v>797</v>
      </c>
      <c r="D2080" s="2">
        <v>805</v>
      </c>
      <c r="E2080" t="s">
        <v>7029</v>
      </c>
      <c r="F2080" t="s">
        <v>7044</v>
      </c>
      <c r="G2080" s="2">
        <f t="shared" si="64"/>
        <v>-8</v>
      </c>
      <c r="H2080" s="11">
        <f t="shared" si="65"/>
        <v>-1.0037641154328732E-2</v>
      </c>
      <c r="I2080">
        <f>COUNTIF(E2080,"online")</f>
        <v>0</v>
      </c>
    </row>
    <row r="2081" spans="1:9" x14ac:dyDescent="0.2">
      <c r="A2081" t="s">
        <v>5197</v>
      </c>
      <c r="B2081" t="s">
        <v>5198</v>
      </c>
      <c r="C2081" s="2">
        <v>312</v>
      </c>
      <c r="D2081" s="2">
        <v>243</v>
      </c>
      <c r="E2081" t="s">
        <v>7027</v>
      </c>
      <c r="F2081" t="s">
        <v>7043</v>
      </c>
      <c r="G2081" s="2">
        <f t="shared" si="64"/>
        <v>69</v>
      </c>
      <c r="H2081" s="11">
        <f t="shared" si="65"/>
        <v>0.22115384615384615</v>
      </c>
      <c r="I2081">
        <f>COUNTIF(E2081,"online")</f>
        <v>0</v>
      </c>
    </row>
    <row r="2082" spans="1:9" x14ac:dyDescent="0.2">
      <c r="A2082" t="s">
        <v>903</v>
      </c>
      <c r="B2082" t="s">
        <v>904</v>
      </c>
      <c r="C2082" s="2">
        <v>359</v>
      </c>
      <c r="D2082" s="2">
        <v>291</v>
      </c>
      <c r="E2082" t="s">
        <v>6989</v>
      </c>
      <c r="F2082" t="s">
        <v>7037</v>
      </c>
      <c r="G2082" s="2">
        <f t="shared" si="64"/>
        <v>68</v>
      </c>
      <c r="H2082" s="11">
        <f t="shared" si="65"/>
        <v>0.1894150417827298</v>
      </c>
      <c r="I2082">
        <f>COUNTIF(E2082,"online")</f>
        <v>1</v>
      </c>
    </row>
    <row r="2083" spans="1:9" x14ac:dyDescent="0.2">
      <c r="A2083" t="s">
        <v>903</v>
      </c>
      <c r="B2083" t="s">
        <v>904</v>
      </c>
      <c r="C2083" s="2">
        <v>399</v>
      </c>
      <c r="D2083" s="2">
        <v>303</v>
      </c>
      <c r="E2083" t="s">
        <v>7029</v>
      </c>
      <c r="F2083" t="s">
        <v>7037</v>
      </c>
      <c r="G2083" s="2">
        <f t="shared" si="64"/>
        <v>96</v>
      </c>
      <c r="H2083" s="11">
        <f t="shared" si="65"/>
        <v>0.24060150375939848</v>
      </c>
      <c r="I2083">
        <f>COUNTIF(E2083,"online")</f>
        <v>0</v>
      </c>
    </row>
    <row r="2084" spans="1:9" x14ac:dyDescent="0.2">
      <c r="A2084" t="s">
        <v>6262</v>
      </c>
      <c r="B2084" t="s">
        <v>6263</v>
      </c>
      <c r="C2084" s="2">
        <v>268</v>
      </c>
      <c r="D2084" s="2">
        <v>177</v>
      </c>
      <c r="E2084" t="s">
        <v>7027</v>
      </c>
      <c r="F2084" t="s">
        <v>7037</v>
      </c>
      <c r="G2084" s="2">
        <f t="shared" si="64"/>
        <v>91</v>
      </c>
      <c r="H2084" s="11">
        <f t="shared" si="65"/>
        <v>0.33955223880597013</v>
      </c>
      <c r="I2084">
        <f>COUNTIF(E2084,"online")</f>
        <v>0</v>
      </c>
    </row>
    <row r="2085" spans="1:9" x14ac:dyDescent="0.2">
      <c r="A2085" t="s">
        <v>6375</v>
      </c>
      <c r="B2085" t="s">
        <v>2735</v>
      </c>
      <c r="C2085" s="2">
        <v>357</v>
      </c>
      <c r="D2085" s="2">
        <v>307</v>
      </c>
      <c r="E2085" t="s">
        <v>7029</v>
      </c>
      <c r="F2085" t="s">
        <v>7036</v>
      </c>
      <c r="G2085" s="2">
        <f t="shared" si="64"/>
        <v>50</v>
      </c>
      <c r="H2085" s="11">
        <f t="shared" si="65"/>
        <v>0.14005602240896359</v>
      </c>
      <c r="I2085">
        <f>COUNTIF(E2085,"online")</f>
        <v>0</v>
      </c>
    </row>
    <row r="2086" spans="1:9" x14ac:dyDescent="0.2">
      <c r="A2086" t="s">
        <v>1971</v>
      </c>
      <c r="B2086" t="s">
        <v>1972</v>
      </c>
      <c r="C2086" s="2">
        <v>384</v>
      </c>
      <c r="D2086" s="2">
        <v>280</v>
      </c>
      <c r="E2086" t="s">
        <v>7029</v>
      </c>
      <c r="F2086" t="s">
        <v>7037</v>
      </c>
      <c r="G2086" s="2">
        <f t="shared" si="64"/>
        <v>104</v>
      </c>
      <c r="H2086" s="11">
        <f t="shared" si="65"/>
        <v>0.27083333333333331</v>
      </c>
      <c r="I2086">
        <f>COUNTIF(E2086,"online")</f>
        <v>0</v>
      </c>
    </row>
    <row r="2087" spans="1:9" x14ac:dyDescent="0.2">
      <c r="A2087" t="s">
        <v>6542</v>
      </c>
      <c r="B2087" t="s">
        <v>5305</v>
      </c>
      <c r="C2087" s="2">
        <v>268</v>
      </c>
      <c r="D2087" s="2">
        <v>163</v>
      </c>
      <c r="E2087" t="s">
        <v>7027</v>
      </c>
      <c r="F2087" t="s">
        <v>7037</v>
      </c>
      <c r="G2087" s="2">
        <f t="shared" si="64"/>
        <v>105</v>
      </c>
      <c r="H2087" s="11">
        <f t="shared" si="65"/>
        <v>0.39179104477611942</v>
      </c>
      <c r="I2087">
        <f>COUNTIF(E2087,"online")</f>
        <v>0</v>
      </c>
    </row>
    <row r="2088" spans="1:9" x14ac:dyDescent="0.2">
      <c r="A2088" t="s">
        <v>2317</v>
      </c>
      <c r="B2088" t="s">
        <v>2318</v>
      </c>
      <c r="C2088" s="2">
        <v>330</v>
      </c>
      <c r="D2088" s="2">
        <v>139</v>
      </c>
      <c r="E2088" t="s">
        <v>7027</v>
      </c>
      <c r="F2088" t="s">
        <v>7038</v>
      </c>
      <c r="G2088" s="2">
        <f t="shared" si="64"/>
        <v>191</v>
      </c>
      <c r="H2088" s="11">
        <f t="shared" si="65"/>
        <v>0.57878787878787874</v>
      </c>
      <c r="I2088">
        <f>COUNTIF(E2088,"online")</f>
        <v>0</v>
      </c>
    </row>
    <row r="2089" spans="1:9" x14ac:dyDescent="0.2">
      <c r="A2089" t="s">
        <v>1028</v>
      </c>
      <c r="B2089" t="s">
        <v>979</v>
      </c>
      <c r="C2089" s="2">
        <v>279</v>
      </c>
      <c r="D2089" s="2">
        <v>212</v>
      </c>
      <c r="E2089" t="s">
        <v>7029</v>
      </c>
      <c r="F2089" t="s">
        <v>7036</v>
      </c>
      <c r="G2089" s="2">
        <f t="shared" si="64"/>
        <v>67</v>
      </c>
      <c r="H2089" s="11">
        <f t="shared" si="65"/>
        <v>0.24014336917562723</v>
      </c>
      <c r="I2089">
        <f>COUNTIF(E2089,"online")</f>
        <v>0</v>
      </c>
    </row>
    <row r="2090" spans="1:9" x14ac:dyDescent="0.2">
      <c r="A2090" t="s">
        <v>1028</v>
      </c>
      <c r="B2090" t="s">
        <v>2410</v>
      </c>
      <c r="C2090" s="2">
        <v>420</v>
      </c>
      <c r="D2090" s="2">
        <v>323</v>
      </c>
      <c r="E2090" t="s">
        <v>7029</v>
      </c>
      <c r="F2090" t="s">
        <v>7036</v>
      </c>
      <c r="G2090" s="2">
        <f t="shared" si="64"/>
        <v>97</v>
      </c>
      <c r="H2090" s="11">
        <f t="shared" si="65"/>
        <v>0.23095238095238096</v>
      </c>
      <c r="I2090">
        <f>COUNTIF(E2090,"online")</f>
        <v>0</v>
      </c>
    </row>
    <row r="2091" spans="1:9" x14ac:dyDescent="0.2">
      <c r="A2091" t="s">
        <v>4197</v>
      </c>
      <c r="B2091" t="s">
        <v>4198</v>
      </c>
      <c r="C2091" s="2">
        <v>355</v>
      </c>
      <c r="D2091" s="2">
        <v>280</v>
      </c>
      <c r="E2091" t="s">
        <v>7029</v>
      </c>
      <c r="F2091" t="s">
        <v>7041</v>
      </c>
      <c r="G2091" s="2">
        <f t="shared" si="64"/>
        <v>75</v>
      </c>
      <c r="H2091" s="11">
        <f t="shared" si="65"/>
        <v>0.21126760563380281</v>
      </c>
      <c r="I2091">
        <f>COUNTIF(E2091,"online")</f>
        <v>0</v>
      </c>
    </row>
    <row r="2092" spans="1:9" x14ac:dyDescent="0.2">
      <c r="A2092" t="s">
        <v>1716</v>
      </c>
      <c r="B2092" t="s">
        <v>251</v>
      </c>
      <c r="C2092" s="2">
        <v>319</v>
      </c>
      <c r="D2092" s="2">
        <v>220</v>
      </c>
      <c r="E2092" t="s">
        <v>7029</v>
      </c>
      <c r="F2092" t="s">
        <v>7036</v>
      </c>
      <c r="G2092" s="2">
        <f t="shared" si="64"/>
        <v>99</v>
      </c>
      <c r="H2092" s="11">
        <f t="shared" si="65"/>
        <v>0.31034482758620691</v>
      </c>
      <c r="I2092">
        <f>COUNTIF(E2092,"online")</f>
        <v>0</v>
      </c>
    </row>
    <row r="2093" spans="1:9" x14ac:dyDescent="0.2">
      <c r="A2093" t="s">
        <v>1887</v>
      </c>
      <c r="B2093" t="s">
        <v>1888</v>
      </c>
      <c r="C2093" s="2">
        <v>229</v>
      </c>
      <c r="D2093" s="2">
        <v>158</v>
      </c>
      <c r="E2093" t="s">
        <v>6989</v>
      </c>
      <c r="F2093" t="s">
        <v>7036</v>
      </c>
      <c r="G2093" s="2">
        <f t="shared" si="64"/>
        <v>71</v>
      </c>
      <c r="H2093" s="11">
        <f t="shared" si="65"/>
        <v>0.31004366812227074</v>
      </c>
      <c r="I2093">
        <f>COUNTIF(E2093,"online")</f>
        <v>1</v>
      </c>
    </row>
    <row r="2094" spans="1:9" x14ac:dyDescent="0.2">
      <c r="A2094" t="s">
        <v>4270</v>
      </c>
      <c r="B2094" t="s">
        <v>4271</v>
      </c>
      <c r="C2094" s="2">
        <v>241</v>
      </c>
      <c r="D2094" s="2">
        <v>106</v>
      </c>
      <c r="E2094" t="s">
        <v>7027</v>
      </c>
      <c r="F2094" t="s">
        <v>7038</v>
      </c>
      <c r="G2094" s="2">
        <f t="shared" si="64"/>
        <v>135</v>
      </c>
      <c r="H2094" s="11">
        <f t="shared" si="65"/>
        <v>0.56016597510373445</v>
      </c>
      <c r="I2094">
        <f>COUNTIF(E2094,"online")</f>
        <v>0</v>
      </c>
    </row>
    <row r="2095" spans="1:9" x14ac:dyDescent="0.2">
      <c r="A2095" t="s">
        <v>6173</v>
      </c>
      <c r="B2095" t="s">
        <v>2216</v>
      </c>
      <c r="C2095" s="2">
        <v>169</v>
      </c>
      <c r="D2095" s="2">
        <v>115</v>
      </c>
      <c r="E2095" t="s">
        <v>7027</v>
      </c>
      <c r="F2095" t="s">
        <v>7036</v>
      </c>
      <c r="G2095" s="2">
        <f t="shared" si="64"/>
        <v>54</v>
      </c>
      <c r="H2095" s="11">
        <f t="shared" si="65"/>
        <v>0.31952662721893493</v>
      </c>
      <c r="I2095">
        <f>COUNTIF(E2095,"online")</f>
        <v>0</v>
      </c>
    </row>
    <row r="2096" spans="1:9" x14ac:dyDescent="0.2">
      <c r="A2096" t="s">
        <v>184</v>
      </c>
      <c r="B2096" t="s">
        <v>73</v>
      </c>
      <c r="C2096" s="2">
        <v>319</v>
      </c>
      <c r="D2096" s="2">
        <v>303</v>
      </c>
      <c r="E2096" t="s">
        <v>7029</v>
      </c>
      <c r="F2096" t="s">
        <v>7036</v>
      </c>
      <c r="G2096" s="2">
        <f t="shared" si="64"/>
        <v>16</v>
      </c>
      <c r="H2096" s="11">
        <f t="shared" si="65"/>
        <v>5.0156739811912224E-2</v>
      </c>
      <c r="I2096">
        <f>COUNTIF(E2096,"online")</f>
        <v>0</v>
      </c>
    </row>
    <row r="2097" spans="1:9" x14ac:dyDescent="0.2">
      <c r="A2097" t="s">
        <v>590</v>
      </c>
      <c r="B2097" t="s">
        <v>482</v>
      </c>
      <c r="C2097" s="2">
        <v>239</v>
      </c>
      <c r="D2097" s="2">
        <v>158</v>
      </c>
      <c r="E2097" t="s">
        <v>6989</v>
      </c>
      <c r="F2097" t="s">
        <v>7036</v>
      </c>
      <c r="G2097" s="2">
        <f t="shared" si="64"/>
        <v>81</v>
      </c>
      <c r="H2097" s="11">
        <f t="shared" si="65"/>
        <v>0.33891213389121339</v>
      </c>
      <c r="I2097">
        <f>COUNTIF(E2097,"online")</f>
        <v>1</v>
      </c>
    </row>
    <row r="2098" spans="1:9" x14ac:dyDescent="0.2">
      <c r="A2098" t="s">
        <v>590</v>
      </c>
      <c r="B2098" t="s">
        <v>482</v>
      </c>
      <c r="C2098" s="2">
        <v>329</v>
      </c>
      <c r="D2098" s="2">
        <v>303</v>
      </c>
      <c r="E2098" t="s">
        <v>7029</v>
      </c>
      <c r="F2098" t="s">
        <v>7039</v>
      </c>
      <c r="G2098" s="2">
        <f t="shared" si="64"/>
        <v>26</v>
      </c>
      <c r="H2098" s="11">
        <f t="shared" si="65"/>
        <v>7.9027355623100301E-2</v>
      </c>
      <c r="I2098">
        <f>COUNTIF(E2098,"online")</f>
        <v>0</v>
      </c>
    </row>
    <row r="2099" spans="1:9" x14ac:dyDescent="0.2">
      <c r="A2099" t="s">
        <v>564</v>
      </c>
      <c r="B2099" t="s">
        <v>565</v>
      </c>
      <c r="C2099" s="2">
        <v>319</v>
      </c>
      <c r="D2099" s="2">
        <v>233</v>
      </c>
      <c r="E2099" t="s">
        <v>7029</v>
      </c>
      <c r="F2099" t="s">
        <v>7039</v>
      </c>
      <c r="G2099" s="2">
        <f t="shared" si="64"/>
        <v>86</v>
      </c>
      <c r="H2099" s="11">
        <f t="shared" si="65"/>
        <v>0.26959247648902823</v>
      </c>
      <c r="I2099">
        <f>COUNTIF(E2099,"online")</f>
        <v>0</v>
      </c>
    </row>
    <row r="2100" spans="1:9" x14ac:dyDescent="0.2">
      <c r="A2100" t="s">
        <v>597</v>
      </c>
      <c r="B2100" t="s">
        <v>598</v>
      </c>
      <c r="C2100" s="2">
        <v>249</v>
      </c>
      <c r="D2100" s="2">
        <v>144</v>
      </c>
      <c r="E2100" t="s">
        <v>6989</v>
      </c>
      <c r="F2100" t="s">
        <v>7036</v>
      </c>
      <c r="G2100" s="2">
        <f t="shared" si="64"/>
        <v>105</v>
      </c>
      <c r="H2100" s="11">
        <f t="shared" si="65"/>
        <v>0.42168674698795183</v>
      </c>
      <c r="I2100">
        <f>COUNTIF(E2100,"online")</f>
        <v>1</v>
      </c>
    </row>
    <row r="2101" spans="1:9" x14ac:dyDescent="0.2">
      <c r="A2101" t="s">
        <v>597</v>
      </c>
      <c r="B2101" t="s">
        <v>598</v>
      </c>
      <c r="C2101" s="2">
        <v>329</v>
      </c>
      <c r="D2101" s="2">
        <v>207</v>
      </c>
      <c r="E2101" t="s">
        <v>7029</v>
      </c>
      <c r="F2101" t="s">
        <v>7036</v>
      </c>
      <c r="G2101" s="2">
        <f t="shared" si="64"/>
        <v>122</v>
      </c>
      <c r="H2101" s="11">
        <f t="shared" si="65"/>
        <v>0.37082066869300911</v>
      </c>
      <c r="I2101">
        <f>COUNTIF(E2101,"online")</f>
        <v>0</v>
      </c>
    </row>
    <row r="2102" spans="1:9" x14ac:dyDescent="0.2">
      <c r="A2102" t="s">
        <v>5406</v>
      </c>
      <c r="B2102" t="s">
        <v>2114</v>
      </c>
      <c r="C2102" s="2">
        <v>329</v>
      </c>
      <c r="D2102" s="2">
        <v>234</v>
      </c>
      <c r="E2102" t="s">
        <v>7029</v>
      </c>
      <c r="F2102" t="s">
        <v>7037</v>
      </c>
      <c r="G2102" s="2">
        <f t="shared" si="64"/>
        <v>95</v>
      </c>
      <c r="H2102" s="11">
        <f t="shared" si="65"/>
        <v>0.28875379939209728</v>
      </c>
      <c r="I2102">
        <f>COUNTIF(E2102,"online")</f>
        <v>0</v>
      </c>
    </row>
    <row r="2103" spans="1:9" x14ac:dyDescent="0.2">
      <c r="A2103" t="s">
        <v>384</v>
      </c>
      <c r="B2103" t="s">
        <v>385</v>
      </c>
      <c r="C2103" s="2">
        <v>99</v>
      </c>
      <c r="D2103" s="2">
        <v>79</v>
      </c>
      <c r="E2103" t="s">
        <v>7029</v>
      </c>
      <c r="F2103" t="s">
        <v>7039</v>
      </c>
      <c r="G2103" s="2">
        <f t="shared" si="64"/>
        <v>20</v>
      </c>
      <c r="H2103" s="11">
        <f t="shared" si="65"/>
        <v>0.20202020202020202</v>
      </c>
      <c r="I2103">
        <f>COUNTIF(E2103,"online")</f>
        <v>0</v>
      </c>
    </row>
    <row r="2104" spans="1:9" x14ac:dyDescent="0.2">
      <c r="A2104" t="s">
        <v>384</v>
      </c>
      <c r="B2104" t="s">
        <v>385</v>
      </c>
      <c r="C2104" s="2">
        <v>229</v>
      </c>
      <c r="D2104" s="2">
        <v>153</v>
      </c>
      <c r="E2104" t="s">
        <v>6989</v>
      </c>
      <c r="F2104" t="s">
        <v>7039</v>
      </c>
      <c r="G2104" s="2">
        <f t="shared" si="64"/>
        <v>76</v>
      </c>
      <c r="H2104" s="11">
        <f t="shared" si="65"/>
        <v>0.33187772925764192</v>
      </c>
      <c r="I2104">
        <f>COUNTIF(E2104,"online")</f>
        <v>1</v>
      </c>
    </row>
    <row r="2105" spans="1:9" x14ac:dyDescent="0.2">
      <c r="A2105" t="s">
        <v>2886</v>
      </c>
      <c r="B2105" t="s">
        <v>2419</v>
      </c>
      <c r="C2105" s="2">
        <v>179</v>
      </c>
      <c r="D2105" s="2">
        <v>82</v>
      </c>
      <c r="E2105" t="s">
        <v>6989</v>
      </c>
      <c r="F2105" t="s">
        <v>7040</v>
      </c>
      <c r="G2105" s="2">
        <f t="shared" si="64"/>
        <v>97</v>
      </c>
      <c r="H2105" s="11">
        <f t="shared" si="65"/>
        <v>0.54189944134078216</v>
      </c>
      <c r="I2105">
        <f>COUNTIF(E2105,"online")</f>
        <v>1</v>
      </c>
    </row>
    <row r="2106" spans="1:9" x14ac:dyDescent="0.2">
      <c r="A2106" t="s">
        <v>5052</v>
      </c>
      <c r="B2106" t="s">
        <v>5053</v>
      </c>
      <c r="C2106" s="2">
        <v>169</v>
      </c>
      <c r="D2106" s="2">
        <v>98</v>
      </c>
      <c r="E2106" t="s">
        <v>6989</v>
      </c>
      <c r="F2106" t="s">
        <v>7037</v>
      </c>
      <c r="G2106" s="2">
        <f t="shared" si="64"/>
        <v>71</v>
      </c>
      <c r="H2106" s="11">
        <f t="shared" si="65"/>
        <v>0.42011834319526625</v>
      </c>
      <c r="I2106">
        <f>COUNTIF(E2106,"online")</f>
        <v>1</v>
      </c>
    </row>
    <row r="2107" spans="1:9" x14ac:dyDescent="0.2">
      <c r="A2107" t="s">
        <v>2173</v>
      </c>
      <c r="B2107" t="s">
        <v>2174</v>
      </c>
      <c r="C2107" s="2">
        <v>289</v>
      </c>
      <c r="D2107" s="2">
        <v>130</v>
      </c>
      <c r="E2107" t="s">
        <v>6989</v>
      </c>
      <c r="F2107" t="s">
        <v>7040</v>
      </c>
      <c r="G2107" s="2">
        <f t="shared" si="64"/>
        <v>159</v>
      </c>
      <c r="H2107" s="11">
        <f t="shared" si="65"/>
        <v>0.55017301038062283</v>
      </c>
      <c r="I2107">
        <f>COUNTIF(E2107,"online")</f>
        <v>1</v>
      </c>
    </row>
    <row r="2108" spans="1:9" x14ac:dyDescent="0.2">
      <c r="A2108" t="s">
        <v>2173</v>
      </c>
      <c r="B2108" t="s">
        <v>2174</v>
      </c>
      <c r="C2108" s="2">
        <v>319</v>
      </c>
      <c r="D2108" s="2">
        <v>153</v>
      </c>
      <c r="E2108" t="s">
        <v>7029</v>
      </c>
      <c r="F2108" t="s">
        <v>7040</v>
      </c>
      <c r="G2108" s="2">
        <f t="shared" si="64"/>
        <v>166</v>
      </c>
      <c r="H2108" s="11">
        <f t="shared" si="65"/>
        <v>0.52037617554858939</v>
      </c>
      <c r="I2108">
        <f>COUNTIF(E2108,"online")</f>
        <v>0</v>
      </c>
    </row>
    <row r="2109" spans="1:9" x14ac:dyDescent="0.2">
      <c r="A2109" t="s">
        <v>257</v>
      </c>
      <c r="B2109" t="s">
        <v>193</v>
      </c>
      <c r="C2109" s="2">
        <v>279</v>
      </c>
      <c r="D2109" s="2">
        <v>100</v>
      </c>
      <c r="E2109" t="s">
        <v>7029</v>
      </c>
      <c r="F2109" t="s">
        <v>7038</v>
      </c>
      <c r="G2109" s="2">
        <f t="shared" si="64"/>
        <v>179</v>
      </c>
      <c r="H2109" s="11">
        <f t="shared" si="65"/>
        <v>0.64157706093189959</v>
      </c>
      <c r="I2109">
        <f>COUNTIF(E2109,"online")</f>
        <v>0</v>
      </c>
    </row>
    <row r="2110" spans="1:9" x14ac:dyDescent="0.2">
      <c r="A2110" t="s">
        <v>1573</v>
      </c>
      <c r="B2110" t="s">
        <v>1574</v>
      </c>
      <c r="C2110" s="2">
        <v>159</v>
      </c>
      <c r="D2110" s="2">
        <v>51</v>
      </c>
      <c r="E2110" t="s">
        <v>7027</v>
      </c>
      <c r="F2110" t="s">
        <v>7040</v>
      </c>
      <c r="G2110" s="2">
        <f t="shared" si="64"/>
        <v>108</v>
      </c>
      <c r="H2110" s="11">
        <f t="shared" si="65"/>
        <v>0.67924528301886788</v>
      </c>
      <c r="I2110">
        <f>COUNTIF(E2110,"online")</f>
        <v>0</v>
      </c>
    </row>
    <row r="2111" spans="1:9" x14ac:dyDescent="0.2">
      <c r="A2111" t="s">
        <v>1103</v>
      </c>
      <c r="B2111" t="s">
        <v>1104</v>
      </c>
      <c r="C2111" s="2">
        <v>239</v>
      </c>
      <c r="D2111" s="2">
        <v>62</v>
      </c>
      <c r="E2111" t="s">
        <v>7027</v>
      </c>
      <c r="F2111" t="s">
        <v>7038</v>
      </c>
      <c r="G2111" s="2">
        <f t="shared" si="64"/>
        <v>177</v>
      </c>
      <c r="H2111" s="11">
        <f t="shared" si="65"/>
        <v>0.7405857740585774</v>
      </c>
      <c r="I2111">
        <f>COUNTIF(E2111,"online")</f>
        <v>0</v>
      </c>
    </row>
    <row r="2112" spans="1:9" x14ac:dyDescent="0.2">
      <c r="A2112" t="s">
        <v>2445</v>
      </c>
      <c r="B2112" t="s">
        <v>2446</v>
      </c>
      <c r="C2112" s="2">
        <v>369</v>
      </c>
      <c r="D2112" s="2">
        <v>325</v>
      </c>
      <c r="E2112" t="s">
        <v>7029</v>
      </c>
      <c r="F2112" t="s">
        <v>7044</v>
      </c>
      <c r="G2112" s="2">
        <f t="shared" si="64"/>
        <v>44</v>
      </c>
      <c r="H2112" s="11">
        <f t="shared" si="65"/>
        <v>0.11924119241192412</v>
      </c>
      <c r="I2112">
        <f>COUNTIF(E2112,"online")</f>
        <v>0</v>
      </c>
    </row>
    <row r="2113" spans="1:9" x14ac:dyDescent="0.2">
      <c r="A2113" t="s">
        <v>4016</v>
      </c>
      <c r="B2113" t="s">
        <v>4017</v>
      </c>
      <c r="C2113" s="2">
        <v>330</v>
      </c>
      <c r="D2113" s="2">
        <v>228</v>
      </c>
      <c r="E2113" t="s">
        <v>7029</v>
      </c>
      <c r="F2113" t="s">
        <v>7037</v>
      </c>
      <c r="G2113" s="2">
        <f t="shared" si="64"/>
        <v>102</v>
      </c>
      <c r="H2113" s="11">
        <f t="shared" si="65"/>
        <v>0.30909090909090908</v>
      </c>
      <c r="I2113">
        <f>COUNTIF(E2113,"online")</f>
        <v>0</v>
      </c>
    </row>
    <row r="2114" spans="1:9" x14ac:dyDescent="0.2">
      <c r="A2114" t="s">
        <v>5929</v>
      </c>
      <c r="B2114" t="s">
        <v>2735</v>
      </c>
      <c r="C2114" s="2">
        <v>357</v>
      </c>
      <c r="D2114" s="2">
        <v>264</v>
      </c>
      <c r="E2114" t="s">
        <v>7029</v>
      </c>
      <c r="F2114" t="s">
        <v>7036</v>
      </c>
      <c r="G2114" s="2">
        <f t="shared" ref="G2114:G2177" si="66">C2114-D2114</f>
        <v>93</v>
      </c>
      <c r="H2114" s="11">
        <f t="shared" ref="H2114:H2177" si="67">((C2114-D2114)/C2114)</f>
        <v>0.26050420168067229</v>
      </c>
      <c r="I2114">
        <f>COUNTIF(E2114,"online")</f>
        <v>0</v>
      </c>
    </row>
    <row r="2115" spans="1:9" x14ac:dyDescent="0.2">
      <c r="A2115" t="s">
        <v>3018</v>
      </c>
      <c r="B2115" t="s">
        <v>3019</v>
      </c>
      <c r="C2115" s="2">
        <v>349</v>
      </c>
      <c r="D2115" s="2">
        <v>237</v>
      </c>
      <c r="E2115" t="s">
        <v>7027</v>
      </c>
      <c r="F2115" t="s">
        <v>7037</v>
      </c>
      <c r="G2115" s="2">
        <f t="shared" si="66"/>
        <v>112</v>
      </c>
      <c r="H2115" s="11">
        <f t="shared" si="67"/>
        <v>0.3209169054441261</v>
      </c>
      <c r="I2115">
        <f>COUNTIF(E2115,"online")</f>
        <v>0</v>
      </c>
    </row>
    <row r="2116" spans="1:9" x14ac:dyDescent="0.2">
      <c r="A2116" t="s">
        <v>2762</v>
      </c>
      <c r="B2116" t="s">
        <v>2763</v>
      </c>
      <c r="C2116" s="2">
        <v>259</v>
      </c>
      <c r="D2116" s="2">
        <v>166</v>
      </c>
      <c r="E2116" t="s">
        <v>7027</v>
      </c>
      <c r="F2116" t="s">
        <v>7036</v>
      </c>
      <c r="G2116" s="2">
        <f t="shared" si="66"/>
        <v>93</v>
      </c>
      <c r="H2116" s="11">
        <f t="shared" si="67"/>
        <v>0.35907335907335908</v>
      </c>
      <c r="I2116">
        <f>COUNTIF(E2116,"online")</f>
        <v>0</v>
      </c>
    </row>
    <row r="2117" spans="1:9" x14ac:dyDescent="0.2">
      <c r="A2117" t="s">
        <v>2246</v>
      </c>
      <c r="B2117" t="s">
        <v>524</v>
      </c>
      <c r="C2117" s="2">
        <v>248</v>
      </c>
      <c r="D2117" s="2">
        <v>149</v>
      </c>
      <c r="E2117" t="s">
        <v>6989</v>
      </c>
      <c r="F2117" t="s">
        <v>7036</v>
      </c>
      <c r="G2117" s="2">
        <f t="shared" si="66"/>
        <v>99</v>
      </c>
      <c r="H2117" s="11">
        <f t="shared" si="67"/>
        <v>0.39919354838709675</v>
      </c>
      <c r="I2117">
        <f>COUNTIF(E2117,"online")</f>
        <v>1</v>
      </c>
    </row>
    <row r="2118" spans="1:9" x14ac:dyDescent="0.2">
      <c r="A2118" t="s">
        <v>6890</v>
      </c>
      <c r="B2118" t="s">
        <v>6891</v>
      </c>
      <c r="C2118" s="2">
        <v>251</v>
      </c>
      <c r="D2118" s="2">
        <v>198</v>
      </c>
      <c r="E2118" t="s">
        <v>7029</v>
      </c>
      <c r="F2118" t="s">
        <v>7043</v>
      </c>
      <c r="G2118" s="2">
        <f t="shared" si="66"/>
        <v>53</v>
      </c>
      <c r="H2118" s="11">
        <f t="shared" si="67"/>
        <v>0.21115537848605578</v>
      </c>
      <c r="I2118">
        <f>COUNTIF(E2118,"online")</f>
        <v>0</v>
      </c>
    </row>
    <row r="2119" spans="1:9" x14ac:dyDescent="0.2">
      <c r="A2119" t="s">
        <v>2083</v>
      </c>
      <c r="B2119" t="s">
        <v>2084</v>
      </c>
      <c r="C2119" s="2">
        <v>179</v>
      </c>
      <c r="D2119" s="2">
        <v>165</v>
      </c>
      <c r="E2119" t="s">
        <v>7027</v>
      </c>
      <c r="F2119" t="s">
        <v>7039</v>
      </c>
      <c r="G2119" s="2">
        <f t="shared" si="66"/>
        <v>14</v>
      </c>
      <c r="H2119" s="11">
        <f t="shared" si="67"/>
        <v>7.8212290502793297E-2</v>
      </c>
      <c r="I2119">
        <f>COUNTIF(E2119,"online")</f>
        <v>0</v>
      </c>
    </row>
    <row r="2120" spans="1:9" x14ac:dyDescent="0.2">
      <c r="A2120" t="s">
        <v>3244</v>
      </c>
      <c r="B2120" t="s">
        <v>2084</v>
      </c>
      <c r="C2120" s="2">
        <v>199</v>
      </c>
      <c r="D2120" s="2">
        <v>109</v>
      </c>
      <c r="E2120" t="s">
        <v>7027</v>
      </c>
      <c r="F2120" t="s">
        <v>7039</v>
      </c>
      <c r="G2120" s="2">
        <f t="shared" si="66"/>
        <v>90</v>
      </c>
      <c r="H2120" s="11">
        <f t="shared" si="67"/>
        <v>0.45226130653266333</v>
      </c>
      <c r="I2120">
        <f>COUNTIF(E2120,"online")</f>
        <v>0</v>
      </c>
    </row>
    <row r="2121" spans="1:9" x14ac:dyDescent="0.2">
      <c r="A2121" t="s">
        <v>3419</v>
      </c>
      <c r="B2121" t="s">
        <v>2084</v>
      </c>
      <c r="C2121" s="2">
        <v>199</v>
      </c>
      <c r="D2121" s="2">
        <v>153</v>
      </c>
      <c r="E2121" t="s">
        <v>7027</v>
      </c>
      <c r="F2121" t="s">
        <v>7039</v>
      </c>
      <c r="G2121" s="2">
        <f t="shared" si="66"/>
        <v>46</v>
      </c>
      <c r="H2121" s="11">
        <f t="shared" si="67"/>
        <v>0.23115577889447236</v>
      </c>
      <c r="I2121">
        <f>COUNTIF(E2121,"online")</f>
        <v>0</v>
      </c>
    </row>
    <row r="2122" spans="1:9" x14ac:dyDescent="0.2">
      <c r="A2122" t="s">
        <v>3354</v>
      </c>
      <c r="B2122" t="s">
        <v>2084</v>
      </c>
      <c r="C2122" s="2">
        <v>199</v>
      </c>
      <c r="D2122" s="2">
        <v>113</v>
      </c>
      <c r="E2122" t="s">
        <v>7027</v>
      </c>
      <c r="F2122" t="s">
        <v>7039</v>
      </c>
      <c r="G2122" s="2">
        <f t="shared" si="66"/>
        <v>86</v>
      </c>
      <c r="H2122" s="11">
        <f t="shared" si="67"/>
        <v>0.43216080402010049</v>
      </c>
      <c r="I2122">
        <f>COUNTIF(E2122,"online")</f>
        <v>0</v>
      </c>
    </row>
    <row r="2123" spans="1:9" x14ac:dyDescent="0.2">
      <c r="A2123" t="s">
        <v>2572</v>
      </c>
      <c r="B2123" t="s">
        <v>2084</v>
      </c>
      <c r="C2123" s="2">
        <v>199</v>
      </c>
      <c r="D2123" s="2">
        <v>92</v>
      </c>
      <c r="E2123" t="s">
        <v>7027</v>
      </c>
      <c r="F2123" t="s">
        <v>7039</v>
      </c>
      <c r="G2123" s="2">
        <f t="shared" si="66"/>
        <v>107</v>
      </c>
      <c r="H2123" s="11">
        <f t="shared" si="67"/>
        <v>0.53768844221105527</v>
      </c>
      <c r="I2123">
        <f>COUNTIF(E2123,"online")</f>
        <v>0</v>
      </c>
    </row>
    <row r="2124" spans="1:9" x14ac:dyDescent="0.2">
      <c r="A2124" t="s">
        <v>2574</v>
      </c>
      <c r="B2124" t="s">
        <v>2084</v>
      </c>
      <c r="C2124" s="2">
        <v>199</v>
      </c>
      <c r="D2124" s="2">
        <v>137</v>
      </c>
      <c r="E2124" t="s">
        <v>7027</v>
      </c>
      <c r="F2124" t="s">
        <v>7039</v>
      </c>
      <c r="G2124" s="2">
        <f t="shared" si="66"/>
        <v>62</v>
      </c>
      <c r="H2124" s="11">
        <f t="shared" si="67"/>
        <v>0.31155778894472363</v>
      </c>
      <c r="I2124">
        <f>COUNTIF(E2124,"online")</f>
        <v>0</v>
      </c>
    </row>
    <row r="2125" spans="1:9" x14ac:dyDescent="0.2">
      <c r="A2125" t="s">
        <v>2563</v>
      </c>
      <c r="B2125" t="s">
        <v>2084</v>
      </c>
      <c r="C2125" s="2">
        <v>199</v>
      </c>
      <c r="D2125" s="2">
        <v>131</v>
      </c>
      <c r="E2125" t="s">
        <v>7027</v>
      </c>
      <c r="F2125" t="s">
        <v>7039</v>
      </c>
      <c r="G2125" s="2">
        <f t="shared" si="66"/>
        <v>68</v>
      </c>
      <c r="H2125" s="11">
        <f t="shared" si="67"/>
        <v>0.34170854271356782</v>
      </c>
      <c r="I2125">
        <f>COUNTIF(E2125,"online")</f>
        <v>0</v>
      </c>
    </row>
    <row r="2126" spans="1:9" x14ac:dyDescent="0.2">
      <c r="A2126" t="s">
        <v>2400</v>
      </c>
      <c r="B2126" t="s">
        <v>2084</v>
      </c>
      <c r="C2126" s="2">
        <v>199</v>
      </c>
      <c r="D2126" s="2">
        <v>163</v>
      </c>
      <c r="E2126" t="s">
        <v>7027</v>
      </c>
      <c r="F2126" t="s">
        <v>7039</v>
      </c>
      <c r="G2126" s="2">
        <f t="shared" si="66"/>
        <v>36</v>
      </c>
      <c r="H2126" s="11">
        <f t="shared" si="67"/>
        <v>0.18090452261306533</v>
      </c>
      <c r="I2126">
        <f>COUNTIF(E2126,"online")</f>
        <v>0</v>
      </c>
    </row>
    <row r="2127" spans="1:9" x14ac:dyDescent="0.2">
      <c r="A2127" t="s">
        <v>2108</v>
      </c>
      <c r="B2127" t="s">
        <v>652</v>
      </c>
      <c r="C2127" s="2">
        <v>209</v>
      </c>
      <c r="D2127" s="2">
        <v>138</v>
      </c>
      <c r="E2127" t="s">
        <v>6989</v>
      </c>
      <c r="F2127" t="s">
        <v>7037</v>
      </c>
      <c r="G2127" s="2">
        <f t="shared" si="66"/>
        <v>71</v>
      </c>
      <c r="H2127" s="11">
        <f t="shared" si="67"/>
        <v>0.33971291866028708</v>
      </c>
      <c r="I2127">
        <f>COUNTIF(E2127,"online")</f>
        <v>1</v>
      </c>
    </row>
    <row r="2128" spans="1:9" x14ac:dyDescent="0.2">
      <c r="A2128" t="s">
        <v>2108</v>
      </c>
      <c r="B2128" t="s">
        <v>652</v>
      </c>
      <c r="C2128" s="2">
        <v>229</v>
      </c>
      <c r="D2128" s="2">
        <v>179</v>
      </c>
      <c r="E2128" t="s">
        <v>7029</v>
      </c>
      <c r="F2128" t="s">
        <v>7037</v>
      </c>
      <c r="G2128" s="2">
        <f t="shared" si="66"/>
        <v>50</v>
      </c>
      <c r="H2128" s="11">
        <f t="shared" si="67"/>
        <v>0.2183406113537118</v>
      </c>
      <c r="I2128">
        <f>COUNTIF(E2128,"online")</f>
        <v>0</v>
      </c>
    </row>
    <row r="2129" spans="1:9" x14ac:dyDescent="0.2">
      <c r="A2129" t="s">
        <v>680</v>
      </c>
      <c r="B2129" t="s">
        <v>367</v>
      </c>
      <c r="C2129" s="2">
        <v>289</v>
      </c>
      <c r="D2129" s="2">
        <v>84</v>
      </c>
      <c r="E2129" t="s">
        <v>6989</v>
      </c>
      <c r="F2129" t="s">
        <v>7038</v>
      </c>
      <c r="G2129" s="2">
        <f t="shared" si="66"/>
        <v>205</v>
      </c>
      <c r="H2129" s="11">
        <f t="shared" si="67"/>
        <v>0.70934256055363321</v>
      </c>
      <c r="I2129">
        <f>COUNTIF(E2129,"online")</f>
        <v>1</v>
      </c>
    </row>
    <row r="2130" spans="1:9" x14ac:dyDescent="0.2">
      <c r="A2130" t="s">
        <v>2673</v>
      </c>
      <c r="B2130" t="s">
        <v>2674</v>
      </c>
      <c r="C2130" s="2">
        <v>529</v>
      </c>
      <c r="D2130" s="2">
        <v>307</v>
      </c>
      <c r="E2130" t="s">
        <v>7029</v>
      </c>
      <c r="F2130" t="s">
        <v>7040</v>
      </c>
      <c r="G2130" s="2">
        <f t="shared" si="66"/>
        <v>222</v>
      </c>
      <c r="H2130" s="11">
        <f t="shared" si="67"/>
        <v>0.41965973534971646</v>
      </c>
      <c r="I2130">
        <f>COUNTIF(E2130,"online")</f>
        <v>0</v>
      </c>
    </row>
    <row r="2131" spans="1:9" x14ac:dyDescent="0.2">
      <c r="A2131" t="s">
        <v>6523</v>
      </c>
      <c r="B2131" t="s">
        <v>6524</v>
      </c>
      <c r="C2131" s="2">
        <v>561</v>
      </c>
      <c r="D2131" s="2">
        <v>393</v>
      </c>
      <c r="E2131" t="s">
        <v>7029</v>
      </c>
      <c r="F2131" t="s">
        <v>7037</v>
      </c>
      <c r="G2131" s="2">
        <f t="shared" si="66"/>
        <v>168</v>
      </c>
      <c r="H2131" s="11">
        <f t="shared" si="67"/>
        <v>0.29946524064171121</v>
      </c>
      <c r="I2131">
        <f>COUNTIF(E2131,"online")</f>
        <v>0</v>
      </c>
    </row>
    <row r="2132" spans="1:9" x14ac:dyDescent="0.2">
      <c r="A2132" t="s">
        <v>5027</v>
      </c>
      <c r="B2132" t="s">
        <v>5028</v>
      </c>
      <c r="C2132" s="2">
        <v>473</v>
      </c>
      <c r="D2132" s="2">
        <v>341</v>
      </c>
      <c r="E2132" t="s">
        <v>7029</v>
      </c>
      <c r="F2132" t="s">
        <v>7037</v>
      </c>
      <c r="G2132" s="2">
        <f t="shared" si="66"/>
        <v>132</v>
      </c>
      <c r="H2132" s="11">
        <f t="shared" si="67"/>
        <v>0.27906976744186046</v>
      </c>
      <c r="I2132">
        <f>COUNTIF(E2132,"online")</f>
        <v>0</v>
      </c>
    </row>
    <row r="2133" spans="1:9" x14ac:dyDescent="0.2">
      <c r="A2133" t="s">
        <v>2209</v>
      </c>
      <c r="B2133" t="s">
        <v>1174</v>
      </c>
      <c r="C2133" s="2">
        <v>345</v>
      </c>
      <c r="D2133" s="2">
        <v>252</v>
      </c>
      <c r="E2133" t="s">
        <v>7027</v>
      </c>
      <c r="F2133" t="s">
        <v>7036</v>
      </c>
      <c r="G2133" s="2">
        <f t="shared" si="66"/>
        <v>93</v>
      </c>
      <c r="H2133" s="11">
        <f t="shared" si="67"/>
        <v>0.26956521739130435</v>
      </c>
      <c r="I2133">
        <f>COUNTIF(E2133,"online")</f>
        <v>0</v>
      </c>
    </row>
    <row r="2134" spans="1:9" x14ac:dyDescent="0.2">
      <c r="A2134" t="s">
        <v>5015</v>
      </c>
      <c r="B2134" t="s">
        <v>5016</v>
      </c>
      <c r="C2134" s="2">
        <v>459</v>
      </c>
      <c r="D2134" s="2">
        <v>413</v>
      </c>
      <c r="E2134" t="s">
        <v>7027</v>
      </c>
      <c r="F2134" t="s">
        <v>7036</v>
      </c>
      <c r="G2134" s="2">
        <f t="shared" si="66"/>
        <v>46</v>
      </c>
      <c r="H2134" s="11">
        <f t="shared" si="67"/>
        <v>0.10021786492374728</v>
      </c>
      <c r="I2134">
        <f>COUNTIF(E2134,"online")</f>
        <v>0</v>
      </c>
    </row>
    <row r="2135" spans="1:9" x14ac:dyDescent="0.2">
      <c r="A2135" t="s">
        <v>1071</v>
      </c>
      <c r="B2135" t="s">
        <v>226</v>
      </c>
      <c r="C2135" s="2">
        <v>319</v>
      </c>
      <c r="D2135" s="2">
        <v>172</v>
      </c>
      <c r="E2135" t="s">
        <v>6989</v>
      </c>
      <c r="F2135" t="s">
        <v>7038</v>
      </c>
      <c r="G2135" s="2">
        <f t="shared" si="66"/>
        <v>147</v>
      </c>
      <c r="H2135" s="11">
        <f t="shared" si="67"/>
        <v>0.46081504702194359</v>
      </c>
      <c r="I2135">
        <f>COUNTIF(E2135,"online")</f>
        <v>1</v>
      </c>
    </row>
    <row r="2136" spans="1:9" x14ac:dyDescent="0.2">
      <c r="A2136" t="s">
        <v>4296</v>
      </c>
      <c r="B2136" t="s">
        <v>4297</v>
      </c>
      <c r="C2136" s="2">
        <v>249</v>
      </c>
      <c r="D2136" s="2">
        <v>147</v>
      </c>
      <c r="E2136" t="s">
        <v>7027</v>
      </c>
      <c r="F2136" t="s">
        <v>7040</v>
      </c>
      <c r="G2136" s="2">
        <f t="shared" si="66"/>
        <v>102</v>
      </c>
      <c r="H2136" s="11">
        <f t="shared" si="67"/>
        <v>0.40963855421686746</v>
      </c>
      <c r="I2136">
        <f>COUNTIF(E2136,"online")</f>
        <v>0</v>
      </c>
    </row>
    <row r="2137" spans="1:9" x14ac:dyDescent="0.2">
      <c r="A2137" t="s">
        <v>5062</v>
      </c>
      <c r="B2137" t="s">
        <v>5040</v>
      </c>
      <c r="C2137" s="2">
        <v>223</v>
      </c>
      <c r="D2137" s="2">
        <v>154</v>
      </c>
      <c r="E2137" t="s">
        <v>7027</v>
      </c>
      <c r="F2137" t="s">
        <v>7039</v>
      </c>
      <c r="G2137" s="2">
        <f t="shared" si="66"/>
        <v>69</v>
      </c>
      <c r="H2137" s="11">
        <f t="shared" si="67"/>
        <v>0.3094170403587444</v>
      </c>
      <c r="I2137">
        <f>COUNTIF(E2137,"online")</f>
        <v>0</v>
      </c>
    </row>
    <row r="2138" spans="1:9" x14ac:dyDescent="0.2">
      <c r="A2138" t="s">
        <v>5725</v>
      </c>
      <c r="B2138" t="s">
        <v>5040</v>
      </c>
      <c r="C2138" s="2">
        <v>232</v>
      </c>
      <c r="D2138" s="2">
        <v>146</v>
      </c>
      <c r="E2138" t="s">
        <v>7027</v>
      </c>
      <c r="F2138" t="s">
        <v>7039</v>
      </c>
      <c r="G2138" s="2">
        <f t="shared" si="66"/>
        <v>86</v>
      </c>
      <c r="H2138" s="11">
        <f t="shared" si="67"/>
        <v>0.37068965517241381</v>
      </c>
      <c r="I2138">
        <f>COUNTIF(E2138,"online")</f>
        <v>0</v>
      </c>
    </row>
    <row r="2139" spans="1:9" x14ac:dyDescent="0.2">
      <c r="A2139" t="s">
        <v>5321</v>
      </c>
      <c r="B2139" t="s">
        <v>5040</v>
      </c>
      <c r="C2139" s="2">
        <v>266</v>
      </c>
      <c r="D2139" s="2">
        <v>226</v>
      </c>
      <c r="E2139" t="s">
        <v>7027</v>
      </c>
      <c r="F2139" t="s">
        <v>7039</v>
      </c>
      <c r="G2139" s="2">
        <f t="shared" si="66"/>
        <v>40</v>
      </c>
      <c r="H2139" s="11">
        <f t="shared" si="67"/>
        <v>0.15037593984962405</v>
      </c>
      <c r="I2139">
        <f>COUNTIF(E2139,"online")</f>
        <v>0</v>
      </c>
    </row>
    <row r="2140" spans="1:9" x14ac:dyDescent="0.2">
      <c r="A2140" t="s">
        <v>5039</v>
      </c>
      <c r="B2140" t="s">
        <v>5040</v>
      </c>
      <c r="C2140" s="2">
        <v>214</v>
      </c>
      <c r="D2140" s="2">
        <v>154</v>
      </c>
      <c r="E2140" t="s">
        <v>7027</v>
      </c>
      <c r="F2140" t="s">
        <v>7039</v>
      </c>
      <c r="G2140" s="2">
        <f t="shared" si="66"/>
        <v>60</v>
      </c>
      <c r="H2140" s="11">
        <f t="shared" si="67"/>
        <v>0.28037383177570091</v>
      </c>
      <c r="I2140">
        <f>COUNTIF(E2140,"online")</f>
        <v>0</v>
      </c>
    </row>
    <row r="2141" spans="1:9" x14ac:dyDescent="0.2">
      <c r="A2141" t="s">
        <v>6409</v>
      </c>
      <c r="B2141" t="s">
        <v>6410</v>
      </c>
      <c r="C2141" s="2">
        <v>402</v>
      </c>
      <c r="D2141" s="2">
        <v>354</v>
      </c>
      <c r="E2141" t="s">
        <v>7027</v>
      </c>
      <c r="F2141" t="s">
        <v>7037</v>
      </c>
      <c r="G2141" s="2">
        <f t="shared" si="66"/>
        <v>48</v>
      </c>
      <c r="H2141" s="11">
        <f t="shared" si="67"/>
        <v>0.11940298507462686</v>
      </c>
      <c r="I2141">
        <f>COUNTIF(E2141,"online")</f>
        <v>0</v>
      </c>
    </row>
    <row r="2142" spans="1:9" x14ac:dyDescent="0.2">
      <c r="A2142" t="s">
        <v>4047</v>
      </c>
      <c r="B2142" t="s">
        <v>4048</v>
      </c>
      <c r="C2142" s="2">
        <v>241</v>
      </c>
      <c r="D2142" s="2">
        <v>149</v>
      </c>
      <c r="E2142" t="s">
        <v>7029</v>
      </c>
      <c r="F2142" t="s">
        <v>7042</v>
      </c>
      <c r="G2142" s="2">
        <f t="shared" si="66"/>
        <v>92</v>
      </c>
      <c r="H2142" s="11">
        <f t="shared" si="67"/>
        <v>0.38174273858921159</v>
      </c>
      <c r="I2142">
        <f>COUNTIF(E2142,"online")</f>
        <v>0</v>
      </c>
    </row>
    <row r="2143" spans="1:9" x14ac:dyDescent="0.2">
      <c r="A2143" t="s">
        <v>6342</v>
      </c>
      <c r="B2143" t="s">
        <v>5542</v>
      </c>
      <c r="C2143" s="2">
        <v>268</v>
      </c>
      <c r="D2143" s="2">
        <v>225</v>
      </c>
      <c r="E2143" t="s">
        <v>7027</v>
      </c>
      <c r="F2143" t="s">
        <v>7037</v>
      </c>
      <c r="G2143" s="2">
        <f t="shared" si="66"/>
        <v>43</v>
      </c>
      <c r="H2143" s="11">
        <f t="shared" si="67"/>
        <v>0.16044776119402984</v>
      </c>
      <c r="I2143">
        <f>COUNTIF(E2143,"online")</f>
        <v>0</v>
      </c>
    </row>
    <row r="2144" spans="1:9" x14ac:dyDescent="0.2">
      <c r="A2144" t="s">
        <v>6593</v>
      </c>
      <c r="B2144" t="s">
        <v>6594</v>
      </c>
      <c r="C2144" s="2">
        <v>359</v>
      </c>
      <c r="D2144" s="2">
        <v>205</v>
      </c>
      <c r="E2144" t="s">
        <v>7027</v>
      </c>
      <c r="F2144" t="s">
        <v>7037</v>
      </c>
      <c r="G2144" s="2">
        <f t="shared" si="66"/>
        <v>154</v>
      </c>
      <c r="H2144" s="11">
        <f t="shared" si="67"/>
        <v>0.42896935933147634</v>
      </c>
      <c r="I2144">
        <f>COUNTIF(E2144,"online")</f>
        <v>0</v>
      </c>
    </row>
    <row r="2145" spans="1:9" x14ac:dyDescent="0.2">
      <c r="A2145" t="s">
        <v>4556</v>
      </c>
      <c r="B2145" t="s">
        <v>4557</v>
      </c>
      <c r="C2145" s="2">
        <v>502</v>
      </c>
      <c r="D2145" s="2">
        <v>492</v>
      </c>
      <c r="E2145" t="s">
        <v>7027</v>
      </c>
      <c r="F2145" t="s">
        <v>7037</v>
      </c>
      <c r="G2145" s="2">
        <f t="shared" si="66"/>
        <v>10</v>
      </c>
      <c r="H2145" s="11">
        <f t="shared" si="67"/>
        <v>1.9920318725099601E-2</v>
      </c>
      <c r="I2145">
        <f>COUNTIF(E2145,"online")</f>
        <v>0</v>
      </c>
    </row>
    <row r="2146" spans="1:9" x14ac:dyDescent="0.2">
      <c r="A2146" t="s">
        <v>3233</v>
      </c>
      <c r="B2146" t="s">
        <v>3156</v>
      </c>
      <c r="C2146" s="2">
        <v>348</v>
      </c>
      <c r="D2146" s="2">
        <v>282</v>
      </c>
      <c r="E2146" t="s">
        <v>7027</v>
      </c>
      <c r="F2146" t="s">
        <v>7039</v>
      </c>
      <c r="G2146" s="2">
        <f t="shared" si="66"/>
        <v>66</v>
      </c>
      <c r="H2146" s="11">
        <f t="shared" si="67"/>
        <v>0.18965517241379309</v>
      </c>
      <c r="I2146">
        <f>COUNTIF(E2146,"online")</f>
        <v>0</v>
      </c>
    </row>
    <row r="2147" spans="1:9" x14ac:dyDescent="0.2">
      <c r="A2147" t="s">
        <v>3155</v>
      </c>
      <c r="B2147" t="s">
        <v>3156</v>
      </c>
      <c r="C2147" s="2">
        <v>437</v>
      </c>
      <c r="D2147" s="2">
        <v>232</v>
      </c>
      <c r="E2147" t="s">
        <v>7027</v>
      </c>
      <c r="F2147" t="s">
        <v>7039</v>
      </c>
      <c r="G2147" s="2">
        <f t="shared" si="66"/>
        <v>205</v>
      </c>
      <c r="H2147" s="11">
        <f t="shared" si="67"/>
        <v>0.46910755148741418</v>
      </c>
      <c r="I2147">
        <f>COUNTIF(E2147,"online")</f>
        <v>0</v>
      </c>
    </row>
    <row r="2148" spans="1:9" x14ac:dyDescent="0.2">
      <c r="A2148" t="s">
        <v>6502</v>
      </c>
      <c r="B2148" t="s">
        <v>6503</v>
      </c>
      <c r="C2148" s="2">
        <v>420</v>
      </c>
      <c r="D2148" s="2">
        <v>277</v>
      </c>
      <c r="E2148" t="s">
        <v>7029</v>
      </c>
      <c r="F2148" t="s">
        <v>7039</v>
      </c>
      <c r="G2148" s="2">
        <f t="shared" si="66"/>
        <v>143</v>
      </c>
      <c r="H2148" s="11">
        <f t="shared" si="67"/>
        <v>0.34047619047619049</v>
      </c>
      <c r="I2148">
        <f>COUNTIF(E2148,"online")</f>
        <v>0</v>
      </c>
    </row>
    <row r="2149" spans="1:9" x14ac:dyDescent="0.2">
      <c r="A2149" t="s">
        <v>166</v>
      </c>
      <c r="B2149" t="s">
        <v>167</v>
      </c>
      <c r="C2149" s="2">
        <v>329</v>
      </c>
      <c r="D2149" s="2">
        <v>230</v>
      </c>
      <c r="E2149" t="s">
        <v>7029</v>
      </c>
      <c r="F2149" t="s">
        <v>7043</v>
      </c>
      <c r="G2149" s="2">
        <f t="shared" si="66"/>
        <v>99</v>
      </c>
      <c r="H2149" s="11">
        <f t="shared" si="67"/>
        <v>0.30091185410334348</v>
      </c>
      <c r="I2149">
        <f>COUNTIF(E2149,"online")</f>
        <v>0</v>
      </c>
    </row>
    <row r="2150" spans="1:9" x14ac:dyDescent="0.2">
      <c r="A2150" t="s">
        <v>5636</v>
      </c>
      <c r="B2150" t="s">
        <v>2287</v>
      </c>
      <c r="C2150" s="2">
        <v>536</v>
      </c>
      <c r="D2150" s="2">
        <v>348</v>
      </c>
      <c r="E2150" t="s">
        <v>7029</v>
      </c>
      <c r="F2150" t="s">
        <v>7044</v>
      </c>
      <c r="G2150" s="2">
        <f t="shared" si="66"/>
        <v>188</v>
      </c>
      <c r="H2150" s="11">
        <f t="shared" si="67"/>
        <v>0.35074626865671643</v>
      </c>
      <c r="I2150">
        <f>COUNTIF(E2150,"online")</f>
        <v>0</v>
      </c>
    </row>
    <row r="2151" spans="1:9" x14ac:dyDescent="0.2">
      <c r="A2151" t="s">
        <v>357</v>
      </c>
      <c r="B2151" t="s">
        <v>358</v>
      </c>
      <c r="C2151" s="2">
        <v>319</v>
      </c>
      <c r="D2151" s="2">
        <v>293</v>
      </c>
      <c r="E2151" t="s">
        <v>7029</v>
      </c>
      <c r="F2151" t="s">
        <v>7036</v>
      </c>
      <c r="G2151" s="2">
        <f t="shared" si="66"/>
        <v>26</v>
      </c>
      <c r="H2151" s="11">
        <f t="shared" si="67"/>
        <v>8.1504702194357362E-2</v>
      </c>
      <c r="I2151">
        <f>COUNTIF(E2151,"online")</f>
        <v>0</v>
      </c>
    </row>
    <row r="2152" spans="1:9" x14ac:dyDescent="0.2">
      <c r="A2152" t="s">
        <v>6862</v>
      </c>
      <c r="B2152" t="s">
        <v>6863</v>
      </c>
      <c r="C2152" s="2">
        <v>188</v>
      </c>
      <c r="D2152" s="2">
        <v>171</v>
      </c>
      <c r="E2152" t="s">
        <v>7027</v>
      </c>
      <c r="F2152" t="s">
        <v>7037</v>
      </c>
      <c r="G2152" s="2">
        <f t="shared" si="66"/>
        <v>17</v>
      </c>
      <c r="H2152" s="11">
        <f t="shared" si="67"/>
        <v>9.0425531914893623E-2</v>
      </c>
      <c r="I2152">
        <f>COUNTIF(E2152,"online")</f>
        <v>0</v>
      </c>
    </row>
    <row r="2153" spans="1:9" x14ac:dyDescent="0.2">
      <c r="A2153" t="s">
        <v>720</v>
      </c>
      <c r="B2153" t="s">
        <v>721</v>
      </c>
      <c r="C2153" s="2">
        <v>319</v>
      </c>
      <c r="D2153" s="2">
        <v>223</v>
      </c>
      <c r="E2153" t="s">
        <v>7029</v>
      </c>
      <c r="F2153" t="s">
        <v>7036</v>
      </c>
      <c r="G2153" s="2">
        <f t="shared" si="66"/>
        <v>96</v>
      </c>
      <c r="H2153" s="11">
        <f t="shared" si="67"/>
        <v>0.30094043887147337</v>
      </c>
      <c r="I2153">
        <f>COUNTIF(E2153,"online")</f>
        <v>0</v>
      </c>
    </row>
    <row r="2154" spans="1:9" x14ac:dyDescent="0.2">
      <c r="A2154" t="s">
        <v>2221</v>
      </c>
      <c r="B2154" t="s">
        <v>2222</v>
      </c>
      <c r="C2154" s="2">
        <v>249</v>
      </c>
      <c r="D2154" s="2">
        <v>122</v>
      </c>
      <c r="E2154" t="s">
        <v>6989</v>
      </c>
      <c r="F2154" t="s">
        <v>7038</v>
      </c>
      <c r="G2154" s="2">
        <f t="shared" si="66"/>
        <v>127</v>
      </c>
      <c r="H2154" s="11">
        <f t="shared" si="67"/>
        <v>0.51004016064257029</v>
      </c>
      <c r="I2154">
        <f>COUNTIF(E2154,"online")</f>
        <v>1</v>
      </c>
    </row>
    <row r="2155" spans="1:9" x14ac:dyDescent="0.2">
      <c r="A2155" t="s">
        <v>574</v>
      </c>
      <c r="B2155" t="s">
        <v>512</v>
      </c>
      <c r="C2155" s="2">
        <v>69</v>
      </c>
      <c r="D2155" s="2">
        <v>48</v>
      </c>
      <c r="E2155" t="s">
        <v>7028</v>
      </c>
      <c r="F2155" t="s">
        <v>7041</v>
      </c>
      <c r="G2155" s="2">
        <f t="shared" si="66"/>
        <v>21</v>
      </c>
      <c r="H2155" s="11">
        <f t="shared" si="67"/>
        <v>0.30434782608695654</v>
      </c>
      <c r="I2155">
        <f>COUNTIF(E2155,"online")</f>
        <v>0</v>
      </c>
    </row>
    <row r="2156" spans="1:9" x14ac:dyDescent="0.2">
      <c r="A2156" t="s">
        <v>4513</v>
      </c>
      <c r="B2156" t="s">
        <v>4514</v>
      </c>
      <c r="C2156" s="2">
        <v>357</v>
      </c>
      <c r="D2156" s="2">
        <v>221</v>
      </c>
      <c r="E2156" t="s">
        <v>7029</v>
      </c>
      <c r="F2156" t="s">
        <v>7037</v>
      </c>
      <c r="G2156" s="2">
        <f t="shared" si="66"/>
        <v>136</v>
      </c>
      <c r="H2156" s="11">
        <f t="shared" si="67"/>
        <v>0.38095238095238093</v>
      </c>
      <c r="I2156">
        <f>COUNTIF(E2156,"online")</f>
        <v>0</v>
      </c>
    </row>
    <row r="2157" spans="1:9" x14ac:dyDescent="0.2">
      <c r="A2157" t="s">
        <v>6798</v>
      </c>
      <c r="B2157" t="s">
        <v>6799</v>
      </c>
      <c r="C2157" s="2">
        <v>267</v>
      </c>
      <c r="D2157" s="2">
        <v>246</v>
      </c>
      <c r="E2157" t="s">
        <v>7027</v>
      </c>
      <c r="F2157" t="s">
        <v>7041</v>
      </c>
      <c r="G2157" s="2">
        <f t="shared" si="66"/>
        <v>21</v>
      </c>
      <c r="H2157" s="11">
        <f t="shared" si="67"/>
        <v>7.8651685393258425E-2</v>
      </c>
      <c r="I2157">
        <f>COUNTIF(E2157,"online")</f>
        <v>0</v>
      </c>
    </row>
    <row r="2158" spans="1:9" x14ac:dyDescent="0.2">
      <c r="A2158" t="s">
        <v>1458</v>
      </c>
      <c r="B2158" t="s">
        <v>1459</v>
      </c>
      <c r="C2158" s="2">
        <v>319</v>
      </c>
      <c r="D2158" s="2">
        <v>233</v>
      </c>
      <c r="E2158" t="s">
        <v>7029</v>
      </c>
      <c r="F2158" t="s">
        <v>7044</v>
      </c>
      <c r="G2158" s="2">
        <f t="shared" si="66"/>
        <v>86</v>
      </c>
      <c r="H2158" s="11">
        <f t="shared" si="67"/>
        <v>0.26959247648902823</v>
      </c>
      <c r="I2158">
        <f>COUNTIF(E2158,"online")</f>
        <v>0</v>
      </c>
    </row>
    <row r="2159" spans="1:9" x14ac:dyDescent="0.2">
      <c r="A2159" t="s">
        <v>809</v>
      </c>
      <c r="B2159" t="s">
        <v>810</v>
      </c>
      <c r="C2159" s="2">
        <v>249</v>
      </c>
      <c r="D2159" s="2">
        <v>62</v>
      </c>
      <c r="E2159" t="s">
        <v>6989</v>
      </c>
      <c r="F2159" t="s">
        <v>7038</v>
      </c>
      <c r="G2159" s="2">
        <f t="shared" si="66"/>
        <v>187</v>
      </c>
      <c r="H2159" s="11">
        <f t="shared" si="67"/>
        <v>0.75100401606425704</v>
      </c>
      <c r="I2159">
        <f>COUNTIF(E2159,"online")</f>
        <v>1</v>
      </c>
    </row>
    <row r="2160" spans="1:9" x14ac:dyDescent="0.2">
      <c r="A2160" t="s">
        <v>809</v>
      </c>
      <c r="B2160" t="s">
        <v>810</v>
      </c>
      <c r="C2160" s="2">
        <v>279</v>
      </c>
      <c r="D2160" s="2">
        <v>128</v>
      </c>
      <c r="E2160" t="s">
        <v>7027</v>
      </c>
      <c r="F2160" t="s">
        <v>7038</v>
      </c>
      <c r="G2160" s="2">
        <f t="shared" si="66"/>
        <v>151</v>
      </c>
      <c r="H2160" s="11">
        <f t="shared" si="67"/>
        <v>0.54121863799283154</v>
      </c>
      <c r="I2160">
        <f>COUNTIF(E2160,"online")</f>
        <v>0</v>
      </c>
    </row>
    <row r="2161" spans="1:9" x14ac:dyDescent="0.2">
      <c r="A2161" t="s">
        <v>1558</v>
      </c>
      <c r="B2161" t="s">
        <v>1559</v>
      </c>
      <c r="C2161" s="2">
        <v>239</v>
      </c>
      <c r="D2161" s="2">
        <v>134</v>
      </c>
      <c r="E2161" t="s">
        <v>7029</v>
      </c>
      <c r="F2161" t="s">
        <v>7037</v>
      </c>
      <c r="G2161" s="2">
        <f t="shared" si="66"/>
        <v>105</v>
      </c>
      <c r="H2161" s="11">
        <f t="shared" si="67"/>
        <v>0.43933054393305437</v>
      </c>
      <c r="I2161">
        <f>COUNTIF(E2161,"online")</f>
        <v>0</v>
      </c>
    </row>
    <row r="2162" spans="1:9" x14ac:dyDescent="0.2">
      <c r="A2162" t="s">
        <v>736</v>
      </c>
      <c r="B2162" t="s">
        <v>737</v>
      </c>
      <c r="C2162" s="2">
        <v>289</v>
      </c>
      <c r="D2162" s="2">
        <v>147</v>
      </c>
      <c r="E2162" t="s">
        <v>6989</v>
      </c>
      <c r="F2162" t="s">
        <v>7039</v>
      </c>
      <c r="G2162" s="2">
        <f t="shared" si="66"/>
        <v>142</v>
      </c>
      <c r="H2162" s="11">
        <f t="shared" si="67"/>
        <v>0.49134948096885811</v>
      </c>
      <c r="I2162">
        <f>COUNTIF(E2162,"online")</f>
        <v>1</v>
      </c>
    </row>
    <row r="2163" spans="1:9" x14ac:dyDescent="0.2">
      <c r="A2163" t="s">
        <v>736</v>
      </c>
      <c r="B2163" t="s">
        <v>737</v>
      </c>
      <c r="C2163" s="2">
        <v>319</v>
      </c>
      <c r="D2163" s="2">
        <v>271</v>
      </c>
      <c r="E2163" t="s">
        <v>7027</v>
      </c>
      <c r="F2163" t="s">
        <v>7039</v>
      </c>
      <c r="G2163" s="2">
        <f t="shared" si="66"/>
        <v>48</v>
      </c>
      <c r="H2163" s="11">
        <f t="shared" si="67"/>
        <v>0.15047021943573669</v>
      </c>
      <c r="I2163">
        <f>COUNTIF(E2163,"online")</f>
        <v>0</v>
      </c>
    </row>
    <row r="2164" spans="1:9" x14ac:dyDescent="0.2">
      <c r="A2164" t="s">
        <v>4763</v>
      </c>
      <c r="B2164" t="s">
        <v>4764</v>
      </c>
      <c r="C2164" s="2">
        <v>294</v>
      </c>
      <c r="D2164" s="2">
        <v>223</v>
      </c>
      <c r="E2164" t="s">
        <v>7029</v>
      </c>
      <c r="F2164" t="s">
        <v>7037</v>
      </c>
      <c r="G2164" s="2">
        <f t="shared" si="66"/>
        <v>71</v>
      </c>
      <c r="H2164" s="11">
        <f t="shared" si="67"/>
        <v>0.24149659863945577</v>
      </c>
      <c r="I2164">
        <f>COUNTIF(E2164,"online")</f>
        <v>0</v>
      </c>
    </row>
    <row r="2165" spans="1:9" x14ac:dyDescent="0.2">
      <c r="A2165" t="s">
        <v>6011</v>
      </c>
      <c r="B2165" t="s">
        <v>6012</v>
      </c>
      <c r="C2165" s="2">
        <v>267</v>
      </c>
      <c r="D2165" s="2">
        <v>192</v>
      </c>
      <c r="E2165" t="s">
        <v>7027</v>
      </c>
      <c r="F2165" t="s">
        <v>7043</v>
      </c>
      <c r="G2165" s="2">
        <f t="shared" si="66"/>
        <v>75</v>
      </c>
      <c r="H2165" s="11">
        <f t="shared" si="67"/>
        <v>0.2808988764044944</v>
      </c>
      <c r="I2165">
        <f>COUNTIF(E2165,"online")</f>
        <v>0</v>
      </c>
    </row>
    <row r="2166" spans="1:9" x14ac:dyDescent="0.2">
      <c r="A2166" t="s">
        <v>3216</v>
      </c>
      <c r="B2166" t="s">
        <v>762</v>
      </c>
      <c r="C2166" s="2">
        <v>123</v>
      </c>
      <c r="D2166" s="2">
        <v>86</v>
      </c>
      <c r="E2166" t="s">
        <v>7027</v>
      </c>
      <c r="F2166" t="s">
        <v>7042</v>
      </c>
      <c r="G2166" s="2">
        <f t="shared" si="66"/>
        <v>37</v>
      </c>
      <c r="H2166" s="11">
        <f t="shared" si="67"/>
        <v>0.30081300813008133</v>
      </c>
      <c r="I2166">
        <f>COUNTIF(E2166,"online")</f>
        <v>0</v>
      </c>
    </row>
    <row r="2167" spans="1:9" x14ac:dyDescent="0.2">
      <c r="A2167" t="s">
        <v>1588</v>
      </c>
      <c r="B2167" t="s">
        <v>1589</v>
      </c>
      <c r="C2167" s="2">
        <v>289</v>
      </c>
      <c r="D2167" s="2">
        <v>188</v>
      </c>
      <c r="E2167" t="s">
        <v>6989</v>
      </c>
      <c r="F2167" t="s">
        <v>7044</v>
      </c>
      <c r="G2167" s="2">
        <f t="shared" si="66"/>
        <v>101</v>
      </c>
      <c r="H2167" s="11">
        <f t="shared" si="67"/>
        <v>0.34948096885813151</v>
      </c>
      <c r="I2167">
        <f>COUNTIF(E2167,"online")</f>
        <v>1</v>
      </c>
    </row>
    <row r="2168" spans="1:9" x14ac:dyDescent="0.2">
      <c r="A2168" t="s">
        <v>1588</v>
      </c>
      <c r="B2168" t="s">
        <v>1589</v>
      </c>
      <c r="C2168" s="2">
        <v>319</v>
      </c>
      <c r="D2168" s="2">
        <v>281</v>
      </c>
      <c r="E2168" t="s">
        <v>7029</v>
      </c>
      <c r="F2168" t="s">
        <v>7044</v>
      </c>
      <c r="G2168" s="2">
        <f t="shared" si="66"/>
        <v>38</v>
      </c>
      <c r="H2168" s="11">
        <f t="shared" si="67"/>
        <v>0.11912225705329153</v>
      </c>
      <c r="I2168">
        <f>COUNTIF(E2168,"online")</f>
        <v>0</v>
      </c>
    </row>
    <row r="2169" spans="1:9" x14ac:dyDescent="0.2">
      <c r="A2169" t="s">
        <v>1288</v>
      </c>
      <c r="B2169" t="s">
        <v>1289</v>
      </c>
      <c r="C2169" s="2">
        <v>359</v>
      </c>
      <c r="D2169" s="2">
        <v>291</v>
      </c>
      <c r="E2169" t="s">
        <v>6989</v>
      </c>
      <c r="F2169" t="s">
        <v>7044</v>
      </c>
      <c r="G2169" s="2">
        <f t="shared" si="66"/>
        <v>68</v>
      </c>
      <c r="H2169" s="11">
        <f t="shared" si="67"/>
        <v>0.1894150417827298</v>
      </c>
      <c r="I2169">
        <f>COUNTIF(E2169,"online")</f>
        <v>1</v>
      </c>
    </row>
    <row r="2170" spans="1:9" x14ac:dyDescent="0.2">
      <c r="A2170" t="s">
        <v>1288</v>
      </c>
      <c r="B2170" t="s">
        <v>1289</v>
      </c>
      <c r="C2170" s="2">
        <v>399</v>
      </c>
      <c r="D2170" s="2">
        <v>375</v>
      </c>
      <c r="E2170" t="s">
        <v>7029</v>
      </c>
      <c r="F2170" t="s">
        <v>7044</v>
      </c>
      <c r="G2170" s="2">
        <f t="shared" si="66"/>
        <v>24</v>
      </c>
      <c r="H2170" s="11">
        <f t="shared" si="67"/>
        <v>6.0150375939849621E-2</v>
      </c>
      <c r="I2170">
        <f>COUNTIF(E2170,"online")</f>
        <v>0</v>
      </c>
    </row>
    <row r="2171" spans="1:9" x14ac:dyDescent="0.2">
      <c r="A2171" t="s">
        <v>2557</v>
      </c>
      <c r="B2171" t="s">
        <v>2558</v>
      </c>
      <c r="C2171" s="2">
        <v>309</v>
      </c>
      <c r="D2171" s="2">
        <v>161</v>
      </c>
      <c r="E2171" t="s">
        <v>6989</v>
      </c>
      <c r="F2171" t="s">
        <v>7043</v>
      </c>
      <c r="G2171" s="2">
        <f t="shared" si="66"/>
        <v>148</v>
      </c>
      <c r="H2171" s="11">
        <f t="shared" si="67"/>
        <v>0.47896440129449835</v>
      </c>
      <c r="I2171">
        <f>COUNTIF(E2171,"online")</f>
        <v>1</v>
      </c>
    </row>
    <row r="2172" spans="1:9" x14ac:dyDescent="0.2">
      <c r="A2172" t="s">
        <v>350</v>
      </c>
      <c r="B2172" t="s">
        <v>351</v>
      </c>
      <c r="C2172" s="2">
        <v>289</v>
      </c>
      <c r="D2172" s="2">
        <v>142</v>
      </c>
      <c r="E2172" t="s">
        <v>6989</v>
      </c>
      <c r="F2172" t="s">
        <v>7038</v>
      </c>
      <c r="G2172" s="2">
        <f t="shared" si="66"/>
        <v>147</v>
      </c>
      <c r="H2172" s="11">
        <f t="shared" si="67"/>
        <v>0.50865051903114189</v>
      </c>
      <c r="I2172">
        <f>COUNTIF(E2172,"online")</f>
        <v>1</v>
      </c>
    </row>
    <row r="2173" spans="1:9" x14ac:dyDescent="0.2">
      <c r="A2173" t="s">
        <v>350</v>
      </c>
      <c r="B2173" t="s">
        <v>351</v>
      </c>
      <c r="C2173" s="2">
        <v>319</v>
      </c>
      <c r="D2173" s="2">
        <v>118</v>
      </c>
      <c r="E2173" t="s">
        <v>7029</v>
      </c>
      <c r="F2173" t="s">
        <v>7038</v>
      </c>
      <c r="G2173" s="2">
        <f t="shared" si="66"/>
        <v>201</v>
      </c>
      <c r="H2173" s="11">
        <f t="shared" si="67"/>
        <v>0.63009404388714729</v>
      </c>
      <c r="I2173">
        <f>COUNTIF(E2173,"online")</f>
        <v>0</v>
      </c>
    </row>
    <row r="2174" spans="1:9" x14ac:dyDescent="0.2">
      <c r="A2174" t="s">
        <v>462</v>
      </c>
      <c r="B2174" t="s">
        <v>445</v>
      </c>
      <c r="C2174" s="2">
        <v>319</v>
      </c>
      <c r="D2174" s="2">
        <v>169</v>
      </c>
      <c r="E2174" t="s">
        <v>7027</v>
      </c>
      <c r="F2174" t="s">
        <v>7038</v>
      </c>
      <c r="G2174" s="2">
        <f t="shared" si="66"/>
        <v>150</v>
      </c>
      <c r="H2174" s="11">
        <f t="shared" si="67"/>
        <v>0.47021943573667713</v>
      </c>
      <c r="I2174">
        <f>COUNTIF(E2174,"online")</f>
        <v>0</v>
      </c>
    </row>
    <row r="2175" spans="1:9" x14ac:dyDescent="0.2">
      <c r="A2175" t="s">
        <v>6037</v>
      </c>
      <c r="B2175" t="s">
        <v>6038</v>
      </c>
      <c r="C2175" s="2">
        <v>402</v>
      </c>
      <c r="D2175" s="2">
        <v>281</v>
      </c>
      <c r="E2175" t="s">
        <v>7029</v>
      </c>
      <c r="F2175" t="s">
        <v>7037</v>
      </c>
      <c r="G2175" s="2">
        <f t="shared" si="66"/>
        <v>121</v>
      </c>
      <c r="H2175" s="11">
        <f t="shared" si="67"/>
        <v>0.30099502487562191</v>
      </c>
      <c r="I2175">
        <f>COUNTIF(E2175,"online")</f>
        <v>0</v>
      </c>
    </row>
    <row r="2176" spans="1:9" x14ac:dyDescent="0.2">
      <c r="A2176" t="s">
        <v>473</v>
      </c>
      <c r="B2176" t="s">
        <v>474</v>
      </c>
      <c r="C2176" s="2">
        <v>319</v>
      </c>
      <c r="D2176" s="2">
        <v>217</v>
      </c>
      <c r="E2176" t="s">
        <v>7029</v>
      </c>
      <c r="F2176" t="s">
        <v>7039</v>
      </c>
      <c r="G2176" s="2">
        <f t="shared" si="66"/>
        <v>102</v>
      </c>
      <c r="H2176" s="11">
        <f t="shared" si="67"/>
        <v>0.31974921630094044</v>
      </c>
      <c r="I2176">
        <f>COUNTIF(E2176,"online")</f>
        <v>0</v>
      </c>
    </row>
    <row r="2177" spans="1:9" x14ac:dyDescent="0.2">
      <c r="A2177" t="s">
        <v>1322</v>
      </c>
      <c r="B2177" t="s">
        <v>1323</v>
      </c>
      <c r="C2177" s="2">
        <v>269</v>
      </c>
      <c r="D2177" s="2">
        <v>175</v>
      </c>
      <c r="E2177" t="s">
        <v>6989</v>
      </c>
      <c r="F2177" t="s">
        <v>7036</v>
      </c>
      <c r="G2177" s="2">
        <f t="shared" si="66"/>
        <v>94</v>
      </c>
      <c r="H2177" s="11">
        <f t="shared" si="67"/>
        <v>0.34944237918215615</v>
      </c>
      <c r="I2177">
        <f>COUNTIF(E2177,"online")</f>
        <v>1</v>
      </c>
    </row>
    <row r="2178" spans="1:9" x14ac:dyDescent="0.2">
      <c r="A2178" t="s">
        <v>1708</v>
      </c>
      <c r="B2178" t="s">
        <v>1693</v>
      </c>
      <c r="C2178" s="2">
        <v>249</v>
      </c>
      <c r="D2178" s="2">
        <v>167</v>
      </c>
      <c r="E2178" t="s">
        <v>6989</v>
      </c>
      <c r="F2178" t="s">
        <v>7036</v>
      </c>
      <c r="G2178" s="2">
        <f t="shared" ref="G2178:G2241" si="68">C2178-D2178</f>
        <v>82</v>
      </c>
      <c r="H2178" s="11">
        <f t="shared" ref="H2178:H2241" si="69">((C2178-D2178)/C2178)</f>
        <v>0.32931726907630521</v>
      </c>
      <c r="I2178">
        <f>COUNTIF(E2178,"online")</f>
        <v>1</v>
      </c>
    </row>
    <row r="2179" spans="1:9" x14ac:dyDescent="0.2">
      <c r="A2179" t="s">
        <v>1708</v>
      </c>
      <c r="B2179" t="s">
        <v>1693</v>
      </c>
      <c r="C2179" s="2">
        <v>279</v>
      </c>
      <c r="D2179" s="2">
        <v>251</v>
      </c>
      <c r="E2179" t="s">
        <v>7029</v>
      </c>
      <c r="F2179" t="s">
        <v>7036</v>
      </c>
      <c r="G2179" s="2">
        <f t="shared" si="68"/>
        <v>28</v>
      </c>
      <c r="H2179" s="11">
        <f t="shared" si="69"/>
        <v>0.1003584229390681</v>
      </c>
      <c r="I2179">
        <f>COUNTIF(E2179,"online")</f>
        <v>0</v>
      </c>
    </row>
    <row r="2180" spans="1:9" x14ac:dyDescent="0.2">
      <c r="A2180" t="s">
        <v>1305</v>
      </c>
      <c r="B2180" t="s">
        <v>333</v>
      </c>
      <c r="C2180" s="2">
        <v>279</v>
      </c>
      <c r="D2180" s="2">
        <v>162</v>
      </c>
      <c r="E2180" t="s">
        <v>7029</v>
      </c>
      <c r="F2180" t="s">
        <v>7040</v>
      </c>
      <c r="G2180" s="2">
        <f t="shared" si="68"/>
        <v>117</v>
      </c>
      <c r="H2180" s="11">
        <f t="shared" si="69"/>
        <v>0.41935483870967744</v>
      </c>
      <c r="I2180">
        <f>COUNTIF(E2180,"online")</f>
        <v>0</v>
      </c>
    </row>
    <row r="2181" spans="1:9" x14ac:dyDescent="0.2">
      <c r="A2181" t="s">
        <v>871</v>
      </c>
      <c r="B2181" t="s">
        <v>333</v>
      </c>
      <c r="C2181" s="2">
        <v>279</v>
      </c>
      <c r="D2181" s="2">
        <v>103</v>
      </c>
      <c r="E2181" t="s">
        <v>7028</v>
      </c>
      <c r="F2181" t="s">
        <v>7040</v>
      </c>
      <c r="G2181" s="2">
        <f t="shared" si="68"/>
        <v>176</v>
      </c>
      <c r="H2181" s="11">
        <f t="shared" si="69"/>
        <v>0.63082437275985659</v>
      </c>
      <c r="I2181">
        <f>COUNTIF(E2181,"online")</f>
        <v>0</v>
      </c>
    </row>
    <row r="2182" spans="1:9" x14ac:dyDescent="0.2">
      <c r="A2182" t="s">
        <v>2304</v>
      </c>
      <c r="B2182" t="s">
        <v>1428</v>
      </c>
      <c r="C2182" s="2">
        <v>319</v>
      </c>
      <c r="D2182" s="2">
        <v>271</v>
      </c>
      <c r="E2182" t="s">
        <v>7029</v>
      </c>
      <c r="F2182" t="s">
        <v>7037</v>
      </c>
      <c r="G2182" s="2">
        <f t="shared" si="68"/>
        <v>48</v>
      </c>
      <c r="H2182" s="11">
        <f t="shared" si="69"/>
        <v>0.15047021943573669</v>
      </c>
      <c r="I2182">
        <f>COUNTIF(E2182,"online")</f>
        <v>0</v>
      </c>
    </row>
    <row r="2183" spans="1:9" x14ac:dyDescent="0.2">
      <c r="A2183" t="s">
        <v>2856</v>
      </c>
      <c r="B2183" t="s">
        <v>2857</v>
      </c>
      <c r="C2183" s="2">
        <v>266</v>
      </c>
      <c r="D2183" s="2">
        <v>173</v>
      </c>
      <c r="E2183" t="s">
        <v>7027</v>
      </c>
      <c r="F2183" t="s">
        <v>7039</v>
      </c>
      <c r="G2183" s="2">
        <f t="shared" si="68"/>
        <v>93</v>
      </c>
      <c r="H2183" s="11">
        <f t="shared" si="69"/>
        <v>0.34962406015037595</v>
      </c>
      <c r="I2183">
        <f>COUNTIF(E2183,"online")</f>
        <v>0</v>
      </c>
    </row>
    <row r="2184" spans="1:9" x14ac:dyDescent="0.2">
      <c r="A2184" t="s">
        <v>2939</v>
      </c>
      <c r="B2184" t="s">
        <v>2857</v>
      </c>
      <c r="C2184" s="2">
        <v>266</v>
      </c>
      <c r="D2184" s="2">
        <v>178</v>
      </c>
      <c r="E2184" t="s">
        <v>7027</v>
      </c>
      <c r="F2184" t="s">
        <v>7039</v>
      </c>
      <c r="G2184" s="2">
        <f t="shared" si="68"/>
        <v>88</v>
      </c>
      <c r="H2184" s="11">
        <f t="shared" si="69"/>
        <v>0.33082706766917291</v>
      </c>
      <c r="I2184">
        <f>COUNTIF(E2184,"online")</f>
        <v>0</v>
      </c>
    </row>
    <row r="2185" spans="1:9" x14ac:dyDescent="0.2">
      <c r="A2185" t="s">
        <v>1399</v>
      </c>
      <c r="B2185" t="s">
        <v>1400</v>
      </c>
      <c r="C2185" s="2">
        <v>289</v>
      </c>
      <c r="D2185" s="2">
        <v>208</v>
      </c>
      <c r="E2185" t="s">
        <v>6989</v>
      </c>
      <c r="F2185" t="s">
        <v>7039</v>
      </c>
      <c r="G2185" s="2">
        <f t="shared" si="68"/>
        <v>81</v>
      </c>
      <c r="H2185" s="11">
        <f t="shared" si="69"/>
        <v>0.28027681660899656</v>
      </c>
      <c r="I2185">
        <f>COUNTIF(E2185,"online")</f>
        <v>1</v>
      </c>
    </row>
    <row r="2186" spans="1:9" x14ac:dyDescent="0.2">
      <c r="A2186" t="s">
        <v>5401</v>
      </c>
      <c r="B2186" t="s">
        <v>5402</v>
      </c>
      <c r="C2186" s="2">
        <v>197</v>
      </c>
      <c r="D2186" s="2">
        <v>136</v>
      </c>
      <c r="E2186" t="s">
        <v>7027</v>
      </c>
      <c r="F2186" t="s">
        <v>7041</v>
      </c>
      <c r="G2186" s="2">
        <f t="shared" si="68"/>
        <v>61</v>
      </c>
      <c r="H2186" s="11">
        <f t="shared" si="69"/>
        <v>0.30964467005076141</v>
      </c>
      <c r="I2186">
        <f>COUNTIF(E2186,"online")</f>
        <v>0</v>
      </c>
    </row>
    <row r="2187" spans="1:9" x14ac:dyDescent="0.2">
      <c r="A2187" t="s">
        <v>2667</v>
      </c>
      <c r="B2187" t="s">
        <v>2668</v>
      </c>
      <c r="C2187" s="2">
        <v>268</v>
      </c>
      <c r="D2187" s="2">
        <v>155</v>
      </c>
      <c r="E2187" t="s">
        <v>7027</v>
      </c>
      <c r="F2187" t="s">
        <v>7038</v>
      </c>
      <c r="G2187" s="2">
        <f t="shared" si="68"/>
        <v>113</v>
      </c>
      <c r="H2187" s="11">
        <f t="shared" si="69"/>
        <v>0.42164179104477612</v>
      </c>
      <c r="I2187">
        <f>COUNTIF(E2187,"online")</f>
        <v>0</v>
      </c>
    </row>
    <row r="2188" spans="1:9" x14ac:dyDescent="0.2">
      <c r="A2188" t="s">
        <v>4977</v>
      </c>
      <c r="B2188" t="s">
        <v>4978</v>
      </c>
      <c r="C2188" s="2">
        <v>159</v>
      </c>
      <c r="D2188" s="2">
        <v>111</v>
      </c>
      <c r="E2188" t="s">
        <v>6989</v>
      </c>
      <c r="F2188" t="s">
        <v>7044</v>
      </c>
      <c r="G2188" s="2">
        <f t="shared" si="68"/>
        <v>48</v>
      </c>
      <c r="H2188" s="11">
        <f t="shared" si="69"/>
        <v>0.30188679245283018</v>
      </c>
      <c r="I2188">
        <f>COUNTIF(E2188,"online")</f>
        <v>1</v>
      </c>
    </row>
    <row r="2189" spans="1:9" x14ac:dyDescent="0.2">
      <c r="A2189" t="s">
        <v>5220</v>
      </c>
      <c r="B2189" t="s">
        <v>5221</v>
      </c>
      <c r="C2189" s="2">
        <v>348</v>
      </c>
      <c r="D2189" s="2">
        <v>303</v>
      </c>
      <c r="E2189" t="s">
        <v>7027</v>
      </c>
      <c r="F2189" t="s">
        <v>7042</v>
      </c>
      <c r="G2189" s="2">
        <f t="shared" si="68"/>
        <v>45</v>
      </c>
      <c r="H2189" s="11">
        <f t="shared" si="69"/>
        <v>0.12931034482758622</v>
      </c>
      <c r="I2189">
        <f>COUNTIF(E2189,"online")</f>
        <v>0</v>
      </c>
    </row>
    <row r="2190" spans="1:9" x14ac:dyDescent="0.2">
      <c r="A2190" t="s">
        <v>2189</v>
      </c>
      <c r="B2190" t="s">
        <v>2190</v>
      </c>
      <c r="C2190" s="2">
        <v>205</v>
      </c>
      <c r="D2190" s="2">
        <v>185</v>
      </c>
      <c r="E2190" t="s">
        <v>7027</v>
      </c>
      <c r="F2190" t="s">
        <v>7039</v>
      </c>
      <c r="G2190" s="2">
        <f t="shared" si="68"/>
        <v>20</v>
      </c>
      <c r="H2190" s="11">
        <f t="shared" si="69"/>
        <v>9.7560975609756101E-2</v>
      </c>
      <c r="I2190">
        <f>COUNTIF(E2190,"online")</f>
        <v>0</v>
      </c>
    </row>
    <row r="2191" spans="1:9" x14ac:dyDescent="0.2">
      <c r="A2191" t="s">
        <v>5298</v>
      </c>
      <c r="B2191" t="s">
        <v>5299</v>
      </c>
      <c r="C2191" s="2">
        <v>249</v>
      </c>
      <c r="D2191" s="2">
        <v>90</v>
      </c>
      <c r="E2191" t="s">
        <v>7027</v>
      </c>
      <c r="F2191" t="s">
        <v>7040</v>
      </c>
      <c r="G2191" s="2">
        <f t="shared" si="68"/>
        <v>159</v>
      </c>
      <c r="H2191" s="11">
        <f t="shared" si="69"/>
        <v>0.63855421686746983</v>
      </c>
      <c r="I2191">
        <f>COUNTIF(E2191,"online")</f>
        <v>0</v>
      </c>
    </row>
    <row r="2192" spans="1:9" x14ac:dyDescent="0.2">
      <c r="A2192" t="s">
        <v>1321</v>
      </c>
      <c r="B2192" t="s">
        <v>1171</v>
      </c>
      <c r="C2192" s="2">
        <v>449</v>
      </c>
      <c r="D2192" s="2">
        <v>382</v>
      </c>
      <c r="E2192" t="s">
        <v>6989</v>
      </c>
      <c r="F2192" t="s">
        <v>7037</v>
      </c>
      <c r="G2192" s="2">
        <f t="shared" si="68"/>
        <v>67</v>
      </c>
      <c r="H2192" s="11">
        <f t="shared" si="69"/>
        <v>0.1492204899777283</v>
      </c>
      <c r="I2192">
        <f>COUNTIF(E2192,"online")</f>
        <v>1</v>
      </c>
    </row>
    <row r="2193" spans="1:9" x14ac:dyDescent="0.2">
      <c r="A2193" t="s">
        <v>376</v>
      </c>
      <c r="B2193" t="s">
        <v>377</v>
      </c>
      <c r="C2193" s="2">
        <v>329</v>
      </c>
      <c r="D2193" s="2">
        <v>280</v>
      </c>
      <c r="E2193" t="s">
        <v>7029</v>
      </c>
      <c r="F2193" t="s">
        <v>7036</v>
      </c>
      <c r="G2193" s="2">
        <f t="shared" si="68"/>
        <v>49</v>
      </c>
      <c r="H2193" s="11">
        <f t="shared" si="69"/>
        <v>0.14893617021276595</v>
      </c>
      <c r="I2193">
        <f>COUNTIF(E2193,"online")</f>
        <v>0</v>
      </c>
    </row>
    <row r="2194" spans="1:9" x14ac:dyDescent="0.2">
      <c r="A2194" t="s">
        <v>1650</v>
      </c>
      <c r="B2194" t="s">
        <v>1651</v>
      </c>
      <c r="C2194" s="2">
        <v>447</v>
      </c>
      <c r="D2194" s="2">
        <v>317</v>
      </c>
      <c r="E2194" t="s">
        <v>7029</v>
      </c>
      <c r="F2194" t="s">
        <v>7039</v>
      </c>
      <c r="G2194" s="2">
        <f t="shared" si="68"/>
        <v>130</v>
      </c>
      <c r="H2194" s="11">
        <f t="shared" si="69"/>
        <v>0.29082774049217003</v>
      </c>
      <c r="I2194">
        <f>COUNTIF(E2194,"online")</f>
        <v>0</v>
      </c>
    </row>
    <row r="2195" spans="1:9" x14ac:dyDescent="0.2">
      <c r="A2195" t="s">
        <v>292</v>
      </c>
      <c r="B2195" t="s">
        <v>293</v>
      </c>
      <c r="C2195" s="2">
        <v>309</v>
      </c>
      <c r="D2195" s="2">
        <v>192</v>
      </c>
      <c r="E2195" t="s">
        <v>7029</v>
      </c>
      <c r="F2195" t="s">
        <v>7040</v>
      </c>
      <c r="G2195" s="2">
        <f t="shared" si="68"/>
        <v>117</v>
      </c>
      <c r="H2195" s="11">
        <f t="shared" si="69"/>
        <v>0.37864077669902912</v>
      </c>
      <c r="I2195">
        <f>COUNTIF(E2195,"online")</f>
        <v>0</v>
      </c>
    </row>
    <row r="2196" spans="1:9" x14ac:dyDescent="0.2">
      <c r="A2196" t="s">
        <v>2860</v>
      </c>
      <c r="B2196" t="s">
        <v>1764</v>
      </c>
      <c r="C2196" s="2">
        <v>399</v>
      </c>
      <c r="D2196" s="2">
        <v>335</v>
      </c>
      <c r="E2196" t="s">
        <v>6989</v>
      </c>
      <c r="F2196" t="s">
        <v>7036</v>
      </c>
      <c r="G2196" s="2">
        <f t="shared" si="68"/>
        <v>64</v>
      </c>
      <c r="H2196" s="11">
        <f t="shared" si="69"/>
        <v>0.16040100250626566</v>
      </c>
      <c r="I2196">
        <f>COUNTIF(E2196,"online")</f>
        <v>1</v>
      </c>
    </row>
    <row r="2197" spans="1:9" x14ac:dyDescent="0.2">
      <c r="A2197" t="s">
        <v>17</v>
      </c>
      <c r="B2197" t="s">
        <v>15</v>
      </c>
      <c r="C2197" s="2">
        <v>319</v>
      </c>
      <c r="D2197" s="2">
        <v>169</v>
      </c>
      <c r="E2197" t="s">
        <v>7029</v>
      </c>
      <c r="F2197" t="s">
        <v>7038</v>
      </c>
      <c r="G2197" s="2">
        <f t="shared" si="68"/>
        <v>150</v>
      </c>
      <c r="H2197" s="11">
        <f t="shared" si="69"/>
        <v>0.47021943573667713</v>
      </c>
      <c r="I2197">
        <f>COUNTIF(E2197,"online")</f>
        <v>0</v>
      </c>
    </row>
    <row r="2198" spans="1:9" x14ac:dyDescent="0.2">
      <c r="A2198" t="s">
        <v>64</v>
      </c>
      <c r="B2198" t="s">
        <v>42</v>
      </c>
      <c r="C2198" s="2">
        <v>289</v>
      </c>
      <c r="D2198" s="2">
        <v>214</v>
      </c>
      <c r="E2198" t="s">
        <v>6989</v>
      </c>
      <c r="F2198" t="s">
        <v>7036</v>
      </c>
      <c r="G2198" s="2">
        <f t="shared" si="68"/>
        <v>75</v>
      </c>
      <c r="H2198" s="11">
        <f t="shared" si="69"/>
        <v>0.25951557093425603</v>
      </c>
      <c r="I2198">
        <f>COUNTIF(E2198,"online")</f>
        <v>1</v>
      </c>
    </row>
    <row r="2199" spans="1:9" x14ac:dyDescent="0.2">
      <c r="A2199" t="s">
        <v>64</v>
      </c>
      <c r="B2199" t="s">
        <v>42</v>
      </c>
      <c r="C2199" s="2">
        <v>319</v>
      </c>
      <c r="D2199" s="2">
        <v>268</v>
      </c>
      <c r="E2199" t="s">
        <v>7029</v>
      </c>
      <c r="F2199" t="s">
        <v>7036</v>
      </c>
      <c r="G2199" s="2">
        <f t="shared" si="68"/>
        <v>51</v>
      </c>
      <c r="H2199" s="11">
        <f t="shared" si="69"/>
        <v>0.15987460815047022</v>
      </c>
      <c r="I2199">
        <f>COUNTIF(E2199,"online")</f>
        <v>0</v>
      </c>
    </row>
    <row r="2200" spans="1:9" x14ac:dyDescent="0.2">
      <c r="A2200" t="s">
        <v>115</v>
      </c>
      <c r="B2200" t="s">
        <v>42</v>
      </c>
      <c r="C2200" s="2">
        <v>289</v>
      </c>
      <c r="D2200" s="2">
        <v>173</v>
      </c>
      <c r="E2200" t="s">
        <v>6989</v>
      </c>
      <c r="F2200" t="s">
        <v>7036</v>
      </c>
      <c r="G2200" s="2">
        <f t="shared" si="68"/>
        <v>116</v>
      </c>
      <c r="H2200" s="11">
        <f t="shared" si="69"/>
        <v>0.40138408304498269</v>
      </c>
      <c r="I2200">
        <f>COUNTIF(E2200,"online")</f>
        <v>1</v>
      </c>
    </row>
    <row r="2201" spans="1:9" x14ac:dyDescent="0.2">
      <c r="A2201" t="s">
        <v>115</v>
      </c>
      <c r="B2201" t="s">
        <v>42</v>
      </c>
      <c r="C2201" s="2">
        <v>319</v>
      </c>
      <c r="D2201" s="2">
        <v>249</v>
      </c>
      <c r="E2201" t="s">
        <v>7029</v>
      </c>
      <c r="F2201" t="s">
        <v>7036</v>
      </c>
      <c r="G2201" s="2">
        <f t="shared" si="68"/>
        <v>70</v>
      </c>
      <c r="H2201" s="11">
        <f t="shared" si="69"/>
        <v>0.21943573667711599</v>
      </c>
      <c r="I2201">
        <f>COUNTIF(E2201,"online")</f>
        <v>0</v>
      </c>
    </row>
    <row r="2202" spans="1:9" x14ac:dyDescent="0.2">
      <c r="A2202" t="s">
        <v>372</v>
      </c>
      <c r="B2202" t="s">
        <v>373</v>
      </c>
      <c r="C2202" s="2">
        <v>279</v>
      </c>
      <c r="D2202" s="2">
        <v>201</v>
      </c>
      <c r="E2202" t="s">
        <v>7029</v>
      </c>
      <c r="F2202" t="s">
        <v>7043</v>
      </c>
      <c r="G2202" s="2">
        <f t="shared" si="68"/>
        <v>78</v>
      </c>
      <c r="H2202" s="11">
        <f t="shared" si="69"/>
        <v>0.27956989247311825</v>
      </c>
      <c r="I2202">
        <f>COUNTIF(E2202,"online")</f>
        <v>0</v>
      </c>
    </row>
    <row r="2203" spans="1:9" x14ac:dyDescent="0.2">
      <c r="A2203" t="s">
        <v>1487</v>
      </c>
      <c r="B2203" t="s">
        <v>1488</v>
      </c>
      <c r="C2203" s="2">
        <v>339</v>
      </c>
      <c r="D2203" s="2">
        <v>295</v>
      </c>
      <c r="E2203" t="s">
        <v>7027</v>
      </c>
      <c r="F2203" t="s">
        <v>7043</v>
      </c>
      <c r="G2203" s="2">
        <f t="shared" si="68"/>
        <v>44</v>
      </c>
      <c r="H2203" s="11">
        <f t="shared" si="69"/>
        <v>0.12979351032448377</v>
      </c>
      <c r="I2203">
        <f>COUNTIF(E2203,"online")</f>
        <v>0</v>
      </c>
    </row>
    <row r="2204" spans="1:9" x14ac:dyDescent="0.2">
      <c r="A2204" t="s">
        <v>2788</v>
      </c>
      <c r="B2204" t="s">
        <v>2789</v>
      </c>
      <c r="C2204" s="2">
        <v>339</v>
      </c>
      <c r="D2204" s="2">
        <v>153</v>
      </c>
      <c r="E2204" t="s">
        <v>7028</v>
      </c>
      <c r="F2204" t="s">
        <v>7040</v>
      </c>
      <c r="G2204" s="2">
        <f t="shared" si="68"/>
        <v>186</v>
      </c>
      <c r="H2204" s="11">
        <f t="shared" si="69"/>
        <v>0.54867256637168138</v>
      </c>
      <c r="I2204">
        <f>COUNTIF(E2204,"online")</f>
        <v>0</v>
      </c>
    </row>
    <row r="2205" spans="1:9" x14ac:dyDescent="0.2">
      <c r="A2205" t="s">
        <v>3005</v>
      </c>
      <c r="B2205" t="s">
        <v>3006</v>
      </c>
      <c r="C2205" s="2">
        <v>236</v>
      </c>
      <c r="D2205" s="2">
        <v>73</v>
      </c>
      <c r="E2205" t="s">
        <v>7027</v>
      </c>
      <c r="F2205" t="s">
        <v>7040</v>
      </c>
      <c r="G2205" s="2">
        <f t="shared" si="68"/>
        <v>163</v>
      </c>
      <c r="H2205" s="11">
        <f t="shared" si="69"/>
        <v>0.69067796610169496</v>
      </c>
      <c r="I2205">
        <f>COUNTIF(E2205,"online")</f>
        <v>0</v>
      </c>
    </row>
    <row r="2206" spans="1:9" x14ac:dyDescent="0.2">
      <c r="A2206" t="s">
        <v>893</v>
      </c>
      <c r="B2206" t="s">
        <v>333</v>
      </c>
      <c r="C2206" s="2">
        <v>159</v>
      </c>
      <c r="D2206" s="2">
        <v>92</v>
      </c>
      <c r="E2206" t="s">
        <v>7029</v>
      </c>
      <c r="F2206" t="s">
        <v>7040</v>
      </c>
      <c r="G2206" s="2">
        <f t="shared" si="68"/>
        <v>67</v>
      </c>
      <c r="H2206" s="11">
        <f t="shared" si="69"/>
        <v>0.42138364779874216</v>
      </c>
      <c r="I2206">
        <f>COUNTIF(E2206,"online")</f>
        <v>0</v>
      </c>
    </row>
    <row r="2207" spans="1:9" x14ac:dyDescent="0.2">
      <c r="A2207" t="s">
        <v>1151</v>
      </c>
      <c r="B2207" t="s">
        <v>333</v>
      </c>
      <c r="C2207" s="2">
        <v>159</v>
      </c>
      <c r="D2207" s="2">
        <v>65</v>
      </c>
      <c r="E2207" t="s">
        <v>7029</v>
      </c>
      <c r="F2207" t="s">
        <v>7040</v>
      </c>
      <c r="G2207" s="2">
        <f t="shared" si="68"/>
        <v>94</v>
      </c>
      <c r="H2207" s="11">
        <f t="shared" si="69"/>
        <v>0.5911949685534591</v>
      </c>
      <c r="I2207">
        <f>COUNTIF(E2207,"online")</f>
        <v>0</v>
      </c>
    </row>
    <row r="2208" spans="1:9" x14ac:dyDescent="0.2">
      <c r="A2208" t="s">
        <v>1067</v>
      </c>
      <c r="B2208" t="s">
        <v>333</v>
      </c>
      <c r="C2208" s="2">
        <v>159</v>
      </c>
      <c r="D2208" s="2">
        <v>87</v>
      </c>
      <c r="E2208" t="s">
        <v>7029</v>
      </c>
      <c r="F2208" t="s">
        <v>7040</v>
      </c>
      <c r="G2208" s="2">
        <f t="shared" si="68"/>
        <v>72</v>
      </c>
      <c r="H2208" s="11">
        <f t="shared" si="69"/>
        <v>0.45283018867924529</v>
      </c>
      <c r="I2208">
        <f>COUNTIF(E2208,"online")</f>
        <v>0</v>
      </c>
    </row>
    <row r="2209" spans="1:9" x14ac:dyDescent="0.2">
      <c r="A2209" t="s">
        <v>884</v>
      </c>
      <c r="B2209" t="s">
        <v>333</v>
      </c>
      <c r="C2209" s="2">
        <v>159</v>
      </c>
      <c r="D2209" s="2">
        <v>73</v>
      </c>
      <c r="E2209" t="s">
        <v>7029</v>
      </c>
      <c r="F2209" t="s">
        <v>7040</v>
      </c>
      <c r="G2209" s="2">
        <f t="shared" si="68"/>
        <v>86</v>
      </c>
      <c r="H2209" s="11">
        <f t="shared" si="69"/>
        <v>0.54088050314465408</v>
      </c>
      <c r="I2209">
        <f>COUNTIF(E2209,"online")</f>
        <v>0</v>
      </c>
    </row>
    <row r="2210" spans="1:9" x14ac:dyDescent="0.2">
      <c r="A2210" t="s">
        <v>2738</v>
      </c>
      <c r="B2210" t="s">
        <v>2739</v>
      </c>
      <c r="C2210" s="2">
        <v>473</v>
      </c>
      <c r="D2210" s="2">
        <v>355</v>
      </c>
      <c r="E2210" t="s">
        <v>7027</v>
      </c>
      <c r="F2210" t="s">
        <v>7039</v>
      </c>
      <c r="G2210" s="2">
        <f t="shared" si="68"/>
        <v>118</v>
      </c>
      <c r="H2210" s="11">
        <f t="shared" si="69"/>
        <v>0.24947145877378435</v>
      </c>
      <c r="I2210">
        <f>COUNTIF(E2210,"online")</f>
        <v>0</v>
      </c>
    </row>
    <row r="2211" spans="1:9" x14ac:dyDescent="0.2">
      <c r="A2211" t="s">
        <v>3647</v>
      </c>
      <c r="B2211" t="s">
        <v>3648</v>
      </c>
      <c r="C2211" s="2">
        <v>199</v>
      </c>
      <c r="D2211" s="2">
        <v>103</v>
      </c>
      <c r="E2211" t="s">
        <v>7029</v>
      </c>
      <c r="F2211" t="s">
        <v>7036</v>
      </c>
      <c r="G2211" s="2">
        <f t="shared" si="68"/>
        <v>96</v>
      </c>
      <c r="H2211" s="11">
        <f t="shared" si="69"/>
        <v>0.48241206030150752</v>
      </c>
      <c r="I2211">
        <f>COUNTIF(E2211,"online")</f>
        <v>0</v>
      </c>
    </row>
    <row r="2212" spans="1:9" x14ac:dyDescent="0.2">
      <c r="A2212" t="s">
        <v>1491</v>
      </c>
      <c r="B2212" t="s">
        <v>1219</v>
      </c>
      <c r="C2212" s="2">
        <v>279</v>
      </c>
      <c r="D2212" s="2">
        <v>67</v>
      </c>
      <c r="E2212" t="s">
        <v>7029</v>
      </c>
      <c r="F2212" t="s">
        <v>7038</v>
      </c>
      <c r="G2212" s="2">
        <f t="shared" si="68"/>
        <v>212</v>
      </c>
      <c r="H2212" s="11">
        <f t="shared" si="69"/>
        <v>0.75985663082437271</v>
      </c>
      <c r="I2212">
        <f>COUNTIF(E2212,"online")</f>
        <v>0</v>
      </c>
    </row>
    <row r="2213" spans="1:9" x14ac:dyDescent="0.2">
      <c r="A2213" t="s">
        <v>2831</v>
      </c>
      <c r="B2213" t="s">
        <v>2832</v>
      </c>
      <c r="C2213" s="2">
        <v>330</v>
      </c>
      <c r="D2213" s="2">
        <v>218</v>
      </c>
      <c r="E2213" t="s">
        <v>7029</v>
      </c>
      <c r="F2213" t="s">
        <v>7038</v>
      </c>
      <c r="G2213" s="2">
        <f t="shared" si="68"/>
        <v>112</v>
      </c>
      <c r="H2213" s="11">
        <f t="shared" si="69"/>
        <v>0.33939393939393941</v>
      </c>
      <c r="I2213">
        <f>COUNTIF(E2213,"online")</f>
        <v>0</v>
      </c>
    </row>
    <row r="2214" spans="1:9" x14ac:dyDescent="0.2">
      <c r="A2214" t="s">
        <v>3050</v>
      </c>
      <c r="B2214" t="s">
        <v>3051</v>
      </c>
      <c r="C2214" s="2">
        <v>279</v>
      </c>
      <c r="D2214" s="2">
        <v>170</v>
      </c>
      <c r="E2214" t="s">
        <v>7029</v>
      </c>
      <c r="F2214" t="s">
        <v>7037</v>
      </c>
      <c r="G2214" s="2">
        <f t="shared" si="68"/>
        <v>109</v>
      </c>
      <c r="H2214" s="11">
        <f t="shared" si="69"/>
        <v>0.39068100358422941</v>
      </c>
      <c r="I2214">
        <f>COUNTIF(E2214,"online")</f>
        <v>0</v>
      </c>
    </row>
    <row r="2215" spans="1:9" x14ac:dyDescent="0.2">
      <c r="A2215" t="s">
        <v>3725</v>
      </c>
      <c r="B2215" t="s">
        <v>3726</v>
      </c>
      <c r="C2215" s="2">
        <v>249</v>
      </c>
      <c r="D2215" s="2">
        <v>164</v>
      </c>
      <c r="E2215" t="s">
        <v>6989</v>
      </c>
      <c r="F2215" t="s">
        <v>7036</v>
      </c>
      <c r="G2215" s="2">
        <f t="shared" si="68"/>
        <v>85</v>
      </c>
      <c r="H2215" s="11">
        <f t="shared" si="69"/>
        <v>0.34136546184738958</v>
      </c>
      <c r="I2215">
        <f>COUNTIF(E2215,"online")</f>
        <v>1</v>
      </c>
    </row>
    <row r="2216" spans="1:9" x14ac:dyDescent="0.2">
      <c r="A2216" t="s">
        <v>4151</v>
      </c>
      <c r="B2216" t="s">
        <v>3562</v>
      </c>
      <c r="C2216" s="2">
        <v>79</v>
      </c>
      <c r="D2216" s="2">
        <v>48</v>
      </c>
      <c r="E2216" t="s">
        <v>6989</v>
      </c>
      <c r="F2216" t="s">
        <v>7037</v>
      </c>
      <c r="G2216" s="2">
        <f t="shared" si="68"/>
        <v>31</v>
      </c>
      <c r="H2216" s="11">
        <f t="shared" si="69"/>
        <v>0.39240506329113922</v>
      </c>
      <c r="I2216">
        <f>COUNTIF(E2216,"online")</f>
        <v>1</v>
      </c>
    </row>
    <row r="2217" spans="1:9" x14ac:dyDescent="0.2">
      <c r="A2217" t="s">
        <v>6743</v>
      </c>
      <c r="B2217" t="s">
        <v>6744</v>
      </c>
      <c r="C2217" s="2">
        <v>199</v>
      </c>
      <c r="D2217" s="2">
        <v>145</v>
      </c>
      <c r="E2217" t="s">
        <v>7027</v>
      </c>
      <c r="F2217" t="s">
        <v>7043</v>
      </c>
      <c r="G2217" s="2">
        <f t="shared" si="68"/>
        <v>54</v>
      </c>
      <c r="H2217" s="11">
        <f t="shared" si="69"/>
        <v>0.271356783919598</v>
      </c>
      <c r="I2217">
        <f>COUNTIF(E2217,"online")</f>
        <v>0</v>
      </c>
    </row>
    <row r="2218" spans="1:9" x14ac:dyDescent="0.2">
      <c r="A2218" t="s">
        <v>852</v>
      </c>
      <c r="B2218" t="s">
        <v>853</v>
      </c>
      <c r="C2218" s="2">
        <v>279</v>
      </c>
      <c r="D2218" s="2">
        <v>176</v>
      </c>
      <c r="E2218" t="s">
        <v>7029</v>
      </c>
      <c r="F2218" t="s">
        <v>7043</v>
      </c>
      <c r="G2218" s="2">
        <f t="shared" si="68"/>
        <v>103</v>
      </c>
      <c r="H2218" s="11">
        <f t="shared" si="69"/>
        <v>0.36917562724014336</v>
      </c>
      <c r="I2218">
        <f>COUNTIF(E2218,"online")</f>
        <v>0</v>
      </c>
    </row>
    <row r="2219" spans="1:9" x14ac:dyDescent="0.2">
      <c r="A2219" t="s">
        <v>2547</v>
      </c>
      <c r="B2219" t="s">
        <v>2548</v>
      </c>
      <c r="C2219" s="2">
        <v>229</v>
      </c>
      <c r="D2219" s="2">
        <v>117</v>
      </c>
      <c r="E2219" t="s">
        <v>6989</v>
      </c>
      <c r="F2219" t="s">
        <v>7040</v>
      </c>
      <c r="G2219" s="2">
        <f t="shared" si="68"/>
        <v>112</v>
      </c>
      <c r="H2219" s="11">
        <f t="shared" si="69"/>
        <v>0.48908296943231439</v>
      </c>
      <c r="I2219">
        <f>COUNTIF(E2219,"online")</f>
        <v>1</v>
      </c>
    </row>
    <row r="2220" spans="1:9" x14ac:dyDescent="0.2">
      <c r="A2220" t="s">
        <v>1828</v>
      </c>
      <c r="B2220" t="s">
        <v>1829</v>
      </c>
      <c r="C2220" s="2">
        <v>179</v>
      </c>
      <c r="D2220" s="2">
        <v>68</v>
      </c>
      <c r="E2220" t="s">
        <v>7029</v>
      </c>
      <c r="F2220" t="s">
        <v>7040</v>
      </c>
      <c r="G2220" s="2">
        <f t="shared" si="68"/>
        <v>111</v>
      </c>
      <c r="H2220" s="11">
        <f t="shared" si="69"/>
        <v>0.62011173184357538</v>
      </c>
      <c r="I2220">
        <f>COUNTIF(E2220,"online")</f>
        <v>0</v>
      </c>
    </row>
    <row r="2221" spans="1:9" x14ac:dyDescent="0.2">
      <c r="A2221" t="s">
        <v>3584</v>
      </c>
      <c r="B2221" t="s">
        <v>3562</v>
      </c>
      <c r="C2221" s="2">
        <v>69</v>
      </c>
      <c r="D2221" s="2">
        <v>53</v>
      </c>
      <c r="E2221" t="s">
        <v>6989</v>
      </c>
      <c r="F2221" t="s">
        <v>7037</v>
      </c>
      <c r="G2221" s="2">
        <f t="shared" si="68"/>
        <v>16</v>
      </c>
      <c r="H2221" s="11">
        <f t="shared" si="69"/>
        <v>0.2318840579710145</v>
      </c>
      <c r="I2221">
        <f>COUNTIF(E2221,"online")</f>
        <v>1</v>
      </c>
    </row>
    <row r="2222" spans="1:9" x14ac:dyDescent="0.2">
      <c r="A2222" t="s">
        <v>3972</v>
      </c>
      <c r="B2222" t="s">
        <v>3973</v>
      </c>
      <c r="C2222" s="2">
        <v>199</v>
      </c>
      <c r="D2222" s="2">
        <v>123</v>
      </c>
      <c r="E2222" t="s">
        <v>6989</v>
      </c>
      <c r="F2222" t="s">
        <v>7036</v>
      </c>
      <c r="G2222" s="2">
        <f t="shared" si="68"/>
        <v>76</v>
      </c>
      <c r="H2222" s="11">
        <f t="shared" si="69"/>
        <v>0.38190954773869346</v>
      </c>
      <c r="I2222">
        <f>COUNTIF(E2222,"online")</f>
        <v>1</v>
      </c>
    </row>
    <row r="2223" spans="1:9" x14ac:dyDescent="0.2">
      <c r="A2223" t="s">
        <v>4515</v>
      </c>
      <c r="B2223" t="s">
        <v>4516</v>
      </c>
      <c r="C2223" s="2">
        <v>289</v>
      </c>
      <c r="D2223" s="2">
        <v>275</v>
      </c>
      <c r="E2223" t="s">
        <v>7027</v>
      </c>
      <c r="F2223" t="s">
        <v>7036</v>
      </c>
      <c r="G2223" s="2">
        <f t="shared" si="68"/>
        <v>14</v>
      </c>
      <c r="H2223" s="11">
        <f t="shared" si="69"/>
        <v>4.8442906574394463E-2</v>
      </c>
      <c r="I2223">
        <f>COUNTIF(E2223,"online")</f>
        <v>0</v>
      </c>
    </row>
    <row r="2224" spans="1:9" x14ac:dyDescent="0.2">
      <c r="A2224" t="s">
        <v>3025</v>
      </c>
      <c r="B2224" t="s">
        <v>3026</v>
      </c>
      <c r="C2224" s="2">
        <v>376</v>
      </c>
      <c r="D2224" s="2">
        <v>124</v>
      </c>
      <c r="E2224" t="s">
        <v>7029</v>
      </c>
      <c r="F2224" t="s">
        <v>7038</v>
      </c>
      <c r="G2224" s="2">
        <f t="shared" si="68"/>
        <v>252</v>
      </c>
      <c r="H2224" s="11">
        <f t="shared" si="69"/>
        <v>0.67021276595744683</v>
      </c>
      <c r="I2224">
        <f>COUNTIF(E2224,"online")</f>
        <v>0</v>
      </c>
    </row>
    <row r="2225" spans="1:9" x14ac:dyDescent="0.2">
      <c r="A2225" t="s">
        <v>2156</v>
      </c>
      <c r="B2225" t="s">
        <v>2157</v>
      </c>
      <c r="C2225" s="2">
        <v>349</v>
      </c>
      <c r="D2225" s="2">
        <v>119</v>
      </c>
      <c r="E2225" t="s">
        <v>6989</v>
      </c>
      <c r="F2225" t="s">
        <v>7038</v>
      </c>
      <c r="G2225" s="2">
        <f t="shared" si="68"/>
        <v>230</v>
      </c>
      <c r="H2225" s="11">
        <f t="shared" si="69"/>
        <v>0.65902578796561606</v>
      </c>
      <c r="I2225">
        <f>COUNTIF(E2225,"online")</f>
        <v>1</v>
      </c>
    </row>
    <row r="2226" spans="1:9" x14ac:dyDescent="0.2">
      <c r="A2226" t="s">
        <v>713</v>
      </c>
      <c r="B2226" t="s">
        <v>310</v>
      </c>
      <c r="C2226" s="2">
        <v>299</v>
      </c>
      <c r="D2226" s="2">
        <v>176</v>
      </c>
      <c r="E2226" t="s">
        <v>7029</v>
      </c>
      <c r="F2226" t="s">
        <v>7038</v>
      </c>
      <c r="G2226" s="2">
        <f t="shared" si="68"/>
        <v>123</v>
      </c>
      <c r="H2226" s="11">
        <f t="shared" si="69"/>
        <v>0.41137123745819398</v>
      </c>
      <c r="I2226">
        <f>COUNTIF(E2226,"online")</f>
        <v>0</v>
      </c>
    </row>
    <row r="2227" spans="1:9" x14ac:dyDescent="0.2">
      <c r="A2227" t="s">
        <v>1121</v>
      </c>
      <c r="B2227" t="s">
        <v>1122</v>
      </c>
      <c r="C2227" s="2">
        <v>319</v>
      </c>
      <c r="D2227" s="2">
        <v>258</v>
      </c>
      <c r="E2227" t="s">
        <v>7029</v>
      </c>
      <c r="F2227" t="s">
        <v>7036</v>
      </c>
      <c r="G2227" s="2">
        <f t="shared" si="68"/>
        <v>61</v>
      </c>
      <c r="H2227" s="11">
        <f t="shared" si="69"/>
        <v>0.19122257053291536</v>
      </c>
      <c r="I2227">
        <f>COUNTIF(E2227,"online")</f>
        <v>0</v>
      </c>
    </row>
    <row r="2228" spans="1:9" x14ac:dyDescent="0.2">
      <c r="A2228" t="s">
        <v>4890</v>
      </c>
      <c r="B2228" t="s">
        <v>4891</v>
      </c>
      <c r="C2228" s="2">
        <v>312</v>
      </c>
      <c r="D2228" s="2">
        <v>225</v>
      </c>
      <c r="E2228" t="s">
        <v>7029</v>
      </c>
      <c r="F2228" t="s">
        <v>7040</v>
      </c>
      <c r="G2228" s="2">
        <f t="shared" si="68"/>
        <v>87</v>
      </c>
      <c r="H2228" s="11">
        <f t="shared" si="69"/>
        <v>0.27884615384615385</v>
      </c>
      <c r="I2228">
        <f>COUNTIF(E2228,"online")</f>
        <v>0</v>
      </c>
    </row>
    <row r="2229" spans="1:9" x14ac:dyDescent="0.2">
      <c r="A2229" t="s">
        <v>895</v>
      </c>
      <c r="B2229" t="s">
        <v>896</v>
      </c>
      <c r="C2229" s="2">
        <v>289</v>
      </c>
      <c r="D2229" s="2">
        <v>234</v>
      </c>
      <c r="E2229" t="s">
        <v>6989</v>
      </c>
      <c r="F2229" t="s">
        <v>7036</v>
      </c>
      <c r="G2229" s="2">
        <f t="shared" si="68"/>
        <v>55</v>
      </c>
      <c r="H2229" s="11">
        <f t="shared" si="69"/>
        <v>0.19031141868512111</v>
      </c>
      <c r="I2229">
        <f>COUNTIF(E2229,"online")</f>
        <v>1</v>
      </c>
    </row>
    <row r="2230" spans="1:9" x14ac:dyDescent="0.2">
      <c r="A2230" t="s">
        <v>4031</v>
      </c>
      <c r="B2230" t="s">
        <v>4032</v>
      </c>
      <c r="C2230" s="2">
        <v>204</v>
      </c>
      <c r="D2230" s="2">
        <v>129</v>
      </c>
      <c r="E2230" t="s">
        <v>7029</v>
      </c>
      <c r="F2230" t="s">
        <v>7043</v>
      </c>
      <c r="G2230" s="2">
        <f t="shared" si="68"/>
        <v>75</v>
      </c>
      <c r="H2230" s="11">
        <f t="shared" si="69"/>
        <v>0.36764705882352944</v>
      </c>
      <c r="I2230">
        <f>COUNTIF(E2230,"online")</f>
        <v>0</v>
      </c>
    </row>
    <row r="2231" spans="1:9" x14ac:dyDescent="0.2">
      <c r="A2231" t="s">
        <v>197</v>
      </c>
      <c r="B2231" t="s">
        <v>198</v>
      </c>
      <c r="C2231" s="2">
        <v>319</v>
      </c>
      <c r="D2231" s="2">
        <v>262</v>
      </c>
      <c r="E2231" t="s">
        <v>7029</v>
      </c>
      <c r="F2231" t="s">
        <v>7040</v>
      </c>
      <c r="G2231" s="2">
        <f t="shared" si="68"/>
        <v>57</v>
      </c>
      <c r="H2231" s="11">
        <f t="shared" si="69"/>
        <v>0.17868338557993729</v>
      </c>
      <c r="I2231">
        <f>COUNTIF(E2231,"online")</f>
        <v>0</v>
      </c>
    </row>
    <row r="2232" spans="1:9" x14ac:dyDescent="0.2">
      <c r="A2232" t="s">
        <v>4077</v>
      </c>
      <c r="B2232" t="s">
        <v>2355</v>
      </c>
      <c r="C2232" s="2">
        <v>59</v>
      </c>
      <c r="D2232" s="2">
        <v>34</v>
      </c>
      <c r="E2232" t="s">
        <v>6989</v>
      </c>
      <c r="F2232" t="s">
        <v>7042</v>
      </c>
      <c r="G2232" s="2">
        <f t="shared" si="68"/>
        <v>25</v>
      </c>
      <c r="H2232" s="11">
        <f t="shared" si="69"/>
        <v>0.42372881355932202</v>
      </c>
      <c r="I2232">
        <f>COUNTIF(E2232,"online")</f>
        <v>1</v>
      </c>
    </row>
    <row r="2233" spans="1:9" x14ac:dyDescent="0.2">
      <c r="A2233" t="s">
        <v>1495</v>
      </c>
      <c r="B2233" t="s">
        <v>1496</v>
      </c>
      <c r="C2233" s="2">
        <v>289</v>
      </c>
      <c r="D2233" s="2">
        <v>199</v>
      </c>
      <c r="E2233" t="s">
        <v>6989</v>
      </c>
      <c r="F2233" t="s">
        <v>7037</v>
      </c>
      <c r="G2233" s="2">
        <f t="shared" si="68"/>
        <v>90</v>
      </c>
      <c r="H2233" s="11">
        <f t="shared" si="69"/>
        <v>0.31141868512110726</v>
      </c>
      <c r="I2233">
        <f>COUNTIF(E2233,"online")</f>
        <v>1</v>
      </c>
    </row>
    <row r="2234" spans="1:9" x14ac:dyDescent="0.2">
      <c r="A2234" t="s">
        <v>289</v>
      </c>
      <c r="B2234" t="s">
        <v>290</v>
      </c>
      <c r="C2234" s="2">
        <v>299</v>
      </c>
      <c r="D2234" s="2">
        <v>206</v>
      </c>
      <c r="E2234" t="s">
        <v>7029</v>
      </c>
      <c r="F2234" t="s">
        <v>7044</v>
      </c>
      <c r="G2234" s="2">
        <f t="shared" si="68"/>
        <v>93</v>
      </c>
      <c r="H2234" s="11">
        <f t="shared" si="69"/>
        <v>0.31103678929765888</v>
      </c>
      <c r="I2234">
        <f>COUNTIF(E2234,"online")</f>
        <v>0</v>
      </c>
    </row>
    <row r="2235" spans="1:9" x14ac:dyDescent="0.2">
      <c r="A2235" t="s">
        <v>562</v>
      </c>
      <c r="B2235" t="s">
        <v>563</v>
      </c>
      <c r="C2235" s="2">
        <v>319</v>
      </c>
      <c r="D2235" s="2">
        <v>191</v>
      </c>
      <c r="E2235" t="s">
        <v>7027</v>
      </c>
      <c r="F2235" t="s">
        <v>7039</v>
      </c>
      <c r="G2235" s="2">
        <f t="shared" si="68"/>
        <v>128</v>
      </c>
      <c r="H2235" s="11">
        <f t="shared" si="69"/>
        <v>0.40125391849529779</v>
      </c>
      <c r="I2235">
        <f>COUNTIF(E2235,"online")</f>
        <v>0</v>
      </c>
    </row>
    <row r="2236" spans="1:9" x14ac:dyDescent="0.2">
      <c r="A2236" t="s">
        <v>803</v>
      </c>
      <c r="B2236" t="s">
        <v>804</v>
      </c>
      <c r="C2236" s="2">
        <v>289</v>
      </c>
      <c r="D2236" s="2">
        <v>197</v>
      </c>
      <c r="E2236" t="s">
        <v>6989</v>
      </c>
      <c r="F2236" t="s">
        <v>7036</v>
      </c>
      <c r="G2236" s="2">
        <f t="shared" si="68"/>
        <v>92</v>
      </c>
      <c r="H2236" s="11">
        <f t="shared" si="69"/>
        <v>0.31833910034602075</v>
      </c>
      <c r="I2236">
        <f>COUNTIF(E2236,"online")</f>
        <v>1</v>
      </c>
    </row>
    <row r="2237" spans="1:9" x14ac:dyDescent="0.2">
      <c r="A2237" t="s">
        <v>803</v>
      </c>
      <c r="B2237" t="s">
        <v>804</v>
      </c>
      <c r="C2237" s="2">
        <v>319</v>
      </c>
      <c r="D2237" s="2">
        <v>239</v>
      </c>
      <c r="E2237" t="s">
        <v>7029</v>
      </c>
      <c r="F2237" t="s">
        <v>7036</v>
      </c>
      <c r="G2237" s="2">
        <f t="shared" si="68"/>
        <v>80</v>
      </c>
      <c r="H2237" s="11">
        <f t="shared" si="69"/>
        <v>0.2507836990595611</v>
      </c>
      <c r="I2237">
        <f>COUNTIF(E2237,"online")</f>
        <v>0</v>
      </c>
    </row>
    <row r="2238" spans="1:9" x14ac:dyDescent="0.2">
      <c r="A2238" t="s">
        <v>3017</v>
      </c>
      <c r="B2238" t="s">
        <v>1949</v>
      </c>
      <c r="C2238" s="2">
        <v>319</v>
      </c>
      <c r="D2238" s="2">
        <v>239</v>
      </c>
      <c r="E2238" t="s">
        <v>7029</v>
      </c>
      <c r="F2238" t="s">
        <v>7037</v>
      </c>
      <c r="G2238" s="2">
        <f t="shared" si="68"/>
        <v>80</v>
      </c>
      <c r="H2238" s="11">
        <f t="shared" si="69"/>
        <v>0.2507836990595611</v>
      </c>
      <c r="I2238">
        <f>COUNTIF(E2238,"online")</f>
        <v>0</v>
      </c>
    </row>
    <row r="2239" spans="1:9" x14ac:dyDescent="0.2">
      <c r="A2239" t="s">
        <v>1483</v>
      </c>
      <c r="B2239" t="s">
        <v>1484</v>
      </c>
      <c r="C2239" s="2">
        <v>319</v>
      </c>
      <c r="D2239" s="2">
        <v>169</v>
      </c>
      <c r="E2239" t="s">
        <v>7029</v>
      </c>
      <c r="F2239" t="s">
        <v>7040</v>
      </c>
      <c r="G2239" s="2">
        <f t="shared" si="68"/>
        <v>150</v>
      </c>
      <c r="H2239" s="11">
        <f t="shared" si="69"/>
        <v>0.47021943573667713</v>
      </c>
      <c r="I2239">
        <f>COUNTIF(E2239,"online")</f>
        <v>0</v>
      </c>
    </row>
    <row r="2240" spans="1:9" x14ac:dyDescent="0.2">
      <c r="A2240" t="s">
        <v>2000</v>
      </c>
      <c r="B2240" t="s">
        <v>2001</v>
      </c>
      <c r="C2240" s="2">
        <v>357</v>
      </c>
      <c r="D2240" s="2">
        <v>132</v>
      </c>
      <c r="E2240" t="s">
        <v>7027</v>
      </c>
      <c r="F2240" t="s">
        <v>7038</v>
      </c>
      <c r="G2240" s="2">
        <f t="shared" si="68"/>
        <v>225</v>
      </c>
      <c r="H2240" s="11">
        <f t="shared" si="69"/>
        <v>0.63025210084033612</v>
      </c>
      <c r="I2240">
        <f>COUNTIF(E2240,"online")</f>
        <v>0</v>
      </c>
    </row>
    <row r="2241" spans="1:9" x14ac:dyDescent="0.2">
      <c r="A2241" t="s">
        <v>824</v>
      </c>
      <c r="B2241" t="s">
        <v>310</v>
      </c>
      <c r="C2241" s="2">
        <v>319</v>
      </c>
      <c r="D2241" s="2">
        <v>166</v>
      </c>
      <c r="E2241" t="s">
        <v>7029</v>
      </c>
      <c r="F2241" t="s">
        <v>7038</v>
      </c>
      <c r="G2241" s="2">
        <f t="shared" si="68"/>
        <v>153</v>
      </c>
      <c r="H2241" s="11">
        <f t="shared" si="69"/>
        <v>0.47962382445141066</v>
      </c>
      <c r="I2241">
        <f>COUNTIF(E2241,"online")</f>
        <v>0</v>
      </c>
    </row>
    <row r="2242" spans="1:9" x14ac:dyDescent="0.2">
      <c r="A2242" t="s">
        <v>879</v>
      </c>
      <c r="B2242" t="s">
        <v>880</v>
      </c>
      <c r="C2242" s="2">
        <v>289</v>
      </c>
      <c r="D2242" s="2">
        <v>194</v>
      </c>
      <c r="E2242" t="s">
        <v>6989</v>
      </c>
      <c r="F2242" t="s">
        <v>7036</v>
      </c>
      <c r="G2242" s="2">
        <f t="shared" ref="G2242:G2305" si="70">C2242-D2242</f>
        <v>95</v>
      </c>
      <c r="H2242" s="11">
        <f t="shared" ref="H2242:H2305" si="71">((C2242-D2242)/C2242)</f>
        <v>0.32871972318339099</v>
      </c>
      <c r="I2242">
        <f>COUNTIF(E2242,"online")</f>
        <v>1</v>
      </c>
    </row>
    <row r="2243" spans="1:9" x14ac:dyDescent="0.2">
      <c r="A2243" t="s">
        <v>879</v>
      </c>
      <c r="B2243" t="s">
        <v>880</v>
      </c>
      <c r="C2243" s="2">
        <v>319</v>
      </c>
      <c r="D2243" s="2">
        <v>233</v>
      </c>
      <c r="E2243" t="s">
        <v>7029</v>
      </c>
      <c r="F2243" t="s">
        <v>7036</v>
      </c>
      <c r="G2243" s="2">
        <f t="shared" si="70"/>
        <v>86</v>
      </c>
      <c r="H2243" s="11">
        <f t="shared" si="71"/>
        <v>0.26959247648902823</v>
      </c>
      <c r="I2243">
        <f>COUNTIF(E2243,"online")</f>
        <v>0</v>
      </c>
    </row>
    <row r="2244" spans="1:9" x14ac:dyDescent="0.2">
      <c r="A2244" t="s">
        <v>872</v>
      </c>
      <c r="B2244" t="s">
        <v>310</v>
      </c>
      <c r="C2244" s="2">
        <v>319</v>
      </c>
      <c r="D2244" s="2">
        <v>121</v>
      </c>
      <c r="E2244" t="s">
        <v>7029</v>
      </c>
      <c r="F2244" t="s">
        <v>7038</v>
      </c>
      <c r="G2244" s="2">
        <f t="shared" si="70"/>
        <v>198</v>
      </c>
      <c r="H2244" s="11">
        <f t="shared" si="71"/>
        <v>0.62068965517241381</v>
      </c>
      <c r="I2244">
        <f>COUNTIF(E2244,"online")</f>
        <v>0</v>
      </c>
    </row>
    <row r="2245" spans="1:9" x14ac:dyDescent="0.2">
      <c r="A2245" t="s">
        <v>827</v>
      </c>
      <c r="B2245" t="s">
        <v>310</v>
      </c>
      <c r="C2245" s="2">
        <v>319</v>
      </c>
      <c r="D2245" s="2">
        <v>134</v>
      </c>
      <c r="E2245" t="s">
        <v>7029</v>
      </c>
      <c r="F2245" t="s">
        <v>7038</v>
      </c>
      <c r="G2245" s="2">
        <f t="shared" si="70"/>
        <v>185</v>
      </c>
      <c r="H2245" s="11">
        <f t="shared" si="71"/>
        <v>0.57993730407523514</v>
      </c>
      <c r="I2245">
        <f>COUNTIF(E2245,"online")</f>
        <v>0</v>
      </c>
    </row>
    <row r="2246" spans="1:9" x14ac:dyDescent="0.2">
      <c r="A2246" t="s">
        <v>1269</v>
      </c>
      <c r="B2246" t="s">
        <v>965</v>
      </c>
      <c r="C2246" s="2">
        <v>289</v>
      </c>
      <c r="D2246" s="2">
        <v>64</v>
      </c>
      <c r="E2246" t="s">
        <v>6989</v>
      </c>
      <c r="F2246" t="s">
        <v>7038</v>
      </c>
      <c r="G2246" s="2">
        <f t="shared" si="70"/>
        <v>225</v>
      </c>
      <c r="H2246" s="11">
        <f t="shared" si="71"/>
        <v>0.77854671280276821</v>
      </c>
      <c r="I2246">
        <f>COUNTIF(E2246,"online")</f>
        <v>1</v>
      </c>
    </row>
    <row r="2247" spans="1:9" x14ac:dyDescent="0.2">
      <c r="A2247" t="s">
        <v>1269</v>
      </c>
      <c r="B2247" t="s">
        <v>965</v>
      </c>
      <c r="C2247" s="2">
        <v>319</v>
      </c>
      <c r="D2247" s="2">
        <v>182</v>
      </c>
      <c r="E2247" t="s">
        <v>7029</v>
      </c>
      <c r="F2247" t="s">
        <v>7038</v>
      </c>
      <c r="G2247" s="2">
        <f t="shared" si="70"/>
        <v>137</v>
      </c>
      <c r="H2247" s="11">
        <f t="shared" si="71"/>
        <v>0.42946708463949845</v>
      </c>
      <c r="I2247">
        <f>COUNTIF(E2247,"online")</f>
        <v>0</v>
      </c>
    </row>
    <row r="2248" spans="1:9" x14ac:dyDescent="0.2">
      <c r="A2248" t="s">
        <v>897</v>
      </c>
      <c r="B2248" t="s">
        <v>161</v>
      </c>
      <c r="C2248" s="2">
        <v>99</v>
      </c>
      <c r="D2248" s="2">
        <v>36</v>
      </c>
      <c r="E2248" t="s">
        <v>7027</v>
      </c>
      <c r="F2248" t="s">
        <v>7038</v>
      </c>
      <c r="G2248" s="2">
        <f t="shared" si="70"/>
        <v>63</v>
      </c>
      <c r="H2248" s="11">
        <f t="shared" si="71"/>
        <v>0.63636363636363635</v>
      </c>
      <c r="I2248">
        <f>COUNTIF(E2248,"online")</f>
        <v>0</v>
      </c>
    </row>
    <row r="2249" spans="1:9" x14ac:dyDescent="0.2">
      <c r="A2249" t="s">
        <v>1063</v>
      </c>
      <c r="B2249" t="s">
        <v>942</v>
      </c>
      <c r="C2249" s="2">
        <v>319</v>
      </c>
      <c r="D2249" s="2">
        <v>214</v>
      </c>
      <c r="E2249" t="s">
        <v>7027</v>
      </c>
      <c r="F2249" t="s">
        <v>7039</v>
      </c>
      <c r="G2249" s="2">
        <f t="shared" si="70"/>
        <v>105</v>
      </c>
      <c r="H2249" s="11">
        <f t="shared" si="71"/>
        <v>0.32915360501567398</v>
      </c>
      <c r="I2249">
        <f>COUNTIF(E2249,"online")</f>
        <v>0</v>
      </c>
    </row>
    <row r="2250" spans="1:9" x14ac:dyDescent="0.2">
      <c r="A2250" t="s">
        <v>941</v>
      </c>
      <c r="B2250" t="s">
        <v>942</v>
      </c>
      <c r="C2250" s="2">
        <v>319</v>
      </c>
      <c r="D2250" s="2">
        <v>198</v>
      </c>
      <c r="E2250" t="s">
        <v>7027</v>
      </c>
      <c r="F2250" t="s">
        <v>7039</v>
      </c>
      <c r="G2250" s="2">
        <f t="shared" si="70"/>
        <v>121</v>
      </c>
      <c r="H2250" s="11">
        <f t="shared" si="71"/>
        <v>0.37931034482758619</v>
      </c>
      <c r="I2250">
        <f>COUNTIF(E2250,"online")</f>
        <v>0</v>
      </c>
    </row>
    <row r="2251" spans="1:9" x14ac:dyDescent="0.2">
      <c r="A2251" t="s">
        <v>1538</v>
      </c>
      <c r="B2251" t="s">
        <v>1</v>
      </c>
      <c r="C2251" s="2">
        <v>99</v>
      </c>
      <c r="D2251" s="2">
        <v>54</v>
      </c>
      <c r="E2251" t="s">
        <v>7027</v>
      </c>
      <c r="F2251" t="s">
        <v>7038</v>
      </c>
      <c r="G2251" s="2">
        <f t="shared" si="70"/>
        <v>45</v>
      </c>
      <c r="H2251" s="11">
        <f t="shared" si="71"/>
        <v>0.45454545454545453</v>
      </c>
      <c r="I2251">
        <f>COUNTIF(E2251,"online")</f>
        <v>0</v>
      </c>
    </row>
    <row r="2252" spans="1:9" x14ac:dyDescent="0.2">
      <c r="A2252" t="s">
        <v>1508</v>
      </c>
      <c r="B2252" t="s">
        <v>1509</v>
      </c>
      <c r="C2252" s="2">
        <v>319</v>
      </c>
      <c r="D2252" s="2">
        <v>195</v>
      </c>
      <c r="E2252" t="s">
        <v>6989</v>
      </c>
      <c r="F2252" t="s">
        <v>7044</v>
      </c>
      <c r="G2252" s="2">
        <f t="shared" si="70"/>
        <v>124</v>
      </c>
      <c r="H2252" s="11">
        <f t="shared" si="71"/>
        <v>0.38871473354231972</v>
      </c>
      <c r="I2252">
        <f>COUNTIF(E2252,"online")</f>
        <v>1</v>
      </c>
    </row>
    <row r="2253" spans="1:9" x14ac:dyDescent="0.2">
      <c r="A2253" t="s">
        <v>1508</v>
      </c>
      <c r="B2253" t="s">
        <v>1509</v>
      </c>
      <c r="C2253" s="2">
        <v>359</v>
      </c>
      <c r="D2253" s="2">
        <v>251</v>
      </c>
      <c r="E2253" t="s">
        <v>7029</v>
      </c>
      <c r="F2253" t="s">
        <v>7044</v>
      </c>
      <c r="G2253" s="2">
        <f t="shared" si="70"/>
        <v>108</v>
      </c>
      <c r="H2253" s="11">
        <f t="shared" si="71"/>
        <v>0.30083565459610029</v>
      </c>
      <c r="I2253">
        <f>COUNTIF(E2253,"online")</f>
        <v>0</v>
      </c>
    </row>
    <row r="2254" spans="1:9" x14ac:dyDescent="0.2">
      <c r="A2254" t="s">
        <v>1506</v>
      </c>
      <c r="B2254" t="s">
        <v>1507</v>
      </c>
      <c r="C2254" s="2">
        <v>199</v>
      </c>
      <c r="D2254" s="2">
        <v>82</v>
      </c>
      <c r="E2254" t="s">
        <v>7027</v>
      </c>
      <c r="F2254" t="s">
        <v>7039</v>
      </c>
      <c r="G2254" s="2">
        <f t="shared" si="70"/>
        <v>117</v>
      </c>
      <c r="H2254" s="11">
        <f t="shared" si="71"/>
        <v>0.5879396984924623</v>
      </c>
      <c r="I2254">
        <f>COUNTIF(E2254,"online")</f>
        <v>0</v>
      </c>
    </row>
    <row r="2255" spans="1:9" x14ac:dyDescent="0.2">
      <c r="A2255" t="s">
        <v>4723</v>
      </c>
      <c r="B2255" t="s">
        <v>4724</v>
      </c>
      <c r="C2255" s="2">
        <v>231</v>
      </c>
      <c r="D2255" s="2">
        <v>109</v>
      </c>
      <c r="E2255" t="s">
        <v>7027</v>
      </c>
      <c r="F2255" t="s">
        <v>7040</v>
      </c>
      <c r="G2255" s="2">
        <f t="shared" si="70"/>
        <v>122</v>
      </c>
      <c r="H2255" s="11">
        <f t="shared" si="71"/>
        <v>0.52813852813852813</v>
      </c>
      <c r="I2255">
        <f>COUNTIF(E2255,"online")</f>
        <v>0</v>
      </c>
    </row>
    <row r="2256" spans="1:9" x14ac:dyDescent="0.2">
      <c r="A2256" t="s">
        <v>101</v>
      </c>
      <c r="B2256" t="s">
        <v>102</v>
      </c>
      <c r="C2256" s="2">
        <v>319</v>
      </c>
      <c r="D2256" s="2">
        <v>153</v>
      </c>
      <c r="E2256" t="s">
        <v>7027</v>
      </c>
      <c r="F2256" t="s">
        <v>7038</v>
      </c>
      <c r="G2256" s="2">
        <f t="shared" si="70"/>
        <v>166</v>
      </c>
      <c r="H2256" s="11">
        <f t="shared" si="71"/>
        <v>0.52037617554858939</v>
      </c>
      <c r="I2256">
        <f>COUNTIF(E2256,"online")</f>
        <v>0</v>
      </c>
    </row>
    <row r="2257" spans="1:9" x14ac:dyDescent="0.2">
      <c r="A2257" t="s">
        <v>271</v>
      </c>
      <c r="B2257" t="s">
        <v>68</v>
      </c>
      <c r="C2257" s="2">
        <v>289</v>
      </c>
      <c r="D2257" s="2">
        <v>130</v>
      </c>
      <c r="E2257" t="s">
        <v>6989</v>
      </c>
      <c r="F2257" t="s">
        <v>7038</v>
      </c>
      <c r="G2257" s="2">
        <f t="shared" si="70"/>
        <v>159</v>
      </c>
      <c r="H2257" s="11">
        <f t="shared" si="71"/>
        <v>0.55017301038062283</v>
      </c>
      <c r="I2257">
        <f>COUNTIF(E2257,"online")</f>
        <v>1</v>
      </c>
    </row>
    <row r="2258" spans="1:9" x14ac:dyDescent="0.2">
      <c r="A2258" t="s">
        <v>3556</v>
      </c>
      <c r="B2258" t="s">
        <v>3557</v>
      </c>
      <c r="C2258" s="2">
        <v>327</v>
      </c>
      <c r="D2258" s="2">
        <v>222</v>
      </c>
      <c r="E2258" t="s">
        <v>7029</v>
      </c>
      <c r="F2258" t="s">
        <v>7041</v>
      </c>
      <c r="G2258" s="2">
        <f t="shared" si="70"/>
        <v>105</v>
      </c>
      <c r="H2258" s="11">
        <f t="shared" si="71"/>
        <v>0.32110091743119268</v>
      </c>
      <c r="I2258">
        <f>COUNTIF(E2258,"online")</f>
        <v>0</v>
      </c>
    </row>
    <row r="2259" spans="1:9" x14ac:dyDescent="0.2">
      <c r="A2259" t="s">
        <v>3906</v>
      </c>
      <c r="B2259" t="s">
        <v>3907</v>
      </c>
      <c r="C2259" s="2">
        <v>279</v>
      </c>
      <c r="D2259" s="2">
        <v>220</v>
      </c>
      <c r="E2259" t="s">
        <v>6989</v>
      </c>
      <c r="F2259" t="s">
        <v>7037</v>
      </c>
      <c r="G2259" s="2">
        <f t="shared" si="70"/>
        <v>59</v>
      </c>
      <c r="H2259" s="11">
        <f t="shared" si="71"/>
        <v>0.21146953405017921</v>
      </c>
      <c r="I2259">
        <f>COUNTIF(E2259,"online")</f>
        <v>1</v>
      </c>
    </row>
    <row r="2260" spans="1:9" x14ac:dyDescent="0.2">
      <c r="A2260" t="s">
        <v>666</v>
      </c>
      <c r="B2260" t="s">
        <v>667</v>
      </c>
      <c r="C2260" s="2">
        <v>279</v>
      </c>
      <c r="D2260" s="2">
        <v>140</v>
      </c>
      <c r="E2260" t="s">
        <v>7029</v>
      </c>
      <c r="F2260" t="s">
        <v>7038</v>
      </c>
      <c r="G2260" s="2">
        <f t="shared" si="70"/>
        <v>139</v>
      </c>
      <c r="H2260" s="11">
        <f t="shared" si="71"/>
        <v>0.49820788530465948</v>
      </c>
      <c r="I2260">
        <f>COUNTIF(E2260,"online")</f>
        <v>0</v>
      </c>
    </row>
    <row r="2261" spans="1:9" x14ac:dyDescent="0.2">
      <c r="A2261" t="s">
        <v>171</v>
      </c>
      <c r="B2261" t="s">
        <v>102</v>
      </c>
      <c r="C2261" s="2">
        <v>249</v>
      </c>
      <c r="D2261" s="2">
        <v>92</v>
      </c>
      <c r="E2261" t="s">
        <v>6989</v>
      </c>
      <c r="F2261" t="s">
        <v>7038</v>
      </c>
      <c r="G2261" s="2">
        <f t="shared" si="70"/>
        <v>157</v>
      </c>
      <c r="H2261" s="11">
        <f t="shared" si="71"/>
        <v>0.63052208835341361</v>
      </c>
      <c r="I2261">
        <f>COUNTIF(E2261,"online")</f>
        <v>1</v>
      </c>
    </row>
    <row r="2262" spans="1:9" x14ac:dyDescent="0.2">
      <c r="A2262" t="s">
        <v>171</v>
      </c>
      <c r="B2262" t="s">
        <v>102</v>
      </c>
      <c r="C2262" s="2">
        <v>319</v>
      </c>
      <c r="D2262" s="2">
        <v>147</v>
      </c>
      <c r="E2262" t="s">
        <v>7027</v>
      </c>
      <c r="F2262" t="s">
        <v>7038</v>
      </c>
      <c r="G2262" s="2">
        <f t="shared" si="70"/>
        <v>172</v>
      </c>
      <c r="H2262" s="11">
        <f t="shared" si="71"/>
        <v>0.53918495297805646</v>
      </c>
      <c r="I2262">
        <f>COUNTIF(E2262,"online")</f>
        <v>0</v>
      </c>
    </row>
    <row r="2263" spans="1:9" x14ac:dyDescent="0.2">
      <c r="A2263" t="s">
        <v>583</v>
      </c>
      <c r="B2263" t="s">
        <v>584</v>
      </c>
      <c r="C2263" s="2">
        <v>249</v>
      </c>
      <c r="D2263" s="2">
        <v>177</v>
      </c>
      <c r="E2263" t="s">
        <v>6989</v>
      </c>
      <c r="F2263" t="s">
        <v>7036</v>
      </c>
      <c r="G2263" s="2">
        <f t="shared" si="70"/>
        <v>72</v>
      </c>
      <c r="H2263" s="11">
        <f t="shared" si="71"/>
        <v>0.28915662650602408</v>
      </c>
      <c r="I2263">
        <f>COUNTIF(E2263,"online")</f>
        <v>1</v>
      </c>
    </row>
    <row r="2264" spans="1:9" x14ac:dyDescent="0.2">
      <c r="A2264" t="s">
        <v>583</v>
      </c>
      <c r="B2264" t="s">
        <v>584</v>
      </c>
      <c r="C2264" s="2">
        <v>279</v>
      </c>
      <c r="D2264" s="2">
        <v>198</v>
      </c>
      <c r="E2264" t="s">
        <v>7029</v>
      </c>
      <c r="F2264" t="s">
        <v>7036</v>
      </c>
      <c r="G2264" s="2">
        <f t="shared" si="70"/>
        <v>81</v>
      </c>
      <c r="H2264" s="11">
        <f t="shared" si="71"/>
        <v>0.29032258064516131</v>
      </c>
      <c r="I2264">
        <f>COUNTIF(E2264,"online")</f>
        <v>0</v>
      </c>
    </row>
    <row r="2265" spans="1:9" x14ac:dyDescent="0.2">
      <c r="A2265" t="s">
        <v>1698</v>
      </c>
      <c r="B2265" t="s">
        <v>1699</v>
      </c>
      <c r="C2265" s="2">
        <v>289</v>
      </c>
      <c r="D2265" s="2">
        <v>179</v>
      </c>
      <c r="E2265" t="s">
        <v>6989</v>
      </c>
      <c r="F2265" t="s">
        <v>7037</v>
      </c>
      <c r="G2265" s="2">
        <f t="shared" si="70"/>
        <v>110</v>
      </c>
      <c r="H2265" s="11">
        <f t="shared" si="71"/>
        <v>0.38062283737024222</v>
      </c>
      <c r="I2265">
        <f>COUNTIF(E2265,"online")</f>
        <v>1</v>
      </c>
    </row>
    <row r="2266" spans="1:9" x14ac:dyDescent="0.2">
      <c r="A2266" t="s">
        <v>1698</v>
      </c>
      <c r="B2266" t="s">
        <v>1699</v>
      </c>
      <c r="C2266" s="2">
        <v>319</v>
      </c>
      <c r="D2266" s="2">
        <v>214</v>
      </c>
      <c r="E2266" t="s">
        <v>7029</v>
      </c>
      <c r="F2266" t="s">
        <v>7037</v>
      </c>
      <c r="G2266" s="2">
        <f t="shared" si="70"/>
        <v>105</v>
      </c>
      <c r="H2266" s="11">
        <f t="shared" si="71"/>
        <v>0.32915360501567398</v>
      </c>
      <c r="I2266">
        <f>COUNTIF(E2266,"online")</f>
        <v>0</v>
      </c>
    </row>
    <row r="2267" spans="1:9" x14ac:dyDescent="0.2">
      <c r="A2267" t="s">
        <v>172</v>
      </c>
      <c r="B2267" t="s">
        <v>84</v>
      </c>
      <c r="C2267" s="2">
        <v>99</v>
      </c>
      <c r="D2267" s="2">
        <v>46</v>
      </c>
      <c r="E2267" t="s">
        <v>7029</v>
      </c>
      <c r="F2267" t="s">
        <v>7038</v>
      </c>
      <c r="G2267" s="2">
        <f t="shared" si="70"/>
        <v>53</v>
      </c>
      <c r="H2267" s="11">
        <f t="shared" si="71"/>
        <v>0.53535353535353536</v>
      </c>
      <c r="I2267">
        <f>COUNTIF(E2267,"online")</f>
        <v>0</v>
      </c>
    </row>
    <row r="2268" spans="1:9" x14ac:dyDescent="0.2">
      <c r="A2268" t="s">
        <v>2796</v>
      </c>
      <c r="B2268" t="s">
        <v>310</v>
      </c>
      <c r="C2268" s="2">
        <v>319</v>
      </c>
      <c r="D2268" s="2">
        <v>163</v>
      </c>
      <c r="E2268" t="s">
        <v>7029</v>
      </c>
      <c r="F2268" t="s">
        <v>7038</v>
      </c>
      <c r="G2268" s="2">
        <f t="shared" si="70"/>
        <v>156</v>
      </c>
      <c r="H2268" s="11">
        <f t="shared" si="71"/>
        <v>0.4890282131661442</v>
      </c>
      <c r="I2268">
        <f>COUNTIF(E2268,"online")</f>
        <v>0</v>
      </c>
    </row>
    <row r="2269" spans="1:9" x14ac:dyDescent="0.2">
      <c r="A2269" t="s">
        <v>5994</v>
      </c>
      <c r="B2269" t="s">
        <v>5995</v>
      </c>
      <c r="C2269" s="2">
        <v>295</v>
      </c>
      <c r="D2269" s="2">
        <v>242</v>
      </c>
      <c r="E2269" t="s">
        <v>7027</v>
      </c>
      <c r="F2269" t="s">
        <v>7037</v>
      </c>
      <c r="G2269" s="2">
        <f t="shared" si="70"/>
        <v>53</v>
      </c>
      <c r="H2269" s="11">
        <f t="shared" si="71"/>
        <v>0.17966101694915254</v>
      </c>
      <c r="I2269">
        <f>COUNTIF(E2269,"online")</f>
        <v>0</v>
      </c>
    </row>
    <row r="2270" spans="1:9" x14ac:dyDescent="0.2">
      <c r="A2270" t="s">
        <v>4024</v>
      </c>
      <c r="B2270" t="s">
        <v>4025</v>
      </c>
      <c r="C2270" s="2">
        <v>89</v>
      </c>
      <c r="D2270" s="2">
        <v>48</v>
      </c>
      <c r="E2270" t="s">
        <v>6989</v>
      </c>
      <c r="F2270" t="s">
        <v>7039</v>
      </c>
      <c r="G2270" s="2">
        <f t="shared" si="70"/>
        <v>41</v>
      </c>
      <c r="H2270" s="11">
        <f t="shared" si="71"/>
        <v>0.4606741573033708</v>
      </c>
      <c r="I2270">
        <f>COUNTIF(E2270,"online")</f>
        <v>1</v>
      </c>
    </row>
    <row r="2271" spans="1:9" x14ac:dyDescent="0.2">
      <c r="A2271" t="s">
        <v>137</v>
      </c>
      <c r="B2271" t="s">
        <v>98</v>
      </c>
      <c r="C2271" s="2">
        <v>319</v>
      </c>
      <c r="D2271" s="2">
        <v>246</v>
      </c>
      <c r="E2271" t="s">
        <v>7027</v>
      </c>
      <c r="F2271" t="s">
        <v>7044</v>
      </c>
      <c r="G2271" s="2">
        <f t="shared" si="70"/>
        <v>73</v>
      </c>
      <c r="H2271" s="11">
        <f t="shared" si="71"/>
        <v>0.22884012539184953</v>
      </c>
      <c r="I2271">
        <f>COUNTIF(E2271,"online")</f>
        <v>0</v>
      </c>
    </row>
    <row r="2272" spans="1:9" x14ac:dyDescent="0.2">
      <c r="A2272" t="s">
        <v>1611</v>
      </c>
      <c r="B2272" t="s">
        <v>1612</v>
      </c>
      <c r="C2272" s="2">
        <v>289</v>
      </c>
      <c r="D2272" s="2">
        <v>171</v>
      </c>
      <c r="E2272" t="s">
        <v>6989</v>
      </c>
      <c r="F2272" t="s">
        <v>7038</v>
      </c>
      <c r="G2272" s="2">
        <f t="shared" si="70"/>
        <v>118</v>
      </c>
      <c r="H2272" s="11">
        <f t="shared" si="71"/>
        <v>0.40830449826989618</v>
      </c>
      <c r="I2272">
        <f>COUNTIF(E2272,"online")</f>
        <v>1</v>
      </c>
    </row>
    <row r="2273" spans="1:9" x14ac:dyDescent="0.2">
      <c r="A2273" t="s">
        <v>1611</v>
      </c>
      <c r="B2273" t="s">
        <v>1612</v>
      </c>
      <c r="C2273" s="2">
        <v>319</v>
      </c>
      <c r="D2273" s="2">
        <v>191</v>
      </c>
      <c r="E2273" t="s">
        <v>7029</v>
      </c>
      <c r="F2273" t="s">
        <v>7038</v>
      </c>
      <c r="G2273" s="2">
        <f t="shared" si="70"/>
        <v>128</v>
      </c>
      <c r="H2273" s="11">
        <f t="shared" si="71"/>
        <v>0.40125391849529779</v>
      </c>
      <c r="I2273">
        <f>COUNTIF(E2273,"online")</f>
        <v>0</v>
      </c>
    </row>
    <row r="2274" spans="1:9" x14ac:dyDescent="0.2">
      <c r="A2274" t="s">
        <v>2440</v>
      </c>
      <c r="B2274" t="s">
        <v>2441</v>
      </c>
      <c r="C2274" s="2">
        <v>289</v>
      </c>
      <c r="D2274" s="2">
        <v>121</v>
      </c>
      <c r="E2274" t="s">
        <v>6989</v>
      </c>
      <c r="F2274" t="s">
        <v>7043</v>
      </c>
      <c r="G2274" s="2">
        <f t="shared" si="70"/>
        <v>168</v>
      </c>
      <c r="H2274" s="11">
        <f t="shared" si="71"/>
        <v>0.58131487889273359</v>
      </c>
      <c r="I2274">
        <f>COUNTIF(E2274,"online")</f>
        <v>1</v>
      </c>
    </row>
    <row r="2275" spans="1:9" x14ac:dyDescent="0.2">
      <c r="A2275" t="s">
        <v>533</v>
      </c>
      <c r="B2275" t="s">
        <v>534</v>
      </c>
      <c r="C2275" s="2">
        <v>289</v>
      </c>
      <c r="D2275" s="2">
        <v>87</v>
      </c>
      <c r="E2275" t="s">
        <v>6989</v>
      </c>
      <c r="F2275" t="s">
        <v>7038</v>
      </c>
      <c r="G2275" s="2">
        <f t="shared" si="70"/>
        <v>202</v>
      </c>
      <c r="H2275" s="11">
        <f t="shared" si="71"/>
        <v>0.69896193771626303</v>
      </c>
      <c r="I2275">
        <f>COUNTIF(E2275,"online")</f>
        <v>1</v>
      </c>
    </row>
    <row r="2276" spans="1:9" x14ac:dyDescent="0.2">
      <c r="A2276" t="s">
        <v>13</v>
      </c>
      <c r="B2276" t="s">
        <v>1</v>
      </c>
      <c r="C2276" s="2">
        <v>319</v>
      </c>
      <c r="D2276" s="2">
        <v>144</v>
      </c>
      <c r="E2276" t="s">
        <v>7027</v>
      </c>
      <c r="F2276" t="s">
        <v>7038</v>
      </c>
      <c r="G2276" s="2">
        <f t="shared" si="70"/>
        <v>175</v>
      </c>
      <c r="H2276" s="11">
        <f t="shared" si="71"/>
        <v>0.54858934169278994</v>
      </c>
      <c r="I2276">
        <f>COUNTIF(E2276,"online")</f>
        <v>0</v>
      </c>
    </row>
    <row r="2277" spans="1:9" x14ac:dyDescent="0.2">
      <c r="A2277" t="s">
        <v>1324</v>
      </c>
      <c r="B2277" t="s">
        <v>874</v>
      </c>
      <c r="C2277" s="2">
        <v>99</v>
      </c>
      <c r="D2277" s="2">
        <v>74</v>
      </c>
      <c r="E2277" t="s">
        <v>7029</v>
      </c>
      <c r="F2277" t="s">
        <v>7036</v>
      </c>
      <c r="G2277" s="2">
        <f t="shared" si="70"/>
        <v>25</v>
      </c>
      <c r="H2277" s="11">
        <f t="shared" si="71"/>
        <v>0.25252525252525254</v>
      </c>
      <c r="I2277">
        <f>COUNTIF(E2277,"online")</f>
        <v>0</v>
      </c>
    </row>
    <row r="2278" spans="1:9" x14ac:dyDescent="0.2">
      <c r="A2278" t="s">
        <v>1324</v>
      </c>
      <c r="B2278" t="s">
        <v>874</v>
      </c>
      <c r="C2278" s="2">
        <v>249</v>
      </c>
      <c r="D2278" s="2">
        <v>214</v>
      </c>
      <c r="E2278" t="s">
        <v>6989</v>
      </c>
      <c r="F2278" t="s">
        <v>7036</v>
      </c>
      <c r="G2278" s="2">
        <f t="shared" si="70"/>
        <v>35</v>
      </c>
      <c r="H2278" s="11">
        <f t="shared" si="71"/>
        <v>0.14056224899598393</v>
      </c>
      <c r="I2278">
        <f>COUNTIF(E2278,"online")</f>
        <v>1</v>
      </c>
    </row>
    <row r="2279" spans="1:9" x14ac:dyDescent="0.2">
      <c r="A2279" t="s">
        <v>1602</v>
      </c>
      <c r="B2279" t="s">
        <v>1545</v>
      </c>
      <c r="C2279" s="2">
        <v>359</v>
      </c>
      <c r="D2279" s="2">
        <v>226</v>
      </c>
      <c r="E2279" t="s">
        <v>6989</v>
      </c>
      <c r="F2279" t="s">
        <v>7039</v>
      </c>
      <c r="G2279" s="2">
        <f t="shared" si="70"/>
        <v>133</v>
      </c>
      <c r="H2279" s="11">
        <f t="shared" si="71"/>
        <v>0.37047353760445684</v>
      </c>
      <c r="I2279">
        <f>COUNTIF(E2279,"online")</f>
        <v>1</v>
      </c>
    </row>
    <row r="2280" spans="1:9" x14ac:dyDescent="0.2">
      <c r="A2280" t="s">
        <v>1602</v>
      </c>
      <c r="B2280" t="s">
        <v>1545</v>
      </c>
      <c r="C2280" s="2">
        <v>399</v>
      </c>
      <c r="D2280" s="2">
        <v>363</v>
      </c>
      <c r="E2280" t="s">
        <v>7029</v>
      </c>
      <c r="F2280" t="s">
        <v>7039</v>
      </c>
      <c r="G2280" s="2">
        <f t="shared" si="70"/>
        <v>36</v>
      </c>
      <c r="H2280" s="11">
        <f t="shared" si="71"/>
        <v>9.0225563909774431E-2</v>
      </c>
      <c r="I2280">
        <f>COUNTIF(E2280,"online")</f>
        <v>0</v>
      </c>
    </row>
    <row r="2281" spans="1:9" x14ac:dyDescent="0.2">
      <c r="A2281" t="s">
        <v>1526</v>
      </c>
      <c r="B2281" t="s">
        <v>333</v>
      </c>
      <c r="C2281" s="2">
        <v>319</v>
      </c>
      <c r="D2281" s="2">
        <v>246</v>
      </c>
      <c r="E2281" t="s">
        <v>7029</v>
      </c>
      <c r="F2281" t="s">
        <v>7041</v>
      </c>
      <c r="G2281" s="2">
        <f t="shared" si="70"/>
        <v>73</v>
      </c>
      <c r="H2281" s="11">
        <f t="shared" si="71"/>
        <v>0.22884012539184953</v>
      </c>
      <c r="I2281">
        <f>COUNTIF(E2281,"online")</f>
        <v>0</v>
      </c>
    </row>
    <row r="2282" spans="1:9" x14ac:dyDescent="0.2">
      <c r="A2282" t="s">
        <v>4220</v>
      </c>
      <c r="B2282" t="s">
        <v>4221</v>
      </c>
      <c r="C2282" s="2">
        <v>268</v>
      </c>
      <c r="D2282" s="2">
        <v>72</v>
      </c>
      <c r="E2282" t="s">
        <v>7027</v>
      </c>
      <c r="F2282" t="s">
        <v>7038</v>
      </c>
      <c r="G2282" s="2">
        <f t="shared" si="70"/>
        <v>196</v>
      </c>
      <c r="H2282" s="11">
        <f t="shared" si="71"/>
        <v>0.73134328358208955</v>
      </c>
      <c r="I2282">
        <f>COUNTIF(E2282,"online")</f>
        <v>0</v>
      </c>
    </row>
    <row r="2283" spans="1:9" x14ac:dyDescent="0.2">
      <c r="A2283" t="s">
        <v>6913</v>
      </c>
      <c r="B2283" t="s">
        <v>6914</v>
      </c>
      <c r="C2283" s="2">
        <v>223</v>
      </c>
      <c r="D2283" s="2">
        <v>127</v>
      </c>
      <c r="E2283" t="s">
        <v>7027</v>
      </c>
      <c r="F2283" t="s">
        <v>7040</v>
      </c>
      <c r="G2283" s="2">
        <f t="shared" si="70"/>
        <v>96</v>
      </c>
      <c r="H2283" s="11">
        <f t="shared" si="71"/>
        <v>0.43049327354260092</v>
      </c>
      <c r="I2283">
        <f>COUNTIF(E2283,"online")</f>
        <v>0</v>
      </c>
    </row>
    <row r="2284" spans="1:9" x14ac:dyDescent="0.2">
      <c r="A2284" t="s">
        <v>3776</v>
      </c>
      <c r="B2284" t="s">
        <v>3777</v>
      </c>
      <c r="C2284" s="2">
        <v>303</v>
      </c>
      <c r="D2284" s="2">
        <v>188</v>
      </c>
      <c r="E2284" t="s">
        <v>7029</v>
      </c>
      <c r="F2284" t="s">
        <v>7037</v>
      </c>
      <c r="G2284" s="2">
        <f t="shared" si="70"/>
        <v>115</v>
      </c>
      <c r="H2284" s="11">
        <f t="shared" si="71"/>
        <v>0.37953795379537952</v>
      </c>
      <c r="I2284">
        <f>COUNTIF(E2284,"online")</f>
        <v>0</v>
      </c>
    </row>
    <row r="2285" spans="1:9" x14ac:dyDescent="0.2">
      <c r="A2285" t="s">
        <v>1770</v>
      </c>
      <c r="B2285" t="s">
        <v>1764</v>
      </c>
      <c r="C2285" s="2">
        <v>279</v>
      </c>
      <c r="D2285" s="2">
        <v>92</v>
      </c>
      <c r="E2285" t="s">
        <v>6989</v>
      </c>
      <c r="F2285" t="s">
        <v>7038</v>
      </c>
      <c r="G2285" s="2">
        <f t="shared" si="70"/>
        <v>187</v>
      </c>
      <c r="H2285" s="11">
        <f t="shared" si="71"/>
        <v>0.67025089605734767</v>
      </c>
      <c r="I2285">
        <f>COUNTIF(E2285,"online")</f>
        <v>1</v>
      </c>
    </row>
    <row r="2286" spans="1:9" x14ac:dyDescent="0.2">
      <c r="A2286" t="s">
        <v>3330</v>
      </c>
      <c r="B2286" t="s">
        <v>2558</v>
      </c>
      <c r="C2286" s="2">
        <v>311</v>
      </c>
      <c r="D2286" s="2">
        <v>174</v>
      </c>
      <c r="E2286" t="s">
        <v>7027</v>
      </c>
      <c r="F2286" t="s">
        <v>7037</v>
      </c>
      <c r="G2286" s="2">
        <f t="shared" si="70"/>
        <v>137</v>
      </c>
      <c r="H2286" s="11">
        <f t="shared" si="71"/>
        <v>0.44051446945337619</v>
      </c>
      <c r="I2286">
        <f>COUNTIF(E2286,"online")</f>
        <v>0</v>
      </c>
    </row>
    <row r="2287" spans="1:9" x14ac:dyDescent="0.2">
      <c r="A2287" t="s">
        <v>4769</v>
      </c>
      <c r="B2287" t="s">
        <v>4770</v>
      </c>
      <c r="C2287" s="2">
        <v>443</v>
      </c>
      <c r="D2287" s="2">
        <v>257</v>
      </c>
      <c r="E2287" t="s">
        <v>7027</v>
      </c>
      <c r="F2287" t="s">
        <v>7043</v>
      </c>
      <c r="G2287" s="2">
        <f t="shared" si="70"/>
        <v>186</v>
      </c>
      <c r="H2287" s="11">
        <f t="shared" si="71"/>
        <v>0.41986455981941312</v>
      </c>
      <c r="I2287">
        <f>COUNTIF(E2287,"online")</f>
        <v>0</v>
      </c>
    </row>
    <row r="2288" spans="1:9" x14ac:dyDescent="0.2">
      <c r="A2288" t="s">
        <v>5117</v>
      </c>
      <c r="B2288" t="s">
        <v>5118</v>
      </c>
      <c r="C2288" s="2">
        <v>1090</v>
      </c>
      <c r="D2288" s="2">
        <v>1003</v>
      </c>
      <c r="E2288" t="s">
        <v>7029</v>
      </c>
      <c r="F2288" t="s">
        <v>7042</v>
      </c>
      <c r="G2288" s="2">
        <f t="shared" si="70"/>
        <v>87</v>
      </c>
      <c r="H2288" s="11">
        <f t="shared" si="71"/>
        <v>7.9816513761467894E-2</v>
      </c>
      <c r="I2288">
        <f>COUNTIF(E2288,"online")</f>
        <v>0</v>
      </c>
    </row>
    <row r="2289" spans="1:9" x14ac:dyDescent="0.2">
      <c r="A2289" t="s">
        <v>6027</v>
      </c>
      <c r="B2289" t="s">
        <v>5967</v>
      </c>
      <c r="C2289" s="2">
        <v>259</v>
      </c>
      <c r="D2289" s="2">
        <v>145</v>
      </c>
      <c r="E2289" t="s">
        <v>7027</v>
      </c>
      <c r="F2289" t="s">
        <v>7036</v>
      </c>
      <c r="G2289" s="2">
        <f t="shared" si="70"/>
        <v>114</v>
      </c>
      <c r="H2289" s="11">
        <f t="shared" si="71"/>
        <v>0.44015444015444016</v>
      </c>
      <c r="I2289">
        <f>COUNTIF(E2289,"online")</f>
        <v>0</v>
      </c>
    </row>
    <row r="2290" spans="1:9" x14ac:dyDescent="0.2">
      <c r="A2290" t="s">
        <v>4352</v>
      </c>
      <c r="B2290" t="s">
        <v>4353</v>
      </c>
      <c r="C2290" s="2">
        <v>827</v>
      </c>
      <c r="D2290" s="2">
        <v>753</v>
      </c>
      <c r="E2290" t="s">
        <v>7029</v>
      </c>
      <c r="F2290" t="s">
        <v>7041</v>
      </c>
      <c r="G2290" s="2">
        <f t="shared" si="70"/>
        <v>74</v>
      </c>
      <c r="H2290" s="11">
        <f t="shared" si="71"/>
        <v>8.9480048367593712E-2</v>
      </c>
      <c r="I2290">
        <f>COUNTIF(E2290,"online")</f>
        <v>0</v>
      </c>
    </row>
    <row r="2291" spans="1:9" x14ac:dyDescent="0.2">
      <c r="A2291" t="s">
        <v>1002</v>
      </c>
      <c r="B2291" t="s">
        <v>1003</v>
      </c>
      <c r="C2291" s="2">
        <v>319</v>
      </c>
      <c r="D2291" s="2">
        <v>242</v>
      </c>
      <c r="E2291" t="s">
        <v>7029</v>
      </c>
      <c r="F2291" t="s">
        <v>7036</v>
      </c>
      <c r="G2291" s="2">
        <f t="shared" si="70"/>
        <v>77</v>
      </c>
      <c r="H2291" s="11">
        <f t="shared" si="71"/>
        <v>0.2413793103448276</v>
      </c>
      <c r="I2291">
        <f>COUNTIF(E2291,"online")</f>
        <v>0</v>
      </c>
    </row>
    <row r="2292" spans="1:9" x14ac:dyDescent="0.2">
      <c r="A2292" t="s">
        <v>2288</v>
      </c>
      <c r="B2292" t="s">
        <v>2289</v>
      </c>
      <c r="C2292" s="2">
        <v>258</v>
      </c>
      <c r="D2292" s="2">
        <v>170</v>
      </c>
      <c r="E2292" t="s">
        <v>6989</v>
      </c>
      <c r="F2292" t="s">
        <v>7037</v>
      </c>
      <c r="G2292" s="2">
        <f t="shared" si="70"/>
        <v>88</v>
      </c>
      <c r="H2292" s="11">
        <f t="shared" si="71"/>
        <v>0.34108527131782945</v>
      </c>
      <c r="I2292">
        <f>COUNTIF(E2292,"online")</f>
        <v>1</v>
      </c>
    </row>
    <row r="2293" spans="1:9" x14ac:dyDescent="0.2">
      <c r="A2293" t="s">
        <v>3459</v>
      </c>
      <c r="B2293" t="s">
        <v>3460</v>
      </c>
      <c r="C2293" s="2">
        <v>278</v>
      </c>
      <c r="D2293" s="2">
        <v>189</v>
      </c>
      <c r="E2293" t="s">
        <v>6989</v>
      </c>
      <c r="F2293" t="s">
        <v>7037</v>
      </c>
      <c r="G2293" s="2">
        <f t="shared" si="70"/>
        <v>89</v>
      </c>
      <c r="H2293" s="11">
        <f t="shared" si="71"/>
        <v>0.32014388489208634</v>
      </c>
      <c r="I2293">
        <f>COUNTIF(E2293,"online")</f>
        <v>1</v>
      </c>
    </row>
    <row r="2294" spans="1:9" x14ac:dyDescent="0.2">
      <c r="A2294" t="s">
        <v>2320</v>
      </c>
      <c r="B2294" t="s">
        <v>1888</v>
      </c>
      <c r="C2294" s="2">
        <v>209</v>
      </c>
      <c r="D2294" s="2">
        <v>144</v>
      </c>
      <c r="E2294" t="s">
        <v>6989</v>
      </c>
      <c r="F2294" t="s">
        <v>7036</v>
      </c>
      <c r="G2294" s="2">
        <f t="shared" si="70"/>
        <v>65</v>
      </c>
      <c r="H2294" s="11">
        <f t="shared" si="71"/>
        <v>0.31100478468899523</v>
      </c>
      <c r="I2294">
        <f>COUNTIF(E2294,"online")</f>
        <v>1</v>
      </c>
    </row>
    <row r="2295" spans="1:9" x14ac:dyDescent="0.2">
      <c r="A2295" t="s">
        <v>690</v>
      </c>
      <c r="B2295" t="s">
        <v>310</v>
      </c>
      <c r="C2295" s="2">
        <v>289</v>
      </c>
      <c r="D2295" s="2">
        <v>176</v>
      </c>
      <c r="E2295" t="s">
        <v>6989</v>
      </c>
      <c r="F2295" t="s">
        <v>7038</v>
      </c>
      <c r="G2295" s="2">
        <f t="shared" si="70"/>
        <v>113</v>
      </c>
      <c r="H2295" s="11">
        <f t="shared" si="71"/>
        <v>0.39100346020761245</v>
      </c>
      <c r="I2295">
        <f>COUNTIF(E2295,"online")</f>
        <v>1</v>
      </c>
    </row>
    <row r="2296" spans="1:9" x14ac:dyDescent="0.2">
      <c r="A2296" t="s">
        <v>2792</v>
      </c>
      <c r="B2296" t="s">
        <v>2793</v>
      </c>
      <c r="C2296" s="2">
        <v>249</v>
      </c>
      <c r="D2296" s="2">
        <v>184</v>
      </c>
      <c r="E2296" t="s">
        <v>6989</v>
      </c>
      <c r="F2296" t="s">
        <v>7044</v>
      </c>
      <c r="G2296" s="2">
        <f t="shared" si="70"/>
        <v>65</v>
      </c>
      <c r="H2296" s="11">
        <f t="shared" si="71"/>
        <v>0.26104417670682734</v>
      </c>
      <c r="I2296">
        <f>COUNTIF(E2296,"online")</f>
        <v>1</v>
      </c>
    </row>
    <row r="2297" spans="1:9" x14ac:dyDescent="0.2">
      <c r="A2297" t="s">
        <v>256</v>
      </c>
      <c r="B2297" t="s">
        <v>102</v>
      </c>
      <c r="C2297" s="2">
        <v>249</v>
      </c>
      <c r="D2297" s="2">
        <v>77</v>
      </c>
      <c r="E2297" t="s">
        <v>6989</v>
      </c>
      <c r="F2297" t="s">
        <v>7038</v>
      </c>
      <c r="G2297" s="2">
        <f t="shared" si="70"/>
        <v>172</v>
      </c>
      <c r="H2297" s="11">
        <f t="shared" si="71"/>
        <v>0.69076305220883538</v>
      </c>
      <c r="I2297">
        <f>COUNTIF(E2297,"online")</f>
        <v>1</v>
      </c>
    </row>
    <row r="2298" spans="1:9" x14ac:dyDescent="0.2">
      <c r="A2298" t="s">
        <v>1395</v>
      </c>
      <c r="B2298" t="s">
        <v>808</v>
      </c>
      <c r="C2298" s="2">
        <v>319</v>
      </c>
      <c r="D2298" s="2">
        <v>255</v>
      </c>
      <c r="E2298" t="s">
        <v>7027</v>
      </c>
      <c r="F2298" t="s">
        <v>7039</v>
      </c>
      <c r="G2298" s="2">
        <f t="shared" si="70"/>
        <v>64</v>
      </c>
      <c r="H2298" s="11">
        <f t="shared" si="71"/>
        <v>0.20062695924764889</v>
      </c>
      <c r="I2298">
        <f>COUNTIF(E2298,"online")</f>
        <v>0</v>
      </c>
    </row>
    <row r="2299" spans="1:9" x14ac:dyDescent="0.2">
      <c r="A2299" t="s">
        <v>1272</v>
      </c>
      <c r="B2299" t="s">
        <v>1273</v>
      </c>
      <c r="C2299" s="2">
        <v>289</v>
      </c>
      <c r="D2299" s="2">
        <v>208</v>
      </c>
      <c r="E2299" t="s">
        <v>6989</v>
      </c>
      <c r="F2299" t="s">
        <v>7044</v>
      </c>
      <c r="G2299" s="2">
        <f t="shared" si="70"/>
        <v>81</v>
      </c>
      <c r="H2299" s="11">
        <f t="shared" si="71"/>
        <v>0.28027681660899656</v>
      </c>
      <c r="I2299">
        <f>COUNTIF(E2299,"online")</f>
        <v>1</v>
      </c>
    </row>
    <row r="2300" spans="1:9" x14ac:dyDescent="0.2">
      <c r="A2300" t="s">
        <v>1272</v>
      </c>
      <c r="B2300" t="s">
        <v>1273</v>
      </c>
      <c r="C2300" s="2">
        <v>319</v>
      </c>
      <c r="D2300" s="2">
        <v>274</v>
      </c>
      <c r="E2300" t="s">
        <v>7029</v>
      </c>
      <c r="F2300" t="s">
        <v>7044</v>
      </c>
      <c r="G2300" s="2">
        <f t="shared" si="70"/>
        <v>45</v>
      </c>
      <c r="H2300" s="11">
        <f t="shared" si="71"/>
        <v>0.14106583072100312</v>
      </c>
      <c r="I2300">
        <f>COUNTIF(E2300,"online")</f>
        <v>0</v>
      </c>
    </row>
    <row r="2301" spans="1:9" x14ac:dyDescent="0.2">
      <c r="A2301" t="s">
        <v>2589</v>
      </c>
      <c r="B2301" t="s">
        <v>2590</v>
      </c>
      <c r="C2301" s="2">
        <v>357</v>
      </c>
      <c r="D2301" s="2">
        <v>203</v>
      </c>
      <c r="E2301" t="s">
        <v>7029</v>
      </c>
      <c r="F2301" t="s">
        <v>7038</v>
      </c>
      <c r="G2301" s="2">
        <f t="shared" si="70"/>
        <v>154</v>
      </c>
      <c r="H2301" s="11">
        <f t="shared" si="71"/>
        <v>0.43137254901960786</v>
      </c>
      <c r="I2301">
        <f>COUNTIF(E2301,"online")</f>
        <v>0</v>
      </c>
    </row>
    <row r="2302" spans="1:9" x14ac:dyDescent="0.2">
      <c r="A2302" t="s">
        <v>4841</v>
      </c>
      <c r="B2302" t="s">
        <v>4842</v>
      </c>
      <c r="C2302" s="2">
        <v>269</v>
      </c>
      <c r="D2302" s="2">
        <v>137</v>
      </c>
      <c r="E2302" t="s">
        <v>6989</v>
      </c>
      <c r="F2302" t="s">
        <v>7043</v>
      </c>
      <c r="G2302" s="2">
        <f t="shared" si="70"/>
        <v>132</v>
      </c>
      <c r="H2302" s="11">
        <f t="shared" si="71"/>
        <v>0.49070631970260226</v>
      </c>
      <c r="I2302">
        <f>COUNTIF(E2302,"online")</f>
        <v>1</v>
      </c>
    </row>
    <row r="2303" spans="1:9" x14ac:dyDescent="0.2">
      <c r="A2303" t="s">
        <v>539</v>
      </c>
      <c r="B2303" t="s">
        <v>540</v>
      </c>
      <c r="C2303" s="2">
        <v>289</v>
      </c>
      <c r="D2303" s="2">
        <v>98</v>
      </c>
      <c r="E2303" t="s">
        <v>6989</v>
      </c>
      <c r="F2303" t="s">
        <v>7038</v>
      </c>
      <c r="G2303" s="2">
        <f t="shared" si="70"/>
        <v>191</v>
      </c>
      <c r="H2303" s="11">
        <f t="shared" si="71"/>
        <v>0.66089965397923878</v>
      </c>
      <c r="I2303">
        <f>COUNTIF(E2303,"online")</f>
        <v>1</v>
      </c>
    </row>
    <row r="2304" spans="1:9" x14ac:dyDescent="0.2">
      <c r="A2304" t="s">
        <v>539</v>
      </c>
      <c r="B2304" t="s">
        <v>540</v>
      </c>
      <c r="C2304" s="2">
        <v>319</v>
      </c>
      <c r="D2304" s="2">
        <v>214</v>
      </c>
      <c r="E2304" t="s">
        <v>7029</v>
      </c>
      <c r="F2304" t="s">
        <v>7038</v>
      </c>
      <c r="G2304" s="2">
        <f t="shared" si="70"/>
        <v>105</v>
      </c>
      <c r="H2304" s="11">
        <f t="shared" si="71"/>
        <v>0.32915360501567398</v>
      </c>
      <c r="I2304">
        <f>COUNTIF(E2304,"online")</f>
        <v>0</v>
      </c>
    </row>
    <row r="2305" spans="1:9" x14ac:dyDescent="0.2">
      <c r="A2305" t="s">
        <v>767</v>
      </c>
      <c r="B2305" t="s">
        <v>768</v>
      </c>
      <c r="C2305" s="2">
        <v>249</v>
      </c>
      <c r="D2305" s="2">
        <v>164</v>
      </c>
      <c r="E2305" t="s">
        <v>6989</v>
      </c>
      <c r="F2305" t="s">
        <v>7036</v>
      </c>
      <c r="G2305" s="2">
        <f t="shared" si="70"/>
        <v>85</v>
      </c>
      <c r="H2305" s="11">
        <f t="shared" si="71"/>
        <v>0.34136546184738958</v>
      </c>
      <c r="I2305">
        <f>COUNTIF(E2305,"online")</f>
        <v>1</v>
      </c>
    </row>
    <row r="2306" spans="1:9" x14ac:dyDescent="0.2">
      <c r="A2306" t="s">
        <v>5150</v>
      </c>
      <c r="B2306" t="s">
        <v>5151</v>
      </c>
      <c r="C2306" s="2">
        <v>223</v>
      </c>
      <c r="D2306" s="2">
        <v>89</v>
      </c>
      <c r="E2306" t="s">
        <v>7027</v>
      </c>
      <c r="F2306" t="s">
        <v>7040</v>
      </c>
      <c r="G2306" s="2">
        <f t="shared" ref="G2306:G2369" si="72">C2306-D2306</f>
        <v>134</v>
      </c>
      <c r="H2306" s="11">
        <f t="shared" ref="H2306:H2369" si="73">((C2306-D2306)/C2306)</f>
        <v>0.60089686098654704</v>
      </c>
      <c r="I2306">
        <f>COUNTIF(E2306,"online")</f>
        <v>0</v>
      </c>
    </row>
    <row r="2307" spans="1:9" x14ac:dyDescent="0.2">
      <c r="A2307" t="s">
        <v>5900</v>
      </c>
      <c r="B2307" t="s">
        <v>5901</v>
      </c>
      <c r="C2307" s="2">
        <v>251</v>
      </c>
      <c r="D2307" s="2">
        <v>183</v>
      </c>
      <c r="E2307" t="s">
        <v>7027</v>
      </c>
      <c r="F2307" t="s">
        <v>7037</v>
      </c>
      <c r="G2307" s="2">
        <f t="shared" si="72"/>
        <v>68</v>
      </c>
      <c r="H2307" s="11">
        <f t="shared" si="73"/>
        <v>0.27091633466135456</v>
      </c>
      <c r="I2307">
        <f>COUNTIF(E2307,"online")</f>
        <v>0</v>
      </c>
    </row>
    <row r="2308" spans="1:9" x14ac:dyDescent="0.2">
      <c r="A2308" t="s">
        <v>146</v>
      </c>
      <c r="B2308" t="s">
        <v>36</v>
      </c>
      <c r="C2308" s="2">
        <v>289</v>
      </c>
      <c r="D2308" s="2">
        <v>162</v>
      </c>
      <c r="E2308" t="s">
        <v>6989</v>
      </c>
      <c r="F2308" t="s">
        <v>7038</v>
      </c>
      <c r="G2308" s="2">
        <f t="shared" si="72"/>
        <v>127</v>
      </c>
      <c r="H2308" s="11">
        <f t="shared" si="73"/>
        <v>0.43944636678200694</v>
      </c>
      <c r="I2308">
        <f>COUNTIF(E2308,"online")</f>
        <v>1</v>
      </c>
    </row>
    <row r="2309" spans="1:9" x14ac:dyDescent="0.2">
      <c r="A2309" t="s">
        <v>3053</v>
      </c>
      <c r="B2309" t="s">
        <v>3054</v>
      </c>
      <c r="C2309" s="2">
        <v>250</v>
      </c>
      <c r="D2309" s="2">
        <v>238</v>
      </c>
      <c r="E2309" t="s">
        <v>7027</v>
      </c>
      <c r="F2309" t="s">
        <v>7036</v>
      </c>
      <c r="G2309" s="2">
        <f t="shared" si="72"/>
        <v>12</v>
      </c>
      <c r="H2309" s="11">
        <f t="shared" si="73"/>
        <v>4.8000000000000001E-2</v>
      </c>
      <c r="I2309">
        <f>COUNTIF(E2309,"online")</f>
        <v>0</v>
      </c>
    </row>
    <row r="2310" spans="1:9" x14ac:dyDescent="0.2">
      <c r="A2310" t="s">
        <v>20</v>
      </c>
      <c r="B2310" t="s">
        <v>21</v>
      </c>
      <c r="C2310" s="2">
        <v>299</v>
      </c>
      <c r="D2310" s="2">
        <v>302</v>
      </c>
      <c r="E2310" t="s">
        <v>7029</v>
      </c>
      <c r="F2310" t="s">
        <v>7036</v>
      </c>
      <c r="G2310" s="2">
        <f t="shared" si="72"/>
        <v>-3</v>
      </c>
      <c r="H2310" s="11">
        <f t="shared" si="73"/>
        <v>-1.0033444816053512E-2</v>
      </c>
      <c r="I2310">
        <f>COUNTIF(E2310,"online")</f>
        <v>0</v>
      </c>
    </row>
    <row r="2311" spans="1:9" x14ac:dyDescent="0.2">
      <c r="A2311" t="s">
        <v>1095</v>
      </c>
      <c r="B2311" t="s">
        <v>821</v>
      </c>
      <c r="C2311" s="2">
        <v>289</v>
      </c>
      <c r="D2311" s="2">
        <v>211</v>
      </c>
      <c r="E2311" t="s">
        <v>6989</v>
      </c>
      <c r="F2311" t="s">
        <v>7044</v>
      </c>
      <c r="G2311" s="2">
        <f t="shared" si="72"/>
        <v>78</v>
      </c>
      <c r="H2311" s="11">
        <f t="shared" si="73"/>
        <v>0.26989619377162632</v>
      </c>
      <c r="I2311">
        <f>COUNTIF(E2311,"online")</f>
        <v>1</v>
      </c>
    </row>
    <row r="2312" spans="1:9" x14ac:dyDescent="0.2">
      <c r="A2312" t="s">
        <v>1095</v>
      </c>
      <c r="B2312" t="s">
        <v>821</v>
      </c>
      <c r="C2312" s="2">
        <v>319</v>
      </c>
      <c r="D2312" s="2">
        <v>239</v>
      </c>
      <c r="E2312" t="s">
        <v>7029</v>
      </c>
      <c r="F2312" t="s">
        <v>7044</v>
      </c>
      <c r="G2312" s="2">
        <f t="shared" si="72"/>
        <v>80</v>
      </c>
      <c r="H2312" s="11">
        <f t="shared" si="73"/>
        <v>0.2507836990595611</v>
      </c>
      <c r="I2312">
        <f>COUNTIF(E2312,"online")</f>
        <v>0</v>
      </c>
    </row>
    <row r="2313" spans="1:9" x14ac:dyDescent="0.2">
      <c r="A2313" t="s">
        <v>4272</v>
      </c>
      <c r="B2313" t="s">
        <v>4259</v>
      </c>
      <c r="C2313" s="2">
        <v>236</v>
      </c>
      <c r="D2313" s="2">
        <v>170</v>
      </c>
      <c r="E2313" t="s">
        <v>7027</v>
      </c>
      <c r="F2313" t="s">
        <v>7037</v>
      </c>
      <c r="G2313" s="2">
        <f t="shared" si="72"/>
        <v>66</v>
      </c>
      <c r="H2313" s="11">
        <f t="shared" si="73"/>
        <v>0.27966101694915252</v>
      </c>
      <c r="I2313">
        <f>COUNTIF(E2313,"online")</f>
        <v>0</v>
      </c>
    </row>
    <row r="2314" spans="1:9" x14ac:dyDescent="0.2">
      <c r="A2314" t="s">
        <v>6698</v>
      </c>
      <c r="B2314" t="s">
        <v>3634</v>
      </c>
      <c r="C2314" s="2">
        <v>99</v>
      </c>
      <c r="D2314" s="2">
        <v>81</v>
      </c>
      <c r="E2314" t="s">
        <v>7027</v>
      </c>
      <c r="F2314" t="s">
        <v>7037</v>
      </c>
      <c r="G2314" s="2">
        <f t="shared" si="72"/>
        <v>18</v>
      </c>
      <c r="H2314" s="11">
        <f t="shared" si="73"/>
        <v>0.18181818181818182</v>
      </c>
      <c r="I2314">
        <f>COUNTIF(E2314,"online")</f>
        <v>0</v>
      </c>
    </row>
    <row r="2315" spans="1:9" x14ac:dyDescent="0.2">
      <c r="A2315" t="s">
        <v>2037</v>
      </c>
      <c r="B2315" t="s">
        <v>2038</v>
      </c>
      <c r="C2315" s="2">
        <v>330</v>
      </c>
      <c r="D2315" s="2">
        <v>149</v>
      </c>
      <c r="E2315" t="s">
        <v>7027</v>
      </c>
      <c r="F2315" t="s">
        <v>7038</v>
      </c>
      <c r="G2315" s="2">
        <f t="shared" si="72"/>
        <v>181</v>
      </c>
      <c r="H2315" s="11">
        <f t="shared" si="73"/>
        <v>0.54848484848484846</v>
      </c>
      <c r="I2315">
        <f>COUNTIF(E2315,"online")</f>
        <v>0</v>
      </c>
    </row>
    <row r="2316" spans="1:9" x14ac:dyDescent="0.2">
      <c r="A2316" t="s">
        <v>4095</v>
      </c>
      <c r="B2316" t="s">
        <v>4096</v>
      </c>
      <c r="C2316" s="2">
        <v>268</v>
      </c>
      <c r="D2316" s="2">
        <v>217</v>
      </c>
      <c r="E2316" t="s">
        <v>7027</v>
      </c>
      <c r="F2316" t="s">
        <v>7036</v>
      </c>
      <c r="G2316" s="2">
        <f t="shared" si="72"/>
        <v>51</v>
      </c>
      <c r="H2316" s="11">
        <f t="shared" si="73"/>
        <v>0.19029850746268656</v>
      </c>
      <c r="I2316">
        <f>COUNTIF(E2316,"online")</f>
        <v>0</v>
      </c>
    </row>
    <row r="2317" spans="1:9" x14ac:dyDescent="0.2">
      <c r="A2317" t="s">
        <v>2656</v>
      </c>
      <c r="B2317" t="s">
        <v>2657</v>
      </c>
      <c r="C2317" s="2">
        <v>294</v>
      </c>
      <c r="D2317" s="2">
        <v>206</v>
      </c>
      <c r="E2317" t="s">
        <v>7027</v>
      </c>
      <c r="F2317" t="s">
        <v>7037</v>
      </c>
      <c r="G2317" s="2">
        <f t="shared" si="72"/>
        <v>88</v>
      </c>
      <c r="H2317" s="11">
        <f t="shared" si="73"/>
        <v>0.29931972789115646</v>
      </c>
      <c r="I2317">
        <f>COUNTIF(E2317,"online")</f>
        <v>0</v>
      </c>
    </row>
    <row r="2318" spans="1:9" x14ac:dyDescent="0.2">
      <c r="A2318" t="s">
        <v>3266</v>
      </c>
      <c r="B2318" t="s">
        <v>3267</v>
      </c>
      <c r="C2318" s="2">
        <v>299</v>
      </c>
      <c r="D2318" s="2">
        <v>209</v>
      </c>
      <c r="E2318" t="s">
        <v>6989</v>
      </c>
      <c r="F2318" t="s">
        <v>7036</v>
      </c>
      <c r="G2318" s="2">
        <f t="shared" si="72"/>
        <v>90</v>
      </c>
      <c r="H2318" s="11">
        <f t="shared" si="73"/>
        <v>0.30100334448160537</v>
      </c>
      <c r="I2318">
        <f>COUNTIF(E2318,"online")</f>
        <v>1</v>
      </c>
    </row>
    <row r="2319" spans="1:9" x14ac:dyDescent="0.2">
      <c r="A2319" t="s">
        <v>3618</v>
      </c>
      <c r="B2319" t="s">
        <v>3619</v>
      </c>
      <c r="C2319" s="2">
        <v>420</v>
      </c>
      <c r="D2319" s="2">
        <v>332</v>
      </c>
      <c r="E2319" t="s">
        <v>7029</v>
      </c>
      <c r="F2319" t="s">
        <v>7037</v>
      </c>
      <c r="G2319" s="2">
        <f t="shared" si="72"/>
        <v>88</v>
      </c>
      <c r="H2319" s="11">
        <f t="shared" si="73"/>
        <v>0.20952380952380953</v>
      </c>
      <c r="I2319">
        <f>COUNTIF(E2319,"online")</f>
        <v>0</v>
      </c>
    </row>
    <row r="2320" spans="1:9" x14ac:dyDescent="0.2">
      <c r="A2320" t="s">
        <v>1145</v>
      </c>
      <c r="B2320" t="s">
        <v>1492</v>
      </c>
      <c r="C2320" s="2">
        <v>259</v>
      </c>
      <c r="D2320" s="2">
        <v>155</v>
      </c>
      <c r="E2320" t="s">
        <v>6989</v>
      </c>
      <c r="F2320" t="s">
        <v>7037</v>
      </c>
      <c r="G2320" s="2">
        <f t="shared" si="72"/>
        <v>104</v>
      </c>
      <c r="H2320" s="11">
        <f t="shared" si="73"/>
        <v>0.40154440154440152</v>
      </c>
      <c r="I2320">
        <f>COUNTIF(E2320,"online")</f>
        <v>1</v>
      </c>
    </row>
    <row r="2321" spans="1:9" x14ac:dyDescent="0.2">
      <c r="A2321" t="s">
        <v>1145</v>
      </c>
      <c r="B2321" t="s">
        <v>1146</v>
      </c>
      <c r="C2321" s="2">
        <v>289</v>
      </c>
      <c r="D2321" s="2">
        <v>171</v>
      </c>
      <c r="E2321" t="s">
        <v>7029</v>
      </c>
      <c r="F2321" t="s">
        <v>7037</v>
      </c>
      <c r="G2321" s="2">
        <f t="shared" si="72"/>
        <v>118</v>
      </c>
      <c r="H2321" s="11">
        <f t="shared" si="73"/>
        <v>0.40830449826989618</v>
      </c>
      <c r="I2321">
        <f>COUNTIF(E2321,"online")</f>
        <v>0</v>
      </c>
    </row>
    <row r="2322" spans="1:9" x14ac:dyDescent="0.2">
      <c r="A2322" t="s">
        <v>3132</v>
      </c>
      <c r="B2322" t="s">
        <v>2909</v>
      </c>
      <c r="C2322" s="2">
        <v>45</v>
      </c>
      <c r="D2322" s="2">
        <v>27</v>
      </c>
      <c r="E2322" t="s">
        <v>6989</v>
      </c>
      <c r="F2322" t="s">
        <v>7036</v>
      </c>
      <c r="G2322" s="2">
        <f t="shared" si="72"/>
        <v>18</v>
      </c>
      <c r="H2322" s="11">
        <f t="shared" si="73"/>
        <v>0.4</v>
      </c>
      <c r="I2322">
        <f>COUNTIF(E2322,"online")</f>
        <v>1</v>
      </c>
    </row>
    <row r="2323" spans="1:9" x14ac:dyDescent="0.2">
      <c r="A2323" t="s">
        <v>441</v>
      </c>
      <c r="B2323" t="s">
        <v>442</v>
      </c>
      <c r="C2323" s="2">
        <v>319</v>
      </c>
      <c r="D2323" s="2">
        <v>188</v>
      </c>
      <c r="E2323" t="s">
        <v>7029</v>
      </c>
      <c r="F2323" t="s">
        <v>7036</v>
      </c>
      <c r="G2323" s="2">
        <f t="shared" si="72"/>
        <v>131</v>
      </c>
      <c r="H2323" s="11">
        <f t="shared" si="73"/>
        <v>0.41065830721003133</v>
      </c>
      <c r="I2323">
        <f>COUNTIF(E2323,"online")</f>
        <v>0</v>
      </c>
    </row>
    <row r="2324" spans="1:9" x14ac:dyDescent="0.2">
      <c r="A2324" t="s">
        <v>724</v>
      </c>
      <c r="B2324" t="s">
        <v>725</v>
      </c>
      <c r="C2324" s="2">
        <v>319</v>
      </c>
      <c r="D2324" s="2">
        <v>223</v>
      </c>
      <c r="E2324" t="s">
        <v>7029</v>
      </c>
      <c r="F2324" t="s">
        <v>7036</v>
      </c>
      <c r="G2324" s="2">
        <f t="shared" si="72"/>
        <v>96</v>
      </c>
      <c r="H2324" s="11">
        <f t="shared" si="73"/>
        <v>0.30094043887147337</v>
      </c>
      <c r="I2324">
        <f>COUNTIF(E2324,"online")</f>
        <v>0</v>
      </c>
    </row>
    <row r="2325" spans="1:9" x14ac:dyDescent="0.2">
      <c r="A2325" t="s">
        <v>718</v>
      </c>
      <c r="B2325" t="s">
        <v>719</v>
      </c>
      <c r="C2325" s="2">
        <v>319</v>
      </c>
      <c r="D2325" s="2">
        <v>262</v>
      </c>
      <c r="E2325" t="s">
        <v>7029</v>
      </c>
      <c r="F2325" t="s">
        <v>7039</v>
      </c>
      <c r="G2325" s="2">
        <f t="shared" si="72"/>
        <v>57</v>
      </c>
      <c r="H2325" s="11">
        <f t="shared" si="73"/>
        <v>0.17868338557993729</v>
      </c>
      <c r="I2325">
        <f>COUNTIF(E2325,"online")</f>
        <v>0</v>
      </c>
    </row>
    <row r="2326" spans="1:9" x14ac:dyDescent="0.2">
      <c r="A2326" t="s">
        <v>60</v>
      </c>
      <c r="B2326" t="s">
        <v>61</v>
      </c>
      <c r="C2326" s="2">
        <v>359</v>
      </c>
      <c r="D2326" s="2">
        <v>294</v>
      </c>
      <c r="E2326" t="s">
        <v>7027</v>
      </c>
      <c r="F2326" t="s">
        <v>7039</v>
      </c>
      <c r="G2326" s="2">
        <f t="shared" si="72"/>
        <v>65</v>
      </c>
      <c r="H2326" s="11">
        <f t="shared" si="73"/>
        <v>0.18105849582172701</v>
      </c>
      <c r="I2326">
        <f>COUNTIF(E2326,"online")</f>
        <v>0</v>
      </c>
    </row>
    <row r="2327" spans="1:9" x14ac:dyDescent="0.2">
      <c r="A2327" t="s">
        <v>78</v>
      </c>
      <c r="B2327" t="s">
        <v>61</v>
      </c>
      <c r="C2327" s="2">
        <v>319</v>
      </c>
      <c r="D2327" s="2">
        <v>242</v>
      </c>
      <c r="E2327" t="s">
        <v>7027</v>
      </c>
      <c r="F2327" t="s">
        <v>7039</v>
      </c>
      <c r="G2327" s="2">
        <f t="shared" si="72"/>
        <v>77</v>
      </c>
      <c r="H2327" s="11">
        <f t="shared" si="73"/>
        <v>0.2413793103448276</v>
      </c>
      <c r="I2327">
        <f>COUNTIF(E2327,"online")</f>
        <v>0</v>
      </c>
    </row>
    <row r="2328" spans="1:9" x14ac:dyDescent="0.2">
      <c r="A2328" t="s">
        <v>585</v>
      </c>
      <c r="B2328" t="s">
        <v>310</v>
      </c>
      <c r="C2328" s="2">
        <v>289</v>
      </c>
      <c r="D2328" s="2">
        <v>142</v>
      </c>
      <c r="E2328" t="s">
        <v>6989</v>
      </c>
      <c r="F2328" t="s">
        <v>7040</v>
      </c>
      <c r="G2328" s="2">
        <f t="shared" si="72"/>
        <v>147</v>
      </c>
      <c r="H2328" s="11">
        <f t="shared" si="73"/>
        <v>0.50865051903114189</v>
      </c>
      <c r="I2328">
        <f>COUNTIF(E2328,"online")</f>
        <v>1</v>
      </c>
    </row>
    <row r="2329" spans="1:9" x14ac:dyDescent="0.2">
      <c r="A2329" t="s">
        <v>1238</v>
      </c>
      <c r="B2329" t="s">
        <v>804</v>
      </c>
      <c r="C2329" s="2">
        <v>319</v>
      </c>
      <c r="D2329" s="2">
        <v>281</v>
      </c>
      <c r="E2329" t="s">
        <v>7029</v>
      </c>
      <c r="F2329" t="s">
        <v>7036</v>
      </c>
      <c r="G2329" s="2">
        <f t="shared" si="72"/>
        <v>38</v>
      </c>
      <c r="H2329" s="11">
        <f t="shared" si="73"/>
        <v>0.11912225705329153</v>
      </c>
      <c r="I2329">
        <f>COUNTIF(E2329,"online")</f>
        <v>0</v>
      </c>
    </row>
    <row r="2330" spans="1:9" x14ac:dyDescent="0.2">
      <c r="A2330" t="s">
        <v>3392</v>
      </c>
      <c r="B2330" t="s">
        <v>3393</v>
      </c>
      <c r="C2330" s="2">
        <v>268</v>
      </c>
      <c r="D2330" s="2">
        <v>196</v>
      </c>
      <c r="E2330" t="s">
        <v>7027</v>
      </c>
      <c r="F2330" t="s">
        <v>7039</v>
      </c>
      <c r="G2330" s="2">
        <f t="shared" si="72"/>
        <v>72</v>
      </c>
      <c r="H2330" s="11">
        <f t="shared" si="73"/>
        <v>0.26865671641791045</v>
      </c>
      <c r="I2330">
        <f>COUNTIF(E2330,"online")</f>
        <v>0</v>
      </c>
    </row>
    <row r="2331" spans="1:9" x14ac:dyDescent="0.2">
      <c r="A2331" t="s">
        <v>6165</v>
      </c>
      <c r="B2331" t="s">
        <v>6166</v>
      </c>
      <c r="C2331" s="2">
        <v>976</v>
      </c>
      <c r="D2331" s="2">
        <v>586</v>
      </c>
      <c r="E2331" t="s">
        <v>7029</v>
      </c>
      <c r="F2331" t="s">
        <v>7043</v>
      </c>
      <c r="G2331" s="2">
        <f t="shared" si="72"/>
        <v>390</v>
      </c>
      <c r="H2331" s="11">
        <f t="shared" si="73"/>
        <v>0.39959016393442626</v>
      </c>
      <c r="I2331">
        <f>COUNTIF(E2331,"online")</f>
        <v>0</v>
      </c>
    </row>
    <row r="2332" spans="1:9" x14ac:dyDescent="0.2">
      <c r="A2332" t="s">
        <v>6426</v>
      </c>
      <c r="B2332" t="s">
        <v>6427</v>
      </c>
      <c r="C2332" s="2">
        <v>294</v>
      </c>
      <c r="D2332" s="2">
        <v>203</v>
      </c>
      <c r="E2332" t="s">
        <v>7027</v>
      </c>
      <c r="F2332" t="s">
        <v>7041</v>
      </c>
      <c r="G2332" s="2">
        <f t="shared" si="72"/>
        <v>91</v>
      </c>
      <c r="H2332" s="11">
        <f t="shared" si="73"/>
        <v>0.30952380952380953</v>
      </c>
      <c r="I2332">
        <f>COUNTIF(E2332,"online")</f>
        <v>0</v>
      </c>
    </row>
    <row r="2333" spans="1:9" x14ac:dyDescent="0.2">
      <c r="A2333" t="s">
        <v>4030</v>
      </c>
      <c r="B2333" t="s">
        <v>2432</v>
      </c>
      <c r="C2333" s="2">
        <v>69</v>
      </c>
      <c r="D2333" s="2">
        <v>32</v>
      </c>
      <c r="E2333" t="s">
        <v>6989</v>
      </c>
      <c r="F2333" t="s">
        <v>7037</v>
      </c>
      <c r="G2333" s="2">
        <f t="shared" si="72"/>
        <v>37</v>
      </c>
      <c r="H2333" s="11">
        <f t="shared" si="73"/>
        <v>0.53623188405797106</v>
      </c>
      <c r="I2333">
        <f>COUNTIF(E2333,"online")</f>
        <v>1</v>
      </c>
    </row>
    <row r="2334" spans="1:9" x14ac:dyDescent="0.2">
      <c r="A2334" t="s">
        <v>6296</v>
      </c>
      <c r="B2334" t="s">
        <v>6297</v>
      </c>
      <c r="C2334" s="2">
        <v>894</v>
      </c>
      <c r="D2334" s="2">
        <v>590</v>
      </c>
      <c r="E2334" t="s">
        <v>7027</v>
      </c>
      <c r="F2334" t="s">
        <v>7042</v>
      </c>
      <c r="G2334" s="2">
        <f t="shared" si="72"/>
        <v>304</v>
      </c>
      <c r="H2334" s="11">
        <f t="shared" si="73"/>
        <v>0.34004474272930652</v>
      </c>
      <c r="I2334">
        <f>COUNTIF(E2334,"online")</f>
        <v>0</v>
      </c>
    </row>
    <row r="2335" spans="1:9" x14ac:dyDescent="0.2">
      <c r="A2335" t="s">
        <v>3038</v>
      </c>
      <c r="B2335" t="s">
        <v>3039</v>
      </c>
      <c r="C2335" s="2">
        <v>536</v>
      </c>
      <c r="D2335" s="2">
        <v>429</v>
      </c>
      <c r="E2335" t="s">
        <v>7027</v>
      </c>
      <c r="F2335" t="s">
        <v>7043</v>
      </c>
      <c r="G2335" s="2">
        <f t="shared" si="72"/>
        <v>107</v>
      </c>
      <c r="H2335" s="11">
        <f t="shared" si="73"/>
        <v>0.19962686567164178</v>
      </c>
      <c r="I2335">
        <f>COUNTIF(E2335,"online")</f>
        <v>0</v>
      </c>
    </row>
    <row r="2336" spans="1:9" x14ac:dyDescent="0.2">
      <c r="A2336" t="s">
        <v>4459</v>
      </c>
      <c r="B2336" t="s">
        <v>3203</v>
      </c>
      <c r="C2336" s="2">
        <v>268</v>
      </c>
      <c r="D2336" s="2">
        <v>198</v>
      </c>
      <c r="E2336" t="s">
        <v>7027</v>
      </c>
      <c r="F2336" t="s">
        <v>7037</v>
      </c>
      <c r="G2336" s="2">
        <f t="shared" si="72"/>
        <v>70</v>
      </c>
      <c r="H2336" s="11">
        <f t="shared" si="73"/>
        <v>0.26119402985074625</v>
      </c>
      <c r="I2336">
        <f>COUNTIF(E2336,"online")</f>
        <v>0</v>
      </c>
    </row>
    <row r="2337" spans="1:9" x14ac:dyDescent="0.2">
      <c r="A2337" t="s">
        <v>2904</v>
      </c>
      <c r="B2337" t="s">
        <v>2905</v>
      </c>
      <c r="C2337" s="2">
        <v>325</v>
      </c>
      <c r="D2337" s="2">
        <v>302</v>
      </c>
      <c r="E2337" t="s">
        <v>7027</v>
      </c>
      <c r="F2337" t="s">
        <v>7044</v>
      </c>
      <c r="G2337" s="2">
        <f t="shared" si="72"/>
        <v>23</v>
      </c>
      <c r="H2337" s="11">
        <f t="shared" si="73"/>
        <v>7.0769230769230765E-2</v>
      </c>
      <c r="I2337">
        <f>COUNTIF(E2337,"online")</f>
        <v>0</v>
      </c>
    </row>
    <row r="2338" spans="1:9" x14ac:dyDescent="0.2">
      <c r="A2338" t="s">
        <v>5395</v>
      </c>
      <c r="B2338" t="s">
        <v>5396</v>
      </c>
      <c r="C2338" s="2">
        <v>384</v>
      </c>
      <c r="D2338" s="2">
        <v>253</v>
      </c>
      <c r="E2338" t="s">
        <v>7027</v>
      </c>
      <c r="F2338" t="s">
        <v>7037</v>
      </c>
      <c r="G2338" s="2">
        <f t="shared" si="72"/>
        <v>131</v>
      </c>
      <c r="H2338" s="11">
        <f t="shared" si="73"/>
        <v>0.34114583333333331</v>
      </c>
      <c r="I2338">
        <f>COUNTIF(E2338,"online")</f>
        <v>0</v>
      </c>
    </row>
    <row r="2339" spans="1:9" x14ac:dyDescent="0.2">
      <c r="A2339" t="s">
        <v>3523</v>
      </c>
      <c r="B2339" t="s">
        <v>1711</v>
      </c>
      <c r="C2339" s="2">
        <v>196</v>
      </c>
      <c r="D2339" s="2">
        <v>98</v>
      </c>
      <c r="E2339" t="s">
        <v>7027</v>
      </c>
      <c r="F2339" t="s">
        <v>7037</v>
      </c>
      <c r="G2339" s="2">
        <f t="shared" si="72"/>
        <v>98</v>
      </c>
      <c r="H2339" s="11">
        <f t="shared" si="73"/>
        <v>0.5</v>
      </c>
      <c r="I2339">
        <f>COUNTIF(E2339,"online")</f>
        <v>0</v>
      </c>
    </row>
    <row r="2340" spans="1:9" x14ac:dyDescent="0.2">
      <c r="A2340" t="s">
        <v>6435</v>
      </c>
      <c r="B2340" t="s">
        <v>6436</v>
      </c>
      <c r="C2340" s="2">
        <v>268</v>
      </c>
      <c r="D2340" s="2">
        <v>177</v>
      </c>
      <c r="E2340" t="s">
        <v>7027</v>
      </c>
      <c r="F2340" t="s">
        <v>7037</v>
      </c>
      <c r="G2340" s="2">
        <f t="shared" si="72"/>
        <v>91</v>
      </c>
      <c r="H2340" s="11">
        <f t="shared" si="73"/>
        <v>0.33955223880597013</v>
      </c>
      <c r="I2340">
        <f>COUNTIF(E2340,"online")</f>
        <v>0</v>
      </c>
    </row>
    <row r="2341" spans="1:9" x14ac:dyDescent="0.2">
      <c r="A2341" t="s">
        <v>2165</v>
      </c>
      <c r="B2341" t="s">
        <v>2166</v>
      </c>
      <c r="C2341" s="2">
        <v>268</v>
      </c>
      <c r="D2341" s="2">
        <v>166</v>
      </c>
      <c r="E2341" t="s">
        <v>7027</v>
      </c>
      <c r="F2341" t="s">
        <v>7037</v>
      </c>
      <c r="G2341" s="2">
        <f t="shared" si="72"/>
        <v>102</v>
      </c>
      <c r="H2341" s="11">
        <f t="shared" si="73"/>
        <v>0.38059701492537312</v>
      </c>
      <c r="I2341">
        <f>COUNTIF(E2341,"online")</f>
        <v>0</v>
      </c>
    </row>
    <row r="2342" spans="1:9" x14ac:dyDescent="0.2">
      <c r="A2342" t="s">
        <v>3548</v>
      </c>
      <c r="B2342" t="s">
        <v>3549</v>
      </c>
      <c r="C2342" s="2">
        <v>268</v>
      </c>
      <c r="D2342" s="2">
        <v>137</v>
      </c>
      <c r="E2342" t="s">
        <v>7027</v>
      </c>
      <c r="F2342" t="s">
        <v>7040</v>
      </c>
      <c r="G2342" s="2">
        <f t="shared" si="72"/>
        <v>131</v>
      </c>
      <c r="H2342" s="11">
        <f t="shared" si="73"/>
        <v>0.48880597014925375</v>
      </c>
      <c r="I2342">
        <f>COUNTIF(E2342,"online")</f>
        <v>0</v>
      </c>
    </row>
    <row r="2343" spans="1:9" x14ac:dyDescent="0.2">
      <c r="A2343" t="s">
        <v>6151</v>
      </c>
      <c r="B2343" t="s">
        <v>6152</v>
      </c>
      <c r="C2343" s="2">
        <v>294</v>
      </c>
      <c r="D2343" s="2">
        <v>156</v>
      </c>
      <c r="E2343" t="s">
        <v>7027</v>
      </c>
      <c r="F2343" t="s">
        <v>7037</v>
      </c>
      <c r="G2343" s="2">
        <f t="shared" si="72"/>
        <v>138</v>
      </c>
      <c r="H2343" s="11">
        <f t="shared" si="73"/>
        <v>0.46938775510204084</v>
      </c>
      <c r="I2343">
        <f>COUNTIF(E2343,"online")</f>
        <v>0</v>
      </c>
    </row>
    <row r="2344" spans="1:9" x14ac:dyDescent="0.2">
      <c r="A2344" t="s">
        <v>6151</v>
      </c>
      <c r="B2344" t="s">
        <v>6152</v>
      </c>
      <c r="C2344" s="2">
        <v>357</v>
      </c>
      <c r="D2344" s="2">
        <v>196</v>
      </c>
      <c r="E2344" t="s">
        <v>7027</v>
      </c>
      <c r="F2344" t="s">
        <v>7037</v>
      </c>
      <c r="G2344" s="2">
        <f t="shared" si="72"/>
        <v>161</v>
      </c>
      <c r="H2344" s="11">
        <f t="shared" si="73"/>
        <v>0.45098039215686275</v>
      </c>
      <c r="I2344">
        <f>COUNTIF(E2344,"online")</f>
        <v>0</v>
      </c>
    </row>
    <row r="2345" spans="1:9" x14ac:dyDescent="0.2">
      <c r="A2345" t="s">
        <v>4839</v>
      </c>
      <c r="B2345" t="s">
        <v>4840</v>
      </c>
      <c r="C2345" s="2">
        <v>495</v>
      </c>
      <c r="D2345" s="2">
        <v>332</v>
      </c>
      <c r="E2345" t="s">
        <v>7027</v>
      </c>
      <c r="F2345" t="s">
        <v>7036</v>
      </c>
      <c r="G2345" s="2">
        <f t="shared" si="72"/>
        <v>163</v>
      </c>
      <c r="H2345" s="11">
        <f t="shared" si="73"/>
        <v>0.3292929292929293</v>
      </c>
      <c r="I2345">
        <f>COUNTIF(E2345,"online")</f>
        <v>0</v>
      </c>
    </row>
    <row r="2346" spans="1:9" x14ac:dyDescent="0.2">
      <c r="A2346" t="s">
        <v>894</v>
      </c>
      <c r="B2346" t="s">
        <v>349</v>
      </c>
      <c r="C2346" s="2">
        <v>249</v>
      </c>
      <c r="D2346" s="2">
        <v>174</v>
      </c>
      <c r="E2346" t="s">
        <v>6989</v>
      </c>
      <c r="F2346" t="s">
        <v>7038</v>
      </c>
      <c r="G2346" s="2">
        <f t="shared" si="72"/>
        <v>75</v>
      </c>
      <c r="H2346" s="11">
        <f t="shared" si="73"/>
        <v>0.30120481927710846</v>
      </c>
      <c r="I2346">
        <f>COUNTIF(E2346,"online")</f>
        <v>1</v>
      </c>
    </row>
    <row r="2347" spans="1:9" x14ac:dyDescent="0.2">
      <c r="A2347" t="s">
        <v>894</v>
      </c>
      <c r="B2347" t="s">
        <v>349</v>
      </c>
      <c r="C2347" s="2">
        <v>279</v>
      </c>
      <c r="D2347" s="2">
        <v>142</v>
      </c>
      <c r="E2347" t="s">
        <v>7027</v>
      </c>
      <c r="F2347" t="s">
        <v>7038</v>
      </c>
      <c r="G2347" s="2">
        <f t="shared" si="72"/>
        <v>137</v>
      </c>
      <c r="H2347" s="11">
        <f t="shared" si="73"/>
        <v>0.49103942652329752</v>
      </c>
      <c r="I2347">
        <f>COUNTIF(E2347,"online")</f>
        <v>0</v>
      </c>
    </row>
    <row r="2348" spans="1:9" x14ac:dyDescent="0.2">
      <c r="A2348" t="s">
        <v>37</v>
      </c>
      <c r="B2348" t="s">
        <v>38</v>
      </c>
      <c r="C2348" s="2">
        <v>279</v>
      </c>
      <c r="D2348" s="2">
        <v>123</v>
      </c>
      <c r="E2348" t="s">
        <v>7029</v>
      </c>
      <c r="F2348" t="s">
        <v>7038</v>
      </c>
      <c r="G2348" s="2">
        <f t="shared" si="72"/>
        <v>156</v>
      </c>
      <c r="H2348" s="11">
        <f t="shared" si="73"/>
        <v>0.55913978494623651</v>
      </c>
      <c r="I2348">
        <f>COUNTIF(E2348,"online")</f>
        <v>0</v>
      </c>
    </row>
    <row r="2349" spans="1:9" x14ac:dyDescent="0.2">
      <c r="A2349" t="s">
        <v>39</v>
      </c>
      <c r="B2349" t="s">
        <v>38</v>
      </c>
      <c r="C2349" s="2">
        <v>319</v>
      </c>
      <c r="D2349" s="2">
        <v>134</v>
      </c>
      <c r="E2349" t="s">
        <v>7029</v>
      </c>
      <c r="F2349" t="s">
        <v>7038</v>
      </c>
      <c r="G2349" s="2">
        <f t="shared" si="72"/>
        <v>185</v>
      </c>
      <c r="H2349" s="11">
        <f t="shared" si="73"/>
        <v>0.57993730407523514</v>
      </c>
      <c r="I2349">
        <f>COUNTIF(E2349,"online")</f>
        <v>0</v>
      </c>
    </row>
    <row r="2350" spans="1:9" x14ac:dyDescent="0.2">
      <c r="A2350" t="s">
        <v>6740</v>
      </c>
      <c r="B2350" t="s">
        <v>2525</v>
      </c>
      <c r="C2350" s="2">
        <v>239</v>
      </c>
      <c r="D2350" s="2">
        <v>131</v>
      </c>
      <c r="E2350" t="s">
        <v>7029</v>
      </c>
      <c r="F2350" t="s">
        <v>7041</v>
      </c>
      <c r="G2350" s="2">
        <f t="shared" si="72"/>
        <v>108</v>
      </c>
      <c r="H2350" s="11">
        <f t="shared" si="73"/>
        <v>0.45188284518828453</v>
      </c>
      <c r="I2350">
        <f>COUNTIF(E2350,"online")</f>
        <v>0</v>
      </c>
    </row>
    <row r="2351" spans="1:9" x14ac:dyDescent="0.2">
      <c r="A2351" t="s">
        <v>43</v>
      </c>
      <c r="B2351" t="s">
        <v>38</v>
      </c>
      <c r="C2351" s="2">
        <v>319</v>
      </c>
      <c r="D2351" s="2">
        <v>182</v>
      </c>
      <c r="E2351" t="s">
        <v>7029</v>
      </c>
      <c r="F2351" t="s">
        <v>7038</v>
      </c>
      <c r="G2351" s="2">
        <f t="shared" si="72"/>
        <v>137</v>
      </c>
      <c r="H2351" s="11">
        <f t="shared" si="73"/>
        <v>0.42946708463949845</v>
      </c>
      <c r="I2351">
        <f>COUNTIF(E2351,"online")</f>
        <v>0</v>
      </c>
    </row>
    <row r="2352" spans="1:9" x14ac:dyDescent="0.2">
      <c r="A2352" t="s">
        <v>1824</v>
      </c>
      <c r="B2352" t="s">
        <v>38</v>
      </c>
      <c r="C2352" s="2">
        <v>319</v>
      </c>
      <c r="D2352" s="2">
        <v>188</v>
      </c>
      <c r="E2352" t="s">
        <v>7029</v>
      </c>
      <c r="F2352" t="s">
        <v>7038</v>
      </c>
      <c r="G2352" s="2">
        <f t="shared" si="72"/>
        <v>131</v>
      </c>
      <c r="H2352" s="11">
        <f t="shared" si="73"/>
        <v>0.41065830721003133</v>
      </c>
      <c r="I2352">
        <f>COUNTIF(E2352,"online")</f>
        <v>0</v>
      </c>
    </row>
    <row r="2353" spans="1:9" x14ac:dyDescent="0.2">
      <c r="A2353" t="s">
        <v>4376</v>
      </c>
      <c r="B2353" t="s">
        <v>4377</v>
      </c>
      <c r="C2353" s="2">
        <v>357</v>
      </c>
      <c r="D2353" s="2">
        <v>318</v>
      </c>
      <c r="E2353" t="s">
        <v>7029</v>
      </c>
      <c r="F2353" t="s">
        <v>7041</v>
      </c>
      <c r="G2353" s="2">
        <f t="shared" si="72"/>
        <v>39</v>
      </c>
      <c r="H2353" s="11">
        <f t="shared" si="73"/>
        <v>0.1092436974789916</v>
      </c>
      <c r="I2353">
        <f>COUNTIF(E2353,"online")</f>
        <v>0</v>
      </c>
    </row>
    <row r="2354" spans="1:9" x14ac:dyDescent="0.2">
      <c r="A2354" t="s">
        <v>1724</v>
      </c>
      <c r="B2354" t="s">
        <v>1725</v>
      </c>
      <c r="C2354" s="2">
        <v>319</v>
      </c>
      <c r="D2354" s="2">
        <v>175</v>
      </c>
      <c r="E2354" t="s">
        <v>7029</v>
      </c>
      <c r="F2354" t="s">
        <v>7041</v>
      </c>
      <c r="G2354" s="2">
        <f t="shared" si="72"/>
        <v>144</v>
      </c>
      <c r="H2354" s="11">
        <f t="shared" si="73"/>
        <v>0.45141065830721006</v>
      </c>
      <c r="I2354">
        <f>COUNTIF(E2354,"online")</f>
        <v>0</v>
      </c>
    </row>
    <row r="2355" spans="1:9" x14ac:dyDescent="0.2">
      <c r="A2355" t="s">
        <v>1170</v>
      </c>
      <c r="B2355" t="s">
        <v>1171</v>
      </c>
      <c r="C2355" s="2">
        <v>289</v>
      </c>
      <c r="D2355" s="2">
        <v>150</v>
      </c>
      <c r="E2355" t="s">
        <v>6989</v>
      </c>
      <c r="F2355" t="s">
        <v>7044</v>
      </c>
      <c r="G2355" s="2">
        <f t="shared" si="72"/>
        <v>139</v>
      </c>
      <c r="H2355" s="11">
        <f t="shared" si="73"/>
        <v>0.48096885813148788</v>
      </c>
      <c r="I2355">
        <f>COUNTIF(E2355,"online")</f>
        <v>1</v>
      </c>
    </row>
    <row r="2356" spans="1:9" x14ac:dyDescent="0.2">
      <c r="A2356" t="s">
        <v>1170</v>
      </c>
      <c r="B2356" t="s">
        <v>1171</v>
      </c>
      <c r="C2356" s="2">
        <v>319</v>
      </c>
      <c r="D2356" s="2">
        <v>246</v>
      </c>
      <c r="E2356" t="s">
        <v>7029</v>
      </c>
      <c r="F2356" t="s">
        <v>7044</v>
      </c>
      <c r="G2356" s="2">
        <f t="shared" si="72"/>
        <v>73</v>
      </c>
      <c r="H2356" s="11">
        <f t="shared" si="73"/>
        <v>0.22884012539184953</v>
      </c>
      <c r="I2356">
        <f>COUNTIF(E2356,"online")</f>
        <v>0</v>
      </c>
    </row>
    <row r="2357" spans="1:9" x14ac:dyDescent="0.2">
      <c r="A2357" t="s">
        <v>1009</v>
      </c>
      <c r="B2357" t="s">
        <v>1010</v>
      </c>
      <c r="C2357" s="2">
        <v>279</v>
      </c>
      <c r="D2357" s="2">
        <v>206</v>
      </c>
      <c r="E2357" t="s">
        <v>7029</v>
      </c>
      <c r="F2357" t="s">
        <v>7043</v>
      </c>
      <c r="G2357" s="2">
        <f t="shared" si="72"/>
        <v>73</v>
      </c>
      <c r="H2357" s="11">
        <f t="shared" si="73"/>
        <v>0.26164874551971329</v>
      </c>
      <c r="I2357">
        <f>COUNTIF(E2357,"online")</f>
        <v>0</v>
      </c>
    </row>
    <row r="2358" spans="1:9" x14ac:dyDescent="0.2">
      <c r="A2358" t="s">
        <v>4519</v>
      </c>
      <c r="B2358" t="s">
        <v>4520</v>
      </c>
      <c r="C2358" s="2">
        <v>198</v>
      </c>
      <c r="D2358" s="2">
        <v>158</v>
      </c>
      <c r="E2358" t="s">
        <v>7029</v>
      </c>
      <c r="F2358" t="s">
        <v>7043</v>
      </c>
      <c r="G2358" s="2">
        <f t="shared" si="72"/>
        <v>40</v>
      </c>
      <c r="H2358" s="11">
        <f t="shared" si="73"/>
        <v>0.20202020202020202</v>
      </c>
      <c r="I2358">
        <f>COUNTIF(E2358,"online")</f>
        <v>0</v>
      </c>
    </row>
    <row r="2359" spans="1:9" x14ac:dyDescent="0.2">
      <c r="A2359" t="s">
        <v>1006</v>
      </c>
      <c r="B2359" t="s">
        <v>602</v>
      </c>
      <c r="C2359" s="2">
        <v>319</v>
      </c>
      <c r="D2359" s="2">
        <v>268</v>
      </c>
      <c r="E2359" t="s">
        <v>7029</v>
      </c>
      <c r="F2359" t="s">
        <v>7043</v>
      </c>
      <c r="G2359" s="2">
        <f t="shared" si="72"/>
        <v>51</v>
      </c>
      <c r="H2359" s="11">
        <f t="shared" si="73"/>
        <v>0.15987460815047022</v>
      </c>
      <c r="I2359">
        <f>COUNTIF(E2359,"online")</f>
        <v>0</v>
      </c>
    </row>
    <row r="2360" spans="1:9" x14ac:dyDescent="0.2">
      <c r="A2360" t="s">
        <v>3352</v>
      </c>
      <c r="B2360" t="s">
        <v>3353</v>
      </c>
      <c r="C2360" s="2">
        <v>204</v>
      </c>
      <c r="D2360" s="2">
        <v>157</v>
      </c>
      <c r="E2360" t="s">
        <v>7029</v>
      </c>
      <c r="F2360" t="s">
        <v>7043</v>
      </c>
      <c r="G2360" s="2">
        <f t="shared" si="72"/>
        <v>47</v>
      </c>
      <c r="H2360" s="11">
        <f t="shared" si="73"/>
        <v>0.23039215686274508</v>
      </c>
      <c r="I2360">
        <f>COUNTIF(E2360,"online")</f>
        <v>0</v>
      </c>
    </row>
    <row r="2361" spans="1:9" x14ac:dyDescent="0.2">
      <c r="A2361" t="s">
        <v>805</v>
      </c>
      <c r="B2361" t="s">
        <v>413</v>
      </c>
      <c r="C2361" s="2">
        <v>289</v>
      </c>
      <c r="D2361" s="2">
        <v>139</v>
      </c>
      <c r="E2361" t="s">
        <v>6989</v>
      </c>
      <c r="F2361" t="s">
        <v>7038</v>
      </c>
      <c r="G2361" s="2">
        <f t="shared" si="72"/>
        <v>150</v>
      </c>
      <c r="H2361" s="11">
        <f t="shared" si="73"/>
        <v>0.51903114186851207</v>
      </c>
      <c r="I2361">
        <f>COUNTIF(E2361,"online")</f>
        <v>1</v>
      </c>
    </row>
    <row r="2362" spans="1:9" x14ac:dyDescent="0.2">
      <c r="A2362" t="s">
        <v>805</v>
      </c>
      <c r="B2362" t="s">
        <v>413</v>
      </c>
      <c r="C2362" s="2">
        <v>319</v>
      </c>
      <c r="D2362" s="2">
        <v>153</v>
      </c>
      <c r="E2362" t="s">
        <v>7027</v>
      </c>
      <c r="F2362" t="s">
        <v>7038</v>
      </c>
      <c r="G2362" s="2">
        <f t="shared" si="72"/>
        <v>166</v>
      </c>
      <c r="H2362" s="11">
        <f t="shared" si="73"/>
        <v>0.52037617554858939</v>
      </c>
      <c r="I2362">
        <f>COUNTIF(E2362,"online")</f>
        <v>0</v>
      </c>
    </row>
    <row r="2363" spans="1:9" x14ac:dyDescent="0.2">
      <c r="A2363" t="s">
        <v>422</v>
      </c>
      <c r="B2363" t="s">
        <v>423</v>
      </c>
      <c r="C2363" s="2">
        <v>319</v>
      </c>
      <c r="D2363" s="2">
        <v>195</v>
      </c>
      <c r="E2363" t="s">
        <v>7027</v>
      </c>
      <c r="F2363" t="s">
        <v>7039</v>
      </c>
      <c r="G2363" s="2">
        <f t="shared" si="72"/>
        <v>124</v>
      </c>
      <c r="H2363" s="11">
        <f t="shared" si="73"/>
        <v>0.38871473354231972</v>
      </c>
      <c r="I2363">
        <f>COUNTIF(E2363,"online")</f>
        <v>0</v>
      </c>
    </row>
    <row r="2364" spans="1:9" x14ac:dyDescent="0.2">
      <c r="A2364" t="s">
        <v>3088</v>
      </c>
      <c r="B2364" t="s">
        <v>667</v>
      </c>
      <c r="C2364" s="2">
        <v>249</v>
      </c>
      <c r="D2364" s="2">
        <v>169</v>
      </c>
      <c r="E2364" t="s">
        <v>6989</v>
      </c>
      <c r="F2364" t="s">
        <v>7036</v>
      </c>
      <c r="G2364" s="2">
        <f t="shared" si="72"/>
        <v>80</v>
      </c>
      <c r="H2364" s="11">
        <f t="shared" si="73"/>
        <v>0.32128514056224899</v>
      </c>
      <c r="I2364">
        <f>COUNTIF(E2364,"online")</f>
        <v>1</v>
      </c>
    </row>
    <row r="2365" spans="1:9" x14ac:dyDescent="0.2">
      <c r="A2365" t="s">
        <v>3088</v>
      </c>
      <c r="B2365" t="s">
        <v>667</v>
      </c>
      <c r="C2365" s="2">
        <v>349</v>
      </c>
      <c r="D2365" s="2">
        <v>258</v>
      </c>
      <c r="E2365" t="s">
        <v>7029</v>
      </c>
      <c r="F2365" t="s">
        <v>7036</v>
      </c>
      <c r="G2365" s="2">
        <f t="shared" si="72"/>
        <v>91</v>
      </c>
      <c r="H2365" s="11">
        <f t="shared" si="73"/>
        <v>0.26074498567335241</v>
      </c>
      <c r="I2365">
        <f>COUNTIF(E2365,"online")</f>
        <v>0</v>
      </c>
    </row>
    <row r="2366" spans="1:9" x14ac:dyDescent="0.2">
      <c r="A2366" t="s">
        <v>632</v>
      </c>
      <c r="B2366" t="s">
        <v>633</v>
      </c>
      <c r="C2366" s="2">
        <v>319</v>
      </c>
      <c r="D2366" s="2">
        <v>239</v>
      </c>
      <c r="E2366" t="s">
        <v>7029</v>
      </c>
      <c r="F2366" t="s">
        <v>7036</v>
      </c>
      <c r="G2366" s="2">
        <f t="shared" si="72"/>
        <v>80</v>
      </c>
      <c r="H2366" s="11">
        <f t="shared" si="73"/>
        <v>0.2507836990595611</v>
      </c>
      <c r="I2366">
        <f>COUNTIF(E2366,"online")</f>
        <v>0</v>
      </c>
    </row>
    <row r="2367" spans="1:9" x14ac:dyDescent="0.2">
      <c r="A2367" t="s">
        <v>2731</v>
      </c>
      <c r="B2367" t="s">
        <v>2732</v>
      </c>
      <c r="C2367" s="2">
        <v>178</v>
      </c>
      <c r="D2367" s="2">
        <v>112</v>
      </c>
      <c r="E2367" t="s">
        <v>7029</v>
      </c>
      <c r="F2367" t="s">
        <v>7042</v>
      </c>
      <c r="G2367" s="2">
        <f t="shared" si="72"/>
        <v>66</v>
      </c>
      <c r="H2367" s="11">
        <f t="shared" si="73"/>
        <v>0.3707865168539326</v>
      </c>
      <c r="I2367">
        <f>COUNTIF(E2367,"online")</f>
        <v>0</v>
      </c>
    </row>
    <row r="2368" spans="1:9" x14ac:dyDescent="0.2">
      <c r="A2368" t="s">
        <v>2975</v>
      </c>
      <c r="B2368" t="s">
        <v>2976</v>
      </c>
      <c r="C2368" s="2">
        <v>79</v>
      </c>
      <c r="D2368" s="2">
        <v>34</v>
      </c>
      <c r="E2368" t="s">
        <v>6989</v>
      </c>
      <c r="F2368" t="s">
        <v>7044</v>
      </c>
      <c r="G2368" s="2">
        <f t="shared" si="72"/>
        <v>45</v>
      </c>
      <c r="H2368" s="11">
        <f t="shared" si="73"/>
        <v>0.569620253164557</v>
      </c>
      <c r="I2368">
        <f>COUNTIF(E2368,"online")</f>
        <v>1</v>
      </c>
    </row>
    <row r="2369" spans="1:9" x14ac:dyDescent="0.2">
      <c r="A2369" t="s">
        <v>3701</v>
      </c>
      <c r="B2369" t="s">
        <v>3702</v>
      </c>
      <c r="C2369" s="2">
        <v>239</v>
      </c>
      <c r="D2369" s="2">
        <v>151</v>
      </c>
      <c r="E2369" t="s">
        <v>6989</v>
      </c>
      <c r="F2369" t="s">
        <v>7036</v>
      </c>
      <c r="G2369" s="2">
        <f t="shared" si="72"/>
        <v>88</v>
      </c>
      <c r="H2369" s="11">
        <f t="shared" si="73"/>
        <v>0.3682008368200837</v>
      </c>
      <c r="I2369">
        <f>COUNTIF(E2369,"online")</f>
        <v>1</v>
      </c>
    </row>
    <row r="2370" spans="1:9" x14ac:dyDescent="0.2">
      <c r="A2370" t="s">
        <v>429</v>
      </c>
      <c r="B2370" t="s">
        <v>430</v>
      </c>
      <c r="C2370" s="2">
        <v>149</v>
      </c>
      <c r="D2370" s="2">
        <v>69</v>
      </c>
      <c r="E2370" t="s">
        <v>7029</v>
      </c>
      <c r="F2370" t="s">
        <v>7040</v>
      </c>
      <c r="G2370" s="2">
        <f t="shared" ref="G2370:G2433" si="74">C2370-D2370</f>
        <v>80</v>
      </c>
      <c r="H2370" s="11">
        <f t="shared" ref="H2370:H2433" si="75">((C2370-D2370)/C2370)</f>
        <v>0.53691275167785235</v>
      </c>
      <c r="I2370">
        <f>COUNTIF(E2370,"online")</f>
        <v>0</v>
      </c>
    </row>
    <row r="2371" spans="1:9" x14ac:dyDescent="0.2">
      <c r="A2371" t="s">
        <v>1136</v>
      </c>
      <c r="B2371" t="s">
        <v>430</v>
      </c>
      <c r="C2371" s="2">
        <v>149</v>
      </c>
      <c r="D2371" s="2">
        <v>82</v>
      </c>
      <c r="E2371" t="s">
        <v>7029</v>
      </c>
      <c r="F2371" t="s">
        <v>7040</v>
      </c>
      <c r="G2371" s="2">
        <f t="shared" si="74"/>
        <v>67</v>
      </c>
      <c r="H2371" s="11">
        <f t="shared" si="75"/>
        <v>0.44966442953020136</v>
      </c>
      <c r="I2371">
        <f>COUNTIF(E2371,"online")</f>
        <v>0</v>
      </c>
    </row>
    <row r="2372" spans="1:9" x14ac:dyDescent="0.2">
      <c r="A2372" t="s">
        <v>670</v>
      </c>
      <c r="B2372" t="s">
        <v>430</v>
      </c>
      <c r="C2372" s="2">
        <v>149</v>
      </c>
      <c r="D2372" s="2">
        <v>77</v>
      </c>
      <c r="E2372" t="s">
        <v>7029</v>
      </c>
      <c r="F2372" t="s">
        <v>7040</v>
      </c>
      <c r="G2372" s="2">
        <f t="shared" si="74"/>
        <v>72</v>
      </c>
      <c r="H2372" s="11">
        <f t="shared" si="75"/>
        <v>0.48322147651006714</v>
      </c>
      <c r="I2372">
        <f>COUNTIF(E2372,"online")</f>
        <v>0</v>
      </c>
    </row>
    <row r="2373" spans="1:9" x14ac:dyDescent="0.2">
      <c r="A2373" t="s">
        <v>5821</v>
      </c>
      <c r="B2373" t="s">
        <v>5822</v>
      </c>
      <c r="C2373" s="2">
        <v>330</v>
      </c>
      <c r="D2373" s="2">
        <v>238</v>
      </c>
      <c r="E2373" t="s">
        <v>7029</v>
      </c>
      <c r="F2373" t="s">
        <v>7043</v>
      </c>
      <c r="G2373" s="2">
        <f t="shared" si="74"/>
        <v>92</v>
      </c>
      <c r="H2373" s="11">
        <f t="shared" si="75"/>
        <v>0.27878787878787881</v>
      </c>
      <c r="I2373">
        <f>COUNTIF(E2373,"online")</f>
        <v>0</v>
      </c>
    </row>
    <row r="2374" spans="1:9" x14ac:dyDescent="0.2">
      <c r="A2374" t="s">
        <v>4369</v>
      </c>
      <c r="B2374" t="s">
        <v>4370</v>
      </c>
      <c r="C2374" s="2">
        <v>268</v>
      </c>
      <c r="D2374" s="2">
        <v>110</v>
      </c>
      <c r="E2374" t="s">
        <v>7029</v>
      </c>
      <c r="F2374" t="s">
        <v>7040</v>
      </c>
      <c r="G2374" s="2">
        <f t="shared" si="74"/>
        <v>158</v>
      </c>
      <c r="H2374" s="11">
        <f t="shared" si="75"/>
        <v>0.58955223880597019</v>
      </c>
      <c r="I2374">
        <f>COUNTIF(E2374,"online")</f>
        <v>0</v>
      </c>
    </row>
    <row r="2375" spans="1:9" x14ac:dyDescent="0.2">
      <c r="A2375" t="s">
        <v>6062</v>
      </c>
      <c r="B2375" t="s">
        <v>4845</v>
      </c>
      <c r="C2375" s="2">
        <v>289</v>
      </c>
      <c r="D2375" s="2">
        <v>168</v>
      </c>
      <c r="E2375" t="s">
        <v>7027</v>
      </c>
      <c r="F2375" t="s">
        <v>7041</v>
      </c>
      <c r="G2375" s="2">
        <f t="shared" si="74"/>
        <v>121</v>
      </c>
      <c r="H2375" s="11">
        <f t="shared" si="75"/>
        <v>0.41868512110726641</v>
      </c>
      <c r="I2375">
        <f>COUNTIF(E2375,"online")</f>
        <v>0</v>
      </c>
    </row>
    <row r="2376" spans="1:9" x14ac:dyDescent="0.2">
      <c r="A2376" t="s">
        <v>4479</v>
      </c>
      <c r="B2376" t="s">
        <v>4480</v>
      </c>
      <c r="C2376" s="2">
        <v>465</v>
      </c>
      <c r="D2376" s="2">
        <v>377</v>
      </c>
      <c r="E2376" t="s">
        <v>7029</v>
      </c>
      <c r="F2376" t="s">
        <v>7041</v>
      </c>
      <c r="G2376" s="2">
        <f t="shared" si="74"/>
        <v>88</v>
      </c>
      <c r="H2376" s="11">
        <f t="shared" si="75"/>
        <v>0.18924731182795698</v>
      </c>
      <c r="I2376">
        <f>COUNTIF(E2376,"online")</f>
        <v>0</v>
      </c>
    </row>
    <row r="2377" spans="1:9" x14ac:dyDescent="0.2">
      <c r="A2377" t="s">
        <v>1143</v>
      </c>
      <c r="B2377" t="s">
        <v>1144</v>
      </c>
      <c r="C2377" s="2">
        <v>279</v>
      </c>
      <c r="D2377" s="2">
        <v>176</v>
      </c>
      <c r="E2377" t="s">
        <v>7027</v>
      </c>
      <c r="F2377" t="s">
        <v>7036</v>
      </c>
      <c r="G2377" s="2">
        <f t="shared" si="74"/>
        <v>103</v>
      </c>
      <c r="H2377" s="11">
        <f t="shared" si="75"/>
        <v>0.36917562724014336</v>
      </c>
      <c r="I2377">
        <f>COUNTIF(E2377,"online")</f>
        <v>0</v>
      </c>
    </row>
    <row r="2378" spans="1:9" x14ac:dyDescent="0.2">
      <c r="A2378" t="s">
        <v>434</v>
      </c>
      <c r="B2378" t="s">
        <v>435</v>
      </c>
      <c r="C2378" s="2">
        <v>319</v>
      </c>
      <c r="D2378" s="2">
        <v>268</v>
      </c>
      <c r="E2378" t="s">
        <v>7029</v>
      </c>
      <c r="F2378" t="s">
        <v>7036</v>
      </c>
      <c r="G2378" s="2">
        <f t="shared" si="74"/>
        <v>51</v>
      </c>
      <c r="H2378" s="11">
        <f t="shared" si="75"/>
        <v>0.15987460815047022</v>
      </c>
      <c r="I2378">
        <f>COUNTIF(E2378,"online")</f>
        <v>0</v>
      </c>
    </row>
    <row r="2379" spans="1:9" x14ac:dyDescent="0.2">
      <c r="A2379" t="s">
        <v>248</v>
      </c>
      <c r="B2379" t="s">
        <v>249</v>
      </c>
      <c r="C2379" s="2">
        <v>289</v>
      </c>
      <c r="D2379" s="2">
        <v>214</v>
      </c>
      <c r="E2379" t="s">
        <v>6989</v>
      </c>
      <c r="F2379" t="s">
        <v>7044</v>
      </c>
      <c r="G2379" s="2">
        <f t="shared" si="74"/>
        <v>75</v>
      </c>
      <c r="H2379" s="11">
        <f t="shared" si="75"/>
        <v>0.25951557093425603</v>
      </c>
      <c r="I2379">
        <f>COUNTIF(E2379,"online")</f>
        <v>1</v>
      </c>
    </row>
    <row r="2380" spans="1:9" x14ac:dyDescent="0.2">
      <c r="A2380" t="s">
        <v>248</v>
      </c>
      <c r="B2380" t="s">
        <v>249</v>
      </c>
      <c r="C2380" s="2">
        <v>319</v>
      </c>
      <c r="D2380" s="2">
        <v>262</v>
      </c>
      <c r="E2380" t="s">
        <v>7029</v>
      </c>
      <c r="F2380" t="s">
        <v>7044</v>
      </c>
      <c r="G2380" s="2">
        <f t="shared" si="74"/>
        <v>57</v>
      </c>
      <c r="H2380" s="11">
        <f t="shared" si="75"/>
        <v>0.17868338557993729</v>
      </c>
      <c r="I2380">
        <f>COUNTIF(E2380,"online")</f>
        <v>0</v>
      </c>
    </row>
    <row r="2381" spans="1:9" x14ac:dyDescent="0.2">
      <c r="A2381" t="s">
        <v>6139</v>
      </c>
      <c r="B2381" t="s">
        <v>2216</v>
      </c>
      <c r="C2381" s="2">
        <v>339</v>
      </c>
      <c r="D2381" s="2">
        <v>278</v>
      </c>
      <c r="E2381" t="s">
        <v>7027</v>
      </c>
      <c r="F2381" t="s">
        <v>7037</v>
      </c>
      <c r="G2381" s="2">
        <f t="shared" si="74"/>
        <v>61</v>
      </c>
      <c r="H2381" s="11">
        <f t="shared" si="75"/>
        <v>0.17994100294985252</v>
      </c>
      <c r="I2381">
        <f>COUNTIF(E2381,"online")</f>
        <v>0</v>
      </c>
    </row>
    <row r="2382" spans="1:9" x14ac:dyDescent="0.2">
      <c r="A2382" t="s">
        <v>3773</v>
      </c>
      <c r="B2382" t="s">
        <v>1786</v>
      </c>
      <c r="C2382" s="2">
        <v>241</v>
      </c>
      <c r="D2382" s="2">
        <v>186</v>
      </c>
      <c r="E2382" t="s">
        <v>7027</v>
      </c>
      <c r="F2382" t="s">
        <v>7041</v>
      </c>
      <c r="G2382" s="2">
        <f t="shared" si="74"/>
        <v>55</v>
      </c>
      <c r="H2382" s="11">
        <f t="shared" si="75"/>
        <v>0.22821576763485477</v>
      </c>
      <c r="I2382">
        <f>COUNTIF(E2382,"online")</f>
        <v>0</v>
      </c>
    </row>
    <row r="2383" spans="1:9" x14ac:dyDescent="0.2">
      <c r="A2383" t="s">
        <v>1330</v>
      </c>
      <c r="B2383" t="s">
        <v>1108</v>
      </c>
      <c r="C2383" s="2">
        <v>239</v>
      </c>
      <c r="D2383" s="2">
        <v>184</v>
      </c>
      <c r="E2383" t="s">
        <v>7029</v>
      </c>
      <c r="F2383" t="s">
        <v>7037</v>
      </c>
      <c r="G2383" s="2">
        <f t="shared" si="74"/>
        <v>55</v>
      </c>
      <c r="H2383" s="11">
        <f t="shared" si="75"/>
        <v>0.23012552301255229</v>
      </c>
      <c r="I2383">
        <f>COUNTIF(E2383,"online")</f>
        <v>0</v>
      </c>
    </row>
    <row r="2384" spans="1:9" x14ac:dyDescent="0.2">
      <c r="A2384" t="s">
        <v>1107</v>
      </c>
      <c r="B2384" t="s">
        <v>1108</v>
      </c>
      <c r="C2384" s="2">
        <v>349</v>
      </c>
      <c r="D2384" s="2">
        <v>286</v>
      </c>
      <c r="E2384" t="s">
        <v>7029</v>
      </c>
      <c r="F2384" t="s">
        <v>7039</v>
      </c>
      <c r="G2384" s="2">
        <f t="shared" si="74"/>
        <v>63</v>
      </c>
      <c r="H2384" s="11">
        <f t="shared" si="75"/>
        <v>0.18051575931232092</v>
      </c>
      <c r="I2384">
        <f>COUNTIF(E2384,"online")</f>
        <v>0</v>
      </c>
    </row>
    <row r="2385" spans="1:9" x14ac:dyDescent="0.2">
      <c r="A2385" t="s">
        <v>516</v>
      </c>
      <c r="B2385" t="s">
        <v>517</v>
      </c>
      <c r="C2385" s="2">
        <v>279</v>
      </c>
      <c r="D2385" s="2">
        <v>123</v>
      </c>
      <c r="E2385" t="s">
        <v>7029</v>
      </c>
      <c r="F2385" t="s">
        <v>7038</v>
      </c>
      <c r="G2385" s="2">
        <f t="shared" si="74"/>
        <v>156</v>
      </c>
      <c r="H2385" s="11">
        <f t="shared" si="75"/>
        <v>0.55913978494623651</v>
      </c>
      <c r="I2385">
        <f>COUNTIF(E2385,"online")</f>
        <v>0</v>
      </c>
    </row>
    <row r="2386" spans="1:9" x14ac:dyDescent="0.2">
      <c r="A2386" t="s">
        <v>58</v>
      </c>
      <c r="B2386" t="s">
        <v>59</v>
      </c>
      <c r="C2386" s="2">
        <v>319</v>
      </c>
      <c r="D2386" s="2">
        <v>239</v>
      </c>
      <c r="E2386" t="s">
        <v>7029</v>
      </c>
      <c r="F2386" t="s">
        <v>7036</v>
      </c>
      <c r="G2386" s="2">
        <f t="shared" si="74"/>
        <v>80</v>
      </c>
      <c r="H2386" s="11">
        <f t="shared" si="75"/>
        <v>0.2507836990595611</v>
      </c>
      <c r="I2386">
        <f>COUNTIF(E2386,"online")</f>
        <v>0</v>
      </c>
    </row>
    <row r="2387" spans="1:9" x14ac:dyDescent="0.2">
      <c r="A2387" t="s">
        <v>1976</v>
      </c>
      <c r="B2387" t="s">
        <v>1977</v>
      </c>
      <c r="C2387" s="2">
        <v>479</v>
      </c>
      <c r="D2387" s="2">
        <v>374</v>
      </c>
      <c r="E2387" t="s">
        <v>7029</v>
      </c>
      <c r="F2387" t="s">
        <v>7037</v>
      </c>
      <c r="G2387" s="2">
        <f t="shared" si="74"/>
        <v>105</v>
      </c>
      <c r="H2387" s="11">
        <f t="shared" si="75"/>
        <v>0.21920668058455114</v>
      </c>
      <c r="I2387">
        <f>COUNTIF(E2387,"online")</f>
        <v>0</v>
      </c>
    </row>
    <row r="2388" spans="1:9" x14ac:dyDescent="0.2">
      <c r="A2388" t="s">
        <v>3313</v>
      </c>
      <c r="B2388" t="s">
        <v>3314</v>
      </c>
      <c r="C2388" s="2">
        <v>403</v>
      </c>
      <c r="D2388" s="2">
        <v>351</v>
      </c>
      <c r="E2388" t="s">
        <v>7029</v>
      </c>
      <c r="F2388" t="s">
        <v>7044</v>
      </c>
      <c r="G2388" s="2">
        <f t="shared" si="74"/>
        <v>52</v>
      </c>
      <c r="H2388" s="11">
        <f t="shared" si="75"/>
        <v>0.12903225806451613</v>
      </c>
      <c r="I2388">
        <f>COUNTIF(E2388,"online")</f>
        <v>0</v>
      </c>
    </row>
    <row r="2389" spans="1:9" x14ac:dyDescent="0.2">
      <c r="A2389" t="s">
        <v>4373</v>
      </c>
      <c r="B2389" t="s">
        <v>2343</v>
      </c>
      <c r="C2389" s="2">
        <v>79</v>
      </c>
      <c r="D2389" s="2">
        <v>32</v>
      </c>
      <c r="E2389" t="s">
        <v>6989</v>
      </c>
      <c r="F2389" t="s">
        <v>7043</v>
      </c>
      <c r="G2389" s="2">
        <f t="shared" si="74"/>
        <v>47</v>
      </c>
      <c r="H2389" s="11">
        <f t="shared" si="75"/>
        <v>0.59493670886075944</v>
      </c>
      <c r="I2389">
        <f>COUNTIF(E2389,"online")</f>
        <v>1</v>
      </c>
    </row>
    <row r="2390" spans="1:9" x14ac:dyDescent="0.2">
      <c r="A2390" t="s">
        <v>274</v>
      </c>
      <c r="B2390" t="s">
        <v>105</v>
      </c>
      <c r="C2390" s="2">
        <v>289</v>
      </c>
      <c r="D2390" s="2">
        <v>107</v>
      </c>
      <c r="E2390" t="s">
        <v>6989</v>
      </c>
      <c r="F2390" t="s">
        <v>7040</v>
      </c>
      <c r="G2390" s="2">
        <f t="shared" si="74"/>
        <v>182</v>
      </c>
      <c r="H2390" s="11">
        <f t="shared" si="75"/>
        <v>0.62975778546712802</v>
      </c>
      <c r="I2390">
        <f>COUNTIF(E2390,"online")</f>
        <v>1</v>
      </c>
    </row>
    <row r="2391" spans="1:9" x14ac:dyDescent="0.2">
      <c r="A2391" t="s">
        <v>274</v>
      </c>
      <c r="B2391" t="s">
        <v>105</v>
      </c>
      <c r="C2391" s="2">
        <v>319</v>
      </c>
      <c r="D2391" s="2">
        <v>246</v>
      </c>
      <c r="E2391" t="s">
        <v>7027</v>
      </c>
      <c r="F2391" t="s">
        <v>7039</v>
      </c>
      <c r="G2391" s="2">
        <f t="shared" si="74"/>
        <v>73</v>
      </c>
      <c r="H2391" s="11">
        <f t="shared" si="75"/>
        <v>0.22884012539184953</v>
      </c>
      <c r="I2391">
        <f>COUNTIF(E2391,"online")</f>
        <v>0</v>
      </c>
    </row>
    <row r="2392" spans="1:9" x14ac:dyDescent="0.2">
      <c r="A2392" t="s">
        <v>243</v>
      </c>
      <c r="B2392" t="s">
        <v>178</v>
      </c>
      <c r="C2392" s="2">
        <v>279</v>
      </c>
      <c r="D2392" s="2">
        <v>95</v>
      </c>
      <c r="E2392" t="s">
        <v>7029</v>
      </c>
      <c r="F2392" t="s">
        <v>7038</v>
      </c>
      <c r="G2392" s="2">
        <f t="shared" si="74"/>
        <v>184</v>
      </c>
      <c r="H2392" s="11">
        <f t="shared" si="75"/>
        <v>0.65949820788530467</v>
      </c>
      <c r="I2392">
        <f>COUNTIF(E2392,"online")</f>
        <v>0</v>
      </c>
    </row>
    <row r="2393" spans="1:9" x14ac:dyDescent="0.2">
      <c r="A2393" t="s">
        <v>1551</v>
      </c>
      <c r="B2393" t="s">
        <v>1552</v>
      </c>
      <c r="C2393" s="2">
        <v>379</v>
      </c>
      <c r="D2393" s="2">
        <v>296</v>
      </c>
      <c r="E2393" t="s">
        <v>7027</v>
      </c>
      <c r="F2393" t="s">
        <v>7039</v>
      </c>
      <c r="G2393" s="2">
        <f t="shared" si="74"/>
        <v>83</v>
      </c>
      <c r="H2393" s="11">
        <f t="shared" si="75"/>
        <v>0.21899736147757257</v>
      </c>
      <c r="I2393">
        <f>COUNTIF(E2393,"online")</f>
        <v>0</v>
      </c>
    </row>
    <row r="2394" spans="1:9" x14ac:dyDescent="0.2">
      <c r="A2394" t="s">
        <v>2301</v>
      </c>
      <c r="B2394" t="s">
        <v>2302</v>
      </c>
      <c r="C2394" s="2">
        <v>429</v>
      </c>
      <c r="D2394" s="2">
        <v>257</v>
      </c>
      <c r="E2394" t="s">
        <v>7029</v>
      </c>
      <c r="F2394" t="s">
        <v>7039</v>
      </c>
      <c r="G2394" s="2">
        <f t="shared" si="74"/>
        <v>172</v>
      </c>
      <c r="H2394" s="11">
        <f t="shared" si="75"/>
        <v>0.40093240093240096</v>
      </c>
      <c r="I2394">
        <f>COUNTIF(E2394,"online")</f>
        <v>0</v>
      </c>
    </row>
    <row r="2395" spans="1:9" x14ac:dyDescent="0.2">
      <c r="A2395" t="s">
        <v>3877</v>
      </c>
      <c r="B2395" t="s">
        <v>2419</v>
      </c>
      <c r="C2395" s="2">
        <v>239</v>
      </c>
      <c r="D2395" s="2">
        <v>143</v>
      </c>
      <c r="E2395" t="s">
        <v>6989</v>
      </c>
      <c r="F2395" t="s">
        <v>7039</v>
      </c>
      <c r="G2395" s="2">
        <f t="shared" si="74"/>
        <v>96</v>
      </c>
      <c r="H2395" s="11">
        <f t="shared" si="75"/>
        <v>0.40167364016736401</v>
      </c>
      <c r="I2395">
        <f>COUNTIF(E2395,"online")</f>
        <v>1</v>
      </c>
    </row>
    <row r="2396" spans="1:9" x14ac:dyDescent="0.2">
      <c r="A2396" t="s">
        <v>4247</v>
      </c>
      <c r="B2396" t="s">
        <v>4248</v>
      </c>
      <c r="C2396" s="2">
        <v>319</v>
      </c>
      <c r="D2396" s="2">
        <v>309</v>
      </c>
      <c r="E2396" t="s">
        <v>7029</v>
      </c>
      <c r="F2396" t="s">
        <v>7041</v>
      </c>
      <c r="G2396" s="2">
        <f t="shared" si="74"/>
        <v>10</v>
      </c>
      <c r="H2396" s="11">
        <f t="shared" si="75"/>
        <v>3.1347962382445138E-2</v>
      </c>
      <c r="I2396">
        <f>COUNTIF(E2396,"online")</f>
        <v>0</v>
      </c>
    </row>
    <row r="2397" spans="1:9" x14ac:dyDescent="0.2">
      <c r="A2397" t="s">
        <v>695</v>
      </c>
      <c r="B2397" t="s">
        <v>333</v>
      </c>
      <c r="C2397" s="2">
        <v>319</v>
      </c>
      <c r="D2397" s="2">
        <v>211</v>
      </c>
      <c r="E2397" t="s">
        <v>7029</v>
      </c>
      <c r="F2397" t="s">
        <v>7040</v>
      </c>
      <c r="G2397" s="2">
        <f t="shared" si="74"/>
        <v>108</v>
      </c>
      <c r="H2397" s="11">
        <f t="shared" si="75"/>
        <v>0.33855799373040751</v>
      </c>
      <c r="I2397">
        <f>COUNTIF(E2397,"online")</f>
        <v>0</v>
      </c>
    </row>
    <row r="2398" spans="1:9" x14ac:dyDescent="0.2">
      <c r="A2398" t="s">
        <v>3294</v>
      </c>
      <c r="B2398" t="s">
        <v>3295</v>
      </c>
      <c r="C2398" s="2">
        <v>288</v>
      </c>
      <c r="D2398" s="2">
        <v>115</v>
      </c>
      <c r="E2398" t="s">
        <v>6989</v>
      </c>
      <c r="F2398" t="s">
        <v>7036</v>
      </c>
      <c r="G2398" s="2">
        <f t="shared" si="74"/>
        <v>173</v>
      </c>
      <c r="H2398" s="11">
        <f t="shared" si="75"/>
        <v>0.60069444444444442</v>
      </c>
      <c r="I2398">
        <f>COUNTIF(E2398,"online")</f>
        <v>1</v>
      </c>
    </row>
    <row r="2399" spans="1:9" x14ac:dyDescent="0.2">
      <c r="A2399" t="s">
        <v>410</v>
      </c>
      <c r="B2399" t="s">
        <v>411</v>
      </c>
      <c r="C2399" s="2">
        <v>279</v>
      </c>
      <c r="D2399" s="2">
        <v>201</v>
      </c>
      <c r="E2399" t="s">
        <v>7029</v>
      </c>
      <c r="F2399" t="s">
        <v>7043</v>
      </c>
      <c r="G2399" s="2">
        <f t="shared" si="74"/>
        <v>78</v>
      </c>
      <c r="H2399" s="11">
        <f t="shared" si="75"/>
        <v>0.27956989247311825</v>
      </c>
      <c r="I2399">
        <f>COUNTIF(E2399,"online")</f>
        <v>0</v>
      </c>
    </row>
    <row r="2400" spans="1:9" x14ac:dyDescent="0.2">
      <c r="A2400" t="s">
        <v>4189</v>
      </c>
      <c r="B2400" t="s">
        <v>4025</v>
      </c>
      <c r="C2400" s="2">
        <v>89</v>
      </c>
      <c r="D2400" s="2">
        <v>61</v>
      </c>
      <c r="E2400" t="s">
        <v>6989</v>
      </c>
      <c r="F2400" t="s">
        <v>7039</v>
      </c>
      <c r="G2400" s="2">
        <f t="shared" si="74"/>
        <v>28</v>
      </c>
      <c r="H2400" s="11">
        <f t="shared" si="75"/>
        <v>0.3146067415730337</v>
      </c>
      <c r="I2400">
        <f>COUNTIF(E2400,"online")</f>
        <v>1</v>
      </c>
    </row>
    <row r="2401" spans="1:9" x14ac:dyDescent="0.2">
      <c r="A2401" t="s">
        <v>668</v>
      </c>
      <c r="B2401" t="s">
        <v>669</v>
      </c>
      <c r="C2401" s="2">
        <v>319</v>
      </c>
      <c r="D2401" s="2">
        <v>156</v>
      </c>
      <c r="E2401" t="s">
        <v>7029</v>
      </c>
      <c r="F2401" t="s">
        <v>7038</v>
      </c>
      <c r="G2401" s="2">
        <f t="shared" si="74"/>
        <v>163</v>
      </c>
      <c r="H2401" s="11">
        <f t="shared" si="75"/>
        <v>0.5109717868338558</v>
      </c>
      <c r="I2401">
        <f>COUNTIF(E2401,"online")</f>
        <v>0</v>
      </c>
    </row>
    <row r="2402" spans="1:9" x14ac:dyDescent="0.2">
      <c r="A2402" t="s">
        <v>851</v>
      </c>
      <c r="B2402" t="s">
        <v>310</v>
      </c>
      <c r="C2402" s="2">
        <v>289</v>
      </c>
      <c r="D2402" s="2">
        <v>145</v>
      </c>
      <c r="E2402" t="s">
        <v>6989</v>
      </c>
      <c r="F2402" t="s">
        <v>7038</v>
      </c>
      <c r="G2402" s="2">
        <f t="shared" si="74"/>
        <v>144</v>
      </c>
      <c r="H2402" s="11">
        <f t="shared" si="75"/>
        <v>0.4982698961937716</v>
      </c>
      <c r="I2402">
        <f>COUNTIF(E2402,"online")</f>
        <v>1</v>
      </c>
    </row>
    <row r="2403" spans="1:9" x14ac:dyDescent="0.2">
      <c r="A2403" t="s">
        <v>851</v>
      </c>
      <c r="B2403" t="s">
        <v>310</v>
      </c>
      <c r="C2403" s="2">
        <v>319</v>
      </c>
      <c r="D2403" s="2">
        <v>188</v>
      </c>
      <c r="E2403" t="s">
        <v>7029</v>
      </c>
      <c r="F2403" t="s">
        <v>7038</v>
      </c>
      <c r="G2403" s="2">
        <f t="shared" si="74"/>
        <v>131</v>
      </c>
      <c r="H2403" s="11">
        <f t="shared" si="75"/>
        <v>0.41065830721003133</v>
      </c>
      <c r="I2403">
        <f>COUNTIF(E2403,"online")</f>
        <v>0</v>
      </c>
    </row>
    <row r="2404" spans="1:9" x14ac:dyDescent="0.2">
      <c r="A2404" t="s">
        <v>464</v>
      </c>
      <c r="B2404" t="s">
        <v>465</v>
      </c>
      <c r="C2404" s="2">
        <v>219</v>
      </c>
      <c r="D2404" s="2">
        <v>83</v>
      </c>
      <c r="E2404" t="s">
        <v>6989</v>
      </c>
      <c r="F2404" t="s">
        <v>7038</v>
      </c>
      <c r="G2404" s="2">
        <f t="shared" si="74"/>
        <v>136</v>
      </c>
      <c r="H2404" s="11">
        <f t="shared" si="75"/>
        <v>0.62100456621004563</v>
      </c>
      <c r="I2404">
        <f>COUNTIF(E2404,"online")</f>
        <v>1</v>
      </c>
    </row>
    <row r="2405" spans="1:9" x14ac:dyDescent="0.2">
      <c r="A2405" t="s">
        <v>237</v>
      </c>
      <c r="B2405" t="s">
        <v>238</v>
      </c>
      <c r="C2405" s="2">
        <v>319</v>
      </c>
      <c r="D2405" s="2">
        <v>102</v>
      </c>
      <c r="E2405" t="s">
        <v>6989</v>
      </c>
      <c r="F2405" t="s">
        <v>7038</v>
      </c>
      <c r="G2405" s="2">
        <f t="shared" si="74"/>
        <v>217</v>
      </c>
      <c r="H2405" s="11">
        <f t="shared" si="75"/>
        <v>0.68025078369905956</v>
      </c>
      <c r="I2405">
        <f>COUNTIF(E2405,"online")</f>
        <v>1</v>
      </c>
    </row>
    <row r="2406" spans="1:9" x14ac:dyDescent="0.2">
      <c r="A2406" t="s">
        <v>237</v>
      </c>
      <c r="B2406" t="s">
        <v>238</v>
      </c>
      <c r="C2406" s="2">
        <v>319</v>
      </c>
      <c r="D2406" s="2">
        <v>61</v>
      </c>
      <c r="E2406" t="s">
        <v>7027</v>
      </c>
      <c r="F2406" t="s">
        <v>7038</v>
      </c>
      <c r="G2406" s="2">
        <f t="shared" si="74"/>
        <v>258</v>
      </c>
      <c r="H2406" s="11">
        <f t="shared" si="75"/>
        <v>0.80877742946708464</v>
      </c>
      <c r="I2406">
        <f>COUNTIF(E2406,"online")</f>
        <v>0</v>
      </c>
    </row>
    <row r="2407" spans="1:9" x14ac:dyDescent="0.2">
      <c r="A2407" t="s">
        <v>252</v>
      </c>
      <c r="B2407" t="s">
        <v>202</v>
      </c>
      <c r="C2407" s="2">
        <v>319</v>
      </c>
      <c r="D2407" s="2">
        <v>121</v>
      </c>
      <c r="E2407" t="s">
        <v>7027</v>
      </c>
      <c r="F2407" t="s">
        <v>7038</v>
      </c>
      <c r="G2407" s="2">
        <f t="shared" si="74"/>
        <v>198</v>
      </c>
      <c r="H2407" s="11">
        <f t="shared" si="75"/>
        <v>0.62068965517241381</v>
      </c>
      <c r="I2407">
        <f>COUNTIF(E2407,"online")</f>
        <v>0</v>
      </c>
    </row>
    <row r="2408" spans="1:9" x14ac:dyDescent="0.2">
      <c r="A2408" t="s">
        <v>913</v>
      </c>
      <c r="B2408" t="s">
        <v>914</v>
      </c>
      <c r="C2408" s="2">
        <v>319</v>
      </c>
      <c r="D2408" s="2">
        <v>242</v>
      </c>
      <c r="E2408" t="s">
        <v>7029</v>
      </c>
      <c r="F2408" t="s">
        <v>7036</v>
      </c>
      <c r="G2408" s="2">
        <f t="shared" si="74"/>
        <v>77</v>
      </c>
      <c r="H2408" s="11">
        <f t="shared" si="75"/>
        <v>0.2413793103448276</v>
      </c>
      <c r="I2408">
        <f>COUNTIF(E2408,"online")</f>
        <v>0</v>
      </c>
    </row>
    <row r="2409" spans="1:9" x14ac:dyDescent="0.2">
      <c r="A2409" t="s">
        <v>3338</v>
      </c>
      <c r="B2409" t="s">
        <v>3339</v>
      </c>
      <c r="C2409" s="2">
        <v>738</v>
      </c>
      <c r="D2409" s="2">
        <v>679</v>
      </c>
      <c r="E2409" t="s">
        <v>7029</v>
      </c>
      <c r="F2409" t="s">
        <v>7037</v>
      </c>
      <c r="G2409" s="2">
        <f t="shared" si="74"/>
        <v>59</v>
      </c>
      <c r="H2409" s="11">
        <f t="shared" si="75"/>
        <v>7.9945799457994585E-2</v>
      </c>
      <c r="I2409">
        <f>COUNTIF(E2409,"online")</f>
        <v>0</v>
      </c>
    </row>
    <row r="2410" spans="1:9" x14ac:dyDescent="0.2">
      <c r="A2410" t="s">
        <v>337</v>
      </c>
      <c r="B2410" t="s">
        <v>82</v>
      </c>
      <c r="C2410" s="2">
        <v>319</v>
      </c>
      <c r="D2410" s="2">
        <v>217</v>
      </c>
      <c r="E2410" t="s">
        <v>7027</v>
      </c>
      <c r="F2410" t="s">
        <v>7039</v>
      </c>
      <c r="G2410" s="2">
        <f t="shared" si="74"/>
        <v>102</v>
      </c>
      <c r="H2410" s="11">
        <f t="shared" si="75"/>
        <v>0.31974921630094044</v>
      </c>
      <c r="I2410">
        <f>COUNTIF(E2410,"online")</f>
        <v>0</v>
      </c>
    </row>
    <row r="2411" spans="1:9" x14ac:dyDescent="0.2">
      <c r="A2411" t="s">
        <v>573</v>
      </c>
      <c r="B2411" t="s">
        <v>82</v>
      </c>
      <c r="C2411" s="2">
        <v>319</v>
      </c>
      <c r="D2411" s="2">
        <v>175</v>
      </c>
      <c r="E2411" t="s">
        <v>7027</v>
      </c>
      <c r="F2411" t="s">
        <v>7039</v>
      </c>
      <c r="G2411" s="2">
        <f t="shared" si="74"/>
        <v>144</v>
      </c>
      <c r="H2411" s="11">
        <f t="shared" si="75"/>
        <v>0.45141065830721006</v>
      </c>
      <c r="I2411">
        <f>COUNTIF(E2411,"online")</f>
        <v>0</v>
      </c>
    </row>
    <row r="2412" spans="1:9" x14ac:dyDescent="0.2">
      <c r="A2412" t="s">
        <v>5938</v>
      </c>
      <c r="B2412" t="s">
        <v>5939</v>
      </c>
      <c r="C2412" s="2">
        <v>976</v>
      </c>
      <c r="D2412" s="2">
        <v>703</v>
      </c>
      <c r="E2412" t="s">
        <v>7029</v>
      </c>
      <c r="F2412" t="s">
        <v>7042</v>
      </c>
      <c r="G2412" s="2">
        <f t="shared" si="74"/>
        <v>273</v>
      </c>
      <c r="H2412" s="11">
        <f t="shared" si="75"/>
        <v>0.27971311475409838</v>
      </c>
      <c r="I2412">
        <f>COUNTIF(E2412,"online")</f>
        <v>0</v>
      </c>
    </row>
    <row r="2413" spans="1:9" x14ac:dyDescent="0.2">
      <c r="A2413" t="s">
        <v>1639</v>
      </c>
      <c r="B2413" t="s">
        <v>1640</v>
      </c>
      <c r="C2413" s="2">
        <v>223</v>
      </c>
      <c r="D2413" s="2">
        <v>94</v>
      </c>
      <c r="E2413" t="s">
        <v>6989</v>
      </c>
      <c r="F2413" t="s">
        <v>7040</v>
      </c>
      <c r="G2413" s="2">
        <f t="shared" si="74"/>
        <v>129</v>
      </c>
      <c r="H2413" s="11">
        <f t="shared" si="75"/>
        <v>0.57847533632286996</v>
      </c>
      <c r="I2413">
        <f>COUNTIF(E2413,"online")</f>
        <v>1</v>
      </c>
    </row>
    <row r="2414" spans="1:9" x14ac:dyDescent="0.2">
      <c r="A2414" t="s">
        <v>1874</v>
      </c>
      <c r="B2414" t="s">
        <v>1875</v>
      </c>
      <c r="C2414" s="2">
        <v>294</v>
      </c>
      <c r="D2414" s="2">
        <v>270</v>
      </c>
      <c r="E2414" t="s">
        <v>7029</v>
      </c>
      <c r="F2414" t="s">
        <v>7039</v>
      </c>
      <c r="G2414" s="2">
        <f t="shared" si="74"/>
        <v>24</v>
      </c>
      <c r="H2414" s="11">
        <f t="shared" si="75"/>
        <v>8.1632653061224483E-2</v>
      </c>
      <c r="I2414">
        <f>COUNTIF(E2414,"online")</f>
        <v>0</v>
      </c>
    </row>
    <row r="2415" spans="1:9" x14ac:dyDescent="0.2">
      <c r="A2415" t="s">
        <v>1923</v>
      </c>
      <c r="B2415" t="s">
        <v>953</v>
      </c>
      <c r="C2415" s="2">
        <v>289</v>
      </c>
      <c r="D2415" s="2">
        <v>237</v>
      </c>
      <c r="E2415" t="s">
        <v>6989</v>
      </c>
      <c r="F2415" t="s">
        <v>7036</v>
      </c>
      <c r="G2415" s="2">
        <f t="shared" si="74"/>
        <v>52</v>
      </c>
      <c r="H2415" s="11">
        <f t="shared" si="75"/>
        <v>0.17993079584775087</v>
      </c>
      <c r="I2415">
        <f>COUNTIF(E2415,"online")</f>
        <v>1</v>
      </c>
    </row>
    <row r="2416" spans="1:9" x14ac:dyDescent="0.2">
      <c r="A2416" t="s">
        <v>6457</v>
      </c>
      <c r="B2416" t="s">
        <v>6458</v>
      </c>
      <c r="C2416" s="2">
        <v>236</v>
      </c>
      <c r="D2416" s="2">
        <v>99</v>
      </c>
      <c r="E2416" t="s">
        <v>7029</v>
      </c>
      <c r="F2416" t="s">
        <v>7040</v>
      </c>
      <c r="G2416" s="2">
        <f t="shared" si="74"/>
        <v>137</v>
      </c>
      <c r="H2416" s="11">
        <f t="shared" si="75"/>
        <v>0.58050847457627119</v>
      </c>
      <c r="I2416">
        <f>COUNTIF(E2416,"online")</f>
        <v>0</v>
      </c>
    </row>
    <row r="2417" spans="1:9" x14ac:dyDescent="0.2">
      <c r="A2417" t="s">
        <v>642</v>
      </c>
      <c r="B2417" t="s">
        <v>178</v>
      </c>
      <c r="C2417" s="2">
        <v>289</v>
      </c>
      <c r="D2417" s="2">
        <v>104</v>
      </c>
      <c r="E2417" t="s">
        <v>6989</v>
      </c>
      <c r="F2417" t="s">
        <v>7038</v>
      </c>
      <c r="G2417" s="2">
        <f t="shared" si="74"/>
        <v>185</v>
      </c>
      <c r="H2417" s="11">
        <f t="shared" si="75"/>
        <v>0.64013840830449831</v>
      </c>
      <c r="I2417">
        <f>COUNTIF(E2417,"online")</f>
        <v>1</v>
      </c>
    </row>
    <row r="2418" spans="1:9" x14ac:dyDescent="0.2">
      <c r="A2418" t="s">
        <v>642</v>
      </c>
      <c r="B2418" t="s">
        <v>178</v>
      </c>
      <c r="C2418" s="2">
        <v>319</v>
      </c>
      <c r="D2418" s="2">
        <v>191</v>
      </c>
      <c r="E2418" t="s">
        <v>7029</v>
      </c>
      <c r="F2418" t="s">
        <v>7038</v>
      </c>
      <c r="G2418" s="2">
        <f t="shared" si="74"/>
        <v>128</v>
      </c>
      <c r="H2418" s="11">
        <f t="shared" si="75"/>
        <v>0.40125391849529779</v>
      </c>
      <c r="I2418">
        <f>COUNTIF(E2418,"online")</f>
        <v>0</v>
      </c>
    </row>
    <row r="2419" spans="1:9" x14ac:dyDescent="0.2">
      <c r="A2419" t="s">
        <v>6532</v>
      </c>
      <c r="B2419" t="s">
        <v>6533</v>
      </c>
      <c r="C2419" s="2">
        <v>295</v>
      </c>
      <c r="D2419" s="2">
        <v>165</v>
      </c>
      <c r="E2419" t="s">
        <v>7027</v>
      </c>
      <c r="F2419" t="s">
        <v>7037</v>
      </c>
      <c r="G2419" s="2">
        <f t="shared" si="74"/>
        <v>130</v>
      </c>
      <c r="H2419" s="11">
        <f t="shared" si="75"/>
        <v>0.44067796610169491</v>
      </c>
      <c r="I2419">
        <f>COUNTIF(E2419,"online")</f>
        <v>0</v>
      </c>
    </row>
    <row r="2420" spans="1:9" x14ac:dyDescent="0.2">
      <c r="A2420" t="s">
        <v>6721</v>
      </c>
      <c r="B2420" t="s">
        <v>1196</v>
      </c>
      <c r="C2420" s="2">
        <v>239</v>
      </c>
      <c r="D2420" s="2">
        <v>172</v>
      </c>
      <c r="E2420" t="s">
        <v>7029</v>
      </c>
      <c r="F2420" t="s">
        <v>7037</v>
      </c>
      <c r="G2420" s="2">
        <f t="shared" si="74"/>
        <v>67</v>
      </c>
      <c r="H2420" s="11">
        <f t="shared" si="75"/>
        <v>0.28033472803347281</v>
      </c>
      <c r="I2420">
        <f>COUNTIF(E2420,"online")</f>
        <v>0</v>
      </c>
    </row>
    <row r="2421" spans="1:9" x14ac:dyDescent="0.2">
      <c r="A2421" t="s">
        <v>1223</v>
      </c>
      <c r="B2421" t="s">
        <v>383</v>
      </c>
      <c r="C2421" s="2">
        <v>519</v>
      </c>
      <c r="D2421" s="2">
        <v>379</v>
      </c>
      <c r="E2421" t="s">
        <v>7029</v>
      </c>
      <c r="F2421" t="s">
        <v>7039</v>
      </c>
      <c r="G2421" s="2">
        <f t="shared" si="74"/>
        <v>140</v>
      </c>
      <c r="H2421" s="11">
        <f t="shared" si="75"/>
        <v>0.26974951830443161</v>
      </c>
      <c r="I2421">
        <f>COUNTIF(E2421,"online")</f>
        <v>0</v>
      </c>
    </row>
    <row r="2422" spans="1:9" x14ac:dyDescent="0.2">
      <c r="A2422" t="s">
        <v>6949</v>
      </c>
      <c r="B2422" t="s">
        <v>1786</v>
      </c>
      <c r="C2422" s="2">
        <v>53</v>
      </c>
      <c r="D2422" s="2">
        <v>25</v>
      </c>
      <c r="E2422" t="s">
        <v>7029</v>
      </c>
      <c r="F2422" t="s">
        <v>7040</v>
      </c>
      <c r="G2422" s="2">
        <f t="shared" si="74"/>
        <v>28</v>
      </c>
      <c r="H2422" s="11">
        <f t="shared" si="75"/>
        <v>0.52830188679245282</v>
      </c>
      <c r="I2422">
        <f>COUNTIF(E2422,"online")</f>
        <v>0</v>
      </c>
    </row>
    <row r="2423" spans="1:9" x14ac:dyDescent="0.2">
      <c r="A2423" t="s">
        <v>6903</v>
      </c>
      <c r="B2423" t="s">
        <v>1786</v>
      </c>
      <c r="C2423" s="2">
        <v>107</v>
      </c>
      <c r="D2423" s="2">
        <v>56</v>
      </c>
      <c r="E2423" t="s">
        <v>7029</v>
      </c>
      <c r="F2423" t="s">
        <v>7040</v>
      </c>
      <c r="G2423" s="2">
        <f t="shared" si="74"/>
        <v>51</v>
      </c>
      <c r="H2423" s="11">
        <f t="shared" si="75"/>
        <v>0.47663551401869159</v>
      </c>
      <c r="I2423">
        <f>COUNTIF(E2423,"online")</f>
        <v>0</v>
      </c>
    </row>
    <row r="2424" spans="1:9" x14ac:dyDescent="0.2">
      <c r="A2424" t="s">
        <v>6950</v>
      </c>
      <c r="B2424" t="s">
        <v>1786</v>
      </c>
      <c r="C2424" s="2">
        <v>59</v>
      </c>
      <c r="D2424" s="2">
        <v>22</v>
      </c>
      <c r="E2424" t="s">
        <v>7027</v>
      </c>
      <c r="F2424" t="s">
        <v>7040</v>
      </c>
      <c r="G2424" s="2">
        <f t="shared" si="74"/>
        <v>37</v>
      </c>
      <c r="H2424" s="11">
        <f t="shared" si="75"/>
        <v>0.6271186440677966</v>
      </c>
      <c r="I2424">
        <f>COUNTIF(E2424,"online")</f>
        <v>0</v>
      </c>
    </row>
    <row r="2425" spans="1:9" x14ac:dyDescent="0.2">
      <c r="A2425" t="s">
        <v>6753</v>
      </c>
      <c r="B2425" t="s">
        <v>1786</v>
      </c>
      <c r="C2425" s="2">
        <v>26</v>
      </c>
      <c r="D2425" s="2">
        <v>11</v>
      </c>
      <c r="E2425" t="s">
        <v>7029</v>
      </c>
      <c r="F2425" t="s">
        <v>7040</v>
      </c>
      <c r="G2425" s="2">
        <f t="shared" si="74"/>
        <v>15</v>
      </c>
      <c r="H2425" s="11">
        <f t="shared" si="75"/>
        <v>0.57692307692307687</v>
      </c>
      <c r="I2425">
        <f>COUNTIF(E2425,"online")</f>
        <v>0</v>
      </c>
    </row>
    <row r="2426" spans="1:9" x14ac:dyDescent="0.2">
      <c r="A2426" t="s">
        <v>5472</v>
      </c>
      <c r="B2426" t="s">
        <v>5473</v>
      </c>
      <c r="C2426" s="2">
        <v>294</v>
      </c>
      <c r="D2426" s="2">
        <v>226</v>
      </c>
      <c r="E2426" t="s">
        <v>7027</v>
      </c>
      <c r="F2426" t="s">
        <v>7041</v>
      </c>
      <c r="G2426" s="2">
        <f t="shared" si="74"/>
        <v>68</v>
      </c>
      <c r="H2426" s="11">
        <f t="shared" si="75"/>
        <v>0.23129251700680273</v>
      </c>
      <c r="I2426">
        <f>COUNTIF(E2426,"online")</f>
        <v>0</v>
      </c>
    </row>
    <row r="2427" spans="1:9" x14ac:dyDescent="0.2">
      <c r="A2427" t="s">
        <v>2839</v>
      </c>
      <c r="B2427" t="s">
        <v>2840</v>
      </c>
      <c r="C2427" s="2">
        <v>299</v>
      </c>
      <c r="D2427" s="2">
        <v>263</v>
      </c>
      <c r="E2427" t="s">
        <v>7027</v>
      </c>
      <c r="F2427" t="s">
        <v>7043</v>
      </c>
      <c r="G2427" s="2">
        <f t="shared" si="74"/>
        <v>36</v>
      </c>
      <c r="H2427" s="11">
        <f t="shared" si="75"/>
        <v>0.12040133779264214</v>
      </c>
      <c r="I2427">
        <f>COUNTIF(E2427,"online")</f>
        <v>0</v>
      </c>
    </row>
    <row r="2428" spans="1:9" x14ac:dyDescent="0.2">
      <c r="A2428" t="s">
        <v>6242</v>
      </c>
      <c r="B2428" t="s">
        <v>6243</v>
      </c>
      <c r="C2428" s="2">
        <v>289</v>
      </c>
      <c r="D2428" s="2">
        <v>121</v>
      </c>
      <c r="E2428" t="s">
        <v>7027</v>
      </c>
      <c r="F2428" t="s">
        <v>7037</v>
      </c>
      <c r="G2428" s="2">
        <f t="shared" si="74"/>
        <v>168</v>
      </c>
      <c r="H2428" s="11">
        <f t="shared" si="75"/>
        <v>0.58131487889273359</v>
      </c>
      <c r="I2428">
        <f>COUNTIF(E2428,"online")</f>
        <v>0</v>
      </c>
    </row>
    <row r="2429" spans="1:9" x14ac:dyDescent="0.2">
      <c r="A2429" t="s">
        <v>2926</v>
      </c>
      <c r="B2429" t="s">
        <v>2927</v>
      </c>
      <c r="C2429" s="2">
        <v>312</v>
      </c>
      <c r="D2429" s="2">
        <v>243</v>
      </c>
      <c r="E2429" t="s">
        <v>7027</v>
      </c>
      <c r="F2429" t="s">
        <v>7041</v>
      </c>
      <c r="G2429" s="2">
        <f t="shared" si="74"/>
        <v>69</v>
      </c>
      <c r="H2429" s="11">
        <f t="shared" si="75"/>
        <v>0.22115384615384615</v>
      </c>
      <c r="I2429">
        <f>COUNTIF(E2429,"online")</f>
        <v>0</v>
      </c>
    </row>
    <row r="2430" spans="1:9" x14ac:dyDescent="0.2">
      <c r="A2430" t="s">
        <v>2926</v>
      </c>
      <c r="B2430" t="s">
        <v>2927</v>
      </c>
      <c r="C2430" s="2">
        <v>312</v>
      </c>
      <c r="D2430" s="2">
        <v>225</v>
      </c>
      <c r="E2430" t="s">
        <v>7027</v>
      </c>
      <c r="F2430" t="s">
        <v>7041</v>
      </c>
      <c r="G2430" s="2">
        <f t="shared" si="74"/>
        <v>87</v>
      </c>
      <c r="H2430" s="11">
        <f t="shared" si="75"/>
        <v>0.27884615384615385</v>
      </c>
      <c r="I2430">
        <f>COUNTIF(E2430,"online")</f>
        <v>0</v>
      </c>
    </row>
    <row r="2431" spans="1:9" x14ac:dyDescent="0.2">
      <c r="A2431" t="s">
        <v>607</v>
      </c>
      <c r="B2431" t="s">
        <v>545</v>
      </c>
      <c r="C2431" s="2">
        <v>319</v>
      </c>
      <c r="D2431" s="2">
        <v>306</v>
      </c>
      <c r="E2431" t="s">
        <v>7029</v>
      </c>
      <c r="F2431" t="s">
        <v>7036</v>
      </c>
      <c r="G2431" s="2">
        <f t="shared" si="74"/>
        <v>13</v>
      </c>
      <c r="H2431" s="11">
        <f t="shared" si="75"/>
        <v>4.0752351097178681E-2</v>
      </c>
      <c r="I2431">
        <f>COUNTIF(E2431,"online")</f>
        <v>0</v>
      </c>
    </row>
    <row r="2432" spans="1:9" x14ac:dyDescent="0.2">
      <c r="A2432" t="s">
        <v>5990</v>
      </c>
      <c r="B2432" t="s">
        <v>5991</v>
      </c>
      <c r="C2432" s="2">
        <v>561</v>
      </c>
      <c r="D2432" s="2">
        <v>432</v>
      </c>
      <c r="E2432" t="s">
        <v>7029</v>
      </c>
      <c r="F2432" t="s">
        <v>7037</v>
      </c>
      <c r="G2432" s="2">
        <f t="shared" si="74"/>
        <v>129</v>
      </c>
      <c r="H2432" s="11">
        <f t="shared" si="75"/>
        <v>0.22994652406417113</v>
      </c>
      <c r="I2432">
        <f>COUNTIF(E2432,"online")</f>
        <v>0</v>
      </c>
    </row>
    <row r="2433" spans="1:9" x14ac:dyDescent="0.2">
      <c r="A2433" t="s">
        <v>6917</v>
      </c>
      <c r="B2433" t="s">
        <v>6918</v>
      </c>
      <c r="C2433" s="2">
        <v>241</v>
      </c>
      <c r="D2433" s="2">
        <v>104</v>
      </c>
      <c r="E2433" t="s">
        <v>7027</v>
      </c>
      <c r="F2433" t="s">
        <v>7038</v>
      </c>
      <c r="G2433" s="2">
        <f t="shared" si="74"/>
        <v>137</v>
      </c>
      <c r="H2433" s="11">
        <f t="shared" si="75"/>
        <v>0.56846473029045641</v>
      </c>
      <c r="I2433">
        <f>COUNTIF(E2433,"online")</f>
        <v>0</v>
      </c>
    </row>
    <row r="2434" spans="1:9" x14ac:dyDescent="0.2">
      <c r="A2434" t="s">
        <v>4264</v>
      </c>
      <c r="B2434" t="s">
        <v>4265</v>
      </c>
      <c r="C2434" s="2">
        <v>231</v>
      </c>
      <c r="D2434" s="2">
        <v>99</v>
      </c>
      <c r="E2434" t="s">
        <v>7029</v>
      </c>
      <c r="F2434" t="s">
        <v>7040</v>
      </c>
      <c r="G2434" s="2">
        <f t="shared" ref="G2434:G2497" si="76">C2434-D2434</f>
        <v>132</v>
      </c>
      <c r="H2434" s="11">
        <f t="shared" ref="H2434:H2497" si="77">((C2434-D2434)/C2434)</f>
        <v>0.5714285714285714</v>
      </c>
      <c r="I2434">
        <f>COUNTIF(E2434,"online")</f>
        <v>0</v>
      </c>
    </row>
    <row r="2435" spans="1:9" x14ac:dyDescent="0.2">
      <c r="A2435" t="s">
        <v>6689</v>
      </c>
      <c r="B2435" t="s">
        <v>6690</v>
      </c>
      <c r="C2435" s="2">
        <v>399</v>
      </c>
      <c r="D2435" s="2">
        <v>152</v>
      </c>
      <c r="E2435" t="s">
        <v>7029</v>
      </c>
      <c r="F2435" t="s">
        <v>7040</v>
      </c>
      <c r="G2435" s="2">
        <f t="shared" si="76"/>
        <v>247</v>
      </c>
      <c r="H2435" s="11">
        <f t="shared" si="77"/>
        <v>0.61904761904761907</v>
      </c>
      <c r="I2435">
        <f>COUNTIF(E2435,"online")</f>
        <v>0</v>
      </c>
    </row>
    <row r="2436" spans="1:9" x14ac:dyDescent="0.2">
      <c r="A2436" t="s">
        <v>6067</v>
      </c>
      <c r="B2436" t="s">
        <v>6068</v>
      </c>
      <c r="C2436" s="2">
        <v>357</v>
      </c>
      <c r="D2436" s="2">
        <v>264</v>
      </c>
      <c r="E2436" t="s">
        <v>7027</v>
      </c>
      <c r="F2436" t="s">
        <v>7036</v>
      </c>
      <c r="G2436" s="2">
        <f t="shared" si="76"/>
        <v>93</v>
      </c>
      <c r="H2436" s="11">
        <f t="shared" si="77"/>
        <v>0.26050420168067229</v>
      </c>
      <c r="I2436">
        <f>COUNTIF(E2436,"online")</f>
        <v>0</v>
      </c>
    </row>
    <row r="2437" spans="1:9" x14ac:dyDescent="0.2">
      <c r="A2437" t="s">
        <v>2903</v>
      </c>
      <c r="B2437" t="s">
        <v>1988</v>
      </c>
      <c r="C2437" s="2">
        <v>297</v>
      </c>
      <c r="D2437" s="2">
        <v>238</v>
      </c>
      <c r="E2437" t="s">
        <v>7027</v>
      </c>
      <c r="F2437" t="s">
        <v>7039</v>
      </c>
      <c r="G2437" s="2">
        <f t="shared" si="76"/>
        <v>59</v>
      </c>
      <c r="H2437" s="11">
        <f t="shared" si="77"/>
        <v>0.19865319865319866</v>
      </c>
      <c r="I2437">
        <f>COUNTIF(E2437,"online")</f>
        <v>0</v>
      </c>
    </row>
    <row r="2438" spans="1:9" x14ac:dyDescent="0.2">
      <c r="A2438" t="s">
        <v>2451</v>
      </c>
      <c r="B2438" t="s">
        <v>1988</v>
      </c>
      <c r="C2438" s="2">
        <v>266</v>
      </c>
      <c r="D2438" s="2">
        <v>176</v>
      </c>
      <c r="E2438" t="s">
        <v>7027</v>
      </c>
      <c r="F2438" t="s">
        <v>7039</v>
      </c>
      <c r="G2438" s="2">
        <f t="shared" si="76"/>
        <v>90</v>
      </c>
      <c r="H2438" s="11">
        <f t="shared" si="77"/>
        <v>0.33834586466165412</v>
      </c>
      <c r="I2438">
        <f>COUNTIF(E2438,"online")</f>
        <v>0</v>
      </c>
    </row>
    <row r="2439" spans="1:9" x14ac:dyDescent="0.2">
      <c r="A2439" t="s">
        <v>1987</v>
      </c>
      <c r="B2439" t="s">
        <v>1988</v>
      </c>
      <c r="C2439" s="2">
        <v>223</v>
      </c>
      <c r="D2439" s="2">
        <v>185</v>
      </c>
      <c r="E2439" t="s">
        <v>7027</v>
      </c>
      <c r="F2439" t="s">
        <v>7039</v>
      </c>
      <c r="G2439" s="2">
        <f t="shared" si="76"/>
        <v>38</v>
      </c>
      <c r="H2439" s="11">
        <f t="shared" si="77"/>
        <v>0.17040358744394618</v>
      </c>
      <c r="I2439">
        <f>COUNTIF(E2439,"online")</f>
        <v>0</v>
      </c>
    </row>
    <row r="2440" spans="1:9" x14ac:dyDescent="0.2">
      <c r="A2440" t="s">
        <v>3161</v>
      </c>
      <c r="B2440" t="s">
        <v>3162</v>
      </c>
      <c r="C2440" s="2">
        <v>299</v>
      </c>
      <c r="D2440" s="2">
        <v>111</v>
      </c>
      <c r="E2440" t="s">
        <v>7027</v>
      </c>
      <c r="F2440" t="s">
        <v>7038</v>
      </c>
      <c r="G2440" s="2">
        <f t="shared" si="76"/>
        <v>188</v>
      </c>
      <c r="H2440" s="11">
        <f t="shared" si="77"/>
        <v>0.62876254180602009</v>
      </c>
      <c r="I2440">
        <f>COUNTIF(E2440,"online")</f>
        <v>0</v>
      </c>
    </row>
    <row r="2441" spans="1:9" x14ac:dyDescent="0.2">
      <c r="A2441" t="s">
        <v>4588</v>
      </c>
      <c r="B2441" t="s">
        <v>2216</v>
      </c>
      <c r="C2441" s="2">
        <v>149</v>
      </c>
      <c r="D2441" s="2">
        <v>91</v>
      </c>
      <c r="E2441" t="s">
        <v>7027</v>
      </c>
      <c r="F2441" t="s">
        <v>7037</v>
      </c>
      <c r="G2441" s="2">
        <f t="shared" si="76"/>
        <v>58</v>
      </c>
      <c r="H2441" s="11">
        <f t="shared" si="77"/>
        <v>0.38926174496644295</v>
      </c>
      <c r="I2441">
        <f>COUNTIF(E2441,"online")</f>
        <v>0</v>
      </c>
    </row>
    <row r="2442" spans="1:9" x14ac:dyDescent="0.2">
      <c r="A2442" t="s">
        <v>4305</v>
      </c>
      <c r="B2442" t="s">
        <v>4306</v>
      </c>
      <c r="C2442" s="2">
        <v>325</v>
      </c>
      <c r="D2442" s="2">
        <v>260</v>
      </c>
      <c r="E2442" t="s">
        <v>7027</v>
      </c>
      <c r="F2442" t="s">
        <v>7037</v>
      </c>
      <c r="G2442" s="2">
        <f t="shared" si="76"/>
        <v>65</v>
      </c>
      <c r="H2442" s="11">
        <f t="shared" si="77"/>
        <v>0.2</v>
      </c>
      <c r="I2442">
        <f>COUNTIF(E2442,"online")</f>
        <v>0</v>
      </c>
    </row>
    <row r="2443" spans="1:9" x14ac:dyDescent="0.2">
      <c r="A2443" t="s">
        <v>4182</v>
      </c>
      <c r="B2443" t="s">
        <v>3228</v>
      </c>
      <c r="C2443" s="2">
        <v>195</v>
      </c>
      <c r="D2443" s="2">
        <v>129</v>
      </c>
      <c r="E2443" t="s">
        <v>6989</v>
      </c>
      <c r="F2443" t="s">
        <v>7039</v>
      </c>
      <c r="G2443" s="2">
        <f t="shared" si="76"/>
        <v>66</v>
      </c>
      <c r="H2443" s="11">
        <f t="shared" si="77"/>
        <v>0.33846153846153848</v>
      </c>
      <c r="I2443">
        <f>COUNTIF(E2443,"online")</f>
        <v>1</v>
      </c>
    </row>
    <row r="2444" spans="1:9" x14ac:dyDescent="0.2">
      <c r="A2444" t="s">
        <v>6268</v>
      </c>
      <c r="B2444" t="s">
        <v>5460</v>
      </c>
      <c r="C2444" s="2">
        <v>447</v>
      </c>
      <c r="D2444" s="2">
        <v>380</v>
      </c>
      <c r="E2444" t="s">
        <v>7029</v>
      </c>
      <c r="F2444" t="s">
        <v>7042</v>
      </c>
      <c r="G2444" s="2">
        <f t="shared" si="76"/>
        <v>67</v>
      </c>
      <c r="H2444" s="11">
        <f t="shared" si="77"/>
        <v>0.14988814317673377</v>
      </c>
      <c r="I2444">
        <f>COUNTIF(E2444,"online")</f>
        <v>0</v>
      </c>
    </row>
    <row r="2445" spans="1:9" x14ac:dyDescent="0.2">
      <c r="A2445" t="s">
        <v>685</v>
      </c>
      <c r="B2445" t="s">
        <v>686</v>
      </c>
      <c r="C2445" s="2">
        <v>249</v>
      </c>
      <c r="D2445" s="2">
        <v>174</v>
      </c>
      <c r="E2445" t="s">
        <v>6989</v>
      </c>
      <c r="F2445" t="s">
        <v>7039</v>
      </c>
      <c r="G2445" s="2">
        <f t="shared" si="76"/>
        <v>75</v>
      </c>
      <c r="H2445" s="11">
        <f t="shared" si="77"/>
        <v>0.30120481927710846</v>
      </c>
      <c r="I2445">
        <f>COUNTIF(E2445,"online")</f>
        <v>1</v>
      </c>
    </row>
    <row r="2446" spans="1:9" x14ac:dyDescent="0.2">
      <c r="A2446" t="s">
        <v>685</v>
      </c>
      <c r="B2446" t="s">
        <v>686</v>
      </c>
      <c r="C2446" s="2">
        <v>279</v>
      </c>
      <c r="D2446" s="2">
        <v>223</v>
      </c>
      <c r="E2446" t="s">
        <v>7029</v>
      </c>
      <c r="F2446" t="s">
        <v>7039</v>
      </c>
      <c r="G2446" s="2">
        <f t="shared" si="76"/>
        <v>56</v>
      </c>
      <c r="H2446" s="11">
        <f t="shared" si="77"/>
        <v>0.20071684587813621</v>
      </c>
      <c r="I2446">
        <f>COUNTIF(E2446,"online")</f>
        <v>0</v>
      </c>
    </row>
    <row r="2447" spans="1:9" x14ac:dyDescent="0.2">
      <c r="A2447" t="s">
        <v>6945</v>
      </c>
      <c r="B2447" t="s">
        <v>6946</v>
      </c>
      <c r="C2447" s="2">
        <v>294</v>
      </c>
      <c r="D2447" s="2">
        <v>218</v>
      </c>
      <c r="E2447" t="s">
        <v>7027</v>
      </c>
      <c r="F2447" t="s">
        <v>7039</v>
      </c>
      <c r="G2447" s="2">
        <f t="shared" si="76"/>
        <v>76</v>
      </c>
      <c r="H2447" s="11">
        <f t="shared" si="77"/>
        <v>0.25850340136054423</v>
      </c>
      <c r="I2447">
        <f>COUNTIF(E2447,"online")</f>
        <v>0</v>
      </c>
    </row>
    <row r="2448" spans="1:9" x14ac:dyDescent="0.2">
      <c r="A2448" t="s">
        <v>4784</v>
      </c>
      <c r="B2448" t="s">
        <v>4785</v>
      </c>
      <c r="C2448" s="2">
        <v>790</v>
      </c>
      <c r="D2448" s="2">
        <v>672</v>
      </c>
      <c r="E2448" t="s">
        <v>7029</v>
      </c>
      <c r="F2448" t="s">
        <v>7042</v>
      </c>
      <c r="G2448" s="2">
        <f t="shared" si="76"/>
        <v>118</v>
      </c>
      <c r="H2448" s="11">
        <f t="shared" si="77"/>
        <v>0.14936708860759493</v>
      </c>
      <c r="I2448">
        <f>COUNTIF(E2448,"online")</f>
        <v>0</v>
      </c>
    </row>
    <row r="2449" spans="1:9" x14ac:dyDescent="0.2">
      <c r="A2449" t="s">
        <v>2994</v>
      </c>
      <c r="B2449" t="s">
        <v>2355</v>
      </c>
      <c r="C2449" s="2">
        <v>69</v>
      </c>
      <c r="D2449" s="2">
        <v>43</v>
      </c>
      <c r="E2449" t="s">
        <v>6989</v>
      </c>
      <c r="F2449" t="s">
        <v>7039</v>
      </c>
      <c r="G2449" s="2">
        <f t="shared" si="76"/>
        <v>26</v>
      </c>
      <c r="H2449" s="11">
        <f t="shared" si="77"/>
        <v>0.37681159420289856</v>
      </c>
      <c r="I2449">
        <f>COUNTIF(E2449,"online")</f>
        <v>1</v>
      </c>
    </row>
    <row r="2450" spans="1:9" x14ac:dyDescent="0.2">
      <c r="A2450" t="s">
        <v>2778</v>
      </c>
      <c r="B2450" t="s">
        <v>2779</v>
      </c>
      <c r="C2450" s="2">
        <v>325</v>
      </c>
      <c r="D2450" s="2">
        <v>263</v>
      </c>
      <c r="E2450" t="s">
        <v>7027</v>
      </c>
      <c r="F2450" t="s">
        <v>7039</v>
      </c>
      <c r="G2450" s="2">
        <f t="shared" si="76"/>
        <v>62</v>
      </c>
      <c r="H2450" s="11">
        <f t="shared" si="77"/>
        <v>0.19076923076923077</v>
      </c>
      <c r="I2450">
        <f>COUNTIF(E2450,"online")</f>
        <v>0</v>
      </c>
    </row>
    <row r="2451" spans="1:9" x14ac:dyDescent="0.2">
      <c r="A2451" t="s">
        <v>2798</v>
      </c>
      <c r="B2451" t="s">
        <v>2779</v>
      </c>
      <c r="C2451" s="2">
        <v>325</v>
      </c>
      <c r="D2451" s="2">
        <v>293</v>
      </c>
      <c r="E2451" t="s">
        <v>7027</v>
      </c>
      <c r="F2451" t="s">
        <v>7039</v>
      </c>
      <c r="G2451" s="2">
        <f t="shared" si="76"/>
        <v>32</v>
      </c>
      <c r="H2451" s="11">
        <f t="shared" si="77"/>
        <v>9.8461538461538461E-2</v>
      </c>
      <c r="I2451">
        <f>COUNTIF(E2451,"online")</f>
        <v>0</v>
      </c>
    </row>
    <row r="2452" spans="1:9" x14ac:dyDescent="0.2">
      <c r="A2452" t="s">
        <v>924</v>
      </c>
      <c r="B2452" t="s">
        <v>925</v>
      </c>
      <c r="C2452" s="2">
        <v>289</v>
      </c>
      <c r="D2452" s="2">
        <v>211</v>
      </c>
      <c r="E2452" t="s">
        <v>6989</v>
      </c>
      <c r="F2452" t="s">
        <v>7044</v>
      </c>
      <c r="G2452" s="2">
        <f t="shared" si="76"/>
        <v>78</v>
      </c>
      <c r="H2452" s="11">
        <f t="shared" si="77"/>
        <v>0.26989619377162632</v>
      </c>
      <c r="I2452">
        <f>COUNTIF(E2452,"online")</f>
        <v>1</v>
      </c>
    </row>
    <row r="2453" spans="1:9" x14ac:dyDescent="0.2">
      <c r="A2453" t="s">
        <v>924</v>
      </c>
      <c r="B2453" t="s">
        <v>925</v>
      </c>
      <c r="C2453" s="2">
        <v>319</v>
      </c>
      <c r="D2453" s="2">
        <v>230</v>
      </c>
      <c r="E2453" t="s">
        <v>7029</v>
      </c>
      <c r="F2453" t="s">
        <v>7044</v>
      </c>
      <c r="G2453" s="2">
        <f t="shared" si="76"/>
        <v>89</v>
      </c>
      <c r="H2453" s="11">
        <f t="shared" si="77"/>
        <v>0.27899686520376177</v>
      </c>
      <c r="I2453">
        <f>COUNTIF(E2453,"online")</f>
        <v>0</v>
      </c>
    </row>
    <row r="2454" spans="1:9" x14ac:dyDescent="0.2">
      <c r="A2454" t="s">
        <v>4397</v>
      </c>
      <c r="B2454" t="s">
        <v>4398</v>
      </c>
      <c r="C2454" s="2">
        <v>416</v>
      </c>
      <c r="D2454" s="2">
        <v>404</v>
      </c>
      <c r="E2454" t="s">
        <v>7029</v>
      </c>
      <c r="F2454" t="s">
        <v>7042</v>
      </c>
      <c r="G2454" s="2">
        <f t="shared" si="76"/>
        <v>12</v>
      </c>
      <c r="H2454" s="11">
        <f t="shared" si="77"/>
        <v>2.8846153846153848E-2</v>
      </c>
      <c r="I2454">
        <f>COUNTIF(E2454,"online")</f>
        <v>0</v>
      </c>
    </row>
    <row r="2455" spans="1:9" x14ac:dyDescent="0.2">
      <c r="A2455" t="s">
        <v>83</v>
      </c>
      <c r="B2455" t="s">
        <v>84</v>
      </c>
      <c r="C2455" s="2">
        <v>319</v>
      </c>
      <c r="D2455" s="2">
        <v>166</v>
      </c>
      <c r="E2455" t="s">
        <v>7029</v>
      </c>
      <c r="F2455" t="s">
        <v>7038</v>
      </c>
      <c r="G2455" s="2">
        <f t="shared" si="76"/>
        <v>153</v>
      </c>
      <c r="H2455" s="11">
        <f t="shared" si="77"/>
        <v>0.47962382445141066</v>
      </c>
      <c r="I2455">
        <f>COUNTIF(E2455,"online")</f>
        <v>0</v>
      </c>
    </row>
    <row r="2456" spans="1:9" x14ac:dyDescent="0.2">
      <c r="A2456" t="s">
        <v>343</v>
      </c>
      <c r="B2456" t="s">
        <v>344</v>
      </c>
      <c r="C2456" s="2">
        <v>399</v>
      </c>
      <c r="D2456" s="2">
        <v>184</v>
      </c>
      <c r="E2456" t="s">
        <v>7028</v>
      </c>
      <c r="F2456" t="s">
        <v>7040</v>
      </c>
      <c r="G2456" s="2">
        <f t="shared" si="76"/>
        <v>215</v>
      </c>
      <c r="H2456" s="11">
        <f t="shared" si="77"/>
        <v>0.53884711779448624</v>
      </c>
      <c r="I2456">
        <f>COUNTIF(E2456,"online")</f>
        <v>0</v>
      </c>
    </row>
    <row r="2457" spans="1:9" x14ac:dyDescent="0.2">
      <c r="A2457" t="s">
        <v>1625</v>
      </c>
      <c r="B2457" t="s">
        <v>231</v>
      </c>
      <c r="C2457" s="2">
        <v>178</v>
      </c>
      <c r="D2457" s="2">
        <v>46</v>
      </c>
      <c r="E2457" t="s">
        <v>7028</v>
      </c>
      <c r="F2457" t="s">
        <v>7040</v>
      </c>
      <c r="G2457" s="2">
        <f t="shared" si="76"/>
        <v>132</v>
      </c>
      <c r="H2457" s="11">
        <f t="shared" si="77"/>
        <v>0.7415730337078652</v>
      </c>
      <c r="I2457">
        <f>COUNTIF(E2457,"online")</f>
        <v>0</v>
      </c>
    </row>
    <row r="2458" spans="1:9" x14ac:dyDescent="0.2">
      <c r="A2458" t="s">
        <v>556</v>
      </c>
      <c r="B2458" t="s">
        <v>557</v>
      </c>
      <c r="C2458" s="2">
        <v>319</v>
      </c>
      <c r="D2458" s="2">
        <v>246</v>
      </c>
      <c r="E2458" t="s">
        <v>7029</v>
      </c>
      <c r="F2458" t="s">
        <v>7036</v>
      </c>
      <c r="G2458" s="2">
        <f t="shared" si="76"/>
        <v>73</v>
      </c>
      <c r="H2458" s="11">
        <f t="shared" si="77"/>
        <v>0.22884012539184953</v>
      </c>
      <c r="I2458">
        <f>COUNTIF(E2458,"online")</f>
        <v>0</v>
      </c>
    </row>
    <row r="2459" spans="1:9" x14ac:dyDescent="0.2">
      <c r="A2459" t="s">
        <v>1396</v>
      </c>
      <c r="B2459" t="s">
        <v>2721</v>
      </c>
      <c r="C2459" s="2">
        <v>267</v>
      </c>
      <c r="D2459" s="2">
        <v>192</v>
      </c>
      <c r="E2459" t="s">
        <v>7027</v>
      </c>
      <c r="F2459" t="s">
        <v>7039</v>
      </c>
      <c r="G2459" s="2">
        <f t="shared" si="76"/>
        <v>75</v>
      </c>
      <c r="H2459" s="11">
        <f t="shared" si="77"/>
        <v>0.2808988764044944</v>
      </c>
      <c r="I2459">
        <f>COUNTIF(E2459,"online")</f>
        <v>0</v>
      </c>
    </row>
    <row r="2460" spans="1:9" x14ac:dyDescent="0.2">
      <c r="A2460" t="s">
        <v>1396</v>
      </c>
      <c r="B2460" t="s">
        <v>1397</v>
      </c>
      <c r="C2460" s="2">
        <v>319</v>
      </c>
      <c r="D2460" s="2">
        <v>287</v>
      </c>
      <c r="E2460" t="s">
        <v>7029</v>
      </c>
      <c r="F2460" t="s">
        <v>7036</v>
      </c>
      <c r="G2460" s="2">
        <f t="shared" si="76"/>
        <v>32</v>
      </c>
      <c r="H2460" s="11">
        <f t="shared" si="77"/>
        <v>0.10031347962382445</v>
      </c>
      <c r="I2460">
        <f>COUNTIF(E2460,"online")</f>
        <v>0</v>
      </c>
    </row>
    <row r="2461" spans="1:9" x14ac:dyDescent="0.2">
      <c r="A2461" t="s">
        <v>2103</v>
      </c>
      <c r="B2461" t="s">
        <v>2104</v>
      </c>
      <c r="C2461" s="2">
        <v>319</v>
      </c>
      <c r="D2461" s="2">
        <v>287</v>
      </c>
      <c r="E2461" t="s">
        <v>7029</v>
      </c>
      <c r="F2461" t="s">
        <v>7036</v>
      </c>
      <c r="G2461" s="2">
        <f t="shared" si="76"/>
        <v>32</v>
      </c>
      <c r="H2461" s="11">
        <f t="shared" si="77"/>
        <v>0.10031347962382445</v>
      </c>
      <c r="I2461">
        <f>COUNTIF(E2461,"online")</f>
        <v>0</v>
      </c>
    </row>
    <row r="2462" spans="1:9" x14ac:dyDescent="0.2">
      <c r="A2462" t="s">
        <v>1013</v>
      </c>
      <c r="B2462" t="s">
        <v>1014</v>
      </c>
      <c r="C2462" s="2">
        <v>279</v>
      </c>
      <c r="D2462" s="2">
        <v>248</v>
      </c>
      <c r="E2462" t="s">
        <v>7029</v>
      </c>
      <c r="F2462" t="s">
        <v>7039</v>
      </c>
      <c r="G2462" s="2">
        <f t="shared" si="76"/>
        <v>31</v>
      </c>
      <c r="H2462" s="11">
        <f t="shared" si="77"/>
        <v>0.1111111111111111</v>
      </c>
      <c r="I2462">
        <f>COUNTIF(E2462,"online")</f>
        <v>0</v>
      </c>
    </row>
    <row r="2463" spans="1:9" x14ac:dyDescent="0.2">
      <c r="A2463" t="s">
        <v>1125</v>
      </c>
      <c r="B2463" t="s">
        <v>1014</v>
      </c>
      <c r="C2463" s="2">
        <v>249</v>
      </c>
      <c r="D2463" s="2">
        <v>192</v>
      </c>
      <c r="E2463" t="s">
        <v>6989</v>
      </c>
      <c r="F2463" t="s">
        <v>7039</v>
      </c>
      <c r="G2463" s="2">
        <f t="shared" si="76"/>
        <v>57</v>
      </c>
      <c r="H2463" s="11">
        <f t="shared" si="77"/>
        <v>0.2289156626506024</v>
      </c>
      <c r="I2463">
        <f>COUNTIF(E2463,"online")</f>
        <v>1</v>
      </c>
    </row>
    <row r="2464" spans="1:9" x14ac:dyDescent="0.2">
      <c r="A2464" t="s">
        <v>1125</v>
      </c>
      <c r="B2464" t="s">
        <v>1014</v>
      </c>
      <c r="C2464" s="2">
        <v>279</v>
      </c>
      <c r="D2464" s="2">
        <v>179</v>
      </c>
      <c r="E2464" t="s">
        <v>7029</v>
      </c>
      <c r="F2464" t="s">
        <v>7039</v>
      </c>
      <c r="G2464" s="2">
        <f t="shared" si="76"/>
        <v>100</v>
      </c>
      <c r="H2464" s="11">
        <f t="shared" si="77"/>
        <v>0.35842293906810035</v>
      </c>
      <c r="I2464">
        <f>COUNTIF(E2464,"online")</f>
        <v>0</v>
      </c>
    </row>
    <row r="2465" spans="1:9" x14ac:dyDescent="0.2">
      <c r="A2465" t="s">
        <v>1500</v>
      </c>
      <c r="B2465" t="s">
        <v>1501</v>
      </c>
      <c r="C2465" s="2">
        <v>399</v>
      </c>
      <c r="D2465" s="2">
        <v>287</v>
      </c>
      <c r="E2465" t="s">
        <v>7029</v>
      </c>
      <c r="F2465" t="s">
        <v>7036</v>
      </c>
      <c r="G2465" s="2">
        <f t="shared" si="76"/>
        <v>112</v>
      </c>
      <c r="H2465" s="11">
        <f t="shared" si="77"/>
        <v>0.2807017543859649</v>
      </c>
      <c r="I2465">
        <f>COUNTIF(E2465,"online")</f>
        <v>0</v>
      </c>
    </row>
    <row r="2466" spans="1:9" x14ac:dyDescent="0.2">
      <c r="A2466" t="s">
        <v>1731</v>
      </c>
      <c r="B2466" t="s">
        <v>1732</v>
      </c>
      <c r="C2466" s="2">
        <v>319</v>
      </c>
      <c r="D2466" s="2">
        <v>198</v>
      </c>
      <c r="E2466" t="s">
        <v>6989</v>
      </c>
      <c r="F2466" t="s">
        <v>7036</v>
      </c>
      <c r="G2466" s="2">
        <f t="shared" si="76"/>
        <v>121</v>
      </c>
      <c r="H2466" s="11">
        <f t="shared" si="77"/>
        <v>0.37931034482758619</v>
      </c>
      <c r="I2466">
        <f>COUNTIF(E2466,"online")</f>
        <v>1</v>
      </c>
    </row>
    <row r="2467" spans="1:9" x14ac:dyDescent="0.2">
      <c r="A2467" t="s">
        <v>1731</v>
      </c>
      <c r="B2467" t="s">
        <v>1732</v>
      </c>
      <c r="C2467" s="2">
        <v>359</v>
      </c>
      <c r="D2467" s="2">
        <v>291</v>
      </c>
      <c r="E2467" t="s">
        <v>7029</v>
      </c>
      <c r="F2467" t="s">
        <v>7036</v>
      </c>
      <c r="G2467" s="2">
        <f t="shared" si="76"/>
        <v>68</v>
      </c>
      <c r="H2467" s="11">
        <f t="shared" si="77"/>
        <v>0.1894150417827298</v>
      </c>
      <c r="I2467">
        <f>COUNTIF(E2467,"online")</f>
        <v>0</v>
      </c>
    </row>
    <row r="2468" spans="1:9" x14ac:dyDescent="0.2">
      <c r="A2468" t="s">
        <v>1544</v>
      </c>
      <c r="B2468" t="s">
        <v>1545</v>
      </c>
      <c r="C2468" s="2">
        <v>279</v>
      </c>
      <c r="D2468" s="2">
        <v>212</v>
      </c>
      <c r="E2468" t="s">
        <v>6989</v>
      </c>
      <c r="F2468" t="s">
        <v>7039</v>
      </c>
      <c r="G2468" s="2">
        <f t="shared" si="76"/>
        <v>67</v>
      </c>
      <c r="H2468" s="11">
        <f t="shared" si="77"/>
        <v>0.24014336917562723</v>
      </c>
      <c r="I2468">
        <f>COUNTIF(E2468,"online")</f>
        <v>1</v>
      </c>
    </row>
    <row r="2469" spans="1:9" x14ac:dyDescent="0.2">
      <c r="A2469" t="s">
        <v>1544</v>
      </c>
      <c r="B2469" t="s">
        <v>1545</v>
      </c>
      <c r="C2469" s="2">
        <v>359</v>
      </c>
      <c r="D2469" s="2">
        <v>309</v>
      </c>
      <c r="E2469" t="s">
        <v>7029</v>
      </c>
      <c r="F2469" t="s">
        <v>7039</v>
      </c>
      <c r="G2469" s="2">
        <f t="shared" si="76"/>
        <v>50</v>
      </c>
      <c r="H2469" s="11">
        <f t="shared" si="77"/>
        <v>0.1392757660167131</v>
      </c>
      <c r="I2469">
        <f>COUNTIF(E2469,"online")</f>
        <v>0</v>
      </c>
    </row>
    <row r="2470" spans="1:9" x14ac:dyDescent="0.2">
      <c r="A2470" t="s">
        <v>5337</v>
      </c>
      <c r="B2470" t="s">
        <v>5338</v>
      </c>
      <c r="C2470" s="2">
        <v>209</v>
      </c>
      <c r="D2470" s="2">
        <v>125</v>
      </c>
      <c r="E2470" t="s">
        <v>6989</v>
      </c>
      <c r="F2470" t="s">
        <v>7041</v>
      </c>
      <c r="G2470" s="2">
        <f t="shared" si="76"/>
        <v>84</v>
      </c>
      <c r="H2470" s="11">
        <f t="shared" si="77"/>
        <v>0.40191387559808611</v>
      </c>
      <c r="I2470">
        <f>COUNTIF(E2470,"online")</f>
        <v>1</v>
      </c>
    </row>
    <row r="2471" spans="1:9" x14ac:dyDescent="0.2">
      <c r="A2471" t="s">
        <v>4596</v>
      </c>
      <c r="B2471" t="s">
        <v>4597</v>
      </c>
      <c r="C2471" s="2">
        <v>209</v>
      </c>
      <c r="D2471" s="2">
        <v>115</v>
      </c>
      <c r="E2471" t="s">
        <v>6989</v>
      </c>
      <c r="F2471" t="s">
        <v>7039</v>
      </c>
      <c r="G2471" s="2">
        <f t="shared" si="76"/>
        <v>94</v>
      </c>
      <c r="H2471" s="11">
        <f t="shared" si="77"/>
        <v>0.44976076555023925</v>
      </c>
      <c r="I2471">
        <f>COUNTIF(E2471,"online")</f>
        <v>1</v>
      </c>
    </row>
    <row r="2472" spans="1:9" x14ac:dyDescent="0.2">
      <c r="A2472" t="s">
        <v>1908</v>
      </c>
      <c r="B2472" t="s">
        <v>1909</v>
      </c>
      <c r="C2472" s="2">
        <v>319</v>
      </c>
      <c r="D2472" s="2">
        <v>249</v>
      </c>
      <c r="E2472" t="s">
        <v>7029</v>
      </c>
      <c r="F2472" t="s">
        <v>7042</v>
      </c>
      <c r="G2472" s="2">
        <f t="shared" si="76"/>
        <v>70</v>
      </c>
      <c r="H2472" s="11">
        <f t="shared" si="77"/>
        <v>0.21943573667711599</v>
      </c>
      <c r="I2472">
        <f>COUNTIF(E2472,"online")</f>
        <v>0</v>
      </c>
    </row>
    <row r="2473" spans="1:9" x14ac:dyDescent="0.2">
      <c r="A2473" t="s">
        <v>3253</v>
      </c>
      <c r="B2473" t="s">
        <v>2150</v>
      </c>
      <c r="C2473" s="2">
        <v>69</v>
      </c>
      <c r="D2473" s="2">
        <v>43</v>
      </c>
      <c r="E2473" t="s">
        <v>6989</v>
      </c>
      <c r="F2473" t="s">
        <v>7037</v>
      </c>
      <c r="G2473" s="2">
        <f t="shared" si="76"/>
        <v>26</v>
      </c>
      <c r="H2473" s="11">
        <f t="shared" si="77"/>
        <v>0.37681159420289856</v>
      </c>
      <c r="I2473">
        <f>COUNTIF(E2473,"online")</f>
        <v>1</v>
      </c>
    </row>
    <row r="2474" spans="1:9" x14ac:dyDescent="0.2">
      <c r="A2474" t="s">
        <v>1448</v>
      </c>
      <c r="B2474" t="s">
        <v>1449</v>
      </c>
      <c r="C2474" s="2">
        <v>289</v>
      </c>
      <c r="D2474" s="2">
        <v>199</v>
      </c>
      <c r="E2474" t="s">
        <v>6989</v>
      </c>
      <c r="F2474" t="s">
        <v>7036</v>
      </c>
      <c r="G2474" s="2">
        <f t="shared" si="76"/>
        <v>90</v>
      </c>
      <c r="H2474" s="11">
        <f t="shared" si="77"/>
        <v>0.31141868512110726</v>
      </c>
      <c r="I2474">
        <f>COUNTIF(E2474,"online")</f>
        <v>1</v>
      </c>
    </row>
    <row r="2475" spans="1:9" x14ac:dyDescent="0.2">
      <c r="A2475" t="s">
        <v>1448</v>
      </c>
      <c r="B2475" t="s">
        <v>1449</v>
      </c>
      <c r="C2475" s="2">
        <v>319</v>
      </c>
      <c r="D2475" s="2">
        <v>281</v>
      </c>
      <c r="E2475" t="s">
        <v>7029</v>
      </c>
      <c r="F2475" t="s">
        <v>7036</v>
      </c>
      <c r="G2475" s="2">
        <f t="shared" si="76"/>
        <v>38</v>
      </c>
      <c r="H2475" s="11">
        <f t="shared" si="77"/>
        <v>0.11912225705329153</v>
      </c>
      <c r="I2475">
        <f>COUNTIF(E2475,"online")</f>
        <v>0</v>
      </c>
    </row>
    <row r="2476" spans="1:9" x14ac:dyDescent="0.2">
      <c r="A2476" t="s">
        <v>2350</v>
      </c>
      <c r="B2476" t="s">
        <v>2351</v>
      </c>
      <c r="C2476" s="2">
        <v>319</v>
      </c>
      <c r="D2476" s="2">
        <v>201</v>
      </c>
      <c r="E2476" t="s">
        <v>7029</v>
      </c>
      <c r="F2476" t="s">
        <v>7037</v>
      </c>
      <c r="G2476" s="2">
        <f t="shared" si="76"/>
        <v>118</v>
      </c>
      <c r="H2476" s="11">
        <f t="shared" si="77"/>
        <v>0.36990595611285265</v>
      </c>
      <c r="I2476">
        <f>COUNTIF(E2476,"online")</f>
        <v>0</v>
      </c>
    </row>
    <row r="2477" spans="1:9" x14ac:dyDescent="0.2">
      <c r="A2477" t="s">
        <v>3200</v>
      </c>
      <c r="B2477" t="s">
        <v>2028</v>
      </c>
      <c r="C2477" s="2">
        <v>79</v>
      </c>
      <c r="D2477" s="2">
        <v>61</v>
      </c>
      <c r="E2477" t="s">
        <v>6989</v>
      </c>
      <c r="F2477" t="s">
        <v>7037</v>
      </c>
      <c r="G2477" s="2">
        <f t="shared" si="76"/>
        <v>18</v>
      </c>
      <c r="H2477" s="11">
        <f t="shared" si="77"/>
        <v>0.22784810126582278</v>
      </c>
      <c r="I2477">
        <f>COUNTIF(E2477,"online")</f>
        <v>1</v>
      </c>
    </row>
    <row r="2478" spans="1:9" x14ac:dyDescent="0.2">
      <c r="A2478" t="s">
        <v>6632</v>
      </c>
      <c r="B2478" t="s">
        <v>6633</v>
      </c>
      <c r="C2478" s="2">
        <v>214</v>
      </c>
      <c r="D2478" s="2">
        <v>128</v>
      </c>
      <c r="E2478" t="s">
        <v>7027</v>
      </c>
      <c r="F2478" t="s">
        <v>7037</v>
      </c>
      <c r="G2478" s="2">
        <f t="shared" si="76"/>
        <v>86</v>
      </c>
      <c r="H2478" s="11">
        <f t="shared" si="77"/>
        <v>0.40186915887850466</v>
      </c>
      <c r="I2478">
        <f>COUNTIF(E2478,"online")</f>
        <v>0</v>
      </c>
    </row>
    <row r="2479" spans="1:9" x14ac:dyDescent="0.2">
      <c r="A2479" t="s">
        <v>2253</v>
      </c>
      <c r="B2479" t="s">
        <v>2145</v>
      </c>
      <c r="C2479" s="2">
        <v>339</v>
      </c>
      <c r="D2479" s="2">
        <v>244</v>
      </c>
      <c r="E2479" t="s">
        <v>6989</v>
      </c>
      <c r="F2479" t="s">
        <v>7036</v>
      </c>
      <c r="G2479" s="2">
        <f t="shared" si="76"/>
        <v>95</v>
      </c>
      <c r="H2479" s="11">
        <f t="shared" si="77"/>
        <v>0.28023598820058998</v>
      </c>
      <c r="I2479">
        <f>COUNTIF(E2479,"online")</f>
        <v>1</v>
      </c>
    </row>
    <row r="2480" spans="1:9" x14ac:dyDescent="0.2">
      <c r="A2480" t="s">
        <v>4281</v>
      </c>
      <c r="B2480" t="s">
        <v>4282</v>
      </c>
      <c r="C2480" s="2">
        <v>232</v>
      </c>
      <c r="D2480" s="2">
        <v>67</v>
      </c>
      <c r="E2480" t="s">
        <v>7027</v>
      </c>
      <c r="F2480" t="s">
        <v>7040</v>
      </c>
      <c r="G2480" s="2">
        <f t="shared" si="76"/>
        <v>165</v>
      </c>
      <c r="H2480" s="11">
        <f t="shared" si="77"/>
        <v>0.71120689655172409</v>
      </c>
      <c r="I2480">
        <f>COUNTIF(E2480,"online")</f>
        <v>0</v>
      </c>
    </row>
    <row r="2481" spans="1:9" x14ac:dyDescent="0.2">
      <c r="A2481" t="s">
        <v>6585</v>
      </c>
      <c r="B2481" t="s">
        <v>6586</v>
      </c>
      <c r="C2481" s="2">
        <v>439</v>
      </c>
      <c r="D2481" s="2">
        <v>176</v>
      </c>
      <c r="E2481" t="s">
        <v>7029</v>
      </c>
      <c r="F2481" t="s">
        <v>7040</v>
      </c>
      <c r="G2481" s="2">
        <f t="shared" si="76"/>
        <v>263</v>
      </c>
      <c r="H2481" s="11">
        <f t="shared" si="77"/>
        <v>0.59908883826879267</v>
      </c>
      <c r="I2481">
        <f>COUNTIF(E2481,"online")</f>
        <v>0</v>
      </c>
    </row>
    <row r="2482" spans="1:9" x14ac:dyDescent="0.2">
      <c r="A2482" t="s">
        <v>4869</v>
      </c>
      <c r="B2482" t="s">
        <v>4870</v>
      </c>
      <c r="C2482" s="2">
        <v>268</v>
      </c>
      <c r="D2482" s="2">
        <v>182</v>
      </c>
      <c r="E2482" t="s">
        <v>7027</v>
      </c>
      <c r="F2482" t="s">
        <v>7039</v>
      </c>
      <c r="G2482" s="2">
        <f t="shared" si="76"/>
        <v>86</v>
      </c>
      <c r="H2482" s="11">
        <f t="shared" si="77"/>
        <v>0.32089552238805968</v>
      </c>
      <c r="I2482">
        <f>COUNTIF(E2482,"online")</f>
        <v>0</v>
      </c>
    </row>
    <row r="2483" spans="1:9" x14ac:dyDescent="0.2">
      <c r="A2483" t="s">
        <v>6307</v>
      </c>
      <c r="B2483" t="s">
        <v>6308</v>
      </c>
      <c r="C2483" s="2">
        <v>473</v>
      </c>
      <c r="D2483" s="2">
        <v>421</v>
      </c>
      <c r="E2483" t="s">
        <v>7027</v>
      </c>
      <c r="F2483" t="s">
        <v>7041</v>
      </c>
      <c r="G2483" s="2">
        <f t="shared" si="76"/>
        <v>52</v>
      </c>
      <c r="H2483" s="11">
        <f t="shared" si="77"/>
        <v>0.10993657505285412</v>
      </c>
      <c r="I2483">
        <f>COUNTIF(E2483,"online")</f>
        <v>0</v>
      </c>
    </row>
    <row r="2484" spans="1:9" x14ac:dyDescent="0.2">
      <c r="A2484" t="s">
        <v>6209</v>
      </c>
      <c r="B2484" t="s">
        <v>6210</v>
      </c>
      <c r="C2484" s="2">
        <v>250</v>
      </c>
      <c r="D2484" s="2">
        <v>175</v>
      </c>
      <c r="E2484" t="s">
        <v>7027</v>
      </c>
      <c r="F2484" t="s">
        <v>7037</v>
      </c>
      <c r="G2484" s="2">
        <f t="shared" si="76"/>
        <v>75</v>
      </c>
      <c r="H2484" s="11">
        <f t="shared" si="77"/>
        <v>0.3</v>
      </c>
      <c r="I2484">
        <f>COUNTIF(E2484,"online")</f>
        <v>0</v>
      </c>
    </row>
    <row r="2485" spans="1:9" x14ac:dyDescent="0.2">
      <c r="A2485" t="s">
        <v>5810</v>
      </c>
      <c r="B2485" t="s">
        <v>5811</v>
      </c>
      <c r="C2485" s="2">
        <v>527</v>
      </c>
      <c r="D2485" s="2">
        <v>485</v>
      </c>
      <c r="E2485" t="s">
        <v>7027</v>
      </c>
      <c r="F2485" t="s">
        <v>7044</v>
      </c>
      <c r="G2485" s="2">
        <f t="shared" si="76"/>
        <v>42</v>
      </c>
      <c r="H2485" s="11">
        <f t="shared" si="77"/>
        <v>7.9696394686907021E-2</v>
      </c>
      <c r="I2485">
        <f>COUNTIF(E2485,"online")</f>
        <v>0</v>
      </c>
    </row>
    <row r="2486" spans="1:9" x14ac:dyDescent="0.2">
      <c r="A2486" t="s">
        <v>3825</v>
      </c>
      <c r="B2486" t="s">
        <v>3826</v>
      </c>
      <c r="C2486" s="2">
        <v>151</v>
      </c>
      <c r="D2486" s="2">
        <v>127</v>
      </c>
      <c r="E2486" t="s">
        <v>7027</v>
      </c>
      <c r="F2486" t="s">
        <v>7043</v>
      </c>
      <c r="G2486" s="2">
        <f t="shared" si="76"/>
        <v>24</v>
      </c>
      <c r="H2486" s="11">
        <f t="shared" si="77"/>
        <v>0.15894039735099338</v>
      </c>
      <c r="I2486">
        <f>COUNTIF(E2486,"online")</f>
        <v>0</v>
      </c>
    </row>
    <row r="2487" spans="1:9" x14ac:dyDescent="0.2">
      <c r="A2487" t="s">
        <v>5905</v>
      </c>
      <c r="B2487" t="s">
        <v>5238</v>
      </c>
      <c r="C2487" s="2">
        <v>1287</v>
      </c>
      <c r="D2487" s="2">
        <v>888</v>
      </c>
      <c r="E2487" t="s">
        <v>7029</v>
      </c>
      <c r="F2487" t="s">
        <v>7041</v>
      </c>
      <c r="G2487" s="2">
        <f t="shared" si="76"/>
        <v>399</v>
      </c>
      <c r="H2487" s="11">
        <f t="shared" si="77"/>
        <v>0.31002331002331002</v>
      </c>
      <c r="I2487">
        <f>COUNTIF(E2487,"online")</f>
        <v>0</v>
      </c>
    </row>
    <row r="2488" spans="1:9" x14ac:dyDescent="0.2">
      <c r="A2488" t="s">
        <v>6670</v>
      </c>
      <c r="B2488" t="s">
        <v>6671</v>
      </c>
      <c r="C2488" s="2">
        <v>1089</v>
      </c>
      <c r="D2488" s="2">
        <v>817</v>
      </c>
      <c r="E2488" t="s">
        <v>7027</v>
      </c>
      <c r="F2488" t="s">
        <v>7041</v>
      </c>
      <c r="G2488" s="2">
        <f t="shared" si="76"/>
        <v>272</v>
      </c>
      <c r="H2488" s="11">
        <f t="shared" si="77"/>
        <v>0.2497704315886134</v>
      </c>
      <c r="I2488">
        <f>COUNTIF(E2488,"online")</f>
        <v>0</v>
      </c>
    </row>
    <row r="2489" spans="1:9" x14ac:dyDescent="0.2">
      <c r="A2489" t="s">
        <v>535</v>
      </c>
      <c r="B2489" t="s">
        <v>358</v>
      </c>
      <c r="C2489" s="2">
        <v>289</v>
      </c>
      <c r="D2489" s="2">
        <v>179</v>
      </c>
      <c r="E2489" t="s">
        <v>6989</v>
      </c>
      <c r="F2489" t="s">
        <v>7036</v>
      </c>
      <c r="G2489" s="2">
        <f t="shared" si="76"/>
        <v>110</v>
      </c>
      <c r="H2489" s="11">
        <f t="shared" si="77"/>
        <v>0.38062283737024222</v>
      </c>
      <c r="I2489">
        <f>COUNTIF(E2489,"online")</f>
        <v>1</v>
      </c>
    </row>
    <row r="2490" spans="1:9" x14ac:dyDescent="0.2">
      <c r="A2490" t="s">
        <v>535</v>
      </c>
      <c r="B2490" t="s">
        <v>358</v>
      </c>
      <c r="C2490" s="2">
        <v>319</v>
      </c>
      <c r="D2490" s="2">
        <v>290</v>
      </c>
      <c r="E2490" t="s">
        <v>7029</v>
      </c>
      <c r="F2490" t="s">
        <v>7036</v>
      </c>
      <c r="G2490" s="2">
        <f t="shared" si="76"/>
        <v>29</v>
      </c>
      <c r="H2490" s="11">
        <f t="shared" si="77"/>
        <v>9.0909090909090912E-2</v>
      </c>
      <c r="I2490">
        <f>COUNTIF(E2490,"online")</f>
        <v>0</v>
      </c>
    </row>
    <row r="2491" spans="1:9" x14ac:dyDescent="0.2">
      <c r="A2491" t="s">
        <v>215</v>
      </c>
      <c r="B2491" t="s">
        <v>216</v>
      </c>
      <c r="C2491" s="2">
        <v>99</v>
      </c>
      <c r="D2491" s="2">
        <v>80</v>
      </c>
      <c r="E2491" t="s">
        <v>7029</v>
      </c>
      <c r="F2491" t="s">
        <v>7044</v>
      </c>
      <c r="G2491" s="2">
        <f t="shared" si="76"/>
        <v>19</v>
      </c>
      <c r="H2491" s="11">
        <f t="shared" si="77"/>
        <v>0.19191919191919191</v>
      </c>
      <c r="I2491">
        <f>COUNTIF(E2491,"online")</f>
        <v>0</v>
      </c>
    </row>
    <row r="2492" spans="1:9" x14ac:dyDescent="0.2">
      <c r="A2492" t="s">
        <v>842</v>
      </c>
      <c r="B2492" t="s">
        <v>302</v>
      </c>
      <c r="C2492" s="2">
        <v>199</v>
      </c>
      <c r="D2492" s="2">
        <v>58</v>
      </c>
      <c r="E2492" t="s">
        <v>7028</v>
      </c>
      <c r="F2492" t="s">
        <v>7040</v>
      </c>
      <c r="G2492" s="2">
        <f t="shared" si="76"/>
        <v>141</v>
      </c>
      <c r="H2492" s="11">
        <f t="shared" si="77"/>
        <v>0.70854271356783916</v>
      </c>
      <c r="I2492">
        <f>COUNTIF(E2492,"online")</f>
        <v>0</v>
      </c>
    </row>
    <row r="2493" spans="1:9" x14ac:dyDescent="0.2">
      <c r="A2493" t="s">
        <v>648</v>
      </c>
      <c r="B2493" t="s">
        <v>302</v>
      </c>
      <c r="C2493" s="2">
        <v>199</v>
      </c>
      <c r="D2493" s="2">
        <v>80</v>
      </c>
      <c r="E2493" t="s">
        <v>7028</v>
      </c>
      <c r="F2493" t="s">
        <v>7040</v>
      </c>
      <c r="G2493" s="2">
        <f t="shared" si="76"/>
        <v>119</v>
      </c>
      <c r="H2493" s="11">
        <f t="shared" si="77"/>
        <v>0.59798994974874375</v>
      </c>
      <c r="I2493">
        <f>COUNTIF(E2493,"online")</f>
        <v>0</v>
      </c>
    </row>
    <row r="2494" spans="1:9" x14ac:dyDescent="0.2">
      <c r="A2494" t="s">
        <v>6574</v>
      </c>
      <c r="B2494" t="s">
        <v>6575</v>
      </c>
      <c r="C2494" s="2">
        <v>259</v>
      </c>
      <c r="D2494" s="2">
        <v>155</v>
      </c>
      <c r="E2494" t="s">
        <v>7027</v>
      </c>
      <c r="F2494" t="s">
        <v>7040</v>
      </c>
      <c r="G2494" s="2">
        <f t="shared" si="76"/>
        <v>104</v>
      </c>
      <c r="H2494" s="11">
        <f t="shared" si="77"/>
        <v>0.40154440154440152</v>
      </c>
      <c r="I2494">
        <f>COUNTIF(E2494,"online")</f>
        <v>0</v>
      </c>
    </row>
    <row r="2495" spans="1:9" x14ac:dyDescent="0.2">
      <c r="A2495" t="s">
        <v>330</v>
      </c>
      <c r="B2495" t="s">
        <v>331</v>
      </c>
      <c r="C2495" s="2">
        <v>289</v>
      </c>
      <c r="D2495" s="2">
        <v>191</v>
      </c>
      <c r="E2495" t="s">
        <v>6989</v>
      </c>
      <c r="F2495" t="s">
        <v>7036</v>
      </c>
      <c r="G2495" s="2">
        <f t="shared" si="76"/>
        <v>98</v>
      </c>
      <c r="H2495" s="11">
        <f t="shared" si="77"/>
        <v>0.33910034602076122</v>
      </c>
      <c r="I2495">
        <f>COUNTIF(E2495,"online")</f>
        <v>1</v>
      </c>
    </row>
    <row r="2496" spans="1:9" x14ac:dyDescent="0.2">
      <c r="A2496" t="s">
        <v>330</v>
      </c>
      <c r="B2496" t="s">
        <v>331</v>
      </c>
      <c r="C2496" s="2">
        <v>319</v>
      </c>
      <c r="D2496" s="2">
        <v>306</v>
      </c>
      <c r="E2496" t="s">
        <v>7029</v>
      </c>
      <c r="F2496" t="s">
        <v>7036</v>
      </c>
      <c r="G2496" s="2">
        <f t="shared" si="76"/>
        <v>13</v>
      </c>
      <c r="H2496" s="11">
        <f t="shared" si="77"/>
        <v>4.0752351097178681E-2</v>
      </c>
      <c r="I2496">
        <f>COUNTIF(E2496,"online")</f>
        <v>0</v>
      </c>
    </row>
    <row r="2497" spans="1:9" x14ac:dyDescent="0.2">
      <c r="A2497" t="s">
        <v>91</v>
      </c>
      <c r="B2497" t="s">
        <v>66</v>
      </c>
      <c r="C2497" s="2">
        <v>419</v>
      </c>
      <c r="D2497" s="2">
        <v>360</v>
      </c>
      <c r="E2497" t="s">
        <v>7029</v>
      </c>
      <c r="F2497" t="s">
        <v>7036</v>
      </c>
      <c r="G2497" s="2">
        <f t="shared" si="76"/>
        <v>59</v>
      </c>
      <c r="H2497" s="11">
        <f t="shared" si="77"/>
        <v>0.14081145584725538</v>
      </c>
      <c r="I2497">
        <f>COUNTIF(E2497,"online")</f>
        <v>0</v>
      </c>
    </row>
    <row r="2498" spans="1:9" x14ac:dyDescent="0.2">
      <c r="A2498" t="s">
        <v>898</v>
      </c>
      <c r="B2498" t="s">
        <v>9</v>
      </c>
      <c r="C2498" s="2">
        <v>469</v>
      </c>
      <c r="D2498" s="2">
        <v>385</v>
      </c>
      <c r="E2498" t="s">
        <v>7029</v>
      </c>
      <c r="F2498" t="s">
        <v>7039</v>
      </c>
      <c r="G2498" s="2">
        <f t="shared" ref="G2498:G2561" si="78">C2498-D2498</f>
        <v>84</v>
      </c>
      <c r="H2498" s="11">
        <f t="shared" ref="H2498:H2561" si="79">((C2498-D2498)/C2498)</f>
        <v>0.17910447761194029</v>
      </c>
      <c r="I2498">
        <f>COUNTIF(E2498,"online")</f>
        <v>0</v>
      </c>
    </row>
    <row r="2499" spans="1:9" x14ac:dyDescent="0.2">
      <c r="A2499" t="s">
        <v>2755</v>
      </c>
      <c r="B2499" t="s">
        <v>2001</v>
      </c>
      <c r="C2499" s="2">
        <v>269</v>
      </c>
      <c r="D2499" s="2">
        <v>54</v>
      </c>
      <c r="E2499" t="s">
        <v>6989</v>
      </c>
      <c r="F2499" t="s">
        <v>7040</v>
      </c>
      <c r="G2499" s="2">
        <f t="shared" si="78"/>
        <v>215</v>
      </c>
      <c r="H2499" s="11">
        <f t="shared" si="79"/>
        <v>0.7992565055762082</v>
      </c>
      <c r="I2499">
        <f>COUNTIF(E2499,"online")</f>
        <v>1</v>
      </c>
    </row>
    <row r="2500" spans="1:9" x14ac:dyDescent="0.2">
      <c r="A2500" t="s">
        <v>5385</v>
      </c>
      <c r="B2500" t="s">
        <v>2216</v>
      </c>
      <c r="C2500" s="2">
        <v>329</v>
      </c>
      <c r="D2500" s="2">
        <v>237</v>
      </c>
      <c r="E2500" t="s">
        <v>7027</v>
      </c>
      <c r="F2500" t="s">
        <v>7045</v>
      </c>
      <c r="G2500" s="2">
        <f t="shared" si="78"/>
        <v>92</v>
      </c>
      <c r="H2500" s="11">
        <f t="shared" si="79"/>
        <v>0.2796352583586626</v>
      </c>
      <c r="I2500">
        <f>COUNTIF(E2500,"online")</f>
        <v>0</v>
      </c>
    </row>
    <row r="2501" spans="1:9" x14ac:dyDescent="0.2">
      <c r="A2501" t="s">
        <v>5554</v>
      </c>
      <c r="B2501" t="s">
        <v>5555</v>
      </c>
      <c r="C2501" s="2">
        <v>312</v>
      </c>
      <c r="D2501" s="2">
        <v>259</v>
      </c>
      <c r="E2501" t="s">
        <v>7027</v>
      </c>
      <c r="F2501" t="s">
        <v>7042</v>
      </c>
      <c r="G2501" s="2">
        <f t="shared" si="78"/>
        <v>53</v>
      </c>
      <c r="H2501" s="11">
        <f t="shared" si="79"/>
        <v>0.16987179487179488</v>
      </c>
      <c r="I2501">
        <f>COUNTIF(E2501,"online")</f>
        <v>0</v>
      </c>
    </row>
    <row r="2502" spans="1:9" x14ac:dyDescent="0.2">
      <c r="A2502" t="s">
        <v>2092</v>
      </c>
      <c r="B2502" t="s">
        <v>2093</v>
      </c>
      <c r="C2502" s="2">
        <v>325</v>
      </c>
      <c r="D2502" s="2">
        <v>237</v>
      </c>
      <c r="E2502" t="s">
        <v>7027</v>
      </c>
      <c r="F2502" t="s">
        <v>7044</v>
      </c>
      <c r="G2502" s="2">
        <f t="shared" si="78"/>
        <v>88</v>
      </c>
      <c r="H2502" s="11">
        <f t="shared" si="79"/>
        <v>0.27076923076923076</v>
      </c>
      <c r="I2502">
        <f>COUNTIF(E2502,"online")</f>
        <v>0</v>
      </c>
    </row>
    <row r="2503" spans="1:9" x14ac:dyDescent="0.2">
      <c r="A2503" t="s">
        <v>2481</v>
      </c>
      <c r="B2503" t="s">
        <v>2482</v>
      </c>
      <c r="C2503" s="2">
        <v>528</v>
      </c>
      <c r="D2503" s="2">
        <v>412</v>
      </c>
      <c r="E2503" t="s">
        <v>7029</v>
      </c>
      <c r="F2503" t="s">
        <v>7042</v>
      </c>
      <c r="G2503" s="2">
        <f t="shared" si="78"/>
        <v>116</v>
      </c>
      <c r="H2503" s="11">
        <f t="shared" si="79"/>
        <v>0.2196969696969697</v>
      </c>
      <c r="I2503">
        <f>COUNTIF(E2503,"online")</f>
        <v>0</v>
      </c>
    </row>
    <row r="2504" spans="1:9" x14ac:dyDescent="0.2">
      <c r="A2504" t="s">
        <v>4365</v>
      </c>
      <c r="B2504" t="s">
        <v>2343</v>
      </c>
      <c r="C2504" s="2">
        <v>89</v>
      </c>
      <c r="D2504" s="2">
        <v>54</v>
      </c>
      <c r="E2504" t="s">
        <v>6989</v>
      </c>
      <c r="F2504" t="s">
        <v>7044</v>
      </c>
      <c r="G2504" s="2">
        <f t="shared" si="78"/>
        <v>35</v>
      </c>
      <c r="H2504" s="11">
        <f t="shared" si="79"/>
        <v>0.39325842696629215</v>
      </c>
      <c r="I2504">
        <f>COUNTIF(E2504,"online")</f>
        <v>1</v>
      </c>
    </row>
    <row r="2505" spans="1:9" x14ac:dyDescent="0.2">
      <c r="A2505" t="s">
        <v>4215</v>
      </c>
      <c r="B2505" t="s">
        <v>2432</v>
      </c>
      <c r="C2505" s="2">
        <v>69</v>
      </c>
      <c r="D2505" s="2">
        <v>49</v>
      </c>
      <c r="E2505" t="s">
        <v>6989</v>
      </c>
      <c r="F2505" t="s">
        <v>7044</v>
      </c>
      <c r="G2505" s="2">
        <f t="shared" si="78"/>
        <v>20</v>
      </c>
      <c r="H2505" s="11">
        <f t="shared" si="79"/>
        <v>0.28985507246376813</v>
      </c>
      <c r="I2505">
        <f>COUNTIF(E2505,"online")</f>
        <v>1</v>
      </c>
    </row>
    <row r="2506" spans="1:9" x14ac:dyDescent="0.2">
      <c r="A2506" t="s">
        <v>5250</v>
      </c>
      <c r="B2506" t="s">
        <v>5251</v>
      </c>
      <c r="C2506" s="2">
        <v>330</v>
      </c>
      <c r="D2506" s="2">
        <v>165</v>
      </c>
      <c r="E2506" t="s">
        <v>7027</v>
      </c>
      <c r="F2506" t="s">
        <v>7037</v>
      </c>
      <c r="G2506" s="2">
        <f t="shared" si="78"/>
        <v>165</v>
      </c>
      <c r="H2506" s="11">
        <f t="shared" si="79"/>
        <v>0.5</v>
      </c>
      <c r="I2506">
        <f>COUNTIF(E2506,"online")</f>
        <v>0</v>
      </c>
    </row>
    <row r="2507" spans="1:9" x14ac:dyDescent="0.2">
      <c r="A2507" t="s">
        <v>3098</v>
      </c>
      <c r="B2507" t="s">
        <v>3099</v>
      </c>
      <c r="C2507" s="2">
        <v>99</v>
      </c>
      <c r="D2507" s="2">
        <v>56</v>
      </c>
      <c r="E2507" t="s">
        <v>6989</v>
      </c>
      <c r="F2507" t="s">
        <v>7037</v>
      </c>
      <c r="G2507" s="2">
        <f t="shared" si="78"/>
        <v>43</v>
      </c>
      <c r="H2507" s="11">
        <f t="shared" si="79"/>
        <v>0.43434343434343436</v>
      </c>
      <c r="I2507">
        <f>COUNTIF(E2507,"online")</f>
        <v>1</v>
      </c>
    </row>
    <row r="2508" spans="1:9" x14ac:dyDescent="0.2">
      <c r="A2508" t="s">
        <v>1820</v>
      </c>
      <c r="B2508" t="s">
        <v>1821</v>
      </c>
      <c r="C2508" s="2">
        <v>199</v>
      </c>
      <c r="D2508" s="2">
        <v>105</v>
      </c>
      <c r="E2508" t="s">
        <v>7027</v>
      </c>
      <c r="F2508" t="s">
        <v>7039</v>
      </c>
      <c r="G2508" s="2">
        <f t="shared" si="78"/>
        <v>94</v>
      </c>
      <c r="H2508" s="11">
        <f t="shared" si="79"/>
        <v>0.47236180904522612</v>
      </c>
      <c r="I2508">
        <f>COUNTIF(E2508,"online")</f>
        <v>0</v>
      </c>
    </row>
    <row r="2509" spans="1:9" x14ac:dyDescent="0.2">
      <c r="A2509" t="s">
        <v>1986</v>
      </c>
      <c r="B2509" t="s">
        <v>1821</v>
      </c>
      <c r="C2509" s="2">
        <v>199</v>
      </c>
      <c r="D2509" s="2">
        <v>125</v>
      </c>
      <c r="E2509" t="s">
        <v>7027</v>
      </c>
      <c r="F2509" t="s">
        <v>7039</v>
      </c>
      <c r="G2509" s="2">
        <f t="shared" si="78"/>
        <v>74</v>
      </c>
      <c r="H2509" s="11">
        <f t="shared" si="79"/>
        <v>0.37185929648241206</v>
      </c>
      <c r="I2509">
        <f>COUNTIF(E2509,"online")</f>
        <v>0</v>
      </c>
    </row>
    <row r="2510" spans="1:9" x14ac:dyDescent="0.2">
      <c r="A2510" t="s">
        <v>3918</v>
      </c>
      <c r="B2510" t="s">
        <v>3919</v>
      </c>
      <c r="C2510" s="2">
        <v>249</v>
      </c>
      <c r="D2510" s="2">
        <v>162</v>
      </c>
      <c r="E2510" t="s">
        <v>6989</v>
      </c>
      <c r="F2510" t="s">
        <v>7039</v>
      </c>
      <c r="G2510" s="2">
        <f t="shared" si="78"/>
        <v>87</v>
      </c>
      <c r="H2510" s="11">
        <f t="shared" si="79"/>
        <v>0.3493975903614458</v>
      </c>
      <c r="I2510">
        <f>COUNTIF(E2510,"online")</f>
        <v>1</v>
      </c>
    </row>
    <row r="2511" spans="1:9" x14ac:dyDescent="0.2">
      <c r="A2511" t="s">
        <v>296</v>
      </c>
      <c r="B2511" t="s">
        <v>193</v>
      </c>
      <c r="C2511" s="2">
        <v>319</v>
      </c>
      <c r="D2511" s="2">
        <v>195</v>
      </c>
      <c r="E2511" t="s">
        <v>7029</v>
      </c>
      <c r="F2511" t="s">
        <v>7038</v>
      </c>
      <c r="G2511" s="2">
        <f t="shared" si="78"/>
        <v>124</v>
      </c>
      <c r="H2511" s="11">
        <f t="shared" si="79"/>
        <v>0.38871473354231972</v>
      </c>
      <c r="I2511">
        <f>COUNTIF(E2511,"online")</f>
        <v>0</v>
      </c>
    </row>
    <row r="2512" spans="1:9" x14ac:dyDescent="0.2">
      <c r="A2512" t="s">
        <v>2367</v>
      </c>
      <c r="B2512" t="s">
        <v>927</v>
      </c>
      <c r="C2512" s="2">
        <v>319</v>
      </c>
      <c r="D2512" s="2">
        <v>169</v>
      </c>
      <c r="E2512" t="s">
        <v>7029</v>
      </c>
      <c r="F2512" t="s">
        <v>7038</v>
      </c>
      <c r="G2512" s="2">
        <f t="shared" si="78"/>
        <v>150</v>
      </c>
      <c r="H2512" s="11">
        <f t="shared" si="79"/>
        <v>0.47021943573667713</v>
      </c>
      <c r="I2512">
        <f>COUNTIF(E2512,"online")</f>
        <v>0</v>
      </c>
    </row>
    <row r="2513" spans="1:9" x14ac:dyDescent="0.2">
      <c r="A2513" t="s">
        <v>2090</v>
      </c>
      <c r="B2513" t="s">
        <v>2091</v>
      </c>
      <c r="C2513" s="2">
        <v>267</v>
      </c>
      <c r="D2513" s="2">
        <v>123</v>
      </c>
      <c r="E2513" t="s">
        <v>7029</v>
      </c>
      <c r="F2513" t="s">
        <v>7038</v>
      </c>
      <c r="G2513" s="2">
        <f t="shared" si="78"/>
        <v>144</v>
      </c>
      <c r="H2513" s="11">
        <f t="shared" si="79"/>
        <v>0.5393258426966292</v>
      </c>
      <c r="I2513">
        <f>COUNTIF(E2513,"online")</f>
        <v>0</v>
      </c>
    </row>
    <row r="2514" spans="1:9" x14ac:dyDescent="0.2">
      <c r="A2514" t="s">
        <v>3227</v>
      </c>
      <c r="B2514" t="s">
        <v>3228</v>
      </c>
      <c r="C2514" s="2">
        <v>312</v>
      </c>
      <c r="D2514" s="2">
        <v>137</v>
      </c>
      <c r="E2514" t="s">
        <v>7029</v>
      </c>
      <c r="F2514" t="s">
        <v>7040</v>
      </c>
      <c r="G2514" s="2">
        <f t="shared" si="78"/>
        <v>175</v>
      </c>
      <c r="H2514" s="11">
        <f t="shared" si="79"/>
        <v>0.5608974358974359</v>
      </c>
      <c r="I2514">
        <f>COUNTIF(E2514,"online")</f>
        <v>0</v>
      </c>
    </row>
    <row r="2515" spans="1:9" x14ac:dyDescent="0.2">
      <c r="A2515" t="s">
        <v>1161</v>
      </c>
      <c r="B2515" t="s">
        <v>801</v>
      </c>
      <c r="C2515" s="2">
        <v>289</v>
      </c>
      <c r="D2515" s="2">
        <v>188</v>
      </c>
      <c r="E2515" t="s">
        <v>6989</v>
      </c>
      <c r="F2515" t="s">
        <v>7036</v>
      </c>
      <c r="G2515" s="2">
        <f t="shared" si="78"/>
        <v>101</v>
      </c>
      <c r="H2515" s="11">
        <f t="shared" si="79"/>
        <v>0.34948096885813151</v>
      </c>
      <c r="I2515">
        <f>COUNTIF(E2515,"online")</f>
        <v>1</v>
      </c>
    </row>
    <row r="2516" spans="1:9" x14ac:dyDescent="0.2">
      <c r="A2516" t="s">
        <v>1015</v>
      </c>
      <c r="B2516" t="s">
        <v>1016</v>
      </c>
      <c r="C2516" s="2">
        <v>319</v>
      </c>
      <c r="D2516" s="2">
        <v>255</v>
      </c>
      <c r="E2516" t="s">
        <v>7029</v>
      </c>
      <c r="F2516" t="s">
        <v>7037</v>
      </c>
      <c r="G2516" s="2">
        <f t="shared" si="78"/>
        <v>64</v>
      </c>
      <c r="H2516" s="11">
        <f t="shared" si="79"/>
        <v>0.20062695924764889</v>
      </c>
      <c r="I2516">
        <f>COUNTIF(E2516,"online")</f>
        <v>0</v>
      </c>
    </row>
    <row r="2517" spans="1:9" x14ac:dyDescent="0.2">
      <c r="A2517" t="s">
        <v>4754</v>
      </c>
      <c r="B2517" t="s">
        <v>4755</v>
      </c>
      <c r="C2517" s="2">
        <v>279</v>
      </c>
      <c r="D2517" s="2">
        <v>140</v>
      </c>
      <c r="E2517" t="s">
        <v>7027</v>
      </c>
      <c r="F2517" t="s">
        <v>7037</v>
      </c>
      <c r="G2517" s="2">
        <f t="shared" si="78"/>
        <v>139</v>
      </c>
      <c r="H2517" s="11">
        <f t="shared" si="79"/>
        <v>0.49820788530465948</v>
      </c>
      <c r="I2517">
        <f>COUNTIF(E2517,"online")</f>
        <v>0</v>
      </c>
    </row>
    <row r="2518" spans="1:9" x14ac:dyDescent="0.2">
      <c r="A2518" t="s">
        <v>130</v>
      </c>
      <c r="B2518" t="s">
        <v>131</v>
      </c>
      <c r="C2518" s="2">
        <v>319</v>
      </c>
      <c r="D2518" s="2">
        <v>163</v>
      </c>
      <c r="E2518" t="s">
        <v>7029</v>
      </c>
      <c r="F2518" t="s">
        <v>7038</v>
      </c>
      <c r="G2518" s="2">
        <f t="shared" si="78"/>
        <v>156</v>
      </c>
      <c r="H2518" s="11">
        <f t="shared" si="79"/>
        <v>0.4890282131661442</v>
      </c>
      <c r="I2518">
        <f>COUNTIF(E2518,"online")</f>
        <v>0</v>
      </c>
    </row>
    <row r="2519" spans="1:9" x14ac:dyDescent="0.2">
      <c r="A2519" t="s">
        <v>1054</v>
      </c>
      <c r="B2519" t="s">
        <v>1055</v>
      </c>
      <c r="C2519" s="2">
        <v>99</v>
      </c>
      <c r="D2519" s="2">
        <v>67</v>
      </c>
      <c r="E2519" t="s">
        <v>7029</v>
      </c>
      <c r="F2519" t="s">
        <v>7044</v>
      </c>
      <c r="G2519" s="2">
        <f t="shared" si="78"/>
        <v>32</v>
      </c>
      <c r="H2519" s="11">
        <f t="shared" si="79"/>
        <v>0.32323232323232326</v>
      </c>
      <c r="I2519">
        <f>COUNTIF(E2519,"online")</f>
        <v>0</v>
      </c>
    </row>
    <row r="2520" spans="1:9" x14ac:dyDescent="0.2">
      <c r="A2520" t="s">
        <v>1054</v>
      </c>
      <c r="B2520" t="s">
        <v>1055</v>
      </c>
      <c r="C2520" s="2">
        <v>359</v>
      </c>
      <c r="D2520" s="2">
        <v>327</v>
      </c>
      <c r="E2520" t="s">
        <v>6989</v>
      </c>
      <c r="F2520" t="s">
        <v>7044</v>
      </c>
      <c r="G2520" s="2">
        <f t="shared" si="78"/>
        <v>32</v>
      </c>
      <c r="H2520" s="11">
        <f t="shared" si="79"/>
        <v>8.9136490250696379E-2</v>
      </c>
      <c r="I2520">
        <f>COUNTIF(E2520,"online")</f>
        <v>1</v>
      </c>
    </row>
    <row r="2521" spans="1:9" x14ac:dyDescent="0.2">
      <c r="A2521" t="s">
        <v>1832</v>
      </c>
      <c r="B2521" t="s">
        <v>1055</v>
      </c>
      <c r="C2521" s="2">
        <v>359</v>
      </c>
      <c r="D2521" s="2">
        <v>330</v>
      </c>
      <c r="E2521" t="s">
        <v>6989</v>
      </c>
      <c r="F2521" t="s">
        <v>7044</v>
      </c>
      <c r="G2521" s="2">
        <f t="shared" si="78"/>
        <v>29</v>
      </c>
      <c r="H2521" s="11">
        <f t="shared" si="79"/>
        <v>8.0779944289693595E-2</v>
      </c>
      <c r="I2521">
        <f>COUNTIF(E2521,"online")</f>
        <v>1</v>
      </c>
    </row>
    <row r="2522" spans="1:9" x14ac:dyDescent="0.2">
      <c r="A2522" t="s">
        <v>1314</v>
      </c>
      <c r="B2522" t="s">
        <v>1315</v>
      </c>
      <c r="C2522" s="2">
        <v>319</v>
      </c>
      <c r="D2522" s="2">
        <v>258</v>
      </c>
      <c r="E2522" t="s">
        <v>7029</v>
      </c>
      <c r="F2522" t="s">
        <v>7044</v>
      </c>
      <c r="G2522" s="2">
        <f t="shared" si="78"/>
        <v>61</v>
      </c>
      <c r="H2522" s="11">
        <f t="shared" si="79"/>
        <v>0.19122257053291536</v>
      </c>
      <c r="I2522">
        <f>COUNTIF(E2522,"online")</f>
        <v>0</v>
      </c>
    </row>
    <row r="2523" spans="1:9" x14ac:dyDescent="0.2">
      <c r="A2523" t="s">
        <v>5063</v>
      </c>
      <c r="B2523" t="s">
        <v>5064</v>
      </c>
      <c r="C2523" s="2">
        <v>223</v>
      </c>
      <c r="D2523" s="2">
        <v>152</v>
      </c>
      <c r="E2523" t="s">
        <v>7027</v>
      </c>
      <c r="F2523" t="s">
        <v>7040</v>
      </c>
      <c r="G2523" s="2">
        <f t="shared" si="78"/>
        <v>71</v>
      </c>
      <c r="H2523" s="11">
        <f t="shared" si="79"/>
        <v>0.31838565022421522</v>
      </c>
      <c r="I2523">
        <f>COUNTIF(E2523,"online")</f>
        <v>0</v>
      </c>
    </row>
    <row r="2524" spans="1:9" x14ac:dyDescent="0.2">
      <c r="A2524" t="s">
        <v>3505</v>
      </c>
      <c r="B2524" t="s">
        <v>3506</v>
      </c>
      <c r="C2524" s="2">
        <v>223</v>
      </c>
      <c r="D2524" s="2">
        <v>80</v>
      </c>
      <c r="E2524" t="s">
        <v>7027</v>
      </c>
      <c r="F2524" t="s">
        <v>7038</v>
      </c>
      <c r="G2524" s="2">
        <f t="shared" si="78"/>
        <v>143</v>
      </c>
      <c r="H2524" s="11">
        <f t="shared" si="79"/>
        <v>0.64125560538116588</v>
      </c>
      <c r="I2524">
        <f>COUNTIF(E2524,"online")</f>
        <v>0</v>
      </c>
    </row>
    <row r="2525" spans="1:9" x14ac:dyDescent="0.2">
      <c r="A2525" t="s">
        <v>6336</v>
      </c>
      <c r="B2525" t="s">
        <v>6337</v>
      </c>
      <c r="C2525" s="2">
        <v>399</v>
      </c>
      <c r="D2525" s="2">
        <v>259</v>
      </c>
      <c r="E2525" t="s">
        <v>7027</v>
      </c>
      <c r="F2525" t="s">
        <v>7044</v>
      </c>
      <c r="G2525" s="2">
        <f t="shared" si="78"/>
        <v>140</v>
      </c>
      <c r="H2525" s="11">
        <f t="shared" si="79"/>
        <v>0.35087719298245612</v>
      </c>
      <c r="I2525">
        <f>COUNTIF(E2525,"online")</f>
        <v>0</v>
      </c>
    </row>
    <row r="2526" spans="1:9" x14ac:dyDescent="0.2">
      <c r="A2526" t="s">
        <v>6336</v>
      </c>
      <c r="B2526" t="s">
        <v>6337</v>
      </c>
      <c r="C2526" s="2">
        <v>473</v>
      </c>
      <c r="D2526" s="2">
        <v>355</v>
      </c>
      <c r="E2526" t="s">
        <v>7027</v>
      </c>
      <c r="F2526" t="s">
        <v>7044</v>
      </c>
      <c r="G2526" s="2">
        <f t="shared" si="78"/>
        <v>118</v>
      </c>
      <c r="H2526" s="11">
        <f t="shared" si="79"/>
        <v>0.24947145877378435</v>
      </c>
      <c r="I2526">
        <f>COUNTIF(E2526,"online")</f>
        <v>0</v>
      </c>
    </row>
    <row r="2527" spans="1:9" x14ac:dyDescent="0.2">
      <c r="A2527" t="s">
        <v>5012</v>
      </c>
      <c r="B2527" t="s">
        <v>5013</v>
      </c>
      <c r="C2527" s="2">
        <v>295</v>
      </c>
      <c r="D2527" s="2">
        <v>180</v>
      </c>
      <c r="E2527" t="s">
        <v>7027</v>
      </c>
      <c r="F2527" t="s">
        <v>7037</v>
      </c>
      <c r="G2527" s="2">
        <f t="shared" si="78"/>
        <v>115</v>
      </c>
      <c r="H2527" s="11">
        <f t="shared" si="79"/>
        <v>0.38983050847457629</v>
      </c>
      <c r="I2527">
        <f>COUNTIF(E2527,"online")</f>
        <v>0</v>
      </c>
    </row>
    <row r="2528" spans="1:9" x14ac:dyDescent="0.2">
      <c r="A2528" t="s">
        <v>2719</v>
      </c>
      <c r="B2528" t="s">
        <v>2720</v>
      </c>
      <c r="C2528" s="2">
        <v>259</v>
      </c>
      <c r="D2528" s="2">
        <v>158</v>
      </c>
      <c r="E2528" t="s">
        <v>7027</v>
      </c>
      <c r="F2528" t="s">
        <v>7039</v>
      </c>
      <c r="G2528" s="2">
        <f t="shared" si="78"/>
        <v>101</v>
      </c>
      <c r="H2528" s="11">
        <f t="shared" si="79"/>
        <v>0.38996138996138996</v>
      </c>
      <c r="I2528">
        <f>COUNTIF(E2528,"online")</f>
        <v>0</v>
      </c>
    </row>
    <row r="2529" spans="1:9" x14ac:dyDescent="0.2">
      <c r="A2529" t="s">
        <v>6596</v>
      </c>
      <c r="B2529" t="s">
        <v>6597</v>
      </c>
      <c r="C2529" s="2">
        <v>886</v>
      </c>
      <c r="D2529" s="2">
        <v>620</v>
      </c>
      <c r="E2529" t="s">
        <v>7029</v>
      </c>
      <c r="F2529" t="s">
        <v>7044</v>
      </c>
      <c r="G2529" s="2">
        <f t="shared" si="78"/>
        <v>266</v>
      </c>
      <c r="H2529" s="11">
        <f t="shared" si="79"/>
        <v>0.30022573363431149</v>
      </c>
      <c r="I2529">
        <f>COUNTIF(E2529,"online")</f>
        <v>0</v>
      </c>
    </row>
    <row r="2530" spans="1:9" x14ac:dyDescent="0.2">
      <c r="A2530" t="s">
        <v>6180</v>
      </c>
      <c r="B2530" t="s">
        <v>6181</v>
      </c>
      <c r="C2530" s="2">
        <v>790</v>
      </c>
      <c r="D2530" s="2">
        <v>593</v>
      </c>
      <c r="E2530" t="s">
        <v>7029</v>
      </c>
      <c r="F2530" t="s">
        <v>7045</v>
      </c>
      <c r="G2530" s="2">
        <f t="shared" si="78"/>
        <v>197</v>
      </c>
      <c r="H2530" s="11">
        <f t="shared" si="79"/>
        <v>0.24936708860759493</v>
      </c>
      <c r="I2530">
        <f>COUNTIF(E2530,"online")</f>
        <v>0</v>
      </c>
    </row>
    <row r="2531" spans="1:9" x14ac:dyDescent="0.2">
      <c r="A2531" t="s">
        <v>1243</v>
      </c>
      <c r="B2531" t="s">
        <v>1244</v>
      </c>
      <c r="C2531" s="2">
        <v>199</v>
      </c>
      <c r="D2531" s="2">
        <v>92</v>
      </c>
      <c r="E2531" t="s">
        <v>7029</v>
      </c>
      <c r="F2531" t="s">
        <v>7040</v>
      </c>
      <c r="G2531" s="2">
        <f t="shared" si="78"/>
        <v>107</v>
      </c>
      <c r="H2531" s="11">
        <f t="shared" si="79"/>
        <v>0.53768844221105527</v>
      </c>
      <c r="I2531">
        <f>COUNTIF(E2531,"online")</f>
        <v>0</v>
      </c>
    </row>
    <row r="2532" spans="1:9" x14ac:dyDescent="0.2">
      <c r="A2532" t="s">
        <v>3823</v>
      </c>
      <c r="B2532" t="s">
        <v>3824</v>
      </c>
      <c r="C2532" s="2">
        <v>250</v>
      </c>
      <c r="D2532" s="2">
        <v>55</v>
      </c>
      <c r="E2532" t="s">
        <v>7027</v>
      </c>
      <c r="F2532" t="s">
        <v>7040</v>
      </c>
      <c r="G2532" s="2">
        <f t="shared" si="78"/>
        <v>195</v>
      </c>
      <c r="H2532" s="11">
        <f t="shared" si="79"/>
        <v>0.78</v>
      </c>
      <c r="I2532">
        <f>COUNTIF(E2532,"online")</f>
        <v>0</v>
      </c>
    </row>
    <row r="2533" spans="1:9" x14ac:dyDescent="0.2">
      <c r="A2533" t="s">
        <v>129</v>
      </c>
      <c r="B2533" t="s">
        <v>23</v>
      </c>
      <c r="C2533" s="2">
        <v>289</v>
      </c>
      <c r="D2533" s="2">
        <v>136</v>
      </c>
      <c r="E2533" t="s">
        <v>6989</v>
      </c>
      <c r="F2533" t="s">
        <v>7040</v>
      </c>
      <c r="G2533" s="2">
        <f t="shared" si="78"/>
        <v>153</v>
      </c>
      <c r="H2533" s="11">
        <f t="shared" si="79"/>
        <v>0.52941176470588236</v>
      </c>
      <c r="I2533">
        <f>COUNTIF(E2533,"online")</f>
        <v>1</v>
      </c>
    </row>
    <row r="2534" spans="1:9" x14ac:dyDescent="0.2">
      <c r="A2534" t="s">
        <v>129</v>
      </c>
      <c r="B2534" t="s">
        <v>23</v>
      </c>
      <c r="C2534" s="2">
        <v>319</v>
      </c>
      <c r="D2534" s="2">
        <v>223</v>
      </c>
      <c r="E2534" t="s">
        <v>7029</v>
      </c>
      <c r="F2534" t="s">
        <v>7039</v>
      </c>
      <c r="G2534" s="2">
        <f t="shared" si="78"/>
        <v>96</v>
      </c>
      <c r="H2534" s="11">
        <f t="shared" si="79"/>
        <v>0.30094043887147337</v>
      </c>
      <c r="I2534">
        <f>COUNTIF(E2534,"online")</f>
        <v>0</v>
      </c>
    </row>
    <row r="2535" spans="1:9" x14ac:dyDescent="0.2">
      <c r="A2535" t="s">
        <v>1910</v>
      </c>
      <c r="B2535" t="s">
        <v>1911</v>
      </c>
      <c r="C2535" s="2">
        <v>357</v>
      </c>
      <c r="D2535" s="2">
        <v>286</v>
      </c>
      <c r="E2535" t="s">
        <v>7029</v>
      </c>
      <c r="F2535" t="s">
        <v>7037</v>
      </c>
      <c r="G2535" s="2">
        <f t="shared" si="78"/>
        <v>71</v>
      </c>
      <c r="H2535" s="11">
        <f t="shared" si="79"/>
        <v>0.19887955182072828</v>
      </c>
      <c r="I2535">
        <f>COUNTIF(E2535,"online")</f>
        <v>0</v>
      </c>
    </row>
    <row r="2536" spans="1:9" x14ac:dyDescent="0.2">
      <c r="A2536" t="s">
        <v>5563</v>
      </c>
      <c r="B2536" t="s">
        <v>5564</v>
      </c>
      <c r="C2536" s="2">
        <v>529</v>
      </c>
      <c r="D2536" s="2">
        <v>481</v>
      </c>
      <c r="E2536" t="s">
        <v>7027</v>
      </c>
      <c r="F2536" t="s">
        <v>7044</v>
      </c>
      <c r="G2536" s="2">
        <f t="shared" si="78"/>
        <v>48</v>
      </c>
      <c r="H2536" s="11">
        <f t="shared" si="79"/>
        <v>9.0737240075614373E-2</v>
      </c>
      <c r="I2536">
        <f>COUNTIF(E2536,"online")</f>
        <v>0</v>
      </c>
    </row>
    <row r="2537" spans="1:9" x14ac:dyDescent="0.2">
      <c r="A2537" t="s">
        <v>5232</v>
      </c>
      <c r="C2537" s="2">
        <v>1475</v>
      </c>
      <c r="D2537" s="2">
        <v>1239</v>
      </c>
      <c r="E2537" t="s">
        <v>7027</v>
      </c>
      <c r="F2537" t="s">
        <v>7042</v>
      </c>
      <c r="G2537" s="2">
        <f t="shared" si="78"/>
        <v>236</v>
      </c>
      <c r="H2537" s="11">
        <f t="shared" si="79"/>
        <v>0.16</v>
      </c>
      <c r="I2537">
        <f>COUNTIF(E2537,"online")</f>
        <v>0</v>
      </c>
    </row>
    <row r="2538" spans="1:9" x14ac:dyDescent="0.2">
      <c r="A2538" t="s">
        <v>6112</v>
      </c>
      <c r="B2538" t="s">
        <v>6113</v>
      </c>
      <c r="C2538" s="2">
        <v>805</v>
      </c>
      <c r="D2538" s="2">
        <v>580</v>
      </c>
      <c r="E2538" t="s">
        <v>7029</v>
      </c>
      <c r="F2538" t="s">
        <v>7037</v>
      </c>
      <c r="G2538" s="2">
        <f t="shared" si="78"/>
        <v>225</v>
      </c>
      <c r="H2538" s="11">
        <f t="shared" si="79"/>
        <v>0.27950310559006208</v>
      </c>
      <c r="I2538">
        <f>COUNTIF(E2538,"online")</f>
        <v>0</v>
      </c>
    </row>
    <row r="2539" spans="1:9" x14ac:dyDescent="0.2">
      <c r="A2539" t="s">
        <v>5790</v>
      </c>
      <c r="B2539" t="s">
        <v>5791</v>
      </c>
      <c r="C2539" s="2">
        <v>299</v>
      </c>
      <c r="D2539" s="2">
        <v>221</v>
      </c>
      <c r="E2539" t="s">
        <v>7029</v>
      </c>
      <c r="F2539" t="s">
        <v>7037</v>
      </c>
      <c r="G2539" s="2">
        <f t="shared" si="78"/>
        <v>78</v>
      </c>
      <c r="H2539" s="11">
        <f t="shared" si="79"/>
        <v>0.2608695652173913</v>
      </c>
      <c r="I2539">
        <f>COUNTIF(E2539,"online")</f>
        <v>0</v>
      </c>
    </row>
    <row r="2540" spans="1:9" x14ac:dyDescent="0.2">
      <c r="A2540" t="s">
        <v>2219</v>
      </c>
      <c r="B2540" t="s">
        <v>2220</v>
      </c>
      <c r="C2540" s="2">
        <v>239</v>
      </c>
      <c r="D2540" s="2">
        <v>174</v>
      </c>
      <c r="E2540" t="s">
        <v>7027</v>
      </c>
      <c r="F2540" t="s">
        <v>7036</v>
      </c>
      <c r="G2540" s="2">
        <f t="shared" si="78"/>
        <v>65</v>
      </c>
      <c r="H2540" s="11">
        <f t="shared" si="79"/>
        <v>0.27196652719665271</v>
      </c>
      <c r="I2540">
        <f>COUNTIF(E2540,"online")</f>
        <v>0</v>
      </c>
    </row>
    <row r="2541" spans="1:9" x14ac:dyDescent="0.2">
      <c r="A2541" t="s">
        <v>5504</v>
      </c>
      <c r="B2541" t="s">
        <v>2718</v>
      </c>
      <c r="C2541" s="2">
        <v>268</v>
      </c>
      <c r="D2541" s="2">
        <v>115</v>
      </c>
      <c r="E2541" t="s">
        <v>7027</v>
      </c>
      <c r="F2541" t="s">
        <v>7036</v>
      </c>
      <c r="G2541" s="2">
        <f t="shared" si="78"/>
        <v>153</v>
      </c>
      <c r="H2541" s="11">
        <f t="shared" si="79"/>
        <v>0.57089552238805974</v>
      </c>
      <c r="I2541">
        <f>COUNTIF(E2541,"online")</f>
        <v>0</v>
      </c>
    </row>
    <row r="2542" spans="1:9" x14ac:dyDescent="0.2">
      <c r="A2542" t="s">
        <v>5226</v>
      </c>
      <c r="B2542" t="s">
        <v>5227</v>
      </c>
      <c r="C2542" s="2">
        <v>429</v>
      </c>
      <c r="D2542" s="2">
        <v>270</v>
      </c>
      <c r="E2542" t="s">
        <v>7027</v>
      </c>
      <c r="F2542" t="s">
        <v>7043</v>
      </c>
      <c r="G2542" s="2">
        <f t="shared" si="78"/>
        <v>159</v>
      </c>
      <c r="H2542" s="11">
        <f t="shared" si="79"/>
        <v>0.37062937062937062</v>
      </c>
      <c r="I2542">
        <f>COUNTIF(E2542,"online")</f>
        <v>0</v>
      </c>
    </row>
    <row r="2543" spans="1:9" x14ac:dyDescent="0.2">
      <c r="A2543" t="s">
        <v>5774</v>
      </c>
      <c r="B2543" t="s">
        <v>5775</v>
      </c>
      <c r="C2543" s="2">
        <v>259</v>
      </c>
      <c r="D2543" s="2">
        <v>65</v>
      </c>
      <c r="E2543" t="s">
        <v>7029</v>
      </c>
      <c r="F2543" t="s">
        <v>7040</v>
      </c>
      <c r="G2543" s="2">
        <f t="shared" si="78"/>
        <v>194</v>
      </c>
      <c r="H2543" s="11">
        <f t="shared" si="79"/>
        <v>0.74903474903474898</v>
      </c>
      <c r="I2543">
        <f>COUNTIF(E2543,"online")</f>
        <v>0</v>
      </c>
    </row>
    <row r="2544" spans="1:9" x14ac:dyDescent="0.2">
      <c r="A2544" t="s">
        <v>6510</v>
      </c>
      <c r="B2544" t="s">
        <v>6511</v>
      </c>
      <c r="C2544" s="2">
        <v>402</v>
      </c>
      <c r="D2544" s="2">
        <v>310</v>
      </c>
      <c r="E2544" t="s">
        <v>7027</v>
      </c>
      <c r="F2544" t="s">
        <v>7041</v>
      </c>
      <c r="G2544" s="2">
        <f t="shared" si="78"/>
        <v>92</v>
      </c>
      <c r="H2544" s="11">
        <f t="shared" si="79"/>
        <v>0.22885572139303484</v>
      </c>
      <c r="I2544">
        <f>COUNTIF(E2544,"online")</f>
        <v>0</v>
      </c>
    </row>
    <row r="2545" spans="1:9" x14ac:dyDescent="0.2">
      <c r="A2545" t="s">
        <v>831</v>
      </c>
      <c r="B2545" t="s">
        <v>231</v>
      </c>
      <c r="C2545" s="2">
        <v>319</v>
      </c>
      <c r="D2545" s="2">
        <v>207</v>
      </c>
      <c r="E2545" t="s">
        <v>7029</v>
      </c>
      <c r="F2545" t="s">
        <v>7040</v>
      </c>
      <c r="G2545" s="2">
        <f t="shared" si="78"/>
        <v>112</v>
      </c>
      <c r="H2545" s="11">
        <f t="shared" si="79"/>
        <v>0.35109717868338558</v>
      </c>
      <c r="I2545">
        <f>COUNTIF(E2545,"online")</f>
        <v>0</v>
      </c>
    </row>
    <row r="2546" spans="1:9" x14ac:dyDescent="0.2">
      <c r="A2546" t="s">
        <v>2864</v>
      </c>
      <c r="B2546" t="s">
        <v>2865</v>
      </c>
      <c r="C2546" s="2">
        <v>199</v>
      </c>
      <c r="D2546" s="2">
        <v>84</v>
      </c>
      <c r="E2546" t="s">
        <v>7029</v>
      </c>
      <c r="F2546" t="s">
        <v>7040</v>
      </c>
      <c r="G2546" s="2">
        <f t="shared" si="78"/>
        <v>115</v>
      </c>
      <c r="H2546" s="11">
        <f t="shared" si="79"/>
        <v>0.57788944723618085</v>
      </c>
      <c r="I2546">
        <f>COUNTIF(E2546,"online")</f>
        <v>0</v>
      </c>
    </row>
    <row r="2547" spans="1:9" x14ac:dyDescent="0.2">
      <c r="A2547" t="s">
        <v>1687</v>
      </c>
      <c r="B2547" t="s">
        <v>1061</v>
      </c>
      <c r="C2547" s="2">
        <v>249</v>
      </c>
      <c r="D2547" s="2">
        <v>137</v>
      </c>
      <c r="E2547" t="s">
        <v>6989</v>
      </c>
      <c r="F2547" t="s">
        <v>7037</v>
      </c>
      <c r="G2547" s="2">
        <f t="shared" si="78"/>
        <v>112</v>
      </c>
      <c r="H2547" s="11">
        <f t="shared" si="79"/>
        <v>0.44979919678714858</v>
      </c>
      <c r="I2547">
        <f>COUNTIF(E2547,"online")</f>
        <v>1</v>
      </c>
    </row>
    <row r="2548" spans="1:9" x14ac:dyDescent="0.2">
      <c r="A2548" t="s">
        <v>1687</v>
      </c>
      <c r="B2548" t="s">
        <v>1061</v>
      </c>
      <c r="C2548" s="2">
        <v>279</v>
      </c>
      <c r="D2548" s="2">
        <v>190</v>
      </c>
      <c r="E2548" t="s">
        <v>7029</v>
      </c>
      <c r="F2548" t="s">
        <v>7037</v>
      </c>
      <c r="G2548" s="2">
        <f t="shared" si="78"/>
        <v>89</v>
      </c>
      <c r="H2548" s="11">
        <f t="shared" si="79"/>
        <v>0.31899641577060933</v>
      </c>
      <c r="I2548">
        <f>COUNTIF(E2548,"online")</f>
        <v>0</v>
      </c>
    </row>
    <row r="2549" spans="1:9" x14ac:dyDescent="0.2">
      <c r="A2549" t="s">
        <v>1157</v>
      </c>
      <c r="B2549" t="s">
        <v>593</v>
      </c>
      <c r="C2549" s="2">
        <v>319</v>
      </c>
      <c r="D2549" s="2">
        <v>246</v>
      </c>
      <c r="E2549" t="s">
        <v>7029</v>
      </c>
      <c r="F2549" t="s">
        <v>7036</v>
      </c>
      <c r="G2549" s="2">
        <f t="shared" si="78"/>
        <v>73</v>
      </c>
      <c r="H2549" s="11">
        <f t="shared" si="79"/>
        <v>0.22884012539184953</v>
      </c>
      <c r="I2549">
        <f>COUNTIF(E2549,"online")</f>
        <v>0</v>
      </c>
    </row>
    <row r="2550" spans="1:9" x14ac:dyDescent="0.2">
      <c r="A2550" t="s">
        <v>2829</v>
      </c>
      <c r="B2550" t="s">
        <v>2830</v>
      </c>
      <c r="C2550" s="2">
        <v>179</v>
      </c>
      <c r="D2550" s="2">
        <v>107</v>
      </c>
      <c r="E2550" t="s">
        <v>6989</v>
      </c>
      <c r="F2550" t="s">
        <v>7039</v>
      </c>
      <c r="G2550" s="2">
        <f t="shared" si="78"/>
        <v>72</v>
      </c>
      <c r="H2550" s="11">
        <f t="shared" si="79"/>
        <v>0.4022346368715084</v>
      </c>
      <c r="I2550">
        <f>COUNTIF(E2550,"online")</f>
        <v>1</v>
      </c>
    </row>
    <row r="2551" spans="1:9" x14ac:dyDescent="0.2">
      <c r="A2551" t="s">
        <v>3778</v>
      </c>
      <c r="B2551" t="s">
        <v>3779</v>
      </c>
      <c r="C2551" s="2">
        <v>205</v>
      </c>
      <c r="D2551" s="2">
        <v>131</v>
      </c>
      <c r="E2551" t="s">
        <v>7029</v>
      </c>
      <c r="F2551" t="s">
        <v>7037</v>
      </c>
      <c r="G2551" s="2">
        <f t="shared" si="78"/>
        <v>74</v>
      </c>
      <c r="H2551" s="11">
        <f t="shared" si="79"/>
        <v>0.36097560975609755</v>
      </c>
      <c r="I2551">
        <f>COUNTIF(E2551,"online")</f>
        <v>0</v>
      </c>
    </row>
    <row r="2552" spans="1:9" x14ac:dyDescent="0.2">
      <c r="A2552" t="s">
        <v>3310</v>
      </c>
      <c r="B2552" t="s">
        <v>3311</v>
      </c>
      <c r="C2552" s="2">
        <v>223</v>
      </c>
      <c r="D2552" s="2">
        <v>114</v>
      </c>
      <c r="E2552" t="s">
        <v>7027</v>
      </c>
      <c r="F2552" t="s">
        <v>7037</v>
      </c>
      <c r="G2552" s="2">
        <f t="shared" si="78"/>
        <v>109</v>
      </c>
      <c r="H2552" s="11">
        <f t="shared" si="79"/>
        <v>0.48878923766816146</v>
      </c>
      <c r="I2552">
        <f>COUNTIF(E2552,"online")</f>
        <v>0</v>
      </c>
    </row>
    <row r="2553" spans="1:9" x14ac:dyDescent="0.2">
      <c r="A2553" t="s">
        <v>4163</v>
      </c>
      <c r="B2553" t="s">
        <v>4164</v>
      </c>
      <c r="C2553" s="2">
        <v>236</v>
      </c>
      <c r="D2553" s="2">
        <v>113</v>
      </c>
      <c r="E2553" t="s">
        <v>7027</v>
      </c>
      <c r="F2553" t="s">
        <v>7040</v>
      </c>
      <c r="G2553" s="2">
        <f t="shared" si="78"/>
        <v>123</v>
      </c>
      <c r="H2553" s="11">
        <f t="shared" si="79"/>
        <v>0.52118644067796616</v>
      </c>
      <c r="I2553">
        <f>COUNTIF(E2553,"online")</f>
        <v>0</v>
      </c>
    </row>
    <row r="2554" spans="1:9" x14ac:dyDescent="0.2">
      <c r="A2554" t="s">
        <v>3891</v>
      </c>
      <c r="B2554" t="s">
        <v>3892</v>
      </c>
      <c r="C2554" s="2">
        <v>236</v>
      </c>
      <c r="D2554" s="2">
        <v>106</v>
      </c>
      <c r="E2554" t="s">
        <v>7027</v>
      </c>
      <c r="F2554" t="s">
        <v>7040</v>
      </c>
      <c r="G2554" s="2">
        <f t="shared" si="78"/>
        <v>130</v>
      </c>
      <c r="H2554" s="11">
        <f t="shared" si="79"/>
        <v>0.55084745762711862</v>
      </c>
      <c r="I2554">
        <f>COUNTIF(E2554,"online")</f>
        <v>0</v>
      </c>
    </row>
    <row r="2555" spans="1:9" x14ac:dyDescent="0.2">
      <c r="A2555" t="s">
        <v>4925</v>
      </c>
      <c r="B2555" t="s">
        <v>4926</v>
      </c>
      <c r="C2555" s="2">
        <v>329</v>
      </c>
      <c r="D2555" s="2">
        <v>260</v>
      </c>
      <c r="E2555" t="s">
        <v>7027</v>
      </c>
      <c r="F2555" t="s">
        <v>7039</v>
      </c>
      <c r="G2555" s="2">
        <f t="shared" si="78"/>
        <v>69</v>
      </c>
      <c r="H2555" s="11">
        <f t="shared" si="79"/>
        <v>0.20972644376899696</v>
      </c>
      <c r="I2555">
        <f>COUNTIF(E2555,"online")</f>
        <v>0</v>
      </c>
    </row>
    <row r="2556" spans="1:9" x14ac:dyDescent="0.2">
      <c r="A2556" t="s">
        <v>4464</v>
      </c>
      <c r="B2556" t="s">
        <v>4465</v>
      </c>
      <c r="C2556" s="2">
        <v>259</v>
      </c>
      <c r="D2556" s="2">
        <v>75</v>
      </c>
      <c r="E2556" t="s">
        <v>7027</v>
      </c>
      <c r="F2556" t="s">
        <v>7040</v>
      </c>
      <c r="G2556" s="2">
        <f t="shared" si="78"/>
        <v>184</v>
      </c>
      <c r="H2556" s="11">
        <f t="shared" si="79"/>
        <v>0.71042471042471045</v>
      </c>
      <c r="I2556">
        <f>COUNTIF(E2556,"online")</f>
        <v>0</v>
      </c>
    </row>
    <row r="2557" spans="1:9" x14ac:dyDescent="0.2">
      <c r="A2557" t="s">
        <v>3762</v>
      </c>
      <c r="B2557" t="s">
        <v>946</v>
      </c>
      <c r="C2557" s="2">
        <v>357</v>
      </c>
      <c r="D2557" s="2">
        <v>236</v>
      </c>
      <c r="E2557" t="s">
        <v>7028</v>
      </c>
      <c r="F2557" t="s">
        <v>7040</v>
      </c>
      <c r="G2557" s="2">
        <f t="shared" si="78"/>
        <v>121</v>
      </c>
      <c r="H2557" s="11">
        <f t="shared" si="79"/>
        <v>0.33893557422969189</v>
      </c>
      <c r="I2557">
        <f>COUNTIF(E2557,"online")</f>
        <v>0</v>
      </c>
    </row>
    <row r="2558" spans="1:9" x14ac:dyDescent="0.2">
      <c r="A2558" t="s">
        <v>2531</v>
      </c>
      <c r="B2558" t="s">
        <v>1861</v>
      </c>
      <c r="C2558" s="2">
        <v>223</v>
      </c>
      <c r="D2558" s="2">
        <v>78</v>
      </c>
      <c r="E2558" t="s">
        <v>7029</v>
      </c>
      <c r="F2558" t="s">
        <v>7040</v>
      </c>
      <c r="G2558" s="2">
        <f t="shared" si="78"/>
        <v>145</v>
      </c>
      <c r="H2558" s="11">
        <f t="shared" si="79"/>
        <v>0.65022421524663676</v>
      </c>
      <c r="I2558">
        <f>COUNTIF(E2558,"online")</f>
        <v>0</v>
      </c>
    </row>
    <row r="2559" spans="1:9" x14ac:dyDescent="0.2">
      <c r="A2559" t="s">
        <v>6886</v>
      </c>
      <c r="B2559" t="s">
        <v>946</v>
      </c>
      <c r="C2559" s="2">
        <v>299</v>
      </c>
      <c r="D2559" s="2">
        <v>170</v>
      </c>
      <c r="E2559" t="s">
        <v>7029</v>
      </c>
      <c r="F2559" t="s">
        <v>7040</v>
      </c>
      <c r="G2559" s="2">
        <f t="shared" si="78"/>
        <v>129</v>
      </c>
      <c r="H2559" s="11">
        <f t="shared" si="79"/>
        <v>0.43143812709030099</v>
      </c>
      <c r="I2559">
        <f>COUNTIF(E2559,"online")</f>
        <v>0</v>
      </c>
    </row>
    <row r="2560" spans="1:9" x14ac:dyDescent="0.2">
      <c r="A2560" t="s">
        <v>2398</v>
      </c>
      <c r="B2560" t="s">
        <v>2399</v>
      </c>
      <c r="C2560" s="2">
        <v>160</v>
      </c>
      <c r="D2560" s="2">
        <v>62</v>
      </c>
      <c r="E2560" t="s">
        <v>7029</v>
      </c>
      <c r="F2560" t="s">
        <v>7040</v>
      </c>
      <c r="G2560" s="2">
        <f t="shared" si="78"/>
        <v>98</v>
      </c>
      <c r="H2560" s="11">
        <f t="shared" si="79"/>
        <v>0.61250000000000004</v>
      </c>
      <c r="I2560">
        <f>COUNTIF(E2560,"online")</f>
        <v>0</v>
      </c>
    </row>
    <row r="2561" spans="1:9" x14ac:dyDescent="0.2">
      <c r="A2561" t="s">
        <v>4184</v>
      </c>
      <c r="B2561" t="s">
        <v>4185</v>
      </c>
      <c r="C2561" s="2">
        <v>187</v>
      </c>
      <c r="D2561" s="2">
        <v>84</v>
      </c>
      <c r="E2561" t="s">
        <v>7027</v>
      </c>
      <c r="F2561" t="s">
        <v>7040</v>
      </c>
      <c r="G2561" s="2">
        <f t="shared" si="78"/>
        <v>103</v>
      </c>
      <c r="H2561" s="11">
        <f t="shared" si="79"/>
        <v>0.55080213903743314</v>
      </c>
      <c r="I2561">
        <f>COUNTIF(E2561,"online")</f>
        <v>0</v>
      </c>
    </row>
    <row r="2562" spans="1:9" x14ac:dyDescent="0.2">
      <c r="A2562" t="s">
        <v>4655</v>
      </c>
      <c r="B2562" t="s">
        <v>4656</v>
      </c>
      <c r="C2562" s="2">
        <v>223</v>
      </c>
      <c r="D2562" s="2">
        <v>127</v>
      </c>
      <c r="E2562" t="s">
        <v>7027</v>
      </c>
      <c r="F2562" t="s">
        <v>7040</v>
      </c>
      <c r="G2562" s="2">
        <f t="shared" ref="G2562:G2625" si="80">C2562-D2562</f>
        <v>96</v>
      </c>
      <c r="H2562" s="11">
        <f t="shared" ref="H2562:H2625" si="81">((C2562-D2562)/C2562)</f>
        <v>0.43049327354260092</v>
      </c>
      <c r="I2562">
        <f>COUNTIF(E2562,"online")</f>
        <v>0</v>
      </c>
    </row>
    <row r="2563" spans="1:9" x14ac:dyDescent="0.2">
      <c r="A2563" t="s">
        <v>3210</v>
      </c>
      <c r="B2563" t="s">
        <v>3211</v>
      </c>
      <c r="C2563" s="2">
        <v>502</v>
      </c>
      <c r="D2563" s="2">
        <v>326</v>
      </c>
      <c r="E2563" t="s">
        <v>7029</v>
      </c>
      <c r="F2563" t="s">
        <v>7040</v>
      </c>
      <c r="G2563" s="2">
        <f t="shared" si="80"/>
        <v>176</v>
      </c>
      <c r="H2563" s="11">
        <f t="shared" si="81"/>
        <v>0.35059760956175301</v>
      </c>
      <c r="I2563">
        <f>COUNTIF(E2563,"online")</f>
        <v>0</v>
      </c>
    </row>
    <row r="2564" spans="1:9" x14ac:dyDescent="0.2">
      <c r="A2564" t="s">
        <v>4187</v>
      </c>
      <c r="B2564" t="s">
        <v>1053</v>
      </c>
      <c r="C2564" s="2">
        <v>319</v>
      </c>
      <c r="D2564" s="2">
        <v>249</v>
      </c>
      <c r="E2564" t="s">
        <v>7029</v>
      </c>
      <c r="F2564" t="s">
        <v>7036</v>
      </c>
      <c r="G2564" s="2">
        <f t="shared" si="80"/>
        <v>70</v>
      </c>
      <c r="H2564" s="11">
        <f t="shared" si="81"/>
        <v>0.21943573667711599</v>
      </c>
      <c r="I2564">
        <f>COUNTIF(E2564,"online")</f>
        <v>0</v>
      </c>
    </row>
    <row r="2565" spans="1:9" x14ac:dyDescent="0.2">
      <c r="A2565" t="s">
        <v>4643</v>
      </c>
      <c r="B2565" t="s">
        <v>2735</v>
      </c>
      <c r="C2565" s="2">
        <v>443</v>
      </c>
      <c r="D2565" s="2">
        <v>385</v>
      </c>
      <c r="E2565" t="s">
        <v>7029</v>
      </c>
      <c r="F2565" t="s">
        <v>7036</v>
      </c>
      <c r="G2565" s="2">
        <f t="shared" si="80"/>
        <v>58</v>
      </c>
      <c r="H2565" s="11">
        <f t="shared" si="81"/>
        <v>0.1309255079006772</v>
      </c>
      <c r="I2565">
        <f>COUNTIF(E2565,"online")</f>
        <v>0</v>
      </c>
    </row>
    <row r="2566" spans="1:9" x14ac:dyDescent="0.2">
      <c r="A2566" t="s">
        <v>6240</v>
      </c>
      <c r="B2566" t="s">
        <v>6241</v>
      </c>
      <c r="C2566" s="2">
        <v>268</v>
      </c>
      <c r="D2566" s="2">
        <v>190</v>
      </c>
      <c r="E2566" t="s">
        <v>7027</v>
      </c>
      <c r="F2566" t="s">
        <v>7039</v>
      </c>
      <c r="G2566" s="2">
        <f t="shared" si="80"/>
        <v>78</v>
      </c>
      <c r="H2566" s="11">
        <f t="shared" si="81"/>
        <v>0.29104477611940299</v>
      </c>
      <c r="I2566">
        <f>COUNTIF(E2566,"online")</f>
        <v>0</v>
      </c>
    </row>
    <row r="2567" spans="1:9" x14ac:dyDescent="0.2">
      <c r="A2567" t="s">
        <v>3289</v>
      </c>
      <c r="B2567" t="s">
        <v>3290</v>
      </c>
      <c r="C2567" s="2">
        <v>329</v>
      </c>
      <c r="D2567" s="2">
        <v>224</v>
      </c>
      <c r="E2567" t="s">
        <v>7027</v>
      </c>
      <c r="F2567" t="s">
        <v>7041</v>
      </c>
      <c r="G2567" s="2">
        <f t="shared" si="80"/>
        <v>105</v>
      </c>
      <c r="H2567" s="11">
        <f t="shared" si="81"/>
        <v>0.31914893617021278</v>
      </c>
      <c r="I2567">
        <f>COUNTIF(E2567,"online")</f>
        <v>0</v>
      </c>
    </row>
    <row r="2568" spans="1:9" x14ac:dyDescent="0.2">
      <c r="A2568" t="s">
        <v>1211</v>
      </c>
      <c r="B2568" t="s">
        <v>759</v>
      </c>
      <c r="C2568" s="2">
        <v>249</v>
      </c>
      <c r="D2568" s="2">
        <v>85</v>
      </c>
      <c r="E2568" t="s">
        <v>6989</v>
      </c>
      <c r="F2568" t="s">
        <v>7038</v>
      </c>
      <c r="G2568" s="2">
        <f t="shared" si="80"/>
        <v>164</v>
      </c>
      <c r="H2568" s="11">
        <f t="shared" si="81"/>
        <v>0.65863453815261042</v>
      </c>
      <c r="I2568">
        <f>COUNTIF(E2568,"online")</f>
        <v>1</v>
      </c>
    </row>
    <row r="2569" spans="1:9" x14ac:dyDescent="0.2">
      <c r="A2569" t="s">
        <v>6204</v>
      </c>
      <c r="B2569" t="s">
        <v>6205</v>
      </c>
      <c r="C2569" s="2">
        <v>1020</v>
      </c>
      <c r="D2569" s="2">
        <v>908</v>
      </c>
      <c r="E2569" t="s">
        <v>7029</v>
      </c>
      <c r="F2569" t="s">
        <v>7045</v>
      </c>
      <c r="G2569" s="2">
        <f t="shared" si="80"/>
        <v>112</v>
      </c>
      <c r="H2569" s="11">
        <f t="shared" si="81"/>
        <v>0.10980392156862745</v>
      </c>
      <c r="I2569">
        <f>COUNTIF(E2569,"online")</f>
        <v>0</v>
      </c>
    </row>
    <row r="2570" spans="1:9" x14ac:dyDescent="0.2">
      <c r="A2570" t="s">
        <v>1825</v>
      </c>
      <c r="B2570" t="s">
        <v>818</v>
      </c>
      <c r="C2570" s="2">
        <v>159</v>
      </c>
      <c r="D2570" s="2">
        <v>100</v>
      </c>
      <c r="E2570" t="s">
        <v>6989</v>
      </c>
      <c r="F2570" t="s">
        <v>7036</v>
      </c>
      <c r="G2570" s="2">
        <f t="shared" si="80"/>
        <v>59</v>
      </c>
      <c r="H2570" s="11">
        <f t="shared" si="81"/>
        <v>0.37106918238993708</v>
      </c>
      <c r="I2570">
        <f>COUNTIF(E2570,"online")</f>
        <v>1</v>
      </c>
    </row>
    <row r="2571" spans="1:9" x14ac:dyDescent="0.2">
      <c r="A2571" t="s">
        <v>1825</v>
      </c>
      <c r="B2571" t="s">
        <v>818</v>
      </c>
      <c r="C2571" s="2">
        <v>199</v>
      </c>
      <c r="D2571" s="2">
        <v>145</v>
      </c>
      <c r="E2571" t="s">
        <v>7029</v>
      </c>
      <c r="F2571" t="s">
        <v>7036</v>
      </c>
      <c r="G2571" s="2">
        <f t="shared" si="80"/>
        <v>54</v>
      </c>
      <c r="H2571" s="11">
        <f t="shared" si="81"/>
        <v>0.271356783919598</v>
      </c>
      <c r="I2571">
        <f>COUNTIF(E2571,"online")</f>
        <v>0</v>
      </c>
    </row>
    <row r="2572" spans="1:9" x14ac:dyDescent="0.2">
      <c r="A2572" t="s">
        <v>817</v>
      </c>
      <c r="B2572" t="s">
        <v>818</v>
      </c>
      <c r="C2572" s="2">
        <v>349</v>
      </c>
      <c r="D2572" s="2">
        <v>290</v>
      </c>
      <c r="E2572" t="s">
        <v>7029</v>
      </c>
      <c r="F2572" t="s">
        <v>7039</v>
      </c>
      <c r="G2572" s="2">
        <f t="shared" si="80"/>
        <v>59</v>
      </c>
      <c r="H2572" s="11">
        <f t="shared" si="81"/>
        <v>0.16905444126074498</v>
      </c>
      <c r="I2572">
        <f>COUNTIF(E2572,"online")</f>
        <v>0</v>
      </c>
    </row>
    <row r="2573" spans="1:9" x14ac:dyDescent="0.2">
      <c r="A2573" t="s">
        <v>4834</v>
      </c>
      <c r="B2573" t="s">
        <v>4835</v>
      </c>
      <c r="C2573" s="2">
        <v>178</v>
      </c>
      <c r="D2573" s="2">
        <v>139</v>
      </c>
      <c r="E2573" t="s">
        <v>7027</v>
      </c>
      <c r="F2573" t="s">
        <v>7042</v>
      </c>
      <c r="G2573" s="2">
        <f t="shared" si="80"/>
        <v>39</v>
      </c>
      <c r="H2573" s="11">
        <f t="shared" si="81"/>
        <v>0.21910112359550563</v>
      </c>
      <c r="I2573">
        <f>COUNTIF(E2573,"online")</f>
        <v>0</v>
      </c>
    </row>
    <row r="2574" spans="1:9" x14ac:dyDescent="0.2">
      <c r="A2574" t="s">
        <v>4008</v>
      </c>
      <c r="B2574" t="s">
        <v>2432</v>
      </c>
      <c r="C2574" s="2">
        <v>69</v>
      </c>
      <c r="D2574" s="2">
        <v>52</v>
      </c>
      <c r="E2574" t="s">
        <v>6989</v>
      </c>
      <c r="F2574" t="s">
        <v>7044</v>
      </c>
      <c r="G2574" s="2">
        <f t="shared" si="80"/>
        <v>17</v>
      </c>
      <c r="H2574" s="11">
        <f t="shared" si="81"/>
        <v>0.24637681159420291</v>
      </c>
      <c r="I2574">
        <f>COUNTIF(E2574,"online")</f>
        <v>1</v>
      </c>
    </row>
    <row r="2575" spans="1:9" x14ac:dyDescent="0.2">
      <c r="A2575" t="s">
        <v>1655</v>
      </c>
      <c r="B2575" t="s">
        <v>1656</v>
      </c>
      <c r="C2575" s="2">
        <v>319</v>
      </c>
      <c r="D2575" s="2">
        <v>262</v>
      </c>
      <c r="E2575" t="s">
        <v>7029</v>
      </c>
      <c r="F2575" t="s">
        <v>7036</v>
      </c>
      <c r="G2575" s="2">
        <f t="shared" si="80"/>
        <v>57</v>
      </c>
      <c r="H2575" s="11">
        <f t="shared" si="81"/>
        <v>0.17868338557993729</v>
      </c>
      <c r="I2575">
        <f>COUNTIF(E2575,"online")</f>
        <v>0</v>
      </c>
    </row>
    <row r="2576" spans="1:9" x14ac:dyDescent="0.2">
      <c r="A2576" t="s">
        <v>4165</v>
      </c>
      <c r="B2576" t="s">
        <v>4166</v>
      </c>
      <c r="C2576" s="2">
        <v>886</v>
      </c>
      <c r="D2576" s="2">
        <v>372</v>
      </c>
      <c r="E2576" t="s">
        <v>7029</v>
      </c>
      <c r="F2576" t="s">
        <v>7040</v>
      </c>
      <c r="G2576" s="2">
        <f t="shared" si="80"/>
        <v>514</v>
      </c>
      <c r="H2576" s="11">
        <f t="shared" si="81"/>
        <v>0.58013544018058694</v>
      </c>
      <c r="I2576">
        <f>COUNTIF(E2576,"online")</f>
        <v>0</v>
      </c>
    </row>
    <row r="2577" spans="1:9" x14ac:dyDescent="0.2">
      <c r="A2577" t="s">
        <v>4640</v>
      </c>
      <c r="B2577" t="s">
        <v>4641</v>
      </c>
      <c r="C2577" s="2">
        <v>599</v>
      </c>
      <c r="D2577" s="2">
        <v>317</v>
      </c>
      <c r="E2577" t="s">
        <v>7029</v>
      </c>
      <c r="F2577" t="s">
        <v>7040</v>
      </c>
      <c r="G2577" s="2">
        <f t="shared" si="80"/>
        <v>282</v>
      </c>
      <c r="H2577" s="11">
        <f t="shared" si="81"/>
        <v>0.47078464106844742</v>
      </c>
      <c r="I2577">
        <f>COUNTIF(E2577,"online")</f>
        <v>0</v>
      </c>
    </row>
    <row r="2578" spans="1:9" x14ac:dyDescent="0.2">
      <c r="A2578" t="s">
        <v>743</v>
      </c>
      <c r="B2578" t="s">
        <v>333</v>
      </c>
      <c r="C2578" s="2">
        <v>349</v>
      </c>
      <c r="D2578" s="2">
        <v>188</v>
      </c>
      <c r="E2578" t="s">
        <v>7029</v>
      </c>
      <c r="F2578" t="s">
        <v>7040</v>
      </c>
      <c r="G2578" s="2">
        <f t="shared" si="80"/>
        <v>161</v>
      </c>
      <c r="H2578" s="11">
        <f t="shared" si="81"/>
        <v>0.46131805157593125</v>
      </c>
      <c r="I2578">
        <f>COUNTIF(E2578,"online")</f>
        <v>0</v>
      </c>
    </row>
    <row r="2579" spans="1:9" x14ac:dyDescent="0.2">
      <c r="A2579" t="s">
        <v>1541</v>
      </c>
      <c r="B2579" t="s">
        <v>1542</v>
      </c>
      <c r="C2579" s="2">
        <v>159</v>
      </c>
      <c r="D2579" s="2">
        <v>81</v>
      </c>
      <c r="E2579" t="s">
        <v>7029</v>
      </c>
      <c r="F2579" t="s">
        <v>7037</v>
      </c>
      <c r="G2579" s="2">
        <f t="shared" si="80"/>
        <v>78</v>
      </c>
      <c r="H2579" s="11">
        <f t="shared" si="81"/>
        <v>0.49056603773584906</v>
      </c>
      <c r="I2579">
        <f>COUNTIF(E2579,"online")</f>
        <v>0</v>
      </c>
    </row>
    <row r="2580" spans="1:9" x14ac:dyDescent="0.2">
      <c r="A2580" t="s">
        <v>192</v>
      </c>
      <c r="B2580" t="s">
        <v>193</v>
      </c>
      <c r="C2580" s="2">
        <v>319</v>
      </c>
      <c r="D2580" s="2">
        <v>160</v>
      </c>
      <c r="E2580" t="s">
        <v>7029</v>
      </c>
      <c r="F2580" t="s">
        <v>7038</v>
      </c>
      <c r="G2580" s="2">
        <f t="shared" si="80"/>
        <v>159</v>
      </c>
      <c r="H2580" s="11">
        <f t="shared" si="81"/>
        <v>0.49843260188087773</v>
      </c>
      <c r="I2580">
        <f>COUNTIF(E2580,"online")</f>
        <v>0</v>
      </c>
    </row>
    <row r="2581" spans="1:9" x14ac:dyDescent="0.2">
      <c r="A2581" t="s">
        <v>4624</v>
      </c>
      <c r="B2581" t="s">
        <v>4625</v>
      </c>
      <c r="C2581" s="2">
        <v>177</v>
      </c>
      <c r="D2581" s="2">
        <v>80</v>
      </c>
      <c r="E2581" t="s">
        <v>7027</v>
      </c>
      <c r="F2581" t="s">
        <v>7041</v>
      </c>
      <c r="G2581" s="2">
        <f t="shared" si="80"/>
        <v>97</v>
      </c>
      <c r="H2581" s="11">
        <f t="shared" si="81"/>
        <v>0.54802259887005644</v>
      </c>
      <c r="I2581">
        <f>COUNTIF(E2581,"online")</f>
        <v>0</v>
      </c>
    </row>
    <row r="2582" spans="1:9" x14ac:dyDescent="0.2">
      <c r="A2582" t="s">
        <v>2790</v>
      </c>
      <c r="B2582" t="s">
        <v>2791</v>
      </c>
      <c r="C2582" s="2">
        <v>312</v>
      </c>
      <c r="D2582" s="2">
        <v>296</v>
      </c>
      <c r="E2582" t="s">
        <v>7027</v>
      </c>
      <c r="F2582" t="s">
        <v>7043</v>
      </c>
      <c r="G2582" s="2">
        <f t="shared" si="80"/>
        <v>16</v>
      </c>
      <c r="H2582" s="11">
        <f t="shared" si="81"/>
        <v>5.128205128205128E-2</v>
      </c>
      <c r="I2582">
        <f>COUNTIF(E2582,"online")</f>
        <v>0</v>
      </c>
    </row>
    <row r="2583" spans="1:9" x14ac:dyDescent="0.2">
      <c r="A2583" t="s">
        <v>5046</v>
      </c>
      <c r="B2583" t="s">
        <v>5047</v>
      </c>
      <c r="C2583" s="2">
        <v>1090</v>
      </c>
      <c r="D2583" s="2">
        <v>948</v>
      </c>
      <c r="E2583" t="s">
        <v>7029</v>
      </c>
      <c r="F2583" t="s">
        <v>7042</v>
      </c>
      <c r="G2583" s="2">
        <f t="shared" si="80"/>
        <v>142</v>
      </c>
      <c r="H2583" s="11">
        <f t="shared" si="81"/>
        <v>0.13027522935779817</v>
      </c>
      <c r="I2583">
        <f>COUNTIF(E2583,"online")</f>
        <v>0</v>
      </c>
    </row>
    <row r="2584" spans="1:9" x14ac:dyDescent="0.2">
      <c r="A2584" t="s">
        <v>6639</v>
      </c>
      <c r="B2584" t="s">
        <v>1196</v>
      </c>
      <c r="C2584" s="2">
        <v>241</v>
      </c>
      <c r="D2584" s="2">
        <v>166</v>
      </c>
      <c r="E2584" t="s">
        <v>7027</v>
      </c>
      <c r="F2584" t="s">
        <v>7037</v>
      </c>
      <c r="G2584" s="2">
        <f t="shared" si="80"/>
        <v>75</v>
      </c>
      <c r="H2584" s="11">
        <f t="shared" si="81"/>
        <v>0.31120331950207469</v>
      </c>
      <c r="I2584">
        <f>COUNTIF(E2584,"online")</f>
        <v>0</v>
      </c>
    </row>
    <row r="2585" spans="1:9" x14ac:dyDescent="0.2">
      <c r="A2585" t="s">
        <v>5650</v>
      </c>
      <c r="B2585" t="s">
        <v>2216</v>
      </c>
      <c r="C2585" s="2">
        <v>599</v>
      </c>
      <c r="D2585" s="2">
        <v>413</v>
      </c>
      <c r="E2585" t="s">
        <v>7029</v>
      </c>
      <c r="F2585" t="s">
        <v>7045</v>
      </c>
      <c r="G2585" s="2">
        <f t="shared" si="80"/>
        <v>186</v>
      </c>
      <c r="H2585" s="11">
        <f t="shared" si="81"/>
        <v>0.31051752921535891</v>
      </c>
      <c r="I2585">
        <f>COUNTIF(E2585,"online")</f>
        <v>0</v>
      </c>
    </row>
    <row r="2586" spans="1:9" x14ac:dyDescent="0.2">
      <c r="A2586" t="s">
        <v>6376</v>
      </c>
      <c r="B2586" t="s">
        <v>6377</v>
      </c>
      <c r="C2586" s="2">
        <v>840</v>
      </c>
      <c r="D2586" s="2">
        <v>739</v>
      </c>
      <c r="E2586" t="s">
        <v>7029</v>
      </c>
      <c r="F2586" t="s">
        <v>7043</v>
      </c>
      <c r="G2586" s="2">
        <f t="shared" si="80"/>
        <v>101</v>
      </c>
      <c r="H2586" s="11">
        <f t="shared" si="81"/>
        <v>0.12023809523809524</v>
      </c>
      <c r="I2586">
        <f>COUNTIF(E2586,"online")</f>
        <v>0</v>
      </c>
    </row>
    <row r="2587" spans="1:9" x14ac:dyDescent="0.2">
      <c r="A2587" t="s">
        <v>5629</v>
      </c>
      <c r="B2587" t="s">
        <v>5630</v>
      </c>
      <c r="C2587" s="2">
        <v>241</v>
      </c>
      <c r="D2587" s="2">
        <v>183</v>
      </c>
      <c r="E2587" t="s">
        <v>7027</v>
      </c>
      <c r="F2587" t="s">
        <v>7037</v>
      </c>
      <c r="G2587" s="2">
        <f t="shared" si="80"/>
        <v>58</v>
      </c>
      <c r="H2587" s="11">
        <f t="shared" si="81"/>
        <v>0.24066390041493776</v>
      </c>
      <c r="I2587">
        <f>COUNTIF(E2587,"online")</f>
        <v>0</v>
      </c>
    </row>
    <row r="2588" spans="1:9" x14ac:dyDescent="0.2">
      <c r="A2588" t="s">
        <v>3736</v>
      </c>
      <c r="B2588" t="s">
        <v>3737</v>
      </c>
      <c r="C2588" s="2">
        <v>299</v>
      </c>
      <c r="D2588" s="2">
        <v>236</v>
      </c>
      <c r="E2588" t="s">
        <v>7027</v>
      </c>
      <c r="F2588" t="s">
        <v>7039</v>
      </c>
      <c r="G2588" s="2">
        <f t="shared" si="80"/>
        <v>63</v>
      </c>
      <c r="H2588" s="11">
        <f t="shared" si="81"/>
        <v>0.21070234113712374</v>
      </c>
      <c r="I2588">
        <f>COUNTIF(E2588,"online")</f>
        <v>0</v>
      </c>
    </row>
    <row r="2589" spans="1:9" x14ac:dyDescent="0.2">
      <c r="A2589" t="s">
        <v>5346</v>
      </c>
      <c r="B2589" t="s">
        <v>5347</v>
      </c>
      <c r="C2589" s="2">
        <v>268</v>
      </c>
      <c r="D2589" s="2">
        <v>145</v>
      </c>
      <c r="E2589" t="s">
        <v>7027</v>
      </c>
      <c r="F2589" t="s">
        <v>7037</v>
      </c>
      <c r="G2589" s="2">
        <f t="shared" si="80"/>
        <v>123</v>
      </c>
      <c r="H2589" s="11">
        <f t="shared" si="81"/>
        <v>0.45895522388059701</v>
      </c>
      <c r="I2589">
        <f>COUNTIF(E2589,"online")</f>
        <v>0</v>
      </c>
    </row>
    <row r="2590" spans="1:9" x14ac:dyDescent="0.2">
      <c r="A2590" t="s">
        <v>5601</v>
      </c>
      <c r="B2590" t="s">
        <v>5602</v>
      </c>
      <c r="C2590" s="2">
        <v>357</v>
      </c>
      <c r="D2590" s="2">
        <v>275</v>
      </c>
      <c r="E2590" t="s">
        <v>7027</v>
      </c>
      <c r="F2590" t="s">
        <v>7037</v>
      </c>
      <c r="G2590" s="2">
        <f t="shared" si="80"/>
        <v>82</v>
      </c>
      <c r="H2590" s="11">
        <f t="shared" si="81"/>
        <v>0.22969187675070027</v>
      </c>
      <c r="I2590">
        <f>COUNTIF(E2590,"online")</f>
        <v>0</v>
      </c>
    </row>
    <row r="2591" spans="1:9" x14ac:dyDescent="0.2">
      <c r="A2591" t="s">
        <v>6931</v>
      </c>
      <c r="B2591" t="s">
        <v>6932</v>
      </c>
      <c r="C2591" s="2">
        <v>490</v>
      </c>
      <c r="D2591" s="2">
        <v>176</v>
      </c>
      <c r="E2591" t="s">
        <v>7029</v>
      </c>
      <c r="F2591" t="s">
        <v>7040</v>
      </c>
      <c r="G2591" s="2">
        <f t="shared" si="80"/>
        <v>314</v>
      </c>
      <c r="H2591" s="11">
        <f t="shared" si="81"/>
        <v>0.64081632653061227</v>
      </c>
      <c r="I2591">
        <f>COUNTIF(E2591,"online")</f>
        <v>0</v>
      </c>
    </row>
    <row r="2592" spans="1:9" x14ac:dyDescent="0.2">
      <c r="A2592" t="s">
        <v>4741</v>
      </c>
      <c r="B2592" t="s">
        <v>4742</v>
      </c>
      <c r="C2592" s="2">
        <v>206</v>
      </c>
      <c r="D2592" s="2">
        <v>87</v>
      </c>
      <c r="E2592" t="s">
        <v>7027</v>
      </c>
      <c r="F2592" t="s">
        <v>7040</v>
      </c>
      <c r="G2592" s="2">
        <f t="shared" si="80"/>
        <v>119</v>
      </c>
      <c r="H2592" s="11">
        <f t="shared" si="81"/>
        <v>0.57766990291262132</v>
      </c>
      <c r="I2592">
        <f>COUNTIF(E2592,"online")</f>
        <v>0</v>
      </c>
    </row>
    <row r="2593" spans="1:9" x14ac:dyDescent="0.2">
      <c r="A2593" t="s">
        <v>5050</v>
      </c>
      <c r="B2593" t="s">
        <v>5051</v>
      </c>
      <c r="C2593" s="2">
        <v>268</v>
      </c>
      <c r="D2593" s="2">
        <v>105</v>
      </c>
      <c r="E2593" t="s">
        <v>7027</v>
      </c>
      <c r="F2593" t="s">
        <v>7038</v>
      </c>
      <c r="G2593" s="2">
        <f t="shared" si="80"/>
        <v>163</v>
      </c>
      <c r="H2593" s="11">
        <f t="shared" si="81"/>
        <v>0.60820895522388063</v>
      </c>
      <c r="I2593">
        <f>COUNTIF(E2593,"online")</f>
        <v>0</v>
      </c>
    </row>
    <row r="2594" spans="1:9" x14ac:dyDescent="0.2">
      <c r="A2594" t="s">
        <v>1960</v>
      </c>
      <c r="B2594" t="s">
        <v>1961</v>
      </c>
      <c r="C2594" s="2">
        <v>319</v>
      </c>
      <c r="D2594" s="2">
        <v>316</v>
      </c>
      <c r="E2594" t="s">
        <v>7028</v>
      </c>
      <c r="F2594" t="s">
        <v>7044</v>
      </c>
      <c r="G2594" s="2">
        <f t="shared" si="80"/>
        <v>3</v>
      </c>
      <c r="H2594" s="11">
        <f t="shared" si="81"/>
        <v>9.4043887147335428E-3</v>
      </c>
      <c r="I2594">
        <f>COUNTIF(E2594,"online")</f>
        <v>0</v>
      </c>
    </row>
    <row r="2595" spans="1:9" x14ac:dyDescent="0.2">
      <c r="A2595" t="s">
        <v>2105</v>
      </c>
      <c r="B2595" t="s">
        <v>2106</v>
      </c>
      <c r="C2595" s="2">
        <v>429</v>
      </c>
      <c r="D2595" s="2">
        <v>300</v>
      </c>
      <c r="E2595" t="s">
        <v>7027</v>
      </c>
      <c r="F2595" t="s">
        <v>7042</v>
      </c>
      <c r="G2595" s="2">
        <f t="shared" si="80"/>
        <v>129</v>
      </c>
      <c r="H2595" s="11">
        <f t="shared" si="81"/>
        <v>0.30069930069930068</v>
      </c>
      <c r="I2595">
        <f>COUNTIF(E2595,"online")</f>
        <v>0</v>
      </c>
    </row>
    <row r="2596" spans="1:9" x14ac:dyDescent="0.2">
      <c r="A2596" t="s">
        <v>406</v>
      </c>
      <c r="B2596" t="s">
        <v>407</v>
      </c>
      <c r="C2596" s="2">
        <v>289</v>
      </c>
      <c r="D2596" s="2">
        <v>185</v>
      </c>
      <c r="E2596" t="s">
        <v>6989</v>
      </c>
      <c r="F2596" t="s">
        <v>7036</v>
      </c>
      <c r="G2596" s="2">
        <f t="shared" si="80"/>
        <v>104</v>
      </c>
      <c r="H2596" s="11">
        <f t="shared" si="81"/>
        <v>0.35986159169550175</v>
      </c>
      <c r="I2596">
        <f>COUNTIF(E2596,"online")</f>
        <v>1</v>
      </c>
    </row>
    <row r="2597" spans="1:9" x14ac:dyDescent="0.2">
      <c r="A2597" t="s">
        <v>6729</v>
      </c>
      <c r="B2597" t="s">
        <v>6730</v>
      </c>
      <c r="C2597" s="2">
        <v>286</v>
      </c>
      <c r="D2597" s="2">
        <v>269</v>
      </c>
      <c r="E2597" t="s">
        <v>7027</v>
      </c>
      <c r="F2597" t="s">
        <v>7036</v>
      </c>
      <c r="G2597" s="2">
        <f t="shared" si="80"/>
        <v>17</v>
      </c>
      <c r="H2597" s="11">
        <f t="shared" si="81"/>
        <v>5.944055944055944E-2</v>
      </c>
      <c r="I2597">
        <f>COUNTIF(E2597,"online")</f>
        <v>0</v>
      </c>
    </row>
    <row r="2598" spans="1:9" x14ac:dyDescent="0.2">
      <c r="A2598" t="s">
        <v>1070</v>
      </c>
      <c r="B2598" t="s">
        <v>295</v>
      </c>
      <c r="C2598" s="2">
        <v>249</v>
      </c>
      <c r="D2598" s="2">
        <v>149</v>
      </c>
      <c r="E2598" t="s">
        <v>6989</v>
      </c>
      <c r="F2598" t="s">
        <v>7038</v>
      </c>
      <c r="G2598" s="2">
        <f t="shared" si="80"/>
        <v>100</v>
      </c>
      <c r="H2598" s="11">
        <f t="shared" si="81"/>
        <v>0.40160642570281124</v>
      </c>
      <c r="I2598">
        <f>COUNTIF(E2598,"online")</f>
        <v>1</v>
      </c>
    </row>
    <row r="2599" spans="1:9" x14ac:dyDescent="0.2">
      <c r="A2599" t="s">
        <v>5037</v>
      </c>
      <c r="B2599" t="s">
        <v>2912</v>
      </c>
      <c r="C2599" s="2">
        <v>299</v>
      </c>
      <c r="D2599" s="2">
        <v>221</v>
      </c>
      <c r="E2599" t="s">
        <v>7029</v>
      </c>
      <c r="F2599" t="s">
        <v>7042</v>
      </c>
      <c r="G2599" s="2">
        <f t="shared" si="80"/>
        <v>78</v>
      </c>
      <c r="H2599" s="11">
        <f t="shared" si="81"/>
        <v>0.2608695652173913</v>
      </c>
      <c r="I2599">
        <f>COUNTIF(E2599,"online")</f>
        <v>0</v>
      </c>
    </row>
    <row r="2600" spans="1:9" x14ac:dyDescent="0.2">
      <c r="A2600" t="s">
        <v>3711</v>
      </c>
      <c r="B2600" t="s">
        <v>3665</v>
      </c>
      <c r="C2600" s="2">
        <v>399</v>
      </c>
      <c r="D2600" s="2">
        <v>331</v>
      </c>
      <c r="E2600" t="s">
        <v>6989</v>
      </c>
      <c r="F2600" t="s">
        <v>7039</v>
      </c>
      <c r="G2600" s="2">
        <f t="shared" si="80"/>
        <v>68</v>
      </c>
      <c r="H2600" s="11">
        <f t="shared" si="81"/>
        <v>0.17042606516290726</v>
      </c>
      <c r="I2600">
        <f>COUNTIF(E2600,"online")</f>
        <v>1</v>
      </c>
    </row>
    <row r="2601" spans="1:9" x14ac:dyDescent="0.2">
      <c r="A2601" t="s">
        <v>3664</v>
      </c>
      <c r="B2601" t="s">
        <v>3665</v>
      </c>
      <c r="C2601" s="2">
        <v>369</v>
      </c>
      <c r="D2601" s="2">
        <v>284</v>
      </c>
      <c r="E2601" t="s">
        <v>6989</v>
      </c>
      <c r="F2601" t="s">
        <v>7039</v>
      </c>
      <c r="G2601" s="2">
        <f t="shared" si="80"/>
        <v>85</v>
      </c>
      <c r="H2601" s="11">
        <f t="shared" si="81"/>
        <v>0.23035230352303523</v>
      </c>
      <c r="I2601">
        <f>COUNTIF(E2601,"online")</f>
        <v>1</v>
      </c>
    </row>
    <row r="2602" spans="1:9" x14ac:dyDescent="0.2">
      <c r="A2602" t="s">
        <v>209</v>
      </c>
      <c r="B2602" t="s">
        <v>178</v>
      </c>
      <c r="C2602" s="2">
        <v>289</v>
      </c>
      <c r="D2602" s="2">
        <v>84</v>
      </c>
      <c r="E2602" t="s">
        <v>6989</v>
      </c>
      <c r="F2602" t="s">
        <v>7038</v>
      </c>
      <c r="G2602" s="2">
        <f t="shared" si="80"/>
        <v>205</v>
      </c>
      <c r="H2602" s="11">
        <f t="shared" si="81"/>
        <v>0.70934256055363321</v>
      </c>
      <c r="I2602">
        <f>COUNTIF(E2602,"online")</f>
        <v>1</v>
      </c>
    </row>
    <row r="2603" spans="1:9" x14ac:dyDescent="0.2">
      <c r="A2603" t="s">
        <v>209</v>
      </c>
      <c r="B2603" t="s">
        <v>178</v>
      </c>
      <c r="C2603" s="2">
        <v>319</v>
      </c>
      <c r="D2603" s="2">
        <v>191</v>
      </c>
      <c r="E2603" t="s">
        <v>7029</v>
      </c>
      <c r="F2603" t="s">
        <v>7038</v>
      </c>
      <c r="G2603" s="2">
        <f t="shared" si="80"/>
        <v>128</v>
      </c>
      <c r="H2603" s="11">
        <f t="shared" si="81"/>
        <v>0.40125391849529779</v>
      </c>
      <c r="I2603">
        <f>COUNTIF(E2603,"online")</f>
        <v>0</v>
      </c>
    </row>
    <row r="2604" spans="1:9" x14ac:dyDescent="0.2">
      <c r="A2604" t="s">
        <v>1346</v>
      </c>
      <c r="B2604" t="s">
        <v>1347</v>
      </c>
      <c r="C2604" s="2">
        <v>249</v>
      </c>
      <c r="D2604" s="2">
        <v>117</v>
      </c>
      <c r="E2604" t="s">
        <v>6989</v>
      </c>
      <c r="F2604" t="s">
        <v>7038</v>
      </c>
      <c r="G2604" s="2">
        <f t="shared" si="80"/>
        <v>132</v>
      </c>
      <c r="H2604" s="11">
        <f t="shared" si="81"/>
        <v>0.53012048192771088</v>
      </c>
      <c r="I2604">
        <f>COUNTIF(E2604,"online")</f>
        <v>1</v>
      </c>
    </row>
    <row r="2605" spans="1:9" x14ac:dyDescent="0.2">
      <c r="A2605" t="s">
        <v>1346</v>
      </c>
      <c r="B2605" t="s">
        <v>1347</v>
      </c>
      <c r="C2605" s="2">
        <v>329</v>
      </c>
      <c r="D2605" s="2">
        <v>211</v>
      </c>
      <c r="E2605" t="s">
        <v>7029</v>
      </c>
      <c r="F2605" t="s">
        <v>7038</v>
      </c>
      <c r="G2605" s="2">
        <f t="shared" si="80"/>
        <v>118</v>
      </c>
      <c r="H2605" s="11">
        <f t="shared" si="81"/>
        <v>0.35866261398176291</v>
      </c>
      <c r="I2605">
        <f>COUNTIF(E2605,"online")</f>
        <v>0</v>
      </c>
    </row>
    <row r="2606" spans="1:9" x14ac:dyDescent="0.2">
      <c r="A2606" t="s">
        <v>6613</v>
      </c>
      <c r="B2606" t="s">
        <v>6614</v>
      </c>
      <c r="C2606" s="2">
        <v>402</v>
      </c>
      <c r="D2606" s="2">
        <v>169</v>
      </c>
      <c r="E2606" t="s">
        <v>7029</v>
      </c>
      <c r="F2606" t="s">
        <v>7040</v>
      </c>
      <c r="G2606" s="2">
        <f t="shared" si="80"/>
        <v>233</v>
      </c>
      <c r="H2606" s="11">
        <f t="shared" si="81"/>
        <v>0.57960199004975121</v>
      </c>
      <c r="I2606">
        <f>COUNTIF(E2606,"online")</f>
        <v>0</v>
      </c>
    </row>
    <row r="2607" spans="1:9" x14ac:dyDescent="0.2">
      <c r="A2607" t="s">
        <v>6097</v>
      </c>
      <c r="B2607" t="s">
        <v>6098</v>
      </c>
      <c r="C2607" s="2">
        <v>797</v>
      </c>
      <c r="D2607" s="2">
        <v>542</v>
      </c>
      <c r="E2607" t="s">
        <v>7029</v>
      </c>
      <c r="F2607" t="s">
        <v>7041</v>
      </c>
      <c r="G2607" s="2">
        <f t="shared" si="80"/>
        <v>255</v>
      </c>
      <c r="H2607" s="11">
        <f t="shared" si="81"/>
        <v>0.31994981179422838</v>
      </c>
      <c r="I2607">
        <f>COUNTIF(E2607,"online")</f>
        <v>0</v>
      </c>
    </row>
    <row r="2608" spans="1:9" x14ac:dyDescent="0.2">
      <c r="A2608" t="s">
        <v>1394</v>
      </c>
      <c r="B2608" t="s">
        <v>965</v>
      </c>
      <c r="C2608" s="2">
        <v>289</v>
      </c>
      <c r="D2608" s="2">
        <v>116</v>
      </c>
      <c r="E2608" t="s">
        <v>6989</v>
      </c>
      <c r="F2608" t="s">
        <v>7038</v>
      </c>
      <c r="G2608" s="2">
        <f t="shared" si="80"/>
        <v>173</v>
      </c>
      <c r="H2608" s="11">
        <f t="shared" si="81"/>
        <v>0.59861591695501726</v>
      </c>
      <c r="I2608">
        <f>COUNTIF(E2608,"online")</f>
        <v>1</v>
      </c>
    </row>
    <row r="2609" spans="1:9" x14ac:dyDescent="0.2">
      <c r="A2609" t="s">
        <v>1394</v>
      </c>
      <c r="B2609" t="s">
        <v>965</v>
      </c>
      <c r="C2609" s="2">
        <v>319</v>
      </c>
      <c r="D2609" s="2">
        <v>128</v>
      </c>
      <c r="E2609" t="s">
        <v>7029</v>
      </c>
      <c r="F2609" t="s">
        <v>7038</v>
      </c>
      <c r="G2609" s="2">
        <f t="shared" si="80"/>
        <v>191</v>
      </c>
      <c r="H2609" s="11">
        <f t="shared" si="81"/>
        <v>0.59874608150470221</v>
      </c>
      <c r="I2609">
        <f>COUNTIF(E2609,"online")</f>
        <v>0</v>
      </c>
    </row>
    <row r="2610" spans="1:9" x14ac:dyDescent="0.2">
      <c r="A2610" t="s">
        <v>5830</v>
      </c>
      <c r="B2610" t="s">
        <v>5831</v>
      </c>
      <c r="C2610" s="2">
        <v>581</v>
      </c>
      <c r="D2610" s="2">
        <v>465</v>
      </c>
      <c r="E2610" t="s">
        <v>7029</v>
      </c>
      <c r="F2610" t="s">
        <v>7041</v>
      </c>
      <c r="G2610" s="2">
        <f t="shared" si="80"/>
        <v>116</v>
      </c>
      <c r="H2610" s="11">
        <f t="shared" si="81"/>
        <v>0.19965576592082615</v>
      </c>
      <c r="I2610">
        <f>COUNTIF(E2610,"online")</f>
        <v>0</v>
      </c>
    </row>
    <row r="2611" spans="1:9" x14ac:dyDescent="0.2">
      <c r="A2611" t="s">
        <v>4367</v>
      </c>
      <c r="B2611" t="s">
        <v>4368</v>
      </c>
      <c r="C2611" s="2">
        <v>849</v>
      </c>
      <c r="D2611" s="2">
        <v>747</v>
      </c>
      <c r="E2611" t="s">
        <v>7029</v>
      </c>
      <c r="F2611" t="s">
        <v>7042</v>
      </c>
      <c r="G2611" s="2">
        <f t="shared" si="80"/>
        <v>102</v>
      </c>
      <c r="H2611" s="11">
        <f t="shared" si="81"/>
        <v>0.12014134275618374</v>
      </c>
      <c r="I2611">
        <f>COUNTIF(E2611,"online")</f>
        <v>0</v>
      </c>
    </row>
    <row r="2612" spans="1:9" x14ac:dyDescent="0.2">
      <c r="A2612" t="s">
        <v>5333</v>
      </c>
      <c r="B2612" t="s">
        <v>5334</v>
      </c>
      <c r="C2612" s="2">
        <v>738</v>
      </c>
      <c r="D2612" s="2">
        <v>627</v>
      </c>
      <c r="E2612" t="s">
        <v>7029</v>
      </c>
      <c r="F2612" t="s">
        <v>7045</v>
      </c>
      <c r="G2612" s="2">
        <f t="shared" si="80"/>
        <v>111</v>
      </c>
      <c r="H2612" s="11">
        <f t="shared" si="81"/>
        <v>0.15040650406504066</v>
      </c>
      <c r="I2612">
        <f>COUNTIF(E2612,"online")</f>
        <v>0</v>
      </c>
    </row>
    <row r="2613" spans="1:9" x14ac:dyDescent="0.2">
      <c r="A2613" t="s">
        <v>1283</v>
      </c>
      <c r="B2613" t="s">
        <v>1284</v>
      </c>
      <c r="C2613" s="2">
        <v>249</v>
      </c>
      <c r="D2613" s="2">
        <v>169</v>
      </c>
      <c r="E2613" t="s">
        <v>6989</v>
      </c>
      <c r="F2613" t="s">
        <v>7044</v>
      </c>
      <c r="G2613" s="2">
        <f t="shared" si="80"/>
        <v>80</v>
      </c>
      <c r="H2613" s="11">
        <f t="shared" si="81"/>
        <v>0.32128514056224899</v>
      </c>
      <c r="I2613">
        <f>COUNTIF(E2613,"online")</f>
        <v>1</v>
      </c>
    </row>
    <row r="2614" spans="1:9" x14ac:dyDescent="0.2">
      <c r="A2614" t="s">
        <v>1283</v>
      </c>
      <c r="B2614" t="s">
        <v>1284</v>
      </c>
      <c r="C2614" s="2">
        <v>319</v>
      </c>
      <c r="D2614" s="2">
        <v>230</v>
      </c>
      <c r="E2614" t="s">
        <v>7029</v>
      </c>
      <c r="F2614" t="s">
        <v>7044</v>
      </c>
      <c r="G2614" s="2">
        <f t="shared" si="80"/>
        <v>89</v>
      </c>
      <c r="H2614" s="11">
        <f t="shared" si="81"/>
        <v>0.27899686520376177</v>
      </c>
      <c r="I2614">
        <f>COUNTIF(E2614,"online")</f>
        <v>0</v>
      </c>
    </row>
    <row r="2615" spans="1:9" x14ac:dyDescent="0.2">
      <c r="A2615" t="s">
        <v>3697</v>
      </c>
      <c r="B2615" t="s">
        <v>3698</v>
      </c>
      <c r="C2615" s="2">
        <v>312</v>
      </c>
      <c r="D2615" s="2">
        <v>303</v>
      </c>
      <c r="E2615" t="s">
        <v>7027</v>
      </c>
      <c r="F2615" t="s">
        <v>7042</v>
      </c>
      <c r="G2615" s="2">
        <f t="shared" si="80"/>
        <v>9</v>
      </c>
      <c r="H2615" s="11">
        <f t="shared" si="81"/>
        <v>2.8846153846153848E-2</v>
      </c>
      <c r="I2615">
        <f>COUNTIF(E2615,"online")</f>
        <v>0</v>
      </c>
    </row>
    <row r="2616" spans="1:9" x14ac:dyDescent="0.2">
      <c r="A2616" t="s">
        <v>116</v>
      </c>
      <c r="B2616" t="s">
        <v>23</v>
      </c>
      <c r="C2616" s="2">
        <v>289</v>
      </c>
      <c r="D2616" s="2">
        <v>153</v>
      </c>
      <c r="E2616" t="s">
        <v>6989</v>
      </c>
      <c r="F2616" t="s">
        <v>7039</v>
      </c>
      <c r="G2616" s="2">
        <f t="shared" si="80"/>
        <v>136</v>
      </c>
      <c r="H2616" s="11">
        <f t="shared" si="81"/>
        <v>0.47058823529411764</v>
      </c>
      <c r="I2616">
        <f>COUNTIF(E2616,"online")</f>
        <v>1</v>
      </c>
    </row>
    <row r="2617" spans="1:9" x14ac:dyDescent="0.2">
      <c r="A2617" t="s">
        <v>116</v>
      </c>
      <c r="B2617" t="s">
        <v>23</v>
      </c>
      <c r="C2617" s="2">
        <v>319</v>
      </c>
      <c r="D2617" s="2">
        <v>255</v>
      </c>
      <c r="E2617" t="s">
        <v>7029</v>
      </c>
      <c r="F2617" t="s">
        <v>7039</v>
      </c>
      <c r="G2617" s="2">
        <f t="shared" si="80"/>
        <v>64</v>
      </c>
      <c r="H2617" s="11">
        <f t="shared" si="81"/>
        <v>0.20062695924764889</v>
      </c>
      <c r="I2617">
        <f>COUNTIF(E2617,"online")</f>
        <v>0</v>
      </c>
    </row>
    <row r="2618" spans="1:9" x14ac:dyDescent="0.2">
      <c r="A2618" t="s">
        <v>1837</v>
      </c>
      <c r="B2618" t="s">
        <v>1545</v>
      </c>
      <c r="C2618" s="2">
        <v>159</v>
      </c>
      <c r="D2618" s="2">
        <v>105</v>
      </c>
      <c r="E2618" t="s">
        <v>6989</v>
      </c>
      <c r="F2618" t="s">
        <v>7039</v>
      </c>
      <c r="G2618" s="2">
        <f t="shared" si="80"/>
        <v>54</v>
      </c>
      <c r="H2618" s="11">
        <f t="shared" si="81"/>
        <v>0.33962264150943394</v>
      </c>
      <c r="I2618">
        <f>COUNTIF(E2618,"online")</f>
        <v>1</v>
      </c>
    </row>
    <row r="2619" spans="1:9" x14ac:dyDescent="0.2">
      <c r="A2619" t="s">
        <v>6217</v>
      </c>
      <c r="B2619" t="s">
        <v>2735</v>
      </c>
      <c r="C2619" s="2">
        <v>357</v>
      </c>
      <c r="D2619" s="2">
        <v>289</v>
      </c>
      <c r="E2619" t="s">
        <v>7029</v>
      </c>
      <c r="F2619" t="s">
        <v>7036</v>
      </c>
      <c r="G2619" s="2">
        <f t="shared" si="80"/>
        <v>68</v>
      </c>
      <c r="H2619" s="11">
        <f t="shared" si="81"/>
        <v>0.19047619047619047</v>
      </c>
      <c r="I2619">
        <f>COUNTIF(E2619,"online")</f>
        <v>0</v>
      </c>
    </row>
    <row r="2620" spans="1:9" x14ac:dyDescent="0.2">
      <c r="A2620" t="s">
        <v>3020</v>
      </c>
      <c r="B2620" t="s">
        <v>3021</v>
      </c>
      <c r="C2620" s="2">
        <v>205</v>
      </c>
      <c r="D2620" s="2">
        <v>109</v>
      </c>
      <c r="E2620" t="s">
        <v>7029</v>
      </c>
      <c r="F2620" t="s">
        <v>7040</v>
      </c>
      <c r="G2620" s="2">
        <f t="shared" si="80"/>
        <v>96</v>
      </c>
      <c r="H2620" s="11">
        <f t="shared" si="81"/>
        <v>0.4682926829268293</v>
      </c>
      <c r="I2620">
        <f>COUNTIF(E2620,"online")</f>
        <v>0</v>
      </c>
    </row>
    <row r="2621" spans="1:9" x14ac:dyDescent="0.2">
      <c r="A2621" t="s">
        <v>5627</v>
      </c>
      <c r="B2621" t="s">
        <v>5628</v>
      </c>
      <c r="C2621" s="2">
        <v>299</v>
      </c>
      <c r="D2621" s="2">
        <v>200</v>
      </c>
      <c r="E2621" t="s">
        <v>7027</v>
      </c>
      <c r="F2621" t="s">
        <v>7036</v>
      </c>
      <c r="G2621" s="2">
        <f t="shared" si="80"/>
        <v>99</v>
      </c>
      <c r="H2621" s="11">
        <f t="shared" si="81"/>
        <v>0.33110367892976589</v>
      </c>
      <c r="I2621">
        <f>COUNTIF(E2621,"online")</f>
        <v>0</v>
      </c>
    </row>
    <row r="2622" spans="1:9" x14ac:dyDescent="0.2">
      <c r="A2622" t="s">
        <v>591</v>
      </c>
      <c r="B2622" t="s">
        <v>394</v>
      </c>
      <c r="C2622" s="2">
        <v>319</v>
      </c>
      <c r="D2622" s="2">
        <v>293</v>
      </c>
      <c r="E2622" t="s">
        <v>7029</v>
      </c>
      <c r="F2622" t="s">
        <v>7036</v>
      </c>
      <c r="G2622" s="2">
        <f t="shared" si="80"/>
        <v>26</v>
      </c>
      <c r="H2622" s="11">
        <f t="shared" si="81"/>
        <v>8.1504702194357362E-2</v>
      </c>
      <c r="I2622">
        <f>COUNTIF(E2622,"online")</f>
        <v>0</v>
      </c>
    </row>
    <row r="2623" spans="1:9" x14ac:dyDescent="0.2">
      <c r="A2623" t="s">
        <v>250</v>
      </c>
      <c r="B2623" t="s">
        <v>3303</v>
      </c>
      <c r="C2623" s="2">
        <v>249</v>
      </c>
      <c r="D2623" s="2">
        <v>169</v>
      </c>
      <c r="E2623" t="s">
        <v>6989</v>
      </c>
      <c r="F2623" t="s">
        <v>7036</v>
      </c>
      <c r="G2623" s="2">
        <f t="shared" si="80"/>
        <v>80</v>
      </c>
      <c r="H2623" s="11">
        <f t="shared" si="81"/>
        <v>0.32128514056224899</v>
      </c>
      <c r="I2623">
        <f>COUNTIF(E2623,"online")</f>
        <v>1</v>
      </c>
    </row>
    <row r="2624" spans="1:9" x14ac:dyDescent="0.2">
      <c r="A2624" t="s">
        <v>250</v>
      </c>
      <c r="B2624" t="s">
        <v>251</v>
      </c>
      <c r="C2624" s="2">
        <v>319</v>
      </c>
      <c r="D2624" s="2">
        <v>242</v>
      </c>
      <c r="E2624" t="s">
        <v>7029</v>
      </c>
      <c r="F2624" t="s">
        <v>7036</v>
      </c>
      <c r="G2624" s="2">
        <f t="shared" si="80"/>
        <v>77</v>
      </c>
      <c r="H2624" s="11">
        <f t="shared" si="81"/>
        <v>0.2413793103448276</v>
      </c>
      <c r="I2624">
        <f>COUNTIF(E2624,"online")</f>
        <v>0</v>
      </c>
    </row>
    <row r="2625" spans="1:9" x14ac:dyDescent="0.2">
      <c r="A2625" t="s">
        <v>570</v>
      </c>
      <c r="B2625" t="s">
        <v>571</v>
      </c>
      <c r="C2625" s="2">
        <v>319</v>
      </c>
      <c r="D2625" s="2">
        <v>252</v>
      </c>
      <c r="E2625" t="s">
        <v>7029</v>
      </c>
      <c r="F2625" t="s">
        <v>7041</v>
      </c>
      <c r="G2625" s="2">
        <f t="shared" si="80"/>
        <v>67</v>
      </c>
      <c r="H2625" s="11">
        <f t="shared" si="81"/>
        <v>0.21003134796238246</v>
      </c>
      <c r="I2625">
        <f>COUNTIF(E2625,"online")</f>
        <v>0</v>
      </c>
    </row>
    <row r="2626" spans="1:9" x14ac:dyDescent="0.2">
      <c r="A2626" t="s">
        <v>3237</v>
      </c>
      <c r="B2626" t="s">
        <v>3238</v>
      </c>
      <c r="C2626" s="2">
        <v>199</v>
      </c>
      <c r="D2626" s="2">
        <v>82</v>
      </c>
      <c r="E2626" t="s">
        <v>6989</v>
      </c>
      <c r="F2626" t="s">
        <v>7040</v>
      </c>
      <c r="G2626" s="2">
        <f t="shared" ref="G2626:G2689" si="82">C2626-D2626</f>
        <v>117</v>
      </c>
      <c r="H2626" s="11">
        <f t="shared" ref="H2626:H2689" si="83">((C2626-D2626)/C2626)</f>
        <v>0.5879396984924623</v>
      </c>
      <c r="I2626">
        <f>COUNTIF(E2626,"online")</f>
        <v>1</v>
      </c>
    </row>
    <row r="2627" spans="1:9" x14ac:dyDescent="0.2">
      <c r="A2627" t="s">
        <v>806</v>
      </c>
      <c r="B2627" t="s">
        <v>295</v>
      </c>
      <c r="C2627" s="2">
        <v>289</v>
      </c>
      <c r="D2627" s="2">
        <v>182</v>
      </c>
      <c r="E2627" t="s">
        <v>7027</v>
      </c>
      <c r="F2627" t="s">
        <v>7038</v>
      </c>
      <c r="G2627" s="2">
        <f t="shared" si="82"/>
        <v>107</v>
      </c>
      <c r="H2627" s="11">
        <f t="shared" si="83"/>
        <v>0.37024221453287198</v>
      </c>
      <c r="I2627">
        <f>COUNTIF(E2627,"online")</f>
        <v>0</v>
      </c>
    </row>
    <row r="2628" spans="1:9" x14ac:dyDescent="0.2">
      <c r="A2628" t="s">
        <v>1350</v>
      </c>
      <c r="B2628" t="s">
        <v>333</v>
      </c>
      <c r="C2628" s="2">
        <v>239</v>
      </c>
      <c r="D2628" s="2">
        <v>146</v>
      </c>
      <c r="E2628" t="s">
        <v>7029</v>
      </c>
      <c r="F2628" t="s">
        <v>7041</v>
      </c>
      <c r="G2628" s="2">
        <f t="shared" si="82"/>
        <v>93</v>
      </c>
      <c r="H2628" s="11">
        <f t="shared" si="83"/>
        <v>0.38912133891213391</v>
      </c>
      <c r="I2628">
        <f>COUNTIF(E2628,"online")</f>
        <v>0</v>
      </c>
    </row>
    <row r="2629" spans="1:9" x14ac:dyDescent="0.2">
      <c r="A2629" t="s">
        <v>1527</v>
      </c>
      <c r="B2629" t="s">
        <v>333</v>
      </c>
      <c r="C2629" s="2">
        <v>239</v>
      </c>
      <c r="D2629" s="2">
        <v>151</v>
      </c>
      <c r="E2629" t="s">
        <v>7029</v>
      </c>
      <c r="F2629" t="s">
        <v>7041</v>
      </c>
      <c r="G2629" s="2">
        <f t="shared" si="82"/>
        <v>88</v>
      </c>
      <c r="H2629" s="11">
        <f t="shared" si="83"/>
        <v>0.3682008368200837</v>
      </c>
      <c r="I2629">
        <f>COUNTIF(E2629,"online")</f>
        <v>0</v>
      </c>
    </row>
    <row r="2630" spans="1:9" x14ac:dyDescent="0.2">
      <c r="A2630" t="s">
        <v>1769</v>
      </c>
      <c r="B2630" t="s">
        <v>333</v>
      </c>
      <c r="C2630" s="2">
        <v>239</v>
      </c>
      <c r="D2630" s="2">
        <v>167</v>
      </c>
      <c r="E2630" t="s">
        <v>7029</v>
      </c>
      <c r="F2630" t="s">
        <v>7041</v>
      </c>
      <c r="G2630" s="2">
        <f t="shared" si="82"/>
        <v>72</v>
      </c>
      <c r="H2630" s="11">
        <f t="shared" si="83"/>
        <v>0.30125523012552302</v>
      </c>
      <c r="I2630">
        <f>COUNTIF(E2630,"online")</f>
        <v>0</v>
      </c>
    </row>
    <row r="2631" spans="1:9" x14ac:dyDescent="0.2">
      <c r="A2631" t="s">
        <v>982</v>
      </c>
      <c r="B2631" t="s">
        <v>524</v>
      </c>
      <c r="C2631" s="2">
        <v>99</v>
      </c>
      <c r="D2631" s="2">
        <v>63</v>
      </c>
      <c r="E2631" t="s">
        <v>7027</v>
      </c>
      <c r="F2631" t="s">
        <v>7039</v>
      </c>
      <c r="G2631" s="2">
        <f t="shared" si="82"/>
        <v>36</v>
      </c>
      <c r="H2631" s="11">
        <f t="shared" si="83"/>
        <v>0.36363636363636365</v>
      </c>
      <c r="I2631">
        <f>COUNTIF(E2631,"online")</f>
        <v>0</v>
      </c>
    </row>
    <row r="2632" spans="1:9" x14ac:dyDescent="0.2">
      <c r="A2632" t="s">
        <v>982</v>
      </c>
      <c r="B2632" t="s">
        <v>524</v>
      </c>
      <c r="C2632" s="2">
        <v>229</v>
      </c>
      <c r="D2632" s="2">
        <v>163</v>
      </c>
      <c r="E2632" t="s">
        <v>6989</v>
      </c>
      <c r="F2632" t="s">
        <v>7039</v>
      </c>
      <c r="G2632" s="2">
        <f t="shared" si="82"/>
        <v>66</v>
      </c>
      <c r="H2632" s="11">
        <f t="shared" si="83"/>
        <v>0.28820960698689957</v>
      </c>
      <c r="I2632">
        <f>COUNTIF(E2632,"online")</f>
        <v>1</v>
      </c>
    </row>
    <row r="2633" spans="1:9" x14ac:dyDescent="0.2">
      <c r="A2633" t="s">
        <v>1524</v>
      </c>
      <c r="B2633" t="s">
        <v>231</v>
      </c>
      <c r="C2633" s="2">
        <v>239</v>
      </c>
      <c r="D2633" s="2">
        <v>148</v>
      </c>
      <c r="E2633" t="s">
        <v>7027</v>
      </c>
      <c r="F2633" t="s">
        <v>7041</v>
      </c>
      <c r="G2633" s="2">
        <f t="shared" si="82"/>
        <v>91</v>
      </c>
      <c r="H2633" s="11">
        <f t="shared" si="83"/>
        <v>0.3807531380753138</v>
      </c>
      <c r="I2633">
        <f>COUNTIF(E2633,"online")</f>
        <v>0</v>
      </c>
    </row>
    <row r="2634" spans="1:9" x14ac:dyDescent="0.2">
      <c r="A2634" t="s">
        <v>3533</v>
      </c>
      <c r="B2634" t="s">
        <v>3534</v>
      </c>
      <c r="C2634" s="2">
        <v>239</v>
      </c>
      <c r="D2634" s="2">
        <v>96</v>
      </c>
      <c r="E2634" t="s">
        <v>6989</v>
      </c>
      <c r="F2634" t="s">
        <v>7040</v>
      </c>
      <c r="G2634" s="2">
        <f t="shared" si="82"/>
        <v>143</v>
      </c>
      <c r="H2634" s="11">
        <f t="shared" si="83"/>
        <v>0.59832635983263593</v>
      </c>
      <c r="I2634">
        <f>COUNTIF(E2634,"online")</f>
        <v>1</v>
      </c>
    </row>
    <row r="2635" spans="1:9" x14ac:dyDescent="0.2">
      <c r="A2635" t="s">
        <v>1224</v>
      </c>
      <c r="B2635" t="s">
        <v>563</v>
      </c>
      <c r="C2635" s="2">
        <v>319</v>
      </c>
      <c r="D2635" s="2">
        <v>226</v>
      </c>
      <c r="E2635" t="s">
        <v>7029</v>
      </c>
      <c r="F2635" t="s">
        <v>7039</v>
      </c>
      <c r="G2635" s="2">
        <f t="shared" si="82"/>
        <v>93</v>
      </c>
      <c r="H2635" s="11">
        <f t="shared" si="83"/>
        <v>0.29153605015673983</v>
      </c>
      <c r="I2635">
        <f>COUNTIF(E2635,"online")</f>
        <v>0</v>
      </c>
    </row>
    <row r="2636" spans="1:9" x14ac:dyDescent="0.2">
      <c r="A2636" t="s">
        <v>2144</v>
      </c>
      <c r="B2636" t="s">
        <v>2145</v>
      </c>
      <c r="C2636" s="2">
        <v>399</v>
      </c>
      <c r="D2636" s="2">
        <v>295</v>
      </c>
      <c r="E2636" t="s">
        <v>6989</v>
      </c>
      <c r="F2636" t="s">
        <v>7036</v>
      </c>
      <c r="G2636" s="2">
        <f t="shared" si="82"/>
        <v>104</v>
      </c>
      <c r="H2636" s="11">
        <f t="shared" si="83"/>
        <v>0.26065162907268169</v>
      </c>
      <c r="I2636">
        <f>COUNTIF(E2636,"online")</f>
        <v>1</v>
      </c>
    </row>
    <row r="2637" spans="1:9" x14ac:dyDescent="0.2">
      <c r="A2637" t="s">
        <v>328</v>
      </c>
      <c r="B2637" t="s">
        <v>295</v>
      </c>
      <c r="C2637" s="2">
        <v>249</v>
      </c>
      <c r="D2637" s="2">
        <v>82</v>
      </c>
      <c r="E2637" t="s">
        <v>6989</v>
      </c>
      <c r="F2637" t="s">
        <v>7038</v>
      </c>
      <c r="G2637" s="2">
        <f t="shared" si="82"/>
        <v>167</v>
      </c>
      <c r="H2637" s="11">
        <f t="shared" si="83"/>
        <v>0.67068273092369479</v>
      </c>
      <c r="I2637">
        <f>COUNTIF(E2637,"online")</f>
        <v>1</v>
      </c>
    </row>
    <row r="2638" spans="1:9" x14ac:dyDescent="0.2">
      <c r="A2638" t="s">
        <v>328</v>
      </c>
      <c r="B2638" t="s">
        <v>295</v>
      </c>
      <c r="C2638" s="2">
        <v>319</v>
      </c>
      <c r="D2638" s="2">
        <v>147</v>
      </c>
      <c r="E2638" t="s">
        <v>7027</v>
      </c>
      <c r="F2638" t="s">
        <v>7038</v>
      </c>
      <c r="G2638" s="2">
        <f t="shared" si="82"/>
        <v>172</v>
      </c>
      <c r="H2638" s="11">
        <f t="shared" si="83"/>
        <v>0.53918495297805646</v>
      </c>
      <c r="I2638">
        <f>COUNTIF(E2638,"online")</f>
        <v>0</v>
      </c>
    </row>
    <row r="2639" spans="1:9" x14ac:dyDescent="0.2">
      <c r="A2639" t="s">
        <v>177</v>
      </c>
      <c r="B2639" t="s">
        <v>178</v>
      </c>
      <c r="C2639" s="2">
        <v>249</v>
      </c>
      <c r="D2639" s="2">
        <v>65</v>
      </c>
      <c r="E2639" t="s">
        <v>6989</v>
      </c>
      <c r="F2639" t="s">
        <v>7038</v>
      </c>
      <c r="G2639" s="2">
        <f t="shared" si="82"/>
        <v>184</v>
      </c>
      <c r="H2639" s="11">
        <f t="shared" si="83"/>
        <v>0.73895582329317266</v>
      </c>
      <c r="I2639">
        <f>COUNTIF(E2639,"online")</f>
        <v>1</v>
      </c>
    </row>
    <row r="2640" spans="1:9" x14ac:dyDescent="0.2">
      <c r="A2640" t="s">
        <v>177</v>
      </c>
      <c r="B2640" t="s">
        <v>178</v>
      </c>
      <c r="C2640" s="2">
        <v>319</v>
      </c>
      <c r="D2640" s="2">
        <v>137</v>
      </c>
      <c r="E2640" t="s">
        <v>7029</v>
      </c>
      <c r="F2640" t="s">
        <v>7038</v>
      </c>
      <c r="G2640" s="2">
        <f t="shared" si="82"/>
        <v>182</v>
      </c>
      <c r="H2640" s="11">
        <f t="shared" si="83"/>
        <v>0.57053291536050155</v>
      </c>
      <c r="I2640">
        <f>COUNTIF(E2640,"online")</f>
        <v>0</v>
      </c>
    </row>
    <row r="2641" spans="1:9" x14ac:dyDescent="0.2">
      <c r="A2641" t="s">
        <v>2535</v>
      </c>
      <c r="B2641" t="s">
        <v>2536</v>
      </c>
      <c r="C2641" s="2">
        <v>89</v>
      </c>
      <c r="D2641" s="2">
        <v>38</v>
      </c>
      <c r="E2641" t="s">
        <v>6989</v>
      </c>
      <c r="F2641" t="s">
        <v>7038</v>
      </c>
      <c r="G2641" s="2">
        <f t="shared" si="82"/>
        <v>51</v>
      </c>
      <c r="H2641" s="11">
        <f t="shared" si="83"/>
        <v>0.5730337078651685</v>
      </c>
      <c r="I2641">
        <f>COUNTIF(E2641,"online")</f>
        <v>1</v>
      </c>
    </row>
    <row r="2642" spans="1:9" x14ac:dyDescent="0.2">
      <c r="A2642" t="s">
        <v>1729</v>
      </c>
      <c r="B2642" t="s">
        <v>1730</v>
      </c>
      <c r="C2642" s="2">
        <v>319</v>
      </c>
      <c r="D2642" s="2">
        <v>188</v>
      </c>
      <c r="E2642" t="s">
        <v>7029</v>
      </c>
      <c r="F2642" t="s">
        <v>7036</v>
      </c>
      <c r="G2642" s="2">
        <f t="shared" si="82"/>
        <v>131</v>
      </c>
      <c r="H2642" s="11">
        <f t="shared" si="83"/>
        <v>0.41065830721003133</v>
      </c>
      <c r="I2642">
        <f>COUNTIF(E2642,"online")</f>
        <v>0</v>
      </c>
    </row>
    <row r="2643" spans="1:9" x14ac:dyDescent="0.2">
      <c r="A2643" t="s">
        <v>1705</v>
      </c>
      <c r="B2643" t="s">
        <v>1706</v>
      </c>
      <c r="C2643" s="2">
        <v>449</v>
      </c>
      <c r="D2643" s="2">
        <v>440</v>
      </c>
      <c r="E2643" t="s">
        <v>7029</v>
      </c>
      <c r="F2643" t="s">
        <v>7041</v>
      </c>
      <c r="G2643" s="2">
        <f t="shared" si="82"/>
        <v>9</v>
      </c>
      <c r="H2643" s="11">
        <f t="shared" si="83"/>
        <v>2.0044543429844099E-2</v>
      </c>
      <c r="I2643">
        <f>COUNTIF(E2643,"online")</f>
        <v>0</v>
      </c>
    </row>
    <row r="2644" spans="1:9" x14ac:dyDescent="0.2">
      <c r="A2644" t="s">
        <v>2214</v>
      </c>
      <c r="B2644" t="s">
        <v>231</v>
      </c>
      <c r="C2644" s="2">
        <v>268</v>
      </c>
      <c r="D2644" s="2">
        <v>107</v>
      </c>
      <c r="E2644" t="s">
        <v>7028</v>
      </c>
      <c r="F2644" t="s">
        <v>7040</v>
      </c>
      <c r="G2644" s="2">
        <f t="shared" si="82"/>
        <v>161</v>
      </c>
      <c r="H2644" s="11">
        <f t="shared" si="83"/>
        <v>0.60074626865671643</v>
      </c>
      <c r="I2644">
        <f>COUNTIF(E2644,"online")</f>
        <v>0</v>
      </c>
    </row>
    <row r="2645" spans="1:9" x14ac:dyDescent="0.2">
      <c r="A2645" t="s">
        <v>6919</v>
      </c>
      <c r="B2645" t="s">
        <v>6920</v>
      </c>
      <c r="C2645" s="2">
        <v>133</v>
      </c>
      <c r="D2645" s="2">
        <v>76</v>
      </c>
      <c r="E2645" t="s">
        <v>7029</v>
      </c>
      <c r="F2645" t="s">
        <v>7040</v>
      </c>
      <c r="G2645" s="2">
        <f t="shared" si="82"/>
        <v>57</v>
      </c>
      <c r="H2645" s="11">
        <f t="shared" si="83"/>
        <v>0.42857142857142855</v>
      </c>
      <c r="I2645">
        <f>COUNTIF(E2645,"online")</f>
        <v>0</v>
      </c>
    </row>
    <row r="2646" spans="1:9" x14ac:dyDescent="0.2">
      <c r="A2646" t="s">
        <v>1220</v>
      </c>
      <c r="B2646" t="s">
        <v>1221</v>
      </c>
      <c r="C2646" s="2">
        <v>399</v>
      </c>
      <c r="D2646" s="2">
        <v>223</v>
      </c>
      <c r="E2646" t="s">
        <v>7029</v>
      </c>
      <c r="F2646" t="s">
        <v>7040</v>
      </c>
      <c r="G2646" s="2">
        <f t="shared" si="82"/>
        <v>176</v>
      </c>
      <c r="H2646" s="11">
        <f t="shared" si="83"/>
        <v>0.44110275689223055</v>
      </c>
      <c r="I2646">
        <f>COUNTIF(E2646,"online")</f>
        <v>0</v>
      </c>
    </row>
    <row r="2647" spans="1:9" x14ac:dyDescent="0.2">
      <c r="A2647" t="s">
        <v>2658</v>
      </c>
      <c r="B2647" t="s">
        <v>2150</v>
      </c>
      <c r="C2647" s="2">
        <v>79</v>
      </c>
      <c r="D2647" s="2">
        <v>44</v>
      </c>
      <c r="E2647" t="s">
        <v>6989</v>
      </c>
      <c r="F2647" t="s">
        <v>7040</v>
      </c>
      <c r="G2647" s="2">
        <f t="shared" si="82"/>
        <v>35</v>
      </c>
      <c r="H2647" s="11">
        <f t="shared" si="83"/>
        <v>0.44303797468354428</v>
      </c>
      <c r="I2647">
        <f>COUNTIF(E2647,"online")</f>
        <v>1</v>
      </c>
    </row>
    <row r="2648" spans="1:9" x14ac:dyDescent="0.2">
      <c r="A2648" t="s">
        <v>2827</v>
      </c>
      <c r="B2648" t="s">
        <v>2828</v>
      </c>
      <c r="C2648" s="2">
        <v>69</v>
      </c>
      <c r="D2648" s="2">
        <v>39</v>
      </c>
      <c r="E2648" t="s">
        <v>6989</v>
      </c>
      <c r="F2648" t="s">
        <v>7040</v>
      </c>
      <c r="G2648" s="2">
        <f t="shared" si="82"/>
        <v>30</v>
      </c>
      <c r="H2648" s="11">
        <f t="shared" si="83"/>
        <v>0.43478260869565216</v>
      </c>
      <c r="I2648">
        <f>COUNTIF(E2648,"online")</f>
        <v>1</v>
      </c>
    </row>
    <row r="2649" spans="1:9" x14ac:dyDescent="0.2">
      <c r="A2649" t="s">
        <v>2937</v>
      </c>
      <c r="B2649" t="s">
        <v>2938</v>
      </c>
      <c r="C2649" s="2">
        <v>49</v>
      </c>
      <c r="D2649" s="2">
        <v>24</v>
      </c>
      <c r="E2649" t="s">
        <v>6989</v>
      </c>
      <c r="F2649" t="s">
        <v>7040</v>
      </c>
      <c r="G2649" s="2">
        <f t="shared" si="82"/>
        <v>25</v>
      </c>
      <c r="H2649" s="11">
        <f t="shared" si="83"/>
        <v>0.51020408163265307</v>
      </c>
      <c r="I2649">
        <f>COUNTIF(E2649,"online")</f>
        <v>1</v>
      </c>
    </row>
    <row r="2650" spans="1:9" x14ac:dyDescent="0.2">
      <c r="A2650" t="s">
        <v>4128</v>
      </c>
      <c r="B2650" t="s">
        <v>1786</v>
      </c>
      <c r="C2650" s="2">
        <v>249</v>
      </c>
      <c r="D2650" s="2">
        <v>122</v>
      </c>
      <c r="E2650" t="s">
        <v>7029</v>
      </c>
      <c r="F2650" t="s">
        <v>7040</v>
      </c>
      <c r="G2650" s="2">
        <f t="shared" si="82"/>
        <v>127</v>
      </c>
      <c r="H2650" s="11">
        <f t="shared" si="83"/>
        <v>0.51004016064257029</v>
      </c>
      <c r="I2650">
        <f>COUNTIF(E2650,"online")</f>
        <v>0</v>
      </c>
    </row>
    <row r="2651" spans="1:9" x14ac:dyDescent="0.2">
      <c r="A2651" t="s">
        <v>945</v>
      </c>
      <c r="B2651" t="s">
        <v>946</v>
      </c>
      <c r="C2651" s="2">
        <v>59</v>
      </c>
      <c r="D2651" s="2">
        <v>19</v>
      </c>
      <c r="E2651" t="s">
        <v>7028</v>
      </c>
      <c r="F2651" t="s">
        <v>7040</v>
      </c>
      <c r="G2651" s="2">
        <f t="shared" si="82"/>
        <v>40</v>
      </c>
      <c r="H2651" s="11">
        <f t="shared" si="83"/>
        <v>0.67796610169491522</v>
      </c>
      <c r="I2651">
        <f>COUNTIF(E2651,"online")</f>
        <v>0</v>
      </c>
    </row>
    <row r="2652" spans="1:9" x14ac:dyDescent="0.2">
      <c r="A2652" t="s">
        <v>1626</v>
      </c>
      <c r="B2652" t="s">
        <v>1627</v>
      </c>
      <c r="C2652" s="2">
        <v>359</v>
      </c>
      <c r="D2652" s="2">
        <v>309</v>
      </c>
      <c r="E2652" t="s">
        <v>6989</v>
      </c>
      <c r="F2652" t="s">
        <v>7044</v>
      </c>
      <c r="G2652" s="2">
        <f t="shared" si="82"/>
        <v>50</v>
      </c>
      <c r="H2652" s="11">
        <f t="shared" si="83"/>
        <v>0.1392757660167131</v>
      </c>
      <c r="I2652">
        <f>COUNTIF(E2652,"online")</f>
        <v>1</v>
      </c>
    </row>
    <row r="2653" spans="1:9" x14ac:dyDescent="0.2">
      <c r="A2653" t="s">
        <v>1626</v>
      </c>
      <c r="B2653" t="s">
        <v>1627</v>
      </c>
      <c r="C2653" s="2">
        <v>399</v>
      </c>
      <c r="D2653" s="2">
        <v>319</v>
      </c>
      <c r="E2653" t="s">
        <v>7029</v>
      </c>
      <c r="F2653" t="s">
        <v>7044</v>
      </c>
      <c r="G2653" s="2">
        <f t="shared" si="82"/>
        <v>80</v>
      </c>
      <c r="H2653" s="11">
        <f t="shared" si="83"/>
        <v>0.20050125313283207</v>
      </c>
      <c r="I2653">
        <f>COUNTIF(E2653,"online")</f>
        <v>0</v>
      </c>
    </row>
    <row r="2654" spans="1:9" x14ac:dyDescent="0.2">
      <c r="A2654" t="s">
        <v>550</v>
      </c>
      <c r="B2654" t="s">
        <v>551</v>
      </c>
      <c r="C2654" s="2">
        <v>319</v>
      </c>
      <c r="D2654" s="2">
        <v>271</v>
      </c>
      <c r="E2654" t="s">
        <v>7029</v>
      </c>
      <c r="F2654" t="s">
        <v>7036</v>
      </c>
      <c r="G2654" s="2">
        <f t="shared" si="82"/>
        <v>48</v>
      </c>
      <c r="H2654" s="11">
        <f t="shared" si="83"/>
        <v>0.15047021943573669</v>
      </c>
      <c r="I2654">
        <f>COUNTIF(E2654,"online")</f>
        <v>0</v>
      </c>
    </row>
    <row r="2655" spans="1:9" x14ac:dyDescent="0.2">
      <c r="A2655" t="s">
        <v>1481</v>
      </c>
      <c r="B2655" t="s">
        <v>1092</v>
      </c>
      <c r="C2655" s="2">
        <v>319</v>
      </c>
      <c r="D2655" s="2">
        <v>255</v>
      </c>
      <c r="E2655" t="s">
        <v>7029</v>
      </c>
      <c r="F2655" t="s">
        <v>7036</v>
      </c>
      <c r="G2655" s="2">
        <f t="shared" si="82"/>
        <v>64</v>
      </c>
      <c r="H2655" s="11">
        <f t="shared" si="83"/>
        <v>0.20062695924764889</v>
      </c>
      <c r="I2655">
        <f>COUNTIF(E2655,"online")</f>
        <v>0</v>
      </c>
    </row>
    <row r="2656" spans="1:9" x14ac:dyDescent="0.2">
      <c r="A2656" t="s">
        <v>4914</v>
      </c>
      <c r="B2656" t="s">
        <v>231</v>
      </c>
      <c r="C2656" s="2">
        <v>279</v>
      </c>
      <c r="D2656" s="2">
        <v>109</v>
      </c>
      <c r="E2656" t="s">
        <v>7029</v>
      </c>
      <c r="F2656" t="s">
        <v>7040</v>
      </c>
      <c r="G2656" s="2">
        <f t="shared" si="82"/>
        <v>170</v>
      </c>
      <c r="H2656" s="11">
        <f t="shared" si="83"/>
        <v>0.60931899641577059</v>
      </c>
      <c r="I2656">
        <f>COUNTIF(E2656,"online")</f>
        <v>0</v>
      </c>
    </row>
    <row r="2657" spans="1:9" x14ac:dyDescent="0.2">
      <c r="A2657" t="s">
        <v>3283</v>
      </c>
      <c r="B2657" t="s">
        <v>3284</v>
      </c>
      <c r="C2657" s="2">
        <v>295</v>
      </c>
      <c r="D2657" s="2">
        <v>127</v>
      </c>
      <c r="E2657" t="s">
        <v>7027</v>
      </c>
      <c r="F2657" t="s">
        <v>7040</v>
      </c>
      <c r="G2657" s="2">
        <f t="shared" si="82"/>
        <v>168</v>
      </c>
      <c r="H2657" s="11">
        <f t="shared" si="83"/>
        <v>0.56949152542372883</v>
      </c>
      <c r="I2657">
        <f>COUNTIF(E2657,"online")</f>
        <v>0</v>
      </c>
    </row>
    <row r="2658" spans="1:9" x14ac:dyDescent="0.2">
      <c r="A2658" t="s">
        <v>3082</v>
      </c>
      <c r="B2658" t="s">
        <v>3083</v>
      </c>
      <c r="C2658" s="2">
        <v>384</v>
      </c>
      <c r="D2658" s="2">
        <v>169</v>
      </c>
      <c r="E2658" t="s">
        <v>7027</v>
      </c>
      <c r="F2658" t="s">
        <v>7040</v>
      </c>
      <c r="G2658" s="2">
        <f t="shared" si="82"/>
        <v>215</v>
      </c>
      <c r="H2658" s="11">
        <f t="shared" si="83"/>
        <v>0.55989583333333337</v>
      </c>
      <c r="I2658">
        <f>COUNTIF(E2658,"online")</f>
        <v>0</v>
      </c>
    </row>
    <row r="2659" spans="1:9" x14ac:dyDescent="0.2">
      <c r="A2659" t="s">
        <v>1898</v>
      </c>
      <c r="B2659" t="s">
        <v>1899</v>
      </c>
      <c r="C2659" s="2">
        <v>319</v>
      </c>
      <c r="D2659" s="2">
        <v>175</v>
      </c>
      <c r="E2659" t="s">
        <v>7029</v>
      </c>
      <c r="F2659" t="s">
        <v>7040</v>
      </c>
      <c r="G2659" s="2">
        <f t="shared" si="82"/>
        <v>144</v>
      </c>
      <c r="H2659" s="11">
        <f t="shared" si="83"/>
        <v>0.45141065830721006</v>
      </c>
      <c r="I2659">
        <f>COUNTIF(E2659,"online")</f>
        <v>0</v>
      </c>
    </row>
    <row r="2660" spans="1:9" x14ac:dyDescent="0.2">
      <c r="A2660" t="s">
        <v>4103</v>
      </c>
      <c r="B2660" t="s">
        <v>2308</v>
      </c>
      <c r="C2660" s="2">
        <v>2490</v>
      </c>
      <c r="D2660" s="2">
        <v>2191</v>
      </c>
      <c r="E2660" t="s">
        <v>7029</v>
      </c>
      <c r="F2660" t="s">
        <v>7041</v>
      </c>
      <c r="G2660" s="2">
        <f t="shared" si="82"/>
        <v>299</v>
      </c>
      <c r="H2660" s="11">
        <f t="shared" si="83"/>
        <v>0.12008032128514057</v>
      </c>
      <c r="I2660">
        <f>COUNTIF(E2660,"online")</f>
        <v>0</v>
      </c>
    </row>
    <row r="2661" spans="1:9" x14ac:dyDescent="0.2">
      <c r="A2661" t="s">
        <v>1439</v>
      </c>
      <c r="B2661" t="s">
        <v>1198</v>
      </c>
      <c r="C2661" s="2">
        <v>319</v>
      </c>
      <c r="D2661" s="2">
        <v>364</v>
      </c>
      <c r="E2661" t="s">
        <v>7029</v>
      </c>
      <c r="F2661" t="s">
        <v>7036</v>
      </c>
      <c r="G2661" s="2">
        <f t="shared" si="82"/>
        <v>-45</v>
      </c>
      <c r="H2661" s="11">
        <f t="shared" si="83"/>
        <v>-0.14106583072100312</v>
      </c>
      <c r="I2661">
        <f>COUNTIF(E2661,"online")</f>
        <v>0</v>
      </c>
    </row>
    <row r="2662" spans="1:9" x14ac:dyDescent="0.2">
      <c r="A2662" t="s">
        <v>1088</v>
      </c>
      <c r="B2662" t="s">
        <v>1089</v>
      </c>
      <c r="C2662" s="2">
        <v>289</v>
      </c>
      <c r="D2662" s="2">
        <v>217</v>
      </c>
      <c r="E2662" t="s">
        <v>6989</v>
      </c>
      <c r="F2662" t="s">
        <v>7044</v>
      </c>
      <c r="G2662" s="2">
        <f t="shared" si="82"/>
        <v>72</v>
      </c>
      <c r="H2662" s="11">
        <f t="shared" si="83"/>
        <v>0.2491349480968858</v>
      </c>
      <c r="I2662">
        <f>COUNTIF(E2662,"online")</f>
        <v>1</v>
      </c>
    </row>
    <row r="2663" spans="1:9" x14ac:dyDescent="0.2">
      <c r="A2663" t="s">
        <v>1088</v>
      </c>
      <c r="B2663" t="s">
        <v>1089</v>
      </c>
      <c r="C2663" s="2">
        <v>319</v>
      </c>
      <c r="D2663" s="2">
        <v>236</v>
      </c>
      <c r="E2663" t="s">
        <v>7029</v>
      </c>
      <c r="F2663" t="s">
        <v>7044</v>
      </c>
      <c r="G2663" s="2">
        <f t="shared" si="82"/>
        <v>83</v>
      </c>
      <c r="H2663" s="11">
        <f t="shared" si="83"/>
        <v>0.2601880877742947</v>
      </c>
      <c r="I2663">
        <f>COUNTIF(E2663,"online")</f>
        <v>0</v>
      </c>
    </row>
    <row r="2664" spans="1:9" x14ac:dyDescent="0.2">
      <c r="A2664" t="s">
        <v>286</v>
      </c>
      <c r="B2664" t="s">
        <v>61</v>
      </c>
      <c r="C2664" s="2">
        <v>289</v>
      </c>
      <c r="D2664" s="2">
        <v>162</v>
      </c>
      <c r="E2664" t="s">
        <v>6989</v>
      </c>
      <c r="F2664" t="s">
        <v>7038</v>
      </c>
      <c r="G2664" s="2">
        <f t="shared" si="82"/>
        <v>127</v>
      </c>
      <c r="H2664" s="11">
        <f t="shared" si="83"/>
        <v>0.43944636678200694</v>
      </c>
      <c r="I2664">
        <f>COUNTIF(E2664,"online")</f>
        <v>1</v>
      </c>
    </row>
    <row r="2665" spans="1:9" x14ac:dyDescent="0.2">
      <c r="A2665" t="s">
        <v>305</v>
      </c>
      <c r="B2665" t="s">
        <v>61</v>
      </c>
      <c r="C2665" s="2">
        <v>289</v>
      </c>
      <c r="D2665" s="2">
        <v>110</v>
      </c>
      <c r="E2665" t="s">
        <v>6989</v>
      </c>
      <c r="F2665" t="s">
        <v>7038</v>
      </c>
      <c r="G2665" s="2">
        <f t="shared" si="82"/>
        <v>179</v>
      </c>
      <c r="H2665" s="11">
        <f t="shared" si="83"/>
        <v>0.61937716262975784</v>
      </c>
      <c r="I2665">
        <f>COUNTIF(E2665,"online")</f>
        <v>1</v>
      </c>
    </row>
    <row r="2666" spans="1:9" x14ac:dyDescent="0.2">
      <c r="A2666" t="s">
        <v>388</v>
      </c>
      <c r="B2666" t="s">
        <v>61</v>
      </c>
      <c r="C2666" s="2">
        <v>289</v>
      </c>
      <c r="D2666" s="2">
        <v>124</v>
      </c>
      <c r="E2666" t="s">
        <v>6989</v>
      </c>
      <c r="F2666" t="s">
        <v>7038</v>
      </c>
      <c r="G2666" s="2">
        <f t="shared" si="82"/>
        <v>165</v>
      </c>
      <c r="H2666" s="11">
        <f t="shared" si="83"/>
        <v>0.5709342560553633</v>
      </c>
      <c r="I2666">
        <f>COUNTIF(E2666,"online")</f>
        <v>1</v>
      </c>
    </row>
    <row r="2667" spans="1:9" x14ac:dyDescent="0.2">
      <c r="A2667" t="s">
        <v>388</v>
      </c>
      <c r="B2667" t="s">
        <v>61</v>
      </c>
      <c r="C2667" s="2">
        <v>319</v>
      </c>
      <c r="D2667" s="2">
        <v>160</v>
      </c>
      <c r="E2667" t="s">
        <v>7029</v>
      </c>
      <c r="F2667" t="s">
        <v>7038</v>
      </c>
      <c r="G2667" s="2">
        <f t="shared" si="82"/>
        <v>159</v>
      </c>
      <c r="H2667" s="11">
        <f t="shared" si="83"/>
        <v>0.49843260188087773</v>
      </c>
      <c r="I2667">
        <f>COUNTIF(E2667,"online")</f>
        <v>0</v>
      </c>
    </row>
    <row r="2668" spans="1:9" x14ac:dyDescent="0.2">
      <c r="A2668" t="s">
        <v>76</v>
      </c>
      <c r="B2668" t="s">
        <v>77</v>
      </c>
      <c r="C2668" s="2">
        <v>289</v>
      </c>
      <c r="D2668" s="2">
        <v>104</v>
      </c>
      <c r="E2668" t="s">
        <v>7027</v>
      </c>
      <c r="F2668" t="s">
        <v>7038</v>
      </c>
      <c r="G2668" s="2">
        <f t="shared" si="82"/>
        <v>185</v>
      </c>
      <c r="H2668" s="11">
        <f t="shared" si="83"/>
        <v>0.64013840830449831</v>
      </c>
      <c r="I2668">
        <f>COUNTIF(E2668,"online")</f>
        <v>0</v>
      </c>
    </row>
    <row r="2669" spans="1:9" x14ac:dyDescent="0.2">
      <c r="A2669" t="s">
        <v>16</v>
      </c>
      <c r="B2669" t="s">
        <v>9</v>
      </c>
      <c r="C2669" s="2">
        <v>99</v>
      </c>
      <c r="D2669" s="2">
        <v>78</v>
      </c>
      <c r="E2669" t="s">
        <v>7029</v>
      </c>
      <c r="F2669" t="s">
        <v>7039</v>
      </c>
      <c r="G2669" s="2">
        <f t="shared" si="82"/>
        <v>21</v>
      </c>
      <c r="H2669" s="11">
        <f t="shared" si="83"/>
        <v>0.21212121212121213</v>
      </c>
      <c r="I2669">
        <f>COUNTIF(E2669,"online")</f>
        <v>0</v>
      </c>
    </row>
    <row r="2670" spans="1:9" x14ac:dyDescent="0.2">
      <c r="A2670" t="s">
        <v>1883</v>
      </c>
      <c r="B2670" t="s">
        <v>1884</v>
      </c>
      <c r="C2670" s="2">
        <v>319</v>
      </c>
      <c r="D2670" s="2">
        <v>147</v>
      </c>
      <c r="E2670" t="s">
        <v>6989</v>
      </c>
      <c r="F2670" t="s">
        <v>7040</v>
      </c>
      <c r="G2670" s="2">
        <f t="shared" si="82"/>
        <v>172</v>
      </c>
      <c r="H2670" s="11">
        <f t="shared" si="83"/>
        <v>0.53918495297805646</v>
      </c>
      <c r="I2670">
        <f>COUNTIF(E2670,"online")</f>
        <v>1</v>
      </c>
    </row>
    <row r="2671" spans="1:9" x14ac:dyDescent="0.2">
      <c r="A2671" t="s">
        <v>4530</v>
      </c>
      <c r="B2671" t="s">
        <v>4531</v>
      </c>
      <c r="C2671" s="2">
        <v>179</v>
      </c>
      <c r="D2671" s="2">
        <v>141</v>
      </c>
      <c r="E2671" t="s">
        <v>6989</v>
      </c>
      <c r="F2671" t="s">
        <v>7044</v>
      </c>
      <c r="G2671" s="2">
        <f t="shared" si="82"/>
        <v>38</v>
      </c>
      <c r="H2671" s="11">
        <f t="shared" si="83"/>
        <v>0.21229050279329609</v>
      </c>
      <c r="I2671">
        <f>COUNTIF(E2671,"online")</f>
        <v>1</v>
      </c>
    </row>
    <row r="2672" spans="1:9" x14ac:dyDescent="0.2">
      <c r="A2672" t="s">
        <v>4696</v>
      </c>
      <c r="B2672" t="s">
        <v>3021</v>
      </c>
      <c r="C2672" s="2">
        <v>268</v>
      </c>
      <c r="D2672" s="2">
        <v>185</v>
      </c>
      <c r="E2672" t="s">
        <v>7027</v>
      </c>
      <c r="F2672" t="s">
        <v>7041</v>
      </c>
      <c r="G2672" s="2">
        <f t="shared" si="82"/>
        <v>83</v>
      </c>
      <c r="H2672" s="11">
        <f t="shared" si="83"/>
        <v>0.30970149253731344</v>
      </c>
      <c r="I2672">
        <f>COUNTIF(E2672,"online")</f>
        <v>0</v>
      </c>
    </row>
    <row r="2673" spans="1:9" x14ac:dyDescent="0.2">
      <c r="A2673" t="s">
        <v>2812</v>
      </c>
      <c r="B2673" t="s">
        <v>2813</v>
      </c>
      <c r="C2673" s="2">
        <v>199</v>
      </c>
      <c r="D2673" s="2">
        <v>131</v>
      </c>
      <c r="E2673" t="s">
        <v>6989</v>
      </c>
      <c r="F2673" t="s">
        <v>7044</v>
      </c>
      <c r="G2673" s="2">
        <f t="shared" si="82"/>
        <v>68</v>
      </c>
      <c r="H2673" s="11">
        <f t="shared" si="83"/>
        <v>0.34170854271356782</v>
      </c>
      <c r="I2673">
        <f>COUNTIF(E2673,"online")</f>
        <v>1</v>
      </c>
    </row>
    <row r="2674" spans="1:9" x14ac:dyDescent="0.2">
      <c r="A2674" t="s">
        <v>2698</v>
      </c>
      <c r="B2674" t="s">
        <v>2699</v>
      </c>
      <c r="C2674" s="2">
        <v>268</v>
      </c>
      <c r="D2674" s="2">
        <v>182</v>
      </c>
      <c r="E2674" t="s">
        <v>7027</v>
      </c>
      <c r="F2674" t="s">
        <v>7037</v>
      </c>
      <c r="G2674" s="2">
        <f t="shared" si="82"/>
        <v>86</v>
      </c>
      <c r="H2674" s="11">
        <f t="shared" si="83"/>
        <v>0.32089552238805968</v>
      </c>
      <c r="I2674">
        <f>COUNTIF(E2674,"online")</f>
        <v>0</v>
      </c>
    </row>
    <row r="2675" spans="1:9" x14ac:dyDescent="0.2">
      <c r="A2675" t="s">
        <v>2750</v>
      </c>
      <c r="B2675" t="s">
        <v>2751</v>
      </c>
      <c r="C2675" s="2">
        <v>179</v>
      </c>
      <c r="D2675" s="2">
        <v>141</v>
      </c>
      <c r="E2675" t="s">
        <v>7027</v>
      </c>
      <c r="F2675" t="s">
        <v>7041</v>
      </c>
      <c r="G2675" s="2">
        <f t="shared" si="82"/>
        <v>38</v>
      </c>
      <c r="H2675" s="11">
        <f t="shared" si="83"/>
        <v>0.21229050279329609</v>
      </c>
      <c r="I2675">
        <f>COUNTIF(E2675,"online")</f>
        <v>0</v>
      </c>
    </row>
    <row r="2676" spans="1:9" x14ac:dyDescent="0.2">
      <c r="A2676" t="s">
        <v>1222</v>
      </c>
      <c r="B2676" t="s">
        <v>231</v>
      </c>
      <c r="C2676" s="2">
        <v>239</v>
      </c>
      <c r="D2676" s="2">
        <v>110</v>
      </c>
      <c r="E2676" t="s">
        <v>7028</v>
      </c>
      <c r="F2676" t="s">
        <v>7040</v>
      </c>
      <c r="G2676" s="2">
        <f t="shared" si="82"/>
        <v>129</v>
      </c>
      <c r="H2676" s="11">
        <f t="shared" si="83"/>
        <v>0.53974895397489542</v>
      </c>
      <c r="I2676">
        <f>COUNTIF(E2676,"online")</f>
        <v>0</v>
      </c>
    </row>
    <row r="2677" spans="1:9" x14ac:dyDescent="0.2">
      <c r="A2677" t="s">
        <v>6943</v>
      </c>
      <c r="B2677" t="s">
        <v>3979</v>
      </c>
      <c r="C2677" s="2">
        <v>223</v>
      </c>
      <c r="D2677" s="2">
        <v>149</v>
      </c>
      <c r="E2677" t="s">
        <v>7028</v>
      </c>
      <c r="F2677" t="s">
        <v>7040</v>
      </c>
      <c r="G2677" s="2">
        <f t="shared" si="82"/>
        <v>74</v>
      </c>
      <c r="H2677" s="11">
        <f t="shared" si="83"/>
        <v>0.33183856502242154</v>
      </c>
      <c r="I2677">
        <f>COUNTIF(E2677,"online")</f>
        <v>0</v>
      </c>
    </row>
    <row r="2678" spans="1:9" x14ac:dyDescent="0.2">
      <c r="A2678" t="s">
        <v>728</v>
      </c>
      <c r="B2678" t="s">
        <v>70</v>
      </c>
      <c r="C2678" s="2">
        <v>319</v>
      </c>
      <c r="D2678" s="2">
        <v>195</v>
      </c>
      <c r="E2678" t="s">
        <v>7027</v>
      </c>
      <c r="F2678" t="s">
        <v>7036</v>
      </c>
      <c r="G2678" s="2">
        <f t="shared" si="82"/>
        <v>124</v>
      </c>
      <c r="H2678" s="11">
        <f t="shared" si="83"/>
        <v>0.38871473354231972</v>
      </c>
      <c r="I2678">
        <f>COUNTIF(E2678,"online")</f>
        <v>0</v>
      </c>
    </row>
    <row r="2679" spans="1:9" x14ac:dyDescent="0.2">
      <c r="A2679" t="s">
        <v>247</v>
      </c>
      <c r="B2679" t="s">
        <v>193</v>
      </c>
      <c r="C2679" s="2">
        <v>289</v>
      </c>
      <c r="D2679" s="2">
        <v>92</v>
      </c>
      <c r="E2679" t="s">
        <v>6989</v>
      </c>
      <c r="F2679" t="s">
        <v>7038</v>
      </c>
      <c r="G2679" s="2">
        <f t="shared" si="82"/>
        <v>197</v>
      </c>
      <c r="H2679" s="11">
        <f t="shared" si="83"/>
        <v>0.68166089965397925</v>
      </c>
      <c r="I2679">
        <f>COUNTIF(E2679,"online")</f>
        <v>1</v>
      </c>
    </row>
    <row r="2680" spans="1:9" x14ac:dyDescent="0.2">
      <c r="A2680" t="s">
        <v>247</v>
      </c>
      <c r="B2680" t="s">
        <v>193</v>
      </c>
      <c r="C2680" s="2">
        <v>319</v>
      </c>
      <c r="D2680" s="2">
        <v>128</v>
      </c>
      <c r="E2680" t="s">
        <v>7029</v>
      </c>
      <c r="F2680" t="s">
        <v>7038</v>
      </c>
      <c r="G2680" s="2">
        <f t="shared" si="82"/>
        <v>191</v>
      </c>
      <c r="H2680" s="11">
        <f t="shared" si="83"/>
        <v>0.59874608150470221</v>
      </c>
      <c r="I2680">
        <f>COUNTIF(E2680,"online")</f>
        <v>0</v>
      </c>
    </row>
    <row r="2681" spans="1:9" x14ac:dyDescent="0.2">
      <c r="A2681" t="s">
        <v>1904</v>
      </c>
      <c r="B2681" t="s">
        <v>1905</v>
      </c>
      <c r="C2681" s="2">
        <v>318</v>
      </c>
      <c r="D2681" s="2">
        <v>293</v>
      </c>
      <c r="E2681" t="s">
        <v>6989</v>
      </c>
      <c r="F2681" t="s">
        <v>7044</v>
      </c>
      <c r="G2681" s="2">
        <f t="shared" si="82"/>
        <v>25</v>
      </c>
      <c r="H2681" s="11">
        <f t="shared" si="83"/>
        <v>7.8616352201257858E-2</v>
      </c>
      <c r="I2681">
        <f>COUNTIF(E2681,"online")</f>
        <v>1</v>
      </c>
    </row>
    <row r="2682" spans="1:9" x14ac:dyDescent="0.2">
      <c r="A2682" t="s">
        <v>51</v>
      </c>
      <c r="B2682" t="s">
        <v>52</v>
      </c>
      <c r="C2682" s="2">
        <v>289</v>
      </c>
      <c r="D2682" s="2">
        <v>168</v>
      </c>
      <c r="E2682" t="s">
        <v>6989</v>
      </c>
      <c r="F2682" t="s">
        <v>7044</v>
      </c>
      <c r="G2682" s="2">
        <f t="shared" si="82"/>
        <v>121</v>
      </c>
      <c r="H2682" s="11">
        <f t="shared" si="83"/>
        <v>0.41868512110726641</v>
      </c>
      <c r="I2682">
        <f>COUNTIF(E2682,"online")</f>
        <v>1</v>
      </c>
    </row>
    <row r="2683" spans="1:9" x14ac:dyDescent="0.2">
      <c r="A2683" t="s">
        <v>51</v>
      </c>
      <c r="B2683" t="s">
        <v>52</v>
      </c>
      <c r="C2683" s="2">
        <v>319</v>
      </c>
      <c r="D2683" s="2">
        <v>278</v>
      </c>
      <c r="E2683" t="s">
        <v>7029</v>
      </c>
      <c r="F2683" t="s">
        <v>7044</v>
      </c>
      <c r="G2683" s="2">
        <f t="shared" si="82"/>
        <v>41</v>
      </c>
      <c r="H2683" s="11">
        <f t="shared" si="83"/>
        <v>0.12852664576802508</v>
      </c>
      <c r="I2683">
        <f>COUNTIF(E2683,"online")</f>
        <v>0</v>
      </c>
    </row>
    <row r="2684" spans="1:9" x14ac:dyDescent="0.2">
      <c r="A2684" t="s">
        <v>861</v>
      </c>
      <c r="B2684" t="s">
        <v>821</v>
      </c>
      <c r="C2684" s="2">
        <v>319</v>
      </c>
      <c r="D2684" s="2">
        <v>322</v>
      </c>
      <c r="E2684" t="s">
        <v>7029</v>
      </c>
      <c r="F2684" t="s">
        <v>7044</v>
      </c>
      <c r="G2684" s="2">
        <f t="shared" si="82"/>
        <v>-3</v>
      </c>
      <c r="H2684" s="11">
        <f t="shared" si="83"/>
        <v>-9.4043887147335428E-3</v>
      </c>
      <c r="I2684">
        <f>COUNTIF(E2684,"online")</f>
        <v>0</v>
      </c>
    </row>
    <row r="2685" spans="1:9" x14ac:dyDescent="0.2">
      <c r="A2685" t="s">
        <v>861</v>
      </c>
      <c r="B2685" t="s">
        <v>821</v>
      </c>
      <c r="C2685" s="2">
        <v>330</v>
      </c>
      <c r="D2685" s="2">
        <v>224</v>
      </c>
      <c r="E2685" t="s">
        <v>6989</v>
      </c>
      <c r="F2685" t="s">
        <v>7044</v>
      </c>
      <c r="G2685" s="2">
        <f t="shared" si="82"/>
        <v>106</v>
      </c>
      <c r="H2685" s="11">
        <f t="shared" si="83"/>
        <v>0.32121212121212123</v>
      </c>
      <c r="I2685">
        <f>COUNTIF(E2685,"online")</f>
        <v>1</v>
      </c>
    </row>
    <row r="2686" spans="1:9" x14ac:dyDescent="0.2">
      <c r="A2686" t="s">
        <v>6665</v>
      </c>
      <c r="B2686" t="s">
        <v>2216</v>
      </c>
      <c r="C2686" s="2">
        <v>449</v>
      </c>
      <c r="D2686" s="2">
        <v>364</v>
      </c>
      <c r="E2686" t="s">
        <v>7027</v>
      </c>
      <c r="F2686" t="s">
        <v>7036</v>
      </c>
      <c r="G2686" s="2">
        <f t="shared" si="82"/>
        <v>85</v>
      </c>
      <c r="H2686" s="11">
        <f t="shared" si="83"/>
        <v>0.18930957683741648</v>
      </c>
      <c r="I2686">
        <f>COUNTIF(E2686,"online")</f>
        <v>0</v>
      </c>
    </row>
    <row r="2687" spans="1:9" x14ac:dyDescent="0.2">
      <c r="A2687" t="s">
        <v>6665</v>
      </c>
      <c r="B2687" t="s">
        <v>2216</v>
      </c>
      <c r="C2687" s="2">
        <v>449</v>
      </c>
      <c r="D2687" s="2">
        <v>346</v>
      </c>
      <c r="E2687" t="s">
        <v>7027</v>
      </c>
      <c r="F2687" t="s">
        <v>7036</v>
      </c>
      <c r="G2687" s="2">
        <f t="shared" si="82"/>
        <v>103</v>
      </c>
      <c r="H2687" s="11">
        <f t="shared" si="83"/>
        <v>0.22939866369710468</v>
      </c>
      <c r="I2687">
        <f>COUNTIF(E2687,"online")</f>
        <v>0</v>
      </c>
    </row>
    <row r="2688" spans="1:9" x14ac:dyDescent="0.2">
      <c r="A2688" t="s">
        <v>1079</v>
      </c>
      <c r="B2688" t="s">
        <v>946</v>
      </c>
      <c r="C2688" s="2">
        <v>279</v>
      </c>
      <c r="D2688" s="2">
        <v>98</v>
      </c>
      <c r="E2688" t="s">
        <v>7028</v>
      </c>
      <c r="F2688" t="s">
        <v>7040</v>
      </c>
      <c r="G2688" s="2">
        <f t="shared" si="82"/>
        <v>181</v>
      </c>
      <c r="H2688" s="11">
        <f t="shared" si="83"/>
        <v>0.64874551971326166</v>
      </c>
      <c r="I2688">
        <f>COUNTIF(E2688,"online")</f>
        <v>0</v>
      </c>
    </row>
    <row r="2689" spans="1:9" x14ac:dyDescent="0.2">
      <c r="A2689" t="s">
        <v>2370</v>
      </c>
      <c r="B2689" t="s">
        <v>2371</v>
      </c>
      <c r="C2689" s="2">
        <v>309</v>
      </c>
      <c r="D2689" s="2">
        <v>155</v>
      </c>
      <c r="E2689" t="s">
        <v>6989</v>
      </c>
      <c r="F2689" t="s">
        <v>7040</v>
      </c>
      <c r="G2689" s="2">
        <f t="shared" si="82"/>
        <v>154</v>
      </c>
      <c r="H2689" s="11">
        <f t="shared" si="83"/>
        <v>0.49838187702265374</v>
      </c>
      <c r="I2689">
        <f>COUNTIF(E2689,"online")</f>
        <v>1</v>
      </c>
    </row>
    <row r="2690" spans="1:9" x14ac:dyDescent="0.2">
      <c r="A2690" t="s">
        <v>5525</v>
      </c>
      <c r="B2690" t="s">
        <v>5526</v>
      </c>
      <c r="C2690" s="2">
        <v>356</v>
      </c>
      <c r="D2690" s="2">
        <v>235</v>
      </c>
      <c r="E2690" t="s">
        <v>7029</v>
      </c>
      <c r="F2690" t="s">
        <v>7037</v>
      </c>
      <c r="G2690" s="2">
        <f t="shared" ref="G2690:G2753" si="84">C2690-D2690</f>
        <v>121</v>
      </c>
      <c r="H2690" s="11">
        <f t="shared" ref="H2690:H2753" si="85">((C2690-D2690)/C2690)</f>
        <v>0.3398876404494382</v>
      </c>
      <c r="I2690">
        <f>COUNTIF(E2690,"online")</f>
        <v>0</v>
      </c>
    </row>
    <row r="2691" spans="1:9" x14ac:dyDescent="0.2">
      <c r="A2691" t="s">
        <v>1084</v>
      </c>
      <c r="B2691" t="s">
        <v>1085</v>
      </c>
      <c r="C2691" s="2">
        <v>319</v>
      </c>
      <c r="D2691" s="2">
        <v>284</v>
      </c>
      <c r="E2691" t="s">
        <v>7029</v>
      </c>
      <c r="F2691" t="s">
        <v>7036</v>
      </c>
      <c r="G2691" s="2">
        <f t="shared" si="84"/>
        <v>35</v>
      </c>
      <c r="H2691" s="11">
        <f t="shared" si="85"/>
        <v>0.109717868338558</v>
      </c>
      <c r="I2691">
        <f>COUNTIF(E2691,"online")</f>
        <v>0</v>
      </c>
    </row>
    <row r="2692" spans="1:9" x14ac:dyDescent="0.2">
      <c r="A2692" t="s">
        <v>3838</v>
      </c>
      <c r="B2692" t="s">
        <v>3839</v>
      </c>
      <c r="C2692" s="2">
        <v>267</v>
      </c>
      <c r="D2692" s="2">
        <v>155</v>
      </c>
      <c r="E2692" t="s">
        <v>7029</v>
      </c>
      <c r="F2692" t="s">
        <v>7044</v>
      </c>
      <c r="G2692" s="2">
        <f t="shared" si="84"/>
        <v>112</v>
      </c>
      <c r="H2692" s="11">
        <f t="shared" si="85"/>
        <v>0.41947565543071164</v>
      </c>
      <c r="I2692">
        <f>COUNTIF(E2692,"online")</f>
        <v>0</v>
      </c>
    </row>
    <row r="2693" spans="1:9" x14ac:dyDescent="0.2">
      <c r="A2693" t="s">
        <v>6706</v>
      </c>
      <c r="B2693" t="s">
        <v>6707</v>
      </c>
      <c r="C2693" s="2">
        <v>616</v>
      </c>
      <c r="D2693" s="2">
        <v>487</v>
      </c>
      <c r="E2693" t="s">
        <v>7029</v>
      </c>
      <c r="F2693" t="s">
        <v>7044</v>
      </c>
      <c r="G2693" s="2">
        <f t="shared" si="84"/>
        <v>129</v>
      </c>
      <c r="H2693" s="11">
        <f t="shared" si="85"/>
        <v>0.20941558441558442</v>
      </c>
      <c r="I2693">
        <f>COUNTIF(E2693,"online")</f>
        <v>0</v>
      </c>
    </row>
    <row r="2694" spans="1:9" x14ac:dyDescent="0.2">
      <c r="A2694" t="s">
        <v>2962</v>
      </c>
      <c r="B2694" t="s">
        <v>2355</v>
      </c>
      <c r="C2694" s="2">
        <v>69</v>
      </c>
      <c r="D2694" s="2">
        <v>46</v>
      </c>
      <c r="E2694" t="s">
        <v>6989</v>
      </c>
      <c r="F2694" t="s">
        <v>7039</v>
      </c>
      <c r="G2694" s="2">
        <f t="shared" si="84"/>
        <v>23</v>
      </c>
      <c r="H2694" s="11">
        <f t="shared" si="85"/>
        <v>0.33333333333333331</v>
      </c>
      <c r="I2694">
        <f>COUNTIF(E2694,"online")</f>
        <v>1</v>
      </c>
    </row>
    <row r="2695" spans="1:9" x14ac:dyDescent="0.2">
      <c r="A2695" t="s">
        <v>2427</v>
      </c>
      <c r="B2695" t="s">
        <v>2428</v>
      </c>
      <c r="C2695" s="2">
        <v>149</v>
      </c>
      <c r="D2695" s="2">
        <v>107</v>
      </c>
      <c r="E2695" t="s">
        <v>6989</v>
      </c>
      <c r="F2695" t="s">
        <v>7039</v>
      </c>
      <c r="G2695" s="2">
        <f t="shared" si="84"/>
        <v>42</v>
      </c>
      <c r="H2695" s="11">
        <f t="shared" si="85"/>
        <v>0.28187919463087246</v>
      </c>
      <c r="I2695">
        <f>COUNTIF(E2695,"online")</f>
        <v>1</v>
      </c>
    </row>
    <row r="2696" spans="1:9" x14ac:dyDescent="0.2">
      <c r="A2696" t="s">
        <v>1228</v>
      </c>
      <c r="B2696" t="s">
        <v>848</v>
      </c>
      <c r="C2696" s="2">
        <v>289</v>
      </c>
      <c r="D2696" s="2">
        <v>171</v>
      </c>
      <c r="E2696" t="s">
        <v>6989</v>
      </c>
      <c r="F2696" t="s">
        <v>7036</v>
      </c>
      <c r="G2696" s="2">
        <f t="shared" si="84"/>
        <v>118</v>
      </c>
      <c r="H2696" s="11">
        <f t="shared" si="85"/>
        <v>0.40830449826989618</v>
      </c>
      <c r="I2696">
        <f>COUNTIF(E2696,"online")</f>
        <v>1</v>
      </c>
    </row>
    <row r="2697" spans="1:9" x14ac:dyDescent="0.2">
      <c r="A2697" t="s">
        <v>1228</v>
      </c>
      <c r="B2697" t="s">
        <v>848</v>
      </c>
      <c r="C2697" s="2">
        <v>319</v>
      </c>
      <c r="D2697" s="2">
        <v>175</v>
      </c>
      <c r="E2697" t="s">
        <v>7029</v>
      </c>
      <c r="F2697" t="s">
        <v>7036</v>
      </c>
      <c r="G2697" s="2">
        <f t="shared" si="84"/>
        <v>144</v>
      </c>
      <c r="H2697" s="11">
        <f t="shared" si="85"/>
        <v>0.45141065830721006</v>
      </c>
      <c r="I2697">
        <f>COUNTIF(E2697,"online")</f>
        <v>0</v>
      </c>
    </row>
    <row r="2698" spans="1:9" x14ac:dyDescent="0.2">
      <c r="A2698" t="s">
        <v>847</v>
      </c>
      <c r="B2698" t="s">
        <v>848</v>
      </c>
      <c r="C2698" s="2">
        <v>319</v>
      </c>
      <c r="D2698" s="2">
        <v>242</v>
      </c>
      <c r="E2698" t="s">
        <v>7029</v>
      </c>
      <c r="F2698" t="s">
        <v>7036</v>
      </c>
      <c r="G2698" s="2">
        <f t="shared" si="84"/>
        <v>77</v>
      </c>
      <c r="H2698" s="11">
        <f t="shared" si="85"/>
        <v>0.2413793103448276</v>
      </c>
      <c r="I2698">
        <f>COUNTIF(E2698,"online")</f>
        <v>0</v>
      </c>
    </row>
    <row r="2699" spans="1:9" x14ac:dyDescent="0.2">
      <c r="A2699" t="s">
        <v>1075</v>
      </c>
      <c r="B2699" t="s">
        <v>1076</v>
      </c>
      <c r="C2699" s="2">
        <v>319</v>
      </c>
      <c r="D2699" s="2">
        <v>220</v>
      </c>
      <c r="E2699" t="s">
        <v>7029</v>
      </c>
      <c r="F2699" t="s">
        <v>7036</v>
      </c>
      <c r="G2699" s="2">
        <f t="shared" si="84"/>
        <v>99</v>
      </c>
      <c r="H2699" s="11">
        <f t="shared" si="85"/>
        <v>0.31034482758620691</v>
      </c>
      <c r="I2699">
        <f>COUNTIF(E2699,"online")</f>
        <v>0</v>
      </c>
    </row>
    <row r="2700" spans="1:9" x14ac:dyDescent="0.2">
      <c r="A2700" t="s">
        <v>2042</v>
      </c>
      <c r="B2700" t="s">
        <v>2043</v>
      </c>
      <c r="C2700" s="2">
        <v>269</v>
      </c>
      <c r="D2700" s="2">
        <v>169</v>
      </c>
      <c r="E2700" t="s">
        <v>6989</v>
      </c>
      <c r="F2700" t="s">
        <v>7036</v>
      </c>
      <c r="G2700" s="2">
        <f t="shared" si="84"/>
        <v>100</v>
      </c>
      <c r="H2700" s="11">
        <f t="shared" si="85"/>
        <v>0.37174721189591076</v>
      </c>
      <c r="I2700">
        <f>COUNTIF(E2700,"online")</f>
        <v>1</v>
      </c>
    </row>
    <row r="2701" spans="1:9" x14ac:dyDescent="0.2">
      <c r="A2701" t="s">
        <v>1374</v>
      </c>
      <c r="B2701" t="s">
        <v>1208</v>
      </c>
      <c r="C2701" s="2">
        <v>289</v>
      </c>
      <c r="D2701" s="2">
        <v>159</v>
      </c>
      <c r="E2701" t="s">
        <v>6989</v>
      </c>
      <c r="F2701" t="s">
        <v>7044</v>
      </c>
      <c r="G2701" s="2">
        <f t="shared" si="84"/>
        <v>130</v>
      </c>
      <c r="H2701" s="11">
        <f t="shared" si="85"/>
        <v>0.44982698961937717</v>
      </c>
      <c r="I2701">
        <f>COUNTIF(E2701,"online")</f>
        <v>1</v>
      </c>
    </row>
    <row r="2702" spans="1:9" x14ac:dyDescent="0.2">
      <c r="A2702" t="s">
        <v>1374</v>
      </c>
      <c r="B2702" t="s">
        <v>1208</v>
      </c>
      <c r="C2702" s="2">
        <v>319</v>
      </c>
      <c r="D2702" s="2">
        <v>226</v>
      </c>
      <c r="E2702" t="s">
        <v>7029</v>
      </c>
      <c r="F2702" t="s">
        <v>7044</v>
      </c>
      <c r="G2702" s="2">
        <f t="shared" si="84"/>
        <v>93</v>
      </c>
      <c r="H2702" s="11">
        <f t="shared" si="85"/>
        <v>0.29153605015673983</v>
      </c>
      <c r="I2702">
        <f>COUNTIF(E2702,"online")</f>
        <v>0</v>
      </c>
    </row>
    <row r="2703" spans="1:9" x14ac:dyDescent="0.2">
      <c r="A2703" t="s">
        <v>560</v>
      </c>
      <c r="B2703" t="s">
        <v>375</v>
      </c>
      <c r="C2703" s="2">
        <v>319</v>
      </c>
      <c r="D2703" s="2">
        <v>297</v>
      </c>
      <c r="E2703" t="s">
        <v>7029</v>
      </c>
      <c r="F2703" t="s">
        <v>7036</v>
      </c>
      <c r="G2703" s="2">
        <f t="shared" si="84"/>
        <v>22</v>
      </c>
      <c r="H2703" s="11">
        <f t="shared" si="85"/>
        <v>6.8965517241379309E-2</v>
      </c>
      <c r="I2703">
        <f>COUNTIF(E2703,"online")</f>
        <v>0</v>
      </c>
    </row>
    <row r="2704" spans="1:9" x14ac:dyDescent="0.2">
      <c r="A2704" t="s">
        <v>2052</v>
      </c>
      <c r="B2704" t="s">
        <v>2053</v>
      </c>
      <c r="C2704" s="2">
        <v>402</v>
      </c>
      <c r="D2704" s="2">
        <v>306</v>
      </c>
      <c r="E2704" t="s">
        <v>7027</v>
      </c>
      <c r="F2704" t="s">
        <v>7038</v>
      </c>
      <c r="G2704" s="2">
        <f t="shared" si="84"/>
        <v>96</v>
      </c>
      <c r="H2704" s="11">
        <f t="shared" si="85"/>
        <v>0.23880597014925373</v>
      </c>
      <c r="I2704">
        <f>COUNTIF(E2704,"online")</f>
        <v>0</v>
      </c>
    </row>
    <row r="2705" spans="1:9" x14ac:dyDescent="0.2">
      <c r="A2705" t="s">
        <v>1818</v>
      </c>
      <c r="B2705" t="s">
        <v>1819</v>
      </c>
      <c r="C2705" s="2">
        <v>249</v>
      </c>
      <c r="D2705" s="2">
        <v>197</v>
      </c>
      <c r="E2705" t="s">
        <v>6989</v>
      </c>
      <c r="F2705" t="s">
        <v>7036</v>
      </c>
      <c r="G2705" s="2">
        <f t="shared" si="84"/>
        <v>52</v>
      </c>
      <c r="H2705" s="11">
        <f t="shared" si="85"/>
        <v>0.20883534136546184</v>
      </c>
      <c r="I2705">
        <f>COUNTIF(E2705,"online")</f>
        <v>1</v>
      </c>
    </row>
    <row r="2706" spans="1:9" x14ac:dyDescent="0.2">
      <c r="A2706" t="s">
        <v>915</v>
      </c>
      <c r="B2706" t="s">
        <v>916</v>
      </c>
      <c r="C2706" s="2">
        <v>319</v>
      </c>
      <c r="D2706" s="2">
        <v>191</v>
      </c>
      <c r="E2706" t="s">
        <v>7027</v>
      </c>
      <c r="F2706" t="s">
        <v>7038</v>
      </c>
      <c r="G2706" s="2">
        <f t="shared" si="84"/>
        <v>128</v>
      </c>
      <c r="H2706" s="11">
        <f t="shared" si="85"/>
        <v>0.40125391849529779</v>
      </c>
      <c r="I2706">
        <f>COUNTIF(E2706,"online")</f>
        <v>0</v>
      </c>
    </row>
    <row r="2707" spans="1:9" x14ac:dyDescent="0.2">
      <c r="A2707" t="s">
        <v>1519</v>
      </c>
      <c r="B2707" t="s">
        <v>1520</v>
      </c>
      <c r="C2707" s="2">
        <v>289</v>
      </c>
      <c r="D2707" s="2">
        <v>205</v>
      </c>
      <c r="E2707" t="s">
        <v>6989</v>
      </c>
      <c r="F2707" t="s">
        <v>7039</v>
      </c>
      <c r="G2707" s="2">
        <f t="shared" si="84"/>
        <v>84</v>
      </c>
      <c r="H2707" s="11">
        <f t="shared" si="85"/>
        <v>0.29065743944636679</v>
      </c>
      <c r="I2707">
        <f>COUNTIF(E2707,"online")</f>
        <v>1</v>
      </c>
    </row>
    <row r="2708" spans="1:9" x14ac:dyDescent="0.2">
      <c r="A2708" t="s">
        <v>4659</v>
      </c>
      <c r="B2708" t="s">
        <v>848</v>
      </c>
      <c r="C2708" s="2">
        <v>319</v>
      </c>
      <c r="D2708" s="2">
        <v>233</v>
      </c>
      <c r="E2708" t="s">
        <v>7029</v>
      </c>
      <c r="F2708" t="s">
        <v>7036</v>
      </c>
      <c r="G2708" s="2">
        <f t="shared" si="84"/>
        <v>86</v>
      </c>
      <c r="H2708" s="11">
        <f t="shared" si="85"/>
        <v>0.26959247648902823</v>
      </c>
      <c r="I2708">
        <f>COUNTIF(E2708,"online")</f>
        <v>0</v>
      </c>
    </row>
    <row r="2709" spans="1:9" x14ac:dyDescent="0.2">
      <c r="A2709" t="s">
        <v>6857</v>
      </c>
      <c r="B2709" t="s">
        <v>2285</v>
      </c>
      <c r="C2709" s="2">
        <v>339</v>
      </c>
      <c r="D2709" s="2">
        <v>180</v>
      </c>
      <c r="E2709" t="s">
        <v>7028</v>
      </c>
      <c r="F2709" t="s">
        <v>7040</v>
      </c>
      <c r="G2709" s="2">
        <f t="shared" si="84"/>
        <v>159</v>
      </c>
      <c r="H2709" s="11">
        <f t="shared" si="85"/>
        <v>0.46902654867256638</v>
      </c>
      <c r="I2709">
        <f>COUNTIF(E2709,"online")</f>
        <v>0</v>
      </c>
    </row>
    <row r="2710" spans="1:9" x14ac:dyDescent="0.2">
      <c r="A2710" t="s">
        <v>4408</v>
      </c>
      <c r="B2710" t="s">
        <v>2285</v>
      </c>
      <c r="C2710" s="2">
        <v>294</v>
      </c>
      <c r="D2710" s="2">
        <v>150</v>
      </c>
      <c r="E2710" t="s">
        <v>7028</v>
      </c>
      <c r="F2710" t="s">
        <v>7040</v>
      </c>
      <c r="G2710" s="2">
        <f t="shared" si="84"/>
        <v>144</v>
      </c>
      <c r="H2710" s="11">
        <f t="shared" si="85"/>
        <v>0.48979591836734693</v>
      </c>
      <c r="I2710">
        <f>COUNTIF(E2710,"online")</f>
        <v>0</v>
      </c>
    </row>
    <row r="2711" spans="1:9" x14ac:dyDescent="0.2">
      <c r="A2711" t="s">
        <v>446</v>
      </c>
      <c r="B2711" t="s">
        <v>447</v>
      </c>
      <c r="C2711" s="2">
        <v>279</v>
      </c>
      <c r="D2711" s="2">
        <v>162</v>
      </c>
      <c r="E2711" t="s">
        <v>7029</v>
      </c>
      <c r="F2711" t="s">
        <v>7036</v>
      </c>
      <c r="G2711" s="2">
        <f t="shared" si="84"/>
        <v>117</v>
      </c>
      <c r="H2711" s="11">
        <f t="shared" si="85"/>
        <v>0.41935483870967744</v>
      </c>
      <c r="I2711">
        <f>COUNTIF(E2711,"online")</f>
        <v>0</v>
      </c>
    </row>
    <row r="2712" spans="1:9" x14ac:dyDescent="0.2">
      <c r="A2712" t="s">
        <v>548</v>
      </c>
      <c r="B2712" t="s">
        <v>549</v>
      </c>
      <c r="C2712" s="2">
        <v>319</v>
      </c>
      <c r="D2712" s="2">
        <v>191</v>
      </c>
      <c r="E2712" t="s">
        <v>7029</v>
      </c>
      <c r="F2712" t="s">
        <v>7039</v>
      </c>
      <c r="G2712" s="2">
        <f t="shared" si="84"/>
        <v>128</v>
      </c>
      <c r="H2712" s="11">
        <f t="shared" si="85"/>
        <v>0.40125391849529779</v>
      </c>
      <c r="I2712">
        <f>COUNTIF(E2712,"online")</f>
        <v>0</v>
      </c>
    </row>
    <row r="2713" spans="1:9" x14ac:dyDescent="0.2">
      <c r="A2713" t="s">
        <v>4803</v>
      </c>
      <c r="B2713" t="s">
        <v>4804</v>
      </c>
      <c r="C2713" s="2">
        <v>268</v>
      </c>
      <c r="D2713" s="2">
        <v>177</v>
      </c>
      <c r="E2713" t="s">
        <v>7027</v>
      </c>
      <c r="F2713" t="s">
        <v>7039</v>
      </c>
      <c r="G2713" s="2">
        <f t="shared" si="84"/>
        <v>91</v>
      </c>
      <c r="H2713" s="11">
        <f t="shared" si="85"/>
        <v>0.33955223880597013</v>
      </c>
      <c r="I2713">
        <f>COUNTIF(E2713,"online")</f>
        <v>0</v>
      </c>
    </row>
    <row r="2714" spans="1:9" x14ac:dyDescent="0.2">
      <c r="A2714" t="s">
        <v>3884</v>
      </c>
      <c r="B2714" t="s">
        <v>3885</v>
      </c>
      <c r="C2714" s="2">
        <v>79</v>
      </c>
      <c r="D2714" s="2">
        <v>42</v>
      </c>
      <c r="E2714" t="s">
        <v>6989</v>
      </c>
      <c r="F2714" t="s">
        <v>7037</v>
      </c>
      <c r="G2714" s="2">
        <f t="shared" si="84"/>
        <v>37</v>
      </c>
      <c r="H2714" s="11">
        <f t="shared" si="85"/>
        <v>0.46835443037974683</v>
      </c>
      <c r="I2714">
        <f>COUNTIF(E2714,"online")</f>
        <v>1</v>
      </c>
    </row>
    <row r="2715" spans="1:9" x14ac:dyDescent="0.2">
      <c r="A2715" t="s">
        <v>2677</v>
      </c>
      <c r="B2715" t="s">
        <v>2678</v>
      </c>
      <c r="C2715" s="2">
        <v>312</v>
      </c>
      <c r="D2715" s="2">
        <v>165</v>
      </c>
      <c r="E2715" t="s">
        <v>7029</v>
      </c>
      <c r="F2715" t="s">
        <v>7042</v>
      </c>
      <c r="G2715" s="2">
        <f t="shared" si="84"/>
        <v>147</v>
      </c>
      <c r="H2715" s="11">
        <f t="shared" si="85"/>
        <v>0.47115384615384615</v>
      </c>
      <c r="I2715">
        <f>COUNTIF(E2715,"online")</f>
        <v>0</v>
      </c>
    </row>
    <row r="2716" spans="1:9" x14ac:dyDescent="0.2">
      <c r="A2716" t="s">
        <v>1047</v>
      </c>
      <c r="B2716" t="s">
        <v>333</v>
      </c>
      <c r="C2716" s="2">
        <v>199</v>
      </c>
      <c r="D2716" s="2">
        <v>42</v>
      </c>
      <c r="E2716" t="s">
        <v>7028</v>
      </c>
      <c r="F2716" t="s">
        <v>7040</v>
      </c>
      <c r="G2716" s="2">
        <f t="shared" si="84"/>
        <v>157</v>
      </c>
      <c r="H2716" s="11">
        <f t="shared" si="85"/>
        <v>0.78894472361809043</v>
      </c>
      <c r="I2716">
        <f>COUNTIF(E2716,"online")</f>
        <v>0</v>
      </c>
    </row>
    <row r="2717" spans="1:9" x14ac:dyDescent="0.2">
      <c r="A2717" t="s">
        <v>795</v>
      </c>
      <c r="B2717" t="s">
        <v>796</v>
      </c>
      <c r="C2717" s="2">
        <v>289</v>
      </c>
      <c r="D2717" s="2">
        <v>165</v>
      </c>
      <c r="E2717" t="s">
        <v>6989</v>
      </c>
      <c r="F2717" t="s">
        <v>7038</v>
      </c>
      <c r="G2717" s="2">
        <f t="shared" si="84"/>
        <v>124</v>
      </c>
      <c r="H2717" s="11">
        <f t="shared" si="85"/>
        <v>0.4290657439446367</v>
      </c>
      <c r="I2717">
        <f>COUNTIF(E2717,"online")</f>
        <v>1</v>
      </c>
    </row>
    <row r="2718" spans="1:9" x14ac:dyDescent="0.2">
      <c r="A2718" t="s">
        <v>795</v>
      </c>
      <c r="B2718" t="s">
        <v>796</v>
      </c>
      <c r="C2718" s="2">
        <v>319</v>
      </c>
      <c r="D2718" s="2">
        <v>160</v>
      </c>
      <c r="E2718" t="s">
        <v>7029</v>
      </c>
      <c r="F2718" t="s">
        <v>7038</v>
      </c>
      <c r="G2718" s="2">
        <f t="shared" si="84"/>
        <v>159</v>
      </c>
      <c r="H2718" s="11">
        <f t="shared" si="85"/>
        <v>0.49843260188087773</v>
      </c>
      <c r="I2718">
        <f>COUNTIF(E2718,"online")</f>
        <v>0</v>
      </c>
    </row>
    <row r="2719" spans="1:9" x14ac:dyDescent="0.2">
      <c r="A2719" t="s">
        <v>3636</v>
      </c>
      <c r="B2719" t="s">
        <v>3637</v>
      </c>
      <c r="C2719" s="2">
        <v>151</v>
      </c>
      <c r="D2719" s="2">
        <v>107</v>
      </c>
      <c r="E2719" t="s">
        <v>7027</v>
      </c>
      <c r="F2719" t="s">
        <v>7045</v>
      </c>
      <c r="G2719" s="2">
        <f t="shared" si="84"/>
        <v>44</v>
      </c>
      <c r="H2719" s="11">
        <f t="shared" si="85"/>
        <v>0.29139072847682118</v>
      </c>
      <c r="I2719">
        <f>COUNTIF(E2719,"online")</f>
        <v>0</v>
      </c>
    </row>
    <row r="2720" spans="1:9" x14ac:dyDescent="0.2">
      <c r="A2720" t="s">
        <v>3394</v>
      </c>
      <c r="B2720" t="s">
        <v>3395</v>
      </c>
      <c r="C2720" s="2">
        <v>279</v>
      </c>
      <c r="D2720" s="2">
        <v>142</v>
      </c>
      <c r="E2720" t="s">
        <v>6989</v>
      </c>
      <c r="F2720" t="s">
        <v>7038</v>
      </c>
      <c r="G2720" s="2">
        <f t="shared" si="84"/>
        <v>137</v>
      </c>
      <c r="H2720" s="11">
        <f t="shared" si="85"/>
        <v>0.49103942652329752</v>
      </c>
      <c r="I2720">
        <f>COUNTIF(E2720,"online")</f>
        <v>1</v>
      </c>
    </row>
    <row r="2721" spans="1:9" x14ac:dyDescent="0.2">
      <c r="A2721" t="s">
        <v>2540</v>
      </c>
      <c r="B2721" t="s">
        <v>2541</v>
      </c>
      <c r="C2721" s="2">
        <v>249</v>
      </c>
      <c r="D2721" s="2">
        <v>52</v>
      </c>
      <c r="E2721" t="s">
        <v>6989</v>
      </c>
      <c r="F2721" t="s">
        <v>7038</v>
      </c>
      <c r="G2721" s="2">
        <f t="shared" si="84"/>
        <v>197</v>
      </c>
      <c r="H2721" s="11">
        <f t="shared" si="85"/>
        <v>0.79116465863453811</v>
      </c>
      <c r="I2721">
        <f>COUNTIF(E2721,"online")</f>
        <v>1</v>
      </c>
    </row>
    <row r="2722" spans="1:9" x14ac:dyDescent="0.2">
      <c r="A2722" t="s">
        <v>575</v>
      </c>
      <c r="B2722" t="s">
        <v>576</v>
      </c>
      <c r="C2722" s="2">
        <v>149</v>
      </c>
      <c r="D2722" s="2">
        <v>63</v>
      </c>
      <c r="E2722" t="s">
        <v>7029</v>
      </c>
      <c r="F2722" t="s">
        <v>7040</v>
      </c>
      <c r="G2722" s="2">
        <f t="shared" si="84"/>
        <v>86</v>
      </c>
      <c r="H2722" s="11">
        <f t="shared" si="85"/>
        <v>0.57718120805369133</v>
      </c>
      <c r="I2722">
        <f>COUNTIF(E2722,"online")</f>
        <v>0</v>
      </c>
    </row>
    <row r="2723" spans="1:9" x14ac:dyDescent="0.2">
      <c r="A2723" t="s">
        <v>1834</v>
      </c>
      <c r="B2723" t="s">
        <v>1835</v>
      </c>
      <c r="C2723" s="2">
        <v>179</v>
      </c>
      <c r="D2723" s="2">
        <v>72</v>
      </c>
      <c r="E2723" t="s">
        <v>6989</v>
      </c>
      <c r="F2723" t="s">
        <v>7037</v>
      </c>
      <c r="G2723" s="2">
        <f t="shared" si="84"/>
        <v>107</v>
      </c>
      <c r="H2723" s="11">
        <f t="shared" si="85"/>
        <v>0.5977653631284916</v>
      </c>
      <c r="I2723">
        <f>COUNTIF(E2723,"online")</f>
        <v>1</v>
      </c>
    </row>
    <row r="2724" spans="1:9" x14ac:dyDescent="0.2">
      <c r="A2724" t="s">
        <v>1834</v>
      </c>
      <c r="B2724" t="s">
        <v>1835</v>
      </c>
      <c r="C2724" s="2">
        <v>209</v>
      </c>
      <c r="D2724" s="2">
        <v>127</v>
      </c>
      <c r="E2724" t="s">
        <v>7029</v>
      </c>
      <c r="F2724" t="s">
        <v>7037</v>
      </c>
      <c r="G2724" s="2">
        <f t="shared" si="84"/>
        <v>82</v>
      </c>
      <c r="H2724" s="11">
        <f t="shared" si="85"/>
        <v>0.3923444976076555</v>
      </c>
      <c r="I2724">
        <f>COUNTIF(E2724,"online")</f>
        <v>0</v>
      </c>
    </row>
    <row r="2725" spans="1:9" x14ac:dyDescent="0.2">
      <c r="A2725" t="s">
        <v>4399</v>
      </c>
      <c r="B2725" t="s">
        <v>3655</v>
      </c>
      <c r="C2725" s="2">
        <v>299</v>
      </c>
      <c r="D2725" s="2">
        <v>185</v>
      </c>
      <c r="E2725" t="s">
        <v>6989</v>
      </c>
      <c r="F2725" t="s">
        <v>7037</v>
      </c>
      <c r="G2725" s="2">
        <f t="shared" si="84"/>
        <v>114</v>
      </c>
      <c r="H2725" s="11">
        <f t="shared" si="85"/>
        <v>0.38127090301003347</v>
      </c>
      <c r="I2725">
        <f>COUNTIF(E2725,"online")</f>
        <v>1</v>
      </c>
    </row>
    <row r="2726" spans="1:9" x14ac:dyDescent="0.2">
      <c r="A2726" t="s">
        <v>1941</v>
      </c>
      <c r="B2726" t="s">
        <v>742</v>
      </c>
      <c r="C2726" s="2">
        <v>179</v>
      </c>
      <c r="D2726" s="2">
        <v>97</v>
      </c>
      <c r="E2726" t="s">
        <v>6989</v>
      </c>
      <c r="F2726" t="s">
        <v>7037</v>
      </c>
      <c r="G2726" s="2">
        <f t="shared" si="84"/>
        <v>82</v>
      </c>
      <c r="H2726" s="11">
        <f t="shared" si="85"/>
        <v>0.45810055865921789</v>
      </c>
      <c r="I2726">
        <f>COUNTIF(E2726,"online")</f>
        <v>1</v>
      </c>
    </row>
    <row r="2727" spans="1:9" x14ac:dyDescent="0.2">
      <c r="A2727" t="s">
        <v>1941</v>
      </c>
      <c r="B2727" t="s">
        <v>742</v>
      </c>
      <c r="C2727" s="2">
        <v>199</v>
      </c>
      <c r="D2727" s="2">
        <v>117</v>
      </c>
      <c r="E2727" t="s">
        <v>7029</v>
      </c>
      <c r="F2727" t="s">
        <v>7037</v>
      </c>
      <c r="G2727" s="2">
        <f t="shared" si="84"/>
        <v>82</v>
      </c>
      <c r="H2727" s="11">
        <f t="shared" si="85"/>
        <v>0.4120603015075377</v>
      </c>
      <c r="I2727">
        <f>COUNTIF(E2727,"online")</f>
        <v>0</v>
      </c>
    </row>
    <row r="2728" spans="1:9" x14ac:dyDescent="0.2">
      <c r="A2728" t="s">
        <v>1446</v>
      </c>
      <c r="B2728" t="s">
        <v>1447</v>
      </c>
      <c r="C2728" s="2">
        <v>319</v>
      </c>
      <c r="D2728" s="2">
        <v>134</v>
      </c>
      <c r="E2728" t="s">
        <v>7027</v>
      </c>
      <c r="F2728" t="s">
        <v>7040</v>
      </c>
      <c r="G2728" s="2">
        <f t="shared" si="84"/>
        <v>185</v>
      </c>
      <c r="H2728" s="11">
        <f t="shared" si="85"/>
        <v>0.57993730407523514</v>
      </c>
      <c r="I2728">
        <f>COUNTIF(E2728,"online")</f>
        <v>0</v>
      </c>
    </row>
    <row r="2729" spans="1:9" x14ac:dyDescent="0.2">
      <c r="A2729" t="s">
        <v>2993</v>
      </c>
      <c r="B2729" t="s">
        <v>2432</v>
      </c>
      <c r="C2729" s="2">
        <v>69</v>
      </c>
      <c r="D2729" s="2">
        <v>60</v>
      </c>
      <c r="E2729" t="s">
        <v>6989</v>
      </c>
      <c r="F2729" t="s">
        <v>7044</v>
      </c>
      <c r="G2729" s="2">
        <f t="shared" si="84"/>
        <v>9</v>
      </c>
      <c r="H2729" s="11">
        <f t="shared" si="85"/>
        <v>0.13043478260869565</v>
      </c>
      <c r="I2729">
        <f>COUNTIF(E2729,"online")</f>
        <v>1</v>
      </c>
    </row>
    <row r="2730" spans="1:9" x14ac:dyDescent="0.2">
      <c r="A2730" t="s">
        <v>4149</v>
      </c>
      <c r="B2730" t="s">
        <v>4150</v>
      </c>
      <c r="C2730" s="2">
        <v>89</v>
      </c>
      <c r="D2730" s="2">
        <v>79</v>
      </c>
      <c r="E2730" t="s">
        <v>7027</v>
      </c>
      <c r="F2730" t="s">
        <v>7042</v>
      </c>
      <c r="G2730" s="2">
        <f t="shared" si="84"/>
        <v>10</v>
      </c>
      <c r="H2730" s="11">
        <f t="shared" si="85"/>
        <v>0.11235955056179775</v>
      </c>
      <c r="I2730">
        <f>COUNTIF(E2730,"online")</f>
        <v>0</v>
      </c>
    </row>
    <row r="2731" spans="1:9" x14ac:dyDescent="0.2">
      <c r="A2731" t="s">
        <v>341</v>
      </c>
      <c r="B2731" t="s">
        <v>342</v>
      </c>
      <c r="C2731" s="2">
        <v>289</v>
      </c>
      <c r="D2731" s="2">
        <v>208</v>
      </c>
      <c r="E2731" t="s">
        <v>6989</v>
      </c>
      <c r="F2731" t="s">
        <v>7044</v>
      </c>
      <c r="G2731" s="2">
        <f t="shared" si="84"/>
        <v>81</v>
      </c>
      <c r="H2731" s="11">
        <f t="shared" si="85"/>
        <v>0.28027681660899656</v>
      </c>
      <c r="I2731">
        <f>COUNTIF(E2731,"online")</f>
        <v>1</v>
      </c>
    </row>
    <row r="2732" spans="1:9" x14ac:dyDescent="0.2">
      <c r="A2732" t="s">
        <v>341</v>
      </c>
      <c r="B2732" t="s">
        <v>342</v>
      </c>
      <c r="C2732" s="2">
        <v>319</v>
      </c>
      <c r="D2732" s="2">
        <v>284</v>
      </c>
      <c r="E2732" t="s">
        <v>7029</v>
      </c>
      <c r="F2732" t="s">
        <v>7044</v>
      </c>
      <c r="G2732" s="2">
        <f t="shared" si="84"/>
        <v>35</v>
      </c>
      <c r="H2732" s="11">
        <f t="shared" si="85"/>
        <v>0.109717868338558</v>
      </c>
      <c r="I2732">
        <f>COUNTIF(E2732,"online")</f>
        <v>0</v>
      </c>
    </row>
    <row r="2733" spans="1:9" x14ac:dyDescent="0.2">
      <c r="A2733" t="s">
        <v>960</v>
      </c>
      <c r="B2733" t="s">
        <v>961</v>
      </c>
      <c r="C2733" s="2">
        <v>319</v>
      </c>
      <c r="D2733" s="2">
        <v>249</v>
      </c>
      <c r="E2733" t="s">
        <v>7029</v>
      </c>
      <c r="F2733" t="s">
        <v>7036</v>
      </c>
      <c r="G2733" s="2">
        <f t="shared" si="84"/>
        <v>70</v>
      </c>
      <c r="H2733" s="11">
        <f t="shared" si="85"/>
        <v>0.21943573667711599</v>
      </c>
      <c r="I2733">
        <f>COUNTIF(E2733,"online")</f>
        <v>0</v>
      </c>
    </row>
    <row r="2734" spans="1:9" x14ac:dyDescent="0.2">
      <c r="A2734" t="s">
        <v>614</v>
      </c>
      <c r="B2734" t="s">
        <v>398</v>
      </c>
      <c r="C2734" s="2">
        <v>309</v>
      </c>
      <c r="D2734" s="2">
        <v>213</v>
      </c>
      <c r="E2734" t="s">
        <v>7029</v>
      </c>
      <c r="F2734" t="s">
        <v>7038</v>
      </c>
      <c r="G2734" s="2">
        <f t="shared" si="84"/>
        <v>96</v>
      </c>
      <c r="H2734" s="11">
        <f t="shared" si="85"/>
        <v>0.31067961165048541</v>
      </c>
      <c r="I2734">
        <f>COUNTIF(E2734,"online")</f>
        <v>0</v>
      </c>
    </row>
    <row r="2735" spans="1:9" x14ac:dyDescent="0.2">
      <c r="A2735" t="s">
        <v>614</v>
      </c>
      <c r="B2735" t="s">
        <v>398</v>
      </c>
      <c r="C2735" s="2">
        <v>319</v>
      </c>
      <c r="D2735" s="2">
        <v>182</v>
      </c>
      <c r="E2735" t="s">
        <v>6989</v>
      </c>
      <c r="F2735" t="s">
        <v>7038</v>
      </c>
      <c r="G2735" s="2">
        <f t="shared" si="84"/>
        <v>137</v>
      </c>
      <c r="H2735" s="11">
        <f t="shared" si="85"/>
        <v>0.42946708463949845</v>
      </c>
      <c r="I2735">
        <f>COUNTIF(E2735,"online")</f>
        <v>1</v>
      </c>
    </row>
    <row r="2736" spans="1:9" x14ac:dyDescent="0.2">
      <c r="A2736" t="s">
        <v>3141</v>
      </c>
      <c r="B2736" t="s">
        <v>3142</v>
      </c>
      <c r="C2736" s="2">
        <v>348</v>
      </c>
      <c r="D2736" s="2">
        <v>261</v>
      </c>
      <c r="E2736" t="s">
        <v>7029</v>
      </c>
      <c r="F2736" t="s">
        <v>7041</v>
      </c>
      <c r="G2736" s="2">
        <f t="shared" si="84"/>
        <v>87</v>
      </c>
      <c r="H2736" s="11">
        <f t="shared" si="85"/>
        <v>0.25</v>
      </c>
      <c r="I2736">
        <f>COUNTIF(E2736,"online")</f>
        <v>0</v>
      </c>
    </row>
    <row r="2737" spans="1:9" x14ac:dyDescent="0.2">
      <c r="A2737" t="s">
        <v>2816</v>
      </c>
      <c r="B2737" t="s">
        <v>2817</v>
      </c>
      <c r="C2737" s="2">
        <v>79</v>
      </c>
      <c r="D2737" s="2">
        <v>50</v>
      </c>
      <c r="E2737" t="s">
        <v>6989</v>
      </c>
      <c r="F2737" t="s">
        <v>7042</v>
      </c>
      <c r="G2737" s="2">
        <f t="shared" si="84"/>
        <v>29</v>
      </c>
      <c r="H2737" s="11">
        <f t="shared" si="85"/>
        <v>0.36708860759493672</v>
      </c>
      <c r="I2737">
        <f>COUNTIF(E2737,"online")</f>
        <v>1</v>
      </c>
    </row>
    <row r="2738" spans="1:9" x14ac:dyDescent="0.2">
      <c r="A2738" t="s">
        <v>258</v>
      </c>
      <c r="B2738" t="s">
        <v>222</v>
      </c>
      <c r="C2738" s="2">
        <v>289</v>
      </c>
      <c r="D2738" s="2">
        <v>165</v>
      </c>
      <c r="E2738" t="s">
        <v>6989</v>
      </c>
      <c r="F2738" t="s">
        <v>7036</v>
      </c>
      <c r="G2738" s="2">
        <f t="shared" si="84"/>
        <v>124</v>
      </c>
      <c r="H2738" s="11">
        <f t="shared" si="85"/>
        <v>0.4290657439446367</v>
      </c>
      <c r="I2738">
        <f>COUNTIF(E2738,"online")</f>
        <v>1</v>
      </c>
    </row>
    <row r="2739" spans="1:9" x14ac:dyDescent="0.2">
      <c r="A2739" t="s">
        <v>258</v>
      </c>
      <c r="B2739" t="s">
        <v>222</v>
      </c>
      <c r="C2739" s="2">
        <v>319</v>
      </c>
      <c r="D2739" s="2">
        <v>226</v>
      </c>
      <c r="E2739" t="s">
        <v>7029</v>
      </c>
      <c r="F2739" t="s">
        <v>7036</v>
      </c>
      <c r="G2739" s="2">
        <f t="shared" si="84"/>
        <v>93</v>
      </c>
      <c r="H2739" s="11">
        <f t="shared" si="85"/>
        <v>0.29153605015673983</v>
      </c>
      <c r="I2739">
        <f>COUNTIF(E2739,"online")</f>
        <v>0</v>
      </c>
    </row>
    <row r="2740" spans="1:9" x14ac:dyDescent="0.2">
      <c r="A2740" t="s">
        <v>2131</v>
      </c>
      <c r="B2740" t="s">
        <v>145</v>
      </c>
      <c r="C2740" s="2">
        <v>329</v>
      </c>
      <c r="D2740" s="2">
        <v>257</v>
      </c>
      <c r="E2740" t="s">
        <v>7029</v>
      </c>
      <c r="F2740" t="s">
        <v>7043</v>
      </c>
      <c r="G2740" s="2">
        <f t="shared" si="84"/>
        <v>72</v>
      </c>
      <c r="H2740" s="11">
        <f t="shared" si="85"/>
        <v>0.21884498480243161</v>
      </c>
      <c r="I2740">
        <f>COUNTIF(E2740,"online")</f>
        <v>0</v>
      </c>
    </row>
    <row r="2741" spans="1:9" x14ac:dyDescent="0.2">
      <c r="A2741" t="s">
        <v>3794</v>
      </c>
      <c r="B2741" t="s">
        <v>2216</v>
      </c>
      <c r="C2741" s="2">
        <v>149</v>
      </c>
      <c r="D2741" s="2">
        <v>109</v>
      </c>
      <c r="E2741" t="s">
        <v>7027</v>
      </c>
      <c r="F2741" t="s">
        <v>7041</v>
      </c>
      <c r="G2741" s="2">
        <f t="shared" si="84"/>
        <v>40</v>
      </c>
      <c r="H2741" s="11">
        <f t="shared" si="85"/>
        <v>0.26845637583892618</v>
      </c>
      <c r="I2741">
        <f>COUNTIF(E2741,"online")</f>
        <v>0</v>
      </c>
    </row>
    <row r="2742" spans="1:9" x14ac:dyDescent="0.2">
      <c r="A2742" t="s">
        <v>5690</v>
      </c>
      <c r="B2742" t="s">
        <v>5691</v>
      </c>
      <c r="C2742" s="2">
        <v>223</v>
      </c>
      <c r="D2742" s="2">
        <v>85</v>
      </c>
      <c r="E2742" t="s">
        <v>7027</v>
      </c>
      <c r="F2742" t="s">
        <v>7041</v>
      </c>
      <c r="G2742" s="2">
        <f t="shared" si="84"/>
        <v>138</v>
      </c>
      <c r="H2742" s="11">
        <f t="shared" si="85"/>
        <v>0.6188340807174888</v>
      </c>
      <c r="I2742">
        <f>COUNTIF(E2742,"online")</f>
        <v>0</v>
      </c>
    </row>
    <row r="2743" spans="1:9" x14ac:dyDescent="0.2">
      <c r="A2743" t="s">
        <v>1090</v>
      </c>
      <c r="B2743" t="s">
        <v>555</v>
      </c>
      <c r="C2743" s="2">
        <v>319</v>
      </c>
      <c r="D2743" s="2">
        <v>220</v>
      </c>
      <c r="E2743" t="s">
        <v>7029</v>
      </c>
      <c r="F2743" t="s">
        <v>7036</v>
      </c>
      <c r="G2743" s="2">
        <f t="shared" si="84"/>
        <v>99</v>
      </c>
      <c r="H2743" s="11">
        <f t="shared" si="85"/>
        <v>0.31034482758620691</v>
      </c>
      <c r="I2743">
        <f>COUNTIF(E2743,"online")</f>
        <v>0</v>
      </c>
    </row>
    <row r="2744" spans="1:9" x14ac:dyDescent="0.2">
      <c r="A2744" t="s">
        <v>1568</v>
      </c>
      <c r="B2744" t="s">
        <v>1569</v>
      </c>
      <c r="C2744" s="2">
        <v>289</v>
      </c>
      <c r="D2744" s="2">
        <v>251</v>
      </c>
      <c r="E2744" t="s">
        <v>6989</v>
      </c>
      <c r="F2744" t="s">
        <v>7036</v>
      </c>
      <c r="G2744" s="2">
        <f t="shared" si="84"/>
        <v>38</v>
      </c>
      <c r="H2744" s="11">
        <f t="shared" si="85"/>
        <v>0.13148788927335639</v>
      </c>
      <c r="I2744">
        <f>COUNTIF(E2744,"online")</f>
        <v>1</v>
      </c>
    </row>
    <row r="2745" spans="1:9" x14ac:dyDescent="0.2">
      <c r="A2745" t="s">
        <v>1568</v>
      </c>
      <c r="B2745" t="s">
        <v>1569</v>
      </c>
      <c r="C2745" s="2">
        <v>319</v>
      </c>
      <c r="D2745" s="2">
        <v>306</v>
      </c>
      <c r="E2745" t="s">
        <v>7029</v>
      </c>
      <c r="F2745" t="s">
        <v>7036</v>
      </c>
      <c r="G2745" s="2">
        <f t="shared" si="84"/>
        <v>13</v>
      </c>
      <c r="H2745" s="11">
        <f t="shared" si="85"/>
        <v>4.0752351097178681E-2</v>
      </c>
      <c r="I2745">
        <f>COUNTIF(E2745,"online")</f>
        <v>0</v>
      </c>
    </row>
    <row r="2746" spans="1:9" x14ac:dyDescent="0.2">
      <c r="A2746" t="s">
        <v>497</v>
      </c>
      <c r="B2746" t="s">
        <v>498</v>
      </c>
      <c r="C2746" s="2">
        <v>279</v>
      </c>
      <c r="D2746" s="2">
        <v>181</v>
      </c>
      <c r="E2746" t="s">
        <v>7029</v>
      </c>
      <c r="F2746" t="s">
        <v>7041</v>
      </c>
      <c r="G2746" s="2">
        <f t="shared" si="84"/>
        <v>98</v>
      </c>
      <c r="H2746" s="11">
        <f t="shared" si="85"/>
        <v>0.35125448028673834</v>
      </c>
      <c r="I2746">
        <f>COUNTIF(E2746,"online")</f>
        <v>0</v>
      </c>
    </row>
    <row r="2747" spans="1:9" x14ac:dyDescent="0.2">
      <c r="A2747" t="s">
        <v>6792</v>
      </c>
      <c r="B2747" t="s">
        <v>6793</v>
      </c>
      <c r="C2747" s="2">
        <v>160</v>
      </c>
      <c r="D2747" s="2">
        <v>90</v>
      </c>
      <c r="E2747" t="s">
        <v>7027</v>
      </c>
      <c r="F2747" t="s">
        <v>7040</v>
      </c>
      <c r="G2747" s="2">
        <f t="shared" si="84"/>
        <v>70</v>
      </c>
      <c r="H2747" s="11">
        <f t="shared" si="85"/>
        <v>0.4375</v>
      </c>
      <c r="I2747">
        <f>COUNTIF(E2747,"online")</f>
        <v>0</v>
      </c>
    </row>
    <row r="2748" spans="1:9" x14ac:dyDescent="0.2">
      <c r="A2748" t="s">
        <v>4844</v>
      </c>
      <c r="B2748" t="s">
        <v>4845</v>
      </c>
      <c r="C2748" s="2">
        <v>169</v>
      </c>
      <c r="D2748" s="2">
        <v>147</v>
      </c>
      <c r="E2748" t="s">
        <v>7027</v>
      </c>
      <c r="F2748" t="s">
        <v>7041</v>
      </c>
      <c r="G2748" s="2">
        <f t="shared" si="84"/>
        <v>22</v>
      </c>
      <c r="H2748" s="11">
        <f t="shared" si="85"/>
        <v>0.13017751479289941</v>
      </c>
      <c r="I2748">
        <f>COUNTIF(E2748,"online")</f>
        <v>0</v>
      </c>
    </row>
    <row r="2749" spans="1:9" x14ac:dyDescent="0.2">
      <c r="A2749" t="s">
        <v>726</v>
      </c>
      <c r="B2749" t="s">
        <v>482</v>
      </c>
      <c r="C2749" s="2">
        <v>249</v>
      </c>
      <c r="D2749" s="2">
        <v>147</v>
      </c>
      <c r="E2749" t="s">
        <v>6989</v>
      </c>
      <c r="F2749" t="s">
        <v>7039</v>
      </c>
      <c r="G2749" s="2">
        <f t="shared" si="84"/>
        <v>102</v>
      </c>
      <c r="H2749" s="11">
        <f t="shared" si="85"/>
        <v>0.40963855421686746</v>
      </c>
      <c r="I2749">
        <f>COUNTIF(E2749,"online")</f>
        <v>1</v>
      </c>
    </row>
    <row r="2750" spans="1:9" x14ac:dyDescent="0.2">
      <c r="A2750" t="s">
        <v>726</v>
      </c>
      <c r="B2750" t="s">
        <v>482</v>
      </c>
      <c r="C2750" s="2">
        <v>279</v>
      </c>
      <c r="D2750" s="2">
        <v>229</v>
      </c>
      <c r="E2750" t="s">
        <v>7029</v>
      </c>
      <c r="F2750" t="s">
        <v>7039</v>
      </c>
      <c r="G2750" s="2">
        <f t="shared" si="84"/>
        <v>50</v>
      </c>
      <c r="H2750" s="11">
        <f t="shared" si="85"/>
        <v>0.17921146953405018</v>
      </c>
      <c r="I2750">
        <f>COUNTIF(E2750,"online")</f>
        <v>0</v>
      </c>
    </row>
    <row r="2751" spans="1:9" x14ac:dyDescent="0.2">
      <c r="A2751" t="s">
        <v>4921</v>
      </c>
      <c r="B2751" t="s">
        <v>4922</v>
      </c>
      <c r="C2751" s="2">
        <v>319</v>
      </c>
      <c r="D2751" s="2">
        <v>217</v>
      </c>
      <c r="E2751" t="s">
        <v>6989</v>
      </c>
      <c r="F2751" t="s">
        <v>7039</v>
      </c>
      <c r="G2751" s="2">
        <f t="shared" si="84"/>
        <v>102</v>
      </c>
      <c r="H2751" s="11">
        <f t="shared" si="85"/>
        <v>0.31974921630094044</v>
      </c>
      <c r="I2751">
        <f>COUNTIF(E2751,"online")</f>
        <v>1</v>
      </c>
    </row>
    <row r="2752" spans="1:9" x14ac:dyDescent="0.2">
      <c r="A2752" t="s">
        <v>3926</v>
      </c>
      <c r="B2752" t="s">
        <v>2355</v>
      </c>
      <c r="C2752" s="2">
        <v>59</v>
      </c>
      <c r="D2752" s="2">
        <v>35</v>
      </c>
      <c r="E2752" t="s">
        <v>6989</v>
      </c>
      <c r="F2752" t="s">
        <v>7037</v>
      </c>
      <c r="G2752" s="2">
        <f t="shared" si="84"/>
        <v>24</v>
      </c>
      <c r="H2752" s="11">
        <f t="shared" si="85"/>
        <v>0.40677966101694918</v>
      </c>
      <c r="I2752">
        <f>COUNTIF(E2752,"online")</f>
        <v>1</v>
      </c>
    </row>
    <row r="2753" spans="1:9" x14ac:dyDescent="0.2">
      <c r="A2753" t="s">
        <v>3319</v>
      </c>
      <c r="B2753" t="s">
        <v>3320</v>
      </c>
      <c r="C2753" s="2">
        <v>259</v>
      </c>
      <c r="D2753" s="2">
        <v>83</v>
      </c>
      <c r="E2753" t="s">
        <v>6989</v>
      </c>
      <c r="F2753" t="s">
        <v>7040</v>
      </c>
      <c r="G2753" s="2">
        <f t="shared" si="84"/>
        <v>176</v>
      </c>
      <c r="H2753" s="11">
        <f t="shared" si="85"/>
        <v>0.67953667953667951</v>
      </c>
      <c r="I2753">
        <f>COUNTIF(E2753,"online")</f>
        <v>1</v>
      </c>
    </row>
    <row r="2754" spans="1:9" x14ac:dyDescent="0.2">
      <c r="A2754" t="s">
        <v>2893</v>
      </c>
      <c r="B2754" t="s">
        <v>2894</v>
      </c>
      <c r="C2754" s="2">
        <v>159</v>
      </c>
      <c r="D2754" s="2">
        <v>94</v>
      </c>
      <c r="E2754" t="s">
        <v>6989</v>
      </c>
      <c r="F2754" t="s">
        <v>7039</v>
      </c>
      <c r="G2754" s="2">
        <f t="shared" ref="G2754:G2817" si="86">C2754-D2754</f>
        <v>65</v>
      </c>
      <c r="H2754" s="11">
        <f t="shared" ref="H2754:H2817" si="87">((C2754-D2754)/C2754)</f>
        <v>0.4088050314465409</v>
      </c>
      <c r="I2754">
        <f>COUNTIF(E2754,"online")</f>
        <v>1</v>
      </c>
    </row>
    <row r="2755" spans="1:9" x14ac:dyDescent="0.2">
      <c r="A2755" t="s">
        <v>3740</v>
      </c>
      <c r="B2755" t="s">
        <v>3741</v>
      </c>
      <c r="C2755" s="2">
        <v>313</v>
      </c>
      <c r="D2755" s="2">
        <v>250</v>
      </c>
      <c r="E2755" t="s">
        <v>7027</v>
      </c>
      <c r="F2755" t="s">
        <v>7041</v>
      </c>
      <c r="G2755" s="2">
        <f t="shared" si="86"/>
        <v>63</v>
      </c>
      <c r="H2755" s="11">
        <f t="shared" si="87"/>
        <v>0.2012779552715655</v>
      </c>
      <c r="I2755">
        <f>COUNTIF(E2755,"online")</f>
        <v>0</v>
      </c>
    </row>
    <row r="2756" spans="1:9" x14ac:dyDescent="0.2">
      <c r="A2756" t="s">
        <v>5441</v>
      </c>
      <c r="B2756" t="s">
        <v>5442</v>
      </c>
      <c r="C2756" s="2">
        <v>650</v>
      </c>
      <c r="D2756" s="2">
        <v>449</v>
      </c>
      <c r="E2756" t="s">
        <v>7029</v>
      </c>
      <c r="F2756" t="s">
        <v>7036</v>
      </c>
      <c r="G2756" s="2">
        <f t="shared" si="86"/>
        <v>201</v>
      </c>
      <c r="H2756" s="11">
        <f t="shared" si="87"/>
        <v>0.30923076923076925</v>
      </c>
      <c r="I2756">
        <f>COUNTIF(E2756,"online")</f>
        <v>0</v>
      </c>
    </row>
    <row r="2757" spans="1:9" x14ac:dyDescent="0.2">
      <c r="A2757" t="s">
        <v>3526</v>
      </c>
      <c r="B2757" t="s">
        <v>3527</v>
      </c>
      <c r="C2757" s="2">
        <v>223</v>
      </c>
      <c r="D2757" s="2">
        <v>129</v>
      </c>
      <c r="E2757" t="s">
        <v>7027</v>
      </c>
      <c r="F2757" t="s">
        <v>7037</v>
      </c>
      <c r="G2757" s="2">
        <f t="shared" si="86"/>
        <v>94</v>
      </c>
      <c r="H2757" s="11">
        <f t="shared" si="87"/>
        <v>0.42152466367713004</v>
      </c>
      <c r="I2757">
        <f>COUNTIF(E2757,"online")</f>
        <v>0</v>
      </c>
    </row>
    <row r="2758" spans="1:9" x14ac:dyDescent="0.2">
      <c r="A2758" t="s">
        <v>3239</v>
      </c>
      <c r="B2758" t="s">
        <v>3240</v>
      </c>
      <c r="C2758" s="2">
        <v>278</v>
      </c>
      <c r="D2758" s="2">
        <v>89</v>
      </c>
      <c r="E2758" t="s">
        <v>6989</v>
      </c>
      <c r="F2758" t="s">
        <v>7038</v>
      </c>
      <c r="G2758" s="2">
        <f t="shared" si="86"/>
        <v>189</v>
      </c>
      <c r="H2758" s="11">
        <f t="shared" si="87"/>
        <v>0.67985611510791366</v>
      </c>
      <c r="I2758">
        <f>COUNTIF(E2758,"online")</f>
        <v>1</v>
      </c>
    </row>
    <row r="2759" spans="1:9" x14ac:dyDescent="0.2">
      <c r="A2759" t="s">
        <v>1467</v>
      </c>
      <c r="B2759" t="s">
        <v>1468</v>
      </c>
      <c r="C2759" s="2">
        <v>249</v>
      </c>
      <c r="D2759" s="2">
        <v>117</v>
      </c>
      <c r="E2759" t="s">
        <v>7029</v>
      </c>
      <c r="F2759" t="s">
        <v>7040</v>
      </c>
      <c r="G2759" s="2">
        <f t="shared" si="86"/>
        <v>132</v>
      </c>
      <c r="H2759" s="11">
        <f t="shared" si="87"/>
        <v>0.53012048192771088</v>
      </c>
      <c r="I2759">
        <f>COUNTIF(E2759,"online")</f>
        <v>0</v>
      </c>
    </row>
    <row r="2760" spans="1:9" x14ac:dyDescent="0.2">
      <c r="A2760" t="s">
        <v>657</v>
      </c>
      <c r="B2760" t="s">
        <v>295</v>
      </c>
      <c r="C2760" s="2">
        <v>99</v>
      </c>
      <c r="D2760" s="2">
        <v>44</v>
      </c>
      <c r="E2760" t="s">
        <v>7027</v>
      </c>
      <c r="F2760" t="s">
        <v>7038</v>
      </c>
      <c r="G2760" s="2">
        <f t="shared" si="86"/>
        <v>55</v>
      </c>
      <c r="H2760" s="11">
        <f t="shared" si="87"/>
        <v>0.55555555555555558</v>
      </c>
      <c r="I2760">
        <f>COUNTIF(E2760,"online")</f>
        <v>0</v>
      </c>
    </row>
    <row r="2761" spans="1:9" x14ac:dyDescent="0.2">
      <c r="A2761" t="s">
        <v>657</v>
      </c>
      <c r="B2761" t="s">
        <v>295</v>
      </c>
      <c r="C2761" s="2">
        <v>249</v>
      </c>
      <c r="D2761" s="2">
        <v>112</v>
      </c>
      <c r="E2761" t="s">
        <v>6989</v>
      </c>
      <c r="F2761" t="s">
        <v>7038</v>
      </c>
      <c r="G2761" s="2">
        <f t="shared" si="86"/>
        <v>137</v>
      </c>
      <c r="H2761" s="11">
        <f t="shared" si="87"/>
        <v>0.55020080321285136</v>
      </c>
      <c r="I2761">
        <f>COUNTIF(E2761,"online")</f>
        <v>1</v>
      </c>
    </row>
    <row r="2762" spans="1:9" x14ac:dyDescent="0.2">
      <c r="A2762" t="s">
        <v>6790</v>
      </c>
      <c r="B2762" t="s">
        <v>6791</v>
      </c>
      <c r="C2762" s="2">
        <v>311</v>
      </c>
      <c r="D2762" s="2">
        <v>224</v>
      </c>
      <c r="E2762" t="s">
        <v>7029</v>
      </c>
      <c r="F2762" t="s">
        <v>7037</v>
      </c>
      <c r="G2762" s="2">
        <f t="shared" si="86"/>
        <v>87</v>
      </c>
      <c r="H2762" s="11">
        <f t="shared" si="87"/>
        <v>0.27974276527331188</v>
      </c>
      <c r="I2762">
        <f>COUNTIF(E2762,"online")</f>
        <v>0</v>
      </c>
    </row>
    <row r="2763" spans="1:9" x14ac:dyDescent="0.2">
      <c r="A2763" t="s">
        <v>1068</v>
      </c>
      <c r="B2763" t="s">
        <v>1069</v>
      </c>
      <c r="C2763" s="2">
        <v>279</v>
      </c>
      <c r="D2763" s="2">
        <v>190</v>
      </c>
      <c r="E2763" t="s">
        <v>7029</v>
      </c>
      <c r="F2763" t="s">
        <v>7041</v>
      </c>
      <c r="G2763" s="2">
        <f t="shared" si="86"/>
        <v>89</v>
      </c>
      <c r="H2763" s="11">
        <f t="shared" si="87"/>
        <v>0.31899641577060933</v>
      </c>
      <c r="I2763">
        <f>COUNTIF(E2763,"online")</f>
        <v>0</v>
      </c>
    </row>
    <row r="2764" spans="1:9" x14ac:dyDescent="0.2">
      <c r="A2764" t="s">
        <v>1184</v>
      </c>
      <c r="B2764" t="s">
        <v>796</v>
      </c>
      <c r="C2764" s="2">
        <v>289</v>
      </c>
      <c r="D2764" s="2">
        <v>84</v>
      </c>
      <c r="E2764" t="s">
        <v>6989</v>
      </c>
      <c r="F2764" t="s">
        <v>7038</v>
      </c>
      <c r="G2764" s="2">
        <f t="shared" si="86"/>
        <v>205</v>
      </c>
      <c r="H2764" s="11">
        <f t="shared" si="87"/>
        <v>0.70934256055363321</v>
      </c>
      <c r="I2764">
        <f>COUNTIF(E2764,"online")</f>
        <v>1</v>
      </c>
    </row>
    <row r="2765" spans="1:9" x14ac:dyDescent="0.2">
      <c r="A2765" t="s">
        <v>1590</v>
      </c>
      <c r="B2765" t="s">
        <v>1582</v>
      </c>
      <c r="C2765" s="2">
        <v>319</v>
      </c>
      <c r="D2765" s="2">
        <v>242</v>
      </c>
      <c r="E2765" t="s">
        <v>7029</v>
      </c>
      <c r="F2765" t="s">
        <v>7036</v>
      </c>
      <c r="G2765" s="2">
        <f t="shared" si="86"/>
        <v>77</v>
      </c>
      <c r="H2765" s="11">
        <f t="shared" si="87"/>
        <v>0.2413793103448276</v>
      </c>
      <c r="I2765">
        <f>COUNTIF(E2765,"online")</f>
        <v>0</v>
      </c>
    </row>
    <row r="2766" spans="1:9" x14ac:dyDescent="0.2">
      <c r="A2766" t="s">
        <v>6206</v>
      </c>
      <c r="B2766" t="s">
        <v>6195</v>
      </c>
      <c r="C2766" s="2">
        <v>495</v>
      </c>
      <c r="D2766" s="2">
        <v>450</v>
      </c>
      <c r="E2766" t="s">
        <v>7029</v>
      </c>
      <c r="F2766" t="s">
        <v>7045</v>
      </c>
      <c r="G2766" s="2">
        <f t="shared" si="86"/>
        <v>45</v>
      </c>
      <c r="H2766" s="11">
        <f t="shared" si="87"/>
        <v>9.0909090909090912E-2</v>
      </c>
      <c r="I2766">
        <f>COUNTIF(E2766,"online")</f>
        <v>0</v>
      </c>
    </row>
    <row r="2767" spans="1:9" x14ac:dyDescent="0.2">
      <c r="A2767" t="s">
        <v>6194</v>
      </c>
      <c r="B2767" t="s">
        <v>6195</v>
      </c>
      <c r="C2767" s="2">
        <v>495</v>
      </c>
      <c r="D2767" s="2">
        <v>317</v>
      </c>
      <c r="E2767" t="s">
        <v>7029</v>
      </c>
      <c r="F2767" t="s">
        <v>7045</v>
      </c>
      <c r="G2767" s="2">
        <f t="shared" si="86"/>
        <v>178</v>
      </c>
      <c r="H2767" s="11">
        <f t="shared" si="87"/>
        <v>0.35959595959595958</v>
      </c>
      <c r="I2767">
        <f>COUNTIF(E2767,"online")</f>
        <v>0</v>
      </c>
    </row>
    <row r="2768" spans="1:9" x14ac:dyDescent="0.2">
      <c r="A2768" t="s">
        <v>1210</v>
      </c>
      <c r="B2768" t="s">
        <v>411</v>
      </c>
      <c r="C2768" s="2">
        <v>319</v>
      </c>
      <c r="D2768" s="2">
        <v>265</v>
      </c>
      <c r="E2768" t="s">
        <v>7029</v>
      </c>
      <c r="F2768" t="s">
        <v>7043</v>
      </c>
      <c r="G2768" s="2">
        <f t="shared" si="86"/>
        <v>54</v>
      </c>
      <c r="H2768" s="11">
        <f t="shared" si="87"/>
        <v>0.16927899686520376</v>
      </c>
      <c r="I2768">
        <f>COUNTIF(E2768,"online")</f>
        <v>0</v>
      </c>
    </row>
    <row r="2769" spans="1:9" x14ac:dyDescent="0.2">
      <c r="A2769" t="s">
        <v>3001</v>
      </c>
      <c r="B2769" t="s">
        <v>3002</v>
      </c>
      <c r="C2769" s="2">
        <v>99</v>
      </c>
      <c r="D2769" s="2">
        <v>63</v>
      </c>
      <c r="E2769" t="s">
        <v>6989</v>
      </c>
      <c r="F2769" t="s">
        <v>7037</v>
      </c>
      <c r="G2769" s="2">
        <f t="shared" si="86"/>
        <v>36</v>
      </c>
      <c r="H2769" s="11">
        <f t="shared" si="87"/>
        <v>0.36363636363636365</v>
      </c>
      <c r="I2769">
        <f>COUNTIF(E2769,"online")</f>
        <v>1</v>
      </c>
    </row>
    <row r="2770" spans="1:9" x14ac:dyDescent="0.2">
      <c r="A2770" t="s">
        <v>1562</v>
      </c>
      <c r="B2770" t="s">
        <v>1146</v>
      </c>
      <c r="C2770" s="2">
        <v>249</v>
      </c>
      <c r="D2770" s="2">
        <v>184</v>
      </c>
      <c r="E2770" t="s">
        <v>6989</v>
      </c>
      <c r="F2770" t="s">
        <v>7037</v>
      </c>
      <c r="G2770" s="2">
        <f t="shared" si="86"/>
        <v>65</v>
      </c>
      <c r="H2770" s="11">
        <f t="shared" si="87"/>
        <v>0.26104417670682734</v>
      </c>
      <c r="I2770">
        <f>COUNTIF(E2770,"online")</f>
        <v>1</v>
      </c>
    </row>
    <row r="2771" spans="1:9" x14ac:dyDescent="0.2">
      <c r="A2771" t="s">
        <v>2669</v>
      </c>
      <c r="B2771" t="s">
        <v>2670</v>
      </c>
      <c r="C2771" s="2">
        <v>278</v>
      </c>
      <c r="D2771" s="2">
        <v>209</v>
      </c>
      <c r="E2771" t="s">
        <v>6989</v>
      </c>
      <c r="F2771" t="s">
        <v>7037</v>
      </c>
      <c r="G2771" s="2">
        <f t="shared" si="86"/>
        <v>69</v>
      </c>
      <c r="H2771" s="11">
        <f t="shared" si="87"/>
        <v>0.24820143884892087</v>
      </c>
      <c r="I2771">
        <f>COUNTIF(E2771,"online")</f>
        <v>1</v>
      </c>
    </row>
    <row r="2772" spans="1:9" x14ac:dyDescent="0.2">
      <c r="A2772" t="s">
        <v>3940</v>
      </c>
      <c r="B2772" t="s">
        <v>2432</v>
      </c>
      <c r="C2772" s="2">
        <v>69</v>
      </c>
      <c r="D2772" s="2">
        <v>42</v>
      </c>
      <c r="E2772" t="s">
        <v>6989</v>
      </c>
      <c r="F2772" t="s">
        <v>7037</v>
      </c>
      <c r="G2772" s="2">
        <f t="shared" si="86"/>
        <v>27</v>
      </c>
      <c r="H2772" s="11">
        <f t="shared" si="87"/>
        <v>0.39130434782608697</v>
      </c>
      <c r="I2772">
        <f>COUNTIF(E2772,"online")</f>
        <v>1</v>
      </c>
    </row>
    <row r="2773" spans="1:9" x14ac:dyDescent="0.2">
      <c r="A2773" t="s">
        <v>2628</v>
      </c>
      <c r="B2773" t="s">
        <v>2629</v>
      </c>
      <c r="C2773" s="2">
        <v>268</v>
      </c>
      <c r="D2773" s="2">
        <v>88</v>
      </c>
      <c r="E2773" t="s">
        <v>7028</v>
      </c>
      <c r="F2773" t="s">
        <v>7040</v>
      </c>
      <c r="G2773" s="2">
        <f t="shared" si="86"/>
        <v>180</v>
      </c>
      <c r="H2773" s="11">
        <f t="shared" si="87"/>
        <v>0.67164179104477617</v>
      </c>
      <c r="I2773">
        <f>COUNTIF(E2773,"online")</f>
        <v>0</v>
      </c>
    </row>
    <row r="2774" spans="1:9" x14ac:dyDescent="0.2">
      <c r="A2774" t="s">
        <v>6923</v>
      </c>
      <c r="B2774" t="s">
        <v>6924</v>
      </c>
      <c r="C2774" s="2">
        <v>1071</v>
      </c>
      <c r="D2774" s="2">
        <v>750</v>
      </c>
      <c r="E2774" t="s">
        <v>7029</v>
      </c>
      <c r="F2774" t="s">
        <v>7045</v>
      </c>
      <c r="G2774" s="2">
        <f t="shared" si="86"/>
        <v>321</v>
      </c>
      <c r="H2774" s="11">
        <f t="shared" si="87"/>
        <v>0.29971988795518206</v>
      </c>
      <c r="I2774">
        <f>COUNTIF(E2774,"online")</f>
        <v>0</v>
      </c>
    </row>
    <row r="2775" spans="1:9" x14ac:dyDescent="0.2">
      <c r="A2775" t="s">
        <v>3428</v>
      </c>
      <c r="B2775" t="s">
        <v>3429</v>
      </c>
      <c r="C2775" s="2">
        <v>402</v>
      </c>
      <c r="D2775" s="2">
        <v>318</v>
      </c>
      <c r="E2775" t="s">
        <v>7029</v>
      </c>
      <c r="F2775" t="s">
        <v>7037</v>
      </c>
      <c r="G2775" s="2">
        <f t="shared" si="86"/>
        <v>84</v>
      </c>
      <c r="H2775" s="11">
        <f t="shared" si="87"/>
        <v>0.20895522388059701</v>
      </c>
      <c r="I2775">
        <f>COUNTIF(E2775,"online")</f>
        <v>0</v>
      </c>
    </row>
    <row r="2776" spans="1:9" x14ac:dyDescent="0.2">
      <c r="A2776" t="s">
        <v>1982</v>
      </c>
      <c r="B2776" t="s">
        <v>1983</v>
      </c>
      <c r="C2776" s="2">
        <v>205</v>
      </c>
      <c r="D2776" s="2">
        <v>139</v>
      </c>
      <c r="E2776" t="s">
        <v>7029</v>
      </c>
      <c r="F2776" t="s">
        <v>7041</v>
      </c>
      <c r="G2776" s="2">
        <f t="shared" si="86"/>
        <v>66</v>
      </c>
      <c r="H2776" s="11">
        <f t="shared" si="87"/>
        <v>0.32195121951219513</v>
      </c>
      <c r="I2776">
        <f>COUNTIF(E2776,"online")</f>
        <v>0</v>
      </c>
    </row>
    <row r="2777" spans="1:9" x14ac:dyDescent="0.2">
      <c r="A2777" t="s">
        <v>4039</v>
      </c>
      <c r="B2777" t="s">
        <v>3555</v>
      </c>
      <c r="C2777" s="2">
        <v>69</v>
      </c>
      <c r="D2777" s="2">
        <v>59</v>
      </c>
      <c r="E2777" t="s">
        <v>6989</v>
      </c>
      <c r="F2777" t="s">
        <v>7037</v>
      </c>
      <c r="G2777" s="2">
        <f t="shared" si="86"/>
        <v>10</v>
      </c>
      <c r="H2777" s="11">
        <f t="shared" si="87"/>
        <v>0.14492753623188406</v>
      </c>
      <c r="I2777">
        <f>COUNTIF(E2777,"online")</f>
        <v>1</v>
      </c>
    </row>
    <row r="2778" spans="1:9" x14ac:dyDescent="0.2">
      <c r="A2778" t="s">
        <v>2899</v>
      </c>
      <c r="B2778" t="s">
        <v>2900</v>
      </c>
      <c r="C2778" s="2">
        <v>69</v>
      </c>
      <c r="D2778" s="2">
        <v>40</v>
      </c>
      <c r="E2778" t="s">
        <v>6989</v>
      </c>
      <c r="F2778" t="s">
        <v>7039</v>
      </c>
      <c r="G2778" s="2">
        <f t="shared" si="86"/>
        <v>29</v>
      </c>
      <c r="H2778" s="11">
        <f t="shared" si="87"/>
        <v>0.42028985507246375</v>
      </c>
      <c r="I2778">
        <f>COUNTIF(E2778,"online")</f>
        <v>1</v>
      </c>
    </row>
    <row r="2779" spans="1:9" x14ac:dyDescent="0.2">
      <c r="A2779" t="s">
        <v>937</v>
      </c>
      <c r="B2779" t="s">
        <v>938</v>
      </c>
      <c r="C2779" s="2">
        <v>249</v>
      </c>
      <c r="D2779" s="2">
        <v>154</v>
      </c>
      <c r="E2779" t="s">
        <v>6989</v>
      </c>
      <c r="F2779" t="s">
        <v>7039</v>
      </c>
      <c r="G2779" s="2">
        <f t="shared" si="86"/>
        <v>95</v>
      </c>
      <c r="H2779" s="11">
        <f t="shared" si="87"/>
        <v>0.38152610441767071</v>
      </c>
      <c r="I2779">
        <f>COUNTIF(E2779,"online")</f>
        <v>1</v>
      </c>
    </row>
    <row r="2780" spans="1:9" x14ac:dyDescent="0.2">
      <c r="A2780" t="s">
        <v>937</v>
      </c>
      <c r="B2780" t="s">
        <v>938</v>
      </c>
      <c r="C2780" s="2">
        <v>279</v>
      </c>
      <c r="D2780" s="2">
        <v>190</v>
      </c>
      <c r="E2780" t="s">
        <v>7029</v>
      </c>
      <c r="F2780" t="s">
        <v>7039</v>
      </c>
      <c r="G2780" s="2">
        <f t="shared" si="86"/>
        <v>89</v>
      </c>
      <c r="H2780" s="11">
        <f t="shared" si="87"/>
        <v>0.31899641577060933</v>
      </c>
      <c r="I2780">
        <f>COUNTIF(E2780,"online")</f>
        <v>0</v>
      </c>
    </row>
    <row r="2781" spans="1:9" x14ac:dyDescent="0.2">
      <c r="A2781" t="s">
        <v>185</v>
      </c>
      <c r="B2781" t="s">
        <v>109</v>
      </c>
      <c r="C2781" s="2">
        <v>399</v>
      </c>
      <c r="D2781" s="2">
        <v>315</v>
      </c>
      <c r="E2781" t="s">
        <v>7029</v>
      </c>
      <c r="F2781" t="s">
        <v>7039</v>
      </c>
      <c r="G2781" s="2">
        <f t="shared" si="86"/>
        <v>84</v>
      </c>
      <c r="H2781" s="11">
        <f t="shared" si="87"/>
        <v>0.21052631578947367</v>
      </c>
      <c r="I2781">
        <f>COUNTIF(E2781,"online")</f>
        <v>0</v>
      </c>
    </row>
    <row r="2782" spans="1:9" x14ac:dyDescent="0.2">
      <c r="A2782" t="s">
        <v>5647</v>
      </c>
      <c r="B2782" t="s">
        <v>5648</v>
      </c>
      <c r="C2782" s="2">
        <v>561</v>
      </c>
      <c r="D2782" s="2">
        <v>482</v>
      </c>
      <c r="E2782" t="s">
        <v>7029</v>
      </c>
      <c r="F2782" t="s">
        <v>7037</v>
      </c>
      <c r="G2782" s="2">
        <f t="shared" si="86"/>
        <v>79</v>
      </c>
      <c r="H2782" s="11">
        <f t="shared" si="87"/>
        <v>0.1408199643493761</v>
      </c>
      <c r="I2782">
        <f>COUNTIF(E2782,"online")</f>
        <v>0</v>
      </c>
    </row>
    <row r="2783" spans="1:9" x14ac:dyDescent="0.2">
      <c r="A2783" t="s">
        <v>6164</v>
      </c>
      <c r="B2783" t="s">
        <v>6005</v>
      </c>
      <c r="C2783" s="2">
        <v>349</v>
      </c>
      <c r="D2783" s="2">
        <v>255</v>
      </c>
      <c r="E2783" t="s">
        <v>7027</v>
      </c>
      <c r="F2783" t="s">
        <v>7036</v>
      </c>
      <c r="G2783" s="2">
        <f t="shared" si="86"/>
        <v>94</v>
      </c>
      <c r="H2783" s="11">
        <f t="shared" si="87"/>
        <v>0.2693409742120344</v>
      </c>
      <c r="I2783">
        <f>COUNTIF(E2783,"online")</f>
        <v>0</v>
      </c>
    </row>
    <row r="2784" spans="1:9" x14ac:dyDescent="0.2">
      <c r="A2784" t="s">
        <v>819</v>
      </c>
      <c r="B2784" t="s">
        <v>766</v>
      </c>
      <c r="C2784" s="2">
        <v>359</v>
      </c>
      <c r="D2784" s="2">
        <v>251</v>
      </c>
      <c r="E2784" t="s">
        <v>7029</v>
      </c>
      <c r="F2784" t="s">
        <v>7036</v>
      </c>
      <c r="G2784" s="2">
        <f t="shared" si="86"/>
        <v>108</v>
      </c>
      <c r="H2784" s="11">
        <f t="shared" si="87"/>
        <v>0.30083565459610029</v>
      </c>
      <c r="I2784">
        <f>COUNTIF(E2784,"online")</f>
        <v>0</v>
      </c>
    </row>
    <row r="2785" spans="1:9" x14ac:dyDescent="0.2">
      <c r="A2785" t="s">
        <v>2876</v>
      </c>
      <c r="B2785" t="s">
        <v>2862</v>
      </c>
      <c r="C2785" s="2">
        <v>199</v>
      </c>
      <c r="D2785" s="2">
        <v>179</v>
      </c>
      <c r="E2785" t="s">
        <v>6989</v>
      </c>
      <c r="F2785" t="s">
        <v>7036</v>
      </c>
      <c r="G2785" s="2">
        <f t="shared" si="86"/>
        <v>20</v>
      </c>
      <c r="H2785" s="11">
        <f t="shared" si="87"/>
        <v>0.10050251256281408</v>
      </c>
      <c r="I2785">
        <f>COUNTIF(E2785,"online")</f>
        <v>1</v>
      </c>
    </row>
    <row r="2786" spans="1:9" x14ac:dyDescent="0.2">
      <c r="A2786" t="s">
        <v>2861</v>
      </c>
      <c r="B2786" t="s">
        <v>2862</v>
      </c>
      <c r="C2786" s="2">
        <v>199</v>
      </c>
      <c r="D2786" s="2">
        <v>125</v>
      </c>
      <c r="E2786" t="s">
        <v>6989</v>
      </c>
      <c r="F2786" t="s">
        <v>7036</v>
      </c>
      <c r="G2786" s="2">
        <f t="shared" si="86"/>
        <v>74</v>
      </c>
      <c r="H2786" s="11">
        <f t="shared" si="87"/>
        <v>0.37185929648241206</v>
      </c>
      <c r="I2786">
        <f>COUNTIF(E2786,"online")</f>
        <v>1</v>
      </c>
    </row>
    <row r="2787" spans="1:9" x14ac:dyDescent="0.2">
      <c r="A2787" t="s">
        <v>974</v>
      </c>
      <c r="B2787" t="s">
        <v>975</v>
      </c>
      <c r="C2787" s="2">
        <v>239</v>
      </c>
      <c r="D2787" s="2">
        <v>177</v>
      </c>
      <c r="E2787" t="s">
        <v>7027</v>
      </c>
      <c r="F2787" t="s">
        <v>7039</v>
      </c>
      <c r="G2787" s="2">
        <f t="shared" si="86"/>
        <v>62</v>
      </c>
      <c r="H2787" s="11">
        <f t="shared" si="87"/>
        <v>0.2594142259414226</v>
      </c>
      <c r="I2787">
        <f>COUNTIF(E2787,"online")</f>
        <v>0</v>
      </c>
    </row>
    <row r="2788" spans="1:9" x14ac:dyDescent="0.2">
      <c r="A2788" t="s">
        <v>4132</v>
      </c>
      <c r="B2788" t="s">
        <v>4133</v>
      </c>
      <c r="C2788" s="2">
        <v>329</v>
      </c>
      <c r="D2788" s="2">
        <v>145</v>
      </c>
      <c r="E2788" t="s">
        <v>7029</v>
      </c>
      <c r="F2788" t="s">
        <v>7040</v>
      </c>
      <c r="G2788" s="2">
        <f t="shared" si="86"/>
        <v>184</v>
      </c>
      <c r="H2788" s="11">
        <f t="shared" si="87"/>
        <v>0.55927051671732519</v>
      </c>
      <c r="I2788">
        <f>COUNTIF(E2788,"online")</f>
        <v>0</v>
      </c>
    </row>
    <row r="2789" spans="1:9" x14ac:dyDescent="0.2">
      <c r="A2789" t="s">
        <v>2969</v>
      </c>
      <c r="B2789" t="s">
        <v>1861</v>
      </c>
      <c r="C2789" s="2">
        <v>178</v>
      </c>
      <c r="D2789" s="2">
        <v>62</v>
      </c>
      <c r="E2789" t="s">
        <v>7027</v>
      </c>
      <c r="F2789" t="s">
        <v>7040</v>
      </c>
      <c r="G2789" s="2">
        <f t="shared" si="86"/>
        <v>116</v>
      </c>
      <c r="H2789" s="11">
        <f t="shared" si="87"/>
        <v>0.651685393258427</v>
      </c>
      <c r="I2789">
        <f>COUNTIF(E2789,"online")</f>
        <v>0</v>
      </c>
    </row>
    <row r="2790" spans="1:9" x14ac:dyDescent="0.2">
      <c r="A2790" t="s">
        <v>1557</v>
      </c>
      <c r="B2790" t="s">
        <v>1373</v>
      </c>
      <c r="C2790" s="2">
        <v>159</v>
      </c>
      <c r="D2790" s="2">
        <v>97</v>
      </c>
      <c r="E2790" t="s">
        <v>7029</v>
      </c>
      <c r="F2790" t="s">
        <v>7042</v>
      </c>
      <c r="G2790" s="2">
        <f t="shared" si="86"/>
        <v>62</v>
      </c>
      <c r="H2790" s="11">
        <f t="shared" si="87"/>
        <v>0.38993710691823902</v>
      </c>
      <c r="I2790">
        <f>COUNTIF(E2790,"online")</f>
        <v>0</v>
      </c>
    </row>
    <row r="2791" spans="1:9" x14ac:dyDescent="0.2">
      <c r="A2791" t="s">
        <v>6147</v>
      </c>
      <c r="B2791" t="s">
        <v>6148</v>
      </c>
      <c r="C2791" s="2">
        <v>536</v>
      </c>
      <c r="D2791" s="2">
        <v>418</v>
      </c>
      <c r="E2791" t="s">
        <v>7029</v>
      </c>
      <c r="F2791" t="s">
        <v>7042</v>
      </c>
      <c r="G2791" s="2">
        <f t="shared" si="86"/>
        <v>118</v>
      </c>
      <c r="H2791" s="11">
        <f t="shared" si="87"/>
        <v>0.22014925373134328</v>
      </c>
      <c r="I2791">
        <f>COUNTIF(E2791,"online")</f>
        <v>0</v>
      </c>
    </row>
    <row r="2792" spans="1:9" x14ac:dyDescent="0.2">
      <c r="A2792" t="s">
        <v>6543</v>
      </c>
      <c r="B2792" t="s">
        <v>6544</v>
      </c>
      <c r="C2792" s="2">
        <v>529</v>
      </c>
      <c r="D2792" s="2">
        <v>360</v>
      </c>
      <c r="E2792" t="s">
        <v>7027</v>
      </c>
      <c r="F2792" t="s">
        <v>7044</v>
      </c>
      <c r="G2792" s="2">
        <f t="shared" si="86"/>
        <v>169</v>
      </c>
      <c r="H2792" s="11">
        <f t="shared" si="87"/>
        <v>0.31947069943289225</v>
      </c>
      <c r="I2792">
        <f>COUNTIF(E2792,"online")</f>
        <v>0</v>
      </c>
    </row>
    <row r="2793" spans="1:9" x14ac:dyDescent="0.2">
      <c r="A2793" t="s">
        <v>887</v>
      </c>
      <c r="B2793" t="s">
        <v>559</v>
      </c>
      <c r="C2793" s="2">
        <v>289</v>
      </c>
      <c r="D2793" s="2">
        <v>116</v>
      </c>
      <c r="E2793" t="s">
        <v>6989</v>
      </c>
      <c r="F2793" t="s">
        <v>7043</v>
      </c>
      <c r="G2793" s="2">
        <f t="shared" si="86"/>
        <v>173</v>
      </c>
      <c r="H2793" s="11">
        <f t="shared" si="87"/>
        <v>0.59861591695501726</v>
      </c>
      <c r="I2793">
        <f>COUNTIF(E2793,"online")</f>
        <v>1</v>
      </c>
    </row>
    <row r="2794" spans="1:9" x14ac:dyDescent="0.2">
      <c r="A2794" t="s">
        <v>887</v>
      </c>
      <c r="B2794" t="s">
        <v>559</v>
      </c>
      <c r="C2794" s="2">
        <v>319</v>
      </c>
      <c r="D2794" s="2">
        <v>207</v>
      </c>
      <c r="E2794" t="s">
        <v>7029</v>
      </c>
      <c r="F2794" t="s">
        <v>7043</v>
      </c>
      <c r="G2794" s="2">
        <f t="shared" si="86"/>
        <v>112</v>
      </c>
      <c r="H2794" s="11">
        <f t="shared" si="87"/>
        <v>0.35109717868338558</v>
      </c>
      <c r="I2794">
        <f>COUNTIF(E2794,"online")</f>
        <v>0</v>
      </c>
    </row>
    <row r="2795" spans="1:9" x14ac:dyDescent="0.2">
      <c r="A2795" t="s">
        <v>1037</v>
      </c>
      <c r="B2795" t="s">
        <v>1038</v>
      </c>
      <c r="C2795" s="2">
        <v>279</v>
      </c>
      <c r="D2795" s="2">
        <v>159</v>
      </c>
      <c r="E2795" t="s">
        <v>7029</v>
      </c>
      <c r="F2795" t="s">
        <v>7036</v>
      </c>
      <c r="G2795" s="2">
        <f t="shared" si="86"/>
        <v>120</v>
      </c>
      <c r="H2795" s="11">
        <f t="shared" si="87"/>
        <v>0.43010752688172044</v>
      </c>
      <c r="I2795">
        <f>COUNTIF(E2795,"online")</f>
        <v>0</v>
      </c>
    </row>
    <row r="2796" spans="1:9" x14ac:dyDescent="0.2">
      <c r="A2796" t="s">
        <v>399</v>
      </c>
      <c r="B2796" t="s">
        <v>251</v>
      </c>
      <c r="C2796" s="2">
        <v>499</v>
      </c>
      <c r="D2796" s="2">
        <v>384</v>
      </c>
      <c r="E2796" t="s">
        <v>7029</v>
      </c>
      <c r="F2796" t="s">
        <v>7036</v>
      </c>
      <c r="G2796" s="2">
        <f t="shared" si="86"/>
        <v>115</v>
      </c>
      <c r="H2796" s="11">
        <f t="shared" si="87"/>
        <v>0.23046092184368738</v>
      </c>
      <c r="I2796">
        <f>COUNTIF(E2796,"online")</f>
        <v>0</v>
      </c>
    </row>
    <row r="2797" spans="1:9" x14ac:dyDescent="0.2">
      <c r="A2797" t="s">
        <v>885</v>
      </c>
      <c r="B2797" t="s">
        <v>886</v>
      </c>
      <c r="C2797" s="2">
        <v>289</v>
      </c>
      <c r="D2797" s="2">
        <v>225</v>
      </c>
      <c r="E2797" t="s">
        <v>6989</v>
      </c>
      <c r="F2797" t="s">
        <v>7036</v>
      </c>
      <c r="G2797" s="2">
        <f t="shared" si="86"/>
        <v>64</v>
      </c>
      <c r="H2797" s="11">
        <f t="shared" si="87"/>
        <v>0.22145328719723184</v>
      </c>
      <c r="I2797">
        <f>COUNTIF(E2797,"online")</f>
        <v>1</v>
      </c>
    </row>
    <row r="2798" spans="1:9" x14ac:dyDescent="0.2">
      <c r="A2798" t="s">
        <v>885</v>
      </c>
      <c r="B2798" t="s">
        <v>886</v>
      </c>
      <c r="C2798" s="2">
        <v>319</v>
      </c>
      <c r="D2798" s="2">
        <v>262</v>
      </c>
      <c r="E2798" t="s">
        <v>7029</v>
      </c>
      <c r="F2798" t="s">
        <v>7036</v>
      </c>
      <c r="G2798" s="2">
        <f t="shared" si="86"/>
        <v>57</v>
      </c>
      <c r="H2798" s="11">
        <f t="shared" si="87"/>
        <v>0.17868338557993729</v>
      </c>
      <c r="I2798">
        <f>COUNTIF(E2798,"online")</f>
        <v>0</v>
      </c>
    </row>
    <row r="2799" spans="1:9" x14ac:dyDescent="0.2">
      <c r="A2799" t="s">
        <v>739</v>
      </c>
      <c r="B2799" t="s">
        <v>740</v>
      </c>
      <c r="C2799" s="2">
        <v>289</v>
      </c>
      <c r="D2799" s="2">
        <v>237</v>
      </c>
      <c r="E2799" t="s">
        <v>6989</v>
      </c>
      <c r="F2799" t="s">
        <v>7036</v>
      </c>
      <c r="G2799" s="2">
        <f t="shared" si="86"/>
        <v>52</v>
      </c>
      <c r="H2799" s="11">
        <f t="shared" si="87"/>
        <v>0.17993079584775087</v>
      </c>
      <c r="I2799">
        <f>COUNTIF(E2799,"online")</f>
        <v>1</v>
      </c>
    </row>
    <row r="2800" spans="1:9" x14ac:dyDescent="0.2">
      <c r="A2800" t="s">
        <v>739</v>
      </c>
      <c r="B2800" t="s">
        <v>740</v>
      </c>
      <c r="C2800" s="2">
        <v>319</v>
      </c>
      <c r="D2800" s="2">
        <v>278</v>
      </c>
      <c r="E2800" t="s">
        <v>7029</v>
      </c>
      <c r="F2800" t="s">
        <v>7036</v>
      </c>
      <c r="G2800" s="2">
        <f t="shared" si="86"/>
        <v>41</v>
      </c>
      <c r="H2800" s="11">
        <f t="shared" si="87"/>
        <v>0.12852664576802508</v>
      </c>
      <c r="I2800">
        <f>COUNTIF(E2800,"online")</f>
        <v>0</v>
      </c>
    </row>
    <row r="2801" spans="1:9" x14ac:dyDescent="0.2">
      <c r="A2801" t="s">
        <v>3138</v>
      </c>
      <c r="B2801" t="s">
        <v>3139</v>
      </c>
      <c r="C2801" s="2">
        <v>304</v>
      </c>
      <c r="D2801" s="2">
        <v>246</v>
      </c>
      <c r="E2801" t="s">
        <v>7027</v>
      </c>
      <c r="F2801" t="s">
        <v>7043</v>
      </c>
      <c r="G2801" s="2">
        <f t="shared" si="86"/>
        <v>58</v>
      </c>
      <c r="H2801" s="11">
        <f t="shared" si="87"/>
        <v>0.19078947368421054</v>
      </c>
      <c r="I2801">
        <f>COUNTIF(E2801,"online")</f>
        <v>0</v>
      </c>
    </row>
    <row r="2802" spans="1:9" x14ac:dyDescent="0.2">
      <c r="A2802" t="s">
        <v>110</v>
      </c>
      <c r="B2802" t="s">
        <v>998</v>
      </c>
      <c r="C2802" s="2">
        <v>289</v>
      </c>
      <c r="D2802" s="2">
        <v>118</v>
      </c>
      <c r="E2802" t="s">
        <v>6989</v>
      </c>
      <c r="F2802" t="s">
        <v>7043</v>
      </c>
      <c r="G2802" s="2">
        <f t="shared" si="86"/>
        <v>171</v>
      </c>
      <c r="H2802" s="11">
        <f t="shared" si="87"/>
        <v>0.59169550173010377</v>
      </c>
      <c r="I2802">
        <f>COUNTIF(E2802,"online")</f>
        <v>1</v>
      </c>
    </row>
    <row r="2803" spans="1:9" x14ac:dyDescent="0.2">
      <c r="A2803" t="s">
        <v>110</v>
      </c>
      <c r="B2803" t="s">
        <v>111</v>
      </c>
      <c r="C2803" s="2">
        <v>319</v>
      </c>
      <c r="D2803" s="2">
        <v>281</v>
      </c>
      <c r="E2803" t="s">
        <v>7027</v>
      </c>
      <c r="F2803" t="s">
        <v>7043</v>
      </c>
      <c r="G2803" s="2">
        <f t="shared" si="86"/>
        <v>38</v>
      </c>
      <c r="H2803" s="11">
        <f t="shared" si="87"/>
        <v>0.11912225705329153</v>
      </c>
      <c r="I2803">
        <f>COUNTIF(E2803,"online")</f>
        <v>0</v>
      </c>
    </row>
    <row r="2804" spans="1:9" x14ac:dyDescent="0.2">
      <c r="A2804" t="s">
        <v>6817</v>
      </c>
      <c r="B2804" t="s">
        <v>6818</v>
      </c>
      <c r="C2804" s="2">
        <v>312</v>
      </c>
      <c r="D2804" s="2">
        <v>225</v>
      </c>
      <c r="E2804" t="s">
        <v>7029</v>
      </c>
      <c r="F2804" t="s">
        <v>7043</v>
      </c>
      <c r="G2804" s="2">
        <f t="shared" si="86"/>
        <v>87</v>
      </c>
      <c r="H2804" s="11">
        <f t="shared" si="87"/>
        <v>0.27884615384615385</v>
      </c>
      <c r="I2804">
        <f>COUNTIF(E2804,"online")</f>
        <v>0</v>
      </c>
    </row>
    <row r="2805" spans="1:9" x14ac:dyDescent="0.2">
      <c r="A2805" t="s">
        <v>1267</v>
      </c>
      <c r="B2805" t="s">
        <v>1268</v>
      </c>
      <c r="C2805" s="2">
        <v>289</v>
      </c>
      <c r="D2805" s="2">
        <v>220</v>
      </c>
      <c r="E2805" t="s">
        <v>7029</v>
      </c>
      <c r="F2805" t="s">
        <v>7037</v>
      </c>
      <c r="G2805" s="2">
        <f t="shared" si="86"/>
        <v>69</v>
      </c>
      <c r="H2805" s="11">
        <f t="shared" si="87"/>
        <v>0.23875432525951557</v>
      </c>
      <c r="I2805">
        <f>COUNTIF(E2805,"online")</f>
        <v>0</v>
      </c>
    </row>
    <row r="2806" spans="1:9" x14ac:dyDescent="0.2">
      <c r="A2806" t="s">
        <v>923</v>
      </c>
      <c r="B2806" t="s">
        <v>908</v>
      </c>
      <c r="C2806" s="2">
        <v>179</v>
      </c>
      <c r="D2806" s="2">
        <v>102</v>
      </c>
      <c r="E2806" t="s">
        <v>6989</v>
      </c>
      <c r="F2806" t="s">
        <v>7039</v>
      </c>
      <c r="G2806" s="2">
        <f t="shared" si="86"/>
        <v>77</v>
      </c>
      <c r="H2806" s="11">
        <f t="shared" si="87"/>
        <v>0.43016759776536312</v>
      </c>
      <c r="I2806">
        <f>COUNTIF(E2806,"online")</f>
        <v>1</v>
      </c>
    </row>
    <row r="2807" spans="1:9" x14ac:dyDescent="0.2">
      <c r="A2807" t="s">
        <v>923</v>
      </c>
      <c r="B2807" t="s">
        <v>908</v>
      </c>
      <c r="C2807" s="2">
        <v>199</v>
      </c>
      <c r="D2807" s="2">
        <v>203</v>
      </c>
      <c r="E2807" t="s">
        <v>7029</v>
      </c>
      <c r="F2807" t="s">
        <v>7039</v>
      </c>
      <c r="G2807" s="2">
        <f t="shared" si="86"/>
        <v>-4</v>
      </c>
      <c r="H2807" s="11">
        <f t="shared" si="87"/>
        <v>-2.0100502512562814E-2</v>
      </c>
      <c r="I2807">
        <f>COUNTIF(E2807,"online")</f>
        <v>0</v>
      </c>
    </row>
    <row r="2808" spans="1:9" x14ac:dyDescent="0.2">
      <c r="A2808" t="s">
        <v>660</v>
      </c>
      <c r="B2808" t="s">
        <v>373</v>
      </c>
      <c r="C2808" s="2">
        <v>249</v>
      </c>
      <c r="D2808" s="2">
        <v>65</v>
      </c>
      <c r="E2808" t="s">
        <v>6989</v>
      </c>
      <c r="F2808" t="s">
        <v>7041</v>
      </c>
      <c r="G2808" s="2">
        <f t="shared" si="86"/>
        <v>184</v>
      </c>
      <c r="H2808" s="11">
        <f t="shared" si="87"/>
        <v>0.73895582329317266</v>
      </c>
      <c r="I2808">
        <f>COUNTIF(E2808,"online")</f>
        <v>1</v>
      </c>
    </row>
    <row r="2809" spans="1:9" x14ac:dyDescent="0.2">
      <c r="A2809" t="s">
        <v>660</v>
      </c>
      <c r="B2809" t="s">
        <v>373</v>
      </c>
      <c r="C2809" s="2">
        <v>329</v>
      </c>
      <c r="D2809" s="2">
        <v>296</v>
      </c>
      <c r="E2809" t="s">
        <v>7029</v>
      </c>
      <c r="F2809" t="s">
        <v>7041</v>
      </c>
      <c r="G2809" s="2">
        <f t="shared" si="86"/>
        <v>33</v>
      </c>
      <c r="H2809" s="11">
        <f t="shared" si="87"/>
        <v>0.10030395136778116</v>
      </c>
      <c r="I2809">
        <f>COUNTIF(E2809,"online")</f>
        <v>0</v>
      </c>
    </row>
    <row r="2810" spans="1:9" x14ac:dyDescent="0.2">
      <c r="A2810" t="s">
        <v>926</v>
      </c>
      <c r="B2810" t="s">
        <v>927</v>
      </c>
      <c r="C2810" s="2">
        <v>289</v>
      </c>
      <c r="D2810" s="2">
        <v>58</v>
      </c>
      <c r="E2810" t="s">
        <v>6989</v>
      </c>
      <c r="F2810" t="s">
        <v>7038</v>
      </c>
      <c r="G2810" s="2">
        <f t="shared" si="86"/>
        <v>231</v>
      </c>
      <c r="H2810" s="11">
        <f t="shared" si="87"/>
        <v>0.79930795847750868</v>
      </c>
      <c r="I2810">
        <f>COUNTIF(E2810,"online")</f>
        <v>1</v>
      </c>
    </row>
    <row r="2811" spans="1:9" x14ac:dyDescent="0.2">
      <c r="A2811" t="s">
        <v>2553</v>
      </c>
      <c r="B2811" t="s">
        <v>2554</v>
      </c>
      <c r="C2811" s="2">
        <v>160</v>
      </c>
      <c r="D2811" s="2">
        <v>139</v>
      </c>
      <c r="E2811" t="s">
        <v>7027</v>
      </c>
      <c r="F2811" t="s">
        <v>7036</v>
      </c>
      <c r="G2811" s="2">
        <f t="shared" si="86"/>
        <v>21</v>
      </c>
      <c r="H2811" s="11">
        <f t="shared" si="87"/>
        <v>0.13125000000000001</v>
      </c>
      <c r="I2811">
        <f>COUNTIF(E2811,"online")</f>
        <v>0</v>
      </c>
    </row>
    <row r="2812" spans="1:9" x14ac:dyDescent="0.2">
      <c r="A2812" t="s">
        <v>479</v>
      </c>
      <c r="B2812" t="s">
        <v>1062</v>
      </c>
      <c r="C2812" s="2">
        <v>159</v>
      </c>
      <c r="D2812" s="2">
        <v>87</v>
      </c>
      <c r="E2812" t="s">
        <v>6989</v>
      </c>
      <c r="F2812" t="s">
        <v>7039</v>
      </c>
      <c r="G2812" s="2">
        <f t="shared" si="86"/>
        <v>72</v>
      </c>
      <c r="H2812" s="11">
        <f t="shared" si="87"/>
        <v>0.45283018867924529</v>
      </c>
      <c r="I2812">
        <f>COUNTIF(E2812,"online")</f>
        <v>1</v>
      </c>
    </row>
    <row r="2813" spans="1:9" x14ac:dyDescent="0.2">
      <c r="A2813" t="s">
        <v>479</v>
      </c>
      <c r="B2813" t="s">
        <v>480</v>
      </c>
      <c r="C2813" s="2">
        <v>319</v>
      </c>
      <c r="D2813" s="2">
        <v>284</v>
      </c>
      <c r="E2813" t="s">
        <v>7029</v>
      </c>
      <c r="F2813" t="s">
        <v>7039</v>
      </c>
      <c r="G2813" s="2">
        <f t="shared" si="86"/>
        <v>35</v>
      </c>
      <c r="H2813" s="11">
        <f t="shared" si="87"/>
        <v>0.109717868338558</v>
      </c>
      <c r="I2813">
        <f>COUNTIF(E2813,"online")</f>
        <v>0</v>
      </c>
    </row>
    <row r="2814" spans="1:9" x14ac:dyDescent="0.2">
      <c r="A2814" t="s">
        <v>174</v>
      </c>
      <c r="B2814" t="s">
        <v>30</v>
      </c>
      <c r="C2814" s="2">
        <v>319</v>
      </c>
      <c r="D2814" s="2">
        <v>265</v>
      </c>
      <c r="E2814" t="s">
        <v>7027</v>
      </c>
      <c r="F2814" t="s">
        <v>7039</v>
      </c>
      <c r="G2814" s="2">
        <f t="shared" si="86"/>
        <v>54</v>
      </c>
      <c r="H2814" s="11">
        <f t="shared" si="87"/>
        <v>0.16927899686520376</v>
      </c>
      <c r="I2814">
        <f>COUNTIF(E2814,"online")</f>
        <v>0</v>
      </c>
    </row>
    <row r="2815" spans="1:9" x14ac:dyDescent="0.2">
      <c r="A2815" t="s">
        <v>352</v>
      </c>
      <c r="B2815" t="s">
        <v>353</v>
      </c>
      <c r="C2815" s="2">
        <v>319</v>
      </c>
      <c r="D2815" s="2">
        <v>306</v>
      </c>
      <c r="E2815" t="s">
        <v>7029</v>
      </c>
      <c r="F2815" t="s">
        <v>7036</v>
      </c>
      <c r="G2815" s="2">
        <f t="shared" si="86"/>
        <v>13</v>
      </c>
      <c r="H2815" s="11">
        <f t="shared" si="87"/>
        <v>4.0752351097178681E-2</v>
      </c>
      <c r="I2815">
        <f>COUNTIF(E2815,"online")</f>
        <v>0</v>
      </c>
    </row>
    <row r="2816" spans="1:9" x14ac:dyDescent="0.2">
      <c r="A2816" t="s">
        <v>3927</v>
      </c>
      <c r="B2816" t="s">
        <v>3928</v>
      </c>
      <c r="C2816" s="2">
        <v>399</v>
      </c>
      <c r="D2816" s="2">
        <v>331</v>
      </c>
      <c r="E2816" t="s">
        <v>6989</v>
      </c>
      <c r="F2816" t="s">
        <v>7036</v>
      </c>
      <c r="G2816" s="2">
        <f t="shared" si="86"/>
        <v>68</v>
      </c>
      <c r="H2816" s="11">
        <f t="shared" si="87"/>
        <v>0.17042606516290726</v>
      </c>
      <c r="I2816">
        <f>COUNTIF(E2816,"online")</f>
        <v>1</v>
      </c>
    </row>
    <row r="2817" spans="1:9" x14ac:dyDescent="0.2">
      <c r="A2817" t="s">
        <v>4183</v>
      </c>
      <c r="B2817" t="s">
        <v>3329</v>
      </c>
      <c r="C2817" s="2">
        <v>169</v>
      </c>
      <c r="D2817" s="2">
        <v>137</v>
      </c>
      <c r="E2817" t="s">
        <v>6989</v>
      </c>
      <c r="F2817" t="s">
        <v>7039</v>
      </c>
      <c r="G2817" s="2">
        <f t="shared" si="86"/>
        <v>32</v>
      </c>
      <c r="H2817" s="11">
        <f t="shared" si="87"/>
        <v>0.1893491124260355</v>
      </c>
      <c r="I2817">
        <f>COUNTIF(E2817,"online")</f>
        <v>1</v>
      </c>
    </row>
    <row r="2818" spans="1:9" x14ac:dyDescent="0.2">
      <c r="A2818" t="s">
        <v>679</v>
      </c>
      <c r="B2818" t="s">
        <v>472</v>
      </c>
      <c r="C2818" s="2">
        <v>289</v>
      </c>
      <c r="D2818" s="2">
        <v>104</v>
      </c>
      <c r="E2818" t="s">
        <v>6989</v>
      </c>
      <c r="F2818" t="s">
        <v>7038</v>
      </c>
      <c r="G2818" s="2">
        <f t="shared" ref="G2818:G2881" si="88">C2818-D2818</f>
        <v>185</v>
      </c>
      <c r="H2818" s="11">
        <f t="shared" ref="H2818:H2881" si="89">((C2818-D2818)/C2818)</f>
        <v>0.64013840830449831</v>
      </c>
      <c r="I2818">
        <f>COUNTIF(E2818,"online")</f>
        <v>1</v>
      </c>
    </row>
    <row r="2819" spans="1:9" x14ac:dyDescent="0.2">
      <c r="A2819" t="s">
        <v>679</v>
      </c>
      <c r="B2819" t="s">
        <v>472</v>
      </c>
      <c r="C2819" s="2">
        <v>319</v>
      </c>
      <c r="D2819" s="2">
        <v>115</v>
      </c>
      <c r="E2819" t="s">
        <v>7029</v>
      </c>
      <c r="F2819" t="s">
        <v>7038</v>
      </c>
      <c r="G2819" s="2">
        <f t="shared" si="88"/>
        <v>204</v>
      </c>
      <c r="H2819" s="11">
        <f t="shared" si="89"/>
        <v>0.63949843260188088</v>
      </c>
      <c r="I2819">
        <f>COUNTIF(E2819,"online")</f>
        <v>0</v>
      </c>
    </row>
    <row r="2820" spans="1:9" x14ac:dyDescent="0.2">
      <c r="A2820" t="s">
        <v>615</v>
      </c>
      <c r="B2820" t="s">
        <v>616</v>
      </c>
      <c r="C2820" s="2">
        <v>319</v>
      </c>
      <c r="D2820" s="2">
        <v>262</v>
      </c>
      <c r="E2820" t="s">
        <v>7029</v>
      </c>
      <c r="F2820" t="s">
        <v>7036</v>
      </c>
      <c r="G2820" s="2">
        <f t="shared" si="88"/>
        <v>57</v>
      </c>
      <c r="H2820" s="11">
        <f t="shared" si="89"/>
        <v>0.17868338557993729</v>
      </c>
      <c r="I2820">
        <f>COUNTIF(E2820,"online")</f>
        <v>0</v>
      </c>
    </row>
    <row r="2821" spans="1:9" x14ac:dyDescent="0.2">
      <c r="A2821" t="s">
        <v>1735</v>
      </c>
      <c r="B2821" t="s">
        <v>1268</v>
      </c>
      <c r="C2821" s="2">
        <v>289</v>
      </c>
      <c r="D2821" s="2">
        <v>153</v>
      </c>
      <c r="E2821" t="s">
        <v>7029</v>
      </c>
      <c r="F2821" t="s">
        <v>7037</v>
      </c>
      <c r="G2821" s="2">
        <f t="shared" si="88"/>
        <v>136</v>
      </c>
      <c r="H2821" s="11">
        <f t="shared" si="89"/>
        <v>0.47058823529411764</v>
      </c>
      <c r="I2821">
        <f>COUNTIF(E2821,"online")</f>
        <v>0</v>
      </c>
    </row>
    <row r="2822" spans="1:9" x14ac:dyDescent="0.2">
      <c r="A2822" t="s">
        <v>4629</v>
      </c>
      <c r="B2822" t="s">
        <v>4630</v>
      </c>
      <c r="C2822" s="2">
        <v>250</v>
      </c>
      <c r="D2822" s="2">
        <v>93</v>
      </c>
      <c r="E2822" t="s">
        <v>7027</v>
      </c>
      <c r="F2822" t="s">
        <v>7040</v>
      </c>
      <c r="G2822" s="2">
        <f t="shared" si="88"/>
        <v>157</v>
      </c>
      <c r="H2822" s="11">
        <f t="shared" si="89"/>
        <v>0.628</v>
      </c>
      <c r="I2822">
        <f>COUNTIF(E2822,"online")</f>
        <v>0</v>
      </c>
    </row>
    <row r="2823" spans="1:9" x14ac:dyDescent="0.2">
      <c r="A2823" t="s">
        <v>118</v>
      </c>
      <c r="B2823" t="s">
        <v>30</v>
      </c>
      <c r="C2823" s="2">
        <v>289</v>
      </c>
      <c r="D2823" s="2">
        <v>84</v>
      </c>
      <c r="E2823" t="s">
        <v>7027</v>
      </c>
      <c r="F2823" t="s">
        <v>7038</v>
      </c>
      <c r="G2823" s="2">
        <f t="shared" si="88"/>
        <v>205</v>
      </c>
      <c r="H2823" s="11">
        <f t="shared" si="89"/>
        <v>0.70934256055363321</v>
      </c>
      <c r="I2823">
        <f>COUNTIF(E2823,"online")</f>
        <v>0</v>
      </c>
    </row>
    <row r="2824" spans="1:9" x14ac:dyDescent="0.2">
      <c r="A2824" t="s">
        <v>977</v>
      </c>
      <c r="B2824" t="s">
        <v>373</v>
      </c>
      <c r="C2824" s="2">
        <v>289</v>
      </c>
      <c r="D2824" s="2">
        <v>98</v>
      </c>
      <c r="E2824" t="s">
        <v>6989</v>
      </c>
      <c r="F2824" t="s">
        <v>7043</v>
      </c>
      <c r="G2824" s="2">
        <f t="shared" si="88"/>
        <v>191</v>
      </c>
      <c r="H2824" s="11">
        <f t="shared" si="89"/>
        <v>0.66089965397923878</v>
      </c>
      <c r="I2824">
        <f>COUNTIF(E2824,"online")</f>
        <v>1</v>
      </c>
    </row>
    <row r="2825" spans="1:9" x14ac:dyDescent="0.2">
      <c r="A2825" t="s">
        <v>977</v>
      </c>
      <c r="B2825" t="s">
        <v>373</v>
      </c>
      <c r="C2825" s="2">
        <v>319</v>
      </c>
      <c r="D2825" s="2">
        <v>246</v>
      </c>
      <c r="E2825" t="s">
        <v>7029</v>
      </c>
      <c r="F2825" t="s">
        <v>7043</v>
      </c>
      <c r="G2825" s="2">
        <f t="shared" si="88"/>
        <v>73</v>
      </c>
      <c r="H2825" s="11">
        <f t="shared" si="89"/>
        <v>0.22884012539184953</v>
      </c>
      <c r="I2825">
        <f>COUNTIF(E2825,"online")</f>
        <v>0</v>
      </c>
    </row>
    <row r="2826" spans="1:9" x14ac:dyDescent="0.2">
      <c r="A2826" t="s">
        <v>608</v>
      </c>
      <c r="B2826" t="s">
        <v>84</v>
      </c>
      <c r="C2826" s="2">
        <v>289</v>
      </c>
      <c r="D2826" s="2">
        <v>156</v>
      </c>
      <c r="E2826" t="s">
        <v>6989</v>
      </c>
      <c r="F2826" t="s">
        <v>7039</v>
      </c>
      <c r="G2826" s="2">
        <f t="shared" si="88"/>
        <v>133</v>
      </c>
      <c r="H2826" s="11">
        <f t="shared" si="89"/>
        <v>0.46020761245674741</v>
      </c>
      <c r="I2826">
        <f>COUNTIF(E2826,"online")</f>
        <v>1</v>
      </c>
    </row>
    <row r="2827" spans="1:9" x14ac:dyDescent="0.2">
      <c r="A2827" t="s">
        <v>1469</v>
      </c>
      <c r="B2827" t="s">
        <v>1470</v>
      </c>
      <c r="C2827" s="2">
        <v>319</v>
      </c>
      <c r="D2827" s="2">
        <v>246</v>
      </c>
      <c r="E2827" t="s">
        <v>7029</v>
      </c>
      <c r="F2827" t="s">
        <v>7036</v>
      </c>
      <c r="G2827" s="2">
        <f t="shared" si="88"/>
        <v>73</v>
      </c>
      <c r="H2827" s="11">
        <f t="shared" si="89"/>
        <v>0.22884012539184953</v>
      </c>
      <c r="I2827">
        <f>COUNTIF(E2827,"online")</f>
        <v>0</v>
      </c>
    </row>
    <row r="2828" spans="1:9" x14ac:dyDescent="0.2">
      <c r="A2828" t="s">
        <v>1963</v>
      </c>
      <c r="B2828" t="s">
        <v>1470</v>
      </c>
      <c r="C2828" s="2">
        <v>289</v>
      </c>
      <c r="D2828" s="2">
        <v>197</v>
      </c>
      <c r="E2828" t="s">
        <v>6989</v>
      </c>
      <c r="F2828" t="s">
        <v>7036</v>
      </c>
      <c r="G2828" s="2">
        <f t="shared" si="88"/>
        <v>92</v>
      </c>
      <c r="H2828" s="11">
        <f t="shared" si="89"/>
        <v>0.31833910034602075</v>
      </c>
      <c r="I2828">
        <f>COUNTIF(E2828,"online")</f>
        <v>1</v>
      </c>
    </row>
    <row r="2829" spans="1:9" x14ac:dyDescent="0.2">
      <c r="A2829" t="s">
        <v>2564</v>
      </c>
      <c r="B2829" t="s">
        <v>2565</v>
      </c>
      <c r="C2829" s="2">
        <v>249</v>
      </c>
      <c r="D2829" s="2">
        <v>105</v>
      </c>
      <c r="E2829" t="s">
        <v>6989</v>
      </c>
      <c r="F2829" t="s">
        <v>7037</v>
      </c>
      <c r="G2829" s="2">
        <f t="shared" si="88"/>
        <v>144</v>
      </c>
      <c r="H2829" s="11">
        <f t="shared" si="89"/>
        <v>0.57831325301204817</v>
      </c>
      <c r="I2829">
        <f>COUNTIF(E2829,"online")</f>
        <v>1</v>
      </c>
    </row>
    <row r="2830" spans="1:9" x14ac:dyDescent="0.2">
      <c r="A2830" t="s">
        <v>738</v>
      </c>
      <c r="B2830" t="s">
        <v>589</v>
      </c>
      <c r="C2830" s="2">
        <v>319</v>
      </c>
      <c r="D2830" s="2">
        <v>140</v>
      </c>
      <c r="E2830" t="s">
        <v>7029</v>
      </c>
      <c r="F2830" t="s">
        <v>7038</v>
      </c>
      <c r="G2830" s="2">
        <f t="shared" si="88"/>
        <v>179</v>
      </c>
      <c r="H2830" s="11">
        <f t="shared" si="89"/>
        <v>0.56112852664576807</v>
      </c>
      <c r="I2830">
        <f>COUNTIF(E2830,"online")</f>
        <v>0</v>
      </c>
    </row>
    <row r="2831" spans="1:9" x14ac:dyDescent="0.2">
      <c r="A2831" t="s">
        <v>4350</v>
      </c>
      <c r="B2831" t="s">
        <v>4351</v>
      </c>
      <c r="C2831" s="2">
        <v>268</v>
      </c>
      <c r="D2831" s="2">
        <v>180</v>
      </c>
      <c r="E2831" t="s">
        <v>7029</v>
      </c>
      <c r="F2831" t="s">
        <v>7037</v>
      </c>
      <c r="G2831" s="2">
        <f t="shared" si="88"/>
        <v>88</v>
      </c>
      <c r="H2831" s="11">
        <f t="shared" si="89"/>
        <v>0.32835820895522388</v>
      </c>
      <c r="I2831">
        <f>COUNTIF(E2831,"online")</f>
        <v>0</v>
      </c>
    </row>
    <row r="2832" spans="1:9" x14ac:dyDescent="0.2">
      <c r="A2832" t="s">
        <v>2661</v>
      </c>
      <c r="B2832" t="s">
        <v>2662</v>
      </c>
      <c r="C2832" s="2">
        <v>447</v>
      </c>
      <c r="D2832" s="2">
        <v>299</v>
      </c>
      <c r="E2832" t="s">
        <v>7027</v>
      </c>
      <c r="F2832" t="s">
        <v>7042</v>
      </c>
      <c r="G2832" s="2">
        <f t="shared" si="88"/>
        <v>148</v>
      </c>
      <c r="H2832" s="11">
        <f t="shared" si="89"/>
        <v>0.33109619686800895</v>
      </c>
      <c r="I2832">
        <f>COUNTIF(E2832,"online")</f>
        <v>0</v>
      </c>
    </row>
    <row r="2833" spans="1:9" x14ac:dyDescent="0.2">
      <c r="A2833" t="s">
        <v>348</v>
      </c>
      <c r="B2833" t="s">
        <v>349</v>
      </c>
      <c r="C2833" s="2">
        <v>289</v>
      </c>
      <c r="D2833" s="2">
        <v>116</v>
      </c>
      <c r="E2833" t="s">
        <v>6989</v>
      </c>
      <c r="F2833" t="s">
        <v>7038</v>
      </c>
      <c r="G2833" s="2">
        <f t="shared" si="88"/>
        <v>173</v>
      </c>
      <c r="H2833" s="11">
        <f t="shared" si="89"/>
        <v>0.59861591695501726</v>
      </c>
      <c r="I2833">
        <f>COUNTIF(E2833,"online")</f>
        <v>1</v>
      </c>
    </row>
    <row r="2834" spans="1:9" x14ac:dyDescent="0.2">
      <c r="A2834" t="s">
        <v>348</v>
      </c>
      <c r="B2834" t="s">
        <v>349</v>
      </c>
      <c r="C2834" s="2">
        <v>319</v>
      </c>
      <c r="D2834" s="2">
        <v>211</v>
      </c>
      <c r="E2834" t="s">
        <v>7027</v>
      </c>
      <c r="F2834" t="s">
        <v>7038</v>
      </c>
      <c r="G2834" s="2">
        <f t="shared" si="88"/>
        <v>108</v>
      </c>
      <c r="H2834" s="11">
        <f t="shared" si="89"/>
        <v>0.33855799373040751</v>
      </c>
      <c r="I2834">
        <f>COUNTIF(E2834,"online")</f>
        <v>0</v>
      </c>
    </row>
    <row r="2835" spans="1:9" x14ac:dyDescent="0.2">
      <c r="A2835" t="s">
        <v>3286</v>
      </c>
      <c r="B2835" t="s">
        <v>1453</v>
      </c>
      <c r="C2835" s="2">
        <v>256</v>
      </c>
      <c r="D2835" s="2">
        <v>174</v>
      </c>
      <c r="E2835" t="s">
        <v>7027</v>
      </c>
      <c r="F2835" t="s">
        <v>7037</v>
      </c>
      <c r="G2835" s="2">
        <f t="shared" si="88"/>
        <v>82</v>
      </c>
      <c r="H2835" s="11">
        <f t="shared" si="89"/>
        <v>0.3203125</v>
      </c>
      <c r="I2835">
        <f>COUNTIF(E2835,"online")</f>
        <v>0</v>
      </c>
    </row>
    <row r="2836" spans="1:9" x14ac:dyDescent="0.2">
      <c r="A2836" t="s">
        <v>1702</v>
      </c>
      <c r="B2836" t="s">
        <v>1206</v>
      </c>
      <c r="C2836" s="2">
        <v>249</v>
      </c>
      <c r="D2836" s="2">
        <v>134</v>
      </c>
      <c r="E2836" t="s">
        <v>6989</v>
      </c>
      <c r="F2836" t="s">
        <v>7037</v>
      </c>
      <c r="G2836" s="2">
        <f t="shared" si="88"/>
        <v>115</v>
      </c>
      <c r="H2836" s="11">
        <f t="shared" si="89"/>
        <v>0.46184738955823296</v>
      </c>
      <c r="I2836">
        <f>COUNTIF(E2836,"online")</f>
        <v>1</v>
      </c>
    </row>
    <row r="2837" spans="1:9" x14ac:dyDescent="0.2">
      <c r="A2837" t="s">
        <v>1702</v>
      </c>
      <c r="B2837" t="s">
        <v>1206</v>
      </c>
      <c r="C2837" s="2">
        <v>279</v>
      </c>
      <c r="D2837" s="2">
        <v>209</v>
      </c>
      <c r="E2837" t="s">
        <v>7029</v>
      </c>
      <c r="F2837" t="s">
        <v>7037</v>
      </c>
      <c r="G2837" s="2">
        <f t="shared" si="88"/>
        <v>70</v>
      </c>
      <c r="H2837" s="11">
        <f t="shared" si="89"/>
        <v>0.25089605734767023</v>
      </c>
      <c r="I2837">
        <f>COUNTIF(E2837,"online")</f>
        <v>0</v>
      </c>
    </row>
    <row r="2838" spans="1:9" x14ac:dyDescent="0.2">
      <c r="A2838" t="s">
        <v>5978</v>
      </c>
      <c r="B2838" t="s">
        <v>5979</v>
      </c>
      <c r="C2838" s="2">
        <v>403</v>
      </c>
      <c r="D2838" s="2">
        <v>270</v>
      </c>
      <c r="E2838" t="s">
        <v>7029</v>
      </c>
      <c r="F2838" t="s">
        <v>7041</v>
      </c>
      <c r="G2838" s="2">
        <f t="shared" si="88"/>
        <v>133</v>
      </c>
      <c r="H2838" s="11">
        <f t="shared" si="89"/>
        <v>0.33002481389578164</v>
      </c>
      <c r="I2838">
        <f>COUNTIF(E2838,"online")</f>
        <v>0</v>
      </c>
    </row>
    <row r="2839" spans="1:9" x14ac:dyDescent="0.2">
      <c r="A2839" t="s">
        <v>912</v>
      </c>
      <c r="B2839" t="s">
        <v>211</v>
      </c>
      <c r="C2839" s="2">
        <v>289</v>
      </c>
      <c r="D2839" s="2">
        <v>136</v>
      </c>
      <c r="E2839" t="s">
        <v>6989</v>
      </c>
      <c r="F2839" t="s">
        <v>7038</v>
      </c>
      <c r="G2839" s="2">
        <f t="shared" si="88"/>
        <v>153</v>
      </c>
      <c r="H2839" s="11">
        <f t="shared" si="89"/>
        <v>0.52941176470588236</v>
      </c>
      <c r="I2839">
        <f>COUNTIF(E2839,"online")</f>
        <v>1</v>
      </c>
    </row>
    <row r="2840" spans="1:9" x14ac:dyDescent="0.2">
      <c r="A2840" t="s">
        <v>912</v>
      </c>
      <c r="B2840" t="s">
        <v>211</v>
      </c>
      <c r="C2840" s="2">
        <v>319</v>
      </c>
      <c r="D2840" s="2">
        <v>169</v>
      </c>
      <c r="E2840" t="s">
        <v>7029</v>
      </c>
      <c r="F2840" t="s">
        <v>7038</v>
      </c>
      <c r="G2840" s="2">
        <f t="shared" si="88"/>
        <v>150</v>
      </c>
      <c r="H2840" s="11">
        <f t="shared" si="89"/>
        <v>0.47021943573667713</v>
      </c>
      <c r="I2840">
        <f>COUNTIF(E2840,"online")</f>
        <v>0</v>
      </c>
    </row>
    <row r="2841" spans="1:9" x14ac:dyDescent="0.2">
      <c r="A2841" t="s">
        <v>3347</v>
      </c>
      <c r="B2841" t="s">
        <v>3348</v>
      </c>
      <c r="C2841" s="2">
        <v>349</v>
      </c>
      <c r="D2841" s="2">
        <v>321</v>
      </c>
      <c r="E2841" t="s">
        <v>7027</v>
      </c>
      <c r="F2841" t="s">
        <v>7036</v>
      </c>
      <c r="G2841" s="2">
        <f t="shared" si="88"/>
        <v>28</v>
      </c>
      <c r="H2841" s="11">
        <f t="shared" si="89"/>
        <v>8.0229226361031525E-2</v>
      </c>
      <c r="I2841">
        <f>COUNTIF(E2841,"online")</f>
        <v>0</v>
      </c>
    </row>
    <row r="2842" spans="1:9" x14ac:dyDescent="0.2">
      <c r="A2842" t="s">
        <v>825</v>
      </c>
      <c r="B2842" t="s">
        <v>826</v>
      </c>
      <c r="C2842" s="2">
        <v>319</v>
      </c>
      <c r="D2842" s="2">
        <v>246</v>
      </c>
      <c r="E2842" t="s">
        <v>7029</v>
      </c>
      <c r="F2842" t="s">
        <v>7036</v>
      </c>
      <c r="G2842" s="2">
        <f t="shared" si="88"/>
        <v>73</v>
      </c>
      <c r="H2842" s="11">
        <f t="shared" si="89"/>
        <v>0.22884012539184953</v>
      </c>
      <c r="I2842">
        <f>COUNTIF(E2842,"online")</f>
        <v>0</v>
      </c>
    </row>
    <row r="2843" spans="1:9" x14ac:dyDescent="0.2">
      <c r="A2843" t="s">
        <v>849</v>
      </c>
      <c r="B2843" t="s">
        <v>850</v>
      </c>
      <c r="C2843" s="2">
        <v>312</v>
      </c>
      <c r="D2843" s="2">
        <v>147</v>
      </c>
      <c r="E2843" t="s">
        <v>7029</v>
      </c>
      <c r="F2843" t="s">
        <v>7040</v>
      </c>
      <c r="G2843" s="2">
        <f t="shared" si="88"/>
        <v>165</v>
      </c>
      <c r="H2843" s="11">
        <f t="shared" si="89"/>
        <v>0.52884615384615385</v>
      </c>
      <c r="I2843">
        <f>COUNTIF(E2843,"online")</f>
        <v>0</v>
      </c>
    </row>
    <row r="2844" spans="1:9" x14ac:dyDescent="0.2">
      <c r="A2844" t="s">
        <v>1889</v>
      </c>
      <c r="B2844" t="s">
        <v>1408</v>
      </c>
      <c r="C2844" s="2">
        <v>319</v>
      </c>
      <c r="D2844" s="2">
        <v>345</v>
      </c>
      <c r="E2844" t="s">
        <v>7029</v>
      </c>
      <c r="F2844" t="s">
        <v>7039</v>
      </c>
      <c r="G2844" s="2">
        <f t="shared" si="88"/>
        <v>-26</v>
      </c>
      <c r="H2844" s="11">
        <f t="shared" si="89"/>
        <v>-8.1504702194357362E-2</v>
      </c>
      <c r="I2844">
        <f>COUNTIF(E2844,"online")</f>
        <v>0</v>
      </c>
    </row>
    <row r="2845" spans="1:9" x14ac:dyDescent="0.2">
      <c r="A2845" t="s">
        <v>1407</v>
      </c>
      <c r="B2845" t="s">
        <v>1408</v>
      </c>
      <c r="C2845" s="2">
        <v>289</v>
      </c>
      <c r="D2845" s="2">
        <v>257</v>
      </c>
      <c r="E2845" t="s">
        <v>6989</v>
      </c>
      <c r="F2845" t="s">
        <v>7039</v>
      </c>
      <c r="G2845" s="2">
        <f t="shared" si="88"/>
        <v>32</v>
      </c>
      <c r="H2845" s="11">
        <f t="shared" si="89"/>
        <v>0.11072664359861592</v>
      </c>
      <c r="I2845">
        <f>COUNTIF(E2845,"online")</f>
        <v>1</v>
      </c>
    </row>
    <row r="2846" spans="1:9" x14ac:dyDescent="0.2">
      <c r="A2846" t="s">
        <v>1407</v>
      </c>
      <c r="B2846" t="s">
        <v>1408</v>
      </c>
      <c r="C2846" s="2">
        <v>319</v>
      </c>
      <c r="D2846" s="2">
        <v>316</v>
      </c>
      <c r="E2846" t="s">
        <v>7029</v>
      </c>
      <c r="F2846" t="s">
        <v>7039</v>
      </c>
      <c r="G2846" s="2">
        <f t="shared" si="88"/>
        <v>3</v>
      </c>
      <c r="H2846" s="11">
        <f t="shared" si="89"/>
        <v>9.4043887147335428E-3</v>
      </c>
      <c r="I2846">
        <f>COUNTIF(E2846,"online")</f>
        <v>0</v>
      </c>
    </row>
    <row r="2847" spans="1:9" x14ac:dyDescent="0.2">
      <c r="A2847" t="s">
        <v>832</v>
      </c>
      <c r="B2847" t="s">
        <v>833</v>
      </c>
      <c r="C2847" s="2">
        <v>259</v>
      </c>
      <c r="D2847" s="2">
        <v>158</v>
      </c>
      <c r="E2847" t="s">
        <v>6989</v>
      </c>
      <c r="F2847" t="s">
        <v>7037</v>
      </c>
      <c r="G2847" s="2">
        <f t="shared" si="88"/>
        <v>101</v>
      </c>
      <c r="H2847" s="11">
        <f t="shared" si="89"/>
        <v>0.38996138996138996</v>
      </c>
      <c r="I2847">
        <f>COUNTIF(E2847,"online")</f>
        <v>1</v>
      </c>
    </row>
    <row r="2848" spans="1:9" x14ac:dyDescent="0.2">
      <c r="A2848" t="s">
        <v>832</v>
      </c>
      <c r="B2848" t="s">
        <v>833</v>
      </c>
      <c r="C2848" s="2">
        <v>319</v>
      </c>
      <c r="D2848" s="2">
        <v>195</v>
      </c>
      <c r="E2848" t="s">
        <v>7029</v>
      </c>
      <c r="F2848" t="s">
        <v>7037</v>
      </c>
      <c r="G2848" s="2">
        <f t="shared" si="88"/>
        <v>124</v>
      </c>
      <c r="H2848" s="11">
        <f t="shared" si="89"/>
        <v>0.38871473354231972</v>
      </c>
      <c r="I2848">
        <f>COUNTIF(E2848,"online")</f>
        <v>0</v>
      </c>
    </row>
    <row r="2849" spans="1:9" x14ac:dyDescent="0.2">
      <c r="A2849" t="s">
        <v>2251</v>
      </c>
      <c r="B2849" t="s">
        <v>2252</v>
      </c>
      <c r="C2849" s="2">
        <v>289</v>
      </c>
      <c r="D2849" s="2">
        <v>168</v>
      </c>
      <c r="E2849" t="s">
        <v>6989</v>
      </c>
      <c r="F2849" t="s">
        <v>7037</v>
      </c>
      <c r="G2849" s="2">
        <f t="shared" si="88"/>
        <v>121</v>
      </c>
      <c r="H2849" s="11">
        <f t="shared" si="89"/>
        <v>0.41868512110726641</v>
      </c>
      <c r="I2849">
        <f>COUNTIF(E2849,"online")</f>
        <v>1</v>
      </c>
    </row>
    <row r="2850" spans="1:9" x14ac:dyDescent="0.2">
      <c r="A2850" t="s">
        <v>2251</v>
      </c>
      <c r="B2850" t="s">
        <v>2252</v>
      </c>
      <c r="C2850" s="2">
        <v>319</v>
      </c>
      <c r="D2850" s="2">
        <v>246</v>
      </c>
      <c r="E2850" t="s">
        <v>7027</v>
      </c>
      <c r="F2850" t="s">
        <v>7037</v>
      </c>
      <c r="G2850" s="2">
        <f t="shared" si="88"/>
        <v>73</v>
      </c>
      <c r="H2850" s="11">
        <f t="shared" si="89"/>
        <v>0.22884012539184953</v>
      </c>
      <c r="I2850">
        <f>COUNTIF(E2850,"online")</f>
        <v>0</v>
      </c>
    </row>
    <row r="2851" spans="1:9" x14ac:dyDescent="0.2">
      <c r="A2851" t="s">
        <v>2913</v>
      </c>
      <c r="B2851" t="s">
        <v>2914</v>
      </c>
      <c r="C2851" s="2">
        <v>279</v>
      </c>
      <c r="D2851" s="2">
        <v>240</v>
      </c>
      <c r="E2851" t="s">
        <v>6989</v>
      </c>
      <c r="F2851" t="s">
        <v>7039</v>
      </c>
      <c r="G2851" s="2">
        <f t="shared" si="88"/>
        <v>39</v>
      </c>
      <c r="H2851" s="11">
        <f t="shared" si="89"/>
        <v>0.13978494623655913</v>
      </c>
      <c r="I2851">
        <f>COUNTIF(E2851,"online")</f>
        <v>1</v>
      </c>
    </row>
    <row r="2852" spans="1:9" x14ac:dyDescent="0.2">
      <c r="A2852" t="s">
        <v>4012</v>
      </c>
      <c r="B2852" t="s">
        <v>4013</v>
      </c>
      <c r="C2852" s="2">
        <v>279</v>
      </c>
      <c r="D2852" s="2">
        <v>156</v>
      </c>
      <c r="E2852" t="s">
        <v>6989</v>
      </c>
      <c r="F2852" t="s">
        <v>7036</v>
      </c>
      <c r="G2852" s="2">
        <f t="shared" si="88"/>
        <v>123</v>
      </c>
      <c r="H2852" s="11">
        <f t="shared" si="89"/>
        <v>0.44086021505376344</v>
      </c>
      <c r="I2852">
        <f>COUNTIF(E2852,"online")</f>
        <v>1</v>
      </c>
    </row>
    <row r="2853" spans="1:9" x14ac:dyDescent="0.2">
      <c r="A2853" t="s">
        <v>722</v>
      </c>
      <c r="B2853" t="s">
        <v>723</v>
      </c>
      <c r="C2853" s="2">
        <v>279</v>
      </c>
      <c r="D2853" s="2">
        <v>212</v>
      </c>
      <c r="E2853" t="s">
        <v>7029</v>
      </c>
      <c r="F2853" t="s">
        <v>7036</v>
      </c>
      <c r="G2853" s="2">
        <f t="shared" si="88"/>
        <v>67</v>
      </c>
      <c r="H2853" s="11">
        <f t="shared" si="89"/>
        <v>0.24014336917562723</v>
      </c>
      <c r="I2853">
        <f>COUNTIF(E2853,"online")</f>
        <v>0</v>
      </c>
    </row>
    <row r="2854" spans="1:9" x14ac:dyDescent="0.2">
      <c r="A2854" t="s">
        <v>2394</v>
      </c>
      <c r="B2854" t="s">
        <v>2395</v>
      </c>
      <c r="C2854" s="2">
        <v>179</v>
      </c>
      <c r="D2854" s="2">
        <v>124</v>
      </c>
      <c r="E2854" t="s">
        <v>7027</v>
      </c>
      <c r="F2854" t="s">
        <v>7039</v>
      </c>
      <c r="G2854" s="2">
        <f t="shared" si="88"/>
        <v>55</v>
      </c>
      <c r="H2854" s="11">
        <f t="shared" si="89"/>
        <v>0.30726256983240224</v>
      </c>
      <c r="I2854">
        <f>COUNTIF(E2854,"online")</f>
        <v>0</v>
      </c>
    </row>
    <row r="2855" spans="1:9" x14ac:dyDescent="0.2">
      <c r="A2855" t="s">
        <v>3092</v>
      </c>
      <c r="B2855" t="s">
        <v>2395</v>
      </c>
      <c r="C2855" s="2">
        <v>199</v>
      </c>
      <c r="D2855" s="2">
        <v>139</v>
      </c>
      <c r="E2855" t="s">
        <v>7027</v>
      </c>
      <c r="F2855" t="s">
        <v>7039</v>
      </c>
      <c r="G2855" s="2">
        <f t="shared" si="88"/>
        <v>60</v>
      </c>
      <c r="H2855" s="11">
        <f t="shared" si="89"/>
        <v>0.30150753768844218</v>
      </c>
      <c r="I2855">
        <f>COUNTIF(E2855,"online")</f>
        <v>0</v>
      </c>
    </row>
    <row r="2856" spans="1:9" x14ac:dyDescent="0.2">
      <c r="A2856" t="s">
        <v>3068</v>
      </c>
      <c r="B2856" t="s">
        <v>2395</v>
      </c>
      <c r="C2856" s="2">
        <v>199</v>
      </c>
      <c r="D2856" s="2">
        <v>155</v>
      </c>
      <c r="E2856" t="s">
        <v>7027</v>
      </c>
      <c r="F2856" t="s">
        <v>7039</v>
      </c>
      <c r="G2856" s="2">
        <f t="shared" si="88"/>
        <v>44</v>
      </c>
      <c r="H2856" s="11">
        <f t="shared" si="89"/>
        <v>0.22110552763819097</v>
      </c>
      <c r="I2856">
        <f>COUNTIF(E2856,"online")</f>
        <v>0</v>
      </c>
    </row>
    <row r="2857" spans="1:9" x14ac:dyDescent="0.2">
      <c r="A2857" t="s">
        <v>3080</v>
      </c>
      <c r="B2857" t="s">
        <v>2395</v>
      </c>
      <c r="C2857" s="2">
        <v>199</v>
      </c>
      <c r="D2857" s="2">
        <v>161</v>
      </c>
      <c r="E2857" t="s">
        <v>7027</v>
      </c>
      <c r="F2857" t="s">
        <v>7039</v>
      </c>
      <c r="G2857" s="2">
        <f t="shared" si="88"/>
        <v>38</v>
      </c>
      <c r="H2857" s="11">
        <f t="shared" si="89"/>
        <v>0.19095477386934673</v>
      </c>
      <c r="I2857">
        <f>COUNTIF(E2857,"online")</f>
        <v>0</v>
      </c>
    </row>
    <row r="2858" spans="1:9" x14ac:dyDescent="0.2">
      <c r="A2858" t="s">
        <v>3086</v>
      </c>
      <c r="B2858" t="s">
        <v>2395</v>
      </c>
      <c r="C2858" s="2">
        <v>199</v>
      </c>
      <c r="D2858" s="2">
        <v>147</v>
      </c>
      <c r="E2858" t="s">
        <v>7027</v>
      </c>
      <c r="F2858" t="s">
        <v>7039</v>
      </c>
      <c r="G2858" s="2">
        <f t="shared" si="88"/>
        <v>52</v>
      </c>
      <c r="H2858" s="11">
        <f t="shared" si="89"/>
        <v>0.2613065326633166</v>
      </c>
      <c r="I2858">
        <f>COUNTIF(E2858,"online")</f>
        <v>0</v>
      </c>
    </row>
    <row r="2859" spans="1:9" x14ac:dyDescent="0.2">
      <c r="A2859" t="s">
        <v>2408</v>
      </c>
      <c r="B2859" t="s">
        <v>2395</v>
      </c>
      <c r="C2859" s="2">
        <v>199</v>
      </c>
      <c r="D2859" s="2">
        <v>175</v>
      </c>
      <c r="E2859" t="s">
        <v>7027</v>
      </c>
      <c r="F2859" t="s">
        <v>7039</v>
      </c>
      <c r="G2859" s="2">
        <f t="shared" si="88"/>
        <v>24</v>
      </c>
      <c r="H2859" s="11">
        <f t="shared" si="89"/>
        <v>0.12060301507537688</v>
      </c>
      <c r="I2859">
        <f>COUNTIF(E2859,"online")</f>
        <v>0</v>
      </c>
    </row>
    <row r="2860" spans="1:9" x14ac:dyDescent="0.2">
      <c r="A2860" t="s">
        <v>2532</v>
      </c>
      <c r="B2860" t="s">
        <v>2533</v>
      </c>
      <c r="C2860" s="2">
        <v>536</v>
      </c>
      <c r="D2860" s="2">
        <v>407</v>
      </c>
      <c r="E2860" t="s">
        <v>7029</v>
      </c>
      <c r="F2860" t="s">
        <v>7041</v>
      </c>
      <c r="G2860" s="2">
        <f t="shared" si="88"/>
        <v>129</v>
      </c>
      <c r="H2860" s="11">
        <f t="shared" si="89"/>
        <v>0.24067164179104478</v>
      </c>
      <c r="I2860">
        <f>COUNTIF(E2860,"online")</f>
        <v>0</v>
      </c>
    </row>
    <row r="2861" spans="1:9" x14ac:dyDescent="0.2">
      <c r="A2861" t="s">
        <v>3863</v>
      </c>
      <c r="B2861" t="s">
        <v>3864</v>
      </c>
      <c r="C2861" s="2">
        <v>209</v>
      </c>
      <c r="D2861" s="2">
        <v>132</v>
      </c>
      <c r="E2861" t="s">
        <v>6989</v>
      </c>
      <c r="F2861" t="s">
        <v>7039</v>
      </c>
      <c r="G2861" s="2">
        <f t="shared" si="88"/>
        <v>77</v>
      </c>
      <c r="H2861" s="11">
        <f t="shared" si="89"/>
        <v>0.36842105263157893</v>
      </c>
      <c r="I2861">
        <f>COUNTIF(E2861,"online")</f>
        <v>1</v>
      </c>
    </row>
    <row r="2862" spans="1:9" x14ac:dyDescent="0.2">
      <c r="A2862" t="s">
        <v>74</v>
      </c>
      <c r="B2862" t="s">
        <v>75</v>
      </c>
      <c r="C2862" s="2">
        <v>319</v>
      </c>
      <c r="D2862" s="2">
        <v>153</v>
      </c>
      <c r="E2862" t="s">
        <v>7029</v>
      </c>
      <c r="F2862" t="s">
        <v>7037</v>
      </c>
      <c r="G2862" s="2">
        <f t="shared" si="88"/>
        <v>166</v>
      </c>
      <c r="H2862" s="11">
        <f t="shared" si="89"/>
        <v>0.52037617554858939</v>
      </c>
      <c r="I2862">
        <f>COUNTIF(E2862,"online")</f>
        <v>0</v>
      </c>
    </row>
    <row r="2863" spans="1:9" x14ac:dyDescent="0.2">
      <c r="A2863" t="s">
        <v>3000</v>
      </c>
      <c r="B2863" t="s">
        <v>2355</v>
      </c>
      <c r="C2863" s="2">
        <v>69</v>
      </c>
      <c r="D2863" s="2">
        <v>59</v>
      </c>
      <c r="E2863" t="s">
        <v>6989</v>
      </c>
      <c r="F2863" t="s">
        <v>7039</v>
      </c>
      <c r="G2863" s="2">
        <f t="shared" si="88"/>
        <v>10</v>
      </c>
      <c r="H2863" s="11">
        <f t="shared" si="89"/>
        <v>0.14492753623188406</v>
      </c>
      <c r="I2863">
        <f>COUNTIF(E2863,"online")</f>
        <v>1</v>
      </c>
    </row>
    <row r="2864" spans="1:9" x14ac:dyDescent="0.2">
      <c r="A2864" t="s">
        <v>6494</v>
      </c>
      <c r="B2864" t="s">
        <v>6495</v>
      </c>
      <c r="C2864" s="2">
        <v>259</v>
      </c>
      <c r="D2864" s="2">
        <v>189</v>
      </c>
      <c r="E2864" t="s">
        <v>7027</v>
      </c>
      <c r="F2864" t="s">
        <v>7036</v>
      </c>
      <c r="G2864" s="2">
        <f t="shared" si="88"/>
        <v>70</v>
      </c>
      <c r="H2864" s="11">
        <f t="shared" si="89"/>
        <v>0.27027027027027029</v>
      </c>
      <c r="I2864">
        <f>COUNTIF(E2864,"online")</f>
        <v>0</v>
      </c>
    </row>
    <row r="2865" spans="1:9" x14ac:dyDescent="0.2">
      <c r="A2865" t="s">
        <v>5247</v>
      </c>
      <c r="B2865" t="s">
        <v>5248</v>
      </c>
      <c r="C2865" s="2">
        <v>295</v>
      </c>
      <c r="D2865" s="2">
        <v>209</v>
      </c>
      <c r="E2865" t="s">
        <v>7027</v>
      </c>
      <c r="F2865" t="s">
        <v>7037</v>
      </c>
      <c r="G2865" s="2">
        <f t="shared" si="88"/>
        <v>86</v>
      </c>
      <c r="H2865" s="11">
        <f t="shared" si="89"/>
        <v>0.29152542372881357</v>
      </c>
      <c r="I2865">
        <f>COUNTIF(E2865,"online")</f>
        <v>0</v>
      </c>
    </row>
    <row r="2866" spans="1:9" x14ac:dyDescent="0.2">
      <c r="A2866" t="s">
        <v>5230</v>
      </c>
      <c r="B2866" t="s">
        <v>5231</v>
      </c>
      <c r="C2866" s="2">
        <v>357</v>
      </c>
      <c r="D2866" s="2">
        <v>193</v>
      </c>
      <c r="E2866" t="s">
        <v>7029</v>
      </c>
      <c r="F2866" t="s">
        <v>7040</v>
      </c>
      <c r="G2866" s="2">
        <f t="shared" si="88"/>
        <v>164</v>
      </c>
      <c r="H2866" s="11">
        <f t="shared" si="89"/>
        <v>0.45938375350140054</v>
      </c>
      <c r="I2866">
        <f>COUNTIF(E2866,"online")</f>
        <v>0</v>
      </c>
    </row>
    <row r="2867" spans="1:9" x14ac:dyDescent="0.2">
      <c r="A2867" t="s">
        <v>5077</v>
      </c>
      <c r="B2867" t="s">
        <v>5078</v>
      </c>
      <c r="C2867" s="2">
        <v>331</v>
      </c>
      <c r="D2867" s="2">
        <v>288</v>
      </c>
      <c r="E2867" t="s">
        <v>7029</v>
      </c>
      <c r="F2867" t="s">
        <v>7041</v>
      </c>
      <c r="G2867" s="2">
        <f t="shared" si="88"/>
        <v>43</v>
      </c>
      <c r="H2867" s="11">
        <f t="shared" si="89"/>
        <v>0.12990936555891239</v>
      </c>
      <c r="I2867">
        <f>COUNTIF(E2867,"online")</f>
        <v>0</v>
      </c>
    </row>
    <row r="2868" spans="1:9" x14ac:dyDescent="0.2">
      <c r="A2868" t="s">
        <v>3022</v>
      </c>
      <c r="B2868" t="s">
        <v>3023</v>
      </c>
      <c r="C2868" s="2">
        <v>289</v>
      </c>
      <c r="D2868" s="2">
        <v>223</v>
      </c>
      <c r="E2868" t="s">
        <v>6989</v>
      </c>
      <c r="F2868" t="s">
        <v>7039</v>
      </c>
      <c r="G2868" s="2">
        <f t="shared" si="88"/>
        <v>66</v>
      </c>
      <c r="H2868" s="11">
        <f t="shared" si="89"/>
        <v>0.22837370242214533</v>
      </c>
      <c r="I2868">
        <f>COUNTIF(E2868,"online")</f>
        <v>1</v>
      </c>
    </row>
    <row r="2869" spans="1:9" x14ac:dyDescent="0.2">
      <c r="A2869" t="s">
        <v>5379</v>
      </c>
      <c r="B2869" t="s">
        <v>5380</v>
      </c>
      <c r="C2869" s="2">
        <v>295</v>
      </c>
      <c r="D2869" s="2">
        <v>186</v>
      </c>
      <c r="E2869" t="s">
        <v>7027</v>
      </c>
      <c r="F2869" t="s">
        <v>7041</v>
      </c>
      <c r="G2869" s="2">
        <f t="shared" si="88"/>
        <v>109</v>
      </c>
      <c r="H2869" s="11">
        <f t="shared" si="89"/>
        <v>0.36949152542372882</v>
      </c>
      <c r="I2869">
        <f>COUNTIF(E2869,"online")</f>
        <v>0</v>
      </c>
    </row>
    <row r="2870" spans="1:9" x14ac:dyDescent="0.2">
      <c r="A2870" t="s">
        <v>1995</v>
      </c>
      <c r="B2870" t="s">
        <v>231</v>
      </c>
      <c r="C2870" s="2">
        <v>178</v>
      </c>
      <c r="D2870" s="2">
        <v>107</v>
      </c>
      <c r="E2870" t="s">
        <v>7027</v>
      </c>
      <c r="F2870" t="s">
        <v>7040</v>
      </c>
      <c r="G2870" s="2">
        <f t="shared" si="88"/>
        <v>71</v>
      </c>
      <c r="H2870" s="11">
        <f t="shared" si="89"/>
        <v>0.398876404494382</v>
      </c>
      <c r="I2870">
        <f>COUNTIF(E2870,"online")</f>
        <v>0</v>
      </c>
    </row>
    <row r="2871" spans="1:9" x14ac:dyDescent="0.2">
      <c r="A2871" t="s">
        <v>5565</v>
      </c>
      <c r="B2871" t="s">
        <v>5566</v>
      </c>
      <c r="C2871" s="2">
        <v>286</v>
      </c>
      <c r="D2871" s="2">
        <v>263</v>
      </c>
      <c r="E2871" t="s">
        <v>7027</v>
      </c>
      <c r="F2871" t="s">
        <v>7042</v>
      </c>
      <c r="G2871" s="2">
        <f t="shared" si="88"/>
        <v>23</v>
      </c>
      <c r="H2871" s="11">
        <f t="shared" si="89"/>
        <v>8.0419580419580416E-2</v>
      </c>
      <c r="I2871">
        <f>COUNTIF(E2871,"online")</f>
        <v>0</v>
      </c>
    </row>
    <row r="2872" spans="1:9" x14ac:dyDescent="0.2">
      <c r="A2872" t="s">
        <v>581</v>
      </c>
      <c r="B2872" t="s">
        <v>582</v>
      </c>
      <c r="C2872" s="2">
        <v>289</v>
      </c>
      <c r="D2872" s="2">
        <v>110</v>
      </c>
      <c r="E2872" t="s">
        <v>6989</v>
      </c>
      <c r="F2872" t="s">
        <v>7040</v>
      </c>
      <c r="G2872" s="2">
        <f t="shared" si="88"/>
        <v>179</v>
      </c>
      <c r="H2872" s="11">
        <f t="shared" si="89"/>
        <v>0.61937716262975784</v>
      </c>
      <c r="I2872">
        <f>COUNTIF(E2872,"online")</f>
        <v>1</v>
      </c>
    </row>
    <row r="2873" spans="1:9" x14ac:dyDescent="0.2">
      <c r="A2873" t="s">
        <v>581</v>
      </c>
      <c r="B2873" t="s">
        <v>582</v>
      </c>
      <c r="C2873" s="2">
        <v>319</v>
      </c>
      <c r="D2873" s="2">
        <v>195</v>
      </c>
      <c r="E2873" t="s">
        <v>7029</v>
      </c>
      <c r="F2873" t="s">
        <v>7038</v>
      </c>
      <c r="G2873" s="2">
        <f t="shared" si="88"/>
        <v>124</v>
      </c>
      <c r="H2873" s="11">
        <f t="shared" si="89"/>
        <v>0.38871473354231972</v>
      </c>
      <c r="I2873">
        <f>COUNTIF(E2873,"online")</f>
        <v>0</v>
      </c>
    </row>
    <row r="2874" spans="1:9" x14ac:dyDescent="0.2">
      <c r="A2874" t="s">
        <v>4460</v>
      </c>
      <c r="B2874" t="s">
        <v>4461</v>
      </c>
      <c r="C2874" s="2">
        <v>502</v>
      </c>
      <c r="D2874" s="2">
        <v>417</v>
      </c>
      <c r="E2874" t="s">
        <v>7029</v>
      </c>
      <c r="F2874" t="s">
        <v>7039</v>
      </c>
      <c r="G2874" s="2">
        <f t="shared" si="88"/>
        <v>85</v>
      </c>
      <c r="H2874" s="11">
        <f t="shared" si="89"/>
        <v>0.1693227091633466</v>
      </c>
      <c r="I2874">
        <f>COUNTIF(E2874,"online")</f>
        <v>0</v>
      </c>
    </row>
    <row r="2875" spans="1:9" x14ac:dyDescent="0.2">
      <c r="A2875" t="s">
        <v>2972</v>
      </c>
      <c r="B2875" t="s">
        <v>1291</v>
      </c>
      <c r="C2875" s="2">
        <v>447</v>
      </c>
      <c r="D2875" s="2">
        <v>250</v>
      </c>
      <c r="E2875" t="s">
        <v>7027</v>
      </c>
      <c r="F2875" t="s">
        <v>7038</v>
      </c>
      <c r="G2875" s="2">
        <f t="shared" si="88"/>
        <v>197</v>
      </c>
      <c r="H2875" s="11">
        <f t="shared" si="89"/>
        <v>0.4407158836689038</v>
      </c>
      <c r="I2875">
        <f>COUNTIF(E2875,"online")</f>
        <v>0</v>
      </c>
    </row>
    <row r="2876" spans="1:9" x14ac:dyDescent="0.2">
      <c r="A2876" t="s">
        <v>1517</v>
      </c>
      <c r="B2876" t="s">
        <v>1518</v>
      </c>
      <c r="C2876" s="2">
        <v>9</v>
      </c>
      <c r="D2876" s="2">
        <v>6</v>
      </c>
      <c r="E2876" t="s">
        <v>7027</v>
      </c>
      <c r="F2876" t="s">
        <v>7036</v>
      </c>
      <c r="G2876" s="2">
        <f t="shared" si="88"/>
        <v>3</v>
      </c>
      <c r="H2876" s="11">
        <f t="shared" si="89"/>
        <v>0.33333333333333331</v>
      </c>
      <c r="I2876">
        <f>COUNTIF(E2876,"online")</f>
        <v>0</v>
      </c>
    </row>
    <row r="2877" spans="1:9" x14ac:dyDescent="0.2">
      <c r="A2877" t="s">
        <v>5743</v>
      </c>
      <c r="B2877" t="s">
        <v>5744</v>
      </c>
      <c r="C2877" s="2">
        <v>738</v>
      </c>
      <c r="D2877" s="2">
        <v>531</v>
      </c>
      <c r="E2877" t="s">
        <v>7029</v>
      </c>
      <c r="F2877" t="s">
        <v>7045</v>
      </c>
      <c r="G2877" s="2">
        <f t="shared" si="88"/>
        <v>207</v>
      </c>
      <c r="H2877" s="11">
        <f t="shared" si="89"/>
        <v>0.28048780487804881</v>
      </c>
      <c r="I2877">
        <f>COUNTIF(E2877,"online")</f>
        <v>0</v>
      </c>
    </row>
    <row r="2878" spans="1:9" x14ac:dyDescent="0.2">
      <c r="A2878" t="s">
        <v>1548</v>
      </c>
      <c r="B2878" t="s">
        <v>742</v>
      </c>
      <c r="C2878" s="2">
        <v>119</v>
      </c>
      <c r="D2878" s="2">
        <v>76</v>
      </c>
      <c r="E2878" t="s">
        <v>7027</v>
      </c>
      <c r="F2878" t="s">
        <v>7037</v>
      </c>
      <c r="G2878" s="2">
        <f t="shared" si="88"/>
        <v>43</v>
      </c>
      <c r="H2878" s="11">
        <f t="shared" si="89"/>
        <v>0.36134453781512604</v>
      </c>
      <c r="I2878">
        <f>COUNTIF(E2878,"online")</f>
        <v>0</v>
      </c>
    </row>
    <row r="2879" spans="1:9" x14ac:dyDescent="0.2">
      <c r="A2879" t="s">
        <v>4704</v>
      </c>
      <c r="B2879" t="s">
        <v>4705</v>
      </c>
      <c r="C2879" s="2">
        <v>236</v>
      </c>
      <c r="D2879" s="2">
        <v>109</v>
      </c>
      <c r="E2879" t="s">
        <v>7027</v>
      </c>
      <c r="F2879" t="s">
        <v>7040</v>
      </c>
      <c r="G2879" s="2">
        <f t="shared" si="88"/>
        <v>127</v>
      </c>
      <c r="H2879" s="11">
        <f t="shared" si="89"/>
        <v>0.53813559322033899</v>
      </c>
      <c r="I2879">
        <f>COUNTIF(E2879,"online")</f>
        <v>0</v>
      </c>
    </row>
    <row r="2880" spans="1:9" x14ac:dyDescent="0.2">
      <c r="A2880" t="s">
        <v>6008</v>
      </c>
      <c r="B2880" t="s">
        <v>6009</v>
      </c>
      <c r="C2880" s="2">
        <v>236</v>
      </c>
      <c r="D2880" s="2">
        <v>101</v>
      </c>
      <c r="E2880" t="s">
        <v>7029</v>
      </c>
      <c r="F2880" t="s">
        <v>7040</v>
      </c>
      <c r="G2880" s="2">
        <f t="shared" si="88"/>
        <v>135</v>
      </c>
      <c r="H2880" s="11">
        <f t="shared" si="89"/>
        <v>0.57203389830508478</v>
      </c>
      <c r="I2880">
        <f>COUNTIF(E2880,"online")</f>
        <v>0</v>
      </c>
    </row>
    <row r="2881" spans="1:9" x14ac:dyDescent="0.2">
      <c r="A2881" t="s">
        <v>4650</v>
      </c>
      <c r="B2881" t="s">
        <v>4651</v>
      </c>
      <c r="C2881" s="2">
        <v>1692</v>
      </c>
      <c r="D2881" s="2">
        <v>1387</v>
      </c>
      <c r="E2881" t="s">
        <v>7029</v>
      </c>
      <c r="F2881" t="s">
        <v>7042</v>
      </c>
      <c r="G2881" s="2">
        <f t="shared" si="88"/>
        <v>305</v>
      </c>
      <c r="H2881" s="11">
        <f t="shared" si="89"/>
        <v>0.18026004728132389</v>
      </c>
      <c r="I2881">
        <f>COUNTIF(E2881,"online")</f>
        <v>0</v>
      </c>
    </row>
    <row r="2882" spans="1:9" x14ac:dyDescent="0.2">
      <c r="A2882" t="s">
        <v>3223</v>
      </c>
      <c r="B2882" t="s">
        <v>3224</v>
      </c>
      <c r="C2882" s="2">
        <v>121</v>
      </c>
      <c r="D2882" s="2">
        <v>86</v>
      </c>
      <c r="E2882" t="s">
        <v>7027</v>
      </c>
      <c r="F2882" t="s">
        <v>7037</v>
      </c>
      <c r="G2882" s="2">
        <f t="shared" ref="G2882:G2945" si="90">C2882-D2882</f>
        <v>35</v>
      </c>
      <c r="H2882" s="11">
        <f t="shared" ref="H2882:H2945" si="91">((C2882-D2882)/C2882)</f>
        <v>0.28925619834710742</v>
      </c>
      <c r="I2882">
        <f>COUNTIF(E2882,"online")</f>
        <v>0</v>
      </c>
    </row>
    <row r="2883" spans="1:9" x14ac:dyDescent="0.2">
      <c r="A2883" t="s">
        <v>3599</v>
      </c>
      <c r="B2883" t="s">
        <v>3600</v>
      </c>
      <c r="C2883" s="2">
        <v>403</v>
      </c>
      <c r="D2883" s="2">
        <v>302</v>
      </c>
      <c r="E2883" t="s">
        <v>7029</v>
      </c>
      <c r="F2883" t="s">
        <v>7037</v>
      </c>
      <c r="G2883" s="2">
        <f t="shared" si="90"/>
        <v>101</v>
      </c>
      <c r="H2883" s="11">
        <f t="shared" si="91"/>
        <v>0.25062034739454092</v>
      </c>
      <c r="I2883">
        <f>COUNTIF(E2883,"online")</f>
        <v>0</v>
      </c>
    </row>
    <row r="2884" spans="1:9" x14ac:dyDescent="0.2">
      <c r="A2884" t="s">
        <v>1325</v>
      </c>
      <c r="B2884" t="s">
        <v>1326</v>
      </c>
      <c r="C2884" s="2">
        <v>99</v>
      </c>
      <c r="D2884" s="2">
        <v>56</v>
      </c>
      <c r="E2884" t="s">
        <v>7029</v>
      </c>
      <c r="F2884" t="s">
        <v>7038</v>
      </c>
      <c r="G2884" s="2">
        <f t="shared" si="90"/>
        <v>43</v>
      </c>
      <c r="H2884" s="11">
        <f t="shared" si="91"/>
        <v>0.43434343434343436</v>
      </c>
      <c r="I2884">
        <f>COUNTIF(E2884,"online")</f>
        <v>0</v>
      </c>
    </row>
    <row r="2885" spans="1:9" x14ac:dyDescent="0.2">
      <c r="A2885" t="s">
        <v>1325</v>
      </c>
      <c r="B2885" t="s">
        <v>1326</v>
      </c>
      <c r="C2885" s="2">
        <v>289</v>
      </c>
      <c r="D2885" s="2">
        <v>113</v>
      </c>
      <c r="E2885" t="s">
        <v>6989</v>
      </c>
      <c r="F2885" t="s">
        <v>7038</v>
      </c>
      <c r="G2885" s="2">
        <f t="shared" si="90"/>
        <v>176</v>
      </c>
      <c r="H2885" s="11">
        <f t="shared" si="91"/>
        <v>0.60899653979238755</v>
      </c>
      <c r="I2885">
        <f>COUNTIF(E2885,"online")</f>
        <v>1</v>
      </c>
    </row>
    <row r="2886" spans="1:9" x14ac:dyDescent="0.2">
      <c r="A2886" t="s">
        <v>1571</v>
      </c>
      <c r="B2886" t="s">
        <v>1326</v>
      </c>
      <c r="C2886" s="2">
        <v>249</v>
      </c>
      <c r="D2886" s="2">
        <v>70</v>
      </c>
      <c r="E2886" t="s">
        <v>6989</v>
      </c>
      <c r="F2886" t="s">
        <v>7038</v>
      </c>
      <c r="G2886" s="2">
        <f t="shared" si="90"/>
        <v>179</v>
      </c>
      <c r="H2886" s="11">
        <f t="shared" si="91"/>
        <v>0.71887550200803207</v>
      </c>
      <c r="I2886">
        <f>COUNTIF(E2886,"online")</f>
        <v>1</v>
      </c>
    </row>
    <row r="2887" spans="1:9" x14ac:dyDescent="0.2">
      <c r="A2887" t="s">
        <v>1571</v>
      </c>
      <c r="B2887" t="s">
        <v>1326</v>
      </c>
      <c r="C2887" s="2">
        <v>279</v>
      </c>
      <c r="D2887" s="2">
        <v>159</v>
      </c>
      <c r="E2887" t="s">
        <v>7029</v>
      </c>
      <c r="F2887" t="s">
        <v>7038</v>
      </c>
      <c r="G2887" s="2">
        <f t="shared" si="90"/>
        <v>120</v>
      </c>
      <c r="H2887" s="11">
        <f t="shared" si="91"/>
        <v>0.43010752688172044</v>
      </c>
      <c r="I2887">
        <f>COUNTIF(E2887,"online")</f>
        <v>0</v>
      </c>
    </row>
    <row r="2888" spans="1:9" x14ac:dyDescent="0.2">
      <c r="A2888" t="s">
        <v>2950</v>
      </c>
      <c r="B2888" t="s">
        <v>2785</v>
      </c>
      <c r="C2888" s="2">
        <v>199</v>
      </c>
      <c r="D2888" s="2">
        <v>157</v>
      </c>
      <c r="E2888" t="s">
        <v>7027</v>
      </c>
      <c r="F2888" t="s">
        <v>7039</v>
      </c>
      <c r="G2888" s="2">
        <f t="shared" si="90"/>
        <v>42</v>
      </c>
      <c r="H2888" s="11">
        <f t="shared" si="91"/>
        <v>0.21105527638190955</v>
      </c>
      <c r="I2888">
        <f>COUNTIF(E2888,"online")</f>
        <v>0</v>
      </c>
    </row>
    <row r="2889" spans="1:9" x14ac:dyDescent="0.2">
      <c r="A2889" t="s">
        <v>3378</v>
      </c>
      <c r="B2889" t="s">
        <v>2785</v>
      </c>
      <c r="C2889" s="2">
        <v>199</v>
      </c>
      <c r="D2889" s="2">
        <v>125</v>
      </c>
      <c r="E2889" t="s">
        <v>7027</v>
      </c>
      <c r="F2889" t="s">
        <v>7039</v>
      </c>
      <c r="G2889" s="2">
        <f t="shared" si="90"/>
        <v>74</v>
      </c>
      <c r="H2889" s="11">
        <f t="shared" si="91"/>
        <v>0.37185929648241206</v>
      </c>
      <c r="I2889">
        <f>COUNTIF(E2889,"online")</f>
        <v>0</v>
      </c>
    </row>
    <row r="2890" spans="1:9" x14ac:dyDescent="0.2">
      <c r="A2890" t="s">
        <v>3383</v>
      </c>
      <c r="B2890" t="s">
        <v>2785</v>
      </c>
      <c r="C2890" s="2">
        <v>199</v>
      </c>
      <c r="D2890" s="2">
        <v>115</v>
      </c>
      <c r="E2890" t="s">
        <v>7027</v>
      </c>
      <c r="F2890" t="s">
        <v>7039</v>
      </c>
      <c r="G2890" s="2">
        <f t="shared" si="90"/>
        <v>84</v>
      </c>
      <c r="H2890" s="11">
        <f t="shared" si="91"/>
        <v>0.42211055276381909</v>
      </c>
      <c r="I2890">
        <f>COUNTIF(E2890,"online")</f>
        <v>0</v>
      </c>
    </row>
    <row r="2891" spans="1:9" x14ac:dyDescent="0.2">
      <c r="A2891" t="s">
        <v>3381</v>
      </c>
      <c r="B2891" t="s">
        <v>2785</v>
      </c>
      <c r="C2891" s="2">
        <v>199</v>
      </c>
      <c r="D2891" s="2">
        <v>111</v>
      </c>
      <c r="E2891" t="s">
        <v>7027</v>
      </c>
      <c r="F2891" t="s">
        <v>7039</v>
      </c>
      <c r="G2891" s="2">
        <f t="shared" si="90"/>
        <v>88</v>
      </c>
      <c r="H2891" s="11">
        <f t="shared" si="91"/>
        <v>0.44221105527638194</v>
      </c>
      <c r="I2891">
        <f>COUNTIF(E2891,"online")</f>
        <v>0</v>
      </c>
    </row>
    <row r="2892" spans="1:9" x14ac:dyDescent="0.2">
      <c r="A2892" t="s">
        <v>3331</v>
      </c>
      <c r="B2892" t="s">
        <v>2785</v>
      </c>
      <c r="C2892" s="2">
        <v>199</v>
      </c>
      <c r="D2892" s="2">
        <v>129</v>
      </c>
      <c r="E2892" t="s">
        <v>7027</v>
      </c>
      <c r="F2892" t="s">
        <v>7039</v>
      </c>
      <c r="G2892" s="2">
        <f t="shared" si="90"/>
        <v>70</v>
      </c>
      <c r="H2892" s="11">
        <f t="shared" si="91"/>
        <v>0.35175879396984927</v>
      </c>
      <c r="I2892">
        <f>COUNTIF(E2892,"online")</f>
        <v>0</v>
      </c>
    </row>
    <row r="2893" spans="1:9" x14ac:dyDescent="0.2">
      <c r="A2893" t="s">
        <v>3173</v>
      </c>
      <c r="B2893" t="s">
        <v>2785</v>
      </c>
      <c r="C2893" s="2">
        <v>199</v>
      </c>
      <c r="D2893" s="2">
        <v>183</v>
      </c>
      <c r="E2893" t="s">
        <v>7027</v>
      </c>
      <c r="F2893" t="s">
        <v>7039</v>
      </c>
      <c r="G2893" s="2">
        <f t="shared" si="90"/>
        <v>16</v>
      </c>
      <c r="H2893" s="11">
        <f t="shared" si="91"/>
        <v>8.0402010050251257E-2</v>
      </c>
      <c r="I2893">
        <f>COUNTIF(E2893,"online")</f>
        <v>0</v>
      </c>
    </row>
    <row r="2894" spans="1:9" x14ac:dyDescent="0.2">
      <c r="A2894" t="s">
        <v>3071</v>
      </c>
      <c r="B2894" t="s">
        <v>2785</v>
      </c>
      <c r="C2894" s="2">
        <v>199</v>
      </c>
      <c r="D2894" s="2">
        <v>155</v>
      </c>
      <c r="E2894" t="s">
        <v>7027</v>
      </c>
      <c r="F2894" t="s">
        <v>7039</v>
      </c>
      <c r="G2894" s="2">
        <f t="shared" si="90"/>
        <v>44</v>
      </c>
      <c r="H2894" s="11">
        <f t="shared" si="91"/>
        <v>0.22110552763819097</v>
      </c>
      <c r="I2894">
        <f>COUNTIF(E2894,"online")</f>
        <v>0</v>
      </c>
    </row>
    <row r="2895" spans="1:9" x14ac:dyDescent="0.2">
      <c r="A2895" t="s">
        <v>3183</v>
      </c>
      <c r="B2895" t="s">
        <v>2785</v>
      </c>
      <c r="C2895" s="2">
        <v>199</v>
      </c>
      <c r="D2895" s="2">
        <v>121</v>
      </c>
      <c r="E2895" t="s">
        <v>7027</v>
      </c>
      <c r="F2895" t="s">
        <v>7039</v>
      </c>
      <c r="G2895" s="2">
        <f t="shared" si="90"/>
        <v>78</v>
      </c>
      <c r="H2895" s="11">
        <f t="shared" si="91"/>
        <v>0.39195979899497485</v>
      </c>
      <c r="I2895">
        <f>COUNTIF(E2895,"online")</f>
        <v>0</v>
      </c>
    </row>
    <row r="2896" spans="1:9" x14ac:dyDescent="0.2">
      <c r="A2896" t="s">
        <v>3461</v>
      </c>
      <c r="B2896" t="s">
        <v>2785</v>
      </c>
      <c r="C2896" s="2">
        <v>199</v>
      </c>
      <c r="D2896" s="2">
        <v>131</v>
      </c>
      <c r="E2896" t="s">
        <v>7027</v>
      </c>
      <c r="F2896" t="s">
        <v>7039</v>
      </c>
      <c r="G2896" s="2">
        <f t="shared" si="90"/>
        <v>68</v>
      </c>
      <c r="H2896" s="11">
        <f t="shared" si="91"/>
        <v>0.34170854271356782</v>
      </c>
      <c r="I2896">
        <f>COUNTIF(E2896,"online")</f>
        <v>0</v>
      </c>
    </row>
    <row r="2897" spans="1:9" x14ac:dyDescent="0.2">
      <c r="A2897" t="s">
        <v>3448</v>
      </c>
      <c r="B2897" t="s">
        <v>2785</v>
      </c>
      <c r="C2897" s="2">
        <v>199</v>
      </c>
      <c r="D2897" s="2">
        <v>155</v>
      </c>
      <c r="E2897" t="s">
        <v>7027</v>
      </c>
      <c r="F2897" t="s">
        <v>7039</v>
      </c>
      <c r="G2897" s="2">
        <f t="shared" si="90"/>
        <v>44</v>
      </c>
      <c r="H2897" s="11">
        <f t="shared" si="91"/>
        <v>0.22110552763819097</v>
      </c>
      <c r="I2897">
        <f>COUNTIF(E2897,"online")</f>
        <v>0</v>
      </c>
    </row>
    <row r="2898" spans="1:9" x14ac:dyDescent="0.2">
      <c r="A2898" t="s">
        <v>3387</v>
      </c>
      <c r="B2898" t="s">
        <v>2785</v>
      </c>
      <c r="C2898" s="2">
        <v>199</v>
      </c>
      <c r="D2898" s="2">
        <v>123</v>
      </c>
      <c r="E2898" t="s">
        <v>7027</v>
      </c>
      <c r="F2898" t="s">
        <v>7039</v>
      </c>
      <c r="G2898" s="2">
        <f t="shared" si="90"/>
        <v>76</v>
      </c>
      <c r="H2898" s="11">
        <f t="shared" si="91"/>
        <v>0.38190954773869346</v>
      </c>
      <c r="I2898">
        <f>COUNTIF(E2898,"online")</f>
        <v>0</v>
      </c>
    </row>
    <row r="2899" spans="1:9" x14ac:dyDescent="0.2">
      <c r="A2899" t="s">
        <v>3312</v>
      </c>
      <c r="B2899" t="s">
        <v>2785</v>
      </c>
      <c r="C2899" s="2">
        <v>199</v>
      </c>
      <c r="D2899" s="2">
        <v>139</v>
      </c>
      <c r="E2899" t="s">
        <v>7027</v>
      </c>
      <c r="F2899" t="s">
        <v>7039</v>
      </c>
      <c r="G2899" s="2">
        <f t="shared" si="90"/>
        <v>60</v>
      </c>
      <c r="H2899" s="11">
        <f t="shared" si="91"/>
        <v>0.30150753768844218</v>
      </c>
      <c r="I2899">
        <f>COUNTIF(E2899,"online")</f>
        <v>0</v>
      </c>
    </row>
    <row r="2900" spans="1:9" x14ac:dyDescent="0.2">
      <c r="A2900" t="s">
        <v>3438</v>
      </c>
      <c r="B2900" t="s">
        <v>2785</v>
      </c>
      <c r="C2900" s="2">
        <v>199</v>
      </c>
      <c r="D2900" s="2">
        <v>127</v>
      </c>
      <c r="E2900" t="s">
        <v>7027</v>
      </c>
      <c r="F2900" t="s">
        <v>7039</v>
      </c>
      <c r="G2900" s="2">
        <f t="shared" si="90"/>
        <v>72</v>
      </c>
      <c r="H2900" s="11">
        <f t="shared" si="91"/>
        <v>0.36180904522613067</v>
      </c>
      <c r="I2900">
        <f>COUNTIF(E2900,"online")</f>
        <v>0</v>
      </c>
    </row>
    <row r="2901" spans="1:9" x14ac:dyDescent="0.2">
      <c r="A2901" t="s">
        <v>3373</v>
      </c>
      <c r="B2901" t="s">
        <v>2785</v>
      </c>
      <c r="C2901" s="2">
        <v>199</v>
      </c>
      <c r="D2901" s="2">
        <v>129</v>
      </c>
      <c r="E2901" t="s">
        <v>7027</v>
      </c>
      <c r="F2901" t="s">
        <v>7039</v>
      </c>
      <c r="G2901" s="2">
        <f t="shared" si="90"/>
        <v>70</v>
      </c>
      <c r="H2901" s="11">
        <f t="shared" si="91"/>
        <v>0.35175879396984927</v>
      </c>
      <c r="I2901">
        <f>COUNTIF(E2901,"online")</f>
        <v>0</v>
      </c>
    </row>
    <row r="2902" spans="1:9" x14ac:dyDescent="0.2">
      <c r="A2902" t="s">
        <v>3468</v>
      </c>
      <c r="B2902" t="s">
        <v>2785</v>
      </c>
      <c r="C2902" s="2">
        <v>199</v>
      </c>
      <c r="D2902" s="2">
        <v>117</v>
      </c>
      <c r="E2902" t="s">
        <v>7027</v>
      </c>
      <c r="F2902" t="s">
        <v>7039</v>
      </c>
      <c r="G2902" s="2">
        <f t="shared" si="90"/>
        <v>82</v>
      </c>
      <c r="H2902" s="11">
        <f t="shared" si="91"/>
        <v>0.4120603015075377</v>
      </c>
      <c r="I2902">
        <f>COUNTIF(E2902,"online")</f>
        <v>0</v>
      </c>
    </row>
    <row r="2903" spans="1:9" x14ac:dyDescent="0.2">
      <c r="A2903" t="s">
        <v>6149</v>
      </c>
      <c r="B2903" t="s">
        <v>6150</v>
      </c>
      <c r="C2903" s="2">
        <v>299</v>
      </c>
      <c r="D2903" s="2">
        <v>254</v>
      </c>
      <c r="E2903" t="s">
        <v>7027</v>
      </c>
      <c r="F2903" t="s">
        <v>7039</v>
      </c>
      <c r="G2903" s="2">
        <f t="shared" si="90"/>
        <v>45</v>
      </c>
      <c r="H2903" s="11">
        <f t="shared" si="91"/>
        <v>0.15050167224080269</v>
      </c>
      <c r="I2903">
        <f>COUNTIF(E2903,"online")</f>
        <v>0</v>
      </c>
    </row>
    <row r="2904" spans="1:9" x14ac:dyDescent="0.2">
      <c r="A2904" t="s">
        <v>5573</v>
      </c>
      <c r="B2904" t="s">
        <v>5574</v>
      </c>
      <c r="C2904" s="2">
        <v>443</v>
      </c>
      <c r="D2904" s="2">
        <v>403</v>
      </c>
      <c r="E2904" t="s">
        <v>7027</v>
      </c>
      <c r="F2904" t="s">
        <v>7045</v>
      </c>
      <c r="G2904" s="2">
        <f t="shared" si="90"/>
        <v>40</v>
      </c>
      <c r="H2904" s="11">
        <f t="shared" si="91"/>
        <v>9.0293453724604969E-2</v>
      </c>
      <c r="I2904">
        <f>COUNTIF(E2904,"online")</f>
        <v>0</v>
      </c>
    </row>
    <row r="2905" spans="1:9" x14ac:dyDescent="0.2">
      <c r="A2905" t="s">
        <v>528</v>
      </c>
      <c r="B2905" t="s">
        <v>213</v>
      </c>
      <c r="C2905" s="2">
        <v>239</v>
      </c>
      <c r="D2905" s="2">
        <v>170</v>
      </c>
      <c r="E2905" t="s">
        <v>6989</v>
      </c>
      <c r="F2905" t="s">
        <v>7036</v>
      </c>
      <c r="G2905" s="2">
        <f t="shared" si="90"/>
        <v>69</v>
      </c>
      <c r="H2905" s="11">
        <f t="shared" si="91"/>
        <v>0.28870292887029286</v>
      </c>
      <c r="I2905">
        <f>COUNTIF(E2905,"online")</f>
        <v>1</v>
      </c>
    </row>
    <row r="2906" spans="1:9" x14ac:dyDescent="0.2">
      <c r="A2906" t="s">
        <v>528</v>
      </c>
      <c r="B2906" t="s">
        <v>213</v>
      </c>
      <c r="C2906" s="2">
        <v>319</v>
      </c>
      <c r="D2906" s="2">
        <v>166</v>
      </c>
      <c r="E2906" t="s">
        <v>7029</v>
      </c>
      <c r="F2906" t="s">
        <v>7036</v>
      </c>
      <c r="G2906" s="2">
        <f t="shared" si="90"/>
        <v>153</v>
      </c>
      <c r="H2906" s="11">
        <f t="shared" si="91"/>
        <v>0.47962382445141066</v>
      </c>
      <c r="I2906">
        <f>COUNTIF(E2906,"online")</f>
        <v>0</v>
      </c>
    </row>
    <row r="2907" spans="1:9" x14ac:dyDescent="0.2">
      <c r="A2907" t="s">
        <v>1881</v>
      </c>
      <c r="B2907" t="s">
        <v>1882</v>
      </c>
      <c r="C2907" s="2">
        <v>313</v>
      </c>
      <c r="D2907" s="2">
        <v>147</v>
      </c>
      <c r="E2907" t="s">
        <v>7027</v>
      </c>
      <c r="F2907" t="s">
        <v>7040</v>
      </c>
      <c r="G2907" s="2">
        <f t="shared" si="90"/>
        <v>166</v>
      </c>
      <c r="H2907" s="11">
        <f t="shared" si="91"/>
        <v>0.53035143769968052</v>
      </c>
      <c r="I2907">
        <f>COUNTIF(E2907,"online")</f>
        <v>0</v>
      </c>
    </row>
    <row r="2908" spans="1:9" x14ac:dyDescent="0.2">
      <c r="A2908" t="s">
        <v>5597</v>
      </c>
      <c r="B2908" t="s">
        <v>2718</v>
      </c>
      <c r="C2908" s="2">
        <v>294</v>
      </c>
      <c r="D2908" s="2">
        <v>188</v>
      </c>
      <c r="E2908" t="s">
        <v>7027</v>
      </c>
      <c r="F2908" t="s">
        <v>7036</v>
      </c>
      <c r="G2908" s="2">
        <f t="shared" si="90"/>
        <v>106</v>
      </c>
      <c r="H2908" s="11">
        <f t="shared" si="91"/>
        <v>0.36054421768707484</v>
      </c>
      <c r="I2908">
        <f>COUNTIF(E2908,"online")</f>
        <v>0</v>
      </c>
    </row>
    <row r="2909" spans="1:9" x14ac:dyDescent="0.2">
      <c r="A2909" t="s">
        <v>6200</v>
      </c>
      <c r="B2909" t="s">
        <v>6201</v>
      </c>
      <c r="C2909" s="2">
        <v>312</v>
      </c>
      <c r="D2909" s="2">
        <v>144</v>
      </c>
      <c r="E2909" t="s">
        <v>7027</v>
      </c>
      <c r="F2909" t="s">
        <v>7037</v>
      </c>
      <c r="G2909" s="2">
        <f t="shared" si="90"/>
        <v>168</v>
      </c>
      <c r="H2909" s="11">
        <f t="shared" si="91"/>
        <v>0.53846153846153844</v>
      </c>
      <c r="I2909">
        <f>COUNTIF(E2909,"online")</f>
        <v>0</v>
      </c>
    </row>
    <row r="2910" spans="1:9" x14ac:dyDescent="0.2">
      <c r="A2910" t="s">
        <v>2973</v>
      </c>
      <c r="B2910" t="s">
        <v>2974</v>
      </c>
      <c r="C2910" s="2">
        <v>89</v>
      </c>
      <c r="D2910" s="2">
        <v>56</v>
      </c>
      <c r="E2910" t="s">
        <v>6989</v>
      </c>
      <c r="F2910" t="s">
        <v>7039</v>
      </c>
      <c r="G2910" s="2">
        <f t="shared" si="90"/>
        <v>33</v>
      </c>
      <c r="H2910" s="11">
        <f t="shared" si="91"/>
        <v>0.3707865168539326</v>
      </c>
      <c r="I2910">
        <f>COUNTIF(E2910,"online")</f>
        <v>1</v>
      </c>
    </row>
    <row r="2911" spans="1:9" x14ac:dyDescent="0.2">
      <c r="A2911" t="s">
        <v>4507</v>
      </c>
      <c r="B2911" t="s">
        <v>4508</v>
      </c>
      <c r="C2911" s="2">
        <v>1440</v>
      </c>
      <c r="D2911" s="2">
        <v>1181</v>
      </c>
      <c r="E2911" t="s">
        <v>7029</v>
      </c>
      <c r="F2911" t="s">
        <v>7042</v>
      </c>
      <c r="G2911" s="2">
        <f t="shared" si="90"/>
        <v>259</v>
      </c>
      <c r="H2911" s="11">
        <f t="shared" si="91"/>
        <v>0.17986111111111111</v>
      </c>
      <c r="I2911">
        <f>COUNTIF(E2911,"online")</f>
        <v>0</v>
      </c>
    </row>
    <row r="2912" spans="1:9" x14ac:dyDescent="0.2">
      <c r="A2912" t="s">
        <v>1296</v>
      </c>
      <c r="B2912" t="s">
        <v>1297</v>
      </c>
      <c r="C2912" s="2">
        <v>223</v>
      </c>
      <c r="D2912" s="2">
        <v>145</v>
      </c>
      <c r="E2912" t="s">
        <v>6989</v>
      </c>
      <c r="F2912" t="s">
        <v>7039</v>
      </c>
      <c r="G2912" s="2">
        <f t="shared" si="90"/>
        <v>78</v>
      </c>
      <c r="H2912" s="11">
        <f t="shared" si="91"/>
        <v>0.34977578475336324</v>
      </c>
      <c r="I2912">
        <f>COUNTIF(E2912,"online")</f>
        <v>1</v>
      </c>
    </row>
    <row r="2913" spans="1:9" x14ac:dyDescent="0.2">
      <c r="A2913" t="s">
        <v>5102</v>
      </c>
      <c r="B2913" t="s">
        <v>4885</v>
      </c>
      <c r="C2913" s="2">
        <v>330</v>
      </c>
      <c r="D2913" s="2">
        <v>297</v>
      </c>
      <c r="E2913" t="s">
        <v>7027</v>
      </c>
      <c r="F2913" t="s">
        <v>7036</v>
      </c>
      <c r="G2913" s="2">
        <f t="shared" si="90"/>
        <v>33</v>
      </c>
      <c r="H2913" s="11">
        <f t="shared" si="91"/>
        <v>0.1</v>
      </c>
      <c r="I2913">
        <f>COUNTIF(E2913,"online")</f>
        <v>0</v>
      </c>
    </row>
    <row r="2914" spans="1:9" x14ac:dyDescent="0.2">
      <c r="A2914" t="s">
        <v>6095</v>
      </c>
      <c r="B2914" t="s">
        <v>6096</v>
      </c>
      <c r="C2914" s="2">
        <v>797</v>
      </c>
      <c r="D2914" s="2">
        <v>749</v>
      </c>
      <c r="E2914" t="s">
        <v>7027</v>
      </c>
      <c r="F2914" t="s">
        <v>7042</v>
      </c>
      <c r="G2914" s="2">
        <f t="shared" si="90"/>
        <v>48</v>
      </c>
      <c r="H2914" s="11">
        <f t="shared" si="91"/>
        <v>6.0225846925972396E-2</v>
      </c>
      <c r="I2914">
        <f>COUNTIF(E2914,"online")</f>
        <v>0</v>
      </c>
    </row>
    <row r="2915" spans="1:9" x14ac:dyDescent="0.2">
      <c r="A2915" t="s">
        <v>3490</v>
      </c>
      <c r="B2915" t="s">
        <v>3491</v>
      </c>
      <c r="C2915" s="2">
        <v>312</v>
      </c>
      <c r="D2915" s="2">
        <v>259</v>
      </c>
      <c r="E2915" t="s">
        <v>7027</v>
      </c>
      <c r="F2915" t="s">
        <v>7039</v>
      </c>
      <c r="G2915" s="2">
        <f t="shared" si="90"/>
        <v>53</v>
      </c>
      <c r="H2915" s="11">
        <f t="shared" si="91"/>
        <v>0.16987179487179488</v>
      </c>
      <c r="I2915">
        <f>COUNTIF(E2915,"online")</f>
        <v>0</v>
      </c>
    </row>
    <row r="2916" spans="1:9" x14ac:dyDescent="0.2">
      <c r="A2916" t="s">
        <v>4462</v>
      </c>
      <c r="B2916" t="s">
        <v>4463</v>
      </c>
      <c r="C2916" s="2">
        <v>312</v>
      </c>
      <c r="D2916" s="2">
        <v>128</v>
      </c>
      <c r="E2916" t="s">
        <v>7029</v>
      </c>
      <c r="F2916" t="s">
        <v>7038</v>
      </c>
      <c r="G2916" s="2">
        <f t="shared" si="90"/>
        <v>184</v>
      </c>
      <c r="H2916" s="11">
        <f t="shared" si="91"/>
        <v>0.58974358974358976</v>
      </c>
      <c r="I2916">
        <f>COUNTIF(E2916,"online")</f>
        <v>0</v>
      </c>
    </row>
    <row r="2917" spans="1:9" x14ac:dyDescent="0.2">
      <c r="A2917" t="s">
        <v>5422</v>
      </c>
      <c r="B2917" t="s">
        <v>5423</v>
      </c>
      <c r="C2917" s="2">
        <v>399</v>
      </c>
      <c r="D2917" s="2">
        <v>227</v>
      </c>
      <c r="E2917" t="s">
        <v>7029</v>
      </c>
      <c r="F2917" t="s">
        <v>7040</v>
      </c>
      <c r="G2917" s="2">
        <f t="shared" si="90"/>
        <v>172</v>
      </c>
      <c r="H2917" s="11">
        <f t="shared" si="91"/>
        <v>0.43107769423558895</v>
      </c>
      <c r="I2917">
        <f>COUNTIF(E2917,"online")</f>
        <v>0</v>
      </c>
    </row>
    <row r="2918" spans="1:9" x14ac:dyDescent="0.2">
      <c r="A2918" t="s">
        <v>4665</v>
      </c>
      <c r="B2918" t="s">
        <v>4666</v>
      </c>
      <c r="C2918" s="2">
        <v>259</v>
      </c>
      <c r="D2918" s="2">
        <v>150</v>
      </c>
      <c r="E2918" t="s">
        <v>7027</v>
      </c>
      <c r="F2918" t="s">
        <v>7041</v>
      </c>
      <c r="G2918" s="2">
        <f t="shared" si="90"/>
        <v>109</v>
      </c>
      <c r="H2918" s="11">
        <f t="shared" si="91"/>
        <v>0.42084942084942084</v>
      </c>
      <c r="I2918">
        <f>COUNTIF(E2918,"online")</f>
        <v>0</v>
      </c>
    </row>
    <row r="2919" spans="1:9" x14ac:dyDescent="0.2">
      <c r="A2919" t="s">
        <v>1930</v>
      </c>
      <c r="B2919" t="s">
        <v>1931</v>
      </c>
      <c r="C2919" s="2">
        <v>319</v>
      </c>
      <c r="D2919" s="2">
        <v>274</v>
      </c>
      <c r="E2919" t="s">
        <v>7027</v>
      </c>
      <c r="F2919" t="s">
        <v>7036</v>
      </c>
      <c r="G2919" s="2">
        <f t="shared" si="90"/>
        <v>45</v>
      </c>
      <c r="H2919" s="11">
        <f t="shared" si="91"/>
        <v>0.14106583072100312</v>
      </c>
      <c r="I2919">
        <f>COUNTIF(E2919,"online")</f>
        <v>0</v>
      </c>
    </row>
    <row r="2920" spans="1:9" x14ac:dyDescent="0.2">
      <c r="A2920" t="s">
        <v>2868</v>
      </c>
      <c r="B2920" t="s">
        <v>288</v>
      </c>
      <c r="C2920" s="2">
        <v>268</v>
      </c>
      <c r="D2920" s="2">
        <v>169</v>
      </c>
      <c r="E2920" t="s">
        <v>7027</v>
      </c>
      <c r="F2920" t="s">
        <v>7039</v>
      </c>
      <c r="G2920" s="2">
        <f t="shared" si="90"/>
        <v>99</v>
      </c>
      <c r="H2920" s="11">
        <f t="shared" si="91"/>
        <v>0.36940298507462688</v>
      </c>
      <c r="I2920">
        <f>COUNTIF(E2920,"online")</f>
        <v>0</v>
      </c>
    </row>
    <row r="2921" spans="1:9" x14ac:dyDescent="0.2">
      <c r="A2921" t="s">
        <v>287</v>
      </c>
      <c r="B2921" t="s">
        <v>288</v>
      </c>
      <c r="C2921" s="2">
        <v>319</v>
      </c>
      <c r="D2921" s="2">
        <v>255</v>
      </c>
      <c r="E2921" t="s">
        <v>7029</v>
      </c>
      <c r="F2921" t="s">
        <v>7039</v>
      </c>
      <c r="G2921" s="2">
        <f t="shared" si="90"/>
        <v>64</v>
      </c>
      <c r="H2921" s="11">
        <f t="shared" si="91"/>
        <v>0.20062695924764889</v>
      </c>
      <c r="I2921">
        <f>COUNTIF(E2921,"online")</f>
        <v>0</v>
      </c>
    </row>
    <row r="2922" spans="1:9" x14ac:dyDescent="0.2">
      <c r="A2922" t="s">
        <v>5515</v>
      </c>
      <c r="B2922" t="s">
        <v>5516</v>
      </c>
      <c r="C2922" s="2">
        <v>1155</v>
      </c>
      <c r="D2922" s="2">
        <v>912</v>
      </c>
      <c r="E2922" t="s">
        <v>7029</v>
      </c>
      <c r="F2922" t="s">
        <v>7037</v>
      </c>
      <c r="G2922" s="2">
        <f t="shared" si="90"/>
        <v>243</v>
      </c>
      <c r="H2922" s="11">
        <f t="shared" si="91"/>
        <v>0.21038961038961038</v>
      </c>
      <c r="I2922">
        <f>COUNTIF(E2922,"online")</f>
        <v>0</v>
      </c>
    </row>
    <row r="2923" spans="1:9" x14ac:dyDescent="0.2">
      <c r="A2923" t="s">
        <v>5582</v>
      </c>
      <c r="B2923" t="s">
        <v>5583</v>
      </c>
      <c r="C2923" s="2">
        <v>449</v>
      </c>
      <c r="D2923" s="2">
        <v>287</v>
      </c>
      <c r="E2923" t="s">
        <v>7029</v>
      </c>
      <c r="F2923" t="s">
        <v>7042</v>
      </c>
      <c r="G2923" s="2">
        <f t="shared" si="90"/>
        <v>162</v>
      </c>
      <c r="H2923" s="11">
        <f t="shared" si="91"/>
        <v>0.36080178173719374</v>
      </c>
      <c r="I2923">
        <f>COUNTIF(E2923,"online")</f>
        <v>0</v>
      </c>
    </row>
    <row r="2924" spans="1:9" x14ac:dyDescent="0.2">
      <c r="A2924" t="s">
        <v>4473</v>
      </c>
      <c r="B2924" t="s">
        <v>4474</v>
      </c>
      <c r="C2924" s="2">
        <v>295</v>
      </c>
      <c r="D2924" s="2">
        <v>177</v>
      </c>
      <c r="E2924" t="s">
        <v>7027</v>
      </c>
      <c r="F2924" t="s">
        <v>7037</v>
      </c>
      <c r="G2924" s="2">
        <f t="shared" si="90"/>
        <v>118</v>
      </c>
      <c r="H2924" s="11">
        <f t="shared" si="91"/>
        <v>0.4</v>
      </c>
      <c r="I2924">
        <f>COUNTIF(E2924,"online")</f>
        <v>0</v>
      </c>
    </row>
    <row r="2925" spans="1:9" x14ac:dyDescent="0.2">
      <c r="A2925" t="s">
        <v>1379</v>
      </c>
      <c r="B2925" t="s">
        <v>1132</v>
      </c>
      <c r="C2925" s="2">
        <v>289</v>
      </c>
      <c r="D2925" s="2">
        <v>145</v>
      </c>
      <c r="E2925" t="s">
        <v>6989</v>
      </c>
      <c r="F2925" t="s">
        <v>7038</v>
      </c>
      <c r="G2925" s="2">
        <f t="shared" si="90"/>
        <v>144</v>
      </c>
      <c r="H2925" s="11">
        <f t="shared" si="91"/>
        <v>0.4982698961937716</v>
      </c>
      <c r="I2925">
        <f>COUNTIF(E2925,"online")</f>
        <v>1</v>
      </c>
    </row>
    <row r="2926" spans="1:9" x14ac:dyDescent="0.2">
      <c r="A2926" t="s">
        <v>1131</v>
      </c>
      <c r="B2926" t="s">
        <v>1132</v>
      </c>
      <c r="C2926" s="2">
        <v>99</v>
      </c>
      <c r="D2926" s="2">
        <v>27</v>
      </c>
      <c r="E2926" t="s">
        <v>7027</v>
      </c>
      <c r="F2926" t="s">
        <v>7038</v>
      </c>
      <c r="G2926" s="2">
        <f t="shared" si="90"/>
        <v>72</v>
      </c>
      <c r="H2926" s="11">
        <f t="shared" si="91"/>
        <v>0.72727272727272729</v>
      </c>
      <c r="I2926">
        <f>COUNTIF(E2926,"online")</f>
        <v>0</v>
      </c>
    </row>
    <row r="2927" spans="1:9" x14ac:dyDescent="0.2">
      <c r="A2927" t="s">
        <v>1131</v>
      </c>
      <c r="B2927" t="s">
        <v>1132</v>
      </c>
      <c r="C2927" s="2">
        <v>289</v>
      </c>
      <c r="D2927" s="2">
        <v>84</v>
      </c>
      <c r="E2927" t="s">
        <v>6989</v>
      </c>
      <c r="F2927" t="s">
        <v>7038</v>
      </c>
      <c r="G2927" s="2">
        <f t="shared" si="90"/>
        <v>205</v>
      </c>
      <c r="H2927" s="11">
        <f t="shared" si="91"/>
        <v>0.70934256055363321</v>
      </c>
      <c r="I2927">
        <f>COUNTIF(E2927,"online")</f>
        <v>1</v>
      </c>
    </row>
    <row r="2928" spans="1:9" x14ac:dyDescent="0.2">
      <c r="A2928" t="s">
        <v>3065</v>
      </c>
      <c r="B2928" t="s">
        <v>3066</v>
      </c>
      <c r="C2928" s="2">
        <v>299</v>
      </c>
      <c r="D2928" s="2">
        <v>161</v>
      </c>
      <c r="E2928" t="s">
        <v>7027</v>
      </c>
      <c r="F2928" t="s">
        <v>7040</v>
      </c>
      <c r="G2928" s="2">
        <f t="shared" si="90"/>
        <v>138</v>
      </c>
      <c r="H2928" s="11">
        <f t="shared" si="91"/>
        <v>0.46153846153846156</v>
      </c>
      <c r="I2928">
        <f>COUNTIF(E2928,"online")</f>
        <v>0</v>
      </c>
    </row>
    <row r="2929" spans="1:9" x14ac:dyDescent="0.2">
      <c r="A2929" t="s">
        <v>6120</v>
      </c>
      <c r="B2929" t="s">
        <v>6121</v>
      </c>
      <c r="C2929" s="2">
        <v>289</v>
      </c>
      <c r="D2929" s="2">
        <v>208</v>
      </c>
      <c r="E2929" t="s">
        <v>7027</v>
      </c>
      <c r="F2929" t="s">
        <v>7036</v>
      </c>
      <c r="G2929" s="2">
        <f t="shared" si="90"/>
        <v>81</v>
      </c>
      <c r="H2929" s="11">
        <f t="shared" si="91"/>
        <v>0.28027681660899656</v>
      </c>
      <c r="I2929">
        <f>COUNTIF(E2929,"online")</f>
        <v>0</v>
      </c>
    </row>
    <row r="2930" spans="1:9" x14ac:dyDescent="0.2">
      <c r="A2930" t="s">
        <v>3273</v>
      </c>
      <c r="B2930" t="s">
        <v>2785</v>
      </c>
      <c r="C2930" s="2">
        <v>268</v>
      </c>
      <c r="D2930" s="2">
        <v>198</v>
      </c>
      <c r="E2930" t="s">
        <v>7027</v>
      </c>
      <c r="F2930" t="s">
        <v>7039</v>
      </c>
      <c r="G2930" s="2">
        <f t="shared" si="90"/>
        <v>70</v>
      </c>
      <c r="H2930" s="11">
        <f t="shared" si="91"/>
        <v>0.26119402985074625</v>
      </c>
      <c r="I2930">
        <f>COUNTIF(E2930,"online")</f>
        <v>0</v>
      </c>
    </row>
    <row r="2931" spans="1:9" x14ac:dyDescent="0.2">
      <c r="A2931" t="s">
        <v>2784</v>
      </c>
      <c r="B2931" t="s">
        <v>2785</v>
      </c>
      <c r="C2931" s="2">
        <v>268</v>
      </c>
      <c r="D2931" s="2">
        <v>174</v>
      </c>
      <c r="E2931" t="s">
        <v>7027</v>
      </c>
      <c r="F2931" t="s">
        <v>7039</v>
      </c>
      <c r="G2931" s="2">
        <f t="shared" si="90"/>
        <v>94</v>
      </c>
      <c r="H2931" s="11">
        <f t="shared" si="91"/>
        <v>0.35074626865671643</v>
      </c>
      <c r="I2931">
        <f>COUNTIF(E2931,"online")</f>
        <v>0</v>
      </c>
    </row>
    <row r="2932" spans="1:9" x14ac:dyDescent="0.2">
      <c r="A2932" t="s">
        <v>2786</v>
      </c>
      <c r="B2932" t="s">
        <v>2785</v>
      </c>
      <c r="C2932" s="2">
        <v>268</v>
      </c>
      <c r="D2932" s="2">
        <v>233</v>
      </c>
      <c r="E2932" t="s">
        <v>7027</v>
      </c>
      <c r="F2932" t="s">
        <v>7039</v>
      </c>
      <c r="G2932" s="2">
        <f t="shared" si="90"/>
        <v>35</v>
      </c>
      <c r="H2932" s="11">
        <f t="shared" si="91"/>
        <v>0.13059701492537312</v>
      </c>
      <c r="I2932">
        <f>COUNTIF(E2932,"online")</f>
        <v>0</v>
      </c>
    </row>
    <row r="2933" spans="1:9" x14ac:dyDescent="0.2">
      <c r="A2933" t="s">
        <v>2319</v>
      </c>
      <c r="B2933" t="s">
        <v>331</v>
      </c>
      <c r="C2933" s="2">
        <v>402</v>
      </c>
      <c r="D2933" s="2">
        <v>370</v>
      </c>
      <c r="E2933" t="s">
        <v>7027</v>
      </c>
      <c r="F2933" t="s">
        <v>7036</v>
      </c>
      <c r="G2933" s="2">
        <f t="shared" si="90"/>
        <v>32</v>
      </c>
      <c r="H2933" s="11">
        <f t="shared" si="91"/>
        <v>7.9601990049751242E-2</v>
      </c>
      <c r="I2933">
        <f>COUNTIF(E2933,"online")</f>
        <v>0</v>
      </c>
    </row>
    <row r="2934" spans="1:9" x14ac:dyDescent="0.2">
      <c r="A2934" t="s">
        <v>1043</v>
      </c>
      <c r="B2934" t="s">
        <v>1044</v>
      </c>
      <c r="C2934" s="2">
        <v>319</v>
      </c>
      <c r="D2934" s="2">
        <v>309</v>
      </c>
      <c r="E2934" t="s">
        <v>7029</v>
      </c>
      <c r="F2934" t="s">
        <v>7043</v>
      </c>
      <c r="G2934" s="2">
        <f t="shared" si="90"/>
        <v>10</v>
      </c>
      <c r="H2934" s="11">
        <f t="shared" si="91"/>
        <v>3.1347962382445138E-2</v>
      </c>
      <c r="I2934">
        <f>COUNTIF(E2934,"online")</f>
        <v>0</v>
      </c>
    </row>
    <row r="2935" spans="1:9" x14ac:dyDescent="0.2">
      <c r="A2935" t="s">
        <v>2169</v>
      </c>
      <c r="B2935" t="s">
        <v>2170</v>
      </c>
      <c r="C2935" s="2">
        <v>339</v>
      </c>
      <c r="D2935" s="2">
        <v>190</v>
      </c>
      <c r="E2935" t="s">
        <v>6989</v>
      </c>
      <c r="F2935" t="s">
        <v>7037</v>
      </c>
      <c r="G2935" s="2">
        <f t="shared" si="90"/>
        <v>149</v>
      </c>
      <c r="H2935" s="11">
        <f t="shared" si="91"/>
        <v>0.43952802359882004</v>
      </c>
      <c r="I2935">
        <f>COUNTIF(E2935,"online")</f>
        <v>1</v>
      </c>
    </row>
    <row r="2936" spans="1:9" x14ac:dyDescent="0.2">
      <c r="A2936" t="s">
        <v>323</v>
      </c>
      <c r="B2936" t="s">
        <v>310</v>
      </c>
      <c r="C2936" s="2">
        <v>319</v>
      </c>
      <c r="D2936" s="2">
        <v>169</v>
      </c>
      <c r="E2936" t="s">
        <v>6989</v>
      </c>
      <c r="F2936" t="s">
        <v>7040</v>
      </c>
      <c r="G2936" s="2">
        <f t="shared" si="90"/>
        <v>150</v>
      </c>
      <c r="H2936" s="11">
        <f t="shared" si="91"/>
        <v>0.47021943573667713</v>
      </c>
      <c r="I2936">
        <f>COUNTIF(E2936,"online")</f>
        <v>1</v>
      </c>
    </row>
    <row r="2937" spans="1:9" x14ac:dyDescent="0.2">
      <c r="A2937" t="s">
        <v>323</v>
      </c>
      <c r="B2937" t="s">
        <v>310</v>
      </c>
      <c r="C2937" s="2">
        <v>359</v>
      </c>
      <c r="D2937" s="2">
        <v>398</v>
      </c>
      <c r="E2937" t="s">
        <v>7029</v>
      </c>
      <c r="F2937" t="s">
        <v>7039</v>
      </c>
      <c r="G2937" s="2">
        <f t="shared" si="90"/>
        <v>-39</v>
      </c>
      <c r="H2937" s="11">
        <f t="shared" si="91"/>
        <v>-0.10863509749303621</v>
      </c>
      <c r="I2937">
        <f>COUNTIF(E2937,"online")</f>
        <v>0</v>
      </c>
    </row>
    <row r="2938" spans="1:9" x14ac:dyDescent="0.2">
      <c r="A2938" t="s">
        <v>854</v>
      </c>
      <c r="B2938" t="s">
        <v>855</v>
      </c>
      <c r="C2938" s="2">
        <v>259</v>
      </c>
      <c r="D2938" s="2">
        <v>137</v>
      </c>
      <c r="E2938" t="s">
        <v>6989</v>
      </c>
      <c r="F2938" t="s">
        <v>7037</v>
      </c>
      <c r="G2938" s="2">
        <f t="shared" si="90"/>
        <v>122</v>
      </c>
      <c r="H2938" s="11">
        <f t="shared" si="91"/>
        <v>0.47104247104247104</v>
      </c>
      <c r="I2938">
        <f>COUNTIF(E2938,"online")</f>
        <v>1</v>
      </c>
    </row>
    <row r="2939" spans="1:9" x14ac:dyDescent="0.2">
      <c r="A2939" t="s">
        <v>854</v>
      </c>
      <c r="B2939" t="s">
        <v>855</v>
      </c>
      <c r="C2939" s="2">
        <v>299</v>
      </c>
      <c r="D2939" s="2">
        <v>188</v>
      </c>
      <c r="E2939" t="s">
        <v>7029</v>
      </c>
      <c r="F2939" t="s">
        <v>7037</v>
      </c>
      <c r="G2939" s="2">
        <f t="shared" si="90"/>
        <v>111</v>
      </c>
      <c r="H2939" s="11">
        <f t="shared" si="91"/>
        <v>0.37123745819397991</v>
      </c>
      <c r="I2939">
        <f>COUNTIF(E2939,"online")</f>
        <v>0</v>
      </c>
    </row>
    <row r="2940" spans="1:9" x14ac:dyDescent="0.2">
      <c r="A2940" t="s">
        <v>2198</v>
      </c>
      <c r="B2940" t="s">
        <v>1174</v>
      </c>
      <c r="C2940" s="2">
        <v>345</v>
      </c>
      <c r="D2940" s="2">
        <v>252</v>
      </c>
      <c r="E2940" t="s">
        <v>7027</v>
      </c>
      <c r="F2940" t="s">
        <v>7036</v>
      </c>
      <c r="G2940" s="2">
        <f t="shared" si="90"/>
        <v>93</v>
      </c>
      <c r="H2940" s="11">
        <f t="shared" si="91"/>
        <v>0.26956521739130435</v>
      </c>
      <c r="I2940">
        <f>COUNTIF(E2940,"online")</f>
        <v>0</v>
      </c>
    </row>
    <row r="2941" spans="1:9" x14ac:dyDescent="0.2">
      <c r="A2941" t="s">
        <v>6860</v>
      </c>
      <c r="B2941" t="s">
        <v>6861</v>
      </c>
      <c r="C2941" s="2">
        <v>447</v>
      </c>
      <c r="D2941" s="2">
        <v>130</v>
      </c>
      <c r="E2941" t="s">
        <v>7027</v>
      </c>
      <c r="F2941" t="s">
        <v>7038</v>
      </c>
      <c r="G2941" s="2">
        <f t="shared" si="90"/>
        <v>317</v>
      </c>
      <c r="H2941" s="11">
        <f t="shared" si="91"/>
        <v>0.70917225950783003</v>
      </c>
      <c r="I2941">
        <f>COUNTIF(E2941,"online")</f>
        <v>0</v>
      </c>
    </row>
    <row r="2942" spans="1:9" x14ac:dyDescent="0.2">
      <c r="A2942" t="s">
        <v>6358</v>
      </c>
      <c r="B2942" t="s">
        <v>6359</v>
      </c>
      <c r="C2942" s="2">
        <v>1423</v>
      </c>
      <c r="D2942" s="2">
        <v>1252</v>
      </c>
      <c r="E2942" t="s">
        <v>7029</v>
      </c>
      <c r="F2942" t="s">
        <v>7042</v>
      </c>
      <c r="G2942" s="2">
        <f t="shared" si="90"/>
        <v>171</v>
      </c>
      <c r="H2942" s="11">
        <f t="shared" si="91"/>
        <v>0.12016865776528461</v>
      </c>
      <c r="I2942">
        <f>COUNTIF(E2942,"online")</f>
        <v>0</v>
      </c>
    </row>
    <row r="2943" spans="1:9" x14ac:dyDescent="0.2">
      <c r="A2943" t="s">
        <v>4822</v>
      </c>
      <c r="B2943" t="s">
        <v>4823</v>
      </c>
      <c r="C2943" s="2">
        <v>349</v>
      </c>
      <c r="D2943" s="2">
        <v>272</v>
      </c>
      <c r="E2943" t="s">
        <v>7027</v>
      </c>
      <c r="F2943" t="s">
        <v>7039</v>
      </c>
      <c r="G2943" s="2">
        <f t="shared" si="90"/>
        <v>77</v>
      </c>
      <c r="H2943" s="11">
        <f t="shared" si="91"/>
        <v>0.22063037249283668</v>
      </c>
      <c r="I2943">
        <f>COUNTIF(E2943,"online")</f>
        <v>0</v>
      </c>
    </row>
    <row r="2944" spans="1:9" x14ac:dyDescent="0.2">
      <c r="A2944" t="s">
        <v>5786</v>
      </c>
      <c r="B2944" t="s">
        <v>5787</v>
      </c>
      <c r="C2944" s="2">
        <v>3790</v>
      </c>
      <c r="D2944" s="2">
        <v>3032</v>
      </c>
      <c r="E2944" t="s">
        <v>7029</v>
      </c>
      <c r="F2944" t="s">
        <v>7042</v>
      </c>
      <c r="G2944" s="2">
        <f t="shared" si="90"/>
        <v>758</v>
      </c>
      <c r="H2944" s="11">
        <f t="shared" si="91"/>
        <v>0.2</v>
      </c>
      <c r="I2944">
        <f>COUNTIF(E2944,"online")</f>
        <v>0</v>
      </c>
    </row>
    <row r="2945" spans="1:9" x14ac:dyDescent="0.2">
      <c r="A2945" t="s">
        <v>4539</v>
      </c>
      <c r="B2945" t="s">
        <v>4540</v>
      </c>
      <c r="C2945" s="2">
        <v>347</v>
      </c>
      <c r="D2945" s="2">
        <v>257</v>
      </c>
      <c r="E2945" t="s">
        <v>7027</v>
      </c>
      <c r="F2945" t="s">
        <v>7044</v>
      </c>
      <c r="G2945" s="2">
        <f t="shared" si="90"/>
        <v>90</v>
      </c>
      <c r="H2945" s="11">
        <f t="shared" si="91"/>
        <v>0.25936599423631124</v>
      </c>
      <c r="I2945">
        <f>COUNTIF(E2945,"online")</f>
        <v>0</v>
      </c>
    </row>
    <row r="2946" spans="1:9" x14ac:dyDescent="0.2">
      <c r="A2946" t="s">
        <v>4771</v>
      </c>
      <c r="B2946" t="s">
        <v>2216</v>
      </c>
      <c r="C2946" s="2">
        <v>149</v>
      </c>
      <c r="D2946" s="2">
        <v>115</v>
      </c>
      <c r="E2946" t="s">
        <v>7029</v>
      </c>
      <c r="F2946" t="s">
        <v>7043</v>
      </c>
      <c r="G2946" s="2">
        <f t="shared" ref="G2946:G3009" si="92">C2946-D2946</f>
        <v>34</v>
      </c>
      <c r="H2946" s="11">
        <f t="shared" ref="H2946:H3009" si="93">((C2946-D2946)/C2946)</f>
        <v>0.22818791946308725</v>
      </c>
      <c r="I2946">
        <f>COUNTIF(E2946,"online")</f>
        <v>0</v>
      </c>
    </row>
    <row r="2947" spans="1:9" x14ac:dyDescent="0.2">
      <c r="A2947" t="s">
        <v>6420</v>
      </c>
      <c r="B2947" t="s">
        <v>2216</v>
      </c>
      <c r="C2947" s="2">
        <v>299</v>
      </c>
      <c r="D2947" s="2">
        <v>227</v>
      </c>
      <c r="E2947" t="s">
        <v>7027</v>
      </c>
      <c r="F2947" t="s">
        <v>7041</v>
      </c>
      <c r="G2947" s="2">
        <f t="shared" si="92"/>
        <v>72</v>
      </c>
      <c r="H2947" s="11">
        <f t="shared" si="93"/>
        <v>0.24080267558528429</v>
      </c>
      <c r="I2947">
        <f>COUNTIF(E2947,"online")</f>
        <v>0</v>
      </c>
    </row>
    <row r="2948" spans="1:9" x14ac:dyDescent="0.2">
      <c r="A2948" t="s">
        <v>6473</v>
      </c>
      <c r="B2948" t="s">
        <v>6474</v>
      </c>
      <c r="C2948" s="2">
        <v>1020</v>
      </c>
      <c r="D2948" s="2">
        <v>816</v>
      </c>
      <c r="E2948" t="s">
        <v>7029</v>
      </c>
      <c r="F2948" t="s">
        <v>7042</v>
      </c>
      <c r="G2948" s="2">
        <f t="shared" si="92"/>
        <v>204</v>
      </c>
      <c r="H2948" s="11">
        <f t="shared" si="93"/>
        <v>0.2</v>
      </c>
      <c r="I2948">
        <f>COUNTIF(E2948,"online")</f>
        <v>0</v>
      </c>
    </row>
    <row r="2949" spans="1:9" x14ac:dyDescent="0.2">
      <c r="A2949" t="s">
        <v>2967</v>
      </c>
      <c r="B2949" t="s">
        <v>2968</v>
      </c>
      <c r="C2949" s="2">
        <v>159</v>
      </c>
      <c r="D2949" s="2">
        <v>78</v>
      </c>
      <c r="E2949" t="s">
        <v>6989</v>
      </c>
      <c r="F2949" t="s">
        <v>7041</v>
      </c>
      <c r="G2949" s="2">
        <f t="shared" si="92"/>
        <v>81</v>
      </c>
      <c r="H2949" s="11">
        <f t="shared" si="93"/>
        <v>0.50943396226415094</v>
      </c>
      <c r="I2949">
        <f>COUNTIF(E2949,"online")</f>
        <v>1</v>
      </c>
    </row>
    <row r="2950" spans="1:9" x14ac:dyDescent="0.2">
      <c r="A2950" t="s">
        <v>5085</v>
      </c>
      <c r="B2950" t="s">
        <v>5059</v>
      </c>
      <c r="C2950" s="2">
        <v>357</v>
      </c>
      <c r="D2950" s="2">
        <v>300</v>
      </c>
      <c r="E2950" t="s">
        <v>7027</v>
      </c>
      <c r="F2950" t="s">
        <v>7039</v>
      </c>
      <c r="G2950" s="2">
        <f t="shared" si="92"/>
        <v>57</v>
      </c>
      <c r="H2950" s="11">
        <f t="shared" si="93"/>
        <v>0.15966386554621848</v>
      </c>
      <c r="I2950">
        <f>COUNTIF(E2950,"online")</f>
        <v>0</v>
      </c>
    </row>
    <row r="2951" spans="1:9" x14ac:dyDescent="0.2">
      <c r="A2951" t="s">
        <v>501</v>
      </c>
      <c r="B2951" t="s">
        <v>502</v>
      </c>
      <c r="C2951" s="2">
        <v>159</v>
      </c>
      <c r="D2951" s="2">
        <v>83</v>
      </c>
      <c r="E2951" t="s">
        <v>7027</v>
      </c>
      <c r="F2951" t="s">
        <v>7037</v>
      </c>
      <c r="G2951" s="2">
        <f t="shared" si="92"/>
        <v>76</v>
      </c>
      <c r="H2951" s="11">
        <f t="shared" si="93"/>
        <v>0.4779874213836478</v>
      </c>
      <c r="I2951">
        <f>COUNTIF(E2951,"online")</f>
        <v>0</v>
      </c>
    </row>
    <row r="2952" spans="1:9" x14ac:dyDescent="0.2">
      <c r="A2952" t="s">
        <v>6602</v>
      </c>
      <c r="B2952" t="s">
        <v>2216</v>
      </c>
      <c r="C2952" s="2">
        <v>169</v>
      </c>
      <c r="D2952" s="2">
        <v>127</v>
      </c>
      <c r="E2952" t="s">
        <v>7027</v>
      </c>
      <c r="F2952" t="s">
        <v>7036</v>
      </c>
      <c r="G2952" s="2">
        <f t="shared" si="92"/>
        <v>42</v>
      </c>
      <c r="H2952" s="11">
        <f t="shared" si="93"/>
        <v>0.24852071005917159</v>
      </c>
      <c r="I2952">
        <f>COUNTIF(E2952,"online")</f>
        <v>0</v>
      </c>
    </row>
    <row r="2953" spans="1:9" x14ac:dyDescent="0.2">
      <c r="A2953" t="s">
        <v>2537</v>
      </c>
      <c r="B2953" t="s">
        <v>2523</v>
      </c>
      <c r="C2953" s="2">
        <v>357</v>
      </c>
      <c r="D2953" s="2">
        <v>293</v>
      </c>
      <c r="E2953" t="s">
        <v>7027</v>
      </c>
      <c r="F2953" t="s">
        <v>7039</v>
      </c>
      <c r="G2953" s="2">
        <f t="shared" si="92"/>
        <v>64</v>
      </c>
      <c r="H2953" s="11">
        <f t="shared" si="93"/>
        <v>0.17927170868347339</v>
      </c>
      <c r="I2953">
        <f>COUNTIF(E2953,"online")</f>
        <v>0</v>
      </c>
    </row>
    <row r="2954" spans="1:9" x14ac:dyDescent="0.2">
      <c r="A2954" t="s">
        <v>3810</v>
      </c>
      <c r="B2954" t="s">
        <v>3166</v>
      </c>
      <c r="C2954" s="2">
        <v>325</v>
      </c>
      <c r="D2954" s="2">
        <v>163</v>
      </c>
      <c r="E2954" t="s">
        <v>7027</v>
      </c>
      <c r="F2954" t="s">
        <v>7038</v>
      </c>
      <c r="G2954" s="2">
        <f t="shared" si="92"/>
        <v>162</v>
      </c>
      <c r="H2954" s="11">
        <f t="shared" si="93"/>
        <v>0.49846153846153846</v>
      </c>
      <c r="I2954">
        <f>COUNTIF(E2954,"online")</f>
        <v>0</v>
      </c>
    </row>
    <row r="2955" spans="1:9" x14ac:dyDescent="0.2">
      <c r="A2955" t="s">
        <v>6091</v>
      </c>
      <c r="C2955" s="2">
        <v>840</v>
      </c>
      <c r="D2955" s="2">
        <v>596</v>
      </c>
      <c r="E2955" t="s">
        <v>7029</v>
      </c>
      <c r="F2955" t="s">
        <v>7042</v>
      </c>
      <c r="G2955" s="2">
        <f t="shared" si="92"/>
        <v>244</v>
      </c>
      <c r="H2955" s="11">
        <f t="shared" si="93"/>
        <v>0.2904761904761905</v>
      </c>
      <c r="I2955">
        <f>COUNTIF(E2955,"online")</f>
        <v>0</v>
      </c>
    </row>
    <row r="2956" spans="1:9" x14ac:dyDescent="0.2">
      <c r="A2956" t="s">
        <v>3640</v>
      </c>
      <c r="B2956" t="s">
        <v>2588</v>
      </c>
      <c r="C2956" s="2">
        <v>447</v>
      </c>
      <c r="D2956" s="2">
        <v>371</v>
      </c>
      <c r="E2956" t="s">
        <v>7029</v>
      </c>
      <c r="F2956" t="s">
        <v>7043</v>
      </c>
      <c r="G2956" s="2">
        <f t="shared" si="92"/>
        <v>76</v>
      </c>
      <c r="H2956" s="11">
        <f t="shared" si="93"/>
        <v>0.17002237136465326</v>
      </c>
      <c r="I2956">
        <f>COUNTIF(E2956,"online")</f>
        <v>0</v>
      </c>
    </row>
    <row r="2957" spans="1:9" x14ac:dyDescent="0.2">
      <c r="A2957" t="s">
        <v>1372</v>
      </c>
      <c r="B2957" t="s">
        <v>1373</v>
      </c>
      <c r="C2957" s="2">
        <v>159</v>
      </c>
      <c r="D2957" s="2">
        <v>84</v>
      </c>
      <c r="E2957" t="s">
        <v>7029</v>
      </c>
      <c r="F2957" t="s">
        <v>7040</v>
      </c>
      <c r="G2957" s="2">
        <f t="shared" si="92"/>
        <v>75</v>
      </c>
      <c r="H2957" s="11">
        <f t="shared" si="93"/>
        <v>0.47169811320754718</v>
      </c>
      <c r="I2957">
        <f>COUNTIF(E2957,"online")</f>
        <v>0</v>
      </c>
    </row>
    <row r="2958" spans="1:9" x14ac:dyDescent="0.2">
      <c r="A2958" t="s">
        <v>4661</v>
      </c>
      <c r="B2958" t="s">
        <v>4662</v>
      </c>
      <c r="C2958" s="2">
        <v>268</v>
      </c>
      <c r="D2958" s="2">
        <v>126</v>
      </c>
      <c r="E2958" t="s">
        <v>7027</v>
      </c>
      <c r="F2958" t="s">
        <v>7040</v>
      </c>
      <c r="G2958" s="2">
        <f t="shared" si="92"/>
        <v>142</v>
      </c>
      <c r="H2958" s="11">
        <f t="shared" si="93"/>
        <v>0.52985074626865669</v>
      </c>
      <c r="I2958">
        <f>COUNTIF(E2958,"online")</f>
        <v>0</v>
      </c>
    </row>
    <row r="2959" spans="1:9" x14ac:dyDescent="0.2">
      <c r="A2959" t="s">
        <v>1415</v>
      </c>
      <c r="B2959" t="s">
        <v>1416</v>
      </c>
      <c r="C2959" s="2">
        <v>159</v>
      </c>
      <c r="D2959" s="2">
        <v>84</v>
      </c>
      <c r="E2959" t="s">
        <v>7029</v>
      </c>
      <c r="F2959" t="s">
        <v>7040</v>
      </c>
      <c r="G2959" s="2">
        <f t="shared" si="92"/>
        <v>75</v>
      </c>
      <c r="H2959" s="11">
        <f t="shared" si="93"/>
        <v>0.47169811320754718</v>
      </c>
      <c r="I2959">
        <f>COUNTIF(E2959,"online")</f>
        <v>0</v>
      </c>
    </row>
    <row r="2960" spans="1:9" x14ac:dyDescent="0.2">
      <c r="A2960" t="s">
        <v>4070</v>
      </c>
      <c r="B2960" t="s">
        <v>4071</v>
      </c>
      <c r="C2960" s="2">
        <v>403</v>
      </c>
      <c r="D2960" s="2">
        <v>375</v>
      </c>
      <c r="E2960" t="s">
        <v>7029</v>
      </c>
      <c r="F2960" t="s">
        <v>7045</v>
      </c>
      <c r="G2960" s="2">
        <f t="shared" si="92"/>
        <v>28</v>
      </c>
      <c r="H2960" s="11">
        <f t="shared" si="93"/>
        <v>6.9478908188585611E-2</v>
      </c>
      <c r="I2960">
        <f>COUNTIF(E2960,"online")</f>
        <v>0</v>
      </c>
    </row>
    <row r="2961" spans="1:9" x14ac:dyDescent="0.2">
      <c r="A2961" t="s">
        <v>823</v>
      </c>
      <c r="B2961" t="s">
        <v>801</v>
      </c>
      <c r="C2961" s="2">
        <v>289</v>
      </c>
      <c r="D2961" s="2">
        <v>243</v>
      </c>
      <c r="E2961" t="s">
        <v>6989</v>
      </c>
      <c r="F2961" t="s">
        <v>7036</v>
      </c>
      <c r="G2961" s="2">
        <f t="shared" si="92"/>
        <v>46</v>
      </c>
      <c r="H2961" s="11">
        <f t="shared" si="93"/>
        <v>0.15916955017301038</v>
      </c>
      <c r="I2961">
        <f>COUNTIF(E2961,"online")</f>
        <v>1</v>
      </c>
    </row>
    <row r="2962" spans="1:9" x14ac:dyDescent="0.2">
      <c r="A2962" t="s">
        <v>3165</v>
      </c>
      <c r="B2962" t="s">
        <v>3166</v>
      </c>
      <c r="C2962" s="2">
        <v>268</v>
      </c>
      <c r="D2962" s="2">
        <v>201</v>
      </c>
      <c r="E2962" t="s">
        <v>7027</v>
      </c>
      <c r="F2962" t="s">
        <v>7042</v>
      </c>
      <c r="G2962" s="2">
        <f t="shared" si="92"/>
        <v>67</v>
      </c>
      <c r="H2962" s="11">
        <f t="shared" si="93"/>
        <v>0.25</v>
      </c>
      <c r="I2962">
        <f>COUNTIF(E2962,"online")</f>
        <v>0</v>
      </c>
    </row>
    <row r="2963" spans="1:9" x14ac:dyDescent="0.2">
      <c r="A2963" t="s">
        <v>3165</v>
      </c>
      <c r="B2963" t="s">
        <v>3166</v>
      </c>
      <c r="C2963" s="2">
        <v>295</v>
      </c>
      <c r="D2963" s="2">
        <v>230</v>
      </c>
      <c r="E2963" t="s">
        <v>7027</v>
      </c>
      <c r="F2963" t="s">
        <v>7037</v>
      </c>
      <c r="G2963" s="2">
        <f t="shared" si="92"/>
        <v>65</v>
      </c>
      <c r="H2963" s="11">
        <f t="shared" si="93"/>
        <v>0.22033898305084745</v>
      </c>
      <c r="I2963">
        <f>COUNTIF(E2963,"online")</f>
        <v>0</v>
      </c>
    </row>
    <row r="2964" spans="1:9" x14ac:dyDescent="0.2">
      <c r="A2964" t="s">
        <v>6835</v>
      </c>
      <c r="B2964" t="s">
        <v>6836</v>
      </c>
      <c r="C2964" s="2">
        <v>53</v>
      </c>
      <c r="D2964" s="2">
        <v>30</v>
      </c>
      <c r="E2964" t="s">
        <v>7027</v>
      </c>
      <c r="F2964" t="s">
        <v>7037</v>
      </c>
      <c r="G2964" s="2">
        <f t="shared" si="92"/>
        <v>23</v>
      </c>
      <c r="H2964" s="11">
        <f t="shared" si="93"/>
        <v>0.43396226415094341</v>
      </c>
      <c r="I2964">
        <f>COUNTIF(E2964,"online")</f>
        <v>0</v>
      </c>
    </row>
    <row r="2965" spans="1:9" x14ac:dyDescent="0.2">
      <c r="A2965" t="s">
        <v>6675</v>
      </c>
      <c r="B2965" t="s">
        <v>6676</v>
      </c>
      <c r="C2965" s="2">
        <v>707</v>
      </c>
      <c r="D2965" s="2">
        <v>551</v>
      </c>
      <c r="E2965" t="s">
        <v>7029</v>
      </c>
      <c r="F2965" t="s">
        <v>7042</v>
      </c>
      <c r="G2965" s="2">
        <f t="shared" si="92"/>
        <v>156</v>
      </c>
      <c r="H2965" s="11">
        <f t="shared" si="93"/>
        <v>0.22065063649222066</v>
      </c>
      <c r="I2965">
        <f>COUNTIF(E2965,"online")</f>
        <v>0</v>
      </c>
    </row>
    <row r="2966" spans="1:9" x14ac:dyDescent="0.2">
      <c r="A2966" t="s">
        <v>5447</v>
      </c>
      <c r="B2966" t="s">
        <v>2216</v>
      </c>
      <c r="C2966" s="2">
        <v>359</v>
      </c>
      <c r="D2966" s="2">
        <v>316</v>
      </c>
      <c r="E2966" t="s">
        <v>7027</v>
      </c>
      <c r="F2966" t="s">
        <v>7042</v>
      </c>
      <c r="G2966" s="2">
        <f t="shared" si="92"/>
        <v>43</v>
      </c>
      <c r="H2966" s="11">
        <f t="shared" si="93"/>
        <v>0.11977715877437325</v>
      </c>
      <c r="I2966">
        <f>COUNTIF(E2966,"online")</f>
        <v>0</v>
      </c>
    </row>
    <row r="2967" spans="1:9" x14ac:dyDescent="0.2">
      <c r="A2967" t="s">
        <v>1426</v>
      </c>
      <c r="B2967" t="s">
        <v>789</v>
      </c>
      <c r="C2967" s="2">
        <v>319</v>
      </c>
      <c r="D2967" s="2">
        <v>147</v>
      </c>
      <c r="E2967" t="s">
        <v>7029</v>
      </c>
      <c r="F2967" t="s">
        <v>7040</v>
      </c>
      <c r="G2967" s="2">
        <f t="shared" si="92"/>
        <v>172</v>
      </c>
      <c r="H2967" s="11">
        <f t="shared" si="93"/>
        <v>0.53918495297805646</v>
      </c>
      <c r="I2967">
        <f>COUNTIF(E2967,"online")</f>
        <v>0</v>
      </c>
    </row>
    <row r="2968" spans="1:9" x14ac:dyDescent="0.2">
      <c r="A2968" t="s">
        <v>1536</v>
      </c>
      <c r="B2968" t="s">
        <v>1537</v>
      </c>
      <c r="C2968" s="2">
        <v>289</v>
      </c>
      <c r="D2968" s="2">
        <v>116</v>
      </c>
      <c r="E2968" t="s">
        <v>6989</v>
      </c>
      <c r="F2968" t="s">
        <v>7038</v>
      </c>
      <c r="G2968" s="2">
        <f t="shared" si="92"/>
        <v>173</v>
      </c>
      <c r="H2968" s="11">
        <f t="shared" si="93"/>
        <v>0.59861591695501726</v>
      </c>
      <c r="I2968">
        <f>COUNTIF(E2968,"online")</f>
        <v>1</v>
      </c>
    </row>
    <row r="2969" spans="1:9" x14ac:dyDescent="0.2">
      <c r="A2969" t="s">
        <v>1536</v>
      </c>
      <c r="B2969" t="s">
        <v>1537</v>
      </c>
      <c r="C2969" s="2">
        <v>319</v>
      </c>
      <c r="D2969" s="2">
        <v>163</v>
      </c>
      <c r="E2969" t="s">
        <v>7029</v>
      </c>
      <c r="F2969" t="s">
        <v>7038</v>
      </c>
      <c r="G2969" s="2">
        <f t="shared" si="92"/>
        <v>156</v>
      </c>
      <c r="H2969" s="11">
        <f t="shared" si="93"/>
        <v>0.4890282131661442</v>
      </c>
      <c r="I2969">
        <f>COUNTIF(E2969,"online")</f>
        <v>0</v>
      </c>
    </row>
    <row r="2970" spans="1:9" x14ac:dyDescent="0.2">
      <c r="A2970" t="s">
        <v>2264</v>
      </c>
      <c r="B2970" t="s">
        <v>1909</v>
      </c>
      <c r="C2970" s="2">
        <v>279</v>
      </c>
      <c r="D2970" s="2">
        <v>195</v>
      </c>
      <c r="E2970" t="s">
        <v>7029</v>
      </c>
      <c r="F2970" t="s">
        <v>7037</v>
      </c>
      <c r="G2970" s="2">
        <f t="shared" si="92"/>
        <v>84</v>
      </c>
      <c r="H2970" s="11">
        <f t="shared" si="93"/>
        <v>0.30107526881720431</v>
      </c>
      <c r="I2970">
        <f>COUNTIF(E2970,"online")</f>
        <v>0</v>
      </c>
    </row>
    <row r="2971" spans="1:9" x14ac:dyDescent="0.2">
      <c r="A2971" t="s">
        <v>5101</v>
      </c>
      <c r="B2971" t="s">
        <v>2216</v>
      </c>
      <c r="C2971" s="2">
        <v>179</v>
      </c>
      <c r="D2971" s="2">
        <v>100</v>
      </c>
      <c r="E2971" t="s">
        <v>7029</v>
      </c>
      <c r="F2971" t="s">
        <v>7037</v>
      </c>
      <c r="G2971" s="2">
        <f t="shared" si="92"/>
        <v>79</v>
      </c>
      <c r="H2971" s="11">
        <f t="shared" si="93"/>
        <v>0.44134078212290501</v>
      </c>
      <c r="I2971">
        <f>COUNTIF(E2971,"online")</f>
        <v>0</v>
      </c>
    </row>
    <row r="2972" spans="1:9" x14ac:dyDescent="0.2">
      <c r="A2972" t="s">
        <v>5261</v>
      </c>
      <c r="C2972" s="2">
        <v>769</v>
      </c>
      <c r="D2972" s="2">
        <v>623</v>
      </c>
      <c r="E2972" t="s">
        <v>7029</v>
      </c>
      <c r="F2972" t="s">
        <v>7039</v>
      </c>
      <c r="G2972" s="2">
        <f t="shared" si="92"/>
        <v>146</v>
      </c>
      <c r="H2972" s="11">
        <f t="shared" si="93"/>
        <v>0.18985695708712613</v>
      </c>
      <c r="I2972">
        <f>COUNTIF(E2972,"online")</f>
        <v>0</v>
      </c>
    </row>
    <row r="2973" spans="1:9" x14ac:dyDescent="0.2">
      <c r="A2973" t="s">
        <v>3422</v>
      </c>
      <c r="B2973" t="s">
        <v>3423</v>
      </c>
      <c r="C2973" s="2">
        <v>294</v>
      </c>
      <c r="D2973" s="2">
        <v>150</v>
      </c>
      <c r="E2973" t="s">
        <v>7027</v>
      </c>
      <c r="F2973" t="s">
        <v>7037</v>
      </c>
      <c r="G2973" s="2">
        <f t="shared" si="92"/>
        <v>144</v>
      </c>
      <c r="H2973" s="11">
        <f t="shared" si="93"/>
        <v>0.48979591836734693</v>
      </c>
      <c r="I2973">
        <f>COUNTIF(E2973,"online")</f>
        <v>0</v>
      </c>
    </row>
    <row r="2974" spans="1:9" x14ac:dyDescent="0.2">
      <c r="A2974" t="s">
        <v>1278</v>
      </c>
      <c r="B2974" t="s">
        <v>1279</v>
      </c>
      <c r="C2974" s="2">
        <v>309</v>
      </c>
      <c r="D2974" s="2">
        <v>235</v>
      </c>
      <c r="E2974" t="s">
        <v>7027</v>
      </c>
      <c r="F2974" t="s">
        <v>7043</v>
      </c>
      <c r="G2974" s="2">
        <f t="shared" si="92"/>
        <v>74</v>
      </c>
      <c r="H2974" s="11">
        <f t="shared" si="93"/>
        <v>0.23948220064724918</v>
      </c>
      <c r="I2974">
        <f>COUNTIF(E2974,"online")</f>
        <v>0</v>
      </c>
    </row>
    <row r="2975" spans="1:9" x14ac:dyDescent="0.2">
      <c r="A2975" t="s">
        <v>1011</v>
      </c>
      <c r="B2975" t="s">
        <v>1012</v>
      </c>
      <c r="C2975" s="2">
        <v>289</v>
      </c>
      <c r="D2975" s="2">
        <v>142</v>
      </c>
      <c r="E2975" t="s">
        <v>6989</v>
      </c>
      <c r="F2975" t="s">
        <v>7038</v>
      </c>
      <c r="G2975" s="2">
        <f t="shared" si="92"/>
        <v>147</v>
      </c>
      <c r="H2975" s="11">
        <f t="shared" si="93"/>
        <v>0.50865051903114189</v>
      </c>
      <c r="I2975">
        <f>COUNTIF(E2975,"online")</f>
        <v>1</v>
      </c>
    </row>
    <row r="2976" spans="1:9" x14ac:dyDescent="0.2">
      <c r="A2976" t="s">
        <v>324</v>
      </c>
      <c r="B2976" t="s">
        <v>325</v>
      </c>
      <c r="C2976" s="2">
        <v>319</v>
      </c>
      <c r="D2976" s="2">
        <v>220</v>
      </c>
      <c r="E2976" t="s">
        <v>7027</v>
      </c>
      <c r="F2976" t="s">
        <v>7038</v>
      </c>
      <c r="G2976" s="2">
        <f t="shared" si="92"/>
        <v>99</v>
      </c>
      <c r="H2976" s="11">
        <f t="shared" si="93"/>
        <v>0.31034482758620691</v>
      </c>
      <c r="I2976">
        <f>COUNTIF(E2976,"online")</f>
        <v>0</v>
      </c>
    </row>
    <row r="2977" spans="1:9" x14ac:dyDescent="0.2">
      <c r="A2977" t="s">
        <v>4877</v>
      </c>
      <c r="B2977" t="s">
        <v>2114</v>
      </c>
      <c r="C2977" s="2">
        <v>297</v>
      </c>
      <c r="D2977" s="2">
        <v>258</v>
      </c>
      <c r="E2977" t="s">
        <v>7027</v>
      </c>
      <c r="F2977" t="s">
        <v>7037</v>
      </c>
      <c r="G2977" s="2">
        <f t="shared" si="92"/>
        <v>39</v>
      </c>
      <c r="H2977" s="11">
        <f t="shared" si="93"/>
        <v>0.13131313131313133</v>
      </c>
      <c r="I2977">
        <f>COUNTIF(E2977,"online")</f>
        <v>0</v>
      </c>
    </row>
    <row r="2978" spans="1:9" x14ac:dyDescent="0.2">
      <c r="A2978" t="s">
        <v>1755</v>
      </c>
      <c r="B2978" t="s">
        <v>1756</v>
      </c>
      <c r="C2978" s="2">
        <v>189</v>
      </c>
      <c r="D2978" s="2">
        <v>140</v>
      </c>
      <c r="E2978" t="s">
        <v>6989</v>
      </c>
      <c r="F2978" t="s">
        <v>7037</v>
      </c>
      <c r="G2978" s="2">
        <f t="shared" si="92"/>
        <v>49</v>
      </c>
      <c r="H2978" s="11">
        <f t="shared" si="93"/>
        <v>0.25925925925925924</v>
      </c>
      <c r="I2978">
        <f>COUNTIF(E2978,"online")</f>
        <v>1</v>
      </c>
    </row>
    <row r="2979" spans="1:9" x14ac:dyDescent="0.2">
      <c r="A2979" t="s">
        <v>1755</v>
      </c>
      <c r="B2979" t="s">
        <v>1756</v>
      </c>
      <c r="C2979" s="2">
        <v>209</v>
      </c>
      <c r="D2979" s="2">
        <v>161</v>
      </c>
      <c r="E2979" t="s">
        <v>7029</v>
      </c>
      <c r="F2979" t="s">
        <v>7037</v>
      </c>
      <c r="G2979" s="2">
        <f t="shared" si="92"/>
        <v>48</v>
      </c>
      <c r="H2979" s="11">
        <f t="shared" si="93"/>
        <v>0.22966507177033493</v>
      </c>
      <c r="I2979">
        <f>COUNTIF(E2979,"online")</f>
        <v>0</v>
      </c>
    </row>
    <row r="2980" spans="1:9" x14ac:dyDescent="0.2">
      <c r="A2980" t="s">
        <v>5243</v>
      </c>
      <c r="B2980" t="s">
        <v>5244</v>
      </c>
      <c r="C2980" s="2">
        <v>357</v>
      </c>
      <c r="D2980" s="2">
        <v>257</v>
      </c>
      <c r="E2980" t="s">
        <v>7027</v>
      </c>
      <c r="F2980" t="s">
        <v>7041</v>
      </c>
      <c r="G2980" s="2">
        <f t="shared" si="92"/>
        <v>100</v>
      </c>
      <c r="H2980" s="11">
        <f t="shared" si="93"/>
        <v>0.28011204481792717</v>
      </c>
      <c r="I2980">
        <f>COUNTIF(E2980,"online")</f>
        <v>0</v>
      </c>
    </row>
    <row r="2981" spans="1:9" x14ac:dyDescent="0.2">
      <c r="A2981" t="s">
        <v>2380</v>
      </c>
      <c r="B2981" t="s">
        <v>1490</v>
      </c>
      <c r="C2981" s="2">
        <v>258</v>
      </c>
      <c r="D2981" s="2">
        <v>75</v>
      </c>
      <c r="E2981" t="s">
        <v>6989</v>
      </c>
      <c r="F2981" t="s">
        <v>7038</v>
      </c>
      <c r="G2981" s="2">
        <f t="shared" si="92"/>
        <v>183</v>
      </c>
      <c r="H2981" s="11">
        <f t="shared" si="93"/>
        <v>0.70930232558139539</v>
      </c>
      <c r="I2981">
        <f>COUNTIF(E2981,"online")</f>
        <v>1</v>
      </c>
    </row>
    <row r="2982" spans="1:9" x14ac:dyDescent="0.2">
      <c r="A2982" t="s">
        <v>183</v>
      </c>
      <c r="B2982" t="s">
        <v>50</v>
      </c>
      <c r="C2982" s="2">
        <v>329</v>
      </c>
      <c r="D2982" s="2">
        <v>263</v>
      </c>
      <c r="E2982" t="s">
        <v>7029</v>
      </c>
      <c r="F2982" t="s">
        <v>7036</v>
      </c>
      <c r="G2982" s="2">
        <f t="shared" si="92"/>
        <v>66</v>
      </c>
      <c r="H2982" s="11">
        <f t="shared" si="93"/>
        <v>0.20060790273556231</v>
      </c>
      <c r="I2982">
        <f>COUNTIF(E2982,"online")</f>
        <v>0</v>
      </c>
    </row>
    <row r="2983" spans="1:9" x14ac:dyDescent="0.2">
      <c r="A2983" t="s">
        <v>2085</v>
      </c>
      <c r="B2983" t="s">
        <v>2086</v>
      </c>
      <c r="C2983" s="2">
        <v>319</v>
      </c>
      <c r="D2983" s="2">
        <v>220</v>
      </c>
      <c r="E2983" t="s">
        <v>7029</v>
      </c>
      <c r="F2983" t="s">
        <v>7036</v>
      </c>
      <c r="G2983" s="2">
        <f t="shared" si="92"/>
        <v>99</v>
      </c>
      <c r="H2983" s="11">
        <f t="shared" si="93"/>
        <v>0.31034482758620691</v>
      </c>
      <c r="I2983">
        <f>COUNTIF(E2983,"online")</f>
        <v>0</v>
      </c>
    </row>
    <row r="2984" spans="1:9" x14ac:dyDescent="0.2">
      <c r="A2984" t="s">
        <v>5264</v>
      </c>
      <c r="B2984" t="s">
        <v>5265</v>
      </c>
      <c r="C2984" s="2">
        <v>152</v>
      </c>
      <c r="D2984" s="2">
        <v>116</v>
      </c>
      <c r="E2984" t="s">
        <v>7027</v>
      </c>
      <c r="F2984" t="s">
        <v>7041</v>
      </c>
      <c r="G2984" s="2">
        <f t="shared" si="92"/>
        <v>36</v>
      </c>
      <c r="H2984" s="11">
        <f t="shared" si="93"/>
        <v>0.23684210526315788</v>
      </c>
      <c r="I2984">
        <f>COUNTIF(E2984,"online")</f>
        <v>0</v>
      </c>
    </row>
    <row r="2985" spans="1:9" x14ac:dyDescent="0.2">
      <c r="A2985" t="s">
        <v>1139</v>
      </c>
      <c r="B2985" t="s">
        <v>1140</v>
      </c>
      <c r="C2985" s="2">
        <v>319</v>
      </c>
      <c r="D2985" s="2">
        <v>316</v>
      </c>
      <c r="E2985" t="s">
        <v>7029</v>
      </c>
      <c r="F2985" t="s">
        <v>7036</v>
      </c>
      <c r="G2985" s="2">
        <f t="shared" si="92"/>
        <v>3</v>
      </c>
      <c r="H2985" s="11">
        <f t="shared" si="93"/>
        <v>9.4043887147335428E-3</v>
      </c>
      <c r="I2985">
        <f>COUNTIF(E2985,"online")</f>
        <v>0</v>
      </c>
    </row>
    <row r="2986" spans="1:9" x14ac:dyDescent="0.2">
      <c r="A2986" t="s">
        <v>687</v>
      </c>
      <c r="B2986" t="s">
        <v>688</v>
      </c>
      <c r="C2986" s="2">
        <v>319</v>
      </c>
      <c r="D2986" s="2">
        <v>271</v>
      </c>
      <c r="E2986" t="s">
        <v>7029</v>
      </c>
      <c r="F2986" t="s">
        <v>7036</v>
      </c>
      <c r="G2986" s="2">
        <f t="shared" si="92"/>
        <v>48</v>
      </c>
      <c r="H2986" s="11">
        <f t="shared" si="93"/>
        <v>0.15047021943573669</v>
      </c>
      <c r="I2986">
        <f>COUNTIF(E2986,"online")</f>
        <v>0</v>
      </c>
    </row>
    <row r="2987" spans="1:9" x14ac:dyDescent="0.2">
      <c r="A2987" t="s">
        <v>727</v>
      </c>
      <c r="B2987" t="s">
        <v>70</v>
      </c>
      <c r="C2987" s="2">
        <v>279</v>
      </c>
      <c r="D2987" s="2">
        <v>170</v>
      </c>
      <c r="E2987" t="s">
        <v>7027</v>
      </c>
      <c r="F2987" t="s">
        <v>7036</v>
      </c>
      <c r="G2987" s="2">
        <f t="shared" si="92"/>
        <v>109</v>
      </c>
      <c r="H2987" s="11">
        <f t="shared" si="93"/>
        <v>0.39068100358422941</v>
      </c>
      <c r="I2987">
        <f>COUNTIF(E2987,"online")</f>
        <v>0</v>
      </c>
    </row>
    <row r="2988" spans="1:9" x14ac:dyDescent="0.2">
      <c r="A2988" t="s">
        <v>1737</v>
      </c>
      <c r="B2988" t="s">
        <v>1711</v>
      </c>
      <c r="C2988" s="2">
        <v>239</v>
      </c>
      <c r="D2988" s="2">
        <v>186</v>
      </c>
      <c r="E2988" t="s">
        <v>7029</v>
      </c>
      <c r="F2988" t="s">
        <v>7037</v>
      </c>
      <c r="G2988" s="2">
        <f t="shared" si="92"/>
        <v>53</v>
      </c>
      <c r="H2988" s="11">
        <f t="shared" si="93"/>
        <v>0.22175732217573221</v>
      </c>
      <c r="I2988">
        <f>COUNTIF(E2988,"online")</f>
        <v>0</v>
      </c>
    </row>
    <row r="2989" spans="1:9" x14ac:dyDescent="0.2">
      <c r="A2989" t="s">
        <v>232</v>
      </c>
      <c r="B2989" t="s">
        <v>233</v>
      </c>
      <c r="C2989" s="2">
        <v>289</v>
      </c>
      <c r="D2989" s="2">
        <v>156</v>
      </c>
      <c r="E2989" t="s">
        <v>6989</v>
      </c>
      <c r="F2989" t="s">
        <v>7038</v>
      </c>
      <c r="G2989" s="2">
        <f t="shared" si="92"/>
        <v>133</v>
      </c>
      <c r="H2989" s="11">
        <f t="shared" si="93"/>
        <v>0.46020761245674741</v>
      </c>
      <c r="I2989">
        <f>COUNTIF(E2989,"online")</f>
        <v>1</v>
      </c>
    </row>
    <row r="2990" spans="1:9" x14ac:dyDescent="0.2">
      <c r="A2990" t="s">
        <v>232</v>
      </c>
      <c r="B2990" t="s">
        <v>233</v>
      </c>
      <c r="C2990" s="2">
        <v>319</v>
      </c>
      <c r="D2990" s="2">
        <v>118</v>
      </c>
      <c r="E2990" t="s">
        <v>7027</v>
      </c>
      <c r="F2990" t="s">
        <v>7038</v>
      </c>
      <c r="G2990" s="2">
        <f t="shared" si="92"/>
        <v>201</v>
      </c>
      <c r="H2990" s="11">
        <f t="shared" si="93"/>
        <v>0.63009404388714729</v>
      </c>
      <c r="I2990">
        <f>COUNTIF(E2990,"online")</f>
        <v>0</v>
      </c>
    </row>
    <row r="2991" spans="1:9" x14ac:dyDescent="0.2">
      <c r="A2991" t="s">
        <v>3345</v>
      </c>
      <c r="B2991" t="s">
        <v>3346</v>
      </c>
      <c r="C2991" s="2">
        <v>249</v>
      </c>
      <c r="D2991" s="2">
        <v>117</v>
      </c>
      <c r="E2991" t="s">
        <v>6989</v>
      </c>
      <c r="F2991" t="s">
        <v>7038</v>
      </c>
      <c r="G2991" s="2">
        <f t="shared" si="92"/>
        <v>132</v>
      </c>
      <c r="H2991" s="11">
        <f t="shared" si="93"/>
        <v>0.53012048192771088</v>
      </c>
      <c r="I2991">
        <f>COUNTIF(E2991,"online")</f>
        <v>1</v>
      </c>
    </row>
    <row r="2992" spans="1:9" x14ac:dyDescent="0.2">
      <c r="A2992" t="s">
        <v>1970</v>
      </c>
      <c r="B2992" t="s">
        <v>1939</v>
      </c>
      <c r="C2992" s="2">
        <v>279</v>
      </c>
      <c r="D2992" s="2">
        <v>198</v>
      </c>
      <c r="E2992" t="s">
        <v>6989</v>
      </c>
      <c r="F2992" t="s">
        <v>7039</v>
      </c>
      <c r="G2992" s="2">
        <f t="shared" si="92"/>
        <v>81</v>
      </c>
      <c r="H2992" s="11">
        <f t="shared" si="93"/>
        <v>0.29032258064516131</v>
      </c>
      <c r="I2992">
        <f>COUNTIF(E2992,"online")</f>
        <v>1</v>
      </c>
    </row>
    <row r="2993" spans="1:9" x14ac:dyDescent="0.2">
      <c r="A2993" t="s">
        <v>1405</v>
      </c>
      <c r="B2993" t="s">
        <v>1153</v>
      </c>
      <c r="C2993" s="2">
        <v>319</v>
      </c>
      <c r="D2993" s="2">
        <v>274</v>
      </c>
      <c r="E2993" t="s">
        <v>7029</v>
      </c>
      <c r="F2993" t="s">
        <v>7036</v>
      </c>
      <c r="G2993" s="2">
        <f t="shared" si="92"/>
        <v>45</v>
      </c>
      <c r="H2993" s="11">
        <f t="shared" si="93"/>
        <v>0.14106583072100312</v>
      </c>
      <c r="I2993">
        <f>COUNTIF(E2993,"online")</f>
        <v>0</v>
      </c>
    </row>
    <row r="2994" spans="1:9" x14ac:dyDescent="0.2">
      <c r="A2994" t="s">
        <v>432</v>
      </c>
      <c r="B2994" t="s">
        <v>269</v>
      </c>
      <c r="C2994" s="2">
        <v>319</v>
      </c>
      <c r="D2994" s="2">
        <v>211</v>
      </c>
      <c r="E2994" t="s">
        <v>7029</v>
      </c>
      <c r="F2994" t="s">
        <v>7036</v>
      </c>
      <c r="G2994" s="2">
        <f t="shared" si="92"/>
        <v>108</v>
      </c>
      <c r="H2994" s="11">
        <f t="shared" si="93"/>
        <v>0.33855799373040751</v>
      </c>
      <c r="I2994">
        <f>COUNTIF(E2994,"online")</f>
        <v>0</v>
      </c>
    </row>
    <row r="2995" spans="1:9" x14ac:dyDescent="0.2">
      <c r="A2995" t="s">
        <v>5083</v>
      </c>
      <c r="B2995" t="s">
        <v>5084</v>
      </c>
      <c r="C2995" s="2">
        <v>402</v>
      </c>
      <c r="D2995" s="2">
        <v>281</v>
      </c>
      <c r="E2995" t="s">
        <v>7029</v>
      </c>
      <c r="F2995" t="s">
        <v>7043</v>
      </c>
      <c r="G2995" s="2">
        <f t="shared" si="92"/>
        <v>121</v>
      </c>
      <c r="H2995" s="11">
        <f t="shared" si="93"/>
        <v>0.30099502487562191</v>
      </c>
      <c r="I2995">
        <f>COUNTIF(E2995,"online")</f>
        <v>0</v>
      </c>
    </row>
    <row r="2996" spans="1:9" x14ac:dyDescent="0.2">
      <c r="A2996" t="s">
        <v>4622</v>
      </c>
      <c r="C2996" s="2">
        <v>232</v>
      </c>
      <c r="D2996" s="2">
        <v>139</v>
      </c>
      <c r="E2996" t="s">
        <v>7027</v>
      </c>
      <c r="F2996" t="s">
        <v>7040</v>
      </c>
      <c r="G2996" s="2">
        <f t="shared" si="92"/>
        <v>93</v>
      </c>
      <c r="H2996" s="11">
        <f t="shared" si="93"/>
        <v>0.40086206896551724</v>
      </c>
      <c r="I2996">
        <f>COUNTIF(E2996,"online")</f>
        <v>0</v>
      </c>
    </row>
    <row r="2997" spans="1:9" x14ac:dyDescent="0.2">
      <c r="A2997" t="s">
        <v>3727</v>
      </c>
      <c r="B2997" t="s">
        <v>2272</v>
      </c>
      <c r="C2997" s="2">
        <v>399</v>
      </c>
      <c r="D2997" s="2">
        <v>263</v>
      </c>
      <c r="E2997" t="s">
        <v>7027</v>
      </c>
      <c r="F2997" t="s">
        <v>7038</v>
      </c>
      <c r="G2997" s="2">
        <f t="shared" si="92"/>
        <v>136</v>
      </c>
      <c r="H2997" s="11">
        <f t="shared" si="93"/>
        <v>0.34085213032581452</v>
      </c>
      <c r="I2997">
        <f>COUNTIF(E2997,"online")</f>
        <v>0</v>
      </c>
    </row>
    <row r="2998" spans="1:9" x14ac:dyDescent="0.2">
      <c r="A2998" t="s">
        <v>6277</v>
      </c>
      <c r="B2998" t="s">
        <v>6278</v>
      </c>
      <c r="C2998" s="2">
        <v>223</v>
      </c>
      <c r="D2998" s="2">
        <v>167</v>
      </c>
      <c r="E2998" t="s">
        <v>7027</v>
      </c>
      <c r="F2998" t="s">
        <v>7036</v>
      </c>
      <c r="G2998" s="2">
        <f t="shared" si="92"/>
        <v>56</v>
      </c>
      <c r="H2998" s="11">
        <f t="shared" si="93"/>
        <v>0.25112107623318386</v>
      </c>
      <c r="I2998">
        <f>COUNTIF(E2998,"online")</f>
        <v>0</v>
      </c>
    </row>
    <row r="2999" spans="1:9" x14ac:dyDescent="0.2">
      <c r="A2999" t="s">
        <v>267</v>
      </c>
      <c r="B2999" t="s">
        <v>159</v>
      </c>
      <c r="C2999" s="2">
        <v>289</v>
      </c>
      <c r="D2999" s="2">
        <v>92</v>
      </c>
      <c r="E2999" t="s">
        <v>6989</v>
      </c>
      <c r="F2999" t="s">
        <v>7038</v>
      </c>
      <c r="G2999" s="2">
        <f t="shared" si="92"/>
        <v>197</v>
      </c>
      <c r="H2999" s="11">
        <f t="shared" si="93"/>
        <v>0.68166089965397925</v>
      </c>
      <c r="I2999">
        <f>COUNTIF(E2999,"online")</f>
        <v>1</v>
      </c>
    </row>
    <row r="3000" spans="1:9" x14ac:dyDescent="0.2">
      <c r="A3000" t="s">
        <v>267</v>
      </c>
      <c r="B3000" t="s">
        <v>159</v>
      </c>
      <c r="C3000" s="2">
        <v>319</v>
      </c>
      <c r="D3000" s="2">
        <v>242</v>
      </c>
      <c r="E3000" t="s">
        <v>7029</v>
      </c>
      <c r="F3000" t="s">
        <v>7038</v>
      </c>
      <c r="G3000" s="2">
        <f t="shared" si="92"/>
        <v>77</v>
      </c>
      <c r="H3000" s="11">
        <f t="shared" si="93"/>
        <v>0.2413793103448276</v>
      </c>
      <c r="I3000">
        <f>COUNTIF(E3000,"online")</f>
        <v>0</v>
      </c>
    </row>
    <row r="3001" spans="1:9" x14ac:dyDescent="0.2">
      <c r="A3001" t="s">
        <v>4551</v>
      </c>
      <c r="B3001" t="s">
        <v>3862</v>
      </c>
      <c r="C3001" s="2">
        <v>294</v>
      </c>
      <c r="D3001" s="2">
        <v>191</v>
      </c>
      <c r="E3001" t="s">
        <v>7027</v>
      </c>
      <c r="F3001" t="s">
        <v>7037</v>
      </c>
      <c r="G3001" s="2">
        <f t="shared" si="92"/>
        <v>103</v>
      </c>
      <c r="H3001" s="11">
        <f t="shared" si="93"/>
        <v>0.35034013605442177</v>
      </c>
      <c r="I3001">
        <f>COUNTIF(E3001,"online")</f>
        <v>0</v>
      </c>
    </row>
    <row r="3002" spans="1:9" x14ac:dyDescent="0.2">
      <c r="A3002" t="s">
        <v>5343</v>
      </c>
      <c r="B3002" t="s">
        <v>2216</v>
      </c>
      <c r="C3002" s="2">
        <v>169</v>
      </c>
      <c r="D3002" s="2">
        <v>142</v>
      </c>
      <c r="E3002" t="s">
        <v>7029</v>
      </c>
      <c r="F3002" t="s">
        <v>7036</v>
      </c>
      <c r="G3002" s="2">
        <f t="shared" si="92"/>
        <v>27</v>
      </c>
      <c r="H3002" s="11">
        <f t="shared" si="93"/>
        <v>0.15976331360946747</v>
      </c>
      <c r="I3002">
        <f>COUNTIF(E3002,"online")</f>
        <v>0</v>
      </c>
    </row>
    <row r="3003" spans="1:9" x14ac:dyDescent="0.2">
      <c r="A3003" t="s">
        <v>220</v>
      </c>
      <c r="B3003" t="s">
        <v>216</v>
      </c>
      <c r="C3003" s="2">
        <v>319</v>
      </c>
      <c r="D3003" s="2">
        <v>220</v>
      </c>
      <c r="E3003" t="s">
        <v>7029</v>
      </c>
      <c r="F3003" t="s">
        <v>7044</v>
      </c>
      <c r="G3003" s="2">
        <f t="shared" si="92"/>
        <v>99</v>
      </c>
      <c r="H3003" s="11">
        <f t="shared" si="93"/>
        <v>0.31034482758620691</v>
      </c>
      <c r="I3003">
        <f>COUNTIF(E3003,"online")</f>
        <v>0</v>
      </c>
    </row>
    <row r="3004" spans="1:9" x14ac:dyDescent="0.2">
      <c r="A3004" t="s">
        <v>2385</v>
      </c>
      <c r="B3004" t="s">
        <v>255</v>
      </c>
      <c r="C3004" s="2">
        <v>1110</v>
      </c>
      <c r="D3004" s="2">
        <v>733</v>
      </c>
      <c r="E3004" t="s">
        <v>7027</v>
      </c>
      <c r="F3004" t="s">
        <v>7037</v>
      </c>
      <c r="G3004" s="2">
        <f t="shared" si="92"/>
        <v>377</v>
      </c>
      <c r="H3004" s="11">
        <f t="shared" si="93"/>
        <v>0.33963963963963961</v>
      </c>
      <c r="I3004">
        <f>COUNTIF(E3004,"online")</f>
        <v>0</v>
      </c>
    </row>
    <row r="3005" spans="1:9" x14ac:dyDescent="0.2">
      <c r="A3005" t="s">
        <v>6128</v>
      </c>
      <c r="B3005" t="s">
        <v>6129</v>
      </c>
      <c r="C3005" s="2">
        <v>707</v>
      </c>
      <c r="D3005" s="2">
        <v>587</v>
      </c>
      <c r="E3005" t="s">
        <v>7029</v>
      </c>
      <c r="F3005" t="s">
        <v>7037</v>
      </c>
      <c r="G3005" s="2">
        <f t="shared" si="92"/>
        <v>120</v>
      </c>
      <c r="H3005" s="11">
        <f t="shared" si="93"/>
        <v>0.16973125884016974</v>
      </c>
      <c r="I3005">
        <f>COUNTIF(E3005,"online")</f>
        <v>0</v>
      </c>
    </row>
    <row r="3006" spans="1:9" x14ac:dyDescent="0.2">
      <c r="A3006" t="s">
        <v>1812</v>
      </c>
      <c r="B3006" t="s">
        <v>1813</v>
      </c>
      <c r="C3006" s="2">
        <v>357</v>
      </c>
      <c r="D3006" s="2">
        <v>111</v>
      </c>
      <c r="E3006" t="s">
        <v>7028</v>
      </c>
      <c r="F3006" t="s">
        <v>7040</v>
      </c>
      <c r="G3006" s="2">
        <f t="shared" si="92"/>
        <v>246</v>
      </c>
      <c r="H3006" s="11">
        <f t="shared" si="93"/>
        <v>0.68907563025210083</v>
      </c>
      <c r="I3006">
        <f>COUNTIF(E3006,"online")</f>
        <v>0</v>
      </c>
    </row>
    <row r="3007" spans="1:9" x14ac:dyDescent="0.2">
      <c r="A3007" t="s">
        <v>991</v>
      </c>
      <c r="B3007" t="s">
        <v>992</v>
      </c>
      <c r="C3007" s="2">
        <v>289</v>
      </c>
      <c r="D3007" s="2">
        <v>176</v>
      </c>
      <c r="E3007" t="s">
        <v>6989</v>
      </c>
      <c r="F3007" t="s">
        <v>7044</v>
      </c>
      <c r="G3007" s="2">
        <f t="shared" si="92"/>
        <v>113</v>
      </c>
      <c r="H3007" s="11">
        <f t="shared" si="93"/>
        <v>0.39100346020761245</v>
      </c>
      <c r="I3007">
        <f>COUNTIF(E3007,"online")</f>
        <v>1</v>
      </c>
    </row>
    <row r="3008" spans="1:9" x14ac:dyDescent="0.2">
      <c r="A3008" t="s">
        <v>991</v>
      </c>
      <c r="B3008" t="s">
        <v>992</v>
      </c>
      <c r="C3008" s="2">
        <v>319</v>
      </c>
      <c r="D3008" s="2">
        <v>287</v>
      </c>
      <c r="E3008" t="s">
        <v>7029</v>
      </c>
      <c r="F3008" t="s">
        <v>7044</v>
      </c>
      <c r="G3008" s="2">
        <f t="shared" si="92"/>
        <v>32</v>
      </c>
      <c r="H3008" s="11">
        <f t="shared" si="93"/>
        <v>0.10031347962382445</v>
      </c>
      <c r="I3008">
        <f>COUNTIF(E3008,"online")</f>
        <v>0</v>
      </c>
    </row>
    <row r="3009" spans="1:9" x14ac:dyDescent="0.2">
      <c r="A3009" t="s">
        <v>1774</v>
      </c>
      <c r="B3009" t="s">
        <v>1775</v>
      </c>
      <c r="C3009" s="2">
        <v>357</v>
      </c>
      <c r="D3009" s="2">
        <v>239</v>
      </c>
      <c r="E3009" t="s">
        <v>7029</v>
      </c>
      <c r="F3009" t="s">
        <v>7040</v>
      </c>
      <c r="G3009" s="2">
        <f t="shared" si="92"/>
        <v>118</v>
      </c>
      <c r="H3009" s="11">
        <f t="shared" si="93"/>
        <v>0.33053221288515405</v>
      </c>
      <c r="I3009">
        <f>COUNTIF(E3009,"online")</f>
        <v>0</v>
      </c>
    </row>
    <row r="3010" spans="1:9" x14ac:dyDescent="0.2">
      <c r="A3010" t="s">
        <v>758</v>
      </c>
      <c r="B3010" t="s">
        <v>759</v>
      </c>
      <c r="C3010" s="2">
        <v>319</v>
      </c>
      <c r="D3010" s="2">
        <v>204</v>
      </c>
      <c r="E3010" t="s">
        <v>7029</v>
      </c>
      <c r="F3010" t="s">
        <v>7038</v>
      </c>
      <c r="G3010" s="2">
        <f t="shared" ref="G3010:G3073" si="94">C3010-D3010</f>
        <v>115</v>
      </c>
      <c r="H3010" s="11">
        <f t="shared" ref="H3010:H3073" si="95">((C3010-D3010)/C3010)</f>
        <v>0.36050156739811912</v>
      </c>
      <c r="I3010">
        <f>COUNTIF(E3010,"online")</f>
        <v>0</v>
      </c>
    </row>
    <row r="3011" spans="1:9" x14ac:dyDescent="0.2">
      <c r="A3011" t="s">
        <v>6812</v>
      </c>
      <c r="B3011" t="s">
        <v>6813</v>
      </c>
      <c r="C3011" s="2">
        <v>625</v>
      </c>
      <c r="D3011" s="2">
        <v>444</v>
      </c>
      <c r="E3011" t="s">
        <v>7027</v>
      </c>
      <c r="F3011" t="s">
        <v>7039</v>
      </c>
      <c r="G3011" s="2">
        <f t="shared" si="94"/>
        <v>181</v>
      </c>
      <c r="H3011" s="11">
        <f t="shared" si="95"/>
        <v>0.28960000000000002</v>
      </c>
      <c r="I3011">
        <f>COUNTIF(E3011,"online")</f>
        <v>0</v>
      </c>
    </row>
    <row r="3012" spans="1:9" x14ac:dyDescent="0.2">
      <c r="A3012" t="s">
        <v>6951</v>
      </c>
      <c r="B3012" t="s">
        <v>6952</v>
      </c>
      <c r="C3012" s="2">
        <v>241</v>
      </c>
      <c r="D3012" s="2">
        <v>140</v>
      </c>
      <c r="E3012" t="s">
        <v>7027</v>
      </c>
      <c r="F3012" t="s">
        <v>7038</v>
      </c>
      <c r="G3012" s="2">
        <f t="shared" si="94"/>
        <v>101</v>
      </c>
      <c r="H3012" s="11">
        <f t="shared" si="95"/>
        <v>0.41908713692946059</v>
      </c>
      <c r="I3012">
        <f>COUNTIF(E3012,"online")</f>
        <v>0</v>
      </c>
    </row>
    <row r="3013" spans="1:9" x14ac:dyDescent="0.2">
      <c r="A3013" t="s">
        <v>3047</v>
      </c>
      <c r="B3013" t="s">
        <v>3048</v>
      </c>
      <c r="C3013" s="2">
        <v>268</v>
      </c>
      <c r="D3013" s="2">
        <v>212</v>
      </c>
      <c r="E3013" t="s">
        <v>7027</v>
      </c>
      <c r="F3013" t="s">
        <v>7037</v>
      </c>
      <c r="G3013" s="2">
        <f t="shared" si="94"/>
        <v>56</v>
      </c>
      <c r="H3013" s="11">
        <f t="shared" si="95"/>
        <v>0.20895522388059701</v>
      </c>
      <c r="I3013">
        <f>COUNTIF(E3013,"online")</f>
        <v>0</v>
      </c>
    </row>
    <row r="3014" spans="1:9" x14ac:dyDescent="0.2">
      <c r="A3014" t="s">
        <v>455</v>
      </c>
      <c r="B3014" t="s">
        <v>456</v>
      </c>
      <c r="C3014" s="2">
        <v>319</v>
      </c>
      <c r="D3014" s="2">
        <v>166</v>
      </c>
      <c r="E3014" t="s">
        <v>6989</v>
      </c>
      <c r="F3014" t="s">
        <v>7037</v>
      </c>
      <c r="G3014" s="2">
        <f t="shared" si="94"/>
        <v>153</v>
      </c>
      <c r="H3014" s="11">
        <f t="shared" si="95"/>
        <v>0.47962382445141066</v>
      </c>
      <c r="I3014">
        <f>COUNTIF(E3014,"online")</f>
        <v>1</v>
      </c>
    </row>
    <row r="3015" spans="1:9" x14ac:dyDescent="0.2">
      <c r="A3015" t="s">
        <v>455</v>
      </c>
      <c r="B3015" t="s">
        <v>456</v>
      </c>
      <c r="C3015" s="2">
        <v>359</v>
      </c>
      <c r="D3015" s="2">
        <v>294</v>
      </c>
      <c r="E3015" t="s">
        <v>7029</v>
      </c>
      <c r="F3015" t="s">
        <v>7044</v>
      </c>
      <c r="G3015" s="2">
        <f t="shared" si="94"/>
        <v>65</v>
      </c>
      <c r="H3015" s="11">
        <f t="shared" si="95"/>
        <v>0.18105849582172701</v>
      </c>
      <c r="I3015">
        <f>COUNTIF(E3015,"online")</f>
        <v>0</v>
      </c>
    </row>
    <row r="3016" spans="1:9" x14ac:dyDescent="0.2">
      <c r="A3016" t="s">
        <v>1549</v>
      </c>
      <c r="B3016" t="s">
        <v>1550</v>
      </c>
      <c r="C3016" s="2">
        <v>289</v>
      </c>
      <c r="D3016" s="2">
        <v>124</v>
      </c>
      <c r="E3016" t="s">
        <v>6989</v>
      </c>
      <c r="F3016" t="s">
        <v>7038</v>
      </c>
      <c r="G3016" s="2">
        <f t="shared" si="94"/>
        <v>165</v>
      </c>
      <c r="H3016" s="11">
        <f t="shared" si="95"/>
        <v>0.5709342560553633</v>
      </c>
      <c r="I3016">
        <f>COUNTIF(E3016,"online")</f>
        <v>1</v>
      </c>
    </row>
    <row r="3017" spans="1:9" x14ac:dyDescent="0.2">
      <c r="A3017" t="s">
        <v>1549</v>
      </c>
      <c r="B3017" t="s">
        <v>1550</v>
      </c>
      <c r="C3017" s="2">
        <v>319</v>
      </c>
      <c r="D3017" s="2">
        <v>198</v>
      </c>
      <c r="E3017" t="s">
        <v>7029</v>
      </c>
      <c r="F3017" t="s">
        <v>7038</v>
      </c>
      <c r="G3017" s="2">
        <f t="shared" si="94"/>
        <v>121</v>
      </c>
      <c r="H3017" s="11">
        <f t="shared" si="95"/>
        <v>0.37931034482758619</v>
      </c>
      <c r="I3017">
        <f>COUNTIF(E3017,"online")</f>
        <v>0</v>
      </c>
    </row>
    <row r="3018" spans="1:9" x14ac:dyDescent="0.2">
      <c r="A3018" t="s">
        <v>1771</v>
      </c>
      <c r="B3018" t="s">
        <v>1764</v>
      </c>
      <c r="C3018" s="2">
        <v>299</v>
      </c>
      <c r="D3018" s="2">
        <v>117</v>
      </c>
      <c r="E3018" t="s">
        <v>6989</v>
      </c>
      <c r="F3018" t="s">
        <v>7038</v>
      </c>
      <c r="G3018" s="2">
        <f t="shared" si="94"/>
        <v>182</v>
      </c>
      <c r="H3018" s="11">
        <f t="shared" si="95"/>
        <v>0.60869565217391308</v>
      </c>
      <c r="I3018">
        <f>COUNTIF(E3018,"online")</f>
        <v>1</v>
      </c>
    </row>
    <row r="3019" spans="1:9" x14ac:dyDescent="0.2">
      <c r="A3019" t="s">
        <v>1675</v>
      </c>
      <c r="B3019" t="s">
        <v>1676</v>
      </c>
      <c r="C3019" s="2">
        <v>299</v>
      </c>
      <c r="D3019" s="2">
        <v>114</v>
      </c>
      <c r="E3019" t="s">
        <v>6989</v>
      </c>
      <c r="F3019" t="s">
        <v>7038</v>
      </c>
      <c r="G3019" s="2">
        <f t="shared" si="94"/>
        <v>185</v>
      </c>
      <c r="H3019" s="11">
        <f t="shared" si="95"/>
        <v>0.61872909698996659</v>
      </c>
      <c r="I3019">
        <f>COUNTIF(E3019,"online")</f>
        <v>1</v>
      </c>
    </row>
    <row r="3020" spans="1:9" x14ac:dyDescent="0.2">
      <c r="A3020" t="s">
        <v>219</v>
      </c>
      <c r="B3020" t="s">
        <v>153</v>
      </c>
      <c r="C3020" s="2">
        <v>289</v>
      </c>
      <c r="D3020" s="2">
        <v>72</v>
      </c>
      <c r="E3020" t="s">
        <v>6989</v>
      </c>
      <c r="F3020" t="s">
        <v>7038</v>
      </c>
      <c r="G3020" s="2">
        <f t="shared" si="94"/>
        <v>217</v>
      </c>
      <c r="H3020" s="11">
        <f t="shared" si="95"/>
        <v>0.75086505190311414</v>
      </c>
      <c r="I3020">
        <f>COUNTIF(E3020,"online")</f>
        <v>1</v>
      </c>
    </row>
    <row r="3021" spans="1:9" x14ac:dyDescent="0.2">
      <c r="A3021" t="s">
        <v>277</v>
      </c>
      <c r="B3021" t="s">
        <v>153</v>
      </c>
      <c r="C3021" s="2">
        <v>289</v>
      </c>
      <c r="D3021" s="2">
        <v>78</v>
      </c>
      <c r="E3021" t="s">
        <v>6989</v>
      </c>
      <c r="F3021" t="s">
        <v>7038</v>
      </c>
      <c r="G3021" s="2">
        <f t="shared" si="94"/>
        <v>211</v>
      </c>
      <c r="H3021" s="11">
        <f t="shared" si="95"/>
        <v>0.73010380622837368</v>
      </c>
      <c r="I3021">
        <f>COUNTIF(E3021,"online")</f>
        <v>1</v>
      </c>
    </row>
    <row r="3022" spans="1:9" x14ac:dyDescent="0.2">
      <c r="A3022" t="s">
        <v>277</v>
      </c>
      <c r="B3022" t="s">
        <v>153</v>
      </c>
      <c r="C3022" s="2">
        <v>319</v>
      </c>
      <c r="D3022" s="2">
        <v>160</v>
      </c>
      <c r="E3022" t="s">
        <v>7027</v>
      </c>
      <c r="F3022" t="s">
        <v>7038</v>
      </c>
      <c r="G3022" s="2">
        <f t="shared" si="94"/>
        <v>159</v>
      </c>
      <c r="H3022" s="11">
        <f t="shared" si="95"/>
        <v>0.49843260188087773</v>
      </c>
      <c r="I3022">
        <f>COUNTIF(E3022,"online")</f>
        <v>0</v>
      </c>
    </row>
    <row r="3023" spans="1:9" x14ac:dyDescent="0.2">
      <c r="A3023" t="s">
        <v>772</v>
      </c>
      <c r="B3023" t="s">
        <v>773</v>
      </c>
      <c r="C3023" s="2">
        <v>319</v>
      </c>
      <c r="D3023" s="2">
        <v>118</v>
      </c>
      <c r="E3023" t="s">
        <v>7027</v>
      </c>
      <c r="F3023" t="s">
        <v>7038</v>
      </c>
      <c r="G3023" s="2">
        <f t="shared" si="94"/>
        <v>201</v>
      </c>
      <c r="H3023" s="11">
        <f t="shared" si="95"/>
        <v>0.63009404388714729</v>
      </c>
      <c r="I3023">
        <f>COUNTIF(E3023,"online")</f>
        <v>0</v>
      </c>
    </row>
    <row r="3024" spans="1:9" x14ac:dyDescent="0.2">
      <c r="A3024" t="s">
        <v>6099</v>
      </c>
      <c r="B3024" t="s">
        <v>6100</v>
      </c>
      <c r="C3024" s="2">
        <v>894</v>
      </c>
      <c r="D3024" s="2">
        <v>715</v>
      </c>
      <c r="E3024" t="s">
        <v>7029</v>
      </c>
      <c r="F3024" t="s">
        <v>7041</v>
      </c>
      <c r="G3024" s="2">
        <f t="shared" si="94"/>
        <v>179</v>
      </c>
      <c r="H3024" s="11">
        <f t="shared" si="95"/>
        <v>0.20022371364653244</v>
      </c>
      <c r="I3024">
        <f>COUNTIF(E3024,"online")</f>
        <v>0</v>
      </c>
    </row>
    <row r="3025" spans="1:9" x14ac:dyDescent="0.2">
      <c r="A3025" t="s">
        <v>4852</v>
      </c>
      <c r="B3025" t="s">
        <v>4853</v>
      </c>
      <c r="C3025" s="2">
        <v>259</v>
      </c>
      <c r="D3025" s="2">
        <v>184</v>
      </c>
      <c r="E3025" t="s">
        <v>7027</v>
      </c>
      <c r="F3025" t="s">
        <v>7039</v>
      </c>
      <c r="G3025" s="2">
        <f t="shared" si="94"/>
        <v>75</v>
      </c>
      <c r="H3025" s="11">
        <f t="shared" si="95"/>
        <v>0.28957528957528955</v>
      </c>
      <c r="I3025">
        <f>COUNTIF(E3025,"online")</f>
        <v>0</v>
      </c>
    </row>
    <row r="3026" spans="1:9" x14ac:dyDescent="0.2">
      <c r="A3026" t="s">
        <v>5747</v>
      </c>
      <c r="B3026" t="s">
        <v>4574</v>
      </c>
      <c r="C3026" s="2">
        <v>223</v>
      </c>
      <c r="D3026" s="2">
        <v>120</v>
      </c>
      <c r="E3026" t="s">
        <v>7027</v>
      </c>
      <c r="F3026" t="s">
        <v>7039</v>
      </c>
      <c r="G3026" s="2">
        <f t="shared" si="94"/>
        <v>103</v>
      </c>
      <c r="H3026" s="11">
        <f t="shared" si="95"/>
        <v>0.46188340807174888</v>
      </c>
      <c r="I3026">
        <f>COUNTIF(E3026,"online")</f>
        <v>0</v>
      </c>
    </row>
    <row r="3027" spans="1:9" x14ac:dyDescent="0.2">
      <c r="A3027" t="s">
        <v>4573</v>
      </c>
      <c r="B3027" t="s">
        <v>4574</v>
      </c>
      <c r="C3027" s="2">
        <v>268</v>
      </c>
      <c r="D3027" s="2">
        <v>204</v>
      </c>
      <c r="E3027" t="s">
        <v>7027</v>
      </c>
      <c r="F3027" t="s">
        <v>7039</v>
      </c>
      <c r="G3027" s="2">
        <f t="shared" si="94"/>
        <v>64</v>
      </c>
      <c r="H3027" s="11">
        <f t="shared" si="95"/>
        <v>0.23880597014925373</v>
      </c>
      <c r="I3027">
        <f>COUNTIF(E3027,"online")</f>
        <v>0</v>
      </c>
    </row>
    <row r="3028" spans="1:9" x14ac:dyDescent="0.2">
      <c r="A3028" t="s">
        <v>4772</v>
      </c>
      <c r="B3028" t="s">
        <v>4574</v>
      </c>
      <c r="C3028" s="2">
        <v>232</v>
      </c>
      <c r="D3028" s="2">
        <v>121</v>
      </c>
      <c r="E3028" t="s">
        <v>7027</v>
      </c>
      <c r="F3028" t="s">
        <v>7039</v>
      </c>
      <c r="G3028" s="2">
        <f t="shared" si="94"/>
        <v>111</v>
      </c>
      <c r="H3028" s="11">
        <f t="shared" si="95"/>
        <v>0.47844827586206895</v>
      </c>
      <c r="I3028">
        <f>COUNTIF(E3028,"online")</f>
        <v>0</v>
      </c>
    </row>
    <row r="3029" spans="1:9" x14ac:dyDescent="0.2">
      <c r="A3029" t="s">
        <v>2671</v>
      </c>
      <c r="B3029" t="s">
        <v>2672</v>
      </c>
      <c r="C3029" s="2">
        <v>295</v>
      </c>
      <c r="D3029" s="2">
        <v>162</v>
      </c>
      <c r="E3029" t="s">
        <v>7027</v>
      </c>
      <c r="F3029" t="s">
        <v>7037</v>
      </c>
      <c r="G3029" s="2">
        <f t="shared" si="94"/>
        <v>133</v>
      </c>
      <c r="H3029" s="11">
        <f t="shared" si="95"/>
        <v>0.45084745762711864</v>
      </c>
      <c r="I3029">
        <f>COUNTIF(E3029,"online")</f>
        <v>0</v>
      </c>
    </row>
    <row r="3030" spans="1:9" x14ac:dyDescent="0.2">
      <c r="A3030" t="s">
        <v>3761</v>
      </c>
      <c r="B3030" t="s">
        <v>2432</v>
      </c>
      <c r="C3030" s="2">
        <v>69</v>
      </c>
      <c r="D3030" s="2">
        <v>35</v>
      </c>
      <c r="E3030" t="s">
        <v>6989</v>
      </c>
      <c r="F3030" t="s">
        <v>7037</v>
      </c>
      <c r="G3030" s="2">
        <f t="shared" si="94"/>
        <v>34</v>
      </c>
      <c r="H3030" s="11">
        <f t="shared" si="95"/>
        <v>0.49275362318840582</v>
      </c>
      <c r="I3030">
        <f>COUNTIF(E3030,"online")</f>
        <v>1</v>
      </c>
    </row>
    <row r="3031" spans="1:9" x14ac:dyDescent="0.2">
      <c r="A3031" t="s">
        <v>6781</v>
      </c>
      <c r="B3031" t="s">
        <v>6782</v>
      </c>
      <c r="C3031" s="2">
        <v>199</v>
      </c>
      <c r="D3031" s="2">
        <v>125</v>
      </c>
      <c r="E3031" t="s">
        <v>7027</v>
      </c>
      <c r="F3031" t="s">
        <v>7043</v>
      </c>
      <c r="G3031" s="2">
        <f t="shared" si="94"/>
        <v>74</v>
      </c>
      <c r="H3031" s="11">
        <f t="shared" si="95"/>
        <v>0.37185929648241206</v>
      </c>
      <c r="I3031">
        <f>COUNTIF(E3031,"online")</f>
        <v>0</v>
      </c>
    </row>
    <row r="3032" spans="1:9" x14ac:dyDescent="0.2">
      <c r="A3032" t="s">
        <v>5932</v>
      </c>
      <c r="B3032" t="s">
        <v>5933</v>
      </c>
      <c r="C3032" s="2">
        <v>349</v>
      </c>
      <c r="D3032" s="2">
        <v>230</v>
      </c>
      <c r="E3032" t="s">
        <v>7029</v>
      </c>
      <c r="F3032" t="s">
        <v>7041</v>
      </c>
      <c r="G3032" s="2">
        <f t="shared" si="94"/>
        <v>119</v>
      </c>
      <c r="H3032" s="11">
        <f t="shared" si="95"/>
        <v>0.34097421203438394</v>
      </c>
      <c r="I3032">
        <f>COUNTIF(E3032,"online")</f>
        <v>0</v>
      </c>
    </row>
    <row r="3033" spans="1:9" x14ac:dyDescent="0.2">
      <c r="A3033" t="s">
        <v>5848</v>
      </c>
      <c r="B3033" t="s">
        <v>5849</v>
      </c>
      <c r="C3033" s="2">
        <v>1590</v>
      </c>
      <c r="D3033" s="2">
        <v>938</v>
      </c>
      <c r="E3033" t="s">
        <v>7029</v>
      </c>
      <c r="F3033" t="s">
        <v>7041</v>
      </c>
      <c r="G3033" s="2">
        <f t="shared" si="94"/>
        <v>652</v>
      </c>
      <c r="H3033" s="11">
        <f t="shared" si="95"/>
        <v>0.41006289308176103</v>
      </c>
      <c r="I3033">
        <f>COUNTIF(E3033,"online")</f>
        <v>0</v>
      </c>
    </row>
    <row r="3034" spans="1:9" x14ac:dyDescent="0.2">
      <c r="A3034" t="s">
        <v>696</v>
      </c>
      <c r="B3034" t="s">
        <v>650</v>
      </c>
      <c r="C3034" s="2">
        <v>289</v>
      </c>
      <c r="D3034" s="2">
        <v>78</v>
      </c>
      <c r="E3034" t="s">
        <v>6989</v>
      </c>
      <c r="F3034" t="s">
        <v>7038</v>
      </c>
      <c r="G3034" s="2">
        <f t="shared" si="94"/>
        <v>211</v>
      </c>
      <c r="H3034" s="11">
        <f t="shared" si="95"/>
        <v>0.73010380622837368</v>
      </c>
      <c r="I3034">
        <f>COUNTIF(E3034,"online")</f>
        <v>1</v>
      </c>
    </row>
    <row r="3035" spans="1:9" x14ac:dyDescent="0.2">
      <c r="A3035" t="s">
        <v>5187</v>
      </c>
      <c r="B3035" t="s">
        <v>5188</v>
      </c>
      <c r="C3035" s="2">
        <v>447</v>
      </c>
      <c r="D3035" s="2">
        <v>340</v>
      </c>
      <c r="E3035" t="s">
        <v>7029</v>
      </c>
      <c r="F3035" t="s">
        <v>7039</v>
      </c>
      <c r="G3035" s="2">
        <f t="shared" si="94"/>
        <v>107</v>
      </c>
      <c r="H3035" s="11">
        <f t="shared" si="95"/>
        <v>0.23937360178970918</v>
      </c>
      <c r="I3035">
        <f>COUNTIF(E3035,"online")</f>
        <v>0</v>
      </c>
    </row>
    <row r="3036" spans="1:9" x14ac:dyDescent="0.2">
      <c r="A3036" t="s">
        <v>5794</v>
      </c>
      <c r="B3036" t="s">
        <v>5795</v>
      </c>
      <c r="C3036" s="2">
        <v>849</v>
      </c>
      <c r="D3036" s="2">
        <v>730</v>
      </c>
      <c r="E3036" t="s">
        <v>7029</v>
      </c>
      <c r="F3036" t="s">
        <v>7039</v>
      </c>
      <c r="G3036" s="2">
        <f t="shared" si="94"/>
        <v>119</v>
      </c>
      <c r="H3036" s="11">
        <f t="shared" si="95"/>
        <v>0.14016489988221437</v>
      </c>
      <c r="I3036">
        <f>COUNTIF(E3036,"online")</f>
        <v>0</v>
      </c>
    </row>
    <row r="3037" spans="1:9" x14ac:dyDescent="0.2">
      <c r="A3037" t="s">
        <v>6077</v>
      </c>
      <c r="B3037" t="s">
        <v>2737</v>
      </c>
      <c r="C3037" s="2">
        <v>489</v>
      </c>
      <c r="D3037" s="2">
        <v>421</v>
      </c>
      <c r="E3037" t="s">
        <v>7027</v>
      </c>
      <c r="F3037" t="s">
        <v>7039</v>
      </c>
      <c r="G3037" s="2">
        <f t="shared" si="94"/>
        <v>68</v>
      </c>
      <c r="H3037" s="11">
        <f t="shared" si="95"/>
        <v>0.13905930470347649</v>
      </c>
      <c r="I3037">
        <f>COUNTIF(E3037,"online")</f>
        <v>0</v>
      </c>
    </row>
    <row r="3038" spans="1:9" x14ac:dyDescent="0.2">
      <c r="A3038" t="s">
        <v>6001</v>
      </c>
      <c r="B3038" t="s">
        <v>2737</v>
      </c>
      <c r="C3038" s="2">
        <v>549</v>
      </c>
      <c r="D3038" s="2">
        <v>362</v>
      </c>
      <c r="E3038" t="s">
        <v>7027</v>
      </c>
      <c r="F3038" t="s">
        <v>7039</v>
      </c>
      <c r="G3038" s="2">
        <f t="shared" si="94"/>
        <v>187</v>
      </c>
      <c r="H3038" s="11">
        <f t="shared" si="95"/>
        <v>0.34061930783242261</v>
      </c>
      <c r="I3038">
        <f>COUNTIF(E3038,"online")</f>
        <v>0</v>
      </c>
    </row>
    <row r="3039" spans="1:9" x14ac:dyDescent="0.2">
      <c r="A3039" t="s">
        <v>6013</v>
      </c>
      <c r="B3039" t="s">
        <v>2737</v>
      </c>
      <c r="C3039" s="2">
        <v>549</v>
      </c>
      <c r="D3039" s="2">
        <v>401</v>
      </c>
      <c r="E3039" t="s">
        <v>7027</v>
      </c>
      <c r="F3039" t="s">
        <v>7039</v>
      </c>
      <c r="G3039" s="2">
        <f t="shared" si="94"/>
        <v>148</v>
      </c>
      <c r="H3039" s="11">
        <f t="shared" si="95"/>
        <v>0.26958105646630237</v>
      </c>
      <c r="I3039">
        <f>COUNTIF(E3039,"online")</f>
        <v>0</v>
      </c>
    </row>
    <row r="3040" spans="1:9" x14ac:dyDescent="0.2">
      <c r="A3040" t="s">
        <v>2922</v>
      </c>
      <c r="B3040" t="s">
        <v>2652</v>
      </c>
      <c r="C3040" s="2">
        <v>268</v>
      </c>
      <c r="D3040" s="2">
        <v>123</v>
      </c>
      <c r="E3040" t="s">
        <v>7027</v>
      </c>
      <c r="F3040" t="s">
        <v>7039</v>
      </c>
      <c r="G3040" s="2">
        <f t="shared" si="94"/>
        <v>145</v>
      </c>
      <c r="H3040" s="11">
        <f t="shared" si="95"/>
        <v>0.54104477611940294</v>
      </c>
      <c r="I3040">
        <f>COUNTIF(E3040,"online")</f>
        <v>0</v>
      </c>
    </row>
    <row r="3041" spans="1:9" x14ac:dyDescent="0.2">
      <c r="A3041" t="s">
        <v>3804</v>
      </c>
      <c r="B3041" t="s">
        <v>2652</v>
      </c>
      <c r="C3041" s="2">
        <v>402</v>
      </c>
      <c r="D3041" s="2">
        <v>334</v>
      </c>
      <c r="E3041" t="s">
        <v>7027</v>
      </c>
      <c r="F3041" t="s">
        <v>7039</v>
      </c>
      <c r="G3041" s="2">
        <f t="shared" si="94"/>
        <v>68</v>
      </c>
      <c r="H3041" s="11">
        <f t="shared" si="95"/>
        <v>0.1691542288557214</v>
      </c>
      <c r="I3041">
        <f>COUNTIF(E3041,"online")</f>
        <v>0</v>
      </c>
    </row>
    <row r="3042" spans="1:9" x14ac:dyDescent="0.2">
      <c r="A3042" t="s">
        <v>3804</v>
      </c>
      <c r="B3042" t="s">
        <v>2652</v>
      </c>
      <c r="C3042" s="2">
        <v>536</v>
      </c>
      <c r="D3042" s="2">
        <v>407</v>
      </c>
      <c r="E3042" t="s">
        <v>7029</v>
      </c>
      <c r="F3042" t="s">
        <v>7039</v>
      </c>
      <c r="G3042" s="2">
        <f t="shared" si="94"/>
        <v>129</v>
      </c>
      <c r="H3042" s="11">
        <f t="shared" si="95"/>
        <v>0.24067164179104478</v>
      </c>
      <c r="I3042">
        <f>COUNTIF(E3042,"online")</f>
        <v>0</v>
      </c>
    </row>
    <row r="3043" spans="1:9" x14ac:dyDescent="0.2">
      <c r="A3043" t="s">
        <v>5958</v>
      </c>
      <c r="B3043" t="s">
        <v>5959</v>
      </c>
      <c r="C3043" s="2">
        <v>1155</v>
      </c>
      <c r="D3043" s="2">
        <v>947</v>
      </c>
      <c r="E3043" t="s">
        <v>7029</v>
      </c>
      <c r="F3043" t="s">
        <v>7042</v>
      </c>
      <c r="G3043" s="2">
        <f t="shared" si="94"/>
        <v>208</v>
      </c>
      <c r="H3043" s="11">
        <f t="shared" si="95"/>
        <v>0.1800865800865801</v>
      </c>
      <c r="I3043">
        <f>COUNTIF(E3043,"online")</f>
        <v>0</v>
      </c>
    </row>
    <row r="3044" spans="1:9" x14ac:dyDescent="0.2">
      <c r="A3044" t="s">
        <v>1633</v>
      </c>
      <c r="B3044" t="s">
        <v>1634</v>
      </c>
      <c r="C3044" s="2">
        <v>319</v>
      </c>
      <c r="D3044" s="2">
        <v>236</v>
      </c>
      <c r="E3044" t="s">
        <v>7029</v>
      </c>
      <c r="F3044" t="s">
        <v>7036</v>
      </c>
      <c r="G3044" s="2">
        <f t="shared" si="94"/>
        <v>83</v>
      </c>
      <c r="H3044" s="11">
        <f t="shared" si="95"/>
        <v>0.2601880877742947</v>
      </c>
      <c r="I3044">
        <f>COUNTIF(E3044,"online")</f>
        <v>0</v>
      </c>
    </row>
    <row r="3045" spans="1:9" x14ac:dyDescent="0.2">
      <c r="A3045" t="s">
        <v>6621</v>
      </c>
      <c r="B3045" t="s">
        <v>6064</v>
      </c>
      <c r="C3045" s="2">
        <v>279</v>
      </c>
      <c r="D3045" s="2">
        <v>181</v>
      </c>
      <c r="E3045" t="s">
        <v>7027</v>
      </c>
      <c r="F3045" t="s">
        <v>7037</v>
      </c>
      <c r="G3045" s="2">
        <f t="shared" si="94"/>
        <v>98</v>
      </c>
      <c r="H3045" s="11">
        <f t="shared" si="95"/>
        <v>0.35125448028673834</v>
      </c>
      <c r="I3045">
        <f>COUNTIF(E3045,"online")</f>
        <v>0</v>
      </c>
    </row>
    <row r="3046" spans="1:9" x14ac:dyDescent="0.2">
      <c r="A3046" t="s">
        <v>3157</v>
      </c>
      <c r="B3046" t="s">
        <v>3158</v>
      </c>
      <c r="C3046" s="2">
        <v>251</v>
      </c>
      <c r="D3046" s="2">
        <v>166</v>
      </c>
      <c r="E3046" t="s">
        <v>7027</v>
      </c>
      <c r="F3046" t="s">
        <v>7037</v>
      </c>
      <c r="G3046" s="2">
        <f t="shared" si="94"/>
        <v>85</v>
      </c>
      <c r="H3046" s="11">
        <f t="shared" si="95"/>
        <v>0.3386454183266932</v>
      </c>
      <c r="I3046">
        <f>COUNTIF(E3046,"online")</f>
        <v>0</v>
      </c>
    </row>
    <row r="3047" spans="1:9" x14ac:dyDescent="0.2">
      <c r="A3047" t="s">
        <v>2027</v>
      </c>
      <c r="B3047" t="s">
        <v>2028</v>
      </c>
      <c r="C3047" s="2">
        <v>89</v>
      </c>
      <c r="D3047" s="2">
        <v>21</v>
      </c>
      <c r="E3047" t="s">
        <v>6989</v>
      </c>
      <c r="F3047" t="s">
        <v>7038</v>
      </c>
      <c r="G3047" s="2">
        <f t="shared" si="94"/>
        <v>68</v>
      </c>
      <c r="H3047" s="11">
        <f t="shared" si="95"/>
        <v>0.7640449438202247</v>
      </c>
      <c r="I3047">
        <f>COUNTIF(E3047,"online")</f>
        <v>1</v>
      </c>
    </row>
    <row r="3048" spans="1:9" x14ac:dyDescent="0.2">
      <c r="A3048" t="s">
        <v>2218</v>
      </c>
      <c r="B3048" t="s">
        <v>1174</v>
      </c>
      <c r="C3048" s="2">
        <v>345</v>
      </c>
      <c r="D3048" s="2">
        <v>317</v>
      </c>
      <c r="E3048" t="s">
        <v>7027</v>
      </c>
      <c r="F3048" t="s">
        <v>7036</v>
      </c>
      <c r="G3048" s="2">
        <f t="shared" si="94"/>
        <v>28</v>
      </c>
      <c r="H3048" s="11">
        <f t="shared" si="95"/>
        <v>8.1159420289855067E-2</v>
      </c>
      <c r="I3048">
        <f>COUNTIF(E3048,"online")</f>
        <v>0</v>
      </c>
    </row>
    <row r="3049" spans="1:9" x14ac:dyDescent="0.2">
      <c r="A3049" t="s">
        <v>5930</v>
      </c>
      <c r="B3049" t="s">
        <v>5931</v>
      </c>
      <c r="C3049" s="2">
        <v>259</v>
      </c>
      <c r="D3049" s="2">
        <v>168</v>
      </c>
      <c r="E3049" t="s">
        <v>7027</v>
      </c>
      <c r="F3049" t="s">
        <v>7037</v>
      </c>
      <c r="G3049" s="2">
        <f t="shared" si="94"/>
        <v>91</v>
      </c>
      <c r="H3049" s="11">
        <f t="shared" si="95"/>
        <v>0.35135135135135137</v>
      </c>
      <c r="I3049">
        <f>COUNTIF(E3049,"online")</f>
        <v>0</v>
      </c>
    </row>
    <row r="3050" spans="1:9" x14ac:dyDescent="0.2">
      <c r="A3050" t="s">
        <v>6713</v>
      </c>
      <c r="B3050" t="s">
        <v>6714</v>
      </c>
      <c r="C3050" s="2">
        <v>268</v>
      </c>
      <c r="D3050" s="2">
        <v>153</v>
      </c>
      <c r="E3050" t="s">
        <v>7027</v>
      </c>
      <c r="F3050" t="s">
        <v>7038</v>
      </c>
      <c r="G3050" s="2">
        <f t="shared" si="94"/>
        <v>115</v>
      </c>
      <c r="H3050" s="11">
        <f t="shared" si="95"/>
        <v>0.42910447761194032</v>
      </c>
      <c r="I3050">
        <f>COUNTIF(E3050,"online")</f>
        <v>0</v>
      </c>
    </row>
    <row r="3051" spans="1:9" x14ac:dyDescent="0.2">
      <c r="A3051" t="s">
        <v>142</v>
      </c>
      <c r="B3051" t="s">
        <v>50</v>
      </c>
      <c r="C3051" s="2">
        <v>319</v>
      </c>
      <c r="D3051" s="2">
        <v>290</v>
      </c>
      <c r="E3051" t="s">
        <v>7029</v>
      </c>
      <c r="F3051" t="s">
        <v>7036</v>
      </c>
      <c r="G3051" s="2">
        <f t="shared" si="94"/>
        <v>29</v>
      </c>
      <c r="H3051" s="11">
        <f t="shared" si="95"/>
        <v>9.0909090909090912E-2</v>
      </c>
      <c r="I3051">
        <f>COUNTIF(E3051,"online")</f>
        <v>0</v>
      </c>
    </row>
    <row r="3052" spans="1:9" x14ac:dyDescent="0.2">
      <c r="A3052" t="s">
        <v>2646</v>
      </c>
      <c r="B3052" t="s">
        <v>2213</v>
      </c>
      <c r="C3052" s="2">
        <v>179</v>
      </c>
      <c r="D3052" s="2">
        <v>132</v>
      </c>
      <c r="E3052" t="s">
        <v>7027</v>
      </c>
      <c r="F3052" t="s">
        <v>7039</v>
      </c>
      <c r="G3052" s="2">
        <f t="shared" si="94"/>
        <v>47</v>
      </c>
      <c r="H3052" s="11">
        <f t="shared" si="95"/>
        <v>0.26256983240223464</v>
      </c>
      <c r="I3052">
        <f>COUNTIF(E3052,"online")</f>
        <v>0</v>
      </c>
    </row>
    <row r="3053" spans="1:9" x14ac:dyDescent="0.2">
      <c r="A3053" t="s">
        <v>3140</v>
      </c>
      <c r="B3053" t="s">
        <v>2213</v>
      </c>
      <c r="C3053" s="2">
        <v>199</v>
      </c>
      <c r="D3053" s="2">
        <v>113</v>
      </c>
      <c r="E3053" t="s">
        <v>7027</v>
      </c>
      <c r="F3053" t="s">
        <v>7039</v>
      </c>
      <c r="G3053" s="2">
        <f t="shared" si="94"/>
        <v>86</v>
      </c>
      <c r="H3053" s="11">
        <f t="shared" si="95"/>
        <v>0.43216080402010049</v>
      </c>
      <c r="I3053">
        <f>COUNTIF(E3053,"online")</f>
        <v>0</v>
      </c>
    </row>
    <row r="3054" spans="1:9" x14ac:dyDescent="0.2">
      <c r="A3054" t="s">
        <v>2212</v>
      </c>
      <c r="B3054" t="s">
        <v>2213</v>
      </c>
      <c r="C3054" s="2">
        <v>199</v>
      </c>
      <c r="D3054" s="2">
        <v>145</v>
      </c>
      <c r="E3054" t="s">
        <v>7027</v>
      </c>
      <c r="F3054" t="s">
        <v>7039</v>
      </c>
      <c r="G3054" s="2">
        <f t="shared" si="94"/>
        <v>54</v>
      </c>
      <c r="H3054" s="11">
        <f t="shared" si="95"/>
        <v>0.271356783919598</v>
      </c>
      <c r="I3054">
        <f>COUNTIF(E3054,"online")</f>
        <v>0</v>
      </c>
    </row>
    <row r="3055" spans="1:9" x14ac:dyDescent="0.2">
      <c r="A3055" t="s">
        <v>5165</v>
      </c>
      <c r="B3055" t="s">
        <v>5166</v>
      </c>
      <c r="C3055" s="2">
        <v>699</v>
      </c>
      <c r="D3055" s="2">
        <v>566</v>
      </c>
      <c r="E3055" t="s">
        <v>7029</v>
      </c>
      <c r="F3055" t="s">
        <v>7042</v>
      </c>
      <c r="G3055" s="2">
        <f t="shared" si="94"/>
        <v>133</v>
      </c>
      <c r="H3055" s="11">
        <f t="shared" si="95"/>
        <v>0.19027181688125894</v>
      </c>
      <c r="I3055">
        <f>COUNTIF(E3055,"online")</f>
        <v>0</v>
      </c>
    </row>
    <row r="3056" spans="1:9" x14ac:dyDescent="0.2">
      <c r="A3056" t="s">
        <v>5823</v>
      </c>
      <c r="B3056" t="s">
        <v>5824</v>
      </c>
      <c r="C3056" s="2">
        <v>299</v>
      </c>
      <c r="D3056" s="2">
        <v>260</v>
      </c>
      <c r="E3056" t="s">
        <v>7029</v>
      </c>
      <c r="F3056" t="s">
        <v>7043</v>
      </c>
      <c r="G3056" s="2">
        <f t="shared" si="94"/>
        <v>39</v>
      </c>
      <c r="H3056" s="11">
        <f t="shared" si="95"/>
        <v>0.13043478260869565</v>
      </c>
      <c r="I3056">
        <f>COUNTIF(E3056,"online")</f>
        <v>0</v>
      </c>
    </row>
    <row r="3057" spans="1:9" x14ac:dyDescent="0.2">
      <c r="A3057" t="s">
        <v>1966</v>
      </c>
      <c r="B3057" t="s">
        <v>1752</v>
      </c>
      <c r="C3057" s="2">
        <v>249</v>
      </c>
      <c r="D3057" s="2">
        <v>149</v>
      </c>
      <c r="E3057" t="s">
        <v>6989</v>
      </c>
      <c r="F3057" t="s">
        <v>7036</v>
      </c>
      <c r="G3057" s="2">
        <f t="shared" si="94"/>
        <v>100</v>
      </c>
      <c r="H3057" s="11">
        <f t="shared" si="95"/>
        <v>0.40160642570281124</v>
      </c>
      <c r="I3057">
        <f>COUNTIF(E3057,"online")</f>
        <v>1</v>
      </c>
    </row>
    <row r="3058" spans="1:9" x14ac:dyDescent="0.2">
      <c r="A3058" t="s">
        <v>1802</v>
      </c>
      <c r="B3058" t="s">
        <v>1803</v>
      </c>
      <c r="C3058" s="2">
        <v>319</v>
      </c>
      <c r="D3058" s="2">
        <v>274</v>
      </c>
      <c r="E3058" t="s">
        <v>7029</v>
      </c>
      <c r="F3058" t="s">
        <v>7039</v>
      </c>
      <c r="G3058" s="2">
        <f t="shared" si="94"/>
        <v>45</v>
      </c>
      <c r="H3058" s="11">
        <f t="shared" si="95"/>
        <v>0.14106583072100312</v>
      </c>
      <c r="I3058">
        <f>COUNTIF(E3058,"online")</f>
        <v>0</v>
      </c>
    </row>
    <row r="3059" spans="1:9" x14ac:dyDescent="0.2">
      <c r="A3059" t="s">
        <v>5913</v>
      </c>
      <c r="B3059" t="s">
        <v>5914</v>
      </c>
      <c r="C3059" s="2">
        <v>449</v>
      </c>
      <c r="D3059" s="2">
        <v>391</v>
      </c>
      <c r="E3059" t="s">
        <v>7029</v>
      </c>
      <c r="F3059" t="s">
        <v>7042</v>
      </c>
      <c r="G3059" s="2">
        <f t="shared" si="94"/>
        <v>58</v>
      </c>
      <c r="H3059" s="11">
        <f t="shared" si="95"/>
        <v>0.1291759465478842</v>
      </c>
      <c r="I3059">
        <f>COUNTIF(E3059,"online")</f>
        <v>0</v>
      </c>
    </row>
    <row r="3060" spans="1:9" x14ac:dyDescent="0.2">
      <c r="A3060" t="s">
        <v>1402</v>
      </c>
      <c r="B3060" t="s">
        <v>1403</v>
      </c>
      <c r="C3060" s="2">
        <v>319</v>
      </c>
      <c r="D3060" s="2">
        <v>214</v>
      </c>
      <c r="E3060" t="s">
        <v>7027</v>
      </c>
      <c r="F3060" t="s">
        <v>7036</v>
      </c>
      <c r="G3060" s="2">
        <f t="shared" si="94"/>
        <v>105</v>
      </c>
      <c r="H3060" s="11">
        <f t="shared" si="95"/>
        <v>0.32915360501567398</v>
      </c>
      <c r="I3060">
        <f>COUNTIF(E3060,"online")</f>
        <v>0</v>
      </c>
    </row>
    <row r="3061" spans="1:9" x14ac:dyDescent="0.2">
      <c r="A3061" t="s">
        <v>2740</v>
      </c>
      <c r="B3061" t="s">
        <v>2741</v>
      </c>
      <c r="C3061" s="2">
        <v>279</v>
      </c>
      <c r="D3061" s="2">
        <v>142</v>
      </c>
      <c r="E3061" t="s">
        <v>6989</v>
      </c>
      <c r="F3061" t="s">
        <v>7044</v>
      </c>
      <c r="G3061" s="2">
        <f t="shared" si="94"/>
        <v>137</v>
      </c>
      <c r="H3061" s="11">
        <f t="shared" si="95"/>
        <v>0.49103942652329752</v>
      </c>
      <c r="I3061">
        <f>COUNTIF(E3061,"online")</f>
        <v>1</v>
      </c>
    </row>
    <row r="3062" spans="1:9" x14ac:dyDescent="0.2">
      <c r="A3062" t="s">
        <v>5476</v>
      </c>
      <c r="B3062" t="s">
        <v>5477</v>
      </c>
      <c r="C3062" s="2">
        <v>726</v>
      </c>
      <c r="D3062" s="2">
        <v>537</v>
      </c>
      <c r="E3062" t="s">
        <v>7029</v>
      </c>
      <c r="F3062" t="s">
        <v>7037</v>
      </c>
      <c r="G3062" s="2">
        <f t="shared" si="94"/>
        <v>189</v>
      </c>
      <c r="H3062" s="11">
        <f t="shared" si="95"/>
        <v>0.26033057851239672</v>
      </c>
      <c r="I3062">
        <f>COUNTIF(E3062,"online")</f>
        <v>0</v>
      </c>
    </row>
    <row r="3063" spans="1:9" x14ac:dyDescent="0.2">
      <c r="A3063" t="s">
        <v>3482</v>
      </c>
      <c r="B3063" t="s">
        <v>3483</v>
      </c>
      <c r="C3063" s="2">
        <v>79</v>
      </c>
      <c r="D3063" s="2">
        <v>48</v>
      </c>
      <c r="E3063" t="s">
        <v>6989</v>
      </c>
      <c r="F3063" t="s">
        <v>7042</v>
      </c>
      <c r="G3063" s="2">
        <f t="shared" si="94"/>
        <v>31</v>
      </c>
      <c r="H3063" s="11">
        <f t="shared" si="95"/>
        <v>0.39240506329113922</v>
      </c>
      <c r="I3063">
        <f>COUNTIF(E3063,"online")</f>
        <v>1</v>
      </c>
    </row>
    <row r="3064" spans="1:9" x14ac:dyDescent="0.2">
      <c r="A3064" t="s">
        <v>4145</v>
      </c>
      <c r="B3064" t="s">
        <v>4146</v>
      </c>
      <c r="C3064" s="2">
        <v>449</v>
      </c>
      <c r="D3064" s="2">
        <v>184</v>
      </c>
      <c r="E3064" t="s">
        <v>7027</v>
      </c>
      <c r="F3064" t="s">
        <v>7038</v>
      </c>
      <c r="G3064" s="2">
        <f t="shared" si="94"/>
        <v>265</v>
      </c>
      <c r="H3064" s="11">
        <f t="shared" si="95"/>
        <v>0.59020044543429839</v>
      </c>
      <c r="I3064">
        <f>COUNTIF(E3064,"online")</f>
        <v>0</v>
      </c>
    </row>
    <row r="3065" spans="1:9" x14ac:dyDescent="0.2">
      <c r="A3065" t="s">
        <v>3641</v>
      </c>
      <c r="B3065" t="s">
        <v>3642</v>
      </c>
      <c r="C3065" s="2">
        <v>250</v>
      </c>
      <c r="D3065" s="2">
        <v>128</v>
      </c>
      <c r="E3065" t="s">
        <v>7027</v>
      </c>
      <c r="F3065" t="s">
        <v>7038</v>
      </c>
      <c r="G3065" s="2">
        <f t="shared" si="94"/>
        <v>122</v>
      </c>
      <c r="H3065" s="11">
        <f t="shared" si="95"/>
        <v>0.48799999999999999</v>
      </c>
      <c r="I3065">
        <f>COUNTIF(E3065,"online")</f>
        <v>0</v>
      </c>
    </row>
    <row r="3066" spans="1:9" x14ac:dyDescent="0.2">
      <c r="A3066" t="s">
        <v>2906</v>
      </c>
      <c r="B3066" t="s">
        <v>2907</v>
      </c>
      <c r="C3066" s="2">
        <v>402</v>
      </c>
      <c r="D3066" s="2">
        <v>293</v>
      </c>
      <c r="E3066" t="s">
        <v>7029</v>
      </c>
      <c r="F3066" t="s">
        <v>7044</v>
      </c>
      <c r="G3066" s="2">
        <f t="shared" si="94"/>
        <v>109</v>
      </c>
      <c r="H3066" s="11">
        <f t="shared" si="95"/>
        <v>0.27114427860696516</v>
      </c>
      <c r="I3066">
        <f>COUNTIF(E3066,"online")</f>
        <v>0</v>
      </c>
    </row>
    <row r="3067" spans="1:9" x14ac:dyDescent="0.2">
      <c r="A3067" t="s">
        <v>124</v>
      </c>
      <c r="B3067" t="s">
        <v>125</v>
      </c>
      <c r="C3067" s="2">
        <v>319</v>
      </c>
      <c r="D3067" s="2">
        <v>252</v>
      </c>
      <c r="E3067" t="s">
        <v>7029</v>
      </c>
      <c r="F3067" t="s">
        <v>7037</v>
      </c>
      <c r="G3067" s="2">
        <f t="shared" si="94"/>
        <v>67</v>
      </c>
      <c r="H3067" s="11">
        <f t="shared" si="95"/>
        <v>0.21003134796238246</v>
      </c>
      <c r="I3067">
        <f>COUNTIF(E3067,"online")</f>
        <v>0</v>
      </c>
    </row>
    <row r="3068" spans="1:9" x14ac:dyDescent="0.2">
      <c r="A3068" t="s">
        <v>1876</v>
      </c>
      <c r="B3068" t="s">
        <v>547</v>
      </c>
      <c r="C3068" s="2">
        <v>319</v>
      </c>
      <c r="D3068" s="2">
        <v>262</v>
      </c>
      <c r="E3068" t="s">
        <v>7029</v>
      </c>
      <c r="F3068" t="s">
        <v>7036</v>
      </c>
      <c r="G3068" s="2">
        <f t="shared" si="94"/>
        <v>57</v>
      </c>
      <c r="H3068" s="11">
        <f t="shared" si="95"/>
        <v>0.17868338557993729</v>
      </c>
      <c r="I3068">
        <f>COUNTIF(E3068,"online")</f>
        <v>0</v>
      </c>
    </row>
    <row r="3069" spans="1:9" x14ac:dyDescent="0.2">
      <c r="A3069" t="s">
        <v>6759</v>
      </c>
      <c r="B3069" t="s">
        <v>563</v>
      </c>
      <c r="C3069" s="2">
        <v>35</v>
      </c>
      <c r="D3069" s="2">
        <v>17</v>
      </c>
      <c r="E3069" t="s">
        <v>7027</v>
      </c>
      <c r="F3069" t="s">
        <v>7040</v>
      </c>
      <c r="G3069" s="2">
        <f t="shared" si="94"/>
        <v>18</v>
      </c>
      <c r="H3069" s="11">
        <f t="shared" si="95"/>
        <v>0.51428571428571423</v>
      </c>
      <c r="I3069">
        <f>COUNTIF(E3069,"online")</f>
        <v>0</v>
      </c>
    </row>
    <row r="3070" spans="1:9" x14ac:dyDescent="0.2">
      <c r="A3070" t="s">
        <v>619</v>
      </c>
      <c r="B3070" t="s">
        <v>151</v>
      </c>
      <c r="C3070" s="2">
        <v>319</v>
      </c>
      <c r="D3070" s="2">
        <v>105</v>
      </c>
      <c r="E3070" t="s">
        <v>7029</v>
      </c>
      <c r="F3070" t="s">
        <v>7038</v>
      </c>
      <c r="G3070" s="2">
        <f t="shared" si="94"/>
        <v>214</v>
      </c>
      <c r="H3070" s="11">
        <f t="shared" si="95"/>
        <v>0.67084639498432597</v>
      </c>
      <c r="I3070">
        <f>COUNTIF(E3070,"online")</f>
        <v>0</v>
      </c>
    </row>
    <row r="3071" spans="1:9" x14ac:dyDescent="0.2">
      <c r="A3071" t="s">
        <v>523</v>
      </c>
      <c r="B3071" t="s">
        <v>524</v>
      </c>
      <c r="C3071" s="2">
        <v>399</v>
      </c>
      <c r="D3071" s="2">
        <v>267</v>
      </c>
      <c r="E3071" t="s">
        <v>7027</v>
      </c>
      <c r="F3071" t="s">
        <v>7039</v>
      </c>
      <c r="G3071" s="2">
        <f t="shared" si="94"/>
        <v>132</v>
      </c>
      <c r="H3071" s="11">
        <f t="shared" si="95"/>
        <v>0.33082706766917291</v>
      </c>
      <c r="I3071">
        <f>COUNTIF(E3071,"online")</f>
        <v>0</v>
      </c>
    </row>
    <row r="3072" spans="1:9" x14ac:dyDescent="0.2">
      <c r="A3072" t="s">
        <v>2908</v>
      </c>
      <c r="B3072" t="s">
        <v>2909</v>
      </c>
      <c r="C3072" s="2">
        <v>45</v>
      </c>
      <c r="D3072" s="2">
        <v>36</v>
      </c>
      <c r="E3072" t="s">
        <v>6989</v>
      </c>
      <c r="F3072" t="s">
        <v>7036</v>
      </c>
      <c r="G3072" s="2">
        <f t="shared" si="94"/>
        <v>9</v>
      </c>
      <c r="H3072" s="11">
        <f t="shared" si="95"/>
        <v>0.2</v>
      </c>
      <c r="I3072">
        <f>COUNTIF(E3072,"online")</f>
        <v>1</v>
      </c>
    </row>
    <row r="3073" spans="1:9" x14ac:dyDescent="0.2">
      <c r="A3073" t="s">
        <v>1361</v>
      </c>
      <c r="B3073" t="s">
        <v>1362</v>
      </c>
      <c r="C3073" s="2">
        <v>319</v>
      </c>
      <c r="D3073" s="2">
        <v>207</v>
      </c>
      <c r="E3073" t="s">
        <v>7029</v>
      </c>
      <c r="F3073" t="s">
        <v>7036</v>
      </c>
      <c r="G3073" s="2">
        <f t="shared" si="94"/>
        <v>112</v>
      </c>
      <c r="H3073" s="11">
        <f t="shared" si="95"/>
        <v>0.35109717868338558</v>
      </c>
      <c r="I3073">
        <f>COUNTIF(E3073,"online")</f>
        <v>0</v>
      </c>
    </row>
    <row r="3074" spans="1:9" x14ac:dyDescent="0.2">
      <c r="A3074" t="s">
        <v>203</v>
      </c>
      <c r="B3074" t="s">
        <v>77</v>
      </c>
      <c r="C3074" s="2">
        <v>289</v>
      </c>
      <c r="D3074" s="2">
        <v>159</v>
      </c>
      <c r="E3074" t="s">
        <v>7027</v>
      </c>
      <c r="F3074" t="s">
        <v>7038</v>
      </c>
      <c r="G3074" s="2">
        <f t="shared" ref="G3074:G3137" si="96">C3074-D3074</f>
        <v>130</v>
      </c>
      <c r="H3074" s="11">
        <f t="shared" ref="H3074:H3137" si="97">((C3074-D3074)/C3074)</f>
        <v>0.44982698961937717</v>
      </c>
      <c r="I3074">
        <f>COUNTIF(E3074,"online")</f>
        <v>0</v>
      </c>
    </row>
    <row r="3075" spans="1:9" x14ac:dyDescent="0.2">
      <c r="A3075" t="s">
        <v>899</v>
      </c>
      <c r="B3075" t="s">
        <v>264</v>
      </c>
      <c r="C3075" s="2">
        <v>359</v>
      </c>
      <c r="D3075" s="2">
        <v>230</v>
      </c>
      <c r="E3075" t="s">
        <v>6989</v>
      </c>
      <c r="F3075" t="s">
        <v>7037</v>
      </c>
      <c r="G3075" s="2">
        <f t="shared" si="96"/>
        <v>129</v>
      </c>
      <c r="H3075" s="11">
        <f t="shared" si="97"/>
        <v>0.35933147632311979</v>
      </c>
      <c r="I3075">
        <f>COUNTIF(E3075,"online")</f>
        <v>1</v>
      </c>
    </row>
    <row r="3076" spans="1:9" x14ac:dyDescent="0.2">
      <c r="A3076" t="s">
        <v>899</v>
      </c>
      <c r="B3076" t="s">
        <v>264</v>
      </c>
      <c r="C3076" s="2">
        <v>399</v>
      </c>
      <c r="D3076" s="2">
        <v>231</v>
      </c>
      <c r="E3076" t="s">
        <v>7029</v>
      </c>
      <c r="F3076" t="s">
        <v>7037</v>
      </c>
      <c r="G3076" s="2">
        <f t="shared" si="96"/>
        <v>168</v>
      </c>
      <c r="H3076" s="11">
        <f t="shared" si="97"/>
        <v>0.42105263157894735</v>
      </c>
      <c r="I3076">
        <f>COUNTIF(E3076,"online")</f>
        <v>0</v>
      </c>
    </row>
    <row r="3077" spans="1:9" x14ac:dyDescent="0.2">
      <c r="A3077" t="s">
        <v>4526</v>
      </c>
      <c r="B3077" t="s">
        <v>4527</v>
      </c>
      <c r="C3077" s="2">
        <v>299</v>
      </c>
      <c r="D3077" s="2">
        <v>197</v>
      </c>
      <c r="E3077" t="s">
        <v>7027</v>
      </c>
      <c r="F3077" t="s">
        <v>7037</v>
      </c>
      <c r="G3077" s="2">
        <f t="shared" si="96"/>
        <v>102</v>
      </c>
      <c r="H3077" s="11">
        <f t="shared" si="97"/>
        <v>0.34113712374581939</v>
      </c>
      <c r="I3077">
        <f>COUNTIF(E3077,"online")</f>
        <v>0</v>
      </c>
    </row>
    <row r="3078" spans="1:9" x14ac:dyDescent="0.2">
      <c r="A3078" t="s">
        <v>5076</v>
      </c>
      <c r="B3078" t="s">
        <v>1711</v>
      </c>
      <c r="C3078" s="2">
        <v>294</v>
      </c>
      <c r="D3078" s="2">
        <v>129</v>
      </c>
      <c r="E3078" t="s">
        <v>7029</v>
      </c>
      <c r="F3078" t="s">
        <v>7037</v>
      </c>
      <c r="G3078" s="2">
        <f t="shared" si="96"/>
        <v>165</v>
      </c>
      <c r="H3078" s="11">
        <f t="shared" si="97"/>
        <v>0.56122448979591832</v>
      </c>
      <c r="I3078">
        <f>COUNTIF(E3078,"online")</f>
        <v>0</v>
      </c>
    </row>
    <row r="3079" spans="1:9" x14ac:dyDescent="0.2">
      <c r="A3079" t="s">
        <v>2626</v>
      </c>
      <c r="B3079" t="s">
        <v>2627</v>
      </c>
      <c r="C3079" s="2">
        <v>312</v>
      </c>
      <c r="D3079" s="2">
        <v>243</v>
      </c>
      <c r="E3079" t="s">
        <v>7027</v>
      </c>
      <c r="F3079" t="s">
        <v>7043</v>
      </c>
      <c r="G3079" s="2">
        <f t="shared" si="96"/>
        <v>69</v>
      </c>
      <c r="H3079" s="11">
        <f t="shared" si="97"/>
        <v>0.22115384615384615</v>
      </c>
      <c r="I3079">
        <f>COUNTIF(E3079,"online")</f>
        <v>0</v>
      </c>
    </row>
    <row r="3080" spans="1:9" x14ac:dyDescent="0.2">
      <c r="A3080" t="s">
        <v>4311</v>
      </c>
      <c r="B3080" t="s">
        <v>4312</v>
      </c>
      <c r="C3080" s="2">
        <v>357</v>
      </c>
      <c r="D3080" s="2">
        <v>275</v>
      </c>
      <c r="E3080" t="s">
        <v>7029</v>
      </c>
      <c r="F3080" t="s">
        <v>7037</v>
      </c>
      <c r="G3080" s="2">
        <f t="shared" si="96"/>
        <v>82</v>
      </c>
      <c r="H3080" s="11">
        <f t="shared" si="97"/>
        <v>0.22969187675070027</v>
      </c>
      <c r="I3080">
        <f>COUNTIF(E3080,"online")</f>
        <v>0</v>
      </c>
    </row>
    <row r="3081" spans="1:9" x14ac:dyDescent="0.2">
      <c r="A3081" t="s">
        <v>4273</v>
      </c>
      <c r="B3081" t="s">
        <v>4274</v>
      </c>
      <c r="C3081" s="2">
        <v>169</v>
      </c>
      <c r="D3081" s="2">
        <v>96</v>
      </c>
      <c r="E3081" t="s">
        <v>6989</v>
      </c>
      <c r="F3081" t="s">
        <v>7037</v>
      </c>
      <c r="G3081" s="2">
        <f t="shared" si="96"/>
        <v>73</v>
      </c>
      <c r="H3081" s="11">
        <f t="shared" si="97"/>
        <v>0.43195266272189348</v>
      </c>
      <c r="I3081">
        <f>COUNTIF(E3081,"online")</f>
        <v>1</v>
      </c>
    </row>
    <row r="3082" spans="1:9" x14ac:dyDescent="0.2">
      <c r="A3082" t="s">
        <v>2257</v>
      </c>
      <c r="B3082" t="s">
        <v>1803</v>
      </c>
      <c r="C3082" s="2">
        <v>289</v>
      </c>
      <c r="D3082" s="2">
        <v>188</v>
      </c>
      <c r="E3082" t="s">
        <v>6989</v>
      </c>
      <c r="F3082" t="s">
        <v>7039</v>
      </c>
      <c r="G3082" s="2">
        <f t="shared" si="96"/>
        <v>101</v>
      </c>
      <c r="H3082" s="11">
        <f t="shared" si="97"/>
        <v>0.34948096885813151</v>
      </c>
      <c r="I3082">
        <f>COUNTIF(E3082,"online")</f>
        <v>1</v>
      </c>
    </row>
    <row r="3083" spans="1:9" x14ac:dyDescent="0.2">
      <c r="A3083" t="s">
        <v>6326</v>
      </c>
      <c r="B3083" t="s">
        <v>5959</v>
      </c>
      <c r="C3083" s="2">
        <v>1155</v>
      </c>
      <c r="D3083" s="2">
        <v>1016</v>
      </c>
      <c r="E3083" t="s">
        <v>7029</v>
      </c>
      <c r="F3083" t="s">
        <v>7042</v>
      </c>
      <c r="G3083" s="2">
        <f t="shared" si="96"/>
        <v>139</v>
      </c>
      <c r="H3083" s="11">
        <f t="shared" si="97"/>
        <v>0.12034632034632034</v>
      </c>
      <c r="I3083">
        <f>COUNTIF(E3083,"online")</f>
        <v>0</v>
      </c>
    </row>
    <row r="3084" spans="1:9" x14ac:dyDescent="0.2">
      <c r="A3084" t="s">
        <v>3089</v>
      </c>
      <c r="B3084" t="s">
        <v>3090</v>
      </c>
      <c r="C3084" s="2">
        <v>250</v>
      </c>
      <c r="D3084" s="2">
        <v>213</v>
      </c>
      <c r="E3084" t="s">
        <v>7029</v>
      </c>
      <c r="F3084" t="s">
        <v>7036</v>
      </c>
      <c r="G3084" s="2">
        <f t="shared" si="96"/>
        <v>37</v>
      </c>
      <c r="H3084" s="11">
        <f t="shared" si="97"/>
        <v>0.14799999999999999</v>
      </c>
      <c r="I3084">
        <f>COUNTIF(E3084,"online")</f>
        <v>0</v>
      </c>
    </row>
    <row r="3085" spans="1:9" x14ac:dyDescent="0.2">
      <c r="A3085" t="s">
        <v>4569</v>
      </c>
      <c r="B3085" t="s">
        <v>4570</v>
      </c>
      <c r="C3085" s="2">
        <v>279</v>
      </c>
      <c r="D3085" s="2">
        <v>126</v>
      </c>
      <c r="E3085" t="s">
        <v>6989</v>
      </c>
      <c r="F3085" t="s">
        <v>7041</v>
      </c>
      <c r="G3085" s="2">
        <f t="shared" si="96"/>
        <v>153</v>
      </c>
      <c r="H3085" s="11">
        <f t="shared" si="97"/>
        <v>0.54838709677419351</v>
      </c>
      <c r="I3085">
        <f>COUNTIF(E3085,"online")</f>
        <v>1</v>
      </c>
    </row>
    <row r="3086" spans="1:9" x14ac:dyDescent="0.2">
      <c r="A3086" t="s">
        <v>1642</v>
      </c>
      <c r="B3086" t="s">
        <v>1643</v>
      </c>
      <c r="C3086" s="2">
        <v>384</v>
      </c>
      <c r="D3086" s="2">
        <v>269</v>
      </c>
      <c r="E3086" t="s">
        <v>7029</v>
      </c>
      <c r="F3086" t="s">
        <v>7036</v>
      </c>
      <c r="G3086" s="2">
        <f t="shared" si="96"/>
        <v>115</v>
      </c>
      <c r="H3086" s="11">
        <f t="shared" si="97"/>
        <v>0.29947916666666669</v>
      </c>
      <c r="I3086">
        <f>COUNTIF(E3086,"online")</f>
        <v>0</v>
      </c>
    </row>
    <row r="3087" spans="1:9" x14ac:dyDescent="0.2">
      <c r="A3087" t="s">
        <v>1465</v>
      </c>
      <c r="B3087" t="s">
        <v>1466</v>
      </c>
      <c r="C3087" s="2">
        <v>319</v>
      </c>
      <c r="D3087" s="2">
        <v>230</v>
      </c>
      <c r="E3087" t="s">
        <v>7029</v>
      </c>
      <c r="F3087" t="s">
        <v>7043</v>
      </c>
      <c r="G3087" s="2">
        <f t="shared" si="96"/>
        <v>89</v>
      </c>
      <c r="H3087" s="11">
        <f t="shared" si="97"/>
        <v>0.27899686520376177</v>
      </c>
      <c r="I3087">
        <f>COUNTIF(E3087,"online")</f>
        <v>0</v>
      </c>
    </row>
    <row r="3088" spans="1:9" x14ac:dyDescent="0.2">
      <c r="A3088" t="s">
        <v>6833</v>
      </c>
      <c r="B3088" t="s">
        <v>6834</v>
      </c>
      <c r="C3088" s="2">
        <v>260</v>
      </c>
      <c r="D3088" s="2">
        <v>200</v>
      </c>
      <c r="E3088" t="s">
        <v>7029</v>
      </c>
      <c r="F3088" t="s">
        <v>7044</v>
      </c>
      <c r="G3088" s="2">
        <f t="shared" si="96"/>
        <v>60</v>
      </c>
      <c r="H3088" s="11">
        <f t="shared" si="97"/>
        <v>0.23076923076923078</v>
      </c>
      <c r="I3088">
        <f>COUNTIF(E3088,"online")</f>
        <v>0</v>
      </c>
    </row>
    <row r="3089" spans="1:9" x14ac:dyDescent="0.2">
      <c r="A3089" t="s">
        <v>834</v>
      </c>
      <c r="B3089" t="s">
        <v>835</v>
      </c>
      <c r="C3089" s="2">
        <v>289</v>
      </c>
      <c r="D3089" s="2">
        <v>208</v>
      </c>
      <c r="E3089" t="s">
        <v>6989</v>
      </c>
      <c r="F3089" t="s">
        <v>7044</v>
      </c>
      <c r="G3089" s="2">
        <f t="shared" si="96"/>
        <v>81</v>
      </c>
      <c r="H3089" s="11">
        <f t="shared" si="97"/>
        <v>0.28027681660899656</v>
      </c>
      <c r="I3089">
        <f>COUNTIF(E3089,"online")</f>
        <v>1</v>
      </c>
    </row>
    <row r="3090" spans="1:9" x14ac:dyDescent="0.2">
      <c r="A3090" t="s">
        <v>834</v>
      </c>
      <c r="B3090" t="s">
        <v>835</v>
      </c>
      <c r="C3090" s="2">
        <v>319</v>
      </c>
      <c r="D3090" s="2">
        <v>281</v>
      </c>
      <c r="E3090" t="s">
        <v>7029</v>
      </c>
      <c r="F3090" t="s">
        <v>7044</v>
      </c>
      <c r="G3090" s="2">
        <f t="shared" si="96"/>
        <v>38</v>
      </c>
      <c r="H3090" s="11">
        <f t="shared" si="97"/>
        <v>0.11912225705329153</v>
      </c>
      <c r="I3090">
        <f>COUNTIF(E3090,"online")</f>
        <v>0</v>
      </c>
    </row>
    <row r="3091" spans="1:9" x14ac:dyDescent="0.2">
      <c r="A3091" t="s">
        <v>1984</v>
      </c>
      <c r="B3091" t="s">
        <v>1985</v>
      </c>
      <c r="C3091" s="2">
        <v>319</v>
      </c>
      <c r="D3091" s="2">
        <v>258</v>
      </c>
      <c r="E3091" t="s">
        <v>6989</v>
      </c>
      <c r="F3091" t="s">
        <v>7044</v>
      </c>
      <c r="G3091" s="2">
        <f t="shared" si="96"/>
        <v>61</v>
      </c>
      <c r="H3091" s="11">
        <f t="shared" si="97"/>
        <v>0.19122257053291536</v>
      </c>
      <c r="I3091">
        <f>COUNTIF(E3091,"online")</f>
        <v>1</v>
      </c>
    </row>
    <row r="3092" spans="1:9" x14ac:dyDescent="0.2">
      <c r="A3092" t="s">
        <v>1984</v>
      </c>
      <c r="B3092" t="s">
        <v>1985</v>
      </c>
      <c r="C3092" s="2">
        <v>319</v>
      </c>
      <c r="D3092" s="2">
        <v>239</v>
      </c>
      <c r="E3092" t="s">
        <v>7029</v>
      </c>
      <c r="F3092" t="s">
        <v>7044</v>
      </c>
      <c r="G3092" s="2">
        <f t="shared" si="96"/>
        <v>80</v>
      </c>
      <c r="H3092" s="11">
        <f t="shared" si="97"/>
        <v>0.2507836990595611</v>
      </c>
      <c r="I3092">
        <f>COUNTIF(E3092,"online")</f>
        <v>0</v>
      </c>
    </row>
    <row r="3093" spans="1:9" x14ac:dyDescent="0.2">
      <c r="A3093" t="s">
        <v>2195</v>
      </c>
      <c r="B3093" t="s">
        <v>1775</v>
      </c>
      <c r="C3093" s="2">
        <v>299</v>
      </c>
      <c r="D3093" s="2">
        <v>135</v>
      </c>
      <c r="E3093" t="s">
        <v>6989</v>
      </c>
      <c r="F3093" t="s">
        <v>7040</v>
      </c>
      <c r="G3093" s="2">
        <f t="shared" si="96"/>
        <v>164</v>
      </c>
      <c r="H3093" s="11">
        <f t="shared" si="97"/>
        <v>0.54849498327759194</v>
      </c>
      <c r="I3093">
        <f>COUNTIF(E3093,"online")</f>
        <v>1</v>
      </c>
    </row>
    <row r="3094" spans="1:9" x14ac:dyDescent="0.2">
      <c r="A3094" t="s">
        <v>3590</v>
      </c>
      <c r="B3094" t="s">
        <v>3190</v>
      </c>
      <c r="C3094" s="2">
        <v>349</v>
      </c>
      <c r="D3094" s="2">
        <v>185</v>
      </c>
      <c r="E3094" t="s">
        <v>7029</v>
      </c>
      <c r="F3094" t="s">
        <v>7037</v>
      </c>
      <c r="G3094" s="2">
        <f t="shared" si="96"/>
        <v>164</v>
      </c>
      <c r="H3094" s="11">
        <f t="shared" si="97"/>
        <v>0.46991404011461319</v>
      </c>
      <c r="I3094">
        <f>COUNTIF(E3094,"online")</f>
        <v>0</v>
      </c>
    </row>
    <row r="3095" spans="1:9" x14ac:dyDescent="0.2">
      <c r="A3095" t="s">
        <v>4532</v>
      </c>
      <c r="B3095" t="s">
        <v>4533</v>
      </c>
      <c r="C3095" s="2">
        <v>295</v>
      </c>
      <c r="D3095" s="2">
        <v>174</v>
      </c>
      <c r="E3095" t="s">
        <v>7027</v>
      </c>
      <c r="F3095" t="s">
        <v>7043</v>
      </c>
      <c r="G3095" s="2">
        <f t="shared" si="96"/>
        <v>121</v>
      </c>
      <c r="H3095" s="11">
        <f t="shared" si="97"/>
        <v>0.4101694915254237</v>
      </c>
      <c r="I3095">
        <f>COUNTIF(E3095,"online")</f>
        <v>0</v>
      </c>
    </row>
    <row r="3096" spans="1:9" x14ac:dyDescent="0.2">
      <c r="A3096" t="s">
        <v>4899</v>
      </c>
      <c r="B3096" t="s">
        <v>4900</v>
      </c>
      <c r="C3096" s="2">
        <v>250</v>
      </c>
      <c r="D3096" s="2">
        <v>195</v>
      </c>
      <c r="E3096" t="s">
        <v>7027</v>
      </c>
      <c r="F3096" t="s">
        <v>7039</v>
      </c>
      <c r="G3096" s="2">
        <f t="shared" si="96"/>
        <v>55</v>
      </c>
      <c r="H3096" s="11">
        <f t="shared" si="97"/>
        <v>0.22</v>
      </c>
      <c r="I3096">
        <f>COUNTIF(E3096,"online")</f>
        <v>0</v>
      </c>
    </row>
    <row r="3097" spans="1:9" x14ac:dyDescent="0.2">
      <c r="A3097" t="s">
        <v>2644</v>
      </c>
      <c r="B3097" t="s">
        <v>2645</v>
      </c>
      <c r="C3097" s="2">
        <v>279</v>
      </c>
      <c r="D3097" s="2">
        <v>206</v>
      </c>
      <c r="E3097" t="s">
        <v>6989</v>
      </c>
      <c r="F3097" t="s">
        <v>7039</v>
      </c>
      <c r="G3097" s="2">
        <f t="shared" si="96"/>
        <v>73</v>
      </c>
      <c r="H3097" s="11">
        <f t="shared" si="97"/>
        <v>0.26164874551971329</v>
      </c>
      <c r="I3097">
        <f>COUNTIF(E3097,"online")</f>
        <v>1</v>
      </c>
    </row>
    <row r="3098" spans="1:9" x14ac:dyDescent="0.2">
      <c r="A3098" t="s">
        <v>1118</v>
      </c>
      <c r="B3098" t="s">
        <v>1119</v>
      </c>
      <c r="C3098" s="2">
        <v>319</v>
      </c>
      <c r="D3098" s="2">
        <v>284</v>
      </c>
      <c r="E3098" t="s">
        <v>7029</v>
      </c>
      <c r="F3098" t="s">
        <v>7041</v>
      </c>
      <c r="G3098" s="2">
        <f t="shared" si="96"/>
        <v>35</v>
      </c>
      <c r="H3098" s="11">
        <f t="shared" si="97"/>
        <v>0.109717868338558</v>
      </c>
      <c r="I3098">
        <f>COUNTIF(E3098,"online")</f>
        <v>0</v>
      </c>
    </row>
    <row r="3099" spans="1:9" x14ac:dyDescent="0.2">
      <c r="A3099" t="s">
        <v>662</v>
      </c>
      <c r="B3099" t="s">
        <v>663</v>
      </c>
      <c r="C3099" s="2">
        <v>399</v>
      </c>
      <c r="D3099" s="2">
        <v>383</v>
      </c>
      <c r="E3099" t="s">
        <v>7029</v>
      </c>
      <c r="F3099" t="s">
        <v>7039</v>
      </c>
      <c r="G3099" s="2">
        <f t="shared" si="96"/>
        <v>16</v>
      </c>
      <c r="H3099" s="11">
        <f t="shared" si="97"/>
        <v>4.0100250626566414E-2</v>
      </c>
      <c r="I3099">
        <f>COUNTIF(E3099,"online")</f>
        <v>0</v>
      </c>
    </row>
    <row r="3100" spans="1:9" x14ac:dyDescent="0.2">
      <c r="A3100" t="s">
        <v>2378</v>
      </c>
      <c r="B3100">
        <v>1400</v>
      </c>
      <c r="C3100" s="2">
        <v>399</v>
      </c>
      <c r="D3100" s="2">
        <v>311</v>
      </c>
      <c r="E3100" t="s">
        <v>7029</v>
      </c>
      <c r="F3100" t="s">
        <v>7039</v>
      </c>
      <c r="G3100" s="2">
        <f t="shared" si="96"/>
        <v>88</v>
      </c>
      <c r="H3100" s="11">
        <f t="shared" si="97"/>
        <v>0.22055137844611528</v>
      </c>
      <c r="I3100">
        <f>COUNTIF(E3100,"online")</f>
        <v>0</v>
      </c>
    </row>
    <row r="3101" spans="1:9" x14ac:dyDescent="0.2">
      <c r="A3101" t="s">
        <v>1717</v>
      </c>
      <c r="B3101" t="s">
        <v>1718</v>
      </c>
      <c r="C3101" s="2">
        <v>279</v>
      </c>
      <c r="D3101" s="2">
        <v>151</v>
      </c>
      <c r="E3101" t="s">
        <v>7029</v>
      </c>
      <c r="F3101" t="s">
        <v>7037</v>
      </c>
      <c r="G3101" s="2">
        <f t="shared" si="96"/>
        <v>128</v>
      </c>
      <c r="H3101" s="11">
        <f t="shared" si="97"/>
        <v>0.45878136200716846</v>
      </c>
      <c r="I3101">
        <f>COUNTIF(E3101,"online")</f>
        <v>0</v>
      </c>
    </row>
    <row r="3102" spans="1:9" x14ac:dyDescent="0.2">
      <c r="A3102" t="s">
        <v>2016</v>
      </c>
      <c r="B3102" t="s">
        <v>2017</v>
      </c>
      <c r="C3102" s="2">
        <v>199</v>
      </c>
      <c r="D3102" s="2">
        <v>175</v>
      </c>
      <c r="E3102" t="s">
        <v>7027</v>
      </c>
      <c r="F3102" t="s">
        <v>7039</v>
      </c>
      <c r="G3102" s="2">
        <f t="shared" si="96"/>
        <v>24</v>
      </c>
      <c r="H3102" s="11">
        <f t="shared" si="97"/>
        <v>0.12060301507537688</v>
      </c>
      <c r="I3102">
        <f>COUNTIF(E3102,"online")</f>
        <v>0</v>
      </c>
    </row>
    <row r="3103" spans="1:9" x14ac:dyDescent="0.2">
      <c r="A3103" t="s">
        <v>2051</v>
      </c>
      <c r="B3103" t="s">
        <v>2017</v>
      </c>
      <c r="C3103" s="2">
        <v>199</v>
      </c>
      <c r="D3103" s="2">
        <v>165</v>
      </c>
      <c r="E3103" t="s">
        <v>7027</v>
      </c>
      <c r="F3103" t="s">
        <v>7039</v>
      </c>
      <c r="G3103" s="2">
        <f t="shared" si="96"/>
        <v>34</v>
      </c>
      <c r="H3103" s="11">
        <f t="shared" si="97"/>
        <v>0.17085427135678391</v>
      </c>
      <c r="I3103">
        <f>COUNTIF(E3103,"online")</f>
        <v>0</v>
      </c>
    </row>
    <row r="3104" spans="1:9" x14ac:dyDescent="0.2">
      <c r="A3104" t="s">
        <v>2065</v>
      </c>
      <c r="B3104" t="s">
        <v>2017</v>
      </c>
      <c r="C3104" s="2">
        <v>199</v>
      </c>
      <c r="D3104" s="2">
        <v>143</v>
      </c>
      <c r="E3104" t="s">
        <v>7027</v>
      </c>
      <c r="F3104" t="s">
        <v>7039</v>
      </c>
      <c r="G3104" s="2">
        <f t="shared" si="96"/>
        <v>56</v>
      </c>
      <c r="H3104" s="11">
        <f t="shared" si="97"/>
        <v>0.28140703517587939</v>
      </c>
      <c r="I3104">
        <f>COUNTIF(E3104,"online")</f>
        <v>0</v>
      </c>
    </row>
    <row r="3105" spans="1:9" x14ac:dyDescent="0.2">
      <c r="A3105" t="s">
        <v>6463</v>
      </c>
      <c r="B3105" t="s">
        <v>6464</v>
      </c>
      <c r="C3105" s="2">
        <v>840</v>
      </c>
      <c r="D3105" s="2">
        <v>605</v>
      </c>
      <c r="E3105" t="s">
        <v>7029</v>
      </c>
      <c r="F3105" t="s">
        <v>7045</v>
      </c>
      <c r="G3105" s="2">
        <f t="shared" si="96"/>
        <v>235</v>
      </c>
      <c r="H3105" s="11">
        <f t="shared" si="97"/>
        <v>0.27976190476190477</v>
      </c>
      <c r="I3105">
        <f>COUNTIF(E3105,"online")</f>
        <v>0</v>
      </c>
    </row>
    <row r="3106" spans="1:9" x14ac:dyDescent="0.2">
      <c r="A3106" t="s">
        <v>4035</v>
      </c>
      <c r="B3106" t="s">
        <v>4036</v>
      </c>
      <c r="C3106" s="2">
        <v>402</v>
      </c>
      <c r="D3106" s="2">
        <v>310</v>
      </c>
      <c r="E3106" t="s">
        <v>7027</v>
      </c>
      <c r="F3106" t="s">
        <v>7039</v>
      </c>
      <c r="G3106" s="2">
        <f t="shared" si="96"/>
        <v>92</v>
      </c>
      <c r="H3106" s="11">
        <f t="shared" si="97"/>
        <v>0.22885572139303484</v>
      </c>
      <c r="I3106">
        <f>COUNTIF(E3106,"online")</f>
        <v>0</v>
      </c>
    </row>
    <row r="3107" spans="1:9" x14ac:dyDescent="0.2">
      <c r="A3107" t="s">
        <v>2526</v>
      </c>
      <c r="B3107" t="s">
        <v>2172</v>
      </c>
      <c r="C3107" s="2">
        <v>447</v>
      </c>
      <c r="D3107" s="2">
        <v>375</v>
      </c>
      <c r="E3107" t="s">
        <v>7027</v>
      </c>
      <c r="F3107" t="s">
        <v>7039</v>
      </c>
      <c r="G3107" s="2">
        <f t="shared" si="96"/>
        <v>72</v>
      </c>
      <c r="H3107" s="11">
        <f t="shared" si="97"/>
        <v>0.16107382550335569</v>
      </c>
      <c r="I3107">
        <f>COUNTIF(E3107,"online")</f>
        <v>0</v>
      </c>
    </row>
    <row r="3108" spans="1:9" x14ac:dyDescent="0.2">
      <c r="A3108" t="s">
        <v>2586</v>
      </c>
      <c r="B3108" t="s">
        <v>2172</v>
      </c>
      <c r="C3108" s="2">
        <v>447</v>
      </c>
      <c r="D3108" s="2">
        <v>362</v>
      </c>
      <c r="E3108" t="s">
        <v>7027</v>
      </c>
      <c r="F3108" t="s">
        <v>7039</v>
      </c>
      <c r="G3108" s="2">
        <f t="shared" si="96"/>
        <v>85</v>
      </c>
      <c r="H3108" s="11">
        <f t="shared" si="97"/>
        <v>0.19015659955257272</v>
      </c>
      <c r="I3108">
        <f>COUNTIF(E3108,"online")</f>
        <v>0</v>
      </c>
    </row>
    <row r="3109" spans="1:9" x14ac:dyDescent="0.2">
      <c r="A3109" t="s">
        <v>2171</v>
      </c>
      <c r="B3109" t="s">
        <v>2172</v>
      </c>
      <c r="C3109" s="2">
        <v>447</v>
      </c>
      <c r="D3109" s="2">
        <v>304</v>
      </c>
      <c r="E3109" t="s">
        <v>7027</v>
      </c>
      <c r="F3109" t="s">
        <v>7039</v>
      </c>
      <c r="G3109" s="2">
        <f t="shared" si="96"/>
        <v>143</v>
      </c>
      <c r="H3109" s="11">
        <f t="shared" si="97"/>
        <v>0.31991051454138703</v>
      </c>
      <c r="I3109">
        <f>COUNTIF(E3109,"online")</f>
        <v>0</v>
      </c>
    </row>
    <row r="3110" spans="1:9" x14ac:dyDescent="0.2">
      <c r="A3110" t="s">
        <v>2186</v>
      </c>
      <c r="B3110" t="s">
        <v>2172</v>
      </c>
      <c r="C3110" s="2">
        <v>447</v>
      </c>
      <c r="D3110" s="2">
        <v>362</v>
      </c>
      <c r="E3110" t="s">
        <v>7027</v>
      </c>
      <c r="F3110" t="s">
        <v>7039</v>
      </c>
      <c r="G3110" s="2">
        <f t="shared" si="96"/>
        <v>85</v>
      </c>
      <c r="H3110" s="11">
        <f t="shared" si="97"/>
        <v>0.19015659955257272</v>
      </c>
      <c r="I3110">
        <f>COUNTIF(E3110,"online")</f>
        <v>0</v>
      </c>
    </row>
    <row r="3111" spans="1:9" x14ac:dyDescent="0.2">
      <c r="A3111" t="s">
        <v>2577</v>
      </c>
      <c r="B3111" t="s">
        <v>2172</v>
      </c>
      <c r="C3111" s="2">
        <v>447</v>
      </c>
      <c r="D3111" s="2">
        <v>313</v>
      </c>
      <c r="E3111" t="s">
        <v>7027</v>
      </c>
      <c r="F3111" t="s">
        <v>7039</v>
      </c>
      <c r="G3111" s="2">
        <f t="shared" si="96"/>
        <v>134</v>
      </c>
      <c r="H3111" s="11">
        <f t="shared" si="97"/>
        <v>0.29977628635346754</v>
      </c>
      <c r="I3111">
        <f>COUNTIF(E3111,"online")</f>
        <v>0</v>
      </c>
    </row>
    <row r="3112" spans="1:9" x14ac:dyDescent="0.2">
      <c r="A3112" t="s">
        <v>2469</v>
      </c>
      <c r="B3112" t="s">
        <v>2470</v>
      </c>
      <c r="C3112" s="2">
        <v>402</v>
      </c>
      <c r="D3112" s="2">
        <v>310</v>
      </c>
      <c r="E3112" t="s">
        <v>7029</v>
      </c>
      <c r="F3112" t="s">
        <v>7036</v>
      </c>
      <c r="G3112" s="2">
        <f t="shared" si="96"/>
        <v>92</v>
      </c>
      <c r="H3112" s="11">
        <f t="shared" si="97"/>
        <v>0.22885572139303484</v>
      </c>
      <c r="I3112">
        <f>COUNTIF(E3112,"online")</f>
        <v>0</v>
      </c>
    </row>
    <row r="3113" spans="1:9" x14ac:dyDescent="0.2">
      <c r="A3113" t="s">
        <v>4391</v>
      </c>
      <c r="B3113" t="s">
        <v>4392</v>
      </c>
      <c r="C3113" s="2">
        <v>268</v>
      </c>
      <c r="D3113" s="2">
        <v>142</v>
      </c>
      <c r="E3113" t="s">
        <v>7027</v>
      </c>
      <c r="F3113" t="s">
        <v>7037</v>
      </c>
      <c r="G3113" s="2">
        <f t="shared" si="96"/>
        <v>126</v>
      </c>
      <c r="H3113" s="11">
        <f t="shared" si="97"/>
        <v>0.47014925373134331</v>
      </c>
      <c r="I3113">
        <f>COUNTIF(E3113,"online")</f>
        <v>0</v>
      </c>
    </row>
    <row r="3114" spans="1:9" x14ac:dyDescent="0.2">
      <c r="A3114" t="s">
        <v>4391</v>
      </c>
      <c r="B3114" t="s">
        <v>4392</v>
      </c>
      <c r="C3114" s="2">
        <v>402</v>
      </c>
      <c r="D3114" s="2">
        <v>334</v>
      </c>
      <c r="E3114" t="s">
        <v>7027</v>
      </c>
      <c r="F3114" t="s">
        <v>7037</v>
      </c>
      <c r="G3114" s="2">
        <f t="shared" si="96"/>
        <v>68</v>
      </c>
      <c r="H3114" s="11">
        <f t="shared" si="97"/>
        <v>0.1691542288557214</v>
      </c>
      <c r="I3114">
        <f>COUNTIF(E3114,"online")</f>
        <v>0</v>
      </c>
    </row>
    <row r="3115" spans="1:9" x14ac:dyDescent="0.2">
      <c r="A3115" t="s">
        <v>6405</v>
      </c>
      <c r="B3115" t="s">
        <v>6406</v>
      </c>
      <c r="C3115" s="2">
        <v>984</v>
      </c>
      <c r="D3115" s="2">
        <v>856</v>
      </c>
      <c r="E3115" t="s">
        <v>7029</v>
      </c>
      <c r="F3115" t="s">
        <v>7042</v>
      </c>
      <c r="G3115" s="2">
        <f t="shared" si="96"/>
        <v>128</v>
      </c>
      <c r="H3115" s="11">
        <f t="shared" si="97"/>
        <v>0.13008130081300814</v>
      </c>
      <c r="I3115">
        <f>COUNTIF(E3115,"online")</f>
        <v>0</v>
      </c>
    </row>
    <row r="3116" spans="1:9" x14ac:dyDescent="0.2">
      <c r="A3116" t="s">
        <v>6490</v>
      </c>
      <c r="B3116" t="s">
        <v>6491</v>
      </c>
      <c r="C3116" s="2">
        <v>357</v>
      </c>
      <c r="D3116" s="2">
        <v>143</v>
      </c>
      <c r="E3116" t="s">
        <v>7029</v>
      </c>
      <c r="F3116" t="s">
        <v>7040</v>
      </c>
      <c r="G3116" s="2">
        <f t="shared" si="96"/>
        <v>214</v>
      </c>
      <c r="H3116" s="11">
        <f t="shared" si="97"/>
        <v>0.59943977591036413</v>
      </c>
      <c r="I3116">
        <f>COUNTIF(E3116,"online")</f>
        <v>0</v>
      </c>
    </row>
    <row r="3117" spans="1:9" x14ac:dyDescent="0.2">
      <c r="A3117" t="s">
        <v>2123</v>
      </c>
      <c r="B3117" t="s">
        <v>2124</v>
      </c>
      <c r="C3117" s="2">
        <v>206</v>
      </c>
      <c r="D3117" s="2">
        <v>95</v>
      </c>
      <c r="E3117" t="s">
        <v>7027</v>
      </c>
      <c r="F3117" t="s">
        <v>7040</v>
      </c>
      <c r="G3117" s="2">
        <f t="shared" si="96"/>
        <v>111</v>
      </c>
      <c r="H3117" s="11">
        <f t="shared" si="97"/>
        <v>0.53883495145631066</v>
      </c>
      <c r="I3117">
        <f>COUNTIF(E3117,"online")</f>
        <v>0</v>
      </c>
    </row>
    <row r="3118" spans="1:9" x14ac:dyDescent="0.2">
      <c r="A3118" t="s">
        <v>490</v>
      </c>
      <c r="B3118" t="s">
        <v>476</v>
      </c>
      <c r="C3118" s="2">
        <v>319</v>
      </c>
      <c r="D3118" s="2">
        <v>230</v>
      </c>
      <c r="E3118" t="s">
        <v>7029</v>
      </c>
      <c r="F3118" t="s">
        <v>7036</v>
      </c>
      <c r="G3118" s="2">
        <f t="shared" si="96"/>
        <v>89</v>
      </c>
      <c r="H3118" s="11">
        <f t="shared" si="97"/>
        <v>0.27899686520376177</v>
      </c>
      <c r="I3118">
        <f>COUNTIF(E3118,"online")</f>
        <v>0</v>
      </c>
    </row>
    <row r="3119" spans="1:9" x14ac:dyDescent="0.2">
      <c r="A3119" t="s">
        <v>829</v>
      </c>
      <c r="B3119" t="s">
        <v>830</v>
      </c>
      <c r="C3119" s="2">
        <v>249</v>
      </c>
      <c r="D3119" s="2">
        <v>182</v>
      </c>
      <c r="E3119" t="s">
        <v>6989</v>
      </c>
      <c r="F3119" t="s">
        <v>7036</v>
      </c>
      <c r="G3119" s="2">
        <f t="shared" si="96"/>
        <v>67</v>
      </c>
      <c r="H3119" s="11">
        <f t="shared" si="97"/>
        <v>0.26907630522088355</v>
      </c>
      <c r="I3119">
        <f>COUNTIF(E3119,"online")</f>
        <v>1</v>
      </c>
    </row>
    <row r="3120" spans="1:9" x14ac:dyDescent="0.2">
      <c r="A3120" t="s">
        <v>829</v>
      </c>
      <c r="B3120" t="s">
        <v>830</v>
      </c>
      <c r="C3120" s="2">
        <v>319</v>
      </c>
      <c r="D3120" s="2">
        <v>246</v>
      </c>
      <c r="E3120" t="s">
        <v>7029</v>
      </c>
      <c r="F3120" t="s">
        <v>7036</v>
      </c>
      <c r="G3120" s="2">
        <f t="shared" si="96"/>
        <v>73</v>
      </c>
      <c r="H3120" s="11">
        <f t="shared" si="97"/>
        <v>0.22884012539184953</v>
      </c>
      <c r="I3120">
        <f>COUNTIF(E3120,"online")</f>
        <v>0</v>
      </c>
    </row>
    <row r="3121" spans="1:9" x14ac:dyDescent="0.2">
      <c r="A3121" t="s">
        <v>475</v>
      </c>
      <c r="B3121" t="s">
        <v>476</v>
      </c>
      <c r="C3121" s="2">
        <v>319</v>
      </c>
      <c r="D3121" s="2">
        <v>239</v>
      </c>
      <c r="E3121" t="s">
        <v>7029</v>
      </c>
      <c r="F3121" t="s">
        <v>7036</v>
      </c>
      <c r="G3121" s="2">
        <f t="shared" si="96"/>
        <v>80</v>
      </c>
      <c r="H3121" s="11">
        <f t="shared" si="97"/>
        <v>0.2507836990595611</v>
      </c>
      <c r="I3121">
        <f>COUNTIF(E3121,"online")</f>
        <v>0</v>
      </c>
    </row>
    <row r="3122" spans="1:9" x14ac:dyDescent="0.2">
      <c r="A3122" t="s">
        <v>864</v>
      </c>
      <c r="B3122" t="s">
        <v>476</v>
      </c>
      <c r="C3122" s="2">
        <v>319</v>
      </c>
      <c r="D3122" s="2">
        <v>332</v>
      </c>
      <c r="E3122" t="s">
        <v>7029</v>
      </c>
      <c r="F3122" t="s">
        <v>7036</v>
      </c>
      <c r="G3122" s="2">
        <f t="shared" si="96"/>
        <v>-13</v>
      </c>
      <c r="H3122" s="11">
        <f t="shared" si="97"/>
        <v>-4.0752351097178681E-2</v>
      </c>
      <c r="I3122">
        <f>COUNTIF(E3122,"online")</f>
        <v>0</v>
      </c>
    </row>
    <row r="3123" spans="1:9" x14ac:dyDescent="0.2">
      <c r="A3123" t="s">
        <v>664</v>
      </c>
      <c r="B3123" t="s">
        <v>665</v>
      </c>
      <c r="C3123" s="2">
        <v>319</v>
      </c>
      <c r="D3123" s="2">
        <v>220</v>
      </c>
      <c r="E3123" t="s">
        <v>7029</v>
      </c>
      <c r="F3123" t="s">
        <v>7036</v>
      </c>
      <c r="G3123" s="2">
        <f t="shared" si="96"/>
        <v>99</v>
      </c>
      <c r="H3123" s="11">
        <f t="shared" si="97"/>
        <v>0.31034482758620691</v>
      </c>
      <c r="I3123">
        <f>COUNTIF(E3123,"online")</f>
        <v>0</v>
      </c>
    </row>
    <row r="3124" spans="1:9" x14ac:dyDescent="0.2">
      <c r="A3124" t="s">
        <v>988</v>
      </c>
      <c r="B3124" t="s">
        <v>989</v>
      </c>
      <c r="C3124" s="2">
        <v>319</v>
      </c>
      <c r="D3124" s="2">
        <v>198</v>
      </c>
      <c r="E3124" t="s">
        <v>7029</v>
      </c>
      <c r="F3124" t="s">
        <v>7036</v>
      </c>
      <c r="G3124" s="2">
        <f t="shared" si="96"/>
        <v>121</v>
      </c>
      <c r="H3124" s="11">
        <f t="shared" si="97"/>
        <v>0.37931034482758619</v>
      </c>
      <c r="I3124">
        <f>COUNTIF(E3124,"online")</f>
        <v>0</v>
      </c>
    </row>
    <row r="3125" spans="1:9" x14ac:dyDescent="0.2">
      <c r="A3125" t="s">
        <v>922</v>
      </c>
      <c r="B3125" t="s">
        <v>476</v>
      </c>
      <c r="C3125" s="2">
        <v>319</v>
      </c>
      <c r="D3125" s="2">
        <v>252</v>
      </c>
      <c r="E3125" t="s">
        <v>7029</v>
      </c>
      <c r="F3125" t="s">
        <v>7036</v>
      </c>
      <c r="G3125" s="2">
        <f t="shared" si="96"/>
        <v>67</v>
      </c>
      <c r="H3125" s="11">
        <f t="shared" si="97"/>
        <v>0.21003134796238246</v>
      </c>
      <c r="I3125">
        <f>COUNTIF(E3125,"online")</f>
        <v>0</v>
      </c>
    </row>
    <row r="3126" spans="1:9" x14ac:dyDescent="0.2">
      <c r="A3126" t="s">
        <v>477</v>
      </c>
      <c r="B3126" t="s">
        <v>478</v>
      </c>
      <c r="C3126" s="2">
        <v>249</v>
      </c>
      <c r="D3126" s="2">
        <v>217</v>
      </c>
      <c r="E3126" t="s">
        <v>6989</v>
      </c>
      <c r="F3126" t="s">
        <v>7036</v>
      </c>
      <c r="G3126" s="2">
        <f t="shared" si="96"/>
        <v>32</v>
      </c>
      <c r="H3126" s="11">
        <f t="shared" si="97"/>
        <v>0.12851405622489959</v>
      </c>
      <c r="I3126">
        <f>COUNTIF(E3126,"online")</f>
        <v>1</v>
      </c>
    </row>
    <row r="3127" spans="1:9" x14ac:dyDescent="0.2">
      <c r="A3127" t="s">
        <v>477</v>
      </c>
      <c r="B3127" t="s">
        <v>478</v>
      </c>
      <c r="C3127" s="2">
        <v>319</v>
      </c>
      <c r="D3127" s="2">
        <v>252</v>
      </c>
      <c r="E3127" t="s">
        <v>7029</v>
      </c>
      <c r="F3127" t="s">
        <v>7036</v>
      </c>
      <c r="G3127" s="2">
        <f t="shared" si="96"/>
        <v>67</v>
      </c>
      <c r="H3127" s="11">
        <f t="shared" si="97"/>
        <v>0.21003134796238246</v>
      </c>
      <c r="I3127">
        <f>COUNTIF(E3127,"online")</f>
        <v>0</v>
      </c>
    </row>
    <row r="3128" spans="1:9" x14ac:dyDescent="0.2">
      <c r="A3128" t="s">
        <v>4202</v>
      </c>
      <c r="B3128" t="s">
        <v>818</v>
      </c>
      <c r="C3128" s="2">
        <v>312</v>
      </c>
      <c r="D3128" s="2">
        <v>234</v>
      </c>
      <c r="E3128" t="s">
        <v>7029</v>
      </c>
      <c r="F3128" t="s">
        <v>7036</v>
      </c>
      <c r="G3128" s="2">
        <f t="shared" si="96"/>
        <v>78</v>
      </c>
      <c r="H3128" s="11">
        <f t="shared" si="97"/>
        <v>0.25</v>
      </c>
      <c r="I3128">
        <f>COUNTIF(E3128,"online")</f>
        <v>0</v>
      </c>
    </row>
    <row r="3129" spans="1:9" x14ac:dyDescent="0.2">
      <c r="A3129" t="s">
        <v>3408</v>
      </c>
      <c r="B3129" t="s">
        <v>734</v>
      </c>
      <c r="C3129" s="2">
        <v>239</v>
      </c>
      <c r="D3129" s="2">
        <v>256</v>
      </c>
      <c r="E3129" t="s">
        <v>7029</v>
      </c>
      <c r="F3129" t="s">
        <v>7043</v>
      </c>
      <c r="G3129" s="2">
        <f t="shared" si="96"/>
        <v>-17</v>
      </c>
      <c r="H3129" s="11">
        <f t="shared" si="97"/>
        <v>-7.1129707112970716E-2</v>
      </c>
      <c r="I3129">
        <f>COUNTIF(E3129,"online")</f>
        <v>0</v>
      </c>
    </row>
    <row r="3130" spans="1:9" x14ac:dyDescent="0.2">
      <c r="A3130" t="s">
        <v>4543</v>
      </c>
      <c r="B3130" t="s">
        <v>4544</v>
      </c>
      <c r="C3130" s="2">
        <v>357</v>
      </c>
      <c r="D3130" s="2">
        <v>239</v>
      </c>
      <c r="E3130" t="s">
        <v>6989</v>
      </c>
      <c r="F3130" t="s">
        <v>7042</v>
      </c>
      <c r="G3130" s="2">
        <f t="shared" si="96"/>
        <v>118</v>
      </c>
      <c r="H3130" s="11">
        <f t="shared" si="97"/>
        <v>0.33053221288515405</v>
      </c>
      <c r="I3130">
        <f>COUNTIF(E3130,"online")</f>
        <v>1</v>
      </c>
    </row>
    <row r="3131" spans="1:9" x14ac:dyDescent="0.2">
      <c r="A3131" t="s">
        <v>4731</v>
      </c>
      <c r="B3131" t="s">
        <v>2170</v>
      </c>
      <c r="C3131" s="2">
        <v>229</v>
      </c>
      <c r="D3131" s="2">
        <v>94</v>
      </c>
      <c r="E3131" t="s">
        <v>7027</v>
      </c>
      <c r="F3131" t="s">
        <v>7040</v>
      </c>
      <c r="G3131" s="2">
        <f t="shared" si="96"/>
        <v>135</v>
      </c>
      <c r="H3131" s="11">
        <f t="shared" si="97"/>
        <v>0.58951965065502188</v>
      </c>
      <c r="I3131">
        <f>COUNTIF(E3131,"online")</f>
        <v>0</v>
      </c>
    </row>
    <row r="3132" spans="1:9" x14ac:dyDescent="0.2">
      <c r="A3132" t="s">
        <v>5445</v>
      </c>
      <c r="B3132" t="s">
        <v>5446</v>
      </c>
      <c r="C3132" s="2">
        <v>402</v>
      </c>
      <c r="D3132" s="2">
        <v>277</v>
      </c>
      <c r="E3132" t="s">
        <v>7029</v>
      </c>
      <c r="F3132" t="s">
        <v>7041</v>
      </c>
      <c r="G3132" s="2">
        <f t="shared" si="96"/>
        <v>125</v>
      </c>
      <c r="H3132" s="11">
        <f t="shared" si="97"/>
        <v>0.31094527363184077</v>
      </c>
      <c r="I3132">
        <f>COUNTIF(E3132,"online")</f>
        <v>0</v>
      </c>
    </row>
    <row r="3133" spans="1:9" x14ac:dyDescent="0.2">
      <c r="A3133" t="s">
        <v>2825</v>
      </c>
      <c r="B3133" t="s">
        <v>2232</v>
      </c>
      <c r="C3133" s="2">
        <v>325</v>
      </c>
      <c r="D3133" s="2">
        <v>224</v>
      </c>
      <c r="E3133" t="s">
        <v>7027</v>
      </c>
      <c r="F3133" t="s">
        <v>7037</v>
      </c>
      <c r="G3133" s="2">
        <f t="shared" si="96"/>
        <v>101</v>
      </c>
      <c r="H3133" s="11">
        <f t="shared" si="97"/>
        <v>0.31076923076923074</v>
      </c>
      <c r="I3133">
        <f>COUNTIF(E3133,"online")</f>
        <v>0</v>
      </c>
    </row>
    <row r="3134" spans="1:9" x14ac:dyDescent="0.2">
      <c r="A3134" t="s">
        <v>2456</v>
      </c>
      <c r="B3134" t="s">
        <v>2232</v>
      </c>
      <c r="C3134" s="2">
        <v>325</v>
      </c>
      <c r="D3134" s="2">
        <v>306</v>
      </c>
      <c r="E3134" t="s">
        <v>7027</v>
      </c>
      <c r="F3134" t="s">
        <v>7037</v>
      </c>
      <c r="G3134" s="2">
        <f t="shared" si="96"/>
        <v>19</v>
      </c>
      <c r="H3134" s="11">
        <f t="shared" si="97"/>
        <v>5.8461538461538461E-2</v>
      </c>
      <c r="I3134">
        <f>COUNTIF(E3134,"online")</f>
        <v>0</v>
      </c>
    </row>
    <row r="3135" spans="1:9" x14ac:dyDescent="0.2">
      <c r="A3135" t="s">
        <v>2231</v>
      </c>
      <c r="B3135" t="s">
        <v>2232</v>
      </c>
      <c r="C3135" s="2">
        <v>325</v>
      </c>
      <c r="D3135" s="2">
        <v>280</v>
      </c>
      <c r="E3135" t="s">
        <v>7027</v>
      </c>
      <c r="F3135" t="s">
        <v>7042</v>
      </c>
      <c r="G3135" s="2">
        <f t="shared" si="96"/>
        <v>45</v>
      </c>
      <c r="H3135" s="11">
        <f t="shared" si="97"/>
        <v>0.13846153846153847</v>
      </c>
      <c r="I3135">
        <f>COUNTIF(E3135,"online")</f>
        <v>0</v>
      </c>
    </row>
    <row r="3136" spans="1:9" x14ac:dyDescent="0.2">
      <c r="A3136" t="s">
        <v>5430</v>
      </c>
      <c r="B3136" t="s">
        <v>5431</v>
      </c>
      <c r="C3136" s="2">
        <v>250</v>
      </c>
      <c r="D3136" s="2">
        <v>120</v>
      </c>
      <c r="E3136" t="s">
        <v>7027</v>
      </c>
      <c r="F3136" t="s">
        <v>7041</v>
      </c>
      <c r="G3136" s="2">
        <f t="shared" si="96"/>
        <v>130</v>
      </c>
      <c r="H3136" s="11">
        <f t="shared" si="97"/>
        <v>0.52</v>
      </c>
      <c r="I3136">
        <f>COUNTIF(E3136,"online")</f>
        <v>0</v>
      </c>
    </row>
    <row r="3137" spans="1:9" x14ac:dyDescent="0.2">
      <c r="A3137" t="s">
        <v>4946</v>
      </c>
      <c r="B3137" t="s">
        <v>4781</v>
      </c>
      <c r="C3137" s="2">
        <v>312</v>
      </c>
      <c r="D3137" s="2">
        <v>240</v>
      </c>
      <c r="E3137" t="s">
        <v>7027</v>
      </c>
      <c r="F3137" t="s">
        <v>7037</v>
      </c>
      <c r="G3137" s="2">
        <f t="shared" si="96"/>
        <v>72</v>
      </c>
      <c r="H3137" s="11">
        <f t="shared" si="97"/>
        <v>0.23076923076923078</v>
      </c>
      <c r="I3137">
        <f>COUNTIF(E3137,"online")</f>
        <v>0</v>
      </c>
    </row>
    <row r="3138" spans="1:9" x14ac:dyDescent="0.2">
      <c r="A3138" t="s">
        <v>148</v>
      </c>
      <c r="B3138" t="s">
        <v>59</v>
      </c>
      <c r="C3138" s="2">
        <v>99</v>
      </c>
      <c r="D3138" s="2">
        <v>82</v>
      </c>
      <c r="E3138" t="s">
        <v>7029</v>
      </c>
      <c r="F3138" t="s">
        <v>7036</v>
      </c>
      <c r="G3138" s="2">
        <f t="shared" ref="G3138:G3201" si="98">C3138-D3138</f>
        <v>17</v>
      </c>
      <c r="H3138" s="11">
        <f t="shared" ref="H3138:H3201" si="99">((C3138-D3138)/C3138)</f>
        <v>0.17171717171717171</v>
      </c>
      <c r="I3138">
        <f>COUNTIF(E3138,"online")</f>
        <v>0</v>
      </c>
    </row>
    <row r="3139" spans="1:9" x14ac:dyDescent="0.2">
      <c r="A3139" t="s">
        <v>148</v>
      </c>
      <c r="B3139" t="s">
        <v>59</v>
      </c>
      <c r="C3139" s="2">
        <v>289</v>
      </c>
      <c r="D3139" s="2">
        <v>179</v>
      </c>
      <c r="E3139" t="s">
        <v>6989</v>
      </c>
      <c r="F3139" t="s">
        <v>7036</v>
      </c>
      <c r="G3139" s="2">
        <f t="shared" si="98"/>
        <v>110</v>
      </c>
      <c r="H3139" s="11">
        <f t="shared" si="99"/>
        <v>0.38062283737024222</v>
      </c>
      <c r="I3139">
        <f>COUNTIF(E3139,"online")</f>
        <v>1</v>
      </c>
    </row>
    <row r="3140" spans="1:9" x14ac:dyDescent="0.2">
      <c r="A3140" t="s">
        <v>6174</v>
      </c>
      <c r="B3140" t="s">
        <v>6175</v>
      </c>
      <c r="C3140" s="2">
        <v>502</v>
      </c>
      <c r="D3140" s="2">
        <v>346</v>
      </c>
      <c r="E3140" t="s">
        <v>7029</v>
      </c>
      <c r="F3140" t="s">
        <v>7043</v>
      </c>
      <c r="G3140" s="2">
        <f t="shared" si="98"/>
        <v>156</v>
      </c>
      <c r="H3140" s="11">
        <f t="shared" si="99"/>
        <v>0.31075697211155379</v>
      </c>
      <c r="I3140">
        <f>COUNTIF(E3140,"online")</f>
        <v>0</v>
      </c>
    </row>
    <row r="3141" spans="1:9" x14ac:dyDescent="0.2">
      <c r="A3141" t="s">
        <v>6190</v>
      </c>
      <c r="B3141" t="s">
        <v>6191</v>
      </c>
      <c r="C3141" s="2">
        <v>1040</v>
      </c>
      <c r="D3141" s="2">
        <v>1009</v>
      </c>
      <c r="E3141" t="s">
        <v>7029</v>
      </c>
      <c r="F3141" t="s">
        <v>7045</v>
      </c>
      <c r="G3141" s="2">
        <f t="shared" si="98"/>
        <v>31</v>
      </c>
      <c r="H3141" s="11">
        <f t="shared" si="99"/>
        <v>2.9807692307692309E-2</v>
      </c>
      <c r="I3141">
        <f>COUNTIF(E3141,"online")</f>
        <v>0</v>
      </c>
    </row>
    <row r="3142" spans="1:9" x14ac:dyDescent="0.2">
      <c r="A3142" t="s">
        <v>4873</v>
      </c>
      <c r="B3142" t="s">
        <v>4874</v>
      </c>
      <c r="C3142" s="2">
        <v>357</v>
      </c>
      <c r="D3142" s="2">
        <v>246</v>
      </c>
      <c r="E3142" t="s">
        <v>7029</v>
      </c>
      <c r="F3142" t="s">
        <v>7041</v>
      </c>
      <c r="G3142" s="2">
        <f t="shared" si="98"/>
        <v>111</v>
      </c>
      <c r="H3142" s="11">
        <f t="shared" si="99"/>
        <v>0.31092436974789917</v>
      </c>
      <c r="I3142">
        <f>COUNTIF(E3142,"online")</f>
        <v>0</v>
      </c>
    </row>
    <row r="3143" spans="1:9" x14ac:dyDescent="0.2">
      <c r="A3143" t="s">
        <v>3426</v>
      </c>
      <c r="B3143" t="s">
        <v>3427</v>
      </c>
      <c r="C3143" s="2">
        <v>347</v>
      </c>
      <c r="D3143" s="2">
        <v>239</v>
      </c>
      <c r="E3143" t="s">
        <v>7027</v>
      </c>
      <c r="F3143" t="s">
        <v>7041</v>
      </c>
      <c r="G3143" s="2">
        <f t="shared" si="98"/>
        <v>108</v>
      </c>
      <c r="H3143" s="11">
        <f t="shared" si="99"/>
        <v>0.31123919308357351</v>
      </c>
      <c r="I3143">
        <f>COUNTIF(E3143,"online")</f>
        <v>0</v>
      </c>
    </row>
    <row r="3144" spans="1:9" x14ac:dyDescent="0.2">
      <c r="A3144" t="s">
        <v>1328</v>
      </c>
      <c r="B3144" t="s">
        <v>1329</v>
      </c>
      <c r="C3144" s="2">
        <v>319</v>
      </c>
      <c r="D3144" s="2">
        <v>204</v>
      </c>
      <c r="E3144" t="s">
        <v>6989</v>
      </c>
      <c r="F3144" t="s">
        <v>7044</v>
      </c>
      <c r="G3144" s="2">
        <f t="shared" si="98"/>
        <v>115</v>
      </c>
      <c r="H3144" s="11">
        <f t="shared" si="99"/>
        <v>0.36050156739811912</v>
      </c>
      <c r="I3144">
        <f>COUNTIF(E3144,"online")</f>
        <v>1</v>
      </c>
    </row>
    <row r="3145" spans="1:9" x14ac:dyDescent="0.2">
      <c r="A3145" t="s">
        <v>1328</v>
      </c>
      <c r="B3145" t="s">
        <v>1329</v>
      </c>
      <c r="C3145" s="2">
        <v>409</v>
      </c>
      <c r="D3145" s="2">
        <v>339</v>
      </c>
      <c r="E3145" t="s">
        <v>7029</v>
      </c>
      <c r="F3145" t="s">
        <v>7044</v>
      </c>
      <c r="G3145" s="2">
        <f t="shared" si="98"/>
        <v>70</v>
      </c>
      <c r="H3145" s="11">
        <f t="shared" si="99"/>
        <v>0.17114914425427874</v>
      </c>
      <c r="I3145">
        <f>COUNTIF(E3145,"online")</f>
        <v>0</v>
      </c>
    </row>
    <row r="3146" spans="1:9" x14ac:dyDescent="0.2">
      <c r="A3146" t="s">
        <v>4313</v>
      </c>
      <c r="B3146" t="s">
        <v>4314</v>
      </c>
      <c r="C3146" s="2">
        <v>349</v>
      </c>
      <c r="D3146" s="2">
        <v>311</v>
      </c>
      <c r="E3146" t="s">
        <v>7027</v>
      </c>
      <c r="F3146" t="s">
        <v>7036</v>
      </c>
      <c r="G3146" s="2">
        <f t="shared" si="98"/>
        <v>38</v>
      </c>
      <c r="H3146" s="11">
        <f t="shared" si="99"/>
        <v>0.10888252148997135</v>
      </c>
      <c r="I3146">
        <f>COUNTIF(E3146,"online")</f>
        <v>0</v>
      </c>
    </row>
    <row r="3147" spans="1:9" x14ac:dyDescent="0.2">
      <c r="A3147" t="s">
        <v>4552</v>
      </c>
      <c r="B3147" t="s">
        <v>4553</v>
      </c>
      <c r="C3147" s="2">
        <v>357</v>
      </c>
      <c r="D3147" s="2">
        <v>314</v>
      </c>
      <c r="E3147" t="s">
        <v>7029</v>
      </c>
      <c r="F3147" t="s">
        <v>7037</v>
      </c>
      <c r="G3147" s="2">
        <f t="shared" si="98"/>
        <v>43</v>
      </c>
      <c r="H3147" s="11">
        <f t="shared" si="99"/>
        <v>0.12044817927170869</v>
      </c>
      <c r="I3147">
        <f>COUNTIF(E3147,"online")</f>
        <v>0</v>
      </c>
    </row>
    <row r="3148" spans="1:9" x14ac:dyDescent="0.2">
      <c r="A3148" t="s">
        <v>3072</v>
      </c>
      <c r="B3148" t="s">
        <v>3073</v>
      </c>
      <c r="C3148" s="2">
        <v>178</v>
      </c>
      <c r="D3148" s="2">
        <v>109</v>
      </c>
      <c r="E3148" t="s">
        <v>7029</v>
      </c>
      <c r="F3148" t="s">
        <v>7039</v>
      </c>
      <c r="G3148" s="2">
        <f t="shared" si="98"/>
        <v>69</v>
      </c>
      <c r="H3148" s="11">
        <f t="shared" si="99"/>
        <v>0.38764044943820225</v>
      </c>
      <c r="I3148">
        <f>COUNTIF(E3148,"online")</f>
        <v>0</v>
      </c>
    </row>
    <row r="3149" spans="1:9" x14ac:dyDescent="0.2">
      <c r="A3149" t="s">
        <v>3293</v>
      </c>
      <c r="B3149" t="s">
        <v>3073</v>
      </c>
      <c r="C3149" s="2">
        <v>178</v>
      </c>
      <c r="D3149" s="2">
        <v>139</v>
      </c>
      <c r="E3149" t="s">
        <v>7027</v>
      </c>
      <c r="F3149" t="s">
        <v>7039</v>
      </c>
      <c r="G3149" s="2">
        <f t="shared" si="98"/>
        <v>39</v>
      </c>
      <c r="H3149" s="11">
        <f t="shared" si="99"/>
        <v>0.21910112359550563</v>
      </c>
      <c r="I3149">
        <f>COUNTIF(E3149,"online")</f>
        <v>0</v>
      </c>
    </row>
    <row r="3150" spans="1:9" x14ac:dyDescent="0.2">
      <c r="A3150" t="s">
        <v>5411</v>
      </c>
      <c r="B3150" t="s">
        <v>3021</v>
      </c>
      <c r="C3150" s="2">
        <v>399</v>
      </c>
      <c r="D3150" s="2">
        <v>327</v>
      </c>
      <c r="E3150" t="s">
        <v>7029</v>
      </c>
      <c r="F3150" t="s">
        <v>7041</v>
      </c>
      <c r="G3150" s="2">
        <f t="shared" si="98"/>
        <v>72</v>
      </c>
      <c r="H3150" s="11">
        <f t="shared" si="99"/>
        <v>0.18045112781954886</v>
      </c>
      <c r="I3150">
        <f>COUNTIF(E3150,"online")</f>
        <v>0</v>
      </c>
    </row>
    <row r="3151" spans="1:9" x14ac:dyDescent="0.2">
      <c r="A3151" t="s">
        <v>3515</v>
      </c>
      <c r="B3151" t="s">
        <v>3516</v>
      </c>
      <c r="C3151" s="2">
        <v>269</v>
      </c>
      <c r="D3151" s="2">
        <v>105</v>
      </c>
      <c r="E3151" t="s">
        <v>7027</v>
      </c>
      <c r="F3151" t="s">
        <v>7040</v>
      </c>
      <c r="G3151" s="2">
        <f t="shared" si="98"/>
        <v>164</v>
      </c>
      <c r="H3151" s="11">
        <f t="shared" si="99"/>
        <v>0.60966542750929364</v>
      </c>
      <c r="I3151">
        <f>COUNTIF(E3151,"online")</f>
        <v>0</v>
      </c>
    </row>
    <row r="3152" spans="1:9" x14ac:dyDescent="0.2">
      <c r="A3152" t="s">
        <v>1444</v>
      </c>
      <c r="B3152" t="s">
        <v>1445</v>
      </c>
      <c r="C3152" s="2">
        <v>319</v>
      </c>
      <c r="D3152" s="2">
        <v>271</v>
      </c>
      <c r="E3152" t="s">
        <v>7029</v>
      </c>
      <c r="F3152" t="s">
        <v>7036</v>
      </c>
      <c r="G3152" s="2">
        <f t="shared" si="98"/>
        <v>48</v>
      </c>
      <c r="H3152" s="11">
        <f t="shared" si="99"/>
        <v>0.15047021943573669</v>
      </c>
      <c r="I3152">
        <f>COUNTIF(E3152,"online")</f>
        <v>0</v>
      </c>
    </row>
    <row r="3153" spans="1:9" x14ac:dyDescent="0.2">
      <c r="A3153" t="s">
        <v>1856</v>
      </c>
      <c r="B3153" t="s">
        <v>1857</v>
      </c>
      <c r="C3153" s="2">
        <v>249</v>
      </c>
      <c r="D3153" s="2">
        <v>102</v>
      </c>
      <c r="E3153" t="s">
        <v>6989</v>
      </c>
      <c r="F3153" t="s">
        <v>7040</v>
      </c>
      <c r="G3153" s="2">
        <f t="shared" si="98"/>
        <v>147</v>
      </c>
      <c r="H3153" s="11">
        <f t="shared" si="99"/>
        <v>0.59036144578313254</v>
      </c>
      <c r="I3153">
        <f>COUNTIF(E3153,"online")</f>
        <v>1</v>
      </c>
    </row>
    <row r="3154" spans="1:9" x14ac:dyDescent="0.2">
      <c r="A3154" t="s">
        <v>1856</v>
      </c>
      <c r="B3154" t="s">
        <v>1857</v>
      </c>
      <c r="C3154" s="2">
        <v>279</v>
      </c>
      <c r="D3154" s="2">
        <v>179</v>
      </c>
      <c r="E3154" t="s">
        <v>7029</v>
      </c>
      <c r="F3154" t="s">
        <v>7040</v>
      </c>
      <c r="G3154" s="2">
        <f t="shared" si="98"/>
        <v>100</v>
      </c>
      <c r="H3154" s="11">
        <f t="shared" si="99"/>
        <v>0.35842293906810035</v>
      </c>
      <c r="I3154">
        <f>COUNTIF(E3154,"online")</f>
        <v>0</v>
      </c>
    </row>
    <row r="3155" spans="1:9" x14ac:dyDescent="0.2">
      <c r="A3155" t="s">
        <v>2859</v>
      </c>
      <c r="B3155" t="s">
        <v>2592</v>
      </c>
      <c r="C3155" s="2">
        <v>258</v>
      </c>
      <c r="D3155" s="2">
        <v>90</v>
      </c>
      <c r="E3155" t="s">
        <v>6989</v>
      </c>
      <c r="F3155" t="s">
        <v>7040</v>
      </c>
      <c r="G3155" s="2">
        <f t="shared" si="98"/>
        <v>168</v>
      </c>
      <c r="H3155" s="11">
        <f t="shared" si="99"/>
        <v>0.65116279069767447</v>
      </c>
      <c r="I3155">
        <f>COUNTIF(E3155,"online")</f>
        <v>1</v>
      </c>
    </row>
    <row r="3156" spans="1:9" x14ac:dyDescent="0.2">
      <c r="A3156" t="s">
        <v>2591</v>
      </c>
      <c r="B3156" t="s">
        <v>2592</v>
      </c>
      <c r="C3156" s="2">
        <v>225</v>
      </c>
      <c r="D3156" s="2">
        <v>176</v>
      </c>
      <c r="E3156" t="s">
        <v>6989</v>
      </c>
      <c r="F3156" t="s">
        <v>7039</v>
      </c>
      <c r="G3156" s="2">
        <f t="shared" si="98"/>
        <v>49</v>
      </c>
      <c r="H3156" s="11">
        <f t="shared" si="99"/>
        <v>0.21777777777777776</v>
      </c>
      <c r="I3156">
        <f>COUNTIF(E3156,"online")</f>
        <v>1</v>
      </c>
    </row>
    <row r="3157" spans="1:9" x14ac:dyDescent="0.2">
      <c r="A3157" t="s">
        <v>6898</v>
      </c>
      <c r="B3157" t="s">
        <v>6899</v>
      </c>
      <c r="C3157" s="2">
        <v>53</v>
      </c>
      <c r="D3157" s="2">
        <v>33</v>
      </c>
      <c r="E3157" t="s">
        <v>7027</v>
      </c>
      <c r="F3157" t="s">
        <v>7036</v>
      </c>
      <c r="G3157" s="2">
        <f t="shared" si="98"/>
        <v>20</v>
      </c>
      <c r="H3157" s="11">
        <f t="shared" si="99"/>
        <v>0.37735849056603776</v>
      </c>
      <c r="I3157">
        <f>COUNTIF(E3157,"online")</f>
        <v>0</v>
      </c>
    </row>
    <row r="3158" spans="1:9" x14ac:dyDescent="0.2">
      <c r="A3158" t="s">
        <v>6811</v>
      </c>
      <c r="B3158" t="s">
        <v>3046</v>
      </c>
      <c r="C3158" s="2">
        <v>312</v>
      </c>
      <c r="D3158" s="2">
        <v>218</v>
      </c>
      <c r="E3158" t="s">
        <v>7027</v>
      </c>
      <c r="F3158" t="s">
        <v>7041</v>
      </c>
      <c r="G3158" s="2">
        <f t="shared" si="98"/>
        <v>94</v>
      </c>
      <c r="H3158" s="11">
        <f t="shared" si="99"/>
        <v>0.30128205128205127</v>
      </c>
      <c r="I3158">
        <f>COUNTIF(E3158,"online")</f>
        <v>0</v>
      </c>
    </row>
    <row r="3159" spans="1:9" x14ac:dyDescent="0.2">
      <c r="A3159" t="s">
        <v>4616</v>
      </c>
      <c r="B3159" t="s">
        <v>4617</v>
      </c>
      <c r="C3159" s="2">
        <v>267</v>
      </c>
      <c r="D3159" s="2">
        <v>179</v>
      </c>
      <c r="E3159" t="s">
        <v>7029</v>
      </c>
      <c r="F3159" t="s">
        <v>7041</v>
      </c>
      <c r="G3159" s="2">
        <f t="shared" si="98"/>
        <v>88</v>
      </c>
      <c r="H3159" s="11">
        <f t="shared" si="99"/>
        <v>0.32958801498127338</v>
      </c>
      <c r="I3159">
        <f>COUNTIF(E3159,"online")</f>
        <v>0</v>
      </c>
    </row>
    <row r="3160" spans="1:9" x14ac:dyDescent="0.2">
      <c r="A3160" t="s">
        <v>3148</v>
      </c>
      <c r="B3160" t="s">
        <v>3149</v>
      </c>
      <c r="C3160" s="2">
        <v>259</v>
      </c>
      <c r="D3160" s="2">
        <v>101</v>
      </c>
      <c r="E3160" t="s">
        <v>6989</v>
      </c>
      <c r="F3160" t="s">
        <v>7038</v>
      </c>
      <c r="G3160" s="2">
        <f t="shared" si="98"/>
        <v>158</v>
      </c>
      <c r="H3160" s="11">
        <f t="shared" si="99"/>
        <v>0.61003861003861004</v>
      </c>
      <c r="I3160">
        <f>COUNTIF(E3160,"online")</f>
        <v>1</v>
      </c>
    </row>
    <row r="3161" spans="1:9" x14ac:dyDescent="0.2">
      <c r="A3161" t="s">
        <v>1135</v>
      </c>
      <c r="B3161" t="s">
        <v>874</v>
      </c>
      <c r="C3161" s="2">
        <v>249</v>
      </c>
      <c r="D3161" s="2">
        <v>214</v>
      </c>
      <c r="E3161" t="s">
        <v>6989</v>
      </c>
      <c r="F3161" t="s">
        <v>7036</v>
      </c>
      <c r="G3161" s="2">
        <f t="shared" si="98"/>
        <v>35</v>
      </c>
      <c r="H3161" s="11">
        <f t="shared" si="99"/>
        <v>0.14056224899598393</v>
      </c>
      <c r="I3161">
        <f>COUNTIF(E3161,"online")</f>
        <v>1</v>
      </c>
    </row>
    <row r="3162" spans="1:9" x14ac:dyDescent="0.2">
      <c r="A3162" t="s">
        <v>1135</v>
      </c>
      <c r="B3162" t="s">
        <v>874</v>
      </c>
      <c r="C3162" s="2">
        <v>279</v>
      </c>
      <c r="D3162" s="2">
        <v>179</v>
      </c>
      <c r="E3162" t="s">
        <v>7029</v>
      </c>
      <c r="F3162" t="s">
        <v>7036</v>
      </c>
      <c r="G3162" s="2">
        <f t="shared" si="98"/>
        <v>100</v>
      </c>
      <c r="H3162" s="11">
        <f t="shared" si="99"/>
        <v>0.35842293906810035</v>
      </c>
      <c r="I3162">
        <f>COUNTIF(E3162,"online")</f>
        <v>0</v>
      </c>
    </row>
    <row r="3163" spans="1:9" x14ac:dyDescent="0.2">
      <c r="A3163" t="s">
        <v>1946</v>
      </c>
      <c r="B3163" t="s">
        <v>1947</v>
      </c>
      <c r="C3163" s="2">
        <v>348</v>
      </c>
      <c r="D3163" s="2">
        <v>181</v>
      </c>
      <c r="E3163" t="s">
        <v>7029</v>
      </c>
      <c r="F3163" t="s">
        <v>7038</v>
      </c>
      <c r="G3163" s="2">
        <f t="shared" si="98"/>
        <v>167</v>
      </c>
      <c r="H3163" s="11">
        <f t="shared" si="99"/>
        <v>0.47988505747126436</v>
      </c>
      <c r="I3163">
        <f>COUNTIF(E3163,"online")</f>
        <v>0</v>
      </c>
    </row>
    <row r="3164" spans="1:9" x14ac:dyDescent="0.2">
      <c r="A3164" t="s">
        <v>1167</v>
      </c>
      <c r="B3164" t="s">
        <v>430</v>
      </c>
      <c r="C3164" s="2">
        <v>159</v>
      </c>
      <c r="D3164" s="2">
        <v>70</v>
      </c>
      <c r="E3164" t="s">
        <v>7029</v>
      </c>
      <c r="F3164" t="s">
        <v>7040</v>
      </c>
      <c r="G3164" s="2">
        <f t="shared" si="98"/>
        <v>89</v>
      </c>
      <c r="H3164" s="11">
        <f t="shared" si="99"/>
        <v>0.55974842767295596</v>
      </c>
      <c r="I3164">
        <f>COUNTIF(E3164,"online")</f>
        <v>0</v>
      </c>
    </row>
    <row r="3165" spans="1:9" x14ac:dyDescent="0.2">
      <c r="A3165" t="s">
        <v>1277</v>
      </c>
      <c r="B3165" t="s">
        <v>430</v>
      </c>
      <c r="C3165" s="2">
        <v>159</v>
      </c>
      <c r="D3165" s="2">
        <v>78</v>
      </c>
      <c r="E3165" t="s">
        <v>7029</v>
      </c>
      <c r="F3165" t="s">
        <v>7040</v>
      </c>
      <c r="G3165" s="2">
        <f t="shared" si="98"/>
        <v>81</v>
      </c>
      <c r="H3165" s="11">
        <f t="shared" si="99"/>
        <v>0.50943396226415094</v>
      </c>
      <c r="I3165">
        <f>COUNTIF(E3165,"online")</f>
        <v>0</v>
      </c>
    </row>
    <row r="3166" spans="1:9" x14ac:dyDescent="0.2">
      <c r="A3166" t="s">
        <v>1331</v>
      </c>
      <c r="B3166" t="s">
        <v>430</v>
      </c>
      <c r="C3166" s="2">
        <v>159</v>
      </c>
      <c r="D3166" s="2">
        <v>94</v>
      </c>
      <c r="E3166" t="s">
        <v>7029</v>
      </c>
      <c r="F3166" t="s">
        <v>7040</v>
      </c>
      <c r="G3166" s="2">
        <f t="shared" si="98"/>
        <v>65</v>
      </c>
      <c r="H3166" s="11">
        <f t="shared" si="99"/>
        <v>0.4088050314465409</v>
      </c>
      <c r="I3166">
        <f>COUNTIF(E3166,"online")</f>
        <v>0</v>
      </c>
    </row>
    <row r="3167" spans="1:9" x14ac:dyDescent="0.2">
      <c r="A3167" t="s">
        <v>1576</v>
      </c>
      <c r="B3167" t="s">
        <v>430</v>
      </c>
      <c r="C3167" s="2">
        <v>159</v>
      </c>
      <c r="D3167" s="2">
        <v>92</v>
      </c>
      <c r="E3167" t="s">
        <v>7029</v>
      </c>
      <c r="F3167" t="s">
        <v>7040</v>
      </c>
      <c r="G3167" s="2">
        <f t="shared" si="98"/>
        <v>67</v>
      </c>
      <c r="H3167" s="11">
        <f t="shared" si="99"/>
        <v>0.42138364779874216</v>
      </c>
      <c r="I3167">
        <f>COUNTIF(E3167,"online")</f>
        <v>0</v>
      </c>
    </row>
    <row r="3168" spans="1:9" x14ac:dyDescent="0.2">
      <c r="A3168" t="s">
        <v>3565</v>
      </c>
      <c r="B3168" t="s">
        <v>3566</v>
      </c>
      <c r="C3168" s="2">
        <v>299</v>
      </c>
      <c r="D3168" s="2">
        <v>227</v>
      </c>
      <c r="E3168" t="s">
        <v>7027</v>
      </c>
      <c r="F3168" t="s">
        <v>7037</v>
      </c>
      <c r="G3168" s="2">
        <f t="shared" si="98"/>
        <v>72</v>
      </c>
      <c r="H3168" s="11">
        <f t="shared" si="99"/>
        <v>0.24080267558528429</v>
      </c>
      <c r="I3168">
        <f>COUNTIF(E3168,"online")</f>
        <v>0</v>
      </c>
    </row>
    <row r="3169" spans="1:9" x14ac:dyDescent="0.2">
      <c r="A3169" t="s">
        <v>6884</v>
      </c>
      <c r="B3169" t="s">
        <v>6885</v>
      </c>
      <c r="C3169" s="2">
        <v>197</v>
      </c>
      <c r="D3169" s="2">
        <v>97</v>
      </c>
      <c r="E3169" t="s">
        <v>7027</v>
      </c>
      <c r="F3169" t="s">
        <v>7037</v>
      </c>
      <c r="G3169" s="2">
        <f t="shared" si="98"/>
        <v>100</v>
      </c>
      <c r="H3169" s="11">
        <f t="shared" si="99"/>
        <v>0.50761421319796951</v>
      </c>
      <c r="I3169">
        <f>COUNTIF(E3169,"online")</f>
        <v>0</v>
      </c>
    </row>
    <row r="3170" spans="1:9" x14ac:dyDescent="0.2">
      <c r="A3170" t="s">
        <v>4064</v>
      </c>
      <c r="B3170" t="s">
        <v>4065</v>
      </c>
      <c r="C3170" s="2">
        <v>269</v>
      </c>
      <c r="D3170" s="2">
        <v>202</v>
      </c>
      <c r="E3170" t="s">
        <v>7029</v>
      </c>
      <c r="F3170" t="s">
        <v>7039</v>
      </c>
      <c r="G3170" s="2">
        <f t="shared" si="98"/>
        <v>67</v>
      </c>
      <c r="H3170" s="11">
        <f t="shared" si="99"/>
        <v>0.24907063197026022</v>
      </c>
      <c r="I3170">
        <f>COUNTIF(E3170,"online")</f>
        <v>0</v>
      </c>
    </row>
    <row r="3171" spans="1:9" x14ac:dyDescent="0.2">
      <c r="A3171" t="s">
        <v>4644</v>
      </c>
      <c r="B3171" t="s">
        <v>4645</v>
      </c>
      <c r="C3171" s="2">
        <v>279</v>
      </c>
      <c r="D3171" s="2">
        <v>153</v>
      </c>
      <c r="E3171" t="s">
        <v>7029</v>
      </c>
      <c r="F3171" t="s">
        <v>7040</v>
      </c>
      <c r="G3171" s="2">
        <f t="shared" si="98"/>
        <v>126</v>
      </c>
      <c r="H3171" s="11">
        <f t="shared" si="99"/>
        <v>0.45161290322580644</v>
      </c>
      <c r="I3171">
        <f>COUNTIF(E3171,"online")</f>
        <v>0</v>
      </c>
    </row>
    <row r="3172" spans="1:9" x14ac:dyDescent="0.2">
      <c r="A3172" t="s">
        <v>4188</v>
      </c>
      <c r="B3172" t="s">
        <v>2432</v>
      </c>
      <c r="C3172" s="2">
        <v>69</v>
      </c>
      <c r="D3172" s="2">
        <v>58</v>
      </c>
      <c r="E3172" t="s">
        <v>6989</v>
      </c>
      <c r="F3172" t="s">
        <v>7044</v>
      </c>
      <c r="G3172" s="2">
        <f t="shared" si="98"/>
        <v>11</v>
      </c>
      <c r="H3172" s="11">
        <f t="shared" si="99"/>
        <v>0.15942028985507245</v>
      </c>
      <c r="I3172">
        <f>COUNTIF(E3172,"online")</f>
        <v>1</v>
      </c>
    </row>
    <row r="3173" spans="1:9" x14ac:dyDescent="0.2">
      <c r="A3173" t="s">
        <v>1890</v>
      </c>
      <c r="B3173" t="s">
        <v>1891</v>
      </c>
      <c r="C3173" s="2">
        <v>319</v>
      </c>
      <c r="D3173" s="2">
        <v>281</v>
      </c>
      <c r="E3173" t="s">
        <v>7029</v>
      </c>
      <c r="F3173" t="s">
        <v>7039</v>
      </c>
      <c r="G3173" s="2">
        <f t="shared" si="98"/>
        <v>38</v>
      </c>
      <c r="H3173" s="11">
        <f t="shared" si="99"/>
        <v>0.11912225705329153</v>
      </c>
      <c r="I3173">
        <f>COUNTIF(E3173,"online")</f>
        <v>0</v>
      </c>
    </row>
    <row r="3174" spans="1:9" x14ac:dyDescent="0.2">
      <c r="A3174" t="s">
        <v>592</v>
      </c>
      <c r="B3174" t="s">
        <v>593</v>
      </c>
      <c r="C3174" s="2">
        <v>319</v>
      </c>
      <c r="D3174" s="2">
        <v>223</v>
      </c>
      <c r="E3174" t="s">
        <v>7029</v>
      </c>
      <c r="F3174" t="s">
        <v>7036</v>
      </c>
      <c r="G3174" s="2">
        <f t="shared" si="98"/>
        <v>96</v>
      </c>
      <c r="H3174" s="11">
        <f t="shared" si="99"/>
        <v>0.30094043887147337</v>
      </c>
      <c r="I3174">
        <f>COUNTIF(E3174,"online")</f>
        <v>0</v>
      </c>
    </row>
    <row r="3175" spans="1:9" x14ac:dyDescent="0.2">
      <c r="A3175" t="s">
        <v>355</v>
      </c>
      <c r="B3175" t="s">
        <v>356</v>
      </c>
      <c r="C3175" s="2">
        <v>319</v>
      </c>
      <c r="D3175" s="2">
        <v>293</v>
      </c>
      <c r="E3175" t="s">
        <v>7029</v>
      </c>
      <c r="F3175" t="s">
        <v>7044</v>
      </c>
      <c r="G3175" s="2">
        <f t="shared" si="98"/>
        <v>26</v>
      </c>
      <c r="H3175" s="11">
        <f t="shared" si="99"/>
        <v>8.1504702194357362E-2</v>
      </c>
      <c r="I3175">
        <f>COUNTIF(E3175,"online")</f>
        <v>0</v>
      </c>
    </row>
    <row r="3176" spans="1:9" x14ac:dyDescent="0.2">
      <c r="A3176" t="s">
        <v>1367</v>
      </c>
      <c r="B3176" t="s">
        <v>796</v>
      </c>
      <c r="C3176" s="2">
        <v>289</v>
      </c>
      <c r="D3176" s="2">
        <v>107</v>
      </c>
      <c r="E3176" t="s">
        <v>6989</v>
      </c>
      <c r="F3176" t="s">
        <v>7038</v>
      </c>
      <c r="G3176" s="2">
        <f t="shared" si="98"/>
        <v>182</v>
      </c>
      <c r="H3176" s="11">
        <f t="shared" si="99"/>
        <v>0.62975778546712802</v>
      </c>
      <c r="I3176">
        <f>COUNTIF(E3176,"online")</f>
        <v>1</v>
      </c>
    </row>
    <row r="3177" spans="1:9" x14ac:dyDescent="0.2">
      <c r="A3177" t="s">
        <v>1367</v>
      </c>
      <c r="B3177" t="s">
        <v>796</v>
      </c>
      <c r="C3177" s="2">
        <v>319</v>
      </c>
      <c r="D3177" s="2">
        <v>214</v>
      </c>
      <c r="E3177" t="s">
        <v>7029</v>
      </c>
      <c r="F3177" t="s">
        <v>7038</v>
      </c>
      <c r="G3177" s="2">
        <f t="shared" si="98"/>
        <v>105</v>
      </c>
      <c r="H3177" s="11">
        <f t="shared" si="99"/>
        <v>0.32915360501567398</v>
      </c>
      <c r="I3177">
        <f>COUNTIF(E3177,"online")</f>
        <v>0</v>
      </c>
    </row>
    <row r="3178" spans="1:9" x14ac:dyDescent="0.2">
      <c r="A3178" t="s">
        <v>414</v>
      </c>
      <c r="B3178" t="s">
        <v>415</v>
      </c>
      <c r="C3178" s="2">
        <v>289</v>
      </c>
      <c r="D3178" s="2">
        <v>217</v>
      </c>
      <c r="E3178" t="s">
        <v>6989</v>
      </c>
      <c r="F3178" t="s">
        <v>7036</v>
      </c>
      <c r="G3178" s="2">
        <f t="shared" si="98"/>
        <v>72</v>
      </c>
      <c r="H3178" s="11">
        <f t="shared" si="99"/>
        <v>0.2491349480968858</v>
      </c>
      <c r="I3178">
        <f>COUNTIF(E3178,"online")</f>
        <v>1</v>
      </c>
    </row>
    <row r="3179" spans="1:9" x14ac:dyDescent="0.2">
      <c r="A3179" t="s">
        <v>414</v>
      </c>
      <c r="B3179" t="s">
        <v>415</v>
      </c>
      <c r="C3179" s="2">
        <v>319</v>
      </c>
      <c r="D3179" s="2">
        <v>278</v>
      </c>
      <c r="E3179" t="s">
        <v>7029</v>
      </c>
      <c r="F3179" t="s">
        <v>7036</v>
      </c>
      <c r="G3179" s="2">
        <f t="shared" si="98"/>
        <v>41</v>
      </c>
      <c r="H3179" s="11">
        <f t="shared" si="99"/>
        <v>0.12852664576802508</v>
      </c>
      <c r="I3179">
        <f>COUNTIF(E3179,"online")</f>
        <v>0</v>
      </c>
    </row>
    <row r="3180" spans="1:9" x14ac:dyDescent="0.2">
      <c r="A3180" t="s">
        <v>5257</v>
      </c>
      <c r="B3180" t="s">
        <v>5258</v>
      </c>
      <c r="C3180" s="2">
        <v>199</v>
      </c>
      <c r="D3180" s="2">
        <v>161</v>
      </c>
      <c r="E3180" t="s">
        <v>7027</v>
      </c>
      <c r="F3180" t="s">
        <v>7042</v>
      </c>
      <c r="G3180" s="2">
        <f t="shared" si="98"/>
        <v>38</v>
      </c>
      <c r="H3180" s="11">
        <f t="shared" si="99"/>
        <v>0.19095477386934673</v>
      </c>
      <c r="I3180">
        <f>COUNTIF(E3180,"online")</f>
        <v>0</v>
      </c>
    </row>
    <row r="3181" spans="1:9" x14ac:dyDescent="0.2">
      <c r="A3181" t="s">
        <v>811</v>
      </c>
      <c r="B3181" t="s">
        <v>812</v>
      </c>
      <c r="C3181" s="2">
        <v>279</v>
      </c>
      <c r="D3181" s="2">
        <v>170</v>
      </c>
      <c r="E3181" t="s">
        <v>7027</v>
      </c>
      <c r="F3181" t="s">
        <v>7036</v>
      </c>
      <c r="G3181" s="2">
        <f t="shared" si="98"/>
        <v>109</v>
      </c>
      <c r="H3181" s="11">
        <f t="shared" si="99"/>
        <v>0.39068100358422941</v>
      </c>
      <c r="I3181">
        <f>COUNTIF(E3181,"online")</f>
        <v>0</v>
      </c>
    </row>
    <row r="3182" spans="1:9" x14ac:dyDescent="0.2">
      <c r="A3182" t="s">
        <v>3763</v>
      </c>
      <c r="B3182" t="s">
        <v>3764</v>
      </c>
      <c r="C3182" s="2">
        <v>336</v>
      </c>
      <c r="D3182" s="2">
        <v>188</v>
      </c>
      <c r="E3182" t="s">
        <v>7027</v>
      </c>
      <c r="F3182" t="s">
        <v>7037</v>
      </c>
      <c r="G3182" s="2">
        <f t="shared" si="98"/>
        <v>148</v>
      </c>
      <c r="H3182" s="11">
        <f t="shared" si="99"/>
        <v>0.44047619047619047</v>
      </c>
      <c r="I3182">
        <f>COUNTIF(E3182,"online")</f>
        <v>0</v>
      </c>
    </row>
    <row r="3183" spans="1:9" x14ac:dyDescent="0.2">
      <c r="A3183" t="s">
        <v>2033</v>
      </c>
      <c r="B3183" t="s">
        <v>2034</v>
      </c>
      <c r="C3183" s="2">
        <v>319</v>
      </c>
      <c r="D3183" s="2">
        <v>239</v>
      </c>
      <c r="E3183" t="s">
        <v>7029</v>
      </c>
      <c r="F3183" t="s">
        <v>7037</v>
      </c>
      <c r="G3183" s="2">
        <f t="shared" si="98"/>
        <v>80</v>
      </c>
      <c r="H3183" s="11">
        <f t="shared" si="99"/>
        <v>0.2507836990595611</v>
      </c>
      <c r="I3183">
        <f>COUNTIF(E3183,"online")</f>
        <v>0</v>
      </c>
    </row>
    <row r="3184" spans="1:9" x14ac:dyDescent="0.2">
      <c r="A3184" t="s">
        <v>119</v>
      </c>
      <c r="B3184" t="s">
        <v>120</v>
      </c>
      <c r="C3184" s="2">
        <v>289</v>
      </c>
      <c r="D3184" s="2">
        <v>176</v>
      </c>
      <c r="E3184" t="s">
        <v>6989</v>
      </c>
      <c r="F3184" t="s">
        <v>7038</v>
      </c>
      <c r="G3184" s="2">
        <f t="shared" si="98"/>
        <v>113</v>
      </c>
      <c r="H3184" s="11">
        <f t="shared" si="99"/>
        <v>0.39100346020761245</v>
      </c>
      <c r="I3184">
        <f>COUNTIF(E3184,"online")</f>
        <v>1</v>
      </c>
    </row>
    <row r="3185" spans="1:9" x14ac:dyDescent="0.2">
      <c r="A3185" t="s">
        <v>119</v>
      </c>
      <c r="B3185" t="s">
        <v>120</v>
      </c>
      <c r="C3185" s="2">
        <v>319</v>
      </c>
      <c r="D3185" s="2">
        <v>160</v>
      </c>
      <c r="E3185" t="s">
        <v>7027</v>
      </c>
      <c r="F3185" t="s">
        <v>7038</v>
      </c>
      <c r="G3185" s="2">
        <f t="shared" si="98"/>
        <v>159</v>
      </c>
      <c r="H3185" s="11">
        <f t="shared" si="99"/>
        <v>0.49843260188087773</v>
      </c>
      <c r="I3185">
        <f>COUNTIF(E3185,"online")</f>
        <v>0</v>
      </c>
    </row>
    <row r="3186" spans="1:9" x14ac:dyDescent="0.2">
      <c r="A3186" t="s">
        <v>1761</v>
      </c>
      <c r="B3186" t="s">
        <v>1762</v>
      </c>
      <c r="C3186" s="2">
        <v>229</v>
      </c>
      <c r="D3186" s="2">
        <v>46</v>
      </c>
      <c r="E3186" t="s">
        <v>6989</v>
      </c>
      <c r="F3186" t="s">
        <v>7038</v>
      </c>
      <c r="G3186" s="2">
        <f t="shared" si="98"/>
        <v>183</v>
      </c>
      <c r="H3186" s="11">
        <f t="shared" si="99"/>
        <v>0.79912663755458513</v>
      </c>
      <c r="I3186">
        <f>COUNTIF(E3186,"online")</f>
        <v>1</v>
      </c>
    </row>
    <row r="3187" spans="1:9" x14ac:dyDescent="0.2">
      <c r="A3187" t="s">
        <v>3694</v>
      </c>
      <c r="B3187" t="s">
        <v>3695</v>
      </c>
      <c r="C3187" s="2">
        <v>177</v>
      </c>
      <c r="D3187" s="2">
        <v>78</v>
      </c>
      <c r="E3187" t="s">
        <v>7029</v>
      </c>
      <c r="F3187" t="s">
        <v>7037</v>
      </c>
      <c r="G3187" s="2">
        <f t="shared" si="98"/>
        <v>99</v>
      </c>
      <c r="H3187" s="11">
        <f t="shared" si="99"/>
        <v>0.55932203389830504</v>
      </c>
      <c r="I3187">
        <f>COUNTIF(E3187,"online")</f>
        <v>0</v>
      </c>
    </row>
    <row r="3188" spans="1:9" x14ac:dyDescent="0.2">
      <c r="A3188" t="s">
        <v>4466</v>
      </c>
      <c r="B3188" t="s">
        <v>4467</v>
      </c>
      <c r="C3188" s="2">
        <v>740</v>
      </c>
      <c r="D3188" s="2">
        <v>607</v>
      </c>
      <c r="E3188" t="s">
        <v>7029</v>
      </c>
      <c r="F3188" t="s">
        <v>7045</v>
      </c>
      <c r="G3188" s="2">
        <f t="shared" si="98"/>
        <v>133</v>
      </c>
      <c r="H3188" s="11">
        <f t="shared" si="99"/>
        <v>0.17972972972972973</v>
      </c>
      <c r="I3188">
        <f>COUNTIF(E3188,"online")</f>
        <v>0</v>
      </c>
    </row>
    <row r="3189" spans="1:9" x14ac:dyDescent="0.2">
      <c r="A3189" t="s">
        <v>5887</v>
      </c>
      <c r="B3189" t="s">
        <v>5888</v>
      </c>
      <c r="C3189" s="2">
        <v>357</v>
      </c>
      <c r="D3189" s="2">
        <v>250</v>
      </c>
      <c r="E3189" t="s">
        <v>7029</v>
      </c>
      <c r="F3189" t="s">
        <v>7042</v>
      </c>
      <c r="G3189" s="2">
        <f t="shared" si="98"/>
        <v>107</v>
      </c>
      <c r="H3189" s="11">
        <f t="shared" si="99"/>
        <v>0.29971988795518206</v>
      </c>
      <c r="I3189">
        <f>COUNTIF(E3189,"online")</f>
        <v>0</v>
      </c>
    </row>
    <row r="3190" spans="1:9" x14ac:dyDescent="0.2">
      <c r="A3190" t="s">
        <v>4049</v>
      </c>
      <c r="B3190" t="s">
        <v>4050</v>
      </c>
      <c r="C3190" s="2">
        <v>278</v>
      </c>
      <c r="D3190" s="2">
        <v>209</v>
      </c>
      <c r="E3190" t="s">
        <v>6989</v>
      </c>
      <c r="F3190" t="s">
        <v>7036</v>
      </c>
      <c r="G3190" s="2">
        <f t="shared" si="98"/>
        <v>69</v>
      </c>
      <c r="H3190" s="11">
        <f t="shared" si="99"/>
        <v>0.24820143884892087</v>
      </c>
      <c r="I3190">
        <f>COUNTIF(E3190,"online")</f>
        <v>1</v>
      </c>
    </row>
    <row r="3191" spans="1:9" x14ac:dyDescent="0.2">
      <c r="A3191" t="s">
        <v>6840</v>
      </c>
      <c r="B3191" t="s">
        <v>6841</v>
      </c>
      <c r="C3191" s="2">
        <v>142</v>
      </c>
      <c r="D3191" s="2">
        <v>54</v>
      </c>
      <c r="E3191" t="s">
        <v>7027</v>
      </c>
      <c r="F3191" t="s">
        <v>7040</v>
      </c>
      <c r="G3191" s="2">
        <f t="shared" si="98"/>
        <v>88</v>
      </c>
      <c r="H3191" s="11">
        <f t="shared" si="99"/>
        <v>0.61971830985915488</v>
      </c>
      <c r="I3191">
        <f>COUNTIF(E3191,"online")</f>
        <v>0</v>
      </c>
    </row>
    <row r="3192" spans="1:9" x14ac:dyDescent="0.2">
      <c r="A3192" t="s">
        <v>1670</v>
      </c>
      <c r="B3192" t="s">
        <v>1671</v>
      </c>
      <c r="C3192" s="2">
        <v>319</v>
      </c>
      <c r="D3192" s="2">
        <v>239</v>
      </c>
      <c r="E3192" t="s">
        <v>7029</v>
      </c>
      <c r="F3192" t="s">
        <v>7036</v>
      </c>
      <c r="G3192" s="2">
        <f t="shared" si="98"/>
        <v>80</v>
      </c>
      <c r="H3192" s="11">
        <f t="shared" si="99"/>
        <v>0.2507836990595611</v>
      </c>
      <c r="I3192">
        <f>COUNTIF(E3192,"online")</f>
        <v>0</v>
      </c>
    </row>
    <row r="3193" spans="1:9" x14ac:dyDescent="0.2">
      <c r="A3193" t="s">
        <v>4938</v>
      </c>
      <c r="B3193" t="s">
        <v>3564</v>
      </c>
      <c r="C3193" s="2">
        <v>268</v>
      </c>
      <c r="D3193" s="2">
        <v>214</v>
      </c>
      <c r="E3193" t="s">
        <v>7027</v>
      </c>
      <c r="F3193" t="s">
        <v>7039</v>
      </c>
      <c r="G3193" s="2">
        <f t="shared" si="98"/>
        <v>54</v>
      </c>
      <c r="H3193" s="11">
        <f t="shared" si="99"/>
        <v>0.20149253731343283</v>
      </c>
      <c r="I3193">
        <f>COUNTIF(E3193,"online")</f>
        <v>0</v>
      </c>
    </row>
    <row r="3194" spans="1:9" x14ac:dyDescent="0.2">
      <c r="A3194" t="s">
        <v>5519</v>
      </c>
      <c r="B3194" t="s">
        <v>2735</v>
      </c>
      <c r="C3194" s="2">
        <v>357</v>
      </c>
      <c r="D3194" s="2">
        <v>286</v>
      </c>
      <c r="E3194" t="s">
        <v>7027</v>
      </c>
      <c r="F3194" t="s">
        <v>7036</v>
      </c>
      <c r="G3194" s="2">
        <f t="shared" si="98"/>
        <v>71</v>
      </c>
      <c r="H3194" s="11">
        <f t="shared" si="99"/>
        <v>0.19887955182072828</v>
      </c>
      <c r="I3194">
        <f>COUNTIF(E3194,"online")</f>
        <v>0</v>
      </c>
    </row>
    <row r="3195" spans="1:9" x14ac:dyDescent="0.2">
      <c r="A3195" t="s">
        <v>3407</v>
      </c>
      <c r="B3195" t="s">
        <v>2028</v>
      </c>
      <c r="C3195" s="2">
        <v>99</v>
      </c>
      <c r="D3195" s="2">
        <v>55</v>
      </c>
      <c r="E3195" t="s">
        <v>6989</v>
      </c>
      <c r="F3195" t="s">
        <v>7037</v>
      </c>
      <c r="G3195" s="2">
        <f t="shared" si="98"/>
        <v>44</v>
      </c>
      <c r="H3195" s="11">
        <f t="shared" si="99"/>
        <v>0.44444444444444442</v>
      </c>
      <c r="I3195">
        <f>COUNTIF(E3195,"online")</f>
        <v>1</v>
      </c>
    </row>
    <row r="3196" spans="1:9" x14ac:dyDescent="0.2">
      <c r="A3196" t="s">
        <v>3771</v>
      </c>
      <c r="B3196" t="s">
        <v>3772</v>
      </c>
      <c r="C3196" s="2">
        <v>312</v>
      </c>
      <c r="D3196" s="2">
        <v>256</v>
      </c>
      <c r="E3196" t="s">
        <v>7027</v>
      </c>
      <c r="F3196" t="s">
        <v>7044</v>
      </c>
      <c r="G3196" s="2">
        <f t="shared" si="98"/>
        <v>56</v>
      </c>
      <c r="H3196" s="11">
        <f t="shared" si="99"/>
        <v>0.17948717948717949</v>
      </c>
      <c r="I3196">
        <f>COUNTIF(E3196,"online")</f>
        <v>0</v>
      </c>
    </row>
    <row r="3197" spans="1:9" x14ac:dyDescent="0.2">
      <c r="A3197" t="s">
        <v>3576</v>
      </c>
      <c r="B3197" t="s">
        <v>3577</v>
      </c>
      <c r="C3197" s="2">
        <v>279</v>
      </c>
      <c r="D3197" s="2">
        <v>176</v>
      </c>
      <c r="E3197" t="s">
        <v>6989</v>
      </c>
      <c r="F3197" t="s">
        <v>7044</v>
      </c>
      <c r="G3197" s="2">
        <f t="shared" si="98"/>
        <v>103</v>
      </c>
      <c r="H3197" s="11">
        <f t="shared" si="99"/>
        <v>0.36917562724014336</v>
      </c>
      <c r="I3197">
        <f>COUNTIF(E3197,"online")</f>
        <v>1</v>
      </c>
    </row>
    <row r="3198" spans="1:9" x14ac:dyDescent="0.2">
      <c r="A3198" t="s">
        <v>4131</v>
      </c>
      <c r="B3198" t="s">
        <v>2610</v>
      </c>
      <c r="C3198" s="2">
        <v>269</v>
      </c>
      <c r="D3198" s="2">
        <v>116</v>
      </c>
      <c r="E3198" t="s">
        <v>7029</v>
      </c>
      <c r="F3198" t="s">
        <v>7040</v>
      </c>
      <c r="G3198" s="2">
        <f t="shared" si="98"/>
        <v>153</v>
      </c>
      <c r="H3198" s="11">
        <f t="shared" si="99"/>
        <v>0.56877323420074355</v>
      </c>
      <c r="I3198">
        <f>COUNTIF(E3198,"online")</f>
        <v>0</v>
      </c>
    </row>
    <row r="3199" spans="1:9" x14ac:dyDescent="0.2">
      <c r="A3199" t="s">
        <v>1800</v>
      </c>
      <c r="B3199" t="s">
        <v>1801</v>
      </c>
      <c r="C3199" s="2">
        <v>294</v>
      </c>
      <c r="D3199" s="2">
        <v>141</v>
      </c>
      <c r="E3199" t="s">
        <v>7029</v>
      </c>
      <c r="F3199" t="s">
        <v>7040</v>
      </c>
      <c r="G3199" s="2">
        <f t="shared" si="98"/>
        <v>153</v>
      </c>
      <c r="H3199" s="11">
        <f t="shared" si="99"/>
        <v>0.52040816326530615</v>
      </c>
      <c r="I3199">
        <f>COUNTIF(E3199,"online")</f>
        <v>0</v>
      </c>
    </row>
    <row r="3200" spans="1:9" x14ac:dyDescent="0.2">
      <c r="A3200" t="s">
        <v>4453</v>
      </c>
      <c r="B3200" t="s">
        <v>4454</v>
      </c>
      <c r="C3200" s="2">
        <v>599</v>
      </c>
      <c r="D3200" s="2">
        <v>503</v>
      </c>
      <c r="E3200" t="s">
        <v>7027</v>
      </c>
      <c r="F3200" t="s">
        <v>7041</v>
      </c>
      <c r="G3200" s="2">
        <f t="shared" si="98"/>
        <v>96</v>
      </c>
      <c r="H3200" s="11">
        <f t="shared" si="99"/>
        <v>0.16026711185308848</v>
      </c>
      <c r="I3200">
        <f>COUNTIF(E3200,"online")</f>
        <v>0</v>
      </c>
    </row>
    <row r="3201" spans="1:9" x14ac:dyDescent="0.2">
      <c r="A3201" t="s">
        <v>1921</v>
      </c>
      <c r="B3201" t="s">
        <v>1922</v>
      </c>
      <c r="C3201" s="2">
        <v>289</v>
      </c>
      <c r="D3201" s="2">
        <v>214</v>
      </c>
      <c r="E3201" t="s">
        <v>6989</v>
      </c>
      <c r="F3201" t="s">
        <v>7044</v>
      </c>
      <c r="G3201" s="2">
        <f t="shared" si="98"/>
        <v>75</v>
      </c>
      <c r="H3201" s="11">
        <f t="shared" si="99"/>
        <v>0.25951557093425603</v>
      </c>
      <c r="I3201">
        <f>COUNTIF(E3201,"online")</f>
        <v>1</v>
      </c>
    </row>
    <row r="3202" spans="1:9" x14ac:dyDescent="0.2">
      <c r="A3202" t="s">
        <v>1921</v>
      </c>
      <c r="B3202" t="s">
        <v>1922</v>
      </c>
      <c r="C3202" s="2">
        <v>319</v>
      </c>
      <c r="D3202" s="2">
        <v>214</v>
      </c>
      <c r="E3202" t="s">
        <v>7027</v>
      </c>
      <c r="F3202" t="s">
        <v>7044</v>
      </c>
      <c r="G3202" s="2">
        <f t="shared" ref="G3202:G3265" si="100">C3202-D3202</f>
        <v>105</v>
      </c>
      <c r="H3202" s="11">
        <f t="shared" ref="H3202:H3265" si="101">((C3202-D3202)/C3202)</f>
        <v>0.32915360501567398</v>
      </c>
      <c r="I3202">
        <f>COUNTIF(E3202,"online")</f>
        <v>0</v>
      </c>
    </row>
    <row r="3203" spans="1:9" x14ac:dyDescent="0.2">
      <c r="A3203" t="s">
        <v>2096</v>
      </c>
      <c r="B3203" t="s">
        <v>946</v>
      </c>
      <c r="C3203" s="2">
        <v>199</v>
      </c>
      <c r="D3203" s="2">
        <v>100</v>
      </c>
      <c r="E3203" t="s">
        <v>7029</v>
      </c>
      <c r="F3203" t="s">
        <v>7040</v>
      </c>
      <c r="G3203" s="2">
        <f t="shared" si="100"/>
        <v>99</v>
      </c>
      <c r="H3203" s="11">
        <f t="shared" si="101"/>
        <v>0.49748743718592964</v>
      </c>
      <c r="I3203">
        <f>COUNTIF(E3203,"online")</f>
        <v>0</v>
      </c>
    </row>
    <row r="3204" spans="1:9" x14ac:dyDescent="0.2">
      <c r="A3204" t="s">
        <v>2695</v>
      </c>
      <c r="B3204" t="s">
        <v>2696</v>
      </c>
      <c r="C3204" s="2">
        <v>268</v>
      </c>
      <c r="D3204" s="2">
        <v>180</v>
      </c>
      <c r="E3204" t="s">
        <v>7029</v>
      </c>
      <c r="F3204" t="s">
        <v>7044</v>
      </c>
      <c r="G3204" s="2">
        <f t="shared" si="100"/>
        <v>88</v>
      </c>
      <c r="H3204" s="11">
        <f t="shared" si="101"/>
        <v>0.32835820895522388</v>
      </c>
      <c r="I3204">
        <f>COUNTIF(E3204,"online")</f>
        <v>0</v>
      </c>
    </row>
    <row r="3205" spans="1:9" x14ac:dyDescent="0.2">
      <c r="A3205" t="s">
        <v>3081</v>
      </c>
      <c r="B3205" t="s">
        <v>1747</v>
      </c>
      <c r="C3205" s="2">
        <v>104</v>
      </c>
      <c r="D3205" s="2">
        <v>53</v>
      </c>
      <c r="E3205" t="s">
        <v>7027</v>
      </c>
      <c r="F3205" t="s">
        <v>7040</v>
      </c>
      <c r="G3205" s="2">
        <f t="shared" si="100"/>
        <v>51</v>
      </c>
      <c r="H3205" s="11">
        <f t="shared" si="101"/>
        <v>0.49038461538461536</v>
      </c>
      <c r="I3205">
        <f>COUNTIF(E3205,"online")</f>
        <v>0</v>
      </c>
    </row>
    <row r="3206" spans="1:9" x14ac:dyDescent="0.2">
      <c r="A3206" t="s">
        <v>5161</v>
      </c>
      <c r="B3206" t="s">
        <v>5162</v>
      </c>
      <c r="C3206" s="2">
        <v>295</v>
      </c>
      <c r="D3206" s="2">
        <v>183</v>
      </c>
      <c r="E3206" t="s">
        <v>7027</v>
      </c>
      <c r="F3206" t="s">
        <v>7036</v>
      </c>
      <c r="G3206" s="2">
        <f t="shared" si="100"/>
        <v>112</v>
      </c>
      <c r="H3206" s="11">
        <f t="shared" si="101"/>
        <v>0.37966101694915255</v>
      </c>
      <c r="I3206">
        <f>COUNTIF(E3206,"online")</f>
        <v>0</v>
      </c>
    </row>
    <row r="3207" spans="1:9" x14ac:dyDescent="0.2">
      <c r="A3207" t="s">
        <v>6825</v>
      </c>
      <c r="B3207" t="s">
        <v>6826</v>
      </c>
      <c r="C3207" s="2">
        <v>159</v>
      </c>
      <c r="D3207" s="2">
        <v>94</v>
      </c>
      <c r="E3207" t="s">
        <v>7027</v>
      </c>
      <c r="F3207" t="s">
        <v>7037</v>
      </c>
      <c r="G3207" s="2">
        <f t="shared" si="100"/>
        <v>65</v>
      </c>
      <c r="H3207" s="11">
        <f t="shared" si="101"/>
        <v>0.4088050314465409</v>
      </c>
      <c r="I3207">
        <f>COUNTIF(E3207,"online")</f>
        <v>0</v>
      </c>
    </row>
    <row r="3208" spans="1:9" x14ac:dyDescent="0.2">
      <c r="A3208" t="s">
        <v>1682</v>
      </c>
      <c r="B3208" t="s">
        <v>1683</v>
      </c>
      <c r="C3208" s="2">
        <v>319</v>
      </c>
      <c r="D3208" s="2">
        <v>220</v>
      </c>
      <c r="E3208" t="s">
        <v>7029</v>
      </c>
      <c r="F3208" t="s">
        <v>7041</v>
      </c>
      <c r="G3208" s="2">
        <f t="shared" si="100"/>
        <v>99</v>
      </c>
      <c r="H3208" s="11">
        <f t="shared" si="101"/>
        <v>0.31034482758620691</v>
      </c>
      <c r="I3208">
        <f>COUNTIF(E3208,"online")</f>
        <v>0</v>
      </c>
    </row>
    <row r="3209" spans="1:9" x14ac:dyDescent="0.2">
      <c r="A3209" t="s">
        <v>4505</v>
      </c>
      <c r="B3209" t="s">
        <v>4506</v>
      </c>
      <c r="C3209" s="2">
        <v>268</v>
      </c>
      <c r="D3209" s="2">
        <v>118</v>
      </c>
      <c r="E3209" t="s">
        <v>7029</v>
      </c>
      <c r="F3209" t="s">
        <v>7040</v>
      </c>
      <c r="G3209" s="2">
        <f t="shared" si="100"/>
        <v>150</v>
      </c>
      <c r="H3209" s="11">
        <f t="shared" si="101"/>
        <v>0.55970149253731338</v>
      </c>
      <c r="I3209">
        <f>COUNTIF(E3209,"online")</f>
        <v>0</v>
      </c>
    </row>
    <row r="3210" spans="1:9" x14ac:dyDescent="0.2">
      <c r="A3210" t="s">
        <v>240</v>
      </c>
      <c r="B3210" t="s">
        <v>193</v>
      </c>
      <c r="C3210" s="2">
        <v>319</v>
      </c>
      <c r="D3210" s="2">
        <v>175</v>
      </c>
      <c r="E3210" t="s">
        <v>7029</v>
      </c>
      <c r="F3210" t="s">
        <v>7038</v>
      </c>
      <c r="G3210" s="2">
        <f t="shared" si="100"/>
        <v>144</v>
      </c>
      <c r="H3210" s="11">
        <f t="shared" si="101"/>
        <v>0.45141065830721006</v>
      </c>
      <c r="I3210">
        <f>COUNTIF(E3210,"online")</f>
        <v>0</v>
      </c>
    </row>
    <row r="3211" spans="1:9" x14ac:dyDescent="0.2">
      <c r="A3211" t="s">
        <v>995</v>
      </c>
      <c r="B3211" t="s">
        <v>996</v>
      </c>
      <c r="C3211" s="2">
        <v>289</v>
      </c>
      <c r="D3211" s="2">
        <v>165</v>
      </c>
      <c r="E3211" t="s">
        <v>6989</v>
      </c>
      <c r="F3211" t="s">
        <v>7036</v>
      </c>
      <c r="G3211" s="2">
        <f t="shared" si="100"/>
        <v>124</v>
      </c>
      <c r="H3211" s="11">
        <f t="shared" si="101"/>
        <v>0.4290657439446367</v>
      </c>
      <c r="I3211">
        <f>COUNTIF(E3211,"online")</f>
        <v>1</v>
      </c>
    </row>
    <row r="3212" spans="1:9" x14ac:dyDescent="0.2">
      <c r="A3212" t="s">
        <v>995</v>
      </c>
      <c r="B3212" t="s">
        <v>996</v>
      </c>
      <c r="C3212" s="2">
        <v>319</v>
      </c>
      <c r="D3212" s="2">
        <v>284</v>
      </c>
      <c r="E3212" t="s">
        <v>7029</v>
      </c>
      <c r="F3212" t="s">
        <v>7036</v>
      </c>
      <c r="G3212" s="2">
        <f t="shared" si="100"/>
        <v>35</v>
      </c>
      <c r="H3212" s="11">
        <f t="shared" si="101"/>
        <v>0.109717868338558</v>
      </c>
      <c r="I3212">
        <f>COUNTIF(E3212,"online")</f>
        <v>0</v>
      </c>
    </row>
    <row r="3213" spans="1:9" x14ac:dyDescent="0.2">
      <c r="A3213" t="s">
        <v>468</v>
      </c>
      <c r="B3213" t="s">
        <v>213</v>
      </c>
      <c r="C3213" s="2">
        <v>319</v>
      </c>
      <c r="D3213" s="2">
        <v>249</v>
      </c>
      <c r="E3213" t="s">
        <v>7029</v>
      </c>
      <c r="F3213" t="s">
        <v>7036</v>
      </c>
      <c r="G3213" s="2">
        <f t="shared" si="100"/>
        <v>70</v>
      </c>
      <c r="H3213" s="11">
        <f t="shared" si="101"/>
        <v>0.21943573667711599</v>
      </c>
      <c r="I3213">
        <f>COUNTIF(E3213,"online")</f>
        <v>0</v>
      </c>
    </row>
    <row r="3214" spans="1:9" x14ac:dyDescent="0.2">
      <c r="A3214" t="s">
        <v>1751</v>
      </c>
      <c r="B3214" t="s">
        <v>1752</v>
      </c>
      <c r="C3214" s="2">
        <v>249</v>
      </c>
      <c r="D3214" s="2">
        <v>187</v>
      </c>
      <c r="E3214" t="s">
        <v>6989</v>
      </c>
      <c r="F3214" t="s">
        <v>7039</v>
      </c>
      <c r="G3214" s="2">
        <f t="shared" si="100"/>
        <v>62</v>
      </c>
      <c r="H3214" s="11">
        <f t="shared" si="101"/>
        <v>0.24899598393574296</v>
      </c>
      <c r="I3214">
        <f>COUNTIF(E3214,"online")</f>
        <v>1</v>
      </c>
    </row>
    <row r="3215" spans="1:9" x14ac:dyDescent="0.2">
      <c r="A3215" t="s">
        <v>1751</v>
      </c>
      <c r="B3215" t="s">
        <v>1752</v>
      </c>
      <c r="C3215" s="2">
        <v>279</v>
      </c>
      <c r="D3215" s="2">
        <v>159</v>
      </c>
      <c r="E3215" t="s">
        <v>7029</v>
      </c>
      <c r="F3215" t="s">
        <v>7039</v>
      </c>
      <c r="G3215" s="2">
        <f t="shared" si="100"/>
        <v>120</v>
      </c>
      <c r="H3215" s="11">
        <f t="shared" si="101"/>
        <v>0.43010752688172044</v>
      </c>
      <c r="I3215">
        <f>COUNTIF(E3215,"online")</f>
        <v>0</v>
      </c>
    </row>
    <row r="3216" spans="1:9" x14ac:dyDescent="0.2">
      <c r="A3216" t="s">
        <v>661</v>
      </c>
      <c r="B3216" t="s">
        <v>385</v>
      </c>
      <c r="C3216" s="2">
        <v>289</v>
      </c>
      <c r="D3216" s="2">
        <v>136</v>
      </c>
      <c r="E3216" t="s">
        <v>6989</v>
      </c>
      <c r="F3216" t="s">
        <v>7039</v>
      </c>
      <c r="G3216" s="2">
        <f t="shared" si="100"/>
        <v>153</v>
      </c>
      <c r="H3216" s="11">
        <f t="shared" si="101"/>
        <v>0.52941176470588236</v>
      </c>
      <c r="I3216">
        <f>COUNTIF(E3216,"online")</f>
        <v>1</v>
      </c>
    </row>
    <row r="3217" spans="1:9" x14ac:dyDescent="0.2">
      <c r="A3217" t="s">
        <v>661</v>
      </c>
      <c r="B3217" t="s">
        <v>385</v>
      </c>
      <c r="C3217" s="2">
        <v>319</v>
      </c>
      <c r="D3217" s="2">
        <v>278</v>
      </c>
      <c r="E3217" t="s">
        <v>7029</v>
      </c>
      <c r="F3217" t="s">
        <v>7039</v>
      </c>
      <c r="G3217" s="2">
        <f t="shared" si="100"/>
        <v>41</v>
      </c>
      <c r="H3217" s="11">
        <f t="shared" si="101"/>
        <v>0.12852664576802508</v>
      </c>
      <c r="I3217">
        <f>COUNTIF(E3217,"online")</f>
        <v>0</v>
      </c>
    </row>
    <row r="3218" spans="1:9" x14ac:dyDescent="0.2">
      <c r="A3218" t="s">
        <v>2705</v>
      </c>
      <c r="B3218" t="s">
        <v>2498</v>
      </c>
      <c r="C3218" s="2">
        <v>99</v>
      </c>
      <c r="D3218" s="2">
        <v>70</v>
      </c>
      <c r="E3218" t="s">
        <v>6989</v>
      </c>
      <c r="F3218" t="s">
        <v>7039</v>
      </c>
      <c r="G3218" s="2">
        <f t="shared" si="100"/>
        <v>29</v>
      </c>
      <c r="H3218" s="11">
        <f t="shared" si="101"/>
        <v>0.29292929292929293</v>
      </c>
      <c r="I3218">
        <f>COUNTIF(E3218,"online")</f>
        <v>1</v>
      </c>
    </row>
    <row r="3219" spans="1:9" x14ac:dyDescent="0.2">
      <c r="A3219" t="s">
        <v>6694</v>
      </c>
      <c r="B3219" t="s">
        <v>6695</v>
      </c>
      <c r="C3219" s="2">
        <v>447</v>
      </c>
      <c r="D3219" s="2">
        <v>407</v>
      </c>
      <c r="E3219" t="s">
        <v>7027</v>
      </c>
      <c r="F3219" t="s">
        <v>7044</v>
      </c>
      <c r="G3219" s="2">
        <f t="shared" si="100"/>
        <v>40</v>
      </c>
      <c r="H3219" s="11">
        <f t="shared" si="101"/>
        <v>8.9485458612975396E-2</v>
      </c>
      <c r="I3219">
        <f>COUNTIF(E3219,"online")</f>
        <v>0</v>
      </c>
    </row>
    <row r="3220" spans="1:9" x14ac:dyDescent="0.2">
      <c r="A3220" t="s">
        <v>1259</v>
      </c>
      <c r="B3220" t="s">
        <v>1260</v>
      </c>
      <c r="C3220" s="2">
        <v>289</v>
      </c>
      <c r="D3220" s="2">
        <v>208</v>
      </c>
      <c r="E3220" t="s">
        <v>6989</v>
      </c>
      <c r="F3220" t="s">
        <v>7036</v>
      </c>
      <c r="G3220" s="2">
        <f t="shared" si="100"/>
        <v>81</v>
      </c>
      <c r="H3220" s="11">
        <f t="shared" si="101"/>
        <v>0.28027681660899656</v>
      </c>
      <c r="I3220">
        <f>COUNTIF(E3220,"online")</f>
        <v>1</v>
      </c>
    </row>
    <row r="3221" spans="1:9" x14ac:dyDescent="0.2">
      <c r="A3221" t="s">
        <v>1259</v>
      </c>
      <c r="B3221" t="s">
        <v>1260</v>
      </c>
      <c r="C3221" s="2">
        <v>319</v>
      </c>
      <c r="D3221" s="2">
        <v>274</v>
      </c>
      <c r="E3221" t="s">
        <v>7029</v>
      </c>
      <c r="F3221" t="s">
        <v>7036</v>
      </c>
      <c r="G3221" s="2">
        <f t="shared" si="100"/>
        <v>45</v>
      </c>
      <c r="H3221" s="11">
        <f t="shared" si="101"/>
        <v>0.14106583072100312</v>
      </c>
      <c r="I3221">
        <f>COUNTIF(E3221,"online")</f>
        <v>0</v>
      </c>
    </row>
    <row r="3222" spans="1:9" x14ac:dyDescent="0.2">
      <c r="A3222" t="s">
        <v>1877</v>
      </c>
      <c r="B3222" t="s">
        <v>1878</v>
      </c>
      <c r="C3222" s="2">
        <v>159</v>
      </c>
      <c r="D3222" s="2">
        <v>126</v>
      </c>
      <c r="E3222" t="s">
        <v>7027</v>
      </c>
      <c r="F3222" t="s">
        <v>7037</v>
      </c>
      <c r="G3222" s="2">
        <f t="shared" si="100"/>
        <v>33</v>
      </c>
      <c r="H3222" s="11">
        <f t="shared" si="101"/>
        <v>0.20754716981132076</v>
      </c>
      <c r="I3222">
        <f>COUNTIF(E3222,"online")</f>
        <v>0</v>
      </c>
    </row>
    <row r="3223" spans="1:9" x14ac:dyDescent="0.2">
      <c r="A3223" t="s">
        <v>1123</v>
      </c>
      <c r="B3223" t="s">
        <v>1124</v>
      </c>
      <c r="C3223" s="2">
        <v>359</v>
      </c>
      <c r="D3223" s="2">
        <v>291</v>
      </c>
      <c r="E3223" t="s">
        <v>6989</v>
      </c>
      <c r="F3223" t="s">
        <v>7036</v>
      </c>
      <c r="G3223" s="2">
        <f t="shared" si="100"/>
        <v>68</v>
      </c>
      <c r="H3223" s="11">
        <f t="shared" si="101"/>
        <v>0.1894150417827298</v>
      </c>
      <c r="I3223">
        <f>COUNTIF(E3223,"online")</f>
        <v>1</v>
      </c>
    </row>
    <row r="3224" spans="1:9" x14ac:dyDescent="0.2">
      <c r="A3224" t="s">
        <v>1123</v>
      </c>
      <c r="B3224" t="s">
        <v>1124</v>
      </c>
      <c r="C3224" s="2">
        <v>399</v>
      </c>
      <c r="D3224" s="2">
        <v>323</v>
      </c>
      <c r="E3224" t="s">
        <v>7029</v>
      </c>
      <c r="F3224" t="s">
        <v>7036</v>
      </c>
      <c r="G3224" s="2">
        <f t="shared" si="100"/>
        <v>76</v>
      </c>
      <c r="H3224" s="11">
        <f t="shared" si="101"/>
        <v>0.19047619047619047</v>
      </c>
      <c r="I3224">
        <f>COUNTIF(E3224,"online")</f>
        <v>0</v>
      </c>
    </row>
    <row r="3225" spans="1:9" x14ac:dyDescent="0.2">
      <c r="A3225" t="s">
        <v>3418</v>
      </c>
      <c r="B3225" t="s">
        <v>2909</v>
      </c>
      <c r="C3225" s="2">
        <v>45</v>
      </c>
      <c r="D3225" s="2">
        <v>30</v>
      </c>
      <c r="E3225" t="s">
        <v>6989</v>
      </c>
      <c r="F3225" t="s">
        <v>7036</v>
      </c>
      <c r="G3225" s="2">
        <f t="shared" si="100"/>
        <v>15</v>
      </c>
      <c r="H3225" s="11">
        <f t="shared" si="101"/>
        <v>0.33333333333333331</v>
      </c>
      <c r="I3225">
        <f>COUNTIF(E3225,"online")</f>
        <v>1</v>
      </c>
    </row>
    <row r="3226" spans="1:9" x14ac:dyDescent="0.2">
      <c r="A3226" t="s">
        <v>3611</v>
      </c>
      <c r="B3226" t="s">
        <v>3612</v>
      </c>
      <c r="C3226" s="2">
        <v>299</v>
      </c>
      <c r="D3226" s="2">
        <v>191</v>
      </c>
      <c r="E3226" t="s">
        <v>6989</v>
      </c>
      <c r="F3226" t="s">
        <v>7036</v>
      </c>
      <c r="G3226" s="2">
        <f t="shared" si="100"/>
        <v>108</v>
      </c>
      <c r="H3226" s="11">
        <f t="shared" si="101"/>
        <v>0.3612040133779264</v>
      </c>
      <c r="I3226">
        <f>COUNTIF(E3226,"online")</f>
        <v>1</v>
      </c>
    </row>
    <row r="3227" spans="1:9" x14ac:dyDescent="0.2">
      <c r="A3227" t="s">
        <v>792</v>
      </c>
      <c r="B3227" t="s">
        <v>793</v>
      </c>
      <c r="C3227" s="2">
        <v>279</v>
      </c>
      <c r="D3227" s="2">
        <v>209</v>
      </c>
      <c r="E3227" t="s">
        <v>7029</v>
      </c>
      <c r="F3227" t="s">
        <v>7036</v>
      </c>
      <c r="G3227" s="2">
        <f t="shared" si="100"/>
        <v>70</v>
      </c>
      <c r="H3227" s="11">
        <f t="shared" si="101"/>
        <v>0.25089605734767023</v>
      </c>
      <c r="I3227">
        <f>COUNTIF(E3227,"online")</f>
        <v>0</v>
      </c>
    </row>
    <row r="3228" spans="1:9" x14ac:dyDescent="0.2">
      <c r="A3228" t="s">
        <v>69</v>
      </c>
      <c r="B3228" t="s">
        <v>70</v>
      </c>
      <c r="C3228" s="2">
        <v>319</v>
      </c>
      <c r="D3228" s="2">
        <v>258</v>
      </c>
      <c r="E3228" t="s">
        <v>7029</v>
      </c>
      <c r="F3228" t="s">
        <v>7036</v>
      </c>
      <c r="G3228" s="2">
        <f t="shared" si="100"/>
        <v>61</v>
      </c>
      <c r="H3228" s="11">
        <f t="shared" si="101"/>
        <v>0.19122257053291536</v>
      </c>
      <c r="I3228">
        <f>COUNTIF(E3228,"online")</f>
        <v>0</v>
      </c>
    </row>
    <row r="3229" spans="1:9" x14ac:dyDescent="0.2">
      <c r="A3229" t="s">
        <v>655</v>
      </c>
      <c r="B3229" t="s">
        <v>656</v>
      </c>
      <c r="C3229" s="2">
        <v>299</v>
      </c>
      <c r="D3229" s="2">
        <v>275</v>
      </c>
      <c r="E3229" t="s">
        <v>7029</v>
      </c>
      <c r="F3229" t="s">
        <v>7039</v>
      </c>
      <c r="G3229" s="2">
        <f t="shared" si="100"/>
        <v>24</v>
      </c>
      <c r="H3229" s="11">
        <f t="shared" si="101"/>
        <v>8.0267558528428096E-2</v>
      </c>
      <c r="I3229">
        <f>COUNTIF(E3229,"online")</f>
        <v>0</v>
      </c>
    </row>
    <row r="3230" spans="1:9" x14ac:dyDescent="0.2">
      <c r="A3230" t="s">
        <v>1239</v>
      </c>
      <c r="B3230" t="s">
        <v>1240</v>
      </c>
      <c r="C3230" s="2">
        <v>289</v>
      </c>
      <c r="D3230" s="2">
        <v>133</v>
      </c>
      <c r="E3230" t="s">
        <v>6989</v>
      </c>
      <c r="F3230" t="s">
        <v>7036</v>
      </c>
      <c r="G3230" s="2">
        <f t="shared" si="100"/>
        <v>156</v>
      </c>
      <c r="H3230" s="11">
        <f t="shared" si="101"/>
        <v>0.53979238754325265</v>
      </c>
      <c r="I3230">
        <f>COUNTIF(E3230,"online")</f>
        <v>1</v>
      </c>
    </row>
    <row r="3231" spans="1:9" x14ac:dyDescent="0.2">
      <c r="A3231" t="s">
        <v>1239</v>
      </c>
      <c r="B3231" t="s">
        <v>1240</v>
      </c>
      <c r="C3231" s="2">
        <v>319</v>
      </c>
      <c r="D3231" s="2">
        <v>281</v>
      </c>
      <c r="E3231" t="s">
        <v>7029</v>
      </c>
      <c r="F3231" t="s">
        <v>7036</v>
      </c>
      <c r="G3231" s="2">
        <f t="shared" si="100"/>
        <v>38</v>
      </c>
      <c r="H3231" s="11">
        <f t="shared" si="101"/>
        <v>0.11912225705329153</v>
      </c>
      <c r="I3231">
        <f>COUNTIF(E3231,"online")</f>
        <v>0</v>
      </c>
    </row>
    <row r="3232" spans="1:9" x14ac:dyDescent="0.2">
      <c r="A3232" t="s">
        <v>1666</v>
      </c>
      <c r="B3232" t="s">
        <v>1667</v>
      </c>
      <c r="C3232" s="2">
        <v>299</v>
      </c>
      <c r="D3232" s="2">
        <v>179</v>
      </c>
      <c r="E3232" t="s">
        <v>7029</v>
      </c>
      <c r="F3232" t="s">
        <v>7040</v>
      </c>
      <c r="G3232" s="2">
        <f t="shared" si="100"/>
        <v>120</v>
      </c>
      <c r="H3232" s="11">
        <f t="shared" si="101"/>
        <v>0.40133779264214048</v>
      </c>
      <c r="I3232">
        <f>COUNTIF(E3232,"online")</f>
        <v>0</v>
      </c>
    </row>
    <row r="3233" spans="1:9" x14ac:dyDescent="0.2">
      <c r="A3233" t="s">
        <v>6870</v>
      </c>
      <c r="B3233" t="s">
        <v>6871</v>
      </c>
      <c r="C3233" s="2">
        <v>259</v>
      </c>
      <c r="D3233" s="2">
        <v>168</v>
      </c>
      <c r="E3233" t="s">
        <v>7029</v>
      </c>
      <c r="F3233" t="s">
        <v>7037</v>
      </c>
      <c r="G3233" s="2">
        <f t="shared" si="100"/>
        <v>91</v>
      </c>
      <c r="H3233" s="11">
        <f t="shared" si="101"/>
        <v>0.35135135135135137</v>
      </c>
      <c r="I3233">
        <f>COUNTIF(E3233,"online")</f>
        <v>0</v>
      </c>
    </row>
    <row r="3234" spans="1:9" x14ac:dyDescent="0.2">
      <c r="A3234" t="s">
        <v>4226</v>
      </c>
      <c r="B3234" t="s">
        <v>2545</v>
      </c>
      <c r="C3234" s="2">
        <v>402</v>
      </c>
      <c r="D3234" s="2">
        <v>306</v>
      </c>
      <c r="E3234" t="s">
        <v>7029</v>
      </c>
      <c r="F3234" t="s">
        <v>7039</v>
      </c>
      <c r="G3234" s="2">
        <f t="shared" si="100"/>
        <v>96</v>
      </c>
      <c r="H3234" s="11">
        <f t="shared" si="101"/>
        <v>0.23880597014925373</v>
      </c>
      <c r="I3234">
        <f>COUNTIF(E3234,"online")</f>
        <v>0</v>
      </c>
    </row>
    <row r="3235" spans="1:9" x14ac:dyDescent="0.2">
      <c r="A3235" t="s">
        <v>418</v>
      </c>
      <c r="B3235" t="s">
        <v>351</v>
      </c>
      <c r="C3235" s="2">
        <v>289</v>
      </c>
      <c r="D3235" s="2">
        <v>95</v>
      </c>
      <c r="E3235" t="s">
        <v>6989</v>
      </c>
      <c r="F3235" t="s">
        <v>7038</v>
      </c>
      <c r="G3235" s="2">
        <f t="shared" si="100"/>
        <v>194</v>
      </c>
      <c r="H3235" s="11">
        <f t="shared" si="101"/>
        <v>0.67128027681660896</v>
      </c>
      <c r="I3235">
        <f>COUNTIF(E3235,"online")</f>
        <v>1</v>
      </c>
    </row>
    <row r="3236" spans="1:9" x14ac:dyDescent="0.2">
      <c r="A3236" t="s">
        <v>418</v>
      </c>
      <c r="B3236" t="s">
        <v>351</v>
      </c>
      <c r="C3236" s="2">
        <v>319</v>
      </c>
      <c r="D3236" s="2">
        <v>131</v>
      </c>
      <c r="E3236" t="s">
        <v>7029</v>
      </c>
      <c r="F3236" t="s">
        <v>7038</v>
      </c>
      <c r="G3236" s="2">
        <f t="shared" si="100"/>
        <v>188</v>
      </c>
      <c r="H3236" s="11">
        <f t="shared" si="101"/>
        <v>0.58934169278996862</v>
      </c>
      <c r="I3236">
        <f>COUNTIF(E3236,"online")</f>
        <v>0</v>
      </c>
    </row>
    <row r="3237" spans="1:9" x14ac:dyDescent="0.2">
      <c r="A3237" t="s">
        <v>1096</v>
      </c>
      <c r="B3237" t="s">
        <v>1097</v>
      </c>
      <c r="C3237" s="2">
        <v>319</v>
      </c>
      <c r="D3237" s="2">
        <v>306</v>
      </c>
      <c r="E3237" t="s">
        <v>7029</v>
      </c>
      <c r="F3237" t="s">
        <v>7043</v>
      </c>
      <c r="G3237" s="2">
        <f t="shared" si="100"/>
        <v>13</v>
      </c>
      <c r="H3237" s="11">
        <f t="shared" si="101"/>
        <v>4.0752351097178681E-2</v>
      </c>
      <c r="I3237">
        <f>COUNTIF(E3237,"online")</f>
        <v>0</v>
      </c>
    </row>
    <row r="3238" spans="1:9" x14ac:dyDescent="0.2">
      <c r="A3238" t="s">
        <v>6745</v>
      </c>
      <c r="B3238" t="s">
        <v>6746</v>
      </c>
      <c r="C3238" s="2">
        <v>241</v>
      </c>
      <c r="D3238" s="2">
        <v>106</v>
      </c>
      <c r="E3238" t="s">
        <v>7027</v>
      </c>
      <c r="F3238" t="s">
        <v>7038</v>
      </c>
      <c r="G3238" s="2">
        <f t="shared" si="100"/>
        <v>135</v>
      </c>
      <c r="H3238" s="11">
        <f t="shared" si="101"/>
        <v>0.56016597510373445</v>
      </c>
      <c r="I3238">
        <f>COUNTIF(E3238,"online")</f>
        <v>0</v>
      </c>
    </row>
    <row r="3239" spans="1:9" x14ac:dyDescent="0.2">
      <c r="A3239" t="s">
        <v>4638</v>
      </c>
      <c r="B3239" t="s">
        <v>4639</v>
      </c>
      <c r="C3239" s="2">
        <v>259</v>
      </c>
      <c r="D3239" s="2">
        <v>137</v>
      </c>
      <c r="E3239" t="s">
        <v>7027</v>
      </c>
      <c r="F3239" t="s">
        <v>7036</v>
      </c>
      <c r="G3239" s="2">
        <f t="shared" si="100"/>
        <v>122</v>
      </c>
      <c r="H3239" s="11">
        <f t="shared" si="101"/>
        <v>0.47104247104247104</v>
      </c>
      <c r="I3239">
        <f>COUNTIF(E3239,"online")</f>
        <v>0</v>
      </c>
    </row>
    <row r="3240" spans="1:9" x14ac:dyDescent="0.2">
      <c r="A3240" t="s">
        <v>6615</v>
      </c>
      <c r="B3240" t="s">
        <v>6616</v>
      </c>
      <c r="C3240" s="2">
        <v>295</v>
      </c>
      <c r="D3240" s="2">
        <v>145</v>
      </c>
      <c r="E3240" t="s">
        <v>7027</v>
      </c>
      <c r="F3240" t="s">
        <v>7037</v>
      </c>
      <c r="G3240" s="2">
        <f t="shared" si="100"/>
        <v>150</v>
      </c>
      <c r="H3240" s="11">
        <f t="shared" si="101"/>
        <v>0.50847457627118642</v>
      </c>
      <c r="I3240">
        <f>COUNTIF(E3240,"online")</f>
        <v>0</v>
      </c>
    </row>
    <row r="3241" spans="1:9" x14ac:dyDescent="0.2">
      <c r="A3241" t="s">
        <v>6215</v>
      </c>
      <c r="B3241" t="s">
        <v>6216</v>
      </c>
      <c r="C3241" s="2">
        <v>797</v>
      </c>
      <c r="D3241" s="2">
        <v>646</v>
      </c>
      <c r="E3241" t="s">
        <v>7029</v>
      </c>
      <c r="F3241" t="s">
        <v>7045</v>
      </c>
      <c r="G3241" s="2">
        <f t="shared" si="100"/>
        <v>151</v>
      </c>
      <c r="H3241" s="11">
        <f t="shared" si="101"/>
        <v>0.18946047678795483</v>
      </c>
      <c r="I3241">
        <f>COUNTIF(E3241,"online")</f>
        <v>0</v>
      </c>
    </row>
    <row r="3242" spans="1:9" x14ac:dyDescent="0.2">
      <c r="A3242" t="s">
        <v>6063</v>
      </c>
      <c r="B3242" t="s">
        <v>6064</v>
      </c>
      <c r="C3242" s="2">
        <v>268</v>
      </c>
      <c r="D3242" s="2">
        <v>166</v>
      </c>
      <c r="E3242" t="s">
        <v>7027</v>
      </c>
      <c r="F3242" t="s">
        <v>7037</v>
      </c>
      <c r="G3242" s="2">
        <f t="shared" si="100"/>
        <v>102</v>
      </c>
      <c r="H3242" s="11">
        <f t="shared" si="101"/>
        <v>0.38059701492537312</v>
      </c>
      <c r="I3242">
        <f>COUNTIF(E3242,"online")</f>
        <v>0</v>
      </c>
    </row>
    <row r="3243" spans="1:9" x14ac:dyDescent="0.2">
      <c r="A3243" t="s">
        <v>4371</v>
      </c>
      <c r="B3243" t="s">
        <v>4372</v>
      </c>
      <c r="C3243" s="2">
        <v>268</v>
      </c>
      <c r="D3243" s="2">
        <v>102</v>
      </c>
      <c r="E3243" t="s">
        <v>7027</v>
      </c>
      <c r="F3243" t="s">
        <v>7040</v>
      </c>
      <c r="G3243" s="2">
        <f t="shared" si="100"/>
        <v>166</v>
      </c>
      <c r="H3243" s="11">
        <f t="shared" si="101"/>
        <v>0.61940298507462688</v>
      </c>
      <c r="I3243">
        <f>COUNTIF(E3243,"online")</f>
        <v>0</v>
      </c>
    </row>
    <row r="3244" spans="1:9" x14ac:dyDescent="0.2">
      <c r="A3244" t="s">
        <v>4361</v>
      </c>
      <c r="B3244" t="s">
        <v>4362</v>
      </c>
      <c r="C3244" s="2">
        <v>669</v>
      </c>
      <c r="D3244" s="2">
        <v>227</v>
      </c>
      <c r="E3244" t="s">
        <v>7029</v>
      </c>
      <c r="F3244" t="s">
        <v>7038</v>
      </c>
      <c r="G3244" s="2">
        <f t="shared" si="100"/>
        <v>442</v>
      </c>
      <c r="H3244" s="11">
        <f t="shared" si="101"/>
        <v>0.66068759342301941</v>
      </c>
      <c r="I3244">
        <f>COUNTIF(E3244,"online")</f>
        <v>0</v>
      </c>
    </row>
    <row r="3245" spans="1:9" x14ac:dyDescent="0.2">
      <c r="A3245" t="s">
        <v>3013</v>
      </c>
      <c r="B3245" t="s">
        <v>3014</v>
      </c>
      <c r="C3245" s="2">
        <v>670</v>
      </c>
      <c r="D3245" s="2">
        <v>456</v>
      </c>
      <c r="E3245" t="s">
        <v>7029</v>
      </c>
      <c r="F3245" t="s">
        <v>7037</v>
      </c>
      <c r="G3245" s="2">
        <f t="shared" si="100"/>
        <v>214</v>
      </c>
      <c r="H3245" s="11">
        <f t="shared" si="101"/>
        <v>0.31940298507462689</v>
      </c>
      <c r="I3245">
        <f>COUNTIF(E3245,"online")</f>
        <v>0</v>
      </c>
    </row>
    <row r="3246" spans="1:9" x14ac:dyDescent="0.2">
      <c r="A3246" t="s">
        <v>2728</v>
      </c>
      <c r="B3246" t="s">
        <v>1939</v>
      </c>
      <c r="C3246" s="2">
        <v>349</v>
      </c>
      <c r="D3246" s="2">
        <v>209</v>
      </c>
      <c r="E3246" t="s">
        <v>7027</v>
      </c>
      <c r="F3246" t="s">
        <v>7040</v>
      </c>
      <c r="G3246" s="2">
        <f t="shared" si="100"/>
        <v>140</v>
      </c>
      <c r="H3246" s="11">
        <f t="shared" si="101"/>
        <v>0.40114613180515757</v>
      </c>
      <c r="I3246">
        <f>COUNTIF(E3246,"online")</f>
        <v>0</v>
      </c>
    </row>
    <row r="3247" spans="1:9" x14ac:dyDescent="0.2">
      <c r="A3247" t="s">
        <v>6939</v>
      </c>
      <c r="B3247" t="s">
        <v>6940</v>
      </c>
      <c r="C3247" s="2">
        <v>268</v>
      </c>
      <c r="D3247" s="2">
        <v>236</v>
      </c>
      <c r="E3247" t="s">
        <v>7027</v>
      </c>
      <c r="F3247" t="s">
        <v>7039</v>
      </c>
      <c r="G3247" s="2">
        <f t="shared" si="100"/>
        <v>32</v>
      </c>
      <c r="H3247" s="11">
        <f t="shared" si="101"/>
        <v>0.11940298507462686</v>
      </c>
      <c r="I3247">
        <f>COUNTIF(E3247,"online")</f>
        <v>0</v>
      </c>
    </row>
    <row r="3248" spans="1:9" x14ac:dyDescent="0.2">
      <c r="A3248" t="s">
        <v>5561</v>
      </c>
      <c r="B3248" t="s">
        <v>5562</v>
      </c>
      <c r="C3248" s="2">
        <v>249</v>
      </c>
      <c r="D3248" s="2">
        <v>147</v>
      </c>
      <c r="E3248" t="s">
        <v>7027</v>
      </c>
      <c r="F3248" t="s">
        <v>7037</v>
      </c>
      <c r="G3248" s="2">
        <f t="shared" si="100"/>
        <v>102</v>
      </c>
      <c r="H3248" s="11">
        <f t="shared" si="101"/>
        <v>0.40963855421686746</v>
      </c>
      <c r="I3248">
        <f>COUNTIF(E3248,"online")</f>
        <v>0</v>
      </c>
    </row>
    <row r="3249" spans="1:9" x14ac:dyDescent="0.2">
      <c r="A3249" t="s">
        <v>1865</v>
      </c>
      <c r="B3249" t="s">
        <v>333</v>
      </c>
      <c r="C3249" s="2">
        <v>319</v>
      </c>
      <c r="D3249" s="2">
        <v>220</v>
      </c>
      <c r="E3249" t="s">
        <v>7028</v>
      </c>
      <c r="F3249" t="s">
        <v>7041</v>
      </c>
      <c r="G3249" s="2">
        <f t="shared" si="100"/>
        <v>99</v>
      </c>
      <c r="H3249" s="11">
        <f t="shared" si="101"/>
        <v>0.31034482758620691</v>
      </c>
      <c r="I3249">
        <f>COUNTIF(E3249,"online")</f>
        <v>0</v>
      </c>
    </row>
    <row r="3250" spans="1:9" x14ac:dyDescent="0.2">
      <c r="A3250" t="s">
        <v>5972</v>
      </c>
      <c r="B3250" t="s">
        <v>5973</v>
      </c>
      <c r="C3250" s="2">
        <v>259</v>
      </c>
      <c r="D3250" s="2">
        <v>205</v>
      </c>
      <c r="E3250" t="s">
        <v>7027</v>
      </c>
      <c r="F3250" t="s">
        <v>7039</v>
      </c>
      <c r="G3250" s="2">
        <f t="shared" si="100"/>
        <v>54</v>
      </c>
      <c r="H3250" s="11">
        <f t="shared" si="101"/>
        <v>0.20849420849420849</v>
      </c>
      <c r="I3250">
        <f>COUNTIF(E3250,"online")</f>
        <v>0</v>
      </c>
    </row>
    <row r="3251" spans="1:9" x14ac:dyDescent="0.2">
      <c r="A3251" t="s">
        <v>3865</v>
      </c>
      <c r="B3251" t="s">
        <v>1654</v>
      </c>
      <c r="C3251" s="2">
        <v>241</v>
      </c>
      <c r="D3251" s="2">
        <v>169</v>
      </c>
      <c r="E3251" t="s">
        <v>7027</v>
      </c>
      <c r="F3251" t="s">
        <v>7037</v>
      </c>
      <c r="G3251" s="2">
        <f t="shared" si="100"/>
        <v>72</v>
      </c>
      <c r="H3251" s="11">
        <f t="shared" si="101"/>
        <v>0.29875518672199169</v>
      </c>
      <c r="I3251">
        <f>COUNTIF(E3251,"online")</f>
        <v>0</v>
      </c>
    </row>
    <row r="3252" spans="1:9" x14ac:dyDescent="0.2">
      <c r="A3252" t="s">
        <v>2012</v>
      </c>
      <c r="B3252" t="s">
        <v>1734</v>
      </c>
      <c r="C3252" s="2">
        <v>399</v>
      </c>
      <c r="D3252" s="2">
        <v>176</v>
      </c>
      <c r="E3252" t="s">
        <v>6989</v>
      </c>
      <c r="F3252" t="s">
        <v>7038</v>
      </c>
      <c r="G3252" s="2">
        <f t="shared" si="100"/>
        <v>223</v>
      </c>
      <c r="H3252" s="11">
        <f t="shared" si="101"/>
        <v>0.55889724310776945</v>
      </c>
      <c r="I3252">
        <f>COUNTIF(E3252,"online")</f>
        <v>1</v>
      </c>
    </row>
    <row r="3253" spans="1:9" x14ac:dyDescent="0.2">
      <c r="A3253" t="s">
        <v>1041</v>
      </c>
      <c r="B3253" t="s">
        <v>1042</v>
      </c>
      <c r="C3253" s="2">
        <v>159</v>
      </c>
      <c r="D3253" s="2">
        <v>87</v>
      </c>
      <c r="E3253" t="s">
        <v>6989</v>
      </c>
      <c r="F3253" t="s">
        <v>7039</v>
      </c>
      <c r="G3253" s="2">
        <f t="shared" si="100"/>
        <v>72</v>
      </c>
      <c r="H3253" s="11">
        <f t="shared" si="101"/>
        <v>0.45283018867924529</v>
      </c>
      <c r="I3253">
        <f>COUNTIF(E3253,"online")</f>
        <v>1</v>
      </c>
    </row>
    <row r="3254" spans="1:9" x14ac:dyDescent="0.2">
      <c r="A3254" t="s">
        <v>2946</v>
      </c>
      <c r="B3254" t="s">
        <v>2355</v>
      </c>
      <c r="C3254" s="2">
        <v>69</v>
      </c>
      <c r="D3254" s="2">
        <v>42</v>
      </c>
      <c r="E3254" t="s">
        <v>6989</v>
      </c>
      <c r="F3254" t="s">
        <v>7039</v>
      </c>
      <c r="G3254" s="2">
        <f t="shared" si="100"/>
        <v>27</v>
      </c>
      <c r="H3254" s="11">
        <f t="shared" si="101"/>
        <v>0.39130434782608697</v>
      </c>
      <c r="I3254">
        <f>COUNTIF(E3254,"online")</f>
        <v>1</v>
      </c>
    </row>
    <row r="3255" spans="1:9" x14ac:dyDescent="0.2">
      <c r="A3255" t="s">
        <v>4389</v>
      </c>
      <c r="B3255" t="s">
        <v>4390</v>
      </c>
      <c r="C3255" s="2">
        <v>707</v>
      </c>
      <c r="D3255" s="2">
        <v>445</v>
      </c>
      <c r="E3255" t="s">
        <v>7029</v>
      </c>
      <c r="F3255" t="s">
        <v>7042</v>
      </c>
      <c r="G3255" s="2">
        <f t="shared" si="100"/>
        <v>262</v>
      </c>
      <c r="H3255" s="11">
        <f t="shared" si="101"/>
        <v>0.37057991513437055</v>
      </c>
      <c r="I3255">
        <f>COUNTIF(E3255,"online")</f>
        <v>0</v>
      </c>
    </row>
    <row r="3256" spans="1:9" x14ac:dyDescent="0.2">
      <c r="A3256" t="s">
        <v>3589</v>
      </c>
      <c r="B3256" t="s">
        <v>2968</v>
      </c>
      <c r="C3256" s="2">
        <v>139</v>
      </c>
      <c r="D3256" s="2">
        <v>79</v>
      </c>
      <c r="E3256" t="s">
        <v>6989</v>
      </c>
      <c r="F3256" t="s">
        <v>7037</v>
      </c>
      <c r="G3256" s="2">
        <f t="shared" si="100"/>
        <v>60</v>
      </c>
      <c r="H3256" s="11">
        <f t="shared" si="101"/>
        <v>0.43165467625899279</v>
      </c>
      <c r="I3256">
        <f>COUNTIF(E3256,"online")</f>
        <v>1</v>
      </c>
    </row>
    <row r="3257" spans="1:9" x14ac:dyDescent="0.2">
      <c r="A3257" t="s">
        <v>4266</v>
      </c>
      <c r="B3257" t="s">
        <v>4267</v>
      </c>
      <c r="C3257" s="2">
        <v>179</v>
      </c>
      <c r="D3257" s="2">
        <v>118</v>
      </c>
      <c r="E3257" t="s">
        <v>6989</v>
      </c>
      <c r="F3257" t="s">
        <v>7042</v>
      </c>
      <c r="G3257" s="2">
        <f t="shared" si="100"/>
        <v>61</v>
      </c>
      <c r="H3257" s="11">
        <f t="shared" si="101"/>
        <v>0.34078212290502791</v>
      </c>
      <c r="I3257">
        <f>COUNTIF(E3257,"online")</f>
        <v>1</v>
      </c>
    </row>
    <row r="3258" spans="1:9" x14ac:dyDescent="0.2">
      <c r="A3258" t="s">
        <v>4359</v>
      </c>
      <c r="B3258" t="s">
        <v>4360</v>
      </c>
      <c r="C3258" s="2">
        <v>552</v>
      </c>
      <c r="D3258" s="2">
        <v>386</v>
      </c>
      <c r="E3258" t="s">
        <v>7029</v>
      </c>
      <c r="F3258" t="s">
        <v>7041</v>
      </c>
      <c r="G3258" s="2">
        <f t="shared" si="100"/>
        <v>166</v>
      </c>
      <c r="H3258" s="11">
        <f t="shared" si="101"/>
        <v>0.30072463768115942</v>
      </c>
      <c r="I3258">
        <f>COUNTIF(E3258,"online")</f>
        <v>0</v>
      </c>
    </row>
    <row r="3259" spans="1:9" x14ac:dyDescent="0.2">
      <c r="A3259" t="s">
        <v>1351</v>
      </c>
      <c r="B3259" t="s">
        <v>1352</v>
      </c>
      <c r="C3259" s="2">
        <v>319</v>
      </c>
      <c r="D3259" s="2">
        <v>182</v>
      </c>
      <c r="E3259" t="s">
        <v>7029</v>
      </c>
      <c r="F3259" t="s">
        <v>7041</v>
      </c>
      <c r="G3259" s="2">
        <f t="shared" si="100"/>
        <v>137</v>
      </c>
      <c r="H3259" s="11">
        <f t="shared" si="101"/>
        <v>0.42946708463949845</v>
      </c>
      <c r="I3259">
        <f>COUNTIF(E3259,"online")</f>
        <v>0</v>
      </c>
    </row>
    <row r="3260" spans="1:9" x14ac:dyDescent="0.2">
      <c r="A3260" t="s">
        <v>3221</v>
      </c>
      <c r="B3260" t="s">
        <v>3222</v>
      </c>
      <c r="C3260" s="2">
        <v>209</v>
      </c>
      <c r="D3260" s="2">
        <v>136</v>
      </c>
      <c r="E3260" t="s">
        <v>6989</v>
      </c>
      <c r="F3260" t="s">
        <v>7039</v>
      </c>
      <c r="G3260" s="2">
        <f t="shared" si="100"/>
        <v>73</v>
      </c>
      <c r="H3260" s="11">
        <f t="shared" si="101"/>
        <v>0.34928229665071769</v>
      </c>
      <c r="I3260">
        <f>COUNTIF(E3260,"online")</f>
        <v>1</v>
      </c>
    </row>
    <row r="3261" spans="1:9" x14ac:dyDescent="0.2">
      <c r="A3261" t="s">
        <v>1039</v>
      </c>
      <c r="B3261" t="s">
        <v>796</v>
      </c>
      <c r="C3261" s="2">
        <v>289</v>
      </c>
      <c r="D3261" s="2">
        <v>90</v>
      </c>
      <c r="E3261" t="s">
        <v>6989</v>
      </c>
      <c r="F3261" t="s">
        <v>7038</v>
      </c>
      <c r="G3261" s="2">
        <f t="shared" si="100"/>
        <v>199</v>
      </c>
      <c r="H3261" s="11">
        <f t="shared" si="101"/>
        <v>0.68858131487889274</v>
      </c>
      <c r="I3261">
        <f>COUNTIF(E3261,"online")</f>
        <v>1</v>
      </c>
    </row>
    <row r="3262" spans="1:9" x14ac:dyDescent="0.2">
      <c r="A3262" t="s">
        <v>1039</v>
      </c>
      <c r="B3262" t="s">
        <v>796</v>
      </c>
      <c r="C3262" s="2">
        <v>319</v>
      </c>
      <c r="D3262" s="2">
        <v>182</v>
      </c>
      <c r="E3262" t="s">
        <v>7029</v>
      </c>
      <c r="F3262" t="s">
        <v>7038</v>
      </c>
      <c r="G3262" s="2">
        <f t="shared" si="100"/>
        <v>137</v>
      </c>
      <c r="H3262" s="11">
        <f t="shared" si="101"/>
        <v>0.42946708463949845</v>
      </c>
      <c r="I3262">
        <f>COUNTIF(E3262,"online")</f>
        <v>0</v>
      </c>
    </row>
    <row r="3263" spans="1:9" x14ac:dyDescent="0.2">
      <c r="A3263" t="s">
        <v>3107</v>
      </c>
      <c r="B3263" t="s">
        <v>3108</v>
      </c>
      <c r="C3263" s="2">
        <v>429</v>
      </c>
      <c r="D3263" s="2">
        <v>296</v>
      </c>
      <c r="E3263" t="s">
        <v>6989</v>
      </c>
      <c r="F3263" t="s">
        <v>7039</v>
      </c>
      <c r="G3263" s="2">
        <f t="shared" si="100"/>
        <v>133</v>
      </c>
      <c r="H3263" s="11">
        <f t="shared" si="101"/>
        <v>0.31002331002331002</v>
      </c>
      <c r="I3263">
        <f>COUNTIF(E3263,"online")</f>
        <v>1</v>
      </c>
    </row>
    <row r="3264" spans="1:9" x14ac:dyDescent="0.2">
      <c r="A3264" t="s">
        <v>3530</v>
      </c>
      <c r="B3264" t="s">
        <v>3531</v>
      </c>
      <c r="C3264" s="2">
        <v>354</v>
      </c>
      <c r="D3264" s="2">
        <v>269</v>
      </c>
      <c r="E3264" t="s">
        <v>7029</v>
      </c>
      <c r="F3264" t="s">
        <v>7037</v>
      </c>
      <c r="G3264" s="2">
        <f t="shared" si="100"/>
        <v>85</v>
      </c>
      <c r="H3264" s="11">
        <f t="shared" si="101"/>
        <v>0.24011299435028249</v>
      </c>
      <c r="I3264">
        <f>COUNTIF(E3264,"online")</f>
        <v>0</v>
      </c>
    </row>
    <row r="3265" spans="1:9" x14ac:dyDescent="0.2">
      <c r="A3265" t="s">
        <v>6107</v>
      </c>
      <c r="B3265" t="s">
        <v>4111</v>
      </c>
      <c r="C3265" s="2">
        <v>536</v>
      </c>
      <c r="D3265" s="2">
        <v>456</v>
      </c>
      <c r="E3265" t="s">
        <v>7029</v>
      </c>
      <c r="F3265" t="s">
        <v>7036</v>
      </c>
      <c r="G3265" s="2">
        <f t="shared" si="100"/>
        <v>80</v>
      </c>
      <c r="H3265" s="11">
        <f t="shared" si="101"/>
        <v>0.14925373134328357</v>
      </c>
      <c r="I3265">
        <f>COUNTIF(E3265,"online")</f>
        <v>0</v>
      </c>
    </row>
    <row r="3266" spans="1:9" x14ac:dyDescent="0.2">
      <c r="A3266" t="s">
        <v>5580</v>
      </c>
      <c r="B3266" t="s">
        <v>5581</v>
      </c>
      <c r="C3266" s="2">
        <v>354</v>
      </c>
      <c r="D3266" s="2">
        <v>308</v>
      </c>
      <c r="E3266" t="s">
        <v>7029</v>
      </c>
      <c r="F3266" t="s">
        <v>7039</v>
      </c>
      <c r="G3266" s="2">
        <f t="shared" ref="G3266:G3329" si="102">C3266-D3266</f>
        <v>46</v>
      </c>
      <c r="H3266" s="11">
        <f t="shared" ref="H3266:H3329" si="103">((C3266-D3266)/C3266)</f>
        <v>0.12994350282485875</v>
      </c>
      <c r="I3266">
        <f>COUNTIF(E3266,"online")</f>
        <v>0</v>
      </c>
    </row>
    <row r="3267" spans="1:9" x14ac:dyDescent="0.2">
      <c r="A3267" t="s">
        <v>1773</v>
      </c>
      <c r="B3267" t="s">
        <v>1418</v>
      </c>
      <c r="C3267" s="2">
        <v>159</v>
      </c>
      <c r="D3267" s="2">
        <v>81</v>
      </c>
      <c r="E3267" t="s">
        <v>7027</v>
      </c>
      <c r="F3267" t="s">
        <v>7040</v>
      </c>
      <c r="G3267" s="2">
        <f t="shared" si="102"/>
        <v>78</v>
      </c>
      <c r="H3267" s="11">
        <f t="shared" si="103"/>
        <v>0.49056603773584906</v>
      </c>
      <c r="I3267">
        <f>COUNTIF(E3267,"online")</f>
        <v>0</v>
      </c>
    </row>
    <row r="3268" spans="1:9" x14ac:dyDescent="0.2">
      <c r="A3268" t="s">
        <v>6673</v>
      </c>
      <c r="B3268" t="s">
        <v>2216</v>
      </c>
      <c r="C3268" s="2">
        <v>169</v>
      </c>
      <c r="D3268" s="2">
        <v>115</v>
      </c>
      <c r="E3268" t="s">
        <v>7027</v>
      </c>
      <c r="F3268" t="s">
        <v>7036</v>
      </c>
      <c r="G3268" s="2">
        <f t="shared" si="102"/>
        <v>54</v>
      </c>
      <c r="H3268" s="11">
        <f t="shared" si="103"/>
        <v>0.31952662721893493</v>
      </c>
      <c r="I3268">
        <f>COUNTIF(E3268,"online")</f>
        <v>0</v>
      </c>
    </row>
    <row r="3269" spans="1:9" x14ac:dyDescent="0.2">
      <c r="A3269" t="s">
        <v>3649</v>
      </c>
      <c r="B3269" t="s">
        <v>3650</v>
      </c>
      <c r="C3269" s="2">
        <v>294</v>
      </c>
      <c r="D3269" s="2">
        <v>147</v>
      </c>
      <c r="E3269" t="s">
        <v>7027</v>
      </c>
      <c r="F3269" t="s">
        <v>7040</v>
      </c>
      <c r="G3269" s="2">
        <f t="shared" si="102"/>
        <v>147</v>
      </c>
      <c r="H3269" s="11">
        <f t="shared" si="103"/>
        <v>0.5</v>
      </c>
      <c r="I3269">
        <f>COUNTIF(E3269,"online")</f>
        <v>0</v>
      </c>
    </row>
    <row r="3270" spans="1:9" x14ac:dyDescent="0.2">
      <c r="A3270" t="s">
        <v>3384</v>
      </c>
      <c r="B3270" t="s">
        <v>3385</v>
      </c>
      <c r="C3270" s="2">
        <v>249</v>
      </c>
      <c r="D3270" s="2">
        <v>182</v>
      </c>
      <c r="E3270" t="s">
        <v>6989</v>
      </c>
      <c r="F3270" t="s">
        <v>7044</v>
      </c>
      <c r="G3270" s="2">
        <f t="shared" si="102"/>
        <v>67</v>
      </c>
      <c r="H3270" s="11">
        <f t="shared" si="103"/>
        <v>0.26907630522088355</v>
      </c>
      <c r="I3270">
        <f>COUNTIF(E3270,"online")</f>
        <v>1</v>
      </c>
    </row>
    <row r="3271" spans="1:9" x14ac:dyDescent="0.2">
      <c r="A3271" t="s">
        <v>6579</v>
      </c>
      <c r="B3271" t="s">
        <v>6580</v>
      </c>
      <c r="C3271" s="2">
        <v>1290</v>
      </c>
      <c r="D3271" s="2">
        <v>980</v>
      </c>
      <c r="E3271" t="s">
        <v>7029</v>
      </c>
      <c r="F3271" t="s">
        <v>7045</v>
      </c>
      <c r="G3271" s="2">
        <f t="shared" si="102"/>
        <v>310</v>
      </c>
      <c r="H3271" s="11">
        <f t="shared" si="103"/>
        <v>0.24031007751937986</v>
      </c>
      <c r="I3271">
        <f>COUNTIF(E3271,"online")</f>
        <v>0</v>
      </c>
    </row>
    <row r="3272" spans="1:9" x14ac:dyDescent="0.2">
      <c r="A3272" t="s">
        <v>6390</v>
      </c>
      <c r="B3272" t="s">
        <v>6391</v>
      </c>
      <c r="C3272" s="2">
        <v>357</v>
      </c>
      <c r="D3272" s="2">
        <v>271</v>
      </c>
      <c r="E3272" t="s">
        <v>7027</v>
      </c>
      <c r="F3272" t="s">
        <v>7041</v>
      </c>
      <c r="G3272" s="2">
        <f t="shared" si="102"/>
        <v>86</v>
      </c>
      <c r="H3272" s="11">
        <f t="shared" si="103"/>
        <v>0.24089635854341737</v>
      </c>
      <c r="I3272">
        <f>COUNTIF(E3272,"online")</f>
        <v>0</v>
      </c>
    </row>
    <row r="3273" spans="1:9" x14ac:dyDescent="0.2">
      <c r="A3273" t="s">
        <v>3689</v>
      </c>
      <c r="B3273" t="s">
        <v>3690</v>
      </c>
      <c r="C3273" s="2">
        <v>189</v>
      </c>
      <c r="D3273" s="2">
        <v>125</v>
      </c>
      <c r="E3273" t="s">
        <v>6989</v>
      </c>
      <c r="F3273" t="s">
        <v>7039</v>
      </c>
      <c r="G3273" s="2">
        <f t="shared" si="102"/>
        <v>64</v>
      </c>
      <c r="H3273" s="11">
        <f t="shared" si="103"/>
        <v>0.33862433862433861</v>
      </c>
      <c r="I3273">
        <f>COUNTIF(E3273,"online")</f>
        <v>1</v>
      </c>
    </row>
    <row r="3274" spans="1:9" x14ac:dyDescent="0.2">
      <c r="A3274" t="s">
        <v>4317</v>
      </c>
      <c r="B3274" t="s">
        <v>4058</v>
      </c>
      <c r="C3274" s="2">
        <v>249</v>
      </c>
      <c r="D3274" s="2">
        <v>154</v>
      </c>
      <c r="E3274" t="s">
        <v>6989</v>
      </c>
      <c r="F3274" t="s">
        <v>7037</v>
      </c>
      <c r="G3274" s="2">
        <f t="shared" si="102"/>
        <v>95</v>
      </c>
      <c r="H3274" s="11">
        <f t="shared" si="103"/>
        <v>0.38152610441767071</v>
      </c>
      <c r="I3274">
        <f>COUNTIF(E3274,"online")</f>
        <v>1</v>
      </c>
    </row>
    <row r="3275" spans="1:9" x14ac:dyDescent="0.2">
      <c r="A3275" t="s">
        <v>5947</v>
      </c>
      <c r="B3275" t="s">
        <v>5948</v>
      </c>
      <c r="C3275" s="2">
        <v>363</v>
      </c>
      <c r="D3275" s="2">
        <v>261</v>
      </c>
      <c r="E3275" t="s">
        <v>7027</v>
      </c>
      <c r="F3275" t="s">
        <v>7044</v>
      </c>
      <c r="G3275" s="2">
        <f t="shared" si="102"/>
        <v>102</v>
      </c>
      <c r="H3275" s="11">
        <f t="shared" si="103"/>
        <v>0.28099173553719009</v>
      </c>
      <c r="I3275">
        <f>COUNTIF(E3275,"online")</f>
        <v>0</v>
      </c>
    </row>
    <row r="3276" spans="1:9" x14ac:dyDescent="0.2">
      <c r="A3276" t="s">
        <v>958</v>
      </c>
      <c r="B3276" t="s">
        <v>959</v>
      </c>
      <c r="C3276" s="2">
        <v>289</v>
      </c>
      <c r="D3276" s="2">
        <v>214</v>
      </c>
      <c r="E3276" t="s">
        <v>6989</v>
      </c>
      <c r="F3276" t="s">
        <v>7036</v>
      </c>
      <c r="G3276" s="2">
        <f t="shared" si="102"/>
        <v>75</v>
      </c>
      <c r="H3276" s="11">
        <f t="shared" si="103"/>
        <v>0.25951557093425603</v>
      </c>
      <c r="I3276">
        <f>COUNTIF(E3276,"online")</f>
        <v>1</v>
      </c>
    </row>
    <row r="3277" spans="1:9" x14ac:dyDescent="0.2">
      <c r="A3277" t="s">
        <v>958</v>
      </c>
      <c r="B3277" t="s">
        <v>959</v>
      </c>
      <c r="C3277" s="2">
        <v>319</v>
      </c>
      <c r="D3277" s="2">
        <v>239</v>
      </c>
      <c r="E3277" t="s">
        <v>7029</v>
      </c>
      <c r="F3277" t="s">
        <v>7036</v>
      </c>
      <c r="G3277" s="2">
        <f t="shared" si="102"/>
        <v>80</v>
      </c>
      <c r="H3277" s="11">
        <f t="shared" si="103"/>
        <v>0.2507836990595611</v>
      </c>
      <c r="I3277">
        <f>COUNTIF(E3277,"online")</f>
        <v>0</v>
      </c>
    </row>
    <row r="3278" spans="1:9" x14ac:dyDescent="0.2">
      <c r="A3278" t="s">
        <v>4322</v>
      </c>
      <c r="B3278" t="s">
        <v>4323</v>
      </c>
      <c r="C3278" s="2">
        <v>170</v>
      </c>
      <c r="D3278" s="2">
        <v>121</v>
      </c>
      <c r="E3278" t="s">
        <v>6989</v>
      </c>
      <c r="F3278" t="s">
        <v>7042</v>
      </c>
      <c r="G3278" s="2">
        <f t="shared" si="102"/>
        <v>49</v>
      </c>
      <c r="H3278" s="11">
        <f t="shared" si="103"/>
        <v>0.28823529411764703</v>
      </c>
      <c r="I3278">
        <f>COUNTIF(E3278,"online")</f>
        <v>1</v>
      </c>
    </row>
    <row r="3279" spans="1:9" x14ac:dyDescent="0.2">
      <c r="A3279" t="s">
        <v>4786</v>
      </c>
      <c r="B3279" t="s">
        <v>3125</v>
      </c>
      <c r="C3279" s="2">
        <v>356</v>
      </c>
      <c r="D3279" s="2">
        <v>295</v>
      </c>
      <c r="E3279" t="s">
        <v>7029</v>
      </c>
      <c r="F3279" t="s">
        <v>7039</v>
      </c>
      <c r="G3279" s="2">
        <f t="shared" si="102"/>
        <v>61</v>
      </c>
      <c r="H3279" s="11">
        <f t="shared" si="103"/>
        <v>0.17134831460674158</v>
      </c>
      <c r="I3279">
        <f>COUNTIF(E3279,"online")</f>
        <v>0</v>
      </c>
    </row>
    <row r="3280" spans="1:9" x14ac:dyDescent="0.2">
      <c r="A3280" t="s">
        <v>1168</v>
      </c>
      <c r="B3280" t="s">
        <v>1169</v>
      </c>
      <c r="C3280" s="2">
        <v>399</v>
      </c>
      <c r="D3280" s="2">
        <v>351</v>
      </c>
      <c r="E3280" t="s">
        <v>7029</v>
      </c>
      <c r="F3280" t="s">
        <v>7044</v>
      </c>
      <c r="G3280" s="2">
        <f t="shared" si="102"/>
        <v>48</v>
      </c>
      <c r="H3280" s="11">
        <f t="shared" si="103"/>
        <v>0.12030075187969924</v>
      </c>
      <c r="I3280">
        <f>COUNTIF(E3280,"online")</f>
        <v>0</v>
      </c>
    </row>
    <row r="3281" spans="1:9" x14ac:dyDescent="0.2">
      <c r="A3281" t="s">
        <v>1624</v>
      </c>
      <c r="B3281" t="s">
        <v>1206</v>
      </c>
      <c r="C3281" s="2">
        <v>199</v>
      </c>
      <c r="D3281" s="2">
        <v>100</v>
      </c>
      <c r="E3281" t="s">
        <v>7029</v>
      </c>
      <c r="F3281" t="s">
        <v>7037</v>
      </c>
      <c r="G3281" s="2">
        <f t="shared" si="102"/>
        <v>99</v>
      </c>
      <c r="H3281" s="11">
        <f t="shared" si="103"/>
        <v>0.49748743718592964</v>
      </c>
      <c r="I3281">
        <f>COUNTIF(E3281,"online")</f>
        <v>0</v>
      </c>
    </row>
    <row r="3282" spans="1:9" x14ac:dyDescent="0.2">
      <c r="A3282" t="s">
        <v>1368</v>
      </c>
      <c r="B3282" t="s">
        <v>1178</v>
      </c>
      <c r="C3282" s="2">
        <v>289</v>
      </c>
      <c r="D3282" s="2">
        <v>199</v>
      </c>
      <c r="E3282" t="s">
        <v>6989</v>
      </c>
      <c r="F3282" t="s">
        <v>7037</v>
      </c>
      <c r="G3282" s="2">
        <f t="shared" si="102"/>
        <v>90</v>
      </c>
      <c r="H3282" s="11">
        <f t="shared" si="103"/>
        <v>0.31141868512110726</v>
      </c>
      <c r="I3282">
        <f>COUNTIF(E3282,"online")</f>
        <v>1</v>
      </c>
    </row>
    <row r="3283" spans="1:9" x14ac:dyDescent="0.2">
      <c r="A3283" t="s">
        <v>1368</v>
      </c>
      <c r="B3283" t="s">
        <v>1178</v>
      </c>
      <c r="C3283" s="2">
        <v>319</v>
      </c>
      <c r="D3283" s="2">
        <v>242</v>
      </c>
      <c r="E3283" t="s">
        <v>7029</v>
      </c>
      <c r="F3283" t="s">
        <v>7037</v>
      </c>
      <c r="G3283" s="2">
        <f t="shared" si="102"/>
        <v>77</v>
      </c>
      <c r="H3283" s="11">
        <f t="shared" si="103"/>
        <v>0.2413793103448276</v>
      </c>
      <c r="I3283">
        <f>COUNTIF(E3283,"online")</f>
        <v>0</v>
      </c>
    </row>
    <row r="3284" spans="1:9" x14ac:dyDescent="0.2">
      <c r="A3284" t="s">
        <v>5750</v>
      </c>
      <c r="B3284" t="s">
        <v>1607</v>
      </c>
      <c r="C3284" s="2">
        <v>483</v>
      </c>
      <c r="D3284" s="2">
        <v>222</v>
      </c>
      <c r="E3284" t="s">
        <v>7029</v>
      </c>
      <c r="F3284" t="s">
        <v>7040</v>
      </c>
      <c r="G3284" s="2">
        <f t="shared" si="102"/>
        <v>261</v>
      </c>
      <c r="H3284" s="11">
        <f t="shared" si="103"/>
        <v>0.54037267080745344</v>
      </c>
      <c r="I3284">
        <f>COUNTIF(E3284,"online")</f>
        <v>0</v>
      </c>
    </row>
    <row r="3285" spans="1:9" x14ac:dyDescent="0.2">
      <c r="A3285" t="s">
        <v>1423</v>
      </c>
      <c r="B3285" t="s">
        <v>1424</v>
      </c>
      <c r="C3285" s="2">
        <v>319</v>
      </c>
      <c r="D3285" s="2">
        <v>207</v>
      </c>
      <c r="E3285" t="s">
        <v>7029</v>
      </c>
      <c r="F3285" t="s">
        <v>7043</v>
      </c>
      <c r="G3285" s="2">
        <f t="shared" si="102"/>
        <v>112</v>
      </c>
      <c r="H3285" s="11">
        <f t="shared" si="103"/>
        <v>0.35109717868338558</v>
      </c>
      <c r="I3285">
        <f>COUNTIF(E3285,"online")</f>
        <v>0</v>
      </c>
    </row>
    <row r="3286" spans="1:9" x14ac:dyDescent="0.2">
      <c r="A3286" t="s">
        <v>3436</v>
      </c>
      <c r="B3286" t="s">
        <v>3437</v>
      </c>
      <c r="C3286" s="2">
        <v>250</v>
      </c>
      <c r="D3286" s="2">
        <v>183</v>
      </c>
      <c r="E3286" t="s">
        <v>7027</v>
      </c>
      <c r="F3286" t="s">
        <v>7039</v>
      </c>
      <c r="G3286" s="2">
        <f t="shared" si="102"/>
        <v>67</v>
      </c>
      <c r="H3286" s="11">
        <f t="shared" si="103"/>
        <v>0.26800000000000002</v>
      </c>
      <c r="I3286">
        <f>COUNTIF(E3286,"online")</f>
        <v>0</v>
      </c>
    </row>
    <row r="3287" spans="1:9" x14ac:dyDescent="0.2">
      <c r="A3287" t="s">
        <v>2524</v>
      </c>
      <c r="B3287" t="s">
        <v>2525</v>
      </c>
      <c r="C3287" s="2">
        <v>219</v>
      </c>
      <c r="D3287" s="2">
        <v>153</v>
      </c>
      <c r="E3287" t="s">
        <v>6989</v>
      </c>
      <c r="F3287" t="s">
        <v>7041</v>
      </c>
      <c r="G3287" s="2">
        <f t="shared" si="102"/>
        <v>66</v>
      </c>
      <c r="H3287" s="11">
        <f t="shared" si="103"/>
        <v>0.30136986301369861</v>
      </c>
      <c r="I3287">
        <f>COUNTIF(E3287,"online")</f>
        <v>1</v>
      </c>
    </row>
    <row r="3288" spans="1:9" x14ac:dyDescent="0.2">
      <c r="A3288" t="s">
        <v>2679</v>
      </c>
      <c r="B3288" t="s">
        <v>2680</v>
      </c>
      <c r="C3288" s="2">
        <v>319</v>
      </c>
      <c r="D3288" s="2">
        <v>249</v>
      </c>
      <c r="E3288" t="s">
        <v>6989</v>
      </c>
      <c r="F3288" t="s">
        <v>7039</v>
      </c>
      <c r="G3288" s="2">
        <f t="shared" si="102"/>
        <v>70</v>
      </c>
      <c r="H3288" s="11">
        <f t="shared" si="103"/>
        <v>0.21943573667711599</v>
      </c>
      <c r="I3288">
        <f>COUNTIF(E3288,"online")</f>
        <v>1</v>
      </c>
    </row>
    <row r="3289" spans="1:9" x14ac:dyDescent="0.2">
      <c r="A3289" t="s">
        <v>3249</v>
      </c>
      <c r="B3289" t="s">
        <v>3250</v>
      </c>
      <c r="C3289" s="2">
        <v>527</v>
      </c>
      <c r="D3289" s="2">
        <v>427</v>
      </c>
      <c r="E3289" t="s">
        <v>7029</v>
      </c>
      <c r="F3289" t="s">
        <v>7039</v>
      </c>
      <c r="G3289" s="2">
        <f t="shared" si="102"/>
        <v>100</v>
      </c>
      <c r="H3289" s="11">
        <f t="shared" si="103"/>
        <v>0.18975332068311196</v>
      </c>
      <c r="I3289">
        <f>COUNTIF(E3289,"online")</f>
        <v>0</v>
      </c>
    </row>
    <row r="3290" spans="1:9" x14ac:dyDescent="0.2">
      <c r="A3290" t="s">
        <v>1128</v>
      </c>
      <c r="B3290" t="s">
        <v>1129</v>
      </c>
      <c r="C3290" s="2">
        <v>289</v>
      </c>
      <c r="D3290" s="2">
        <v>66</v>
      </c>
      <c r="E3290" t="s">
        <v>6989</v>
      </c>
      <c r="F3290" t="s">
        <v>7038</v>
      </c>
      <c r="G3290" s="2">
        <f t="shared" si="102"/>
        <v>223</v>
      </c>
      <c r="H3290" s="11">
        <f t="shared" si="103"/>
        <v>0.77162629757785473</v>
      </c>
      <c r="I3290">
        <f>COUNTIF(E3290,"online")</f>
        <v>1</v>
      </c>
    </row>
    <row r="3291" spans="1:9" x14ac:dyDescent="0.2">
      <c r="A3291" t="s">
        <v>5191</v>
      </c>
      <c r="B3291" t="s">
        <v>5192</v>
      </c>
      <c r="C3291" s="2">
        <v>149</v>
      </c>
      <c r="D3291" s="2">
        <v>98</v>
      </c>
      <c r="E3291" t="s">
        <v>7029</v>
      </c>
      <c r="F3291" t="s">
        <v>7036</v>
      </c>
      <c r="G3291" s="2">
        <f t="shared" si="102"/>
        <v>51</v>
      </c>
      <c r="H3291" s="11">
        <f t="shared" si="103"/>
        <v>0.34228187919463088</v>
      </c>
      <c r="I3291">
        <f>COUNTIF(E3291,"online")</f>
        <v>0</v>
      </c>
    </row>
    <row r="3292" spans="1:9" x14ac:dyDescent="0.2">
      <c r="A3292" t="s">
        <v>5762</v>
      </c>
      <c r="B3292" t="s">
        <v>5763</v>
      </c>
      <c r="C3292" s="2">
        <v>229</v>
      </c>
      <c r="D3292" s="2">
        <v>92</v>
      </c>
      <c r="E3292" t="s">
        <v>6989</v>
      </c>
      <c r="F3292" t="s">
        <v>7041</v>
      </c>
      <c r="G3292" s="2">
        <f t="shared" si="102"/>
        <v>137</v>
      </c>
      <c r="H3292" s="11">
        <f t="shared" si="103"/>
        <v>0.59825327510917026</v>
      </c>
      <c r="I3292">
        <f>COUNTIF(E3292,"online")</f>
        <v>1</v>
      </c>
    </row>
    <row r="3293" spans="1:9" x14ac:dyDescent="0.2">
      <c r="A3293" t="s">
        <v>2477</v>
      </c>
      <c r="B3293" t="s">
        <v>2478</v>
      </c>
      <c r="C3293" s="2">
        <v>279</v>
      </c>
      <c r="D3293" s="2">
        <v>126</v>
      </c>
      <c r="E3293" t="s">
        <v>6989</v>
      </c>
      <c r="F3293" t="s">
        <v>7038</v>
      </c>
      <c r="G3293" s="2">
        <f t="shared" si="102"/>
        <v>153</v>
      </c>
      <c r="H3293" s="11">
        <f t="shared" si="103"/>
        <v>0.54838709677419351</v>
      </c>
      <c r="I3293">
        <f>COUNTIF(E3293,"online")</f>
        <v>1</v>
      </c>
    </row>
    <row r="3294" spans="1:9" x14ac:dyDescent="0.2">
      <c r="A3294" t="s">
        <v>1354</v>
      </c>
      <c r="B3294" t="s">
        <v>1355</v>
      </c>
      <c r="C3294" s="2">
        <v>319</v>
      </c>
      <c r="D3294" s="2">
        <v>226</v>
      </c>
      <c r="E3294" t="s">
        <v>7029</v>
      </c>
      <c r="F3294" t="s">
        <v>7036</v>
      </c>
      <c r="G3294" s="2">
        <f t="shared" si="102"/>
        <v>93</v>
      </c>
      <c r="H3294" s="11">
        <f t="shared" si="103"/>
        <v>0.29153605015673983</v>
      </c>
      <c r="I3294">
        <f>COUNTIF(E3294,"online")</f>
        <v>0</v>
      </c>
    </row>
    <row r="3295" spans="1:9" x14ac:dyDescent="0.2">
      <c r="A3295" t="s">
        <v>2956</v>
      </c>
      <c r="B3295" t="s">
        <v>2957</v>
      </c>
      <c r="C3295" s="2">
        <v>384</v>
      </c>
      <c r="D3295" s="2">
        <v>250</v>
      </c>
      <c r="E3295" t="s">
        <v>7027</v>
      </c>
      <c r="F3295" t="s">
        <v>7039</v>
      </c>
      <c r="G3295" s="2">
        <f t="shared" si="102"/>
        <v>134</v>
      </c>
      <c r="H3295" s="11">
        <f t="shared" si="103"/>
        <v>0.34895833333333331</v>
      </c>
      <c r="I3295">
        <f>COUNTIF(E3295,"online")</f>
        <v>0</v>
      </c>
    </row>
    <row r="3296" spans="1:9" x14ac:dyDescent="0.2">
      <c r="A3296" t="s">
        <v>2520</v>
      </c>
      <c r="B3296" t="s">
        <v>2521</v>
      </c>
      <c r="C3296" s="2">
        <v>268</v>
      </c>
      <c r="D3296" s="2">
        <v>220</v>
      </c>
      <c r="E3296" t="s">
        <v>7027</v>
      </c>
      <c r="F3296" t="s">
        <v>7039</v>
      </c>
      <c r="G3296" s="2">
        <f t="shared" si="102"/>
        <v>48</v>
      </c>
      <c r="H3296" s="11">
        <f t="shared" si="103"/>
        <v>0.17910447761194029</v>
      </c>
      <c r="I3296">
        <f>COUNTIF(E3296,"online")</f>
        <v>0</v>
      </c>
    </row>
    <row r="3297" spans="1:9" x14ac:dyDescent="0.2">
      <c r="A3297" t="s">
        <v>4355</v>
      </c>
      <c r="B3297" t="s">
        <v>4356</v>
      </c>
      <c r="C3297" s="2">
        <v>312</v>
      </c>
      <c r="D3297" s="2">
        <v>268</v>
      </c>
      <c r="E3297" t="s">
        <v>7027</v>
      </c>
      <c r="F3297" t="s">
        <v>7039</v>
      </c>
      <c r="G3297" s="2">
        <f t="shared" si="102"/>
        <v>44</v>
      </c>
      <c r="H3297" s="11">
        <f t="shared" si="103"/>
        <v>0.14102564102564102</v>
      </c>
      <c r="I3297">
        <f>COUNTIF(E3297,"online")</f>
        <v>0</v>
      </c>
    </row>
    <row r="3298" spans="1:9" x14ac:dyDescent="0.2">
      <c r="A3298" t="s">
        <v>2684</v>
      </c>
      <c r="B3298" t="s">
        <v>2685</v>
      </c>
      <c r="C3298" s="2">
        <v>3579</v>
      </c>
      <c r="D3298" s="2">
        <v>2648</v>
      </c>
      <c r="E3298" t="s">
        <v>7029</v>
      </c>
      <c r="F3298" t="s">
        <v>7039</v>
      </c>
      <c r="G3298" s="2">
        <f t="shared" si="102"/>
        <v>931</v>
      </c>
      <c r="H3298" s="11">
        <f t="shared" si="103"/>
        <v>0.26012852752165411</v>
      </c>
      <c r="I3298">
        <f>COUNTIF(E3298,"online")</f>
        <v>0</v>
      </c>
    </row>
    <row r="3299" spans="1:9" x14ac:dyDescent="0.2">
      <c r="A3299" t="s">
        <v>5951</v>
      </c>
      <c r="B3299" t="s">
        <v>4034</v>
      </c>
      <c r="C3299" s="2">
        <v>459</v>
      </c>
      <c r="D3299" s="2">
        <v>358</v>
      </c>
      <c r="E3299" t="s">
        <v>7027</v>
      </c>
      <c r="F3299" t="s">
        <v>7039</v>
      </c>
      <c r="G3299" s="2">
        <f t="shared" si="102"/>
        <v>101</v>
      </c>
      <c r="H3299" s="11">
        <f t="shared" si="103"/>
        <v>0.22004357298474944</v>
      </c>
      <c r="I3299">
        <f>COUNTIF(E3299,"online")</f>
        <v>0</v>
      </c>
    </row>
    <row r="3300" spans="1:9" x14ac:dyDescent="0.2">
      <c r="A3300" t="s">
        <v>4033</v>
      </c>
      <c r="B3300" t="s">
        <v>4034</v>
      </c>
      <c r="C3300" s="2">
        <v>459</v>
      </c>
      <c r="D3300" s="2">
        <v>372</v>
      </c>
      <c r="E3300" t="s">
        <v>7027</v>
      </c>
      <c r="F3300" t="s">
        <v>7039</v>
      </c>
      <c r="G3300" s="2">
        <f t="shared" si="102"/>
        <v>87</v>
      </c>
      <c r="H3300" s="11">
        <f t="shared" si="103"/>
        <v>0.18954248366013071</v>
      </c>
      <c r="I3300">
        <f>COUNTIF(E3300,"online")</f>
        <v>0</v>
      </c>
    </row>
    <row r="3301" spans="1:9" x14ac:dyDescent="0.2">
      <c r="A3301" t="s">
        <v>6438</v>
      </c>
      <c r="B3301" t="s">
        <v>6439</v>
      </c>
      <c r="C3301" s="2">
        <v>294</v>
      </c>
      <c r="D3301" s="2">
        <v>203</v>
      </c>
      <c r="E3301" t="s">
        <v>7027</v>
      </c>
      <c r="F3301" t="s">
        <v>7039</v>
      </c>
      <c r="G3301" s="2">
        <f t="shared" si="102"/>
        <v>91</v>
      </c>
      <c r="H3301" s="11">
        <f t="shared" si="103"/>
        <v>0.30952380952380953</v>
      </c>
      <c r="I3301">
        <f>COUNTIF(E3301,"online")</f>
        <v>0</v>
      </c>
    </row>
    <row r="3302" spans="1:9" x14ac:dyDescent="0.2">
      <c r="A3302" t="s">
        <v>3878</v>
      </c>
      <c r="B3302" t="s">
        <v>3879</v>
      </c>
      <c r="C3302" s="2">
        <v>188</v>
      </c>
      <c r="D3302" s="2">
        <v>109</v>
      </c>
      <c r="E3302" t="s">
        <v>6989</v>
      </c>
      <c r="F3302" t="s">
        <v>7039</v>
      </c>
      <c r="G3302" s="2">
        <f t="shared" si="102"/>
        <v>79</v>
      </c>
      <c r="H3302" s="11">
        <f t="shared" si="103"/>
        <v>0.42021276595744683</v>
      </c>
      <c r="I3302">
        <f>COUNTIF(E3302,"online")</f>
        <v>1</v>
      </c>
    </row>
    <row r="3303" spans="1:9" x14ac:dyDescent="0.2">
      <c r="A3303" t="s">
        <v>1452</v>
      </c>
      <c r="B3303" t="s">
        <v>1453</v>
      </c>
      <c r="C3303" s="2">
        <v>199</v>
      </c>
      <c r="D3303" s="2">
        <v>141</v>
      </c>
      <c r="E3303" t="s">
        <v>7029</v>
      </c>
      <c r="F3303" t="s">
        <v>7039</v>
      </c>
      <c r="G3303" s="2">
        <f t="shared" si="102"/>
        <v>58</v>
      </c>
      <c r="H3303" s="11">
        <f t="shared" si="103"/>
        <v>0.29145728643216079</v>
      </c>
      <c r="I3303">
        <f>COUNTIF(E3303,"online")</f>
        <v>0</v>
      </c>
    </row>
    <row r="3304" spans="1:9" x14ac:dyDescent="0.2">
      <c r="A3304" t="s">
        <v>1265</v>
      </c>
      <c r="B3304" t="s">
        <v>1266</v>
      </c>
      <c r="C3304" s="2">
        <v>319</v>
      </c>
      <c r="D3304" s="2">
        <v>223</v>
      </c>
      <c r="E3304" t="s">
        <v>7029</v>
      </c>
      <c r="F3304" t="s">
        <v>7039</v>
      </c>
      <c r="G3304" s="2">
        <f t="shared" si="102"/>
        <v>96</v>
      </c>
      <c r="H3304" s="11">
        <f t="shared" si="103"/>
        <v>0.30094043887147337</v>
      </c>
      <c r="I3304">
        <f>COUNTIF(E3304,"online")</f>
        <v>0</v>
      </c>
    </row>
    <row r="3305" spans="1:9" x14ac:dyDescent="0.2">
      <c r="A3305" t="s">
        <v>6467</v>
      </c>
      <c r="B3305" t="s">
        <v>6468</v>
      </c>
      <c r="C3305" s="2">
        <v>232</v>
      </c>
      <c r="D3305" s="2">
        <v>102</v>
      </c>
      <c r="E3305" t="s">
        <v>7027</v>
      </c>
      <c r="F3305" t="s">
        <v>7040</v>
      </c>
      <c r="G3305" s="2">
        <f t="shared" si="102"/>
        <v>130</v>
      </c>
      <c r="H3305" s="11">
        <f t="shared" si="103"/>
        <v>0.56034482758620685</v>
      </c>
      <c r="I3305">
        <f>COUNTIF(E3305,"online")</f>
        <v>0</v>
      </c>
    </row>
    <row r="3306" spans="1:9" x14ac:dyDescent="0.2">
      <c r="A3306" t="s">
        <v>6161</v>
      </c>
      <c r="B3306" t="s">
        <v>2216</v>
      </c>
      <c r="C3306" s="2">
        <v>169</v>
      </c>
      <c r="D3306" s="2">
        <v>100</v>
      </c>
      <c r="E3306" t="s">
        <v>7027</v>
      </c>
      <c r="F3306" t="s">
        <v>7037</v>
      </c>
      <c r="G3306" s="2">
        <f t="shared" si="102"/>
        <v>69</v>
      </c>
      <c r="H3306" s="11">
        <f t="shared" si="103"/>
        <v>0.40828402366863903</v>
      </c>
      <c r="I3306">
        <f>COUNTIF(E3306,"online")</f>
        <v>0</v>
      </c>
    </row>
    <row r="3307" spans="1:9" x14ac:dyDescent="0.2">
      <c r="A3307" t="s">
        <v>3947</v>
      </c>
      <c r="B3307" t="s">
        <v>3948</v>
      </c>
      <c r="C3307" s="2">
        <v>312</v>
      </c>
      <c r="D3307" s="2">
        <v>147</v>
      </c>
      <c r="E3307" t="s">
        <v>7028</v>
      </c>
      <c r="F3307" t="s">
        <v>7040</v>
      </c>
      <c r="G3307" s="2">
        <f t="shared" si="102"/>
        <v>165</v>
      </c>
      <c r="H3307" s="11">
        <f t="shared" si="103"/>
        <v>0.52884615384615385</v>
      </c>
      <c r="I3307">
        <f>COUNTIF(E3307,"online")</f>
        <v>0</v>
      </c>
    </row>
    <row r="3308" spans="1:9" x14ac:dyDescent="0.2">
      <c r="A3308" t="s">
        <v>6762</v>
      </c>
      <c r="B3308" t="s">
        <v>6763</v>
      </c>
      <c r="C3308" s="2">
        <v>222</v>
      </c>
      <c r="D3308" s="2">
        <v>155</v>
      </c>
      <c r="E3308" t="s">
        <v>7027</v>
      </c>
      <c r="F3308" t="s">
        <v>7036</v>
      </c>
      <c r="G3308" s="2">
        <f t="shared" si="102"/>
        <v>67</v>
      </c>
      <c r="H3308" s="11">
        <f t="shared" si="103"/>
        <v>0.30180180180180183</v>
      </c>
      <c r="I3308">
        <f>COUNTIF(E3308,"online")</f>
        <v>0</v>
      </c>
    </row>
    <row r="3309" spans="1:9" x14ac:dyDescent="0.2">
      <c r="A3309" t="s">
        <v>92</v>
      </c>
      <c r="B3309" t="s">
        <v>93</v>
      </c>
      <c r="C3309" s="2">
        <v>279</v>
      </c>
      <c r="D3309" s="2">
        <v>232</v>
      </c>
      <c r="E3309" t="s">
        <v>7029</v>
      </c>
      <c r="F3309" t="s">
        <v>7041</v>
      </c>
      <c r="G3309" s="2">
        <f t="shared" si="102"/>
        <v>47</v>
      </c>
      <c r="H3309" s="11">
        <f t="shared" si="103"/>
        <v>0.16845878136200718</v>
      </c>
      <c r="I3309">
        <f>COUNTIF(E3309,"online")</f>
        <v>0</v>
      </c>
    </row>
    <row r="3310" spans="1:9" x14ac:dyDescent="0.2">
      <c r="A3310" t="s">
        <v>930</v>
      </c>
      <c r="B3310" t="s">
        <v>931</v>
      </c>
      <c r="C3310" s="2">
        <v>319</v>
      </c>
      <c r="D3310" s="2">
        <v>163</v>
      </c>
      <c r="E3310" t="s">
        <v>7029</v>
      </c>
      <c r="F3310" t="s">
        <v>7040</v>
      </c>
      <c r="G3310" s="2">
        <f t="shared" si="102"/>
        <v>156</v>
      </c>
      <c r="H3310" s="11">
        <f t="shared" si="103"/>
        <v>0.4890282131661442</v>
      </c>
      <c r="I3310">
        <f>COUNTIF(E3310,"online")</f>
        <v>0</v>
      </c>
    </row>
    <row r="3311" spans="1:9" x14ac:dyDescent="0.2">
      <c r="A3311" t="s">
        <v>3196</v>
      </c>
      <c r="B3311" t="s">
        <v>3197</v>
      </c>
      <c r="C3311" s="2">
        <v>312</v>
      </c>
      <c r="D3311" s="2">
        <v>215</v>
      </c>
      <c r="E3311" t="s">
        <v>7029</v>
      </c>
      <c r="F3311" t="s">
        <v>7037</v>
      </c>
      <c r="G3311" s="2">
        <f t="shared" si="102"/>
        <v>97</v>
      </c>
      <c r="H3311" s="11">
        <f t="shared" si="103"/>
        <v>0.3108974358974359</v>
      </c>
      <c r="I3311">
        <f>COUNTIF(E3311,"online")</f>
        <v>0</v>
      </c>
    </row>
    <row r="3312" spans="1:9" x14ac:dyDescent="0.2">
      <c r="A3312" t="s">
        <v>4395</v>
      </c>
      <c r="B3312" t="s">
        <v>4396</v>
      </c>
      <c r="C3312" s="2">
        <v>268</v>
      </c>
      <c r="D3312" s="2">
        <v>222</v>
      </c>
      <c r="E3312" t="s">
        <v>7029</v>
      </c>
      <c r="F3312" t="s">
        <v>7042</v>
      </c>
      <c r="G3312" s="2">
        <f t="shared" si="102"/>
        <v>46</v>
      </c>
      <c r="H3312" s="11">
        <f t="shared" si="103"/>
        <v>0.17164179104477612</v>
      </c>
      <c r="I3312">
        <f>COUNTIF(E3312,"online")</f>
        <v>0</v>
      </c>
    </row>
    <row r="3313" spans="1:9" x14ac:dyDescent="0.2">
      <c r="A3313" t="s">
        <v>2467</v>
      </c>
      <c r="B3313" t="s">
        <v>2468</v>
      </c>
      <c r="C3313" s="2">
        <v>289</v>
      </c>
      <c r="D3313" s="2">
        <v>104</v>
      </c>
      <c r="E3313" t="s">
        <v>6989</v>
      </c>
      <c r="F3313" t="s">
        <v>7043</v>
      </c>
      <c r="G3313" s="2">
        <f t="shared" si="102"/>
        <v>185</v>
      </c>
      <c r="H3313" s="11">
        <f t="shared" si="103"/>
        <v>0.64013840830449831</v>
      </c>
      <c r="I3313">
        <f>COUNTIF(E3313,"online")</f>
        <v>1</v>
      </c>
    </row>
    <row r="3314" spans="1:9" x14ac:dyDescent="0.2">
      <c r="A3314" t="s">
        <v>4040</v>
      </c>
      <c r="B3314" t="s">
        <v>3634</v>
      </c>
      <c r="C3314" s="2">
        <v>99</v>
      </c>
      <c r="D3314" s="2">
        <v>75</v>
      </c>
      <c r="E3314" t="s">
        <v>7027</v>
      </c>
      <c r="F3314" t="s">
        <v>7037</v>
      </c>
      <c r="G3314" s="2">
        <f t="shared" si="102"/>
        <v>24</v>
      </c>
      <c r="H3314" s="11">
        <f t="shared" si="103"/>
        <v>0.24242424242424243</v>
      </c>
      <c r="I3314">
        <f>COUNTIF(E3314,"online")</f>
        <v>0</v>
      </c>
    </row>
    <row r="3315" spans="1:9" x14ac:dyDescent="0.2">
      <c r="A3315" t="s">
        <v>4040</v>
      </c>
      <c r="B3315" t="s">
        <v>3634</v>
      </c>
      <c r="C3315" s="2">
        <v>99</v>
      </c>
      <c r="D3315" s="2">
        <v>72</v>
      </c>
      <c r="E3315" t="s">
        <v>7029</v>
      </c>
      <c r="F3315" t="s">
        <v>7037</v>
      </c>
      <c r="G3315" s="2">
        <f t="shared" si="102"/>
        <v>27</v>
      </c>
      <c r="H3315" s="11">
        <f t="shared" si="103"/>
        <v>0.27272727272727271</v>
      </c>
      <c r="I3315">
        <f>COUNTIF(E3315,"online")</f>
        <v>0</v>
      </c>
    </row>
    <row r="3316" spans="1:9" x14ac:dyDescent="0.2">
      <c r="A3316" t="s">
        <v>4040</v>
      </c>
      <c r="B3316" t="s">
        <v>3634</v>
      </c>
      <c r="C3316" s="2">
        <v>99</v>
      </c>
      <c r="D3316" s="2">
        <v>58</v>
      </c>
      <c r="E3316" t="s">
        <v>7029</v>
      </c>
      <c r="F3316" t="s">
        <v>7037</v>
      </c>
      <c r="G3316" s="2">
        <f t="shared" si="102"/>
        <v>41</v>
      </c>
      <c r="H3316" s="11">
        <f t="shared" si="103"/>
        <v>0.41414141414141414</v>
      </c>
      <c r="I3316">
        <f>COUNTIF(E3316,"online")</f>
        <v>0</v>
      </c>
    </row>
    <row r="3317" spans="1:9" x14ac:dyDescent="0.2">
      <c r="A3317" t="s">
        <v>4040</v>
      </c>
      <c r="B3317" t="s">
        <v>3634</v>
      </c>
      <c r="C3317" s="2">
        <v>99</v>
      </c>
      <c r="D3317" s="2">
        <v>56</v>
      </c>
      <c r="E3317" t="s">
        <v>7029</v>
      </c>
      <c r="F3317" t="s">
        <v>7037</v>
      </c>
      <c r="G3317" s="2">
        <f t="shared" si="102"/>
        <v>43</v>
      </c>
      <c r="H3317" s="11">
        <f t="shared" si="103"/>
        <v>0.43434343434343436</v>
      </c>
      <c r="I3317">
        <f>COUNTIF(E3317,"online")</f>
        <v>0</v>
      </c>
    </row>
    <row r="3318" spans="1:9" x14ac:dyDescent="0.2">
      <c r="A3318" t="s">
        <v>4194</v>
      </c>
      <c r="B3318" t="s">
        <v>3634</v>
      </c>
      <c r="C3318" s="2">
        <v>99</v>
      </c>
      <c r="D3318" s="2">
        <v>77</v>
      </c>
      <c r="E3318" t="s">
        <v>7027</v>
      </c>
      <c r="F3318" t="s">
        <v>7036</v>
      </c>
      <c r="G3318" s="2">
        <f t="shared" si="102"/>
        <v>22</v>
      </c>
      <c r="H3318" s="11">
        <f t="shared" si="103"/>
        <v>0.22222222222222221</v>
      </c>
      <c r="I3318">
        <f>COUNTIF(E3318,"online")</f>
        <v>0</v>
      </c>
    </row>
    <row r="3319" spans="1:9" x14ac:dyDescent="0.2">
      <c r="A3319" t="s">
        <v>5693</v>
      </c>
      <c r="B3319" t="s">
        <v>5694</v>
      </c>
      <c r="C3319" s="2">
        <v>402</v>
      </c>
      <c r="D3319" s="2">
        <v>253</v>
      </c>
      <c r="E3319" t="s">
        <v>7027</v>
      </c>
      <c r="F3319" t="s">
        <v>7037</v>
      </c>
      <c r="G3319" s="2">
        <f t="shared" si="102"/>
        <v>149</v>
      </c>
      <c r="H3319" s="11">
        <f t="shared" si="103"/>
        <v>0.37064676616915421</v>
      </c>
      <c r="I3319">
        <f>COUNTIF(E3319,"online")</f>
        <v>0</v>
      </c>
    </row>
    <row r="3320" spans="1:9" x14ac:dyDescent="0.2">
      <c r="A3320" t="s">
        <v>6236</v>
      </c>
      <c r="B3320" t="s">
        <v>6237</v>
      </c>
      <c r="C3320" s="2">
        <v>236</v>
      </c>
      <c r="D3320" s="2">
        <v>130</v>
      </c>
      <c r="E3320" t="s">
        <v>7027</v>
      </c>
      <c r="F3320" t="s">
        <v>7040</v>
      </c>
      <c r="G3320" s="2">
        <f t="shared" si="102"/>
        <v>106</v>
      </c>
      <c r="H3320" s="11">
        <f t="shared" si="103"/>
        <v>0.44915254237288138</v>
      </c>
      <c r="I3320">
        <f>COUNTIF(E3320,"online")</f>
        <v>0</v>
      </c>
    </row>
    <row r="3321" spans="1:9" x14ac:dyDescent="0.2">
      <c r="A3321" t="s">
        <v>1019</v>
      </c>
      <c r="B3321" t="s">
        <v>957</v>
      </c>
      <c r="C3321" s="2">
        <v>319</v>
      </c>
      <c r="D3321" s="2">
        <v>249</v>
      </c>
      <c r="E3321" t="s">
        <v>7027</v>
      </c>
      <c r="F3321" t="s">
        <v>7039</v>
      </c>
      <c r="G3321" s="2">
        <f t="shared" si="102"/>
        <v>70</v>
      </c>
      <c r="H3321" s="11">
        <f t="shared" si="103"/>
        <v>0.21943573667711599</v>
      </c>
      <c r="I3321">
        <f>COUNTIF(E3321,"online")</f>
        <v>0</v>
      </c>
    </row>
    <row r="3322" spans="1:9" x14ac:dyDescent="0.2">
      <c r="A3322" t="s">
        <v>3796</v>
      </c>
      <c r="B3322" t="s">
        <v>3797</v>
      </c>
      <c r="C3322" s="2">
        <v>299</v>
      </c>
      <c r="D3322" s="2">
        <v>227</v>
      </c>
      <c r="E3322" t="s">
        <v>6989</v>
      </c>
      <c r="F3322" t="s">
        <v>7036</v>
      </c>
      <c r="G3322" s="2">
        <f t="shared" si="102"/>
        <v>72</v>
      </c>
      <c r="H3322" s="11">
        <f t="shared" si="103"/>
        <v>0.24080267558528429</v>
      </c>
      <c r="I3322">
        <f>COUNTIF(E3322,"online")</f>
        <v>1</v>
      </c>
    </row>
    <row r="3323" spans="1:9" x14ac:dyDescent="0.2">
      <c r="A3323" t="s">
        <v>3143</v>
      </c>
      <c r="B3323" t="s">
        <v>2226</v>
      </c>
      <c r="C3323" s="2">
        <v>268</v>
      </c>
      <c r="D3323" s="2">
        <v>96</v>
      </c>
      <c r="E3323" t="s">
        <v>7027</v>
      </c>
      <c r="F3323" t="s">
        <v>7038</v>
      </c>
      <c r="G3323" s="2">
        <f t="shared" si="102"/>
        <v>172</v>
      </c>
      <c r="H3323" s="11">
        <f t="shared" si="103"/>
        <v>0.64179104477611937</v>
      </c>
      <c r="I3323">
        <f>COUNTIF(E3323,"online")</f>
        <v>0</v>
      </c>
    </row>
    <row r="3324" spans="1:9" x14ac:dyDescent="0.2">
      <c r="A3324" t="s">
        <v>3798</v>
      </c>
      <c r="B3324" t="s">
        <v>3799</v>
      </c>
      <c r="C3324" s="2">
        <v>299</v>
      </c>
      <c r="D3324" s="2">
        <v>221</v>
      </c>
      <c r="E3324" t="s">
        <v>6989</v>
      </c>
      <c r="F3324" t="s">
        <v>7036</v>
      </c>
      <c r="G3324" s="2">
        <f t="shared" si="102"/>
        <v>78</v>
      </c>
      <c r="H3324" s="11">
        <f t="shared" si="103"/>
        <v>0.2608695652173913</v>
      </c>
      <c r="I3324">
        <f>COUNTIF(E3324,"online")</f>
        <v>1</v>
      </c>
    </row>
    <row r="3325" spans="1:9" x14ac:dyDescent="0.2">
      <c r="A3325" t="s">
        <v>108</v>
      </c>
      <c r="B3325" t="s">
        <v>109</v>
      </c>
      <c r="C3325" s="2">
        <v>319</v>
      </c>
      <c r="D3325" s="2">
        <v>233</v>
      </c>
      <c r="E3325" t="s">
        <v>7029</v>
      </c>
      <c r="F3325" t="s">
        <v>7039</v>
      </c>
      <c r="G3325" s="2">
        <f t="shared" si="102"/>
        <v>86</v>
      </c>
      <c r="H3325" s="11">
        <f t="shared" si="103"/>
        <v>0.26959247648902823</v>
      </c>
      <c r="I3325">
        <f>COUNTIF(E3325,"online")</f>
        <v>0</v>
      </c>
    </row>
    <row r="3326" spans="1:9" x14ac:dyDescent="0.2">
      <c r="A3326" t="s">
        <v>1690</v>
      </c>
      <c r="B3326" t="s">
        <v>405</v>
      </c>
      <c r="C3326" s="2">
        <v>319</v>
      </c>
      <c r="D3326" s="2">
        <v>255</v>
      </c>
      <c r="E3326" t="s">
        <v>7029</v>
      </c>
      <c r="F3326" t="s">
        <v>7036</v>
      </c>
      <c r="G3326" s="2">
        <f t="shared" si="102"/>
        <v>64</v>
      </c>
      <c r="H3326" s="11">
        <f t="shared" si="103"/>
        <v>0.20062695924764889</v>
      </c>
      <c r="I3326">
        <f>COUNTIF(E3326,"online")</f>
        <v>0</v>
      </c>
    </row>
    <row r="3327" spans="1:9" x14ac:dyDescent="0.2">
      <c r="A3327" t="s">
        <v>1929</v>
      </c>
      <c r="B3327" t="s">
        <v>1569</v>
      </c>
      <c r="C3327" s="2">
        <v>219</v>
      </c>
      <c r="D3327" s="2">
        <v>145</v>
      </c>
      <c r="E3327" t="s">
        <v>6989</v>
      </c>
      <c r="F3327" t="s">
        <v>7040</v>
      </c>
      <c r="G3327" s="2">
        <f t="shared" si="102"/>
        <v>74</v>
      </c>
      <c r="H3327" s="11">
        <f t="shared" si="103"/>
        <v>0.33789954337899542</v>
      </c>
      <c r="I3327">
        <f>COUNTIF(E3327,"online")</f>
        <v>1</v>
      </c>
    </row>
    <row r="3328" spans="1:9" x14ac:dyDescent="0.2">
      <c r="A3328" t="s">
        <v>1929</v>
      </c>
      <c r="B3328" t="s">
        <v>1569</v>
      </c>
      <c r="C3328" s="2">
        <v>279</v>
      </c>
      <c r="D3328" s="2">
        <v>114</v>
      </c>
      <c r="E3328" t="s">
        <v>7029</v>
      </c>
      <c r="F3328" t="s">
        <v>7040</v>
      </c>
      <c r="G3328" s="2">
        <f t="shared" si="102"/>
        <v>165</v>
      </c>
      <c r="H3328" s="11">
        <f t="shared" si="103"/>
        <v>0.59139784946236562</v>
      </c>
      <c r="I3328">
        <f>COUNTIF(E3328,"online")</f>
        <v>0</v>
      </c>
    </row>
    <row r="3329" spans="1:9" x14ac:dyDescent="0.2">
      <c r="A3329" t="s">
        <v>6796</v>
      </c>
      <c r="B3329" t="s">
        <v>2285</v>
      </c>
      <c r="C3329" s="2">
        <v>294</v>
      </c>
      <c r="D3329" s="2">
        <v>88</v>
      </c>
      <c r="E3329" t="s">
        <v>7028</v>
      </c>
      <c r="F3329" t="s">
        <v>7040</v>
      </c>
      <c r="G3329" s="2">
        <f t="shared" si="102"/>
        <v>206</v>
      </c>
      <c r="H3329" s="11">
        <f t="shared" si="103"/>
        <v>0.70068027210884354</v>
      </c>
      <c r="I3329">
        <f>COUNTIF(E3329,"online")</f>
        <v>0</v>
      </c>
    </row>
    <row r="3330" spans="1:9" x14ac:dyDescent="0.2">
      <c r="A3330" t="s">
        <v>6280</v>
      </c>
      <c r="B3330" t="s">
        <v>6281</v>
      </c>
      <c r="C3330" s="2">
        <v>205</v>
      </c>
      <c r="D3330" s="2">
        <v>148</v>
      </c>
      <c r="E3330" t="s">
        <v>7027</v>
      </c>
      <c r="F3330" t="s">
        <v>7041</v>
      </c>
      <c r="G3330" s="2">
        <f t="shared" ref="G3330:G3393" si="104">C3330-D3330</f>
        <v>57</v>
      </c>
      <c r="H3330" s="11">
        <f t="shared" ref="H3330:H3393" si="105">((C3330-D3330)/C3330)</f>
        <v>0.2780487804878049</v>
      </c>
      <c r="I3330">
        <f>COUNTIF(E3330,"online")</f>
        <v>0</v>
      </c>
    </row>
    <row r="3331" spans="1:9" x14ac:dyDescent="0.2">
      <c r="A3331" t="s">
        <v>4338</v>
      </c>
      <c r="B3331" t="s">
        <v>4339</v>
      </c>
      <c r="C3331" s="2">
        <v>329</v>
      </c>
      <c r="D3331" s="2">
        <v>247</v>
      </c>
      <c r="E3331" t="s">
        <v>7027</v>
      </c>
      <c r="F3331" t="s">
        <v>7044</v>
      </c>
      <c r="G3331" s="2">
        <f t="shared" si="104"/>
        <v>82</v>
      </c>
      <c r="H3331" s="11">
        <f t="shared" si="105"/>
        <v>0.24924012158054712</v>
      </c>
      <c r="I3331">
        <f>COUNTIF(E3331,"online")</f>
        <v>0</v>
      </c>
    </row>
    <row r="3332" spans="1:9" x14ac:dyDescent="0.2">
      <c r="A3332" t="s">
        <v>5686</v>
      </c>
      <c r="B3332" t="s">
        <v>4500</v>
      </c>
      <c r="C3332" s="2">
        <v>536</v>
      </c>
      <c r="D3332" s="2">
        <v>268</v>
      </c>
      <c r="E3332" t="s">
        <v>7029</v>
      </c>
      <c r="F3332" t="s">
        <v>7040</v>
      </c>
      <c r="G3332" s="2">
        <f t="shared" si="104"/>
        <v>268</v>
      </c>
      <c r="H3332" s="11">
        <f t="shared" si="105"/>
        <v>0.5</v>
      </c>
      <c r="I3332">
        <f>COUNTIF(E3332,"online")</f>
        <v>0</v>
      </c>
    </row>
    <row r="3333" spans="1:9" x14ac:dyDescent="0.2">
      <c r="A3333" t="s">
        <v>3028</v>
      </c>
      <c r="B3333" t="s">
        <v>3029</v>
      </c>
      <c r="C3333" s="2">
        <v>89</v>
      </c>
      <c r="D3333" s="2">
        <v>67</v>
      </c>
      <c r="E3333" t="s">
        <v>7029</v>
      </c>
      <c r="F3333" t="s">
        <v>7037</v>
      </c>
      <c r="G3333" s="2">
        <f t="shared" si="104"/>
        <v>22</v>
      </c>
      <c r="H3333" s="11">
        <f t="shared" si="105"/>
        <v>0.24719101123595505</v>
      </c>
      <c r="I3333">
        <f>COUNTIF(E3333,"online")</f>
        <v>0</v>
      </c>
    </row>
    <row r="3334" spans="1:9" x14ac:dyDescent="0.2">
      <c r="A3334" t="s">
        <v>4366</v>
      </c>
      <c r="B3334" t="s">
        <v>2761</v>
      </c>
      <c r="C3334" s="2">
        <v>299</v>
      </c>
      <c r="D3334" s="2">
        <v>236</v>
      </c>
      <c r="E3334" t="s">
        <v>6989</v>
      </c>
      <c r="F3334" t="s">
        <v>7036</v>
      </c>
      <c r="G3334" s="2">
        <f t="shared" si="104"/>
        <v>63</v>
      </c>
      <c r="H3334" s="11">
        <f t="shared" si="105"/>
        <v>0.21070234113712374</v>
      </c>
      <c r="I3334">
        <f>COUNTIF(E3334,"online")</f>
        <v>1</v>
      </c>
    </row>
    <row r="3335" spans="1:9" x14ac:dyDescent="0.2">
      <c r="A3335" t="s">
        <v>901</v>
      </c>
      <c r="B3335" t="s">
        <v>902</v>
      </c>
      <c r="C3335" s="2">
        <v>239</v>
      </c>
      <c r="D3335" s="2">
        <v>155</v>
      </c>
      <c r="E3335" t="s">
        <v>7029</v>
      </c>
      <c r="F3335" t="s">
        <v>7037</v>
      </c>
      <c r="G3335" s="2">
        <f t="shared" si="104"/>
        <v>84</v>
      </c>
      <c r="H3335" s="11">
        <f t="shared" si="105"/>
        <v>0.35146443514644349</v>
      </c>
      <c r="I3335">
        <f>COUNTIF(E3335,"online")</f>
        <v>0</v>
      </c>
    </row>
    <row r="3336" spans="1:9" x14ac:dyDescent="0.2">
      <c r="A3336" t="s">
        <v>4729</v>
      </c>
      <c r="B3336" t="s">
        <v>4730</v>
      </c>
      <c r="C3336" s="2">
        <v>309</v>
      </c>
      <c r="D3336" s="2">
        <v>139</v>
      </c>
      <c r="E3336" t="s">
        <v>6989</v>
      </c>
      <c r="F3336" t="s">
        <v>7040</v>
      </c>
      <c r="G3336" s="2">
        <f t="shared" si="104"/>
        <v>170</v>
      </c>
      <c r="H3336" s="11">
        <f t="shared" si="105"/>
        <v>0.55016181229773464</v>
      </c>
      <c r="I3336">
        <f>COUNTIF(E3336,"online")</f>
        <v>1</v>
      </c>
    </row>
    <row r="3337" spans="1:9" x14ac:dyDescent="0.2">
      <c r="A3337" t="s">
        <v>6508</v>
      </c>
      <c r="B3337" t="s">
        <v>6509</v>
      </c>
      <c r="C3337" s="2">
        <v>402</v>
      </c>
      <c r="D3337" s="2">
        <v>366</v>
      </c>
      <c r="E3337" t="s">
        <v>7027</v>
      </c>
      <c r="F3337" t="s">
        <v>7043</v>
      </c>
      <c r="G3337" s="2">
        <f t="shared" si="104"/>
        <v>36</v>
      </c>
      <c r="H3337" s="11">
        <f t="shared" si="105"/>
        <v>8.9552238805970144E-2</v>
      </c>
      <c r="I3337">
        <f>COUNTIF(E3337,"online")</f>
        <v>0</v>
      </c>
    </row>
    <row r="3338" spans="1:9" x14ac:dyDescent="0.2">
      <c r="A3338" t="s">
        <v>3167</v>
      </c>
      <c r="B3338" t="s">
        <v>1156</v>
      </c>
      <c r="C3338" s="2">
        <v>626</v>
      </c>
      <c r="D3338" s="2">
        <v>407</v>
      </c>
      <c r="E3338" t="s">
        <v>7029</v>
      </c>
      <c r="F3338" t="s">
        <v>7037</v>
      </c>
      <c r="G3338" s="2">
        <f t="shared" si="104"/>
        <v>219</v>
      </c>
      <c r="H3338" s="11">
        <f t="shared" si="105"/>
        <v>0.34984025559105431</v>
      </c>
      <c r="I3338">
        <f>COUNTIF(E3338,"online")</f>
        <v>0</v>
      </c>
    </row>
    <row r="3339" spans="1:9" x14ac:dyDescent="0.2">
      <c r="A3339" t="s">
        <v>1155</v>
      </c>
      <c r="B3339" t="s">
        <v>1156</v>
      </c>
      <c r="C3339" s="2">
        <v>319</v>
      </c>
      <c r="D3339" s="2">
        <v>239</v>
      </c>
      <c r="E3339" t="s">
        <v>7029</v>
      </c>
      <c r="F3339" t="s">
        <v>7039</v>
      </c>
      <c r="G3339" s="2">
        <f t="shared" si="104"/>
        <v>80</v>
      </c>
      <c r="H3339" s="11">
        <f t="shared" si="105"/>
        <v>0.2507836990595611</v>
      </c>
      <c r="I3339">
        <f>COUNTIF(E3339,"online")</f>
        <v>0</v>
      </c>
    </row>
    <row r="3340" spans="1:9" x14ac:dyDescent="0.2">
      <c r="A3340" t="s">
        <v>4646</v>
      </c>
      <c r="B3340" t="s">
        <v>4647</v>
      </c>
      <c r="C3340" s="2">
        <v>447</v>
      </c>
      <c r="D3340" s="2">
        <v>304</v>
      </c>
      <c r="E3340" t="s">
        <v>7027</v>
      </c>
      <c r="F3340" t="s">
        <v>7039</v>
      </c>
      <c r="G3340" s="2">
        <f t="shared" si="104"/>
        <v>143</v>
      </c>
      <c r="H3340" s="11">
        <f t="shared" si="105"/>
        <v>0.31991051454138703</v>
      </c>
      <c r="I3340">
        <f>COUNTIF(E3340,"online")</f>
        <v>0</v>
      </c>
    </row>
    <row r="3341" spans="1:9" x14ac:dyDescent="0.2">
      <c r="A3341" t="s">
        <v>1673</v>
      </c>
      <c r="B3341" t="s">
        <v>1674</v>
      </c>
      <c r="C3341" s="2">
        <v>139</v>
      </c>
      <c r="D3341" s="2">
        <v>71</v>
      </c>
      <c r="E3341" t="s">
        <v>6989</v>
      </c>
      <c r="F3341" t="s">
        <v>7039</v>
      </c>
      <c r="G3341" s="2">
        <f t="shared" si="104"/>
        <v>68</v>
      </c>
      <c r="H3341" s="11">
        <f t="shared" si="105"/>
        <v>0.48920863309352519</v>
      </c>
      <c r="I3341">
        <f>COUNTIF(E3341,"online")</f>
        <v>1</v>
      </c>
    </row>
    <row r="3342" spans="1:9" x14ac:dyDescent="0.2">
      <c r="A3342" t="s">
        <v>3960</v>
      </c>
      <c r="B3342" t="s">
        <v>3961</v>
      </c>
      <c r="C3342" s="2">
        <v>299</v>
      </c>
      <c r="D3342" s="2">
        <v>218</v>
      </c>
      <c r="E3342" t="s">
        <v>6989</v>
      </c>
      <c r="F3342" t="s">
        <v>7036</v>
      </c>
      <c r="G3342" s="2">
        <f t="shared" si="104"/>
        <v>81</v>
      </c>
      <c r="H3342" s="11">
        <f t="shared" si="105"/>
        <v>0.2709030100334448</v>
      </c>
      <c r="I3342">
        <f>COUNTIF(E3342,"online")</f>
        <v>1</v>
      </c>
    </row>
    <row r="3343" spans="1:9" x14ac:dyDescent="0.2">
      <c r="A3343" t="s">
        <v>907</v>
      </c>
      <c r="B3343" t="s">
        <v>908</v>
      </c>
      <c r="C3343" s="2">
        <v>179</v>
      </c>
      <c r="D3343" s="2">
        <v>109</v>
      </c>
      <c r="E3343" t="s">
        <v>6989</v>
      </c>
      <c r="F3343" t="s">
        <v>7039</v>
      </c>
      <c r="G3343" s="2">
        <f t="shared" si="104"/>
        <v>70</v>
      </c>
      <c r="H3343" s="11">
        <f t="shared" si="105"/>
        <v>0.39106145251396646</v>
      </c>
      <c r="I3343">
        <f>COUNTIF(E3343,"online")</f>
        <v>1</v>
      </c>
    </row>
    <row r="3344" spans="1:9" x14ac:dyDescent="0.2">
      <c r="A3344" t="s">
        <v>907</v>
      </c>
      <c r="B3344" t="s">
        <v>908</v>
      </c>
      <c r="C3344" s="2">
        <v>199</v>
      </c>
      <c r="D3344" s="2">
        <v>151</v>
      </c>
      <c r="E3344" t="s">
        <v>7029</v>
      </c>
      <c r="F3344" t="s">
        <v>7039</v>
      </c>
      <c r="G3344" s="2">
        <f t="shared" si="104"/>
        <v>48</v>
      </c>
      <c r="H3344" s="11">
        <f t="shared" si="105"/>
        <v>0.24120603015075376</v>
      </c>
      <c r="I3344">
        <f>COUNTIF(E3344,"online")</f>
        <v>0</v>
      </c>
    </row>
    <row r="3345" spans="1:9" x14ac:dyDescent="0.2">
      <c r="A3345" t="s">
        <v>2493</v>
      </c>
      <c r="B3345" t="s">
        <v>2494</v>
      </c>
      <c r="C3345" s="2">
        <v>331</v>
      </c>
      <c r="D3345" s="2">
        <v>261</v>
      </c>
      <c r="E3345" t="s">
        <v>7029</v>
      </c>
      <c r="F3345" t="s">
        <v>7036</v>
      </c>
      <c r="G3345" s="2">
        <f t="shared" si="104"/>
        <v>70</v>
      </c>
      <c r="H3345" s="11">
        <f t="shared" si="105"/>
        <v>0.21148036253776434</v>
      </c>
      <c r="I3345">
        <f>COUNTIF(E3345,"online")</f>
        <v>0</v>
      </c>
    </row>
    <row r="3346" spans="1:9" x14ac:dyDescent="0.2">
      <c r="A3346" t="s">
        <v>1021</v>
      </c>
      <c r="B3346" t="s">
        <v>1022</v>
      </c>
      <c r="C3346" s="2">
        <v>319</v>
      </c>
      <c r="D3346" s="2">
        <v>252</v>
      </c>
      <c r="E3346" t="s">
        <v>7029</v>
      </c>
      <c r="F3346" t="s">
        <v>7036</v>
      </c>
      <c r="G3346" s="2">
        <f t="shared" si="104"/>
        <v>67</v>
      </c>
      <c r="H3346" s="11">
        <f t="shared" si="105"/>
        <v>0.21003134796238246</v>
      </c>
      <c r="I3346">
        <f>COUNTIF(E3346,"online")</f>
        <v>0</v>
      </c>
    </row>
    <row r="3347" spans="1:9" x14ac:dyDescent="0.2">
      <c r="A3347" t="s">
        <v>458</v>
      </c>
      <c r="B3347" t="s">
        <v>459</v>
      </c>
      <c r="C3347" s="2">
        <v>399</v>
      </c>
      <c r="D3347" s="2">
        <v>315</v>
      </c>
      <c r="E3347" t="s">
        <v>7029</v>
      </c>
      <c r="F3347" t="s">
        <v>7045</v>
      </c>
      <c r="G3347" s="2">
        <f t="shared" si="104"/>
        <v>84</v>
      </c>
      <c r="H3347" s="11">
        <f t="shared" si="105"/>
        <v>0.21052631578947367</v>
      </c>
      <c r="I3347">
        <f>COUNTIF(E3347,"online")</f>
        <v>0</v>
      </c>
    </row>
    <row r="3348" spans="1:9" x14ac:dyDescent="0.2">
      <c r="A3348" t="s">
        <v>5464</v>
      </c>
      <c r="B3348" t="s">
        <v>5465</v>
      </c>
      <c r="C3348" s="2">
        <v>1290</v>
      </c>
      <c r="D3348" s="2">
        <v>993</v>
      </c>
      <c r="E3348" t="s">
        <v>7029</v>
      </c>
      <c r="F3348" t="s">
        <v>7042</v>
      </c>
      <c r="G3348" s="2">
        <f t="shared" si="104"/>
        <v>297</v>
      </c>
      <c r="H3348" s="11">
        <f t="shared" si="105"/>
        <v>0.23023255813953489</v>
      </c>
      <c r="I3348">
        <f>COUNTIF(E3348,"online")</f>
        <v>0</v>
      </c>
    </row>
    <row r="3349" spans="1:9" x14ac:dyDescent="0.2">
      <c r="A3349" t="s">
        <v>1045</v>
      </c>
      <c r="B3349" t="s">
        <v>1046</v>
      </c>
      <c r="C3349" s="2">
        <v>399</v>
      </c>
      <c r="D3349" s="2">
        <v>307</v>
      </c>
      <c r="E3349" t="s">
        <v>7029</v>
      </c>
      <c r="F3349" t="s">
        <v>7039</v>
      </c>
      <c r="G3349" s="2">
        <f t="shared" si="104"/>
        <v>92</v>
      </c>
      <c r="H3349" s="11">
        <f t="shared" si="105"/>
        <v>0.23057644110275688</v>
      </c>
      <c r="I3349">
        <f>COUNTIF(E3349,"online")</f>
        <v>0</v>
      </c>
    </row>
    <row r="3350" spans="1:9" x14ac:dyDescent="0.2">
      <c r="A3350" t="s">
        <v>1377</v>
      </c>
      <c r="B3350" t="s">
        <v>908</v>
      </c>
      <c r="C3350" s="2">
        <v>289</v>
      </c>
      <c r="D3350" s="2">
        <v>194</v>
      </c>
      <c r="E3350" t="s">
        <v>6989</v>
      </c>
      <c r="F3350" t="s">
        <v>7039</v>
      </c>
      <c r="G3350" s="2">
        <f t="shared" si="104"/>
        <v>95</v>
      </c>
      <c r="H3350" s="11">
        <f t="shared" si="105"/>
        <v>0.32871972318339099</v>
      </c>
      <c r="I3350">
        <f>COUNTIF(E3350,"online")</f>
        <v>1</v>
      </c>
    </row>
    <row r="3351" spans="1:9" x14ac:dyDescent="0.2">
      <c r="A3351" t="s">
        <v>1377</v>
      </c>
      <c r="B3351" t="s">
        <v>908</v>
      </c>
      <c r="C3351" s="2">
        <v>319</v>
      </c>
      <c r="D3351" s="2">
        <v>262</v>
      </c>
      <c r="E3351" t="s">
        <v>7029</v>
      </c>
      <c r="F3351" t="s">
        <v>7039</v>
      </c>
      <c r="G3351" s="2">
        <f t="shared" si="104"/>
        <v>57</v>
      </c>
      <c r="H3351" s="11">
        <f t="shared" si="105"/>
        <v>0.17868338557993729</v>
      </c>
      <c r="I3351">
        <f>COUNTIF(E3351,"online")</f>
        <v>0</v>
      </c>
    </row>
    <row r="3352" spans="1:9" x14ac:dyDescent="0.2">
      <c r="A3352" t="s">
        <v>3783</v>
      </c>
      <c r="B3352" t="s">
        <v>3784</v>
      </c>
      <c r="C3352" s="2">
        <v>197</v>
      </c>
      <c r="D3352" s="2">
        <v>116</v>
      </c>
      <c r="E3352" t="s">
        <v>7029</v>
      </c>
      <c r="F3352" t="s">
        <v>7037</v>
      </c>
      <c r="G3352" s="2">
        <f t="shared" si="104"/>
        <v>81</v>
      </c>
      <c r="H3352" s="11">
        <f t="shared" si="105"/>
        <v>0.41116751269035534</v>
      </c>
      <c r="I3352">
        <f>COUNTIF(E3352,"online")</f>
        <v>0</v>
      </c>
    </row>
    <row r="3353" spans="1:9" x14ac:dyDescent="0.2">
      <c r="A3353" t="s">
        <v>4293</v>
      </c>
      <c r="B3353" t="s">
        <v>4294</v>
      </c>
      <c r="C3353" s="2">
        <v>239</v>
      </c>
      <c r="D3353" s="2">
        <v>196</v>
      </c>
      <c r="E3353" t="s">
        <v>6989</v>
      </c>
      <c r="F3353" t="s">
        <v>7036</v>
      </c>
      <c r="G3353" s="2">
        <f t="shared" si="104"/>
        <v>43</v>
      </c>
      <c r="H3353" s="11">
        <f t="shared" si="105"/>
        <v>0.1799163179916318</v>
      </c>
      <c r="I3353">
        <f>COUNTIF(E3353,"online")</f>
        <v>1</v>
      </c>
    </row>
    <row r="3354" spans="1:9" x14ac:dyDescent="0.2">
      <c r="A3354" t="s">
        <v>735</v>
      </c>
      <c r="B3354" t="s">
        <v>211</v>
      </c>
      <c r="C3354" s="2">
        <v>289</v>
      </c>
      <c r="D3354" s="2">
        <v>116</v>
      </c>
      <c r="E3354" t="s">
        <v>6989</v>
      </c>
      <c r="F3354" t="s">
        <v>7038</v>
      </c>
      <c r="G3354" s="2">
        <f t="shared" si="104"/>
        <v>173</v>
      </c>
      <c r="H3354" s="11">
        <f t="shared" si="105"/>
        <v>0.59861591695501726</v>
      </c>
      <c r="I3354">
        <f>COUNTIF(E3354,"online")</f>
        <v>1</v>
      </c>
    </row>
    <row r="3355" spans="1:9" x14ac:dyDescent="0.2">
      <c r="A3355" t="s">
        <v>735</v>
      </c>
      <c r="B3355" t="s">
        <v>211</v>
      </c>
      <c r="C3355" s="2">
        <v>329</v>
      </c>
      <c r="D3355" s="2">
        <v>191</v>
      </c>
      <c r="E3355" t="s">
        <v>7029</v>
      </c>
      <c r="F3355" t="s">
        <v>7038</v>
      </c>
      <c r="G3355" s="2">
        <f t="shared" si="104"/>
        <v>138</v>
      </c>
      <c r="H3355" s="11">
        <f t="shared" si="105"/>
        <v>0.41945288753799392</v>
      </c>
      <c r="I3355">
        <f>COUNTIF(E3355,"online")</f>
        <v>0</v>
      </c>
    </row>
    <row r="3356" spans="1:9" x14ac:dyDescent="0.2">
      <c r="A3356" t="s">
        <v>2995</v>
      </c>
      <c r="B3356" t="s">
        <v>2355</v>
      </c>
      <c r="C3356" s="2">
        <v>69</v>
      </c>
      <c r="D3356" s="2">
        <v>43</v>
      </c>
      <c r="E3356" t="s">
        <v>6989</v>
      </c>
      <c r="F3356" t="s">
        <v>7039</v>
      </c>
      <c r="G3356" s="2">
        <f t="shared" si="104"/>
        <v>26</v>
      </c>
      <c r="H3356" s="11">
        <f t="shared" si="105"/>
        <v>0.37681159420289856</v>
      </c>
      <c r="I3356">
        <f>COUNTIF(E3356,"online")</f>
        <v>1</v>
      </c>
    </row>
    <row r="3357" spans="1:9" x14ac:dyDescent="0.2">
      <c r="A3357" t="s">
        <v>6935</v>
      </c>
      <c r="B3357" t="s">
        <v>6936</v>
      </c>
      <c r="C3357" s="2">
        <v>474</v>
      </c>
      <c r="D3357" s="2">
        <v>450</v>
      </c>
      <c r="E3357" t="s">
        <v>7029</v>
      </c>
      <c r="F3357" t="s">
        <v>7044</v>
      </c>
      <c r="G3357" s="2">
        <f t="shared" si="104"/>
        <v>24</v>
      </c>
      <c r="H3357" s="11">
        <f t="shared" si="105"/>
        <v>5.0632911392405063E-2</v>
      </c>
      <c r="I3357">
        <f>COUNTIF(E3357,"online")</f>
        <v>0</v>
      </c>
    </row>
    <row r="3358" spans="1:9" x14ac:dyDescent="0.2">
      <c r="A3358" t="s">
        <v>6345</v>
      </c>
      <c r="B3358" t="s">
        <v>5045</v>
      </c>
      <c r="C3358" s="2">
        <v>1590</v>
      </c>
      <c r="D3358" s="2">
        <v>1113</v>
      </c>
      <c r="E3358" t="s">
        <v>7029</v>
      </c>
      <c r="F3358" t="s">
        <v>7041</v>
      </c>
      <c r="G3358" s="2">
        <f t="shared" si="104"/>
        <v>477</v>
      </c>
      <c r="H3358" s="11">
        <f t="shared" si="105"/>
        <v>0.3</v>
      </c>
      <c r="I3358">
        <f>COUNTIF(E3358,"online")</f>
        <v>0</v>
      </c>
    </row>
    <row r="3359" spans="1:9" x14ac:dyDescent="0.2">
      <c r="A3359" t="s">
        <v>3853</v>
      </c>
      <c r="B3359" t="s">
        <v>3854</v>
      </c>
      <c r="C3359" s="2">
        <v>241</v>
      </c>
      <c r="D3359" s="2">
        <v>176</v>
      </c>
      <c r="E3359" t="s">
        <v>7027</v>
      </c>
      <c r="F3359" t="s">
        <v>7037</v>
      </c>
      <c r="G3359" s="2">
        <f t="shared" si="104"/>
        <v>65</v>
      </c>
      <c r="H3359" s="11">
        <f t="shared" si="105"/>
        <v>0.26970954356846472</v>
      </c>
      <c r="I3359">
        <f>COUNTIF(E3359,"online")</f>
        <v>0</v>
      </c>
    </row>
    <row r="3360" spans="1:9" x14ac:dyDescent="0.2">
      <c r="A3360" t="s">
        <v>5511</v>
      </c>
      <c r="B3360" t="s">
        <v>5512</v>
      </c>
      <c r="C3360" s="2">
        <v>259</v>
      </c>
      <c r="D3360" s="2">
        <v>168</v>
      </c>
      <c r="E3360" t="s">
        <v>7027</v>
      </c>
      <c r="F3360" t="s">
        <v>7036</v>
      </c>
      <c r="G3360" s="2">
        <f t="shared" si="104"/>
        <v>91</v>
      </c>
      <c r="H3360" s="11">
        <f t="shared" si="105"/>
        <v>0.35135135135135137</v>
      </c>
      <c r="I3360">
        <f>COUNTIF(E3360,"online")</f>
        <v>0</v>
      </c>
    </row>
    <row r="3361" spans="1:9" x14ac:dyDescent="0.2">
      <c r="A3361" t="s">
        <v>5778</v>
      </c>
      <c r="B3361" t="s">
        <v>5779</v>
      </c>
      <c r="C3361" s="2">
        <v>289</v>
      </c>
      <c r="D3361" s="2">
        <v>194</v>
      </c>
      <c r="E3361" t="s">
        <v>7027</v>
      </c>
      <c r="F3361" t="s">
        <v>7036</v>
      </c>
      <c r="G3361" s="2">
        <f t="shared" si="104"/>
        <v>95</v>
      </c>
      <c r="H3361" s="11">
        <f t="shared" si="105"/>
        <v>0.32871972318339099</v>
      </c>
      <c r="I3361">
        <f>COUNTIF(E3361,"online")</f>
        <v>0</v>
      </c>
    </row>
    <row r="3362" spans="1:9" x14ac:dyDescent="0.2">
      <c r="A3362" t="s">
        <v>6848</v>
      </c>
      <c r="B3362" t="s">
        <v>6849</v>
      </c>
      <c r="C3362" s="2">
        <v>294</v>
      </c>
      <c r="D3362" s="2">
        <v>121</v>
      </c>
      <c r="E3362" t="s">
        <v>7027</v>
      </c>
      <c r="F3362" t="s">
        <v>7038</v>
      </c>
      <c r="G3362" s="2">
        <f t="shared" si="104"/>
        <v>173</v>
      </c>
      <c r="H3362" s="11">
        <f t="shared" si="105"/>
        <v>0.58843537414965985</v>
      </c>
      <c r="I3362">
        <f>COUNTIF(E3362,"online")</f>
        <v>0</v>
      </c>
    </row>
    <row r="3363" spans="1:9" x14ac:dyDescent="0.2">
      <c r="A3363" t="s">
        <v>5038</v>
      </c>
      <c r="B3363" t="s">
        <v>2216</v>
      </c>
      <c r="C3363" s="2">
        <v>169</v>
      </c>
      <c r="D3363" s="2">
        <v>122</v>
      </c>
      <c r="E3363" t="s">
        <v>7029</v>
      </c>
      <c r="F3363" t="s">
        <v>7036</v>
      </c>
      <c r="G3363" s="2">
        <f t="shared" si="104"/>
        <v>47</v>
      </c>
      <c r="H3363" s="11">
        <f t="shared" si="105"/>
        <v>0.27810650887573962</v>
      </c>
      <c r="I3363">
        <f>COUNTIF(E3363,"online")</f>
        <v>0</v>
      </c>
    </row>
    <row r="3364" spans="1:9" x14ac:dyDescent="0.2">
      <c r="A3364" t="s">
        <v>3009</v>
      </c>
      <c r="B3364" t="s">
        <v>3010</v>
      </c>
      <c r="C3364" s="2">
        <v>502</v>
      </c>
      <c r="D3364" s="2">
        <v>452</v>
      </c>
      <c r="E3364" t="s">
        <v>7029</v>
      </c>
      <c r="F3364" t="s">
        <v>7039</v>
      </c>
      <c r="G3364" s="2">
        <f t="shared" si="104"/>
        <v>50</v>
      </c>
      <c r="H3364" s="11">
        <f t="shared" si="105"/>
        <v>9.9601593625498003E-2</v>
      </c>
      <c r="I3364">
        <f>COUNTIF(E3364,"online")</f>
        <v>0</v>
      </c>
    </row>
    <row r="3365" spans="1:9" x14ac:dyDescent="0.2">
      <c r="A3365" t="s">
        <v>6684</v>
      </c>
      <c r="B3365" t="s">
        <v>6685</v>
      </c>
      <c r="C3365" s="2">
        <v>268</v>
      </c>
      <c r="D3365" s="2">
        <v>190</v>
      </c>
      <c r="E3365" t="s">
        <v>7027</v>
      </c>
      <c r="F3365" t="s">
        <v>7041</v>
      </c>
      <c r="G3365" s="2">
        <f t="shared" si="104"/>
        <v>78</v>
      </c>
      <c r="H3365" s="11">
        <f t="shared" si="105"/>
        <v>0.29104477611940299</v>
      </c>
      <c r="I3365">
        <f>COUNTIF(E3365,"online")</f>
        <v>0</v>
      </c>
    </row>
    <row r="3366" spans="1:9" x14ac:dyDescent="0.2">
      <c r="A3366" t="s">
        <v>2600</v>
      </c>
      <c r="C3366" s="2">
        <v>599</v>
      </c>
      <c r="D3366" s="2">
        <v>545</v>
      </c>
      <c r="E3366" t="s">
        <v>7027</v>
      </c>
      <c r="F3366" t="s">
        <v>7039</v>
      </c>
      <c r="G3366" s="2">
        <f t="shared" si="104"/>
        <v>54</v>
      </c>
      <c r="H3366" s="11">
        <f t="shared" si="105"/>
        <v>9.0150250417362271E-2</v>
      </c>
      <c r="I3366">
        <f>COUNTIF(E3366,"online")</f>
        <v>0</v>
      </c>
    </row>
    <row r="3367" spans="1:9" x14ac:dyDescent="0.2">
      <c r="A3367" t="s">
        <v>4387</v>
      </c>
      <c r="B3367" t="s">
        <v>4388</v>
      </c>
      <c r="C3367" s="2">
        <v>499</v>
      </c>
      <c r="D3367" s="2">
        <v>459</v>
      </c>
      <c r="E3367" t="s">
        <v>7027</v>
      </c>
      <c r="F3367" t="s">
        <v>7039</v>
      </c>
      <c r="G3367" s="2">
        <f t="shared" si="104"/>
        <v>40</v>
      </c>
      <c r="H3367" s="11">
        <f t="shared" si="105"/>
        <v>8.0160320641282562E-2</v>
      </c>
      <c r="I3367">
        <f>COUNTIF(E3367,"online")</f>
        <v>0</v>
      </c>
    </row>
    <row r="3368" spans="1:9" x14ac:dyDescent="0.2">
      <c r="A3368" t="s">
        <v>3164</v>
      </c>
      <c r="B3368" t="s">
        <v>3164</v>
      </c>
      <c r="C3368" s="2">
        <v>229</v>
      </c>
      <c r="D3368" s="2">
        <v>163</v>
      </c>
      <c r="E3368" t="s">
        <v>7027</v>
      </c>
      <c r="F3368" t="s">
        <v>7042</v>
      </c>
      <c r="G3368" s="2">
        <f t="shared" si="104"/>
        <v>66</v>
      </c>
      <c r="H3368" s="11">
        <f t="shared" si="105"/>
        <v>0.28820960698689957</v>
      </c>
      <c r="I3368">
        <f>COUNTIF(E3368,"online")</f>
        <v>0</v>
      </c>
    </row>
    <row r="3369" spans="1:9" x14ac:dyDescent="0.2">
      <c r="A3369" t="s">
        <v>46</v>
      </c>
      <c r="B3369" t="s">
        <v>47</v>
      </c>
      <c r="C3369" s="2">
        <v>319</v>
      </c>
      <c r="D3369" s="2">
        <v>182</v>
      </c>
      <c r="E3369" t="s">
        <v>7027</v>
      </c>
      <c r="F3369" t="s">
        <v>7038</v>
      </c>
      <c r="G3369" s="2">
        <f t="shared" si="104"/>
        <v>137</v>
      </c>
      <c r="H3369" s="11">
        <f t="shared" si="105"/>
        <v>0.42946708463949845</v>
      </c>
      <c r="I3369">
        <f>COUNTIF(E3369,"online")</f>
        <v>0</v>
      </c>
    </row>
    <row r="3370" spans="1:9" x14ac:dyDescent="0.2">
      <c r="A3370" t="s">
        <v>6504</v>
      </c>
      <c r="B3370" t="s">
        <v>6505</v>
      </c>
      <c r="C3370" s="2">
        <v>1244</v>
      </c>
      <c r="D3370" s="2">
        <v>809</v>
      </c>
      <c r="E3370" t="s">
        <v>7029</v>
      </c>
      <c r="F3370" t="s">
        <v>7042</v>
      </c>
      <c r="G3370" s="2">
        <f t="shared" si="104"/>
        <v>435</v>
      </c>
      <c r="H3370" s="11">
        <f t="shared" si="105"/>
        <v>0.34967845659163987</v>
      </c>
      <c r="I3370">
        <f>COUNTIF(E3370,"online")</f>
        <v>0</v>
      </c>
    </row>
    <row r="3371" spans="1:9" x14ac:dyDescent="0.2">
      <c r="A3371" t="s">
        <v>4300</v>
      </c>
      <c r="B3371" t="s">
        <v>3634</v>
      </c>
      <c r="C3371" s="2">
        <v>99</v>
      </c>
      <c r="D3371" s="2">
        <v>65</v>
      </c>
      <c r="E3371" t="s">
        <v>7027</v>
      </c>
      <c r="F3371" t="s">
        <v>7037</v>
      </c>
      <c r="G3371" s="2">
        <f t="shared" si="104"/>
        <v>34</v>
      </c>
      <c r="H3371" s="11">
        <f t="shared" si="105"/>
        <v>0.34343434343434343</v>
      </c>
      <c r="I3371">
        <f>COUNTIF(E3371,"online")</f>
        <v>0</v>
      </c>
    </row>
    <row r="3372" spans="1:9" x14ac:dyDescent="0.2">
      <c r="A3372" t="s">
        <v>3069</v>
      </c>
      <c r="B3372" t="s">
        <v>3070</v>
      </c>
      <c r="C3372" s="2">
        <v>205</v>
      </c>
      <c r="D3372" s="2">
        <v>160</v>
      </c>
      <c r="E3372" t="s">
        <v>7027</v>
      </c>
      <c r="F3372" t="s">
        <v>7043</v>
      </c>
      <c r="G3372" s="2">
        <f t="shared" si="104"/>
        <v>45</v>
      </c>
      <c r="H3372" s="11">
        <f t="shared" si="105"/>
        <v>0.21951219512195122</v>
      </c>
      <c r="I3372">
        <f>COUNTIF(E3372,"online")</f>
        <v>0</v>
      </c>
    </row>
    <row r="3373" spans="1:9" x14ac:dyDescent="0.2">
      <c r="A3373" t="s">
        <v>4422</v>
      </c>
      <c r="B3373" t="s">
        <v>4423</v>
      </c>
      <c r="C3373" s="2">
        <v>143</v>
      </c>
      <c r="D3373" s="2">
        <v>89</v>
      </c>
      <c r="E3373" t="s">
        <v>7027</v>
      </c>
      <c r="F3373" t="s">
        <v>7043</v>
      </c>
      <c r="G3373" s="2">
        <f t="shared" si="104"/>
        <v>54</v>
      </c>
      <c r="H3373" s="11">
        <f t="shared" si="105"/>
        <v>0.3776223776223776</v>
      </c>
      <c r="I3373">
        <f>COUNTIF(E3373,"online")</f>
        <v>0</v>
      </c>
    </row>
    <row r="3374" spans="1:9" x14ac:dyDescent="0.2">
      <c r="A3374" t="s">
        <v>4435</v>
      </c>
      <c r="B3374" t="s">
        <v>4436</v>
      </c>
      <c r="C3374" s="2">
        <v>359</v>
      </c>
      <c r="D3374" s="2">
        <v>262</v>
      </c>
      <c r="E3374" t="s">
        <v>6989</v>
      </c>
      <c r="F3374" t="s">
        <v>7044</v>
      </c>
      <c r="G3374" s="2">
        <f t="shared" si="104"/>
        <v>97</v>
      </c>
      <c r="H3374" s="11">
        <f t="shared" si="105"/>
        <v>0.27019498607242337</v>
      </c>
      <c r="I3374">
        <f>COUNTIF(E3374,"online")</f>
        <v>1</v>
      </c>
    </row>
    <row r="3375" spans="1:9" x14ac:dyDescent="0.2">
      <c r="A3375" t="s">
        <v>876</v>
      </c>
      <c r="B3375" t="s">
        <v>293</v>
      </c>
      <c r="C3375" s="2">
        <v>299</v>
      </c>
      <c r="D3375" s="2">
        <v>239</v>
      </c>
      <c r="E3375" t="s">
        <v>7029</v>
      </c>
      <c r="F3375" t="s">
        <v>7041</v>
      </c>
      <c r="G3375" s="2">
        <f t="shared" si="104"/>
        <v>60</v>
      </c>
      <c r="H3375" s="11">
        <f t="shared" si="105"/>
        <v>0.20066889632107024</v>
      </c>
      <c r="I3375">
        <f>COUNTIF(E3375,"online")</f>
        <v>0</v>
      </c>
    </row>
    <row r="3376" spans="1:9" x14ac:dyDescent="0.2">
      <c r="A3376" t="s">
        <v>1531</v>
      </c>
      <c r="B3376" t="s">
        <v>1532</v>
      </c>
      <c r="C3376" s="2">
        <v>319</v>
      </c>
      <c r="D3376" s="2">
        <v>153</v>
      </c>
      <c r="E3376" t="s">
        <v>7029</v>
      </c>
      <c r="F3376" t="s">
        <v>7040</v>
      </c>
      <c r="G3376" s="2">
        <f t="shared" si="104"/>
        <v>166</v>
      </c>
      <c r="H3376" s="11">
        <f t="shared" si="105"/>
        <v>0.52037617554858939</v>
      </c>
      <c r="I3376">
        <f>COUNTIF(E3376,"online")</f>
        <v>0</v>
      </c>
    </row>
    <row r="3377" spans="1:9" x14ac:dyDescent="0.2">
      <c r="A3377" t="s">
        <v>1409</v>
      </c>
      <c r="B3377" t="s">
        <v>1410</v>
      </c>
      <c r="C3377" s="2">
        <v>359</v>
      </c>
      <c r="D3377" s="2">
        <v>302</v>
      </c>
      <c r="E3377" t="s">
        <v>7029</v>
      </c>
      <c r="F3377" t="s">
        <v>7041</v>
      </c>
      <c r="G3377" s="2">
        <f t="shared" si="104"/>
        <v>57</v>
      </c>
      <c r="H3377" s="11">
        <f t="shared" si="105"/>
        <v>0.15877437325905291</v>
      </c>
      <c r="I3377">
        <f>COUNTIF(E3377,"online")</f>
        <v>0</v>
      </c>
    </row>
    <row r="3378" spans="1:9" x14ac:dyDescent="0.2">
      <c r="A3378" t="s">
        <v>1606</v>
      </c>
      <c r="B3378" t="s">
        <v>1607</v>
      </c>
      <c r="C3378" s="2">
        <v>399</v>
      </c>
      <c r="D3378" s="2">
        <v>255</v>
      </c>
      <c r="E3378" t="s">
        <v>7029</v>
      </c>
      <c r="F3378" t="s">
        <v>7040</v>
      </c>
      <c r="G3378" s="2">
        <f t="shared" si="104"/>
        <v>144</v>
      </c>
      <c r="H3378" s="11">
        <f t="shared" si="105"/>
        <v>0.36090225563909772</v>
      </c>
      <c r="I3378">
        <f>COUNTIF(E3378,"online")</f>
        <v>0</v>
      </c>
    </row>
    <row r="3379" spans="1:9" x14ac:dyDescent="0.2">
      <c r="A3379" t="s">
        <v>3756</v>
      </c>
      <c r="B3379" t="s">
        <v>3757</v>
      </c>
      <c r="C3379" s="2">
        <v>179</v>
      </c>
      <c r="D3379" s="2">
        <v>161</v>
      </c>
      <c r="E3379" t="s">
        <v>7027</v>
      </c>
      <c r="F3379" t="s">
        <v>7042</v>
      </c>
      <c r="G3379" s="2">
        <f t="shared" si="104"/>
        <v>18</v>
      </c>
      <c r="H3379" s="11">
        <f t="shared" si="105"/>
        <v>0.1005586592178771</v>
      </c>
      <c r="I3379">
        <f>COUNTIF(E3379,"online")</f>
        <v>0</v>
      </c>
    </row>
    <row r="3380" spans="1:9" x14ac:dyDescent="0.2">
      <c r="A3380" t="s">
        <v>841</v>
      </c>
      <c r="B3380" t="s">
        <v>692</v>
      </c>
      <c r="C3380" s="2">
        <v>359</v>
      </c>
      <c r="D3380" s="2">
        <v>276</v>
      </c>
      <c r="E3380" t="s">
        <v>6989</v>
      </c>
      <c r="F3380" t="s">
        <v>7044</v>
      </c>
      <c r="G3380" s="2">
        <f t="shared" si="104"/>
        <v>83</v>
      </c>
      <c r="H3380" s="11">
        <f t="shared" si="105"/>
        <v>0.23119777158774374</v>
      </c>
      <c r="I3380">
        <f>COUNTIF(E3380,"online")</f>
        <v>1</v>
      </c>
    </row>
    <row r="3381" spans="1:9" x14ac:dyDescent="0.2">
      <c r="A3381" t="s">
        <v>841</v>
      </c>
      <c r="B3381" t="s">
        <v>692</v>
      </c>
      <c r="C3381" s="2">
        <v>399</v>
      </c>
      <c r="D3381" s="2">
        <v>347</v>
      </c>
      <c r="E3381" t="s">
        <v>7029</v>
      </c>
      <c r="F3381" t="s">
        <v>7044</v>
      </c>
      <c r="G3381" s="2">
        <f t="shared" si="104"/>
        <v>52</v>
      </c>
      <c r="H3381" s="11">
        <f t="shared" si="105"/>
        <v>0.13032581453634084</v>
      </c>
      <c r="I3381">
        <f>COUNTIF(E3381,"online")</f>
        <v>0</v>
      </c>
    </row>
    <row r="3382" spans="1:9" x14ac:dyDescent="0.2">
      <c r="A3382" t="s">
        <v>6807</v>
      </c>
      <c r="B3382" t="s">
        <v>2285</v>
      </c>
      <c r="C3382" s="2">
        <v>268</v>
      </c>
      <c r="D3382" s="2">
        <v>105</v>
      </c>
      <c r="E3382" t="s">
        <v>7028</v>
      </c>
      <c r="F3382" t="s">
        <v>7040</v>
      </c>
      <c r="G3382" s="2">
        <f t="shared" si="104"/>
        <v>163</v>
      </c>
      <c r="H3382" s="11">
        <f t="shared" si="105"/>
        <v>0.60820895522388063</v>
      </c>
      <c r="I3382">
        <f>COUNTIF(E3382,"online")</f>
        <v>0</v>
      </c>
    </row>
    <row r="3383" spans="1:9" x14ac:dyDescent="0.2">
      <c r="A3383" t="s">
        <v>199</v>
      </c>
      <c r="B3383" t="s">
        <v>200</v>
      </c>
      <c r="C3383" s="2">
        <v>249</v>
      </c>
      <c r="D3383" s="2">
        <v>115</v>
      </c>
      <c r="E3383" t="s">
        <v>6989</v>
      </c>
      <c r="F3383" t="s">
        <v>7038</v>
      </c>
      <c r="G3383" s="2">
        <f t="shared" si="104"/>
        <v>134</v>
      </c>
      <c r="H3383" s="11">
        <f t="shared" si="105"/>
        <v>0.5381526104417671</v>
      </c>
      <c r="I3383">
        <f>COUNTIF(E3383,"online")</f>
        <v>1</v>
      </c>
    </row>
    <row r="3384" spans="1:9" x14ac:dyDescent="0.2">
      <c r="A3384" t="s">
        <v>199</v>
      </c>
      <c r="B3384" t="s">
        <v>200</v>
      </c>
      <c r="C3384" s="2">
        <v>279</v>
      </c>
      <c r="D3384" s="2">
        <v>145</v>
      </c>
      <c r="E3384" t="s">
        <v>7029</v>
      </c>
      <c r="F3384" t="s">
        <v>7038</v>
      </c>
      <c r="G3384" s="2">
        <f t="shared" si="104"/>
        <v>134</v>
      </c>
      <c r="H3384" s="11">
        <f t="shared" si="105"/>
        <v>0.48028673835125446</v>
      </c>
      <c r="I3384">
        <f>COUNTIF(E3384,"online")</f>
        <v>0</v>
      </c>
    </row>
    <row r="3385" spans="1:9" x14ac:dyDescent="0.2">
      <c r="A3385" t="s">
        <v>395</v>
      </c>
      <c r="B3385" t="s">
        <v>1505</v>
      </c>
      <c r="C3385" s="2">
        <v>249</v>
      </c>
      <c r="D3385" s="2">
        <v>227</v>
      </c>
      <c r="E3385" t="s">
        <v>6989</v>
      </c>
      <c r="F3385" t="s">
        <v>7045</v>
      </c>
      <c r="G3385" s="2">
        <f t="shared" si="104"/>
        <v>22</v>
      </c>
      <c r="H3385" s="11">
        <f t="shared" si="105"/>
        <v>8.8353413654618476E-2</v>
      </c>
      <c r="I3385">
        <f>COUNTIF(E3385,"online")</f>
        <v>1</v>
      </c>
    </row>
    <row r="3386" spans="1:9" x14ac:dyDescent="0.2">
      <c r="A3386" t="s">
        <v>395</v>
      </c>
      <c r="B3386" t="s">
        <v>396</v>
      </c>
      <c r="C3386" s="2">
        <v>279</v>
      </c>
      <c r="D3386" s="2">
        <v>148</v>
      </c>
      <c r="E3386" t="s">
        <v>7027</v>
      </c>
      <c r="F3386" t="s">
        <v>7045</v>
      </c>
      <c r="G3386" s="2">
        <f t="shared" si="104"/>
        <v>131</v>
      </c>
      <c r="H3386" s="11">
        <f t="shared" si="105"/>
        <v>0.46953405017921146</v>
      </c>
      <c r="I3386">
        <f>COUNTIF(E3386,"online")</f>
        <v>0</v>
      </c>
    </row>
    <row r="3387" spans="1:9" x14ac:dyDescent="0.2">
      <c r="A3387" t="s">
        <v>1788</v>
      </c>
      <c r="B3387" t="s">
        <v>1789</v>
      </c>
      <c r="C3387" s="2">
        <v>519</v>
      </c>
      <c r="D3387" s="2">
        <v>363</v>
      </c>
      <c r="E3387" t="s">
        <v>7029</v>
      </c>
      <c r="F3387" t="s">
        <v>7042</v>
      </c>
      <c r="G3387" s="2">
        <f t="shared" si="104"/>
        <v>156</v>
      </c>
      <c r="H3387" s="11">
        <f t="shared" si="105"/>
        <v>0.30057803468208094</v>
      </c>
      <c r="I3387">
        <f>COUNTIF(E3387,"online")</f>
        <v>0</v>
      </c>
    </row>
    <row r="3388" spans="1:9" x14ac:dyDescent="0.2">
      <c r="A3388" t="s">
        <v>3509</v>
      </c>
      <c r="B3388" t="s">
        <v>3510</v>
      </c>
      <c r="C3388" s="2">
        <v>99</v>
      </c>
      <c r="D3388" s="2">
        <v>33</v>
      </c>
      <c r="E3388" t="s">
        <v>6989</v>
      </c>
      <c r="F3388" t="s">
        <v>7038</v>
      </c>
      <c r="G3388" s="2">
        <f t="shared" si="104"/>
        <v>66</v>
      </c>
      <c r="H3388" s="11">
        <f t="shared" si="105"/>
        <v>0.66666666666666663</v>
      </c>
      <c r="I3388">
        <f>COUNTIF(E3388,"online")</f>
        <v>1</v>
      </c>
    </row>
    <row r="3389" spans="1:9" x14ac:dyDescent="0.2">
      <c r="A3389" t="s">
        <v>1830</v>
      </c>
      <c r="B3389" t="s">
        <v>1831</v>
      </c>
      <c r="C3389" s="2">
        <v>289</v>
      </c>
      <c r="D3389" s="2">
        <v>211</v>
      </c>
      <c r="E3389" t="s">
        <v>6989</v>
      </c>
      <c r="F3389" t="s">
        <v>7036</v>
      </c>
      <c r="G3389" s="2">
        <f t="shared" si="104"/>
        <v>78</v>
      </c>
      <c r="H3389" s="11">
        <f t="shared" si="105"/>
        <v>0.26989619377162632</v>
      </c>
      <c r="I3389">
        <f>COUNTIF(E3389,"online")</f>
        <v>1</v>
      </c>
    </row>
    <row r="3390" spans="1:9" x14ac:dyDescent="0.2">
      <c r="A3390" t="s">
        <v>4405</v>
      </c>
      <c r="B3390" t="s">
        <v>4406</v>
      </c>
      <c r="C3390" s="2">
        <v>299</v>
      </c>
      <c r="D3390" s="2">
        <v>215</v>
      </c>
      <c r="E3390" t="s">
        <v>6989</v>
      </c>
      <c r="F3390" t="s">
        <v>7045</v>
      </c>
      <c r="G3390" s="2">
        <f t="shared" si="104"/>
        <v>84</v>
      </c>
      <c r="H3390" s="11">
        <f t="shared" si="105"/>
        <v>0.28093645484949831</v>
      </c>
      <c r="I3390">
        <f>COUNTIF(E3390,"online")</f>
        <v>1</v>
      </c>
    </row>
    <row r="3391" spans="1:9" x14ac:dyDescent="0.2">
      <c r="A3391" t="s">
        <v>4905</v>
      </c>
      <c r="B3391" t="s">
        <v>4906</v>
      </c>
      <c r="C3391" s="2">
        <v>89</v>
      </c>
      <c r="D3391" s="2">
        <v>61</v>
      </c>
      <c r="E3391" t="s">
        <v>7027</v>
      </c>
      <c r="F3391" t="s">
        <v>7037</v>
      </c>
      <c r="G3391" s="2">
        <f t="shared" si="104"/>
        <v>28</v>
      </c>
      <c r="H3391" s="11">
        <f t="shared" si="105"/>
        <v>0.3146067415730337</v>
      </c>
      <c r="I3391">
        <f>COUNTIF(E3391,"online")</f>
        <v>0</v>
      </c>
    </row>
    <row r="3392" spans="1:9" x14ac:dyDescent="0.2">
      <c r="A3392" t="s">
        <v>6787</v>
      </c>
      <c r="B3392" t="s">
        <v>6788</v>
      </c>
      <c r="C3392" s="2">
        <v>89</v>
      </c>
      <c r="D3392" s="2">
        <v>67</v>
      </c>
      <c r="E3392" t="s">
        <v>7027</v>
      </c>
      <c r="F3392" t="s">
        <v>7039</v>
      </c>
      <c r="G3392" s="2">
        <f t="shared" si="104"/>
        <v>22</v>
      </c>
      <c r="H3392" s="11">
        <f t="shared" si="105"/>
        <v>0.24719101123595505</v>
      </c>
      <c r="I3392">
        <f>COUNTIF(E3392,"online")</f>
        <v>0</v>
      </c>
    </row>
    <row r="3393" spans="1:9" x14ac:dyDescent="0.2">
      <c r="A3393" t="s">
        <v>6829</v>
      </c>
      <c r="B3393" t="s">
        <v>6830</v>
      </c>
      <c r="C3393" s="2">
        <v>268</v>
      </c>
      <c r="D3393" s="2">
        <v>123</v>
      </c>
      <c r="E3393" t="s">
        <v>7027</v>
      </c>
      <c r="F3393" t="s">
        <v>7038</v>
      </c>
      <c r="G3393" s="2">
        <f t="shared" si="104"/>
        <v>145</v>
      </c>
      <c r="H3393" s="11">
        <f t="shared" si="105"/>
        <v>0.54104477611940294</v>
      </c>
      <c r="I3393">
        <f>COUNTIF(E3393,"online")</f>
        <v>0</v>
      </c>
    </row>
    <row r="3394" spans="1:9" x14ac:dyDescent="0.2">
      <c r="A3394" t="s">
        <v>3609</v>
      </c>
      <c r="B3394" t="s">
        <v>2432</v>
      </c>
      <c r="C3394" s="2">
        <v>69</v>
      </c>
      <c r="D3394" s="2">
        <v>36</v>
      </c>
      <c r="E3394" t="s">
        <v>6989</v>
      </c>
      <c r="F3394" t="s">
        <v>7037</v>
      </c>
      <c r="G3394" s="2">
        <f t="shared" ref="G3394:G3457" si="106">C3394-D3394</f>
        <v>33</v>
      </c>
      <c r="H3394" s="11">
        <f t="shared" ref="H3394:H3457" si="107">((C3394-D3394)/C3394)</f>
        <v>0.47826086956521741</v>
      </c>
      <c r="I3394">
        <f>COUNTIF(E3394,"online")</f>
        <v>1</v>
      </c>
    </row>
    <row r="3395" spans="1:9" x14ac:dyDescent="0.2">
      <c r="A3395" t="s">
        <v>1869</v>
      </c>
      <c r="B3395" t="s">
        <v>1870</v>
      </c>
      <c r="C3395" s="2">
        <v>319</v>
      </c>
      <c r="D3395" s="2">
        <v>201</v>
      </c>
      <c r="E3395" t="s">
        <v>6989</v>
      </c>
      <c r="F3395" t="s">
        <v>7036</v>
      </c>
      <c r="G3395" s="2">
        <f t="shared" si="106"/>
        <v>118</v>
      </c>
      <c r="H3395" s="11">
        <f t="shared" si="107"/>
        <v>0.36990595611285265</v>
      </c>
      <c r="I3395">
        <f>COUNTIF(E3395,"online")</f>
        <v>1</v>
      </c>
    </row>
    <row r="3396" spans="1:9" x14ac:dyDescent="0.2">
      <c r="A3396" t="s">
        <v>1684</v>
      </c>
      <c r="B3396" t="s">
        <v>1685</v>
      </c>
      <c r="C3396" s="2">
        <v>279</v>
      </c>
      <c r="D3396" s="2">
        <v>251</v>
      </c>
      <c r="E3396" t="s">
        <v>6989</v>
      </c>
      <c r="F3396" t="s">
        <v>7039</v>
      </c>
      <c r="G3396" s="2">
        <f t="shared" si="106"/>
        <v>28</v>
      </c>
      <c r="H3396" s="11">
        <f t="shared" si="107"/>
        <v>0.1003584229390681</v>
      </c>
      <c r="I3396">
        <f>COUNTIF(E3396,"online")</f>
        <v>1</v>
      </c>
    </row>
    <row r="3397" spans="1:9" x14ac:dyDescent="0.2">
      <c r="A3397" t="s">
        <v>1684</v>
      </c>
      <c r="B3397" t="s">
        <v>1685</v>
      </c>
      <c r="C3397" s="2">
        <v>399</v>
      </c>
      <c r="D3397" s="2">
        <v>303</v>
      </c>
      <c r="E3397" t="s">
        <v>7029</v>
      </c>
      <c r="F3397" t="s">
        <v>7039</v>
      </c>
      <c r="G3397" s="2">
        <f t="shared" si="106"/>
        <v>96</v>
      </c>
      <c r="H3397" s="11">
        <f t="shared" si="107"/>
        <v>0.24060150375939848</v>
      </c>
      <c r="I3397">
        <f>COUNTIF(E3397,"online")</f>
        <v>0</v>
      </c>
    </row>
    <row r="3398" spans="1:9" x14ac:dyDescent="0.2">
      <c r="A3398" t="s">
        <v>2411</v>
      </c>
      <c r="B3398" t="s">
        <v>2412</v>
      </c>
      <c r="C3398" s="2">
        <v>289</v>
      </c>
      <c r="D3398" s="2">
        <v>179</v>
      </c>
      <c r="E3398" t="s">
        <v>6989</v>
      </c>
      <c r="F3398" t="s">
        <v>7044</v>
      </c>
      <c r="G3398" s="2">
        <f t="shared" si="106"/>
        <v>110</v>
      </c>
      <c r="H3398" s="11">
        <f t="shared" si="107"/>
        <v>0.38062283737024222</v>
      </c>
      <c r="I3398">
        <f>COUNTIF(E3398,"online")</f>
        <v>1</v>
      </c>
    </row>
    <row r="3399" spans="1:9" x14ac:dyDescent="0.2">
      <c r="A3399" t="s">
        <v>5452</v>
      </c>
      <c r="B3399" t="s">
        <v>4096</v>
      </c>
      <c r="C3399" s="2">
        <v>591</v>
      </c>
      <c r="D3399" s="2">
        <v>467</v>
      </c>
      <c r="E3399" t="s">
        <v>7029</v>
      </c>
      <c r="F3399" t="s">
        <v>7036</v>
      </c>
      <c r="G3399" s="2">
        <f t="shared" si="106"/>
        <v>124</v>
      </c>
      <c r="H3399" s="11">
        <f t="shared" si="107"/>
        <v>0.20981387478849409</v>
      </c>
      <c r="I3399">
        <f>COUNTIF(E3399,"online")</f>
        <v>0</v>
      </c>
    </row>
    <row r="3400" spans="1:9" x14ac:dyDescent="0.2">
      <c r="A3400" t="s">
        <v>175</v>
      </c>
      <c r="B3400" t="s">
        <v>176</v>
      </c>
      <c r="C3400" s="2">
        <v>319</v>
      </c>
      <c r="D3400" s="2">
        <v>274</v>
      </c>
      <c r="E3400" t="s">
        <v>7027</v>
      </c>
      <c r="F3400" t="s">
        <v>7036</v>
      </c>
      <c r="G3400" s="2">
        <f t="shared" si="106"/>
        <v>45</v>
      </c>
      <c r="H3400" s="11">
        <f t="shared" si="107"/>
        <v>0.14106583072100312</v>
      </c>
      <c r="I3400">
        <f>COUNTIF(E3400,"online")</f>
        <v>0</v>
      </c>
    </row>
    <row r="3401" spans="1:9" x14ac:dyDescent="0.2">
      <c r="A3401" t="s">
        <v>4782</v>
      </c>
      <c r="B3401" t="s">
        <v>4783</v>
      </c>
      <c r="C3401" s="2">
        <v>219</v>
      </c>
      <c r="D3401" s="2">
        <v>142</v>
      </c>
      <c r="E3401" t="s">
        <v>7027</v>
      </c>
      <c r="F3401" t="s">
        <v>7037</v>
      </c>
      <c r="G3401" s="2">
        <f t="shared" si="106"/>
        <v>77</v>
      </c>
      <c r="H3401" s="11">
        <f t="shared" si="107"/>
        <v>0.35159817351598172</v>
      </c>
      <c r="I3401">
        <f>COUNTIF(E3401,"online")</f>
        <v>0</v>
      </c>
    </row>
    <row r="3402" spans="1:9" x14ac:dyDescent="0.2">
      <c r="A3402" t="s">
        <v>3057</v>
      </c>
      <c r="B3402" t="s">
        <v>3058</v>
      </c>
      <c r="C3402" s="2">
        <v>294</v>
      </c>
      <c r="D3402" s="2">
        <v>153</v>
      </c>
      <c r="E3402" t="s">
        <v>7029</v>
      </c>
      <c r="F3402" t="s">
        <v>7038</v>
      </c>
      <c r="G3402" s="2">
        <f t="shared" si="106"/>
        <v>141</v>
      </c>
      <c r="H3402" s="11">
        <f t="shared" si="107"/>
        <v>0.47959183673469385</v>
      </c>
      <c r="I3402">
        <f>COUNTIF(E3402,"online")</f>
        <v>0</v>
      </c>
    </row>
    <row r="3403" spans="1:9" x14ac:dyDescent="0.2">
      <c r="A3403" t="s">
        <v>3785</v>
      </c>
      <c r="B3403" t="s">
        <v>3786</v>
      </c>
      <c r="C3403" s="2">
        <v>109</v>
      </c>
      <c r="D3403" s="2">
        <v>61</v>
      </c>
      <c r="E3403" t="s">
        <v>6989</v>
      </c>
      <c r="F3403" t="s">
        <v>7044</v>
      </c>
      <c r="G3403" s="2">
        <f t="shared" si="106"/>
        <v>48</v>
      </c>
      <c r="H3403" s="11">
        <f t="shared" si="107"/>
        <v>0.44036697247706424</v>
      </c>
      <c r="I3403">
        <f>COUNTIF(E3403,"online")</f>
        <v>1</v>
      </c>
    </row>
    <row r="3404" spans="1:9" x14ac:dyDescent="0.2">
      <c r="A3404" t="s">
        <v>3734</v>
      </c>
      <c r="B3404" t="s">
        <v>3735</v>
      </c>
      <c r="C3404" s="2">
        <v>269</v>
      </c>
      <c r="D3404" s="2">
        <v>202</v>
      </c>
      <c r="E3404" t="s">
        <v>7029</v>
      </c>
      <c r="F3404" t="s">
        <v>7039</v>
      </c>
      <c r="G3404" s="2">
        <f t="shared" si="106"/>
        <v>67</v>
      </c>
      <c r="H3404" s="11">
        <f t="shared" si="107"/>
        <v>0.24907063197026022</v>
      </c>
      <c r="I3404">
        <f>COUNTIF(E3404,"online")</f>
        <v>0</v>
      </c>
    </row>
    <row r="3405" spans="1:9" x14ac:dyDescent="0.2">
      <c r="A3405" t="s">
        <v>5814</v>
      </c>
      <c r="B3405" t="s">
        <v>5815</v>
      </c>
      <c r="C3405" s="2">
        <v>340</v>
      </c>
      <c r="D3405" s="2">
        <v>275</v>
      </c>
      <c r="E3405" t="s">
        <v>7029</v>
      </c>
      <c r="F3405" t="s">
        <v>7042</v>
      </c>
      <c r="G3405" s="2">
        <f t="shared" si="106"/>
        <v>65</v>
      </c>
      <c r="H3405" s="11">
        <f t="shared" si="107"/>
        <v>0.19117647058823528</v>
      </c>
      <c r="I3405">
        <f>COUNTIF(E3405,"online")</f>
        <v>0</v>
      </c>
    </row>
    <row r="3406" spans="1:9" x14ac:dyDescent="0.2">
      <c r="A3406" t="s">
        <v>2151</v>
      </c>
      <c r="B3406" t="s">
        <v>213</v>
      </c>
      <c r="C3406" s="2">
        <v>319</v>
      </c>
      <c r="D3406" s="2">
        <v>274</v>
      </c>
      <c r="E3406" t="s">
        <v>7029</v>
      </c>
      <c r="F3406" t="s">
        <v>7036</v>
      </c>
      <c r="G3406" s="2">
        <f t="shared" si="106"/>
        <v>45</v>
      </c>
      <c r="H3406" s="11">
        <f t="shared" si="107"/>
        <v>0.14106583072100312</v>
      </c>
      <c r="I3406">
        <f>COUNTIF(E3406,"online")</f>
        <v>0</v>
      </c>
    </row>
    <row r="3407" spans="1:9" x14ac:dyDescent="0.2">
      <c r="A3407" t="s">
        <v>954</v>
      </c>
      <c r="B3407" t="s">
        <v>955</v>
      </c>
      <c r="C3407" s="2">
        <v>159</v>
      </c>
      <c r="D3407" s="2">
        <v>118</v>
      </c>
      <c r="E3407" t="s">
        <v>7029</v>
      </c>
      <c r="F3407" t="s">
        <v>7039</v>
      </c>
      <c r="G3407" s="2">
        <f t="shared" si="106"/>
        <v>41</v>
      </c>
      <c r="H3407" s="11">
        <f t="shared" si="107"/>
        <v>0.25786163522012578</v>
      </c>
      <c r="I3407">
        <f>COUNTIF(E3407,"online")</f>
        <v>0</v>
      </c>
    </row>
    <row r="3408" spans="1:9" x14ac:dyDescent="0.2">
      <c r="A3408" t="s">
        <v>1201</v>
      </c>
      <c r="B3408" t="s">
        <v>955</v>
      </c>
      <c r="C3408" s="2">
        <v>159</v>
      </c>
      <c r="D3408" s="2">
        <v>122</v>
      </c>
      <c r="E3408" t="s">
        <v>7029</v>
      </c>
      <c r="F3408" t="s">
        <v>7039</v>
      </c>
      <c r="G3408" s="2">
        <f t="shared" si="106"/>
        <v>37</v>
      </c>
      <c r="H3408" s="11">
        <f t="shared" si="107"/>
        <v>0.23270440251572327</v>
      </c>
      <c r="I3408">
        <f>COUNTIF(E3408,"online")</f>
        <v>0</v>
      </c>
    </row>
    <row r="3409" spans="1:9" x14ac:dyDescent="0.2">
      <c r="A3409" t="s">
        <v>1008</v>
      </c>
      <c r="B3409" t="s">
        <v>955</v>
      </c>
      <c r="C3409" s="2">
        <v>159</v>
      </c>
      <c r="D3409" s="2">
        <v>126</v>
      </c>
      <c r="E3409" t="s">
        <v>7029</v>
      </c>
      <c r="F3409" t="s">
        <v>7039</v>
      </c>
      <c r="G3409" s="2">
        <f t="shared" si="106"/>
        <v>33</v>
      </c>
      <c r="H3409" s="11">
        <f t="shared" si="107"/>
        <v>0.20754716981132076</v>
      </c>
      <c r="I3409">
        <f>COUNTIF(E3409,"online")</f>
        <v>0</v>
      </c>
    </row>
    <row r="3410" spans="1:9" x14ac:dyDescent="0.2">
      <c r="A3410" t="s">
        <v>968</v>
      </c>
      <c r="B3410" t="s">
        <v>723</v>
      </c>
      <c r="C3410" s="2">
        <v>279</v>
      </c>
      <c r="D3410" s="2">
        <v>173</v>
      </c>
      <c r="E3410" t="s">
        <v>7027</v>
      </c>
      <c r="F3410" t="s">
        <v>7036</v>
      </c>
      <c r="G3410" s="2">
        <f t="shared" si="106"/>
        <v>106</v>
      </c>
      <c r="H3410" s="11">
        <f t="shared" si="107"/>
        <v>0.37992831541218636</v>
      </c>
      <c r="I3410">
        <f>COUNTIF(E3410,"online")</f>
        <v>0</v>
      </c>
    </row>
    <row r="3411" spans="1:9" x14ac:dyDescent="0.2">
      <c r="A3411" t="s">
        <v>4848</v>
      </c>
      <c r="B3411" t="s">
        <v>4849</v>
      </c>
      <c r="C3411" s="2">
        <v>259</v>
      </c>
      <c r="D3411" s="2">
        <v>85</v>
      </c>
      <c r="E3411" t="s">
        <v>6989</v>
      </c>
      <c r="F3411" t="s">
        <v>7043</v>
      </c>
      <c r="G3411" s="2">
        <f t="shared" si="106"/>
        <v>174</v>
      </c>
      <c r="H3411" s="11">
        <f t="shared" si="107"/>
        <v>0.6718146718146718</v>
      </c>
      <c r="I3411">
        <f>COUNTIF(E3411,"online")</f>
        <v>1</v>
      </c>
    </row>
    <row r="3412" spans="1:9" x14ac:dyDescent="0.2">
      <c r="A3412" t="s">
        <v>1660</v>
      </c>
      <c r="B3412" t="s">
        <v>1661</v>
      </c>
      <c r="C3412" s="2">
        <v>319</v>
      </c>
      <c r="D3412" s="2">
        <v>297</v>
      </c>
      <c r="E3412" t="s">
        <v>7029</v>
      </c>
      <c r="F3412" t="s">
        <v>7044</v>
      </c>
      <c r="G3412" s="2">
        <f t="shared" si="106"/>
        <v>22</v>
      </c>
      <c r="H3412" s="11">
        <f t="shared" si="107"/>
        <v>6.8965517241379309E-2</v>
      </c>
      <c r="I3412">
        <f>COUNTIF(E3412,"online")</f>
        <v>0</v>
      </c>
    </row>
    <row r="3413" spans="1:9" x14ac:dyDescent="0.2">
      <c r="A3413" t="s">
        <v>774</v>
      </c>
      <c r="B3413" t="s">
        <v>170</v>
      </c>
      <c r="C3413" s="2">
        <v>289</v>
      </c>
      <c r="D3413" s="2">
        <v>107</v>
      </c>
      <c r="E3413" t="s">
        <v>6989</v>
      </c>
      <c r="F3413" t="s">
        <v>7038</v>
      </c>
      <c r="G3413" s="2">
        <f t="shared" si="106"/>
        <v>182</v>
      </c>
      <c r="H3413" s="11">
        <f t="shared" si="107"/>
        <v>0.62975778546712802</v>
      </c>
      <c r="I3413">
        <f>COUNTIF(E3413,"online")</f>
        <v>1</v>
      </c>
    </row>
    <row r="3414" spans="1:9" x14ac:dyDescent="0.2">
      <c r="A3414" t="s">
        <v>774</v>
      </c>
      <c r="B3414" t="s">
        <v>170</v>
      </c>
      <c r="C3414" s="2">
        <v>319</v>
      </c>
      <c r="D3414" s="2">
        <v>195</v>
      </c>
      <c r="E3414" t="s">
        <v>7029</v>
      </c>
      <c r="F3414" t="s">
        <v>7038</v>
      </c>
      <c r="G3414" s="2">
        <f t="shared" si="106"/>
        <v>124</v>
      </c>
      <c r="H3414" s="11">
        <f t="shared" si="107"/>
        <v>0.38871473354231972</v>
      </c>
      <c r="I3414">
        <f>COUNTIF(E3414,"online")</f>
        <v>0</v>
      </c>
    </row>
    <row r="3415" spans="1:9" x14ac:dyDescent="0.2">
      <c r="A3415" t="s">
        <v>1600</v>
      </c>
      <c r="B3415" t="s">
        <v>1601</v>
      </c>
      <c r="C3415" s="2">
        <v>279</v>
      </c>
      <c r="D3415" s="2">
        <v>198</v>
      </c>
      <c r="E3415" t="s">
        <v>7029</v>
      </c>
      <c r="F3415" t="s">
        <v>7040</v>
      </c>
      <c r="G3415" s="2">
        <f t="shared" si="106"/>
        <v>81</v>
      </c>
      <c r="H3415" s="11">
        <f t="shared" si="107"/>
        <v>0.29032258064516131</v>
      </c>
      <c r="I3415">
        <f>COUNTIF(E3415,"online")</f>
        <v>0</v>
      </c>
    </row>
    <row r="3416" spans="1:9" x14ac:dyDescent="0.2">
      <c r="A3416" t="s">
        <v>3287</v>
      </c>
      <c r="B3416" t="s">
        <v>3288</v>
      </c>
      <c r="C3416" s="2">
        <v>591</v>
      </c>
      <c r="D3416" s="2">
        <v>461</v>
      </c>
      <c r="E3416" t="s">
        <v>7029</v>
      </c>
      <c r="F3416" t="s">
        <v>7043</v>
      </c>
      <c r="G3416" s="2">
        <f t="shared" si="106"/>
        <v>130</v>
      </c>
      <c r="H3416" s="11">
        <f t="shared" si="107"/>
        <v>0.21996615905245348</v>
      </c>
      <c r="I3416">
        <f>COUNTIF(E3416,"online")</f>
        <v>0</v>
      </c>
    </row>
    <row r="3417" spans="1:9" x14ac:dyDescent="0.2">
      <c r="A3417" t="s">
        <v>5210</v>
      </c>
      <c r="B3417" t="s">
        <v>5211</v>
      </c>
      <c r="C3417" s="2">
        <v>259</v>
      </c>
      <c r="D3417" s="2">
        <v>114</v>
      </c>
      <c r="E3417" t="s">
        <v>6989</v>
      </c>
      <c r="F3417" t="s">
        <v>7041</v>
      </c>
      <c r="G3417" s="2">
        <f t="shared" si="106"/>
        <v>145</v>
      </c>
      <c r="H3417" s="11">
        <f t="shared" si="107"/>
        <v>0.55984555984555984</v>
      </c>
      <c r="I3417">
        <f>COUNTIF(E3417,"online")</f>
        <v>1</v>
      </c>
    </row>
    <row r="3418" spans="1:9" x14ac:dyDescent="0.2">
      <c r="A3418" t="s">
        <v>3851</v>
      </c>
      <c r="B3418" t="s">
        <v>3852</v>
      </c>
      <c r="C3418" s="2">
        <v>279</v>
      </c>
      <c r="D3418" s="2">
        <v>209</v>
      </c>
      <c r="E3418" t="s">
        <v>6989</v>
      </c>
      <c r="F3418" t="s">
        <v>7044</v>
      </c>
      <c r="G3418" s="2">
        <f t="shared" si="106"/>
        <v>70</v>
      </c>
      <c r="H3418" s="11">
        <f t="shared" si="107"/>
        <v>0.25089605734767023</v>
      </c>
      <c r="I3418">
        <f>COUNTIF(E3418,"online")</f>
        <v>1</v>
      </c>
    </row>
    <row r="3419" spans="1:9" x14ac:dyDescent="0.2">
      <c r="A3419" t="s">
        <v>2401</v>
      </c>
      <c r="B3419" t="s">
        <v>2402</v>
      </c>
      <c r="C3419" s="2">
        <v>278</v>
      </c>
      <c r="D3419" s="2">
        <v>133</v>
      </c>
      <c r="E3419" t="s">
        <v>6989</v>
      </c>
      <c r="F3419" t="s">
        <v>7038</v>
      </c>
      <c r="G3419" s="2">
        <f t="shared" si="106"/>
        <v>145</v>
      </c>
      <c r="H3419" s="11">
        <f t="shared" si="107"/>
        <v>0.52158273381294962</v>
      </c>
      <c r="I3419">
        <f>COUNTIF(E3419,"online")</f>
        <v>1</v>
      </c>
    </row>
    <row r="3420" spans="1:9" x14ac:dyDescent="0.2">
      <c r="A3420" t="s">
        <v>2181</v>
      </c>
      <c r="B3420" t="s">
        <v>2182</v>
      </c>
      <c r="C3420" s="2">
        <v>249</v>
      </c>
      <c r="D3420" s="2">
        <v>189</v>
      </c>
      <c r="E3420" t="s">
        <v>6989</v>
      </c>
      <c r="F3420" t="s">
        <v>7044</v>
      </c>
      <c r="G3420" s="2">
        <f t="shared" si="106"/>
        <v>60</v>
      </c>
      <c r="H3420" s="11">
        <f t="shared" si="107"/>
        <v>0.24096385542168675</v>
      </c>
      <c r="I3420">
        <f>COUNTIF(E3420,"online")</f>
        <v>1</v>
      </c>
    </row>
    <row r="3421" spans="1:9" x14ac:dyDescent="0.2">
      <c r="A3421" t="s">
        <v>308</v>
      </c>
      <c r="B3421" t="s">
        <v>222</v>
      </c>
      <c r="C3421" s="2">
        <v>289</v>
      </c>
      <c r="D3421" s="2">
        <v>225</v>
      </c>
      <c r="E3421" t="s">
        <v>6989</v>
      </c>
      <c r="F3421" t="s">
        <v>7036</v>
      </c>
      <c r="G3421" s="2">
        <f t="shared" si="106"/>
        <v>64</v>
      </c>
      <c r="H3421" s="11">
        <f t="shared" si="107"/>
        <v>0.22145328719723184</v>
      </c>
      <c r="I3421">
        <f>COUNTIF(E3421,"online")</f>
        <v>1</v>
      </c>
    </row>
    <row r="3422" spans="1:9" x14ac:dyDescent="0.2">
      <c r="A3422" t="s">
        <v>308</v>
      </c>
      <c r="B3422" t="s">
        <v>222</v>
      </c>
      <c r="C3422" s="2">
        <v>319</v>
      </c>
      <c r="D3422" s="2">
        <v>223</v>
      </c>
      <c r="E3422" t="s">
        <v>7029</v>
      </c>
      <c r="F3422" t="s">
        <v>7036</v>
      </c>
      <c r="G3422" s="2">
        <f t="shared" si="106"/>
        <v>96</v>
      </c>
      <c r="H3422" s="11">
        <f t="shared" si="107"/>
        <v>0.30094043887147337</v>
      </c>
      <c r="I3422">
        <f>COUNTIF(E3422,"online")</f>
        <v>0</v>
      </c>
    </row>
    <row r="3423" spans="1:9" x14ac:dyDescent="0.2">
      <c r="A3423" t="s">
        <v>347</v>
      </c>
      <c r="B3423" t="s">
        <v>251</v>
      </c>
      <c r="C3423" s="2">
        <v>499</v>
      </c>
      <c r="D3423" s="2">
        <v>394</v>
      </c>
      <c r="E3423" t="s">
        <v>7029</v>
      </c>
      <c r="F3423" t="s">
        <v>7036</v>
      </c>
      <c r="G3423" s="2">
        <f t="shared" si="106"/>
        <v>105</v>
      </c>
      <c r="H3423" s="11">
        <f t="shared" si="107"/>
        <v>0.21042084168336672</v>
      </c>
      <c r="I3423">
        <f>COUNTIF(E3423,"online")</f>
        <v>0</v>
      </c>
    </row>
    <row r="3424" spans="1:9" x14ac:dyDescent="0.2">
      <c r="A3424" t="s">
        <v>2491</v>
      </c>
      <c r="B3424" t="s">
        <v>2382</v>
      </c>
      <c r="C3424" s="2">
        <v>199</v>
      </c>
      <c r="D3424" s="2">
        <v>137</v>
      </c>
      <c r="E3424" t="s">
        <v>6989</v>
      </c>
      <c r="F3424" t="s">
        <v>7039</v>
      </c>
      <c r="G3424" s="2">
        <f t="shared" si="106"/>
        <v>62</v>
      </c>
      <c r="H3424" s="11">
        <f t="shared" si="107"/>
        <v>0.31155778894472363</v>
      </c>
      <c r="I3424">
        <f>COUNTIF(E3424,"online")</f>
        <v>1</v>
      </c>
    </row>
    <row r="3425" spans="1:9" x14ac:dyDescent="0.2">
      <c r="A3425" t="s">
        <v>499</v>
      </c>
      <c r="B3425" t="s">
        <v>351</v>
      </c>
      <c r="C3425" s="2">
        <v>99</v>
      </c>
      <c r="D3425" s="2">
        <v>43</v>
      </c>
      <c r="E3425" t="s">
        <v>7029</v>
      </c>
      <c r="F3425" t="s">
        <v>7038</v>
      </c>
      <c r="G3425" s="2">
        <f t="shared" si="106"/>
        <v>56</v>
      </c>
      <c r="H3425" s="11">
        <f t="shared" si="107"/>
        <v>0.56565656565656564</v>
      </c>
      <c r="I3425">
        <f>COUNTIF(E3425,"online")</f>
        <v>0</v>
      </c>
    </row>
    <row r="3426" spans="1:9" x14ac:dyDescent="0.2">
      <c r="A3426" t="s">
        <v>499</v>
      </c>
      <c r="B3426" t="s">
        <v>351</v>
      </c>
      <c r="C3426" s="2">
        <v>289</v>
      </c>
      <c r="D3426" s="2">
        <v>156</v>
      </c>
      <c r="E3426" t="s">
        <v>6989</v>
      </c>
      <c r="F3426" t="s">
        <v>7038</v>
      </c>
      <c r="G3426" s="2">
        <f t="shared" si="106"/>
        <v>133</v>
      </c>
      <c r="H3426" s="11">
        <f t="shared" si="107"/>
        <v>0.46020761245674741</v>
      </c>
      <c r="I3426">
        <f>COUNTIF(E3426,"online")</f>
        <v>1</v>
      </c>
    </row>
    <row r="3427" spans="1:9" x14ac:dyDescent="0.2">
      <c r="A3427" t="s">
        <v>865</v>
      </c>
      <c r="B3427" t="s">
        <v>495</v>
      </c>
      <c r="C3427" s="2">
        <v>249</v>
      </c>
      <c r="D3427" s="2">
        <v>90</v>
      </c>
      <c r="E3427" t="s">
        <v>6989</v>
      </c>
      <c r="F3427" t="s">
        <v>7038</v>
      </c>
      <c r="G3427" s="2">
        <f t="shared" si="106"/>
        <v>159</v>
      </c>
      <c r="H3427" s="11">
        <f t="shared" si="107"/>
        <v>0.63855421686746983</v>
      </c>
      <c r="I3427">
        <f>COUNTIF(E3427,"online")</f>
        <v>1</v>
      </c>
    </row>
    <row r="3428" spans="1:9" x14ac:dyDescent="0.2">
      <c r="A3428" t="s">
        <v>760</v>
      </c>
      <c r="B3428" t="s">
        <v>656</v>
      </c>
      <c r="C3428" s="2">
        <v>299</v>
      </c>
      <c r="D3428" s="2">
        <v>269</v>
      </c>
      <c r="E3428" t="s">
        <v>7029</v>
      </c>
      <c r="F3428" t="s">
        <v>7039</v>
      </c>
      <c r="G3428" s="2">
        <f t="shared" si="106"/>
        <v>30</v>
      </c>
      <c r="H3428" s="11">
        <f t="shared" si="107"/>
        <v>0.10033444816053512</v>
      </c>
      <c r="I3428">
        <f>COUNTIF(E3428,"online")</f>
        <v>0</v>
      </c>
    </row>
    <row r="3429" spans="1:9" x14ac:dyDescent="0.2">
      <c r="A3429" t="s">
        <v>2780</v>
      </c>
      <c r="B3429" t="s">
        <v>2355</v>
      </c>
      <c r="C3429" s="2">
        <v>69</v>
      </c>
      <c r="D3429" s="2">
        <v>53</v>
      </c>
      <c r="E3429" t="s">
        <v>6989</v>
      </c>
      <c r="F3429" t="s">
        <v>7039</v>
      </c>
      <c r="G3429" s="2">
        <f t="shared" si="106"/>
        <v>16</v>
      </c>
      <c r="H3429" s="11">
        <f t="shared" si="107"/>
        <v>0.2318840579710145</v>
      </c>
      <c r="I3429">
        <f>COUNTIF(E3429,"online")</f>
        <v>1</v>
      </c>
    </row>
    <row r="3430" spans="1:9" x14ac:dyDescent="0.2">
      <c r="A3430" t="s">
        <v>3680</v>
      </c>
      <c r="B3430" t="s">
        <v>2150</v>
      </c>
      <c r="C3430" s="2">
        <v>99</v>
      </c>
      <c r="D3430" s="2">
        <v>55</v>
      </c>
      <c r="E3430" t="s">
        <v>6989</v>
      </c>
      <c r="F3430" t="s">
        <v>7037</v>
      </c>
      <c r="G3430" s="2">
        <f t="shared" si="106"/>
        <v>44</v>
      </c>
      <c r="H3430" s="11">
        <f t="shared" si="107"/>
        <v>0.44444444444444442</v>
      </c>
      <c r="I3430">
        <f>COUNTIF(E3430,"online")</f>
        <v>1</v>
      </c>
    </row>
    <row r="3431" spans="1:9" x14ac:dyDescent="0.2">
      <c r="A3431" t="s">
        <v>756</v>
      </c>
      <c r="B3431" t="s">
        <v>757</v>
      </c>
      <c r="C3431" s="2">
        <v>289</v>
      </c>
      <c r="D3431" s="2">
        <v>72</v>
      </c>
      <c r="E3431" t="s">
        <v>6989</v>
      </c>
      <c r="F3431" t="s">
        <v>7038</v>
      </c>
      <c r="G3431" s="2">
        <f t="shared" si="106"/>
        <v>217</v>
      </c>
      <c r="H3431" s="11">
        <f t="shared" si="107"/>
        <v>0.75086505190311414</v>
      </c>
      <c r="I3431">
        <f>COUNTIF(E3431,"online")</f>
        <v>1</v>
      </c>
    </row>
    <row r="3432" spans="1:9" x14ac:dyDescent="0.2">
      <c r="A3432" t="s">
        <v>1477</v>
      </c>
      <c r="B3432" t="s">
        <v>1219</v>
      </c>
      <c r="C3432" s="2">
        <v>279</v>
      </c>
      <c r="D3432" s="2">
        <v>145</v>
      </c>
      <c r="E3432" t="s">
        <v>7029</v>
      </c>
      <c r="F3432" t="s">
        <v>7038</v>
      </c>
      <c r="G3432" s="2">
        <f t="shared" si="106"/>
        <v>134</v>
      </c>
      <c r="H3432" s="11">
        <f t="shared" si="107"/>
        <v>0.48028673835125446</v>
      </c>
      <c r="I3432">
        <f>COUNTIF(E3432,"online")</f>
        <v>0</v>
      </c>
    </row>
    <row r="3433" spans="1:9" x14ac:dyDescent="0.2">
      <c r="A3433" t="s">
        <v>1251</v>
      </c>
      <c r="B3433" t="s">
        <v>1252</v>
      </c>
      <c r="C3433" s="2">
        <v>279</v>
      </c>
      <c r="D3433" s="2">
        <v>159</v>
      </c>
      <c r="E3433" t="s">
        <v>7029</v>
      </c>
      <c r="F3433" t="s">
        <v>7041</v>
      </c>
      <c r="G3433" s="2">
        <f t="shared" si="106"/>
        <v>120</v>
      </c>
      <c r="H3433" s="11">
        <f t="shared" si="107"/>
        <v>0.43010752688172044</v>
      </c>
      <c r="I3433">
        <f>COUNTIF(E3433,"online")</f>
        <v>0</v>
      </c>
    </row>
    <row r="3434" spans="1:9" x14ac:dyDescent="0.2">
      <c r="A3434" t="s">
        <v>3546</v>
      </c>
      <c r="B3434" t="s">
        <v>3547</v>
      </c>
      <c r="C3434" s="2">
        <v>258</v>
      </c>
      <c r="D3434" s="2">
        <v>147</v>
      </c>
      <c r="E3434" t="s">
        <v>6989</v>
      </c>
      <c r="F3434" t="s">
        <v>7040</v>
      </c>
      <c r="G3434" s="2">
        <f t="shared" si="106"/>
        <v>111</v>
      </c>
      <c r="H3434" s="11">
        <f t="shared" si="107"/>
        <v>0.43023255813953487</v>
      </c>
      <c r="I3434">
        <f>COUNTIF(E3434,"online")</f>
        <v>1</v>
      </c>
    </row>
    <row r="3435" spans="1:9" x14ac:dyDescent="0.2">
      <c r="A3435" t="s">
        <v>4437</v>
      </c>
      <c r="B3435" t="s">
        <v>4438</v>
      </c>
      <c r="C3435" s="2">
        <v>294</v>
      </c>
      <c r="D3435" s="2">
        <v>218</v>
      </c>
      <c r="E3435" t="s">
        <v>7027</v>
      </c>
      <c r="F3435" t="s">
        <v>7037</v>
      </c>
      <c r="G3435" s="2">
        <f t="shared" si="106"/>
        <v>76</v>
      </c>
      <c r="H3435" s="11">
        <f t="shared" si="107"/>
        <v>0.25850340136054423</v>
      </c>
      <c r="I3435">
        <f>COUNTIF(E3435,"online")</f>
        <v>0</v>
      </c>
    </row>
    <row r="3436" spans="1:9" x14ac:dyDescent="0.2">
      <c r="A3436" t="s">
        <v>6674</v>
      </c>
      <c r="B3436" t="s">
        <v>6664</v>
      </c>
      <c r="C3436" s="2">
        <v>169</v>
      </c>
      <c r="D3436" s="2">
        <v>96</v>
      </c>
      <c r="E3436" t="s">
        <v>7027</v>
      </c>
      <c r="F3436" t="s">
        <v>7037</v>
      </c>
      <c r="G3436" s="2">
        <f t="shared" si="106"/>
        <v>73</v>
      </c>
      <c r="H3436" s="11">
        <f t="shared" si="107"/>
        <v>0.43195266272189348</v>
      </c>
      <c r="I3436">
        <f>COUNTIF(E3436,"online")</f>
        <v>0</v>
      </c>
    </row>
    <row r="3437" spans="1:9" x14ac:dyDescent="0.2">
      <c r="A3437" t="s">
        <v>25</v>
      </c>
      <c r="B3437" t="s">
        <v>26</v>
      </c>
      <c r="C3437" s="2">
        <v>319</v>
      </c>
      <c r="D3437" s="2">
        <v>147</v>
      </c>
      <c r="E3437" t="s">
        <v>7027</v>
      </c>
      <c r="F3437" t="s">
        <v>7040</v>
      </c>
      <c r="G3437" s="2">
        <f t="shared" si="106"/>
        <v>172</v>
      </c>
      <c r="H3437" s="11">
        <f t="shared" si="107"/>
        <v>0.53918495297805646</v>
      </c>
      <c r="I3437">
        <f>COUNTIF(E3437,"online")</f>
        <v>0</v>
      </c>
    </row>
    <row r="3438" spans="1:9" x14ac:dyDescent="0.2">
      <c r="A3438" t="s">
        <v>3988</v>
      </c>
      <c r="B3438" t="s">
        <v>2432</v>
      </c>
      <c r="C3438" s="2">
        <v>69</v>
      </c>
      <c r="D3438" s="2">
        <v>43</v>
      </c>
      <c r="E3438" t="s">
        <v>6989</v>
      </c>
      <c r="F3438" t="s">
        <v>7037</v>
      </c>
      <c r="G3438" s="2">
        <f t="shared" si="106"/>
        <v>26</v>
      </c>
      <c r="H3438" s="11">
        <f t="shared" si="107"/>
        <v>0.37681159420289856</v>
      </c>
      <c r="I3438">
        <f>COUNTIF(E3438,"online")</f>
        <v>1</v>
      </c>
    </row>
    <row r="3439" spans="1:9" x14ac:dyDescent="0.2">
      <c r="A3439" t="s">
        <v>2438</v>
      </c>
      <c r="B3439" t="s">
        <v>2439</v>
      </c>
      <c r="C3439" s="2">
        <v>268</v>
      </c>
      <c r="D3439" s="2">
        <v>150</v>
      </c>
      <c r="E3439" t="s">
        <v>7027</v>
      </c>
      <c r="F3439" t="s">
        <v>7039</v>
      </c>
      <c r="G3439" s="2">
        <f t="shared" si="106"/>
        <v>118</v>
      </c>
      <c r="H3439" s="11">
        <f t="shared" si="107"/>
        <v>0.44029850746268656</v>
      </c>
      <c r="I3439">
        <f>COUNTIF(E3439,"online")</f>
        <v>0</v>
      </c>
    </row>
    <row r="3440" spans="1:9" x14ac:dyDescent="0.2">
      <c r="A3440" t="s">
        <v>2501</v>
      </c>
      <c r="B3440" t="s">
        <v>2439</v>
      </c>
      <c r="C3440" s="2">
        <v>268</v>
      </c>
      <c r="D3440" s="2">
        <v>214</v>
      </c>
      <c r="E3440" t="s">
        <v>7027</v>
      </c>
      <c r="F3440" t="s">
        <v>7039</v>
      </c>
      <c r="G3440" s="2">
        <f t="shared" si="106"/>
        <v>54</v>
      </c>
      <c r="H3440" s="11">
        <f t="shared" si="107"/>
        <v>0.20149253731343283</v>
      </c>
      <c r="I3440">
        <f>COUNTIF(E3440,"online")</f>
        <v>0</v>
      </c>
    </row>
    <row r="3441" spans="1:9" x14ac:dyDescent="0.2">
      <c r="A3441" t="s">
        <v>4750</v>
      </c>
      <c r="B3441" t="s">
        <v>4751</v>
      </c>
      <c r="C3441" s="2">
        <v>223</v>
      </c>
      <c r="D3441" s="2">
        <v>71</v>
      </c>
      <c r="E3441" t="s">
        <v>7027</v>
      </c>
      <c r="F3441" t="s">
        <v>7040</v>
      </c>
      <c r="G3441" s="2">
        <f t="shared" si="106"/>
        <v>152</v>
      </c>
      <c r="H3441" s="11">
        <f t="shared" si="107"/>
        <v>0.68161434977578472</v>
      </c>
      <c r="I3441">
        <f>COUNTIF(E3441,"online")</f>
        <v>0</v>
      </c>
    </row>
    <row r="3442" spans="1:9" x14ac:dyDescent="0.2">
      <c r="A3442" t="s">
        <v>6023</v>
      </c>
      <c r="B3442" t="s">
        <v>6024</v>
      </c>
      <c r="C3442" s="2">
        <v>1033</v>
      </c>
      <c r="D3442" s="2">
        <v>899</v>
      </c>
      <c r="E3442" t="s">
        <v>7029</v>
      </c>
      <c r="F3442" t="s">
        <v>7041</v>
      </c>
      <c r="G3442" s="2">
        <f t="shared" si="106"/>
        <v>134</v>
      </c>
      <c r="H3442" s="11">
        <f t="shared" si="107"/>
        <v>0.12971926427879962</v>
      </c>
      <c r="I3442">
        <f>COUNTIF(E3442,"online")</f>
        <v>0</v>
      </c>
    </row>
    <row r="3443" spans="1:9" x14ac:dyDescent="0.2">
      <c r="A3443" t="s">
        <v>3720</v>
      </c>
      <c r="B3443" t="s">
        <v>3721</v>
      </c>
      <c r="C3443" s="2">
        <v>447</v>
      </c>
      <c r="D3443" s="2">
        <v>268</v>
      </c>
      <c r="E3443" t="s">
        <v>7027</v>
      </c>
      <c r="F3443" t="s">
        <v>7039</v>
      </c>
      <c r="G3443" s="2">
        <f t="shared" si="106"/>
        <v>179</v>
      </c>
      <c r="H3443" s="11">
        <f t="shared" si="107"/>
        <v>0.40044742729306487</v>
      </c>
      <c r="I3443">
        <f>COUNTIF(E3443,"online")</f>
        <v>0</v>
      </c>
    </row>
    <row r="3444" spans="1:9" x14ac:dyDescent="0.2">
      <c r="A3444" t="s">
        <v>3720</v>
      </c>
      <c r="B3444" t="s">
        <v>3721</v>
      </c>
      <c r="C3444" s="2">
        <v>536</v>
      </c>
      <c r="D3444" s="2">
        <v>407</v>
      </c>
      <c r="E3444" t="s">
        <v>7029</v>
      </c>
      <c r="F3444" t="s">
        <v>7039</v>
      </c>
      <c r="G3444" s="2">
        <f t="shared" si="106"/>
        <v>129</v>
      </c>
      <c r="H3444" s="11">
        <f t="shared" si="107"/>
        <v>0.24067164179104478</v>
      </c>
      <c r="I3444">
        <f>COUNTIF(E3444,"online")</f>
        <v>0</v>
      </c>
    </row>
    <row r="3445" spans="1:9" x14ac:dyDescent="0.2">
      <c r="A3445" t="s">
        <v>3120</v>
      </c>
      <c r="B3445" t="s">
        <v>2824</v>
      </c>
      <c r="C3445" s="2">
        <v>449</v>
      </c>
      <c r="D3445" s="2">
        <v>229</v>
      </c>
      <c r="E3445" t="s">
        <v>7027</v>
      </c>
      <c r="F3445" t="s">
        <v>7040</v>
      </c>
      <c r="G3445" s="2">
        <f t="shared" si="106"/>
        <v>220</v>
      </c>
      <c r="H3445" s="11">
        <f t="shared" si="107"/>
        <v>0.48997772828507796</v>
      </c>
      <c r="I3445">
        <f>COUNTIF(E3445,"online")</f>
        <v>0</v>
      </c>
    </row>
    <row r="3446" spans="1:9" x14ac:dyDescent="0.2">
      <c r="A3446" t="s">
        <v>3807</v>
      </c>
      <c r="B3446" t="s">
        <v>2592</v>
      </c>
      <c r="C3446" s="2">
        <v>439</v>
      </c>
      <c r="D3446" s="2">
        <v>272</v>
      </c>
      <c r="E3446" t="s">
        <v>7029</v>
      </c>
      <c r="F3446" t="s">
        <v>7040</v>
      </c>
      <c r="G3446" s="2">
        <f t="shared" si="106"/>
        <v>167</v>
      </c>
      <c r="H3446" s="11">
        <f t="shared" si="107"/>
        <v>0.38041002277904329</v>
      </c>
      <c r="I3446">
        <f>COUNTIF(E3446,"online")</f>
        <v>0</v>
      </c>
    </row>
    <row r="3447" spans="1:9" x14ac:dyDescent="0.2">
      <c r="A3447" t="s">
        <v>4918</v>
      </c>
      <c r="B3447" t="s">
        <v>4919</v>
      </c>
      <c r="C3447" s="2">
        <v>330</v>
      </c>
      <c r="D3447" s="2">
        <v>267</v>
      </c>
      <c r="E3447" t="s">
        <v>7027</v>
      </c>
      <c r="F3447" t="s">
        <v>7036</v>
      </c>
      <c r="G3447" s="2">
        <f t="shared" si="106"/>
        <v>63</v>
      </c>
      <c r="H3447" s="11">
        <f t="shared" si="107"/>
        <v>0.19090909090909092</v>
      </c>
      <c r="I3447">
        <f>COUNTIF(E3447,"online")</f>
        <v>0</v>
      </c>
    </row>
    <row r="3448" spans="1:9" x14ac:dyDescent="0.2">
      <c r="A3448" t="s">
        <v>2205</v>
      </c>
      <c r="B3448" t="s">
        <v>2206</v>
      </c>
      <c r="C3448" s="2">
        <v>268</v>
      </c>
      <c r="D3448" s="2">
        <v>198</v>
      </c>
      <c r="E3448" t="s">
        <v>7027</v>
      </c>
      <c r="F3448" t="s">
        <v>7037</v>
      </c>
      <c r="G3448" s="2">
        <f t="shared" si="106"/>
        <v>70</v>
      </c>
      <c r="H3448" s="11">
        <f t="shared" si="107"/>
        <v>0.26119402985074625</v>
      </c>
      <c r="I3448">
        <f>COUNTIF(E3448,"online")</f>
        <v>0</v>
      </c>
    </row>
    <row r="3449" spans="1:9" x14ac:dyDescent="0.2">
      <c r="A3449" t="s">
        <v>1303</v>
      </c>
      <c r="B3449" t="s">
        <v>1304</v>
      </c>
      <c r="C3449" s="2">
        <v>319</v>
      </c>
      <c r="D3449" s="2">
        <v>185</v>
      </c>
      <c r="E3449" t="s">
        <v>7029</v>
      </c>
      <c r="F3449" t="s">
        <v>7040</v>
      </c>
      <c r="G3449" s="2">
        <f t="shared" si="106"/>
        <v>134</v>
      </c>
      <c r="H3449" s="11">
        <f t="shared" si="107"/>
        <v>0.42006269592476492</v>
      </c>
      <c r="I3449">
        <f>COUNTIF(E3449,"online")</f>
        <v>0</v>
      </c>
    </row>
    <row r="3450" spans="1:9" x14ac:dyDescent="0.2">
      <c r="A3450" t="s">
        <v>1843</v>
      </c>
      <c r="B3450" t="s">
        <v>1803</v>
      </c>
      <c r="C3450" s="2">
        <v>289</v>
      </c>
      <c r="D3450" s="2">
        <v>228</v>
      </c>
      <c r="E3450" t="s">
        <v>6989</v>
      </c>
      <c r="F3450" t="s">
        <v>7039</v>
      </c>
      <c r="G3450" s="2">
        <f t="shared" si="106"/>
        <v>61</v>
      </c>
      <c r="H3450" s="11">
        <f t="shared" si="107"/>
        <v>0.21107266435986158</v>
      </c>
      <c r="I3450">
        <f>COUNTIF(E3450,"online")</f>
        <v>1</v>
      </c>
    </row>
    <row r="3451" spans="1:9" x14ac:dyDescent="0.2">
      <c r="A3451" t="s">
        <v>1843</v>
      </c>
      <c r="B3451" t="s">
        <v>1803</v>
      </c>
      <c r="C3451" s="2">
        <v>319</v>
      </c>
      <c r="D3451" s="2">
        <v>306</v>
      </c>
      <c r="E3451" t="s">
        <v>7029</v>
      </c>
      <c r="F3451" t="s">
        <v>7039</v>
      </c>
      <c r="G3451" s="2">
        <f t="shared" si="106"/>
        <v>13</v>
      </c>
      <c r="H3451" s="11">
        <f t="shared" si="107"/>
        <v>4.0752351097178681E-2</v>
      </c>
      <c r="I3451">
        <f>COUNTIF(E3451,"online")</f>
        <v>0</v>
      </c>
    </row>
    <row r="3452" spans="1:9" x14ac:dyDescent="0.2">
      <c r="A3452" t="s">
        <v>746</v>
      </c>
      <c r="B3452" t="s">
        <v>747</v>
      </c>
      <c r="C3452" s="2">
        <v>239</v>
      </c>
      <c r="D3452" s="2">
        <v>88</v>
      </c>
      <c r="E3452" t="s">
        <v>7027</v>
      </c>
      <c r="F3452" t="s">
        <v>7038</v>
      </c>
      <c r="G3452" s="2">
        <f t="shared" si="106"/>
        <v>151</v>
      </c>
      <c r="H3452" s="11">
        <f t="shared" si="107"/>
        <v>0.63179916317991636</v>
      </c>
      <c r="I3452">
        <f>COUNTIF(E3452,"online")</f>
        <v>0</v>
      </c>
    </row>
    <row r="3453" spans="1:9" x14ac:dyDescent="0.2">
      <c r="A3453" t="s">
        <v>3528</v>
      </c>
      <c r="B3453" t="s">
        <v>3529</v>
      </c>
      <c r="C3453" s="2">
        <v>267</v>
      </c>
      <c r="D3453" s="2">
        <v>203</v>
      </c>
      <c r="E3453" t="s">
        <v>7027</v>
      </c>
      <c r="F3453" t="s">
        <v>7043</v>
      </c>
      <c r="G3453" s="2">
        <f t="shared" si="106"/>
        <v>64</v>
      </c>
      <c r="H3453" s="11">
        <f t="shared" si="107"/>
        <v>0.23970037453183521</v>
      </c>
      <c r="I3453">
        <f>COUNTIF(E3453,"online")</f>
        <v>0</v>
      </c>
    </row>
    <row r="3454" spans="1:9" x14ac:dyDescent="0.2">
      <c r="A3454" t="s">
        <v>699</v>
      </c>
      <c r="B3454" t="s">
        <v>700</v>
      </c>
      <c r="C3454" s="2">
        <v>239</v>
      </c>
      <c r="D3454" s="2">
        <v>158</v>
      </c>
      <c r="E3454" t="s">
        <v>7027</v>
      </c>
      <c r="F3454" t="s">
        <v>7043</v>
      </c>
      <c r="G3454" s="2">
        <f t="shared" si="106"/>
        <v>81</v>
      </c>
      <c r="H3454" s="11">
        <f t="shared" si="107"/>
        <v>0.33891213389121339</v>
      </c>
      <c r="I3454">
        <f>COUNTIF(E3454,"online")</f>
        <v>0</v>
      </c>
    </row>
    <row r="3455" spans="1:9" x14ac:dyDescent="0.2">
      <c r="A3455" t="s">
        <v>1149</v>
      </c>
      <c r="B3455" t="s">
        <v>1150</v>
      </c>
      <c r="C3455" s="2">
        <v>319</v>
      </c>
      <c r="D3455" s="2">
        <v>236</v>
      </c>
      <c r="E3455" t="s">
        <v>7029</v>
      </c>
      <c r="F3455" t="s">
        <v>7043</v>
      </c>
      <c r="G3455" s="2">
        <f t="shared" si="106"/>
        <v>83</v>
      </c>
      <c r="H3455" s="11">
        <f t="shared" si="107"/>
        <v>0.2601880877742947</v>
      </c>
      <c r="I3455">
        <f>COUNTIF(E3455,"online")</f>
        <v>0</v>
      </c>
    </row>
    <row r="3456" spans="1:9" x14ac:dyDescent="0.2">
      <c r="A3456" t="s">
        <v>1017</v>
      </c>
      <c r="B3456" t="s">
        <v>1018</v>
      </c>
      <c r="C3456" s="2">
        <v>399</v>
      </c>
      <c r="D3456" s="2">
        <v>267</v>
      </c>
      <c r="E3456" t="s">
        <v>7029</v>
      </c>
      <c r="F3456" t="s">
        <v>7043</v>
      </c>
      <c r="G3456" s="2">
        <f t="shared" si="106"/>
        <v>132</v>
      </c>
      <c r="H3456" s="11">
        <f t="shared" si="107"/>
        <v>0.33082706766917291</v>
      </c>
      <c r="I3456">
        <f>COUNTIF(E3456,"online")</f>
        <v>0</v>
      </c>
    </row>
    <row r="3457" spans="1:9" x14ac:dyDescent="0.2">
      <c r="A3457" t="s">
        <v>3501</v>
      </c>
      <c r="B3457" t="s">
        <v>3502</v>
      </c>
      <c r="C3457" s="2">
        <v>502</v>
      </c>
      <c r="D3457" s="2">
        <v>336</v>
      </c>
      <c r="E3457" t="s">
        <v>7029</v>
      </c>
      <c r="F3457" t="s">
        <v>7042</v>
      </c>
      <c r="G3457" s="2">
        <f t="shared" si="106"/>
        <v>166</v>
      </c>
      <c r="H3457" s="11">
        <f t="shared" si="107"/>
        <v>0.33067729083665337</v>
      </c>
      <c r="I3457">
        <f>COUNTIF(E3457,"online")</f>
        <v>0</v>
      </c>
    </row>
    <row r="3458" spans="1:9" x14ac:dyDescent="0.2">
      <c r="A3458" t="s">
        <v>3969</v>
      </c>
      <c r="B3458" t="s">
        <v>3966</v>
      </c>
      <c r="C3458" s="2">
        <v>267</v>
      </c>
      <c r="D3458" s="2">
        <v>192</v>
      </c>
      <c r="E3458" t="s">
        <v>7027</v>
      </c>
      <c r="F3458" t="s">
        <v>7039</v>
      </c>
      <c r="G3458" s="2">
        <f t="shared" ref="G3458:G3521" si="108">C3458-D3458</f>
        <v>75</v>
      </c>
      <c r="H3458" s="11">
        <f t="shared" ref="H3458:H3521" si="109">((C3458-D3458)/C3458)</f>
        <v>0.2808988764044944</v>
      </c>
      <c r="I3458">
        <f>COUNTIF(E3458,"online")</f>
        <v>0</v>
      </c>
    </row>
    <row r="3459" spans="1:9" x14ac:dyDescent="0.2">
      <c r="A3459" t="s">
        <v>3965</v>
      </c>
      <c r="B3459" t="s">
        <v>3966</v>
      </c>
      <c r="C3459" s="2">
        <v>298</v>
      </c>
      <c r="D3459" s="2">
        <v>253</v>
      </c>
      <c r="E3459" t="s">
        <v>7027</v>
      </c>
      <c r="F3459" t="s">
        <v>7039</v>
      </c>
      <c r="G3459" s="2">
        <f t="shared" si="108"/>
        <v>45</v>
      </c>
      <c r="H3459" s="11">
        <f t="shared" si="109"/>
        <v>0.15100671140939598</v>
      </c>
      <c r="I3459">
        <f>COUNTIF(E3459,"online")</f>
        <v>0</v>
      </c>
    </row>
    <row r="3460" spans="1:9" x14ac:dyDescent="0.2">
      <c r="A3460" t="s">
        <v>6756</v>
      </c>
      <c r="B3460" t="s">
        <v>6757</v>
      </c>
      <c r="C3460" s="2">
        <v>443</v>
      </c>
      <c r="D3460" s="2">
        <v>346</v>
      </c>
      <c r="E3460" t="s">
        <v>7027</v>
      </c>
      <c r="F3460" t="s">
        <v>7041</v>
      </c>
      <c r="G3460" s="2">
        <f t="shared" si="108"/>
        <v>97</v>
      </c>
      <c r="H3460" s="11">
        <f t="shared" si="109"/>
        <v>0.21896162528216703</v>
      </c>
      <c r="I3460">
        <f>COUNTIF(E3460,"online")</f>
        <v>0</v>
      </c>
    </row>
    <row r="3461" spans="1:9" x14ac:dyDescent="0.2">
      <c r="A3461" t="s">
        <v>3488</v>
      </c>
      <c r="B3461" t="s">
        <v>3489</v>
      </c>
      <c r="C3461" s="2">
        <v>312</v>
      </c>
      <c r="D3461" s="2">
        <v>234</v>
      </c>
      <c r="E3461" t="s">
        <v>7029</v>
      </c>
      <c r="F3461" t="s">
        <v>7037</v>
      </c>
      <c r="G3461" s="2">
        <f t="shared" si="108"/>
        <v>78</v>
      </c>
      <c r="H3461" s="11">
        <f t="shared" si="109"/>
        <v>0.25</v>
      </c>
      <c r="I3461">
        <f>COUNTIF(E3461,"online")</f>
        <v>0</v>
      </c>
    </row>
    <row r="3462" spans="1:9" x14ac:dyDescent="0.2">
      <c r="A3462" t="s">
        <v>6908</v>
      </c>
      <c r="B3462" t="s">
        <v>6909</v>
      </c>
      <c r="C3462" s="2">
        <v>170</v>
      </c>
      <c r="D3462" s="2">
        <v>143</v>
      </c>
      <c r="E3462" t="s">
        <v>7029</v>
      </c>
      <c r="F3462" t="s">
        <v>7045</v>
      </c>
      <c r="G3462" s="2">
        <f t="shared" si="108"/>
        <v>27</v>
      </c>
      <c r="H3462" s="11">
        <f t="shared" si="109"/>
        <v>0.1588235294117647</v>
      </c>
      <c r="I3462">
        <f>COUNTIF(E3462,"online")</f>
        <v>0</v>
      </c>
    </row>
    <row r="3463" spans="1:9" x14ac:dyDescent="0.2">
      <c r="A3463" t="s">
        <v>3674</v>
      </c>
      <c r="B3463" t="s">
        <v>3675</v>
      </c>
      <c r="C3463" s="2">
        <v>319</v>
      </c>
      <c r="D3463" s="2">
        <v>226</v>
      </c>
      <c r="E3463" t="s">
        <v>6989</v>
      </c>
      <c r="F3463" t="s">
        <v>7036</v>
      </c>
      <c r="G3463" s="2">
        <f t="shared" si="108"/>
        <v>93</v>
      </c>
      <c r="H3463" s="11">
        <f t="shared" si="109"/>
        <v>0.29153605015673983</v>
      </c>
      <c r="I3463">
        <f>COUNTIF(E3463,"online")</f>
        <v>1</v>
      </c>
    </row>
    <row r="3464" spans="1:9" x14ac:dyDescent="0.2">
      <c r="A3464" t="s">
        <v>2191</v>
      </c>
      <c r="B3464" t="s">
        <v>2192</v>
      </c>
      <c r="C3464" s="2">
        <v>229</v>
      </c>
      <c r="D3464" s="2">
        <v>158</v>
      </c>
      <c r="E3464" t="s">
        <v>6989</v>
      </c>
      <c r="F3464" t="s">
        <v>7036</v>
      </c>
      <c r="G3464" s="2">
        <f t="shared" si="108"/>
        <v>71</v>
      </c>
      <c r="H3464" s="11">
        <f t="shared" si="109"/>
        <v>0.31004366812227074</v>
      </c>
      <c r="I3464">
        <f>COUNTIF(E3464,"online")</f>
        <v>1</v>
      </c>
    </row>
    <row r="3465" spans="1:9" x14ac:dyDescent="0.2">
      <c r="A3465" t="s">
        <v>1209</v>
      </c>
      <c r="B3465" t="s">
        <v>979</v>
      </c>
      <c r="C3465" s="2">
        <v>279</v>
      </c>
      <c r="D3465" s="2">
        <v>170</v>
      </c>
      <c r="E3465" t="s">
        <v>7029</v>
      </c>
      <c r="F3465" t="s">
        <v>7036</v>
      </c>
      <c r="G3465" s="2">
        <f t="shared" si="108"/>
        <v>109</v>
      </c>
      <c r="H3465" s="11">
        <f t="shared" si="109"/>
        <v>0.39068100358422941</v>
      </c>
      <c r="I3465">
        <f>COUNTIF(E3465,"online")</f>
        <v>0</v>
      </c>
    </row>
    <row r="3466" spans="1:9" x14ac:dyDescent="0.2">
      <c r="A3466" t="s">
        <v>382</v>
      </c>
      <c r="B3466" t="s">
        <v>383</v>
      </c>
      <c r="C3466" s="2">
        <v>99</v>
      </c>
      <c r="D3466" s="2">
        <v>68</v>
      </c>
      <c r="E3466" t="s">
        <v>7029</v>
      </c>
      <c r="F3466" t="s">
        <v>7036</v>
      </c>
      <c r="G3466" s="2">
        <f t="shared" si="108"/>
        <v>31</v>
      </c>
      <c r="H3466" s="11">
        <f t="shared" si="109"/>
        <v>0.31313131313131315</v>
      </c>
      <c r="I3466">
        <f>COUNTIF(E3466,"online")</f>
        <v>0</v>
      </c>
    </row>
    <row r="3467" spans="1:9" x14ac:dyDescent="0.2">
      <c r="A3467" t="s">
        <v>382</v>
      </c>
      <c r="B3467" t="s">
        <v>383</v>
      </c>
      <c r="C3467" s="2">
        <v>359</v>
      </c>
      <c r="D3467" s="2">
        <v>269</v>
      </c>
      <c r="E3467" t="s">
        <v>6989</v>
      </c>
      <c r="F3467" t="s">
        <v>7036</v>
      </c>
      <c r="G3467" s="2">
        <f t="shared" si="108"/>
        <v>90</v>
      </c>
      <c r="H3467" s="11">
        <f t="shared" si="109"/>
        <v>0.25069637883008355</v>
      </c>
      <c r="I3467">
        <f>COUNTIF(E3467,"online")</f>
        <v>1</v>
      </c>
    </row>
    <row r="3468" spans="1:9" x14ac:dyDescent="0.2">
      <c r="A3468" t="s">
        <v>525</v>
      </c>
      <c r="B3468" t="s">
        <v>394</v>
      </c>
      <c r="C3468" s="2">
        <v>359</v>
      </c>
      <c r="D3468" s="2">
        <v>287</v>
      </c>
      <c r="E3468" t="s">
        <v>7029</v>
      </c>
      <c r="F3468" t="s">
        <v>7036</v>
      </c>
      <c r="G3468" s="2">
        <f t="shared" si="108"/>
        <v>72</v>
      </c>
      <c r="H3468" s="11">
        <f t="shared" si="109"/>
        <v>0.20055710306406685</v>
      </c>
      <c r="I3468">
        <f>COUNTIF(E3468,"online")</f>
        <v>0</v>
      </c>
    </row>
    <row r="3469" spans="1:9" x14ac:dyDescent="0.2">
      <c r="A3469" t="s">
        <v>730</v>
      </c>
      <c r="B3469" t="s">
        <v>482</v>
      </c>
      <c r="C3469" s="2">
        <v>249</v>
      </c>
      <c r="D3469" s="2">
        <v>204</v>
      </c>
      <c r="E3469" t="s">
        <v>6989</v>
      </c>
      <c r="F3469" t="s">
        <v>7039</v>
      </c>
      <c r="G3469" s="2">
        <f t="shared" si="108"/>
        <v>45</v>
      </c>
      <c r="H3469" s="11">
        <f t="shared" si="109"/>
        <v>0.18072289156626506</v>
      </c>
      <c r="I3469">
        <f>COUNTIF(E3469,"online")</f>
        <v>1</v>
      </c>
    </row>
    <row r="3470" spans="1:9" x14ac:dyDescent="0.2">
      <c r="A3470" t="s">
        <v>730</v>
      </c>
      <c r="B3470" t="s">
        <v>482</v>
      </c>
      <c r="C3470" s="2">
        <v>329</v>
      </c>
      <c r="D3470" s="2">
        <v>303</v>
      </c>
      <c r="E3470" t="s">
        <v>7029</v>
      </c>
      <c r="F3470" t="s">
        <v>7039</v>
      </c>
      <c r="G3470" s="2">
        <f t="shared" si="108"/>
        <v>26</v>
      </c>
      <c r="H3470" s="11">
        <f t="shared" si="109"/>
        <v>7.9027355623100301E-2</v>
      </c>
      <c r="I3470">
        <f>COUNTIF(E3470,"online")</f>
        <v>0</v>
      </c>
    </row>
    <row r="3471" spans="1:9" x14ac:dyDescent="0.2">
      <c r="A3471" t="s">
        <v>2951</v>
      </c>
      <c r="B3471" t="s">
        <v>2322</v>
      </c>
      <c r="C3471" s="2">
        <v>79</v>
      </c>
      <c r="D3471" s="2">
        <v>61</v>
      </c>
      <c r="E3471" t="s">
        <v>6989</v>
      </c>
      <c r="F3471" t="s">
        <v>7036</v>
      </c>
      <c r="G3471" s="2">
        <f t="shared" si="108"/>
        <v>18</v>
      </c>
      <c r="H3471" s="11">
        <f t="shared" si="109"/>
        <v>0.22784810126582278</v>
      </c>
      <c r="I3471">
        <f>COUNTIF(E3471,"online")</f>
        <v>1</v>
      </c>
    </row>
    <row r="3472" spans="1:9" x14ac:dyDescent="0.2">
      <c r="A3472" t="s">
        <v>1968</v>
      </c>
      <c r="B3472" t="s">
        <v>1969</v>
      </c>
      <c r="C3472" s="2">
        <v>319</v>
      </c>
      <c r="D3472" s="2">
        <v>287</v>
      </c>
      <c r="E3472" t="s">
        <v>6989</v>
      </c>
      <c r="F3472" t="s">
        <v>7036</v>
      </c>
      <c r="G3472" s="2">
        <f t="shared" si="108"/>
        <v>32</v>
      </c>
      <c r="H3472" s="11">
        <f t="shared" si="109"/>
        <v>0.10031347962382445</v>
      </c>
      <c r="I3472">
        <f>COUNTIF(E3472,"online")</f>
        <v>1</v>
      </c>
    </row>
    <row r="3473" spans="1:9" x14ac:dyDescent="0.2">
      <c r="A3473" t="s">
        <v>1895</v>
      </c>
      <c r="B3473" t="s">
        <v>1896</v>
      </c>
      <c r="C3473" s="2">
        <v>319</v>
      </c>
      <c r="D3473" s="2">
        <v>262</v>
      </c>
      <c r="E3473" t="s">
        <v>7029</v>
      </c>
      <c r="F3473" t="s">
        <v>7036</v>
      </c>
      <c r="G3473" s="2">
        <f t="shared" si="108"/>
        <v>57</v>
      </c>
      <c r="H3473" s="11">
        <f t="shared" si="109"/>
        <v>0.17868338557993729</v>
      </c>
      <c r="I3473">
        <f>COUNTIF(E3473,"online")</f>
        <v>0</v>
      </c>
    </row>
    <row r="3474" spans="1:9" x14ac:dyDescent="0.2">
      <c r="A3474" t="s">
        <v>368</v>
      </c>
      <c r="B3474" t="s">
        <v>310</v>
      </c>
      <c r="C3474" s="2">
        <v>289</v>
      </c>
      <c r="D3474" s="2">
        <v>217</v>
      </c>
      <c r="E3474" t="s">
        <v>6989</v>
      </c>
      <c r="F3474" t="s">
        <v>7039</v>
      </c>
      <c r="G3474" s="2">
        <f t="shared" si="108"/>
        <v>72</v>
      </c>
      <c r="H3474" s="11">
        <f t="shared" si="109"/>
        <v>0.2491349480968858</v>
      </c>
      <c r="I3474">
        <f>COUNTIF(E3474,"online")</f>
        <v>1</v>
      </c>
    </row>
    <row r="3475" spans="1:9" x14ac:dyDescent="0.2">
      <c r="A3475" t="s">
        <v>368</v>
      </c>
      <c r="B3475" t="s">
        <v>310</v>
      </c>
      <c r="C3475" s="2">
        <v>319</v>
      </c>
      <c r="D3475" s="2">
        <v>220</v>
      </c>
      <c r="E3475" t="s">
        <v>7029</v>
      </c>
      <c r="F3475" t="s">
        <v>7039</v>
      </c>
      <c r="G3475" s="2">
        <f t="shared" si="108"/>
        <v>99</v>
      </c>
      <c r="H3475" s="11">
        <f t="shared" si="109"/>
        <v>0.31034482758620691</v>
      </c>
      <c r="I3475">
        <f>COUNTIF(E3475,"online")</f>
        <v>0</v>
      </c>
    </row>
    <row r="3476" spans="1:9" x14ac:dyDescent="0.2">
      <c r="A3476" t="s">
        <v>2595</v>
      </c>
      <c r="B3476" t="s">
        <v>2486</v>
      </c>
      <c r="C3476" s="2">
        <v>268</v>
      </c>
      <c r="D3476" s="2">
        <v>121</v>
      </c>
      <c r="E3476" t="s">
        <v>7027</v>
      </c>
      <c r="F3476" t="s">
        <v>7039</v>
      </c>
      <c r="G3476" s="2">
        <f t="shared" si="108"/>
        <v>147</v>
      </c>
      <c r="H3476" s="11">
        <f t="shared" si="109"/>
        <v>0.54850746268656714</v>
      </c>
      <c r="I3476">
        <f>COUNTIF(E3476,"online")</f>
        <v>0</v>
      </c>
    </row>
    <row r="3477" spans="1:9" x14ac:dyDescent="0.2">
      <c r="A3477" t="s">
        <v>6202</v>
      </c>
      <c r="B3477" t="s">
        <v>6203</v>
      </c>
      <c r="C3477" s="2">
        <v>399</v>
      </c>
      <c r="D3477" s="2">
        <v>379</v>
      </c>
      <c r="E3477" t="s">
        <v>7027</v>
      </c>
      <c r="F3477" t="s">
        <v>7039</v>
      </c>
      <c r="G3477" s="2">
        <f t="shared" si="108"/>
        <v>20</v>
      </c>
      <c r="H3477" s="11">
        <f t="shared" si="109"/>
        <v>5.0125313283208017E-2</v>
      </c>
      <c r="I3477">
        <f>COUNTIF(E3477,"online")</f>
        <v>0</v>
      </c>
    </row>
    <row r="3478" spans="1:9" x14ac:dyDescent="0.2">
      <c r="A3478" t="s">
        <v>457</v>
      </c>
      <c r="B3478" t="s">
        <v>453</v>
      </c>
      <c r="C3478" s="2">
        <v>199</v>
      </c>
      <c r="D3478" s="2">
        <v>24</v>
      </c>
      <c r="E3478" t="s">
        <v>7029</v>
      </c>
      <c r="F3478" t="s">
        <v>7040</v>
      </c>
      <c r="G3478" s="2">
        <f t="shared" si="108"/>
        <v>175</v>
      </c>
      <c r="H3478" s="11">
        <f t="shared" si="109"/>
        <v>0.87939698492462315</v>
      </c>
      <c r="I3478">
        <f>COUNTIF(E3478,"online")</f>
        <v>0</v>
      </c>
    </row>
    <row r="3479" spans="1:9" x14ac:dyDescent="0.2">
      <c r="A3479" t="s">
        <v>3991</v>
      </c>
      <c r="B3479" t="s">
        <v>3992</v>
      </c>
      <c r="C3479" s="2">
        <v>491</v>
      </c>
      <c r="D3479" s="2">
        <v>412</v>
      </c>
      <c r="E3479" t="s">
        <v>7029</v>
      </c>
      <c r="F3479" t="s">
        <v>7039</v>
      </c>
      <c r="G3479" s="2">
        <f t="shared" si="108"/>
        <v>79</v>
      </c>
      <c r="H3479" s="11">
        <f t="shared" si="109"/>
        <v>0.16089613034623218</v>
      </c>
      <c r="I3479">
        <f>COUNTIF(E3479,"online")</f>
        <v>0</v>
      </c>
    </row>
    <row r="3480" spans="1:9" x14ac:dyDescent="0.2">
      <c r="A3480" t="s">
        <v>1765</v>
      </c>
      <c r="B3480" t="s">
        <v>1766</v>
      </c>
      <c r="C3480" s="2">
        <v>319</v>
      </c>
      <c r="D3480" s="2">
        <v>258</v>
      </c>
      <c r="E3480" t="s">
        <v>7027</v>
      </c>
      <c r="F3480" t="s">
        <v>7036</v>
      </c>
      <c r="G3480" s="2">
        <f t="shared" si="108"/>
        <v>61</v>
      </c>
      <c r="H3480" s="11">
        <f t="shared" si="109"/>
        <v>0.19122257053291536</v>
      </c>
      <c r="I3480">
        <f>COUNTIF(E3480,"online")</f>
        <v>0</v>
      </c>
    </row>
    <row r="3481" spans="1:9" x14ac:dyDescent="0.2">
      <c r="A3481" t="s">
        <v>1485</v>
      </c>
      <c r="B3481" t="s">
        <v>1486</v>
      </c>
      <c r="C3481" s="2">
        <v>289</v>
      </c>
      <c r="D3481" s="2">
        <v>52</v>
      </c>
      <c r="E3481" t="s">
        <v>6989</v>
      </c>
      <c r="F3481" t="s">
        <v>7038</v>
      </c>
      <c r="G3481" s="2">
        <f t="shared" si="108"/>
        <v>237</v>
      </c>
      <c r="H3481" s="11">
        <f t="shared" si="109"/>
        <v>0.82006920415224915</v>
      </c>
      <c r="I3481">
        <f>COUNTIF(E3481,"online")</f>
        <v>1</v>
      </c>
    </row>
    <row r="3482" spans="1:9" x14ac:dyDescent="0.2">
      <c r="A3482" t="s">
        <v>1485</v>
      </c>
      <c r="B3482" t="s">
        <v>1486</v>
      </c>
      <c r="C3482" s="2">
        <v>319</v>
      </c>
      <c r="D3482" s="2">
        <v>137</v>
      </c>
      <c r="E3482" t="s">
        <v>7029</v>
      </c>
      <c r="F3482" t="s">
        <v>7038</v>
      </c>
      <c r="G3482" s="2">
        <f t="shared" si="108"/>
        <v>182</v>
      </c>
      <c r="H3482" s="11">
        <f t="shared" si="109"/>
        <v>0.57053291536050155</v>
      </c>
      <c r="I3482">
        <f>COUNTIF(E3482,"online")</f>
        <v>0</v>
      </c>
    </row>
    <row r="3483" spans="1:9" x14ac:dyDescent="0.2">
      <c r="A3483" t="s">
        <v>2158</v>
      </c>
      <c r="B3483" t="s">
        <v>2159</v>
      </c>
      <c r="C3483" s="2">
        <v>319</v>
      </c>
      <c r="D3483" s="2">
        <v>249</v>
      </c>
      <c r="E3483" t="s">
        <v>6989</v>
      </c>
      <c r="F3483" t="s">
        <v>7036</v>
      </c>
      <c r="G3483" s="2">
        <f t="shared" si="108"/>
        <v>70</v>
      </c>
      <c r="H3483" s="11">
        <f t="shared" si="109"/>
        <v>0.21943573667711599</v>
      </c>
      <c r="I3483">
        <f>COUNTIF(E3483,"online")</f>
        <v>1</v>
      </c>
    </row>
    <row r="3484" spans="1:9" x14ac:dyDescent="0.2">
      <c r="A3484" t="s">
        <v>2125</v>
      </c>
      <c r="B3484" t="s">
        <v>2126</v>
      </c>
      <c r="C3484" s="2">
        <v>39</v>
      </c>
      <c r="D3484" s="2">
        <v>25</v>
      </c>
      <c r="E3484" t="s">
        <v>6989</v>
      </c>
      <c r="F3484" t="s">
        <v>7042</v>
      </c>
      <c r="G3484" s="2">
        <f t="shared" si="108"/>
        <v>14</v>
      </c>
      <c r="H3484" s="11">
        <f t="shared" si="109"/>
        <v>0.35897435897435898</v>
      </c>
      <c r="I3484">
        <f>COUNTIF(E3484,"online")</f>
        <v>1</v>
      </c>
    </row>
    <row r="3485" spans="1:9" x14ac:dyDescent="0.2">
      <c r="A3485" t="s">
        <v>4939</v>
      </c>
      <c r="B3485" t="s">
        <v>4940</v>
      </c>
      <c r="C3485" s="2">
        <v>447</v>
      </c>
      <c r="D3485" s="2">
        <v>358</v>
      </c>
      <c r="E3485" t="s">
        <v>7027</v>
      </c>
      <c r="F3485" t="s">
        <v>7043</v>
      </c>
      <c r="G3485" s="2">
        <f t="shared" si="108"/>
        <v>89</v>
      </c>
      <c r="H3485" s="11">
        <f t="shared" si="109"/>
        <v>0.19910514541387025</v>
      </c>
      <c r="I3485">
        <f>COUNTIF(E3485,"online")</f>
        <v>0</v>
      </c>
    </row>
    <row r="3486" spans="1:9" x14ac:dyDescent="0.2">
      <c r="A3486" t="s">
        <v>5667</v>
      </c>
      <c r="B3486" t="s">
        <v>5668</v>
      </c>
      <c r="C3486" s="2">
        <v>259</v>
      </c>
      <c r="D3486" s="2">
        <v>174</v>
      </c>
      <c r="E3486" t="s">
        <v>7027</v>
      </c>
      <c r="F3486" t="s">
        <v>7039</v>
      </c>
      <c r="G3486" s="2">
        <f t="shared" si="108"/>
        <v>85</v>
      </c>
      <c r="H3486" s="11">
        <f t="shared" si="109"/>
        <v>0.3281853281853282</v>
      </c>
      <c r="I3486">
        <f>COUNTIF(E3486,"online")</f>
        <v>0</v>
      </c>
    </row>
    <row r="3487" spans="1:9" x14ac:dyDescent="0.2">
      <c r="A3487" t="s">
        <v>1781</v>
      </c>
      <c r="B3487" t="s">
        <v>1782</v>
      </c>
      <c r="C3487" s="2">
        <v>319</v>
      </c>
      <c r="D3487" s="2">
        <v>239</v>
      </c>
      <c r="E3487" t="s">
        <v>7029</v>
      </c>
      <c r="F3487" t="s">
        <v>7037</v>
      </c>
      <c r="G3487" s="2">
        <f t="shared" si="108"/>
        <v>80</v>
      </c>
      <c r="H3487" s="11">
        <f t="shared" si="109"/>
        <v>0.2507836990595611</v>
      </c>
      <c r="I3487">
        <f>COUNTIF(E3487,"online")</f>
        <v>0</v>
      </c>
    </row>
    <row r="3488" spans="1:9" x14ac:dyDescent="0.2">
      <c r="A3488" t="s">
        <v>5874</v>
      </c>
      <c r="B3488" t="s">
        <v>1786</v>
      </c>
      <c r="C3488" s="2">
        <v>124</v>
      </c>
      <c r="D3488" s="2">
        <v>63</v>
      </c>
      <c r="E3488" t="s">
        <v>7029</v>
      </c>
      <c r="F3488" t="s">
        <v>7040</v>
      </c>
      <c r="G3488" s="2">
        <f t="shared" si="108"/>
        <v>61</v>
      </c>
      <c r="H3488" s="11">
        <f t="shared" si="109"/>
        <v>0.49193548387096775</v>
      </c>
      <c r="I3488">
        <f>COUNTIF(E3488,"online")</f>
        <v>0</v>
      </c>
    </row>
    <row r="3489" spans="1:9" x14ac:dyDescent="0.2">
      <c r="A3489" t="s">
        <v>2059</v>
      </c>
      <c r="B3489" t="s">
        <v>2060</v>
      </c>
      <c r="C3489" s="2">
        <v>402</v>
      </c>
      <c r="D3489" s="2">
        <v>322</v>
      </c>
      <c r="E3489" t="s">
        <v>7029</v>
      </c>
      <c r="F3489" t="s">
        <v>7038</v>
      </c>
      <c r="G3489" s="2">
        <f t="shared" si="108"/>
        <v>80</v>
      </c>
      <c r="H3489" s="11">
        <f t="shared" si="109"/>
        <v>0.19900497512437812</v>
      </c>
      <c r="I3489">
        <f>COUNTIF(E3489,"online")</f>
        <v>0</v>
      </c>
    </row>
    <row r="3490" spans="1:9" x14ac:dyDescent="0.2">
      <c r="A3490" t="s">
        <v>3540</v>
      </c>
      <c r="B3490" t="s">
        <v>3541</v>
      </c>
      <c r="C3490" s="2">
        <v>437</v>
      </c>
      <c r="D3490" s="2">
        <v>341</v>
      </c>
      <c r="E3490" t="s">
        <v>7029</v>
      </c>
      <c r="F3490" t="s">
        <v>7037</v>
      </c>
      <c r="G3490" s="2">
        <f t="shared" si="108"/>
        <v>96</v>
      </c>
      <c r="H3490" s="11">
        <f t="shared" si="109"/>
        <v>0.21967963386727687</v>
      </c>
      <c r="I3490">
        <f>COUNTIF(E3490,"online")</f>
        <v>0</v>
      </c>
    </row>
    <row r="3491" spans="1:9" x14ac:dyDescent="0.2">
      <c r="A3491" t="s">
        <v>6334</v>
      </c>
      <c r="B3491" t="s">
        <v>6335</v>
      </c>
      <c r="C3491" s="2">
        <v>473</v>
      </c>
      <c r="D3491" s="2">
        <v>293</v>
      </c>
      <c r="E3491" t="s">
        <v>7027</v>
      </c>
      <c r="F3491" t="s">
        <v>7037</v>
      </c>
      <c r="G3491" s="2">
        <f t="shared" si="108"/>
        <v>180</v>
      </c>
      <c r="H3491" s="11">
        <f t="shared" si="109"/>
        <v>0.38054968287526425</v>
      </c>
      <c r="I3491">
        <f>COUNTIF(E3491,"online")</f>
        <v>0</v>
      </c>
    </row>
    <row r="3492" spans="1:9" x14ac:dyDescent="0.2">
      <c r="A3492" t="s">
        <v>4827</v>
      </c>
      <c r="B3492" t="s">
        <v>4828</v>
      </c>
      <c r="C3492" s="2">
        <v>236</v>
      </c>
      <c r="D3492" s="2">
        <v>101</v>
      </c>
      <c r="E3492" t="s">
        <v>7027</v>
      </c>
      <c r="F3492" t="s">
        <v>7040</v>
      </c>
      <c r="G3492" s="2">
        <f t="shared" si="108"/>
        <v>135</v>
      </c>
      <c r="H3492" s="11">
        <f t="shared" si="109"/>
        <v>0.57203389830508478</v>
      </c>
      <c r="I3492">
        <f>COUNTIF(E3492,"online")</f>
        <v>0</v>
      </c>
    </row>
    <row r="3493" spans="1:9" x14ac:dyDescent="0.2">
      <c r="A3493" t="s">
        <v>6220</v>
      </c>
      <c r="B3493" t="s">
        <v>5074</v>
      </c>
      <c r="C3493" s="2">
        <v>268</v>
      </c>
      <c r="D3493" s="2">
        <v>147</v>
      </c>
      <c r="E3493" t="s">
        <v>7027</v>
      </c>
      <c r="F3493" t="s">
        <v>7037</v>
      </c>
      <c r="G3493" s="2">
        <f t="shared" si="108"/>
        <v>121</v>
      </c>
      <c r="H3493" s="11">
        <f t="shared" si="109"/>
        <v>0.45149253731343286</v>
      </c>
      <c r="I3493">
        <f>COUNTIF(E3493,"online")</f>
        <v>0</v>
      </c>
    </row>
    <row r="3494" spans="1:9" x14ac:dyDescent="0.2">
      <c r="A3494" t="s">
        <v>6550</v>
      </c>
      <c r="B3494" t="s">
        <v>6551</v>
      </c>
      <c r="C3494" s="2">
        <v>749</v>
      </c>
      <c r="D3494" s="2">
        <v>517</v>
      </c>
      <c r="E3494" t="s">
        <v>7029</v>
      </c>
      <c r="F3494" t="s">
        <v>7044</v>
      </c>
      <c r="G3494" s="2">
        <f t="shared" si="108"/>
        <v>232</v>
      </c>
      <c r="H3494" s="11">
        <f t="shared" si="109"/>
        <v>0.30974632843791722</v>
      </c>
      <c r="I3494">
        <f>COUNTIF(E3494,"online")</f>
        <v>0</v>
      </c>
    </row>
    <row r="3495" spans="1:9" x14ac:dyDescent="0.2">
      <c r="A3495" t="s">
        <v>5980</v>
      </c>
      <c r="B3495" t="s">
        <v>5981</v>
      </c>
      <c r="C3495" s="2">
        <v>295</v>
      </c>
      <c r="D3495" s="2">
        <v>233</v>
      </c>
      <c r="E3495" t="s">
        <v>7027</v>
      </c>
      <c r="F3495" t="s">
        <v>7041</v>
      </c>
      <c r="G3495" s="2">
        <f t="shared" si="108"/>
        <v>62</v>
      </c>
      <c r="H3495" s="11">
        <f t="shared" si="109"/>
        <v>0.21016949152542372</v>
      </c>
      <c r="I3495">
        <f>COUNTIF(E3495,"online")</f>
        <v>0</v>
      </c>
    </row>
    <row r="3496" spans="1:9" x14ac:dyDescent="0.2">
      <c r="A3496" t="s">
        <v>6018</v>
      </c>
      <c r="B3496" t="s">
        <v>6019</v>
      </c>
      <c r="C3496" s="2">
        <v>449</v>
      </c>
      <c r="D3496" s="2">
        <v>283</v>
      </c>
      <c r="E3496" t="s">
        <v>7027</v>
      </c>
      <c r="F3496" t="s">
        <v>7043</v>
      </c>
      <c r="G3496" s="2">
        <f t="shared" si="108"/>
        <v>166</v>
      </c>
      <c r="H3496" s="11">
        <f t="shared" si="109"/>
        <v>0.36971046770601335</v>
      </c>
      <c r="I3496">
        <f>COUNTIF(E3496,"online")</f>
        <v>0</v>
      </c>
    </row>
    <row r="3497" spans="1:9" x14ac:dyDescent="0.2">
      <c r="A3497" t="s">
        <v>5825</v>
      </c>
      <c r="B3497" t="s">
        <v>5826</v>
      </c>
      <c r="C3497" s="2">
        <v>2676</v>
      </c>
      <c r="D3497" s="2">
        <v>1927</v>
      </c>
      <c r="E3497" t="s">
        <v>7029</v>
      </c>
      <c r="F3497" t="s">
        <v>7042</v>
      </c>
      <c r="G3497" s="2">
        <f t="shared" si="108"/>
        <v>749</v>
      </c>
      <c r="H3497" s="11">
        <f t="shared" si="109"/>
        <v>0.27989536621823619</v>
      </c>
      <c r="I3497">
        <f>COUNTIF(E3497,"online")</f>
        <v>0</v>
      </c>
    </row>
    <row r="3498" spans="1:9" x14ac:dyDescent="0.2">
      <c r="A3498" t="s">
        <v>5646</v>
      </c>
      <c r="B3498" t="s">
        <v>3854</v>
      </c>
      <c r="C3498" s="2">
        <v>250</v>
      </c>
      <c r="D3498" s="2">
        <v>125</v>
      </c>
      <c r="E3498" t="s">
        <v>7027</v>
      </c>
      <c r="F3498" t="s">
        <v>7037</v>
      </c>
      <c r="G3498" s="2">
        <f t="shared" si="108"/>
        <v>125</v>
      </c>
      <c r="H3498" s="11">
        <f t="shared" si="109"/>
        <v>0.5</v>
      </c>
      <c r="I3498">
        <f>COUNTIF(E3498,"online")</f>
        <v>0</v>
      </c>
    </row>
    <row r="3499" spans="1:9" x14ac:dyDescent="0.2">
      <c r="A3499" t="s">
        <v>2803</v>
      </c>
      <c r="B3499" t="s">
        <v>2735</v>
      </c>
      <c r="C3499" s="2">
        <v>443</v>
      </c>
      <c r="D3499" s="2">
        <v>310</v>
      </c>
      <c r="E3499" t="s">
        <v>7029</v>
      </c>
      <c r="F3499" t="s">
        <v>7036</v>
      </c>
      <c r="G3499" s="2">
        <f t="shared" si="108"/>
        <v>133</v>
      </c>
      <c r="H3499" s="11">
        <f t="shared" si="109"/>
        <v>0.30022573363431149</v>
      </c>
      <c r="I3499">
        <f>COUNTIF(E3499,"online")</f>
        <v>0</v>
      </c>
    </row>
    <row r="3500" spans="1:9" x14ac:dyDescent="0.2">
      <c r="A3500" t="s">
        <v>4315</v>
      </c>
      <c r="B3500" t="s">
        <v>4316</v>
      </c>
      <c r="C3500" s="2">
        <v>268</v>
      </c>
      <c r="D3500" s="2">
        <v>206</v>
      </c>
      <c r="E3500" t="s">
        <v>7027</v>
      </c>
      <c r="F3500" t="s">
        <v>7037</v>
      </c>
      <c r="G3500" s="2">
        <f t="shared" si="108"/>
        <v>62</v>
      </c>
      <c r="H3500" s="11">
        <f t="shared" si="109"/>
        <v>0.23134328358208955</v>
      </c>
      <c r="I3500">
        <f>COUNTIF(E3500,"online")</f>
        <v>0</v>
      </c>
    </row>
    <row r="3501" spans="1:9" x14ac:dyDescent="0.2">
      <c r="A3501" t="s">
        <v>5185</v>
      </c>
      <c r="B3501" t="s">
        <v>5186</v>
      </c>
      <c r="C3501" s="2">
        <v>325</v>
      </c>
      <c r="D3501" s="2">
        <v>185</v>
      </c>
      <c r="E3501" t="s">
        <v>7027</v>
      </c>
      <c r="F3501" t="s">
        <v>7037</v>
      </c>
      <c r="G3501" s="2">
        <f t="shared" si="108"/>
        <v>140</v>
      </c>
      <c r="H3501" s="11">
        <f t="shared" si="109"/>
        <v>0.43076923076923079</v>
      </c>
      <c r="I3501">
        <f>COUNTIF(E3501,"online")</f>
        <v>0</v>
      </c>
    </row>
    <row r="3502" spans="1:9" x14ac:dyDescent="0.2">
      <c r="A3502" t="s">
        <v>4699</v>
      </c>
      <c r="B3502" t="s">
        <v>4700</v>
      </c>
      <c r="C3502" s="2">
        <v>294</v>
      </c>
      <c r="D3502" s="2">
        <v>182</v>
      </c>
      <c r="E3502" t="s">
        <v>7029</v>
      </c>
      <c r="F3502" t="s">
        <v>7037</v>
      </c>
      <c r="G3502" s="2">
        <f t="shared" si="108"/>
        <v>112</v>
      </c>
      <c r="H3502" s="11">
        <f t="shared" si="109"/>
        <v>0.38095238095238093</v>
      </c>
      <c r="I3502">
        <f>COUNTIF(E3502,"online")</f>
        <v>0</v>
      </c>
    </row>
    <row r="3503" spans="1:9" x14ac:dyDescent="0.2">
      <c r="A3503" t="s">
        <v>3651</v>
      </c>
      <c r="B3503" t="s">
        <v>2216</v>
      </c>
      <c r="C3503" s="2">
        <v>360</v>
      </c>
      <c r="D3503" s="2">
        <v>367</v>
      </c>
      <c r="E3503" t="s">
        <v>7027</v>
      </c>
      <c r="F3503" t="s">
        <v>7039</v>
      </c>
      <c r="G3503" s="2">
        <f t="shared" si="108"/>
        <v>-7</v>
      </c>
      <c r="H3503" s="11">
        <f t="shared" si="109"/>
        <v>-1.9444444444444445E-2</v>
      </c>
      <c r="I3503">
        <f>COUNTIF(E3503,"online")</f>
        <v>0</v>
      </c>
    </row>
    <row r="3504" spans="1:9" x14ac:dyDescent="0.2">
      <c r="A3504" t="s">
        <v>6114</v>
      </c>
      <c r="B3504" t="s">
        <v>6115</v>
      </c>
      <c r="C3504" s="2">
        <v>268</v>
      </c>
      <c r="D3504" s="2">
        <v>153</v>
      </c>
      <c r="E3504" t="s">
        <v>7027</v>
      </c>
      <c r="F3504" t="s">
        <v>7037</v>
      </c>
      <c r="G3504" s="2">
        <f t="shared" si="108"/>
        <v>115</v>
      </c>
      <c r="H3504" s="11">
        <f t="shared" si="109"/>
        <v>0.42910447761194032</v>
      </c>
      <c r="I3504">
        <f>COUNTIF(E3504,"online")</f>
        <v>0</v>
      </c>
    </row>
    <row r="3505" spans="1:9" x14ac:dyDescent="0.2">
      <c r="A3505" t="s">
        <v>4674</v>
      </c>
      <c r="B3505" t="s">
        <v>4675</v>
      </c>
      <c r="C3505" s="2">
        <v>329</v>
      </c>
      <c r="D3505" s="2">
        <v>283</v>
      </c>
      <c r="E3505" t="s">
        <v>7027</v>
      </c>
      <c r="F3505" t="s">
        <v>7037</v>
      </c>
      <c r="G3505" s="2">
        <f t="shared" si="108"/>
        <v>46</v>
      </c>
      <c r="H3505" s="11">
        <f t="shared" si="109"/>
        <v>0.1398176291793313</v>
      </c>
      <c r="I3505">
        <f>COUNTIF(E3505,"online")</f>
        <v>0</v>
      </c>
    </row>
    <row r="3506" spans="1:9" x14ac:dyDescent="0.2">
      <c r="A3506" t="s">
        <v>2607</v>
      </c>
      <c r="B3506" t="s">
        <v>2608</v>
      </c>
      <c r="C3506" s="2">
        <v>531</v>
      </c>
      <c r="D3506" s="2">
        <v>504</v>
      </c>
      <c r="E3506" t="s">
        <v>7027</v>
      </c>
      <c r="F3506" t="s">
        <v>7041</v>
      </c>
      <c r="G3506" s="2">
        <f t="shared" si="108"/>
        <v>27</v>
      </c>
      <c r="H3506" s="11">
        <f t="shared" si="109"/>
        <v>5.0847457627118647E-2</v>
      </c>
      <c r="I3506">
        <f>COUNTIF(E3506,"online")</f>
        <v>0</v>
      </c>
    </row>
    <row r="3507" spans="1:9" x14ac:dyDescent="0.2">
      <c r="A3507" t="s">
        <v>6176</v>
      </c>
      <c r="B3507" t="s">
        <v>2204</v>
      </c>
      <c r="C3507" s="2">
        <v>384</v>
      </c>
      <c r="D3507" s="2">
        <v>250</v>
      </c>
      <c r="E3507" t="s">
        <v>7029</v>
      </c>
      <c r="F3507" t="s">
        <v>7040</v>
      </c>
      <c r="G3507" s="2">
        <f t="shared" si="108"/>
        <v>134</v>
      </c>
      <c r="H3507" s="11">
        <f t="shared" si="109"/>
        <v>0.34895833333333331</v>
      </c>
      <c r="I3507">
        <f>COUNTIF(E3507,"online")</f>
        <v>0</v>
      </c>
    </row>
    <row r="3508" spans="1:9" x14ac:dyDescent="0.2">
      <c r="A3508" t="s">
        <v>2640</v>
      </c>
      <c r="B3508" t="s">
        <v>2641</v>
      </c>
      <c r="C3508" s="2">
        <v>268</v>
      </c>
      <c r="D3508" s="2">
        <v>190</v>
      </c>
      <c r="E3508" t="s">
        <v>7027</v>
      </c>
      <c r="F3508" t="s">
        <v>7036</v>
      </c>
      <c r="G3508" s="2">
        <f t="shared" si="108"/>
        <v>78</v>
      </c>
      <c r="H3508" s="11">
        <f t="shared" si="109"/>
        <v>0.29104477611940299</v>
      </c>
      <c r="I3508">
        <f>COUNTIF(E3508,"online")</f>
        <v>0</v>
      </c>
    </row>
    <row r="3509" spans="1:9" x14ac:dyDescent="0.2">
      <c r="A3509" t="s">
        <v>4660</v>
      </c>
      <c r="B3509" t="s">
        <v>3021</v>
      </c>
      <c r="C3509" s="2">
        <v>536</v>
      </c>
      <c r="D3509" s="2">
        <v>418</v>
      </c>
      <c r="E3509" t="s">
        <v>7029</v>
      </c>
      <c r="F3509" t="s">
        <v>7042</v>
      </c>
      <c r="G3509" s="2">
        <f t="shared" si="108"/>
        <v>118</v>
      </c>
      <c r="H3509" s="11">
        <f t="shared" si="109"/>
        <v>0.22014925373134328</v>
      </c>
      <c r="I3509">
        <f>COUNTIF(E3509,"online")</f>
        <v>0</v>
      </c>
    </row>
    <row r="3510" spans="1:9" x14ac:dyDescent="0.2">
      <c r="A3510" t="s">
        <v>5432</v>
      </c>
      <c r="B3510" t="s">
        <v>5433</v>
      </c>
      <c r="C3510" s="2">
        <v>268</v>
      </c>
      <c r="D3510" s="2">
        <v>188</v>
      </c>
      <c r="E3510" t="s">
        <v>7027</v>
      </c>
      <c r="F3510" t="s">
        <v>7039</v>
      </c>
      <c r="G3510" s="2">
        <f t="shared" si="108"/>
        <v>80</v>
      </c>
      <c r="H3510" s="11">
        <f t="shared" si="109"/>
        <v>0.29850746268656714</v>
      </c>
      <c r="I3510">
        <f>COUNTIF(E3510,"online")</f>
        <v>0</v>
      </c>
    </row>
    <row r="3511" spans="1:9" x14ac:dyDescent="0.2">
      <c r="A3511" t="s">
        <v>2713</v>
      </c>
      <c r="B3511" t="s">
        <v>2714</v>
      </c>
      <c r="C3511" s="2">
        <v>443</v>
      </c>
      <c r="D3511" s="2">
        <v>385</v>
      </c>
      <c r="E3511" t="s">
        <v>7027</v>
      </c>
      <c r="F3511" t="s">
        <v>7039</v>
      </c>
      <c r="G3511" s="2">
        <f t="shared" si="108"/>
        <v>58</v>
      </c>
      <c r="H3511" s="11">
        <f t="shared" si="109"/>
        <v>0.1309255079006772</v>
      </c>
      <c r="I3511">
        <f>COUNTIF(E3511,"online")</f>
        <v>0</v>
      </c>
    </row>
    <row r="3512" spans="1:9" x14ac:dyDescent="0.2">
      <c r="A3512" t="s">
        <v>3938</v>
      </c>
      <c r="B3512" t="s">
        <v>3939</v>
      </c>
      <c r="C3512" s="2">
        <v>841</v>
      </c>
      <c r="D3512" s="2">
        <v>765</v>
      </c>
      <c r="E3512" t="s">
        <v>7029</v>
      </c>
      <c r="F3512" t="s">
        <v>7042</v>
      </c>
      <c r="G3512" s="2">
        <f t="shared" si="108"/>
        <v>76</v>
      </c>
      <c r="H3512" s="11">
        <f t="shared" si="109"/>
        <v>9.0368608799048747E-2</v>
      </c>
      <c r="I3512">
        <f>COUNTIF(E3512,"online")</f>
        <v>0</v>
      </c>
    </row>
    <row r="3513" spans="1:9" x14ac:dyDescent="0.2">
      <c r="A3513" t="s">
        <v>5675</v>
      </c>
      <c r="B3513" t="s">
        <v>5676</v>
      </c>
      <c r="C3513" s="2">
        <v>589</v>
      </c>
      <c r="D3513" s="2">
        <v>442</v>
      </c>
      <c r="E3513" t="s">
        <v>7029</v>
      </c>
      <c r="F3513" t="s">
        <v>7040</v>
      </c>
      <c r="G3513" s="2">
        <f t="shared" si="108"/>
        <v>147</v>
      </c>
      <c r="H3513" s="11">
        <f t="shared" si="109"/>
        <v>0.24957555178268251</v>
      </c>
      <c r="I3513">
        <f>COUNTIF(E3513,"online")</f>
        <v>0</v>
      </c>
    </row>
    <row r="3514" spans="1:9" x14ac:dyDescent="0.2">
      <c r="A3514" t="s">
        <v>5348</v>
      </c>
      <c r="B3514" t="s">
        <v>5349</v>
      </c>
      <c r="C3514" s="2">
        <v>1423</v>
      </c>
      <c r="D3514" s="2">
        <v>1266</v>
      </c>
      <c r="E3514" t="s">
        <v>7029</v>
      </c>
      <c r="F3514" t="s">
        <v>7042</v>
      </c>
      <c r="G3514" s="2">
        <f t="shared" si="108"/>
        <v>157</v>
      </c>
      <c r="H3514" s="11">
        <f t="shared" si="109"/>
        <v>0.11033028812368235</v>
      </c>
      <c r="I3514">
        <f>COUNTIF(E3514,"online")</f>
        <v>0</v>
      </c>
    </row>
    <row r="3515" spans="1:9" x14ac:dyDescent="0.2">
      <c r="A3515" t="s">
        <v>5633</v>
      </c>
      <c r="B3515" t="s">
        <v>2216</v>
      </c>
      <c r="C3515" s="2">
        <v>299</v>
      </c>
      <c r="D3515" s="2">
        <v>236</v>
      </c>
      <c r="E3515" t="s">
        <v>7027</v>
      </c>
      <c r="F3515" t="s">
        <v>7039</v>
      </c>
      <c r="G3515" s="2">
        <f t="shared" si="108"/>
        <v>63</v>
      </c>
      <c r="H3515" s="11">
        <f t="shared" si="109"/>
        <v>0.21070234113712374</v>
      </c>
      <c r="I3515">
        <f>COUNTIF(E3515,"online")</f>
        <v>0</v>
      </c>
    </row>
    <row r="3516" spans="1:9" x14ac:dyDescent="0.2">
      <c r="A3516" t="s">
        <v>5701</v>
      </c>
      <c r="B3516" t="s">
        <v>5702</v>
      </c>
      <c r="C3516" s="2">
        <v>879</v>
      </c>
      <c r="D3516" s="2">
        <v>668</v>
      </c>
      <c r="E3516" t="s">
        <v>7027</v>
      </c>
      <c r="F3516" t="s">
        <v>7042</v>
      </c>
      <c r="G3516" s="2">
        <f t="shared" si="108"/>
        <v>211</v>
      </c>
      <c r="H3516" s="11">
        <f t="shared" si="109"/>
        <v>0.24004550625711035</v>
      </c>
      <c r="I3516">
        <f>COUNTIF(E3516,"online")</f>
        <v>0</v>
      </c>
    </row>
    <row r="3517" spans="1:9" x14ac:dyDescent="0.2">
      <c r="A3517" t="s">
        <v>5086</v>
      </c>
      <c r="B3517" t="s">
        <v>5087</v>
      </c>
      <c r="C3517" s="2">
        <v>325</v>
      </c>
      <c r="D3517" s="2">
        <v>270</v>
      </c>
      <c r="E3517" t="s">
        <v>7027</v>
      </c>
      <c r="F3517" t="s">
        <v>7036</v>
      </c>
      <c r="G3517" s="2">
        <f t="shared" si="108"/>
        <v>55</v>
      </c>
      <c r="H3517" s="11">
        <f t="shared" si="109"/>
        <v>0.16923076923076924</v>
      </c>
      <c r="I3517">
        <f>COUNTIF(E3517,"online")</f>
        <v>0</v>
      </c>
    </row>
    <row r="3518" spans="1:9" x14ac:dyDescent="0.2">
      <c r="A3518" t="s">
        <v>5680</v>
      </c>
      <c r="B3518" t="s">
        <v>5681</v>
      </c>
      <c r="C3518" s="2">
        <v>1020</v>
      </c>
      <c r="D3518" s="2">
        <v>877</v>
      </c>
      <c r="E3518" t="s">
        <v>7029</v>
      </c>
      <c r="F3518" t="s">
        <v>7042</v>
      </c>
      <c r="G3518" s="2">
        <f t="shared" si="108"/>
        <v>143</v>
      </c>
      <c r="H3518" s="11">
        <f t="shared" si="109"/>
        <v>0.14019607843137255</v>
      </c>
      <c r="I3518">
        <f>COUNTIF(E3518,"online")</f>
        <v>0</v>
      </c>
    </row>
    <row r="3519" spans="1:9" x14ac:dyDescent="0.2">
      <c r="A3519" t="s">
        <v>4733</v>
      </c>
      <c r="B3519" t="s">
        <v>4734</v>
      </c>
      <c r="C3519" s="2">
        <v>447</v>
      </c>
      <c r="D3519" s="2">
        <v>371</v>
      </c>
      <c r="E3519" t="s">
        <v>7029</v>
      </c>
      <c r="F3519" t="s">
        <v>7041</v>
      </c>
      <c r="G3519" s="2">
        <f t="shared" si="108"/>
        <v>76</v>
      </c>
      <c r="H3519" s="11">
        <f t="shared" si="109"/>
        <v>0.17002237136465326</v>
      </c>
      <c r="I3519">
        <f>COUNTIF(E3519,"online")</f>
        <v>0</v>
      </c>
    </row>
    <row r="3520" spans="1:9" x14ac:dyDescent="0.2">
      <c r="A3520" t="s">
        <v>3213</v>
      </c>
      <c r="B3520" t="s">
        <v>3125</v>
      </c>
      <c r="C3520" s="2">
        <v>536</v>
      </c>
      <c r="D3520" s="2">
        <v>402</v>
      </c>
      <c r="E3520" t="s">
        <v>7029</v>
      </c>
      <c r="F3520" t="s">
        <v>7039</v>
      </c>
      <c r="G3520" s="2">
        <f t="shared" si="108"/>
        <v>134</v>
      </c>
      <c r="H3520" s="11">
        <f t="shared" si="109"/>
        <v>0.25</v>
      </c>
      <c r="I3520">
        <f>COUNTIF(E3520,"online")</f>
        <v>0</v>
      </c>
    </row>
    <row r="3521" spans="1:9" x14ac:dyDescent="0.2">
      <c r="A3521" t="s">
        <v>3163</v>
      </c>
      <c r="B3521" t="s">
        <v>3008</v>
      </c>
      <c r="C3521" s="2">
        <v>447</v>
      </c>
      <c r="D3521" s="2">
        <v>353</v>
      </c>
      <c r="E3521" t="s">
        <v>7027</v>
      </c>
      <c r="F3521" t="s">
        <v>7039</v>
      </c>
      <c r="G3521" s="2">
        <f t="shared" si="108"/>
        <v>94</v>
      </c>
      <c r="H3521" s="11">
        <f t="shared" si="109"/>
        <v>0.21029082774049218</v>
      </c>
      <c r="I3521">
        <f>COUNTIF(E3521,"online")</f>
        <v>0</v>
      </c>
    </row>
    <row r="3522" spans="1:9" x14ac:dyDescent="0.2">
      <c r="A3522" t="s">
        <v>2889</v>
      </c>
      <c r="B3522" t="s">
        <v>2723</v>
      </c>
      <c r="C3522" s="2">
        <v>295</v>
      </c>
      <c r="D3522" s="2">
        <v>133</v>
      </c>
      <c r="E3522" t="s">
        <v>7027</v>
      </c>
      <c r="F3522" t="s">
        <v>7040</v>
      </c>
      <c r="G3522" s="2">
        <f t="shared" ref="G3522:G3585" si="110">C3522-D3522</f>
        <v>162</v>
      </c>
      <c r="H3522" s="11">
        <f t="shared" ref="H3522:H3585" si="111">((C3522-D3522)/C3522)</f>
        <v>0.54915254237288136</v>
      </c>
      <c r="I3522">
        <f>COUNTIF(E3522,"online")</f>
        <v>0</v>
      </c>
    </row>
    <row r="3523" spans="1:9" x14ac:dyDescent="0.2">
      <c r="A3523" t="s">
        <v>4768</v>
      </c>
      <c r="B3523" t="s">
        <v>4076</v>
      </c>
      <c r="C3523" s="2">
        <v>279</v>
      </c>
      <c r="D3523" s="2">
        <v>193</v>
      </c>
      <c r="E3523" t="s">
        <v>7027</v>
      </c>
      <c r="F3523" t="s">
        <v>7036</v>
      </c>
      <c r="G3523" s="2">
        <f t="shared" si="110"/>
        <v>86</v>
      </c>
      <c r="H3523" s="11">
        <f t="shared" si="111"/>
        <v>0.30824372759856633</v>
      </c>
      <c r="I3523">
        <f>COUNTIF(E3523,"online")</f>
        <v>0</v>
      </c>
    </row>
    <row r="3524" spans="1:9" x14ac:dyDescent="0.2">
      <c r="A3524" t="s">
        <v>3952</v>
      </c>
      <c r="B3524" t="s">
        <v>3953</v>
      </c>
      <c r="C3524" s="2">
        <v>279</v>
      </c>
      <c r="D3524" s="2">
        <v>78</v>
      </c>
      <c r="E3524" t="s">
        <v>7027</v>
      </c>
      <c r="F3524" t="s">
        <v>7038</v>
      </c>
      <c r="G3524" s="2">
        <f t="shared" si="110"/>
        <v>201</v>
      </c>
      <c r="H3524" s="11">
        <f t="shared" si="111"/>
        <v>0.72043010752688175</v>
      </c>
      <c r="I3524">
        <f>COUNTIF(E3524,"online")</f>
        <v>0</v>
      </c>
    </row>
    <row r="3525" spans="1:9" x14ac:dyDescent="0.2">
      <c r="A3525" t="s">
        <v>4528</v>
      </c>
      <c r="B3525" t="s">
        <v>4529</v>
      </c>
      <c r="C3525" s="2">
        <v>329</v>
      </c>
      <c r="D3525" s="2">
        <v>306</v>
      </c>
      <c r="E3525" t="s">
        <v>7029</v>
      </c>
      <c r="F3525" t="s">
        <v>7036</v>
      </c>
      <c r="G3525" s="2">
        <f t="shared" si="110"/>
        <v>23</v>
      </c>
      <c r="H3525" s="11">
        <f t="shared" si="111"/>
        <v>6.9908814589665649E-2</v>
      </c>
      <c r="I3525">
        <f>COUNTIF(E3525,"online")</f>
        <v>0</v>
      </c>
    </row>
    <row r="3526" spans="1:9" x14ac:dyDescent="0.2">
      <c r="A3526" t="s">
        <v>6060</v>
      </c>
      <c r="B3526" t="s">
        <v>6061</v>
      </c>
      <c r="C3526" s="2">
        <v>312</v>
      </c>
      <c r="D3526" s="2">
        <v>218</v>
      </c>
      <c r="E3526" t="s">
        <v>7027</v>
      </c>
      <c r="F3526" t="s">
        <v>7039</v>
      </c>
      <c r="G3526" s="2">
        <f t="shared" si="110"/>
        <v>94</v>
      </c>
      <c r="H3526" s="11">
        <f t="shared" si="111"/>
        <v>0.30128205128205127</v>
      </c>
      <c r="I3526">
        <f>COUNTIF(E3526,"online")</f>
        <v>0</v>
      </c>
    </row>
    <row r="3527" spans="1:9" x14ac:dyDescent="0.2">
      <c r="A3527" t="s">
        <v>5409</v>
      </c>
      <c r="B3527" t="s">
        <v>5410</v>
      </c>
      <c r="C3527" s="2">
        <v>402</v>
      </c>
      <c r="D3527" s="2">
        <v>306</v>
      </c>
      <c r="E3527" t="s">
        <v>7027</v>
      </c>
      <c r="F3527" t="s">
        <v>7044</v>
      </c>
      <c r="G3527" s="2">
        <f t="shared" si="110"/>
        <v>96</v>
      </c>
      <c r="H3527" s="11">
        <f t="shared" si="111"/>
        <v>0.23880597014925373</v>
      </c>
      <c r="I3527">
        <f>COUNTIF(E3527,"online")</f>
        <v>0</v>
      </c>
    </row>
    <row r="3528" spans="1:9" x14ac:dyDescent="0.2">
      <c r="A3528" t="s">
        <v>6612</v>
      </c>
      <c r="B3528" t="s">
        <v>2216</v>
      </c>
      <c r="C3528" s="2">
        <v>294</v>
      </c>
      <c r="D3528" s="2">
        <v>171</v>
      </c>
      <c r="E3528" t="s">
        <v>7027</v>
      </c>
      <c r="F3528" t="s">
        <v>7037</v>
      </c>
      <c r="G3528" s="2">
        <f t="shared" si="110"/>
        <v>123</v>
      </c>
      <c r="H3528" s="11">
        <f t="shared" si="111"/>
        <v>0.41836734693877553</v>
      </c>
      <c r="I3528">
        <f>COUNTIF(E3528,"online")</f>
        <v>0</v>
      </c>
    </row>
    <row r="3529" spans="1:9" x14ac:dyDescent="0.2">
      <c r="A3529" t="s">
        <v>5854</v>
      </c>
      <c r="B3529" t="s">
        <v>5855</v>
      </c>
      <c r="C3529" s="2">
        <v>357</v>
      </c>
      <c r="D3529" s="2">
        <v>300</v>
      </c>
      <c r="E3529" t="s">
        <v>7027</v>
      </c>
      <c r="F3529" t="s">
        <v>7041</v>
      </c>
      <c r="G3529" s="2">
        <f t="shared" si="110"/>
        <v>57</v>
      </c>
      <c r="H3529" s="11">
        <f t="shared" si="111"/>
        <v>0.15966386554621848</v>
      </c>
      <c r="I3529">
        <f>COUNTIF(E3529,"online")</f>
        <v>0</v>
      </c>
    </row>
    <row r="3530" spans="1:9" x14ac:dyDescent="0.2">
      <c r="A3530" t="s">
        <v>4457</v>
      </c>
      <c r="B3530" t="s">
        <v>4458</v>
      </c>
      <c r="C3530" s="2">
        <v>738</v>
      </c>
      <c r="D3530" s="2">
        <v>531</v>
      </c>
      <c r="E3530" t="s">
        <v>7029</v>
      </c>
      <c r="F3530" t="s">
        <v>7039</v>
      </c>
      <c r="G3530" s="2">
        <f t="shared" si="110"/>
        <v>207</v>
      </c>
      <c r="H3530" s="11">
        <f t="shared" si="111"/>
        <v>0.28048780487804881</v>
      </c>
      <c r="I3530">
        <f>COUNTIF(E3530,"online")</f>
        <v>0</v>
      </c>
    </row>
    <row r="3531" spans="1:9" x14ac:dyDescent="0.2">
      <c r="A3531" t="s">
        <v>6627</v>
      </c>
      <c r="B3531" t="s">
        <v>6628</v>
      </c>
      <c r="C3531" s="2">
        <v>289</v>
      </c>
      <c r="D3531" s="2">
        <v>266</v>
      </c>
      <c r="E3531" t="s">
        <v>7027</v>
      </c>
      <c r="F3531" t="s">
        <v>7037</v>
      </c>
      <c r="G3531" s="2">
        <f t="shared" si="110"/>
        <v>23</v>
      </c>
      <c r="H3531" s="11">
        <f t="shared" si="111"/>
        <v>7.9584775086505188E-2</v>
      </c>
      <c r="I3531">
        <f>COUNTIF(E3531,"online")</f>
        <v>0</v>
      </c>
    </row>
    <row r="3532" spans="1:9" x14ac:dyDescent="0.2">
      <c r="A3532" t="s">
        <v>3738</v>
      </c>
      <c r="B3532" t="s">
        <v>3739</v>
      </c>
      <c r="C3532" s="2">
        <v>268</v>
      </c>
      <c r="D3532" s="2">
        <v>161</v>
      </c>
      <c r="E3532" t="s">
        <v>7027</v>
      </c>
      <c r="F3532" t="s">
        <v>7040</v>
      </c>
      <c r="G3532" s="2">
        <f t="shared" si="110"/>
        <v>107</v>
      </c>
      <c r="H3532" s="11">
        <f t="shared" si="111"/>
        <v>0.39925373134328357</v>
      </c>
      <c r="I3532">
        <f>COUNTIF(E3532,"online")</f>
        <v>0</v>
      </c>
    </row>
    <row r="3533" spans="1:9" x14ac:dyDescent="0.2">
      <c r="A3533" t="s">
        <v>6581</v>
      </c>
      <c r="B3533" t="s">
        <v>6582</v>
      </c>
      <c r="C3533" s="2">
        <v>447</v>
      </c>
      <c r="D3533" s="2">
        <v>286</v>
      </c>
      <c r="E3533" t="s">
        <v>7027</v>
      </c>
      <c r="F3533" t="s">
        <v>7037</v>
      </c>
      <c r="G3533" s="2">
        <f t="shared" si="110"/>
        <v>161</v>
      </c>
      <c r="H3533" s="11">
        <f t="shared" si="111"/>
        <v>0.36017897091722595</v>
      </c>
      <c r="I3533">
        <f>COUNTIF(E3533,"online")</f>
        <v>0</v>
      </c>
    </row>
    <row r="3534" spans="1:9" x14ac:dyDescent="0.2">
      <c r="A3534" t="s">
        <v>2247</v>
      </c>
      <c r="B3534" t="s">
        <v>1174</v>
      </c>
      <c r="C3534" s="2">
        <v>345</v>
      </c>
      <c r="D3534" s="2">
        <v>290</v>
      </c>
      <c r="E3534" t="s">
        <v>7027</v>
      </c>
      <c r="F3534" t="s">
        <v>7036</v>
      </c>
      <c r="G3534" s="2">
        <f t="shared" si="110"/>
        <v>55</v>
      </c>
      <c r="H3534" s="11">
        <f t="shared" si="111"/>
        <v>0.15942028985507245</v>
      </c>
      <c r="I3534">
        <f>COUNTIF(E3534,"online")</f>
        <v>0</v>
      </c>
    </row>
    <row r="3535" spans="1:9" x14ac:dyDescent="0.2">
      <c r="A3535" t="s">
        <v>6256</v>
      </c>
      <c r="B3535" t="s">
        <v>6257</v>
      </c>
      <c r="C3535" s="2">
        <v>239</v>
      </c>
      <c r="D3535" s="2">
        <v>100</v>
      </c>
      <c r="E3535" t="s">
        <v>7027</v>
      </c>
      <c r="F3535" t="s">
        <v>7040</v>
      </c>
      <c r="G3535" s="2">
        <f t="shared" si="110"/>
        <v>139</v>
      </c>
      <c r="H3535" s="11">
        <f t="shared" si="111"/>
        <v>0.58158995815899583</v>
      </c>
      <c r="I3535">
        <f>COUNTIF(E3535,"online")</f>
        <v>0</v>
      </c>
    </row>
    <row r="3536" spans="1:9" x14ac:dyDescent="0.2">
      <c r="A3536" t="s">
        <v>4809</v>
      </c>
      <c r="B3536" t="s">
        <v>4810</v>
      </c>
      <c r="C3536" s="2">
        <v>325</v>
      </c>
      <c r="D3536" s="2">
        <v>228</v>
      </c>
      <c r="E3536" t="s">
        <v>7027</v>
      </c>
      <c r="F3536" t="s">
        <v>7037</v>
      </c>
      <c r="G3536" s="2">
        <f t="shared" si="110"/>
        <v>97</v>
      </c>
      <c r="H3536" s="11">
        <f t="shared" si="111"/>
        <v>0.29846153846153844</v>
      </c>
      <c r="I3536">
        <f>COUNTIF(E3536,"online")</f>
        <v>0</v>
      </c>
    </row>
    <row r="3537" spans="1:9" x14ac:dyDescent="0.2">
      <c r="A3537" t="s">
        <v>2942</v>
      </c>
      <c r="B3537" t="s">
        <v>846</v>
      </c>
      <c r="C3537" s="2">
        <v>357</v>
      </c>
      <c r="D3537" s="2">
        <v>268</v>
      </c>
      <c r="E3537" t="s">
        <v>7027</v>
      </c>
      <c r="F3537" t="s">
        <v>7037</v>
      </c>
      <c r="G3537" s="2">
        <f t="shared" si="110"/>
        <v>89</v>
      </c>
      <c r="H3537" s="11">
        <f t="shared" si="111"/>
        <v>0.24929971988795518</v>
      </c>
      <c r="I3537">
        <f>COUNTIF(E3537,"online")</f>
        <v>0</v>
      </c>
    </row>
    <row r="3538" spans="1:9" x14ac:dyDescent="0.2">
      <c r="A3538" t="s">
        <v>5302</v>
      </c>
      <c r="B3538" t="s">
        <v>5303</v>
      </c>
      <c r="C3538" s="2">
        <v>268</v>
      </c>
      <c r="D3538" s="2">
        <v>177</v>
      </c>
      <c r="E3538" t="s">
        <v>7027</v>
      </c>
      <c r="F3538" t="s">
        <v>7037</v>
      </c>
      <c r="G3538" s="2">
        <f t="shared" si="110"/>
        <v>91</v>
      </c>
      <c r="H3538" s="11">
        <f t="shared" si="111"/>
        <v>0.33955223880597013</v>
      </c>
      <c r="I3538">
        <f>COUNTIF(E3538,"online")</f>
        <v>0</v>
      </c>
    </row>
    <row r="3539" spans="1:9" x14ac:dyDescent="0.2">
      <c r="A3539" t="s">
        <v>5478</v>
      </c>
      <c r="B3539" t="s">
        <v>5479</v>
      </c>
      <c r="C3539" s="2">
        <v>760</v>
      </c>
      <c r="D3539" s="2">
        <v>502</v>
      </c>
      <c r="E3539" t="s">
        <v>7029</v>
      </c>
      <c r="F3539" t="s">
        <v>7037</v>
      </c>
      <c r="G3539" s="2">
        <f t="shared" si="110"/>
        <v>258</v>
      </c>
      <c r="H3539" s="11">
        <f t="shared" si="111"/>
        <v>0.33947368421052632</v>
      </c>
      <c r="I3539">
        <f>COUNTIF(E3539,"online")</f>
        <v>0</v>
      </c>
    </row>
    <row r="3540" spans="1:9" x14ac:dyDescent="0.2">
      <c r="A3540" t="s">
        <v>4893</v>
      </c>
      <c r="B3540" t="s">
        <v>4894</v>
      </c>
      <c r="C3540" s="2">
        <v>295</v>
      </c>
      <c r="D3540" s="2">
        <v>251</v>
      </c>
      <c r="E3540" t="s">
        <v>7027</v>
      </c>
      <c r="F3540" t="s">
        <v>7043</v>
      </c>
      <c r="G3540" s="2">
        <f t="shared" si="110"/>
        <v>44</v>
      </c>
      <c r="H3540" s="11">
        <f t="shared" si="111"/>
        <v>0.14915254237288136</v>
      </c>
      <c r="I3540">
        <f>COUNTIF(E3540,"online")</f>
        <v>0</v>
      </c>
    </row>
    <row r="3541" spans="1:9" x14ac:dyDescent="0.2">
      <c r="A3541" t="s">
        <v>3304</v>
      </c>
      <c r="B3541" t="s">
        <v>3305</v>
      </c>
      <c r="C3541" s="2">
        <v>502</v>
      </c>
      <c r="D3541" s="2">
        <v>377</v>
      </c>
      <c r="E3541" t="s">
        <v>7029</v>
      </c>
      <c r="F3541" t="s">
        <v>7039</v>
      </c>
      <c r="G3541" s="2">
        <f t="shared" si="110"/>
        <v>125</v>
      </c>
      <c r="H3541" s="11">
        <f t="shared" si="111"/>
        <v>0.24900398406374502</v>
      </c>
      <c r="I3541">
        <f>COUNTIF(E3541,"online")</f>
        <v>0</v>
      </c>
    </row>
    <row r="3542" spans="1:9" x14ac:dyDescent="0.2">
      <c r="A3542" t="s">
        <v>4719</v>
      </c>
      <c r="B3542" t="s">
        <v>4720</v>
      </c>
      <c r="C3542" s="2">
        <v>266</v>
      </c>
      <c r="D3542" s="2">
        <v>189</v>
      </c>
      <c r="E3542" t="s">
        <v>7027</v>
      </c>
      <c r="F3542" t="s">
        <v>7041</v>
      </c>
      <c r="G3542" s="2">
        <f t="shared" si="110"/>
        <v>77</v>
      </c>
      <c r="H3542" s="11">
        <f t="shared" si="111"/>
        <v>0.28947368421052633</v>
      </c>
      <c r="I3542">
        <f>COUNTIF(E3542,"online")</f>
        <v>0</v>
      </c>
    </row>
    <row r="3543" spans="1:9" x14ac:dyDescent="0.2">
      <c r="A3543" t="s">
        <v>6413</v>
      </c>
      <c r="B3543" t="s">
        <v>6414</v>
      </c>
      <c r="C3543" s="2">
        <v>738</v>
      </c>
      <c r="D3543" s="2">
        <v>546</v>
      </c>
      <c r="E3543" t="s">
        <v>7029</v>
      </c>
      <c r="F3543" t="s">
        <v>7037</v>
      </c>
      <c r="G3543" s="2">
        <f t="shared" si="110"/>
        <v>192</v>
      </c>
      <c r="H3543" s="11">
        <f t="shared" si="111"/>
        <v>0.26016260162601629</v>
      </c>
      <c r="I3543">
        <f>COUNTIF(E3543,"online")</f>
        <v>0</v>
      </c>
    </row>
    <row r="3544" spans="1:9" x14ac:dyDescent="0.2">
      <c r="A3544" t="s">
        <v>3499</v>
      </c>
      <c r="B3544" t="s">
        <v>3500</v>
      </c>
      <c r="C3544" s="2">
        <v>449</v>
      </c>
      <c r="D3544" s="2">
        <v>184</v>
      </c>
      <c r="E3544" t="s">
        <v>7027</v>
      </c>
      <c r="F3544" t="s">
        <v>7038</v>
      </c>
      <c r="G3544" s="2">
        <f t="shared" si="110"/>
        <v>265</v>
      </c>
      <c r="H3544" s="11">
        <f t="shared" si="111"/>
        <v>0.59020044543429839</v>
      </c>
      <c r="I3544">
        <f>COUNTIF(E3544,"online")</f>
        <v>0</v>
      </c>
    </row>
    <row r="3545" spans="1:9" x14ac:dyDescent="0.2">
      <c r="A3545" t="s">
        <v>4472</v>
      </c>
      <c r="B3545" t="s">
        <v>3634</v>
      </c>
      <c r="C3545" s="2">
        <v>99</v>
      </c>
      <c r="D3545" s="2">
        <v>65</v>
      </c>
      <c r="E3545" t="s">
        <v>7027</v>
      </c>
      <c r="F3545" t="s">
        <v>7037</v>
      </c>
      <c r="G3545" s="2">
        <f t="shared" si="110"/>
        <v>34</v>
      </c>
      <c r="H3545" s="11">
        <f t="shared" si="111"/>
        <v>0.34343434343434343</v>
      </c>
      <c r="I3545">
        <f>COUNTIF(E3545,"online")</f>
        <v>0</v>
      </c>
    </row>
    <row r="3546" spans="1:9" x14ac:dyDescent="0.2">
      <c r="A3546" t="s">
        <v>3413</v>
      </c>
      <c r="B3546" t="s">
        <v>3414</v>
      </c>
      <c r="C3546" s="2">
        <v>241</v>
      </c>
      <c r="D3546" s="2">
        <v>82</v>
      </c>
      <c r="E3546" t="s">
        <v>7027</v>
      </c>
      <c r="F3546" t="s">
        <v>7038</v>
      </c>
      <c r="G3546" s="2">
        <f t="shared" si="110"/>
        <v>159</v>
      </c>
      <c r="H3546" s="11">
        <f t="shared" si="111"/>
        <v>0.65975103734439833</v>
      </c>
      <c r="I3546">
        <f>COUNTIF(E3546,"online")</f>
        <v>0</v>
      </c>
    </row>
    <row r="3547" spans="1:9" x14ac:dyDescent="0.2">
      <c r="A3547" t="s">
        <v>3760</v>
      </c>
      <c r="B3547" t="s">
        <v>2767</v>
      </c>
      <c r="C3547" s="2">
        <v>232</v>
      </c>
      <c r="D3547" s="2">
        <v>90</v>
      </c>
      <c r="E3547" t="s">
        <v>7027</v>
      </c>
      <c r="F3547" t="s">
        <v>7040</v>
      </c>
      <c r="G3547" s="2">
        <f t="shared" si="110"/>
        <v>142</v>
      </c>
      <c r="H3547" s="11">
        <f t="shared" si="111"/>
        <v>0.61206896551724133</v>
      </c>
      <c r="I3547">
        <f>COUNTIF(E3547,"online")</f>
        <v>0</v>
      </c>
    </row>
    <row r="3548" spans="1:9" x14ac:dyDescent="0.2">
      <c r="A3548" t="s">
        <v>3278</v>
      </c>
      <c r="B3548" t="s">
        <v>3279</v>
      </c>
      <c r="C3548" s="2">
        <v>528</v>
      </c>
      <c r="D3548" s="2">
        <v>407</v>
      </c>
      <c r="E3548" t="s">
        <v>7029</v>
      </c>
      <c r="F3548" t="s">
        <v>7043</v>
      </c>
      <c r="G3548" s="2">
        <f t="shared" si="110"/>
        <v>121</v>
      </c>
      <c r="H3548" s="11">
        <f t="shared" si="111"/>
        <v>0.22916666666666666</v>
      </c>
      <c r="I3548">
        <f>COUNTIF(E3548,"online")</f>
        <v>0</v>
      </c>
    </row>
    <row r="3549" spans="1:9" x14ac:dyDescent="0.2">
      <c r="A3549" t="s">
        <v>6500</v>
      </c>
      <c r="B3549" t="s">
        <v>6501</v>
      </c>
      <c r="C3549" s="2">
        <v>449</v>
      </c>
      <c r="D3549" s="2">
        <v>391</v>
      </c>
      <c r="E3549" t="s">
        <v>7027</v>
      </c>
      <c r="F3549" t="s">
        <v>7037</v>
      </c>
      <c r="G3549" s="2">
        <f t="shared" si="110"/>
        <v>58</v>
      </c>
      <c r="H3549" s="11">
        <f t="shared" si="111"/>
        <v>0.1291759465478842</v>
      </c>
      <c r="I3549">
        <f>COUNTIF(E3549,"online")</f>
        <v>0</v>
      </c>
    </row>
    <row r="3550" spans="1:9" x14ac:dyDescent="0.2">
      <c r="A3550" t="s">
        <v>3247</v>
      </c>
      <c r="B3550" t="s">
        <v>3248</v>
      </c>
      <c r="C3550" s="2">
        <v>268</v>
      </c>
      <c r="D3550" s="2">
        <v>134</v>
      </c>
      <c r="E3550" t="s">
        <v>7027</v>
      </c>
      <c r="F3550" t="s">
        <v>7038</v>
      </c>
      <c r="G3550" s="2">
        <f t="shared" si="110"/>
        <v>134</v>
      </c>
      <c r="H3550" s="11">
        <f t="shared" si="111"/>
        <v>0.5</v>
      </c>
      <c r="I3550">
        <f>COUNTIF(E3550,"online")</f>
        <v>0</v>
      </c>
    </row>
    <row r="3551" spans="1:9" x14ac:dyDescent="0.2">
      <c r="A3551" t="s">
        <v>5489</v>
      </c>
      <c r="B3551" t="s">
        <v>5396</v>
      </c>
      <c r="C3551" s="2">
        <v>325</v>
      </c>
      <c r="D3551" s="2">
        <v>273</v>
      </c>
      <c r="E3551" t="s">
        <v>7027</v>
      </c>
      <c r="F3551" t="s">
        <v>7037</v>
      </c>
      <c r="G3551" s="2">
        <f t="shared" si="110"/>
        <v>52</v>
      </c>
      <c r="H3551" s="11">
        <f t="shared" si="111"/>
        <v>0.16</v>
      </c>
      <c r="I3551">
        <f>COUNTIF(E3551,"online")</f>
        <v>0</v>
      </c>
    </row>
    <row r="3552" spans="1:9" x14ac:dyDescent="0.2">
      <c r="A3552" t="s">
        <v>3912</v>
      </c>
      <c r="B3552" t="s">
        <v>3913</v>
      </c>
      <c r="C3552" s="2">
        <v>354</v>
      </c>
      <c r="D3552" s="2">
        <v>266</v>
      </c>
      <c r="E3552" t="s">
        <v>7027</v>
      </c>
      <c r="F3552" t="s">
        <v>7043</v>
      </c>
      <c r="G3552" s="2">
        <f t="shared" si="110"/>
        <v>88</v>
      </c>
      <c r="H3552" s="11">
        <f t="shared" si="111"/>
        <v>0.24858757062146894</v>
      </c>
      <c r="I3552">
        <f>COUNTIF(E3552,"online")</f>
        <v>0</v>
      </c>
    </row>
    <row r="3553" spans="1:9" x14ac:dyDescent="0.2">
      <c r="A3553" t="s">
        <v>4121</v>
      </c>
      <c r="B3553" t="s">
        <v>1268</v>
      </c>
      <c r="C3553" s="2">
        <v>241</v>
      </c>
      <c r="D3553" s="2">
        <v>149</v>
      </c>
      <c r="E3553" t="s">
        <v>7027</v>
      </c>
      <c r="F3553" t="s">
        <v>7037</v>
      </c>
      <c r="G3553" s="2">
        <f t="shared" si="110"/>
        <v>92</v>
      </c>
      <c r="H3553" s="11">
        <f t="shared" si="111"/>
        <v>0.38174273858921159</v>
      </c>
      <c r="I3553">
        <f>COUNTIF(E3553,"online")</f>
        <v>0</v>
      </c>
    </row>
    <row r="3554" spans="1:9" x14ac:dyDescent="0.2">
      <c r="A3554" t="s">
        <v>6631</v>
      </c>
      <c r="B3554" t="s">
        <v>6434</v>
      </c>
      <c r="C3554" s="2">
        <v>249</v>
      </c>
      <c r="D3554" s="2">
        <v>80</v>
      </c>
      <c r="E3554" t="s">
        <v>7027</v>
      </c>
      <c r="F3554" t="s">
        <v>7040</v>
      </c>
      <c r="G3554" s="2">
        <f t="shared" si="110"/>
        <v>169</v>
      </c>
      <c r="H3554" s="11">
        <f t="shared" si="111"/>
        <v>0.67871485943775101</v>
      </c>
      <c r="I3554">
        <f>COUNTIF(E3554,"online")</f>
        <v>0</v>
      </c>
    </row>
    <row r="3555" spans="1:9" x14ac:dyDescent="0.2">
      <c r="A3555" t="s">
        <v>6433</v>
      </c>
      <c r="B3555" t="s">
        <v>6434</v>
      </c>
      <c r="C3555" s="2">
        <v>249</v>
      </c>
      <c r="D3555" s="2">
        <v>87</v>
      </c>
      <c r="E3555" t="s">
        <v>7027</v>
      </c>
      <c r="F3555" t="s">
        <v>7040</v>
      </c>
      <c r="G3555" s="2">
        <f t="shared" si="110"/>
        <v>162</v>
      </c>
      <c r="H3555" s="11">
        <f t="shared" si="111"/>
        <v>0.6506024096385542</v>
      </c>
      <c r="I3555">
        <f>COUNTIF(E3555,"online")</f>
        <v>0</v>
      </c>
    </row>
    <row r="3556" spans="1:9" x14ac:dyDescent="0.2">
      <c r="A3556" t="s">
        <v>3159</v>
      </c>
      <c r="B3556" t="s">
        <v>3160</v>
      </c>
      <c r="C3556" s="2">
        <v>295</v>
      </c>
      <c r="D3556" s="2">
        <v>171</v>
      </c>
      <c r="E3556" t="s">
        <v>7027</v>
      </c>
      <c r="F3556" t="s">
        <v>7037</v>
      </c>
      <c r="G3556" s="2">
        <f t="shared" si="110"/>
        <v>124</v>
      </c>
      <c r="H3556" s="11">
        <f t="shared" si="111"/>
        <v>0.42033898305084744</v>
      </c>
      <c r="I3556">
        <f>COUNTIF(E3556,"online")</f>
        <v>0</v>
      </c>
    </row>
    <row r="3557" spans="1:9" x14ac:dyDescent="0.2">
      <c r="A3557" t="s">
        <v>4671</v>
      </c>
      <c r="B3557" t="s">
        <v>4672</v>
      </c>
      <c r="C3557" s="2">
        <v>329</v>
      </c>
      <c r="D3557" s="2">
        <v>217</v>
      </c>
      <c r="E3557" t="s">
        <v>7027</v>
      </c>
      <c r="F3557" t="s">
        <v>7037</v>
      </c>
      <c r="G3557" s="2">
        <f t="shared" si="110"/>
        <v>112</v>
      </c>
      <c r="H3557" s="11">
        <f t="shared" si="111"/>
        <v>0.34042553191489361</v>
      </c>
      <c r="I3557">
        <f>COUNTIF(E3557,"online")</f>
        <v>0</v>
      </c>
    </row>
    <row r="3558" spans="1:9" x14ac:dyDescent="0.2">
      <c r="A3558" t="s">
        <v>4671</v>
      </c>
      <c r="B3558" t="s">
        <v>4672</v>
      </c>
      <c r="C3558" s="2">
        <v>699</v>
      </c>
      <c r="D3558" s="2">
        <v>566</v>
      </c>
      <c r="E3558" t="s">
        <v>7029</v>
      </c>
      <c r="F3558" t="s">
        <v>7041</v>
      </c>
      <c r="G3558" s="2">
        <f t="shared" si="110"/>
        <v>133</v>
      </c>
      <c r="H3558" s="11">
        <f t="shared" si="111"/>
        <v>0.19027181688125894</v>
      </c>
      <c r="I3558">
        <f>COUNTIF(E3558,"online")</f>
        <v>0</v>
      </c>
    </row>
    <row r="3559" spans="1:9" x14ac:dyDescent="0.2">
      <c r="A3559" t="s">
        <v>5584</v>
      </c>
      <c r="B3559" t="s">
        <v>5585</v>
      </c>
      <c r="C3559" s="2">
        <v>259</v>
      </c>
      <c r="D3559" s="2">
        <v>186</v>
      </c>
      <c r="E3559" t="s">
        <v>7027</v>
      </c>
      <c r="F3559" t="s">
        <v>7036</v>
      </c>
      <c r="G3559" s="2">
        <f t="shared" si="110"/>
        <v>73</v>
      </c>
      <c r="H3559" s="11">
        <f t="shared" si="111"/>
        <v>0.28185328185328185</v>
      </c>
      <c r="I3559">
        <f>COUNTIF(E3559,"online")</f>
        <v>0</v>
      </c>
    </row>
    <row r="3560" spans="1:9" x14ac:dyDescent="0.2">
      <c r="A3560" t="s">
        <v>5417</v>
      </c>
      <c r="B3560" t="s">
        <v>2216</v>
      </c>
      <c r="C3560" s="2">
        <v>268</v>
      </c>
      <c r="D3560" s="2">
        <v>180</v>
      </c>
      <c r="E3560" t="s">
        <v>7027</v>
      </c>
      <c r="F3560" t="s">
        <v>7041</v>
      </c>
      <c r="G3560" s="2">
        <f t="shared" si="110"/>
        <v>88</v>
      </c>
      <c r="H3560" s="11">
        <f t="shared" si="111"/>
        <v>0.32835820895522388</v>
      </c>
      <c r="I3560">
        <f>COUNTIF(E3560,"online")</f>
        <v>0</v>
      </c>
    </row>
    <row r="3561" spans="1:9" x14ac:dyDescent="0.2">
      <c r="A3561" t="s">
        <v>5739</v>
      </c>
      <c r="B3561" t="s">
        <v>5740</v>
      </c>
      <c r="C3561" s="2">
        <v>443</v>
      </c>
      <c r="D3561" s="2">
        <v>372</v>
      </c>
      <c r="E3561" t="s">
        <v>7027</v>
      </c>
      <c r="F3561" t="s">
        <v>7043</v>
      </c>
      <c r="G3561" s="2">
        <f t="shared" si="110"/>
        <v>71</v>
      </c>
      <c r="H3561" s="11">
        <f t="shared" si="111"/>
        <v>0.16027088036117382</v>
      </c>
      <c r="I3561">
        <f>COUNTIF(E3561,"online")</f>
        <v>0</v>
      </c>
    </row>
    <row r="3562" spans="1:9" x14ac:dyDescent="0.2">
      <c r="A3562" t="s">
        <v>4074</v>
      </c>
      <c r="B3562" t="s">
        <v>2043</v>
      </c>
      <c r="C3562" s="2">
        <v>268</v>
      </c>
      <c r="D3562" s="2">
        <v>113</v>
      </c>
      <c r="E3562" t="s">
        <v>7027</v>
      </c>
      <c r="F3562" t="s">
        <v>7038</v>
      </c>
      <c r="G3562" s="2">
        <f t="shared" si="110"/>
        <v>155</v>
      </c>
      <c r="H3562" s="11">
        <f t="shared" si="111"/>
        <v>0.57835820895522383</v>
      </c>
      <c r="I3562">
        <f>COUNTIF(E3562,"online")</f>
        <v>0</v>
      </c>
    </row>
    <row r="3563" spans="1:9" x14ac:dyDescent="0.2">
      <c r="A3563" t="s">
        <v>5673</v>
      </c>
      <c r="B3563" t="s">
        <v>5171</v>
      </c>
      <c r="C3563" s="2">
        <v>266</v>
      </c>
      <c r="D3563" s="2">
        <v>165</v>
      </c>
      <c r="E3563" t="s">
        <v>7027</v>
      </c>
      <c r="F3563" t="s">
        <v>7036</v>
      </c>
      <c r="G3563" s="2">
        <f t="shared" si="110"/>
        <v>101</v>
      </c>
      <c r="H3563" s="11">
        <f t="shared" si="111"/>
        <v>0.37969924812030076</v>
      </c>
      <c r="I3563">
        <f>COUNTIF(E3563,"online")</f>
        <v>0</v>
      </c>
    </row>
    <row r="3564" spans="1:9" x14ac:dyDescent="0.2">
      <c r="A3564" t="s">
        <v>2611</v>
      </c>
      <c r="B3564" t="s">
        <v>2612</v>
      </c>
      <c r="C3564" s="2">
        <v>268</v>
      </c>
      <c r="D3564" s="2">
        <v>198</v>
      </c>
      <c r="E3564" t="s">
        <v>7027</v>
      </c>
      <c r="F3564" t="s">
        <v>7037</v>
      </c>
      <c r="G3564" s="2">
        <f t="shared" si="110"/>
        <v>70</v>
      </c>
      <c r="H3564" s="11">
        <f t="shared" si="111"/>
        <v>0.26119402985074625</v>
      </c>
      <c r="I3564">
        <f>COUNTIF(E3564,"online")</f>
        <v>0</v>
      </c>
    </row>
    <row r="3565" spans="1:9" x14ac:dyDescent="0.2">
      <c r="A3565" t="s">
        <v>2611</v>
      </c>
      <c r="B3565" t="s">
        <v>2612</v>
      </c>
      <c r="C3565" s="2">
        <v>449</v>
      </c>
      <c r="D3565" s="2">
        <v>278</v>
      </c>
      <c r="E3565" t="s">
        <v>7027</v>
      </c>
      <c r="F3565" t="s">
        <v>7038</v>
      </c>
      <c r="G3565" s="2">
        <f t="shared" si="110"/>
        <v>171</v>
      </c>
      <c r="H3565" s="11">
        <f t="shared" si="111"/>
        <v>0.38084632516703787</v>
      </c>
      <c r="I3565">
        <f>COUNTIF(E3565,"online")</f>
        <v>0</v>
      </c>
    </row>
    <row r="3566" spans="1:9" x14ac:dyDescent="0.2">
      <c r="A3566" t="s">
        <v>6506</v>
      </c>
      <c r="B3566" t="s">
        <v>6507</v>
      </c>
      <c r="C3566" s="2">
        <v>449</v>
      </c>
      <c r="D3566" s="2">
        <v>341</v>
      </c>
      <c r="E3566" t="s">
        <v>7027</v>
      </c>
      <c r="F3566" t="s">
        <v>7036</v>
      </c>
      <c r="G3566" s="2">
        <f t="shared" si="110"/>
        <v>108</v>
      </c>
      <c r="H3566" s="11">
        <f t="shared" si="111"/>
        <v>0.24053452115812918</v>
      </c>
      <c r="I3566">
        <f>COUNTIF(E3566,"online")</f>
        <v>0</v>
      </c>
    </row>
    <row r="3567" spans="1:9" x14ac:dyDescent="0.2">
      <c r="A3567" t="s">
        <v>6552</v>
      </c>
      <c r="B3567" t="s">
        <v>6553</v>
      </c>
      <c r="C3567" s="2">
        <v>449</v>
      </c>
      <c r="D3567" s="2">
        <v>319</v>
      </c>
      <c r="E3567" t="s">
        <v>7027</v>
      </c>
      <c r="F3567" t="s">
        <v>7037</v>
      </c>
      <c r="G3567" s="2">
        <f t="shared" si="110"/>
        <v>130</v>
      </c>
      <c r="H3567" s="11">
        <f t="shared" si="111"/>
        <v>0.28953229398663699</v>
      </c>
      <c r="I3567">
        <f>COUNTIF(E3567,"online")</f>
        <v>0</v>
      </c>
    </row>
    <row r="3568" spans="1:9" x14ac:dyDescent="0.2">
      <c r="A3568" t="s">
        <v>6351</v>
      </c>
      <c r="B3568" t="s">
        <v>6352</v>
      </c>
      <c r="C3568" s="2">
        <v>499</v>
      </c>
      <c r="D3568" s="2">
        <v>379</v>
      </c>
      <c r="E3568" t="s">
        <v>7029</v>
      </c>
      <c r="F3568" t="s">
        <v>7045</v>
      </c>
      <c r="G3568" s="2">
        <f t="shared" si="110"/>
        <v>120</v>
      </c>
      <c r="H3568" s="11">
        <f t="shared" si="111"/>
        <v>0.24048096192384769</v>
      </c>
      <c r="I3568">
        <f>COUNTIF(E3568,"online")</f>
        <v>0</v>
      </c>
    </row>
    <row r="3569" spans="1:9" x14ac:dyDescent="0.2">
      <c r="A3569" t="s">
        <v>5374</v>
      </c>
      <c r="B3569" t="s">
        <v>5375</v>
      </c>
      <c r="C3569" s="2">
        <v>472</v>
      </c>
      <c r="D3569" s="2">
        <v>302</v>
      </c>
      <c r="E3569" t="s">
        <v>7027</v>
      </c>
      <c r="F3569" t="s">
        <v>7037</v>
      </c>
      <c r="G3569" s="2">
        <f t="shared" si="110"/>
        <v>170</v>
      </c>
      <c r="H3569" s="11">
        <f t="shared" si="111"/>
        <v>0.36016949152542371</v>
      </c>
      <c r="I3569">
        <f>COUNTIF(E3569,"online")</f>
        <v>0</v>
      </c>
    </row>
    <row r="3570" spans="1:9" x14ac:dyDescent="0.2">
      <c r="A3570" t="s">
        <v>6331</v>
      </c>
      <c r="B3570" t="s">
        <v>6332</v>
      </c>
      <c r="C3570" s="2">
        <v>529</v>
      </c>
      <c r="D3570" s="2">
        <v>360</v>
      </c>
      <c r="E3570" t="s">
        <v>7027</v>
      </c>
      <c r="F3570" t="s">
        <v>7041</v>
      </c>
      <c r="G3570" s="2">
        <f t="shared" si="110"/>
        <v>169</v>
      </c>
      <c r="H3570" s="11">
        <f t="shared" si="111"/>
        <v>0.31947069943289225</v>
      </c>
      <c r="I3570">
        <f>COUNTIF(E3570,"online")</f>
        <v>0</v>
      </c>
    </row>
    <row r="3571" spans="1:9" x14ac:dyDescent="0.2">
      <c r="A3571" t="s">
        <v>5944</v>
      </c>
      <c r="B3571" t="s">
        <v>5945</v>
      </c>
      <c r="C3571" s="2">
        <v>491</v>
      </c>
      <c r="D3571" s="2">
        <v>398</v>
      </c>
      <c r="E3571" t="s">
        <v>7027</v>
      </c>
      <c r="F3571" t="s">
        <v>7043</v>
      </c>
      <c r="G3571" s="2">
        <f t="shared" si="110"/>
        <v>93</v>
      </c>
      <c r="H3571" s="11">
        <f t="shared" si="111"/>
        <v>0.18940936863543789</v>
      </c>
      <c r="I3571">
        <f>COUNTIF(E3571,"online")</f>
        <v>0</v>
      </c>
    </row>
    <row r="3572" spans="1:9" x14ac:dyDescent="0.2">
      <c r="A3572" t="s">
        <v>5294</v>
      </c>
      <c r="B3572" t="s">
        <v>5295</v>
      </c>
      <c r="C3572" s="2">
        <v>399</v>
      </c>
      <c r="D3572" s="2">
        <v>327</v>
      </c>
      <c r="E3572" t="s">
        <v>7029</v>
      </c>
      <c r="F3572" t="s">
        <v>7042</v>
      </c>
      <c r="G3572" s="2">
        <f t="shared" si="110"/>
        <v>72</v>
      </c>
      <c r="H3572" s="11">
        <f t="shared" si="111"/>
        <v>0.18045112781954886</v>
      </c>
      <c r="I3572">
        <f>COUNTIF(E3572,"online")</f>
        <v>0</v>
      </c>
    </row>
    <row r="3573" spans="1:9" x14ac:dyDescent="0.2">
      <c r="A3573" t="s">
        <v>4523</v>
      </c>
      <c r="B3573" t="s">
        <v>4524</v>
      </c>
      <c r="C3573" s="2">
        <v>349</v>
      </c>
      <c r="D3573" s="2">
        <v>297</v>
      </c>
      <c r="E3573" t="s">
        <v>7027</v>
      </c>
      <c r="F3573" t="s">
        <v>7043</v>
      </c>
      <c r="G3573" s="2">
        <f t="shared" si="110"/>
        <v>52</v>
      </c>
      <c r="H3573" s="11">
        <f t="shared" si="111"/>
        <v>0.14899713467048711</v>
      </c>
      <c r="I3573">
        <f>COUNTIF(E3573,"online")</f>
        <v>0</v>
      </c>
    </row>
    <row r="3574" spans="1:9" x14ac:dyDescent="0.2">
      <c r="A3574" t="s">
        <v>6089</v>
      </c>
      <c r="B3574" t="s">
        <v>6090</v>
      </c>
      <c r="C3574" s="2">
        <v>886</v>
      </c>
      <c r="D3574" s="2">
        <v>709</v>
      </c>
      <c r="E3574" t="s">
        <v>7029</v>
      </c>
      <c r="F3574" t="s">
        <v>7045</v>
      </c>
      <c r="G3574" s="2">
        <f t="shared" si="110"/>
        <v>177</v>
      </c>
      <c r="H3574" s="11">
        <f t="shared" si="111"/>
        <v>0.19977426636568849</v>
      </c>
      <c r="I3574">
        <f>COUNTIF(E3574,"online")</f>
        <v>0</v>
      </c>
    </row>
    <row r="3575" spans="1:9" x14ac:dyDescent="0.2">
      <c r="A3575" t="s">
        <v>4732</v>
      </c>
      <c r="B3575" t="s">
        <v>3828</v>
      </c>
      <c r="C3575" s="2">
        <v>249</v>
      </c>
      <c r="D3575" s="2">
        <v>169</v>
      </c>
      <c r="E3575" t="s">
        <v>7027</v>
      </c>
      <c r="F3575" t="s">
        <v>7037</v>
      </c>
      <c r="G3575" s="2">
        <f t="shared" si="110"/>
        <v>80</v>
      </c>
      <c r="H3575" s="11">
        <f t="shared" si="111"/>
        <v>0.32128514056224899</v>
      </c>
      <c r="I3575">
        <f>COUNTIF(E3575,"online")</f>
        <v>0</v>
      </c>
    </row>
    <row r="3576" spans="1:9" x14ac:dyDescent="0.2">
      <c r="A3576" t="s">
        <v>4253</v>
      </c>
      <c r="B3576" t="s">
        <v>4254</v>
      </c>
      <c r="C3576" s="2">
        <v>236</v>
      </c>
      <c r="D3576" s="2">
        <v>177</v>
      </c>
      <c r="E3576" t="s">
        <v>7027</v>
      </c>
      <c r="F3576" t="s">
        <v>7043</v>
      </c>
      <c r="G3576" s="2">
        <f t="shared" si="110"/>
        <v>59</v>
      </c>
      <c r="H3576" s="11">
        <f t="shared" si="111"/>
        <v>0.25</v>
      </c>
      <c r="I3576">
        <f>COUNTIF(E3576,"online")</f>
        <v>0</v>
      </c>
    </row>
    <row r="3577" spans="1:9" x14ac:dyDescent="0.2">
      <c r="A3577" t="s">
        <v>2877</v>
      </c>
      <c r="B3577" t="s">
        <v>2216</v>
      </c>
      <c r="C3577" s="2">
        <v>289</v>
      </c>
      <c r="D3577" s="2">
        <v>214</v>
      </c>
      <c r="E3577" t="s">
        <v>7027</v>
      </c>
      <c r="F3577" t="s">
        <v>7037</v>
      </c>
      <c r="G3577" s="2">
        <f t="shared" si="110"/>
        <v>75</v>
      </c>
      <c r="H3577" s="11">
        <f t="shared" si="111"/>
        <v>0.25951557093425603</v>
      </c>
      <c r="I3577">
        <f>COUNTIF(E3577,"online")</f>
        <v>0</v>
      </c>
    </row>
    <row r="3578" spans="1:9" x14ac:dyDescent="0.2">
      <c r="A3578" t="s">
        <v>5239</v>
      </c>
      <c r="B3578" t="s">
        <v>5240</v>
      </c>
      <c r="C3578" s="2">
        <v>312</v>
      </c>
      <c r="D3578" s="2">
        <v>225</v>
      </c>
      <c r="E3578" t="s">
        <v>7029</v>
      </c>
      <c r="F3578" t="s">
        <v>7045</v>
      </c>
      <c r="G3578" s="2">
        <f t="shared" si="110"/>
        <v>87</v>
      </c>
      <c r="H3578" s="11">
        <f t="shared" si="111"/>
        <v>0.27884615384615385</v>
      </c>
      <c r="I3578">
        <f>COUNTIF(E3578,"online")</f>
        <v>0</v>
      </c>
    </row>
    <row r="3579" spans="1:9" x14ac:dyDescent="0.2">
      <c r="A3579" t="s">
        <v>2071</v>
      </c>
      <c r="B3579" t="s">
        <v>2072</v>
      </c>
      <c r="C3579" s="2">
        <v>429</v>
      </c>
      <c r="D3579" s="2">
        <v>335</v>
      </c>
      <c r="E3579" t="s">
        <v>7027</v>
      </c>
      <c r="F3579" t="s">
        <v>7039</v>
      </c>
      <c r="G3579" s="2">
        <f t="shared" si="110"/>
        <v>94</v>
      </c>
      <c r="H3579" s="11">
        <f t="shared" si="111"/>
        <v>0.21911421911421911</v>
      </c>
      <c r="I3579">
        <f>COUNTIF(E3579,"online")</f>
        <v>0</v>
      </c>
    </row>
    <row r="3580" spans="1:9" x14ac:dyDescent="0.2">
      <c r="A3580" t="s">
        <v>2433</v>
      </c>
      <c r="B3580" t="s">
        <v>1859</v>
      </c>
      <c r="C3580" s="2">
        <v>502</v>
      </c>
      <c r="D3580" s="2">
        <v>341</v>
      </c>
      <c r="E3580" t="s">
        <v>7029</v>
      </c>
      <c r="F3580" t="s">
        <v>7040</v>
      </c>
      <c r="G3580" s="2">
        <f t="shared" si="110"/>
        <v>161</v>
      </c>
      <c r="H3580" s="11">
        <f t="shared" si="111"/>
        <v>0.32071713147410358</v>
      </c>
      <c r="I3580">
        <f>COUNTIF(E3580,"online")</f>
        <v>0</v>
      </c>
    </row>
    <row r="3581" spans="1:9" x14ac:dyDescent="0.2">
      <c r="A3581" t="s">
        <v>2433</v>
      </c>
      <c r="B3581" t="s">
        <v>1859</v>
      </c>
      <c r="C3581" s="2">
        <v>626</v>
      </c>
      <c r="D3581" s="2">
        <v>344</v>
      </c>
      <c r="E3581" t="s">
        <v>7029</v>
      </c>
      <c r="F3581" t="s">
        <v>7038</v>
      </c>
      <c r="G3581" s="2">
        <f t="shared" si="110"/>
        <v>282</v>
      </c>
      <c r="H3581" s="11">
        <f t="shared" si="111"/>
        <v>0.45047923322683708</v>
      </c>
      <c r="I3581">
        <f>COUNTIF(E3581,"online")</f>
        <v>0</v>
      </c>
    </row>
    <row r="3582" spans="1:9" x14ac:dyDescent="0.2">
      <c r="A3582" t="s">
        <v>6712</v>
      </c>
      <c r="B3582" t="s">
        <v>1762</v>
      </c>
      <c r="C3582" s="2">
        <v>268</v>
      </c>
      <c r="D3582" s="2">
        <v>145</v>
      </c>
      <c r="E3582" t="s">
        <v>7027</v>
      </c>
      <c r="F3582" t="s">
        <v>7039</v>
      </c>
      <c r="G3582" s="2">
        <f t="shared" si="110"/>
        <v>123</v>
      </c>
      <c r="H3582" s="11">
        <f t="shared" si="111"/>
        <v>0.45895522388059701</v>
      </c>
      <c r="I3582">
        <f>COUNTIF(E3582,"online")</f>
        <v>0</v>
      </c>
    </row>
    <row r="3583" spans="1:9" x14ac:dyDescent="0.2">
      <c r="A3583" t="s">
        <v>5426</v>
      </c>
      <c r="B3583" t="s">
        <v>5427</v>
      </c>
      <c r="C3583" s="2">
        <v>232</v>
      </c>
      <c r="D3583" s="2">
        <v>81</v>
      </c>
      <c r="E3583" t="s">
        <v>7027</v>
      </c>
      <c r="F3583" t="s">
        <v>7040</v>
      </c>
      <c r="G3583" s="2">
        <f t="shared" si="110"/>
        <v>151</v>
      </c>
      <c r="H3583" s="11">
        <f t="shared" si="111"/>
        <v>0.65086206896551724</v>
      </c>
      <c r="I3583">
        <f>COUNTIF(E3583,"online")</f>
        <v>0</v>
      </c>
    </row>
    <row r="3584" spans="1:9" x14ac:dyDescent="0.2">
      <c r="A3584" t="s">
        <v>4780</v>
      </c>
      <c r="B3584" t="s">
        <v>4781</v>
      </c>
      <c r="C3584" s="2">
        <v>199</v>
      </c>
      <c r="D3584" s="2">
        <v>149</v>
      </c>
      <c r="E3584" t="s">
        <v>7029</v>
      </c>
      <c r="F3584" t="s">
        <v>7042</v>
      </c>
      <c r="G3584" s="2">
        <f t="shared" si="110"/>
        <v>50</v>
      </c>
      <c r="H3584" s="11">
        <f t="shared" si="111"/>
        <v>0.25125628140703515</v>
      </c>
      <c r="I3584">
        <f>COUNTIF(E3584,"online")</f>
        <v>0</v>
      </c>
    </row>
    <row r="3585" spans="1:9" x14ac:dyDescent="0.2">
      <c r="A3585" t="s">
        <v>5658</v>
      </c>
      <c r="B3585" t="s">
        <v>5659</v>
      </c>
      <c r="C3585" s="2">
        <v>399</v>
      </c>
      <c r="D3585" s="2">
        <v>311</v>
      </c>
      <c r="E3585" t="s">
        <v>7027</v>
      </c>
      <c r="F3585" t="s">
        <v>7036</v>
      </c>
      <c r="G3585" s="2">
        <f t="shared" si="110"/>
        <v>88</v>
      </c>
      <c r="H3585" s="11">
        <f t="shared" si="111"/>
        <v>0.22055137844611528</v>
      </c>
      <c r="I3585">
        <f>COUNTIF(E3585,"online")</f>
        <v>0</v>
      </c>
    </row>
    <row r="3586" spans="1:9" x14ac:dyDescent="0.2">
      <c r="A3586" t="s">
        <v>5906</v>
      </c>
      <c r="B3586" t="s">
        <v>5907</v>
      </c>
      <c r="C3586" s="2">
        <v>294</v>
      </c>
      <c r="D3586" s="2">
        <v>212</v>
      </c>
      <c r="E3586" t="s">
        <v>7027</v>
      </c>
      <c r="F3586" t="s">
        <v>7039</v>
      </c>
      <c r="G3586" s="2">
        <f t="shared" ref="G3586:G3649" si="112">C3586-D3586</f>
        <v>82</v>
      </c>
      <c r="H3586" s="11">
        <f t="shared" ref="H3586:H3649" si="113">((C3586-D3586)/C3586)</f>
        <v>0.27891156462585032</v>
      </c>
      <c r="I3586">
        <f>COUNTIF(E3586,"online")</f>
        <v>0</v>
      </c>
    </row>
    <row r="3587" spans="1:9" x14ac:dyDescent="0.2">
      <c r="A3587" t="s">
        <v>6393</v>
      </c>
      <c r="B3587" t="s">
        <v>2216</v>
      </c>
      <c r="C3587" s="2">
        <v>199</v>
      </c>
      <c r="D3587" s="2">
        <v>123</v>
      </c>
      <c r="E3587" t="s">
        <v>7027</v>
      </c>
      <c r="F3587" t="s">
        <v>7037</v>
      </c>
      <c r="G3587" s="2">
        <f t="shared" si="112"/>
        <v>76</v>
      </c>
      <c r="H3587" s="11">
        <f t="shared" si="113"/>
        <v>0.38190954773869346</v>
      </c>
      <c r="I3587">
        <f>COUNTIF(E3587,"online")</f>
        <v>0</v>
      </c>
    </row>
    <row r="3588" spans="1:9" x14ac:dyDescent="0.2">
      <c r="A3588" t="s">
        <v>3789</v>
      </c>
      <c r="B3588" t="s">
        <v>2216</v>
      </c>
      <c r="C3588" s="2">
        <v>129</v>
      </c>
      <c r="D3588" s="2">
        <v>114</v>
      </c>
      <c r="E3588" t="s">
        <v>7027</v>
      </c>
      <c r="F3588" t="s">
        <v>7036</v>
      </c>
      <c r="G3588" s="2">
        <f t="shared" si="112"/>
        <v>15</v>
      </c>
      <c r="H3588" s="11">
        <f t="shared" si="113"/>
        <v>0.11627906976744186</v>
      </c>
      <c r="I3588">
        <f>COUNTIF(E3588,"online")</f>
        <v>0</v>
      </c>
    </row>
    <row r="3589" spans="1:9" x14ac:dyDescent="0.2">
      <c r="A3589" t="s">
        <v>4633</v>
      </c>
      <c r="B3589" t="s">
        <v>1268</v>
      </c>
      <c r="C3589" s="2">
        <v>1090</v>
      </c>
      <c r="D3589" s="2">
        <v>807</v>
      </c>
      <c r="E3589" t="s">
        <v>7029</v>
      </c>
      <c r="F3589" t="s">
        <v>7037</v>
      </c>
      <c r="G3589" s="2">
        <f t="shared" si="112"/>
        <v>283</v>
      </c>
      <c r="H3589" s="11">
        <f t="shared" si="113"/>
        <v>0.25963302752293577</v>
      </c>
      <c r="I3589">
        <f>COUNTIF(E3589,"online")</f>
        <v>0</v>
      </c>
    </row>
    <row r="3590" spans="1:9" x14ac:dyDescent="0.2">
      <c r="A3590" t="s">
        <v>6287</v>
      </c>
      <c r="B3590" t="s">
        <v>6026</v>
      </c>
      <c r="C3590" s="2">
        <v>402</v>
      </c>
      <c r="D3590" s="2">
        <v>374</v>
      </c>
      <c r="E3590" t="s">
        <v>7029</v>
      </c>
      <c r="F3590" t="s">
        <v>7042</v>
      </c>
      <c r="G3590" s="2">
        <f t="shared" si="112"/>
        <v>28</v>
      </c>
      <c r="H3590" s="11">
        <f t="shared" si="113"/>
        <v>6.965174129353234E-2</v>
      </c>
      <c r="I3590">
        <f>COUNTIF(E3590,"online")</f>
        <v>0</v>
      </c>
    </row>
    <row r="3591" spans="1:9" x14ac:dyDescent="0.2">
      <c r="A3591" t="s">
        <v>5719</v>
      </c>
      <c r="B3591" t="s">
        <v>2735</v>
      </c>
      <c r="C3591" s="2">
        <v>357</v>
      </c>
      <c r="D3591" s="2">
        <v>250</v>
      </c>
      <c r="E3591" t="s">
        <v>7029</v>
      </c>
      <c r="F3591" t="s">
        <v>7036</v>
      </c>
      <c r="G3591" s="2">
        <f t="shared" si="112"/>
        <v>107</v>
      </c>
      <c r="H3591" s="11">
        <f t="shared" si="113"/>
        <v>0.29971988795518206</v>
      </c>
      <c r="I3591">
        <f>COUNTIF(E3591,"online")</f>
        <v>0</v>
      </c>
    </row>
    <row r="3592" spans="1:9" x14ac:dyDescent="0.2">
      <c r="A3592" t="s">
        <v>2866</v>
      </c>
      <c r="B3592" t="s">
        <v>2867</v>
      </c>
      <c r="C3592" s="2">
        <v>268</v>
      </c>
      <c r="D3592" s="2">
        <v>222</v>
      </c>
      <c r="E3592" t="s">
        <v>7027</v>
      </c>
      <c r="F3592" t="s">
        <v>7039</v>
      </c>
      <c r="G3592" s="2">
        <f t="shared" si="112"/>
        <v>46</v>
      </c>
      <c r="H3592" s="11">
        <f t="shared" si="113"/>
        <v>0.17164179104477612</v>
      </c>
      <c r="I3592">
        <f>COUNTIF(E3592,"online")</f>
        <v>0</v>
      </c>
    </row>
    <row r="3593" spans="1:9" x14ac:dyDescent="0.2">
      <c r="A3593" t="s">
        <v>4888</v>
      </c>
      <c r="B3593" t="s">
        <v>4889</v>
      </c>
      <c r="C3593" s="2">
        <v>499</v>
      </c>
      <c r="D3593" s="2">
        <v>220</v>
      </c>
      <c r="E3593" t="s">
        <v>7029</v>
      </c>
      <c r="F3593" t="s">
        <v>7040</v>
      </c>
      <c r="G3593" s="2">
        <f t="shared" si="112"/>
        <v>279</v>
      </c>
      <c r="H3593" s="11">
        <f t="shared" si="113"/>
        <v>0.5591182364729459</v>
      </c>
      <c r="I3593">
        <f>COUNTIF(E3593,"online")</f>
        <v>0</v>
      </c>
    </row>
    <row r="3594" spans="1:9" x14ac:dyDescent="0.2">
      <c r="A3594" t="s">
        <v>4776</v>
      </c>
      <c r="B3594" t="s">
        <v>4777</v>
      </c>
      <c r="C3594" s="2">
        <v>411</v>
      </c>
      <c r="D3594" s="2">
        <v>288</v>
      </c>
      <c r="E3594" t="s">
        <v>7027</v>
      </c>
      <c r="F3594" t="s">
        <v>7039</v>
      </c>
      <c r="G3594" s="2">
        <f t="shared" si="112"/>
        <v>123</v>
      </c>
      <c r="H3594" s="11">
        <f t="shared" si="113"/>
        <v>0.29927007299270075</v>
      </c>
      <c r="I3594">
        <f>COUNTIF(E3594,"online")</f>
        <v>0</v>
      </c>
    </row>
    <row r="3595" spans="1:9" x14ac:dyDescent="0.2">
      <c r="A3595" t="s">
        <v>6309</v>
      </c>
      <c r="B3595" t="s">
        <v>6310</v>
      </c>
      <c r="C3595" s="2">
        <v>399</v>
      </c>
      <c r="D3595" s="2">
        <v>303</v>
      </c>
      <c r="E3595" t="s">
        <v>7027</v>
      </c>
      <c r="F3595" t="s">
        <v>7041</v>
      </c>
      <c r="G3595" s="2">
        <f t="shared" si="112"/>
        <v>96</v>
      </c>
      <c r="H3595" s="11">
        <f t="shared" si="113"/>
        <v>0.24060150375939848</v>
      </c>
      <c r="I3595">
        <f>COUNTIF(E3595,"online")</f>
        <v>0</v>
      </c>
    </row>
    <row r="3596" spans="1:9" x14ac:dyDescent="0.2">
      <c r="A3596" t="s">
        <v>3699</v>
      </c>
      <c r="B3596" t="s">
        <v>3700</v>
      </c>
      <c r="C3596" s="2">
        <v>268</v>
      </c>
      <c r="D3596" s="2">
        <v>163</v>
      </c>
      <c r="E3596" t="s">
        <v>7027</v>
      </c>
      <c r="F3596" t="s">
        <v>7036</v>
      </c>
      <c r="G3596" s="2">
        <f t="shared" si="112"/>
        <v>105</v>
      </c>
      <c r="H3596" s="11">
        <f t="shared" si="113"/>
        <v>0.39179104477611942</v>
      </c>
      <c r="I3596">
        <f>COUNTIF(E3596,"online")</f>
        <v>0</v>
      </c>
    </row>
    <row r="3597" spans="1:9" x14ac:dyDescent="0.2">
      <c r="A3597" t="s">
        <v>3699</v>
      </c>
      <c r="B3597" t="s">
        <v>3700</v>
      </c>
      <c r="C3597" s="2">
        <v>357</v>
      </c>
      <c r="D3597" s="2">
        <v>303</v>
      </c>
      <c r="E3597" t="s">
        <v>7027</v>
      </c>
      <c r="F3597" t="s">
        <v>7036</v>
      </c>
      <c r="G3597" s="2">
        <f t="shared" si="112"/>
        <v>54</v>
      </c>
      <c r="H3597" s="11">
        <f t="shared" si="113"/>
        <v>0.15126050420168066</v>
      </c>
      <c r="I3597">
        <f>COUNTIF(E3597,"online")</f>
        <v>0</v>
      </c>
    </row>
    <row r="3598" spans="1:9" x14ac:dyDescent="0.2">
      <c r="A3598" t="s">
        <v>2183</v>
      </c>
      <c r="B3598" t="s">
        <v>1174</v>
      </c>
      <c r="C3598" s="2">
        <v>345</v>
      </c>
      <c r="D3598" s="2">
        <v>231</v>
      </c>
      <c r="E3598" t="s">
        <v>7027</v>
      </c>
      <c r="F3598" t="s">
        <v>7036</v>
      </c>
      <c r="G3598" s="2">
        <f t="shared" si="112"/>
        <v>114</v>
      </c>
      <c r="H3598" s="11">
        <f t="shared" si="113"/>
        <v>0.33043478260869563</v>
      </c>
      <c r="I3598">
        <f>COUNTIF(E3598,"online")</f>
        <v>0</v>
      </c>
    </row>
    <row r="3599" spans="1:9" x14ac:dyDescent="0.2">
      <c r="A3599" t="s">
        <v>4987</v>
      </c>
      <c r="B3599" t="s">
        <v>4988</v>
      </c>
      <c r="C3599" s="2">
        <v>199</v>
      </c>
      <c r="D3599" s="2">
        <v>139</v>
      </c>
      <c r="E3599" t="s">
        <v>7027</v>
      </c>
      <c r="F3599" t="s">
        <v>7039</v>
      </c>
      <c r="G3599" s="2">
        <f t="shared" si="112"/>
        <v>60</v>
      </c>
      <c r="H3599" s="11">
        <f t="shared" si="113"/>
        <v>0.30150753768844218</v>
      </c>
      <c r="I3599">
        <f>COUNTIF(E3599,"online")</f>
        <v>0</v>
      </c>
    </row>
    <row r="3600" spans="1:9" x14ac:dyDescent="0.2">
      <c r="A3600" t="s">
        <v>5319</v>
      </c>
      <c r="B3600" t="s">
        <v>5320</v>
      </c>
      <c r="C3600" s="2">
        <v>294</v>
      </c>
      <c r="D3600" s="2">
        <v>179</v>
      </c>
      <c r="E3600" t="s">
        <v>7027</v>
      </c>
      <c r="F3600" t="s">
        <v>7036</v>
      </c>
      <c r="G3600" s="2">
        <f t="shared" si="112"/>
        <v>115</v>
      </c>
      <c r="H3600" s="11">
        <f t="shared" si="113"/>
        <v>0.391156462585034</v>
      </c>
      <c r="I3600">
        <f>COUNTIF(E3600,"online")</f>
        <v>0</v>
      </c>
    </row>
    <row r="3601" spans="1:9" x14ac:dyDescent="0.2">
      <c r="A3601" t="s">
        <v>5249</v>
      </c>
      <c r="B3601" t="s">
        <v>3021</v>
      </c>
      <c r="C3601" s="2">
        <v>402</v>
      </c>
      <c r="D3601" s="2">
        <v>189</v>
      </c>
      <c r="E3601" t="s">
        <v>7029</v>
      </c>
      <c r="F3601" t="s">
        <v>7040</v>
      </c>
      <c r="G3601" s="2">
        <f t="shared" si="112"/>
        <v>213</v>
      </c>
      <c r="H3601" s="11">
        <f t="shared" si="113"/>
        <v>0.52985074626865669</v>
      </c>
      <c r="I3601">
        <f>COUNTIF(E3601,"online")</f>
        <v>0</v>
      </c>
    </row>
    <row r="3602" spans="1:9" x14ac:dyDescent="0.2">
      <c r="A3602" t="s">
        <v>5918</v>
      </c>
      <c r="B3602" t="s">
        <v>5919</v>
      </c>
      <c r="C3602" s="2">
        <v>990</v>
      </c>
      <c r="D3602" s="2">
        <v>752</v>
      </c>
      <c r="E3602" t="s">
        <v>7029</v>
      </c>
      <c r="F3602" t="s">
        <v>7044</v>
      </c>
      <c r="G3602" s="2">
        <f t="shared" si="112"/>
        <v>238</v>
      </c>
      <c r="H3602" s="11">
        <f t="shared" si="113"/>
        <v>0.2404040404040404</v>
      </c>
      <c r="I3602">
        <f>COUNTIF(E3602,"online")</f>
        <v>0</v>
      </c>
    </row>
    <row r="3603" spans="1:9" x14ac:dyDescent="0.2">
      <c r="A3603" t="s">
        <v>5474</v>
      </c>
      <c r="B3603" t="s">
        <v>5475</v>
      </c>
      <c r="C3603" s="2">
        <v>268</v>
      </c>
      <c r="D3603" s="2">
        <v>193</v>
      </c>
      <c r="E3603" t="s">
        <v>7027</v>
      </c>
      <c r="F3603" t="s">
        <v>7036</v>
      </c>
      <c r="G3603" s="2">
        <f t="shared" si="112"/>
        <v>75</v>
      </c>
      <c r="H3603" s="11">
        <f t="shared" si="113"/>
        <v>0.27985074626865669</v>
      </c>
      <c r="I3603">
        <f>COUNTIF(E3603,"online")</f>
        <v>0</v>
      </c>
    </row>
    <row r="3604" spans="1:9" x14ac:dyDescent="0.2">
      <c r="A3604" t="s">
        <v>6269</v>
      </c>
      <c r="B3604" t="s">
        <v>6270</v>
      </c>
      <c r="C3604" s="2">
        <v>1513</v>
      </c>
      <c r="D3604" s="2">
        <v>1422</v>
      </c>
      <c r="E3604" t="s">
        <v>7029</v>
      </c>
      <c r="F3604" t="s">
        <v>7042</v>
      </c>
      <c r="G3604" s="2">
        <f t="shared" si="112"/>
        <v>91</v>
      </c>
      <c r="H3604" s="11">
        <f t="shared" si="113"/>
        <v>6.014540647719762E-2</v>
      </c>
      <c r="I3604">
        <f>COUNTIF(E3604,"online")</f>
        <v>0</v>
      </c>
    </row>
    <row r="3605" spans="1:9" x14ac:dyDescent="0.2">
      <c r="A3605" t="s">
        <v>2616</v>
      </c>
      <c r="B3605" t="s">
        <v>2617</v>
      </c>
      <c r="C3605" s="2">
        <v>499</v>
      </c>
      <c r="D3605" s="2">
        <v>414</v>
      </c>
      <c r="E3605" t="s">
        <v>7029</v>
      </c>
      <c r="F3605" t="s">
        <v>7039</v>
      </c>
      <c r="G3605" s="2">
        <f t="shared" si="112"/>
        <v>85</v>
      </c>
      <c r="H3605" s="11">
        <f t="shared" si="113"/>
        <v>0.17034068136272545</v>
      </c>
      <c r="I3605">
        <f>COUNTIF(E3605,"online")</f>
        <v>0</v>
      </c>
    </row>
    <row r="3606" spans="1:9" x14ac:dyDescent="0.2">
      <c r="A3606" t="s">
        <v>4268</v>
      </c>
      <c r="B3606" t="s">
        <v>4269</v>
      </c>
      <c r="C3606" s="2">
        <v>399</v>
      </c>
      <c r="D3606" s="2">
        <v>375</v>
      </c>
      <c r="E3606" t="s">
        <v>7027</v>
      </c>
      <c r="F3606" t="s">
        <v>7039</v>
      </c>
      <c r="G3606" s="2">
        <f t="shared" si="112"/>
        <v>24</v>
      </c>
      <c r="H3606" s="11">
        <f t="shared" si="113"/>
        <v>6.0150375939849621E-2</v>
      </c>
      <c r="I3606">
        <f>COUNTIF(E3606,"online")</f>
        <v>0</v>
      </c>
    </row>
    <row r="3607" spans="1:9" x14ac:dyDescent="0.2">
      <c r="A3607" t="s">
        <v>5911</v>
      </c>
      <c r="B3607" t="s">
        <v>5912</v>
      </c>
      <c r="C3607" s="2">
        <v>289</v>
      </c>
      <c r="D3607" s="2">
        <v>231</v>
      </c>
      <c r="E3607" t="s">
        <v>7027</v>
      </c>
      <c r="F3607" t="s">
        <v>7037</v>
      </c>
      <c r="G3607" s="2">
        <f t="shared" si="112"/>
        <v>58</v>
      </c>
      <c r="H3607" s="11">
        <f t="shared" si="113"/>
        <v>0.20069204152249134</v>
      </c>
      <c r="I3607">
        <f>COUNTIF(E3607,"online")</f>
        <v>0</v>
      </c>
    </row>
    <row r="3608" spans="1:9" x14ac:dyDescent="0.2">
      <c r="A3608" t="s">
        <v>2194</v>
      </c>
      <c r="B3608" t="s">
        <v>2050</v>
      </c>
      <c r="C3608" s="2">
        <v>268</v>
      </c>
      <c r="D3608" s="2">
        <v>212</v>
      </c>
      <c r="E3608" t="s">
        <v>7027</v>
      </c>
      <c r="F3608" t="s">
        <v>7039</v>
      </c>
      <c r="G3608" s="2">
        <f t="shared" si="112"/>
        <v>56</v>
      </c>
      <c r="H3608" s="11">
        <f t="shared" si="113"/>
        <v>0.20895522388059701</v>
      </c>
      <c r="I3608">
        <f>COUNTIF(E3608,"online")</f>
        <v>0</v>
      </c>
    </row>
    <row r="3609" spans="1:9" x14ac:dyDescent="0.2">
      <c r="A3609" t="s">
        <v>2603</v>
      </c>
      <c r="B3609" t="s">
        <v>2604</v>
      </c>
      <c r="C3609" s="2">
        <v>325</v>
      </c>
      <c r="D3609" s="2">
        <v>211</v>
      </c>
      <c r="E3609" t="s">
        <v>7027</v>
      </c>
      <c r="F3609" t="s">
        <v>7037</v>
      </c>
      <c r="G3609" s="2">
        <f t="shared" si="112"/>
        <v>114</v>
      </c>
      <c r="H3609" s="11">
        <f t="shared" si="113"/>
        <v>0.35076923076923078</v>
      </c>
      <c r="I3609">
        <f>COUNTIF(E3609,"online")</f>
        <v>0</v>
      </c>
    </row>
    <row r="3610" spans="1:9" x14ac:dyDescent="0.2">
      <c r="A3610" t="s">
        <v>4086</v>
      </c>
      <c r="B3610" t="s">
        <v>4087</v>
      </c>
      <c r="C3610" s="2">
        <v>259</v>
      </c>
      <c r="D3610" s="2">
        <v>101</v>
      </c>
      <c r="E3610" t="s">
        <v>7027</v>
      </c>
      <c r="F3610" t="s">
        <v>7040</v>
      </c>
      <c r="G3610" s="2">
        <f t="shared" si="112"/>
        <v>158</v>
      </c>
      <c r="H3610" s="11">
        <f t="shared" si="113"/>
        <v>0.61003861003861004</v>
      </c>
      <c r="I3610">
        <f>COUNTIF(E3610,"online")</f>
        <v>0</v>
      </c>
    </row>
    <row r="3611" spans="1:9" x14ac:dyDescent="0.2">
      <c r="A3611" t="s">
        <v>5872</v>
      </c>
      <c r="B3611" t="s">
        <v>5873</v>
      </c>
      <c r="C3611" s="2">
        <v>384</v>
      </c>
      <c r="D3611" s="2">
        <v>330</v>
      </c>
      <c r="E3611" t="s">
        <v>7027</v>
      </c>
      <c r="F3611" t="s">
        <v>7041</v>
      </c>
      <c r="G3611" s="2">
        <f t="shared" si="112"/>
        <v>54</v>
      </c>
      <c r="H3611" s="11">
        <f t="shared" si="113"/>
        <v>0.140625</v>
      </c>
      <c r="I3611">
        <f>COUNTIF(E3611,"online")</f>
        <v>0</v>
      </c>
    </row>
    <row r="3612" spans="1:9" x14ac:dyDescent="0.2">
      <c r="A3612" t="s">
        <v>5638</v>
      </c>
      <c r="B3612" t="s">
        <v>5639</v>
      </c>
      <c r="C3612" s="2">
        <v>268</v>
      </c>
      <c r="D3612" s="2">
        <v>190</v>
      </c>
      <c r="E3612" t="s">
        <v>7027</v>
      </c>
      <c r="F3612" t="s">
        <v>7039</v>
      </c>
      <c r="G3612" s="2">
        <f t="shared" si="112"/>
        <v>78</v>
      </c>
      <c r="H3612" s="11">
        <f t="shared" si="113"/>
        <v>0.29104477611940299</v>
      </c>
      <c r="I3612">
        <f>COUNTIF(E3612,"online")</f>
        <v>0</v>
      </c>
    </row>
    <row r="3613" spans="1:9" x14ac:dyDescent="0.2">
      <c r="A3613" t="s">
        <v>4447</v>
      </c>
      <c r="B3613" t="s">
        <v>4448</v>
      </c>
      <c r="C3613" s="2">
        <v>449</v>
      </c>
      <c r="D3613" s="2">
        <v>265</v>
      </c>
      <c r="E3613" t="s">
        <v>7027</v>
      </c>
      <c r="F3613" t="s">
        <v>7038</v>
      </c>
      <c r="G3613" s="2">
        <f t="shared" si="112"/>
        <v>184</v>
      </c>
      <c r="H3613" s="11">
        <f t="shared" si="113"/>
        <v>0.40979955456570155</v>
      </c>
      <c r="I3613">
        <f>COUNTIF(E3613,"online")</f>
        <v>0</v>
      </c>
    </row>
    <row r="3614" spans="1:9" x14ac:dyDescent="0.2">
      <c r="A3614" t="s">
        <v>6416</v>
      </c>
      <c r="B3614" t="s">
        <v>6417</v>
      </c>
      <c r="C3614" s="2">
        <v>402</v>
      </c>
      <c r="D3614" s="2">
        <v>346</v>
      </c>
      <c r="E3614" t="s">
        <v>7027</v>
      </c>
      <c r="F3614" t="s">
        <v>7036</v>
      </c>
      <c r="G3614" s="2">
        <f t="shared" si="112"/>
        <v>56</v>
      </c>
      <c r="H3614" s="11">
        <f t="shared" si="113"/>
        <v>0.13930348258706468</v>
      </c>
      <c r="I3614">
        <f>COUNTIF(E3614,"online")</f>
        <v>0</v>
      </c>
    </row>
    <row r="3615" spans="1:9" x14ac:dyDescent="0.2">
      <c r="A3615" t="s">
        <v>2681</v>
      </c>
      <c r="B3615" t="s">
        <v>1069</v>
      </c>
      <c r="C3615" s="2">
        <v>489</v>
      </c>
      <c r="D3615" s="2">
        <v>249</v>
      </c>
      <c r="E3615" t="s">
        <v>7029</v>
      </c>
      <c r="F3615" t="s">
        <v>7040</v>
      </c>
      <c r="G3615" s="2">
        <f t="shared" si="112"/>
        <v>240</v>
      </c>
      <c r="H3615" s="11">
        <f t="shared" si="113"/>
        <v>0.49079754601226994</v>
      </c>
      <c r="I3615">
        <f>COUNTIF(E3615,"online")</f>
        <v>0</v>
      </c>
    </row>
    <row r="3616" spans="1:9" x14ac:dyDescent="0.2">
      <c r="A3616" t="s">
        <v>5634</v>
      </c>
      <c r="B3616" t="s">
        <v>5635</v>
      </c>
      <c r="C3616" s="2">
        <v>449</v>
      </c>
      <c r="D3616" s="2">
        <v>238</v>
      </c>
      <c r="E3616" t="s">
        <v>7027</v>
      </c>
      <c r="F3616" t="s">
        <v>7040</v>
      </c>
      <c r="G3616" s="2">
        <f t="shared" si="112"/>
        <v>211</v>
      </c>
      <c r="H3616" s="11">
        <f t="shared" si="113"/>
        <v>0.46993318485523383</v>
      </c>
      <c r="I3616">
        <f>COUNTIF(E3616,"online")</f>
        <v>0</v>
      </c>
    </row>
    <row r="3617" spans="1:9" x14ac:dyDescent="0.2">
      <c r="A3617" t="s">
        <v>6691</v>
      </c>
      <c r="C3617" s="2">
        <v>219</v>
      </c>
      <c r="D3617" s="2">
        <v>83</v>
      </c>
      <c r="E3617" t="s">
        <v>7027</v>
      </c>
      <c r="F3617" t="s">
        <v>7040</v>
      </c>
      <c r="G3617" s="2">
        <f t="shared" si="112"/>
        <v>136</v>
      </c>
      <c r="H3617" s="11">
        <f t="shared" si="113"/>
        <v>0.62100456621004563</v>
      </c>
      <c r="I3617">
        <f>COUNTIF(E3617,"online")</f>
        <v>0</v>
      </c>
    </row>
    <row r="3618" spans="1:9" x14ac:dyDescent="0.2">
      <c r="A3618" t="s">
        <v>2568</v>
      </c>
      <c r="B3618" t="s">
        <v>2569</v>
      </c>
      <c r="C3618" s="2">
        <v>561</v>
      </c>
      <c r="D3618" s="2">
        <v>415</v>
      </c>
      <c r="E3618" t="s">
        <v>7029</v>
      </c>
      <c r="F3618" t="s">
        <v>7045</v>
      </c>
      <c r="G3618" s="2">
        <f t="shared" si="112"/>
        <v>146</v>
      </c>
      <c r="H3618" s="11">
        <f t="shared" si="113"/>
        <v>0.26024955436720143</v>
      </c>
      <c r="I3618">
        <f>COUNTIF(E3618,"online")</f>
        <v>0</v>
      </c>
    </row>
    <row r="3619" spans="1:9" x14ac:dyDescent="0.2">
      <c r="A3619" t="s">
        <v>2143</v>
      </c>
      <c r="B3619" t="s">
        <v>1422</v>
      </c>
      <c r="C3619" s="2">
        <v>536</v>
      </c>
      <c r="D3619" s="2">
        <v>370</v>
      </c>
      <c r="E3619" t="s">
        <v>7027</v>
      </c>
      <c r="F3619" t="s">
        <v>7038</v>
      </c>
      <c r="G3619" s="2">
        <f t="shared" si="112"/>
        <v>166</v>
      </c>
      <c r="H3619" s="11">
        <f t="shared" si="113"/>
        <v>0.30970149253731344</v>
      </c>
      <c r="I3619">
        <f>COUNTIF(E3619,"online")</f>
        <v>0</v>
      </c>
    </row>
    <row r="3620" spans="1:9" x14ac:dyDescent="0.2">
      <c r="A3620" t="s">
        <v>4974</v>
      </c>
      <c r="B3620" t="s">
        <v>2545</v>
      </c>
      <c r="C3620" s="2">
        <v>268</v>
      </c>
      <c r="D3620" s="2">
        <v>212</v>
      </c>
      <c r="E3620" t="s">
        <v>7027</v>
      </c>
      <c r="F3620" t="s">
        <v>7039</v>
      </c>
      <c r="G3620" s="2">
        <f t="shared" si="112"/>
        <v>56</v>
      </c>
      <c r="H3620" s="11">
        <f t="shared" si="113"/>
        <v>0.20895522388059701</v>
      </c>
      <c r="I3620">
        <f>COUNTIF(E3620,"online")</f>
        <v>0</v>
      </c>
    </row>
    <row r="3621" spans="1:9" x14ac:dyDescent="0.2">
      <c r="A3621" t="s">
        <v>5440</v>
      </c>
      <c r="B3621" t="s">
        <v>2216</v>
      </c>
      <c r="C3621" s="2">
        <v>199</v>
      </c>
      <c r="D3621" s="2">
        <v>111</v>
      </c>
      <c r="E3621" t="s">
        <v>7027</v>
      </c>
      <c r="F3621" t="s">
        <v>7037</v>
      </c>
      <c r="G3621" s="2">
        <f t="shared" si="112"/>
        <v>88</v>
      </c>
      <c r="H3621" s="11">
        <f t="shared" si="113"/>
        <v>0.44221105527638194</v>
      </c>
      <c r="I3621">
        <f>COUNTIF(E3621,"online")</f>
        <v>0</v>
      </c>
    </row>
    <row r="3622" spans="1:9" x14ac:dyDescent="0.2">
      <c r="A3622" t="s">
        <v>5654</v>
      </c>
      <c r="B3622" t="s">
        <v>5655</v>
      </c>
      <c r="C3622" s="2">
        <v>297</v>
      </c>
      <c r="D3622" s="2">
        <v>217</v>
      </c>
      <c r="E3622" t="s">
        <v>7027</v>
      </c>
      <c r="F3622" t="s">
        <v>7036</v>
      </c>
      <c r="G3622" s="2">
        <f t="shared" si="112"/>
        <v>80</v>
      </c>
      <c r="H3622" s="11">
        <f t="shared" si="113"/>
        <v>0.26936026936026936</v>
      </c>
      <c r="I3622">
        <f>COUNTIF(E3622,"online")</f>
        <v>0</v>
      </c>
    </row>
    <row r="3623" spans="1:9" x14ac:dyDescent="0.2">
      <c r="A3623" t="s">
        <v>4418</v>
      </c>
      <c r="B3623" t="s">
        <v>4419</v>
      </c>
      <c r="C3623" s="2">
        <v>250</v>
      </c>
      <c r="D3623" s="2">
        <v>120</v>
      </c>
      <c r="E3623" t="s">
        <v>7027</v>
      </c>
      <c r="F3623" t="s">
        <v>7038</v>
      </c>
      <c r="G3623" s="2">
        <f t="shared" si="112"/>
        <v>130</v>
      </c>
      <c r="H3623" s="11">
        <f t="shared" si="113"/>
        <v>0.52</v>
      </c>
      <c r="I3623">
        <f>COUNTIF(E3623,"online")</f>
        <v>0</v>
      </c>
    </row>
    <row r="3624" spans="1:9" x14ac:dyDescent="0.2">
      <c r="A3624" t="s">
        <v>5866</v>
      </c>
      <c r="B3624" t="s">
        <v>5867</v>
      </c>
      <c r="C3624" s="2">
        <v>890</v>
      </c>
      <c r="D3624" s="2">
        <v>730</v>
      </c>
      <c r="E3624" t="s">
        <v>7029</v>
      </c>
      <c r="F3624" t="s">
        <v>7045</v>
      </c>
      <c r="G3624" s="2">
        <f t="shared" si="112"/>
        <v>160</v>
      </c>
      <c r="H3624" s="11">
        <f t="shared" si="113"/>
        <v>0.1797752808988764</v>
      </c>
      <c r="I3624">
        <f>COUNTIF(E3624,"online")</f>
        <v>0</v>
      </c>
    </row>
    <row r="3625" spans="1:9" x14ac:dyDescent="0.2">
      <c r="A3625" t="s">
        <v>2362</v>
      </c>
      <c r="B3625" t="s">
        <v>2363</v>
      </c>
      <c r="C3625" s="2">
        <v>738</v>
      </c>
      <c r="D3625" s="2">
        <v>627</v>
      </c>
      <c r="E3625" t="s">
        <v>7029</v>
      </c>
      <c r="F3625" t="s">
        <v>7045</v>
      </c>
      <c r="G3625" s="2">
        <f t="shared" si="112"/>
        <v>111</v>
      </c>
      <c r="H3625" s="11">
        <f t="shared" si="113"/>
        <v>0.15040650406504066</v>
      </c>
      <c r="I3625">
        <f>COUNTIF(E3625,"online")</f>
        <v>0</v>
      </c>
    </row>
    <row r="3626" spans="1:9" x14ac:dyDescent="0.2">
      <c r="A3626" t="s">
        <v>6566</v>
      </c>
      <c r="B3626" t="s">
        <v>6567</v>
      </c>
      <c r="C3626" s="2">
        <v>312</v>
      </c>
      <c r="D3626" s="2">
        <v>315</v>
      </c>
      <c r="E3626" t="s">
        <v>7027</v>
      </c>
      <c r="F3626" t="s">
        <v>7037</v>
      </c>
      <c r="G3626" s="2">
        <f t="shared" si="112"/>
        <v>-3</v>
      </c>
      <c r="H3626" s="11">
        <f t="shared" si="113"/>
        <v>-9.6153846153846159E-3</v>
      </c>
      <c r="I3626">
        <f>COUNTIF(E3626,"online")</f>
        <v>0</v>
      </c>
    </row>
    <row r="3627" spans="1:9" x14ac:dyDescent="0.2">
      <c r="A3627" t="s">
        <v>1989</v>
      </c>
      <c r="B3627" t="s">
        <v>266</v>
      </c>
      <c r="C3627" s="2">
        <v>268</v>
      </c>
      <c r="D3627" s="2">
        <v>196</v>
      </c>
      <c r="E3627" t="s">
        <v>7027</v>
      </c>
      <c r="F3627" t="s">
        <v>7039</v>
      </c>
      <c r="G3627" s="2">
        <f t="shared" si="112"/>
        <v>72</v>
      </c>
      <c r="H3627" s="11">
        <f t="shared" si="113"/>
        <v>0.26865671641791045</v>
      </c>
      <c r="I3627">
        <f>COUNTIF(E3627,"online")</f>
        <v>0</v>
      </c>
    </row>
    <row r="3628" spans="1:9" x14ac:dyDescent="0.2">
      <c r="A3628" t="s">
        <v>6238</v>
      </c>
      <c r="B3628" t="s">
        <v>6239</v>
      </c>
      <c r="C3628" s="2">
        <v>399</v>
      </c>
      <c r="D3628" s="2">
        <v>323</v>
      </c>
      <c r="E3628" t="s">
        <v>7027</v>
      </c>
      <c r="F3628" t="s">
        <v>7041</v>
      </c>
      <c r="G3628" s="2">
        <f t="shared" si="112"/>
        <v>76</v>
      </c>
      <c r="H3628" s="11">
        <f t="shared" si="113"/>
        <v>0.19047619047619047</v>
      </c>
      <c r="I3628">
        <f>COUNTIF(E3628,"online")</f>
        <v>0</v>
      </c>
    </row>
    <row r="3629" spans="1:9" x14ac:dyDescent="0.2">
      <c r="A3629" t="s">
        <v>2624</v>
      </c>
      <c r="B3629" t="s">
        <v>2625</v>
      </c>
      <c r="C3629" s="2">
        <v>294</v>
      </c>
      <c r="D3629" s="2">
        <v>226</v>
      </c>
      <c r="E3629" t="s">
        <v>7027</v>
      </c>
      <c r="F3629" t="s">
        <v>7039</v>
      </c>
      <c r="G3629" s="2">
        <f t="shared" si="112"/>
        <v>68</v>
      </c>
      <c r="H3629" s="11">
        <f t="shared" si="113"/>
        <v>0.23129251700680273</v>
      </c>
      <c r="I3629">
        <f>COUNTIF(E3629,"online")</f>
        <v>0</v>
      </c>
    </row>
    <row r="3630" spans="1:9" x14ac:dyDescent="0.2">
      <c r="A3630" t="s">
        <v>6368</v>
      </c>
      <c r="B3630" t="s">
        <v>6369</v>
      </c>
      <c r="C3630" s="2">
        <v>268</v>
      </c>
      <c r="D3630" s="2">
        <v>161</v>
      </c>
      <c r="E3630" t="s">
        <v>7027</v>
      </c>
      <c r="F3630" t="s">
        <v>7037</v>
      </c>
      <c r="G3630" s="2">
        <f t="shared" si="112"/>
        <v>107</v>
      </c>
      <c r="H3630" s="11">
        <f t="shared" si="113"/>
        <v>0.39925373134328357</v>
      </c>
      <c r="I3630">
        <f>COUNTIF(E3630,"online")</f>
        <v>0</v>
      </c>
    </row>
    <row r="3631" spans="1:9" x14ac:dyDescent="0.2">
      <c r="A3631" t="s">
        <v>4818</v>
      </c>
      <c r="B3631" t="s">
        <v>4819</v>
      </c>
      <c r="C3631" s="2">
        <v>294</v>
      </c>
      <c r="D3631" s="2">
        <v>162</v>
      </c>
      <c r="E3631" t="s">
        <v>7027</v>
      </c>
      <c r="F3631" t="s">
        <v>7037</v>
      </c>
      <c r="G3631" s="2">
        <f t="shared" si="112"/>
        <v>132</v>
      </c>
      <c r="H3631" s="11">
        <f t="shared" si="113"/>
        <v>0.44897959183673469</v>
      </c>
      <c r="I3631">
        <f>COUNTIF(E3631,"online")</f>
        <v>0</v>
      </c>
    </row>
    <row r="3632" spans="1:9" x14ac:dyDescent="0.2">
      <c r="A3632" t="s">
        <v>5729</v>
      </c>
      <c r="B3632" t="s">
        <v>5730</v>
      </c>
      <c r="C3632" s="2">
        <v>241</v>
      </c>
      <c r="D3632" s="2">
        <v>186</v>
      </c>
      <c r="E3632" t="s">
        <v>7027</v>
      </c>
      <c r="F3632" t="s">
        <v>7036</v>
      </c>
      <c r="G3632" s="2">
        <f t="shared" si="112"/>
        <v>55</v>
      </c>
      <c r="H3632" s="11">
        <f t="shared" si="113"/>
        <v>0.22821576763485477</v>
      </c>
      <c r="I3632">
        <f>COUNTIF(E3632,"online")</f>
        <v>0</v>
      </c>
    </row>
    <row r="3633" spans="1:9" x14ac:dyDescent="0.2">
      <c r="A3633" t="s">
        <v>3638</v>
      </c>
      <c r="B3633" t="s">
        <v>3639</v>
      </c>
      <c r="C3633" s="2">
        <v>268</v>
      </c>
      <c r="D3633" s="2">
        <v>78</v>
      </c>
      <c r="E3633" t="s">
        <v>7027</v>
      </c>
      <c r="F3633" t="s">
        <v>7038</v>
      </c>
      <c r="G3633" s="2">
        <f t="shared" si="112"/>
        <v>190</v>
      </c>
      <c r="H3633" s="11">
        <f t="shared" si="113"/>
        <v>0.70895522388059706</v>
      </c>
      <c r="I3633">
        <f>COUNTIF(E3633,"online")</f>
        <v>0</v>
      </c>
    </row>
    <row r="3634" spans="1:9" x14ac:dyDescent="0.2">
      <c r="A3634" t="s">
        <v>5067</v>
      </c>
      <c r="B3634" t="s">
        <v>5068</v>
      </c>
      <c r="C3634" s="2">
        <v>591</v>
      </c>
      <c r="D3634" s="2">
        <v>479</v>
      </c>
      <c r="E3634" t="s">
        <v>7029</v>
      </c>
      <c r="F3634" t="s">
        <v>7041</v>
      </c>
      <c r="G3634" s="2">
        <f t="shared" si="112"/>
        <v>112</v>
      </c>
      <c r="H3634" s="11">
        <f t="shared" si="113"/>
        <v>0.1895093062605753</v>
      </c>
      <c r="I3634">
        <f>COUNTIF(E3634,"online")</f>
        <v>0</v>
      </c>
    </row>
    <row r="3635" spans="1:9" x14ac:dyDescent="0.2">
      <c r="A3635" t="s">
        <v>3827</v>
      </c>
      <c r="B3635" t="s">
        <v>3828</v>
      </c>
      <c r="C3635" s="2">
        <v>294</v>
      </c>
      <c r="D3635" s="2">
        <v>191</v>
      </c>
      <c r="E3635" t="s">
        <v>7029</v>
      </c>
      <c r="F3635" t="s">
        <v>7037</v>
      </c>
      <c r="G3635" s="2">
        <f t="shared" si="112"/>
        <v>103</v>
      </c>
      <c r="H3635" s="11">
        <f t="shared" si="113"/>
        <v>0.35034013605442177</v>
      </c>
      <c r="I3635">
        <f>COUNTIF(E3635,"online")</f>
        <v>0</v>
      </c>
    </row>
    <row r="3636" spans="1:9" x14ac:dyDescent="0.2">
      <c r="A3636" t="s">
        <v>6271</v>
      </c>
      <c r="B3636" t="s">
        <v>6272</v>
      </c>
      <c r="C3636" s="2">
        <v>329</v>
      </c>
      <c r="D3636" s="2">
        <v>263</v>
      </c>
      <c r="E3636" t="s">
        <v>7027</v>
      </c>
      <c r="F3636" t="s">
        <v>7037</v>
      </c>
      <c r="G3636" s="2">
        <f t="shared" si="112"/>
        <v>66</v>
      </c>
      <c r="H3636" s="11">
        <f t="shared" si="113"/>
        <v>0.20060790273556231</v>
      </c>
      <c r="I3636">
        <f>COUNTIF(E3636,"online")</f>
        <v>0</v>
      </c>
    </row>
    <row r="3637" spans="1:9" x14ac:dyDescent="0.2">
      <c r="A3637" t="s">
        <v>5255</v>
      </c>
      <c r="B3637" t="s">
        <v>3305</v>
      </c>
      <c r="C3637" s="2">
        <v>299</v>
      </c>
      <c r="D3637" s="2">
        <v>251</v>
      </c>
      <c r="E3637" t="s">
        <v>7027</v>
      </c>
      <c r="F3637" t="s">
        <v>7039</v>
      </c>
      <c r="G3637" s="2">
        <f t="shared" si="112"/>
        <v>48</v>
      </c>
      <c r="H3637" s="11">
        <f t="shared" si="113"/>
        <v>0.16053511705685619</v>
      </c>
      <c r="I3637">
        <f>COUNTIF(E3637,"online")</f>
        <v>0</v>
      </c>
    </row>
    <row r="3638" spans="1:9" x14ac:dyDescent="0.2">
      <c r="A3638" t="s">
        <v>2240</v>
      </c>
      <c r="B3638" t="s">
        <v>1174</v>
      </c>
      <c r="C3638" s="2">
        <v>345</v>
      </c>
      <c r="D3638" s="2">
        <v>255</v>
      </c>
      <c r="E3638" t="s">
        <v>7027</v>
      </c>
      <c r="F3638" t="s">
        <v>7036</v>
      </c>
      <c r="G3638" s="2">
        <f t="shared" si="112"/>
        <v>90</v>
      </c>
      <c r="H3638" s="11">
        <f t="shared" si="113"/>
        <v>0.2608695652173913</v>
      </c>
      <c r="I3638">
        <f>COUNTIF(E3638,"online")</f>
        <v>0</v>
      </c>
    </row>
    <row r="3639" spans="1:9" x14ac:dyDescent="0.2">
      <c r="A3639" t="s">
        <v>5656</v>
      </c>
      <c r="B3639" t="s">
        <v>5657</v>
      </c>
      <c r="C3639" s="2">
        <v>268</v>
      </c>
      <c r="D3639" s="2">
        <v>182</v>
      </c>
      <c r="E3639" t="s">
        <v>7027</v>
      </c>
      <c r="F3639" t="s">
        <v>7037</v>
      </c>
      <c r="G3639" s="2">
        <f t="shared" si="112"/>
        <v>86</v>
      </c>
      <c r="H3639" s="11">
        <f t="shared" si="113"/>
        <v>0.32089552238805968</v>
      </c>
      <c r="I3639">
        <f>COUNTIF(E3639,"online")</f>
        <v>0</v>
      </c>
    </row>
    <row r="3640" spans="1:9" x14ac:dyDescent="0.2">
      <c r="A3640" t="s">
        <v>6407</v>
      </c>
      <c r="B3640" t="s">
        <v>6408</v>
      </c>
      <c r="C3640" s="2">
        <v>473</v>
      </c>
      <c r="D3640" s="2">
        <v>383</v>
      </c>
      <c r="E3640" t="s">
        <v>7027</v>
      </c>
      <c r="F3640" t="s">
        <v>7043</v>
      </c>
      <c r="G3640" s="2">
        <f t="shared" si="112"/>
        <v>90</v>
      </c>
      <c r="H3640" s="11">
        <f t="shared" si="113"/>
        <v>0.19027484143763213</v>
      </c>
      <c r="I3640">
        <f>COUNTIF(E3640,"online")</f>
        <v>0</v>
      </c>
    </row>
    <row r="3641" spans="1:9" x14ac:dyDescent="0.2">
      <c r="A3641" t="s">
        <v>5616</v>
      </c>
      <c r="B3641" t="s">
        <v>2216</v>
      </c>
      <c r="C3641" s="2">
        <v>279</v>
      </c>
      <c r="D3641" s="2">
        <v>240</v>
      </c>
      <c r="E3641" t="s">
        <v>7027</v>
      </c>
      <c r="F3641" t="s">
        <v>7036</v>
      </c>
      <c r="G3641" s="2">
        <f t="shared" si="112"/>
        <v>39</v>
      </c>
      <c r="H3641" s="11">
        <f t="shared" si="113"/>
        <v>0.13978494623655913</v>
      </c>
      <c r="I3641">
        <f>COUNTIF(E3641,"online")</f>
        <v>0</v>
      </c>
    </row>
    <row r="3642" spans="1:9" x14ac:dyDescent="0.2">
      <c r="A3642" t="s">
        <v>4816</v>
      </c>
      <c r="B3642" t="s">
        <v>4817</v>
      </c>
      <c r="C3642" s="2">
        <v>179</v>
      </c>
      <c r="D3642" s="2">
        <v>124</v>
      </c>
      <c r="E3642" t="s">
        <v>7027</v>
      </c>
      <c r="F3642" t="s">
        <v>7037</v>
      </c>
      <c r="G3642" s="2">
        <f t="shared" si="112"/>
        <v>55</v>
      </c>
      <c r="H3642" s="11">
        <f t="shared" si="113"/>
        <v>0.30726256983240224</v>
      </c>
      <c r="I3642">
        <f>COUNTIF(E3642,"online")</f>
        <v>0</v>
      </c>
    </row>
    <row r="3643" spans="1:9" x14ac:dyDescent="0.2">
      <c r="A3643" t="s">
        <v>4320</v>
      </c>
      <c r="B3643" t="s">
        <v>4321</v>
      </c>
      <c r="C3643" s="2">
        <v>295</v>
      </c>
      <c r="D3643" s="2">
        <v>162</v>
      </c>
      <c r="E3643" t="s">
        <v>7027</v>
      </c>
      <c r="F3643" t="s">
        <v>7037</v>
      </c>
      <c r="G3643" s="2">
        <f t="shared" si="112"/>
        <v>133</v>
      </c>
      <c r="H3643" s="11">
        <f t="shared" si="113"/>
        <v>0.45084745762711864</v>
      </c>
      <c r="I3643">
        <f>COUNTIF(E3643,"online")</f>
        <v>0</v>
      </c>
    </row>
    <row r="3644" spans="1:9" x14ac:dyDescent="0.2">
      <c r="A3644" t="s">
        <v>5727</v>
      </c>
      <c r="B3644" t="s">
        <v>5728</v>
      </c>
      <c r="C3644" s="2">
        <v>325</v>
      </c>
      <c r="D3644" s="2">
        <v>293</v>
      </c>
      <c r="E3644" t="s">
        <v>7027</v>
      </c>
      <c r="F3644" t="s">
        <v>7043</v>
      </c>
      <c r="G3644" s="2">
        <f t="shared" si="112"/>
        <v>32</v>
      </c>
      <c r="H3644" s="11">
        <f t="shared" si="113"/>
        <v>9.8461538461538461E-2</v>
      </c>
      <c r="I3644">
        <f>COUNTIF(E3644,"online")</f>
        <v>0</v>
      </c>
    </row>
    <row r="3645" spans="1:9" x14ac:dyDescent="0.2">
      <c r="A3645" t="s">
        <v>4993</v>
      </c>
      <c r="B3645" t="s">
        <v>2216</v>
      </c>
      <c r="C3645" s="2">
        <v>268</v>
      </c>
      <c r="D3645" s="2">
        <v>228</v>
      </c>
      <c r="E3645" t="s">
        <v>7027</v>
      </c>
      <c r="F3645" t="s">
        <v>7039</v>
      </c>
      <c r="G3645" s="2">
        <f t="shared" si="112"/>
        <v>40</v>
      </c>
      <c r="H3645" s="11">
        <f t="shared" si="113"/>
        <v>0.14925373134328357</v>
      </c>
      <c r="I3645">
        <f>COUNTIF(E3645,"online")</f>
        <v>0</v>
      </c>
    </row>
    <row r="3646" spans="1:9" x14ac:dyDescent="0.2">
      <c r="A3646" t="s">
        <v>5878</v>
      </c>
      <c r="B3646" t="s">
        <v>5879</v>
      </c>
      <c r="C3646" s="2">
        <v>294</v>
      </c>
      <c r="D3646" s="2">
        <v>171</v>
      </c>
      <c r="E3646" t="s">
        <v>7027</v>
      </c>
      <c r="F3646" t="s">
        <v>7037</v>
      </c>
      <c r="G3646" s="2">
        <f t="shared" si="112"/>
        <v>123</v>
      </c>
      <c r="H3646" s="11">
        <f t="shared" si="113"/>
        <v>0.41836734693877553</v>
      </c>
      <c r="I3646">
        <f>COUNTIF(E3646,"online")</f>
        <v>0</v>
      </c>
    </row>
    <row r="3647" spans="1:9" x14ac:dyDescent="0.2">
      <c r="A3647" t="s">
        <v>5882</v>
      </c>
      <c r="B3647" t="s">
        <v>5883</v>
      </c>
      <c r="C3647" s="2">
        <v>295</v>
      </c>
      <c r="D3647" s="2">
        <v>233</v>
      </c>
      <c r="E3647" t="s">
        <v>7027</v>
      </c>
      <c r="F3647" t="s">
        <v>7037</v>
      </c>
      <c r="G3647" s="2">
        <f t="shared" si="112"/>
        <v>62</v>
      </c>
      <c r="H3647" s="11">
        <f t="shared" si="113"/>
        <v>0.21016949152542372</v>
      </c>
      <c r="I3647">
        <f>COUNTIF(E3647,"online")</f>
        <v>0</v>
      </c>
    </row>
    <row r="3648" spans="1:9" x14ac:dyDescent="0.2">
      <c r="A3648" t="s">
        <v>4591</v>
      </c>
      <c r="B3648" t="s">
        <v>4592</v>
      </c>
      <c r="C3648" s="2">
        <v>1110</v>
      </c>
      <c r="D3648" s="2">
        <v>810</v>
      </c>
      <c r="E3648" t="s">
        <v>7029</v>
      </c>
      <c r="F3648" t="s">
        <v>7036</v>
      </c>
      <c r="G3648" s="2">
        <f t="shared" si="112"/>
        <v>300</v>
      </c>
      <c r="H3648" s="11">
        <f t="shared" si="113"/>
        <v>0.27027027027027029</v>
      </c>
      <c r="I3648">
        <f>COUNTIF(E3648,"online")</f>
        <v>0</v>
      </c>
    </row>
    <row r="3649" spans="1:9" x14ac:dyDescent="0.2">
      <c r="A3649" t="s">
        <v>6325</v>
      </c>
      <c r="B3649" t="s">
        <v>2216</v>
      </c>
      <c r="C3649" s="2">
        <v>990</v>
      </c>
      <c r="D3649" s="2">
        <v>782</v>
      </c>
      <c r="E3649" t="s">
        <v>7029</v>
      </c>
      <c r="F3649" t="s">
        <v>7044</v>
      </c>
      <c r="G3649" s="2">
        <f t="shared" si="112"/>
        <v>208</v>
      </c>
      <c r="H3649" s="11">
        <f t="shared" si="113"/>
        <v>0.21010101010101009</v>
      </c>
      <c r="I3649">
        <f>COUNTIF(E3649,"online")</f>
        <v>0</v>
      </c>
    </row>
    <row r="3650" spans="1:9" x14ac:dyDescent="0.2">
      <c r="A3650" t="s">
        <v>5726</v>
      </c>
      <c r="B3650" t="s">
        <v>2216</v>
      </c>
      <c r="C3650" s="2">
        <v>279</v>
      </c>
      <c r="D3650" s="2">
        <v>204</v>
      </c>
      <c r="E3650" t="s">
        <v>7027</v>
      </c>
      <c r="F3650" t="s">
        <v>7036</v>
      </c>
      <c r="G3650" s="2">
        <f t="shared" ref="G3650:G3713" si="114">C3650-D3650</f>
        <v>75</v>
      </c>
      <c r="H3650" s="11">
        <f t="shared" ref="H3650:H3713" si="115">((C3650-D3650)/C3650)</f>
        <v>0.26881720430107525</v>
      </c>
      <c r="I3650">
        <f>COUNTIF(E3650,"online")</f>
        <v>0</v>
      </c>
    </row>
    <row r="3651" spans="1:9" x14ac:dyDescent="0.2">
      <c r="A3651" t="s">
        <v>2255</v>
      </c>
      <c r="B3651" t="s">
        <v>2256</v>
      </c>
      <c r="C3651" s="2">
        <v>443</v>
      </c>
      <c r="D3651" s="2">
        <v>292</v>
      </c>
      <c r="E3651" t="s">
        <v>7029</v>
      </c>
      <c r="F3651" t="s">
        <v>7040</v>
      </c>
      <c r="G3651" s="2">
        <f t="shared" si="114"/>
        <v>151</v>
      </c>
      <c r="H3651" s="11">
        <f t="shared" si="115"/>
        <v>0.34085778781038373</v>
      </c>
      <c r="I3651">
        <f>COUNTIF(E3651,"online")</f>
        <v>0</v>
      </c>
    </row>
    <row r="3652" spans="1:9" x14ac:dyDescent="0.2">
      <c r="A3652" t="s">
        <v>4752</v>
      </c>
      <c r="B3652" t="s">
        <v>4753</v>
      </c>
      <c r="C3652" s="2">
        <v>499</v>
      </c>
      <c r="D3652" s="2">
        <v>449</v>
      </c>
      <c r="E3652" t="s">
        <v>7029</v>
      </c>
      <c r="F3652" t="s">
        <v>7039</v>
      </c>
      <c r="G3652" s="2">
        <f t="shared" si="114"/>
        <v>50</v>
      </c>
      <c r="H3652" s="11">
        <f t="shared" si="115"/>
        <v>0.10020040080160321</v>
      </c>
      <c r="I3652">
        <f>COUNTIF(E3652,"online")</f>
        <v>0</v>
      </c>
    </row>
    <row r="3653" spans="1:9" x14ac:dyDescent="0.2">
      <c r="A3653" t="s">
        <v>6025</v>
      </c>
      <c r="B3653" t="s">
        <v>6026</v>
      </c>
      <c r="C3653" s="2">
        <v>402</v>
      </c>
      <c r="D3653" s="2">
        <v>322</v>
      </c>
      <c r="E3653" t="s">
        <v>7029</v>
      </c>
      <c r="F3653" t="s">
        <v>7042</v>
      </c>
      <c r="G3653" s="2">
        <f t="shared" si="114"/>
        <v>80</v>
      </c>
      <c r="H3653" s="11">
        <f t="shared" si="115"/>
        <v>0.19900497512437812</v>
      </c>
      <c r="I3653">
        <f>COUNTIF(E3653,"online")</f>
        <v>0</v>
      </c>
    </row>
    <row r="3654" spans="1:9" x14ac:dyDescent="0.2">
      <c r="A3654" t="s">
        <v>5683</v>
      </c>
      <c r="B3654" t="s">
        <v>3799</v>
      </c>
      <c r="C3654" s="2">
        <v>241</v>
      </c>
      <c r="D3654" s="2">
        <v>186</v>
      </c>
      <c r="E3654" t="s">
        <v>7027</v>
      </c>
      <c r="F3654" t="s">
        <v>7036</v>
      </c>
      <c r="G3654" s="2">
        <f t="shared" si="114"/>
        <v>55</v>
      </c>
      <c r="H3654" s="11">
        <f t="shared" si="115"/>
        <v>0.22821576763485477</v>
      </c>
      <c r="I3654">
        <f>COUNTIF(E3654,"online")</f>
        <v>0</v>
      </c>
    </row>
    <row r="3655" spans="1:9" x14ac:dyDescent="0.2">
      <c r="A3655" t="s">
        <v>3984</v>
      </c>
      <c r="B3655" t="s">
        <v>3985</v>
      </c>
      <c r="C3655" s="2">
        <v>294</v>
      </c>
      <c r="D3655" s="2">
        <v>168</v>
      </c>
      <c r="E3655" t="s">
        <v>7027</v>
      </c>
      <c r="F3655" t="s">
        <v>7038</v>
      </c>
      <c r="G3655" s="2">
        <f t="shared" si="114"/>
        <v>126</v>
      </c>
      <c r="H3655" s="11">
        <f t="shared" si="115"/>
        <v>0.42857142857142855</v>
      </c>
      <c r="I3655">
        <f>COUNTIF(E3655,"online")</f>
        <v>0</v>
      </c>
    </row>
    <row r="3656" spans="1:9" x14ac:dyDescent="0.2">
      <c r="A3656" t="s">
        <v>4286</v>
      </c>
      <c r="B3656" t="s">
        <v>1108</v>
      </c>
      <c r="C3656" s="2">
        <v>223</v>
      </c>
      <c r="D3656" s="2">
        <v>91</v>
      </c>
      <c r="E3656" t="s">
        <v>7027</v>
      </c>
      <c r="F3656" t="s">
        <v>7040</v>
      </c>
      <c r="G3656" s="2">
        <f t="shared" si="114"/>
        <v>132</v>
      </c>
      <c r="H3656" s="11">
        <f t="shared" si="115"/>
        <v>0.59192825112107628</v>
      </c>
      <c r="I3656">
        <f>COUNTIF(E3656,"online")</f>
        <v>0</v>
      </c>
    </row>
    <row r="3657" spans="1:9" x14ac:dyDescent="0.2">
      <c r="A3657" t="s">
        <v>2004</v>
      </c>
      <c r="B3657" t="s">
        <v>251</v>
      </c>
      <c r="C3657" s="2">
        <v>379</v>
      </c>
      <c r="D3657" s="2">
        <v>322</v>
      </c>
      <c r="E3657" t="s">
        <v>7027</v>
      </c>
      <c r="F3657" t="s">
        <v>7039</v>
      </c>
      <c r="G3657" s="2">
        <f t="shared" si="114"/>
        <v>57</v>
      </c>
      <c r="H3657" s="11">
        <f t="shared" si="115"/>
        <v>0.15039577836411611</v>
      </c>
      <c r="I3657">
        <f>COUNTIF(E3657,"online")</f>
        <v>0</v>
      </c>
    </row>
    <row r="3658" spans="1:9" x14ac:dyDescent="0.2">
      <c r="A3658" t="s">
        <v>3207</v>
      </c>
      <c r="B3658" t="s">
        <v>3008</v>
      </c>
      <c r="C3658" s="2">
        <v>357</v>
      </c>
      <c r="D3658" s="2">
        <v>318</v>
      </c>
      <c r="E3658" t="s">
        <v>7027</v>
      </c>
      <c r="F3658" t="s">
        <v>7039</v>
      </c>
      <c r="G3658" s="2">
        <f t="shared" si="114"/>
        <v>39</v>
      </c>
      <c r="H3658" s="11">
        <f t="shared" si="115"/>
        <v>0.1092436974789916</v>
      </c>
      <c r="I3658">
        <f>COUNTIF(E3658,"online")</f>
        <v>0</v>
      </c>
    </row>
    <row r="3659" spans="1:9" x14ac:dyDescent="0.2">
      <c r="A3659" t="s">
        <v>2869</v>
      </c>
      <c r="B3659" t="s">
        <v>2870</v>
      </c>
      <c r="C3659" s="2">
        <v>294</v>
      </c>
      <c r="D3659" s="2">
        <v>182</v>
      </c>
      <c r="E3659" t="s">
        <v>7027</v>
      </c>
      <c r="F3659" t="s">
        <v>7036</v>
      </c>
      <c r="G3659" s="2">
        <f t="shared" si="114"/>
        <v>112</v>
      </c>
      <c r="H3659" s="11">
        <f t="shared" si="115"/>
        <v>0.38095238095238093</v>
      </c>
      <c r="I3659">
        <f>COUNTIF(E3659,"online")</f>
        <v>0</v>
      </c>
    </row>
    <row r="3660" spans="1:9" x14ac:dyDescent="0.2">
      <c r="A3660" t="s">
        <v>2910</v>
      </c>
      <c r="B3660" t="s">
        <v>2249</v>
      </c>
      <c r="C3660" s="2">
        <v>269</v>
      </c>
      <c r="D3660" s="2">
        <v>145</v>
      </c>
      <c r="E3660" t="s">
        <v>7027</v>
      </c>
      <c r="F3660" t="s">
        <v>7038</v>
      </c>
      <c r="G3660" s="2">
        <f t="shared" si="114"/>
        <v>124</v>
      </c>
      <c r="H3660" s="11">
        <f t="shared" si="115"/>
        <v>0.46096654275092935</v>
      </c>
      <c r="I3660">
        <f>COUNTIF(E3660,"online")</f>
        <v>0</v>
      </c>
    </row>
    <row r="3661" spans="1:9" x14ac:dyDescent="0.2">
      <c r="A3661" t="s">
        <v>2991</v>
      </c>
      <c r="B3661" t="s">
        <v>2216</v>
      </c>
      <c r="C3661" s="2">
        <v>129</v>
      </c>
      <c r="D3661" s="2">
        <v>111</v>
      </c>
      <c r="E3661" t="s">
        <v>7027</v>
      </c>
      <c r="F3661" t="s">
        <v>7036</v>
      </c>
      <c r="G3661" s="2">
        <f t="shared" si="114"/>
        <v>18</v>
      </c>
      <c r="H3661" s="11">
        <f t="shared" si="115"/>
        <v>0.13953488372093023</v>
      </c>
      <c r="I3661">
        <f>COUNTIF(E3661,"online")</f>
        <v>0</v>
      </c>
    </row>
    <row r="3662" spans="1:9" x14ac:dyDescent="0.2">
      <c r="A3662" t="s">
        <v>3494</v>
      </c>
      <c r="B3662" t="s">
        <v>986</v>
      </c>
      <c r="C3662" s="2">
        <v>214</v>
      </c>
      <c r="D3662" s="2">
        <v>77</v>
      </c>
      <c r="E3662" t="s">
        <v>7027</v>
      </c>
      <c r="F3662" t="s">
        <v>7040</v>
      </c>
      <c r="G3662" s="2">
        <f t="shared" si="114"/>
        <v>137</v>
      </c>
      <c r="H3662" s="11">
        <f t="shared" si="115"/>
        <v>0.64018691588785048</v>
      </c>
      <c r="I3662">
        <f>COUNTIF(E3662,"online")</f>
        <v>0</v>
      </c>
    </row>
    <row r="3663" spans="1:9" x14ac:dyDescent="0.2">
      <c r="A3663" t="s">
        <v>3124</v>
      </c>
      <c r="B3663" t="s">
        <v>3125</v>
      </c>
      <c r="C3663" s="2">
        <v>349</v>
      </c>
      <c r="D3663" s="2">
        <v>352</v>
      </c>
      <c r="E3663" t="s">
        <v>7027</v>
      </c>
      <c r="F3663" t="s">
        <v>7039</v>
      </c>
      <c r="G3663" s="2">
        <f t="shared" si="114"/>
        <v>-3</v>
      </c>
      <c r="H3663" s="11">
        <f t="shared" si="115"/>
        <v>-8.5959885386819486E-3</v>
      </c>
      <c r="I3663">
        <f>COUNTIF(E3663,"online")</f>
        <v>0</v>
      </c>
    </row>
    <row r="3664" spans="1:9" x14ac:dyDescent="0.2">
      <c r="A3664" t="s">
        <v>4136</v>
      </c>
      <c r="B3664" t="s">
        <v>4137</v>
      </c>
      <c r="C3664" s="2">
        <v>330</v>
      </c>
      <c r="D3664" s="2">
        <v>317</v>
      </c>
      <c r="E3664" t="s">
        <v>7027</v>
      </c>
      <c r="F3664" t="s">
        <v>7044</v>
      </c>
      <c r="G3664" s="2">
        <f t="shared" si="114"/>
        <v>13</v>
      </c>
      <c r="H3664" s="11">
        <f t="shared" si="115"/>
        <v>3.9393939393939391E-2</v>
      </c>
      <c r="I3664">
        <f>COUNTIF(E3664,"online")</f>
        <v>0</v>
      </c>
    </row>
    <row r="3665" spans="1:9" x14ac:dyDescent="0.2">
      <c r="A3665" t="s">
        <v>6108</v>
      </c>
      <c r="B3665" t="s">
        <v>6109</v>
      </c>
      <c r="C3665" s="2">
        <v>726</v>
      </c>
      <c r="D3665" s="2">
        <v>726</v>
      </c>
      <c r="E3665" t="s">
        <v>7029</v>
      </c>
      <c r="F3665" t="s">
        <v>7044</v>
      </c>
      <c r="G3665" s="2">
        <f t="shared" si="114"/>
        <v>0</v>
      </c>
      <c r="H3665" s="11">
        <f t="shared" si="115"/>
        <v>0</v>
      </c>
      <c r="I3665">
        <f>COUNTIF(E3665,"online")</f>
        <v>0</v>
      </c>
    </row>
    <row r="3666" spans="1:9" x14ac:dyDescent="0.2">
      <c r="A3666" t="s">
        <v>5956</v>
      </c>
      <c r="B3666" t="s">
        <v>5957</v>
      </c>
      <c r="C3666" s="2">
        <v>399</v>
      </c>
      <c r="D3666" s="2">
        <v>347</v>
      </c>
      <c r="E3666" t="s">
        <v>7027</v>
      </c>
      <c r="F3666" t="s">
        <v>7044</v>
      </c>
      <c r="G3666" s="2">
        <f t="shared" si="114"/>
        <v>52</v>
      </c>
      <c r="H3666" s="11">
        <f t="shared" si="115"/>
        <v>0.13032581453634084</v>
      </c>
      <c r="I3666">
        <f>COUNTIF(E3666,"online")</f>
        <v>0</v>
      </c>
    </row>
    <row r="3667" spans="1:9" x14ac:dyDescent="0.2">
      <c r="A3667" t="s">
        <v>3123</v>
      </c>
      <c r="B3667" t="s">
        <v>1490</v>
      </c>
      <c r="C3667" s="2">
        <v>268</v>
      </c>
      <c r="D3667" s="2">
        <v>88</v>
      </c>
      <c r="E3667" t="s">
        <v>7027</v>
      </c>
      <c r="F3667" t="s">
        <v>7038</v>
      </c>
      <c r="G3667" s="2">
        <f t="shared" si="114"/>
        <v>180</v>
      </c>
      <c r="H3667" s="11">
        <f t="shared" si="115"/>
        <v>0.67164179104477617</v>
      </c>
      <c r="I3667">
        <f>COUNTIF(E3667,"online")</f>
        <v>0</v>
      </c>
    </row>
    <row r="3668" spans="1:9" x14ac:dyDescent="0.2">
      <c r="A3668" t="s">
        <v>5661</v>
      </c>
      <c r="B3668" t="s">
        <v>5662</v>
      </c>
      <c r="C3668" s="2">
        <v>447</v>
      </c>
      <c r="D3668" s="2">
        <v>277</v>
      </c>
      <c r="E3668" t="s">
        <v>7027</v>
      </c>
      <c r="F3668" t="s">
        <v>7037</v>
      </c>
      <c r="G3668" s="2">
        <f t="shared" si="114"/>
        <v>170</v>
      </c>
      <c r="H3668" s="11">
        <f t="shared" si="115"/>
        <v>0.38031319910514544</v>
      </c>
      <c r="I3668">
        <f>COUNTIF(E3668,"online")</f>
        <v>0</v>
      </c>
    </row>
    <row r="3669" spans="1:9" x14ac:dyDescent="0.2">
      <c r="A3669" t="s">
        <v>5856</v>
      </c>
      <c r="B3669" t="s">
        <v>5857</v>
      </c>
      <c r="C3669" s="2">
        <v>294</v>
      </c>
      <c r="D3669" s="2">
        <v>209</v>
      </c>
      <c r="E3669" t="s">
        <v>7027</v>
      </c>
      <c r="F3669" t="s">
        <v>7037</v>
      </c>
      <c r="G3669" s="2">
        <f t="shared" si="114"/>
        <v>85</v>
      </c>
      <c r="H3669" s="11">
        <f t="shared" si="115"/>
        <v>0.28911564625850339</v>
      </c>
      <c r="I3669">
        <f>COUNTIF(E3669,"online")</f>
        <v>0</v>
      </c>
    </row>
    <row r="3670" spans="1:9" x14ac:dyDescent="0.2">
      <c r="A3670" t="s">
        <v>6047</v>
      </c>
      <c r="B3670" t="s">
        <v>6048</v>
      </c>
      <c r="C3670" s="2">
        <v>268</v>
      </c>
      <c r="D3670" s="2">
        <v>139</v>
      </c>
      <c r="E3670" t="s">
        <v>7027</v>
      </c>
      <c r="F3670" t="s">
        <v>7037</v>
      </c>
      <c r="G3670" s="2">
        <f t="shared" si="114"/>
        <v>129</v>
      </c>
      <c r="H3670" s="11">
        <f t="shared" si="115"/>
        <v>0.48134328358208955</v>
      </c>
      <c r="I3670">
        <f>COUNTIF(E3670,"online")</f>
        <v>0</v>
      </c>
    </row>
    <row r="3671" spans="1:9" x14ac:dyDescent="0.2">
      <c r="A3671" t="s">
        <v>5770</v>
      </c>
      <c r="B3671" t="s">
        <v>5771</v>
      </c>
      <c r="C3671" s="2">
        <v>726</v>
      </c>
      <c r="D3671" s="2">
        <v>545</v>
      </c>
      <c r="E3671" t="s">
        <v>7029</v>
      </c>
      <c r="F3671" t="s">
        <v>7037</v>
      </c>
      <c r="G3671" s="2">
        <f t="shared" si="114"/>
        <v>181</v>
      </c>
      <c r="H3671" s="11">
        <f t="shared" si="115"/>
        <v>0.24931129476584021</v>
      </c>
      <c r="I3671">
        <f>COUNTIF(E3671,"online")</f>
        <v>0</v>
      </c>
    </row>
    <row r="3672" spans="1:9" x14ac:dyDescent="0.2">
      <c r="A3672" t="s">
        <v>4429</v>
      </c>
      <c r="B3672" t="s">
        <v>3094</v>
      </c>
      <c r="C3672" s="2">
        <v>536</v>
      </c>
      <c r="D3672" s="2">
        <v>364</v>
      </c>
      <c r="E3672" t="s">
        <v>7029</v>
      </c>
      <c r="F3672" t="s">
        <v>7037</v>
      </c>
      <c r="G3672" s="2">
        <f t="shared" si="114"/>
        <v>172</v>
      </c>
      <c r="H3672" s="11">
        <f t="shared" si="115"/>
        <v>0.32089552238805968</v>
      </c>
      <c r="I3672">
        <f>COUNTIF(E3672,"online")</f>
        <v>0</v>
      </c>
    </row>
    <row r="3673" spans="1:9" x14ac:dyDescent="0.2">
      <c r="A3673" t="s">
        <v>5005</v>
      </c>
      <c r="B3673" t="s">
        <v>3892</v>
      </c>
      <c r="C3673" s="2">
        <v>329</v>
      </c>
      <c r="D3673" s="2">
        <v>257</v>
      </c>
      <c r="E3673" t="s">
        <v>7027</v>
      </c>
      <c r="F3673" t="s">
        <v>7037</v>
      </c>
      <c r="G3673" s="2">
        <f t="shared" si="114"/>
        <v>72</v>
      </c>
      <c r="H3673" s="11">
        <f t="shared" si="115"/>
        <v>0.21884498480243161</v>
      </c>
      <c r="I3673">
        <f>COUNTIF(E3673,"online")</f>
        <v>0</v>
      </c>
    </row>
    <row r="3674" spans="1:9" x14ac:dyDescent="0.2">
      <c r="A3674" t="s">
        <v>6880</v>
      </c>
      <c r="B3674" t="s">
        <v>6881</v>
      </c>
      <c r="C3674" s="2">
        <v>402</v>
      </c>
      <c r="D3674" s="2">
        <v>197</v>
      </c>
      <c r="E3674" t="s">
        <v>7027</v>
      </c>
      <c r="F3674" t="s">
        <v>7038</v>
      </c>
      <c r="G3674" s="2">
        <f t="shared" si="114"/>
        <v>205</v>
      </c>
      <c r="H3674" s="11">
        <f t="shared" si="115"/>
        <v>0.50995024875621886</v>
      </c>
      <c r="I3674">
        <f>COUNTIF(E3674,"online")</f>
        <v>0</v>
      </c>
    </row>
    <row r="3675" spans="1:9" x14ac:dyDescent="0.2">
      <c r="A3675" t="s">
        <v>2348</v>
      </c>
      <c r="B3675" t="s">
        <v>2349</v>
      </c>
      <c r="C3675" s="2">
        <v>268</v>
      </c>
      <c r="D3675" s="2">
        <v>105</v>
      </c>
      <c r="E3675" t="s">
        <v>7027</v>
      </c>
      <c r="F3675" t="s">
        <v>7038</v>
      </c>
      <c r="G3675" s="2">
        <f t="shared" si="114"/>
        <v>163</v>
      </c>
      <c r="H3675" s="11">
        <f t="shared" si="115"/>
        <v>0.60820895522388063</v>
      </c>
      <c r="I3675">
        <f>COUNTIF(E3675,"online")</f>
        <v>0</v>
      </c>
    </row>
    <row r="3676" spans="1:9" x14ac:dyDescent="0.2">
      <c r="A3676" t="s">
        <v>4579</v>
      </c>
      <c r="B3676" t="s">
        <v>3008</v>
      </c>
      <c r="C3676" s="2">
        <v>805</v>
      </c>
      <c r="D3676" s="2">
        <v>781</v>
      </c>
      <c r="E3676" t="s">
        <v>7029</v>
      </c>
      <c r="F3676" t="s">
        <v>7039</v>
      </c>
      <c r="G3676" s="2">
        <f t="shared" si="114"/>
        <v>24</v>
      </c>
      <c r="H3676" s="11">
        <f t="shared" si="115"/>
        <v>2.9813664596273291E-2</v>
      </c>
      <c r="I3676">
        <f>COUNTIF(E3676,"online")</f>
        <v>0</v>
      </c>
    </row>
    <row r="3677" spans="1:9" x14ac:dyDescent="0.2">
      <c r="A3677" t="s">
        <v>6442</v>
      </c>
      <c r="B3677" t="s">
        <v>5219</v>
      </c>
      <c r="C3677" s="2">
        <v>239</v>
      </c>
      <c r="D3677" s="2">
        <v>124</v>
      </c>
      <c r="E3677" t="s">
        <v>7027</v>
      </c>
      <c r="F3677" t="s">
        <v>7037</v>
      </c>
      <c r="G3677" s="2">
        <f t="shared" si="114"/>
        <v>115</v>
      </c>
      <c r="H3677" s="11">
        <f t="shared" si="115"/>
        <v>0.48117154811715479</v>
      </c>
      <c r="I3677">
        <f>COUNTIF(E3677,"online")</f>
        <v>0</v>
      </c>
    </row>
    <row r="3678" spans="1:9" x14ac:dyDescent="0.2">
      <c r="A3678" t="s">
        <v>6619</v>
      </c>
      <c r="B3678" t="s">
        <v>6620</v>
      </c>
      <c r="C3678" s="2">
        <v>459</v>
      </c>
      <c r="D3678" s="2">
        <v>216</v>
      </c>
      <c r="E3678" t="s">
        <v>7027</v>
      </c>
      <c r="F3678" t="s">
        <v>7037</v>
      </c>
      <c r="G3678" s="2">
        <f t="shared" si="114"/>
        <v>243</v>
      </c>
      <c r="H3678" s="11">
        <f t="shared" si="115"/>
        <v>0.52941176470588236</v>
      </c>
      <c r="I3678">
        <f>COUNTIF(E3678,"online")</f>
        <v>0</v>
      </c>
    </row>
    <row r="3679" spans="1:9" x14ac:dyDescent="0.2">
      <c r="A3679" t="s">
        <v>4126</v>
      </c>
      <c r="B3679" t="s">
        <v>4127</v>
      </c>
      <c r="C3679" s="2">
        <v>232</v>
      </c>
      <c r="D3679" s="2">
        <v>162</v>
      </c>
      <c r="E3679" t="s">
        <v>7027</v>
      </c>
      <c r="F3679" t="s">
        <v>7040</v>
      </c>
      <c r="G3679" s="2">
        <f t="shared" si="114"/>
        <v>70</v>
      </c>
      <c r="H3679" s="11">
        <f t="shared" si="115"/>
        <v>0.30172413793103448</v>
      </c>
      <c r="I3679">
        <f>COUNTIF(E3679,"online")</f>
        <v>0</v>
      </c>
    </row>
    <row r="3680" spans="1:9" x14ac:dyDescent="0.2">
      <c r="A3680" t="s">
        <v>4688</v>
      </c>
      <c r="B3680" t="s">
        <v>4689</v>
      </c>
      <c r="C3680" s="2">
        <v>509</v>
      </c>
      <c r="D3680" s="2">
        <v>372</v>
      </c>
      <c r="E3680" t="s">
        <v>7029</v>
      </c>
      <c r="F3680" t="s">
        <v>7039</v>
      </c>
      <c r="G3680" s="2">
        <f t="shared" si="114"/>
        <v>137</v>
      </c>
      <c r="H3680" s="11">
        <f t="shared" si="115"/>
        <v>0.26915520628683692</v>
      </c>
      <c r="I3680">
        <f>COUNTIF(E3680,"online")</f>
        <v>0</v>
      </c>
    </row>
    <row r="3681" spans="1:9" x14ac:dyDescent="0.2">
      <c r="A3681" t="s">
        <v>5764</v>
      </c>
      <c r="B3681" t="s">
        <v>5765</v>
      </c>
      <c r="C3681" s="2">
        <v>886</v>
      </c>
      <c r="D3681" s="2">
        <v>700</v>
      </c>
      <c r="E3681" t="s">
        <v>7027</v>
      </c>
      <c r="F3681" t="s">
        <v>7045</v>
      </c>
      <c r="G3681" s="2">
        <f t="shared" si="114"/>
        <v>186</v>
      </c>
      <c r="H3681" s="11">
        <f t="shared" si="115"/>
        <v>0.20993227990970656</v>
      </c>
      <c r="I3681">
        <f>COUNTIF(E3681,"online")</f>
        <v>0</v>
      </c>
    </row>
    <row r="3682" spans="1:9" x14ac:dyDescent="0.2">
      <c r="A3682" t="s">
        <v>5453</v>
      </c>
      <c r="B3682" t="s">
        <v>5454</v>
      </c>
      <c r="C3682" s="2">
        <v>473</v>
      </c>
      <c r="D3682" s="2">
        <v>350</v>
      </c>
      <c r="E3682" t="s">
        <v>7027</v>
      </c>
      <c r="F3682" t="s">
        <v>7043</v>
      </c>
      <c r="G3682" s="2">
        <f t="shared" si="114"/>
        <v>123</v>
      </c>
      <c r="H3682" s="11">
        <f t="shared" si="115"/>
        <v>0.26004228329809725</v>
      </c>
      <c r="I3682">
        <f>COUNTIF(E3682,"online")</f>
        <v>0</v>
      </c>
    </row>
    <row r="3683" spans="1:9" x14ac:dyDescent="0.2">
      <c r="A3683" t="s">
        <v>2193</v>
      </c>
      <c r="B3683" t="s">
        <v>1174</v>
      </c>
      <c r="C3683" s="2">
        <v>345</v>
      </c>
      <c r="D3683" s="2">
        <v>266</v>
      </c>
      <c r="E3683" t="s">
        <v>7027</v>
      </c>
      <c r="F3683" t="s">
        <v>7036</v>
      </c>
      <c r="G3683" s="2">
        <f t="shared" si="114"/>
        <v>79</v>
      </c>
      <c r="H3683" s="11">
        <f t="shared" si="115"/>
        <v>0.22898550724637681</v>
      </c>
      <c r="I3683">
        <f>COUNTIF(E3683,"online")</f>
        <v>0</v>
      </c>
    </row>
    <row r="3684" spans="1:9" x14ac:dyDescent="0.2">
      <c r="A3684" t="s">
        <v>6802</v>
      </c>
      <c r="B3684" t="s">
        <v>2538</v>
      </c>
      <c r="C3684" s="2">
        <v>312</v>
      </c>
      <c r="D3684" s="2">
        <v>215</v>
      </c>
      <c r="E3684" t="s">
        <v>7027</v>
      </c>
      <c r="F3684" t="s">
        <v>7036</v>
      </c>
      <c r="G3684" s="2">
        <f t="shared" si="114"/>
        <v>97</v>
      </c>
      <c r="H3684" s="11">
        <f t="shared" si="115"/>
        <v>0.3108974358974359</v>
      </c>
      <c r="I3684">
        <f>COUNTIF(E3684,"online")</f>
        <v>0</v>
      </c>
    </row>
    <row r="3685" spans="1:9" x14ac:dyDescent="0.2">
      <c r="A3685" t="s">
        <v>6512</v>
      </c>
      <c r="B3685" t="s">
        <v>6513</v>
      </c>
      <c r="C3685" s="2">
        <v>402</v>
      </c>
      <c r="D3685" s="2">
        <v>374</v>
      </c>
      <c r="E3685" t="s">
        <v>7027</v>
      </c>
      <c r="F3685" t="s">
        <v>7037</v>
      </c>
      <c r="G3685" s="2">
        <f t="shared" si="114"/>
        <v>28</v>
      </c>
      <c r="H3685" s="11">
        <f t="shared" si="115"/>
        <v>6.965174129353234E-2</v>
      </c>
      <c r="I3685">
        <f>COUNTIF(E3685,"online")</f>
        <v>0</v>
      </c>
    </row>
    <row r="3686" spans="1:9" x14ac:dyDescent="0.2">
      <c r="A3686" t="s">
        <v>6750</v>
      </c>
      <c r="B3686" t="s">
        <v>6751</v>
      </c>
      <c r="C3686" s="2">
        <v>581</v>
      </c>
      <c r="D3686" s="2">
        <v>453</v>
      </c>
      <c r="E3686" t="s">
        <v>7027</v>
      </c>
      <c r="F3686" t="s">
        <v>7041</v>
      </c>
      <c r="G3686" s="2">
        <f t="shared" si="114"/>
        <v>128</v>
      </c>
      <c r="H3686" s="11">
        <f t="shared" si="115"/>
        <v>0.22030981067125646</v>
      </c>
      <c r="I3686">
        <f>COUNTIF(E3686,"online")</f>
        <v>0</v>
      </c>
    </row>
    <row r="3687" spans="1:9" x14ac:dyDescent="0.2">
      <c r="A3687" t="s">
        <v>6145</v>
      </c>
      <c r="B3687" t="s">
        <v>6146</v>
      </c>
      <c r="C3687" s="2">
        <v>738</v>
      </c>
      <c r="D3687" s="2">
        <v>686</v>
      </c>
      <c r="E3687" t="s">
        <v>7029</v>
      </c>
      <c r="F3687" t="s">
        <v>7043</v>
      </c>
      <c r="G3687" s="2">
        <f t="shared" si="114"/>
        <v>52</v>
      </c>
      <c r="H3687" s="11">
        <f t="shared" si="115"/>
        <v>7.0460704607046065E-2</v>
      </c>
      <c r="I3687">
        <f>COUNTIF(E3687,"online")</f>
        <v>0</v>
      </c>
    </row>
    <row r="3688" spans="1:9" x14ac:dyDescent="0.2">
      <c r="A3688" t="s">
        <v>5137</v>
      </c>
      <c r="C3688" s="2">
        <v>399</v>
      </c>
      <c r="D3688" s="2">
        <v>383</v>
      </c>
      <c r="E3688" t="s">
        <v>7027</v>
      </c>
      <c r="F3688" t="s">
        <v>7044</v>
      </c>
      <c r="G3688" s="2">
        <f t="shared" si="114"/>
        <v>16</v>
      </c>
      <c r="H3688" s="11">
        <f t="shared" si="115"/>
        <v>4.0100250626566414E-2</v>
      </c>
      <c r="I3688">
        <f>COUNTIF(E3688,"online")</f>
        <v>0</v>
      </c>
    </row>
    <row r="3689" spans="1:9" x14ac:dyDescent="0.2">
      <c r="A3689" t="s">
        <v>5344</v>
      </c>
      <c r="B3689" t="s">
        <v>2981</v>
      </c>
      <c r="C3689" s="2">
        <v>279</v>
      </c>
      <c r="D3689" s="2">
        <v>184</v>
      </c>
      <c r="E3689" t="s">
        <v>7027</v>
      </c>
      <c r="F3689" t="s">
        <v>7039</v>
      </c>
      <c r="G3689" s="2">
        <f t="shared" si="114"/>
        <v>95</v>
      </c>
      <c r="H3689" s="11">
        <f t="shared" si="115"/>
        <v>0.34050179211469533</v>
      </c>
      <c r="I3689">
        <f>COUNTIF(E3689,"online")</f>
        <v>0</v>
      </c>
    </row>
    <row r="3690" spans="1:9" x14ac:dyDescent="0.2">
      <c r="A3690" t="s">
        <v>5344</v>
      </c>
      <c r="B3690" t="s">
        <v>2981</v>
      </c>
      <c r="C3690" s="2">
        <v>294</v>
      </c>
      <c r="D3690" s="2">
        <v>232</v>
      </c>
      <c r="E3690" t="s">
        <v>7029</v>
      </c>
      <c r="F3690" t="s">
        <v>7036</v>
      </c>
      <c r="G3690" s="2">
        <f t="shared" si="114"/>
        <v>62</v>
      </c>
      <c r="H3690" s="11">
        <f t="shared" si="115"/>
        <v>0.21088435374149661</v>
      </c>
      <c r="I3690">
        <f>COUNTIF(E3690,"online")</f>
        <v>0</v>
      </c>
    </row>
    <row r="3691" spans="1:9" x14ac:dyDescent="0.2">
      <c r="A3691" t="s">
        <v>5141</v>
      </c>
      <c r="B3691" t="s">
        <v>5142</v>
      </c>
      <c r="C3691" s="2">
        <v>249</v>
      </c>
      <c r="D3691" s="2">
        <v>157</v>
      </c>
      <c r="E3691" t="s">
        <v>7027</v>
      </c>
      <c r="F3691" t="s">
        <v>7037</v>
      </c>
      <c r="G3691" s="2">
        <f t="shared" si="114"/>
        <v>92</v>
      </c>
      <c r="H3691" s="11">
        <f t="shared" si="115"/>
        <v>0.36947791164658633</v>
      </c>
      <c r="I3691">
        <f>COUNTIF(E3691,"online")</f>
        <v>0</v>
      </c>
    </row>
    <row r="3692" spans="1:9" x14ac:dyDescent="0.2">
      <c r="A3692" t="s">
        <v>6318</v>
      </c>
      <c r="B3692" t="s">
        <v>6005</v>
      </c>
      <c r="C3692" s="2">
        <v>325</v>
      </c>
      <c r="D3692" s="2">
        <v>244</v>
      </c>
      <c r="E3692" t="s">
        <v>7027</v>
      </c>
      <c r="F3692" t="s">
        <v>7036</v>
      </c>
      <c r="G3692" s="2">
        <f t="shared" si="114"/>
        <v>81</v>
      </c>
      <c r="H3692" s="11">
        <f t="shared" si="115"/>
        <v>0.24923076923076923</v>
      </c>
      <c r="I3692">
        <f>COUNTIF(E3692,"online")</f>
        <v>0</v>
      </c>
    </row>
    <row r="3693" spans="1:9" x14ac:dyDescent="0.2">
      <c r="A3693" t="s">
        <v>5170</v>
      </c>
      <c r="B3693" t="s">
        <v>5171</v>
      </c>
      <c r="C3693" s="2">
        <v>295</v>
      </c>
      <c r="D3693" s="2">
        <v>201</v>
      </c>
      <c r="E3693" t="s">
        <v>7027</v>
      </c>
      <c r="F3693" t="s">
        <v>7036</v>
      </c>
      <c r="G3693" s="2">
        <f t="shared" si="114"/>
        <v>94</v>
      </c>
      <c r="H3693" s="11">
        <f t="shared" si="115"/>
        <v>0.31864406779661014</v>
      </c>
      <c r="I3693">
        <f>COUNTIF(E3693,"online")</f>
        <v>0</v>
      </c>
    </row>
    <row r="3694" spans="1:9" x14ac:dyDescent="0.2">
      <c r="A3694" t="s">
        <v>3174</v>
      </c>
      <c r="B3694" t="s">
        <v>3175</v>
      </c>
      <c r="C3694" s="2">
        <v>232</v>
      </c>
      <c r="D3694" s="2">
        <v>158</v>
      </c>
      <c r="E3694" t="s">
        <v>7027</v>
      </c>
      <c r="F3694" t="s">
        <v>7039</v>
      </c>
      <c r="G3694" s="2">
        <f t="shared" si="114"/>
        <v>74</v>
      </c>
      <c r="H3694" s="11">
        <f t="shared" si="115"/>
        <v>0.31896551724137934</v>
      </c>
      <c r="I3694">
        <f>COUNTIF(E3694,"online")</f>
        <v>0</v>
      </c>
    </row>
    <row r="3695" spans="1:9" x14ac:dyDescent="0.2">
      <c r="A3695" t="s">
        <v>4535</v>
      </c>
      <c r="B3695" t="s">
        <v>4536</v>
      </c>
      <c r="C3695" s="2">
        <v>399</v>
      </c>
      <c r="D3695" s="2">
        <v>263</v>
      </c>
      <c r="E3695" t="s">
        <v>7027</v>
      </c>
      <c r="F3695" t="s">
        <v>7039</v>
      </c>
      <c r="G3695" s="2">
        <f t="shared" si="114"/>
        <v>136</v>
      </c>
      <c r="H3695" s="11">
        <f t="shared" si="115"/>
        <v>0.34085213032581452</v>
      </c>
      <c r="I3695">
        <f>COUNTIF(E3695,"online")</f>
        <v>0</v>
      </c>
    </row>
    <row r="3696" spans="1:9" x14ac:dyDescent="0.2">
      <c r="A3696" t="s">
        <v>4535</v>
      </c>
      <c r="B3696" t="s">
        <v>4536</v>
      </c>
      <c r="C3696" s="2">
        <v>447</v>
      </c>
      <c r="D3696" s="2">
        <v>375</v>
      </c>
      <c r="E3696" t="s">
        <v>7029</v>
      </c>
      <c r="F3696" t="s">
        <v>7039</v>
      </c>
      <c r="G3696" s="2">
        <f t="shared" si="114"/>
        <v>72</v>
      </c>
      <c r="H3696" s="11">
        <f t="shared" si="115"/>
        <v>0.16107382550335569</v>
      </c>
      <c r="I3696">
        <f>COUNTIF(E3696,"online")</f>
        <v>0</v>
      </c>
    </row>
    <row r="3697" spans="1:9" x14ac:dyDescent="0.2">
      <c r="A3697" t="s">
        <v>3888</v>
      </c>
      <c r="B3697" t="s">
        <v>3889</v>
      </c>
      <c r="C3697" s="2">
        <v>294</v>
      </c>
      <c r="D3697" s="2">
        <v>182</v>
      </c>
      <c r="E3697" t="s">
        <v>7027</v>
      </c>
      <c r="F3697" t="s">
        <v>7038</v>
      </c>
      <c r="G3697" s="2">
        <f t="shared" si="114"/>
        <v>112</v>
      </c>
      <c r="H3697" s="11">
        <f t="shared" si="115"/>
        <v>0.38095238095238093</v>
      </c>
      <c r="I3697">
        <f>COUNTIF(E3697,"online")</f>
        <v>0</v>
      </c>
    </row>
    <row r="3698" spans="1:9" x14ac:dyDescent="0.2">
      <c r="A3698" t="s">
        <v>6514</v>
      </c>
      <c r="B3698" t="s">
        <v>6515</v>
      </c>
      <c r="C3698" s="2">
        <v>1334</v>
      </c>
      <c r="D3698" s="2">
        <v>1187</v>
      </c>
      <c r="E3698" t="s">
        <v>7029</v>
      </c>
      <c r="F3698" t="s">
        <v>7042</v>
      </c>
      <c r="G3698" s="2">
        <f t="shared" si="114"/>
        <v>147</v>
      </c>
      <c r="H3698" s="11">
        <f t="shared" si="115"/>
        <v>0.11019490254872563</v>
      </c>
      <c r="I3698">
        <f>COUNTIF(E3698,"online")</f>
        <v>0</v>
      </c>
    </row>
    <row r="3699" spans="1:9" x14ac:dyDescent="0.2">
      <c r="A3699" t="s">
        <v>4982</v>
      </c>
      <c r="B3699" t="s">
        <v>4983</v>
      </c>
      <c r="C3699" s="2">
        <v>402</v>
      </c>
      <c r="D3699" s="2">
        <v>297</v>
      </c>
      <c r="E3699" t="s">
        <v>7027</v>
      </c>
      <c r="F3699" t="s">
        <v>7039</v>
      </c>
      <c r="G3699" s="2">
        <f t="shared" si="114"/>
        <v>105</v>
      </c>
      <c r="H3699" s="11">
        <f t="shared" si="115"/>
        <v>0.26119402985074625</v>
      </c>
      <c r="I3699">
        <f>COUNTIF(E3699,"online")</f>
        <v>0</v>
      </c>
    </row>
    <row r="3700" spans="1:9" x14ac:dyDescent="0.2">
      <c r="A3700" t="s">
        <v>6035</v>
      </c>
      <c r="B3700" t="s">
        <v>6036</v>
      </c>
      <c r="C3700" s="2">
        <v>249</v>
      </c>
      <c r="D3700" s="2">
        <v>187</v>
      </c>
      <c r="E3700" t="s">
        <v>7027</v>
      </c>
      <c r="F3700" t="s">
        <v>7039</v>
      </c>
      <c r="G3700" s="2">
        <f t="shared" si="114"/>
        <v>62</v>
      </c>
      <c r="H3700" s="11">
        <f t="shared" si="115"/>
        <v>0.24899598393574296</v>
      </c>
      <c r="I3700">
        <f>COUNTIF(E3700,"online")</f>
        <v>0</v>
      </c>
    </row>
    <row r="3701" spans="1:9" x14ac:dyDescent="0.2">
      <c r="A3701" t="s">
        <v>4546</v>
      </c>
      <c r="B3701" t="s">
        <v>4547</v>
      </c>
      <c r="C3701" s="2">
        <v>169</v>
      </c>
      <c r="D3701" s="2">
        <v>132</v>
      </c>
      <c r="E3701" t="s">
        <v>7029</v>
      </c>
      <c r="F3701" t="s">
        <v>7044</v>
      </c>
      <c r="G3701" s="2">
        <f t="shared" si="114"/>
        <v>37</v>
      </c>
      <c r="H3701" s="11">
        <f t="shared" si="115"/>
        <v>0.21893491124260356</v>
      </c>
      <c r="I3701">
        <f>COUNTIF(E3701,"online")</f>
        <v>0</v>
      </c>
    </row>
    <row r="3702" spans="1:9" x14ac:dyDescent="0.2">
      <c r="A3702" t="s">
        <v>2709</v>
      </c>
      <c r="B3702" t="s">
        <v>2710</v>
      </c>
      <c r="C3702" s="2">
        <v>525</v>
      </c>
      <c r="D3702" s="2">
        <v>457</v>
      </c>
      <c r="E3702" t="s">
        <v>7027</v>
      </c>
      <c r="F3702" t="s">
        <v>7037</v>
      </c>
      <c r="G3702" s="2">
        <f t="shared" si="114"/>
        <v>68</v>
      </c>
      <c r="H3702" s="11">
        <f t="shared" si="115"/>
        <v>0.12952380952380951</v>
      </c>
      <c r="I3702">
        <f>COUNTIF(E3702,"online")</f>
        <v>0</v>
      </c>
    </row>
    <row r="3703" spans="1:9" x14ac:dyDescent="0.2">
      <c r="A3703" t="s">
        <v>6645</v>
      </c>
      <c r="B3703" t="s">
        <v>5769</v>
      </c>
      <c r="C3703" s="2">
        <v>299</v>
      </c>
      <c r="D3703" s="2">
        <v>197</v>
      </c>
      <c r="E3703" t="s">
        <v>7027</v>
      </c>
      <c r="F3703" t="s">
        <v>7037</v>
      </c>
      <c r="G3703" s="2">
        <f t="shared" si="114"/>
        <v>102</v>
      </c>
      <c r="H3703" s="11">
        <f t="shared" si="115"/>
        <v>0.34113712374581939</v>
      </c>
      <c r="I3703">
        <f>COUNTIF(E3703,"online")</f>
        <v>0</v>
      </c>
    </row>
    <row r="3704" spans="1:9" x14ac:dyDescent="0.2">
      <c r="A3704" t="s">
        <v>6421</v>
      </c>
      <c r="B3704" t="s">
        <v>2917</v>
      </c>
      <c r="C3704" s="2">
        <v>295</v>
      </c>
      <c r="D3704" s="2">
        <v>204</v>
      </c>
      <c r="E3704" t="s">
        <v>7027</v>
      </c>
      <c r="F3704" t="s">
        <v>7039</v>
      </c>
      <c r="G3704" s="2">
        <f t="shared" si="114"/>
        <v>91</v>
      </c>
      <c r="H3704" s="11">
        <f t="shared" si="115"/>
        <v>0.30847457627118646</v>
      </c>
      <c r="I3704">
        <f>COUNTIF(E3704,"online")</f>
        <v>0</v>
      </c>
    </row>
    <row r="3705" spans="1:9" x14ac:dyDescent="0.2">
      <c r="A3705" t="s">
        <v>5842</v>
      </c>
      <c r="B3705" t="s">
        <v>5843</v>
      </c>
      <c r="C3705" s="2">
        <v>618</v>
      </c>
      <c r="D3705" s="2">
        <v>488</v>
      </c>
      <c r="E3705" t="s">
        <v>7027</v>
      </c>
      <c r="F3705" t="s">
        <v>7043</v>
      </c>
      <c r="G3705" s="2">
        <f t="shared" si="114"/>
        <v>130</v>
      </c>
      <c r="H3705" s="11">
        <f t="shared" si="115"/>
        <v>0.21035598705501618</v>
      </c>
      <c r="I3705">
        <f>COUNTIF(E3705,"online")</f>
        <v>0</v>
      </c>
    </row>
    <row r="3706" spans="1:9" x14ac:dyDescent="0.2">
      <c r="A3706" t="s">
        <v>2916</v>
      </c>
      <c r="B3706" t="s">
        <v>2917</v>
      </c>
      <c r="C3706" s="2">
        <v>325</v>
      </c>
      <c r="D3706" s="2">
        <v>237</v>
      </c>
      <c r="E3706" t="s">
        <v>7027</v>
      </c>
      <c r="F3706" t="s">
        <v>7037</v>
      </c>
      <c r="G3706" s="2">
        <f t="shared" si="114"/>
        <v>88</v>
      </c>
      <c r="H3706" s="11">
        <f t="shared" si="115"/>
        <v>0.27076923076923076</v>
      </c>
      <c r="I3706">
        <f>COUNTIF(E3706,"online")</f>
        <v>0</v>
      </c>
    </row>
    <row r="3707" spans="1:9" x14ac:dyDescent="0.2">
      <c r="A3707" t="s">
        <v>4206</v>
      </c>
      <c r="B3707" t="s">
        <v>4207</v>
      </c>
      <c r="C3707" s="2">
        <v>447</v>
      </c>
      <c r="D3707" s="2">
        <v>362</v>
      </c>
      <c r="E3707" t="s">
        <v>7029</v>
      </c>
      <c r="F3707" t="s">
        <v>7037</v>
      </c>
      <c r="G3707" s="2">
        <f t="shared" si="114"/>
        <v>85</v>
      </c>
      <c r="H3707" s="11">
        <f t="shared" si="115"/>
        <v>0.19015659955257272</v>
      </c>
      <c r="I3707">
        <f>COUNTIF(E3707,"online")</f>
        <v>0</v>
      </c>
    </row>
    <row r="3708" spans="1:9" x14ac:dyDescent="0.2">
      <c r="A3708" t="s">
        <v>6422</v>
      </c>
      <c r="B3708" t="s">
        <v>6423</v>
      </c>
      <c r="C3708" s="2">
        <v>384</v>
      </c>
      <c r="D3708" s="2">
        <v>276</v>
      </c>
      <c r="E3708" t="s">
        <v>7027</v>
      </c>
      <c r="F3708" t="s">
        <v>7036</v>
      </c>
      <c r="G3708" s="2">
        <f t="shared" si="114"/>
        <v>108</v>
      </c>
      <c r="H3708" s="11">
        <f t="shared" si="115"/>
        <v>0.28125</v>
      </c>
      <c r="I3708">
        <f>COUNTIF(E3708,"online")</f>
        <v>0</v>
      </c>
    </row>
    <row r="3709" spans="1:9" x14ac:dyDescent="0.2">
      <c r="A3709" t="s">
        <v>4363</v>
      </c>
      <c r="B3709" t="s">
        <v>4364</v>
      </c>
      <c r="C3709" s="2">
        <v>294</v>
      </c>
      <c r="D3709" s="2">
        <v>221</v>
      </c>
      <c r="E3709" t="s">
        <v>7027</v>
      </c>
      <c r="F3709" t="s">
        <v>7037</v>
      </c>
      <c r="G3709" s="2">
        <f t="shared" si="114"/>
        <v>73</v>
      </c>
      <c r="H3709" s="11">
        <f t="shared" si="115"/>
        <v>0.24829931972789115</v>
      </c>
      <c r="I3709">
        <f>COUNTIF(E3709,"online")</f>
        <v>0</v>
      </c>
    </row>
    <row r="3710" spans="1:9" x14ac:dyDescent="0.2">
      <c r="A3710" t="s">
        <v>6534</v>
      </c>
      <c r="B3710" t="s">
        <v>6535</v>
      </c>
      <c r="C3710" s="2">
        <v>357</v>
      </c>
      <c r="D3710" s="2">
        <v>311</v>
      </c>
      <c r="E3710" t="s">
        <v>7029</v>
      </c>
      <c r="F3710" t="s">
        <v>7043</v>
      </c>
      <c r="G3710" s="2">
        <f t="shared" si="114"/>
        <v>46</v>
      </c>
      <c r="H3710" s="11">
        <f t="shared" si="115"/>
        <v>0.12885154061624648</v>
      </c>
      <c r="I3710">
        <f>COUNTIF(E3710,"online")</f>
        <v>0</v>
      </c>
    </row>
    <row r="3711" spans="1:9" x14ac:dyDescent="0.2">
      <c r="A3711" t="s">
        <v>4985</v>
      </c>
      <c r="B3711" t="s">
        <v>4986</v>
      </c>
      <c r="C3711" s="2">
        <v>402</v>
      </c>
      <c r="D3711" s="2">
        <v>350</v>
      </c>
      <c r="E3711" t="s">
        <v>7029</v>
      </c>
      <c r="F3711" t="s">
        <v>7043</v>
      </c>
      <c r="G3711" s="2">
        <f t="shared" si="114"/>
        <v>52</v>
      </c>
      <c r="H3711" s="11">
        <f t="shared" si="115"/>
        <v>0.12935323383084577</v>
      </c>
      <c r="I3711">
        <f>COUNTIF(E3711,"online")</f>
        <v>0</v>
      </c>
    </row>
    <row r="3712" spans="1:9" x14ac:dyDescent="0.2">
      <c r="A3712" t="s">
        <v>4426</v>
      </c>
      <c r="B3712" t="s">
        <v>4427</v>
      </c>
      <c r="C3712" s="2">
        <v>268</v>
      </c>
      <c r="D3712" s="2">
        <v>131</v>
      </c>
      <c r="E3712" t="s">
        <v>7027</v>
      </c>
      <c r="F3712" t="s">
        <v>7038</v>
      </c>
      <c r="G3712" s="2">
        <f t="shared" si="114"/>
        <v>137</v>
      </c>
      <c r="H3712" s="11">
        <f t="shared" si="115"/>
        <v>0.51119402985074625</v>
      </c>
      <c r="I3712">
        <f>COUNTIF(E3712,"online")</f>
        <v>0</v>
      </c>
    </row>
    <row r="3713" spans="1:9" x14ac:dyDescent="0.2">
      <c r="A3713" t="s">
        <v>4980</v>
      </c>
      <c r="B3713" t="s">
        <v>4981</v>
      </c>
      <c r="C3713" s="2">
        <v>232</v>
      </c>
      <c r="D3713" s="2">
        <v>104</v>
      </c>
      <c r="E3713" t="s">
        <v>7027</v>
      </c>
      <c r="F3713" t="s">
        <v>7040</v>
      </c>
      <c r="G3713" s="2">
        <f t="shared" si="114"/>
        <v>128</v>
      </c>
      <c r="H3713" s="11">
        <f t="shared" si="115"/>
        <v>0.55172413793103448</v>
      </c>
      <c r="I3713">
        <f>COUNTIF(E3713,"online")</f>
        <v>0</v>
      </c>
    </row>
    <row r="3714" spans="1:9" x14ac:dyDescent="0.2">
      <c r="A3714" t="s">
        <v>5111</v>
      </c>
      <c r="B3714" t="s">
        <v>5112</v>
      </c>
      <c r="C3714" s="2">
        <v>330</v>
      </c>
      <c r="D3714" s="2">
        <v>271</v>
      </c>
      <c r="E3714" t="s">
        <v>7027</v>
      </c>
      <c r="F3714" t="s">
        <v>7036</v>
      </c>
      <c r="G3714" s="2">
        <f t="shared" ref="G3714:G3777" si="116">C3714-D3714</f>
        <v>59</v>
      </c>
      <c r="H3714" s="11">
        <f t="shared" ref="H3714:H3777" si="117">((C3714-D3714)/C3714)</f>
        <v>0.1787878787878788</v>
      </c>
      <c r="I3714">
        <f>COUNTIF(E3714,"online")</f>
        <v>0</v>
      </c>
    </row>
    <row r="3715" spans="1:9" x14ac:dyDescent="0.2">
      <c r="A3715" t="s">
        <v>2613</v>
      </c>
      <c r="B3715" t="s">
        <v>867</v>
      </c>
      <c r="C3715" s="2">
        <v>330</v>
      </c>
      <c r="D3715" s="2">
        <v>284</v>
      </c>
      <c r="E3715" t="s">
        <v>7027</v>
      </c>
      <c r="F3715" t="s">
        <v>7037</v>
      </c>
      <c r="G3715" s="2">
        <f t="shared" si="116"/>
        <v>46</v>
      </c>
      <c r="H3715" s="11">
        <f t="shared" si="117"/>
        <v>0.1393939393939394</v>
      </c>
      <c r="I3715">
        <f>COUNTIF(E3715,"online")</f>
        <v>0</v>
      </c>
    </row>
    <row r="3716" spans="1:9" x14ac:dyDescent="0.2">
      <c r="A3716" t="s">
        <v>1628</v>
      </c>
      <c r="B3716" t="s">
        <v>1422</v>
      </c>
      <c r="C3716" s="2">
        <v>249</v>
      </c>
      <c r="D3716" s="2">
        <v>107</v>
      </c>
      <c r="E3716" t="s">
        <v>7029</v>
      </c>
      <c r="F3716" t="s">
        <v>7038</v>
      </c>
      <c r="G3716" s="2">
        <f t="shared" si="116"/>
        <v>142</v>
      </c>
      <c r="H3716" s="11">
        <f t="shared" si="117"/>
        <v>0.57028112449799195</v>
      </c>
      <c r="I3716">
        <f>COUNTIF(E3716,"online")</f>
        <v>0</v>
      </c>
    </row>
    <row r="3717" spans="1:9" x14ac:dyDescent="0.2">
      <c r="A3717" t="s">
        <v>4871</v>
      </c>
      <c r="B3717" t="s">
        <v>4076</v>
      </c>
      <c r="C3717" s="2">
        <v>279</v>
      </c>
      <c r="D3717" s="2">
        <v>218</v>
      </c>
      <c r="E3717" t="s">
        <v>7027</v>
      </c>
      <c r="F3717" t="s">
        <v>7036</v>
      </c>
      <c r="G3717" s="2">
        <f t="shared" si="116"/>
        <v>61</v>
      </c>
      <c r="H3717" s="11">
        <f t="shared" si="117"/>
        <v>0.21863799283154123</v>
      </c>
      <c r="I3717">
        <f>COUNTIF(E3717,"online")</f>
        <v>0</v>
      </c>
    </row>
    <row r="3718" spans="1:9" x14ac:dyDescent="0.2">
      <c r="A3718" t="s">
        <v>5651</v>
      </c>
      <c r="B3718" t="s">
        <v>5652</v>
      </c>
      <c r="C3718" s="2">
        <v>349</v>
      </c>
      <c r="D3718" s="2">
        <v>307</v>
      </c>
      <c r="E3718" t="s">
        <v>7027</v>
      </c>
      <c r="F3718" t="s">
        <v>7044</v>
      </c>
      <c r="G3718" s="2">
        <f t="shared" si="116"/>
        <v>42</v>
      </c>
      <c r="H3718" s="11">
        <f t="shared" si="117"/>
        <v>0.12034383954154727</v>
      </c>
      <c r="I3718">
        <f>COUNTIF(E3718,"online")</f>
        <v>0</v>
      </c>
    </row>
    <row r="3719" spans="1:9" x14ac:dyDescent="0.2">
      <c r="A3719" t="s">
        <v>6726</v>
      </c>
      <c r="B3719" t="s">
        <v>403</v>
      </c>
      <c r="C3719" s="2">
        <v>429</v>
      </c>
      <c r="D3719" s="2">
        <v>309</v>
      </c>
      <c r="E3719" t="s">
        <v>7027</v>
      </c>
      <c r="F3719" t="s">
        <v>7036</v>
      </c>
      <c r="G3719" s="2">
        <f t="shared" si="116"/>
        <v>120</v>
      </c>
      <c r="H3719" s="11">
        <f t="shared" si="117"/>
        <v>0.27972027972027974</v>
      </c>
      <c r="I3719">
        <f>COUNTIF(E3719,"online")</f>
        <v>0</v>
      </c>
    </row>
    <row r="3720" spans="1:9" x14ac:dyDescent="0.2">
      <c r="A3720" t="s">
        <v>2724</v>
      </c>
      <c r="B3720" t="s">
        <v>2725</v>
      </c>
      <c r="C3720" s="2">
        <v>268</v>
      </c>
      <c r="D3720" s="2">
        <v>155</v>
      </c>
      <c r="E3720" t="s">
        <v>7027</v>
      </c>
      <c r="F3720" t="s">
        <v>7040</v>
      </c>
      <c r="G3720" s="2">
        <f t="shared" si="116"/>
        <v>113</v>
      </c>
      <c r="H3720" s="11">
        <f t="shared" si="117"/>
        <v>0.42164179104477612</v>
      </c>
      <c r="I3720">
        <f>COUNTIF(E3720,"online")</f>
        <v>0</v>
      </c>
    </row>
    <row r="3721" spans="1:9" x14ac:dyDescent="0.2">
      <c r="A3721" t="s">
        <v>3341</v>
      </c>
      <c r="B3721" t="s">
        <v>3342</v>
      </c>
      <c r="C3721" s="2">
        <v>269</v>
      </c>
      <c r="D3721" s="2">
        <v>75</v>
      </c>
      <c r="E3721" t="s">
        <v>7027</v>
      </c>
      <c r="F3721" t="s">
        <v>7038</v>
      </c>
      <c r="G3721" s="2">
        <f t="shared" si="116"/>
        <v>194</v>
      </c>
      <c r="H3721" s="11">
        <f t="shared" si="117"/>
        <v>0.72118959107806691</v>
      </c>
      <c r="I3721">
        <f>COUNTIF(E3721,"online")</f>
        <v>0</v>
      </c>
    </row>
    <row r="3722" spans="1:9" x14ac:dyDescent="0.2">
      <c r="A3722" t="s">
        <v>2764</v>
      </c>
      <c r="B3722" t="s">
        <v>2765</v>
      </c>
      <c r="C3722" s="2">
        <v>295</v>
      </c>
      <c r="D3722" s="2">
        <v>174</v>
      </c>
      <c r="E3722" t="s">
        <v>7029</v>
      </c>
      <c r="F3722" t="s">
        <v>7037</v>
      </c>
      <c r="G3722" s="2">
        <f t="shared" si="116"/>
        <v>121</v>
      </c>
      <c r="H3722" s="11">
        <f t="shared" si="117"/>
        <v>0.4101694915254237</v>
      </c>
      <c r="I3722">
        <f>COUNTIF(E3722,"online")</f>
        <v>0</v>
      </c>
    </row>
    <row r="3723" spans="1:9" x14ac:dyDescent="0.2">
      <c r="A3723" t="s">
        <v>4511</v>
      </c>
      <c r="B3723" t="s">
        <v>4512</v>
      </c>
      <c r="C3723" s="2">
        <v>1120</v>
      </c>
      <c r="D3723" s="2">
        <v>974</v>
      </c>
      <c r="E3723" t="s">
        <v>7029</v>
      </c>
      <c r="F3723" t="s">
        <v>7039</v>
      </c>
      <c r="G3723" s="2">
        <f t="shared" si="116"/>
        <v>146</v>
      </c>
      <c r="H3723" s="11">
        <f t="shared" si="117"/>
        <v>0.13035714285714287</v>
      </c>
      <c r="I3723">
        <f>COUNTIF(E3723,"online")</f>
        <v>0</v>
      </c>
    </row>
    <row r="3724" spans="1:9" x14ac:dyDescent="0.2">
      <c r="A3724" t="s">
        <v>3742</v>
      </c>
      <c r="B3724" t="s">
        <v>3743</v>
      </c>
      <c r="C3724" s="2">
        <v>1390</v>
      </c>
      <c r="D3724" s="2">
        <v>1195</v>
      </c>
      <c r="E3724" t="s">
        <v>7029</v>
      </c>
      <c r="F3724" t="s">
        <v>7042</v>
      </c>
      <c r="G3724" s="2">
        <f t="shared" si="116"/>
        <v>195</v>
      </c>
      <c r="H3724" s="11">
        <f t="shared" si="117"/>
        <v>0.14028776978417265</v>
      </c>
      <c r="I3724">
        <f>COUNTIF(E3724,"online")</f>
        <v>0</v>
      </c>
    </row>
    <row r="3725" spans="1:9" x14ac:dyDescent="0.2">
      <c r="A3725" t="s">
        <v>2878</v>
      </c>
      <c r="B3725" t="s">
        <v>2879</v>
      </c>
      <c r="C3725" s="2">
        <v>259</v>
      </c>
      <c r="D3725" s="2">
        <v>106</v>
      </c>
      <c r="E3725" t="s">
        <v>7027</v>
      </c>
      <c r="F3725" t="s">
        <v>7040</v>
      </c>
      <c r="G3725" s="2">
        <f t="shared" si="116"/>
        <v>153</v>
      </c>
      <c r="H3725" s="11">
        <f t="shared" si="117"/>
        <v>0.59073359073359077</v>
      </c>
      <c r="I3725">
        <f>COUNTIF(E3725,"online")</f>
        <v>0</v>
      </c>
    </row>
    <row r="3726" spans="1:9" x14ac:dyDescent="0.2">
      <c r="A3726" t="s">
        <v>5291</v>
      </c>
      <c r="B3726" t="s">
        <v>2879</v>
      </c>
      <c r="C3726" s="2">
        <v>259</v>
      </c>
      <c r="D3726" s="2">
        <v>117</v>
      </c>
      <c r="E3726" t="s">
        <v>7027</v>
      </c>
      <c r="F3726" t="s">
        <v>7040</v>
      </c>
      <c r="G3726" s="2">
        <f t="shared" si="116"/>
        <v>142</v>
      </c>
      <c r="H3726" s="11">
        <f t="shared" si="117"/>
        <v>0.54826254826254828</v>
      </c>
      <c r="I3726">
        <f>COUNTIF(E3726,"online")</f>
        <v>0</v>
      </c>
    </row>
    <row r="3727" spans="1:9" x14ac:dyDescent="0.2">
      <c r="A3727" t="s">
        <v>3628</v>
      </c>
      <c r="B3727" t="s">
        <v>3629</v>
      </c>
      <c r="C3727" s="2">
        <v>133</v>
      </c>
      <c r="D3727" s="2">
        <v>69</v>
      </c>
      <c r="E3727" t="s">
        <v>7027</v>
      </c>
      <c r="F3727" t="s">
        <v>7037</v>
      </c>
      <c r="G3727" s="2">
        <f t="shared" si="116"/>
        <v>64</v>
      </c>
      <c r="H3727" s="11">
        <f t="shared" si="117"/>
        <v>0.48120300751879697</v>
      </c>
      <c r="I3727">
        <f>COUNTIF(E3727,"online")</f>
        <v>0</v>
      </c>
    </row>
    <row r="3728" spans="1:9" x14ac:dyDescent="0.2">
      <c r="A3728" t="s">
        <v>3277</v>
      </c>
      <c r="B3728" t="s">
        <v>2192</v>
      </c>
      <c r="C3728" s="2">
        <v>259</v>
      </c>
      <c r="D3728" s="2">
        <v>233</v>
      </c>
      <c r="E3728" t="s">
        <v>7027</v>
      </c>
      <c r="F3728" t="s">
        <v>7036</v>
      </c>
      <c r="G3728" s="2">
        <f t="shared" si="116"/>
        <v>26</v>
      </c>
      <c r="H3728" s="11">
        <f t="shared" si="117"/>
        <v>0.10038610038610038</v>
      </c>
      <c r="I3728">
        <f>COUNTIF(E3728,"online")</f>
        <v>0</v>
      </c>
    </row>
    <row r="3729" spans="1:9" x14ac:dyDescent="0.2">
      <c r="A3729" t="s">
        <v>5644</v>
      </c>
      <c r="B3729" t="s">
        <v>5645</v>
      </c>
      <c r="C3729" s="2">
        <v>299</v>
      </c>
      <c r="D3729" s="2">
        <v>191</v>
      </c>
      <c r="E3729" t="s">
        <v>7027</v>
      </c>
      <c r="F3729" t="s">
        <v>7039</v>
      </c>
      <c r="G3729" s="2">
        <f t="shared" si="116"/>
        <v>108</v>
      </c>
      <c r="H3729" s="11">
        <f t="shared" si="117"/>
        <v>0.3612040133779264</v>
      </c>
      <c r="I3729">
        <f>COUNTIF(E3729,"online")</f>
        <v>0</v>
      </c>
    </row>
    <row r="3730" spans="1:9" x14ac:dyDescent="0.2">
      <c r="A3730" t="s">
        <v>4028</v>
      </c>
      <c r="B3730" t="s">
        <v>4029</v>
      </c>
      <c r="C3730" s="2">
        <v>268</v>
      </c>
      <c r="D3730" s="2">
        <v>131</v>
      </c>
      <c r="E3730" t="s">
        <v>7027</v>
      </c>
      <c r="F3730" t="s">
        <v>7038</v>
      </c>
      <c r="G3730" s="2">
        <f t="shared" si="116"/>
        <v>137</v>
      </c>
      <c r="H3730" s="11">
        <f t="shared" si="117"/>
        <v>0.51119402985074625</v>
      </c>
      <c r="I3730">
        <f>COUNTIF(E3730,"online")</f>
        <v>0</v>
      </c>
    </row>
    <row r="3731" spans="1:9" x14ac:dyDescent="0.2">
      <c r="A3731" t="s">
        <v>6184</v>
      </c>
      <c r="B3731" t="s">
        <v>6185</v>
      </c>
      <c r="C3731" s="2">
        <v>312</v>
      </c>
      <c r="D3731" s="2">
        <v>209</v>
      </c>
      <c r="E3731" t="s">
        <v>7027</v>
      </c>
      <c r="F3731" t="s">
        <v>7037</v>
      </c>
      <c r="G3731" s="2">
        <f t="shared" si="116"/>
        <v>103</v>
      </c>
      <c r="H3731" s="11">
        <f t="shared" si="117"/>
        <v>0.33012820512820512</v>
      </c>
      <c r="I3731">
        <f>COUNTIF(E3731,"online")</f>
        <v>0</v>
      </c>
    </row>
    <row r="3732" spans="1:9" x14ac:dyDescent="0.2">
      <c r="A3732" t="s">
        <v>6492</v>
      </c>
      <c r="B3732" t="s">
        <v>6493</v>
      </c>
      <c r="C3732" s="2">
        <v>402</v>
      </c>
      <c r="D3732" s="2">
        <v>330</v>
      </c>
      <c r="E3732" t="s">
        <v>7027</v>
      </c>
      <c r="F3732" t="s">
        <v>7037</v>
      </c>
      <c r="G3732" s="2">
        <f t="shared" si="116"/>
        <v>72</v>
      </c>
      <c r="H3732" s="11">
        <f t="shared" si="117"/>
        <v>0.17910447761194029</v>
      </c>
      <c r="I3732">
        <f>COUNTIF(E3732,"online")</f>
        <v>0</v>
      </c>
    </row>
    <row r="3733" spans="1:9" x14ac:dyDescent="0.2">
      <c r="A3733" t="s">
        <v>6397</v>
      </c>
      <c r="B3733" t="s">
        <v>6398</v>
      </c>
      <c r="C3733" s="2">
        <v>670</v>
      </c>
      <c r="D3733" s="2">
        <v>536</v>
      </c>
      <c r="E3733" t="s">
        <v>7029</v>
      </c>
      <c r="F3733" t="s">
        <v>7037</v>
      </c>
      <c r="G3733" s="2">
        <f t="shared" si="116"/>
        <v>134</v>
      </c>
      <c r="H3733" s="11">
        <f t="shared" si="117"/>
        <v>0.2</v>
      </c>
      <c r="I3733">
        <f>COUNTIF(E3733,"online")</f>
        <v>0</v>
      </c>
    </row>
    <row r="3734" spans="1:9" x14ac:dyDescent="0.2">
      <c r="A3734" t="s">
        <v>3184</v>
      </c>
      <c r="B3734" t="s">
        <v>1438</v>
      </c>
      <c r="C3734" s="2">
        <v>286</v>
      </c>
      <c r="D3734" s="2">
        <v>229</v>
      </c>
      <c r="E3734" t="s">
        <v>7027</v>
      </c>
      <c r="F3734" t="s">
        <v>7039</v>
      </c>
      <c r="G3734" s="2">
        <f t="shared" si="116"/>
        <v>57</v>
      </c>
      <c r="H3734" s="11">
        <f t="shared" si="117"/>
        <v>0.1993006993006993</v>
      </c>
      <c r="I3734">
        <f>COUNTIF(E3734,"online")</f>
        <v>0</v>
      </c>
    </row>
    <row r="3735" spans="1:9" x14ac:dyDescent="0.2">
      <c r="A3735" t="s">
        <v>2529</v>
      </c>
      <c r="B3735" t="s">
        <v>2530</v>
      </c>
      <c r="C3735" s="2">
        <v>447</v>
      </c>
      <c r="D3735" s="2">
        <v>317</v>
      </c>
      <c r="E3735" t="s">
        <v>7029</v>
      </c>
      <c r="F3735" t="s">
        <v>7037</v>
      </c>
      <c r="G3735" s="2">
        <f t="shared" si="116"/>
        <v>130</v>
      </c>
      <c r="H3735" s="11">
        <f t="shared" si="117"/>
        <v>0.29082774049217003</v>
      </c>
      <c r="I3735">
        <f>COUNTIF(E3735,"online")</f>
        <v>0</v>
      </c>
    </row>
    <row r="3736" spans="1:9" x14ac:dyDescent="0.2">
      <c r="A3736" t="s">
        <v>4886</v>
      </c>
      <c r="B3736" t="s">
        <v>4887</v>
      </c>
      <c r="C3736" s="2">
        <v>294</v>
      </c>
      <c r="D3736" s="2">
        <v>129</v>
      </c>
      <c r="E3736" t="s">
        <v>7027</v>
      </c>
      <c r="F3736" t="s">
        <v>7037</v>
      </c>
      <c r="G3736" s="2">
        <f t="shared" si="116"/>
        <v>165</v>
      </c>
      <c r="H3736" s="11">
        <f t="shared" si="117"/>
        <v>0.56122448979591832</v>
      </c>
      <c r="I3736">
        <f>COUNTIF(E3736,"online")</f>
        <v>0</v>
      </c>
    </row>
    <row r="3737" spans="1:9" x14ac:dyDescent="0.2">
      <c r="A3737" t="s">
        <v>4541</v>
      </c>
      <c r="B3737" t="s">
        <v>4542</v>
      </c>
      <c r="C3737" s="2">
        <v>429</v>
      </c>
      <c r="D3737" s="2">
        <v>287</v>
      </c>
      <c r="E3737" t="s">
        <v>7027</v>
      </c>
      <c r="F3737" t="s">
        <v>7039</v>
      </c>
      <c r="G3737" s="2">
        <f t="shared" si="116"/>
        <v>142</v>
      </c>
      <c r="H3737" s="11">
        <f t="shared" si="117"/>
        <v>0.33100233100233101</v>
      </c>
      <c r="I3737">
        <f>COUNTIF(E3737,"online")</f>
        <v>0</v>
      </c>
    </row>
    <row r="3738" spans="1:9" x14ac:dyDescent="0.2">
      <c r="A3738" t="s">
        <v>6118</v>
      </c>
      <c r="B3738" t="s">
        <v>6119</v>
      </c>
      <c r="C3738" s="2">
        <v>483</v>
      </c>
      <c r="D3738" s="2">
        <v>261</v>
      </c>
      <c r="E3738" t="s">
        <v>7029</v>
      </c>
      <c r="F3738" t="s">
        <v>7040</v>
      </c>
      <c r="G3738" s="2">
        <f t="shared" si="116"/>
        <v>222</v>
      </c>
      <c r="H3738" s="11">
        <f t="shared" si="117"/>
        <v>0.45962732919254656</v>
      </c>
      <c r="I3738">
        <f>COUNTIF(E3738,"online")</f>
        <v>0</v>
      </c>
    </row>
    <row r="3739" spans="1:9" x14ac:dyDescent="0.2">
      <c r="A3739" t="s">
        <v>6186</v>
      </c>
      <c r="B3739" t="s">
        <v>6187</v>
      </c>
      <c r="C3739" s="2">
        <v>707</v>
      </c>
      <c r="D3739" s="2">
        <v>679</v>
      </c>
      <c r="E3739" t="s">
        <v>7029</v>
      </c>
      <c r="F3739" t="s">
        <v>7041</v>
      </c>
      <c r="G3739" s="2">
        <f t="shared" si="116"/>
        <v>28</v>
      </c>
      <c r="H3739" s="11">
        <f t="shared" si="117"/>
        <v>3.9603960396039604E-2</v>
      </c>
      <c r="I3739">
        <f>COUNTIF(E3739,"online")</f>
        <v>0</v>
      </c>
    </row>
    <row r="3740" spans="1:9" x14ac:dyDescent="0.2">
      <c r="A3740" t="s">
        <v>3270</v>
      </c>
      <c r="B3740" t="s">
        <v>1438</v>
      </c>
      <c r="C3740" s="2">
        <v>286</v>
      </c>
      <c r="D3740" s="2">
        <v>217</v>
      </c>
      <c r="E3740" t="s">
        <v>7027</v>
      </c>
      <c r="F3740" t="s">
        <v>7039</v>
      </c>
      <c r="G3740" s="2">
        <f t="shared" si="116"/>
        <v>69</v>
      </c>
      <c r="H3740" s="11">
        <f t="shared" si="117"/>
        <v>0.24125874125874125</v>
      </c>
      <c r="I3740">
        <f>COUNTIF(E3740,"online")</f>
        <v>0</v>
      </c>
    </row>
    <row r="3741" spans="1:9" x14ac:dyDescent="0.2">
      <c r="A3741" t="s">
        <v>4428</v>
      </c>
      <c r="B3741" t="s">
        <v>4404</v>
      </c>
      <c r="C3741" s="2">
        <v>294</v>
      </c>
      <c r="D3741" s="2">
        <v>68</v>
      </c>
      <c r="E3741" t="s">
        <v>7027</v>
      </c>
      <c r="F3741" t="s">
        <v>7038</v>
      </c>
      <c r="G3741" s="2">
        <f t="shared" si="116"/>
        <v>226</v>
      </c>
      <c r="H3741" s="11">
        <f t="shared" si="117"/>
        <v>0.76870748299319724</v>
      </c>
      <c r="I3741">
        <f>COUNTIF(E3741,"online")</f>
        <v>0</v>
      </c>
    </row>
    <row r="3742" spans="1:9" x14ac:dyDescent="0.2">
      <c r="A3742" t="s">
        <v>3931</v>
      </c>
      <c r="B3742" t="s">
        <v>3932</v>
      </c>
      <c r="C3742" s="2">
        <v>940</v>
      </c>
      <c r="D3742" s="2">
        <v>912</v>
      </c>
      <c r="E3742" t="s">
        <v>7029</v>
      </c>
      <c r="F3742" t="s">
        <v>7045</v>
      </c>
      <c r="G3742" s="2">
        <f t="shared" si="116"/>
        <v>28</v>
      </c>
      <c r="H3742" s="11">
        <f t="shared" si="117"/>
        <v>2.9787234042553193E-2</v>
      </c>
      <c r="I3742">
        <f>COUNTIF(E3742,"online")</f>
        <v>0</v>
      </c>
    </row>
    <row r="3743" spans="1:9" x14ac:dyDescent="0.2">
      <c r="A3743" t="s">
        <v>2781</v>
      </c>
      <c r="B3743" t="s">
        <v>2767</v>
      </c>
      <c r="C3743" s="2">
        <v>205</v>
      </c>
      <c r="D3743" s="2">
        <v>137</v>
      </c>
      <c r="E3743" t="s">
        <v>7027</v>
      </c>
      <c r="F3743" t="s">
        <v>7039</v>
      </c>
      <c r="G3743" s="2">
        <f t="shared" si="116"/>
        <v>68</v>
      </c>
      <c r="H3743" s="11">
        <f t="shared" si="117"/>
        <v>0.33170731707317075</v>
      </c>
      <c r="I3743">
        <f>COUNTIF(E3743,"online")</f>
        <v>0</v>
      </c>
    </row>
    <row r="3744" spans="1:9" x14ac:dyDescent="0.2">
      <c r="A3744" t="s">
        <v>5056</v>
      </c>
      <c r="B3744" t="s">
        <v>5057</v>
      </c>
      <c r="C3744" s="2">
        <v>289</v>
      </c>
      <c r="D3744" s="2">
        <v>228</v>
      </c>
      <c r="E3744" t="s">
        <v>7027</v>
      </c>
      <c r="F3744" t="s">
        <v>7037</v>
      </c>
      <c r="G3744" s="2">
        <f t="shared" si="116"/>
        <v>61</v>
      </c>
      <c r="H3744" s="11">
        <f t="shared" si="117"/>
        <v>0.21107266435986158</v>
      </c>
      <c r="I3744">
        <f>COUNTIF(E3744,"online")</f>
        <v>0</v>
      </c>
    </row>
    <row r="3745" spans="1:9" x14ac:dyDescent="0.2">
      <c r="A3745" t="s">
        <v>5531</v>
      </c>
      <c r="B3745" t="s">
        <v>5532</v>
      </c>
      <c r="C3745" s="2">
        <v>294</v>
      </c>
      <c r="D3745" s="2">
        <v>188</v>
      </c>
      <c r="E3745" t="s">
        <v>7027</v>
      </c>
      <c r="F3745" t="s">
        <v>7037</v>
      </c>
      <c r="G3745" s="2">
        <f t="shared" si="116"/>
        <v>106</v>
      </c>
      <c r="H3745" s="11">
        <f t="shared" si="117"/>
        <v>0.36054421768707484</v>
      </c>
      <c r="I3745">
        <f>COUNTIF(E3745,"online")</f>
        <v>0</v>
      </c>
    </row>
    <row r="3746" spans="1:9" x14ac:dyDescent="0.2">
      <c r="A3746" t="s">
        <v>4795</v>
      </c>
      <c r="B3746" t="s">
        <v>4796</v>
      </c>
      <c r="C3746" s="2">
        <v>357</v>
      </c>
      <c r="D3746" s="2">
        <v>346</v>
      </c>
      <c r="E3746" t="s">
        <v>7027</v>
      </c>
      <c r="F3746" t="s">
        <v>7037</v>
      </c>
      <c r="G3746" s="2">
        <f t="shared" si="116"/>
        <v>11</v>
      </c>
      <c r="H3746" s="11">
        <f t="shared" si="117"/>
        <v>3.081232492997199E-2</v>
      </c>
      <c r="I3746">
        <f>COUNTIF(E3746,"online")</f>
        <v>0</v>
      </c>
    </row>
    <row r="3747" spans="1:9" x14ac:dyDescent="0.2">
      <c r="A3747" t="s">
        <v>6246</v>
      </c>
      <c r="B3747" t="s">
        <v>6247</v>
      </c>
      <c r="C3747" s="2">
        <v>286</v>
      </c>
      <c r="D3747" s="2">
        <v>237</v>
      </c>
      <c r="E3747" t="s">
        <v>7027</v>
      </c>
      <c r="F3747" t="s">
        <v>7036</v>
      </c>
      <c r="G3747" s="2">
        <f t="shared" si="116"/>
        <v>49</v>
      </c>
      <c r="H3747" s="11">
        <f t="shared" si="117"/>
        <v>0.17132867132867133</v>
      </c>
      <c r="I3747">
        <f>COUNTIF(E3747,"online")</f>
        <v>0</v>
      </c>
    </row>
    <row r="3748" spans="1:9" x14ac:dyDescent="0.2">
      <c r="A3748" t="s">
        <v>2734</v>
      </c>
      <c r="B3748" t="s">
        <v>2735</v>
      </c>
      <c r="C3748" s="2">
        <v>269</v>
      </c>
      <c r="D3748" s="2">
        <v>186</v>
      </c>
      <c r="E3748" t="s">
        <v>7027</v>
      </c>
      <c r="F3748" t="s">
        <v>7036</v>
      </c>
      <c r="G3748" s="2">
        <f t="shared" si="116"/>
        <v>83</v>
      </c>
      <c r="H3748" s="11">
        <f t="shared" si="117"/>
        <v>0.30855018587360594</v>
      </c>
      <c r="I3748">
        <f>COUNTIF(E3748,"online")</f>
        <v>0</v>
      </c>
    </row>
    <row r="3749" spans="1:9" x14ac:dyDescent="0.2">
      <c r="A3749" t="s">
        <v>2734</v>
      </c>
      <c r="B3749" t="s">
        <v>2735</v>
      </c>
      <c r="C3749" s="2">
        <v>402</v>
      </c>
      <c r="D3749" s="2">
        <v>330</v>
      </c>
      <c r="E3749" t="s">
        <v>7029</v>
      </c>
      <c r="F3749" t="s">
        <v>7036</v>
      </c>
      <c r="G3749" s="2">
        <f t="shared" si="116"/>
        <v>72</v>
      </c>
      <c r="H3749" s="11">
        <f t="shared" si="117"/>
        <v>0.17910447761194029</v>
      </c>
      <c r="I3749">
        <f>COUNTIF(E3749,"online")</f>
        <v>0</v>
      </c>
    </row>
    <row r="3750" spans="1:9" x14ac:dyDescent="0.2">
      <c r="A3750" t="s">
        <v>5927</v>
      </c>
      <c r="B3750" t="s">
        <v>5928</v>
      </c>
      <c r="C3750" s="2">
        <v>349</v>
      </c>
      <c r="D3750" s="2">
        <v>283</v>
      </c>
      <c r="E3750" t="s">
        <v>7027</v>
      </c>
      <c r="F3750" t="s">
        <v>7041</v>
      </c>
      <c r="G3750" s="2">
        <f t="shared" si="116"/>
        <v>66</v>
      </c>
      <c r="H3750" s="11">
        <f t="shared" si="117"/>
        <v>0.18911174785100288</v>
      </c>
      <c r="I3750">
        <f>COUNTIF(E3750,"online")</f>
        <v>0</v>
      </c>
    </row>
    <row r="3751" spans="1:9" x14ac:dyDescent="0.2">
      <c r="A3751" t="s">
        <v>5927</v>
      </c>
      <c r="B3751" t="s">
        <v>5928</v>
      </c>
      <c r="C3751" s="2">
        <v>599</v>
      </c>
      <c r="D3751" s="2">
        <v>497</v>
      </c>
      <c r="E3751" t="s">
        <v>7029</v>
      </c>
      <c r="F3751" t="s">
        <v>7044</v>
      </c>
      <c r="G3751" s="2">
        <f t="shared" si="116"/>
        <v>102</v>
      </c>
      <c r="H3751" s="11">
        <f t="shared" si="117"/>
        <v>0.17028380634390652</v>
      </c>
      <c r="I3751">
        <f>COUNTIF(E3751,"online")</f>
        <v>0</v>
      </c>
    </row>
    <row r="3752" spans="1:9" x14ac:dyDescent="0.2">
      <c r="A3752" t="s">
        <v>4802</v>
      </c>
      <c r="B3752" t="s">
        <v>4076</v>
      </c>
      <c r="C3752" s="2">
        <v>279</v>
      </c>
      <c r="D3752" s="2">
        <v>215</v>
      </c>
      <c r="E3752" t="s">
        <v>7027</v>
      </c>
      <c r="F3752" t="s">
        <v>7036</v>
      </c>
      <c r="G3752" s="2">
        <f t="shared" si="116"/>
        <v>64</v>
      </c>
      <c r="H3752" s="11">
        <f t="shared" si="117"/>
        <v>0.22939068100358423</v>
      </c>
      <c r="I3752">
        <f>COUNTIF(E3752,"online")</f>
        <v>0</v>
      </c>
    </row>
    <row r="3753" spans="1:9" x14ac:dyDescent="0.2">
      <c r="A3753" t="s">
        <v>2736</v>
      </c>
      <c r="B3753" t="s">
        <v>2737</v>
      </c>
      <c r="C3753" s="2">
        <v>1399</v>
      </c>
      <c r="D3753" s="2">
        <v>1049</v>
      </c>
      <c r="E3753" t="s">
        <v>7027</v>
      </c>
      <c r="F3753" t="s">
        <v>7039</v>
      </c>
      <c r="G3753" s="2">
        <f t="shared" si="116"/>
        <v>350</v>
      </c>
      <c r="H3753" s="11">
        <f t="shared" si="117"/>
        <v>0.25017869907076484</v>
      </c>
      <c r="I3753">
        <f>COUNTIF(E3753,"online")</f>
        <v>0</v>
      </c>
    </row>
    <row r="3754" spans="1:9" x14ac:dyDescent="0.2">
      <c r="A3754" t="s">
        <v>6302</v>
      </c>
      <c r="B3754" t="s">
        <v>6303</v>
      </c>
      <c r="C3754" s="2">
        <v>869</v>
      </c>
      <c r="D3754" s="2">
        <v>608</v>
      </c>
      <c r="E3754" t="s">
        <v>7029</v>
      </c>
      <c r="F3754" t="s">
        <v>7045</v>
      </c>
      <c r="G3754" s="2">
        <f t="shared" si="116"/>
        <v>261</v>
      </c>
      <c r="H3754" s="11">
        <f t="shared" si="117"/>
        <v>0.30034522439585731</v>
      </c>
      <c r="I3754">
        <f>COUNTIF(E3754,"online")</f>
        <v>0</v>
      </c>
    </row>
    <row r="3755" spans="1:9" x14ac:dyDescent="0.2">
      <c r="A3755" t="s">
        <v>2338</v>
      </c>
      <c r="B3755" t="s">
        <v>2339</v>
      </c>
      <c r="C3755" s="2">
        <v>591</v>
      </c>
      <c r="D3755" s="2">
        <v>561</v>
      </c>
      <c r="E3755" t="s">
        <v>7029</v>
      </c>
      <c r="F3755" t="s">
        <v>7045</v>
      </c>
      <c r="G3755" s="2">
        <f t="shared" si="116"/>
        <v>30</v>
      </c>
      <c r="H3755" s="11">
        <f t="shared" si="117"/>
        <v>5.0761421319796954E-2</v>
      </c>
      <c r="I3755">
        <f>COUNTIF(E3755,"online")</f>
        <v>0</v>
      </c>
    </row>
    <row r="3756" spans="1:9" x14ac:dyDescent="0.2">
      <c r="A3756" t="s">
        <v>5296</v>
      </c>
      <c r="B3756" t="s">
        <v>5297</v>
      </c>
      <c r="C3756" s="2">
        <v>627</v>
      </c>
      <c r="D3756" s="2">
        <v>495</v>
      </c>
      <c r="E3756" t="s">
        <v>7029</v>
      </c>
      <c r="F3756" t="s">
        <v>7041</v>
      </c>
      <c r="G3756" s="2">
        <f t="shared" si="116"/>
        <v>132</v>
      </c>
      <c r="H3756" s="11">
        <f t="shared" si="117"/>
        <v>0.21052631578947367</v>
      </c>
      <c r="I3756">
        <f>COUNTIF(E3756,"online")</f>
        <v>0</v>
      </c>
    </row>
    <row r="3757" spans="1:9" x14ac:dyDescent="0.2">
      <c r="A3757" t="s">
        <v>6678</v>
      </c>
      <c r="B3757" t="s">
        <v>6679</v>
      </c>
      <c r="C3757" s="2">
        <v>325</v>
      </c>
      <c r="D3757" s="2">
        <v>270</v>
      </c>
      <c r="E3757" t="s">
        <v>7027</v>
      </c>
      <c r="F3757" t="s">
        <v>7041</v>
      </c>
      <c r="G3757" s="2">
        <f t="shared" si="116"/>
        <v>55</v>
      </c>
      <c r="H3757" s="11">
        <f t="shared" si="117"/>
        <v>0.16923076923076924</v>
      </c>
      <c r="I3757">
        <f>COUNTIF(E3757,"online")</f>
        <v>0</v>
      </c>
    </row>
    <row r="3758" spans="1:9" x14ac:dyDescent="0.2">
      <c r="A3758" t="s">
        <v>3150</v>
      </c>
      <c r="B3758" t="s">
        <v>3151</v>
      </c>
      <c r="C3758" s="2">
        <v>259</v>
      </c>
      <c r="D3758" s="2">
        <v>158</v>
      </c>
      <c r="E3758" t="s">
        <v>7027</v>
      </c>
      <c r="F3758" t="s">
        <v>7038</v>
      </c>
      <c r="G3758" s="2">
        <f t="shared" si="116"/>
        <v>101</v>
      </c>
      <c r="H3758" s="11">
        <f t="shared" si="117"/>
        <v>0.38996138996138996</v>
      </c>
      <c r="I3758">
        <f>COUNTIF(E3758,"online")</f>
        <v>0</v>
      </c>
    </row>
    <row r="3759" spans="1:9" x14ac:dyDescent="0.2">
      <c r="A3759" t="s">
        <v>5428</v>
      </c>
      <c r="B3759" t="s">
        <v>5429</v>
      </c>
      <c r="C3759" s="2">
        <v>269</v>
      </c>
      <c r="D3759" s="2">
        <v>159</v>
      </c>
      <c r="E3759" t="s">
        <v>7027</v>
      </c>
      <c r="F3759" t="s">
        <v>7036</v>
      </c>
      <c r="G3759" s="2">
        <f t="shared" si="116"/>
        <v>110</v>
      </c>
      <c r="H3759" s="11">
        <f t="shared" si="117"/>
        <v>0.40892193308550184</v>
      </c>
      <c r="I3759">
        <f>COUNTIF(E3759,"online")</f>
        <v>0</v>
      </c>
    </row>
    <row r="3760" spans="1:9" x14ac:dyDescent="0.2">
      <c r="A3760" t="s">
        <v>2561</v>
      </c>
      <c r="B3760" t="s">
        <v>2562</v>
      </c>
      <c r="C3760" s="2">
        <v>649</v>
      </c>
      <c r="D3760" s="2">
        <v>571</v>
      </c>
      <c r="E3760" t="s">
        <v>7029</v>
      </c>
      <c r="F3760" t="s">
        <v>7044</v>
      </c>
      <c r="G3760" s="2">
        <f t="shared" si="116"/>
        <v>78</v>
      </c>
      <c r="H3760" s="11">
        <f t="shared" si="117"/>
        <v>0.12018489984591679</v>
      </c>
      <c r="I3760">
        <f>COUNTIF(E3760,"online")</f>
        <v>0</v>
      </c>
    </row>
    <row r="3761" spans="1:9" x14ac:dyDescent="0.2">
      <c r="A3761" t="s">
        <v>2489</v>
      </c>
      <c r="B3761" t="s">
        <v>2490</v>
      </c>
      <c r="C3761" s="2">
        <v>402</v>
      </c>
      <c r="D3761" s="2">
        <v>334</v>
      </c>
      <c r="E3761" t="s">
        <v>7027</v>
      </c>
      <c r="F3761" t="s">
        <v>7039</v>
      </c>
      <c r="G3761" s="2">
        <f t="shared" si="116"/>
        <v>68</v>
      </c>
      <c r="H3761" s="11">
        <f t="shared" si="117"/>
        <v>0.1691542288557214</v>
      </c>
      <c r="I3761">
        <f>COUNTIF(E3761,"online")</f>
        <v>0</v>
      </c>
    </row>
    <row r="3762" spans="1:9" x14ac:dyDescent="0.2">
      <c r="A3762" t="s">
        <v>2504</v>
      </c>
      <c r="B3762" t="s">
        <v>2505</v>
      </c>
      <c r="C3762" s="2">
        <v>443</v>
      </c>
      <c r="D3762" s="2">
        <v>346</v>
      </c>
      <c r="E3762" t="s">
        <v>7027</v>
      </c>
      <c r="F3762" t="s">
        <v>7037</v>
      </c>
      <c r="G3762" s="2">
        <f t="shared" si="116"/>
        <v>97</v>
      </c>
      <c r="H3762" s="11">
        <f t="shared" si="117"/>
        <v>0.21896162528216703</v>
      </c>
      <c r="I3762">
        <f>COUNTIF(E3762,"online")</f>
        <v>0</v>
      </c>
    </row>
    <row r="3763" spans="1:9" x14ac:dyDescent="0.2">
      <c r="A3763" t="s">
        <v>3661</v>
      </c>
      <c r="B3763" t="s">
        <v>1512</v>
      </c>
      <c r="C3763" s="2">
        <v>339</v>
      </c>
      <c r="D3763" s="2">
        <v>285</v>
      </c>
      <c r="E3763" t="s">
        <v>7027</v>
      </c>
      <c r="F3763" t="s">
        <v>7041</v>
      </c>
      <c r="G3763" s="2">
        <f t="shared" si="116"/>
        <v>54</v>
      </c>
      <c r="H3763" s="11">
        <f t="shared" si="117"/>
        <v>0.15929203539823009</v>
      </c>
      <c r="I3763">
        <f>COUNTIF(E3763,"online")</f>
        <v>0</v>
      </c>
    </row>
    <row r="3764" spans="1:9" x14ac:dyDescent="0.2">
      <c r="A3764" t="s">
        <v>6171</v>
      </c>
      <c r="B3764" t="s">
        <v>6172</v>
      </c>
      <c r="C3764" s="2">
        <v>531</v>
      </c>
      <c r="D3764" s="2">
        <v>435</v>
      </c>
      <c r="E3764" t="s">
        <v>7027</v>
      </c>
      <c r="F3764" t="s">
        <v>7043</v>
      </c>
      <c r="G3764" s="2">
        <f t="shared" si="116"/>
        <v>96</v>
      </c>
      <c r="H3764" s="11">
        <f t="shared" si="117"/>
        <v>0.1807909604519774</v>
      </c>
      <c r="I3764">
        <f>COUNTIF(E3764,"online")</f>
        <v>0</v>
      </c>
    </row>
    <row r="3765" spans="1:9" x14ac:dyDescent="0.2">
      <c r="A3765" t="s">
        <v>5252</v>
      </c>
      <c r="B3765" t="s">
        <v>3634</v>
      </c>
      <c r="C3765" s="2">
        <v>99</v>
      </c>
      <c r="D3765" s="2">
        <v>56</v>
      </c>
      <c r="E3765" t="s">
        <v>7027</v>
      </c>
      <c r="F3765" t="s">
        <v>7037</v>
      </c>
      <c r="G3765" s="2">
        <f t="shared" si="116"/>
        <v>43</v>
      </c>
      <c r="H3765" s="11">
        <f t="shared" si="117"/>
        <v>0.43434343434343436</v>
      </c>
      <c r="I3765">
        <f>COUNTIF(E3765,"online")</f>
        <v>0</v>
      </c>
    </row>
    <row r="3766" spans="1:9" x14ac:dyDescent="0.2">
      <c r="A3766" t="s">
        <v>3379</v>
      </c>
      <c r="B3766" t="s">
        <v>3380</v>
      </c>
      <c r="C3766" s="2">
        <v>178</v>
      </c>
      <c r="D3766" s="2">
        <v>153</v>
      </c>
      <c r="E3766" t="s">
        <v>7027</v>
      </c>
      <c r="F3766" t="s">
        <v>7041</v>
      </c>
      <c r="G3766" s="2">
        <f t="shared" si="116"/>
        <v>25</v>
      </c>
      <c r="H3766" s="11">
        <f t="shared" si="117"/>
        <v>0.1404494382022472</v>
      </c>
      <c r="I3766">
        <f>COUNTIF(E3766,"online")</f>
        <v>0</v>
      </c>
    </row>
    <row r="3767" spans="1:9" x14ac:dyDescent="0.2">
      <c r="A3767" t="s">
        <v>5992</v>
      </c>
      <c r="B3767" t="s">
        <v>5993</v>
      </c>
      <c r="C3767" s="2">
        <v>473</v>
      </c>
      <c r="D3767" s="2">
        <v>359</v>
      </c>
      <c r="E3767" t="s">
        <v>7027</v>
      </c>
      <c r="F3767" t="s">
        <v>7041</v>
      </c>
      <c r="G3767" s="2">
        <f t="shared" si="116"/>
        <v>114</v>
      </c>
      <c r="H3767" s="11">
        <f t="shared" si="117"/>
        <v>0.24101479915433405</v>
      </c>
      <c r="I3767">
        <f>COUNTIF(E3767,"online")</f>
        <v>0</v>
      </c>
    </row>
    <row r="3768" spans="1:9" x14ac:dyDescent="0.2">
      <c r="A3768" t="s">
        <v>6653</v>
      </c>
      <c r="B3768" t="s">
        <v>6654</v>
      </c>
      <c r="C3768" s="2">
        <v>429</v>
      </c>
      <c r="D3768" s="2">
        <v>287</v>
      </c>
      <c r="E3768" t="s">
        <v>7027</v>
      </c>
      <c r="F3768" t="s">
        <v>7036</v>
      </c>
      <c r="G3768" s="2">
        <f t="shared" si="116"/>
        <v>142</v>
      </c>
      <c r="H3768" s="11">
        <f t="shared" si="117"/>
        <v>0.33100233100233101</v>
      </c>
      <c r="I3768">
        <f>COUNTIF(E3768,"online")</f>
        <v>0</v>
      </c>
    </row>
    <row r="3769" spans="1:9" x14ac:dyDescent="0.2">
      <c r="A3769" t="s">
        <v>6188</v>
      </c>
      <c r="B3769" t="s">
        <v>6189</v>
      </c>
      <c r="C3769" s="2">
        <v>206</v>
      </c>
      <c r="D3769" s="2">
        <v>122</v>
      </c>
      <c r="E3769" t="s">
        <v>7027</v>
      </c>
      <c r="F3769" t="s">
        <v>7041</v>
      </c>
      <c r="G3769" s="2">
        <f t="shared" si="116"/>
        <v>84</v>
      </c>
      <c r="H3769" s="11">
        <f t="shared" si="117"/>
        <v>0.40776699029126212</v>
      </c>
      <c r="I3769">
        <f>COUNTIF(E3769,"online")</f>
        <v>0</v>
      </c>
    </row>
    <row r="3770" spans="1:9" x14ac:dyDescent="0.2">
      <c r="A3770" t="s">
        <v>5403</v>
      </c>
      <c r="B3770" t="s">
        <v>5404</v>
      </c>
      <c r="C3770" s="2">
        <v>1749</v>
      </c>
      <c r="D3770" s="2">
        <v>1487</v>
      </c>
      <c r="E3770" t="s">
        <v>7029</v>
      </c>
      <c r="F3770" t="s">
        <v>7042</v>
      </c>
      <c r="G3770" s="2">
        <f t="shared" si="116"/>
        <v>262</v>
      </c>
      <c r="H3770" s="11">
        <f t="shared" si="117"/>
        <v>0.14979988564894225</v>
      </c>
      <c r="I3770">
        <f>COUNTIF(E3770,"online")</f>
        <v>0</v>
      </c>
    </row>
    <row r="3771" spans="1:9" x14ac:dyDescent="0.2">
      <c r="A3771" t="s">
        <v>3614</v>
      </c>
      <c r="B3771" t="s">
        <v>3615</v>
      </c>
      <c r="C3771" s="2">
        <v>561</v>
      </c>
      <c r="D3771" s="2">
        <v>359</v>
      </c>
      <c r="E3771" t="s">
        <v>7029</v>
      </c>
      <c r="F3771" t="s">
        <v>7038</v>
      </c>
      <c r="G3771" s="2">
        <f t="shared" si="116"/>
        <v>202</v>
      </c>
      <c r="H3771" s="11">
        <f t="shared" si="117"/>
        <v>0.36007130124777181</v>
      </c>
      <c r="I3771">
        <f>COUNTIF(E3771,"online")</f>
        <v>0</v>
      </c>
    </row>
    <row r="3772" spans="1:9" x14ac:dyDescent="0.2">
      <c r="A3772" t="s">
        <v>2506</v>
      </c>
      <c r="B3772" t="s">
        <v>2507</v>
      </c>
      <c r="C3772" s="2">
        <v>384</v>
      </c>
      <c r="D3772" s="2">
        <v>227</v>
      </c>
      <c r="E3772" t="s">
        <v>7027</v>
      </c>
      <c r="F3772" t="s">
        <v>7039</v>
      </c>
      <c r="G3772" s="2">
        <f t="shared" si="116"/>
        <v>157</v>
      </c>
      <c r="H3772" s="11">
        <f t="shared" si="117"/>
        <v>0.40885416666666669</v>
      </c>
      <c r="I3772">
        <f>COUNTIF(E3772,"online")</f>
        <v>0</v>
      </c>
    </row>
    <row r="3773" spans="1:9" x14ac:dyDescent="0.2">
      <c r="A3773" t="s">
        <v>4211</v>
      </c>
      <c r="B3773" t="s">
        <v>4212</v>
      </c>
      <c r="C3773" s="2">
        <v>329</v>
      </c>
      <c r="D3773" s="2">
        <v>214</v>
      </c>
      <c r="E3773" t="s">
        <v>7027</v>
      </c>
      <c r="F3773" t="s">
        <v>7037</v>
      </c>
      <c r="G3773" s="2">
        <f t="shared" si="116"/>
        <v>115</v>
      </c>
      <c r="H3773" s="11">
        <f t="shared" si="117"/>
        <v>0.34954407294832829</v>
      </c>
      <c r="I3773">
        <f>COUNTIF(E3773,"online")</f>
        <v>0</v>
      </c>
    </row>
    <row r="3774" spans="1:9" x14ac:dyDescent="0.2">
      <c r="A3774" t="s">
        <v>6715</v>
      </c>
      <c r="B3774" t="s">
        <v>1490</v>
      </c>
      <c r="C3774" s="2">
        <v>294</v>
      </c>
      <c r="D3774" s="2">
        <v>115</v>
      </c>
      <c r="E3774" t="s">
        <v>7027</v>
      </c>
      <c r="F3774" t="s">
        <v>7038</v>
      </c>
      <c r="G3774" s="2">
        <f t="shared" si="116"/>
        <v>179</v>
      </c>
      <c r="H3774" s="11">
        <f t="shared" si="117"/>
        <v>0.608843537414966</v>
      </c>
      <c r="I3774">
        <f>COUNTIF(E3774,"online")</f>
        <v>0</v>
      </c>
    </row>
    <row r="3775" spans="1:9" x14ac:dyDescent="0.2">
      <c r="A3775" t="s">
        <v>2454</v>
      </c>
      <c r="B3775" t="s">
        <v>2455</v>
      </c>
      <c r="C3775" s="2">
        <v>354</v>
      </c>
      <c r="D3775" s="2">
        <v>212</v>
      </c>
      <c r="E3775" t="s">
        <v>7027</v>
      </c>
      <c r="F3775" t="s">
        <v>7043</v>
      </c>
      <c r="G3775" s="2">
        <f t="shared" si="116"/>
        <v>142</v>
      </c>
      <c r="H3775" s="11">
        <f t="shared" si="117"/>
        <v>0.40112994350282488</v>
      </c>
      <c r="I3775">
        <f>COUNTIF(E3775,"online")</f>
        <v>0</v>
      </c>
    </row>
    <row r="3776" spans="1:9" x14ac:dyDescent="0.2">
      <c r="A3776" t="s">
        <v>6530</v>
      </c>
      <c r="B3776" t="s">
        <v>6531</v>
      </c>
      <c r="C3776" s="2">
        <v>1334</v>
      </c>
      <c r="D3776" s="2">
        <v>987</v>
      </c>
      <c r="E3776" t="s">
        <v>7029</v>
      </c>
      <c r="F3776" t="s">
        <v>7041</v>
      </c>
      <c r="G3776" s="2">
        <f t="shared" si="116"/>
        <v>347</v>
      </c>
      <c r="H3776" s="11">
        <f t="shared" si="117"/>
        <v>0.26011994002998501</v>
      </c>
      <c r="I3776">
        <f>COUNTIF(E3776,"online")</f>
        <v>0</v>
      </c>
    </row>
    <row r="3777" spans="1:9" x14ac:dyDescent="0.2">
      <c r="A3777" t="s">
        <v>4125</v>
      </c>
      <c r="B3777" t="s">
        <v>2216</v>
      </c>
      <c r="C3777" s="2">
        <v>279</v>
      </c>
      <c r="D3777" s="2">
        <v>159</v>
      </c>
      <c r="E3777" t="s">
        <v>7027</v>
      </c>
      <c r="F3777" t="s">
        <v>7038</v>
      </c>
      <c r="G3777" s="2">
        <f t="shared" si="116"/>
        <v>120</v>
      </c>
      <c r="H3777" s="11">
        <f t="shared" si="117"/>
        <v>0.43010752688172044</v>
      </c>
      <c r="I3777">
        <f>COUNTIF(E3777,"online")</f>
        <v>0</v>
      </c>
    </row>
    <row r="3778" spans="1:9" x14ac:dyDescent="0.2">
      <c r="A3778" t="s">
        <v>4787</v>
      </c>
      <c r="B3778" t="s">
        <v>3634</v>
      </c>
      <c r="C3778" s="2">
        <v>99</v>
      </c>
      <c r="D3778" s="2">
        <v>75</v>
      </c>
      <c r="E3778" t="s">
        <v>7027</v>
      </c>
      <c r="F3778" t="s">
        <v>7039</v>
      </c>
      <c r="G3778" s="2">
        <f t="shared" ref="G3778:G3841" si="118">C3778-D3778</f>
        <v>24</v>
      </c>
      <c r="H3778" s="11">
        <f t="shared" ref="H3778:H3841" si="119">((C3778-D3778)/C3778)</f>
        <v>0.24242424242424243</v>
      </c>
      <c r="I3778">
        <f>COUNTIF(E3778,"online")</f>
        <v>0</v>
      </c>
    </row>
    <row r="3779" spans="1:9" x14ac:dyDescent="0.2">
      <c r="A3779" t="s">
        <v>4787</v>
      </c>
      <c r="B3779" t="s">
        <v>3634</v>
      </c>
      <c r="C3779" s="2">
        <v>99</v>
      </c>
      <c r="D3779" s="2">
        <v>75</v>
      </c>
      <c r="E3779" t="s">
        <v>7027</v>
      </c>
      <c r="F3779" t="s">
        <v>7037</v>
      </c>
      <c r="G3779" s="2">
        <f t="shared" si="118"/>
        <v>24</v>
      </c>
      <c r="H3779" s="11">
        <f t="shared" si="119"/>
        <v>0.24242424242424243</v>
      </c>
      <c r="I3779">
        <f>COUNTIF(E3779,"online")</f>
        <v>0</v>
      </c>
    </row>
    <row r="3780" spans="1:9" x14ac:dyDescent="0.2">
      <c r="A3780" t="s">
        <v>4787</v>
      </c>
      <c r="B3780" t="s">
        <v>3634</v>
      </c>
      <c r="C3780" s="2">
        <v>99</v>
      </c>
      <c r="D3780" s="2">
        <v>69</v>
      </c>
      <c r="E3780" t="s">
        <v>7029</v>
      </c>
      <c r="F3780" t="s">
        <v>7037</v>
      </c>
      <c r="G3780" s="2">
        <f t="shared" si="118"/>
        <v>30</v>
      </c>
      <c r="H3780" s="11">
        <f t="shared" si="119"/>
        <v>0.30303030303030304</v>
      </c>
      <c r="I3780">
        <f>COUNTIF(E3780,"online")</f>
        <v>0</v>
      </c>
    </row>
    <row r="3781" spans="1:9" x14ac:dyDescent="0.2">
      <c r="A3781" t="s">
        <v>4787</v>
      </c>
      <c r="B3781" t="s">
        <v>3634</v>
      </c>
      <c r="C3781" s="2">
        <v>99</v>
      </c>
      <c r="D3781" s="2">
        <v>65</v>
      </c>
      <c r="E3781" t="s">
        <v>7027</v>
      </c>
      <c r="F3781" t="s">
        <v>7037</v>
      </c>
      <c r="G3781" s="2">
        <f t="shared" si="118"/>
        <v>34</v>
      </c>
      <c r="H3781" s="11">
        <f t="shared" si="119"/>
        <v>0.34343434343434343</v>
      </c>
      <c r="I3781">
        <f>COUNTIF(E3781,"online")</f>
        <v>0</v>
      </c>
    </row>
    <row r="3782" spans="1:9" x14ac:dyDescent="0.2">
      <c r="A3782" t="s">
        <v>4787</v>
      </c>
      <c r="B3782" t="s">
        <v>3634</v>
      </c>
      <c r="C3782" s="2">
        <v>99</v>
      </c>
      <c r="D3782" s="2">
        <v>55</v>
      </c>
      <c r="E3782" t="s">
        <v>7029</v>
      </c>
      <c r="F3782" t="s">
        <v>7037</v>
      </c>
      <c r="G3782" s="2">
        <f t="shared" si="118"/>
        <v>44</v>
      </c>
      <c r="H3782" s="11">
        <f t="shared" si="119"/>
        <v>0.44444444444444442</v>
      </c>
      <c r="I3782">
        <f>COUNTIF(E3782,"online")</f>
        <v>0</v>
      </c>
    </row>
    <row r="3783" spans="1:9" x14ac:dyDescent="0.2">
      <c r="A3783" t="s">
        <v>5097</v>
      </c>
      <c r="B3783" t="s">
        <v>5098</v>
      </c>
      <c r="C3783" s="2">
        <v>295</v>
      </c>
      <c r="D3783" s="2">
        <v>195</v>
      </c>
      <c r="E3783" t="s">
        <v>7029</v>
      </c>
      <c r="F3783" t="s">
        <v>7041</v>
      </c>
      <c r="G3783" s="2">
        <f t="shared" si="118"/>
        <v>100</v>
      </c>
      <c r="H3783" s="11">
        <f t="shared" si="119"/>
        <v>0.33898305084745761</v>
      </c>
      <c r="I3783">
        <f>COUNTIF(E3783,"online")</f>
        <v>0</v>
      </c>
    </row>
    <row r="3784" spans="1:9" x14ac:dyDescent="0.2">
      <c r="A3784" t="s">
        <v>2691</v>
      </c>
      <c r="B3784" t="s">
        <v>2692</v>
      </c>
      <c r="C3784" s="2">
        <v>294</v>
      </c>
      <c r="D3784" s="2">
        <v>153</v>
      </c>
      <c r="E3784" t="s">
        <v>7027</v>
      </c>
      <c r="F3784" t="s">
        <v>7037</v>
      </c>
      <c r="G3784" s="2">
        <f t="shared" si="118"/>
        <v>141</v>
      </c>
      <c r="H3784" s="11">
        <f t="shared" si="119"/>
        <v>0.47959183673469385</v>
      </c>
      <c r="I3784">
        <f>COUNTIF(E3784,"online")</f>
        <v>0</v>
      </c>
    </row>
    <row r="3785" spans="1:9" x14ac:dyDescent="0.2">
      <c r="A3785" t="s">
        <v>6399</v>
      </c>
      <c r="B3785" t="s">
        <v>3892</v>
      </c>
      <c r="C3785" s="2">
        <v>849</v>
      </c>
      <c r="D3785" s="2">
        <v>577</v>
      </c>
      <c r="E3785" t="s">
        <v>7029</v>
      </c>
      <c r="F3785" t="s">
        <v>7037</v>
      </c>
      <c r="G3785" s="2">
        <f t="shared" si="118"/>
        <v>272</v>
      </c>
      <c r="H3785" s="11">
        <f t="shared" si="119"/>
        <v>0.32037691401648999</v>
      </c>
      <c r="I3785">
        <f>COUNTIF(E3785,"online")</f>
        <v>0</v>
      </c>
    </row>
    <row r="3786" spans="1:9" x14ac:dyDescent="0.2">
      <c r="A3786" t="s">
        <v>6652</v>
      </c>
      <c r="B3786" t="s">
        <v>3892</v>
      </c>
      <c r="C3786" s="2">
        <v>849</v>
      </c>
      <c r="D3786" s="2">
        <v>671</v>
      </c>
      <c r="E3786" t="s">
        <v>7029</v>
      </c>
      <c r="F3786" t="s">
        <v>7037</v>
      </c>
      <c r="G3786" s="2">
        <f t="shared" si="118"/>
        <v>178</v>
      </c>
      <c r="H3786" s="11">
        <f t="shared" si="119"/>
        <v>0.20965842167255594</v>
      </c>
      <c r="I3786">
        <f>COUNTIF(E3786,"online")</f>
        <v>0</v>
      </c>
    </row>
    <row r="3787" spans="1:9" x14ac:dyDescent="0.2">
      <c r="A3787" t="s">
        <v>5733</v>
      </c>
      <c r="B3787" t="s">
        <v>5734</v>
      </c>
      <c r="C3787" s="2">
        <v>357</v>
      </c>
      <c r="D3787" s="2">
        <v>339</v>
      </c>
      <c r="E3787" t="s">
        <v>7027</v>
      </c>
      <c r="F3787" t="s">
        <v>7041</v>
      </c>
      <c r="G3787" s="2">
        <f t="shared" si="118"/>
        <v>18</v>
      </c>
      <c r="H3787" s="11">
        <f t="shared" si="119"/>
        <v>5.0420168067226892E-2</v>
      </c>
      <c r="I3787">
        <f>COUNTIF(E3787,"online")</f>
        <v>0</v>
      </c>
    </row>
    <row r="3788" spans="1:9" x14ac:dyDescent="0.2">
      <c r="A3788" t="s">
        <v>4975</v>
      </c>
      <c r="B3788" t="s">
        <v>4976</v>
      </c>
      <c r="C3788" s="2">
        <v>449</v>
      </c>
      <c r="D3788" s="2">
        <v>332</v>
      </c>
      <c r="E3788" t="s">
        <v>7027</v>
      </c>
      <c r="F3788" t="s">
        <v>7044</v>
      </c>
      <c r="G3788" s="2">
        <f t="shared" si="118"/>
        <v>117</v>
      </c>
      <c r="H3788" s="11">
        <f t="shared" si="119"/>
        <v>0.26057906458797325</v>
      </c>
      <c r="I3788">
        <f>COUNTIF(E3788,"online")</f>
        <v>0</v>
      </c>
    </row>
    <row r="3789" spans="1:9" x14ac:dyDescent="0.2">
      <c r="A3789" t="s">
        <v>5480</v>
      </c>
      <c r="B3789" t="s">
        <v>5481</v>
      </c>
      <c r="C3789" s="2">
        <v>312</v>
      </c>
      <c r="D3789" s="2">
        <v>234</v>
      </c>
      <c r="E3789" t="s">
        <v>7027</v>
      </c>
      <c r="F3789" t="s">
        <v>7043</v>
      </c>
      <c r="G3789" s="2">
        <f t="shared" si="118"/>
        <v>78</v>
      </c>
      <c r="H3789" s="11">
        <f t="shared" si="119"/>
        <v>0.25</v>
      </c>
      <c r="I3789">
        <f>COUNTIF(E3789,"online")</f>
        <v>0</v>
      </c>
    </row>
    <row r="3790" spans="1:9" x14ac:dyDescent="0.2">
      <c r="A3790" t="s">
        <v>3920</v>
      </c>
      <c r="B3790" t="s">
        <v>3921</v>
      </c>
      <c r="C3790" s="2">
        <v>590</v>
      </c>
      <c r="D3790" s="2">
        <v>431</v>
      </c>
      <c r="E3790" t="s">
        <v>7027</v>
      </c>
      <c r="F3790" t="s">
        <v>7039</v>
      </c>
      <c r="G3790" s="2">
        <f t="shared" si="118"/>
        <v>159</v>
      </c>
      <c r="H3790" s="11">
        <f t="shared" si="119"/>
        <v>0.26949152542372884</v>
      </c>
      <c r="I3790">
        <f>COUNTIF(E3790,"online")</f>
        <v>0</v>
      </c>
    </row>
    <row r="3791" spans="1:9" x14ac:dyDescent="0.2">
      <c r="A3791" t="s">
        <v>4686</v>
      </c>
      <c r="B3791" t="s">
        <v>4687</v>
      </c>
      <c r="C3791" s="2">
        <v>491</v>
      </c>
      <c r="D3791" s="2">
        <v>457</v>
      </c>
      <c r="E3791" t="s">
        <v>7027</v>
      </c>
      <c r="F3791" t="s">
        <v>7037</v>
      </c>
      <c r="G3791" s="2">
        <f t="shared" si="118"/>
        <v>34</v>
      </c>
      <c r="H3791" s="11">
        <f t="shared" si="119"/>
        <v>6.9246435845213852E-2</v>
      </c>
      <c r="I3791">
        <f>COUNTIF(E3791,"online")</f>
        <v>0</v>
      </c>
    </row>
    <row r="3792" spans="1:9" x14ac:dyDescent="0.2">
      <c r="A3792" t="s">
        <v>5550</v>
      </c>
      <c r="B3792" t="s">
        <v>5551</v>
      </c>
      <c r="C3792" s="2">
        <v>660</v>
      </c>
      <c r="D3792" s="2">
        <v>528</v>
      </c>
      <c r="E3792" t="s">
        <v>7027</v>
      </c>
      <c r="F3792" t="s">
        <v>7045</v>
      </c>
      <c r="G3792" s="2">
        <f t="shared" si="118"/>
        <v>132</v>
      </c>
      <c r="H3792" s="11">
        <f t="shared" si="119"/>
        <v>0.2</v>
      </c>
      <c r="I3792">
        <f>COUNTIF(E3792,"online")</f>
        <v>0</v>
      </c>
    </row>
    <row r="3793" spans="1:9" x14ac:dyDescent="0.2">
      <c r="A3793" t="s">
        <v>2054</v>
      </c>
      <c r="B3793" t="s">
        <v>2055</v>
      </c>
      <c r="C3793" s="2">
        <v>268</v>
      </c>
      <c r="D3793" s="2">
        <v>83</v>
      </c>
      <c r="E3793" t="s">
        <v>7027</v>
      </c>
      <c r="F3793" t="s">
        <v>7038</v>
      </c>
      <c r="G3793" s="2">
        <f t="shared" si="118"/>
        <v>185</v>
      </c>
      <c r="H3793" s="11">
        <f t="shared" si="119"/>
        <v>0.69029850746268662</v>
      </c>
      <c r="I3793">
        <f>COUNTIF(E3793,"online")</f>
        <v>0</v>
      </c>
    </row>
    <row r="3794" spans="1:9" x14ac:dyDescent="0.2">
      <c r="A3794" t="s">
        <v>5768</v>
      </c>
      <c r="B3794" t="s">
        <v>5769</v>
      </c>
      <c r="C3794" s="2">
        <v>268</v>
      </c>
      <c r="D3794" s="2">
        <v>121</v>
      </c>
      <c r="E3794" t="s">
        <v>7027</v>
      </c>
      <c r="F3794" t="s">
        <v>7036</v>
      </c>
      <c r="G3794" s="2">
        <f t="shared" si="118"/>
        <v>147</v>
      </c>
      <c r="H3794" s="11">
        <f t="shared" si="119"/>
        <v>0.54850746268656714</v>
      </c>
      <c r="I3794">
        <f>COUNTIF(E3794,"online")</f>
        <v>0</v>
      </c>
    </row>
    <row r="3795" spans="1:9" x14ac:dyDescent="0.2">
      <c r="A3795" t="s">
        <v>4931</v>
      </c>
      <c r="B3795" t="s">
        <v>4932</v>
      </c>
      <c r="C3795" s="2">
        <v>384</v>
      </c>
      <c r="D3795" s="2">
        <v>288</v>
      </c>
      <c r="E3795" t="s">
        <v>7027</v>
      </c>
      <c r="F3795" t="s">
        <v>7041</v>
      </c>
      <c r="G3795" s="2">
        <f t="shared" si="118"/>
        <v>96</v>
      </c>
      <c r="H3795" s="11">
        <f t="shared" si="119"/>
        <v>0.25</v>
      </c>
      <c r="I3795">
        <f>COUNTIF(E3795,"online")</f>
        <v>0</v>
      </c>
    </row>
    <row r="3796" spans="1:9" x14ac:dyDescent="0.2">
      <c r="A3796" t="s">
        <v>4545</v>
      </c>
      <c r="B3796" t="s">
        <v>818</v>
      </c>
      <c r="C3796" s="2">
        <v>325</v>
      </c>
      <c r="D3796" s="2">
        <v>231</v>
      </c>
      <c r="E3796" t="s">
        <v>7027</v>
      </c>
      <c r="F3796" t="s">
        <v>7037</v>
      </c>
      <c r="G3796" s="2">
        <f t="shared" si="118"/>
        <v>94</v>
      </c>
      <c r="H3796" s="11">
        <f t="shared" si="119"/>
        <v>0.28923076923076924</v>
      </c>
      <c r="I3796">
        <f>COUNTIF(E3796,"online")</f>
        <v>0</v>
      </c>
    </row>
    <row r="3797" spans="1:9" x14ac:dyDescent="0.2">
      <c r="A3797" t="s">
        <v>2447</v>
      </c>
      <c r="B3797" t="s">
        <v>2448</v>
      </c>
      <c r="C3797" s="2">
        <v>670</v>
      </c>
      <c r="D3797" s="2">
        <v>529</v>
      </c>
      <c r="E3797" t="s">
        <v>7029</v>
      </c>
      <c r="F3797" t="s">
        <v>7042</v>
      </c>
      <c r="G3797" s="2">
        <f t="shared" si="118"/>
        <v>141</v>
      </c>
      <c r="H3797" s="11">
        <f t="shared" si="119"/>
        <v>0.21044776119402986</v>
      </c>
      <c r="I3797">
        <f>COUNTIF(E3797,"online")</f>
        <v>0</v>
      </c>
    </row>
    <row r="3798" spans="1:9" x14ac:dyDescent="0.2">
      <c r="A3798" t="s">
        <v>2871</v>
      </c>
      <c r="B3798" t="s">
        <v>2872</v>
      </c>
      <c r="C3798" s="2">
        <v>357</v>
      </c>
      <c r="D3798" s="2">
        <v>271</v>
      </c>
      <c r="E3798" t="s">
        <v>7029</v>
      </c>
      <c r="F3798" t="s">
        <v>7037</v>
      </c>
      <c r="G3798" s="2">
        <f t="shared" si="118"/>
        <v>86</v>
      </c>
      <c r="H3798" s="11">
        <f t="shared" si="119"/>
        <v>0.24089635854341737</v>
      </c>
      <c r="I3798">
        <f>COUNTIF(E3798,"online")</f>
        <v>0</v>
      </c>
    </row>
    <row r="3799" spans="1:9" x14ac:dyDescent="0.2">
      <c r="A3799" t="s">
        <v>4010</v>
      </c>
      <c r="B3799" t="s">
        <v>2872</v>
      </c>
      <c r="C3799" s="2">
        <v>219</v>
      </c>
      <c r="D3799" s="2">
        <v>142</v>
      </c>
      <c r="E3799" t="s">
        <v>7027</v>
      </c>
      <c r="F3799" t="s">
        <v>7037</v>
      </c>
      <c r="G3799" s="2">
        <f t="shared" si="118"/>
        <v>77</v>
      </c>
      <c r="H3799" s="11">
        <f t="shared" si="119"/>
        <v>0.35159817351598172</v>
      </c>
      <c r="I3799">
        <f>COUNTIF(E3799,"online")</f>
        <v>0</v>
      </c>
    </row>
    <row r="3800" spans="1:9" x14ac:dyDescent="0.2">
      <c r="A3800" t="s">
        <v>3550</v>
      </c>
      <c r="B3800" t="s">
        <v>3551</v>
      </c>
      <c r="C3800" s="2">
        <v>591</v>
      </c>
      <c r="D3800" s="2">
        <v>426</v>
      </c>
      <c r="E3800" t="s">
        <v>7029</v>
      </c>
      <c r="F3800" t="s">
        <v>7043</v>
      </c>
      <c r="G3800" s="2">
        <f t="shared" si="118"/>
        <v>165</v>
      </c>
      <c r="H3800" s="11">
        <f t="shared" si="119"/>
        <v>0.27918781725888325</v>
      </c>
      <c r="I3800">
        <f>COUNTIF(E3800,"online")</f>
        <v>0</v>
      </c>
    </row>
    <row r="3801" spans="1:9" x14ac:dyDescent="0.2">
      <c r="A3801" t="s">
        <v>5182</v>
      </c>
      <c r="B3801" t="s">
        <v>5183</v>
      </c>
      <c r="C3801" s="2">
        <v>354</v>
      </c>
      <c r="D3801" s="2">
        <v>266</v>
      </c>
      <c r="E3801" t="s">
        <v>7027</v>
      </c>
      <c r="F3801" t="s">
        <v>7045</v>
      </c>
      <c r="G3801" s="2">
        <f t="shared" si="118"/>
        <v>88</v>
      </c>
      <c r="H3801" s="11">
        <f t="shared" si="119"/>
        <v>0.24858757062146894</v>
      </c>
      <c r="I3801">
        <f>COUNTIF(E3801,"online")</f>
        <v>0</v>
      </c>
    </row>
    <row r="3802" spans="1:9" x14ac:dyDescent="0.2">
      <c r="A3802" t="s">
        <v>5172</v>
      </c>
      <c r="B3802" t="s">
        <v>5173</v>
      </c>
      <c r="C3802" s="2">
        <v>357</v>
      </c>
      <c r="D3802" s="2">
        <v>293</v>
      </c>
      <c r="E3802" t="s">
        <v>7027</v>
      </c>
      <c r="F3802" t="s">
        <v>7043</v>
      </c>
      <c r="G3802" s="2">
        <f t="shared" si="118"/>
        <v>64</v>
      </c>
      <c r="H3802" s="11">
        <f t="shared" si="119"/>
        <v>0.17927170868347339</v>
      </c>
      <c r="I3802">
        <f>COUNTIF(E3802,"online")</f>
        <v>0</v>
      </c>
    </row>
    <row r="3803" spans="1:9" x14ac:dyDescent="0.2">
      <c r="A3803" t="s">
        <v>3587</v>
      </c>
      <c r="B3803" t="s">
        <v>3588</v>
      </c>
      <c r="C3803" s="2">
        <v>1320</v>
      </c>
      <c r="D3803" s="2">
        <v>1162</v>
      </c>
      <c r="E3803" t="s">
        <v>7029</v>
      </c>
      <c r="F3803" t="s">
        <v>7041</v>
      </c>
      <c r="G3803" s="2">
        <f t="shared" si="118"/>
        <v>158</v>
      </c>
      <c r="H3803" s="11">
        <f t="shared" si="119"/>
        <v>0.11969696969696969</v>
      </c>
      <c r="I3803">
        <f>COUNTIF(E3803,"online")</f>
        <v>0</v>
      </c>
    </row>
    <row r="3804" spans="1:9" x14ac:dyDescent="0.2">
      <c r="A3804" t="s">
        <v>5552</v>
      </c>
      <c r="B3804" t="s">
        <v>5553</v>
      </c>
      <c r="C3804" s="2">
        <v>1540</v>
      </c>
      <c r="D3804" s="2">
        <v>1340</v>
      </c>
      <c r="E3804" t="s">
        <v>7029</v>
      </c>
      <c r="F3804" t="s">
        <v>7042</v>
      </c>
      <c r="G3804" s="2">
        <f t="shared" si="118"/>
        <v>200</v>
      </c>
      <c r="H3804" s="11">
        <f t="shared" si="119"/>
        <v>0.12987012987012986</v>
      </c>
      <c r="I3804">
        <f>COUNTIF(E3804,"online")</f>
        <v>0</v>
      </c>
    </row>
    <row r="3805" spans="1:9" x14ac:dyDescent="0.2">
      <c r="A3805" t="s">
        <v>5412</v>
      </c>
      <c r="B3805" t="s">
        <v>5413</v>
      </c>
      <c r="C3805" s="2">
        <v>269</v>
      </c>
      <c r="D3805" s="2">
        <v>148</v>
      </c>
      <c r="E3805" t="s">
        <v>7027</v>
      </c>
      <c r="F3805" t="s">
        <v>7036</v>
      </c>
      <c r="G3805" s="2">
        <f t="shared" si="118"/>
        <v>121</v>
      </c>
      <c r="H3805" s="11">
        <f t="shared" si="119"/>
        <v>0.44981412639405205</v>
      </c>
      <c r="I3805">
        <f>COUNTIF(E3805,"online")</f>
        <v>0</v>
      </c>
    </row>
    <row r="3806" spans="1:9" x14ac:dyDescent="0.2">
      <c r="A3806" t="s">
        <v>2406</v>
      </c>
      <c r="B3806" t="s">
        <v>563</v>
      </c>
      <c r="C3806" s="2">
        <v>447</v>
      </c>
      <c r="D3806" s="2">
        <v>232</v>
      </c>
      <c r="E3806" t="s">
        <v>7029</v>
      </c>
      <c r="F3806" t="s">
        <v>7040</v>
      </c>
      <c r="G3806" s="2">
        <f t="shared" si="118"/>
        <v>215</v>
      </c>
      <c r="H3806" s="11">
        <f t="shared" si="119"/>
        <v>0.48098434004474272</v>
      </c>
      <c r="I3806">
        <f>COUNTIF(E3806,"online")</f>
        <v>0</v>
      </c>
    </row>
    <row r="3807" spans="1:9" x14ac:dyDescent="0.2">
      <c r="A3807" t="s">
        <v>5493</v>
      </c>
      <c r="B3807" t="s">
        <v>2737</v>
      </c>
      <c r="C3807" s="2">
        <v>459</v>
      </c>
      <c r="D3807" s="2">
        <v>409</v>
      </c>
      <c r="E3807" t="s">
        <v>7029</v>
      </c>
      <c r="F3807" t="s">
        <v>7039</v>
      </c>
      <c r="G3807" s="2">
        <f t="shared" si="118"/>
        <v>50</v>
      </c>
      <c r="H3807" s="11">
        <f t="shared" si="119"/>
        <v>0.10893246187363835</v>
      </c>
      <c r="I3807">
        <f>COUNTIF(E3807,"online")</f>
        <v>0</v>
      </c>
    </row>
    <row r="3808" spans="1:9" x14ac:dyDescent="0.2">
      <c r="A3808" t="s">
        <v>4846</v>
      </c>
      <c r="B3808" t="s">
        <v>4847</v>
      </c>
      <c r="C3808" s="2">
        <v>449</v>
      </c>
      <c r="D3808" s="2">
        <v>373</v>
      </c>
      <c r="E3808" t="s">
        <v>7027</v>
      </c>
      <c r="F3808" t="s">
        <v>7037</v>
      </c>
      <c r="G3808" s="2">
        <f t="shared" si="118"/>
        <v>76</v>
      </c>
      <c r="H3808" s="11">
        <f t="shared" si="119"/>
        <v>0.16926503340757237</v>
      </c>
      <c r="I3808">
        <f>COUNTIF(E3808,"online")</f>
        <v>0</v>
      </c>
    </row>
    <row r="3809" spans="1:9" x14ac:dyDescent="0.2">
      <c r="A3809" t="s">
        <v>6794</v>
      </c>
      <c r="B3809" t="s">
        <v>6795</v>
      </c>
      <c r="C3809" s="2">
        <v>268</v>
      </c>
      <c r="D3809" s="2">
        <v>161</v>
      </c>
      <c r="E3809" t="s">
        <v>7027</v>
      </c>
      <c r="F3809" t="s">
        <v>7038</v>
      </c>
      <c r="G3809" s="2">
        <f t="shared" si="118"/>
        <v>107</v>
      </c>
      <c r="H3809" s="11">
        <f t="shared" si="119"/>
        <v>0.39925373134328357</v>
      </c>
      <c r="I3809">
        <f>COUNTIF(E3809,"online")</f>
        <v>0</v>
      </c>
    </row>
    <row r="3810" spans="1:9" x14ac:dyDescent="0.2">
      <c r="A3810" t="s">
        <v>6484</v>
      </c>
      <c r="B3810" t="s">
        <v>6485</v>
      </c>
      <c r="C3810" s="2">
        <v>670</v>
      </c>
      <c r="D3810" s="2">
        <v>496</v>
      </c>
      <c r="E3810" t="s">
        <v>7029</v>
      </c>
      <c r="F3810" t="s">
        <v>7037</v>
      </c>
      <c r="G3810" s="2">
        <f t="shared" si="118"/>
        <v>174</v>
      </c>
      <c r="H3810" s="11">
        <f t="shared" si="119"/>
        <v>0.25970149253731345</v>
      </c>
      <c r="I3810">
        <f>COUNTIF(E3810,"online")</f>
        <v>0</v>
      </c>
    </row>
    <row r="3811" spans="1:9" x14ac:dyDescent="0.2">
      <c r="A3811" t="s">
        <v>2932</v>
      </c>
      <c r="B3811" t="s">
        <v>2933</v>
      </c>
      <c r="C3811" s="2">
        <v>223</v>
      </c>
      <c r="D3811" s="2">
        <v>103</v>
      </c>
      <c r="E3811" t="s">
        <v>7027</v>
      </c>
      <c r="F3811" t="s">
        <v>7037</v>
      </c>
      <c r="G3811" s="2">
        <f t="shared" si="118"/>
        <v>120</v>
      </c>
      <c r="H3811" s="11">
        <f t="shared" si="119"/>
        <v>0.53811659192825112</v>
      </c>
      <c r="I3811">
        <f>COUNTIF(E3811,"online")</f>
        <v>0</v>
      </c>
    </row>
    <row r="3812" spans="1:9" x14ac:dyDescent="0.2">
      <c r="A3812" t="s">
        <v>5735</v>
      </c>
      <c r="B3812" t="s">
        <v>5736</v>
      </c>
      <c r="C3812" s="2">
        <v>472</v>
      </c>
      <c r="D3812" s="2">
        <v>448</v>
      </c>
      <c r="E3812" t="s">
        <v>7027</v>
      </c>
      <c r="F3812" t="s">
        <v>7043</v>
      </c>
      <c r="G3812" s="2">
        <f t="shared" si="118"/>
        <v>24</v>
      </c>
      <c r="H3812" s="11">
        <f t="shared" si="119"/>
        <v>5.0847457627118647E-2</v>
      </c>
      <c r="I3812">
        <f>COUNTIF(E3812,"online")</f>
        <v>0</v>
      </c>
    </row>
    <row r="3813" spans="1:9" x14ac:dyDescent="0.2">
      <c r="A3813" t="s">
        <v>5237</v>
      </c>
      <c r="B3813" t="s">
        <v>5238</v>
      </c>
      <c r="C3813" s="2">
        <v>886</v>
      </c>
      <c r="D3813" s="2">
        <v>700</v>
      </c>
      <c r="E3813" t="s">
        <v>7029</v>
      </c>
      <c r="F3813" t="s">
        <v>7043</v>
      </c>
      <c r="G3813" s="2">
        <f t="shared" si="118"/>
        <v>186</v>
      </c>
      <c r="H3813" s="11">
        <f t="shared" si="119"/>
        <v>0.20993227990970656</v>
      </c>
      <c r="I3813">
        <f>COUNTIF(E3813,"online")</f>
        <v>0</v>
      </c>
    </row>
    <row r="3814" spans="1:9" x14ac:dyDescent="0.2">
      <c r="A3814" t="s">
        <v>5129</v>
      </c>
      <c r="B3814" t="s">
        <v>5130</v>
      </c>
      <c r="C3814" s="2">
        <v>268</v>
      </c>
      <c r="D3814" s="2">
        <v>212</v>
      </c>
      <c r="E3814" t="s">
        <v>7027</v>
      </c>
      <c r="F3814" t="s">
        <v>7037</v>
      </c>
      <c r="G3814" s="2">
        <f t="shared" si="118"/>
        <v>56</v>
      </c>
      <c r="H3814" s="11">
        <f t="shared" si="119"/>
        <v>0.20895522388059701</v>
      </c>
      <c r="I3814">
        <f>COUNTIF(E3814,"online")</f>
        <v>0</v>
      </c>
    </row>
    <row r="3815" spans="1:9" x14ac:dyDescent="0.2">
      <c r="A3815" t="s">
        <v>5000</v>
      </c>
      <c r="B3815" t="s">
        <v>5001</v>
      </c>
      <c r="C3815" s="2">
        <v>159</v>
      </c>
      <c r="D3815" s="2">
        <v>105</v>
      </c>
      <c r="E3815" t="s">
        <v>7027</v>
      </c>
      <c r="F3815" t="s">
        <v>7037</v>
      </c>
      <c r="G3815" s="2">
        <f t="shared" si="118"/>
        <v>54</v>
      </c>
      <c r="H3815" s="11">
        <f t="shared" si="119"/>
        <v>0.33962264150943394</v>
      </c>
      <c r="I3815">
        <f>COUNTIF(E3815,"online")</f>
        <v>0</v>
      </c>
    </row>
    <row r="3816" spans="1:9" x14ac:dyDescent="0.2">
      <c r="A3816" t="s">
        <v>4725</v>
      </c>
      <c r="B3816" t="s">
        <v>4726</v>
      </c>
      <c r="C3816" s="2">
        <v>399</v>
      </c>
      <c r="D3816" s="2">
        <v>355</v>
      </c>
      <c r="E3816" t="s">
        <v>7027</v>
      </c>
      <c r="F3816" t="s">
        <v>7037</v>
      </c>
      <c r="G3816" s="2">
        <f t="shared" si="118"/>
        <v>44</v>
      </c>
      <c r="H3816" s="11">
        <f t="shared" si="119"/>
        <v>0.11027568922305764</v>
      </c>
      <c r="I3816">
        <f>COUNTIF(E3816,"online")</f>
        <v>0</v>
      </c>
    </row>
    <row r="3817" spans="1:9" x14ac:dyDescent="0.2">
      <c r="A3817" t="s">
        <v>5640</v>
      </c>
      <c r="B3817" t="s">
        <v>5641</v>
      </c>
      <c r="C3817" s="2">
        <v>1590</v>
      </c>
      <c r="D3817" s="2">
        <v>1511</v>
      </c>
      <c r="E3817" t="s">
        <v>7029</v>
      </c>
      <c r="F3817" t="s">
        <v>7042</v>
      </c>
      <c r="G3817" s="2">
        <f t="shared" si="118"/>
        <v>79</v>
      </c>
      <c r="H3817" s="11">
        <f t="shared" si="119"/>
        <v>4.9685534591194971E-2</v>
      </c>
      <c r="I3817">
        <f>COUNTIF(E3817,"online")</f>
        <v>0</v>
      </c>
    </row>
    <row r="3818" spans="1:9" x14ac:dyDescent="0.2">
      <c r="A3818" t="s">
        <v>6559</v>
      </c>
      <c r="B3818" t="s">
        <v>4111</v>
      </c>
      <c r="C3818" s="2">
        <v>295</v>
      </c>
      <c r="D3818" s="2">
        <v>230</v>
      </c>
      <c r="E3818" t="s">
        <v>7027</v>
      </c>
      <c r="F3818" t="s">
        <v>7036</v>
      </c>
      <c r="G3818" s="2">
        <f t="shared" si="118"/>
        <v>65</v>
      </c>
      <c r="H3818" s="11">
        <f t="shared" si="119"/>
        <v>0.22033898305084745</v>
      </c>
      <c r="I3818">
        <f>COUNTIF(E3818,"online")</f>
        <v>0</v>
      </c>
    </row>
    <row r="3819" spans="1:9" x14ac:dyDescent="0.2">
      <c r="A3819" t="s">
        <v>6169</v>
      </c>
      <c r="B3819" t="s">
        <v>6170</v>
      </c>
      <c r="C3819" s="2">
        <v>399</v>
      </c>
      <c r="D3819" s="2">
        <v>315</v>
      </c>
      <c r="E3819" t="s">
        <v>7027</v>
      </c>
      <c r="F3819" t="s">
        <v>7044</v>
      </c>
      <c r="G3819" s="2">
        <f t="shared" si="118"/>
        <v>84</v>
      </c>
      <c r="H3819" s="11">
        <f t="shared" si="119"/>
        <v>0.21052631578947367</v>
      </c>
      <c r="I3819">
        <f>COUNTIF(E3819,"online")</f>
        <v>0</v>
      </c>
    </row>
    <row r="3820" spans="1:9" x14ac:dyDescent="0.2">
      <c r="A3820" t="s">
        <v>6650</v>
      </c>
      <c r="B3820" t="s">
        <v>6651</v>
      </c>
      <c r="C3820" s="2">
        <v>495</v>
      </c>
      <c r="D3820" s="2">
        <v>500</v>
      </c>
      <c r="E3820" t="s">
        <v>7027</v>
      </c>
      <c r="F3820" t="s">
        <v>7044</v>
      </c>
      <c r="G3820" s="2">
        <f t="shared" si="118"/>
        <v>-5</v>
      </c>
      <c r="H3820" s="11">
        <f t="shared" si="119"/>
        <v>-1.0101010101010102E-2</v>
      </c>
      <c r="I3820">
        <f>COUNTIF(E3820,"online")</f>
        <v>0</v>
      </c>
    </row>
    <row r="3821" spans="1:9" x14ac:dyDescent="0.2">
      <c r="A3821" t="s">
        <v>3043</v>
      </c>
      <c r="B3821" t="s">
        <v>3044</v>
      </c>
      <c r="C3821" s="2">
        <v>294</v>
      </c>
      <c r="D3821" s="2">
        <v>85</v>
      </c>
      <c r="E3821" t="s">
        <v>7027</v>
      </c>
      <c r="F3821" t="s">
        <v>7038</v>
      </c>
      <c r="G3821" s="2">
        <f t="shared" si="118"/>
        <v>209</v>
      </c>
      <c r="H3821" s="11">
        <f t="shared" si="119"/>
        <v>0.71088435374149661</v>
      </c>
      <c r="I3821">
        <f>COUNTIF(E3821,"online")</f>
        <v>0</v>
      </c>
    </row>
    <row r="3822" spans="1:9" x14ac:dyDescent="0.2">
      <c r="A3822" t="s">
        <v>4565</v>
      </c>
      <c r="B3822" t="s">
        <v>4566</v>
      </c>
      <c r="C3822" s="2">
        <v>384</v>
      </c>
      <c r="D3822" s="2">
        <v>372</v>
      </c>
      <c r="E3822" t="s">
        <v>7027</v>
      </c>
      <c r="F3822" t="s">
        <v>7043</v>
      </c>
      <c r="G3822" s="2">
        <f t="shared" si="118"/>
        <v>12</v>
      </c>
      <c r="H3822" s="11">
        <f t="shared" si="119"/>
        <v>3.125E-2</v>
      </c>
      <c r="I3822">
        <f>COUNTIF(E3822,"online")</f>
        <v>0</v>
      </c>
    </row>
    <row r="3823" spans="1:9" x14ac:dyDescent="0.2">
      <c r="A3823" t="s">
        <v>3007</v>
      </c>
      <c r="B3823" t="s">
        <v>3008</v>
      </c>
      <c r="C3823" s="2">
        <v>357</v>
      </c>
      <c r="D3823" s="2">
        <v>264</v>
      </c>
      <c r="E3823" t="s">
        <v>7027</v>
      </c>
      <c r="F3823" t="s">
        <v>7041</v>
      </c>
      <c r="G3823" s="2">
        <f t="shared" si="118"/>
        <v>93</v>
      </c>
      <c r="H3823" s="11">
        <f t="shared" si="119"/>
        <v>0.26050420168067229</v>
      </c>
      <c r="I3823">
        <f>COUNTIF(E3823,"online")</f>
        <v>0</v>
      </c>
    </row>
    <row r="3824" spans="1:9" x14ac:dyDescent="0.2">
      <c r="A3824" t="s">
        <v>4275</v>
      </c>
      <c r="B3824" t="s">
        <v>4276</v>
      </c>
      <c r="C3824" s="2">
        <v>259</v>
      </c>
      <c r="D3824" s="2">
        <v>192</v>
      </c>
      <c r="E3824" t="s">
        <v>7027</v>
      </c>
      <c r="F3824" t="s">
        <v>7036</v>
      </c>
      <c r="G3824" s="2">
        <f t="shared" si="118"/>
        <v>67</v>
      </c>
      <c r="H3824" s="11">
        <f t="shared" si="119"/>
        <v>0.25868725868725867</v>
      </c>
      <c r="I3824">
        <f>COUNTIF(E3824,"online")</f>
        <v>0</v>
      </c>
    </row>
    <row r="3825" spans="1:9" x14ac:dyDescent="0.2">
      <c r="A3825" t="s">
        <v>5880</v>
      </c>
      <c r="B3825" t="s">
        <v>5881</v>
      </c>
      <c r="C3825" s="2">
        <v>738</v>
      </c>
      <c r="D3825" s="2">
        <v>583</v>
      </c>
      <c r="E3825" t="s">
        <v>7029</v>
      </c>
      <c r="F3825" t="s">
        <v>7043</v>
      </c>
      <c r="G3825" s="2">
        <f t="shared" si="118"/>
        <v>155</v>
      </c>
      <c r="H3825" s="11">
        <f t="shared" si="119"/>
        <v>0.21002710027100271</v>
      </c>
      <c r="I3825">
        <f>COUNTIF(E3825,"online")</f>
        <v>0</v>
      </c>
    </row>
    <row r="3826" spans="1:9" x14ac:dyDescent="0.2">
      <c r="A3826" t="s">
        <v>4043</v>
      </c>
      <c r="B3826" t="s">
        <v>4044</v>
      </c>
      <c r="C3826" s="2">
        <v>295</v>
      </c>
      <c r="D3826" s="2">
        <v>204</v>
      </c>
      <c r="E3826" t="s">
        <v>7027</v>
      </c>
      <c r="F3826" t="s">
        <v>7041</v>
      </c>
      <c r="G3826" s="2">
        <f t="shared" si="118"/>
        <v>91</v>
      </c>
      <c r="H3826" s="11">
        <f t="shared" si="119"/>
        <v>0.30847457627118646</v>
      </c>
      <c r="I3826">
        <f>COUNTIF(E3826,"online")</f>
        <v>0</v>
      </c>
    </row>
    <row r="3827" spans="1:9" x14ac:dyDescent="0.2">
      <c r="A3827" t="s">
        <v>4491</v>
      </c>
      <c r="B3827" t="s">
        <v>4259</v>
      </c>
      <c r="C3827" s="2">
        <v>294</v>
      </c>
      <c r="D3827" s="2">
        <v>212</v>
      </c>
      <c r="E3827" t="s">
        <v>7029</v>
      </c>
      <c r="F3827" t="s">
        <v>7037</v>
      </c>
      <c r="G3827" s="2">
        <f t="shared" si="118"/>
        <v>82</v>
      </c>
      <c r="H3827" s="11">
        <f t="shared" si="119"/>
        <v>0.27891156462585032</v>
      </c>
      <c r="I3827">
        <f>COUNTIF(E3827,"online")</f>
        <v>0</v>
      </c>
    </row>
    <row r="3828" spans="1:9" x14ac:dyDescent="0.2">
      <c r="A3828" t="s">
        <v>4489</v>
      </c>
      <c r="B3828" t="s">
        <v>4490</v>
      </c>
      <c r="C3828" s="2">
        <v>591</v>
      </c>
      <c r="D3828" s="2">
        <v>479</v>
      </c>
      <c r="E3828" t="s">
        <v>7029</v>
      </c>
      <c r="F3828" t="s">
        <v>7045</v>
      </c>
      <c r="G3828" s="2">
        <f t="shared" si="118"/>
        <v>112</v>
      </c>
      <c r="H3828" s="11">
        <f t="shared" si="119"/>
        <v>0.1895093062605753</v>
      </c>
      <c r="I3828">
        <f>COUNTIF(E3828,"online")</f>
        <v>0</v>
      </c>
    </row>
    <row r="3829" spans="1:9" x14ac:dyDescent="0.2">
      <c r="A3829" t="s">
        <v>6855</v>
      </c>
      <c r="B3829" t="s">
        <v>6856</v>
      </c>
      <c r="C3829" s="2">
        <v>294</v>
      </c>
      <c r="D3829" s="2">
        <v>71</v>
      </c>
      <c r="E3829" t="s">
        <v>7027</v>
      </c>
      <c r="F3829" t="s">
        <v>7038</v>
      </c>
      <c r="G3829" s="2">
        <f t="shared" si="118"/>
        <v>223</v>
      </c>
      <c r="H3829" s="11">
        <f t="shared" si="119"/>
        <v>0.75850340136054417</v>
      </c>
      <c r="I3829">
        <f>COUNTIF(E3829,"online")</f>
        <v>0</v>
      </c>
    </row>
    <row r="3830" spans="1:9" x14ac:dyDescent="0.2">
      <c r="A3830" t="s">
        <v>5936</v>
      </c>
      <c r="B3830" t="s">
        <v>5937</v>
      </c>
      <c r="C3830" s="2">
        <v>532</v>
      </c>
      <c r="D3830" s="2">
        <v>442</v>
      </c>
      <c r="E3830" t="s">
        <v>7027</v>
      </c>
      <c r="F3830" t="s">
        <v>7037</v>
      </c>
      <c r="G3830" s="2">
        <f t="shared" si="118"/>
        <v>90</v>
      </c>
      <c r="H3830" s="11">
        <f t="shared" si="119"/>
        <v>0.16917293233082706</v>
      </c>
      <c r="I3830">
        <f>COUNTIF(E3830,"online")</f>
        <v>0</v>
      </c>
    </row>
    <row r="3831" spans="1:9" x14ac:dyDescent="0.2">
      <c r="A3831" t="s">
        <v>3567</v>
      </c>
      <c r="B3831" t="s">
        <v>2737</v>
      </c>
      <c r="C3831" s="2">
        <v>999</v>
      </c>
      <c r="D3831" s="2">
        <v>669</v>
      </c>
      <c r="E3831" t="s">
        <v>7027</v>
      </c>
      <c r="F3831" t="s">
        <v>7039</v>
      </c>
      <c r="G3831" s="2">
        <f t="shared" si="118"/>
        <v>330</v>
      </c>
      <c r="H3831" s="11">
        <f t="shared" si="119"/>
        <v>0.33033033033033032</v>
      </c>
      <c r="I3831">
        <f>COUNTIF(E3831,"online")</f>
        <v>0</v>
      </c>
    </row>
    <row r="3832" spans="1:9" x14ac:dyDescent="0.2">
      <c r="A3832" t="s">
        <v>3443</v>
      </c>
      <c r="B3832" t="s">
        <v>2737</v>
      </c>
      <c r="C3832" s="2">
        <v>999</v>
      </c>
      <c r="D3832" s="2">
        <v>789</v>
      </c>
      <c r="E3832" t="s">
        <v>7027</v>
      </c>
      <c r="F3832" t="s">
        <v>7039</v>
      </c>
      <c r="G3832" s="2">
        <f t="shared" si="118"/>
        <v>210</v>
      </c>
      <c r="H3832" s="11">
        <f t="shared" si="119"/>
        <v>0.21021021021021022</v>
      </c>
      <c r="I3832">
        <f>COUNTIF(E3832,"online")</f>
        <v>0</v>
      </c>
    </row>
    <row r="3833" spans="1:9" x14ac:dyDescent="0.2">
      <c r="A3833" t="s">
        <v>6235</v>
      </c>
      <c r="B3833" t="s">
        <v>2737</v>
      </c>
      <c r="C3833" s="2">
        <v>549</v>
      </c>
      <c r="D3833" s="2">
        <v>401</v>
      </c>
      <c r="E3833" t="s">
        <v>7027</v>
      </c>
      <c r="F3833" t="s">
        <v>7039</v>
      </c>
      <c r="G3833" s="2">
        <f t="shared" si="118"/>
        <v>148</v>
      </c>
      <c r="H3833" s="11">
        <f t="shared" si="119"/>
        <v>0.26958105646630237</v>
      </c>
      <c r="I3833">
        <f>COUNTIF(E3833,"online")</f>
        <v>0</v>
      </c>
    </row>
    <row r="3834" spans="1:9" x14ac:dyDescent="0.2">
      <c r="A3834" t="s">
        <v>5974</v>
      </c>
      <c r="B3834" t="s">
        <v>2737</v>
      </c>
      <c r="C3834" s="2">
        <v>491</v>
      </c>
      <c r="D3834" s="2">
        <v>363</v>
      </c>
      <c r="E3834" t="s">
        <v>7027</v>
      </c>
      <c r="F3834" t="s">
        <v>7039</v>
      </c>
      <c r="G3834" s="2">
        <f t="shared" si="118"/>
        <v>128</v>
      </c>
      <c r="H3834" s="11">
        <f t="shared" si="119"/>
        <v>0.26069246435845211</v>
      </c>
      <c r="I3834">
        <f>COUNTIF(E3834,"online")</f>
        <v>0</v>
      </c>
    </row>
    <row r="3835" spans="1:9" x14ac:dyDescent="0.2">
      <c r="A3835" t="s">
        <v>6028</v>
      </c>
      <c r="B3835" t="s">
        <v>2737</v>
      </c>
      <c r="C3835" s="2">
        <v>549</v>
      </c>
      <c r="D3835" s="2">
        <v>412</v>
      </c>
      <c r="E3835" t="s">
        <v>7027</v>
      </c>
      <c r="F3835" t="s">
        <v>7039</v>
      </c>
      <c r="G3835" s="2">
        <f t="shared" si="118"/>
        <v>137</v>
      </c>
      <c r="H3835" s="11">
        <f t="shared" si="119"/>
        <v>0.24954462659380691</v>
      </c>
      <c r="I3835">
        <f>COUNTIF(E3835,"online")</f>
        <v>0</v>
      </c>
    </row>
    <row r="3836" spans="1:9" x14ac:dyDescent="0.2">
      <c r="A3836" t="s">
        <v>5953</v>
      </c>
      <c r="B3836" t="s">
        <v>2737</v>
      </c>
      <c r="C3836" s="2">
        <v>549</v>
      </c>
      <c r="D3836" s="2">
        <v>406</v>
      </c>
      <c r="E3836" t="s">
        <v>7027</v>
      </c>
      <c r="F3836" t="s">
        <v>7039</v>
      </c>
      <c r="G3836" s="2">
        <f t="shared" si="118"/>
        <v>143</v>
      </c>
      <c r="H3836" s="11">
        <f t="shared" si="119"/>
        <v>0.26047358834244078</v>
      </c>
      <c r="I3836">
        <f>COUNTIF(E3836,"online")</f>
        <v>0</v>
      </c>
    </row>
    <row r="3837" spans="1:9" x14ac:dyDescent="0.2">
      <c r="A3837" t="s">
        <v>5405</v>
      </c>
      <c r="B3837" t="s">
        <v>2737</v>
      </c>
      <c r="C3837" s="2">
        <v>449</v>
      </c>
      <c r="D3837" s="2">
        <v>395</v>
      </c>
      <c r="E3837" t="s">
        <v>7029</v>
      </c>
      <c r="F3837" t="s">
        <v>7039</v>
      </c>
      <c r="G3837" s="2">
        <f t="shared" si="118"/>
        <v>54</v>
      </c>
      <c r="H3837" s="11">
        <f t="shared" si="119"/>
        <v>0.12026726057906459</v>
      </c>
      <c r="I3837">
        <f>COUNTIF(E3837,"online")</f>
        <v>0</v>
      </c>
    </row>
    <row r="3838" spans="1:9" x14ac:dyDescent="0.2">
      <c r="A3838" t="s">
        <v>5893</v>
      </c>
      <c r="B3838" t="s">
        <v>2737</v>
      </c>
      <c r="C3838" s="2">
        <v>549</v>
      </c>
      <c r="D3838" s="2">
        <v>544</v>
      </c>
      <c r="E3838" t="s">
        <v>7027</v>
      </c>
      <c r="F3838" t="s">
        <v>7039</v>
      </c>
      <c r="G3838" s="2">
        <f t="shared" si="118"/>
        <v>5</v>
      </c>
      <c r="H3838" s="11">
        <f t="shared" si="119"/>
        <v>9.1074681238615673E-3</v>
      </c>
      <c r="I3838">
        <f>COUNTIF(E3838,"online")</f>
        <v>0</v>
      </c>
    </row>
    <row r="3839" spans="1:9" x14ac:dyDescent="0.2">
      <c r="A3839" t="s">
        <v>6926</v>
      </c>
      <c r="B3839" t="s">
        <v>6927</v>
      </c>
      <c r="C3839" s="2">
        <v>89</v>
      </c>
      <c r="D3839" s="2">
        <v>44</v>
      </c>
      <c r="E3839" t="s">
        <v>7027</v>
      </c>
      <c r="F3839" t="s">
        <v>7040</v>
      </c>
      <c r="G3839" s="2">
        <f t="shared" si="118"/>
        <v>45</v>
      </c>
      <c r="H3839" s="11">
        <f t="shared" si="119"/>
        <v>0.5056179775280899</v>
      </c>
      <c r="I3839">
        <f>COUNTIF(E3839,"online")</f>
        <v>0</v>
      </c>
    </row>
    <row r="3840" spans="1:9" x14ac:dyDescent="0.2">
      <c r="A3840" t="s">
        <v>4348</v>
      </c>
      <c r="B3840" t="s">
        <v>4349</v>
      </c>
      <c r="C3840" s="2">
        <v>499</v>
      </c>
      <c r="D3840" s="2">
        <v>259</v>
      </c>
      <c r="E3840" t="s">
        <v>7029</v>
      </c>
      <c r="F3840" t="s">
        <v>7040</v>
      </c>
      <c r="G3840" s="2">
        <f t="shared" si="118"/>
        <v>240</v>
      </c>
      <c r="H3840" s="11">
        <f t="shared" si="119"/>
        <v>0.48096192384769537</v>
      </c>
      <c r="I3840">
        <f>COUNTIF(E3840,"online")</f>
        <v>0</v>
      </c>
    </row>
    <row r="3841" spans="1:9" x14ac:dyDescent="0.2">
      <c r="A3841" t="s">
        <v>5099</v>
      </c>
      <c r="B3841" t="s">
        <v>5100</v>
      </c>
      <c r="C3841" s="2">
        <v>165</v>
      </c>
      <c r="D3841" s="2">
        <v>127</v>
      </c>
      <c r="E3841" t="s">
        <v>7027</v>
      </c>
      <c r="F3841" t="s">
        <v>7045</v>
      </c>
      <c r="G3841" s="2">
        <f t="shared" si="118"/>
        <v>38</v>
      </c>
      <c r="H3841" s="11">
        <f t="shared" si="119"/>
        <v>0.23030303030303031</v>
      </c>
      <c r="I3841">
        <f>COUNTIF(E3841,"online")</f>
        <v>0</v>
      </c>
    </row>
    <row r="3842" spans="1:9" x14ac:dyDescent="0.2">
      <c r="A3842" t="s">
        <v>5804</v>
      </c>
      <c r="B3842" t="s">
        <v>5805</v>
      </c>
      <c r="C3842" s="2">
        <v>268</v>
      </c>
      <c r="D3842" s="2">
        <v>172</v>
      </c>
      <c r="E3842" t="s">
        <v>7027</v>
      </c>
      <c r="F3842" t="s">
        <v>7037</v>
      </c>
      <c r="G3842" s="2">
        <f t="shared" ref="G3842:G3905" si="120">C3842-D3842</f>
        <v>96</v>
      </c>
      <c r="H3842" s="11">
        <f t="shared" ref="H3842:H3905" si="121">((C3842-D3842)/C3842)</f>
        <v>0.35820895522388058</v>
      </c>
      <c r="I3842">
        <f>COUNTIF(E3842,"online")</f>
        <v>0</v>
      </c>
    </row>
    <row r="3843" spans="1:9" x14ac:dyDescent="0.2">
      <c r="A3843" t="s">
        <v>6054</v>
      </c>
      <c r="B3843" t="s">
        <v>6055</v>
      </c>
      <c r="C3843" s="2">
        <v>429</v>
      </c>
      <c r="D3843" s="2">
        <v>326</v>
      </c>
      <c r="E3843" t="s">
        <v>7027</v>
      </c>
      <c r="F3843" t="s">
        <v>7041</v>
      </c>
      <c r="G3843" s="2">
        <f t="shared" si="120"/>
        <v>103</v>
      </c>
      <c r="H3843" s="11">
        <f t="shared" si="121"/>
        <v>0.2400932400932401</v>
      </c>
      <c r="I3843">
        <f>COUNTIF(E3843,"online")</f>
        <v>0</v>
      </c>
    </row>
    <row r="3844" spans="1:9" x14ac:dyDescent="0.2">
      <c r="A3844" t="s">
        <v>5720</v>
      </c>
      <c r="B3844" t="s">
        <v>5721</v>
      </c>
      <c r="C3844" s="2">
        <v>429</v>
      </c>
      <c r="D3844" s="2">
        <v>262</v>
      </c>
      <c r="E3844" t="s">
        <v>7029</v>
      </c>
      <c r="F3844" t="s">
        <v>7041</v>
      </c>
      <c r="G3844" s="2">
        <f t="shared" si="120"/>
        <v>167</v>
      </c>
      <c r="H3844" s="11">
        <f t="shared" si="121"/>
        <v>0.38927738927738925</v>
      </c>
      <c r="I3844">
        <f>COUNTIF(E3844,"online")</f>
        <v>0</v>
      </c>
    </row>
    <row r="3845" spans="1:9" x14ac:dyDescent="0.2">
      <c r="A3845" t="s">
        <v>4791</v>
      </c>
      <c r="B3845" t="s">
        <v>2272</v>
      </c>
      <c r="C3845" s="2">
        <v>529</v>
      </c>
      <c r="D3845" s="2">
        <v>370</v>
      </c>
      <c r="E3845" t="s">
        <v>7027</v>
      </c>
      <c r="F3845" t="s">
        <v>7041</v>
      </c>
      <c r="G3845" s="2">
        <f t="shared" si="120"/>
        <v>159</v>
      </c>
      <c r="H3845" s="11">
        <f t="shared" si="121"/>
        <v>0.30056710775047257</v>
      </c>
      <c r="I3845">
        <f>COUNTIF(E3845,"online")</f>
        <v>0</v>
      </c>
    </row>
    <row r="3846" spans="1:9" x14ac:dyDescent="0.2">
      <c r="A3846" t="s">
        <v>5607</v>
      </c>
      <c r="B3846" t="s">
        <v>5608</v>
      </c>
      <c r="C3846" s="2">
        <v>499</v>
      </c>
      <c r="D3846" s="2">
        <v>359</v>
      </c>
      <c r="E3846" t="s">
        <v>7027</v>
      </c>
      <c r="F3846" t="s">
        <v>7041</v>
      </c>
      <c r="G3846" s="2">
        <f t="shared" si="120"/>
        <v>140</v>
      </c>
      <c r="H3846" s="11">
        <f t="shared" si="121"/>
        <v>0.28056112224448898</v>
      </c>
      <c r="I3846">
        <f>COUNTIF(E3846,"online")</f>
        <v>0</v>
      </c>
    </row>
    <row r="3847" spans="1:9" x14ac:dyDescent="0.2">
      <c r="A3847" t="s">
        <v>6300</v>
      </c>
      <c r="B3847" t="s">
        <v>2216</v>
      </c>
      <c r="C3847" s="2">
        <v>268</v>
      </c>
      <c r="D3847" s="2">
        <v>185</v>
      </c>
      <c r="E3847" t="s">
        <v>7027</v>
      </c>
      <c r="F3847" t="s">
        <v>7039</v>
      </c>
      <c r="G3847" s="2">
        <f t="shared" si="120"/>
        <v>83</v>
      </c>
      <c r="H3847" s="11">
        <f t="shared" si="121"/>
        <v>0.30970149253731344</v>
      </c>
      <c r="I3847">
        <f>COUNTIF(E3847,"online")</f>
        <v>0</v>
      </c>
    </row>
    <row r="3848" spans="1:9" x14ac:dyDescent="0.2">
      <c r="A3848" t="s">
        <v>6279</v>
      </c>
      <c r="B3848" t="s">
        <v>2216</v>
      </c>
      <c r="C3848" s="2">
        <v>268</v>
      </c>
      <c r="D3848" s="2">
        <v>228</v>
      </c>
      <c r="E3848" t="s">
        <v>7027</v>
      </c>
      <c r="F3848" t="s">
        <v>7039</v>
      </c>
      <c r="G3848" s="2">
        <f t="shared" si="120"/>
        <v>40</v>
      </c>
      <c r="H3848" s="11">
        <f t="shared" si="121"/>
        <v>0.14925373134328357</v>
      </c>
      <c r="I3848">
        <f>COUNTIF(E3848,"online")</f>
        <v>0</v>
      </c>
    </row>
    <row r="3849" spans="1:9" x14ac:dyDescent="0.2">
      <c r="A3849" t="s">
        <v>6317</v>
      </c>
      <c r="B3849" t="s">
        <v>2216</v>
      </c>
      <c r="C3849" s="2">
        <v>268</v>
      </c>
      <c r="D3849" s="2">
        <v>198</v>
      </c>
      <c r="E3849" t="s">
        <v>7027</v>
      </c>
      <c r="F3849" t="s">
        <v>7039</v>
      </c>
      <c r="G3849" s="2">
        <f t="shared" si="120"/>
        <v>70</v>
      </c>
      <c r="H3849" s="11">
        <f t="shared" si="121"/>
        <v>0.26119402985074625</v>
      </c>
      <c r="I3849">
        <f>COUNTIF(E3849,"online")</f>
        <v>0</v>
      </c>
    </row>
    <row r="3850" spans="1:9" x14ac:dyDescent="0.2">
      <c r="A3850" t="s">
        <v>6479</v>
      </c>
      <c r="B3850" t="s">
        <v>2216</v>
      </c>
      <c r="C3850" s="2">
        <v>268</v>
      </c>
      <c r="D3850" s="2">
        <v>190</v>
      </c>
      <c r="E3850" t="s">
        <v>7027</v>
      </c>
      <c r="F3850" t="s">
        <v>7039</v>
      </c>
      <c r="G3850" s="2">
        <f t="shared" si="120"/>
        <v>78</v>
      </c>
      <c r="H3850" s="11">
        <f t="shared" si="121"/>
        <v>0.29104477611940299</v>
      </c>
      <c r="I3850">
        <f>COUNTIF(E3850,"online")</f>
        <v>0</v>
      </c>
    </row>
    <row r="3851" spans="1:9" x14ac:dyDescent="0.2">
      <c r="A3851" t="s">
        <v>6443</v>
      </c>
      <c r="B3851" t="s">
        <v>2216</v>
      </c>
      <c r="C3851" s="2">
        <v>268</v>
      </c>
      <c r="D3851" s="2">
        <v>198</v>
      </c>
      <c r="E3851" t="s">
        <v>7027</v>
      </c>
      <c r="F3851" t="s">
        <v>7039</v>
      </c>
      <c r="G3851" s="2">
        <f t="shared" si="120"/>
        <v>70</v>
      </c>
      <c r="H3851" s="11">
        <f t="shared" si="121"/>
        <v>0.26119402985074625</v>
      </c>
      <c r="I3851">
        <f>COUNTIF(E3851,"online")</f>
        <v>0</v>
      </c>
    </row>
    <row r="3852" spans="1:9" x14ac:dyDescent="0.2">
      <c r="A3852" t="s">
        <v>4765</v>
      </c>
      <c r="B3852" t="s">
        <v>2216</v>
      </c>
      <c r="C3852" s="2">
        <v>268</v>
      </c>
      <c r="D3852" s="2">
        <v>177</v>
      </c>
      <c r="E3852" t="s">
        <v>7027</v>
      </c>
      <c r="F3852" t="s">
        <v>7039</v>
      </c>
      <c r="G3852" s="2">
        <f t="shared" si="120"/>
        <v>91</v>
      </c>
      <c r="H3852" s="11">
        <f t="shared" si="121"/>
        <v>0.33955223880597013</v>
      </c>
      <c r="I3852">
        <f>COUNTIF(E3852,"online")</f>
        <v>0</v>
      </c>
    </row>
    <row r="3853" spans="1:9" x14ac:dyDescent="0.2">
      <c r="A3853" t="s">
        <v>5065</v>
      </c>
      <c r="B3853" t="s">
        <v>5066</v>
      </c>
      <c r="C3853" s="2">
        <v>268</v>
      </c>
      <c r="D3853" s="2">
        <v>172</v>
      </c>
      <c r="E3853" t="s">
        <v>7027</v>
      </c>
      <c r="F3853" t="s">
        <v>7037</v>
      </c>
      <c r="G3853" s="2">
        <f t="shared" si="120"/>
        <v>96</v>
      </c>
      <c r="H3853" s="11">
        <f t="shared" si="121"/>
        <v>0.35820895522388058</v>
      </c>
      <c r="I3853">
        <f>COUNTIF(E3853,"online")</f>
        <v>0</v>
      </c>
    </row>
    <row r="3854" spans="1:9" x14ac:dyDescent="0.2">
      <c r="A3854" t="s">
        <v>5041</v>
      </c>
      <c r="B3854" t="s">
        <v>4404</v>
      </c>
      <c r="C3854" s="2">
        <v>295</v>
      </c>
      <c r="D3854" s="2">
        <v>153</v>
      </c>
      <c r="E3854" t="s">
        <v>7027</v>
      </c>
      <c r="F3854" t="s">
        <v>7037</v>
      </c>
      <c r="G3854" s="2">
        <f t="shared" si="120"/>
        <v>142</v>
      </c>
      <c r="H3854" s="11">
        <f t="shared" si="121"/>
        <v>0.48135593220338985</v>
      </c>
      <c r="I3854">
        <f>COUNTIF(E3854,"online")</f>
        <v>0</v>
      </c>
    </row>
    <row r="3855" spans="1:9" x14ac:dyDescent="0.2">
      <c r="A3855" t="s">
        <v>5529</v>
      </c>
      <c r="B3855" t="s">
        <v>5530</v>
      </c>
      <c r="C3855" s="2">
        <v>294</v>
      </c>
      <c r="D3855" s="2">
        <v>191</v>
      </c>
      <c r="E3855" t="s">
        <v>7027</v>
      </c>
      <c r="F3855" t="s">
        <v>7037</v>
      </c>
      <c r="G3855" s="2">
        <f t="shared" si="120"/>
        <v>103</v>
      </c>
      <c r="H3855" s="11">
        <f t="shared" si="121"/>
        <v>0.35034013605442177</v>
      </c>
      <c r="I3855">
        <f>COUNTIF(E3855,"online")</f>
        <v>0</v>
      </c>
    </row>
    <row r="3856" spans="1:9" x14ac:dyDescent="0.2">
      <c r="A3856" t="s">
        <v>4582</v>
      </c>
      <c r="B3856" t="s">
        <v>3110</v>
      </c>
      <c r="C3856" s="2">
        <v>449</v>
      </c>
      <c r="D3856" s="2">
        <v>310</v>
      </c>
      <c r="E3856" t="s">
        <v>7027</v>
      </c>
      <c r="F3856" t="s">
        <v>7037</v>
      </c>
      <c r="G3856" s="2">
        <f t="shared" si="120"/>
        <v>139</v>
      </c>
      <c r="H3856" s="11">
        <f t="shared" si="121"/>
        <v>0.30957683741648107</v>
      </c>
      <c r="I3856">
        <f>COUNTIF(E3856,"online")</f>
        <v>0</v>
      </c>
    </row>
    <row r="3857" spans="1:9" x14ac:dyDescent="0.2">
      <c r="A3857" t="s">
        <v>3382</v>
      </c>
      <c r="B3857" t="s">
        <v>2545</v>
      </c>
      <c r="C3857" s="2">
        <v>449</v>
      </c>
      <c r="D3857" s="2">
        <v>377</v>
      </c>
      <c r="E3857" t="s">
        <v>7029</v>
      </c>
      <c r="F3857" t="s">
        <v>7039</v>
      </c>
      <c r="G3857" s="2">
        <f t="shared" si="120"/>
        <v>72</v>
      </c>
      <c r="H3857" s="11">
        <f t="shared" si="121"/>
        <v>0.16035634743875279</v>
      </c>
      <c r="I3857">
        <f>COUNTIF(E3857,"online")</f>
        <v>0</v>
      </c>
    </row>
    <row r="3858" spans="1:9" x14ac:dyDescent="0.2">
      <c r="A3858" t="s">
        <v>4895</v>
      </c>
      <c r="B3858" t="s">
        <v>4896</v>
      </c>
      <c r="C3858" s="2">
        <v>473</v>
      </c>
      <c r="D3858" s="2">
        <v>326</v>
      </c>
      <c r="E3858" t="s">
        <v>7027</v>
      </c>
      <c r="F3858" t="s">
        <v>7037</v>
      </c>
      <c r="G3858" s="2">
        <f t="shared" si="120"/>
        <v>147</v>
      </c>
      <c r="H3858" s="11">
        <f t="shared" si="121"/>
        <v>0.31078224101479918</v>
      </c>
      <c r="I3858">
        <f>COUNTIF(E3858,"online")</f>
        <v>0</v>
      </c>
    </row>
    <row r="3859" spans="1:9" x14ac:dyDescent="0.2">
      <c r="A3859" t="s">
        <v>5846</v>
      </c>
      <c r="B3859" t="s">
        <v>5847</v>
      </c>
      <c r="C3859" s="2">
        <v>312</v>
      </c>
      <c r="D3859" s="2">
        <v>275</v>
      </c>
      <c r="E3859" t="s">
        <v>7027</v>
      </c>
      <c r="F3859" t="s">
        <v>7043</v>
      </c>
      <c r="G3859" s="2">
        <f t="shared" si="120"/>
        <v>37</v>
      </c>
      <c r="H3859" s="11">
        <f t="shared" si="121"/>
        <v>0.11858974358974358</v>
      </c>
      <c r="I3859">
        <f>COUNTIF(E3859,"online")</f>
        <v>0</v>
      </c>
    </row>
    <row r="3860" spans="1:9" x14ac:dyDescent="0.2">
      <c r="A3860" t="s">
        <v>5846</v>
      </c>
      <c r="B3860" t="s">
        <v>5847</v>
      </c>
      <c r="C3860" s="2">
        <v>449</v>
      </c>
      <c r="D3860" s="2">
        <v>400</v>
      </c>
      <c r="E3860" t="s">
        <v>7027</v>
      </c>
      <c r="F3860" t="s">
        <v>7039</v>
      </c>
      <c r="G3860" s="2">
        <f t="shared" si="120"/>
        <v>49</v>
      </c>
      <c r="H3860" s="11">
        <f t="shared" si="121"/>
        <v>0.10913140311804009</v>
      </c>
      <c r="I3860">
        <f>COUNTIF(E3860,"online")</f>
        <v>0</v>
      </c>
    </row>
    <row r="3861" spans="1:9" x14ac:dyDescent="0.2">
      <c r="A3861" t="s">
        <v>3585</v>
      </c>
      <c r="B3861" t="s">
        <v>3586</v>
      </c>
      <c r="C3861" s="2">
        <v>269</v>
      </c>
      <c r="D3861" s="2">
        <v>124</v>
      </c>
      <c r="E3861" t="s">
        <v>7027</v>
      </c>
      <c r="F3861" t="s">
        <v>7038</v>
      </c>
      <c r="G3861" s="2">
        <f t="shared" si="120"/>
        <v>145</v>
      </c>
      <c r="H3861" s="11">
        <f t="shared" si="121"/>
        <v>0.53903345724907059</v>
      </c>
      <c r="I3861">
        <f>COUNTIF(E3861,"online")</f>
        <v>0</v>
      </c>
    </row>
    <row r="3862" spans="1:9" x14ac:dyDescent="0.2">
      <c r="A3862" t="s">
        <v>4233</v>
      </c>
      <c r="B3862" t="s">
        <v>4234</v>
      </c>
      <c r="C3862" s="2">
        <v>1155</v>
      </c>
      <c r="D3862" s="2">
        <v>889</v>
      </c>
      <c r="E3862" t="s">
        <v>7029</v>
      </c>
      <c r="F3862" t="s">
        <v>7042</v>
      </c>
      <c r="G3862" s="2">
        <f t="shared" si="120"/>
        <v>266</v>
      </c>
      <c r="H3862" s="11">
        <f t="shared" si="121"/>
        <v>0.23030303030303031</v>
      </c>
      <c r="I3862">
        <f>COUNTIF(E3862,"online")</f>
        <v>0</v>
      </c>
    </row>
    <row r="3863" spans="1:9" x14ac:dyDescent="0.2">
      <c r="A3863" t="s">
        <v>5361</v>
      </c>
      <c r="B3863" t="s">
        <v>5362</v>
      </c>
      <c r="C3863" s="2">
        <v>312</v>
      </c>
      <c r="D3863" s="2">
        <v>278</v>
      </c>
      <c r="E3863" t="s">
        <v>7027</v>
      </c>
      <c r="F3863" t="s">
        <v>7041</v>
      </c>
      <c r="G3863" s="2">
        <f t="shared" si="120"/>
        <v>34</v>
      </c>
      <c r="H3863" s="11">
        <f t="shared" si="121"/>
        <v>0.10897435897435898</v>
      </c>
      <c r="I3863">
        <f>COUNTIF(E3863,"online")</f>
        <v>0</v>
      </c>
    </row>
    <row r="3864" spans="1:9" x14ac:dyDescent="0.2">
      <c r="A3864" t="s">
        <v>2551</v>
      </c>
      <c r="B3864" t="s">
        <v>2552</v>
      </c>
      <c r="C3864" s="2">
        <v>536</v>
      </c>
      <c r="D3864" s="2">
        <v>493</v>
      </c>
      <c r="E3864" t="s">
        <v>7027</v>
      </c>
      <c r="F3864" t="s">
        <v>7042</v>
      </c>
      <c r="G3864" s="2">
        <f t="shared" si="120"/>
        <v>43</v>
      </c>
      <c r="H3864" s="11">
        <f t="shared" si="121"/>
        <v>8.0223880597014921E-2</v>
      </c>
      <c r="I3864">
        <f>COUNTIF(E3864,"online")</f>
        <v>0</v>
      </c>
    </row>
    <row r="3865" spans="1:9" x14ac:dyDescent="0.2">
      <c r="A3865" t="s">
        <v>6842</v>
      </c>
      <c r="B3865" t="s">
        <v>563</v>
      </c>
      <c r="C3865" s="2">
        <v>35</v>
      </c>
      <c r="D3865" s="2">
        <v>22</v>
      </c>
      <c r="E3865" t="s">
        <v>7027</v>
      </c>
      <c r="F3865" t="s">
        <v>7040</v>
      </c>
      <c r="G3865" s="2">
        <f t="shared" si="120"/>
        <v>13</v>
      </c>
      <c r="H3865" s="11">
        <f t="shared" si="121"/>
        <v>0.37142857142857144</v>
      </c>
      <c r="I3865">
        <f>COUNTIF(E3865,"online")</f>
        <v>0</v>
      </c>
    </row>
    <row r="3866" spans="1:9" x14ac:dyDescent="0.2">
      <c r="A3866" t="s">
        <v>4069</v>
      </c>
      <c r="B3866" t="s">
        <v>2765</v>
      </c>
      <c r="C3866" s="2">
        <v>295</v>
      </c>
      <c r="D3866" s="2">
        <v>195</v>
      </c>
      <c r="E3866" t="s">
        <v>7029</v>
      </c>
      <c r="F3866" t="s">
        <v>7037</v>
      </c>
      <c r="G3866" s="2">
        <f t="shared" si="120"/>
        <v>100</v>
      </c>
      <c r="H3866" s="11">
        <f t="shared" si="121"/>
        <v>0.33898305084745761</v>
      </c>
      <c r="I3866">
        <f>COUNTIF(E3866,"online")</f>
        <v>0</v>
      </c>
    </row>
    <row r="3867" spans="1:9" x14ac:dyDescent="0.2">
      <c r="A3867" t="s">
        <v>6600</v>
      </c>
      <c r="B3867" t="s">
        <v>6601</v>
      </c>
      <c r="C3867" s="2">
        <v>402</v>
      </c>
      <c r="D3867" s="2">
        <v>257</v>
      </c>
      <c r="E3867" t="s">
        <v>7027</v>
      </c>
      <c r="F3867" t="s">
        <v>7037</v>
      </c>
      <c r="G3867" s="2">
        <f t="shared" si="120"/>
        <v>145</v>
      </c>
      <c r="H3867" s="11">
        <f t="shared" si="121"/>
        <v>0.36069651741293535</v>
      </c>
      <c r="I3867">
        <f>COUNTIF(E3867,"online")</f>
        <v>0</v>
      </c>
    </row>
    <row r="3868" spans="1:9" x14ac:dyDescent="0.2">
      <c r="A3868" t="s">
        <v>4920</v>
      </c>
      <c r="B3868" t="s">
        <v>3953</v>
      </c>
      <c r="C3868" s="2">
        <v>330</v>
      </c>
      <c r="D3868" s="2">
        <v>244</v>
      </c>
      <c r="E3868" t="s">
        <v>7027</v>
      </c>
      <c r="F3868" t="s">
        <v>7037</v>
      </c>
      <c r="G3868" s="2">
        <f t="shared" si="120"/>
        <v>86</v>
      </c>
      <c r="H3868" s="11">
        <f t="shared" si="121"/>
        <v>0.26060606060606062</v>
      </c>
      <c r="I3868">
        <f>COUNTIF(E3868,"online")</f>
        <v>0</v>
      </c>
    </row>
    <row r="3869" spans="1:9" x14ac:dyDescent="0.2">
      <c r="A3869" t="s">
        <v>5556</v>
      </c>
      <c r="B3869" t="s">
        <v>5557</v>
      </c>
      <c r="C3869" s="2">
        <v>449</v>
      </c>
      <c r="D3869" s="2">
        <v>341</v>
      </c>
      <c r="E3869" t="s">
        <v>7029</v>
      </c>
      <c r="F3869" t="s">
        <v>7043</v>
      </c>
      <c r="G3869" s="2">
        <f t="shared" si="120"/>
        <v>108</v>
      </c>
      <c r="H3869" s="11">
        <f t="shared" si="121"/>
        <v>0.24053452115812918</v>
      </c>
      <c r="I3869">
        <f>COUNTIF(E3869,"online")</f>
        <v>0</v>
      </c>
    </row>
    <row r="3870" spans="1:9" x14ac:dyDescent="0.2">
      <c r="A3870" t="s">
        <v>6221</v>
      </c>
      <c r="B3870" t="s">
        <v>6222</v>
      </c>
      <c r="C3870" s="2">
        <v>399</v>
      </c>
      <c r="D3870" s="2">
        <v>223</v>
      </c>
      <c r="E3870" t="s">
        <v>7029</v>
      </c>
      <c r="F3870" t="s">
        <v>7040</v>
      </c>
      <c r="G3870" s="2">
        <f t="shared" si="120"/>
        <v>176</v>
      </c>
      <c r="H3870" s="11">
        <f t="shared" si="121"/>
        <v>0.44110275689223055</v>
      </c>
      <c r="I3870">
        <f>COUNTIF(E3870,"online")</f>
        <v>0</v>
      </c>
    </row>
    <row r="3871" spans="1:9" x14ac:dyDescent="0.2">
      <c r="A3871" t="s">
        <v>6383</v>
      </c>
      <c r="B3871" t="s">
        <v>6222</v>
      </c>
      <c r="C3871" s="2">
        <v>223</v>
      </c>
      <c r="D3871" s="2">
        <v>89</v>
      </c>
      <c r="E3871" t="s">
        <v>7029</v>
      </c>
      <c r="F3871" t="s">
        <v>7040</v>
      </c>
      <c r="G3871" s="2">
        <f t="shared" si="120"/>
        <v>134</v>
      </c>
      <c r="H3871" s="11">
        <f t="shared" si="121"/>
        <v>0.60089686098654704</v>
      </c>
      <c r="I3871">
        <f>COUNTIF(E3871,"online")</f>
        <v>0</v>
      </c>
    </row>
    <row r="3872" spans="1:9" x14ac:dyDescent="0.2">
      <c r="A3872" t="s">
        <v>4813</v>
      </c>
      <c r="B3872" t="s">
        <v>4814</v>
      </c>
      <c r="C3872" s="2">
        <v>384</v>
      </c>
      <c r="D3872" s="2">
        <v>326</v>
      </c>
      <c r="E3872" t="s">
        <v>7027</v>
      </c>
      <c r="F3872" t="s">
        <v>7042</v>
      </c>
      <c r="G3872" s="2">
        <f t="shared" si="120"/>
        <v>58</v>
      </c>
      <c r="H3872" s="11">
        <f t="shared" si="121"/>
        <v>0.15104166666666666</v>
      </c>
      <c r="I3872">
        <f>COUNTIF(E3872,"online")</f>
        <v>0</v>
      </c>
    </row>
    <row r="3873" spans="1:9" x14ac:dyDescent="0.2">
      <c r="A3873" t="s">
        <v>3930</v>
      </c>
      <c r="B3873" t="s">
        <v>2617</v>
      </c>
      <c r="C3873" s="2">
        <v>581</v>
      </c>
      <c r="D3873" s="2">
        <v>308</v>
      </c>
      <c r="E3873" t="s">
        <v>7029</v>
      </c>
      <c r="F3873" t="s">
        <v>7044</v>
      </c>
      <c r="G3873" s="2">
        <f t="shared" si="120"/>
        <v>273</v>
      </c>
      <c r="H3873" s="11">
        <f t="shared" si="121"/>
        <v>0.46987951807228917</v>
      </c>
      <c r="I3873">
        <f>COUNTIF(E3873,"online")</f>
        <v>0</v>
      </c>
    </row>
    <row r="3874" spans="1:9" x14ac:dyDescent="0.2">
      <c r="A3874" t="s">
        <v>3521</v>
      </c>
      <c r="B3874" t="s">
        <v>3522</v>
      </c>
      <c r="C3874" s="2">
        <v>502</v>
      </c>
      <c r="D3874" s="2">
        <v>316</v>
      </c>
      <c r="E3874" t="s">
        <v>7029</v>
      </c>
      <c r="F3874" t="s">
        <v>7040</v>
      </c>
      <c r="G3874" s="2">
        <f t="shared" si="120"/>
        <v>186</v>
      </c>
      <c r="H3874" s="11">
        <f t="shared" si="121"/>
        <v>0.37051792828685259</v>
      </c>
      <c r="I3874">
        <f>COUNTIF(E3874,"online")</f>
        <v>0</v>
      </c>
    </row>
    <row r="3875" spans="1:9" x14ac:dyDescent="0.2">
      <c r="A3875" t="s">
        <v>3671</v>
      </c>
      <c r="B3875" t="s">
        <v>1601</v>
      </c>
      <c r="C3875" s="2">
        <v>502</v>
      </c>
      <c r="D3875" s="2">
        <v>331</v>
      </c>
      <c r="E3875" t="s">
        <v>7029</v>
      </c>
      <c r="F3875" t="s">
        <v>7040</v>
      </c>
      <c r="G3875" s="2">
        <f t="shared" si="120"/>
        <v>171</v>
      </c>
      <c r="H3875" s="11">
        <f t="shared" si="121"/>
        <v>0.34063745019920316</v>
      </c>
      <c r="I3875">
        <f>COUNTIF(E3875,"online")</f>
        <v>0</v>
      </c>
    </row>
    <row r="3876" spans="1:9" x14ac:dyDescent="0.2">
      <c r="A3876" t="s">
        <v>4836</v>
      </c>
      <c r="B3876" t="s">
        <v>4193</v>
      </c>
      <c r="C3876" s="2">
        <v>259</v>
      </c>
      <c r="D3876" s="2">
        <v>130</v>
      </c>
      <c r="E3876" t="s">
        <v>7027</v>
      </c>
      <c r="F3876" t="s">
        <v>7040</v>
      </c>
      <c r="G3876" s="2">
        <f t="shared" si="120"/>
        <v>129</v>
      </c>
      <c r="H3876" s="11">
        <f t="shared" si="121"/>
        <v>0.49806949806949807</v>
      </c>
      <c r="I3876">
        <f>COUNTIF(E3876,"online")</f>
        <v>0</v>
      </c>
    </row>
    <row r="3877" spans="1:9" x14ac:dyDescent="0.2">
      <c r="A3877" t="s">
        <v>4192</v>
      </c>
      <c r="B3877" t="s">
        <v>4193</v>
      </c>
      <c r="C3877" s="2">
        <v>239</v>
      </c>
      <c r="D3877" s="2">
        <v>131</v>
      </c>
      <c r="E3877" t="s">
        <v>7027</v>
      </c>
      <c r="F3877" t="s">
        <v>7040</v>
      </c>
      <c r="G3877" s="2">
        <f t="shared" si="120"/>
        <v>108</v>
      </c>
      <c r="H3877" s="11">
        <f t="shared" si="121"/>
        <v>0.45188284518828453</v>
      </c>
      <c r="I3877">
        <f>COUNTIF(E3877,"online")</f>
        <v>0</v>
      </c>
    </row>
    <row r="3878" spans="1:9" x14ac:dyDescent="0.2">
      <c r="A3878" t="s">
        <v>5149</v>
      </c>
      <c r="B3878" t="s">
        <v>4193</v>
      </c>
      <c r="C3878" s="2">
        <v>259</v>
      </c>
      <c r="D3878" s="2">
        <v>117</v>
      </c>
      <c r="E3878" t="s">
        <v>7027</v>
      </c>
      <c r="F3878" t="s">
        <v>7040</v>
      </c>
      <c r="G3878" s="2">
        <f t="shared" si="120"/>
        <v>142</v>
      </c>
      <c r="H3878" s="11">
        <f t="shared" si="121"/>
        <v>0.54826254826254828</v>
      </c>
      <c r="I3878">
        <f>COUNTIF(E3878,"online")</f>
        <v>0</v>
      </c>
    </row>
    <row r="3879" spans="1:9" x14ac:dyDescent="0.2">
      <c r="A3879" t="s">
        <v>3102</v>
      </c>
      <c r="B3879" t="s">
        <v>3103</v>
      </c>
      <c r="C3879" s="2">
        <v>268</v>
      </c>
      <c r="D3879" s="2">
        <v>118</v>
      </c>
      <c r="E3879" t="s">
        <v>7027</v>
      </c>
      <c r="F3879" t="s">
        <v>7038</v>
      </c>
      <c r="G3879" s="2">
        <f t="shared" si="120"/>
        <v>150</v>
      </c>
      <c r="H3879" s="11">
        <f t="shared" si="121"/>
        <v>0.55970149253731338</v>
      </c>
      <c r="I3879">
        <f>COUNTIF(E3879,"online")</f>
        <v>0</v>
      </c>
    </row>
    <row r="3880" spans="1:9" x14ac:dyDescent="0.2">
      <c r="A3880" t="s">
        <v>3424</v>
      </c>
      <c r="B3880" t="s">
        <v>3425</v>
      </c>
      <c r="C3880" s="2">
        <v>268</v>
      </c>
      <c r="D3880" s="2">
        <v>67</v>
      </c>
      <c r="E3880" t="s">
        <v>7027</v>
      </c>
      <c r="F3880" t="s">
        <v>7040</v>
      </c>
      <c r="G3880" s="2">
        <f t="shared" si="120"/>
        <v>201</v>
      </c>
      <c r="H3880" s="11">
        <f t="shared" si="121"/>
        <v>0.75</v>
      </c>
      <c r="I3880">
        <f>COUNTIF(E3880,"online")</f>
        <v>0</v>
      </c>
    </row>
    <row r="3881" spans="1:9" x14ac:dyDescent="0.2">
      <c r="A3881" t="s">
        <v>5276</v>
      </c>
      <c r="B3881" t="s">
        <v>3634</v>
      </c>
      <c r="C3881" s="2">
        <v>99</v>
      </c>
      <c r="D3881" s="2">
        <v>66</v>
      </c>
      <c r="E3881" t="s">
        <v>7027</v>
      </c>
      <c r="F3881" t="s">
        <v>7037</v>
      </c>
      <c r="G3881" s="2">
        <f t="shared" si="120"/>
        <v>33</v>
      </c>
      <c r="H3881" s="11">
        <f t="shared" si="121"/>
        <v>0.33333333333333331</v>
      </c>
      <c r="I3881">
        <f>COUNTIF(E3881,"online")</f>
        <v>0</v>
      </c>
    </row>
    <row r="3882" spans="1:9" x14ac:dyDescent="0.2">
      <c r="A3882" t="s">
        <v>4059</v>
      </c>
      <c r="B3882" t="s">
        <v>4060</v>
      </c>
      <c r="C3882" s="2">
        <v>357</v>
      </c>
      <c r="D3882" s="2">
        <v>293</v>
      </c>
      <c r="E3882" t="s">
        <v>7029</v>
      </c>
      <c r="F3882" t="s">
        <v>7037</v>
      </c>
      <c r="G3882" s="2">
        <f t="shared" si="120"/>
        <v>64</v>
      </c>
      <c r="H3882" s="11">
        <f t="shared" si="121"/>
        <v>0.17927170868347339</v>
      </c>
      <c r="I3882">
        <f>COUNTIF(E3882,"online")</f>
        <v>0</v>
      </c>
    </row>
    <row r="3883" spans="1:9" x14ac:dyDescent="0.2">
      <c r="A3883" t="s">
        <v>4475</v>
      </c>
      <c r="B3883" t="s">
        <v>4419</v>
      </c>
      <c r="C3883" s="2">
        <v>279</v>
      </c>
      <c r="D3883" s="2">
        <v>184</v>
      </c>
      <c r="E3883" t="s">
        <v>7027</v>
      </c>
      <c r="F3883" t="s">
        <v>7037</v>
      </c>
      <c r="G3883" s="2">
        <f t="shared" si="120"/>
        <v>95</v>
      </c>
      <c r="H3883" s="11">
        <f t="shared" si="121"/>
        <v>0.34050179211469533</v>
      </c>
      <c r="I3883">
        <f>COUNTIF(E3883,"online")</f>
        <v>0</v>
      </c>
    </row>
    <row r="3884" spans="1:9" x14ac:dyDescent="0.2">
      <c r="A3884" t="s">
        <v>6446</v>
      </c>
      <c r="B3884" t="s">
        <v>6447</v>
      </c>
      <c r="C3884" s="2">
        <v>599</v>
      </c>
      <c r="D3884" s="2">
        <v>521</v>
      </c>
      <c r="E3884" t="s">
        <v>7027</v>
      </c>
      <c r="F3884" t="s">
        <v>7037</v>
      </c>
      <c r="G3884" s="2">
        <f t="shared" si="120"/>
        <v>78</v>
      </c>
      <c r="H3884" s="11">
        <f t="shared" si="121"/>
        <v>0.1302170283806344</v>
      </c>
      <c r="I3884">
        <f>COUNTIF(E3884,"online")</f>
        <v>0</v>
      </c>
    </row>
    <row r="3885" spans="1:9" x14ac:dyDescent="0.2">
      <c r="A3885" t="s">
        <v>5577</v>
      </c>
      <c r="B3885" t="s">
        <v>5578</v>
      </c>
      <c r="C3885" s="2">
        <v>473</v>
      </c>
      <c r="D3885" s="2">
        <v>426</v>
      </c>
      <c r="E3885" t="s">
        <v>7029</v>
      </c>
      <c r="F3885" t="s">
        <v>7036</v>
      </c>
      <c r="G3885" s="2">
        <f t="shared" si="120"/>
        <v>47</v>
      </c>
      <c r="H3885" s="11">
        <f t="shared" si="121"/>
        <v>9.9365750528541227E-2</v>
      </c>
      <c r="I3885">
        <f>COUNTIF(E3885,"online")</f>
        <v>0</v>
      </c>
    </row>
    <row r="3886" spans="1:9" x14ac:dyDescent="0.2">
      <c r="A3886" t="s">
        <v>2280</v>
      </c>
      <c r="B3886" t="s">
        <v>2281</v>
      </c>
      <c r="C3886" s="2">
        <v>268</v>
      </c>
      <c r="D3886" s="2">
        <v>209</v>
      </c>
      <c r="E3886" t="s">
        <v>7027</v>
      </c>
      <c r="F3886" t="s">
        <v>7043</v>
      </c>
      <c r="G3886" s="2">
        <f t="shared" si="120"/>
        <v>59</v>
      </c>
      <c r="H3886" s="11">
        <f t="shared" si="121"/>
        <v>0.22014925373134328</v>
      </c>
      <c r="I3886">
        <f>COUNTIF(E3886,"online")</f>
        <v>0</v>
      </c>
    </row>
    <row r="3887" spans="1:9" x14ac:dyDescent="0.2">
      <c r="A3887" t="s">
        <v>4833</v>
      </c>
      <c r="B3887" t="s">
        <v>2114</v>
      </c>
      <c r="C3887" s="2">
        <v>268</v>
      </c>
      <c r="D3887" s="2">
        <v>166</v>
      </c>
      <c r="E3887" t="s">
        <v>7029</v>
      </c>
      <c r="F3887" t="s">
        <v>7037</v>
      </c>
      <c r="G3887" s="2">
        <f t="shared" si="120"/>
        <v>102</v>
      </c>
      <c r="H3887" s="11">
        <f t="shared" si="121"/>
        <v>0.38059701492537312</v>
      </c>
      <c r="I3887">
        <f>COUNTIF(E3887,"online")</f>
        <v>0</v>
      </c>
    </row>
    <row r="3888" spans="1:9" x14ac:dyDescent="0.2">
      <c r="A3888" t="s">
        <v>5521</v>
      </c>
      <c r="B3888" t="s">
        <v>5522</v>
      </c>
      <c r="C3888" s="2">
        <v>286</v>
      </c>
      <c r="D3888" s="2">
        <v>246</v>
      </c>
      <c r="E3888" t="s">
        <v>7027</v>
      </c>
      <c r="F3888" t="s">
        <v>7037</v>
      </c>
      <c r="G3888" s="2">
        <f t="shared" si="120"/>
        <v>40</v>
      </c>
      <c r="H3888" s="11">
        <f t="shared" si="121"/>
        <v>0.13986013986013987</v>
      </c>
      <c r="I3888">
        <f>COUNTIF(E3888,"online")</f>
        <v>0</v>
      </c>
    </row>
    <row r="3889" spans="1:9" x14ac:dyDescent="0.2">
      <c r="A3889" t="s">
        <v>4949</v>
      </c>
      <c r="B3889" t="s">
        <v>4950</v>
      </c>
      <c r="C3889" s="2">
        <v>357</v>
      </c>
      <c r="D3889" s="2">
        <v>307</v>
      </c>
      <c r="E3889" t="s">
        <v>7027</v>
      </c>
      <c r="F3889" t="s">
        <v>7036</v>
      </c>
      <c r="G3889" s="2">
        <f t="shared" si="120"/>
        <v>50</v>
      </c>
      <c r="H3889" s="11">
        <f t="shared" si="121"/>
        <v>0.14005602240896359</v>
      </c>
      <c r="I3889">
        <f>COUNTIF(E3889,"online")</f>
        <v>0</v>
      </c>
    </row>
    <row r="3890" spans="1:9" x14ac:dyDescent="0.2">
      <c r="A3890" t="s">
        <v>4304</v>
      </c>
      <c r="B3890" t="s">
        <v>678</v>
      </c>
      <c r="C3890" s="2">
        <v>179</v>
      </c>
      <c r="D3890" s="2">
        <v>134</v>
      </c>
      <c r="E3890" t="s">
        <v>7027</v>
      </c>
      <c r="F3890" t="s">
        <v>7037</v>
      </c>
      <c r="G3890" s="2">
        <f t="shared" si="120"/>
        <v>45</v>
      </c>
      <c r="H3890" s="11">
        <f t="shared" si="121"/>
        <v>0.25139664804469275</v>
      </c>
      <c r="I3890">
        <f>COUNTIF(E3890,"online")</f>
        <v>0</v>
      </c>
    </row>
    <row r="3891" spans="1:9" x14ac:dyDescent="0.2">
      <c r="A3891" t="s">
        <v>6333</v>
      </c>
      <c r="B3891" t="s">
        <v>5488</v>
      </c>
      <c r="C3891" s="2">
        <v>295</v>
      </c>
      <c r="D3891" s="2">
        <v>207</v>
      </c>
      <c r="E3891" t="s">
        <v>7027</v>
      </c>
      <c r="F3891" t="s">
        <v>7037</v>
      </c>
      <c r="G3891" s="2">
        <f t="shared" si="120"/>
        <v>88</v>
      </c>
      <c r="H3891" s="11">
        <f t="shared" si="121"/>
        <v>0.29830508474576273</v>
      </c>
      <c r="I3891">
        <f>COUNTIF(E3891,"online")</f>
        <v>0</v>
      </c>
    </row>
    <row r="3892" spans="1:9" x14ac:dyDescent="0.2">
      <c r="A3892" t="s">
        <v>5139</v>
      </c>
      <c r="B3892" t="s">
        <v>2216</v>
      </c>
      <c r="C3892" s="2">
        <v>339</v>
      </c>
      <c r="D3892" s="2">
        <v>295</v>
      </c>
      <c r="E3892" t="s">
        <v>7027</v>
      </c>
      <c r="F3892" t="s">
        <v>7037</v>
      </c>
      <c r="G3892" s="2">
        <f t="shared" si="120"/>
        <v>44</v>
      </c>
      <c r="H3892" s="11">
        <f t="shared" si="121"/>
        <v>0.12979351032448377</v>
      </c>
      <c r="I3892">
        <f>COUNTIF(E3892,"online")</f>
        <v>0</v>
      </c>
    </row>
    <row r="3893" spans="1:9" x14ac:dyDescent="0.2">
      <c r="A3893" t="s">
        <v>4385</v>
      </c>
      <c r="B3893" t="s">
        <v>4386</v>
      </c>
      <c r="C3893" s="2">
        <v>268</v>
      </c>
      <c r="D3893" s="2">
        <v>209</v>
      </c>
      <c r="E3893" t="s">
        <v>7027</v>
      </c>
      <c r="F3893" t="s">
        <v>7036</v>
      </c>
      <c r="G3893" s="2">
        <f t="shared" si="120"/>
        <v>59</v>
      </c>
      <c r="H3893" s="11">
        <f t="shared" si="121"/>
        <v>0.22014925373134328</v>
      </c>
      <c r="I3893">
        <f>COUNTIF(E3893,"online")</f>
        <v>0</v>
      </c>
    </row>
    <row r="3894" spans="1:9" x14ac:dyDescent="0.2">
      <c r="A3894" t="s">
        <v>6394</v>
      </c>
      <c r="B3894" t="s">
        <v>6395</v>
      </c>
      <c r="C3894" s="2">
        <v>886</v>
      </c>
      <c r="D3894" s="2">
        <v>930</v>
      </c>
      <c r="E3894" t="s">
        <v>7029</v>
      </c>
      <c r="F3894" t="s">
        <v>7042</v>
      </c>
      <c r="G3894" s="2">
        <f t="shared" si="120"/>
        <v>-44</v>
      </c>
      <c r="H3894" s="11">
        <f t="shared" si="121"/>
        <v>-4.9661399548532728E-2</v>
      </c>
      <c r="I3894">
        <f>COUNTIF(E3894,"online")</f>
        <v>0</v>
      </c>
    </row>
    <row r="3895" spans="1:9" x14ac:dyDescent="0.2">
      <c r="A3895" t="s">
        <v>3766</v>
      </c>
      <c r="B3895" t="s">
        <v>3767</v>
      </c>
      <c r="C3895" s="2">
        <v>188</v>
      </c>
      <c r="D3895" s="2">
        <v>143</v>
      </c>
      <c r="E3895" t="s">
        <v>7029</v>
      </c>
      <c r="F3895" t="s">
        <v>7037</v>
      </c>
      <c r="G3895" s="2">
        <f t="shared" si="120"/>
        <v>45</v>
      </c>
      <c r="H3895" s="11">
        <f t="shared" si="121"/>
        <v>0.23936170212765959</v>
      </c>
      <c r="I3895">
        <f>COUNTIF(E3895,"online")</f>
        <v>0</v>
      </c>
    </row>
    <row r="3896" spans="1:9" x14ac:dyDescent="0.2">
      <c r="A3896" t="s">
        <v>3951</v>
      </c>
      <c r="B3896" t="s">
        <v>2749</v>
      </c>
      <c r="C3896" s="2">
        <v>299</v>
      </c>
      <c r="D3896" s="2">
        <v>221</v>
      </c>
      <c r="E3896" t="s">
        <v>7027</v>
      </c>
      <c r="F3896" t="s">
        <v>7039</v>
      </c>
      <c r="G3896" s="2">
        <f t="shared" si="120"/>
        <v>78</v>
      </c>
      <c r="H3896" s="11">
        <f t="shared" si="121"/>
        <v>0.2608695652173913</v>
      </c>
      <c r="I3896">
        <f>COUNTIF(E3896,"online")</f>
        <v>0</v>
      </c>
    </row>
    <row r="3897" spans="1:9" x14ac:dyDescent="0.2">
      <c r="A3897" t="s">
        <v>2748</v>
      </c>
      <c r="B3897" t="s">
        <v>2749</v>
      </c>
      <c r="C3897" s="2">
        <v>268</v>
      </c>
      <c r="D3897" s="2">
        <v>220</v>
      </c>
      <c r="E3897" t="s">
        <v>7027</v>
      </c>
      <c r="F3897" t="s">
        <v>7039</v>
      </c>
      <c r="G3897" s="2">
        <f t="shared" si="120"/>
        <v>48</v>
      </c>
      <c r="H3897" s="11">
        <f t="shared" si="121"/>
        <v>0.17910447761194029</v>
      </c>
      <c r="I3897">
        <f>COUNTIF(E3897,"online")</f>
        <v>0</v>
      </c>
    </row>
    <row r="3898" spans="1:9" x14ac:dyDescent="0.2">
      <c r="A3898" t="s">
        <v>5753</v>
      </c>
      <c r="B3898" t="s">
        <v>5754</v>
      </c>
      <c r="C3898" s="2">
        <v>469</v>
      </c>
      <c r="D3898" s="2">
        <v>281</v>
      </c>
      <c r="E3898" t="s">
        <v>7029</v>
      </c>
      <c r="F3898" t="s">
        <v>7045</v>
      </c>
      <c r="G3898" s="2">
        <f t="shared" si="120"/>
        <v>188</v>
      </c>
      <c r="H3898" s="11">
        <f t="shared" si="121"/>
        <v>0.40085287846481876</v>
      </c>
      <c r="I3898">
        <f>COUNTIF(E3898,"online")</f>
        <v>0</v>
      </c>
    </row>
    <row r="3899" spans="1:9" x14ac:dyDescent="0.2">
      <c r="A3899" t="s">
        <v>6085</v>
      </c>
      <c r="B3899" t="s">
        <v>6086</v>
      </c>
      <c r="C3899" s="2">
        <v>196</v>
      </c>
      <c r="D3899" s="2">
        <v>86</v>
      </c>
      <c r="E3899" t="s">
        <v>7029</v>
      </c>
      <c r="F3899" t="s">
        <v>7040</v>
      </c>
      <c r="G3899" s="2">
        <f t="shared" si="120"/>
        <v>110</v>
      </c>
      <c r="H3899" s="11">
        <f t="shared" si="121"/>
        <v>0.56122448979591832</v>
      </c>
      <c r="I3899">
        <f>COUNTIF(E3899,"online")</f>
        <v>0</v>
      </c>
    </row>
    <row r="3900" spans="1:9" x14ac:dyDescent="0.2">
      <c r="A3900" t="s">
        <v>6306</v>
      </c>
      <c r="B3900" t="s">
        <v>6086</v>
      </c>
      <c r="C3900" s="2">
        <v>223</v>
      </c>
      <c r="D3900" s="2">
        <v>136</v>
      </c>
      <c r="E3900" t="s">
        <v>7028</v>
      </c>
      <c r="F3900" t="s">
        <v>7040</v>
      </c>
      <c r="G3900" s="2">
        <f t="shared" si="120"/>
        <v>87</v>
      </c>
      <c r="H3900" s="11">
        <f t="shared" si="121"/>
        <v>0.39013452914798208</v>
      </c>
      <c r="I3900">
        <f>COUNTIF(E3900,"online")</f>
        <v>0</v>
      </c>
    </row>
    <row r="3901" spans="1:9" x14ac:dyDescent="0.2">
      <c r="A3901" t="s">
        <v>2578</v>
      </c>
      <c r="B3901" t="s">
        <v>2579</v>
      </c>
      <c r="C3901" s="2">
        <v>491</v>
      </c>
      <c r="D3901" s="2">
        <v>403</v>
      </c>
      <c r="E3901" t="s">
        <v>7029</v>
      </c>
      <c r="F3901" t="s">
        <v>7042</v>
      </c>
      <c r="G3901" s="2">
        <f t="shared" si="120"/>
        <v>88</v>
      </c>
      <c r="H3901" s="11">
        <f t="shared" si="121"/>
        <v>0.17922606924643583</v>
      </c>
      <c r="I3901">
        <f>COUNTIF(E3901,"online")</f>
        <v>0</v>
      </c>
    </row>
    <row r="3902" spans="1:9" x14ac:dyDescent="0.2">
      <c r="A3902" t="s">
        <v>5105</v>
      </c>
      <c r="B3902" t="s">
        <v>5106</v>
      </c>
      <c r="C3902" s="2">
        <v>399</v>
      </c>
      <c r="D3902" s="2">
        <v>299</v>
      </c>
      <c r="E3902" t="s">
        <v>7027</v>
      </c>
      <c r="F3902" t="s">
        <v>7043</v>
      </c>
      <c r="G3902" s="2">
        <f t="shared" si="120"/>
        <v>100</v>
      </c>
      <c r="H3902" s="11">
        <f t="shared" si="121"/>
        <v>0.25062656641604009</v>
      </c>
      <c r="I3902">
        <f>COUNTIF(E3902,"online")</f>
        <v>0</v>
      </c>
    </row>
    <row r="3903" spans="1:9" x14ac:dyDescent="0.2">
      <c r="A3903" t="s">
        <v>4620</v>
      </c>
      <c r="B3903" t="s">
        <v>4621</v>
      </c>
      <c r="C3903" s="2">
        <v>295</v>
      </c>
      <c r="D3903" s="2">
        <v>177</v>
      </c>
      <c r="E3903" t="s">
        <v>7027</v>
      </c>
      <c r="F3903" t="s">
        <v>7036</v>
      </c>
      <c r="G3903" s="2">
        <f t="shared" si="120"/>
        <v>118</v>
      </c>
      <c r="H3903" s="11">
        <f t="shared" si="121"/>
        <v>0.4</v>
      </c>
      <c r="I3903">
        <f>COUNTIF(E3903,"online")</f>
        <v>0</v>
      </c>
    </row>
    <row r="3904" spans="1:9" x14ac:dyDescent="0.2">
      <c r="A3904" t="s">
        <v>6049</v>
      </c>
      <c r="B3904" t="s">
        <v>6050</v>
      </c>
      <c r="C3904" s="2">
        <v>473</v>
      </c>
      <c r="D3904" s="2">
        <v>331</v>
      </c>
      <c r="E3904" t="s">
        <v>7029</v>
      </c>
      <c r="F3904" t="s">
        <v>7043</v>
      </c>
      <c r="G3904" s="2">
        <f t="shared" si="120"/>
        <v>142</v>
      </c>
      <c r="H3904" s="11">
        <f t="shared" si="121"/>
        <v>0.30021141649048627</v>
      </c>
      <c r="I3904">
        <f>COUNTIF(E3904,"online")</f>
        <v>0</v>
      </c>
    </row>
    <row r="3905" spans="1:9" x14ac:dyDescent="0.2">
      <c r="A3905" t="s">
        <v>6153</v>
      </c>
      <c r="B3905" t="s">
        <v>6154</v>
      </c>
      <c r="C3905" s="2">
        <v>627</v>
      </c>
      <c r="D3905" s="2">
        <v>502</v>
      </c>
      <c r="E3905" t="s">
        <v>7027</v>
      </c>
      <c r="F3905" t="s">
        <v>7041</v>
      </c>
      <c r="G3905" s="2">
        <f t="shared" si="120"/>
        <v>125</v>
      </c>
      <c r="H3905" s="11">
        <f t="shared" si="121"/>
        <v>0.19936204146730463</v>
      </c>
      <c r="I3905">
        <f>COUNTIF(E3905,"online")</f>
        <v>0</v>
      </c>
    </row>
    <row r="3906" spans="1:9" x14ac:dyDescent="0.2">
      <c r="A3906" t="s">
        <v>4298</v>
      </c>
      <c r="B3906" t="s">
        <v>4299</v>
      </c>
      <c r="C3906" s="2">
        <v>590</v>
      </c>
      <c r="D3906" s="2">
        <v>484</v>
      </c>
      <c r="E3906" t="s">
        <v>7027</v>
      </c>
      <c r="F3906" t="s">
        <v>7045</v>
      </c>
      <c r="G3906" s="2">
        <f t="shared" ref="G3906:G3969" si="122">C3906-D3906</f>
        <v>106</v>
      </c>
      <c r="H3906" s="11">
        <f t="shared" ref="H3906:H3969" si="123">((C3906-D3906)/C3906)</f>
        <v>0.17966101694915254</v>
      </c>
      <c r="I3906">
        <f>COUNTIF(E3906,"online")</f>
        <v>0</v>
      </c>
    </row>
    <row r="3907" spans="1:9" x14ac:dyDescent="0.2">
      <c r="A3907" t="s">
        <v>3716</v>
      </c>
      <c r="B3907" t="s">
        <v>3717</v>
      </c>
      <c r="C3907" s="2">
        <v>268</v>
      </c>
      <c r="D3907" s="2">
        <v>131</v>
      </c>
      <c r="E3907" t="s">
        <v>7027</v>
      </c>
      <c r="F3907" t="s">
        <v>7038</v>
      </c>
      <c r="G3907" s="2">
        <f t="shared" si="122"/>
        <v>137</v>
      </c>
      <c r="H3907" s="11">
        <f t="shared" si="123"/>
        <v>0.51119402985074625</v>
      </c>
      <c r="I3907">
        <f>COUNTIF(E3907,"online")</f>
        <v>0</v>
      </c>
    </row>
    <row r="3908" spans="1:9" x14ac:dyDescent="0.2">
      <c r="A3908" t="s">
        <v>5455</v>
      </c>
      <c r="B3908" t="s">
        <v>5456</v>
      </c>
      <c r="C3908" s="2">
        <v>349</v>
      </c>
      <c r="D3908" s="2">
        <v>251</v>
      </c>
      <c r="E3908" t="s">
        <v>7027</v>
      </c>
      <c r="F3908" t="s">
        <v>7044</v>
      </c>
      <c r="G3908" s="2">
        <f t="shared" si="122"/>
        <v>98</v>
      </c>
      <c r="H3908" s="11">
        <f t="shared" si="123"/>
        <v>0.28080229226361031</v>
      </c>
      <c r="I3908">
        <f>COUNTIF(E3908,"online")</f>
        <v>0</v>
      </c>
    </row>
    <row r="3909" spans="1:9" x14ac:dyDescent="0.2">
      <c r="A3909" t="s">
        <v>2980</v>
      </c>
      <c r="B3909" t="s">
        <v>2981</v>
      </c>
      <c r="C3909" s="2">
        <v>299</v>
      </c>
      <c r="D3909" s="2">
        <v>254</v>
      </c>
      <c r="E3909" t="s">
        <v>7029</v>
      </c>
      <c r="F3909" t="s">
        <v>7039</v>
      </c>
      <c r="G3909" s="2">
        <f t="shared" si="122"/>
        <v>45</v>
      </c>
      <c r="H3909" s="11">
        <f t="shared" si="123"/>
        <v>0.15050167224080269</v>
      </c>
      <c r="I3909">
        <f>COUNTIF(E3909,"online")</f>
        <v>0</v>
      </c>
    </row>
    <row r="3910" spans="1:9" x14ac:dyDescent="0.2">
      <c r="A3910" t="s">
        <v>2653</v>
      </c>
      <c r="B3910" t="s">
        <v>2654</v>
      </c>
      <c r="C3910" s="2">
        <v>239</v>
      </c>
      <c r="D3910" s="2">
        <v>48</v>
      </c>
      <c r="E3910" t="s">
        <v>7027</v>
      </c>
      <c r="F3910" t="s">
        <v>7040</v>
      </c>
      <c r="G3910" s="2">
        <f t="shared" si="122"/>
        <v>191</v>
      </c>
      <c r="H3910" s="11">
        <f t="shared" si="123"/>
        <v>0.79916317991631802</v>
      </c>
      <c r="I3910">
        <f>COUNTIF(E3910,"online")</f>
        <v>0</v>
      </c>
    </row>
    <row r="3911" spans="1:9" x14ac:dyDescent="0.2">
      <c r="A3911" t="s">
        <v>3808</v>
      </c>
      <c r="B3911" t="s">
        <v>3809</v>
      </c>
      <c r="C3911" s="2">
        <v>268</v>
      </c>
      <c r="D3911" s="2">
        <v>163</v>
      </c>
      <c r="E3911" t="s">
        <v>7027</v>
      </c>
      <c r="F3911" t="s">
        <v>7036</v>
      </c>
      <c r="G3911" s="2">
        <f t="shared" si="122"/>
        <v>105</v>
      </c>
      <c r="H3911" s="11">
        <f t="shared" si="123"/>
        <v>0.39179104477611942</v>
      </c>
      <c r="I3911">
        <f>COUNTIF(E3911,"online")</f>
        <v>0</v>
      </c>
    </row>
    <row r="3912" spans="1:9" x14ac:dyDescent="0.2">
      <c r="A3912" t="s">
        <v>2992</v>
      </c>
      <c r="B3912" t="s">
        <v>2523</v>
      </c>
      <c r="C3912" s="2">
        <v>357</v>
      </c>
      <c r="D3912" s="2">
        <v>293</v>
      </c>
      <c r="E3912" t="s">
        <v>7027</v>
      </c>
      <c r="F3912" t="s">
        <v>7039</v>
      </c>
      <c r="G3912" s="2">
        <f t="shared" si="122"/>
        <v>64</v>
      </c>
      <c r="H3912" s="11">
        <f t="shared" si="123"/>
        <v>0.17927170868347339</v>
      </c>
      <c r="I3912">
        <f>COUNTIF(E3912,"online")</f>
        <v>0</v>
      </c>
    </row>
    <row r="3913" spans="1:9" x14ac:dyDescent="0.2">
      <c r="A3913" t="s">
        <v>6488</v>
      </c>
      <c r="B3913" t="s">
        <v>6489</v>
      </c>
      <c r="C3913" s="2">
        <v>707</v>
      </c>
      <c r="D3913" s="2">
        <v>594</v>
      </c>
      <c r="E3913" t="s">
        <v>7029</v>
      </c>
      <c r="F3913" t="s">
        <v>7043</v>
      </c>
      <c r="G3913" s="2">
        <f t="shared" si="122"/>
        <v>113</v>
      </c>
      <c r="H3913" s="11">
        <f t="shared" si="123"/>
        <v>0.15983026874115983</v>
      </c>
      <c r="I3913">
        <f>COUNTIF(E3913,"online")</f>
        <v>0</v>
      </c>
    </row>
    <row r="3914" spans="1:9" x14ac:dyDescent="0.2">
      <c r="A3914" t="s">
        <v>5894</v>
      </c>
      <c r="B3914" t="s">
        <v>5895</v>
      </c>
      <c r="C3914" s="2">
        <v>312</v>
      </c>
      <c r="D3914" s="2">
        <v>234</v>
      </c>
      <c r="E3914" t="s">
        <v>7027</v>
      </c>
      <c r="F3914" t="s">
        <v>7036</v>
      </c>
      <c r="G3914" s="2">
        <f t="shared" si="122"/>
        <v>78</v>
      </c>
      <c r="H3914" s="11">
        <f t="shared" si="123"/>
        <v>0.25</v>
      </c>
      <c r="I3914">
        <f>COUNTIF(E3914,"online")</f>
        <v>0</v>
      </c>
    </row>
    <row r="3915" spans="1:9" x14ac:dyDescent="0.2">
      <c r="A3915" t="s">
        <v>2766</v>
      </c>
      <c r="B3915" t="s">
        <v>2767</v>
      </c>
      <c r="C3915" s="2">
        <v>205</v>
      </c>
      <c r="D3915" s="2">
        <v>141</v>
      </c>
      <c r="E3915" t="s">
        <v>7027</v>
      </c>
      <c r="F3915" t="s">
        <v>7039</v>
      </c>
      <c r="G3915" s="2">
        <f t="shared" si="122"/>
        <v>64</v>
      </c>
      <c r="H3915" s="11">
        <f t="shared" si="123"/>
        <v>0.31219512195121951</v>
      </c>
      <c r="I3915">
        <f>COUNTIF(E3915,"online")</f>
        <v>0</v>
      </c>
    </row>
    <row r="3916" spans="1:9" x14ac:dyDescent="0.2">
      <c r="A3916" t="s">
        <v>5755</v>
      </c>
      <c r="B3916" t="s">
        <v>5756</v>
      </c>
      <c r="C3916" s="2">
        <v>969</v>
      </c>
      <c r="D3916" s="2">
        <v>766</v>
      </c>
      <c r="E3916" t="s">
        <v>7029</v>
      </c>
      <c r="F3916" t="s">
        <v>7042</v>
      </c>
      <c r="G3916" s="2">
        <f t="shared" si="122"/>
        <v>203</v>
      </c>
      <c r="H3916" s="11">
        <f t="shared" si="123"/>
        <v>0.20949432404540763</v>
      </c>
      <c r="I3916">
        <f>COUNTIF(E3916,"online")</f>
        <v>0</v>
      </c>
    </row>
    <row r="3917" spans="1:9" x14ac:dyDescent="0.2">
      <c r="A3917" t="s">
        <v>2463</v>
      </c>
      <c r="B3917" t="s">
        <v>2464</v>
      </c>
      <c r="C3917" s="2">
        <v>295</v>
      </c>
      <c r="D3917" s="2">
        <v>136</v>
      </c>
      <c r="E3917" t="s">
        <v>7027</v>
      </c>
      <c r="F3917" t="s">
        <v>7040</v>
      </c>
      <c r="G3917" s="2">
        <f t="shared" si="122"/>
        <v>159</v>
      </c>
      <c r="H3917" s="11">
        <f t="shared" si="123"/>
        <v>0.53898305084745768</v>
      </c>
      <c r="I3917">
        <f>COUNTIF(E3917,"online")</f>
        <v>0</v>
      </c>
    </row>
    <row r="3918" spans="1:9" x14ac:dyDescent="0.2">
      <c r="A3918" t="s">
        <v>3817</v>
      </c>
      <c r="B3918" t="s">
        <v>3818</v>
      </c>
      <c r="C3918" s="2">
        <v>214</v>
      </c>
      <c r="D3918" s="2">
        <v>109</v>
      </c>
      <c r="E3918" t="s">
        <v>7027</v>
      </c>
      <c r="F3918" t="s">
        <v>7040</v>
      </c>
      <c r="G3918" s="2">
        <f t="shared" si="122"/>
        <v>105</v>
      </c>
      <c r="H3918" s="11">
        <f t="shared" si="123"/>
        <v>0.49065420560747663</v>
      </c>
      <c r="I3918">
        <f>COUNTIF(E3918,"online")</f>
        <v>0</v>
      </c>
    </row>
    <row r="3919" spans="1:9" x14ac:dyDescent="0.2">
      <c r="A3919" t="s">
        <v>4735</v>
      </c>
      <c r="B3919" t="s">
        <v>3818</v>
      </c>
      <c r="C3919" s="2">
        <v>236</v>
      </c>
      <c r="D3919" s="2">
        <v>101</v>
      </c>
      <c r="E3919" t="s">
        <v>7027</v>
      </c>
      <c r="F3919" t="s">
        <v>7040</v>
      </c>
      <c r="G3919" s="2">
        <f t="shared" si="122"/>
        <v>135</v>
      </c>
      <c r="H3919" s="11">
        <f t="shared" si="123"/>
        <v>0.57203389830508478</v>
      </c>
      <c r="I3919">
        <f>COUNTIF(E3919,"online")</f>
        <v>0</v>
      </c>
    </row>
    <row r="3920" spans="1:9" x14ac:dyDescent="0.2">
      <c r="A3920" t="s">
        <v>4863</v>
      </c>
      <c r="B3920" t="s">
        <v>4864</v>
      </c>
      <c r="C3920" s="2">
        <v>232</v>
      </c>
      <c r="D3920" s="2">
        <v>130</v>
      </c>
      <c r="E3920" t="s">
        <v>7027</v>
      </c>
      <c r="F3920" t="s">
        <v>7040</v>
      </c>
      <c r="G3920" s="2">
        <f t="shared" si="122"/>
        <v>102</v>
      </c>
      <c r="H3920" s="11">
        <f t="shared" si="123"/>
        <v>0.43965517241379309</v>
      </c>
      <c r="I3920">
        <f>COUNTIF(E3920,"online")</f>
        <v>0</v>
      </c>
    </row>
    <row r="3921" spans="1:9" x14ac:dyDescent="0.2">
      <c r="A3921" t="s">
        <v>5567</v>
      </c>
      <c r="B3921" t="s">
        <v>5568</v>
      </c>
      <c r="C3921" s="2">
        <v>790</v>
      </c>
      <c r="D3921" s="2">
        <v>640</v>
      </c>
      <c r="E3921" t="s">
        <v>7029</v>
      </c>
      <c r="F3921" t="s">
        <v>7043</v>
      </c>
      <c r="G3921" s="2">
        <f t="shared" si="122"/>
        <v>150</v>
      </c>
      <c r="H3921" s="11">
        <f t="shared" si="123"/>
        <v>0.189873417721519</v>
      </c>
      <c r="I3921">
        <f>COUNTIF(E3921,"online")</f>
        <v>0</v>
      </c>
    </row>
    <row r="3922" spans="1:9" x14ac:dyDescent="0.2">
      <c r="A3922" t="s">
        <v>2963</v>
      </c>
      <c r="B3922" t="s">
        <v>2964</v>
      </c>
      <c r="C3922" s="2">
        <v>447</v>
      </c>
      <c r="D3922" s="2">
        <v>335</v>
      </c>
      <c r="E3922" t="s">
        <v>7027</v>
      </c>
      <c r="F3922" t="s">
        <v>7039</v>
      </c>
      <c r="G3922" s="2">
        <f t="shared" si="122"/>
        <v>112</v>
      </c>
      <c r="H3922" s="11">
        <f t="shared" si="123"/>
        <v>0.2505592841163311</v>
      </c>
      <c r="I3922">
        <f>COUNTIF(E3922,"online")</f>
        <v>0</v>
      </c>
    </row>
    <row r="3923" spans="1:9" x14ac:dyDescent="0.2">
      <c r="A3923" t="s">
        <v>3703</v>
      </c>
      <c r="B3923" t="s">
        <v>3704</v>
      </c>
      <c r="C3923" s="2">
        <v>509</v>
      </c>
      <c r="D3923" s="2">
        <v>438</v>
      </c>
      <c r="E3923" t="s">
        <v>7027</v>
      </c>
      <c r="F3923" t="s">
        <v>7039</v>
      </c>
      <c r="G3923" s="2">
        <f t="shared" si="122"/>
        <v>71</v>
      </c>
      <c r="H3923" s="11">
        <f t="shared" si="123"/>
        <v>0.13948919449901767</v>
      </c>
      <c r="I3923">
        <f>COUNTIF(E3923,"online")</f>
        <v>0</v>
      </c>
    </row>
    <row r="3924" spans="1:9" x14ac:dyDescent="0.2">
      <c r="A3924" t="s">
        <v>4861</v>
      </c>
      <c r="B3924" t="s">
        <v>4862</v>
      </c>
      <c r="C3924" s="2">
        <v>289</v>
      </c>
      <c r="D3924" s="2">
        <v>188</v>
      </c>
      <c r="E3924" t="s">
        <v>7027</v>
      </c>
      <c r="F3924" t="s">
        <v>7037</v>
      </c>
      <c r="G3924" s="2">
        <f t="shared" si="122"/>
        <v>101</v>
      </c>
      <c r="H3924" s="11">
        <f t="shared" si="123"/>
        <v>0.34948096885813151</v>
      </c>
      <c r="I3924">
        <f>COUNTIF(E3924,"online")</f>
        <v>0</v>
      </c>
    </row>
    <row r="3925" spans="1:9" x14ac:dyDescent="0.2">
      <c r="A3925" t="s">
        <v>5954</v>
      </c>
      <c r="B3925" t="s">
        <v>5955</v>
      </c>
      <c r="C3925" s="2">
        <v>231</v>
      </c>
      <c r="D3925" s="2">
        <v>136</v>
      </c>
      <c r="E3925" t="s">
        <v>7027</v>
      </c>
      <c r="F3925" t="s">
        <v>7041</v>
      </c>
      <c r="G3925" s="2">
        <f t="shared" si="122"/>
        <v>95</v>
      </c>
      <c r="H3925" s="11">
        <f t="shared" si="123"/>
        <v>0.41125541125541126</v>
      </c>
      <c r="I3925">
        <f>COUNTIF(E3925,"online")</f>
        <v>0</v>
      </c>
    </row>
    <row r="3926" spans="1:9" x14ac:dyDescent="0.2">
      <c r="A3926" t="s">
        <v>2675</v>
      </c>
      <c r="B3926" t="s">
        <v>2676</v>
      </c>
      <c r="C3926" s="2">
        <v>402</v>
      </c>
      <c r="D3926" s="2">
        <v>257</v>
      </c>
      <c r="E3926" t="s">
        <v>7027</v>
      </c>
      <c r="F3926" t="s">
        <v>7038</v>
      </c>
      <c r="G3926" s="2">
        <f t="shared" si="122"/>
        <v>145</v>
      </c>
      <c r="H3926" s="11">
        <f t="shared" si="123"/>
        <v>0.36069651741293535</v>
      </c>
      <c r="I3926">
        <f>COUNTIF(E3926,"online")</f>
        <v>0</v>
      </c>
    </row>
    <row r="3927" spans="1:9" x14ac:dyDescent="0.2">
      <c r="A3927" t="s">
        <v>6572</v>
      </c>
      <c r="B3927" t="s">
        <v>6573</v>
      </c>
      <c r="C3927" s="2">
        <v>294</v>
      </c>
      <c r="D3927" s="2">
        <v>218</v>
      </c>
      <c r="E3927" t="s">
        <v>7027</v>
      </c>
      <c r="F3927" t="s">
        <v>7037</v>
      </c>
      <c r="G3927" s="2">
        <f t="shared" si="122"/>
        <v>76</v>
      </c>
      <c r="H3927" s="11">
        <f t="shared" si="123"/>
        <v>0.25850340136054423</v>
      </c>
      <c r="I3927">
        <f>COUNTIF(E3927,"online")</f>
        <v>0</v>
      </c>
    </row>
    <row r="3928" spans="1:9" x14ac:dyDescent="0.2">
      <c r="A3928" t="s">
        <v>5796</v>
      </c>
      <c r="B3928" t="s">
        <v>5797</v>
      </c>
      <c r="C3928" s="2">
        <v>359</v>
      </c>
      <c r="D3928" s="2">
        <v>241</v>
      </c>
      <c r="E3928" t="s">
        <v>7027</v>
      </c>
      <c r="F3928" t="s">
        <v>7037</v>
      </c>
      <c r="G3928" s="2">
        <f t="shared" si="122"/>
        <v>118</v>
      </c>
      <c r="H3928" s="11">
        <f t="shared" si="123"/>
        <v>0.32869080779944287</v>
      </c>
      <c r="I3928">
        <f>COUNTIF(E3928,"online")</f>
        <v>0</v>
      </c>
    </row>
    <row r="3929" spans="1:9" x14ac:dyDescent="0.2">
      <c r="A3929" t="s">
        <v>3469</v>
      </c>
      <c r="B3929" t="s">
        <v>3470</v>
      </c>
      <c r="C3929" s="2">
        <v>1120</v>
      </c>
      <c r="D3929" s="2">
        <v>851</v>
      </c>
      <c r="E3929" t="s">
        <v>7027</v>
      </c>
      <c r="F3929" t="s">
        <v>7042</v>
      </c>
      <c r="G3929" s="2">
        <f t="shared" si="122"/>
        <v>269</v>
      </c>
      <c r="H3929" s="11">
        <f t="shared" si="123"/>
        <v>0.24017857142857144</v>
      </c>
      <c r="I3929">
        <f>COUNTIF(E3929,"online")</f>
        <v>0</v>
      </c>
    </row>
    <row r="3930" spans="1:9" x14ac:dyDescent="0.2">
      <c r="A3930" t="s">
        <v>5840</v>
      </c>
      <c r="B3930" t="s">
        <v>5841</v>
      </c>
      <c r="C3930" s="2">
        <v>447</v>
      </c>
      <c r="D3930" s="2">
        <v>420</v>
      </c>
      <c r="E3930" t="s">
        <v>7027</v>
      </c>
      <c r="F3930" t="s">
        <v>7044</v>
      </c>
      <c r="G3930" s="2">
        <f t="shared" si="122"/>
        <v>27</v>
      </c>
      <c r="H3930" s="11">
        <f t="shared" si="123"/>
        <v>6.0402684563758392E-2</v>
      </c>
      <c r="I3930">
        <f>COUNTIF(E3930,"online")</f>
        <v>0</v>
      </c>
    </row>
    <row r="3931" spans="1:9" x14ac:dyDescent="0.2">
      <c r="A3931" t="s">
        <v>4797</v>
      </c>
      <c r="B3931" t="s">
        <v>1789</v>
      </c>
      <c r="C3931" s="2">
        <v>752</v>
      </c>
      <c r="D3931" s="2">
        <v>587</v>
      </c>
      <c r="E3931" t="s">
        <v>7029</v>
      </c>
      <c r="F3931" t="s">
        <v>7042</v>
      </c>
      <c r="G3931" s="2">
        <f t="shared" si="122"/>
        <v>165</v>
      </c>
      <c r="H3931" s="11">
        <f t="shared" si="123"/>
        <v>0.21941489361702127</v>
      </c>
      <c r="I3931">
        <f>COUNTIF(E3931,"online")</f>
        <v>0</v>
      </c>
    </row>
    <row r="3932" spans="1:9" x14ac:dyDescent="0.2">
      <c r="A3932" t="s">
        <v>4812</v>
      </c>
      <c r="B3932" t="s">
        <v>2216</v>
      </c>
      <c r="C3932" s="2">
        <v>199</v>
      </c>
      <c r="D3932" s="2">
        <v>123</v>
      </c>
      <c r="E3932" t="s">
        <v>7029</v>
      </c>
      <c r="F3932" t="s">
        <v>7037</v>
      </c>
      <c r="G3932" s="2">
        <f t="shared" si="122"/>
        <v>76</v>
      </c>
      <c r="H3932" s="11">
        <f t="shared" si="123"/>
        <v>0.38190954773869346</v>
      </c>
      <c r="I3932">
        <f>COUNTIF(E3932,"online")</f>
        <v>0</v>
      </c>
    </row>
    <row r="3933" spans="1:9" x14ac:dyDescent="0.2">
      <c r="A3933" t="s">
        <v>6471</v>
      </c>
      <c r="B3933" t="s">
        <v>6472</v>
      </c>
      <c r="C3933" s="2">
        <v>1690</v>
      </c>
      <c r="D3933" s="2">
        <v>1352</v>
      </c>
      <c r="E3933" t="s">
        <v>7029</v>
      </c>
      <c r="F3933" t="s">
        <v>7042</v>
      </c>
      <c r="G3933" s="2">
        <f t="shared" si="122"/>
        <v>338</v>
      </c>
      <c r="H3933" s="11">
        <f t="shared" si="123"/>
        <v>0.2</v>
      </c>
      <c r="I3933">
        <f>COUNTIF(E3933,"online")</f>
        <v>0</v>
      </c>
    </row>
    <row r="3934" spans="1:9" x14ac:dyDescent="0.2">
      <c r="A3934" t="s">
        <v>6659</v>
      </c>
      <c r="B3934" t="s">
        <v>6660</v>
      </c>
      <c r="C3934" s="2">
        <v>369</v>
      </c>
      <c r="D3934" s="2">
        <v>177</v>
      </c>
      <c r="E3934" t="s">
        <v>7027</v>
      </c>
      <c r="F3934" t="s">
        <v>7037</v>
      </c>
      <c r="G3934" s="2">
        <f t="shared" si="122"/>
        <v>192</v>
      </c>
      <c r="H3934" s="11">
        <f t="shared" si="123"/>
        <v>0.52032520325203258</v>
      </c>
      <c r="I3934">
        <f>COUNTIF(E3934,"online")</f>
        <v>0</v>
      </c>
    </row>
    <row r="3935" spans="1:9" x14ac:dyDescent="0.2">
      <c r="A3935" t="s">
        <v>6520</v>
      </c>
      <c r="B3935" t="s">
        <v>6521</v>
      </c>
      <c r="C3935" s="2">
        <v>402</v>
      </c>
      <c r="D3935" s="2">
        <v>346</v>
      </c>
      <c r="E3935" t="s">
        <v>7027</v>
      </c>
      <c r="F3935" t="s">
        <v>7036</v>
      </c>
      <c r="G3935" s="2">
        <f t="shared" si="122"/>
        <v>56</v>
      </c>
      <c r="H3935" s="11">
        <f t="shared" si="123"/>
        <v>0.13930348258706468</v>
      </c>
      <c r="I3935">
        <f>COUNTIF(E3935,"online")</f>
        <v>0</v>
      </c>
    </row>
    <row r="3936" spans="1:9" x14ac:dyDescent="0.2">
      <c r="A3936" t="s">
        <v>3747</v>
      </c>
      <c r="B3936" t="s">
        <v>3748</v>
      </c>
      <c r="C3936" s="2">
        <v>215</v>
      </c>
      <c r="D3936" s="2">
        <v>151</v>
      </c>
      <c r="E3936" t="s">
        <v>6989</v>
      </c>
      <c r="F3936" t="s">
        <v>7039</v>
      </c>
      <c r="G3936" s="2">
        <f t="shared" si="122"/>
        <v>64</v>
      </c>
      <c r="H3936" s="11">
        <f t="shared" si="123"/>
        <v>0.29767441860465116</v>
      </c>
      <c r="I3936">
        <f>COUNTIF(E3936,"online")</f>
        <v>1</v>
      </c>
    </row>
    <row r="3937" spans="1:9" x14ac:dyDescent="0.2">
      <c r="A3937" t="s">
        <v>5896</v>
      </c>
      <c r="B3937" t="s">
        <v>5897</v>
      </c>
      <c r="C3937" s="2">
        <v>264</v>
      </c>
      <c r="D3937" s="2">
        <v>135</v>
      </c>
      <c r="E3937" t="s">
        <v>7027</v>
      </c>
      <c r="F3937" t="s">
        <v>7040</v>
      </c>
      <c r="G3937" s="2">
        <f t="shared" si="122"/>
        <v>129</v>
      </c>
      <c r="H3937" s="11">
        <f t="shared" si="123"/>
        <v>0.48863636363636365</v>
      </c>
      <c r="I3937">
        <f>COUNTIF(E3937,"online")</f>
        <v>0</v>
      </c>
    </row>
    <row r="3938" spans="1:9" x14ac:dyDescent="0.2">
      <c r="A3938" t="s">
        <v>5591</v>
      </c>
      <c r="B3938" t="s">
        <v>5592</v>
      </c>
      <c r="C3938" s="2">
        <v>447</v>
      </c>
      <c r="D3938" s="2">
        <v>264</v>
      </c>
      <c r="E3938" t="s">
        <v>7029</v>
      </c>
      <c r="F3938" t="s">
        <v>7040</v>
      </c>
      <c r="G3938" s="2">
        <f t="shared" si="122"/>
        <v>183</v>
      </c>
      <c r="H3938" s="11">
        <f t="shared" si="123"/>
        <v>0.40939597315436244</v>
      </c>
      <c r="I3938">
        <f>COUNTIF(E3938,"online")</f>
        <v>0</v>
      </c>
    </row>
    <row r="3939" spans="1:9" x14ac:dyDescent="0.2">
      <c r="A3939" t="s">
        <v>6692</v>
      </c>
      <c r="B3939" t="s">
        <v>6693</v>
      </c>
      <c r="C3939" s="2">
        <v>348</v>
      </c>
      <c r="D3939" s="2">
        <v>167</v>
      </c>
      <c r="E3939" t="s">
        <v>7029</v>
      </c>
      <c r="F3939" t="s">
        <v>7040</v>
      </c>
      <c r="G3939" s="2">
        <f t="shared" si="122"/>
        <v>181</v>
      </c>
      <c r="H3939" s="11">
        <f t="shared" si="123"/>
        <v>0.52011494252873558</v>
      </c>
      <c r="I3939">
        <f>COUNTIF(E3939,"online")</f>
        <v>0</v>
      </c>
    </row>
    <row r="3940" spans="1:9" x14ac:dyDescent="0.2">
      <c r="A3940" t="s">
        <v>5367</v>
      </c>
      <c r="B3940" t="s">
        <v>5368</v>
      </c>
      <c r="C3940" s="2">
        <v>294</v>
      </c>
      <c r="D3940" s="2">
        <v>235</v>
      </c>
      <c r="E3940" t="s">
        <v>7027</v>
      </c>
      <c r="F3940" t="s">
        <v>7039</v>
      </c>
      <c r="G3940" s="2">
        <f t="shared" si="122"/>
        <v>59</v>
      </c>
      <c r="H3940" s="11">
        <f t="shared" si="123"/>
        <v>0.20068027210884354</v>
      </c>
      <c r="I3940">
        <f>COUNTIF(E3940,"online")</f>
        <v>0</v>
      </c>
    </row>
    <row r="3941" spans="1:9" x14ac:dyDescent="0.2">
      <c r="A3941" t="s">
        <v>6731</v>
      </c>
      <c r="B3941" t="s">
        <v>6732</v>
      </c>
      <c r="C3941" s="2">
        <v>268</v>
      </c>
      <c r="D3941" s="2">
        <v>123</v>
      </c>
      <c r="E3941" t="s">
        <v>7027</v>
      </c>
      <c r="F3941" t="s">
        <v>7040</v>
      </c>
      <c r="G3941" s="2">
        <f t="shared" si="122"/>
        <v>145</v>
      </c>
      <c r="H3941" s="11">
        <f t="shared" si="123"/>
        <v>0.54104477611940294</v>
      </c>
      <c r="I3941">
        <f>COUNTIF(E3941,"online")</f>
        <v>0</v>
      </c>
    </row>
    <row r="3942" spans="1:9" x14ac:dyDescent="0.2">
      <c r="A3942" t="s">
        <v>6892</v>
      </c>
      <c r="B3942" t="s">
        <v>2460</v>
      </c>
      <c r="C3942" s="2">
        <v>268</v>
      </c>
      <c r="D3942" s="2">
        <v>182</v>
      </c>
      <c r="E3942" t="s">
        <v>7027</v>
      </c>
      <c r="F3942" t="s">
        <v>7038</v>
      </c>
      <c r="G3942" s="2">
        <f t="shared" si="122"/>
        <v>86</v>
      </c>
      <c r="H3942" s="11">
        <f t="shared" si="123"/>
        <v>0.32089552238805968</v>
      </c>
      <c r="I3942">
        <f>COUNTIF(E3942,"online")</f>
        <v>0</v>
      </c>
    </row>
    <row r="3943" spans="1:9" x14ac:dyDescent="0.2">
      <c r="A3943" t="s">
        <v>6142</v>
      </c>
      <c r="B3943" t="s">
        <v>2272</v>
      </c>
      <c r="C3943" s="2">
        <v>268</v>
      </c>
      <c r="D3943" s="2">
        <v>247</v>
      </c>
      <c r="E3943" t="s">
        <v>7027</v>
      </c>
      <c r="F3943" t="s">
        <v>7037</v>
      </c>
      <c r="G3943" s="2">
        <f t="shared" si="122"/>
        <v>21</v>
      </c>
      <c r="H3943" s="11">
        <f t="shared" si="123"/>
        <v>7.8358208955223885E-2</v>
      </c>
      <c r="I3943">
        <f>COUNTIF(E3943,"online")</f>
        <v>0</v>
      </c>
    </row>
    <row r="3944" spans="1:9" x14ac:dyDescent="0.2">
      <c r="A3944" t="s">
        <v>6014</v>
      </c>
      <c r="B3944" t="s">
        <v>6015</v>
      </c>
      <c r="C3944" s="2">
        <v>199</v>
      </c>
      <c r="D3944" s="2">
        <v>101</v>
      </c>
      <c r="E3944" t="s">
        <v>7029</v>
      </c>
      <c r="F3944" t="s">
        <v>7040</v>
      </c>
      <c r="G3944" s="2">
        <f t="shared" si="122"/>
        <v>98</v>
      </c>
      <c r="H3944" s="11">
        <f t="shared" si="123"/>
        <v>0.49246231155778897</v>
      </c>
      <c r="I3944">
        <f>COUNTIF(E3944,"online")</f>
        <v>0</v>
      </c>
    </row>
    <row r="3945" spans="1:9" x14ac:dyDescent="0.2">
      <c r="A3945" t="s">
        <v>6265</v>
      </c>
      <c r="B3945" t="s">
        <v>6266</v>
      </c>
      <c r="C3945" s="2">
        <v>384</v>
      </c>
      <c r="D3945" s="2">
        <v>376</v>
      </c>
      <c r="E3945" t="s">
        <v>7029</v>
      </c>
      <c r="F3945" t="s">
        <v>7043</v>
      </c>
      <c r="G3945" s="2">
        <f t="shared" si="122"/>
        <v>8</v>
      </c>
      <c r="H3945" s="11">
        <f t="shared" si="123"/>
        <v>2.0833333333333332E-2</v>
      </c>
      <c r="I3945">
        <f>COUNTIF(E3945,"online")</f>
        <v>0</v>
      </c>
    </row>
    <row r="3946" spans="1:9" x14ac:dyDescent="0.2">
      <c r="A3946" t="s">
        <v>5133</v>
      </c>
      <c r="B3946" t="s">
        <v>5134</v>
      </c>
      <c r="C3946" s="2">
        <v>357</v>
      </c>
      <c r="D3946" s="2">
        <v>264</v>
      </c>
      <c r="E3946" t="s">
        <v>7027</v>
      </c>
      <c r="F3946" t="s">
        <v>7041</v>
      </c>
      <c r="G3946" s="2">
        <f t="shared" si="122"/>
        <v>93</v>
      </c>
      <c r="H3946" s="11">
        <f t="shared" si="123"/>
        <v>0.26050420168067229</v>
      </c>
      <c r="I3946">
        <f>COUNTIF(E3946,"online")</f>
        <v>0</v>
      </c>
    </row>
    <row r="3947" spans="1:9" x14ac:dyDescent="0.2">
      <c r="A3947" t="s">
        <v>6211</v>
      </c>
      <c r="B3947" t="s">
        <v>6212</v>
      </c>
      <c r="C3947" s="2">
        <v>329</v>
      </c>
      <c r="D3947" s="2">
        <v>257</v>
      </c>
      <c r="E3947" t="s">
        <v>7027</v>
      </c>
      <c r="F3947" t="s">
        <v>7041</v>
      </c>
      <c r="G3947" s="2">
        <f t="shared" si="122"/>
        <v>72</v>
      </c>
      <c r="H3947" s="11">
        <f t="shared" si="123"/>
        <v>0.21884498480243161</v>
      </c>
      <c r="I3947">
        <f>COUNTIF(E3947,"online")</f>
        <v>0</v>
      </c>
    </row>
    <row r="3948" spans="1:9" x14ac:dyDescent="0.2">
      <c r="A3948" t="s">
        <v>5917</v>
      </c>
      <c r="B3948" t="s">
        <v>4406</v>
      </c>
      <c r="C3948" s="2">
        <v>295</v>
      </c>
      <c r="D3948" s="2">
        <v>183</v>
      </c>
      <c r="E3948" t="s">
        <v>7027</v>
      </c>
      <c r="F3948" t="s">
        <v>7045</v>
      </c>
      <c r="G3948" s="2">
        <f t="shared" si="122"/>
        <v>112</v>
      </c>
      <c r="H3948" s="11">
        <f t="shared" si="123"/>
        <v>0.37966101694915255</v>
      </c>
      <c r="I3948">
        <f>COUNTIF(E3948,"online")</f>
        <v>0</v>
      </c>
    </row>
    <row r="3949" spans="1:9" x14ac:dyDescent="0.2">
      <c r="A3949" t="s">
        <v>3744</v>
      </c>
      <c r="B3949" t="s">
        <v>2216</v>
      </c>
      <c r="C3949" s="2">
        <v>259</v>
      </c>
      <c r="D3949" s="2">
        <v>135</v>
      </c>
      <c r="E3949" t="s">
        <v>7027</v>
      </c>
      <c r="F3949" t="s">
        <v>7040</v>
      </c>
      <c r="G3949" s="2">
        <f t="shared" si="122"/>
        <v>124</v>
      </c>
      <c r="H3949" s="11">
        <f t="shared" si="123"/>
        <v>0.47876447876447875</v>
      </c>
      <c r="I3949">
        <f>COUNTIF(E3949,"online")</f>
        <v>0</v>
      </c>
    </row>
    <row r="3950" spans="1:9" x14ac:dyDescent="0.2">
      <c r="A3950" t="s">
        <v>3563</v>
      </c>
      <c r="B3950" t="s">
        <v>3564</v>
      </c>
      <c r="C3950" s="2">
        <v>250</v>
      </c>
      <c r="D3950" s="2">
        <v>138</v>
      </c>
      <c r="E3950" t="s">
        <v>7027</v>
      </c>
      <c r="F3950" t="s">
        <v>7040</v>
      </c>
      <c r="G3950" s="2">
        <f t="shared" si="122"/>
        <v>112</v>
      </c>
      <c r="H3950" s="11">
        <f t="shared" si="123"/>
        <v>0.44800000000000001</v>
      </c>
      <c r="I3950">
        <f>COUNTIF(E3950,"online")</f>
        <v>0</v>
      </c>
    </row>
    <row r="3951" spans="1:9" x14ac:dyDescent="0.2">
      <c r="A3951" t="s">
        <v>6900</v>
      </c>
      <c r="B3951" t="s">
        <v>6901</v>
      </c>
      <c r="C3951" s="2">
        <v>447</v>
      </c>
      <c r="D3951" s="2">
        <v>268</v>
      </c>
      <c r="E3951" t="s">
        <v>7027</v>
      </c>
      <c r="F3951" t="s">
        <v>7038</v>
      </c>
      <c r="G3951" s="2">
        <f t="shared" si="122"/>
        <v>179</v>
      </c>
      <c r="H3951" s="11">
        <f t="shared" si="123"/>
        <v>0.40044742729306487</v>
      </c>
      <c r="I3951">
        <f>COUNTIF(E3951,"online")</f>
        <v>0</v>
      </c>
    </row>
    <row r="3952" spans="1:9" x14ac:dyDescent="0.2">
      <c r="A3952" t="s">
        <v>4255</v>
      </c>
      <c r="B3952" t="s">
        <v>3412</v>
      </c>
      <c r="C3952" s="2">
        <v>357</v>
      </c>
      <c r="D3952" s="2">
        <v>236</v>
      </c>
      <c r="E3952" t="s">
        <v>7027</v>
      </c>
      <c r="F3952" t="s">
        <v>7037</v>
      </c>
      <c r="G3952" s="2">
        <f t="shared" si="122"/>
        <v>121</v>
      </c>
      <c r="H3952" s="11">
        <f t="shared" si="123"/>
        <v>0.33893557422969189</v>
      </c>
      <c r="I3952">
        <f>COUNTIF(E3952,"online")</f>
        <v>0</v>
      </c>
    </row>
    <row r="3953" spans="1:9" x14ac:dyDescent="0.2">
      <c r="A3953" t="s">
        <v>6461</v>
      </c>
      <c r="B3953" t="s">
        <v>6462</v>
      </c>
      <c r="C3953" s="2">
        <v>384</v>
      </c>
      <c r="D3953" s="2">
        <v>342</v>
      </c>
      <c r="E3953" t="s">
        <v>7029</v>
      </c>
      <c r="F3953" t="s">
        <v>7039</v>
      </c>
      <c r="G3953" s="2">
        <f t="shared" si="122"/>
        <v>42</v>
      </c>
      <c r="H3953" s="11">
        <f t="shared" si="123"/>
        <v>0.109375</v>
      </c>
      <c r="I3953">
        <f>COUNTIF(E3953,"online")</f>
        <v>0</v>
      </c>
    </row>
    <row r="3954" spans="1:9" x14ac:dyDescent="0.2">
      <c r="A3954" t="s">
        <v>53</v>
      </c>
      <c r="B3954" t="s">
        <v>54</v>
      </c>
      <c r="C3954" s="2">
        <v>319</v>
      </c>
      <c r="D3954" s="2">
        <v>249</v>
      </c>
      <c r="E3954" t="s">
        <v>7029</v>
      </c>
      <c r="F3954" t="s">
        <v>7036</v>
      </c>
      <c r="G3954" s="2">
        <f t="shared" si="122"/>
        <v>70</v>
      </c>
      <c r="H3954" s="11">
        <f t="shared" si="123"/>
        <v>0.21943573667711599</v>
      </c>
      <c r="I3954">
        <f>COUNTIF(E3954,"online")</f>
        <v>0</v>
      </c>
    </row>
    <row r="3955" spans="1:9" x14ac:dyDescent="0.2">
      <c r="A3955" t="s">
        <v>79</v>
      </c>
      <c r="B3955" t="s">
        <v>54</v>
      </c>
      <c r="C3955" s="2">
        <v>319</v>
      </c>
      <c r="D3955" s="2">
        <v>293</v>
      </c>
      <c r="E3955" t="s">
        <v>7029</v>
      </c>
      <c r="F3955" t="s">
        <v>7036</v>
      </c>
      <c r="G3955" s="2">
        <f t="shared" si="122"/>
        <v>26</v>
      </c>
      <c r="H3955" s="11">
        <f t="shared" si="123"/>
        <v>8.1504702194357362E-2</v>
      </c>
      <c r="I3955">
        <f>COUNTIF(E3955,"online")</f>
        <v>0</v>
      </c>
    </row>
    <row r="3956" spans="1:9" x14ac:dyDescent="0.2">
      <c r="A3956" t="s">
        <v>143</v>
      </c>
      <c r="B3956" t="s">
        <v>54</v>
      </c>
      <c r="C3956" s="2">
        <v>99</v>
      </c>
      <c r="D3956" s="2">
        <v>89</v>
      </c>
      <c r="E3956" t="s">
        <v>7029</v>
      </c>
      <c r="F3956" t="s">
        <v>7036</v>
      </c>
      <c r="G3956" s="2">
        <f t="shared" si="122"/>
        <v>10</v>
      </c>
      <c r="H3956" s="11">
        <f t="shared" si="123"/>
        <v>0.10101010101010101</v>
      </c>
      <c r="I3956">
        <f>COUNTIF(E3956,"online")</f>
        <v>0</v>
      </c>
    </row>
    <row r="3957" spans="1:9" x14ac:dyDescent="0.2">
      <c r="A3957" t="s">
        <v>96</v>
      </c>
      <c r="B3957" t="s">
        <v>54</v>
      </c>
      <c r="C3957" s="2">
        <v>319</v>
      </c>
      <c r="D3957" s="2">
        <v>233</v>
      </c>
      <c r="E3957" t="s">
        <v>7029</v>
      </c>
      <c r="F3957" t="s">
        <v>7036</v>
      </c>
      <c r="G3957" s="2">
        <f t="shared" si="122"/>
        <v>86</v>
      </c>
      <c r="H3957" s="11">
        <f t="shared" si="123"/>
        <v>0.26959247648902823</v>
      </c>
      <c r="I3957">
        <f>COUNTIF(E3957,"online")</f>
        <v>0</v>
      </c>
    </row>
    <row r="3958" spans="1:9" x14ac:dyDescent="0.2">
      <c r="A3958" t="s">
        <v>2045</v>
      </c>
      <c r="B3958" t="s">
        <v>2046</v>
      </c>
      <c r="C3958" s="2">
        <v>357</v>
      </c>
      <c r="D3958" s="2">
        <v>243</v>
      </c>
      <c r="E3958" t="s">
        <v>7029</v>
      </c>
      <c r="F3958" t="s">
        <v>7038</v>
      </c>
      <c r="G3958" s="2">
        <f t="shared" si="122"/>
        <v>114</v>
      </c>
      <c r="H3958" s="11">
        <f t="shared" si="123"/>
        <v>0.31932773109243695</v>
      </c>
      <c r="I3958">
        <f>COUNTIF(E3958,"online")</f>
        <v>0</v>
      </c>
    </row>
    <row r="3959" spans="1:9" x14ac:dyDescent="0.2">
      <c r="A3959" t="s">
        <v>976</v>
      </c>
      <c r="B3959" t="s">
        <v>801</v>
      </c>
      <c r="C3959" s="2">
        <v>316</v>
      </c>
      <c r="D3959" s="2">
        <v>224</v>
      </c>
      <c r="E3959" t="s">
        <v>6989</v>
      </c>
      <c r="F3959" t="s">
        <v>7036</v>
      </c>
      <c r="G3959" s="2">
        <f t="shared" si="122"/>
        <v>92</v>
      </c>
      <c r="H3959" s="11">
        <f t="shared" si="123"/>
        <v>0.29113924050632911</v>
      </c>
      <c r="I3959">
        <f>COUNTIF(E3959,"online")</f>
        <v>1</v>
      </c>
    </row>
    <row r="3960" spans="1:9" x14ac:dyDescent="0.2">
      <c r="A3960" t="s">
        <v>6378</v>
      </c>
      <c r="B3960" t="s">
        <v>2272</v>
      </c>
      <c r="C3960" s="2">
        <v>402</v>
      </c>
      <c r="D3960" s="2">
        <v>289</v>
      </c>
      <c r="E3960" t="s">
        <v>7027</v>
      </c>
      <c r="F3960" t="s">
        <v>7037</v>
      </c>
      <c r="G3960" s="2">
        <f t="shared" si="122"/>
        <v>113</v>
      </c>
      <c r="H3960" s="11">
        <f t="shared" si="123"/>
        <v>0.28109452736318408</v>
      </c>
      <c r="I3960">
        <f>COUNTIF(E3960,"online")</f>
        <v>0</v>
      </c>
    </row>
    <row r="3961" spans="1:9" x14ac:dyDescent="0.2">
      <c r="A3961" t="s">
        <v>3925</v>
      </c>
      <c r="B3961" t="s">
        <v>2536</v>
      </c>
      <c r="C3961" s="2">
        <v>89</v>
      </c>
      <c r="D3961" s="2">
        <v>31</v>
      </c>
      <c r="E3961" t="s">
        <v>6989</v>
      </c>
      <c r="F3961" t="s">
        <v>7037</v>
      </c>
      <c r="G3961" s="2">
        <f t="shared" si="122"/>
        <v>58</v>
      </c>
      <c r="H3961" s="11">
        <f t="shared" si="123"/>
        <v>0.651685393258427</v>
      </c>
      <c r="I3961">
        <f>COUNTIF(E3961,"online")</f>
        <v>1</v>
      </c>
    </row>
    <row r="3962" spans="1:9" x14ac:dyDescent="0.2">
      <c r="A3962" t="s">
        <v>1154</v>
      </c>
      <c r="B3962" t="s">
        <v>231</v>
      </c>
      <c r="C3962" s="2">
        <v>319</v>
      </c>
      <c r="D3962" s="2">
        <v>108</v>
      </c>
      <c r="E3962" t="s">
        <v>7028</v>
      </c>
      <c r="F3962" t="s">
        <v>7040</v>
      </c>
      <c r="G3962" s="2">
        <f t="shared" si="122"/>
        <v>211</v>
      </c>
      <c r="H3962" s="11">
        <f t="shared" si="123"/>
        <v>0.66144200626959249</v>
      </c>
      <c r="I3962">
        <f>COUNTIF(E3962,"online")</f>
        <v>0</v>
      </c>
    </row>
    <row r="3963" spans="1:9" x14ac:dyDescent="0.2">
      <c r="A3963" t="s">
        <v>6353</v>
      </c>
      <c r="B3963" t="s">
        <v>4214</v>
      </c>
      <c r="C3963" s="2">
        <v>268</v>
      </c>
      <c r="D3963" s="2">
        <v>169</v>
      </c>
      <c r="E3963" t="s">
        <v>7027</v>
      </c>
      <c r="F3963" t="s">
        <v>7037</v>
      </c>
      <c r="G3963" s="2">
        <f t="shared" si="122"/>
        <v>99</v>
      </c>
      <c r="H3963" s="11">
        <f t="shared" si="123"/>
        <v>0.36940298507462688</v>
      </c>
      <c r="I3963">
        <f>COUNTIF(E3963,"online")</f>
        <v>0</v>
      </c>
    </row>
    <row r="3964" spans="1:9" x14ac:dyDescent="0.2">
      <c r="A3964" t="s">
        <v>6273</v>
      </c>
      <c r="B3964" t="s">
        <v>6274</v>
      </c>
      <c r="C3964" s="2">
        <v>402</v>
      </c>
      <c r="D3964" s="2">
        <v>273</v>
      </c>
      <c r="E3964" t="s">
        <v>7027</v>
      </c>
      <c r="F3964" t="s">
        <v>7037</v>
      </c>
      <c r="G3964" s="2">
        <f t="shared" si="122"/>
        <v>129</v>
      </c>
      <c r="H3964" s="11">
        <f t="shared" si="123"/>
        <v>0.32089552238805968</v>
      </c>
      <c r="I3964">
        <f>COUNTIF(E3964,"online")</f>
        <v>0</v>
      </c>
    </row>
    <row r="3965" spans="1:9" x14ac:dyDescent="0.2">
      <c r="A3965" t="s">
        <v>4492</v>
      </c>
      <c r="B3965" t="s">
        <v>3021</v>
      </c>
      <c r="C3965" s="2">
        <v>670</v>
      </c>
      <c r="D3965" s="2">
        <v>590</v>
      </c>
      <c r="E3965" t="s">
        <v>7029</v>
      </c>
      <c r="F3965" t="s">
        <v>7041</v>
      </c>
      <c r="G3965" s="2">
        <f t="shared" si="122"/>
        <v>80</v>
      </c>
      <c r="H3965" s="11">
        <f t="shared" si="123"/>
        <v>0.11940298507462686</v>
      </c>
      <c r="I3965">
        <f>COUNTIF(E3965,"online")</f>
        <v>0</v>
      </c>
    </row>
    <row r="3966" spans="1:9" x14ac:dyDescent="0.2">
      <c r="A3966" t="s">
        <v>4794</v>
      </c>
      <c r="B3966" t="s">
        <v>1418</v>
      </c>
      <c r="C3966" s="2">
        <v>169</v>
      </c>
      <c r="D3966" s="2">
        <v>139</v>
      </c>
      <c r="E3966" t="s">
        <v>7029</v>
      </c>
      <c r="F3966" t="s">
        <v>7041</v>
      </c>
      <c r="G3966" s="2">
        <f t="shared" si="122"/>
        <v>30</v>
      </c>
      <c r="H3966" s="11">
        <f t="shared" si="123"/>
        <v>0.17751479289940827</v>
      </c>
      <c r="I3966">
        <f>COUNTIF(E3966,"online")</f>
        <v>0</v>
      </c>
    </row>
    <row r="3967" spans="1:9" x14ac:dyDescent="0.2">
      <c r="A3967" t="s">
        <v>4935</v>
      </c>
      <c r="B3967" t="s">
        <v>1418</v>
      </c>
      <c r="C3967" s="2">
        <v>169</v>
      </c>
      <c r="D3967" s="2">
        <v>118</v>
      </c>
      <c r="E3967" t="s">
        <v>7029</v>
      </c>
      <c r="F3967" t="s">
        <v>7041</v>
      </c>
      <c r="G3967" s="2">
        <f t="shared" si="122"/>
        <v>51</v>
      </c>
      <c r="H3967" s="11">
        <f t="shared" si="123"/>
        <v>0.30177514792899407</v>
      </c>
      <c r="I3967">
        <f>COUNTIF(E3967,"online")</f>
        <v>0</v>
      </c>
    </row>
    <row r="3968" spans="1:9" x14ac:dyDescent="0.2">
      <c r="A3968" t="s">
        <v>1417</v>
      </c>
      <c r="B3968" t="s">
        <v>1418</v>
      </c>
      <c r="C3968" s="2">
        <v>169</v>
      </c>
      <c r="D3968" s="2">
        <v>106</v>
      </c>
      <c r="E3968" t="s">
        <v>7029</v>
      </c>
      <c r="F3968" t="s">
        <v>7041</v>
      </c>
      <c r="G3968" s="2">
        <f t="shared" si="122"/>
        <v>63</v>
      </c>
      <c r="H3968" s="11">
        <f t="shared" si="123"/>
        <v>0.37278106508875741</v>
      </c>
      <c r="I3968">
        <f>COUNTIF(E3968,"online")</f>
        <v>0</v>
      </c>
    </row>
    <row r="3969" spans="1:9" x14ac:dyDescent="0.2">
      <c r="A3969" t="s">
        <v>4843</v>
      </c>
      <c r="B3969" t="s">
        <v>1418</v>
      </c>
      <c r="C3969" s="2">
        <v>169</v>
      </c>
      <c r="D3969" s="2">
        <v>142</v>
      </c>
      <c r="E3969" t="s">
        <v>7029</v>
      </c>
      <c r="F3969" t="s">
        <v>7041</v>
      </c>
      <c r="G3969" s="2">
        <f t="shared" si="122"/>
        <v>27</v>
      </c>
      <c r="H3969" s="11">
        <f t="shared" si="123"/>
        <v>0.15976331360946747</v>
      </c>
      <c r="I3969">
        <f>COUNTIF(E3969,"online")</f>
        <v>0</v>
      </c>
    </row>
    <row r="3970" spans="1:9" x14ac:dyDescent="0.2">
      <c r="A3970" t="s">
        <v>1353</v>
      </c>
      <c r="B3970" t="s">
        <v>540</v>
      </c>
      <c r="C3970" s="2">
        <v>99</v>
      </c>
      <c r="D3970" s="2">
        <v>12</v>
      </c>
      <c r="E3970" t="s">
        <v>7029</v>
      </c>
      <c r="F3970" t="s">
        <v>7038</v>
      </c>
      <c r="G3970" s="2">
        <f t="shared" ref="G3970:G4033" si="124">C3970-D3970</f>
        <v>87</v>
      </c>
      <c r="H3970" s="11">
        <f t="shared" ref="H3970:H4033" si="125">((C3970-D3970)/C3970)</f>
        <v>0.87878787878787878</v>
      </c>
      <c r="I3970">
        <f>COUNTIF(E3970,"online")</f>
        <v>0</v>
      </c>
    </row>
    <row r="3971" spans="1:9" x14ac:dyDescent="0.2">
      <c r="A3971" t="s">
        <v>1353</v>
      </c>
      <c r="B3971" t="s">
        <v>540</v>
      </c>
      <c r="C3971" s="2">
        <v>289</v>
      </c>
      <c r="D3971" s="2">
        <v>66</v>
      </c>
      <c r="E3971" t="s">
        <v>6989</v>
      </c>
      <c r="F3971" t="s">
        <v>7038</v>
      </c>
      <c r="G3971" s="2">
        <f t="shared" si="124"/>
        <v>223</v>
      </c>
      <c r="H3971" s="11">
        <f t="shared" si="125"/>
        <v>0.77162629757785473</v>
      </c>
      <c r="I3971">
        <f>COUNTIF(E3971,"online")</f>
        <v>1</v>
      </c>
    </row>
    <row r="3972" spans="1:9" x14ac:dyDescent="0.2">
      <c r="A3972" t="s">
        <v>5448</v>
      </c>
      <c r="B3972" t="s">
        <v>5449</v>
      </c>
      <c r="C3972" s="2">
        <v>1155</v>
      </c>
      <c r="D3972" s="2">
        <v>959</v>
      </c>
      <c r="E3972" t="s">
        <v>7029</v>
      </c>
      <c r="F3972" t="s">
        <v>7042</v>
      </c>
      <c r="G3972" s="2">
        <f t="shared" si="124"/>
        <v>196</v>
      </c>
      <c r="H3972" s="11">
        <f t="shared" si="125"/>
        <v>0.16969696969696971</v>
      </c>
      <c r="I3972">
        <f>COUNTIF(E3972,"online")</f>
        <v>0</v>
      </c>
    </row>
    <row r="3973" spans="1:9" x14ac:dyDescent="0.2">
      <c r="A3973" t="s">
        <v>1668</v>
      </c>
      <c r="B3973" t="s">
        <v>1669</v>
      </c>
      <c r="C3973" s="2">
        <v>319</v>
      </c>
      <c r="D3973" s="2">
        <v>258</v>
      </c>
      <c r="E3973" t="s">
        <v>7029</v>
      </c>
      <c r="F3973" t="s">
        <v>7036</v>
      </c>
      <c r="G3973" s="2">
        <f t="shared" si="124"/>
        <v>61</v>
      </c>
      <c r="H3973" s="11">
        <f t="shared" si="125"/>
        <v>0.19122257053291536</v>
      </c>
      <c r="I3973">
        <f>COUNTIF(E3973,"online")</f>
        <v>0</v>
      </c>
    </row>
    <row r="3974" spans="1:9" x14ac:dyDescent="0.2">
      <c r="A3974" t="s">
        <v>1189</v>
      </c>
      <c r="B3974" t="s">
        <v>1190</v>
      </c>
      <c r="C3974" s="2">
        <v>319</v>
      </c>
      <c r="D3974" s="2">
        <v>271</v>
      </c>
      <c r="E3974" t="s">
        <v>7029</v>
      </c>
      <c r="F3974" t="s">
        <v>7037</v>
      </c>
      <c r="G3974" s="2">
        <f t="shared" si="124"/>
        <v>48</v>
      </c>
      <c r="H3974" s="11">
        <f t="shared" si="125"/>
        <v>0.15047021943573669</v>
      </c>
      <c r="I3974">
        <f>COUNTIF(E3974,"online")</f>
        <v>0</v>
      </c>
    </row>
    <row r="3975" spans="1:9" x14ac:dyDescent="0.2">
      <c r="A3975" t="s">
        <v>5233</v>
      </c>
      <c r="B3975" t="s">
        <v>4109</v>
      </c>
      <c r="C3975" s="2">
        <v>199</v>
      </c>
      <c r="D3975" s="2">
        <v>96</v>
      </c>
      <c r="E3975" t="s">
        <v>6989</v>
      </c>
      <c r="F3975" t="s">
        <v>7043</v>
      </c>
      <c r="G3975" s="2">
        <f t="shared" si="124"/>
        <v>103</v>
      </c>
      <c r="H3975" s="11">
        <f t="shared" si="125"/>
        <v>0.51758793969849248</v>
      </c>
      <c r="I3975">
        <f>COUNTIF(E3975,"online")</f>
        <v>1</v>
      </c>
    </row>
    <row r="3976" spans="1:9" x14ac:dyDescent="0.2">
      <c r="A3976" t="s">
        <v>4936</v>
      </c>
      <c r="B3976" t="s">
        <v>4937</v>
      </c>
      <c r="C3976" s="2">
        <v>201</v>
      </c>
      <c r="D3976" s="2">
        <v>141</v>
      </c>
      <c r="E3976" t="s">
        <v>7029</v>
      </c>
      <c r="F3976" t="s">
        <v>7042</v>
      </c>
      <c r="G3976" s="2">
        <f t="shared" si="124"/>
        <v>60</v>
      </c>
      <c r="H3976" s="11">
        <f t="shared" si="125"/>
        <v>0.29850746268656714</v>
      </c>
      <c r="I3976">
        <f>COUNTIF(E3976,"online")</f>
        <v>0</v>
      </c>
    </row>
    <row r="3977" spans="1:9" x14ac:dyDescent="0.2">
      <c r="A3977" t="s">
        <v>1962</v>
      </c>
      <c r="B3977" t="s">
        <v>1861</v>
      </c>
      <c r="C3977" s="2">
        <v>160</v>
      </c>
      <c r="D3977" s="2">
        <v>66</v>
      </c>
      <c r="E3977" t="s">
        <v>7027</v>
      </c>
      <c r="F3977" t="s">
        <v>7040</v>
      </c>
      <c r="G3977" s="2">
        <f t="shared" si="124"/>
        <v>94</v>
      </c>
      <c r="H3977" s="11">
        <f t="shared" si="125"/>
        <v>0.58750000000000002</v>
      </c>
      <c r="I3977">
        <f>COUNTIF(E3977,"online")</f>
        <v>0</v>
      </c>
    </row>
    <row r="3978" spans="1:9" x14ac:dyDescent="0.2">
      <c r="A3978" t="s">
        <v>6640</v>
      </c>
      <c r="B3978" t="s">
        <v>6641</v>
      </c>
      <c r="C3978" s="2">
        <v>259</v>
      </c>
      <c r="D3978" s="2">
        <v>155</v>
      </c>
      <c r="E3978" t="s">
        <v>7027</v>
      </c>
      <c r="F3978" t="s">
        <v>7036</v>
      </c>
      <c r="G3978" s="2">
        <f t="shared" si="124"/>
        <v>104</v>
      </c>
      <c r="H3978" s="11">
        <f t="shared" si="125"/>
        <v>0.40154440154440152</v>
      </c>
      <c r="I3978">
        <f>COUNTIF(E3978,"online")</f>
        <v>0</v>
      </c>
    </row>
    <row r="3979" spans="1:9" x14ac:dyDescent="0.2">
      <c r="A3979" t="s">
        <v>3819</v>
      </c>
      <c r="B3979" t="s">
        <v>3820</v>
      </c>
      <c r="C3979" s="2">
        <v>229</v>
      </c>
      <c r="D3979" s="2">
        <v>156</v>
      </c>
      <c r="E3979" t="s">
        <v>6989</v>
      </c>
      <c r="F3979" t="s">
        <v>7036</v>
      </c>
      <c r="G3979" s="2">
        <f t="shared" si="124"/>
        <v>73</v>
      </c>
      <c r="H3979" s="11">
        <f t="shared" si="125"/>
        <v>0.31877729257641924</v>
      </c>
      <c r="I3979">
        <f>COUNTIF(E3979,"online")</f>
        <v>1</v>
      </c>
    </row>
    <row r="3980" spans="1:9" x14ac:dyDescent="0.2">
      <c r="A3980" t="s">
        <v>3849</v>
      </c>
      <c r="B3980" t="s">
        <v>3850</v>
      </c>
      <c r="C3980" s="2">
        <v>229</v>
      </c>
      <c r="D3980" s="2">
        <v>151</v>
      </c>
      <c r="E3980" t="s">
        <v>6989</v>
      </c>
      <c r="F3980" t="s">
        <v>7036</v>
      </c>
      <c r="G3980" s="2">
        <f t="shared" si="124"/>
        <v>78</v>
      </c>
      <c r="H3980" s="11">
        <f t="shared" si="125"/>
        <v>0.34061135371179041</v>
      </c>
      <c r="I3980">
        <f>COUNTIF(E3980,"online")</f>
        <v>1</v>
      </c>
    </row>
    <row r="3981" spans="1:9" x14ac:dyDescent="0.2">
      <c r="A3981" t="s">
        <v>3271</v>
      </c>
      <c r="B3981" t="s">
        <v>3272</v>
      </c>
      <c r="C3981" s="2">
        <v>266</v>
      </c>
      <c r="D3981" s="2">
        <v>149</v>
      </c>
      <c r="E3981" t="s">
        <v>7027</v>
      </c>
      <c r="F3981" t="s">
        <v>7040</v>
      </c>
      <c r="G3981" s="2">
        <f t="shared" si="124"/>
        <v>117</v>
      </c>
      <c r="H3981" s="11">
        <f t="shared" si="125"/>
        <v>0.43984962406015038</v>
      </c>
      <c r="I3981">
        <f>COUNTIF(E3981,"online")</f>
        <v>0</v>
      </c>
    </row>
    <row r="3982" spans="1:9" x14ac:dyDescent="0.2">
      <c r="A3982" t="s">
        <v>18</v>
      </c>
      <c r="B3982" t="s">
        <v>19</v>
      </c>
      <c r="C3982" s="2">
        <v>319</v>
      </c>
      <c r="D3982" s="2">
        <v>179</v>
      </c>
      <c r="E3982" t="s">
        <v>7027</v>
      </c>
      <c r="F3982" t="s">
        <v>7038</v>
      </c>
      <c r="G3982" s="2">
        <f t="shared" si="124"/>
        <v>140</v>
      </c>
      <c r="H3982" s="11">
        <f t="shared" si="125"/>
        <v>0.43887147335423199</v>
      </c>
      <c r="I3982">
        <f>COUNTIF(E3982,"online")</f>
        <v>0</v>
      </c>
    </row>
    <row r="3983" spans="1:9" x14ac:dyDescent="0.2">
      <c r="A3983" t="s">
        <v>24</v>
      </c>
      <c r="B3983" t="s">
        <v>19</v>
      </c>
      <c r="C3983" s="2">
        <v>279</v>
      </c>
      <c r="D3983" s="2">
        <v>70</v>
      </c>
      <c r="E3983" t="s">
        <v>7027</v>
      </c>
      <c r="F3983" t="s">
        <v>7038</v>
      </c>
      <c r="G3983" s="2">
        <f t="shared" si="124"/>
        <v>209</v>
      </c>
      <c r="H3983" s="11">
        <f t="shared" si="125"/>
        <v>0.74910394265232971</v>
      </c>
      <c r="I3983">
        <f>COUNTIF(E3983,"online")</f>
        <v>0</v>
      </c>
    </row>
    <row r="3984" spans="1:9" x14ac:dyDescent="0.2">
      <c r="A3984" t="s">
        <v>3978</v>
      </c>
      <c r="B3984" t="s">
        <v>3979</v>
      </c>
      <c r="C3984" s="2">
        <v>268</v>
      </c>
      <c r="D3984" s="2">
        <v>228</v>
      </c>
      <c r="E3984" t="s">
        <v>7029</v>
      </c>
      <c r="F3984" t="s">
        <v>7041</v>
      </c>
      <c r="G3984" s="2">
        <f t="shared" si="124"/>
        <v>40</v>
      </c>
      <c r="H3984" s="11">
        <f t="shared" si="125"/>
        <v>0.14925373134328357</v>
      </c>
      <c r="I3984">
        <f>COUNTIF(E3984,"online")</f>
        <v>0</v>
      </c>
    </row>
    <row r="3985" spans="1:9" x14ac:dyDescent="0.2">
      <c r="A3985" t="s">
        <v>2729</v>
      </c>
      <c r="B3985" t="s">
        <v>2730</v>
      </c>
      <c r="C3985" s="2">
        <v>357</v>
      </c>
      <c r="D3985" s="2">
        <v>296</v>
      </c>
      <c r="E3985" t="s">
        <v>7027</v>
      </c>
      <c r="F3985" t="s">
        <v>7041</v>
      </c>
      <c r="G3985" s="2">
        <f t="shared" si="124"/>
        <v>61</v>
      </c>
      <c r="H3985" s="11">
        <f t="shared" si="125"/>
        <v>0.17086834733893558</v>
      </c>
      <c r="I3985">
        <f>COUNTIF(E3985,"online")</f>
        <v>0</v>
      </c>
    </row>
    <row r="3986" spans="1:9" x14ac:dyDescent="0.2">
      <c r="A3986" t="s">
        <v>1513</v>
      </c>
      <c r="B3986" t="s">
        <v>1514</v>
      </c>
      <c r="C3986" s="2">
        <v>319</v>
      </c>
      <c r="D3986" s="2">
        <v>172</v>
      </c>
      <c r="E3986" t="s">
        <v>7029</v>
      </c>
      <c r="F3986" t="s">
        <v>7038</v>
      </c>
      <c r="G3986" s="2">
        <f t="shared" si="124"/>
        <v>147</v>
      </c>
      <c r="H3986" s="11">
        <f t="shared" si="125"/>
        <v>0.46081504702194359</v>
      </c>
      <c r="I3986">
        <f>COUNTIF(E3986,"online")</f>
        <v>0</v>
      </c>
    </row>
    <row r="3987" spans="1:9" x14ac:dyDescent="0.2">
      <c r="A3987" t="s">
        <v>3274</v>
      </c>
      <c r="B3987" t="s">
        <v>2955</v>
      </c>
      <c r="C3987" s="2">
        <v>312</v>
      </c>
      <c r="D3987" s="2">
        <v>259</v>
      </c>
      <c r="E3987" t="s">
        <v>7027</v>
      </c>
      <c r="F3987" t="s">
        <v>7039</v>
      </c>
      <c r="G3987" s="2">
        <f t="shared" si="124"/>
        <v>53</v>
      </c>
      <c r="H3987" s="11">
        <f t="shared" si="125"/>
        <v>0.16987179487179488</v>
      </c>
      <c r="I3987">
        <f>COUNTIF(E3987,"online")</f>
        <v>0</v>
      </c>
    </row>
    <row r="3988" spans="1:9" x14ac:dyDescent="0.2">
      <c r="A3988" t="s">
        <v>2954</v>
      </c>
      <c r="B3988" t="s">
        <v>2955</v>
      </c>
      <c r="C3988" s="2">
        <v>268</v>
      </c>
      <c r="D3988" s="2">
        <v>198</v>
      </c>
      <c r="E3988" t="s">
        <v>7027</v>
      </c>
      <c r="F3988" t="s">
        <v>7039</v>
      </c>
      <c r="G3988" s="2">
        <f t="shared" si="124"/>
        <v>70</v>
      </c>
      <c r="H3988" s="11">
        <f t="shared" si="125"/>
        <v>0.26119402985074625</v>
      </c>
      <c r="I3988">
        <f>COUNTIF(E3988,"online")</f>
        <v>0</v>
      </c>
    </row>
    <row r="3989" spans="1:9" x14ac:dyDescent="0.2">
      <c r="A3989" t="s">
        <v>2622</v>
      </c>
      <c r="B3989" t="s">
        <v>2623</v>
      </c>
      <c r="C3989" s="2">
        <v>223</v>
      </c>
      <c r="D3989" s="2">
        <v>125</v>
      </c>
      <c r="E3989" t="s">
        <v>7027</v>
      </c>
      <c r="F3989" t="s">
        <v>7039</v>
      </c>
      <c r="G3989" s="2">
        <f t="shared" si="124"/>
        <v>98</v>
      </c>
      <c r="H3989" s="11">
        <f t="shared" si="125"/>
        <v>0.43946188340807174</v>
      </c>
      <c r="I3989">
        <f>COUNTIF(E3989,"online")</f>
        <v>0</v>
      </c>
    </row>
    <row r="3990" spans="1:9" x14ac:dyDescent="0.2">
      <c r="A3990" t="s">
        <v>2442</v>
      </c>
      <c r="B3990" t="s">
        <v>1257</v>
      </c>
      <c r="C3990" s="2">
        <v>319</v>
      </c>
      <c r="D3990" s="2">
        <v>105</v>
      </c>
      <c r="E3990" t="s">
        <v>7029</v>
      </c>
      <c r="F3990" t="s">
        <v>7040</v>
      </c>
      <c r="G3990" s="2">
        <f t="shared" si="124"/>
        <v>214</v>
      </c>
      <c r="H3990" s="11">
        <f t="shared" si="125"/>
        <v>0.67084639498432597</v>
      </c>
      <c r="I3990">
        <f>COUNTIF(E3990,"online")</f>
        <v>0</v>
      </c>
    </row>
    <row r="3991" spans="1:9" x14ac:dyDescent="0.2">
      <c r="A3991" t="s">
        <v>4728</v>
      </c>
      <c r="B3991" t="s">
        <v>3077</v>
      </c>
      <c r="C3991" s="2">
        <v>223</v>
      </c>
      <c r="D3991" s="2">
        <v>163</v>
      </c>
      <c r="E3991" t="s">
        <v>7029</v>
      </c>
      <c r="F3991" t="s">
        <v>7037</v>
      </c>
      <c r="G3991" s="2">
        <f t="shared" si="124"/>
        <v>60</v>
      </c>
      <c r="H3991" s="11">
        <f t="shared" si="125"/>
        <v>0.26905829596412556</v>
      </c>
      <c r="I3991">
        <f>COUNTIF(E3991,"online")</f>
        <v>0</v>
      </c>
    </row>
    <row r="3992" spans="1:9" x14ac:dyDescent="0.2">
      <c r="A3992" t="s">
        <v>4603</v>
      </c>
      <c r="B3992" t="s">
        <v>4604</v>
      </c>
      <c r="C3992" s="2">
        <v>204</v>
      </c>
      <c r="D3992" s="2">
        <v>80</v>
      </c>
      <c r="E3992" t="s">
        <v>7028</v>
      </c>
      <c r="F3992" t="s">
        <v>7040</v>
      </c>
      <c r="G3992" s="2">
        <f t="shared" si="124"/>
        <v>124</v>
      </c>
      <c r="H3992" s="11">
        <f t="shared" si="125"/>
        <v>0.60784313725490191</v>
      </c>
      <c r="I3992">
        <f>COUNTIF(E3992,"online")</f>
        <v>0</v>
      </c>
    </row>
    <row r="3993" spans="1:9" x14ac:dyDescent="0.2">
      <c r="A3993" t="s">
        <v>600</v>
      </c>
      <c r="B3993" t="s">
        <v>238</v>
      </c>
      <c r="C3993" s="2">
        <v>289</v>
      </c>
      <c r="D3993" s="2">
        <v>145</v>
      </c>
      <c r="E3993" t="s">
        <v>6989</v>
      </c>
      <c r="F3993" t="s">
        <v>7038</v>
      </c>
      <c r="G3993" s="2">
        <f t="shared" si="124"/>
        <v>144</v>
      </c>
      <c r="H3993" s="11">
        <f t="shared" si="125"/>
        <v>0.4982698961937716</v>
      </c>
      <c r="I3993">
        <f>COUNTIF(E3993,"online")</f>
        <v>1</v>
      </c>
    </row>
    <row r="3994" spans="1:9" x14ac:dyDescent="0.2">
      <c r="A3994" t="s">
        <v>3908</v>
      </c>
      <c r="B3994" t="s">
        <v>3909</v>
      </c>
      <c r="C3994" s="2">
        <v>627</v>
      </c>
      <c r="D3994" s="2">
        <v>539</v>
      </c>
      <c r="E3994" t="s">
        <v>7027</v>
      </c>
      <c r="F3994" t="s">
        <v>7045</v>
      </c>
      <c r="G3994" s="2">
        <f t="shared" si="124"/>
        <v>88</v>
      </c>
      <c r="H3994" s="11">
        <f t="shared" si="125"/>
        <v>0.14035087719298245</v>
      </c>
      <c r="I3994">
        <f>COUNTIF(E3994,"online")</f>
        <v>0</v>
      </c>
    </row>
    <row r="3995" spans="1:9" x14ac:dyDescent="0.2">
      <c r="A3995" t="s">
        <v>4989</v>
      </c>
      <c r="B3995" t="s">
        <v>4990</v>
      </c>
      <c r="C3995" s="2">
        <v>402</v>
      </c>
      <c r="D3995" s="2">
        <v>322</v>
      </c>
      <c r="E3995" t="s">
        <v>7027</v>
      </c>
      <c r="F3995" t="s">
        <v>7037</v>
      </c>
      <c r="G3995" s="2">
        <f t="shared" si="124"/>
        <v>80</v>
      </c>
      <c r="H3995" s="11">
        <f t="shared" si="125"/>
        <v>0.19900497512437812</v>
      </c>
      <c r="I3995">
        <f>COUNTIF(E3995,"online")</f>
        <v>0</v>
      </c>
    </row>
    <row r="3996" spans="1:9" x14ac:dyDescent="0.2">
      <c r="A3996" t="s">
        <v>6372</v>
      </c>
      <c r="B3996" t="s">
        <v>6373</v>
      </c>
      <c r="C3996" s="2">
        <v>569</v>
      </c>
      <c r="D3996" s="2">
        <v>427</v>
      </c>
      <c r="E3996" t="s">
        <v>7029</v>
      </c>
      <c r="F3996" t="s">
        <v>7045</v>
      </c>
      <c r="G3996" s="2">
        <f t="shared" si="124"/>
        <v>142</v>
      </c>
      <c r="H3996" s="11">
        <f t="shared" si="125"/>
        <v>0.24956063268892795</v>
      </c>
      <c r="I3996">
        <f>COUNTIF(E3996,"online")</f>
        <v>0</v>
      </c>
    </row>
    <row r="3997" spans="1:9" x14ac:dyDescent="0.2">
      <c r="A3997" t="s">
        <v>3189</v>
      </c>
      <c r="B3997" t="s">
        <v>3190</v>
      </c>
      <c r="C3997" s="2">
        <v>239</v>
      </c>
      <c r="D3997" s="2">
        <v>67</v>
      </c>
      <c r="E3997" t="s">
        <v>6989</v>
      </c>
      <c r="F3997" t="s">
        <v>7038</v>
      </c>
      <c r="G3997" s="2">
        <f t="shared" si="124"/>
        <v>172</v>
      </c>
      <c r="H3997" s="11">
        <f t="shared" si="125"/>
        <v>0.71966527196652719</v>
      </c>
      <c r="I3997">
        <f>COUNTIF(E3997,"online")</f>
        <v>1</v>
      </c>
    </row>
    <row r="3998" spans="1:9" x14ac:dyDescent="0.2">
      <c r="A3998" t="s">
        <v>3104</v>
      </c>
      <c r="B3998" t="s">
        <v>127</v>
      </c>
      <c r="C3998" s="2">
        <v>319</v>
      </c>
      <c r="D3998" s="2">
        <v>175</v>
      </c>
      <c r="E3998" t="s">
        <v>7029</v>
      </c>
      <c r="F3998" t="s">
        <v>7038</v>
      </c>
      <c r="G3998" s="2">
        <f t="shared" si="124"/>
        <v>144</v>
      </c>
      <c r="H3998" s="11">
        <f t="shared" si="125"/>
        <v>0.45141065830721006</v>
      </c>
      <c r="I3998">
        <f>COUNTIF(E3998,"online")</f>
        <v>0</v>
      </c>
    </row>
    <row r="3999" spans="1:9" x14ac:dyDescent="0.2">
      <c r="A3999" t="s">
        <v>5222</v>
      </c>
      <c r="B3999" t="s">
        <v>2216</v>
      </c>
      <c r="C3999" s="2">
        <v>429</v>
      </c>
      <c r="D3999" s="2">
        <v>223</v>
      </c>
      <c r="E3999" t="s">
        <v>7029</v>
      </c>
      <c r="F3999" t="s">
        <v>7040</v>
      </c>
      <c r="G3999" s="2">
        <f t="shared" si="124"/>
        <v>206</v>
      </c>
      <c r="H3999" s="11">
        <f t="shared" si="125"/>
        <v>0.48018648018648019</v>
      </c>
      <c r="I3999">
        <f>COUNTIF(E3999,"online")</f>
        <v>0</v>
      </c>
    </row>
    <row r="4000" spans="1:9" x14ac:dyDescent="0.2">
      <c r="A4000" t="s">
        <v>1696</v>
      </c>
      <c r="B4000" t="s">
        <v>1665</v>
      </c>
      <c r="C4000" s="2">
        <v>199</v>
      </c>
      <c r="D4000" s="2">
        <v>135</v>
      </c>
      <c r="E4000" t="s">
        <v>7027</v>
      </c>
      <c r="F4000" t="s">
        <v>7039</v>
      </c>
      <c r="G4000" s="2">
        <f t="shared" si="124"/>
        <v>64</v>
      </c>
      <c r="H4000" s="11">
        <f t="shared" si="125"/>
        <v>0.32160804020100503</v>
      </c>
      <c r="I4000">
        <f>COUNTIF(E4000,"online")</f>
        <v>0</v>
      </c>
    </row>
    <row r="4001" spans="1:9" x14ac:dyDescent="0.2">
      <c r="A4001" t="s">
        <v>1688</v>
      </c>
      <c r="B4001" t="s">
        <v>1665</v>
      </c>
      <c r="C4001" s="2">
        <v>199</v>
      </c>
      <c r="D4001" s="2">
        <v>133</v>
      </c>
      <c r="E4001" t="s">
        <v>7027</v>
      </c>
      <c r="F4001" t="s">
        <v>7039</v>
      </c>
      <c r="G4001" s="2">
        <f t="shared" si="124"/>
        <v>66</v>
      </c>
      <c r="H4001" s="11">
        <f t="shared" si="125"/>
        <v>0.33165829145728642</v>
      </c>
      <c r="I4001">
        <f>COUNTIF(E4001,"online")</f>
        <v>0</v>
      </c>
    </row>
    <row r="4002" spans="1:9" x14ac:dyDescent="0.2">
      <c r="A4002" t="s">
        <v>1855</v>
      </c>
      <c r="B4002" t="s">
        <v>1665</v>
      </c>
      <c r="C4002" s="2">
        <v>199</v>
      </c>
      <c r="D4002" s="2">
        <v>193</v>
      </c>
      <c r="E4002" t="s">
        <v>7027</v>
      </c>
      <c r="F4002" t="s">
        <v>7039</v>
      </c>
      <c r="G4002" s="2">
        <f t="shared" si="124"/>
        <v>6</v>
      </c>
      <c r="H4002" s="11">
        <f t="shared" si="125"/>
        <v>3.015075376884422E-2</v>
      </c>
      <c r="I4002">
        <f>COUNTIF(E4002,"online")</f>
        <v>0</v>
      </c>
    </row>
    <row r="4003" spans="1:9" x14ac:dyDescent="0.2">
      <c r="A4003" t="s">
        <v>1726</v>
      </c>
      <c r="B4003" t="s">
        <v>1665</v>
      </c>
      <c r="C4003" s="2">
        <v>199</v>
      </c>
      <c r="D4003" s="2">
        <v>86</v>
      </c>
      <c r="E4003" t="s">
        <v>7027</v>
      </c>
      <c r="F4003" t="s">
        <v>7039</v>
      </c>
      <c r="G4003" s="2">
        <f t="shared" si="124"/>
        <v>113</v>
      </c>
      <c r="H4003" s="11">
        <f t="shared" si="125"/>
        <v>0.56783919597989951</v>
      </c>
      <c r="I4003">
        <f>COUNTIF(E4003,"online")</f>
        <v>0</v>
      </c>
    </row>
    <row r="4004" spans="1:9" x14ac:dyDescent="0.2">
      <c r="A4004" t="s">
        <v>3914</v>
      </c>
      <c r="B4004" t="s">
        <v>3915</v>
      </c>
      <c r="C4004" s="2">
        <v>268</v>
      </c>
      <c r="D4004" s="2">
        <v>220</v>
      </c>
      <c r="E4004" t="s">
        <v>7029</v>
      </c>
      <c r="F4004" t="s">
        <v>7042</v>
      </c>
      <c r="G4004" s="2">
        <f t="shared" si="124"/>
        <v>48</v>
      </c>
      <c r="H4004" s="11">
        <f t="shared" si="125"/>
        <v>0.17910447761194029</v>
      </c>
      <c r="I4004">
        <f>COUNTIF(E4004,"online")</f>
        <v>0</v>
      </c>
    </row>
    <row r="4005" spans="1:9" x14ac:dyDescent="0.2">
      <c r="A4005" t="s">
        <v>2945</v>
      </c>
      <c r="B4005" t="s">
        <v>2343</v>
      </c>
      <c r="C4005" s="2">
        <v>149</v>
      </c>
      <c r="D4005" s="2">
        <v>91</v>
      </c>
      <c r="E4005" t="s">
        <v>6989</v>
      </c>
      <c r="F4005" t="s">
        <v>7044</v>
      </c>
      <c r="G4005" s="2">
        <f t="shared" si="124"/>
        <v>58</v>
      </c>
      <c r="H4005" s="11">
        <f t="shared" si="125"/>
        <v>0.38926174496644295</v>
      </c>
      <c r="I4005">
        <f>COUNTIF(E4005,"online")</f>
        <v>1</v>
      </c>
    </row>
    <row r="4006" spans="1:9" x14ac:dyDescent="0.2">
      <c r="A4006" t="s">
        <v>4135</v>
      </c>
      <c r="B4006" t="s">
        <v>2204</v>
      </c>
      <c r="C4006" s="2">
        <v>357</v>
      </c>
      <c r="D4006" s="2">
        <v>264</v>
      </c>
      <c r="E4006" t="s">
        <v>7029</v>
      </c>
      <c r="F4006" t="s">
        <v>7040</v>
      </c>
      <c r="G4006" s="2">
        <f t="shared" si="124"/>
        <v>93</v>
      </c>
      <c r="H4006" s="11">
        <f t="shared" si="125"/>
        <v>0.26050420168067229</v>
      </c>
      <c r="I4006">
        <f>COUNTIF(E4006,"online")</f>
        <v>0</v>
      </c>
    </row>
    <row r="4007" spans="1:9" x14ac:dyDescent="0.2">
      <c r="A4007" t="s">
        <v>3656</v>
      </c>
      <c r="B4007" t="s">
        <v>3657</v>
      </c>
      <c r="C4007" s="2">
        <v>268</v>
      </c>
      <c r="D4007" s="2">
        <v>163</v>
      </c>
      <c r="E4007" t="s">
        <v>7027</v>
      </c>
      <c r="F4007" t="s">
        <v>7037</v>
      </c>
      <c r="G4007" s="2">
        <f t="shared" si="124"/>
        <v>105</v>
      </c>
      <c r="H4007" s="11">
        <f t="shared" si="125"/>
        <v>0.39179104477611942</v>
      </c>
      <c r="I4007">
        <f>COUNTIF(E4007,"online")</f>
        <v>0</v>
      </c>
    </row>
    <row r="4008" spans="1:9" x14ac:dyDescent="0.2">
      <c r="A4008" t="s">
        <v>1429</v>
      </c>
      <c r="B4008" t="s">
        <v>1281</v>
      </c>
      <c r="C4008" s="2">
        <v>289</v>
      </c>
      <c r="D4008" s="2">
        <v>205</v>
      </c>
      <c r="E4008" t="s">
        <v>6989</v>
      </c>
      <c r="F4008" t="s">
        <v>7037</v>
      </c>
      <c r="G4008" s="2">
        <f t="shared" si="124"/>
        <v>84</v>
      </c>
      <c r="H4008" s="11">
        <f t="shared" si="125"/>
        <v>0.29065743944636679</v>
      </c>
      <c r="I4008">
        <f>COUNTIF(E4008,"online")</f>
        <v>1</v>
      </c>
    </row>
    <row r="4009" spans="1:9" x14ac:dyDescent="0.2">
      <c r="A4009" t="s">
        <v>1429</v>
      </c>
      <c r="B4009" t="s">
        <v>1281</v>
      </c>
      <c r="C4009" s="2">
        <v>319</v>
      </c>
      <c r="D4009" s="2">
        <v>230</v>
      </c>
      <c r="E4009" t="s">
        <v>7027</v>
      </c>
      <c r="F4009" t="s">
        <v>7038</v>
      </c>
      <c r="G4009" s="2">
        <f t="shared" si="124"/>
        <v>89</v>
      </c>
      <c r="H4009" s="11">
        <f t="shared" si="125"/>
        <v>0.27899686520376177</v>
      </c>
      <c r="I4009">
        <f>COUNTIF(E4009,"online")</f>
        <v>0</v>
      </c>
    </row>
    <row r="4010" spans="1:9" x14ac:dyDescent="0.2">
      <c r="A4010" t="s">
        <v>3225</v>
      </c>
      <c r="B4010" t="s">
        <v>3226</v>
      </c>
      <c r="C4010" s="2">
        <v>259</v>
      </c>
      <c r="D4010" s="2">
        <v>194</v>
      </c>
      <c r="E4010" t="s">
        <v>6989</v>
      </c>
      <c r="F4010" t="s">
        <v>7037</v>
      </c>
      <c r="G4010" s="2">
        <f t="shared" si="124"/>
        <v>65</v>
      </c>
      <c r="H4010" s="11">
        <f t="shared" si="125"/>
        <v>0.25096525096525096</v>
      </c>
      <c r="I4010">
        <f>COUNTIF(E4010,"online")</f>
        <v>1</v>
      </c>
    </row>
    <row r="4011" spans="1:9" x14ac:dyDescent="0.2">
      <c r="A4011" t="s">
        <v>5757</v>
      </c>
      <c r="B4011" t="s">
        <v>1607</v>
      </c>
      <c r="C4011" s="2">
        <v>536</v>
      </c>
      <c r="D4011" s="2">
        <v>284</v>
      </c>
      <c r="E4011" t="s">
        <v>7029</v>
      </c>
      <c r="F4011" t="s">
        <v>7040</v>
      </c>
      <c r="G4011" s="2">
        <f t="shared" si="124"/>
        <v>252</v>
      </c>
      <c r="H4011" s="11">
        <f t="shared" si="125"/>
        <v>0.47014925373134331</v>
      </c>
      <c r="I4011">
        <f>COUNTIF(E4011,"online")</f>
        <v>0</v>
      </c>
    </row>
    <row r="4012" spans="1:9" x14ac:dyDescent="0.2">
      <c r="A4012" t="s">
        <v>3409</v>
      </c>
      <c r="B4012" t="s">
        <v>3410</v>
      </c>
      <c r="C4012" s="2">
        <v>268</v>
      </c>
      <c r="D4012" s="2">
        <v>145</v>
      </c>
      <c r="E4012" t="s">
        <v>7029</v>
      </c>
      <c r="F4012" t="s">
        <v>7040</v>
      </c>
      <c r="G4012" s="2">
        <f t="shared" si="124"/>
        <v>123</v>
      </c>
      <c r="H4012" s="11">
        <f t="shared" si="125"/>
        <v>0.45895522388059701</v>
      </c>
      <c r="I4012">
        <f>COUNTIF(E4012,"online")</f>
        <v>0</v>
      </c>
    </row>
    <row r="4013" spans="1:9" x14ac:dyDescent="0.2">
      <c r="A4013" t="s">
        <v>5115</v>
      </c>
      <c r="B4013" t="s">
        <v>5116</v>
      </c>
      <c r="C4013" s="2">
        <v>223</v>
      </c>
      <c r="D4013" s="2">
        <v>149</v>
      </c>
      <c r="E4013" t="s">
        <v>7027</v>
      </c>
      <c r="F4013" t="s">
        <v>7043</v>
      </c>
      <c r="G4013" s="2">
        <f t="shared" si="124"/>
        <v>74</v>
      </c>
      <c r="H4013" s="11">
        <f t="shared" si="125"/>
        <v>0.33183856502242154</v>
      </c>
      <c r="I4013">
        <f>COUNTIF(E4013,"online")</f>
        <v>0</v>
      </c>
    </row>
    <row r="4014" spans="1:9" x14ac:dyDescent="0.2">
      <c r="A4014" t="s">
        <v>6688</v>
      </c>
      <c r="B4014" t="s">
        <v>1899</v>
      </c>
      <c r="C4014" s="2">
        <v>349</v>
      </c>
      <c r="D4014" s="2">
        <v>241</v>
      </c>
      <c r="E4014" t="s">
        <v>7029</v>
      </c>
      <c r="F4014" t="s">
        <v>7037</v>
      </c>
      <c r="G4014" s="2">
        <f t="shared" si="124"/>
        <v>108</v>
      </c>
      <c r="H4014" s="11">
        <f t="shared" si="125"/>
        <v>0.30945558739255014</v>
      </c>
      <c r="I4014">
        <f>COUNTIF(E4014,"online")</f>
        <v>0</v>
      </c>
    </row>
    <row r="4015" spans="1:9" x14ac:dyDescent="0.2">
      <c r="A4015" t="s">
        <v>4998</v>
      </c>
      <c r="B4015" t="s">
        <v>4999</v>
      </c>
      <c r="C4015" s="2">
        <v>799</v>
      </c>
      <c r="D4015" s="2">
        <v>599</v>
      </c>
      <c r="E4015" t="s">
        <v>7029</v>
      </c>
      <c r="F4015" t="s">
        <v>7041</v>
      </c>
      <c r="G4015" s="2">
        <f t="shared" si="124"/>
        <v>200</v>
      </c>
      <c r="H4015" s="11">
        <f t="shared" si="125"/>
        <v>0.25031289111389238</v>
      </c>
      <c r="I4015">
        <f>COUNTIF(E4015,"online")</f>
        <v>0</v>
      </c>
    </row>
    <row r="4016" spans="1:9" x14ac:dyDescent="0.2">
      <c r="A4016" t="s">
        <v>5317</v>
      </c>
      <c r="B4016" t="s">
        <v>5318</v>
      </c>
      <c r="C4016" s="2">
        <v>357</v>
      </c>
      <c r="D4016" s="2">
        <v>271</v>
      </c>
      <c r="E4016" t="s">
        <v>7027</v>
      </c>
      <c r="F4016" t="s">
        <v>7039</v>
      </c>
      <c r="G4016" s="2">
        <f t="shared" si="124"/>
        <v>86</v>
      </c>
      <c r="H4016" s="11">
        <f t="shared" si="125"/>
        <v>0.24089635854341737</v>
      </c>
      <c r="I4016">
        <f>COUNTIF(E4016,"online")</f>
        <v>0</v>
      </c>
    </row>
    <row r="4017" spans="1:9" x14ac:dyDescent="0.2">
      <c r="A4017" t="s">
        <v>5910</v>
      </c>
      <c r="B4017" t="s">
        <v>5232</v>
      </c>
      <c r="C4017" s="2">
        <v>1340</v>
      </c>
      <c r="D4017" s="2">
        <v>1139</v>
      </c>
      <c r="E4017" t="s">
        <v>7029</v>
      </c>
      <c r="F4017" t="s">
        <v>7041</v>
      </c>
      <c r="G4017" s="2">
        <f t="shared" si="124"/>
        <v>201</v>
      </c>
      <c r="H4017" s="11">
        <f t="shared" si="125"/>
        <v>0.15</v>
      </c>
      <c r="I4017">
        <f>COUNTIF(E4017,"online")</f>
        <v>0</v>
      </c>
    </row>
    <row r="4018" spans="1:9" x14ac:dyDescent="0.2">
      <c r="A4018" t="s">
        <v>164</v>
      </c>
      <c r="B4018" t="s">
        <v>165</v>
      </c>
      <c r="C4018" s="2">
        <v>319</v>
      </c>
      <c r="D4018" s="2">
        <v>160</v>
      </c>
      <c r="E4018" t="s">
        <v>7029</v>
      </c>
      <c r="F4018" t="s">
        <v>7038</v>
      </c>
      <c r="G4018" s="2">
        <f t="shared" si="124"/>
        <v>159</v>
      </c>
      <c r="H4018" s="11">
        <f t="shared" si="125"/>
        <v>0.49843260188087773</v>
      </c>
      <c r="I4018">
        <f>COUNTIF(E4018,"online")</f>
        <v>0</v>
      </c>
    </row>
    <row r="4019" spans="1:9" x14ac:dyDescent="0.2">
      <c r="A4019" t="s">
        <v>245</v>
      </c>
      <c r="B4019" t="s">
        <v>165</v>
      </c>
      <c r="C4019" s="2">
        <v>319</v>
      </c>
      <c r="D4019" s="2">
        <v>166</v>
      </c>
      <c r="E4019" t="s">
        <v>7029</v>
      </c>
      <c r="F4019" t="s">
        <v>7038</v>
      </c>
      <c r="G4019" s="2">
        <f t="shared" si="124"/>
        <v>153</v>
      </c>
      <c r="H4019" s="11">
        <f t="shared" si="125"/>
        <v>0.47962382445141066</v>
      </c>
      <c r="I4019">
        <f>COUNTIF(E4019,"online")</f>
        <v>0</v>
      </c>
    </row>
    <row r="4020" spans="1:9" x14ac:dyDescent="0.2">
      <c r="A4020" t="s">
        <v>2772</v>
      </c>
      <c r="B4020" t="s">
        <v>2773</v>
      </c>
      <c r="C4020" s="2">
        <v>99</v>
      </c>
      <c r="D4020" s="2">
        <v>75</v>
      </c>
      <c r="E4020" t="s">
        <v>6989</v>
      </c>
      <c r="F4020" t="s">
        <v>7039</v>
      </c>
      <c r="G4020" s="2">
        <f t="shared" si="124"/>
        <v>24</v>
      </c>
      <c r="H4020" s="11">
        <f t="shared" si="125"/>
        <v>0.24242424242424243</v>
      </c>
      <c r="I4020">
        <f>COUNTIF(E4020,"online")</f>
        <v>1</v>
      </c>
    </row>
    <row r="4021" spans="1:9" x14ac:dyDescent="0.2">
      <c r="A4021" t="s">
        <v>90</v>
      </c>
      <c r="B4021" t="s">
        <v>70</v>
      </c>
      <c r="C4021" s="2">
        <v>319</v>
      </c>
      <c r="D4021" s="2">
        <v>287</v>
      </c>
      <c r="E4021" t="s">
        <v>7029</v>
      </c>
      <c r="F4021" t="s">
        <v>7036</v>
      </c>
      <c r="G4021" s="2">
        <f t="shared" si="124"/>
        <v>32</v>
      </c>
      <c r="H4021" s="11">
        <f t="shared" si="125"/>
        <v>0.10031347962382445</v>
      </c>
      <c r="I4021">
        <f>COUNTIF(E4021,"online")</f>
        <v>0</v>
      </c>
    </row>
    <row r="4022" spans="1:9" x14ac:dyDescent="0.2">
      <c r="A4022" t="s">
        <v>1836</v>
      </c>
      <c r="B4022" t="s">
        <v>678</v>
      </c>
      <c r="C4022" s="2">
        <v>319</v>
      </c>
      <c r="D4022" s="2">
        <v>198</v>
      </c>
      <c r="E4022" t="s">
        <v>7029</v>
      </c>
      <c r="F4022" t="s">
        <v>7040</v>
      </c>
      <c r="G4022" s="2">
        <f t="shared" si="124"/>
        <v>121</v>
      </c>
      <c r="H4022" s="11">
        <f t="shared" si="125"/>
        <v>0.37931034482758619</v>
      </c>
      <c r="I4022">
        <f>COUNTIF(E4022,"online")</f>
        <v>0</v>
      </c>
    </row>
    <row r="4023" spans="1:9" x14ac:dyDescent="0.2">
      <c r="A4023" t="s">
        <v>2426</v>
      </c>
      <c r="B4023" t="s">
        <v>1593</v>
      </c>
      <c r="C4023" s="2">
        <v>239</v>
      </c>
      <c r="D4023" s="2">
        <v>155</v>
      </c>
      <c r="E4023" t="s">
        <v>7029</v>
      </c>
      <c r="F4023" t="s">
        <v>7037</v>
      </c>
      <c r="G4023" s="2">
        <f t="shared" si="124"/>
        <v>84</v>
      </c>
      <c r="H4023" s="11">
        <f t="shared" si="125"/>
        <v>0.35146443514644349</v>
      </c>
      <c r="I4023">
        <f>COUNTIF(E4023,"online")</f>
        <v>0</v>
      </c>
    </row>
    <row r="4024" spans="1:9" x14ac:dyDescent="0.2">
      <c r="A4024" t="s">
        <v>3024</v>
      </c>
      <c r="B4024" t="s">
        <v>1593</v>
      </c>
      <c r="C4024" s="2">
        <v>239</v>
      </c>
      <c r="D4024" s="2">
        <v>167</v>
      </c>
      <c r="E4024" t="s">
        <v>7029</v>
      </c>
      <c r="F4024" t="s">
        <v>7037</v>
      </c>
      <c r="G4024" s="2">
        <f t="shared" si="124"/>
        <v>72</v>
      </c>
      <c r="H4024" s="11">
        <f t="shared" si="125"/>
        <v>0.30125523012552302</v>
      </c>
      <c r="I4024">
        <f>COUNTIF(E4024,"online")</f>
        <v>0</v>
      </c>
    </row>
    <row r="4025" spans="1:9" x14ac:dyDescent="0.2">
      <c r="A4025" t="s">
        <v>1592</v>
      </c>
      <c r="B4025" t="s">
        <v>1593</v>
      </c>
      <c r="C4025" s="2">
        <v>349</v>
      </c>
      <c r="D4025" s="2">
        <v>262</v>
      </c>
      <c r="E4025" t="s">
        <v>7029</v>
      </c>
      <c r="F4025" t="s">
        <v>7042</v>
      </c>
      <c r="G4025" s="2">
        <f t="shared" si="124"/>
        <v>87</v>
      </c>
      <c r="H4025" s="11">
        <f t="shared" si="125"/>
        <v>0.24928366762177651</v>
      </c>
      <c r="I4025">
        <f>COUNTIF(E4025,"online")</f>
        <v>0</v>
      </c>
    </row>
    <row r="4026" spans="1:9" x14ac:dyDescent="0.2">
      <c r="A4026" t="s">
        <v>234</v>
      </c>
      <c r="B4026" t="s">
        <v>165</v>
      </c>
      <c r="C4026" s="2">
        <v>319</v>
      </c>
      <c r="D4026" s="2">
        <v>166</v>
      </c>
      <c r="E4026" t="s">
        <v>7029</v>
      </c>
      <c r="F4026" t="s">
        <v>7038</v>
      </c>
      <c r="G4026" s="2">
        <f t="shared" si="124"/>
        <v>153</v>
      </c>
      <c r="H4026" s="11">
        <f t="shared" si="125"/>
        <v>0.47962382445141066</v>
      </c>
      <c r="I4026">
        <f>COUNTIF(E4026,"online")</f>
        <v>0</v>
      </c>
    </row>
    <row r="4027" spans="1:9" x14ac:dyDescent="0.2">
      <c r="A4027" t="s">
        <v>4108</v>
      </c>
      <c r="B4027" t="s">
        <v>4109</v>
      </c>
      <c r="C4027" s="2">
        <v>159</v>
      </c>
      <c r="D4027" s="2">
        <v>107</v>
      </c>
      <c r="E4027" t="s">
        <v>6989</v>
      </c>
      <c r="F4027" t="s">
        <v>7044</v>
      </c>
      <c r="G4027" s="2">
        <f t="shared" si="124"/>
        <v>52</v>
      </c>
      <c r="H4027" s="11">
        <f t="shared" si="125"/>
        <v>0.32704402515723269</v>
      </c>
      <c r="I4027">
        <f>COUNTIF(E4027,"online")</f>
        <v>1</v>
      </c>
    </row>
    <row r="4028" spans="1:9" x14ac:dyDescent="0.2">
      <c r="A4028" t="s">
        <v>5035</v>
      </c>
      <c r="B4028" t="s">
        <v>1268</v>
      </c>
      <c r="C4028" s="2">
        <v>312</v>
      </c>
      <c r="D4028" s="2">
        <v>222</v>
      </c>
      <c r="E4028" t="s">
        <v>7027</v>
      </c>
      <c r="F4028" t="s">
        <v>7037</v>
      </c>
      <c r="G4028" s="2">
        <f t="shared" si="124"/>
        <v>90</v>
      </c>
      <c r="H4028" s="11">
        <f t="shared" si="125"/>
        <v>0.28846153846153844</v>
      </c>
      <c r="I4028">
        <f>COUNTIF(E4028,"online")</f>
        <v>0</v>
      </c>
    </row>
    <row r="4029" spans="1:9" x14ac:dyDescent="0.2">
      <c r="A4029" t="s">
        <v>4476</v>
      </c>
      <c r="B4029" t="s">
        <v>4477</v>
      </c>
      <c r="C4029" s="2">
        <v>355</v>
      </c>
      <c r="D4029" s="2">
        <v>213</v>
      </c>
      <c r="E4029" t="s">
        <v>6989</v>
      </c>
      <c r="F4029" t="s">
        <v>7044</v>
      </c>
      <c r="G4029" s="2">
        <f t="shared" si="124"/>
        <v>142</v>
      </c>
      <c r="H4029" s="11">
        <f t="shared" si="125"/>
        <v>0.4</v>
      </c>
      <c r="I4029">
        <f>COUNTIF(E4029,"online")</f>
        <v>1</v>
      </c>
    </row>
    <row r="4030" spans="1:9" x14ac:dyDescent="0.2">
      <c r="A4030" t="s">
        <v>3049</v>
      </c>
      <c r="B4030" t="s">
        <v>238</v>
      </c>
      <c r="C4030" s="2">
        <v>319</v>
      </c>
      <c r="D4030" s="2">
        <v>147</v>
      </c>
      <c r="E4030" t="s">
        <v>7029</v>
      </c>
      <c r="F4030" t="s">
        <v>7038</v>
      </c>
      <c r="G4030" s="2">
        <f t="shared" si="124"/>
        <v>172</v>
      </c>
      <c r="H4030" s="11">
        <f t="shared" si="125"/>
        <v>0.53918495297805646</v>
      </c>
      <c r="I4030">
        <f>COUNTIF(E4030,"online")</f>
        <v>0</v>
      </c>
    </row>
    <row r="4031" spans="1:9" x14ac:dyDescent="0.2">
      <c r="A4031" t="s">
        <v>2479</v>
      </c>
      <c r="B4031" t="s">
        <v>2480</v>
      </c>
      <c r="C4031" s="2">
        <v>268</v>
      </c>
      <c r="D4031" s="2">
        <v>118</v>
      </c>
      <c r="E4031" t="s">
        <v>7027</v>
      </c>
      <c r="F4031" t="s">
        <v>7038</v>
      </c>
      <c r="G4031" s="2">
        <f t="shared" si="124"/>
        <v>150</v>
      </c>
      <c r="H4031" s="11">
        <f t="shared" si="125"/>
        <v>0.55970149253731338</v>
      </c>
      <c r="I4031">
        <f>COUNTIF(E4031,"online")</f>
        <v>0</v>
      </c>
    </row>
    <row r="4032" spans="1:9" x14ac:dyDescent="0.2">
      <c r="A4032" t="s">
        <v>1179</v>
      </c>
      <c r="B4032" t="s">
        <v>23</v>
      </c>
      <c r="C4032" s="2">
        <v>399</v>
      </c>
      <c r="D4032" s="2">
        <v>303</v>
      </c>
      <c r="E4032" t="s">
        <v>7029</v>
      </c>
      <c r="F4032" t="s">
        <v>7039</v>
      </c>
      <c r="G4032" s="2">
        <f t="shared" si="124"/>
        <v>96</v>
      </c>
      <c r="H4032" s="11">
        <f t="shared" si="125"/>
        <v>0.24060150375939848</v>
      </c>
      <c r="I4032">
        <f>COUNTIF(E4032,"online")</f>
        <v>0</v>
      </c>
    </row>
    <row r="4033" spans="1:9" x14ac:dyDescent="0.2">
      <c r="A4033" t="s">
        <v>265</v>
      </c>
      <c r="B4033" t="s">
        <v>266</v>
      </c>
      <c r="C4033" s="2">
        <v>289</v>
      </c>
      <c r="D4033" s="2">
        <v>87</v>
      </c>
      <c r="E4033" t="s">
        <v>6989</v>
      </c>
      <c r="F4033" t="s">
        <v>7040</v>
      </c>
      <c r="G4033" s="2">
        <f t="shared" si="124"/>
        <v>202</v>
      </c>
      <c r="H4033" s="11">
        <f t="shared" si="125"/>
        <v>0.69896193771626303</v>
      </c>
      <c r="I4033">
        <f>COUNTIF(E4033,"online")</f>
        <v>1</v>
      </c>
    </row>
    <row r="4034" spans="1:9" x14ac:dyDescent="0.2">
      <c r="A4034" t="s">
        <v>265</v>
      </c>
      <c r="B4034" t="s">
        <v>266</v>
      </c>
      <c r="C4034" s="2">
        <v>319</v>
      </c>
      <c r="D4034" s="2">
        <v>226</v>
      </c>
      <c r="E4034" t="s">
        <v>7027</v>
      </c>
      <c r="F4034" t="s">
        <v>7039</v>
      </c>
      <c r="G4034" s="2">
        <f t="shared" ref="G4034:G4097" si="126">C4034-D4034</f>
        <v>93</v>
      </c>
      <c r="H4034" s="11">
        <f t="shared" ref="H4034:H4097" si="127">((C4034-D4034)/C4034)</f>
        <v>0.29153605015673983</v>
      </c>
      <c r="I4034">
        <f>COUNTIF(E4034,"online")</f>
        <v>0</v>
      </c>
    </row>
    <row r="4035" spans="1:9" x14ac:dyDescent="0.2">
      <c r="A4035" t="s">
        <v>4205</v>
      </c>
      <c r="B4035" t="s">
        <v>3979</v>
      </c>
      <c r="C4035" s="2">
        <v>447</v>
      </c>
      <c r="D4035" s="2">
        <v>112</v>
      </c>
      <c r="E4035" t="s">
        <v>7028</v>
      </c>
      <c r="F4035" t="s">
        <v>7040</v>
      </c>
      <c r="G4035" s="2">
        <f t="shared" si="126"/>
        <v>335</v>
      </c>
      <c r="H4035" s="11">
        <f t="shared" si="127"/>
        <v>0.7494407158836689</v>
      </c>
      <c r="I4035">
        <f>COUNTIF(E4035,"online")</f>
        <v>0</v>
      </c>
    </row>
    <row r="4036" spans="1:9" x14ac:dyDescent="0.2">
      <c r="A4036" t="s">
        <v>1852</v>
      </c>
      <c r="B4036" t="s">
        <v>1853</v>
      </c>
      <c r="C4036" s="2">
        <v>279</v>
      </c>
      <c r="D4036" s="2">
        <v>220</v>
      </c>
      <c r="E4036" t="s">
        <v>7029</v>
      </c>
      <c r="F4036" t="s">
        <v>7037</v>
      </c>
      <c r="G4036" s="2">
        <f t="shared" si="126"/>
        <v>59</v>
      </c>
      <c r="H4036" s="11">
        <f t="shared" si="127"/>
        <v>0.21146953405017921</v>
      </c>
      <c r="I4036">
        <f>COUNTIF(E4036,"online")</f>
        <v>0</v>
      </c>
    </row>
    <row r="4037" spans="1:9" x14ac:dyDescent="0.2">
      <c r="A4037" t="s">
        <v>2356</v>
      </c>
      <c r="B4037" t="s">
        <v>1853</v>
      </c>
      <c r="C4037" s="2">
        <v>399</v>
      </c>
      <c r="D4037" s="2">
        <v>303</v>
      </c>
      <c r="E4037" t="s">
        <v>7029</v>
      </c>
      <c r="F4037" t="s">
        <v>7039</v>
      </c>
      <c r="G4037" s="2">
        <f t="shared" si="126"/>
        <v>96</v>
      </c>
      <c r="H4037" s="11">
        <f t="shared" si="127"/>
        <v>0.24060150375939848</v>
      </c>
      <c r="I4037">
        <f>COUNTIF(E4037,"online")</f>
        <v>0</v>
      </c>
    </row>
    <row r="4038" spans="1:9" x14ac:dyDescent="0.2">
      <c r="A4038" t="s">
        <v>4301</v>
      </c>
      <c r="B4038" t="s">
        <v>4302</v>
      </c>
      <c r="C4038" s="2">
        <v>312</v>
      </c>
      <c r="D4038" s="2">
        <v>284</v>
      </c>
      <c r="E4038" t="s">
        <v>7029</v>
      </c>
      <c r="F4038" t="s">
        <v>7036</v>
      </c>
      <c r="G4038" s="2">
        <f t="shared" si="126"/>
        <v>28</v>
      </c>
      <c r="H4038" s="11">
        <f t="shared" si="127"/>
        <v>8.9743589743589744E-2</v>
      </c>
      <c r="I4038">
        <f>COUNTIF(E4038,"online")</f>
        <v>0</v>
      </c>
    </row>
    <row r="4039" spans="1:9" x14ac:dyDescent="0.2">
      <c r="A4039" t="s">
        <v>6661</v>
      </c>
      <c r="B4039" t="s">
        <v>6662</v>
      </c>
      <c r="C4039" s="2">
        <v>825</v>
      </c>
      <c r="D4039" s="2">
        <v>776</v>
      </c>
      <c r="E4039" t="s">
        <v>7029</v>
      </c>
      <c r="F4039" t="s">
        <v>7041</v>
      </c>
      <c r="G4039" s="2">
        <f t="shared" si="126"/>
        <v>49</v>
      </c>
      <c r="H4039" s="11">
        <f t="shared" si="127"/>
        <v>5.9393939393939395E-2</v>
      </c>
      <c r="I4039">
        <f>COUNTIF(E4039,"online")</f>
        <v>0</v>
      </c>
    </row>
    <row r="4040" spans="1:9" x14ac:dyDescent="0.2">
      <c r="A4040" t="s">
        <v>6661</v>
      </c>
      <c r="B4040" t="s">
        <v>6662</v>
      </c>
      <c r="C4040" s="2">
        <v>825</v>
      </c>
      <c r="D4040" s="2">
        <v>635</v>
      </c>
      <c r="E4040" t="s">
        <v>7029</v>
      </c>
      <c r="F4040" t="s">
        <v>7041</v>
      </c>
      <c r="G4040" s="2">
        <f t="shared" si="126"/>
        <v>190</v>
      </c>
      <c r="H4040" s="11">
        <f t="shared" si="127"/>
        <v>0.23030303030303031</v>
      </c>
      <c r="I4040">
        <f>COUNTIF(E4040,"online")</f>
        <v>0</v>
      </c>
    </row>
    <row r="4041" spans="1:9" x14ac:dyDescent="0.2">
      <c r="A4041" t="s">
        <v>6006</v>
      </c>
      <c r="B4041" t="s">
        <v>6007</v>
      </c>
      <c r="C4041" s="2">
        <v>357</v>
      </c>
      <c r="D4041" s="2">
        <v>150</v>
      </c>
      <c r="E4041" t="s">
        <v>7029</v>
      </c>
      <c r="F4041" t="s">
        <v>7040</v>
      </c>
      <c r="G4041" s="2">
        <f t="shared" si="126"/>
        <v>207</v>
      </c>
      <c r="H4041" s="11">
        <f t="shared" si="127"/>
        <v>0.57983193277310929</v>
      </c>
      <c r="I4041">
        <f>COUNTIF(E4041,"online")</f>
        <v>0</v>
      </c>
    </row>
    <row r="4042" spans="1:9" x14ac:dyDescent="0.2">
      <c r="A4042" t="s">
        <v>3495</v>
      </c>
      <c r="B4042" t="s">
        <v>3496</v>
      </c>
      <c r="C4042" s="2">
        <v>712</v>
      </c>
      <c r="D4042" s="2">
        <v>484</v>
      </c>
      <c r="E4042" t="s">
        <v>7029</v>
      </c>
      <c r="F4042" t="s">
        <v>7044</v>
      </c>
      <c r="G4042" s="2">
        <f t="shared" si="126"/>
        <v>228</v>
      </c>
      <c r="H4042" s="11">
        <f t="shared" si="127"/>
        <v>0.3202247191011236</v>
      </c>
      <c r="I4042">
        <f>COUNTIF(E4042,"online")</f>
        <v>0</v>
      </c>
    </row>
    <row r="4043" spans="1:9" x14ac:dyDescent="0.2">
      <c r="A4043" t="s">
        <v>6844</v>
      </c>
      <c r="B4043" t="s">
        <v>1786</v>
      </c>
      <c r="C4043" s="2">
        <v>107</v>
      </c>
      <c r="D4043" s="2">
        <v>33</v>
      </c>
      <c r="E4043" t="s">
        <v>7029</v>
      </c>
      <c r="F4043" t="s">
        <v>7040</v>
      </c>
      <c r="G4043" s="2">
        <f t="shared" si="126"/>
        <v>74</v>
      </c>
      <c r="H4043" s="11">
        <f t="shared" si="127"/>
        <v>0.69158878504672894</v>
      </c>
      <c r="I4043">
        <f>COUNTIF(E4043,"online")</f>
        <v>0</v>
      </c>
    </row>
    <row r="4044" spans="1:9" x14ac:dyDescent="0.2">
      <c r="A4044" t="s">
        <v>5461</v>
      </c>
      <c r="B4044" t="s">
        <v>1786</v>
      </c>
      <c r="C4044" s="2">
        <v>107</v>
      </c>
      <c r="D4044" s="2">
        <v>73</v>
      </c>
      <c r="E4044" t="s">
        <v>7029</v>
      </c>
      <c r="F4044" t="s">
        <v>7040</v>
      </c>
      <c r="G4044" s="2">
        <f t="shared" si="126"/>
        <v>34</v>
      </c>
      <c r="H4044" s="11">
        <f t="shared" si="127"/>
        <v>0.31775700934579437</v>
      </c>
      <c r="I4044">
        <f>COUNTIF(E4044,"online")</f>
        <v>0</v>
      </c>
    </row>
    <row r="4045" spans="1:9" x14ac:dyDescent="0.2">
      <c r="A4045" t="s">
        <v>1567</v>
      </c>
      <c r="B4045" t="s">
        <v>15</v>
      </c>
      <c r="C4045" s="2">
        <v>319</v>
      </c>
      <c r="D4045" s="2">
        <v>211</v>
      </c>
      <c r="E4045" t="s">
        <v>7029</v>
      </c>
      <c r="F4045" t="s">
        <v>7038</v>
      </c>
      <c r="G4045" s="2">
        <f t="shared" si="126"/>
        <v>108</v>
      </c>
      <c r="H4045" s="11">
        <f t="shared" si="127"/>
        <v>0.33855799373040751</v>
      </c>
      <c r="I4045">
        <f>COUNTIF(E4045,"online")</f>
        <v>0</v>
      </c>
    </row>
    <row r="4046" spans="1:9" x14ac:dyDescent="0.2">
      <c r="A4046" t="s">
        <v>2237</v>
      </c>
      <c r="B4046" t="s">
        <v>2238</v>
      </c>
      <c r="C4046" s="2">
        <v>268</v>
      </c>
      <c r="D4046" s="2">
        <v>115</v>
      </c>
      <c r="E4046" t="s">
        <v>7028</v>
      </c>
      <c r="F4046" t="s">
        <v>7040</v>
      </c>
      <c r="G4046" s="2">
        <f t="shared" si="126"/>
        <v>153</v>
      </c>
      <c r="H4046" s="11">
        <f t="shared" si="127"/>
        <v>0.57089552238805974</v>
      </c>
      <c r="I4046">
        <f>COUNTIF(E4046,"online")</f>
        <v>0</v>
      </c>
    </row>
    <row r="4047" spans="1:9" x14ac:dyDescent="0.2">
      <c r="A4047" t="s">
        <v>4138</v>
      </c>
      <c r="B4047" t="s">
        <v>4139</v>
      </c>
      <c r="C4047" s="2">
        <v>312</v>
      </c>
      <c r="D4047" s="2">
        <v>150</v>
      </c>
      <c r="E4047" t="s">
        <v>7027</v>
      </c>
      <c r="F4047" t="s">
        <v>7038</v>
      </c>
      <c r="G4047" s="2">
        <f t="shared" si="126"/>
        <v>162</v>
      </c>
      <c r="H4047" s="11">
        <f t="shared" si="127"/>
        <v>0.51923076923076927</v>
      </c>
      <c r="I4047">
        <f>COUNTIF(E4047,"online")</f>
        <v>0</v>
      </c>
    </row>
    <row r="4048" spans="1:9" x14ac:dyDescent="0.2">
      <c r="A4048" t="s">
        <v>3876</v>
      </c>
      <c r="B4048" t="s">
        <v>2432</v>
      </c>
      <c r="C4048" s="2">
        <v>59</v>
      </c>
      <c r="D4048" s="2">
        <v>40</v>
      </c>
      <c r="E4048" t="s">
        <v>6989</v>
      </c>
      <c r="F4048" t="s">
        <v>7037</v>
      </c>
      <c r="G4048" s="2">
        <f t="shared" si="126"/>
        <v>19</v>
      </c>
      <c r="H4048" s="11">
        <f t="shared" si="127"/>
        <v>0.32203389830508472</v>
      </c>
      <c r="I4048">
        <f>COUNTIF(E4048,"online")</f>
        <v>1</v>
      </c>
    </row>
    <row r="4049" spans="1:9" x14ac:dyDescent="0.2">
      <c r="A4049" t="s">
        <v>2760</v>
      </c>
      <c r="B4049" t="s">
        <v>2761</v>
      </c>
      <c r="C4049" s="2">
        <v>299</v>
      </c>
      <c r="D4049" s="2">
        <v>221</v>
      </c>
      <c r="E4049" t="s">
        <v>6989</v>
      </c>
      <c r="F4049" t="s">
        <v>7036</v>
      </c>
      <c r="G4049" s="2">
        <f t="shared" si="126"/>
        <v>78</v>
      </c>
      <c r="H4049" s="11">
        <f t="shared" si="127"/>
        <v>0.2608695652173913</v>
      </c>
      <c r="I4049">
        <f>COUNTIF(E4049,"online")</f>
        <v>1</v>
      </c>
    </row>
    <row r="4050" spans="1:9" x14ac:dyDescent="0.2">
      <c r="A4050" t="s">
        <v>5505</v>
      </c>
      <c r="B4050" t="s">
        <v>5506</v>
      </c>
      <c r="C4050" s="2">
        <v>311</v>
      </c>
      <c r="D4050" s="2">
        <v>249</v>
      </c>
      <c r="E4050" t="s">
        <v>7029</v>
      </c>
      <c r="F4050" t="s">
        <v>7043</v>
      </c>
      <c r="G4050" s="2">
        <f t="shared" si="126"/>
        <v>62</v>
      </c>
      <c r="H4050" s="11">
        <f t="shared" si="127"/>
        <v>0.19935691318327975</v>
      </c>
      <c r="I4050">
        <f>COUNTIF(E4050,"online")</f>
        <v>0</v>
      </c>
    </row>
    <row r="4051" spans="1:9" x14ac:dyDescent="0.2">
      <c r="A4051" t="s">
        <v>2138</v>
      </c>
      <c r="B4051" t="s">
        <v>333</v>
      </c>
      <c r="C4051" s="2">
        <v>239</v>
      </c>
      <c r="D4051" s="2">
        <v>117</v>
      </c>
      <c r="E4051" t="s">
        <v>7028</v>
      </c>
      <c r="F4051" t="s">
        <v>7040</v>
      </c>
      <c r="G4051" s="2">
        <f t="shared" si="126"/>
        <v>122</v>
      </c>
      <c r="H4051" s="11">
        <f t="shared" si="127"/>
        <v>0.5104602510460251</v>
      </c>
      <c r="I4051">
        <f>COUNTIF(E4051,"online")</f>
        <v>0</v>
      </c>
    </row>
    <row r="4052" spans="1:9" x14ac:dyDescent="0.2">
      <c r="A4052" t="s">
        <v>1391</v>
      </c>
      <c r="B4052" t="s">
        <v>1392</v>
      </c>
      <c r="C4052" s="2">
        <v>199</v>
      </c>
      <c r="D4052" s="2">
        <v>105</v>
      </c>
      <c r="E4052" t="s">
        <v>7029</v>
      </c>
      <c r="F4052" t="s">
        <v>7040</v>
      </c>
      <c r="G4052" s="2">
        <f t="shared" si="126"/>
        <v>94</v>
      </c>
      <c r="H4052" s="11">
        <f t="shared" si="127"/>
        <v>0.47236180904522612</v>
      </c>
      <c r="I4052">
        <f>COUNTIF(E4052,"online")</f>
        <v>0</v>
      </c>
    </row>
    <row r="4053" spans="1:9" x14ac:dyDescent="0.2">
      <c r="A4053" t="s">
        <v>2243</v>
      </c>
      <c r="B4053" t="s">
        <v>2244</v>
      </c>
      <c r="C4053" s="2">
        <v>294</v>
      </c>
      <c r="D4053" s="2">
        <v>106</v>
      </c>
      <c r="E4053" t="s">
        <v>7027</v>
      </c>
      <c r="F4053" t="s">
        <v>7038</v>
      </c>
      <c r="G4053" s="2">
        <f t="shared" si="126"/>
        <v>188</v>
      </c>
      <c r="H4053" s="11">
        <f t="shared" si="127"/>
        <v>0.63945578231292521</v>
      </c>
      <c r="I4053">
        <f>COUNTIF(E4053,"online")</f>
        <v>0</v>
      </c>
    </row>
    <row r="4054" spans="1:9" x14ac:dyDescent="0.2">
      <c r="A4054" t="s">
        <v>3105</v>
      </c>
      <c r="B4054" t="s">
        <v>3106</v>
      </c>
      <c r="C4054" s="2">
        <v>241</v>
      </c>
      <c r="D4054" s="2">
        <v>147</v>
      </c>
      <c r="E4054" t="s">
        <v>7027</v>
      </c>
      <c r="F4054" t="s">
        <v>7040</v>
      </c>
      <c r="G4054" s="2">
        <f t="shared" si="126"/>
        <v>94</v>
      </c>
      <c r="H4054" s="11">
        <f t="shared" si="127"/>
        <v>0.39004149377593361</v>
      </c>
      <c r="I4054">
        <f>COUNTIF(E4054,"online")</f>
        <v>0</v>
      </c>
    </row>
    <row r="4055" spans="1:9" x14ac:dyDescent="0.2">
      <c r="A4055" t="s">
        <v>1902</v>
      </c>
      <c r="B4055" t="s">
        <v>1903</v>
      </c>
      <c r="C4055" s="2">
        <v>189</v>
      </c>
      <c r="D4055" s="2">
        <v>147</v>
      </c>
      <c r="E4055" t="s">
        <v>7027</v>
      </c>
      <c r="F4055" t="s">
        <v>7043</v>
      </c>
      <c r="G4055" s="2">
        <f t="shared" si="126"/>
        <v>42</v>
      </c>
      <c r="H4055" s="11">
        <f t="shared" si="127"/>
        <v>0.22222222222222221</v>
      </c>
      <c r="I4055">
        <f>COUNTIF(E4055,"online")</f>
        <v>0</v>
      </c>
    </row>
    <row r="4056" spans="1:9" x14ac:dyDescent="0.2">
      <c r="A4056" t="s">
        <v>314</v>
      </c>
      <c r="B4056" t="s">
        <v>315</v>
      </c>
      <c r="C4056" s="2">
        <v>319</v>
      </c>
      <c r="D4056" s="2">
        <v>268</v>
      </c>
      <c r="E4056" t="s">
        <v>7029</v>
      </c>
      <c r="F4056" t="s">
        <v>7036</v>
      </c>
      <c r="G4056" s="2">
        <f t="shared" si="126"/>
        <v>51</v>
      </c>
      <c r="H4056" s="11">
        <f t="shared" si="127"/>
        <v>0.15987460815047022</v>
      </c>
      <c r="I4056">
        <f>COUNTIF(E4056,"online")</f>
        <v>0</v>
      </c>
    </row>
    <row r="4057" spans="1:9" x14ac:dyDescent="0.2">
      <c r="A4057" t="s">
        <v>4702</v>
      </c>
      <c r="B4057" t="s">
        <v>4703</v>
      </c>
      <c r="C4057" s="2">
        <v>189</v>
      </c>
      <c r="D4057" s="2">
        <v>89</v>
      </c>
      <c r="E4057" t="s">
        <v>6989</v>
      </c>
      <c r="F4057" t="s">
        <v>7040</v>
      </c>
      <c r="G4057" s="2">
        <f t="shared" si="126"/>
        <v>100</v>
      </c>
      <c r="H4057" s="11">
        <f t="shared" si="127"/>
        <v>0.52910052910052907</v>
      </c>
      <c r="I4057">
        <f>COUNTIF(E4057,"online")</f>
        <v>1</v>
      </c>
    </row>
    <row r="4058" spans="1:9" x14ac:dyDescent="0.2">
      <c r="A4058" t="s">
        <v>1093</v>
      </c>
      <c r="B4058" t="s">
        <v>1094</v>
      </c>
      <c r="C4058" s="2">
        <v>289</v>
      </c>
      <c r="D4058" s="2">
        <v>165</v>
      </c>
      <c r="E4058" t="s">
        <v>6989</v>
      </c>
      <c r="F4058" t="s">
        <v>7044</v>
      </c>
      <c r="G4058" s="2">
        <f t="shared" si="126"/>
        <v>124</v>
      </c>
      <c r="H4058" s="11">
        <f t="shared" si="127"/>
        <v>0.4290657439446367</v>
      </c>
      <c r="I4058">
        <f>COUNTIF(E4058,"online")</f>
        <v>1</v>
      </c>
    </row>
    <row r="4059" spans="1:9" x14ac:dyDescent="0.2">
      <c r="A4059" t="s">
        <v>1093</v>
      </c>
      <c r="B4059" t="s">
        <v>1094</v>
      </c>
      <c r="C4059" s="2">
        <v>319</v>
      </c>
      <c r="D4059" s="2">
        <v>265</v>
      </c>
      <c r="E4059" t="s">
        <v>7029</v>
      </c>
      <c r="F4059" t="s">
        <v>7044</v>
      </c>
      <c r="G4059" s="2">
        <f t="shared" si="126"/>
        <v>54</v>
      </c>
      <c r="H4059" s="11">
        <f t="shared" si="127"/>
        <v>0.16927899686520376</v>
      </c>
      <c r="I4059">
        <f>COUNTIF(E4059,"online")</f>
        <v>0</v>
      </c>
    </row>
    <row r="4060" spans="1:9" x14ac:dyDescent="0.2">
      <c r="A4060" t="s">
        <v>1164</v>
      </c>
      <c r="B4060" t="s">
        <v>1165</v>
      </c>
      <c r="C4060" s="2">
        <v>319</v>
      </c>
      <c r="D4060" s="2">
        <v>144</v>
      </c>
      <c r="E4060" t="s">
        <v>7029</v>
      </c>
      <c r="F4060" t="s">
        <v>7040</v>
      </c>
      <c r="G4060" s="2">
        <f t="shared" si="126"/>
        <v>175</v>
      </c>
      <c r="H4060" s="11">
        <f t="shared" si="127"/>
        <v>0.54858934169278994</v>
      </c>
      <c r="I4060">
        <f>COUNTIF(E4060,"online")</f>
        <v>0</v>
      </c>
    </row>
    <row r="4061" spans="1:9" x14ac:dyDescent="0.2">
      <c r="A4061" t="s">
        <v>4736</v>
      </c>
      <c r="B4061" t="s">
        <v>4737</v>
      </c>
      <c r="C4061" s="2">
        <v>330</v>
      </c>
      <c r="D4061" s="2">
        <v>277</v>
      </c>
      <c r="E4061" t="s">
        <v>7027</v>
      </c>
      <c r="F4061" t="s">
        <v>7041</v>
      </c>
      <c r="G4061" s="2">
        <f t="shared" si="126"/>
        <v>53</v>
      </c>
      <c r="H4061" s="11">
        <f t="shared" si="127"/>
        <v>0.16060606060606061</v>
      </c>
      <c r="I4061">
        <f>COUNTIF(E4061,"online")</f>
        <v>0</v>
      </c>
    </row>
    <row r="4062" spans="1:9" x14ac:dyDescent="0.2">
      <c r="A4062" t="s">
        <v>5352</v>
      </c>
      <c r="B4062" t="s">
        <v>5353</v>
      </c>
      <c r="C4062" s="2">
        <v>549</v>
      </c>
      <c r="D4062" s="2">
        <v>280</v>
      </c>
      <c r="E4062" t="s">
        <v>7029</v>
      </c>
      <c r="F4062" t="s">
        <v>7040</v>
      </c>
      <c r="G4062" s="2">
        <f t="shared" si="126"/>
        <v>269</v>
      </c>
      <c r="H4062" s="11">
        <f t="shared" si="127"/>
        <v>0.48998178506375228</v>
      </c>
      <c r="I4062">
        <f>COUNTIF(E4062,"online")</f>
        <v>0</v>
      </c>
    </row>
    <row r="4063" spans="1:9" x14ac:dyDescent="0.2">
      <c r="A4063" t="s">
        <v>3976</v>
      </c>
      <c r="B4063" t="s">
        <v>3977</v>
      </c>
      <c r="C4063" s="2">
        <v>236</v>
      </c>
      <c r="D4063" s="2">
        <v>113</v>
      </c>
      <c r="E4063" t="s">
        <v>7027</v>
      </c>
      <c r="F4063" t="s">
        <v>7040</v>
      </c>
      <c r="G4063" s="2">
        <f t="shared" si="126"/>
        <v>123</v>
      </c>
      <c r="H4063" s="11">
        <f t="shared" si="127"/>
        <v>0.52118644067796616</v>
      </c>
      <c r="I4063">
        <f>COUNTIF(E4063,"online")</f>
        <v>0</v>
      </c>
    </row>
    <row r="4064" spans="1:9" x14ac:dyDescent="0.2">
      <c r="A4064" t="s">
        <v>4626</v>
      </c>
      <c r="B4064" t="s">
        <v>4627</v>
      </c>
      <c r="C4064" s="2">
        <v>2408</v>
      </c>
      <c r="D4064" s="2">
        <v>1734</v>
      </c>
      <c r="E4064" t="s">
        <v>7029</v>
      </c>
      <c r="F4064" t="s">
        <v>7039</v>
      </c>
      <c r="G4064" s="2">
        <f t="shared" si="126"/>
        <v>674</v>
      </c>
      <c r="H4064" s="11">
        <f t="shared" si="127"/>
        <v>0.2799003322259136</v>
      </c>
      <c r="I4064">
        <f>COUNTIF(E4064,"online")</f>
        <v>0</v>
      </c>
    </row>
    <row r="4065" spans="1:9" x14ac:dyDescent="0.2">
      <c r="A4065" t="s">
        <v>1578</v>
      </c>
      <c r="B4065" t="s">
        <v>1049</v>
      </c>
      <c r="C4065" s="2">
        <v>319</v>
      </c>
      <c r="D4065" s="2">
        <v>246</v>
      </c>
      <c r="E4065" t="s">
        <v>7029</v>
      </c>
      <c r="F4065" t="s">
        <v>7036</v>
      </c>
      <c r="G4065" s="2">
        <f t="shared" si="126"/>
        <v>73</v>
      </c>
      <c r="H4065" s="11">
        <f t="shared" si="127"/>
        <v>0.22884012539184953</v>
      </c>
      <c r="I4065">
        <f>COUNTIF(E4065,"online")</f>
        <v>0</v>
      </c>
    </row>
    <row r="4066" spans="1:9" x14ac:dyDescent="0.2">
      <c r="A4066" t="s">
        <v>1312</v>
      </c>
      <c r="B4066" t="s">
        <v>1313</v>
      </c>
      <c r="C4066" s="2">
        <v>289</v>
      </c>
      <c r="D4066" s="2">
        <v>194</v>
      </c>
      <c r="E4066" t="s">
        <v>6989</v>
      </c>
      <c r="F4066" t="s">
        <v>7043</v>
      </c>
      <c r="G4066" s="2">
        <f t="shared" si="126"/>
        <v>95</v>
      </c>
      <c r="H4066" s="11">
        <f t="shared" si="127"/>
        <v>0.32871972318339099</v>
      </c>
      <c r="I4066">
        <f>COUNTIF(E4066,"online")</f>
        <v>1</v>
      </c>
    </row>
    <row r="4067" spans="1:9" x14ac:dyDescent="0.2">
      <c r="A4067" t="s">
        <v>1086</v>
      </c>
      <c r="B4067" t="s">
        <v>1087</v>
      </c>
      <c r="C4067" s="2">
        <v>319</v>
      </c>
      <c r="D4067" s="2">
        <v>207</v>
      </c>
      <c r="E4067" t="s">
        <v>6989</v>
      </c>
      <c r="F4067" t="s">
        <v>7036</v>
      </c>
      <c r="G4067" s="2">
        <f t="shared" si="126"/>
        <v>112</v>
      </c>
      <c r="H4067" s="11">
        <f t="shared" si="127"/>
        <v>0.35109717868338558</v>
      </c>
      <c r="I4067">
        <f>COUNTIF(E4067,"online")</f>
        <v>1</v>
      </c>
    </row>
    <row r="4068" spans="1:9" x14ac:dyDescent="0.2">
      <c r="A4068" t="s">
        <v>1086</v>
      </c>
      <c r="B4068" t="s">
        <v>1087</v>
      </c>
      <c r="C4068" s="2">
        <v>359</v>
      </c>
      <c r="D4068" s="2">
        <v>323</v>
      </c>
      <c r="E4068" t="s">
        <v>7029</v>
      </c>
      <c r="F4068" t="s">
        <v>7036</v>
      </c>
      <c r="G4068" s="2">
        <f t="shared" si="126"/>
        <v>36</v>
      </c>
      <c r="H4068" s="11">
        <f t="shared" si="127"/>
        <v>0.10027855153203342</v>
      </c>
      <c r="I4068">
        <f>COUNTIF(E4068,"online")</f>
        <v>0</v>
      </c>
    </row>
    <row r="4069" spans="1:9" x14ac:dyDescent="0.2">
      <c r="A4069" t="s">
        <v>1794</v>
      </c>
      <c r="B4069" t="s">
        <v>1370</v>
      </c>
      <c r="C4069" s="2">
        <v>239</v>
      </c>
      <c r="D4069" s="2">
        <v>158</v>
      </c>
      <c r="E4069" t="s">
        <v>7029</v>
      </c>
      <c r="F4069" t="s">
        <v>7043</v>
      </c>
      <c r="G4069" s="2">
        <f t="shared" si="126"/>
        <v>81</v>
      </c>
      <c r="H4069" s="11">
        <f t="shared" si="127"/>
        <v>0.33891213389121339</v>
      </c>
      <c r="I4069">
        <f>COUNTIF(E4069,"online")</f>
        <v>0</v>
      </c>
    </row>
    <row r="4070" spans="1:9" x14ac:dyDescent="0.2">
      <c r="A4070" t="s">
        <v>1369</v>
      </c>
      <c r="B4070" t="s">
        <v>1370</v>
      </c>
      <c r="C4070" s="2">
        <v>399</v>
      </c>
      <c r="D4070" s="2">
        <v>331</v>
      </c>
      <c r="E4070" t="s">
        <v>7029</v>
      </c>
      <c r="F4070" t="s">
        <v>7039</v>
      </c>
      <c r="G4070" s="2">
        <f t="shared" si="126"/>
        <v>68</v>
      </c>
      <c r="H4070" s="11">
        <f t="shared" si="127"/>
        <v>0.17042606516290726</v>
      </c>
      <c r="I4070">
        <f>COUNTIF(E4070,"online")</f>
        <v>0</v>
      </c>
    </row>
    <row r="4071" spans="1:9" x14ac:dyDescent="0.2">
      <c r="A4071" t="s">
        <v>4850</v>
      </c>
      <c r="B4071" t="s">
        <v>4851</v>
      </c>
      <c r="C4071" s="2">
        <v>439</v>
      </c>
      <c r="D4071" s="2">
        <v>338</v>
      </c>
      <c r="E4071" t="s">
        <v>7027</v>
      </c>
      <c r="F4071" t="s">
        <v>7042</v>
      </c>
      <c r="G4071" s="2">
        <f t="shared" si="126"/>
        <v>101</v>
      </c>
      <c r="H4071" s="11">
        <f t="shared" si="127"/>
        <v>0.23006833712984054</v>
      </c>
      <c r="I4071">
        <f>COUNTIF(E4071,"online")</f>
        <v>0</v>
      </c>
    </row>
    <row r="4072" spans="1:9" x14ac:dyDescent="0.2">
      <c r="A4072" t="s">
        <v>2121</v>
      </c>
      <c r="B4072" t="s">
        <v>2122</v>
      </c>
      <c r="C4072" s="2">
        <v>418</v>
      </c>
      <c r="D4072" s="2">
        <v>251</v>
      </c>
      <c r="E4072" t="s">
        <v>6989</v>
      </c>
      <c r="F4072" t="s">
        <v>7037</v>
      </c>
      <c r="G4072" s="2">
        <f t="shared" si="126"/>
        <v>167</v>
      </c>
      <c r="H4072" s="11">
        <f t="shared" si="127"/>
        <v>0.39952153110047844</v>
      </c>
      <c r="I4072">
        <f>COUNTIF(E4072,"online")</f>
        <v>1</v>
      </c>
    </row>
    <row r="4073" spans="1:9" x14ac:dyDescent="0.2">
      <c r="A4073" t="s">
        <v>3815</v>
      </c>
      <c r="B4073" t="s">
        <v>3816</v>
      </c>
      <c r="C4073" s="2">
        <v>209</v>
      </c>
      <c r="D4073" s="2">
        <v>144</v>
      </c>
      <c r="E4073" t="s">
        <v>6989</v>
      </c>
      <c r="F4073" t="s">
        <v>7036</v>
      </c>
      <c r="G4073" s="2">
        <f t="shared" si="126"/>
        <v>65</v>
      </c>
      <c r="H4073" s="11">
        <f t="shared" si="127"/>
        <v>0.31100478468899523</v>
      </c>
      <c r="I4073">
        <f>COUNTIF(E4073,"online")</f>
        <v>1</v>
      </c>
    </row>
    <row r="4074" spans="1:9" x14ac:dyDescent="0.2">
      <c r="A4074" t="s">
        <v>4615</v>
      </c>
      <c r="B4074" t="s">
        <v>3629</v>
      </c>
      <c r="C4074" s="2">
        <v>269</v>
      </c>
      <c r="D4074" s="2">
        <v>204</v>
      </c>
      <c r="E4074" t="s">
        <v>7027</v>
      </c>
      <c r="F4074" t="s">
        <v>7037</v>
      </c>
      <c r="G4074" s="2">
        <f t="shared" si="126"/>
        <v>65</v>
      </c>
      <c r="H4074" s="11">
        <f t="shared" si="127"/>
        <v>0.24163568773234201</v>
      </c>
      <c r="I4074">
        <f>COUNTIF(E4074,"online")</f>
        <v>0</v>
      </c>
    </row>
    <row r="4075" spans="1:9" x14ac:dyDescent="0.2">
      <c r="A4075" t="s">
        <v>5996</v>
      </c>
      <c r="B4075" t="s">
        <v>5997</v>
      </c>
      <c r="C4075" s="2">
        <v>447</v>
      </c>
      <c r="D4075" s="2">
        <v>331</v>
      </c>
      <c r="E4075" t="s">
        <v>7027</v>
      </c>
      <c r="F4075" t="s">
        <v>7037</v>
      </c>
      <c r="G4075" s="2">
        <f t="shared" si="126"/>
        <v>116</v>
      </c>
      <c r="H4075" s="11">
        <f t="shared" si="127"/>
        <v>0.25950782997762861</v>
      </c>
      <c r="I4075">
        <f>COUNTIF(E4075,"online")</f>
        <v>0</v>
      </c>
    </row>
    <row r="4076" spans="1:9" x14ac:dyDescent="0.2">
      <c r="A4076" t="s">
        <v>2223</v>
      </c>
      <c r="B4076" t="s">
        <v>2224</v>
      </c>
      <c r="C4076" s="2">
        <v>268</v>
      </c>
      <c r="D4076" s="2">
        <v>137</v>
      </c>
      <c r="E4076" t="s">
        <v>7027</v>
      </c>
      <c r="F4076" t="s">
        <v>7038</v>
      </c>
      <c r="G4076" s="2">
        <f t="shared" si="126"/>
        <v>131</v>
      </c>
      <c r="H4076" s="11">
        <f t="shared" si="127"/>
        <v>0.48880597014925375</v>
      </c>
      <c r="I4076">
        <f>COUNTIF(E4076,"online")</f>
        <v>0</v>
      </c>
    </row>
    <row r="4077" spans="1:9" x14ac:dyDescent="0.2">
      <c r="A4077" t="s">
        <v>5207</v>
      </c>
      <c r="B4077" t="s">
        <v>5208</v>
      </c>
      <c r="C4077" s="2">
        <v>790</v>
      </c>
      <c r="D4077" s="2">
        <v>561</v>
      </c>
      <c r="E4077" t="s">
        <v>7029</v>
      </c>
      <c r="F4077" t="s">
        <v>7043</v>
      </c>
      <c r="G4077" s="2">
        <f t="shared" si="126"/>
        <v>229</v>
      </c>
      <c r="H4077" s="11">
        <f t="shared" si="127"/>
        <v>0.28987341772151898</v>
      </c>
      <c r="I4077">
        <f>COUNTIF(E4077,"online")</f>
        <v>0</v>
      </c>
    </row>
    <row r="4078" spans="1:9" x14ac:dyDescent="0.2">
      <c r="A4078" t="s">
        <v>0</v>
      </c>
      <c r="B4078" t="s">
        <v>1</v>
      </c>
      <c r="C4078" s="2">
        <v>279</v>
      </c>
      <c r="D4078" s="2">
        <v>112</v>
      </c>
      <c r="E4078" t="s">
        <v>7027</v>
      </c>
      <c r="F4078" t="s">
        <v>7038</v>
      </c>
      <c r="G4078" s="2">
        <f t="shared" si="126"/>
        <v>167</v>
      </c>
      <c r="H4078" s="11">
        <f t="shared" si="127"/>
        <v>0.59856630824372759</v>
      </c>
      <c r="I4078">
        <f>COUNTIF(E4078,"online")</f>
        <v>0</v>
      </c>
    </row>
    <row r="4079" spans="1:9" x14ac:dyDescent="0.2">
      <c r="A4079" t="s">
        <v>5486</v>
      </c>
      <c r="B4079" t="s">
        <v>5487</v>
      </c>
      <c r="C4079" s="2">
        <v>1020</v>
      </c>
      <c r="D4079" s="2">
        <v>857</v>
      </c>
      <c r="E4079" t="s">
        <v>7029</v>
      </c>
      <c r="F4079" t="s">
        <v>7042</v>
      </c>
      <c r="G4079" s="2">
        <f t="shared" si="126"/>
        <v>163</v>
      </c>
      <c r="H4079" s="11">
        <f t="shared" si="127"/>
        <v>0.15980392156862744</v>
      </c>
      <c r="I4079">
        <f>COUNTIF(E4079,"online")</f>
        <v>0</v>
      </c>
    </row>
    <row r="4080" spans="1:9" x14ac:dyDescent="0.2">
      <c r="A4080" t="s">
        <v>4478</v>
      </c>
      <c r="B4080" t="s">
        <v>2216</v>
      </c>
      <c r="C4080" s="2">
        <v>749</v>
      </c>
      <c r="D4080" s="2">
        <v>479</v>
      </c>
      <c r="E4080" t="s">
        <v>7029</v>
      </c>
      <c r="F4080" t="s">
        <v>7041</v>
      </c>
      <c r="G4080" s="2">
        <f t="shared" si="126"/>
        <v>270</v>
      </c>
      <c r="H4080" s="11">
        <f t="shared" si="127"/>
        <v>0.36048064085447262</v>
      </c>
      <c r="I4080">
        <f>COUNTIF(E4080,"online")</f>
        <v>0</v>
      </c>
    </row>
    <row r="4081" spans="1:9" x14ac:dyDescent="0.2">
      <c r="A4081" t="s">
        <v>6805</v>
      </c>
      <c r="B4081" t="s">
        <v>6806</v>
      </c>
      <c r="C4081" s="2">
        <v>178</v>
      </c>
      <c r="D4081" s="2">
        <v>73</v>
      </c>
      <c r="E4081" t="s">
        <v>7027</v>
      </c>
      <c r="F4081" t="s">
        <v>7040</v>
      </c>
      <c r="G4081" s="2">
        <f t="shared" si="126"/>
        <v>105</v>
      </c>
      <c r="H4081" s="11">
        <f t="shared" si="127"/>
        <v>0.5898876404494382</v>
      </c>
      <c r="I4081">
        <f>COUNTIF(E4081,"online")</f>
        <v>0</v>
      </c>
    </row>
    <row r="4082" spans="1:9" x14ac:dyDescent="0.2">
      <c r="A4082" t="s">
        <v>1700</v>
      </c>
      <c r="B4082" t="s">
        <v>1701</v>
      </c>
      <c r="C4082" s="2">
        <v>399</v>
      </c>
      <c r="D4082" s="2">
        <v>355</v>
      </c>
      <c r="E4082" t="s">
        <v>7029</v>
      </c>
      <c r="F4082" t="s">
        <v>7036</v>
      </c>
      <c r="G4082" s="2">
        <f t="shared" si="126"/>
        <v>44</v>
      </c>
      <c r="H4082" s="11">
        <f t="shared" si="127"/>
        <v>0.11027568922305764</v>
      </c>
      <c r="I4082">
        <f>COUNTIF(E4082,"online")</f>
        <v>0</v>
      </c>
    </row>
    <row r="4083" spans="1:9" x14ac:dyDescent="0.2">
      <c r="A4083" t="s">
        <v>168</v>
      </c>
      <c r="B4083" t="s">
        <v>23</v>
      </c>
      <c r="C4083" s="2">
        <v>289</v>
      </c>
      <c r="D4083" s="2">
        <v>147</v>
      </c>
      <c r="E4083" t="s">
        <v>6989</v>
      </c>
      <c r="F4083" t="s">
        <v>7040</v>
      </c>
      <c r="G4083" s="2">
        <f t="shared" si="126"/>
        <v>142</v>
      </c>
      <c r="H4083" s="11">
        <f t="shared" si="127"/>
        <v>0.49134948096885811</v>
      </c>
      <c r="I4083">
        <f>COUNTIF(E4083,"online")</f>
        <v>1</v>
      </c>
    </row>
    <row r="4084" spans="1:9" x14ac:dyDescent="0.2">
      <c r="A4084" t="s">
        <v>168</v>
      </c>
      <c r="B4084" t="s">
        <v>23</v>
      </c>
      <c r="C4084" s="2">
        <v>319</v>
      </c>
      <c r="D4084" s="2">
        <v>274</v>
      </c>
      <c r="E4084" t="s">
        <v>7029</v>
      </c>
      <c r="F4084" t="s">
        <v>7039</v>
      </c>
      <c r="G4084" s="2">
        <f t="shared" si="126"/>
        <v>45</v>
      </c>
      <c r="H4084" s="11">
        <f t="shared" si="127"/>
        <v>0.14106583072100312</v>
      </c>
      <c r="I4084">
        <f>COUNTIF(E4084,"online")</f>
        <v>0</v>
      </c>
    </row>
    <row r="4085" spans="1:9" x14ac:dyDescent="0.2">
      <c r="A4085" t="s">
        <v>932</v>
      </c>
      <c r="B4085" t="s">
        <v>933</v>
      </c>
      <c r="C4085" s="2">
        <v>289</v>
      </c>
      <c r="D4085" s="2">
        <v>225</v>
      </c>
      <c r="E4085" t="s">
        <v>6989</v>
      </c>
      <c r="F4085" t="s">
        <v>7036</v>
      </c>
      <c r="G4085" s="2">
        <f t="shared" si="126"/>
        <v>64</v>
      </c>
      <c r="H4085" s="11">
        <f t="shared" si="127"/>
        <v>0.22145328719723184</v>
      </c>
      <c r="I4085">
        <f>COUNTIF(E4085,"online")</f>
        <v>1</v>
      </c>
    </row>
    <row r="4086" spans="1:9" x14ac:dyDescent="0.2">
      <c r="A4086" t="s">
        <v>5119</v>
      </c>
      <c r="B4086" t="s">
        <v>5120</v>
      </c>
      <c r="C4086" s="2">
        <v>295</v>
      </c>
      <c r="D4086" s="2">
        <v>186</v>
      </c>
      <c r="E4086" t="s">
        <v>7027</v>
      </c>
      <c r="F4086" t="s">
        <v>7037</v>
      </c>
      <c r="G4086" s="2">
        <f t="shared" si="126"/>
        <v>109</v>
      </c>
      <c r="H4086" s="11">
        <f t="shared" si="127"/>
        <v>0.36949152542372882</v>
      </c>
      <c r="I4086">
        <f>COUNTIF(E4086,"online")</f>
        <v>0</v>
      </c>
    </row>
    <row r="4087" spans="1:9" x14ac:dyDescent="0.2">
      <c r="A4087" t="s">
        <v>3260</v>
      </c>
      <c r="B4087" t="s">
        <v>3261</v>
      </c>
      <c r="C4087" s="2">
        <v>279</v>
      </c>
      <c r="D4087" s="2">
        <v>134</v>
      </c>
      <c r="E4087" t="s">
        <v>7027</v>
      </c>
      <c r="F4087" t="s">
        <v>7038</v>
      </c>
      <c r="G4087" s="2">
        <f t="shared" si="126"/>
        <v>145</v>
      </c>
      <c r="H4087" s="11">
        <f t="shared" si="127"/>
        <v>0.51971326164874554</v>
      </c>
      <c r="I4087">
        <f>COUNTIF(E4087,"online")</f>
        <v>0</v>
      </c>
    </row>
    <row r="4088" spans="1:9" x14ac:dyDescent="0.2">
      <c r="A4088" t="s">
        <v>3581</v>
      </c>
      <c r="B4088" t="s">
        <v>3582</v>
      </c>
      <c r="C4088" s="2">
        <v>529</v>
      </c>
      <c r="D4088" s="2">
        <v>434</v>
      </c>
      <c r="E4088" t="s">
        <v>7027</v>
      </c>
      <c r="F4088" t="s">
        <v>7043</v>
      </c>
      <c r="G4088" s="2">
        <f t="shared" si="126"/>
        <v>95</v>
      </c>
      <c r="H4088" s="11">
        <f t="shared" si="127"/>
        <v>0.17958412098298676</v>
      </c>
      <c r="I4088">
        <f>COUNTIF(E4088,"online")</f>
        <v>0</v>
      </c>
    </row>
    <row r="4089" spans="1:9" x14ac:dyDescent="0.2">
      <c r="A4089" t="s">
        <v>2542</v>
      </c>
      <c r="B4089" t="s">
        <v>2543</v>
      </c>
      <c r="C4089" s="2">
        <v>627</v>
      </c>
      <c r="D4089" s="2">
        <v>483</v>
      </c>
      <c r="E4089" t="s">
        <v>7027</v>
      </c>
      <c r="F4089" t="s">
        <v>7045</v>
      </c>
      <c r="G4089" s="2">
        <f t="shared" si="126"/>
        <v>144</v>
      </c>
      <c r="H4089" s="11">
        <f t="shared" si="127"/>
        <v>0.22966507177033493</v>
      </c>
      <c r="I4089">
        <f>COUNTIF(E4089,"online")</f>
        <v>0</v>
      </c>
    </row>
    <row r="4090" spans="1:9" x14ac:dyDescent="0.2">
      <c r="A4090" t="s">
        <v>4468</v>
      </c>
      <c r="B4090" t="s">
        <v>4469</v>
      </c>
      <c r="C4090" s="2">
        <v>268</v>
      </c>
      <c r="D4090" s="2">
        <v>155</v>
      </c>
      <c r="E4090" t="s">
        <v>7027</v>
      </c>
      <c r="F4090" t="s">
        <v>7039</v>
      </c>
      <c r="G4090" s="2">
        <f t="shared" si="126"/>
        <v>113</v>
      </c>
      <c r="H4090" s="11">
        <f t="shared" si="127"/>
        <v>0.42164179104477612</v>
      </c>
      <c r="I4090">
        <f>COUNTIF(E4090,"online")</f>
        <v>0</v>
      </c>
    </row>
    <row r="4091" spans="1:9" x14ac:dyDescent="0.2">
      <c r="A4091" t="s">
        <v>5350</v>
      </c>
      <c r="B4091" t="s">
        <v>5351</v>
      </c>
      <c r="C4091" s="2">
        <v>241</v>
      </c>
      <c r="D4091" s="2">
        <v>145</v>
      </c>
      <c r="E4091" t="s">
        <v>7027</v>
      </c>
      <c r="F4091" t="s">
        <v>7037</v>
      </c>
      <c r="G4091" s="2">
        <f t="shared" si="126"/>
        <v>96</v>
      </c>
      <c r="H4091" s="11">
        <f t="shared" si="127"/>
        <v>0.39834024896265557</v>
      </c>
      <c r="I4091">
        <f>COUNTIF(E4091,"online")</f>
        <v>0</v>
      </c>
    </row>
    <row r="4092" spans="1:9" x14ac:dyDescent="0.2">
      <c r="A4092" t="s">
        <v>5586</v>
      </c>
      <c r="B4092" t="s">
        <v>2270</v>
      </c>
      <c r="C4092" s="2">
        <v>447</v>
      </c>
      <c r="D4092" s="2">
        <v>349</v>
      </c>
      <c r="E4092" t="s">
        <v>7029</v>
      </c>
      <c r="F4092" t="s">
        <v>7037</v>
      </c>
      <c r="G4092" s="2">
        <f t="shared" si="126"/>
        <v>98</v>
      </c>
      <c r="H4092" s="11">
        <f t="shared" si="127"/>
        <v>0.21923937360178972</v>
      </c>
      <c r="I4092">
        <f>COUNTIF(E4092,"online")</f>
        <v>0</v>
      </c>
    </row>
    <row r="4093" spans="1:9" x14ac:dyDescent="0.2">
      <c r="A4093" t="s">
        <v>5006</v>
      </c>
      <c r="B4093" t="s">
        <v>5007</v>
      </c>
      <c r="C4093" s="2">
        <v>312</v>
      </c>
      <c r="D4093" s="2">
        <v>222</v>
      </c>
      <c r="E4093" t="s">
        <v>7027</v>
      </c>
      <c r="F4093" t="s">
        <v>7036</v>
      </c>
      <c r="G4093" s="2">
        <f t="shared" si="126"/>
        <v>90</v>
      </c>
      <c r="H4093" s="11">
        <f t="shared" si="127"/>
        <v>0.28846153846153844</v>
      </c>
      <c r="I4093">
        <f>COUNTIF(E4093,"online")</f>
        <v>0</v>
      </c>
    </row>
    <row r="4094" spans="1:9" x14ac:dyDescent="0.2">
      <c r="A4094" t="s">
        <v>5697</v>
      </c>
      <c r="B4094" t="s">
        <v>5698</v>
      </c>
      <c r="C4094" s="2">
        <v>299</v>
      </c>
      <c r="D4094" s="2">
        <v>227</v>
      </c>
      <c r="E4094" t="s">
        <v>7027</v>
      </c>
      <c r="F4094" t="s">
        <v>7039</v>
      </c>
      <c r="G4094" s="2">
        <f t="shared" si="126"/>
        <v>72</v>
      </c>
      <c r="H4094" s="11">
        <f t="shared" si="127"/>
        <v>0.24080267558528429</v>
      </c>
      <c r="I4094">
        <f>COUNTIF(E4094,"online")</f>
        <v>0</v>
      </c>
    </row>
    <row r="4095" spans="1:9" x14ac:dyDescent="0.2">
      <c r="A4095" t="s">
        <v>1791</v>
      </c>
      <c r="B4095" t="s">
        <v>1792</v>
      </c>
      <c r="C4095" s="2">
        <v>289</v>
      </c>
      <c r="D4095" s="2">
        <v>173</v>
      </c>
      <c r="E4095" t="s">
        <v>6989</v>
      </c>
      <c r="F4095" t="s">
        <v>7044</v>
      </c>
      <c r="G4095" s="2">
        <f t="shared" si="126"/>
        <v>116</v>
      </c>
      <c r="H4095" s="11">
        <f t="shared" si="127"/>
        <v>0.40138408304498269</v>
      </c>
      <c r="I4095">
        <f>COUNTIF(E4095,"online")</f>
        <v>1</v>
      </c>
    </row>
    <row r="4096" spans="1:9" x14ac:dyDescent="0.2">
      <c r="A4096" t="s">
        <v>1791</v>
      </c>
      <c r="B4096" t="s">
        <v>1792</v>
      </c>
      <c r="C4096" s="2">
        <v>299</v>
      </c>
      <c r="D4096" s="2">
        <v>284</v>
      </c>
      <c r="E4096" t="s">
        <v>7029</v>
      </c>
      <c r="F4096" t="s">
        <v>7044</v>
      </c>
      <c r="G4096" s="2">
        <f t="shared" si="126"/>
        <v>15</v>
      </c>
      <c r="H4096" s="11">
        <f t="shared" si="127"/>
        <v>5.016722408026756E-2</v>
      </c>
      <c r="I4096">
        <f>COUNTIF(E4096,"online")</f>
        <v>0</v>
      </c>
    </row>
    <row r="4097" spans="1:9" x14ac:dyDescent="0.2">
      <c r="A4097" t="s">
        <v>1386</v>
      </c>
      <c r="B4097" t="s">
        <v>1387</v>
      </c>
      <c r="C4097" s="2">
        <v>369</v>
      </c>
      <c r="D4097" s="2">
        <v>288</v>
      </c>
      <c r="E4097" t="s">
        <v>7029</v>
      </c>
      <c r="F4097" t="s">
        <v>7039</v>
      </c>
      <c r="G4097" s="2">
        <f t="shared" si="126"/>
        <v>81</v>
      </c>
      <c r="H4097" s="11">
        <f t="shared" si="127"/>
        <v>0.21951219512195122</v>
      </c>
      <c r="I4097">
        <f>COUNTIF(E4097,"online")</f>
        <v>0</v>
      </c>
    </row>
    <row r="4098" spans="1:9" x14ac:dyDescent="0.2">
      <c r="A4098" t="s">
        <v>5017</v>
      </c>
      <c r="B4098" t="s">
        <v>5018</v>
      </c>
      <c r="C4098" s="2">
        <v>399</v>
      </c>
      <c r="D4098" s="2">
        <v>160</v>
      </c>
      <c r="E4098" t="s">
        <v>7029</v>
      </c>
      <c r="F4098" t="s">
        <v>7040</v>
      </c>
      <c r="G4098" s="2">
        <f t="shared" ref="G4098:G4161" si="128">C4098-D4098</f>
        <v>239</v>
      </c>
      <c r="H4098" s="11">
        <f t="shared" ref="H4098:H4161" si="129">((C4098-D4098)/C4098)</f>
        <v>0.59899749373433586</v>
      </c>
      <c r="I4098">
        <f>COUNTIF(E4098,"online")</f>
        <v>0</v>
      </c>
    </row>
    <row r="4099" spans="1:9" x14ac:dyDescent="0.2">
      <c r="A4099" t="s">
        <v>1230</v>
      </c>
      <c r="B4099" t="s">
        <v>333</v>
      </c>
      <c r="C4099" s="2">
        <v>319</v>
      </c>
      <c r="D4099" s="2">
        <v>163</v>
      </c>
      <c r="E4099" t="s">
        <v>7029</v>
      </c>
      <c r="F4099" t="s">
        <v>7040</v>
      </c>
      <c r="G4099" s="2">
        <f t="shared" si="128"/>
        <v>156</v>
      </c>
      <c r="H4099" s="11">
        <f t="shared" si="129"/>
        <v>0.4890282131661442</v>
      </c>
      <c r="I4099">
        <f>COUNTIF(E4099,"online")</f>
        <v>0</v>
      </c>
    </row>
    <row r="4100" spans="1:9" x14ac:dyDescent="0.2">
      <c r="A4100" t="s">
        <v>748</v>
      </c>
      <c r="B4100" t="s">
        <v>749</v>
      </c>
      <c r="C4100" s="2">
        <v>50</v>
      </c>
      <c r="D4100" s="2">
        <v>31</v>
      </c>
      <c r="E4100" t="s">
        <v>7029</v>
      </c>
      <c r="F4100" t="s">
        <v>7040</v>
      </c>
      <c r="G4100" s="2">
        <f t="shared" si="128"/>
        <v>19</v>
      </c>
      <c r="H4100" s="11">
        <f t="shared" si="129"/>
        <v>0.38</v>
      </c>
      <c r="I4100">
        <f>COUNTIF(E4100,"online")</f>
        <v>0</v>
      </c>
    </row>
    <row r="4101" spans="1:9" x14ac:dyDescent="0.2">
      <c r="A4101" t="s">
        <v>1031</v>
      </c>
      <c r="B4101" t="s">
        <v>333</v>
      </c>
      <c r="C4101" s="2">
        <v>319</v>
      </c>
      <c r="D4101" s="2">
        <v>274</v>
      </c>
      <c r="E4101" t="s">
        <v>7029</v>
      </c>
      <c r="F4101" t="s">
        <v>7041</v>
      </c>
      <c r="G4101" s="2">
        <f t="shared" si="128"/>
        <v>45</v>
      </c>
      <c r="H4101" s="11">
        <f t="shared" si="129"/>
        <v>0.14106583072100312</v>
      </c>
      <c r="I4101">
        <f>COUNTIF(E4101,"online")</f>
        <v>0</v>
      </c>
    </row>
    <row r="4102" spans="1:9" x14ac:dyDescent="0.2">
      <c r="A4102" t="s">
        <v>3561</v>
      </c>
      <c r="B4102" t="s">
        <v>3562</v>
      </c>
      <c r="C4102" s="2">
        <v>59</v>
      </c>
      <c r="D4102" s="2">
        <v>42</v>
      </c>
      <c r="E4102" t="s">
        <v>6989</v>
      </c>
      <c r="F4102" t="s">
        <v>7042</v>
      </c>
      <c r="G4102" s="2">
        <f t="shared" si="128"/>
        <v>17</v>
      </c>
      <c r="H4102" s="11">
        <f t="shared" si="129"/>
        <v>0.28813559322033899</v>
      </c>
      <c r="I4102">
        <f>COUNTIF(E4102,"online")</f>
        <v>1</v>
      </c>
    </row>
    <row r="4103" spans="1:9" x14ac:dyDescent="0.2">
      <c r="A4103" t="s">
        <v>782</v>
      </c>
      <c r="B4103" t="s">
        <v>783</v>
      </c>
      <c r="C4103" s="2">
        <v>289</v>
      </c>
      <c r="D4103" s="2">
        <v>124</v>
      </c>
      <c r="E4103" t="s">
        <v>6989</v>
      </c>
      <c r="F4103" t="s">
        <v>7040</v>
      </c>
      <c r="G4103" s="2">
        <f t="shared" si="128"/>
        <v>165</v>
      </c>
      <c r="H4103" s="11">
        <f t="shared" si="129"/>
        <v>0.5709342560553633</v>
      </c>
      <c r="I4103">
        <f>COUNTIF(E4103,"online")</f>
        <v>1</v>
      </c>
    </row>
    <row r="4104" spans="1:9" x14ac:dyDescent="0.2">
      <c r="A4104" t="s">
        <v>782</v>
      </c>
      <c r="B4104" t="s">
        <v>783</v>
      </c>
      <c r="C4104" s="2">
        <v>319</v>
      </c>
      <c r="D4104" s="2">
        <v>268</v>
      </c>
      <c r="E4104" t="s">
        <v>7029</v>
      </c>
      <c r="F4104" t="s">
        <v>7039</v>
      </c>
      <c r="G4104" s="2">
        <f t="shared" si="128"/>
        <v>51</v>
      </c>
      <c r="H4104" s="11">
        <f t="shared" si="129"/>
        <v>0.15987460815047022</v>
      </c>
      <c r="I4104">
        <f>COUNTIF(E4104,"online")</f>
        <v>0</v>
      </c>
    </row>
    <row r="4105" spans="1:9" x14ac:dyDescent="0.2">
      <c r="A4105" t="s">
        <v>1285</v>
      </c>
      <c r="B4105" t="s">
        <v>307</v>
      </c>
      <c r="C4105" s="2">
        <v>289</v>
      </c>
      <c r="D4105" s="2">
        <v>223</v>
      </c>
      <c r="E4105" t="s">
        <v>6989</v>
      </c>
      <c r="F4105" t="s">
        <v>7036</v>
      </c>
      <c r="G4105" s="2">
        <f t="shared" si="128"/>
        <v>66</v>
      </c>
      <c r="H4105" s="11">
        <f t="shared" si="129"/>
        <v>0.22837370242214533</v>
      </c>
      <c r="I4105">
        <f>COUNTIF(E4105,"online")</f>
        <v>1</v>
      </c>
    </row>
    <row r="4106" spans="1:9" x14ac:dyDescent="0.2">
      <c r="A4106" t="s">
        <v>1285</v>
      </c>
      <c r="B4106" t="s">
        <v>307</v>
      </c>
      <c r="C4106" s="2">
        <v>319</v>
      </c>
      <c r="D4106" s="2">
        <v>230</v>
      </c>
      <c r="E4106" t="s">
        <v>7029</v>
      </c>
      <c r="F4106" t="s">
        <v>7036</v>
      </c>
      <c r="G4106" s="2">
        <f t="shared" si="128"/>
        <v>89</v>
      </c>
      <c r="H4106" s="11">
        <f t="shared" si="129"/>
        <v>0.27899686520376177</v>
      </c>
      <c r="I4106">
        <f>COUNTIF(E4106,"online")</f>
        <v>0</v>
      </c>
    </row>
    <row r="4107" spans="1:9" x14ac:dyDescent="0.2">
      <c r="A4107" t="s">
        <v>2330</v>
      </c>
      <c r="B4107" t="s">
        <v>2331</v>
      </c>
      <c r="C4107" s="2">
        <v>199</v>
      </c>
      <c r="D4107" s="2">
        <v>127</v>
      </c>
      <c r="E4107" t="s">
        <v>7029</v>
      </c>
      <c r="F4107" t="s">
        <v>7037</v>
      </c>
      <c r="G4107" s="2">
        <f t="shared" si="128"/>
        <v>72</v>
      </c>
      <c r="H4107" s="11">
        <f t="shared" si="129"/>
        <v>0.36180904522613067</v>
      </c>
      <c r="I4107">
        <f>COUNTIF(E4107,"online")</f>
        <v>0</v>
      </c>
    </row>
    <row r="4108" spans="1:9" x14ac:dyDescent="0.2">
      <c r="A4108" t="s">
        <v>1697</v>
      </c>
      <c r="B4108" t="s">
        <v>1654</v>
      </c>
      <c r="C4108" s="2">
        <v>199</v>
      </c>
      <c r="D4108" s="2">
        <v>127</v>
      </c>
      <c r="E4108" t="s">
        <v>7029</v>
      </c>
      <c r="F4108" t="s">
        <v>7037</v>
      </c>
      <c r="G4108" s="2">
        <f t="shared" si="128"/>
        <v>72</v>
      </c>
      <c r="H4108" s="11">
        <f t="shared" si="129"/>
        <v>0.36180904522613067</v>
      </c>
      <c r="I4108">
        <f>COUNTIF(E4108,"online")</f>
        <v>0</v>
      </c>
    </row>
    <row r="4109" spans="1:9" x14ac:dyDescent="0.2">
      <c r="A4109" t="s">
        <v>1645</v>
      </c>
      <c r="B4109" t="s">
        <v>1646</v>
      </c>
      <c r="C4109" s="2">
        <v>279</v>
      </c>
      <c r="D4109" s="2">
        <v>179</v>
      </c>
      <c r="E4109" t="s">
        <v>7029</v>
      </c>
      <c r="F4109" t="s">
        <v>7037</v>
      </c>
      <c r="G4109" s="2">
        <f t="shared" si="128"/>
        <v>100</v>
      </c>
      <c r="H4109" s="11">
        <f t="shared" si="129"/>
        <v>0.35842293906810035</v>
      </c>
      <c r="I4109">
        <f>COUNTIF(E4109,"online")</f>
        <v>0</v>
      </c>
    </row>
    <row r="4110" spans="1:9" x14ac:dyDescent="0.2">
      <c r="A4110" t="s">
        <v>2665</v>
      </c>
      <c r="B4110" t="s">
        <v>2666</v>
      </c>
      <c r="C4110" s="2">
        <v>399</v>
      </c>
      <c r="D4110" s="2">
        <v>303</v>
      </c>
      <c r="E4110" t="s">
        <v>7029</v>
      </c>
      <c r="F4110" t="s">
        <v>7037</v>
      </c>
      <c r="G4110" s="2">
        <f t="shared" si="128"/>
        <v>96</v>
      </c>
      <c r="H4110" s="11">
        <f t="shared" si="129"/>
        <v>0.24060150375939848</v>
      </c>
      <c r="I4110">
        <f>COUNTIF(E4110,"online")</f>
        <v>0</v>
      </c>
    </row>
    <row r="4111" spans="1:9" x14ac:dyDescent="0.2">
      <c r="A4111" t="s">
        <v>1846</v>
      </c>
      <c r="B4111" t="s">
        <v>1847</v>
      </c>
      <c r="C4111" s="2">
        <v>289</v>
      </c>
      <c r="D4111" s="2">
        <v>156</v>
      </c>
      <c r="E4111" t="s">
        <v>6989</v>
      </c>
      <c r="F4111" t="s">
        <v>7038</v>
      </c>
      <c r="G4111" s="2">
        <f t="shared" si="128"/>
        <v>133</v>
      </c>
      <c r="H4111" s="11">
        <f t="shared" si="129"/>
        <v>0.46020761245674741</v>
      </c>
      <c r="I4111">
        <f>COUNTIF(E4111,"online")</f>
        <v>1</v>
      </c>
    </row>
    <row r="4112" spans="1:9" x14ac:dyDescent="0.2">
      <c r="A4112" t="s">
        <v>2425</v>
      </c>
      <c r="B4112" t="s">
        <v>231</v>
      </c>
      <c r="C4112" s="2">
        <v>239</v>
      </c>
      <c r="D4112" s="2">
        <v>151</v>
      </c>
      <c r="E4112" t="s">
        <v>7027</v>
      </c>
      <c r="F4112" t="s">
        <v>7041</v>
      </c>
      <c r="G4112" s="2">
        <f t="shared" si="128"/>
        <v>88</v>
      </c>
      <c r="H4112" s="11">
        <f t="shared" si="129"/>
        <v>0.3682008368200837</v>
      </c>
      <c r="I4112">
        <f>COUNTIF(E4112,"online")</f>
        <v>0</v>
      </c>
    </row>
    <row r="4113" spans="1:9" x14ac:dyDescent="0.2">
      <c r="A4113" t="s">
        <v>2039</v>
      </c>
      <c r="B4113" t="s">
        <v>2040</v>
      </c>
      <c r="C4113" s="2">
        <v>124</v>
      </c>
      <c r="D4113" s="2">
        <v>64</v>
      </c>
      <c r="E4113" t="s">
        <v>7027</v>
      </c>
      <c r="F4113" t="s">
        <v>7040</v>
      </c>
      <c r="G4113" s="2">
        <f t="shared" si="128"/>
        <v>60</v>
      </c>
      <c r="H4113" s="11">
        <f t="shared" si="129"/>
        <v>0.4838709677419355</v>
      </c>
      <c r="I4113">
        <f>COUNTIF(E4113,"online")</f>
        <v>0</v>
      </c>
    </row>
    <row r="4114" spans="1:9" x14ac:dyDescent="0.2">
      <c r="A4114" t="s">
        <v>4996</v>
      </c>
      <c r="B4114" t="s">
        <v>4997</v>
      </c>
      <c r="C4114" s="2">
        <v>338</v>
      </c>
      <c r="D4114" s="2">
        <v>324</v>
      </c>
      <c r="E4114" t="s">
        <v>7027</v>
      </c>
      <c r="F4114" t="s">
        <v>7045</v>
      </c>
      <c r="G4114" s="2">
        <f t="shared" si="128"/>
        <v>14</v>
      </c>
      <c r="H4114" s="11">
        <f t="shared" si="129"/>
        <v>4.142011834319527E-2</v>
      </c>
      <c r="I4114">
        <f>COUNTIF(E4114,"online")</f>
        <v>0</v>
      </c>
    </row>
    <row r="4115" spans="1:9" x14ac:dyDescent="0.2">
      <c r="A4115" t="s">
        <v>3475</v>
      </c>
      <c r="B4115" t="s">
        <v>3476</v>
      </c>
      <c r="C4115" s="2">
        <v>222</v>
      </c>
      <c r="D4115" s="2">
        <v>144</v>
      </c>
      <c r="E4115" t="s">
        <v>7029</v>
      </c>
      <c r="F4115" t="s">
        <v>7037</v>
      </c>
      <c r="G4115" s="2">
        <f t="shared" si="128"/>
        <v>78</v>
      </c>
      <c r="H4115" s="11">
        <f t="shared" si="129"/>
        <v>0.35135135135135137</v>
      </c>
      <c r="I4115">
        <f>COUNTIF(E4115,"online")</f>
        <v>0</v>
      </c>
    </row>
    <row r="4116" spans="1:9" x14ac:dyDescent="0.2">
      <c r="A4116" t="s">
        <v>3322</v>
      </c>
      <c r="B4116" t="s">
        <v>3323</v>
      </c>
      <c r="C4116" s="2">
        <v>251</v>
      </c>
      <c r="D4116" s="2">
        <v>183</v>
      </c>
      <c r="E4116" t="s">
        <v>7029</v>
      </c>
      <c r="F4116" t="s">
        <v>7037</v>
      </c>
      <c r="G4116" s="2">
        <f t="shared" si="128"/>
        <v>68</v>
      </c>
      <c r="H4116" s="11">
        <f t="shared" si="129"/>
        <v>0.27091633466135456</v>
      </c>
      <c r="I4116">
        <f>COUNTIF(E4116,"online")</f>
        <v>0</v>
      </c>
    </row>
    <row r="4117" spans="1:9" x14ac:dyDescent="0.2">
      <c r="A4117" t="s">
        <v>779</v>
      </c>
      <c r="B4117" t="s">
        <v>780</v>
      </c>
      <c r="C4117" s="2">
        <v>319</v>
      </c>
      <c r="D4117" s="2">
        <v>265</v>
      </c>
      <c r="E4117" t="s">
        <v>7029</v>
      </c>
      <c r="F4117" t="s">
        <v>7041</v>
      </c>
      <c r="G4117" s="2">
        <f t="shared" si="128"/>
        <v>54</v>
      </c>
      <c r="H4117" s="11">
        <f t="shared" si="129"/>
        <v>0.16927899686520376</v>
      </c>
      <c r="I4117">
        <f>COUNTIF(E4117,"online")</f>
        <v>0</v>
      </c>
    </row>
    <row r="4118" spans="1:9" x14ac:dyDescent="0.2">
      <c r="A4118" t="s">
        <v>420</v>
      </c>
      <c r="B4118" t="s">
        <v>421</v>
      </c>
      <c r="C4118" s="2">
        <v>239</v>
      </c>
      <c r="D4118" s="2">
        <v>179</v>
      </c>
      <c r="E4118" t="s">
        <v>7027</v>
      </c>
      <c r="F4118" t="s">
        <v>7036</v>
      </c>
      <c r="G4118" s="2">
        <f t="shared" si="128"/>
        <v>60</v>
      </c>
      <c r="H4118" s="11">
        <f t="shared" si="129"/>
        <v>0.2510460251046025</v>
      </c>
      <c r="I4118">
        <f>COUNTIF(E4118,"online")</f>
        <v>0</v>
      </c>
    </row>
    <row r="4119" spans="1:9" x14ac:dyDescent="0.2">
      <c r="A4119" t="s">
        <v>3457</v>
      </c>
      <c r="B4119" t="s">
        <v>3458</v>
      </c>
      <c r="C4119" s="2">
        <v>447</v>
      </c>
      <c r="D4119" s="2">
        <v>389</v>
      </c>
      <c r="E4119" t="s">
        <v>7029</v>
      </c>
      <c r="F4119" t="s">
        <v>7037</v>
      </c>
      <c r="G4119" s="2">
        <f t="shared" si="128"/>
        <v>58</v>
      </c>
      <c r="H4119" s="11">
        <f t="shared" si="129"/>
        <v>0.12975391498881431</v>
      </c>
      <c r="I4119">
        <f>COUNTIF(E4119,"online")</f>
        <v>0</v>
      </c>
    </row>
    <row r="4120" spans="1:9" x14ac:dyDescent="0.2">
      <c r="A4120" t="s">
        <v>536</v>
      </c>
      <c r="B4120" t="s">
        <v>537</v>
      </c>
      <c r="C4120" s="2">
        <v>399</v>
      </c>
      <c r="D4120" s="2">
        <v>359</v>
      </c>
      <c r="E4120" t="s">
        <v>7029</v>
      </c>
      <c r="F4120" t="s">
        <v>7036</v>
      </c>
      <c r="G4120" s="2">
        <f t="shared" si="128"/>
        <v>40</v>
      </c>
      <c r="H4120" s="11">
        <f t="shared" si="129"/>
        <v>0.10025062656641603</v>
      </c>
      <c r="I4120">
        <f>COUNTIF(E4120,"online")</f>
        <v>0</v>
      </c>
    </row>
    <row r="4121" spans="1:9" x14ac:dyDescent="0.2">
      <c r="A4121" t="s">
        <v>860</v>
      </c>
      <c r="B4121" t="s">
        <v>551</v>
      </c>
      <c r="C4121" s="2">
        <v>319</v>
      </c>
      <c r="D4121" s="2">
        <v>246</v>
      </c>
      <c r="E4121" t="s">
        <v>7029</v>
      </c>
      <c r="F4121" t="s">
        <v>7036</v>
      </c>
      <c r="G4121" s="2">
        <f t="shared" si="128"/>
        <v>73</v>
      </c>
      <c r="H4121" s="11">
        <f t="shared" si="129"/>
        <v>0.22884012539184953</v>
      </c>
      <c r="I4121">
        <f>COUNTIF(E4121,"online")</f>
        <v>0</v>
      </c>
    </row>
    <row r="4122" spans="1:9" x14ac:dyDescent="0.2">
      <c r="A4122" t="s">
        <v>272</v>
      </c>
      <c r="B4122" t="s">
        <v>273</v>
      </c>
      <c r="C4122" s="2">
        <v>289</v>
      </c>
      <c r="D4122" s="2">
        <v>64</v>
      </c>
      <c r="E4122" t="s">
        <v>6989</v>
      </c>
      <c r="F4122" t="s">
        <v>7038</v>
      </c>
      <c r="G4122" s="2">
        <f t="shared" si="128"/>
        <v>225</v>
      </c>
      <c r="H4122" s="11">
        <f t="shared" si="129"/>
        <v>0.77854671280276821</v>
      </c>
      <c r="I4122">
        <f>COUNTIF(E4122,"online")</f>
        <v>1</v>
      </c>
    </row>
    <row r="4123" spans="1:9" x14ac:dyDescent="0.2">
      <c r="A4123" t="s">
        <v>312</v>
      </c>
      <c r="B4123" t="s">
        <v>273</v>
      </c>
      <c r="C4123" s="2">
        <v>289</v>
      </c>
      <c r="D4123" s="2">
        <v>95</v>
      </c>
      <c r="E4123" t="s">
        <v>6989</v>
      </c>
      <c r="F4123" t="s">
        <v>7040</v>
      </c>
      <c r="G4123" s="2">
        <f t="shared" si="128"/>
        <v>194</v>
      </c>
      <c r="H4123" s="11">
        <f t="shared" si="129"/>
        <v>0.67128027681660896</v>
      </c>
      <c r="I4123">
        <f>COUNTIF(E4123,"online")</f>
        <v>1</v>
      </c>
    </row>
    <row r="4124" spans="1:9" x14ac:dyDescent="0.2">
      <c r="A4124" t="s">
        <v>312</v>
      </c>
      <c r="B4124" t="s">
        <v>273</v>
      </c>
      <c r="C4124" s="2">
        <v>319</v>
      </c>
      <c r="D4124" s="2">
        <v>211</v>
      </c>
      <c r="E4124" t="s">
        <v>7029</v>
      </c>
      <c r="F4124" t="s">
        <v>7038</v>
      </c>
      <c r="G4124" s="2">
        <f t="shared" si="128"/>
        <v>108</v>
      </c>
      <c r="H4124" s="11">
        <f t="shared" si="129"/>
        <v>0.33855799373040751</v>
      </c>
      <c r="I4124">
        <f>COUNTIF(E4124,"online")</f>
        <v>0</v>
      </c>
    </row>
    <row r="4125" spans="1:9" x14ac:dyDescent="0.2">
      <c r="A4125" t="s">
        <v>1591</v>
      </c>
      <c r="B4125" t="s">
        <v>1496</v>
      </c>
      <c r="C4125" s="2">
        <v>249</v>
      </c>
      <c r="D4125" s="2">
        <v>154</v>
      </c>
      <c r="E4125" t="s">
        <v>6989</v>
      </c>
      <c r="F4125" t="s">
        <v>7037</v>
      </c>
      <c r="G4125" s="2">
        <f t="shared" si="128"/>
        <v>95</v>
      </c>
      <c r="H4125" s="11">
        <f t="shared" si="129"/>
        <v>0.38152610441767071</v>
      </c>
      <c r="I4125">
        <f>COUNTIF(E4125,"online")</f>
        <v>1</v>
      </c>
    </row>
    <row r="4126" spans="1:9" x14ac:dyDescent="0.2">
      <c r="A4126" t="s">
        <v>1591</v>
      </c>
      <c r="B4126" t="s">
        <v>1496</v>
      </c>
      <c r="C4126" s="2">
        <v>279</v>
      </c>
      <c r="D4126" s="2">
        <v>170</v>
      </c>
      <c r="E4126" t="s">
        <v>7029</v>
      </c>
      <c r="F4126" t="s">
        <v>7037</v>
      </c>
      <c r="G4126" s="2">
        <f t="shared" si="128"/>
        <v>109</v>
      </c>
      <c r="H4126" s="11">
        <f t="shared" si="129"/>
        <v>0.39068100358422941</v>
      </c>
      <c r="I4126">
        <f>COUNTIF(E4126,"online")</f>
        <v>0</v>
      </c>
    </row>
    <row r="4127" spans="1:9" x14ac:dyDescent="0.2">
      <c r="A4127" t="s">
        <v>2023</v>
      </c>
      <c r="B4127" t="s">
        <v>2024</v>
      </c>
      <c r="C4127" s="2">
        <v>357</v>
      </c>
      <c r="D4127" s="2">
        <v>164</v>
      </c>
      <c r="E4127" t="s">
        <v>7027</v>
      </c>
      <c r="F4127" t="s">
        <v>7038</v>
      </c>
      <c r="G4127" s="2">
        <f t="shared" si="128"/>
        <v>193</v>
      </c>
      <c r="H4127" s="11">
        <f t="shared" si="129"/>
        <v>0.54061624649859941</v>
      </c>
      <c r="I4127">
        <f>COUNTIF(E4127,"online")</f>
        <v>0</v>
      </c>
    </row>
    <row r="4128" spans="1:9" x14ac:dyDescent="0.2">
      <c r="A4128" t="s">
        <v>335</v>
      </c>
      <c r="B4128" t="s">
        <v>336</v>
      </c>
      <c r="C4128" s="2">
        <v>319</v>
      </c>
      <c r="D4128" s="2">
        <v>268</v>
      </c>
      <c r="E4128" t="s">
        <v>7029</v>
      </c>
      <c r="F4128" t="s">
        <v>7036</v>
      </c>
      <c r="G4128" s="2">
        <f t="shared" si="128"/>
        <v>51</v>
      </c>
      <c r="H4128" s="11">
        <f t="shared" si="129"/>
        <v>0.15987460815047022</v>
      </c>
      <c r="I4128">
        <f>COUNTIF(E4128,"online")</f>
        <v>0</v>
      </c>
    </row>
    <row r="4129" spans="1:9" x14ac:dyDescent="0.2">
      <c r="A4129" t="s">
        <v>1133</v>
      </c>
      <c r="B4129" t="s">
        <v>1134</v>
      </c>
      <c r="C4129" s="2">
        <v>289</v>
      </c>
      <c r="D4129" s="2">
        <v>173</v>
      </c>
      <c r="E4129" t="s">
        <v>6989</v>
      </c>
      <c r="F4129" t="s">
        <v>7036</v>
      </c>
      <c r="G4129" s="2">
        <f t="shared" si="128"/>
        <v>116</v>
      </c>
      <c r="H4129" s="11">
        <f t="shared" si="129"/>
        <v>0.40138408304498269</v>
      </c>
      <c r="I4129">
        <f>COUNTIF(E4129,"online")</f>
        <v>1</v>
      </c>
    </row>
    <row r="4130" spans="1:9" x14ac:dyDescent="0.2">
      <c r="A4130" t="s">
        <v>1133</v>
      </c>
      <c r="B4130" t="s">
        <v>1134</v>
      </c>
      <c r="C4130" s="2">
        <v>319</v>
      </c>
      <c r="D4130" s="2">
        <v>258</v>
      </c>
      <c r="E4130" t="s">
        <v>7029</v>
      </c>
      <c r="F4130" t="s">
        <v>7036</v>
      </c>
      <c r="G4130" s="2">
        <f t="shared" si="128"/>
        <v>61</v>
      </c>
      <c r="H4130" s="11">
        <f t="shared" si="129"/>
        <v>0.19122257053291536</v>
      </c>
      <c r="I4130">
        <f>COUNTIF(E4130,"online")</f>
        <v>0</v>
      </c>
    </row>
    <row r="4131" spans="1:9" x14ac:dyDescent="0.2">
      <c r="A4131" t="s">
        <v>1292</v>
      </c>
      <c r="B4131" t="s">
        <v>1293</v>
      </c>
      <c r="C4131" s="2">
        <v>319</v>
      </c>
      <c r="D4131" s="2">
        <v>265</v>
      </c>
      <c r="E4131" t="s">
        <v>7029</v>
      </c>
      <c r="F4131" t="s">
        <v>7036</v>
      </c>
      <c r="G4131" s="2">
        <f t="shared" si="128"/>
        <v>54</v>
      </c>
      <c r="H4131" s="11">
        <f t="shared" si="129"/>
        <v>0.16927899686520376</v>
      </c>
      <c r="I4131">
        <f>COUNTIF(E4131,"online")</f>
        <v>0</v>
      </c>
    </row>
    <row r="4132" spans="1:9" x14ac:dyDescent="0.2">
      <c r="A4132" t="s">
        <v>1934</v>
      </c>
      <c r="B4132" t="s">
        <v>333</v>
      </c>
      <c r="C4132" s="2">
        <v>499</v>
      </c>
      <c r="D4132" s="2">
        <v>379</v>
      </c>
      <c r="E4132" t="s">
        <v>7029</v>
      </c>
      <c r="F4132" t="s">
        <v>7041</v>
      </c>
      <c r="G4132" s="2">
        <f t="shared" si="128"/>
        <v>120</v>
      </c>
      <c r="H4132" s="11">
        <f t="shared" si="129"/>
        <v>0.24048096192384769</v>
      </c>
      <c r="I4132">
        <f>COUNTIF(E4132,"online")</f>
        <v>0</v>
      </c>
    </row>
    <row r="4133" spans="1:9" x14ac:dyDescent="0.2">
      <c r="A4133" t="s">
        <v>1738</v>
      </c>
      <c r="B4133" t="s">
        <v>333</v>
      </c>
      <c r="C4133" s="2">
        <v>499</v>
      </c>
      <c r="D4133" s="2">
        <v>379</v>
      </c>
      <c r="E4133" t="s">
        <v>7029</v>
      </c>
      <c r="F4133" t="s">
        <v>7041</v>
      </c>
      <c r="G4133" s="2">
        <f t="shared" si="128"/>
        <v>120</v>
      </c>
      <c r="H4133" s="11">
        <f t="shared" si="129"/>
        <v>0.24048096192384769</v>
      </c>
      <c r="I4133">
        <f>COUNTIF(E4133,"online")</f>
        <v>0</v>
      </c>
    </row>
    <row r="4134" spans="1:9" x14ac:dyDescent="0.2">
      <c r="A4134" t="s">
        <v>1635</v>
      </c>
      <c r="B4134" t="s">
        <v>333</v>
      </c>
      <c r="C4134" s="2">
        <v>499</v>
      </c>
      <c r="D4134" s="2">
        <v>364</v>
      </c>
      <c r="E4134" t="s">
        <v>7029</v>
      </c>
      <c r="F4134" t="s">
        <v>7041</v>
      </c>
      <c r="G4134" s="2">
        <f t="shared" si="128"/>
        <v>135</v>
      </c>
      <c r="H4134" s="11">
        <f t="shared" si="129"/>
        <v>0.27054108216432865</v>
      </c>
      <c r="I4134">
        <f>COUNTIF(E4134,"online")</f>
        <v>0</v>
      </c>
    </row>
    <row r="4135" spans="1:9" x14ac:dyDescent="0.2">
      <c r="A4135" t="s">
        <v>6911</v>
      </c>
      <c r="B4135" t="s">
        <v>6912</v>
      </c>
      <c r="C4135" s="2">
        <v>581</v>
      </c>
      <c r="D4135" s="2">
        <v>494</v>
      </c>
      <c r="E4135" t="s">
        <v>7027</v>
      </c>
      <c r="F4135" t="s">
        <v>7039</v>
      </c>
      <c r="G4135" s="2">
        <f t="shared" si="128"/>
        <v>87</v>
      </c>
      <c r="H4135" s="11">
        <f t="shared" si="129"/>
        <v>0.14974182444061962</v>
      </c>
      <c r="I4135">
        <f>COUNTIF(E4135,"online")</f>
        <v>0</v>
      </c>
    </row>
    <row r="4136" spans="1:9" x14ac:dyDescent="0.2">
      <c r="A4136" t="s">
        <v>4186</v>
      </c>
      <c r="B4136" t="s">
        <v>2343</v>
      </c>
      <c r="C4136" s="2">
        <v>79</v>
      </c>
      <c r="D4136" s="2">
        <v>56</v>
      </c>
      <c r="E4136" t="s">
        <v>6989</v>
      </c>
      <c r="F4136" t="s">
        <v>7044</v>
      </c>
      <c r="G4136" s="2">
        <f t="shared" si="128"/>
        <v>23</v>
      </c>
      <c r="H4136" s="11">
        <f t="shared" si="129"/>
        <v>0.29113924050632911</v>
      </c>
      <c r="I4136">
        <f>COUNTIF(E4136,"online")</f>
        <v>1</v>
      </c>
    </row>
    <row r="4137" spans="1:9" x14ac:dyDescent="0.2">
      <c r="A4137" t="s">
        <v>2726</v>
      </c>
      <c r="B4137" t="s">
        <v>2727</v>
      </c>
      <c r="C4137" s="2">
        <v>189</v>
      </c>
      <c r="D4137" s="2">
        <v>140</v>
      </c>
      <c r="E4137" t="s">
        <v>6989</v>
      </c>
      <c r="F4137" t="s">
        <v>7039</v>
      </c>
      <c r="G4137" s="2">
        <f t="shared" si="128"/>
        <v>49</v>
      </c>
      <c r="H4137" s="11">
        <f t="shared" si="129"/>
        <v>0.25925925925925924</v>
      </c>
      <c r="I4137">
        <f>COUNTIF(E4137,"online")</f>
        <v>1</v>
      </c>
    </row>
    <row r="4138" spans="1:9" x14ac:dyDescent="0.2">
      <c r="A4138" t="s">
        <v>303</v>
      </c>
      <c r="B4138" t="s">
        <v>304</v>
      </c>
      <c r="C4138" s="2">
        <v>319</v>
      </c>
      <c r="D4138" s="2">
        <v>223</v>
      </c>
      <c r="E4138" t="s">
        <v>7029</v>
      </c>
      <c r="F4138" t="s">
        <v>7044</v>
      </c>
      <c r="G4138" s="2">
        <f t="shared" si="128"/>
        <v>96</v>
      </c>
      <c r="H4138" s="11">
        <f t="shared" si="129"/>
        <v>0.30094043887147337</v>
      </c>
      <c r="I4138">
        <f>COUNTIF(E4138,"online")</f>
        <v>0</v>
      </c>
    </row>
    <row r="4139" spans="1:9" x14ac:dyDescent="0.2">
      <c r="A4139" t="s">
        <v>6739</v>
      </c>
      <c r="B4139" t="s">
        <v>742</v>
      </c>
      <c r="C4139" s="2">
        <v>199</v>
      </c>
      <c r="D4139" s="2">
        <v>98</v>
      </c>
      <c r="E4139" t="s">
        <v>7029</v>
      </c>
      <c r="F4139" t="s">
        <v>7037</v>
      </c>
      <c r="G4139" s="2">
        <f t="shared" si="128"/>
        <v>101</v>
      </c>
      <c r="H4139" s="11">
        <f t="shared" si="129"/>
        <v>0.50753768844221103</v>
      </c>
      <c r="I4139">
        <f>COUNTIF(E4139,"online")</f>
        <v>0</v>
      </c>
    </row>
    <row r="4140" spans="1:9" x14ac:dyDescent="0.2">
      <c r="A4140" t="s">
        <v>3613</v>
      </c>
      <c r="B4140" t="s">
        <v>2909</v>
      </c>
      <c r="C4140" s="2">
        <v>45</v>
      </c>
      <c r="D4140" s="2">
        <v>36</v>
      </c>
      <c r="E4140" t="s">
        <v>6989</v>
      </c>
      <c r="F4140" t="s">
        <v>7036</v>
      </c>
      <c r="G4140" s="2">
        <f t="shared" si="128"/>
        <v>9</v>
      </c>
      <c r="H4140" s="11">
        <f t="shared" si="129"/>
        <v>0.2</v>
      </c>
      <c r="I4140">
        <f>COUNTIF(E4140,"online")</f>
        <v>1</v>
      </c>
    </row>
    <row r="4141" spans="1:9" x14ac:dyDescent="0.2">
      <c r="A4141" t="s">
        <v>2887</v>
      </c>
      <c r="B4141" t="s">
        <v>2888</v>
      </c>
      <c r="C4141" s="2">
        <v>357</v>
      </c>
      <c r="D4141" s="2">
        <v>296</v>
      </c>
      <c r="E4141" t="s">
        <v>7027</v>
      </c>
      <c r="F4141" t="s">
        <v>7039</v>
      </c>
      <c r="G4141" s="2">
        <f t="shared" si="128"/>
        <v>61</v>
      </c>
      <c r="H4141" s="11">
        <f t="shared" si="129"/>
        <v>0.17086834733893558</v>
      </c>
      <c r="I4141">
        <f>COUNTIF(E4141,"online")</f>
        <v>0</v>
      </c>
    </row>
    <row r="4142" spans="1:9" x14ac:dyDescent="0.2">
      <c r="A4142" t="s">
        <v>978</v>
      </c>
      <c r="B4142" t="s">
        <v>979</v>
      </c>
      <c r="C4142" s="2">
        <v>99</v>
      </c>
      <c r="D4142" s="2">
        <v>71</v>
      </c>
      <c r="E4142" t="s">
        <v>7029</v>
      </c>
      <c r="F4142" t="s">
        <v>7036</v>
      </c>
      <c r="G4142" s="2">
        <f t="shared" si="128"/>
        <v>28</v>
      </c>
      <c r="H4142" s="11">
        <f t="shared" si="129"/>
        <v>0.28282828282828282</v>
      </c>
      <c r="I4142">
        <f>COUNTIF(E4142,"online")</f>
        <v>0</v>
      </c>
    </row>
    <row r="4143" spans="1:9" x14ac:dyDescent="0.2">
      <c r="A4143" t="s">
        <v>978</v>
      </c>
      <c r="B4143" t="s">
        <v>4481</v>
      </c>
      <c r="C4143" s="2">
        <v>149</v>
      </c>
      <c r="D4143" s="2">
        <v>115</v>
      </c>
      <c r="E4143" t="s">
        <v>6989</v>
      </c>
      <c r="F4143" t="s">
        <v>7039</v>
      </c>
      <c r="G4143" s="2">
        <f t="shared" si="128"/>
        <v>34</v>
      </c>
      <c r="H4143" s="11">
        <f t="shared" si="129"/>
        <v>0.22818791946308725</v>
      </c>
      <c r="I4143">
        <f>COUNTIF(E4143,"online")</f>
        <v>1</v>
      </c>
    </row>
    <row r="4144" spans="1:9" x14ac:dyDescent="0.2">
      <c r="A4144" t="s">
        <v>4663</v>
      </c>
      <c r="B4144" t="s">
        <v>4664</v>
      </c>
      <c r="C4144" s="2">
        <v>357</v>
      </c>
      <c r="D4144" s="2">
        <v>154</v>
      </c>
      <c r="E4144" t="s">
        <v>7027</v>
      </c>
      <c r="F4144" t="s">
        <v>7038</v>
      </c>
      <c r="G4144" s="2">
        <f t="shared" si="128"/>
        <v>203</v>
      </c>
      <c r="H4144" s="11">
        <f t="shared" si="129"/>
        <v>0.56862745098039214</v>
      </c>
      <c r="I4144">
        <f>COUNTIF(E4144,"online")</f>
        <v>0</v>
      </c>
    </row>
    <row r="4145" spans="1:9" x14ac:dyDescent="0.2">
      <c r="A4145" t="s">
        <v>6843</v>
      </c>
      <c r="B4145" t="s">
        <v>2708</v>
      </c>
      <c r="C4145" s="2">
        <v>151</v>
      </c>
      <c r="D4145" s="2">
        <v>112</v>
      </c>
      <c r="E4145" t="s">
        <v>7027</v>
      </c>
      <c r="F4145" t="s">
        <v>7041</v>
      </c>
      <c r="G4145" s="2">
        <f t="shared" si="128"/>
        <v>39</v>
      </c>
      <c r="H4145" s="11">
        <f t="shared" si="129"/>
        <v>0.25827814569536423</v>
      </c>
      <c r="I4145">
        <f>COUNTIF(E4145,"online")</f>
        <v>0</v>
      </c>
    </row>
    <row r="4146" spans="1:9" x14ac:dyDescent="0.2">
      <c r="A4146" t="s">
        <v>1195</v>
      </c>
      <c r="B4146" t="s">
        <v>1196</v>
      </c>
      <c r="C4146" s="2">
        <v>279</v>
      </c>
      <c r="D4146" s="2">
        <v>165</v>
      </c>
      <c r="E4146" t="s">
        <v>7029</v>
      </c>
      <c r="F4146" t="s">
        <v>7037</v>
      </c>
      <c r="G4146" s="2">
        <f t="shared" si="128"/>
        <v>114</v>
      </c>
      <c r="H4146" s="11">
        <f t="shared" si="129"/>
        <v>0.40860215053763443</v>
      </c>
      <c r="I4146">
        <f>COUNTIF(E4146,"online")</f>
        <v>0</v>
      </c>
    </row>
    <row r="4147" spans="1:9" x14ac:dyDescent="0.2">
      <c r="A4147" t="s">
        <v>6958</v>
      </c>
      <c r="B4147" t="s">
        <v>6959</v>
      </c>
      <c r="C4147" s="2">
        <v>89</v>
      </c>
      <c r="D4147" s="2">
        <v>61</v>
      </c>
      <c r="E4147" t="s">
        <v>7029</v>
      </c>
      <c r="F4147" t="s">
        <v>7042</v>
      </c>
      <c r="G4147" s="2">
        <f t="shared" si="128"/>
        <v>28</v>
      </c>
      <c r="H4147" s="11">
        <f t="shared" si="129"/>
        <v>0.3146067415730337</v>
      </c>
      <c r="I4147">
        <f>COUNTIF(E4147,"online")</f>
        <v>0</v>
      </c>
    </row>
    <row r="4148" spans="1:9" x14ac:dyDescent="0.2">
      <c r="A4148" t="s">
        <v>3897</v>
      </c>
      <c r="B4148" t="s">
        <v>3898</v>
      </c>
      <c r="C4148" s="2">
        <v>268</v>
      </c>
      <c r="D4148" s="2">
        <v>161</v>
      </c>
      <c r="E4148" t="s">
        <v>7029</v>
      </c>
      <c r="F4148" t="s">
        <v>7042</v>
      </c>
      <c r="G4148" s="2">
        <f t="shared" si="128"/>
        <v>107</v>
      </c>
      <c r="H4148" s="11">
        <f t="shared" si="129"/>
        <v>0.39925373134328357</v>
      </c>
      <c r="I4148">
        <f>COUNTIF(E4148,"online")</f>
        <v>0</v>
      </c>
    </row>
    <row r="4149" spans="1:9" x14ac:dyDescent="0.2">
      <c r="A4149" t="s">
        <v>2152</v>
      </c>
      <c r="B4149" t="s">
        <v>2153</v>
      </c>
      <c r="C4149" s="2">
        <v>357</v>
      </c>
      <c r="D4149" s="2">
        <v>157</v>
      </c>
      <c r="E4149" t="s">
        <v>7029</v>
      </c>
      <c r="F4149" t="s">
        <v>7040</v>
      </c>
      <c r="G4149" s="2">
        <f t="shared" si="128"/>
        <v>200</v>
      </c>
      <c r="H4149" s="11">
        <f t="shared" si="129"/>
        <v>0.56022408963585435</v>
      </c>
      <c r="I4149">
        <f>COUNTIF(E4149,"online")</f>
        <v>0</v>
      </c>
    </row>
    <row r="4150" spans="1:9" x14ac:dyDescent="0.2">
      <c r="A4150" t="s">
        <v>1879</v>
      </c>
      <c r="B4150" t="s">
        <v>1880</v>
      </c>
      <c r="C4150" s="2">
        <v>330</v>
      </c>
      <c r="D4150" s="2">
        <v>172</v>
      </c>
      <c r="E4150" t="s">
        <v>7027</v>
      </c>
      <c r="F4150" t="s">
        <v>7038</v>
      </c>
      <c r="G4150" s="2">
        <f t="shared" si="128"/>
        <v>158</v>
      </c>
      <c r="H4150" s="11">
        <f t="shared" si="129"/>
        <v>0.47878787878787876</v>
      </c>
      <c r="I4150">
        <f>COUNTIF(E4150,"online")</f>
        <v>0</v>
      </c>
    </row>
    <row r="4151" spans="1:9" x14ac:dyDescent="0.2">
      <c r="A4151" t="s">
        <v>2918</v>
      </c>
      <c r="B4151" t="s">
        <v>2919</v>
      </c>
      <c r="C4151" s="2">
        <v>268</v>
      </c>
      <c r="D4151" s="2">
        <v>169</v>
      </c>
      <c r="E4151" t="s">
        <v>7027</v>
      </c>
      <c r="F4151" t="s">
        <v>7041</v>
      </c>
      <c r="G4151" s="2">
        <f t="shared" si="128"/>
        <v>99</v>
      </c>
      <c r="H4151" s="11">
        <f t="shared" si="129"/>
        <v>0.36940298507462688</v>
      </c>
      <c r="I4151">
        <f>COUNTIF(E4151,"online")</f>
        <v>0</v>
      </c>
    </row>
    <row r="4152" spans="1:9" x14ac:dyDescent="0.2">
      <c r="A4152" t="s">
        <v>2079</v>
      </c>
      <c r="B4152" t="s">
        <v>2080</v>
      </c>
      <c r="C4152" s="2">
        <v>420</v>
      </c>
      <c r="D4152" s="2">
        <v>181</v>
      </c>
      <c r="E4152" t="s">
        <v>7027</v>
      </c>
      <c r="F4152" t="s">
        <v>7038</v>
      </c>
      <c r="G4152" s="2">
        <f t="shared" si="128"/>
        <v>239</v>
      </c>
      <c r="H4152" s="11">
        <f t="shared" si="129"/>
        <v>0.56904761904761902</v>
      </c>
      <c r="I4152">
        <f>COUNTIF(E4152,"online")</f>
        <v>0</v>
      </c>
    </row>
    <row r="4153" spans="1:9" x14ac:dyDescent="0.2">
      <c r="A4153" t="s">
        <v>6827</v>
      </c>
      <c r="B4153" t="s">
        <v>6828</v>
      </c>
      <c r="C4153" s="2">
        <v>268</v>
      </c>
      <c r="D4153" s="2">
        <v>174</v>
      </c>
      <c r="E4153" t="s">
        <v>7029</v>
      </c>
      <c r="F4153" t="s">
        <v>7044</v>
      </c>
      <c r="G4153" s="2">
        <f t="shared" si="128"/>
        <v>94</v>
      </c>
      <c r="H4153" s="11">
        <f t="shared" si="129"/>
        <v>0.35074626865671643</v>
      </c>
      <c r="I4153">
        <f>COUNTIF(E4153,"online")</f>
        <v>0</v>
      </c>
    </row>
    <row r="4154" spans="1:9" x14ac:dyDescent="0.2">
      <c r="A4154" t="s">
        <v>3993</v>
      </c>
      <c r="B4154" t="s">
        <v>2976</v>
      </c>
      <c r="C4154" s="2">
        <v>69</v>
      </c>
      <c r="D4154" s="2">
        <v>52</v>
      </c>
      <c r="E4154" t="s">
        <v>6989</v>
      </c>
      <c r="F4154" t="s">
        <v>7042</v>
      </c>
      <c r="G4154" s="2">
        <f t="shared" si="128"/>
        <v>17</v>
      </c>
      <c r="H4154" s="11">
        <f t="shared" si="129"/>
        <v>0.24637681159420291</v>
      </c>
      <c r="I4154">
        <f>COUNTIF(E4154,"online")</f>
        <v>1</v>
      </c>
    </row>
    <row r="4155" spans="1:9" x14ac:dyDescent="0.2">
      <c r="A4155" t="s">
        <v>952</v>
      </c>
      <c r="B4155" t="s">
        <v>953</v>
      </c>
      <c r="C4155" s="2">
        <v>399</v>
      </c>
      <c r="D4155" s="2">
        <v>311</v>
      </c>
      <c r="E4155" t="s">
        <v>7029</v>
      </c>
      <c r="F4155" t="s">
        <v>7036</v>
      </c>
      <c r="G4155" s="2">
        <f t="shared" si="128"/>
        <v>88</v>
      </c>
      <c r="H4155" s="11">
        <f t="shared" si="129"/>
        <v>0.22055137844611528</v>
      </c>
      <c r="I4155">
        <f>COUNTIF(E4155,"online")</f>
        <v>0</v>
      </c>
    </row>
    <row r="4156" spans="1:9" x14ac:dyDescent="0.2">
      <c r="A4156" t="s">
        <v>2845</v>
      </c>
      <c r="B4156" t="s">
        <v>2846</v>
      </c>
      <c r="C4156" s="2">
        <v>229</v>
      </c>
      <c r="D4156" s="2">
        <v>156</v>
      </c>
      <c r="E4156" t="s">
        <v>6989</v>
      </c>
      <c r="F4156" t="s">
        <v>7036</v>
      </c>
      <c r="G4156" s="2">
        <f t="shared" si="128"/>
        <v>73</v>
      </c>
      <c r="H4156" s="11">
        <f t="shared" si="129"/>
        <v>0.31877729257641924</v>
      </c>
      <c r="I4156">
        <f>COUNTIF(E4156,"online")</f>
        <v>1</v>
      </c>
    </row>
    <row r="4157" spans="1:9" x14ac:dyDescent="0.2">
      <c r="A4157" t="s">
        <v>541</v>
      </c>
      <c r="B4157" t="s">
        <v>349</v>
      </c>
      <c r="C4157" s="2">
        <v>249</v>
      </c>
      <c r="D4157" s="2">
        <v>95</v>
      </c>
      <c r="E4157" t="s">
        <v>6989</v>
      </c>
      <c r="F4157" t="s">
        <v>7038</v>
      </c>
      <c r="G4157" s="2">
        <f t="shared" si="128"/>
        <v>154</v>
      </c>
      <c r="H4157" s="11">
        <f t="shared" si="129"/>
        <v>0.61847389558232935</v>
      </c>
      <c r="I4157">
        <f>COUNTIF(E4157,"online")</f>
        <v>1</v>
      </c>
    </row>
    <row r="4158" spans="1:9" x14ac:dyDescent="0.2">
      <c r="A4158" t="s">
        <v>541</v>
      </c>
      <c r="B4158" t="s">
        <v>349</v>
      </c>
      <c r="C4158" s="2">
        <v>279</v>
      </c>
      <c r="D4158" s="2">
        <v>153</v>
      </c>
      <c r="E4158" t="s">
        <v>7027</v>
      </c>
      <c r="F4158" t="s">
        <v>7038</v>
      </c>
      <c r="G4158" s="2">
        <f t="shared" si="128"/>
        <v>126</v>
      </c>
      <c r="H4158" s="11">
        <f t="shared" si="129"/>
        <v>0.45161290322580644</v>
      </c>
      <c r="I4158">
        <f>COUNTIF(E4158,"online")</f>
        <v>0</v>
      </c>
    </row>
    <row r="4159" spans="1:9" x14ac:dyDescent="0.2">
      <c r="A4159" t="s">
        <v>309</v>
      </c>
      <c r="B4159" t="s">
        <v>310</v>
      </c>
      <c r="C4159" s="2">
        <v>99</v>
      </c>
      <c r="D4159" s="2">
        <v>63</v>
      </c>
      <c r="E4159" t="s">
        <v>7029</v>
      </c>
      <c r="F4159" t="s">
        <v>7039</v>
      </c>
      <c r="G4159" s="2">
        <f t="shared" si="128"/>
        <v>36</v>
      </c>
      <c r="H4159" s="11">
        <f t="shared" si="129"/>
        <v>0.36363636363636365</v>
      </c>
      <c r="I4159">
        <f>COUNTIF(E4159,"online")</f>
        <v>0</v>
      </c>
    </row>
    <row r="4160" spans="1:9" x14ac:dyDescent="0.2">
      <c r="A4160" t="s">
        <v>309</v>
      </c>
      <c r="B4160" t="s">
        <v>310</v>
      </c>
      <c r="C4160" s="2">
        <v>289</v>
      </c>
      <c r="D4160" s="2">
        <v>231</v>
      </c>
      <c r="E4160" t="s">
        <v>6989</v>
      </c>
      <c r="F4160" t="s">
        <v>7039</v>
      </c>
      <c r="G4160" s="2">
        <f t="shared" si="128"/>
        <v>58</v>
      </c>
      <c r="H4160" s="11">
        <f t="shared" si="129"/>
        <v>0.20069204152249134</v>
      </c>
      <c r="I4160">
        <f>COUNTIF(E4160,"online")</f>
        <v>1</v>
      </c>
    </row>
    <row r="4161" spans="1:9" x14ac:dyDescent="0.2">
      <c r="A4161" t="s">
        <v>568</v>
      </c>
      <c r="B4161" t="s">
        <v>273</v>
      </c>
      <c r="C4161" s="2">
        <v>289</v>
      </c>
      <c r="D4161" s="2">
        <v>165</v>
      </c>
      <c r="E4161" t="s">
        <v>6989</v>
      </c>
      <c r="F4161" t="s">
        <v>7038</v>
      </c>
      <c r="G4161" s="2">
        <f t="shared" si="128"/>
        <v>124</v>
      </c>
      <c r="H4161" s="11">
        <f t="shared" si="129"/>
        <v>0.4290657439446367</v>
      </c>
      <c r="I4161">
        <f>COUNTIF(E4161,"online")</f>
        <v>1</v>
      </c>
    </row>
    <row r="4162" spans="1:9" x14ac:dyDescent="0.2">
      <c r="A4162" t="s">
        <v>568</v>
      </c>
      <c r="B4162" t="s">
        <v>273</v>
      </c>
      <c r="C4162" s="2">
        <v>319</v>
      </c>
      <c r="D4162" s="2">
        <v>188</v>
      </c>
      <c r="E4162" t="s">
        <v>7029</v>
      </c>
      <c r="F4162" t="s">
        <v>7038</v>
      </c>
      <c r="G4162" s="2">
        <f t="shared" ref="G4162:G4225" si="130">C4162-D4162</f>
        <v>131</v>
      </c>
      <c r="H4162" s="11">
        <f t="shared" ref="H4162:H4225" si="131">((C4162-D4162)/C4162)</f>
        <v>0.41065830721003133</v>
      </c>
      <c r="I4162">
        <f>COUNTIF(E4162,"online")</f>
        <v>0</v>
      </c>
    </row>
    <row r="4163" spans="1:9" x14ac:dyDescent="0.2">
      <c r="A4163" t="s">
        <v>4421</v>
      </c>
      <c r="B4163" t="s">
        <v>2846</v>
      </c>
      <c r="C4163" s="2">
        <v>149</v>
      </c>
      <c r="D4163" s="2">
        <v>104</v>
      </c>
      <c r="E4163" t="s">
        <v>6989</v>
      </c>
      <c r="F4163" t="s">
        <v>7037</v>
      </c>
      <c r="G4163" s="2">
        <f t="shared" si="130"/>
        <v>45</v>
      </c>
      <c r="H4163" s="11">
        <f t="shared" si="131"/>
        <v>0.30201342281879195</v>
      </c>
      <c r="I4163">
        <f>COUNTIF(E4163,"online")</f>
        <v>1</v>
      </c>
    </row>
    <row r="4164" spans="1:9" x14ac:dyDescent="0.2">
      <c r="A4164" t="s">
        <v>5745</v>
      </c>
      <c r="B4164" t="s">
        <v>5746</v>
      </c>
      <c r="C4164" s="2">
        <v>169</v>
      </c>
      <c r="D4164" s="2">
        <v>122</v>
      </c>
      <c r="E4164" t="s">
        <v>6989</v>
      </c>
      <c r="F4164" t="s">
        <v>7041</v>
      </c>
      <c r="G4164" s="2">
        <f t="shared" si="130"/>
        <v>47</v>
      </c>
      <c r="H4164" s="11">
        <f t="shared" si="131"/>
        <v>0.27810650887573962</v>
      </c>
      <c r="I4164">
        <f>COUNTIF(E4164,"online")</f>
        <v>1</v>
      </c>
    </row>
    <row r="4165" spans="1:9" x14ac:dyDescent="0.2">
      <c r="A4165" t="s">
        <v>1411</v>
      </c>
      <c r="B4165" t="s">
        <v>1412</v>
      </c>
      <c r="C4165" s="2">
        <v>289</v>
      </c>
      <c r="D4165" s="2">
        <v>208</v>
      </c>
      <c r="E4165" t="s">
        <v>6989</v>
      </c>
      <c r="F4165" t="s">
        <v>7036</v>
      </c>
      <c r="G4165" s="2">
        <f t="shared" si="130"/>
        <v>81</v>
      </c>
      <c r="H4165" s="11">
        <f t="shared" si="131"/>
        <v>0.28027681660899656</v>
      </c>
      <c r="I4165">
        <f>COUNTIF(E4165,"online")</f>
        <v>1</v>
      </c>
    </row>
    <row r="4166" spans="1:9" x14ac:dyDescent="0.2">
      <c r="A4166" t="s">
        <v>1411</v>
      </c>
      <c r="B4166" t="s">
        <v>1412</v>
      </c>
      <c r="C4166" s="2">
        <v>319</v>
      </c>
      <c r="D4166" s="2">
        <v>230</v>
      </c>
      <c r="E4166" t="s">
        <v>7029</v>
      </c>
      <c r="F4166" t="s">
        <v>7036</v>
      </c>
      <c r="G4166" s="2">
        <f t="shared" si="130"/>
        <v>89</v>
      </c>
      <c r="H4166" s="11">
        <f t="shared" si="131"/>
        <v>0.27899686520376177</v>
      </c>
      <c r="I4166">
        <f>COUNTIF(E4166,"online")</f>
        <v>0</v>
      </c>
    </row>
    <row r="4167" spans="1:9" x14ac:dyDescent="0.2">
      <c r="A4167" t="s">
        <v>369</v>
      </c>
      <c r="B4167" t="s">
        <v>370</v>
      </c>
      <c r="C4167" s="2">
        <v>289</v>
      </c>
      <c r="D4167" s="2">
        <v>202</v>
      </c>
      <c r="E4167" t="s">
        <v>6989</v>
      </c>
      <c r="F4167" t="s">
        <v>7044</v>
      </c>
      <c r="G4167" s="2">
        <f t="shared" si="130"/>
        <v>87</v>
      </c>
      <c r="H4167" s="11">
        <f t="shared" si="131"/>
        <v>0.30103806228373703</v>
      </c>
      <c r="I4167">
        <f>COUNTIF(E4167,"online")</f>
        <v>1</v>
      </c>
    </row>
    <row r="4168" spans="1:9" x14ac:dyDescent="0.2">
      <c r="A4168" t="s">
        <v>369</v>
      </c>
      <c r="B4168" t="s">
        <v>370</v>
      </c>
      <c r="C4168" s="2">
        <v>319</v>
      </c>
      <c r="D4168" s="2">
        <v>255</v>
      </c>
      <c r="E4168" t="s">
        <v>7029</v>
      </c>
      <c r="F4168" t="s">
        <v>7044</v>
      </c>
      <c r="G4168" s="2">
        <f t="shared" si="130"/>
        <v>64</v>
      </c>
      <c r="H4168" s="11">
        <f t="shared" si="131"/>
        <v>0.20062695924764889</v>
      </c>
      <c r="I4168">
        <f>COUNTIF(E4168,"online")</f>
        <v>0</v>
      </c>
    </row>
    <row r="4169" spans="1:9" x14ac:dyDescent="0.2">
      <c r="A4169" t="s">
        <v>369</v>
      </c>
      <c r="B4169" t="s">
        <v>3617</v>
      </c>
      <c r="C4169" s="2">
        <v>357</v>
      </c>
      <c r="D4169" s="2">
        <v>289</v>
      </c>
      <c r="E4169" t="s">
        <v>7027</v>
      </c>
      <c r="F4169" t="s">
        <v>7037</v>
      </c>
      <c r="G4169" s="2">
        <f t="shared" si="130"/>
        <v>68</v>
      </c>
      <c r="H4169" s="11">
        <f t="shared" si="131"/>
        <v>0.19047619047619047</v>
      </c>
      <c r="I4169">
        <f>COUNTIF(E4169,"online")</f>
        <v>0</v>
      </c>
    </row>
    <row r="4170" spans="1:9" x14ac:dyDescent="0.2">
      <c r="A4170" t="s">
        <v>2336</v>
      </c>
      <c r="B4170" t="s">
        <v>2337</v>
      </c>
      <c r="C4170" s="2">
        <v>209</v>
      </c>
      <c r="D4170" s="2">
        <v>102</v>
      </c>
      <c r="E4170" t="s">
        <v>6989</v>
      </c>
      <c r="F4170" t="s">
        <v>7039</v>
      </c>
      <c r="G4170" s="2">
        <f t="shared" si="130"/>
        <v>107</v>
      </c>
      <c r="H4170" s="11">
        <f t="shared" si="131"/>
        <v>0.51196172248803828</v>
      </c>
      <c r="I4170">
        <f>COUNTIF(E4170,"online")</f>
        <v>1</v>
      </c>
    </row>
    <row r="4171" spans="1:9" x14ac:dyDescent="0.2">
      <c r="A4171" t="s">
        <v>1817</v>
      </c>
      <c r="B4171" t="s">
        <v>1034</v>
      </c>
      <c r="C4171" s="2">
        <v>199</v>
      </c>
      <c r="D4171" s="2">
        <v>113</v>
      </c>
      <c r="E4171" t="s">
        <v>7029</v>
      </c>
      <c r="F4171" t="s">
        <v>7040</v>
      </c>
      <c r="G4171" s="2">
        <f t="shared" si="130"/>
        <v>86</v>
      </c>
      <c r="H4171" s="11">
        <f t="shared" si="131"/>
        <v>0.43216080402010049</v>
      </c>
      <c r="I4171">
        <f>COUNTIF(E4171,"online")</f>
        <v>0</v>
      </c>
    </row>
    <row r="4172" spans="1:9" x14ac:dyDescent="0.2">
      <c r="A4172" t="s">
        <v>3116</v>
      </c>
      <c r="B4172" t="s">
        <v>3117</v>
      </c>
      <c r="C4172" s="2">
        <v>232</v>
      </c>
      <c r="D4172" s="2">
        <v>86</v>
      </c>
      <c r="E4172" t="s">
        <v>7029</v>
      </c>
      <c r="F4172" t="s">
        <v>7040</v>
      </c>
      <c r="G4172" s="2">
        <f t="shared" si="130"/>
        <v>146</v>
      </c>
      <c r="H4172" s="11">
        <f t="shared" si="131"/>
        <v>0.62931034482758619</v>
      </c>
      <c r="I4172">
        <f>COUNTIF(E4172,"online")</f>
        <v>0</v>
      </c>
    </row>
    <row r="4173" spans="1:9" x14ac:dyDescent="0.2">
      <c r="A4173" t="s">
        <v>3129</v>
      </c>
      <c r="B4173" t="s">
        <v>3130</v>
      </c>
      <c r="C4173" s="2">
        <v>178</v>
      </c>
      <c r="D4173" s="2">
        <v>116</v>
      </c>
      <c r="E4173" t="s">
        <v>7027</v>
      </c>
      <c r="F4173" t="s">
        <v>7037</v>
      </c>
      <c r="G4173" s="2">
        <f t="shared" si="130"/>
        <v>62</v>
      </c>
      <c r="H4173" s="11">
        <f t="shared" si="131"/>
        <v>0.34831460674157305</v>
      </c>
      <c r="I4173">
        <f>COUNTIF(E4173,"online")</f>
        <v>0</v>
      </c>
    </row>
    <row r="4174" spans="1:9" x14ac:dyDescent="0.2">
      <c r="A4174" t="s">
        <v>613</v>
      </c>
      <c r="B4174" t="s">
        <v>373</v>
      </c>
      <c r="C4174" s="2">
        <v>289</v>
      </c>
      <c r="D4174" s="2">
        <v>168</v>
      </c>
      <c r="E4174" t="s">
        <v>6989</v>
      </c>
      <c r="F4174" t="s">
        <v>7041</v>
      </c>
      <c r="G4174" s="2">
        <f t="shared" si="130"/>
        <v>121</v>
      </c>
      <c r="H4174" s="11">
        <f t="shared" si="131"/>
        <v>0.41868512110726641</v>
      </c>
      <c r="I4174">
        <f>COUNTIF(E4174,"online")</f>
        <v>1</v>
      </c>
    </row>
    <row r="4175" spans="1:9" x14ac:dyDescent="0.2">
      <c r="A4175" t="s">
        <v>613</v>
      </c>
      <c r="B4175" t="s">
        <v>373</v>
      </c>
      <c r="C4175" s="2">
        <v>319</v>
      </c>
      <c r="D4175" s="2">
        <v>309</v>
      </c>
      <c r="E4175" t="s">
        <v>7029</v>
      </c>
      <c r="F4175" t="s">
        <v>7041</v>
      </c>
      <c r="G4175" s="2">
        <f t="shared" si="130"/>
        <v>10</v>
      </c>
      <c r="H4175" s="11">
        <f t="shared" si="131"/>
        <v>3.1347962382445138E-2</v>
      </c>
      <c r="I4175">
        <f>COUNTIF(E4175,"online")</f>
        <v>0</v>
      </c>
    </row>
    <row r="4176" spans="1:9" x14ac:dyDescent="0.2">
      <c r="A4176" t="s">
        <v>4237</v>
      </c>
      <c r="B4176" t="s">
        <v>2976</v>
      </c>
      <c r="C4176" s="2">
        <v>99</v>
      </c>
      <c r="D4176" s="2">
        <v>75</v>
      </c>
      <c r="E4176" t="s">
        <v>6989</v>
      </c>
      <c r="F4176" t="s">
        <v>7044</v>
      </c>
      <c r="G4176" s="2">
        <f t="shared" si="130"/>
        <v>24</v>
      </c>
      <c r="H4176" s="11">
        <f t="shared" si="131"/>
        <v>0.24242424242424243</v>
      </c>
      <c r="I4176">
        <f>COUNTIF(E4176,"online")</f>
        <v>1</v>
      </c>
    </row>
    <row r="4177" spans="1:9" x14ac:dyDescent="0.2">
      <c r="A4177" t="s">
        <v>3045</v>
      </c>
      <c r="B4177" t="s">
        <v>3046</v>
      </c>
      <c r="C4177" s="2">
        <v>447</v>
      </c>
      <c r="D4177" s="2">
        <v>344</v>
      </c>
      <c r="E4177" t="s">
        <v>7029</v>
      </c>
      <c r="F4177" t="s">
        <v>7041</v>
      </c>
      <c r="G4177" s="2">
        <f t="shared" si="130"/>
        <v>103</v>
      </c>
      <c r="H4177" s="11">
        <f t="shared" si="131"/>
        <v>0.23042505592841164</v>
      </c>
      <c r="I4177">
        <f>COUNTIF(E4177,"online")</f>
        <v>0</v>
      </c>
    </row>
    <row r="4178" spans="1:9" x14ac:dyDescent="0.2">
      <c r="A4178" t="s">
        <v>840</v>
      </c>
      <c r="B4178" t="s">
        <v>595</v>
      </c>
      <c r="C4178" s="2">
        <v>199</v>
      </c>
      <c r="D4178" s="2">
        <v>147</v>
      </c>
      <c r="E4178" t="s">
        <v>7029</v>
      </c>
      <c r="F4178" t="s">
        <v>7041</v>
      </c>
      <c r="G4178" s="2">
        <f t="shared" si="130"/>
        <v>52</v>
      </c>
      <c r="H4178" s="11">
        <f t="shared" si="131"/>
        <v>0.2613065326633166</v>
      </c>
      <c r="I4178">
        <f>COUNTIF(E4178,"online")</f>
        <v>0</v>
      </c>
    </row>
    <row r="4179" spans="1:9" x14ac:dyDescent="0.2">
      <c r="A4179" t="s">
        <v>676</v>
      </c>
      <c r="B4179" t="s">
        <v>595</v>
      </c>
      <c r="C4179" s="2">
        <v>199</v>
      </c>
      <c r="D4179" s="2">
        <v>119</v>
      </c>
      <c r="E4179" t="s">
        <v>7029</v>
      </c>
      <c r="F4179" t="s">
        <v>7041</v>
      </c>
      <c r="G4179" s="2">
        <f t="shared" si="130"/>
        <v>80</v>
      </c>
      <c r="H4179" s="11">
        <f t="shared" si="131"/>
        <v>0.4020100502512563</v>
      </c>
      <c r="I4179">
        <f>COUNTIF(E4179,"online")</f>
        <v>0</v>
      </c>
    </row>
    <row r="4180" spans="1:9" x14ac:dyDescent="0.2">
      <c r="A4180" t="s">
        <v>204</v>
      </c>
      <c r="B4180" t="s">
        <v>205</v>
      </c>
      <c r="C4180" s="2">
        <v>319</v>
      </c>
      <c r="D4180" s="2">
        <v>255</v>
      </c>
      <c r="E4180" t="s">
        <v>7029</v>
      </c>
      <c r="F4180" t="s">
        <v>7039</v>
      </c>
      <c r="G4180" s="2">
        <f t="shared" si="130"/>
        <v>64</v>
      </c>
      <c r="H4180" s="11">
        <f t="shared" si="131"/>
        <v>0.20062695924764889</v>
      </c>
      <c r="I4180">
        <f>COUNTIF(E4180,"online")</f>
        <v>0</v>
      </c>
    </row>
    <row r="4181" spans="1:9" x14ac:dyDescent="0.2">
      <c r="A4181" t="s">
        <v>1595</v>
      </c>
      <c r="B4181" t="s">
        <v>1596</v>
      </c>
      <c r="C4181" s="2">
        <v>319</v>
      </c>
      <c r="D4181" s="2">
        <v>191</v>
      </c>
      <c r="E4181" t="s">
        <v>7029</v>
      </c>
      <c r="F4181" t="s">
        <v>7040</v>
      </c>
      <c r="G4181" s="2">
        <f t="shared" si="130"/>
        <v>128</v>
      </c>
      <c r="H4181" s="11">
        <f t="shared" si="131"/>
        <v>0.40125391849529779</v>
      </c>
      <c r="I4181">
        <f>COUNTIF(E4181,"online")</f>
        <v>0</v>
      </c>
    </row>
    <row r="4182" spans="1:9" x14ac:dyDescent="0.2">
      <c r="A4182" t="s">
        <v>1482</v>
      </c>
      <c r="B4182" t="s">
        <v>333</v>
      </c>
      <c r="C4182" s="2">
        <v>319</v>
      </c>
      <c r="D4182" s="2">
        <v>195</v>
      </c>
      <c r="E4182" t="s">
        <v>7029</v>
      </c>
      <c r="F4182" t="s">
        <v>7040</v>
      </c>
      <c r="G4182" s="2">
        <f t="shared" si="130"/>
        <v>124</v>
      </c>
      <c r="H4182" s="11">
        <f t="shared" si="131"/>
        <v>0.38871473354231972</v>
      </c>
      <c r="I4182">
        <f>COUNTIF(E4182,"online")</f>
        <v>0</v>
      </c>
    </row>
    <row r="4183" spans="1:9" x14ac:dyDescent="0.2">
      <c r="A4183" t="s">
        <v>297</v>
      </c>
      <c r="B4183" t="s">
        <v>205</v>
      </c>
      <c r="C4183" s="2">
        <v>319</v>
      </c>
      <c r="D4183" s="2">
        <v>293</v>
      </c>
      <c r="E4183" t="s">
        <v>7029</v>
      </c>
      <c r="F4183" t="s">
        <v>7039</v>
      </c>
      <c r="G4183" s="2">
        <f t="shared" si="130"/>
        <v>26</v>
      </c>
      <c r="H4183" s="11">
        <f t="shared" si="131"/>
        <v>8.1504702194357362E-2</v>
      </c>
      <c r="I4183">
        <f>COUNTIF(E4183,"online")</f>
        <v>0</v>
      </c>
    </row>
    <row r="4184" spans="1:9" x14ac:dyDescent="0.2">
      <c r="A4184" t="s">
        <v>1050</v>
      </c>
      <c r="B4184" t="s">
        <v>1051</v>
      </c>
      <c r="C4184" s="2">
        <v>419</v>
      </c>
      <c r="D4184" s="2">
        <v>344</v>
      </c>
      <c r="E4184" t="s">
        <v>7029</v>
      </c>
      <c r="F4184" t="s">
        <v>7041</v>
      </c>
      <c r="G4184" s="2">
        <f t="shared" si="130"/>
        <v>75</v>
      </c>
      <c r="H4184" s="11">
        <f t="shared" si="131"/>
        <v>0.17899761336515513</v>
      </c>
      <c r="I4184">
        <f>COUNTIF(E4184,"online")</f>
        <v>0</v>
      </c>
    </row>
    <row r="4185" spans="1:9" x14ac:dyDescent="0.2">
      <c r="A4185" t="s">
        <v>242</v>
      </c>
      <c r="B4185" t="s">
        <v>205</v>
      </c>
      <c r="C4185" s="2">
        <v>319</v>
      </c>
      <c r="D4185" s="2">
        <v>211</v>
      </c>
      <c r="E4185" t="s">
        <v>7029</v>
      </c>
      <c r="F4185" t="s">
        <v>7039</v>
      </c>
      <c r="G4185" s="2">
        <f t="shared" si="130"/>
        <v>108</v>
      </c>
      <c r="H4185" s="11">
        <f t="shared" si="131"/>
        <v>0.33855799373040751</v>
      </c>
      <c r="I4185">
        <f>COUNTIF(E4185,"online")</f>
        <v>0</v>
      </c>
    </row>
    <row r="4186" spans="1:9" x14ac:dyDescent="0.2">
      <c r="A4186" t="s">
        <v>807</v>
      </c>
      <c r="B4186" t="s">
        <v>808</v>
      </c>
      <c r="C4186" s="2">
        <v>319</v>
      </c>
      <c r="D4186" s="2">
        <v>271</v>
      </c>
      <c r="E4186" t="s">
        <v>7027</v>
      </c>
      <c r="F4186" t="s">
        <v>7039</v>
      </c>
      <c r="G4186" s="2">
        <f t="shared" si="130"/>
        <v>48</v>
      </c>
      <c r="H4186" s="11">
        <f t="shared" si="131"/>
        <v>0.15047021943573669</v>
      </c>
      <c r="I4186">
        <f>COUNTIF(E4186,"online")</f>
        <v>0</v>
      </c>
    </row>
    <row r="4187" spans="1:9" x14ac:dyDescent="0.2">
      <c r="A4187" t="s">
        <v>206</v>
      </c>
      <c r="B4187" t="s">
        <v>207</v>
      </c>
      <c r="C4187" s="2">
        <v>479</v>
      </c>
      <c r="D4187" s="2">
        <v>398</v>
      </c>
      <c r="E4187" t="s">
        <v>7027</v>
      </c>
      <c r="F4187" t="s">
        <v>7043</v>
      </c>
      <c r="G4187" s="2">
        <f t="shared" si="130"/>
        <v>81</v>
      </c>
      <c r="H4187" s="11">
        <f t="shared" si="131"/>
        <v>0.16910229645093947</v>
      </c>
      <c r="I4187">
        <f>COUNTIF(E4187,"online")</f>
        <v>0</v>
      </c>
    </row>
    <row r="4188" spans="1:9" x14ac:dyDescent="0.2">
      <c r="A4188" t="s">
        <v>985</v>
      </c>
      <c r="B4188" t="s">
        <v>986</v>
      </c>
      <c r="C4188" s="2">
        <v>239</v>
      </c>
      <c r="D4188" s="2">
        <v>129</v>
      </c>
      <c r="E4188" t="s">
        <v>7029</v>
      </c>
      <c r="F4188" t="s">
        <v>7040</v>
      </c>
      <c r="G4188" s="2">
        <f t="shared" si="130"/>
        <v>110</v>
      </c>
      <c r="H4188" s="11">
        <f t="shared" si="131"/>
        <v>0.46025104602510458</v>
      </c>
      <c r="I4188">
        <f>COUNTIF(E4188,"online")</f>
        <v>0</v>
      </c>
    </row>
    <row r="4189" spans="1:9" x14ac:dyDescent="0.2">
      <c r="A4189" t="s">
        <v>6866</v>
      </c>
      <c r="B4189" t="s">
        <v>6867</v>
      </c>
      <c r="C4189" s="2">
        <v>133</v>
      </c>
      <c r="D4189" s="2">
        <v>81</v>
      </c>
      <c r="E4189" t="s">
        <v>7029</v>
      </c>
      <c r="F4189" t="s">
        <v>7040</v>
      </c>
      <c r="G4189" s="2">
        <f t="shared" si="130"/>
        <v>52</v>
      </c>
      <c r="H4189" s="11">
        <f t="shared" si="131"/>
        <v>0.39097744360902253</v>
      </c>
      <c r="I4189">
        <f>COUNTIF(E4189,"online")</f>
        <v>0</v>
      </c>
    </row>
    <row r="4190" spans="1:9" x14ac:dyDescent="0.2">
      <c r="A4190" t="s">
        <v>284</v>
      </c>
      <c r="B4190" t="s">
        <v>238</v>
      </c>
      <c r="C4190" s="2">
        <v>289</v>
      </c>
      <c r="D4190" s="2">
        <v>113</v>
      </c>
      <c r="E4190" t="s">
        <v>6989</v>
      </c>
      <c r="F4190" t="s">
        <v>7038</v>
      </c>
      <c r="G4190" s="2">
        <f t="shared" si="130"/>
        <v>176</v>
      </c>
      <c r="H4190" s="11">
        <f t="shared" si="131"/>
        <v>0.60899653979238755</v>
      </c>
      <c r="I4190">
        <f>COUNTIF(E4190,"online")</f>
        <v>1</v>
      </c>
    </row>
    <row r="4191" spans="1:9" x14ac:dyDescent="0.2">
      <c r="A4191" t="s">
        <v>284</v>
      </c>
      <c r="B4191" t="s">
        <v>238</v>
      </c>
      <c r="C4191" s="2">
        <v>319</v>
      </c>
      <c r="D4191" s="2">
        <v>220</v>
      </c>
      <c r="E4191" t="s">
        <v>7027</v>
      </c>
      <c r="F4191" t="s">
        <v>7038</v>
      </c>
      <c r="G4191" s="2">
        <f t="shared" si="130"/>
        <v>99</v>
      </c>
      <c r="H4191" s="11">
        <f t="shared" si="131"/>
        <v>0.31034482758620691</v>
      </c>
      <c r="I4191">
        <f>COUNTIF(E4191,"online")</f>
        <v>0</v>
      </c>
    </row>
    <row r="4192" spans="1:9" x14ac:dyDescent="0.2">
      <c r="A4192" t="s">
        <v>6889</v>
      </c>
      <c r="B4192" t="s">
        <v>2285</v>
      </c>
      <c r="C4192" s="2">
        <v>89</v>
      </c>
      <c r="D4192" s="2">
        <v>38</v>
      </c>
      <c r="E4192" t="s">
        <v>7029</v>
      </c>
      <c r="F4192" t="s">
        <v>7040</v>
      </c>
      <c r="G4192" s="2">
        <f t="shared" si="130"/>
        <v>51</v>
      </c>
      <c r="H4192" s="11">
        <f t="shared" si="131"/>
        <v>0.5730337078651685</v>
      </c>
      <c r="I4192">
        <f>COUNTIF(E4192,"online")</f>
        <v>0</v>
      </c>
    </row>
    <row r="4193" spans="1:9" x14ac:dyDescent="0.2">
      <c r="A4193" t="s">
        <v>3367</v>
      </c>
      <c r="B4193" t="s">
        <v>3368</v>
      </c>
      <c r="C4193" s="2">
        <v>349</v>
      </c>
      <c r="D4193" s="2">
        <v>255</v>
      </c>
      <c r="E4193" t="s">
        <v>7029</v>
      </c>
      <c r="F4193" t="s">
        <v>7039</v>
      </c>
      <c r="G4193" s="2">
        <f t="shared" si="130"/>
        <v>94</v>
      </c>
      <c r="H4193" s="11">
        <f t="shared" si="131"/>
        <v>0.2693409742120344</v>
      </c>
      <c r="I4193">
        <f>COUNTIF(E4193,"online")</f>
        <v>0</v>
      </c>
    </row>
    <row r="4194" spans="1:9" x14ac:dyDescent="0.2">
      <c r="A4194" t="s">
        <v>4409</v>
      </c>
      <c r="B4194" t="s">
        <v>4410</v>
      </c>
      <c r="C4194" s="2">
        <v>223</v>
      </c>
      <c r="D4194" s="2">
        <v>129</v>
      </c>
      <c r="E4194" t="s">
        <v>7027</v>
      </c>
      <c r="F4194" t="s">
        <v>7040</v>
      </c>
      <c r="G4194" s="2">
        <f t="shared" si="130"/>
        <v>94</v>
      </c>
      <c r="H4194" s="11">
        <f t="shared" si="131"/>
        <v>0.42152466367713004</v>
      </c>
      <c r="I4194">
        <f>COUNTIF(E4194,"online")</f>
        <v>0</v>
      </c>
    </row>
    <row r="4195" spans="1:9" x14ac:dyDescent="0.2">
      <c r="A4195" t="s">
        <v>4956</v>
      </c>
      <c r="B4195" t="s">
        <v>4957</v>
      </c>
      <c r="C4195" s="2">
        <v>447</v>
      </c>
      <c r="D4195" s="2">
        <v>389</v>
      </c>
      <c r="E4195" t="s">
        <v>7029</v>
      </c>
      <c r="F4195" t="s">
        <v>7045</v>
      </c>
      <c r="G4195" s="2">
        <f t="shared" si="130"/>
        <v>58</v>
      </c>
      <c r="H4195" s="11">
        <f t="shared" si="131"/>
        <v>0.12975391498881431</v>
      </c>
      <c r="I4195">
        <f>COUNTIF(E4195,"online")</f>
        <v>0</v>
      </c>
    </row>
    <row r="4196" spans="1:9" x14ac:dyDescent="0.2">
      <c r="A4196" t="s">
        <v>4824</v>
      </c>
      <c r="B4196" t="s">
        <v>4825</v>
      </c>
      <c r="C4196" s="2">
        <v>336</v>
      </c>
      <c r="D4196" s="2">
        <v>306</v>
      </c>
      <c r="E4196" t="s">
        <v>7029</v>
      </c>
      <c r="F4196" t="s">
        <v>7042</v>
      </c>
      <c r="G4196" s="2">
        <f t="shared" si="130"/>
        <v>30</v>
      </c>
      <c r="H4196" s="11">
        <f t="shared" si="131"/>
        <v>8.9285714285714288E-2</v>
      </c>
      <c r="I4196">
        <f>COUNTIF(E4196,"online")</f>
        <v>0</v>
      </c>
    </row>
    <row r="4197" spans="1:9" x14ac:dyDescent="0.2">
      <c r="A4197" t="s">
        <v>1523</v>
      </c>
      <c r="B4197" t="s">
        <v>231</v>
      </c>
      <c r="C4197" s="2">
        <v>178</v>
      </c>
      <c r="D4197" s="2">
        <v>39</v>
      </c>
      <c r="E4197" t="s">
        <v>7027</v>
      </c>
      <c r="F4197" t="s">
        <v>7040</v>
      </c>
      <c r="G4197" s="2">
        <f t="shared" si="130"/>
        <v>139</v>
      </c>
      <c r="H4197" s="11">
        <f t="shared" si="131"/>
        <v>0.7808988764044944</v>
      </c>
      <c r="I4197">
        <f>COUNTIF(E4197,"online")</f>
        <v>0</v>
      </c>
    </row>
    <row r="4198" spans="1:9" x14ac:dyDescent="0.2">
      <c r="A4198" t="s">
        <v>3659</v>
      </c>
      <c r="B4198" t="s">
        <v>3660</v>
      </c>
      <c r="C4198" s="2">
        <v>330</v>
      </c>
      <c r="D4198" s="2">
        <v>234</v>
      </c>
      <c r="E4198" t="s">
        <v>7029</v>
      </c>
      <c r="F4198" t="s">
        <v>7037</v>
      </c>
      <c r="G4198" s="2">
        <f t="shared" si="130"/>
        <v>96</v>
      </c>
      <c r="H4198" s="11">
        <f t="shared" si="131"/>
        <v>0.29090909090909089</v>
      </c>
      <c r="I4198">
        <f>COUNTIF(E4198,"online")</f>
        <v>0</v>
      </c>
    </row>
    <row r="4199" spans="1:9" x14ac:dyDescent="0.2">
      <c r="A4199" t="s">
        <v>221</v>
      </c>
      <c r="B4199" t="s">
        <v>222</v>
      </c>
      <c r="C4199" s="2">
        <v>319</v>
      </c>
      <c r="D4199" s="2">
        <v>185</v>
      </c>
      <c r="E4199" t="s">
        <v>7029</v>
      </c>
      <c r="F4199" t="s">
        <v>7036</v>
      </c>
      <c r="G4199" s="2">
        <f t="shared" si="130"/>
        <v>134</v>
      </c>
      <c r="H4199" s="11">
        <f t="shared" si="131"/>
        <v>0.42006269592476492</v>
      </c>
      <c r="I4199">
        <f>COUNTIF(E4199,"online")</f>
        <v>0</v>
      </c>
    </row>
    <row r="4200" spans="1:9" x14ac:dyDescent="0.2">
      <c r="A4200" t="s">
        <v>2874</v>
      </c>
      <c r="B4200" t="s">
        <v>2875</v>
      </c>
      <c r="C4200" s="2">
        <v>447</v>
      </c>
      <c r="D4200" s="2">
        <v>389</v>
      </c>
      <c r="E4200" t="s">
        <v>7027</v>
      </c>
      <c r="F4200" t="s">
        <v>7044</v>
      </c>
      <c r="G4200" s="2">
        <f t="shared" si="130"/>
        <v>58</v>
      </c>
      <c r="H4200" s="11">
        <f t="shared" si="131"/>
        <v>0.12975391498881431</v>
      </c>
      <c r="I4200">
        <f>COUNTIF(E4200,"online")</f>
        <v>0</v>
      </c>
    </row>
    <row r="4201" spans="1:9" x14ac:dyDescent="0.2">
      <c r="A4201" t="s">
        <v>488</v>
      </c>
      <c r="B4201" t="s">
        <v>489</v>
      </c>
      <c r="C4201" s="2">
        <v>279</v>
      </c>
      <c r="D4201" s="2">
        <v>181</v>
      </c>
      <c r="E4201" t="s">
        <v>7029</v>
      </c>
      <c r="F4201" t="s">
        <v>7040</v>
      </c>
      <c r="G4201" s="2">
        <f t="shared" si="130"/>
        <v>98</v>
      </c>
      <c r="H4201" s="11">
        <f t="shared" si="131"/>
        <v>0.35125448028673834</v>
      </c>
      <c r="I4201">
        <f>COUNTIF(E4201,"online")</f>
        <v>0</v>
      </c>
    </row>
    <row r="4202" spans="1:9" x14ac:dyDescent="0.2">
      <c r="A4202" t="s">
        <v>6708</v>
      </c>
      <c r="B4202" t="s">
        <v>231</v>
      </c>
      <c r="C4202" s="2">
        <v>319</v>
      </c>
      <c r="D4202" s="2">
        <v>163</v>
      </c>
      <c r="E4202" t="s">
        <v>7028</v>
      </c>
      <c r="F4202" t="s">
        <v>7040</v>
      </c>
      <c r="G4202" s="2">
        <f t="shared" si="130"/>
        <v>156</v>
      </c>
      <c r="H4202" s="11">
        <f t="shared" si="131"/>
        <v>0.4890282131661442</v>
      </c>
      <c r="I4202">
        <f>COUNTIF(E4202,"online")</f>
        <v>0</v>
      </c>
    </row>
    <row r="4203" spans="1:9" x14ac:dyDescent="0.2">
      <c r="A4203" t="s">
        <v>2707</v>
      </c>
      <c r="B4203" t="s">
        <v>2708</v>
      </c>
      <c r="C4203" s="2">
        <v>149</v>
      </c>
      <c r="D4203" s="2">
        <v>58</v>
      </c>
      <c r="E4203" t="s">
        <v>7027</v>
      </c>
      <c r="F4203" t="s">
        <v>7040</v>
      </c>
      <c r="G4203" s="2">
        <f t="shared" si="130"/>
        <v>91</v>
      </c>
      <c r="H4203" s="11">
        <f t="shared" si="131"/>
        <v>0.61073825503355705</v>
      </c>
      <c r="I4203">
        <f>COUNTIF(E4203,"online")</f>
        <v>0</v>
      </c>
    </row>
    <row r="4204" spans="1:9" x14ac:dyDescent="0.2">
      <c r="A4204" t="s">
        <v>5741</v>
      </c>
      <c r="B4204" t="s">
        <v>5742</v>
      </c>
      <c r="C4204" s="2">
        <v>205</v>
      </c>
      <c r="D4204" s="2">
        <v>100</v>
      </c>
      <c r="E4204" t="s">
        <v>7029</v>
      </c>
      <c r="F4204" t="s">
        <v>7040</v>
      </c>
      <c r="G4204" s="2">
        <f t="shared" si="130"/>
        <v>105</v>
      </c>
      <c r="H4204" s="11">
        <f t="shared" si="131"/>
        <v>0.51219512195121952</v>
      </c>
      <c r="I4204">
        <f>COUNTIF(E4204,"online")</f>
        <v>0</v>
      </c>
    </row>
    <row r="4205" spans="1:9" x14ac:dyDescent="0.2">
      <c r="A4205" t="s">
        <v>62</v>
      </c>
      <c r="B4205" t="s">
        <v>63</v>
      </c>
      <c r="C4205" s="2">
        <v>399</v>
      </c>
      <c r="D4205" s="2">
        <v>407</v>
      </c>
      <c r="E4205" t="s">
        <v>7029</v>
      </c>
      <c r="F4205" t="s">
        <v>7041</v>
      </c>
      <c r="G4205" s="2">
        <f t="shared" si="130"/>
        <v>-8</v>
      </c>
      <c r="H4205" s="11">
        <f t="shared" si="131"/>
        <v>-2.0050125313283207E-2</v>
      </c>
      <c r="I4205">
        <f>COUNTIF(E4205,"online")</f>
        <v>0</v>
      </c>
    </row>
    <row r="4206" spans="1:9" x14ac:dyDescent="0.2">
      <c r="A4206" t="s">
        <v>1432</v>
      </c>
      <c r="B4206" t="s">
        <v>1433</v>
      </c>
      <c r="C4206" s="2">
        <v>319</v>
      </c>
      <c r="D4206" s="2">
        <v>290</v>
      </c>
      <c r="E4206" t="s">
        <v>7029</v>
      </c>
      <c r="F4206" t="s">
        <v>7043</v>
      </c>
      <c r="G4206" s="2">
        <f t="shared" si="130"/>
        <v>29</v>
      </c>
      <c r="H4206" s="11">
        <f t="shared" si="131"/>
        <v>9.0909090909090912E-2</v>
      </c>
      <c r="I4206">
        <f>COUNTIF(E4206,"online")</f>
        <v>0</v>
      </c>
    </row>
    <row r="4207" spans="1:9" x14ac:dyDescent="0.2">
      <c r="A4207" t="s">
        <v>2326</v>
      </c>
      <c r="B4207" t="s">
        <v>2327</v>
      </c>
      <c r="C4207" s="2">
        <v>312</v>
      </c>
      <c r="D4207" s="2">
        <v>159</v>
      </c>
      <c r="E4207" t="s">
        <v>7029</v>
      </c>
      <c r="F4207" t="s">
        <v>7038</v>
      </c>
      <c r="G4207" s="2">
        <f t="shared" si="130"/>
        <v>153</v>
      </c>
      <c r="H4207" s="11">
        <f t="shared" si="131"/>
        <v>0.49038461538461536</v>
      </c>
      <c r="I4207">
        <f>COUNTIF(E4207,"online")</f>
        <v>0</v>
      </c>
    </row>
    <row r="4208" spans="1:9" x14ac:dyDescent="0.2">
      <c r="A4208" t="s">
        <v>518</v>
      </c>
      <c r="B4208" t="s">
        <v>492</v>
      </c>
      <c r="C4208" s="2">
        <v>289</v>
      </c>
      <c r="D4208" s="2">
        <v>101</v>
      </c>
      <c r="E4208" t="s">
        <v>6989</v>
      </c>
      <c r="F4208" t="s">
        <v>7038</v>
      </c>
      <c r="G4208" s="2">
        <f t="shared" si="130"/>
        <v>188</v>
      </c>
      <c r="H4208" s="11">
        <f t="shared" si="131"/>
        <v>0.65051903114186849</v>
      </c>
      <c r="I4208">
        <f>COUNTIF(E4208,"online")</f>
        <v>1</v>
      </c>
    </row>
    <row r="4209" spans="1:9" x14ac:dyDescent="0.2">
      <c r="A4209" t="s">
        <v>2141</v>
      </c>
      <c r="B4209" t="s">
        <v>2142</v>
      </c>
      <c r="C4209" s="2">
        <v>279</v>
      </c>
      <c r="D4209" s="2">
        <v>184</v>
      </c>
      <c r="E4209" t="s">
        <v>6989</v>
      </c>
      <c r="F4209" t="s">
        <v>7039</v>
      </c>
      <c r="G4209" s="2">
        <f t="shared" si="130"/>
        <v>95</v>
      </c>
      <c r="H4209" s="11">
        <f t="shared" si="131"/>
        <v>0.34050179211469533</v>
      </c>
      <c r="I4209">
        <f>COUNTIF(E4209,"online")</f>
        <v>1</v>
      </c>
    </row>
    <row r="4210" spans="1:9" x14ac:dyDescent="0.2">
      <c r="A4210" t="s">
        <v>2651</v>
      </c>
      <c r="B4210" t="s">
        <v>2652</v>
      </c>
      <c r="C4210" s="2">
        <v>447</v>
      </c>
      <c r="D4210" s="2">
        <v>344</v>
      </c>
      <c r="E4210" t="s">
        <v>7029</v>
      </c>
      <c r="F4210" t="s">
        <v>7039</v>
      </c>
      <c r="G4210" s="2">
        <f t="shared" si="130"/>
        <v>103</v>
      </c>
      <c r="H4210" s="11">
        <f t="shared" si="131"/>
        <v>0.23042505592841164</v>
      </c>
      <c r="I4210">
        <f>COUNTIF(E4210,"online")</f>
        <v>0</v>
      </c>
    </row>
    <row r="4211" spans="1:9" x14ac:dyDescent="0.2">
      <c r="A4211" t="s">
        <v>3676</v>
      </c>
      <c r="B4211" t="s">
        <v>6415</v>
      </c>
      <c r="C4211" s="2">
        <v>384</v>
      </c>
      <c r="D4211" s="2">
        <v>257</v>
      </c>
      <c r="E4211" t="s">
        <v>7027</v>
      </c>
      <c r="F4211" t="s">
        <v>7041</v>
      </c>
      <c r="G4211" s="2">
        <f t="shared" si="130"/>
        <v>127</v>
      </c>
      <c r="H4211" s="11">
        <f t="shared" si="131"/>
        <v>0.33072916666666669</v>
      </c>
      <c r="I4211">
        <f>COUNTIF(E4211,"online")</f>
        <v>0</v>
      </c>
    </row>
    <row r="4212" spans="1:9" x14ac:dyDescent="0.2">
      <c r="A4212" t="s">
        <v>3676</v>
      </c>
      <c r="B4212" t="s">
        <v>3677</v>
      </c>
      <c r="C4212" s="2">
        <v>1590</v>
      </c>
      <c r="D4212" s="2">
        <v>1240</v>
      </c>
      <c r="E4212" t="s">
        <v>7029</v>
      </c>
      <c r="F4212" t="s">
        <v>7042</v>
      </c>
      <c r="G4212" s="2">
        <f t="shared" si="130"/>
        <v>350</v>
      </c>
      <c r="H4212" s="11">
        <f t="shared" si="131"/>
        <v>0.22012578616352202</v>
      </c>
      <c r="I4212">
        <f>COUNTIF(E4212,"online")</f>
        <v>0</v>
      </c>
    </row>
    <row r="4213" spans="1:9" x14ac:dyDescent="0.2">
      <c r="A4213" t="s">
        <v>5952</v>
      </c>
      <c r="B4213" t="s">
        <v>3021</v>
      </c>
      <c r="C4213" s="2">
        <v>268</v>
      </c>
      <c r="D4213" s="2">
        <v>198</v>
      </c>
      <c r="E4213" t="s">
        <v>7029</v>
      </c>
      <c r="F4213" t="s">
        <v>7044</v>
      </c>
      <c r="G4213" s="2">
        <f t="shared" si="130"/>
        <v>70</v>
      </c>
      <c r="H4213" s="11">
        <f t="shared" si="131"/>
        <v>0.26119402985074625</v>
      </c>
      <c r="I4213">
        <f>COUNTIF(E4213,"online")</f>
        <v>0</v>
      </c>
    </row>
    <row r="4214" spans="1:9" x14ac:dyDescent="0.2">
      <c r="A4214" t="s">
        <v>1340</v>
      </c>
      <c r="B4214" t="s">
        <v>1341</v>
      </c>
      <c r="C4214" s="2">
        <v>279</v>
      </c>
      <c r="D4214" s="2">
        <v>142</v>
      </c>
      <c r="E4214" t="s">
        <v>7029</v>
      </c>
      <c r="F4214" t="s">
        <v>7040</v>
      </c>
      <c r="G4214" s="2">
        <f t="shared" si="130"/>
        <v>137</v>
      </c>
      <c r="H4214" s="11">
        <f t="shared" si="131"/>
        <v>0.49103942652329752</v>
      </c>
      <c r="I4214">
        <f>COUNTIF(E4214,"online")</f>
        <v>0</v>
      </c>
    </row>
    <row r="4215" spans="1:9" x14ac:dyDescent="0.2">
      <c r="A4215" t="s">
        <v>320</v>
      </c>
      <c r="B4215" t="s">
        <v>218</v>
      </c>
      <c r="C4215" s="2">
        <v>289</v>
      </c>
      <c r="D4215" s="2">
        <v>142</v>
      </c>
      <c r="E4215" t="s">
        <v>6989</v>
      </c>
      <c r="F4215" t="s">
        <v>7044</v>
      </c>
      <c r="G4215" s="2">
        <f t="shared" si="130"/>
        <v>147</v>
      </c>
      <c r="H4215" s="11">
        <f t="shared" si="131"/>
        <v>0.50865051903114189</v>
      </c>
      <c r="I4215">
        <f>COUNTIF(E4215,"online")</f>
        <v>1</v>
      </c>
    </row>
    <row r="4216" spans="1:9" x14ac:dyDescent="0.2">
      <c r="A4216" t="s">
        <v>320</v>
      </c>
      <c r="B4216" t="s">
        <v>218</v>
      </c>
      <c r="C4216" s="2">
        <v>319</v>
      </c>
      <c r="D4216" s="2">
        <v>265</v>
      </c>
      <c r="E4216" t="s">
        <v>7029</v>
      </c>
      <c r="F4216" t="s">
        <v>7044</v>
      </c>
      <c r="G4216" s="2">
        <f t="shared" si="130"/>
        <v>54</v>
      </c>
      <c r="H4216" s="11">
        <f t="shared" si="131"/>
        <v>0.16927899686520376</v>
      </c>
      <c r="I4216">
        <f>COUNTIF(E4216,"online")</f>
        <v>0</v>
      </c>
    </row>
    <row r="4217" spans="1:9" x14ac:dyDescent="0.2">
      <c r="A4217" t="s">
        <v>217</v>
      </c>
      <c r="B4217" t="s">
        <v>218</v>
      </c>
      <c r="C4217" s="2">
        <v>289</v>
      </c>
      <c r="D4217" s="2">
        <v>153</v>
      </c>
      <c r="E4217" t="s">
        <v>6989</v>
      </c>
      <c r="F4217" t="s">
        <v>7044</v>
      </c>
      <c r="G4217" s="2">
        <f t="shared" si="130"/>
        <v>136</v>
      </c>
      <c r="H4217" s="11">
        <f t="shared" si="131"/>
        <v>0.47058823529411764</v>
      </c>
      <c r="I4217">
        <f>COUNTIF(E4217,"online")</f>
        <v>1</v>
      </c>
    </row>
    <row r="4218" spans="1:9" x14ac:dyDescent="0.2">
      <c r="A4218" t="s">
        <v>217</v>
      </c>
      <c r="B4218" t="s">
        <v>218</v>
      </c>
      <c r="C4218" s="2">
        <v>319</v>
      </c>
      <c r="D4218" s="2">
        <v>242</v>
      </c>
      <c r="E4218" t="s">
        <v>7029</v>
      </c>
      <c r="F4218" t="s">
        <v>7044</v>
      </c>
      <c r="G4218" s="2">
        <f t="shared" si="130"/>
        <v>77</v>
      </c>
      <c r="H4218" s="11">
        <f t="shared" si="131"/>
        <v>0.2413793103448276</v>
      </c>
      <c r="I4218">
        <f>COUNTIF(E4218,"online")</f>
        <v>0</v>
      </c>
    </row>
    <row r="4219" spans="1:9" x14ac:dyDescent="0.2">
      <c r="A4219" t="s">
        <v>340</v>
      </c>
      <c r="B4219" t="s">
        <v>218</v>
      </c>
      <c r="C4219" s="2">
        <v>319</v>
      </c>
      <c r="D4219" s="2">
        <v>258</v>
      </c>
      <c r="E4219" t="s">
        <v>7029</v>
      </c>
      <c r="F4219" t="s">
        <v>7044</v>
      </c>
      <c r="G4219" s="2">
        <f t="shared" si="130"/>
        <v>61</v>
      </c>
      <c r="H4219" s="11">
        <f t="shared" si="131"/>
        <v>0.19122257053291536</v>
      </c>
      <c r="I4219">
        <f>COUNTIF(E4219,"online")</f>
        <v>0</v>
      </c>
    </row>
    <row r="4220" spans="1:9" x14ac:dyDescent="0.2">
      <c r="A4220" t="s">
        <v>340</v>
      </c>
      <c r="B4220" t="s">
        <v>218</v>
      </c>
      <c r="C4220" s="2">
        <v>319</v>
      </c>
      <c r="D4220" s="2">
        <v>191</v>
      </c>
      <c r="E4220" t="s">
        <v>6989</v>
      </c>
      <c r="F4220" t="s">
        <v>7044</v>
      </c>
      <c r="G4220" s="2">
        <f t="shared" si="130"/>
        <v>128</v>
      </c>
      <c r="H4220" s="11">
        <f t="shared" si="131"/>
        <v>0.40125391849529779</v>
      </c>
      <c r="I4220">
        <f>COUNTIF(E4220,"online")</f>
        <v>1</v>
      </c>
    </row>
    <row r="4221" spans="1:9" x14ac:dyDescent="0.2">
      <c r="A4221" t="s">
        <v>2163</v>
      </c>
      <c r="B4221" t="s">
        <v>2164</v>
      </c>
      <c r="C4221" s="2">
        <v>1602</v>
      </c>
      <c r="D4221" s="2">
        <v>1153</v>
      </c>
      <c r="E4221" t="s">
        <v>7029</v>
      </c>
      <c r="F4221" t="s">
        <v>7042</v>
      </c>
      <c r="G4221" s="2">
        <f t="shared" si="130"/>
        <v>449</v>
      </c>
      <c r="H4221" s="11">
        <f t="shared" si="131"/>
        <v>0.28027465667915108</v>
      </c>
      <c r="I4221">
        <f>COUNTIF(E4221,"online")</f>
        <v>0</v>
      </c>
    </row>
    <row r="4222" spans="1:9" x14ac:dyDescent="0.2">
      <c r="A4222" t="s">
        <v>1250</v>
      </c>
      <c r="B4222" t="s">
        <v>1012</v>
      </c>
      <c r="C4222" s="2">
        <v>289</v>
      </c>
      <c r="D4222" s="2">
        <v>14</v>
      </c>
      <c r="E4222" t="s">
        <v>6989</v>
      </c>
      <c r="F4222" t="s">
        <v>7038</v>
      </c>
      <c r="G4222" s="2">
        <f t="shared" si="130"/>
        <v>275</v>
      </c>
      <c r="H4222" s="11">
        <f t="shared" si="131"/>
        <v>0.95155709342560557</v>
      </c>
      <c r="I4222">
        <f>COUNTIF(E4222,"online")</f>
        <v>1</v>
      </c>
    </row>
    <row r="4223" spans="1:9" x14ac:dyDescent="0.2">
      <c r="A4223" t="s">
        <v>1250</v>
      </c>
      <c r="B4223" t="s">
        <v>1012</v>
      </c>
      <c r="C4223" s="2">
        <v>319</v>
      </c>
      <c r="D4223" s="2">
        <v>153</v>
      </c>
      <c r="E4223" t="s">
        <v>7029</v>
      </c>
      <c r="F4223" t="s">
        <v>7038</v>
      </c>
      <c r="G4223" s="2">
        <f t="shared" si="130"/>
        <v>166</v>
      </c>
      <c r="H4223" s="11">
        <f t="shared" si="131"/>
        <v>0.52037617554858939</v>
      </c>
      <c r="I4223">
        <f>COUNTIF(E4223,"online")</f>
        <v>0</v>
      </c>
    </row>
    <row r="4224" spans="1:9" x14ac:dyDescent="0.2">
      <c r="A4224" t="s">
        <v>6816</v>
      </c>
      <c r="B4224" t="s">
        <v>2558</v>
      </c>
      <c r="C4224" s="2">
        <v>401</v>
      </c>
      <c r="D4224" s="2">
        <v>341</v>
      </c>
      <c r="E4224" t="s">
        <v>7029</v>
      </c>
      <c r="F4224" t="s">
        <v>7039</v>
      </c>
      <c r="G4224" s="2">
        <f t="shared" si="130"/>
        <v>60</v>
      </c>
      <c r="H4224" s="11">
        <f t="shared" si="131"/>
        <v>0.14962593516209477</v>
      </c>
      <c r="I4224">
        <f>COUNTIF(E4224,"online")</f>
        <v>0</v>
      </c>
    </row>
    <row r="4225" spans="1:9" x14ac:dyDescent="0.2">
      <c r="A4225" t="s">
        <v>4902</v>
      </c>
      <c r="B4225" t="s">
        <v>3094</v>
      </c>
      <c r="C4225" s="2">
        <v>250</v>
      </c>
      <c r="D4225" s="2">
        <v>175</v>
      </c>
      <c r="E4225" t="s">
        <v>7027</v>
      </c>
      <c r="F4225" t="s">
        <v>7037</v>
      </c>
      <c r="G4225" s="2">
        <f t="shared" si="130"/>
        <v>75</v>
      </c>
      <c r="H4225" s="11">
        <f t="shared" si="131"/>
        <v>0.3</v>
      </c>
      <c r="I4225">
        <f>COUNTIF(E4225,"online")</f>
        <v>0</v>
      </c>
    </row>
    <row r="4226" spans="1:9" x14ac:dyDescent="0.2">
      <c r="A4226" t="s">
        <v>3416</v>
      </c>
      <c r="B4226" t="s">
        <v>3417</v>
      </c>
      <c r="C4226" s="2">
        <v>229</v>
      </c>
      <c r="D4226" s="2">
        <v>62</v>
      </c>
      <c r="E4226" t="s">
        <v>6989</v>
      </c>
      <c r="F4226" t="s">
        <v>7040</v>
      </c>
      <c r="G4226" s="2">
        <f t="shared" ref="G4226:G4289" si="132">C4226-D4226</f>
        <v>167</v>
      </c>
      <c r="H4226" s="11">
        <f t="shared" ref="H4226:H4289" si="133">((C4226-D4226)/C4226)</f>
        <v>0.72925764192139741</v>
      </c>
      <c r="I4226">
        <f>COUNTIF(E4226,"online")</f>
        <v>1</v>
      </c>
    </row>
    <row r="4227" spans="1:9" x14ac:dyDescent="0.2">
      <c r="A4227" t="s">
        <v>1719</v>
      </c>
      <c r="B4227" t="s">
        <v>1720</v>
      </c>
      <c r="C4227" s="2">
        <v>209</v>
      </c>
      <c r="D4227" s="2">
        <v>157</v>
      </c>
      <c r="E4227" t="s">
        <v>7029</v>
      </c>
      <c r="F4227" t="s">
        <v>7044</v>
      </c>
      <c r="G4227" s="2">
        <f t="shared" si="132"/>
        <v>52</v>
      </c>
      <c r="H4227" s="11">
        <f t="shared" si="133"/>
        <v>0.24880382775119617</v>
      </c>
      <c r="I4227">
        <f>COUNTIF(E4227,"online")</f>
        <v>0</v>
      </c>
    </row>
    <row r="4228" spans="1:9" x14ac:dyDescent="0.2">
      <c r="A4228" t="s">
        <v>5081</v>
      </c>
      <c r="B4228" t="s">
        <v>5082</v>
      </c>
      <c r="C4228" s="2">
        <v>1640</v>
      </c>
      <c r="D4228" s="2">
        <v>1443</v>
      </c>
      <c r="E4228" t="s">
        <v>7029</v>
      </c>
      <c r="F4228" t="s">
        <v>7042</v>
      </c>
      <c r="G4228" s="2">
        <f t="shared" si="132"/>
        <v>197</v>
      </c>
      <c r="H4228" s="11">
        <f t="shared" si="133"/>
        <v>0.12012195121951219</v>
      </c>
      <c r="I4228">
        <f>COUNTIF(E4228,"online")</f>
        <v>0</v>
      </c>
    </row>
    <row r="4229" spans="1:9" x14ac:dyDescent="0.2">
      <c r="A4229" t="s">
        <v>815</v>
      </c>
      <c r="B4229" t="s">
        <v>816</v>
      </c>
      <c r="C4229" s="2">
        <v>50</v>
      </c>
      <c r="D4229" s="2">
        <v>33</v>
      </c>
      <c r="E4229" t="s">
        <v>7029</v>
      </c>
      <c r="F4229" t="s">
        <v>7040</v>
      </c>
      <c r="G4229" s="2">
        <f t="shared" si="132"/>
        <v>17</v>
      </c>
      <c r="H4229" s="11">
        <f t="shared" si="133"/>
        <v>0.34</v>
      </c>
      <c r="I4229">
        <f>COUNTIF(E4229,"online")</f>
        <v>0</v>
      </c>
    </row>
    <row r="4230" spans="1:9" x14ac:dyDescent="0.2">
      <c r="A4230" t="s">
        <v>1652</v>
      </c>
      <c r="B4230" t="s">
        <v>816</v>
      </c>
      <c r="C4230" s="2">
        <v>319</v>
      </c>
      <c r="D4230" s="2">
        <v>271</v>
      </c>
      <c r="E4230" t="s">
        <v>7029</v>
      </c>
      <c r="F4230" t="s">
        <v>7041</v>
      </c>
      <c r="G4230" s="2">
        <f t="shared" si="132"/>
        <v>48</v>
      </c>
      <c r="H4230" s="11">
        <f t="shared" si="133"/>
        <v>0.15047021943573669</v>
      </c>
      <c r="I4230">
        <f>COUNTIF(E4230,"online")</f>
        <v>0</v>
      </c>
    </row>
    <row r="4231" spans="1:9" x14ac:dyDescent="0.2">
      <c r="A4231" t="s">
        <v>6895</v>
      </c>
      <c r="B4231" t="s">
        <v>6896</v>
      </c>
      <c r="C4231" s="2">
        <v>385</v>
      </c>
      <c r="D4231" s="2">
        <v>293</v>
      </c>
      <c r="E4231" t="s">
        <v>7029</v>
      </c>
      <c r="F4231" t="s">
        <v>7042</v>
      </c>
      <c r="G4231" s="2">
        <f t="shared" si="132"/>
        <v>92</v>
      </c>
      <c r="H4231" s="11">
        <f t="shared" si="133"/>
        <v>0.23896103896103896</v>
      </c>
      <c r="I4231">
        <f>COUNTIF(E4231,"online")</f>
        <v>0</v>
      </c>
    </row>
    <row r="4232" spans="1:9" x14ac:dyDescent="0.2">
      <c r="A4232" t="s">
        <v>6777</v>
      </c>
      <c r="B4232" t="s">
        <v>2789</v>
      </c>
      <c r="C4232" s="2">
        <v>259</v>
      </c>
      <c r="D4232" s="2">
        <v>98</v>
      </c>
      <c r="E4232" t="s">
        <v>7028</v>
      </c>
      <c r="F4232" t="s">
        <v>7040</v>
      </c>
      <c r="G4232" s="2">
        <f t="shared" si="132"/>
        <v>161</v>
      </c>
      <c r="H4232" s="11">
        <f t="shared" si="133"/>
        <v>0.6216216216216216</v>
      </c>
      <c r="I4232">
        <f>COUNTIF(E4232,"online")</f>
        <v>0</v>
      </c>
    </row>
    <row r="4233" spans="1:9" x14ac:dyDescent="0.2">
      <c r="A4233" t="s">
        <v>5270</v>
      </c>
      <c r="B4233" t="s">
        <v>5271</v>
      </c>
      <c r="C4233" s="2">
        <v>349</v>
      </c>
      <c r="D4233" s="2">
        <v>185</v>
      </c>
      <c r="E4233" t="s">
        <v>7029</v>
      </c>
      <c r="F4233" t="s">
        <v>7040</v>
      </c>
      <c r="G4233" s="2">
        <f t="shared" si="132"/>
        <v>164</v>
      </c>
      <c r="H4233" s="11">
        <f t="shared" si="133"/>
        <v>0.46991404011461319</v>
      </c>
      <c r="I4233">
        <f>COUNTIF(E4233,"online")</f>
        <v>0</v>
      </c>
    </row>
    <row r="4234" spans="1:9" x14ac:dyDescent="0.2">
      <c r="A4234" t="s">
        <v>3318</v>
      </c>
      <c r="B4234" t="s">
        <v>2355</v>
      </c>
      <c r="C4234" s="2">
        <v>59</v>
      </c>
      <c r="D4234" s="2">
        <v>48</v>
      </c>
      <c r="E4234" t="s">
        <v>6989</v>
      </c>
      <c r="F4234" t="s">
        <v>7039</v>
      </c>
      <c r="G4234" s="2">
        <f t="shared" si="132"/>
        <v>11</v>
      </c>
      <c r="H4234" s="11">
        <f t="shared" si="133"/>
        <v>0.1864406779661017</v>
      </c>
      <c r="I4234">
        <f>COUNTIF(E4234,"online")</f>
        <v>1</v>
      </c>
    </row>
    <row r="4235" spans="1:9" x14ac:dyDescent="0.2">
      <c r="A4235" t="s">
        <v>1739</v>
      </c>
      <c r="B4235" t="s">
        <v>1740</v>
      </c>
      <c r="C4235" s="2">
        <v>279</v>
      </c>
      <c r="D4235" s="2">
        <v>220</v>
      </c>
      <c r="E4235" t="s">
        <v>7029</v>
      </c>
      <c r="F4235" t="s">
        <v>7039</v>
      </c>
      <c r="G4235" s="2">
        <f t="shared" si="132"/>
        <v>59</v>
      </c>
      <c r="H4235" s="11">
        <f t="shared" si="133"/>
        <v>0.21146953405017921</v>
      </c>
      <c r="I4235">
        <f>COUNTIF(E4235,"online")</f>
        <v>0</v>
      </c>
    </row>
    <row r="4236" spans="1:9" x14ac:dyDescent="0.2">
      <c r="A4236" t="s">
        <v>1858</v>
      </c>
      <c r="B4236" t="s">
        <v>1859</v>
      </c>
      <c r="C4236" s="2">
        <v>447</v>
      </c>
      <c r="D4236" s="2">
        <v>384</v>
      </c>
      <c r="E4236" t="s">
        <v>7029</v>
      </c>
      <c r="F4236" t="s">
        <v>7039</v>
      </c>
      <c r="G4236" s="2">
        <f t="shared" si="132"/>
        <v>63</v>
      </c>
      <c r="H4236" s="11">
        <f t="shared" si="133"/>
        <v>0.14093959731543623</v>
      </c>
      <c r="I4236">
        <f>COUNTIF(E4236,"online")</f>
        <v>0</v>
      </c>
    </row>
    <row r="4237" spans="1:9" x14ac:dyDescent="0.2">
      <c r="A4237" t="s">
        <v>389</v>
      </c>
      <c r="B4237" t="s">
        <v>390</v>
      </c>
      <c r="C4237" s="2">
        <v>99</v>
      </c>
      <c r="D4237" s="2">
        <v>27</v>
      </c>
      <c r="E4237" t="s">
        <v>7027</v>
      </c>
      <c r="F4237" t="s">
        <v>7038</v>
      </c>
      <c r="G4237" s="2">
        <f t="shared" si="132"/>
        <v>72</v>
      </c>
      <c r="H4237" s="11">
        <f t="shared" si="133"/>
        <v>0.72727272727272729</v>
      </c>
      <c r="I4237">
        <f>COUNTIF(E4237,"online")</f>
        <v>0</v>
      </c>
    </row>
    <row r="4238" spans="1:9" x14ac:dyDescent="0.2">
      <c r="A4238" t="s">
        <v>454</v>
      </c>
      <c r="B4238" t="s">
        <v>390</v>
      </c>
      <c r="C4238" s="2">
        <v>319</v>
      </c>
      <c r="D4238" s="2">
        <v>179</v>
      </c>
      <c r="E4238" t="s">
        <v>7027</v>
      </c>
      <c r="F4238" t="s">
        <v>7038</v>
      </c>
      <c r="G4238" s="2">
        <f t="shared" si="132"/>
        <v>140</v>
      </c>
      <c r="H4238" s="11">
        <f t="shared" si="133"/>
        <v>0.43887147335423199</v>
      </c>
      <c r="I4238">
        <f>COUNTIF(E4238,"online")</f>
        <v>0</v>
      </c>
    </row>
    <row r="4239" spans="1:9" x14ac:dyDescent="0.2">
      <c r="A4239" t="s">
        <v>939</v>
      </c>
      <c r="B4239" t="s">
        <v>940</v>
      </c>
      <c r="C4239" s="2">
        <v>319</v>
      </c>
      <c r="D4239" s="2">
        <v>226</v>
      </c>
      <c r="E4239" t="s">
        <v>7029</v>
      </c>
      <c r="F4239" t="s">
        <v>7044</v>
      </c>
      <c r="G4239" s="2">
        <f t="shared" si="132"/>
        <v>93</v>
      </c>
      <c r="H4239" s="11">
        <f t="shared" si="133"/>
        <v>0.29153605015673983</v>
      </c>
      <c r="I4239">
        <f>COUNTIF(E4239,"online")</f>
        <v>0</v>
      </c>
    </row>
    <row r="4240" spans="1:9" x14ac:dyDescent="0.2">
      <c r="A4240" t="s">
        <v>431</v>
      </c>
      <c r="B4240" t="s">
        <v>266</v>
      </c>
      <c r="C4240" s="2">
        <v>289</v>
      </c>
      <c r="D4240" s="2">
        <v>231</v>
      </c>
      <c r="E4240" t="s">
        <v>6989</v>
      </c>
      <c r="F4240" t="s">
        <v>7039</v>
      </c>
      <c r="G4240" s="2">
        <f t="shared" si="132"/>
        <v>58</v>
      </c>
      <c r="H4240" s="11">
        <f t="shared" si="133"/>
        <v>0.20069204152249134</v>
      </c>
      <c r="I4240">
        <f>COUNTIF(E4240,"online")</f>
        <v>1</v>
      </c>
    </row>
    <row r="4241" spans="1:9" x14ac:dyDescent="0.2">
      <c r="A4241" t="s">
        <v>2021</v>
      </c>
      <c r="B4241" t="s">
        <v>2022</v>
      </c>
      <c r="C4241" s="2">
        <v>278</v>
      </c>
      <c r="D4241" s="2">
        <v>111</v>
      </c>
      <c r="E4241" t="s">
        <v>6989</v>
      </c>
      <c r="F4241" t="s">
        <v>7037</v>
      </c>
      <c r="G4241" s="2">
        <f t="shared" si="132"/>
        <v>167</v>
      </c>
      <c r="H4241" s="11">
        <f t="shared" si="133"/>
        <v>0.60071942446043169</v>
      </c>
      <c r="I4241">
        <f>COUNTIF(E4241,"online")</f>
        <v>1</v>
      </c>
    </row>
    <row r="4242" spans="1:9" x14ac:dyDescent="0.2">
      <c r="A4242" t="s">
        <v>3591</v>
      </c>
      <c r="B4242" t="s">
        <v>3592</v>
      </c>
      <c r="C4242" s="2">
        <v>299</v>
      </c>
      <c r="D4242" s="2">
        <v>269</v>
      </c>
      <c r="E4242" t="s">
        <v>7029</v>
      </c>
      <c r="F4242" t="s">
        <v>7042</v>
      </c>
      <c r="G4242" s="2">
        <f t="shared" si="132"/>
        <v>30</v>
      </c>
      <c r="H4242" s="11">
        <f t="shared" si="133"/>
        <v>0.10033444816053512</v>
      </c>
      <c r="I4242">
        <f>COUNTIF(E4242,"online")</f>
        <v>0</v>
      </c>
    </row>
    <row r="4243" spans="1:9" x14ac:dyDescent="0.2">
      <c r="A4243" t="s">
        <v>1866</v>
      </c>
      <c r="B4243" t="s">
        <v>1867</v>
      </c>
      <c r="C4243" s="2">
        <v>349</v>
      </c>
      <c r="D4243" s="2">
        <v>262</v>
      </c>
      <c r="E4243" t="s">
        <v>7029</v>
      </c>
      <c r="F4243" t="s">
        <v>7039</v>
      </c>
      <c r="G4243" s="2">
        <f t="shared" si="132"/>
        <v>87</v>
      </c>
      <c r="H4243" s="11">
        <f t="shared" si="133"/>
        <v>0.24928366762177651</v>
      </c>
      <c r="I4243">
        <f>COUNTIF(E4243,"online")</f>
        <v>0</v>
      </c>
    </row>
    <row r="4244" spans="1:9" x14ac:dyDescent="0.2">
      <c r="A4244" t="s">
        <v>436</v>
      </c>
      <c r="B4244" t="s">
        <v>437</v>
      </c>
      <c r="C4244" s="2">
        <v>319</v>
      </c>
      <c r="D4244" s="2">
        <v>274</v>
      </c>
      <c r="E4244" t="s">
        <v>7029</v>
      </c>
      <c r="F4244" t="s">
        <v>7036</v>
      </c>
      <c r="G4244" s="2">
        <f t="shared" si="132"/>
        <v>45</v>
      </c>
      <c r="H4244" s="11">
        <f t="shared" si="133"/>
        <v>0.14106583072100312</v>
      </c>
      <c r="I4244">
        <f>COUNTIF(E4244,"online")</f>
        <v>0</v>
      </c>
    </row>
    <row r="4245" spans="1:9" x14ac:dyDescent="0.2">
      <c r="A4245" t="s">
        <v>4018</v>
      </c>
      <c r="B4245" t="s">
        <v>4019</v>
      </c>
      <c r="C4245" s="2">
        <v>199</v>
      </c>
      <c r="D4245" s="2">
        <v>139</v>
      </c>
      <c r="E4245" t="s">
        <v>6989</v>
      </c>
      <c r="F4245" t="s">
        <v>7044</v>
      </c>
      <c r="G4245" s="2">
        <f t="shared" si="132"/>
        <v>60</v>
      </c>
      <c r="H4245" s="11">
        <f t="shared" si="133"/>
        <v>0.30150753768844218</v>
      </c>
      <c r="I4245">
        <f>COUNTIF(E4245,"online")</f>
        <v>1</v>
      </c>
    </row>
    <row r="4246" spans="1:9" x14ac:dyDescent="0.2">
      <c r="A4246" t="s">
        <v>5678</v>
      </c>
      <c r="B4246" t="s">
        <v>5679</v>
      </c>
      <c r="C4246" s="2">
        <v>357</v>
      </c>
      <c r="D4246" s="2">
        <v>314</v>
      </c>
      <c r="E4246" t="s">
        <v>7029</v>
      </c>
      <c r="F4246" t="s">
        <v>7037</v>
      </c>
      <c r="G4246" s="2">
        <f t="shared" si="132"/>
        <v>43</v>
      </c>
      <c r="H4246" s="11">
        <f t="shared" si="133"/>
        <v>0.12044817927170869</v>
      </c>
      <c r="I4246">
        <f>COUNTIF(E4246,"online")</f>
        <v>0</v>
      </c>
    </row>
    <row r="4247" spans="1:9" x14ac:dyDescent="0.2">
      <c r="A4247" t="s">
        <v>877</v>
      </c>
      <c r="B4247" t="s">
        <v>878</v>
      </c>
      <c r="C4247" s="2">
        <v>359</v>
      </c>
      <c r="D4247" s="2">
        <v>291</v>
      </c>
      <c r="E4247" t="s">
        <v>6989</v>
      </c>
      <c r="F4247" t="s">
        <v>7036</v>
      </c>
      <c r="G4247" s="2">
        <f t="shared" si="132"/>
        <v>68</v>
      </c>
      <c r="H4247" s="11">
        <f t="shared" si="133"/>
        <v>0.1894150417827298</v>
      </c>
      <c r="I4247">
        <f>COUNTIF(E4247,"online")</f>
        <v>1</v>
      </c>
    </row>
    <row r="4248" spans="1:9" x14ac:dyDescent="0.2">
      <c r="A4248" t="s">
        <v>877</v>
      </c>
      <c r="B4248" t="s">
        <v>878</v>
      </c>
      <c r="C4248" s="2">
        <v>399</v>
      </c>
      <c r="D4248" s="2">
        <v>335</v>
      </c>
      <c r="E4248" t="s">
        <v>7029</v>
      </c>
      <c r="F4248" t="s">
        <v>7036</v>
      </c>
      <c r="G4248" s="2">
        <f t="shared" si="132"/>
        <v>64</v>
      </c>
      <c r="H4248" s="11">
        <f t="shared" si="133"/>
        <v>0.16040100250626566</v>
      </c>
      <c r="I4248">
        <f>COUNTIF(E4248,"online")</f>
        <v>0</v>
      </c>
    </row>
    <row r="4249" spans="1:9" x14ac:dyDescent="0.2">
      <c r="A4249" t="s">
        <v>950</v>
      </c>
      <c r="B4249" t="s">
        <v>951</v>
      </c>
      <c r="C4249" s="2">
        <v>289</v>
      </c>
      <c r="D4249" s="2">
        <v>127</v>
      </c>
      <c r="E4249" t="s">
        <v>6989</v>
      </c>
      <c r="F4249" t="s">
        <v>7037</v>
      </c>
      <c r="G4249" s="2">
        <f t="shared" si="132"/>
        <v>162</v>
      </c>
      <c r="H4249" s="11">
        <f t="shared" si="133"/>
        <v>0.56055363321799312</v>
      </c>
      <c r="I4249">
        <f>COUNTIF(E4249,"online")</f>
        <v>1</v>
      </c>
    </row>
    <row r="4250" spans="1:9" x14ac:dyDescent="0.2">
      <c r="A4250" t="s">
        <v>950</v>
      </c>
      <c r="B4250" t="s">
        <v>951</v>
      </c>
      <c r="C4250" s="2">
        <v>319</v>
      </c>
      <c r="D4250" s="2">
        <v>175</v>
      </c>
      <c r="E4250" t="s">
        <v>7029</v>
      </c>
      <c r="F4250" t="s">
        <v>7040</v>
      </c>
      <c r="G4250" s="2">
        <f t="shared" si="132"/>
        <v>144</v>
      </c>
      <c r="H4250" s="11">
        <f t="shared" si="133"/>
        <v>0.45141065830721006</v>
      </c>
      <c r="I4250">
        <f>COUNTIF(E4250,"online")</f>
        <v>0</v>
      </c>
    </row>
    <row r="4251" spans="1:9" x14ac:dyDescent="0.2">
      <c r="A4251" t="s">
        <v>1029</v>
      </c>
      <c r="B4251" t="s">
        <v>1030</v>
      </c>
      <c r="C4251" s="2">
        <v>239</v>
      </c>
      <c r="D4251" s="2">
        <v>153</v>
      </c>
      <c r="E4251" t="s">
        <v>7027</v>
      </c>
      <c r="F4251" t="s">
        <v>7042</v>
      </c>
      <c r="G4251" s="2">
        <f t="shared" si="132"/>
        <v>86</v>
      </c>
      <c r="H4251" s="11">
        <f t="shared" si="133"/>
        <v>0.35983263598326359</v>
      </c>
      <c r="I4251">
        <f>COUNTIF(E4251,"online")</f>
        <v>0</v>
      </c>
    </row>
    <row r="4252" spans="1:9" x14ac:dyDescent="0.2">
      <c r="A4252" t="s">
        <v>2111</v>
      </c>
      <c r="B4252" t="s">
        <v>2112</v>
      </c>
      <c r="C4252" s="2">
        <v>223</v>
      </c>
      <c r="D4252" s="2">
        <v>100</v>
      </c>
      <c r="E4252" t="s">
        <v>7028</v>
      </c>
      <c r="F4252" t="s">
        <v>7040</v>
      </c>
      <c r="G4252" s="2">
        <f t="shared" si="132"/>
        <v>123</v>
      </c>
      <c r="H4252" s="11">
        <f t="shared" si="133"/>
        <v>0.55156950672645744</v>
      </c>
      <c r="I4252">
        <f>COUNTIF(E4252,"online")</f>
        <v>0</v>
      </c>
    </row>
    <row r="4253" spans="1:9" x14ac:dyDescent="0.2">
      <c r="A4253" t="s">
        <v>387</v>
      </c>
      <c r="B4253" t="s">
        <v>361</v>
      </c>
      <c r="C4253" s="2">
        <v>99</v>
      </c>
      <c r="D4253" s="2">
        <v>77</v>
      </c>
      <c r="E4253" t="s">
        <v>7029</v>
      </c>
      <c r="F4253" t="s">
        <v>7036</v>
      </c>
      <c r="G4253" s="2">
        <f t="shared" si="132"/>
        <v>22</v>
      </c>
      <c r="H4253" s="11">
        <f t="shared" si="133"/>
        <v>0.22222222222222221</v>
      </c>
      <c r="I4253">
        <f>COUNTIF(E4253,"online")</f>
        <v>0</v>
      </c>
    </row>
    <row r="4254" spans="1:9" x14ac:dyDescent="0.2">
      <c r="A4254" t="s">
        <v>409</v>
      </c>
      <c r="B4254" t="s">
        <v>361</v>
      </c>
      <c r="C4254" s="2">
        <v>319</v>
      </c>
      <c r="D4254" s="2">
        <v>246</v>
      </c>
      <c r="E4254" t="s">
        <v>7029</v>
      </c>
      <c r="F4254" t="s">
        <v>7036</v>
      </c>
      <c r="G4254" s="2">
        <f t="shared" si="132"/>
        <v>73</v>
      </c>
      <c r="H4254" s="11">
        <f t="shared" si="133"/>
        <v>0.22884012539184953</v>
      </c>
      <c r="I4254">
        <f>COUNTIF(E4254,"online")</f>
        <v>0</v>
      </c>
    </row>
    <row r="4255" spans="1:9" x14ac:dyDescent="0.2">
      <c r="A4255" t="s">
        <v>360</v>
      </c>
      <c r="B4255" t="s">
        <v>361</v>
      </c>
      <c r="C4255" s="2">
        <v>319</v>
      </c>
      <c r="D4255" s="2">
        <v>223</v>
      </c>
      <c r="E4255" t="s">
        <v>7029</v>
      </c>
      <c r="F4255" t="s">
        <v>7036</v>
      </c>
      <c r="G4255" s="2">
        <f t="shared" si="132"/>
        <v>96</v>
      </c>
      <c r="H4255" s="11">
        <f t="shared" si="133"/>
        <v>0.30094043887147337</v>
      </c>
      <c r="I4255">
        <f>COUNTIF(E4255,"online")</f>
        <v>0</v>
      </c>
    </row>
    <row r="4256" spans="1:9" x14ac:dyDescent="0.2">
      <c r="A4256" t="s">
        <v>106</v>
      </c>
      <c r="B4256" t="s">
        <v>107</v>
      </c>
      <c r="C4256" s="2">
        <v>399</v>
      </c>
      <c r="D4256" s="2">
        <v>243</v>
      </c>
      <c r="E4256" t="s">
        <v>7029</v>
      </c>
      <c r="F4256" t="s">
        <v>7036</v>
      </c>
      <c r="G4256" s="2">
        <f t="shared" si="132"/>
        <v>156</v>
      </c>
      <c r="H4256" s="11">
        <f t="shared" si="133"/>
        <v>0.39097744360902253</v>
      </c>
      <c r="I4256">
        <f>COUNTIF(E4256,"online")</f>
        <v>0</v>
      </c>
    </row>
    <row r="4257" spans="1:9" x14ac:dyDescent="0.2">
      <c r="A4257" t="s">
        <v>509</v>
      </c>
      <c r="B4257" t="s">
        <v>510</v>
      </c>
      <c r="C4257" s="2">
        <v>319</v>
      </c>
      <c r="D4257" s="2">
        <v>242</v>
      </c>
      <c r="E4257" t="s">
        <v>7029</v>
      </c>
      <c r="F4257" t="s">
        <v>7036</v>
      </c>
      <c r="G4257" s="2">
        <f t="shared" si="132"/>
        <v>77</v>
      </c>
      <c r="H4257" s="11">
        <f t="shared" si="133"/>
        <v>0.2413793103448276</v>
      </c>
      <c r="I4257">
        <f>COUNTIF(E4257,"online")</f>
        <v>0</v>
      </c>
    </row>
    <row r="4258" spans="1:9" x14ac:dyDescent="0.2">
      <c r="A4258" t="s">
        <v>2154</v>
      </c>
      <c r="B4258" t="s">
        <v>2155</v>
      </c>
      <c r="C4258" s="2">
        <v>159</v>
      </c>
      <c r="D4258" s="2">
        <v>86</v>
      </c>
      <c r="E4258" t="s">
        <v>6989</v>
      </c>
      <c r="F4258" t="s">
        <v>7036</v>
      </c>
      <c r="G4258" s="2">
        <f t="shared" si="132"/>
        <v>73</v>
      </c>
      <c r="H4258" s="11">
        <f t="shared" si="133"/>
        <v>0.45911949685534592</v>
      </c>
      <c r="I4258">
        <f>COUNTIF(E4258,"online")</f>
        <v>1</v>
      </c>
    </row>
    <row r="4259" spans="1:9" x14ac:dyDescent="0.2">
      <c r="A4259" t="s">
        <v>3631</v>
      </c>
      <c r="B4259" t="s">
        <v>3632</v>
      </c>
      <c r="C4259" s="2">
        <v>209</v>
      </c>
      <c r="D4259" s="2">
        <v>111</v>
      </c>
      <c r="E4259" t="s">
        <v>6989</v>
      </c>
      <c r="F4259" t="s">
        <v>7036</v>
      </c>
      <c r="G4259" s="2">
        <f t="shared" si="132"/>
        <v>98</v>
      </c>
      <c r="H4259" s="11">
        <f t="shared" si="133"/>
        <v>0.46889952153110048</v>
      </c>
      <c r="I4259">
        <f>COUNTIF(E4259,"online")</f>
        <v>1</v>
      </c>
    </row>
    <row r="4260" spans="1:9" x14ac:dyDescent="0.2">
      <c r="A4260" t="s">
        <v>561</v>
      </c>
      <c r="B4260" t="s">
        <v>510</v>
      </c>
      <c r="C4260" s="2">
        <v>319</v>
      </c>
      <c r="D4260" s="2">
        <v>252</v>
      </c>
      <c r="E4260" t="s">
        <v>7029</v>
      </c>
      <c r="F4260" t="s">
        <v>7036</v>
      </c>
      <c r="G4260" s="2">
        <f t="shared" si="132"/>
        <v>67</v>
      </c>
      <c r="H4260" s="11">
        <f t="shared" si="133"/>
        <v>0.21003134796238246</v>
      </c>
      <c r="I4260">
        <f>COUNTIF(E4260,"online")</f>
        <v>0</v>
      </c>
    </row>
    <row r="4261" spans="1:9" x14ac:dyDescent="0.2">
      <c r="A4261" t="s">
        <v>4773</v>
      </c>
      <c r="B4261" t="s">
        <v>2968</v>
      </c>
      <c r="C4261" s="2">
        <v>109</v>
      </c>
      <c r="D4261" s="2">
        <v>70</v>
      </c>
      <c r="E4261" t="s">
        <v>6989</v>
      </c>
      <c r="F4261" t="s">
        <v>7041</v>
      </c>
      <c r="G4261" s="2">
        <f t="shared" si="132"/>
        <v>39</v>
      </c>
      <c r="H4261" s="11">
        <f t="shared" si="133"/>
        <v>0.3577981651376147</v>
      </c>
      <c r="I4261">
        <f>COUNTIF(E4261,"online")</f>
        <v>1</v>
      </c>
    </row>
    <row r="4262" spans="1:9" x14ac:dyDescent="0.2">
      <c r="A4262" t="s">
        <v>282</v>
      </c>
      <c r="B4262" t="s">
        <v>134</v>
      </c>
      <c r="C4262" s="2">
        <v>319</v>
      </c>
      <c r="D4262" s="2">
        <v>332</v>
      </c>
      <c r="E4262" t="s">
        <v>7029</v>
      </c>
      <c r="F4262" t="s">
        <v>7036</v>
      </c>
      <c r="G4262" s="2">
        <f t="shared" si="132"/>
        <v>-13</v>
      </c>
      <c r="H4262" s="11">
        <f t="shared" si="133"/>
        <v>-4.0752351097178681E-2</v>
      </c>
      <c r="I4262">
        <f>COUNTIF(E4262,"online")</f>
        <v>0</v>
      </c>
    </row>
    <row r="4263" spans="1:9" x14ac:dyDescent="0.2">
      <c r="A4263" t="s">
        <v>3376</v>
      </c>
      <c r="B4263" t="s">
        <v>3377</v>
      </c>
      <c r="C4263" s="2">
        <v>357</v>
      </c>
      <c r="D4263" s="2">
        <v>282</v>
      </c>
      <c r="E4263" t="s">
        <v>7029</v>
      </c>
      <c r="F4263" t="s">
        <v>7036</v>
      </c>
      <c r="G4263" s="2">
        <f t="shared" si="132"/>
        <v>75</v>
      </c>
      <c r="H4263" s="11">
        <f t="shared" si="133"/>
        <v>0.21008403361344538</v>
      </c>
      <c r="I4263">
        <f>COUNTIF(E4263,"online")</f>
        <v>0</v>
      </c>
    </row>
    <row r="4264" spans="1:9" x14ac:dyDescent="0.2">
      <c r="A4264" t="s">
        <v>2199</v>
      </c>
      <c r="B4264" t="s">
        <v>2200</v>
      </c>
      <c r="C4264" s="2">
        <v>269</v>
      </c>
      <c r="D4264" s="2">
        <v>153</v>
      </c>
      <c r="E4264" t="s">
        <v>6989</v>
      </c>
      <c r="F4264" t="s">
        <v>7036</v>
      </c>
      <c r="G4264" s="2">
        <f t="shared" si="132"/>
        <v>116</v>
      </c>
      <c r="H4264" s="11">
        <f t="shared" si="133"/>
        <v>0.43122676579925651</v>
      </c>
      <c r="I4264">
        <f>COUNTIF(E4264,"online")</f>
        <v>1</v>
      </c>
    </row>
    <row r="4265" spans="1:9" x14ac:dyDescent="0.2">
      <c r="A4265" t="s">
        <v>3355</v>
      </c>
      <c r="B4265" t="s">
        <v>2909</v>
      </c>
      <c r="C4265" s="2">
        <v>45</v>
      </c>
      <c r="D4265" s="2">
        <v>26</v>
      </c>
      <c r="E4265" t="s">
        <v>6989</v>
      </c>
      <c r="F4265" t="s">
        <v>7036</v>
      </c>
      <c r="G4265" s="2">
        <f t="shared" si="132"/>
        <v>19</v>
      </c>
      <c r="H4265" s="11">
        <f t="shared" si="133"/>
        <v>0.42222222222222222</v>
      </c>
      <c r="I4265">
        <f>COUNTIF(E4265,"online")</f>
        <v>1</v>
      </c>
    </row>
    <row r="4266" spans="1:9" x14ac:dyDescent="0.2">
      <c r="A4266" t="s">
        <v>3041</v>
      </c>
      <c r="B4266" t="s">
        <v>3042</v>
      </c>
      <c r="C4266" s="2">
        <v>177</v>
      </c>
      <c r="D4266" s="2">
        <v>113</v>
      </c>
      <c r="E4266" t="s">
        <v>7027</v>
      </c>
      <c r="F4266" t="s">
        <v>7040</v>
      </c>
      <c r="G4266" s="2">
        <f t="shared" si="132"/>
        <v>64</v>
      </c>
      <c r="H4266" s="11">
        <f t="shared" si="133"/>
        <v>0.3615819209039548</v>
      </c>
      <c r="I4266">
        <f>COUNTIF(E4266,"online")</f>
        <v>0</v>
      </c>
    </row>
    <row r="4267" spans="1:9" x14ac:dyDescent="0.2">
      <c r="A4267" t="s">
        <v>278</v>
      </c>
      <c r="B4267" t="s">
        <v>226</v>
      </c>
      <c r="C4267" s="2">
        <v>289</v>
      </c>
      <c r="D4267" s="2">
        <v>52</v>
      </c>
      <c r="E4267" t="s">
        <v>6989</v>
      </c>
      <c r="F4267" t="s">
        <v>7038</v>
      </c>
      <c r="G4267" s="2">
        <f t="shared" si="132"/>
        <v>237</v>
      </c>
      <c r="H4267" s="11">
        <f t="shared" si="133"/>
        <v>0.82006920415224915</v>
      </c>
      <c r="I4267">
        <f>COUNTIF(E4267,"online")</f>
        <v>1</v>
      </c>
    </row>
    <row r="4268" spans="1:9" x14ac:dyDescent="0.2">
      <c r="A4268" t="s">
        <v>278</v>
      </c>
      <c r="B4268" t="s">
        <v>226</v>
      </c>
      <c r="C4268" s="2">
        <v>319</v>
      </c>
      <c r="D4268" s="2">
        <v>233</v>
      </c>
      <c r="E4268" t="s">
        <v>7029</v>
      </c>
      <c r="F4268" t="s">
        <v>7038</v>
      </c>
      <c r="G4268" s="2">
        <f t="shared" si="132"/>
        <v>86</v>
      </c>
      <c r="H4268" s="11">
        <f t="shared" si="133"/>
        <v>0.26959247648902823</v>
      </c>
      <c r="I4268">
        <f>COUNTIF(E4268,"online")</f>
        <v>0</v>
      </c>
    </row>
    <row r="4269" spans="1:9" x14ac:dyDescent="0.2">
      <c r="A4269" t="s">
        <v>225</v>
      </c>
      <c r="B4269" t="s">
        <v>226</v>
      </c>
      <c r="C4269" s="2">
        <v>289</v>
      </c>
      <c r="D4269" s="2">
        <v>95</v>
      </c>
      <c r="E4269" t="s">
        <v>6989</v>
      </c>
      <c r="F4269" t="s">
        <v>7038</v>
      </c>
      <c r="G4269" s="2">
        <f t="shared" si="132"/>
        <v>194</v>
      </c>
      <c r="H4269" s="11">
        <f t="shared" si="133"/>
        <v>0.67128027681660896</v>
      </c>
      <c r="I4269">
        <f>COUNTIF(E4269,"online")</f>
        <v>1</v>
      </c>
    </row>
    <row r="4270" spans="1:9" x14ac:dyDescent="0.2">
      <c r="A4270" t="s">
        <v>225</v>
      </c>
      <c r="B4270" t="s">
        <v>226</v>
      </c>
      <c r="C4270" s="2">
        <v>319</v>
      </c>
      <c r="D4270" s="2">
        <v>156</v>
      </c>
      <c r="E4270" t="s">
        <v>7029</v>
      </c>
      <c r="F4270" t="s">
        <v>7038</v>
      </c>
      <c r="G4270" s="2">
        <f t="shared" si="132"/>
        <v>163</v>
      </c>
      <c r="H4270" s="11">
        <f t="shared" si="133"/>
        <v>0.5109717868338558</v>
      </c>
      <c r="I4270">
        <f>COUNTIF(E4270,"online")</f>
        <v>0</v>
      </c>
    </row>
    <row r="4271" spans="1:9" x14ac:dyDescent="0.2">
      <c r="A4271" t="s">
        <v>784</v>
      </c>
      <c r="B4271" t="s">
        <v>682</v>
      </c>
      <c r="C4271" s="2">
        <v>289</v>
      </c>
      <c r="D4271" s="2">
        <v>107</v>
      </c>
      <c r="E4271" t="s">
        <v>6989</v>
      </c>
      <c r="F4271" t="s">
        <v>7038</v>
      </c>
      <c r="G4271" s="2">
        <f t="shared" si="132"/>
        <v>182</v>
      </c>
      <c r="H4271" s="11">
        <f t="shared" si="133"/>
        <v>0.62975778546712802</v>
      </c>
      <c r="I4271">
        <f>COUNTIF(E4271,"online")</f>
        <v>1</v>
      </c>
    </row>
    <row r="4272" spans="1:9" x14ac:dyDescent="0.2">
      <c r="A4272" t="s">
        <v>784</v>
      </c>
      <c r="B4272" t="s">
        <v>682</v>
      </c>
      <c r="C4272" s="2">
        <v>319</v>
      </c>
      <c r="D4272" s="2">
        <v>147</v>
      </c>
      <c r="E4272" t="s">
        <v>7029</v>
      </c>
      <c r="F4272" t="s">
        <v>7038</v>
      </c>
      <c r="G4272" s="2">
        <f t="shared" si="132"/>
        <v>172</v>
      </c>
      <c r="H4272" s="11">
        <f t="shared" si="133"/>
        <v>0.53918495297805646</v>
      </c>
      <c r="I4272">
        <f>COUNTIF(E4272,"online")</f>
        <v>0</v>
      </c>
    </row>
    <row r="4273" spans="1:9" x14ac:dyDescent="0.2">
      <c r="A4273" t="s">
        <v>681</v>
      </c>
      <c r="B4273" t="s">
        <v>682</v>
      </c>
      <c r="C4273" s="2">
        <v>259</v>
      </c>
      <c r="D4273" s="2">
        <v>104</v>
      </c>
      <c r="E4273" t="s">
        <v>6989</v>
      </c>
      <c r="F4273" t="s">
        <v>7038</v>
      </c>
      <c r="G4273" s="2">
        <f t="shared" si="132"/>
        <v>155</v>
      </c>
      <c r="H4273" s="11">
        <f t="shared" si="133"/>
        <v>0.59845559845559848</v>
      </c>
      <c r="I4273">
        <f>COUNTIF(E4273,"online")</f>
        <v>1</v>
      </c>
    </row>
    <row r="4274" spans="1:9" x14ac:dyDescent="0.2">
      <c r="A4274" t="s">
        <v>681</v>
      </c>
      <c r="B4274" t="s">
        <v>682</v>
      </c>
      <c r="C4274" s="2">
        <v>289</v>
      </c>
      <c r="D4274" s="2">
        <v>124</v>
      </c>
      <c r="E4274" t="s">
        <v>7029</v>
      </c>
      <c r="F4274" t="s">
        <v>7038</v>
      </c>
      <c r="G4274" s="2">
        <f t="shared" si="132"/>
        <v>165</v>
      </c>
      <c r="H4274" s="11">
        <f t="shared" si="133"/>
        <v>0.5709342560553633</v>
      </c>
      <c r="I4274">
        <f>COUNTIF(E4274,"online")</f>
        <v>0</v>
      </c>
    </row>
    <row r="4275" spans="1:9" x14ac:dyDescent="0.2">
      <c r="A4275" t="s">
        <v>4571</v>
      </c>
      <c r="B4275" t="s">
        <v>4572</v>
      </c>
      <c r="C4275" s="2">
        <v>279</v>
      </c>
      <c r="D4275" s="2">
        <v>153</v>
      </c>
      <c r="E4275" t="s">
        <v>7029</v>
      </c>
      <c r="F4275" t="s">
        <v>7040</v>
      </c>
      <c r="G4275" s="2">
        <f t="shared" si="132"/>
        <v>126</v>
      </c>
      <c r="H4275" s="11">
        <f t="shared" si="133"/>
        <v>0.45161290322580644</v>
      </c>
      <c r="I4275">
        <f>COUNTIF(E4275,"online")</f>
        <v>0</v>
      </c>
    </row>
    <row r="4276" spans="1:9" x14ac:dyDescent="0.2">
      <c r="A4276" t="s">
        <v>1510</v>
      </c>
      <c r="B4276" t="s">
        <v>1134</v>
      </c>
      <c r="C4276" s="2">
        <v>319</v>
      </c>
      <c r="D4276" s="2">
        <v>271</v>
      </c>
      <c r="E4276" t="s">
        <v>7029</v>
      </c>
      <c r="F4276" t="s">
        <v>7036</v>
      </c>
      <c r="G4276" s="2">
        <f t="shared" si="132"/>
        <v>48</v>
      </c>
      <c r="H4276" s="11">
        <f t="shared" si="133"/>
        <v>0.15047021943573669</v>
      </c>
      <c r="I4276">
        <f>COUNTIF(E4276,"online")</f>
        <v>0</v>
      </c>
    </row>
    <row r="4277" spans="1:9" x14ac:dyDescent="0.2">
      <c r="A4277" t="s">
        <v>3802</v>
      </c>
      <c r="B4277" t="s">
        <v>3803</v>
      </c>
      <c r="C4277" s="2">
        <v>330</v>
      </c>
      <c r="D4277" s="2">
        <v>231</v>
      </c>
      <c r="E4277" t="s">
        <v>7029</v>
      </c>
      <c r="F4277" t="s">
        <v>7037</v>
      </c>
      <c r="G4277" s="2">
        <f t="shared" si="132"/>
        <v>99</v>
      </c>
      <c r="H4277" s="11">
        <f t="shared" si="133"/>
        <v>0.3</v>
      </c>
      <c r="I4277">
        <f>COUNTIF(E4277,"online")</f>
        <v>0</v>
      </c>
    </row>
    <row r="4278" spans="1:9" x14ac:dyDescent="0.2">
      <c r="A4278" t="s">
        <v>1371</v>
      </c>
      <c r="B4278" t="s">
        <v>145</v>
      </c>
      <c r="C4278" s="2">
        <v>319</v>
      </c>
      <c r="D4278" s="2">
        <v>284</v>
      </c>
      <c r="E4278" t="s">
        <v>7029</v>
      </c>
      <c r="F4278" t="s">
        <v>7043</v>
      </c>
      <c r="G4278" s="2">
        <f t="shared" si="132"/>
        <v>35</v>
      </c>
      <c r="H4278" s="11">
        <f t="shared" si="133"/>
        <v>0.109717868338558</v>
      </c>
      <c r="I4278">
        <f>COUNTIF(E4278,"online")</f>
        <v>0</v>
      </c>
    </row>
    <row r="4279" spans="1:9" x14ac:dyDescent="0.2">
      <c r="A4279" t="s">
        <v>1120</v>
      </c>
      <c r="B4279" t="s">
        <v>520</v>
      </c>
      <c r="C4279" s="2">
        <v>289</v>
      </c>
      <c r="D4279" s="2">
        <v>61</v>
      </c>
      <c r="E4279" t="s">
        <v>6989</v>
      </c>
      <c r="F4279" t="s">
        <v>7038</v>
      </c>
      <c r="G4279" s="2">
        <f t="shared" si="132"/>
        <v>228</v>
      </c>
      <c r="H4279" s="11">
        <f t="shared" si="133"/>
        <v>0.78892733564013839</v>
      </c>
      <c r="I4279">
        <f>COUNTIF(E4279,"online")</f>
        <v>1</v>
      </c>
    </row>
    <row r="4280" spans="1:9" x14ac:dyDescent="0.2">
      <c r="A4280" t="s">
        <v>519</v>
      </c>
      <c r="B4280" t="s">
        <v>520</v>
      </c>
      <c r="C4280" s="2">
        <v>289</v>
      </c>
      <c r="D4280" s="2">
        <v>147</v>
      </c>
      <c r="E4280" t="s">
        <v>6989</v>
      </c>
      <c r="F4280" t="s">
        <v>7038</v>
      </c>
      <c r="G4280" s="2">
        <f t="shared" si="132"/>
        <v>142</v>
      </c>
      <c r="H4280" s="11">
        <f t="shared" si="133"/>
        <v>0.49134948096885811</v>
      </c>
      <c r="I4280">
        <f>COUNTIF(E4280,"online")</f>
        <v>1</v>
      </c>
    </row>
    <row r="4281" spans="1:9" x14ac:dyDescent="0.2">
      <c r="A4281" t="s">
        <v>519</v>
      </c>
      <c r="B4281" t="s">
        <v>520</v>
      </c>
      <c r="C4281" s="2">
        <v>319</v>
      </c>
      <c r="D4281" s="2">
        <v>175</v>
      </c>
      <c r="E4281" t="s">
        <v>7029</v>
      </c>
      <c r="F4281" t="s">
        <v>7038</v>
      </c>
      <c r="G4281" s="2">
        <f t="shared" si="132"/>
        <v>144</v>
      </c>
      <c r="H4281" s="11">
        <f t="shared" si="133"/>
        <v>0.45141065830721006</v>
      </c>
      <c r="I4281">
        <f>COUNTIF(E4281,"online")</f>
        <v>0</v>
      </c>
    </row>
    <row r="4282" spans="1:9" x14ac:dyDescent="0.2">
      <c r="A4282" t="s">
        <v>1763</v>
      </c>
      <c r="B4282" t="s">
        <v>1764</v>
      </c>
      <c r="C4282" s="2">
        <v>299</v>
      </c>
      <c r="D4282" s="2">
        <v>114</v>
      </c>
      <c r="E4282" t="s">
        <v>6989</v>
      </c>
      <c r="F4282" t="s">
        <v>7038</v>
      </c>
      <c r="G4282" s="2">
        <f t="shared" si="132"/>
        <v>185</v>
      </c>
      <c r="H4282" s="11">
        <f t="shared" si="133"/>
        <v>0.61872909698996659</v>
      </c>
      <c r="I4282">
        <f>COUNTIF(E4282,"online")</f>
        <v>1</v>
      </c>
    </row>
    <row r="4283" spans="1:9" x14ac:dyDescent="0.2">
      <c r="A4283" t="s">
        <v>2810</v>
      </c>
      <c r="B4283" t="s">
        <v>2811</v>
      </c>
      <c r="C4283" s="2">
        <v>357</v>
      </c>
      <c r="D4283" s="2">
        <v>182</v>
      </c>
      <c r="E4283" t="s">
        <v>7029</v>
      </c>
      <c r="F4283" t="s">
        <v>7040</v>
      </c>
      <c r="G4283" s="2">
        <f t="shared" si="132"/>
        <v>175</v>
      </c>
      <c r="H4283" s="11">
        <f t="shared" si="133"/>
        <v>0.49019607843137253</v>
      </c>
      <c r="I4283">
        <f>COUNTIF(E4283,"online")</f>
        <v>0</v>
      </c>
    </row>
    <row r="4284" spans="1:9" x14ac:dyDescent="0.2">
      <c r="A4284" t="s">
        <v>3787</v>
      </c>
      <c r="B4284" t="s">
        <v>3788</v>
      </c>
      <c r="C4284" s="2">
        <v>349</v>
      </c>
      <c r="D4284" s="2">
        <v>251</v>
      </c>
      <c r="E4284" t="s">
        <v>6989</v>
      </c>
      <c r="F4284" t="s">
        <v>7044</v>
      </c>
      <c r="G4284" s="2">
        <f t="shared" si="132"/>
        <v>98</v>
      </c>
      <c r="H4284" s="11">
        <f t="shared" si="133"/>
        <v>0.28080229226361031</v>
      </c>
      <c r="I4284">
        <f>COUNTIF(E4284,"online")</f>
        <v>1</v>
      </c>
    </row>
    <row r="4285" spans="1:9" x14ac:dyDescent="0.2">
      <c r="A4285" t="s">
        <v>703</v>
      </c>
      <c r="B4285" t="s">
        <v>704</v>
      </c>
      <c r="C4285" s="2">
        <v>319</v>
      </c>
      <c r="D4285" s="2">
        <v>262</v>
      </c>
      <c r="E4285" t="s">
        <v>7029</v>
      </c>
      <c r="F4285" t="s">
        <v>7036</v>
      </c>
      <c r="G4285" s="2">
        <f t="shared" si="132"/>
        <v>57</v>
      </c>
      <c r="H4285" s="11">
        <f t="shared" si="133"/>
        <v>0.17868338557993729</v>
      </c>
      <c r="I4285">
        <f>COUNTIF(E4285,"online")</f>
        <v>0</v>
      </c>
    </row>
    <row r="4286" spans="1:9" x14ac:dyDescent="0.2">
      <c r="A4286" t="s">
        <v>5223</v>
      </c>
      <c r="B4286" t="s">
        <v>5224</v>
      </c>
      <c r="C4286" s="2">
        <v>357</v>
      </c>
      <c r="D4286" s="2">
        <v>289</v>
      </c>
      <c r="E4286" t="s">
        <v>7027</v>
      </c>
      <c r="F4286" t="s">
        <v>7037</v>
      </c>
      <c r="G4286" s="2">
        <f t="shared" si="132"/>
        <v>68</v>
      </c>
      <c r="H4286" s="11">
        <f t="shared" si="133"/>
        <v>0.19047619047619047</v>
      </c>
      <c r="I4286">
        <f>COUNTIF(E4286,"online")</f>
        <v>0</v>
      </c>
    </row>
    <row r="4287" spans="1:9" x14ac:dyDescent="0.2">
      <c r="A4287" t="s">
        <v>1348</v>
      </c>
      <c r="B4287" t="s">
        <v>1349</v>
      </c>
      <c r="C4287" s="2">
        <v>289</v>
      </c>
      <c r="D4287" s="2">
        <v>130</v>
      </c>
      <c r="E4287" t="s">
        <v>6989</v>
      </c>
      <c r="F4287" t="s">
        <v>7038</v>
      </c>
      <c r="G4287" s="2">
        <f t="shared" si="132"/>
        <v>159</v>
      </c>
      <c r="H4287" s="11">
        <f t="shared" si="133"/>
        <v>0.55017301038062283</v>
      </c>
      <c r="I4287">
        <f>COUNTIF(E4287,"online")</f>
        <v>1</v>
      </c>
    </row>
    <row r="4288" spans="1:9" x14ac:dyDescent="0.2">
      <c r="A4288" t="s">
        <v>1229</v>
      </c>
      <c r="B4288" t="s">
        <v>1171</v>
      </c>
      <c r="C4288" s="2">
        <v>289</v>
      </c>
      <c r="D4288" s="2">
        <v>142</v>
      </c>
      <c r="E4288" t="s">
        <v>6989</v>
      </c>
      <c r="F4288" t="s">
        <v>7038</v>
      </c>
      <c r="G4288" s="2">
        <f t="shared" si="132"/>
        <v>147</v>
      </c>
      <c r="H4288" s="11">
        <f t="shared" si="133"/>
        <v>0.50865051903114189</v>
      </c>
      <c r="I4288">
        <f>COUNTIF(E4288,"online")</f>
        <v>1</v>
      </c>
    </row>
    <row r="4289" spans="1:9" x14ac:dyDescent="0.2">
      <c r="A4289" t="s">
        <v>1229</v>
      </c>
      <c r="B4289" t="s">
        <v>1171</v>
      </c>
      <c r="C4289" s="2">
        <v>319</v>
      </c>
      <c r="D4289" s="2">
        <v>185</v>
      </c>
      <c r="E4289" t="s">
        <v>7029</v>
      </c>
      <c r="F4289" t="s">
        <v>7038</v>
      </c>
      <c r="G4289" s="2">
        <f t="shared" si="132"/>
        <v>134</v>
      </c>
      <c r="H4289" s="11">
        <f t="shared" si="133"/>
        <v>0.42006269592476492</v>
      </c>
      <c r="I4289">
        <f>COUNTIF(E4289,"online")</f>
        <v>0</v>
      </c>
    </row>
    <row r="4290" spans="1:9" x14ac:dyDescent="0.2">
      <c r="A4290" t="s">
        <v>969</v>
      </c>
      <c r="B4290" t="s">
        <v>970</v>
      </c>
      <c r="C4290" s="2">
        <v>279</v>
      </c>
      <c r="D4290" s="2">
        <v>201</v>
      </c>
      <c r="E4290" t="s">
        <v>7029</v>
      </c>
      <c r="F4290" t="s">
        <v>7041</v>
      </c>
      <c r="G4290" s="2">
        <f t="shared" ref="G4290:G4353" si="134">C4290-D4290</f>
        <v>78</v>
      </c>
      <c r="H4290" s="11">
        <f t="shared" ref="H4290:H4353" si="135">((C4290-D4290)/C4290)</f>
        <v>0.27956989247311825</v>
      </c>
      <c r="I4290">
        <f>COUNTIF(E4290,"online")</f>
        <v>0</v>
      </c>
    </row>
    <row r="4291" spans="1:9" x14ac:dyDescent="0.2">
      <c r="A4291" t="s">
        <v>1583</v>
      </c>
      <c r="B4291" t="s">
        <v>1584</v>
      </c>
      <c r="C4291" s="2">
        <v>249</v>
      </c>
      <c r="D4291" s="2">
        <v>117</v>
      </c>
      <c r="E4291" t="s">
        <v>6989</v>
      </c>
      <c r="F4291" t="s">
        <v>7043</v>
      </c>
      <c r="G4291" s="2">
        <f t="shared" si="134"/>
        <v>132</v>
      </c>
      <c r="H4291" s="11">
        <f t="shared" si="135"/>
        <v>0.53012048192771088</v>
      </c>
      <c r="I4291">
        <f>COUNTIF(E4291,"online")</f>
        <v>1</v>
      </c>
    </row>
    <row r="4292" spans="1:9" x14ac:dyDescent="0.2">
      <c r="A4292" t="s">
        <v>5163</v>
      </c>
      <c r="B4292" t="s">
        <v>5164</v>
      </c>
      <c r="C4292" s="2">
        <v>206</v>
      </c>
      <c r="D4292" s="2">
        <v>161</v>
      </c>
      <c r="E4292" t="s">
        <v>7027</v>
      </c>
      <c r="F4292" t="s">
        <v>7045</v>
      </c>
      <c r="G4292" s="2">
        <f t="shared" si="134"/>
        <v>45</v>
      </c>
      <c r="H4292" s="11">
        <f t="shared" si="135"/>
        <v>0.21844660194174756</v>
      </c>
      <c r="I4292">
        <f>COUNTIF(E4292,"online")</f>
        <v>0</v>
      </c>
    </row>
    <row r="4293" spans="1:9" x14ac:dyDescent="0.2">
      <c r="A4293" t="s">
        <v>2947</v>
      </c>
      <c r="B4293" t="s">
        <v>2432</v>
      </c>
      <c r="C4293" s="2">
        <v>69</v>
      </c>
      <c r="D4293" s="2">
        <v>35</v>
      </c>
      <c r="E4293" t="s">
        <v>6989</v>
      </c>
      <c r="F4293" t="s">
        <v>7037</v>
      </c>
      <c r="G4293" s="2">
        <f t="shared" si="134"/>
        <v>34</v>
      </c>
      <c r="H4293" s="11">
        <f t="shared" si="135"/>
        <v>0.49275362318840582</v>
      </c>
      <c r="I4293">
        <f>COUNTIF(E4293,"online")</f>
        <v>1</v>
      </c>
    </row>
    <row r="4294" spans="1:9" x14ac:dyDescent="0.2">
      <c r="A4294" t="s">
        <v>3245</v>
      </c>
      <c r="B4294" t="s">
        <v>3246</v>
      </c>
      <c r="C4294" s="2">
        <v>357</v>
      </c>
      <c r="D4294" s="2">
        <v>325</v>
      </c>
      <c r="E4294" t="s">
        <v>7029</v>
      </c>
      <c r="F4294" t="s">
        <v>7037</v>
      </c>
      <c r="G4294" s="2">
        <f t="shared" si="134"/>
        <v>32</v>
      </c>
      <c r="H4294" s="11">
        <f t="shared" si="135"/>
        <v>8.9635854341736695E-2</v>
      </c>
      <c r="I4294">
        <f>COUNTIF(E4294,"online")</f>
        <v>0</v>
      </c>
    </row>
    <row r="4295" spans="1:9" x14ac:dyDescent="0.2">
      <c r="A4295" t="s">
        <v>379</v>
      </c>
      <c r="B4295" t="s">
        <v>380</v>
      </c>
      <c r="C4295" s="2">
        <v>319</v>
      </c>
      <c r="D4295" s="2">
        <v>195</v>
      </c>
      <c r="E4295" t="s">
        <v>7029</v>
      </c>
      <c r="F4295" t="s">
        <v>7040</v>
      </c>
      <c r="G4295" s="2">
        <f t="shared" si="134"/>
        <v>124</v>
      </c>
      <c r="H4295" s="11">
        <f t="shared" si="135"/>
        <v>0.38871473354231972</v>
      </c>
      <c r="I4295">
        <f>COUNTIF(E4295,"online")</f>
        <v>0</v>
      </c>
    </row>
    <row r="4296" spans="1:9" x14ac:dyDescent="0.2">
      <c r="A4296" t="s">
        <v>814</v>
      </c>
      <c r="B4296" t="s">
        <v>380</v>
      </c>
      <c r="C4296" s="2">
        <v>319</v>
      </c>
      <c r="D4296" s="2">
        <v>163</v>
      </c>
      <c r="E4296" t="s">
        <v>7029</v>
      </c>
      <c r="F4296" t="s">
        <v>7040</v>
      </c>
      <c r="G4296" s="2">
        <f t="shared" si="134"/>
        <v>156</v>
      </c>
      <c r="H4296" s="11">
        <f t="shared" si="135"/>
        <v>0.4890282131661442</v>
      </c>
      <c r="I4296">
        <f>COUNTIF(E4296,"online")</f>
        <v>0</v>
      </c>
    </row>
    <row r="4297" spans="1:9" x14ac:dyDescent="0.2">
      <c r="A4297" t="s">
        <v>1182</v>
      </c>
      <c r="B4297" t="s">
        <v>1183</v>
      </c>
      <c r="C4297" s="2">
        <v>319</v>
      </c>
      <c r="D4297" s="2">
        <v>287</v>
      </c>
      <c r="E4297" t="s">
        <v>7029</v>
      </c>
      <c r="F4297" t="s">
        <v>7036</v>
      </c>
      <c r="G4297" s="2">
        <f t="shared" si="134"/>
        <v>32</v>
      </c>
      <c r="H4297" s="11">
        <f t="shared" si="135"/>
        <v>0.10031347962382445</v>
      </c>
      <c r="I4297">
        <f>COUNTIF(E4297,"online")</f>
        <v>0</v>
      </c>
    </row>
    <row r="4298" spans="1:9" x14ac:dyDescent="0.2">
      <c r="A4298" t="s">
        <v>919</v>
      </c>
      <c r="B4298" t="s">
        <v>453</v>
      </c>
      <c r="C4298" s="2">
        <v>199</v>
      </c>
      <c r="D4298" s="2">
        <v>78</v>
      </c>
      <c r="E4298" t="s">
        <v>7029</v>
      </c>
      <c r="F4298" t="s">
        <v>7040</v>
      </c>
      <c r="G4298" s="2">
        <f t="shared" si="134"/>
        <v>121</v>
      </c>
      <c r="H4298" s="11">
        <f t="shared" si="135"/>
        <v>0.60804020100502509</v>
      </c>
      <c r="I4298">
        <f>COUNTIF(E4298,"online")</f>
        <v>0</v>
      </c>
    </row>
    <row r="4299" spans="1:9" x14ac:dyDescent="0.2">
      <c r="A4299" t="s">
        <v>1130</v>
      </c>
      <c r="B4299" t="s">
        <v>453</v>
      </c>
      <c r="C4299" s="2">
        <v>99</v>
      </c>
      <c r="D4299" s="2">
        <v>49</v>
      </c>
      <c r="E4299" t="s">
        <v>7029</v>
      </c>
      <c r="F4299" t="s">
        <v>7040</v>
      </c>
      <c r="G4299" s="2">
        <f t="shared" si="134"/>
        <v>50</v>
      </c>
      <c r="H4299" s="11">
        <f t="shared" si="135"/>
        <v>0.50505050505050508</v>
      </c>
      <c r="I4299">
        <f>COUNTIF(E4299,"online")</f>
        <v>0</v>
      </c>
    </row>
    <row r="4300" spans="1:9" x14ac:dyDescent="0.2">
      <c r="A4300" t="s">
        <v>452</v>
      </c>
      <c r="B4300" t="s">
        <v>453</v>
      </c>
      <c r="C4300" s="2">
        <v>199</v>
      </c>
      <c r="D4300" s="2">
        <v>105</v>
      </c>
      <c r="E4300" t="s">
        <v>7029</v>
      </c>
      <c r="F4300" t="s">
        <v>7040</v>
      </c>
      <c r="G4300" s="2">
        <f t="shared" si="134"/>
        <v>94</v>
      </c>
      <c r="H4300" s="11">
        <f t="shared" si="135"/>
        <v>0.47236180904522612</v>
      </c>
      <c r="I4300">
        <f>COUNTIF(E4300,"online")</f>
        <v>0</v>
      </c>
    </row>
    <row r="4301" spans="1:9" x14ac:dyDescent="0.2">
      <c r="A4301" t="s">
        <v>990</v>
      </c>
      <c r="B4301" t="s">
        <v>908</v>
      </c>
      <c r="C4301" s="2">
        <v>99</v>
      </c>
      <c r="D4301" s="2">
        <v>48</v>
      </c>
      <c r="E4301" t="s">
        <v>7029</v>
      </c>
      <c r="F4301" t="s">
        <v>7039</v>
      </c>
      <c r="G4301" s="2">
        <f t="shared" si="134"/>
        <v>51</v>
      </c>
      <c r="H4301" s="11">
        <f t="shared" si="135"/>
        <v>0.51515151515151514</v>
      </c>
      <c r="I4301">
        <f>COUNTIF(E4301,"online")</f>
        <v>0</v>
      </c>
    </row>
    <row r="4302" spans="1:9" x14ac:dyDescent="0.2">
      <c r="A4302" t="s">
        <v>990</v>
      </c>
      <c r="B4302" t="s">
        <v>908</v>
      </c>
      <c r="C4302" s="2">
        <v>139</v>
      </c>
      <c r="D4302" s="2">
        <v>68</v>
      </c>
      <c r="E4302" t="s">
        <v>6989</v>
      </c>
      <c r="F4302" t="s">
        <v>7039</v>
      </c>
      <c r="G4302" s="2">
        <f t="shared" si="134"/>
        <v>71</v>
      </c>
      <c r="H4302" s="11">
        <f t="shared" si="135"/>
        <v>0.51079136690647486</v>
      </c>
      <c r="I4302">
        <f>COUNTIF(E4302,"online")</f>
        <v>1</v>
      </c>
    </row>
    <row r="4303" spans="1:9" x14ac:dyDescent="0.2">
      <c r="A4303" t="s">
        <v>1217</v>
      </c>
      <c r="B4303" t="s">
        <v>333</v>
      </c>
      <c r="C4303" s="2">
        <v>319</v>
      </c>
      <c r="D4303" s="2">
        <v>144</v>
      </c>
      <c r="E4303" t="s">
        <v>7029</v>
      </c>
      <c r="F4303" t="s">
        <v>7040</v>
      </c>
      <c r="G4303" s="2">
        <f t="shared" si="134"/>
        <v>175</v>
      </c>
      <c r="H4303" s="11">
        <f t="shared" si="135"/>
        <v>0.54858934169278994</v>
      </c>
      <c r="I4303">
        <f>COUNTIF(E4303,"online")</f>
        <v>0</v>
      </c>
    </row>
    <row r="4304" spans="1:9" x14ac:dyDescent="0.2">
      <c r="A4304" t="s">
        <v>332</v>
      </c>
      <c r="B4304" t="s">
        <v>333</v>
      </c>
      <c r="C4304" s="2">
        <v>319</v>
      </c>
      <c r="D4304" s="2">
        <v>262</v>
      </c>
      <c r="E4304" t="s">
        <v>7029</v>
      </c>
      <c r="F4304" t="s">
        <v>7041</v>
      </c>
      <c r="G4304" s="2">
        <f t="shared" si="134"/>
        <v>57</v>
      </c>
      <c r="H4304" s="11">
        <f t="shared" si="135"/>
        <v>0.17868338557993729</v>
      </c>
      <c r="I4304">
        <f>COUNTIF(E4304,"online")</f>
        <v>0</v>
      </c>
    </row>
    <row r="4305" spans="1:9" x14ac:dyDescent="0.2">
      <c r="A4305" t="s">
        <v>4678</v>
      </c>
      <c r="B4305" t="s">
        <v>4679</v>
      </c>
      <c r="C4305" s="2">
        <v>268</v>
      </c>
      <c r="D4305" s="2">
        <v>121</v>
      </c>
      <c r="E4305" t="s">
        <v>7029</v>
      </c>
      <c r="F4305" t="s">
        <v>7040</v>
      </c>
      <c r="G4305" s="2">
        <f t="shared" si="134"/>
        <v>147</v>
      </c>
      <c r="H4305" s="11">
        <f t="shared" si="135"/>
        <v>0.54850746268656714</v>
      </c>
      <c r="I4305">
        <f>COUNTIF(E4305,"online")</f>
        <v>0</v>
      </c>
    </row>
    <row r="4306" spans="1:9" x14ac:dyDescent="0.2">
      <c r="A4306" t="s">
        <v>2742</v>
      </c>
      <c r="B4306" t="s">
        <v>2743</v>
      </c>
      <c r="C4306" s="2">
        <v>329</v>
      </c>
      <c r="D4306" s="2">
        <v>214</v>
      </c>
      <c r="E4306" t="s">
        <v>7027</v>
      </c>
      <c r="F4306" t="s">
        <v>7038</v>
      </c>
      <c r="G4306" s="2">
        <f t="shared" si="134"/>
        <v>115</v>
      </c>
      <c r="H4306" s="11">
        <f t="shared" si="135"/>
        <v>0.34954407294832829</v>
      </c>
      <c r="I4306">
        <f>COUNTIF(E4306,"online")</f>
        <v>0</v>
      </c>
    </row>
    <row r="4307" spans="1:9" x14ac:dyDescent="0.2">
      <c r="A4307" t="s">
        <v>378</v>
      </c>
      <c r="B4307" t="s">
        <v>105</v>
      </c>
      <c r="C4307" s="2">
        <v>99</v>
      </c>
      <c r="D4307" s="2">
        <v>80</v>
      </c>
      <c r="E4307" t="s">
        <v>7027</v>
      </c>
      <c r="F4307" t="s">
        <v>7039</v>
      </c>
      <c r="G4307" s="2">
        <f t="shared" si="134"/>
        <v>19</v>
      </c>
      <c r="H4307" s="11">
        <f t="shared" si="135"/>
        <v>0.19191919191919191</v>
      </c>
      <c r="I4307">
        <f>COUNTIF(E4307,"online")</f>
        <v>0</v>
      </c>
    </row>
    <row r="4308" spans="1:9" x14ac:dyDescent="0.2">
      <c r="A4308" t="s">
        <v>378</v>
      </c>
      <c r="B4308" t="s">
        <v>105</v>
      </c>
      <c r="C4308" s="2">
        <v>289</v>
      </c>
      <c r="D4308" s="2">
        <v>147</v>
      </c>
      <c r="E4308" t="s">
        <v>6989</v>
      </c>
      <c r="F4308" t="s">
        <v>7040</v>
      </c>
      <c r="G4308" s="2">
        <f t="shared" si="134"/>
        <v>142</v>
      </c>
      <c r="H4308" s="11">
        <f t="shared" si="135"/>
        <v>0.49134948096885811</v>
      </c>
      <c r="I4308">
        <f>COUNTIF(E4308,"online")</f>
        <v>1</v>
      </c>
    </row>
    <row r="4309" spans="1:9" x14ac:dyDescent="0.2">
      <c r="A4309" t="s">
        <v>444</v>
      </c>
      <c r="B4309" t="s">
        <v>445</v>
      </c>
      <c r="C4309" s="2">
        <v>319</v>
      </c>
      <c r="D4309" s="2">
        <v>204</v>
      </c>
      <c r="E4309" t="s">
        <v>7029</v>
      </c>
      <c r="F4309" t="s">
        <v>7038</v>
      </c>
      <c r="G4309" s="2">
        <f t="shared" si="134"/>
        <v>115</v>
      </c>
      <c r="H4309" s="11">
        <f t="shared" si="135"/>
        <v>0.36050156739811912</v>
      </c>
      <c r="I4309">
        <f>COUNTIF(E4309,"online")</f>
        <v>0</v>
      </c>
    </row>
    <row r="4310" spans="1:9" x14ac:dyDescent="0.2">
      <c r="A4310" t="s">
        <v>3208</v>
      </c>
      <c r="B4310" t="s">
        <v>3209</v>
      </c>
      <c r="C4310" s="2">
        <v>295</v>
      </c>
      <c r="D4310" s="2">
        <v>198</v>
      </c>
      <c r="E4310" t="s">
        <v>7029</v>
      </c>
      <c r="F4310" t="s">
        <v>7036</v>
      </c>
      <c r="G4310" s="2">
        <f t="shared" si="134"/>
        <v>97</v>
      </c>
      <c r="H4310" s="11">
        <f t="shared" si="135"/>
        <v>0.32881355932203388</v>
      </c>
      <c r="I4310">
        <f>COUNTIF(E4310,"online")</f>
        <v>0</v>
      </c>
    </row>
    <row r="4311" spans="1:9" x14ac:dyDescent="0.2">
      <c r="A4311" t="s">
        <v>838</v>
      </c>
      <c r="B4311" t="s">
        <v>839</v>
      </c>
      <c r="C4311" s="2">
        <v>219</v>
      </c>
      <c r="D4311" s="2">
        <v>88</v>
      </c>
      <c r="E4311" t="s">
        <v>6989</v>
      </c>
      <c r="F4311" t="s">
        <v>7040</v>
      </c>
      <c r="G4311" s="2">
        <f t="shared" si="134"/>
        <v>131</v>
      </c>
      <c r="H4311" s="11">
        <f t="shared" si="135"/>
        <v>0.59817351598173518</v>
      </c>
      <c r="I4311">
        <f>COUNTIF(E4311,"online")</f>
        <v>1</v>
      </c>
    </row>
    <row r="4312" spans="1:9" x14ac:dyDescent="0.2">
      <c r="A4312" t="s">
        <v>838</v>
      </c>
      <c r="B4312" t="s">
        <v>839</v>
      </c>
      <c r="C4312" s="2">
        <v>239</v>
      </c>
      <c r="D4312" s="2">
        <v>120</v>
      </c>
      <c r="E4312" t="s">
        <v>7029</v>
      </c>
      <c r="F4312" t="s">
        <v>7040</v>
      </c>
      <c r="G4312" s="2">
        <f t="shared" si="134"/>
        <v>119</v>
      </c>
      <c r="H4312" s="11">
        <f t="shared" si="135"/>
        <v>0.497907949790795</v>
      </c>
      <c r="I4312">
        <f>COUNTIF(E4312,"online")</f>
        <v>0</v>
      </c>
    </row>
    <row r="4313" spans="1:9" x14ac:dyDescent="0.2">
      <c r="A4313" t="s">
        <v>2752</v>
      </c>
      <c r="B4313" t="s">
        <v>2753</v>
      </c>
      <c r="C4313" s="2">
        <v>279</v>
      </c>
      <c r="D4313" s="2">
        <v>165</v>
      </c>
      <c r="E4313" t="s">
        <v>6989</v>
      </c>
      <c r="F4313" t="s">
        <v>7036</v>
      </c>
      <c r="G4313" s="2">
        <f t="shared" si="134"/>
        <v>114</v>
      </c>
      <c r="H4313" s="11">
        <f t="shared" si="135"/>
        <v>0.40860215053763443</v>
      </c>
      <c r="I4313">
        <f>COUNTIF(E4313,"online")</f>
        <v>1</v>
      </c>
    </row>
    <row r="4314" spans="1:9" x14ac:dyDescent="0.2">
      <c r="A4314" t="s">
        <v>1147</v>
      </c>
      <c r="B4314" t="s">
        <v>1148</v>
      </c>
      <c r="C4314" s="2">
        <v>319</v>
      </c>
      <c r="D4314" s="2">
        <v>201</v>
      </c>
      <c r="E4314" t="s">
        <v>7029</v>
      </c>
      <c r="F4314" t="s">
        <v>7036</v>
      </c>
      <c r="G4314" s="2">
        <f t="shared" si="134"/>
        <v>118</v>
      </c>
      <c r="H4314" s="11">
        <f t="shared" si="135"/>
        <v>0.36990595611285265</v>
      </c>
      <c r="I4314">
        <f>COUNTIF(E4314,"online")</f>
        <v>0</v>
      </c>
    </row>
    <row r="4315" spans="1:9" x14ac:dyDescent="0.2">
      <c r="A4315" t="s">
        <v>2952</v>
      </c>
      <c r="B4315" t="s">
        <v>2953</v>
      </c>
      <c r="C4315" s="2">
        <v>279</v>
      </c>
      <c r="D4315" s="2">
        <v>156</v>
      </c>
      <c r="E4315" t="s">
        <v>7029</v>
      </c>
      <c r="F4315" t="s">
        <v>7041</v>
      </c>
      <c r="G4315" s="2">
        <f t="shared" si="134"/>
        <v>123</v>
      </c>
      <c r="H4315" s="11">
        <f t="shared" si="135"/>
        <v>0.44086021505376344</v>
      </c>
      <c r="I4315">
        <f>COUNTIF(E4315,"online")</f>
        <v>0</v>
      </c>
    </row>
    <row r="4316" spans="1:9" x14ac:dyDescent="0.2">
      <c r="A4316" t="s">
        <v>345</v>
      </c>
      <c r="B4316" t="s">
        <v>346</v>
      </c>
      <c r="C4316" s="2">
        <v>99</v>
      </c>
      <c r="D4316" s="2">
        <v>17</v>
      </c>
      <c r="E4316" t="s">
        <v>7027</v>
      </c>
      <c r="F4316" t="s">
        <v>7038</v>
      </c>
      <c r="G4316" s="2">
        <f t="shared" si="134"/>
        <v>82</v>
      </c>
      <c r="H4316" s="11">
        <f t="shared" si="135"/>
        <v>0.82828282828282829</v>
      </c>
      <c r="I4316">
        <f>COUNTIF(E4316,"online")</f>
        <v>0</v>
      </c>
    </row>
    <row r="4317" spans="1:9" x14ac:dyDescent="0.2">
      <c r="A4317" t="s">
        <v>345</v>
      </c>
      <c r="B4317" t="s">
        <v>346</v>
      </c>
      <c r="C4317" s="2">
        <v>319</v>
      </c>
      <c r="D4317" s="2">
        <v>150</v>
      </c>
      <c r="E4317" t="s">
        <v>6989</v>
      </c>
      <c r="F4317" t="s">
        <v>7038</v>
      </c>
      <c r="G4317" s="2">
        <f t="shared" si="134"/>
        <v>169</v>
      </c>
      <c r="H4317" s="11">
        <f t="shared" si="135"/>
        <v>0.52978056426332287</v>
      </c>
      <c r="I4317">
        <f>COUNTIF(E4317,"online")</f>
        <v>1</v>
      </c>
    </row>
    <row r="4318" spans="1:9" x14ac:dyDescent="0.2">
      <c r="A4318" t="s">
        <v>3134</v>
      </c>
      <c r="B4318" t="s">
        <v>3135</v>
      </c>
      <c r="C4318" s="2">
        <v>249</v>
      </c>
      <c r="D4318" s="2">
        <v>159</v>
      </c>
      <c r="E4318" t="s">
        <v>7027</v>
      </c>
      <c r="F4318" t="s">
        <v>7037</v>
      </c>
      <c r="G4318" s="2">
        <f t="shared" si="134"/>
        <v>90</v>
      </c>
      <c r="H4318" s="11">
        <f t="shared" si="135"/>
        <v>0.36144578313253012</v>
      </c>
      <c r="I4318">
        <f>COUNTIF(E4318,"online")</f>
        <v>0</v>
      </c>
    </row>
    <row r="4319" spans="1:9" x14ac:dyDescent="0.2">
      <c r="A4319" t="s">
        <v>5370</v>
      </c>
      <c r="B4319" t="s">
        <v>3786</v>
      </c>
      <c r="C4319" s="2">
        <v>299</v>
      </c>
      <c r="D4319" s="2">
        <v>132</v>
      </c>
      <c r="E4319" t="s">
        <v>6989</v>
      </c>
      <c r="F4319" t="s">
        <v>7043</v>
      </c>
      <c r="G4319" s="2">
        <f t="shared" si="134"/>
        <v>167</v>
      </c>
      <c r="H4319" s="11">
        <f t="shared" si="135"/>
        <v>0.55852842809364545</v>
      </c>
      <c r="I4319">
        <f>COUNTIF(E4319,"online")</f>
        <v>1</v>
      </c>
    </row>
    <row r="4320" spans="1:9" x14ac:dyDescent="0.2">
      <c r="A4320" t="s">
        <v>3432</v>
      </c>
      <c r="B4320" t="s">
        <v>3433</v>
      </c>
      <c r="C4320" s="2">
        <v>279</v>
      </c>
      <c r="D4320" s="2">
        <v>126</v>
      </c>
      <c r="E4320" t="s">
        <v>7027</v>
      </c>
      <c r="F4320" t="s">
        <v>7038</v>
      </c>
      <c r="G4320" s="2">
        <f t="shared" si="134"/>
        <v>153</v>
      </c>
      <c r="H4320" s="11">
        <f t="shared" si="135"/>
        <v>0.54838709677419351</v>
      </c>
      <c r="I4320">
        <f>COUNTIF(E4320,"online")</f>
        <v>0</v>
      </c>
    </row>
    <row r="4321" spans="1:9" x14ac:dyDescent="0.2">
      <c r="A4321" t="s">
        <v>3432</v>
      </c>
      <c r="B4321" t="s">
        <v>3433</v>
      </c>
      <c r="C4321" s="2">
        <v>289</v>
      </c>
      <c r="D4321" s="2">
        <v>162</v>
      </c>
      <c r="E4321" t="s">
        <v>6989</v>
      </c>
      <c r="F4321" t="s">
        <v>7037</v>
      </c>
      <c r="G4321" s="2">
        <f t="shared" si="134"/>
        <v>127</v>
      </c>
      <c r="H4321" s="11">
        <f t="shared" si="135"/>
        <v>0.43944636678200694</v>
      </c>
      <c r="I4321">
        <f>COUNTIF(E4321,"online")</f>
        <v>1</v>
      </c>
    </row>
    <row r="4322" spans="1:9" x14ac:dyDescent="0.2">
      <c r="A4322" t="s">
        <v>6159</v>
      </c>
      <c r="B4322" t="s">
        <v>6160</v>
      </c>
      <c r="C4322" s="2">
        <v>449</v>
      </c>
      <c r="D4322" s="2">
        <v>413</v>
      </c>
      <c r="E4322" t="s">
        <v>7027</v>
      </c>
      <c r="F4322" t="s">
        <v>7041</v>
      </c>
      <c r="G4322" s="2">
        <f t="shared" si="134"/>
        <v>36</v>
      </c>
      <c r="H4322" s="11">
        <f t="shared" si="135"/>
        <v>8.0178173719376397E-2</v>
      </c>
      <c r="I4322">
        <f>COUNTIF(E4322,"online")</f>
        <v>0</v>
      </c>
    </row>
    <row r="4323" spans="1:9" x14ac:dyDescent="0.2">
      <c r="A4323" t="s">
        <v>4878</v>
      </c>
      <c r="B4323" t="s">
        <v>4879</v>
      </c>
      <c r="C4323" s="2">
        <v>1490</v>
      </c>
      <c r="D4323" s="2">
        <v>1073</v>
      </c>
      <c r="E4323" t="s">
        <v>7029</v>
      </c>
      <c r="F4323" t="s">
        <v>7041</v>
      </c>
      <c r="G4323" s="2">
        <f t="shared" si="134"/>
        <v>417</v>
      </c>
      <c r="H4323" s="11">
        <f t="shared" si="135"/>
        <v>0.27986577181208055</v>
      </c>
      <c r="I4323">
        <f>COUNTIF(E4323,"online")</f>
        <v>0</v>
      </c>
    </row>
    <row r="4324" spans="1:9" x14ac:dyDescent="0.2">
      <c r="A4324" t="s">
        <v>5181</v>
      </c>
      <c r="B4324" t="s">
        <v>5045</v>
      </c>
      <c r="C4324" s="2">
        <v>1490</v>
      </c>
      <c r="D4324" s="2">
        <v>1103</v>
      </c>
      <c r="E4324" t="s">
        <v>7029</v>
      </c>
      <c r="F4324" t="s">
        <v>7041</v>
      </c>
      <c r="G4324" s="2">
        <f t="shared" si="134"/>
        <v>387</v>
      </c>
      <c r="H4324" s="11">
        <f t="shared" si="135"/>
        <v>0.25973154362416107</v>
      </c>
      <c r="I4324">
        <f>COUNTIF(E4324,"online")</f>
        <v>0</v>
      </c>
    </row>
    <row r="4325" spans="1:9" x14ac:dyDescent="0.2">
      <c r="A4325" t="s">
        <v>2282</v>
      </c>
      <c r="B4325" t="s">
        <v>2283</v>
      </c>
      <c r="C4325" s="2">
        <v>399</v>
      </c>
      <c r="D4325" s="2">
        <v>335</v>
      </c>
      <c r="E4325" t="s">
        <v>7027</v>
      </c>
      <c r="F4325" t="s">
        <v>7037</v>
      </c>
      <c r="G4325" s="2">
        <f t="shared" si="134"/>
        <v>64</v>
      </c>
      <c r="H4325" s="11">
        <f t="shared" si="135"/>
        <v>0.16040100250626566</v>
      </c>
      <c r="I4325">
        <f>COUNTIF(E4325,"online")</f>
        <v>0</v>
      </c>
    </row>
    <row r="4326" spans="1:9" x14ac:dyDescent="0.2">
      <c r="A4326" t="s">
        <v>6968</v>
      </c>
      <c r="B4326" t="s">
        <v>6969</v>
      </c>
      <c r="C4326" s="2">
        <v>99</v>
      </c>
      <c r="D4326" s="2">
        <v>50</v>
      </c>
      <c r="E4326" t="s">
        <v>7027</v>
      </c>
      <c r="F4326" t="s">
        <v>7037</v>
      </c>
      <c r="G4326" s="2">
        <f t="shared" si="134"/>
        <v>49</v>
      </c>
      <c r="H4326" s="11">
        <f t="shared" si="135"/>
        <v>0.49494949494949497</v>
      </c>
      <c r="I4326">
        <f>COUNTIF(E4326,"online")</f>
        <v>0</v>
      </c>
    </row>
    <row r="4327" spans="1:9" x14ac:dyDescent="0.2">
      <c r="A4327" t="s">
        <v>2254</v>
      </c>
      <c r="B4327" t="s">
        <v>1174</v>
      </c>
      <c r="C4327" s="2">
        <v>345</v>
      </c>
      <c r="D4327" s="2">
        <v>293</v>
      </c>
      <c r="E4327" t="s">
        <v>7027</v>
      </c>
      <c r="F4327" t="s">
        <v>7036</v>
      </c>
      <c r="G4327" s="2">
        <f t="shared" si="134"/>
        <v>52</v>
      </c>
      <c r="H4327" s="11">
        <f t="shared" si="135"/>
        <v>0.15072463768115943</v>
      </c>
      <c r="I4327">
        <f>COUNTIF(E4327,"online")</f>
        <v>0</v>
      </c>
    </row>
    <row r="4328" spans="1:9" x14ac:dyDescent="0.2">
      <c r="A4328" t="s">
        <v>5462</v>
      </c>
      <c r="B4328" t="s">
        <v>5463</v>
      </c>
      <c r="C4328" s="2">
        <v>799</v>
      </c>
      <c r="D4328" s="2">
        <v>655</v>
      </c>
      <c r="E4328" t="s">
        <v>7027</v>
      </c>
      <c r="F4328" t="s">
        <v>7042</v>
      </c>
      <c r="G4328" s="2">
        <f t="shared" si="134"/>
        <v>144</v>
      </c>
      <c r="H4328" s="11">
        <f t="shared" si="135"/>
        <v>0.18022528160200249</v>
      </c>
      <c r="I4328">
        <f>COUNTIF(E4328,"online")</f>
        <v>0</v>
      </c>
    </row>
    <row r="4329" spans="1:9" x14ac:dyDescent="0.2">
      <c r="A4329" t="s">
        <v>6529</v>
      </c>
      <c r="B4329" t="s">
        <v>2216</v>
      </c>
      <c r="C4329" s="2">
        <v>268</v>
      </c>
      <c r="D4329" s="2">
        <v>102</v>
      </c>
      <c r="E4329" t="s">
        <v>7029</v>
      </c>
      <c r="F4329" t="s">
        <v>7040</v>
      </c>
      <c r="G4329" s="2">
        <f t="shared" si="134"/>
        <v>166</v>
      </c>
      <c r="H4329" s="11">
        <f t="shared" si="135"/>
        <v>0.61940298507462688</v>
      </c>
      <c r="I4329">
        <f>COUNTIF(E4329,"online")</f>
        <v>0</v>
      </c>
    </row>
    <row r="4330" spans="1:9" x14ac:dyDescent="0.2">
      <c r="A4330" t="s">
        <v>5527</v>
      </c>
      <c r="B4330" t="s">
        <v>1728</v>
      </c>
      <c r="C4330" s="2">
        <v>250</v>
      </c>
      <c r="D4330" s="2">
        <v>160</v>
      </c>
      <c r="E4330" t="s">
        <v>7027</v>
      </c>
      <c r="F4330" t="s">
        <v>7036</v>
      </c>
      <c r="G4330" s="2">
        <f t="shared" si="134"/>
        <v>90</v>
      </c>
      <c r="H4330" s="11">
        <f t="shared" si="135"/>
        <v>0.36</v>
      </c>
      <c r="I4330">
        <f>COUNTIF(E4330,"online")</f>
        <v>0</v>
      </c>
    </row>
    <row r="4331" spans="1:9" x14ac:dyDescent="0.2">
      <c r="A4331" t="s">
        <v>6218</v>
      </c>
      <c r="B4331" t="s">
        <v>6219</v>
      </c>
      <c r="C4331" s="2">
        <v>299</v>
      </c>
      <c r="D4331" s="2">
        <v>230</v>
      </c>
      <c r="E4331" t="s">
        <v>7027</v>
      </c>
      <c r="F4331" t="s">
        <v>7037</v>
      </c>
      <c r="G4331" s="2">
        <f t="shared" si="134"/>
        <v>69</v>
      </c>
      <c r="H4331" s="11">
        <f t="shared" si="135"/>
        <v>0.23076923076923078</v>
      </c>
      <c r="I4331">
        <f>COUNTIF(E4331,"online")</f>
        <v>0</v>
      </c>
    </row>
    <row r="4332" spans="1:9" x14ac:dyDescent="0.2">
      <c r="A4332" t="s">
        <v>6459</v>
      </c>
      <c r="B4332" t="s">
        <v>6460</v>
      </c>
      <c r="C4332" s="2">
        <v>268</v>
      </c>
      <c r="D4332" s="2">
        <v>166</v>
      </c>
      <c r="E4332" t="s">
        <v>7027</v>
      </c>
      <c r="F4332" t="s">
        <v>7037</v>
      </c>
      <c r="G4332" s="2">
        <f t="shared" si="134"/>
        <v>102</v>
      </c>
      <c r="H4332" s="11">
        <f t="shared" si="135"/>
        <v>0.38059701492537312</v>
      </c>
      <c r="I4332">
        <f>COUNTIF(E4332,"online")</f>
        <v>0</v>
      </c>
    </row>
    <row r="4333" spans="1:9" x14ac:dyDescent="0.2">
      <c r="A4333" t="s">
        <v>2797</v>
      </c>
      <c r="B4333" t="s">
        <v>2308</v>
      </c>
      <c r="C4333" s="2">
        <v>223</v>
      </c>
      <c r="D4333" s="2">
        <v>167</v>
      </c>
      <c r="E4333" t="s">
        <v>7027</v>
      </c>
      <c r="F4333" t="s">
        <v>7043</v>
      </c>
      <c r="G4333" s="2">
        <f t="shared" si="134"/>
        <v>56</v>
      </c>
      <c r="H4333" s="11">
        <f t="shared" si="135"/>
        <v>0.25112107623318386</v>
      </c>
      <c r="I4333">
        <f>COUNTIF(E4333,"online")</f>
        <v>0</v>
      </c>
    </row>
    <row r="4334" spans="1:9" x14ac:dyDescent="0.2">
      <c r="A4334" t="s">
        <v>3813</v>
      </c>
      <c r="B4334" t="s">
        <v>3814</v>
      </c>
      <c r="C4334" s="2">
        <v>295</v>
      </c>
      <c r="D4334" s="2">
        <v>218</v>
      </c>
      <c r="E4334" t="s">
        <v>7027</v>
      </c>
      <c r="F4334" t="s">
        <v>7037</v>
      </c>
      <c r="G4334" s="2">
        <f t="shared" si="134"/>
        <v>77</v>
      </c>
      <c r="H4334" s="11">
        <f t="shared" si="135"/>
        <v>0.26101694915254237</v>
      </c>
      <c r="I4334">
        <f>COUNTIF(E4334,"online")</f>
        <v>0</v>
      </c>
    </row>
    <row r="4335" spans="1:9" x14ac:dyDescent="0.2">
      <c r="A4335" t="s">
        <v>5852</v>
      </c>
      <c r="B4335" t="s">
        <v>5853</v>
      </c>
      <c r="C4335" s="2">
        <v>268</v>
      </c>
      <c r="D4335" s="2">
        <v>163</v>
      </c>
      <c r="E4335" t="s">
        <v>7027</v>
      </c>
      <c r="F4335" t="s">
        <v>7041</v>
      </c>
      <c r="G4335" s="2">
        <f t="shared" si="134"/>
        <v>105</v>
      </c>
      <c r="H4335" s="11">
        <f t="shared" si="135"/>
        <v>0.39179104477611942</v>
      </c>
      <c r="I4335">
        <f>COUNTIF(E4335,"online")</f>
        <v>0</v>
      </c>
    </row>
    <row r="4336" spans="1:9" x14ac:dyDescent="0.2">
      <c r="A4336" t="s">
        <v>5234</v>
      </c>
      <c r="B4336" t="s">
        <v>5235</v>
      </c>
      <c r="C4336" s="2">
        <v>294</v>
      </c>
      <c r="D4336" s="2">
        <v>188</v>
      </c>
      <c r="E4336" t="s">
        <v>7027</v>
      </c>
      <c r="F4336" t="s">
        <v>7037</v>
      </c>
      <c r="G4336" s="2">
        <f t="shared" si="134"/>
        <v>106</v>
      </c>
      <c r="H4336" s="11">
        <f t="shared" si="135"/>
        <v>0.36054421768707484</v>
      </c>
      <c r="I4336">
        <f>COUNTIF(E4336,"online")</f>
        <v>0</v>
      </c>
    </row>
    <row r="4337" spans="1:9" x14ac:dyDescent="0.2">
      <c r="A4337" t="s">
        <v>2948</v>
      </c>
      <c r="B4337" t="s">
        <v>650</v>
      </c>
      <c r="C4337" s="2">
        <v>250</v>
      </c>
      <c r="D4337" s="2">
        <v>113</v>
      </c>
      <c r="E4337" t="s">
        <v>7027</v>
      </c>
      <c r="F4337" t="s">
        <v>7038</v>
      </c>
      <c r="G4337" s="2">
        <f t="shared" si="134"/>
        <v>137</v>
      </c>
      <c r="H4337" s="11">
        <f t="shared" si="135"/>
        <v>0.54800000000000004</v>
      </c>
      <c r="I4337">
        <f>COUNTIF(E4337,"online")</f>
        <v>0</v>
      </c>
    </row>
    <row r="4338" spans="1:9" x14ac:dyDescent="0.2">
      <c r="A4338" t="s">
        <v>6400</v>
      </c>
      <c r="B4338" t="s">
        <v>6401</v>
      </c>
      <c r="C4338" s="2">
        <v>399</v>
      </c>
      <c r="D4338" s="2">
        <v>315</v>
      </c>
      <c r="E4338" t="s">
        <v>7027</v>
      </c>
      <c r="F4338" t="s">
        <v>7037</v>
      </c>
      <c r="G4338" s="2">
        <f t="shared" si="134"/>
        <v>84</v>
      </c>
      <c r="H4338" s="11">
        <f t="shared" si="135"/>
        <v>0.21052631578947367</v>
      </c>
      <c r="I4338">
        <f>COUNTIF(E4338,"online")</f>
        <v>0</v>
      </c>
    </row>
    <row r="4339" spans="1:9" x14ac:dyDescent="0.2">
      <c r="A4339" t="s">
        <v>81</v>
      </c>
      <c r="B4339" t="s">
        <v>82</v>
      </c>
      <c r="C4339" s="2">
        <v>319</v>
      </c>
      <c r="D4339" s="2">
        <v>169</v>
      </c>
      <c r="E4339" t="s">
        <v>7027</v>
      </c>
      <c r="F4339" t="s">
        <v>7038</v>
      </c>
      <c r="G4339" s="2">
        <f t="shared" si="134"/>
        <v>150</v>
      </c>
      <c r="H4339" s="11">
        <f t="shared" si="135"/>
        <v>0.47021943573667713</v>
      </c>
      <c r="I4339">
        <f>COUNTIF(E4339,"online")</f>
        <v>0</v>
      </c>
    </row>
    <row r="4340" spans="1:9" x14ac:dyDescent="0.2">
      <c r="A4340" t="s">
        <v>433</v>
      </c>
      <c r="B4340" t="s">
        <v>82</v>
      </c>
      <c r="C4340" s="2">
        <v>289</v>
      </c>
      <c r="D4340" s="2">
        <v>139</v>
      </c>
      <c r="E4340" t="s">
        <v>6989</v>
      </c>
      <c r="F4340" t="s">
        <v>7038</v>
      </c>
      <c r="G4340" s="2">
        <f t="shared" si="134"/>
        <v>150</v>
      </c>
      <c r="H4340" s="11">
        <f t="shared" si="135"/>
        <v>0.51903114186851207</v>
      </c>
      <c r="I4340">
        <f>COUNTIF(E4340,"online")</f>
        <v>1</v>
      </c>
    </row>
    <row r="4341" spans="1:9" x14ac:dyDescent="0.2">
      <c r="A4341" t="s">
        <v>6227</v>
      </c>
      <c r="B4341" t="s">
        <v>6228</v>
      </c>
      <c r="C4341" s="2">
        <v>325</v>
      </c>
      <c r="D4341" s="2">
        <v>254</v>
      </c>
      <c r="E4341" t="s">
        <v>7027</v>
      </c>
      <c r="F4341" t="s">
        <v>7041</v>
      </c>
      <c r="G4341" s="2">
        <f t="shared" si="134"/>
        <v>71</v>
      </c>
      <c r="H4341" s="11">
        <f t="shared" si="135"/>
        <v>0.21846153846153846</v>
      </c>
      <c r="I4341">
        <f>COUNTIF(E4341,"online")</f>
        <v>0</v>
      </c>
    </row>
    <row r="4342" spans="1:9" x14ac:dyDescent="0.2">
      <c r="A4342" t="s">
        <v>6440</v>
      </c>
      <c r="B4342" t="s">
        <v>6441</v>
      </c>
      <c r="C4342" s="2">
        <v>357</v>
      </c>
      <c r="D4342" s="2">
        <v>307</v>
      </c>
      <c r="E4342" t="s">
        <v>7027</v>
      </c>
      <c r="F4342" t="s">
        <v>7037</v>
      </c>
      <c r="G4342" s="2">
        <f t="shared" si="134"/>
        <v>50</v>
      </c>
      <c r="H4342" s="11">
        <f t="shared" si="135"/>
        <v>0.14005602240896359</v>
      </c>
      <c r="I4342">
        <f>COUNTIF(E4342,"online")</f>
        <v>0</v>
      </c>
    </row>
    <row r="4343" spans="1:9" x14ac:dyDescent="0.2">
      <c r="A4343" t="s">
        <v>5748</v>
      </c>
      <c r="C4343" s="2">
        <v>589</v>
      </c>
      <c r="D4343" s="2">
        <v>353</v>
      </c>
      <c r="E4343" t="s">
        <v>7029</v>
      </c>
      <c r="F4343" t="s">
        <v>7040</v>
      </c>
      <c r="G4343" s="2">
        <f t="shared" si="134"/>
        <v>236</v>
      </c>
      <c r="H4343" s="11">
        <f t="shared" si="135"/>
        <v>0.40067911714770799</v>
      </c>
      <c r="I4343">
        <f>COUNTIF(E4343,"online")</f>
        <v>0</v>
      </c>
    </row>
    <row r="4344" spans="1:9" x14ac:dyDescent="0.2">
      <c r="A4344" t="s">
        <v>6157</v>
      </c>
      <c r="B4344" t="s">
        <v>4819</v>
      </c>
      <c r="C4344" s="2">
        <v>295</v>
      </c>
      <c r="D4344" s="2">
        <v>115</v>
      </c>
      <c r="E4344" t="s">
        <v>7027</v>
      </c>
      <c r="F4344" t="s">
        <v>7037</v>
      </c>
      <c r="G4344" s="2">
        <f t="shared" si="134"/>
        <v>180</v>
      </c>
      <c r="H4344" s="11">
        <f t="shared" si="135"/>
        <v>0.61016949152542377</v>
      </c>
      <c r="I4344">
        <f>COUNTIF(E4344,"online")</f>
        <v>0</v>
      </c>
    </row>
    <row r="4345" spans="1:9" x14ac:dyDescent="0.2">
      <c r="A4345" t="s">
        <v>3685</v>
      </c>
      <c r="B4345" t="s">
        <v>3686</v>
      </c>
      <c r="C4345" s="2">
        <v>349</v>
      </c>
      <c r="D4345" s="2">
        <v>297</v>
      </c>
      <c r="E4345" t="s">
        <v>7027</v>
      </c>
      <c r="F4345" t="s">
        <v>7043</v>
      </c>
      <c r="G4345" s="2">
        <f t="shared" si="134"/>
        <v>52</v>
      </c>
      <c r="H4345" s="11">
        <f t="shared" si="135"/>
        <v>0.14899713467048711</v>
      </c>
      <c r="I4345">
        <f>COUNTIF(E4345,"online")</f>
        <v>0</v>
      </c>
    </row>
    <row r="4346" spans="1:9" x14ac:dyDescent="0.2">
      <c r="A4346" t="s">
        <v>3672</v>
      </c>
      <c r="B4346" t="s">
        <v>3673</v>
      </c>
      <c r="C4346" s="2">
        <v>295</v>
      </c>
      <c r="D4346" s="2">
        <v>186</v>
      </c>
      <c r="E4346" t="s">
        <v>7027</v>
      </c>
      <c r="F4346" t="s">
        <v>7037</v>
      </c>
      <c r="G4346" s="2">
        <f t="shared" si="134"/>
        <v>109</v>
      </c>
      <c r="H4346" s="11">
        <f t="shared" si="135"/>
        <v>0.36949152542372882</v>
      </c>
      <c r="I4346">
        <f>COUNTIF(E4346,"online")</f>
        <v>0</v>
      </c>
    </row>
    <row r="4347" spans="1:9" x14ac:dyDescent="0.2">
      <c r="A4347" t="s">
        <v>3398</v>
      </c>
      <c r="B4347" t="s">
        <v>3399</v>
      </c>
      <c r="C4347" s="2">
        <v>473</v>
      </c>
      <c r="D4347" s="2">
        <v>397</v>
      </c>
      <c r="E4347" t="s">
        <v>7027</v>
      </c>
      <c r="F4347" t="s">
        <v>7043</v>
      </c>
      <c r="G4347" s="2">
        <f t="shared" si="134"/>
        <v>76</v>
      </c>
      <c r="H4347" s="11">
        <f t="shared" si="135"/>
        <v>0.16067653276955601</v>
      </c>
      <c r="I4347">
        <f>COUNTIF(E4347,"online")</f>
        <v>0</v>
      </c>
    </row>
    <row r="4348" spans="1:9" x14ac:dyDescent="0.2">
      <c r="A4348" t="s">
        <v>4580</v>
      </c>
      <c r="B4348" t="s">
        <v>4581</v>
      </c>
      <c r="C4348" s="2">
        <v>312</v>
      </c>
      <c r="D4348" s="2">
        <v>296</v>
      </c>
      <c r="E4348" t="s">
        <v>7027</v>
      </c>
      <c r="F4348" t="s">
        <v>7043</v>
      </c>
      <c r="G4348" s="2">
        <f t="shared" si="134"/>
        <v>16</v>
      </c>
      <c r="H4348" s="11">
        <f t="shared" si="135"/>
        <v>5.128205128205128E-2</v>
      </c>
      <c r="I4348">
        <f>COUNTIF(E4348,"online")</f>
        <v>0</v>
      </c>
    </row>
    <row r="4349" spans="1:9" x14ac:dyDescent="0.2">
      <c r="A4349" t="s">
        <v>6672</v>
      </c>
      <c r="B4349" t="s">
        <v>2216</v>
      </c>
      <c r="C4349" s="2">
        <v>357</v>
      </c>
      <c r="D4349" s="2">
        <v>286</v>
      </c>
      <c r="E4349" t="s">
        <v>7027</v>
      </c>
      <c r="F4349" t="s">
        <v>7037</v>
      </c>
      <c r="G4349" s="2">
        <f t="shared" si="134"/>
        <v>71</v>
      </c>
      <c r="H4349" s="11">
        <f t="shared" si="135"/>
        <v>0.19887955182072828</v>
      </c>
      <c r="I4349">
        <f>COUNTIF(E4349,"online")</f>
        <v>0</v>
      </c>
    </row>
    <row r="4350" spans="1:9" x14ac:dyDescent="0.2">
      <c r="A4350" t="s">
        <v>4628</v>
      </c>
      <c r="B4350" t="s">
        <v>2216</v>
      </c>
      <c r="C4350" s="2">
        <v>447</v>
      </c>
      <c r="D4350" s="2">
        <v>250</v>
      </c>
      <c r="E4350" t="s">
        <v>7027</v>
      </c>
      <c r="F4350" t="s">
        <v>7040</v>
      </c>
      <c r="G4350" s="2">
        <f t="shared" si="134"/>
        <v>197</v>
      </c>
      <c r="H4350" s="11">
        <f t="shared" si="135"/>
        <v>0.4407158836689038</v>
      </c>
      <c r="I4350">
        <f>COUNTIF(E4350,"online")</f>
        <v>0</v>
      </c>
    </row>
    <row r="4351" spans="1:9" x14ac:dyDescent="0.2">
      <c r="A4351" t="s">
        <v>6703</v>
      </c>
      <c r="B4351" t="s">
        <v>1676</v>
      </c>
      <c r="C4351" s="2">
        <v>268</v>
      </c>
      <c r="D4351" s="2">
        <v>139</v>
      </c>
      <c r="E4351" t="s">
        <v>7027</v>
      </c>
      <c r="F4351" t="s">
        <v>7038</v>
      </c>
      <c r="G4351" s="2">
        <f t="shared" si="134"/>
        <v>129</v>
      </c>
      <c r="H4351" s="11">
        <f t="shared" si="135"/>
        <v>0.48134328358208955</v>
      </c>
      <c r="I4351">
        <f>COUNTIF(E4351,"online")</f>
        <v>0</v>
      </c>
    </row>
    <row r="4352" spans="1:9" x14ac:dyDescent="0.2">
      <c r="A4352" t="s">
        <v>4123</v>
      </c>
      <c r="B4352" t="s">
        <v>4124</v>
      </c>
      <c r="C4352" s="2">
        <v>232</v>
      </c>
      <c r="D4352" s="2">
        <v>114</v>
      </c>
      <c r="E4352" t="s">
        <v>7027</v>
      </c>
      <c r="F4352" t="s">
        <v>7040</v>
      </c>
      <c r="G4352" s="2">
        <f t="shared" si="134"/>
        <v>118</v>
      </c>
      <c r="H4352" s="11">
        <f t="shared" si="135"/>
        <v>0.50862068965517238</v>
      </c>
      <c r="I4352">
        <f>COUNTIF(E4352,"online")</f>
        <v>0</v>
      </c>
    </row>
    <row r="4353" spans="1:9" x14ac:dyDescent="0.2">
      <c r="A4353" t="s">
        <v>4277</v>
      </c>
      <c r="B4353" t="s">
        <v>2216</v>
      </c>
      <c r="C4353" s="2">
        <v>357</v>
      </c>
      <c r="D4353" s="2">
        <v>203</v>
      </c>
      <c r="E4353" t="s">
        <v>7027</v>
      </c>
      <c r="F4353" t="s">
        <v>7038</v>
      </c>
      <c r="G4353" s="2">
        <f t="shared" si="134"/>
        <v>154</v>
      </c>
      <c r="H4353" s="11">
        <f t="shared" si="135"/>
        <v>0.43137254901960786</v>
      </c>
      <c r="I4353">
        <f>COUNTIF(E4353,"online")</f>
        <v>0</v>
      </c>
    </row>
    <row r="4354" spans="1:9" x14ac:dyDescent="0.2">
      <c r="A4354" t="s">
        <v>4875</v>
      </c>
      <c r="B4354" t="s">
        <v>4876</v>
      </c>
      <c r="C4354" s="2">
        <v>279</v>
      </c>
      <c r="D4354" s="2">
        <v>181</v>
      </c>
      <c r="E4354" t="s">
        <v>7027</v>
      </c>
      <c r="F4354" t="s">
        <v>7037</v>
      </c>
      <c r="G4354" s="2">
        <f t="shared" ref="G4354:G4417" si="136">C4354-D4354</f>
        <v>98</v>
      </c>
      <c r="H4354" s="11">
        <f t="shared" ref="H4354:H4417" si="137">((C4354-D4354)/C4354)</f>
        <v>0.35125448028673834</v>
      </c>
      <c r="I4354">
        <f>COUNTIF(E4354,"online")</f>
        <v>0</v>
      </c>
    </row>
    <row r="4355" spans="1:9" x14ac:dyDescent="0.2">
      <c r="A4355" t="s">
        <v>6319</v>
      </c>
      <c r="B4355" t="s">
        <v>6320</v>
      </c>
      <c r="C4355" s="2">
        <v>590</v>
      </c>
      <c r="D4355" s="2">
        <v>448</v>
      </c>
      <c r="E4355" t="s">
        <v>7029</v>
      </c>
      <c r="F4355" t="s">
        <v>7042</v>
      </c>
      <c r="G4355" s="2">
        <f t="shared" si="136"/>
        <v>142</v>
      </c>
      <c r="H4355" s="11">
        <f t="shared" si="137"/>
        <v>0.24067796610169492</v>
      </c>
      <c r="I4355">
        <f>COUNTIF(E4355,"online")</f>
        <v>0</v>
      </c>
    </row>
    <row r="4356" spans="1:9" x14ac:dyDescent="0.2">
      <c r="A4356" t="s">
        <v>6677</v>
      </c>
      <c r="B4356" t="s">
        <v>6396</v>
      </c>
      <c r="C4356" s="2">
        <v>715</v>
      </c>
      <c r="D4356" s="2">
        <v>579</v>
      </c>
      <c r="E4356" t="s">
        <v>7029</v>
      </c>
      <c r="F4356" t="s">
        <v>7042</v>
      </c>
      <c r="G4356" s="2">
        <f t="shared" si="136"/>
        <v>136</v>
      </c>
      <c r="H4356" s="11">
        <f t="shared" si="137"/>
        <v>0.1902097902097902</v>
      </c>
      <c r="I4356">
        <f>COUNTIF(E4356,"online")</f>
        <v>0</v>
      </c>
    </row>
    <row r="4357" spans="1:9" x14ac:dyDescent="0.2">
      <c r="A4357" t="s">
        <v>6518</v>
      </c>
      <c r="B4357" t="s">
        <v>6519</v>
      </c>
      <c r="C4357" s="2">
        <v>402</v>
      </c>
      <c r="D4357" s="2">
        <v>289</v>
      </c>
      <c r="E4357" t="s">
        <v>7029</v>
      </c>
      <c r="F4357" t="s">
        <v>7037</v>
      </c>
      <c r="G4357" s="2">
        <f t="shared" si="136"/>
        <v>113</v>
      </c>
      <c r="H4357" s="11">
        <f t="shared" si="137"/>
        <v>0.28109452736318408</v>
      </c>
      <c r="I4357">
        <f>COUNTIF(E4357,"online")</f>
        <v>0</v>
      </c>
    </row>
    <row r="4358" spans="1:9" x14ac:dyDescent="0.2">
      <c r="A4358" t="s">
        <v>4912</v>
      </c>
      <c r="B4358" t="s">
        <v>4913</v>
      </c>
      <c r="C4358" s="2">
        <v>223</v>
      </c>
      <c r="D4358" s="2">
        <v>107</v>
      </c>
      <c r="E4358" t="s">
        <v>7027</v>
      </c>
      <c r="F4358" t="s">
        <v>7040</v>
      </c>
      <c r="G4358" s="2">
        <f t="shared" si="136"/>
        <v>116</v>
      </c>
      <c r="H4358" s="11">
        <f t="shared" si="137"/>
        <v>0.52017937219730936</v>
      </c>
      <c r="I4358">
        <f>COUNTIF(E4358,"online")</f>
        <v>0</v>
      </c>
    </row>
    <row r="4359" spans="1:9" x14ac:dyDescent="0.2">
      <c r="A4359" t="s">
        <v>6432</v>
      </c>
      <c r="B4359" t="s">
        <v>3021</v>
      </c>
      <c r="C4359" s="2">
        <v>573</v>
      </c>
      <c r="D4359" s="2">
        <v>533</v>
      </c>
      <c r="E4359" t="s">
        <v>7029</v>
      </c>
      <c r="F4359" t="s">
        <v>7042</v>
      </c>
      <c r="G4359" s="2">
        <f t="shared" si="136"/>
        <v>40</v>
      </c>
      <c r="H4359" s="11">
        <f t="shared" si="137"/>
        <v>6.9808027923211169E-2</v>
      </c>
      <c r="I4359">
        <f>COUNTIF(E4359,"online")</f>
        <v>0</v>
      </c>
    </row>
    <row r="4360" spans="1:9" x14ac:dyDescent="0.2">
      <c r="A4360" t="s">
        <v>6556</v>
      </c>
      <c r="B4360" t="s">
        <v>6557</v>
      </c>
      <c r="C4360" s="2">
        <v>205</v>
      </c>
      <c r="D4360" s="2">
        <v>121</v>
      </c>
      <c r="E4360" t="s">
        <v>7028</v>
      </c>
      <c r="F4360" t="s">
        <v>7040</v>
      </c>
      <c r="G4360" s="2">
        <f t="shared" si="136"/>
        <v>84</v>
      </c>
      <c r="H4360" s="11">
        <f t="shared" si="137"/>
        <v>0.40975609756097559</v>
      </c>
      <c r="I4360">
        <f>COUNTIF(E4360,"online")</f>
        <v>0</v>
      </c>
    </row>
    <row r="4361" spans="1:9" x14ac:dyDescent="0.2">
      <c r="A4361" t="s">
        <v>5034</v>
      </c>
      <c r="B4361" t="s">
        <v>4042</v>
      </c>
      <c r="C4361" s="2">
        <v>236</v>
      </c>
      <c r="D4361" s="2">
        <v>94</v>
      </c>
      <c r="E4361" t="s">
        <v>7027</v>
      </c>
      <c r="F4361" t="s">
        <v>7040</v>
      </c>
      <c r="G4361" s="2">
        <f t="shared" si="136"/>
        <v>142</v>
      </c>
      <c r="H4361" s="11">
        <f t="shared" si="137"/>
        <v>0.60169491525423724</v>
      </c>
      <c r="I4361">
        <f>COUNTIF(E4361,"online")</f>
        <v>0</v>
      </c>
    </row>
    <row r="4362" spans="1:9" x14ac:dyDescent="0.2">
      <c r="A4362" t="s">
        <v>6244</v>
      </c>
      <c r="B4362" t="s">
        <v>6245</v>
      </c>
      <c r="C4362" s="2">
        <v>299</v>
      </c>
      <c r="D4362" s="2">
        <v>224</v>
      </c>
      <c r="E4362" t="s">
        <v>7027</v>
      </c>
      <c r="F4362" t="s">
        <v>7040</v>
      </c>
      <c r="G4362" s="2">
        <f t="shared" si="136"/>
        <v>75</v>
      </c>
      <c r="H4362" s="11">
        <f t="shared" si="137"/>
        <v>0.25083612040133779</v>
      </c>
      <c r="I4362">
        <f>COUNTIF(E4362,"online")</f>
        <v>0</v>
      </c>
    </row>
    <row r="4363" spans="1:9" x14ac:dyDescent="0.2">
      <c r="A4363" t="s">
        <v>5281</v>
      </c>
      <c r="B4363" t="s">
        <v>5282</v>
      </c>
      <c r="C4363" s="2">
        <v>268</v>
      </c>
      <c r="D4363" s="2">
        <v>185</v>
      </c>
      <c r="E4363" t="s">
        <v>7027</v>
      </c>
      <c r="F4363" t="s">
        <v>7037</v>
      </c>
      <c r="G4363" s="2">
        <f t="shared" si="136"/>
        <v>83</v>
      </c>
      <c r="H4363" s="11">
        <f t="shared" si="137"/>
        <v>0.30970149253731344</v>
      </c>
      <c r="I4363">
        <f>COUNTIF(E4363,"online")</f>
        <v>0</v>
      </c>
    </row>
    <row r="4364" spans="1:9" x14ac:dyDescent="0.2">
      <c r="A4364" t="s">
        <v>1892</v>
      </c>
      <c r="B4364" t="s">
        <v>1333</v>
      </c>
      <c r="C4364" s="2">
        <v>447</v>
      </c>
      <c r="D4364" s="2">
        <v>429</v>
      </c>
      <c r="E4364" t="s">
        <v>7027</v>
      </c>
      <c r="F4364" t="s">
        <v>7039</v>
      </c>
      <c r="G4364" s="2">
        <f t="shared" si="136"/>
        <v>18</v>
      </c>
      <c r="H4364" s="11">
        <f t="shared" si="137"/>
        <v>4.0268456375838924E-2</v>
      </c>
      <c r="I4364">
        <f>COUNTIF(E4364,"online")</f>
        <v>0</v>
      </c>
    </row>
    <row r="4365" spans="1:9" x14ac:dyDescent="0.2">
      <c r="A4365" t="s">
        <v>5397</v>
      </c>
      <c r="B4365" t="s">
        <v>5398</v>
      </c>
      <c r="C4365" s="2">
        <v>268</v>
      </c>
      <c r="D4365" s="2">
        <v>228</v>
      </c>
      <c r="E4365" t="s">
        <v>7027</v>
      </c>
      <c r="F4365" t="s">
        <v>7036</v>
      </c>
      <c r="G4365" s="2">
        <f t="shared" si="136"/>
        <v>40</v>
      </c>
      <c r="H4365" s="11">
        <f t="shared" si="137"/>
        <v>0.14925373134328357</v>
      </c>
      <c r="I4365">
        <f>COUNTIF(E4365,"online")</f>
        <v>0</v>
      </c>
    </row>
    <row r="4366" spans="1:9" x14ac:dyDescent="0.2">
      <c r="A4366" t="s">
        <v>6282</v>
      </c>
      <c r="B4366" t="s">
        <v>2216</v>
      </c>
      <c r="C4366" s="2">
        <v>369</v>
      </c>
      <c r="D4366" s="2">
        <v>244</v>
      </c>
      <c r="E4366" t="s">
        <v>7029</v>
      </c>
      <c r="F4366" t="s">
        <v>7040</v>
      </c>
      <c r="G4366" s="2">
        <f t="shared" si="136"/>
        <v>125</v>
      </c>
      <c r="H4366" s="11">
        <f t="shared" si="137"/>
        <v>0.33875338753387535</v>
      </c>
      <c r="I4366">
        <f>COUNTIF(E4366,"online")</f>
        <v>0</v>
      </c>
    </row>
    <row r="4367" spans="1:9" x14ac:dyDescent="0.2">
      <c r="A4367" t="s">
        <v>6143</v>
      </c>
      <c r="B4367" t="s">
        <v>6144</v>
      </c>
      <c r="C4367" s="2">
        <v>299</v>
      </c>
      <c r="D4367" s="2">
        <v>254</v>
      </c>
      <c r="E4367" t="s">
        <v>7027</v>
      </c>
      <c r="F4367" t="s">
        <v>7042</v>
      </c>
      <c r="G4367" s="2">
        <f t="shared" si="136"/>
        <v>45</v>
      </c>
      <c r="H4367" s="11">
        <f t="shared" si="137"/>
        <v>0.15050167224080269</v>
      </c>
      <c r="I4367">
        <f>COUNTIF(E4367,"online")</f>
        <v>0</v>
      </c>
    </row>
    <row r="4368" spans="1:9" x14ac:dyDescent="0.2">
      <c r="A4368" t="s">
        <v>6583</v>
      </c>
      <c r="B4368" t="s">
        <v>6584</v>
      </c>
      <c r="C4368" s="2">
        <v>241</v>
      </c>
      <c r="D4368" s="2">
        <v>188</v>
      </c>
      <c r="E4368" t="s">
        <v>7027</v>
      </c>
      <c r="F4368" t="s">
        <v>7037</v>
      </c>
      <c r="G4368" s="2">
        <f t="shared" si="136"/>
        <v>53</v>
      </c>
      <c r="H4368" s="11">
        <f t="shared" si="137"/>
        <v>0.21991701244813278</v>
      </c>
      <c r="I4368">
        <f>COUNTIF(E4368,"online")</f>
        <v>0</v>
      </c>
    </row>
    <row r="4369" spans="1:9" x14ac:dyDescent="0.2">
      <c r="A4369" t="s">
        <v>1641</v>
      </c>
      <c r="B4369" t="s">
        <v>1623</v>
      </c>
      <c r="C4369" s="2">
        <v>976</v>
      </c>
      <c r="D4369" s="2">
        <v>771</v>
      </c>
      <c r="E4369" t="s">
        <v>7029</v>
      </c>
      <c r="F4369" t="s">
        <v>7042</v>
      </c>
      <c r="G4369" s="2">
        <f t="shared" si="136"/>
        <v>205</v>
      </c>
      <c r="H4369" s="11">
        <f t="shared" si="137"/>
        <v>0.21004098360655737</v>
      </c>
      <c r="I4369">
        <f>COUNTIF(E4369,"online")</f>
        <v>0</v>
      </c>
    </row>
    <row r="4370" spans="1:9" x14ac:dyDescent="0.2">
      <c r="A4370" t="s">
        <v>1114</v>
      </c>
      <c r="B4370" t="s">
        <v>1115</v>
      </c>
      <c r="C4370" s="2">
        <v>319</v>
      </c>
      <c r="D4370" s="2">
        <v>236</v>
      </c>
      <c r="E4370" t="s">
        <v>7029</v>
      </c>
      <c r="F4370" t="s">
        <v>7039</v>
      </c>
      <c r="G4370" s="2">
        <f t="shared" si="136"/>
        <v>83</v>
      </c>
      <c r="H4370" s="11">
        <f t="shared" si="137"/>
        <v>0.2601880877742947</v>
      </c>
      <c r="I4370">
        <f>COUNTIF(E4370,"online")</f>
        <v>0</v>
      </c>
    </row>
    <row r="4371" spans="1:9" x14ac:dyDescent="0.2">
      <c r="A4371" t="s">
        <v>4923</v>
      </c>
      <c r="B4371" t="s">
        <v>4924</v>
      </c>
      <c r="C4371" s="2">
        <v>325</v>
      </c>
      <c r="D4371" s="2">
        <v>244</v>
      </c>
      <c r="E4371" t="s">
        <v>7027</v>
      </c>
      <c r="F4371" t="s">
        <v>7039</v>
      </c>
      <c r="G4371" s="2">
        <f t="shared" si="136"/>
        <v>81</v>
      </c>
      <c r="H4371" s="11">
        <f t="shared" si="137"/>
        <v>0.24923076923076923</v>
      </c>
      <c r="I4371">
        <f>COUNTIF(E4371,"online")</f>
        <v>0</v>
      </c>
    </row>
    <row r="4372" spans="1:9" x14ac:dyDescent="0.2">
      <c r="A4372" t="s">
        <v>6634</v>
      </c>
      <c r="B4372" t="s">
        <v>3292</v>
      </c>
      <c r="C4372" s="2">
        <v>495</v>
      </c>
      <c r="D4372" s="2">
        <v>366</v>
      </c>
      <c r="E4372" t="s">
        <v>7029</v>
      </c>
      <c r="F4372" t="s">
        <v>7039</v>
      </c>
      <c r="G4372" s="2">
        <f t="shared" si="136"/>
        <v>129</v>
      </c>
      <c r="H4372" s="11">
        <f t="shared" si="137"/>
        <v>0.26060606060606062</v>
      </c>
      <c r="I4372">
        <f>COUNTIF(E4372,"online")</f>
        <v>0</v>
      </c>
    </row>
    <row r="4373" spans="1:9" x14ac:dyDescent="0.2">
      <c r="A4373" t="s">
        <v>6682</v>
      </c>
      <c r="B4373" t="s">
        <v>6683</v>
      </c>
      <c r="C4373" s="2">
        <v>279</v>
      </c>
      <c r="D4373" s="2">
        <v>181</v>
      </c>
      <c r="E4373" t="s">
        <v>7027</v>
      </c>
      <c r="F4373" t="s">
        <v>7036</v>
      </c>
      <c r="G4373" s="2">
        <f t="shared" si="136"/>
        <v>98</v>
      </c>
      <c r="H4373" s="11">
        <f t="shared" si="137"/>
        <v>0.35125448028673834</v>
      </c>
      <c r="I4373">
        <f>COUNTIF(E4373,"online")</f>
        <v>0</v>
      </c>
    </row>
    <row r="4374" spans="1:9" x14ac:dyDescent="0.2">
      <c r="A4374" t="s">
        <v>4122</v>
      </c>
      <c r="B4374" t="s">
        <v>2204</v>
      </c>
      <c r="C4374" s="2">
        <v>357</v>
      </c>
      <c r="D4374" s="2">
        <v>211</v>
      </c>
      <c r="E4374" t="s">
        <v>7029</v>
      </c>
      <c r="F4374" t="s">
        <v>7040</v>
      </c>
      <c r="G4374" s="2">
        <f t="shared" si="136"/>
        <v>146</v>
      </c>
      <c r="H4374" s="11">
        <f t="shared" si="137"/>
        <v>0.40896358543417366</v>
      </c>
      <c r="I4374">
        <f>COUNTIF(E4374,"online")</f>
        <v>0</v>
      </c>
    </row>
    <row r="4375" spans="1:9" x14ac:dyDescent="0.2">
      <c r="A4375" t="s">
        <v>5336</v>
      </c>
      <c r="B4375" t="s">
        <v>3818</v>
      </c>
      <c r="C4375" s="2">
        <v>236</v>
      </c>
      <c r="D4375" s="2">
        <v>130</v>
      </c>
      <c r="E4375" t="s">
        <v>7027</v>
      </c>
      <c r="F4375" t="s">
        <v>7040</v>
      </c>
      <c r="G4375" s="2">
        <f t="shared" si="136"/>
        <v>106</v>
      </c>
      <c r="H4375" s="11">
        <f t="shared" si="137"/>
        <v>0.44915254237288138</v>
      </c>
      <c r="I4375">
        <f>COUNTIF(E4375,"online")</f>
        <v>0</v>
      </c>
    </row>
    <row r="4376" spans="1:9" x14ac:dyDescent="0.2">
      <c r="A4376" t="s">
        <v>3607</v>
      </c>
      <c r="B4376" t="s">
        <v>3608</v>
      </c>
      <c r="C4376" s="2">
        <v>266</v>
      </c>
      <c r="D4376" s="2">
        <v>117</v>
      </c>
      <c r="E4376" t="s">
        <v>7027</v>
      </c>
      <c r="F4376" t="s">
        <v>7040</v>
      </c>
      <c r="G4376" s="2">
        <f t="shared" si="136"/>
        <v>149</v>
      </c>
      <c r="H4376" s="11">
        <f t="shared" si="137"/>
        <v>0.56015037593984962</v>
      </c>
      <c r="I4376">
        <f>COUNTIF(E4376,"online")</f>
        <v>0</v>
      </c>
    </row>
    <row r="4377" spans="1:9" x14ac:dyDescent="0.2">
      <c r="A4377" t="s">
        <v>3666</v>
      </c>
      <c r="B4377" t="s">
        <v>3667</v>
      </c>
      <c r="C4377" s="2">
        <v>279</v>
      </c>
      <c r="D4377" s="2">
        <v>220</v>
      </c>
      <c r="E4377" t="s">
        <v>6989</v>
      </c>
      <c r="F4377" t="s">
        <v>7036</v>
      </c>
      <c r="G4377" s="2">
        <f t="shared" si="136"/>
        <v>59</v>
      </c>
      <c r="H4377" s="11">
        <f t="shared" si="137"/>
        <v>0.21146953405017921</v>
      </c>
      <c r="I4377">
        <f>COUNTIF(E4377,"online")</f>
        <v>1</v>
      </c>
    </row>
    <row r="4378" spans="1:9" x14ac:dyDescent="0.2">
      <c r="A4378" t="s">
        <v>5103</v>
      </c>
      <c r="B4378" t="s">
        <v>5104</v>
      </c>
      <c r="C4378" s="2">
        <v>384</v>
      </c>
      <c r="D4378" s="2">
        <v>161</v>
      </c>
      <c r="E4378" t="s">
        <v>7029</v>
      </c>
      <c r="F4378" t="s">
        <v>7040</v>
      </c>
      <c r="G4378" s="2">
        <f t="shared" si="136"/>
        <v>223</v>
      </c>
      <c r="H4378" s="11">
        <f t="shared" si="137"/>
        <v>0.58072916666666663</v>
      </c>
      <c r="I4378">
        <f>COUNTIF(E4378,"online")</f>
        <v>0</v>
      </c>
    </row>
    <row r="4379" spans="1:9" x14ac:dyDescent="0.2">
      <c r="A4379" t="s">
        <v>6607</v>
      </c>
      <c r="B4379" t="s">
        <v>2216</v>
      </c>
      <c r="C4379" s="2">
        <v>449</v>
      </c>
      <c r="D4379" s="2">
        <v>382</v>
      </c>
      <c r="E4379" t="s">
        <v>7027</v>
      </c>
      <c r="F4379" t="s">
        <v>7043</v>
      </c>
      <c r="G4379" s="2">
        <f t="shared" si="136"/>
        <v>67</v>
      </c>
      <c r="H4379" s="11">
        <f t="shared" si="137"/>
        <v>0.1492204899777283</v>
      </c>
      <c r="I4379">
        <f>COUNTIF(E4379,"online")</f>
        <v>0</v>
      </c>
    </row>
    <row r="4380" spans="1:9" x14ac:dyDescent="0.2">
      <c r="A4380" t="s">
        <v>2297</v>
      </c>
      <c r="B4380" t="s">
        <v>2298</v>
      </c>
      <c r="C4380" s="2">
        <v>268</v>
      </c>
      <c r="D4380" s="2">
        <v>142</v>
      </c>
      <c r="E4380" t="s">
        <v>7027</v>
      </c>
      <c r="F4380" t="s">
        <v>7038</v>
      </c>
      <c r="G4380" s="2">
        <f t="shared" si="136"/>
        <v>126</v>
      </c>
      <c r="H4380" s="11">
        <f t="shared" si="137"/>
        <v>0.47014925373134331</v>
      </c>
      <c r="I4380">
        <f>COUNTIF(E4380,"online")</f>
        <v>0</v>
      </c>
    </row>
    <row r="4381" spans="1:9" x14ac:dyDescent="0.2">
      <c r="A4381" t="s">
        <v>4147</v>
      </c>
      <c r="B4381" t="s">
        <v>4148</v>
      </c>
      <c r="C4381" s="2">
        <v>469</v>
      </c>
      <c r="D4381" s="2">
        <v>244</v>
      </c>
      <c r="E4381" t="s">
        <v>7027</v>
      </c>
      <c r="F4381" t="s">
        <v>7037</v>
      </c>
      <c r="G4381" s="2">
        <f t="shared" si="136"/>
        <v>225</v>
      </c>
      <c r="H4381" s="11">
        <f t="shared" si="137"/>
        <v>0.47974413646055436</v>
      </c>
      <c r="I4381">
        <f>COUNTIF(E4381,"online")</f>
        <v>0</v>
      </c>
    </row>
    <row r="4382" spans="1:9" x14ac:dyDescent="0.2">
      <c r="A4382" t="s">
        <v>4560</v>
      </c>
      <c r="B4382" t="s">
        <v>4561</v>
      </c>
      <c r="C4382" s="2">
        <v>268</v>
      </c>
      <c r="D4382" s="2">
        <v>201</v>
      </c>
      <c r="E4382" t="s">
        <v>7027</v>
      </c>
      <c r="F4382" t="s">
        <v>7039</v>
      </c>
      <c r="G4382" s="2">
        <f t="shared" si="136"/>
        <v>67</v>
      </c>
      <c r="H4382" s="11">
        <f t="shared" si="137"/>
        <v>0.25</v>
      </c>
      <c r="I4382">
        <f>COUNTIF(E4382,"online")</f>
        <v>0</v>
      </c>
    </row>
    <row r="4383" spans="1:9" x14ac:dyDescent="0.2">
      <c r="A4383" t="s">
        <v>2250</v>
      </c>
      <c r="B4383" t="s">
        <v>778</v>
      </c>
      <c r="C4383" s="2">
        <v>502</v>
      </c>
      <c r="D4383" s="2">
        <v>397</v>
      </c>
      <c r="E4383" t="s">
        <v>7029</v>
      </c>
      <c r="F4383" t="s">
        <v>7037</v>
      </c>
      <c r="G4383" s="2">
        <f t="shared" si="136"/>
        <v>105</v>
      </c>
      <c r="H4383" s="11">
        <f t="shared" si="137"/>
        <v>0.20916334661354583</v>
      </c>
      <c r="I4383">
        <f>COUNTIF(E4383,"online")</f>
        <v>0</v>
      </c>
    </row>
    <row r="4384" spans="1:9" x14ac:dyDescent="0.2">
      <c r="A4384" t="s">
        <v>3544</v>
      </c>
      <c r="B4384" t="s">
        <v>3545</v>
      </c>
      <c r="C4384" s="2">
        <v>268</v>
      </c>
      <c r="D4384" s="2">
        <v>142</v>
      </c>
      <c r="E4384" t="s">
        <v>7027</v>
      </c>
      <c r="F4384" t="s">
        <v>7038</v>
      </c>
      <c r="G4384" s="2">
        <f t="shared" si="136"/>
        <v>126</v>
      </c>
      <c r="H4384" s="11">
        <f t="shared" si="137"/>
        <v>0.47014925373134331</v>
      </c>
      <c r="I4384">
        <f>COUNTIF(E4384,"online")</f>
        <v>0</v>
      </c>
    </row>
    <row r="4385" spans="1:9" x14ac:dyDescent="0.2">
      <c r="A4385" t="s">
        <v>2928</v>
      </c>
      <c r="B4385" t="s">
        <v>2929</v>
      </c>
      <c r="C4385" s="2">
        <v>232</v>
      </c>
      <c r="D4385" s="2">
        <v>190</v>
      </c>
      <c r="E4385" t="s">
        <v>7027</v>
      </c>
      <c r="F4385" t="s">
        <v>7039</v>
      </c>
      <c r="G4385" s="2">
        <f t="shared" si="136"/>
        <v>42</v>
      </c>
      <c r="H4385" s="11">
        <f t="shared" si="137"/>
        <v>0.18103448275862069</v>
      </c>
      <c r="I4385">
        <f>COUNTIF(E4385,"online")</f>
        <v>0</v>
      </c>
    </row>
    <row r="4386" spans="1:9" x14ac:dyDescent="0.2">
      <c r="A4386" t="s">
        <v>2928</v>
      </c>
      <c r="B4386" t="s">
        <v>2929</v>
      </c>
      <c r="C4386" s="2">
        <v>232</v>
      </c>
      <c r="D4386" s="2">
        <v>146</v>
      </c>
      <c r="E4386" t="s">
        <v>7027</v>
      </c>
      <c r="F4386" t="s">
        <v>7039</v>
      </c>
      <c r="G4386" s="2">
        <f t="shared" si="136"/>
        <v>86</v>
      </c>
      <c r="H4386" s="11">
        <f t="shared" si="137"/>
        <v>0.37068965517241381</v>
      </c>
      <c r="I4386">
        <f>COUNTIF(E4386,"online")</f>
        <v>0</v>
      </c>
    </row>
    <row r="4387" spans="1:9" x14ac:dyDescent="0.2">
      <c r="A4387" t="s">
        <v>4577</v>
      </c>
      <c r="B4387" t="s">
        <v>4578</v>
      </c>
      <c r="C4387" s="2">
        <v>1290</v>
      </c>
      <c r="D4387" s="2">
        <v>1019</v>
      </c>
      <c r="E4387" t="s">
        <v>7029</v>
      </c>
      <c r="F4387" t="s">
        <v>7039</v>
      </c>
      <c r="G4387" s="2">
        <f t="shared" si="136"/>
        <v>271</v>
      </c>
      <c r="H4387" s="11">
        <f t="shared" si="137"/>
        <v>0.21007751937984495</v>
      </c>
      <c r="I4387">
        <f>COUNTIF(E4387,"online")</f>
        <v>0</v>
      </c>
    </row>
    <row r="4388" spans="1:9" x14ac:dyDescent="0.2">
      <c r="A4388" t="s">
        <v>3350</v>
      </c>
      <c r="B4388" t="s">
        <v>3351</v>
      </c>
      <c r="C4388" s="2">
        <v>2855</v>
      </c>
      <c r="D4388" s="2">
        <v>1856</v>
      </c>
      <c r="E4388" t="s">
        <v>7029</v>
      </c>
      <c r="F4388" t="s">
        <v>7039</v>
      </c>
      <c r="G4388" s="2">
        <f t="shared" si="136"/>
        <v>999</v>
      </c>
      <c r="H4388" s="11">
        <f t="shared" si="137"/>
        <v>0.34991243432574431</v>
      </c>
      <c r="I4388">
        <f>COUNTIF(E4388,"online")</f>
        <v>0</v>
      </c>
    </row>
    <row r="4389" spans="1:9" x14ac:dyDescent="0.2">
      <c r="A4389" t="s">
        <v>6073</v>
      </c>
      <c r="B4389" t="s">
        <v>6074</v>
      </c>
      <c r="C4389" s="2">
        <v>849</v>
      </c>
      <c r="D4389" s="2">
        <v>713</v>
      </c>
      <c r="E4389" t="s">
        <v>7027</v>
      </c>
      <c r="F4389" t="s">
        <v>7039</v>
      </c>
      <c r="G4389" s="2">
        <f t="shared" si="136"/>
        <v>136</v>
      </c>
      <c r="H4389" s="11">
        <f t="shared" si="137"/>
        <v>0.16018845700824499</v>
      </c>
      <c r="I4389">
        <f>COUNTIF(E4389,"online")</f>
        <v>0</v>
      </c>
    </row>
    <row r="4390" spans="1:9" x14ac:dyDescent="0.2">
      <c r="A4390" t="s">
        <v>5792</v>
      </c>
      <c r="B4390" t="s">
        <v>5793</v>
      </c>
      <c r="C4390" s="2">
        <v>223</v>
      </c>
      <c r="D4390" s="2">
        <v>91</v>
      </c>
      <c r="E4390" t="s">
        <v>7027</v>
      </c>
      <c r="F4390" t="s">
        <v>7040</v>
      </c>
      <c r="G4390" s="2">
        <f t="shared" si="136"/>
        <v>132</v>
      </c>
      <c r="H4390" s="11">
        <f t="shared" si="137"/>
        <v>0.59192825112107628</v>
      </c>
      <c r="I4390">
        <f>COUNTIF(E4390,"online")</f>
        <v>0</v>
      </c>
    </row>
    <row r="4391" spans="1:9" x14ac:dyDescent="0.2">
      <c r="A4391" t="s">
        <v>4634</v>
      </c>
      <c r="B4391" t="s">
        <v>4635</v>
      </c>
      <c r="C4391" s="2">
        <v>312</v>
      </c>
      <c r="D4391" s="2">
        <v>259</v>
      </c>
      <c r="E4391" t="s">
        <v>7027</v>
      </c>
      <c r="F4391" t="s">
        <v>7039</v>
      </c>
      <c r="G4391" s="2">
        <f t="shared" si="136"/>
        <v>53</v>
      </c>
      <c r="H4391" s="11">
        <f t="shared" si="137"/>
        <v>0.16987179487179488</v>
      </c>
      <c r="I4391">
        <f>COUNTIF(E4391,"online")</f>
        <v>0</v>
      </c>
    </row>
    <row r="4392" spans="1:9" x14ac:dyDescent="0.2">
      <c r="A4392" t="s">
        <v>4099</v>
      </c>
      <c r="B4392" t="s">
        <v>4100</v>
      </c>
      <c r="C4392" s="2">
        <v>1090</v>
      </c>
      <c r="D4392" s="2">
        <v>1079</v>
      </c>
      <c r="E4392" t="s">
        <v>7029</v>
      </c>
      <c r="F4392" t="s">
        <v>7042</v>
      </c>
      <c r="G4392" s="2">
        <f t="shared" si="136"/>
        <v>11</v>
      </c>
      <c r="H4392" s="11">
        <f t="shared" si="137"/>
        <v>1.0091743119266056E-2</v>
      </c>
      <c r="I4392">
        <f>COUNTIF(E4392,"online")</f>
        <v>0</v>
      </c>
    </row>
    <row r="4393" spans="1:9" x14ac:dyDescent="0.2">
      <c r="A4393" t="s">
        <v>3111</v>
      </c>
      <c r="B4393" t="s">
        <v>3112</v>
      </c>
      <c r="C4393" s="2">
        <v>384</v>
      </c>
      <c r="D4393" s="2">
        <v>280</v>
      </c>
      <c r="E4393" t="s">
        <v>7027</v>
      </c>
      <c r="F4393" t="s">
        <v>7045</v>
      </c>
      <c r="G4393" s="2">
        <f t="shared" si="136"/>
        <v>104</v>
      </c>
      <c r="H4393" s="11">
        <f t="shared" si="137"/>
        <v>0.27083333333333331</v>
      </c>
      <c r="I4393">
        <f>COUNTIF(E4393,"online")</f>
        <v>0</v>
      </c>
    </row>
    <row r="4394" spans="1:9" x14ac:dyDescent="0.2">
      <c r="A4394" t="s">
        <v>5332</v>
      </c>
      <c r="B4394" t="s">
        <v>2723</v>
      </c>
      <c r="C4394" s="2">
        <v>707</v>
      </c>
      <c r="D4394" s="2">
        <v>551</v>
      </c>
      <c r="E4394" t="s">
        <v>7029</v>
      </c>
      <c r="F4394" t="s">
        <v>7042</v>
      </c>
      <c r="G4394" s="2">
        <f t="shared" si="136"/>
        <v>156</v>
      </c>
      <c r="H4394" s="11">
        <f t="shared" si="137"/>
        <v>0.22065063649222066</v>
      </c>
      <c r="I4394">
        <f>COUNTIF(E4394,"online")</f>
        <v>0</v>
      </c>
    </row>
    <row r="4395" spans="1:9" x14ac:dyDescent="0.2">
      <c r="A4395" t="s">
        <v>4088</v>
      </c>
      <c r="B4395" t="s">
        <v>4089</v>
      </c>
      <c r="C4395" s="2">
        <v>849</v>
      </c>
      <c r="D4395" s="2">
        <v>594</v>
      </c>
      <c r="E4395" t="s">
        <v>7029</v>
      </c>
      <c r="F4395" t="s">
        <v>7039</v>
      </c>
      <c r="G4395" s="2">
        <f t="shared" si="136"/>
        <v>255</v>
      </c>
      <c r="H4395" s="11">
        <f t="shared" si="137"/>
        <v>0.30035335689045939</v>
      </c>
      <c r="I4395">
        <f>COUNTIF(E4395,"online")</f>
        <v>0</v>
      </c>
    </row>
    <row r="4396" spans="1:9" x14ac:dyDescent="0.2">
      <c r="A4396" t="s">
        <v>5875</v>
      </c>
      <c r="B4396" t="s">
        <v>5622</v>
      </c>
      <c r="C4396" s="2">
        <v>752</v>
      </c>
      <c r="D4396" s="2">
        <v>662</v>
      </c>
      <c r="E4396" t="s">
        <v>7029</v>
      </c>
      <c r="F4396" t="s">
        <v>7042</v>
      </c>
      <c r="G4396" s="2">
        <f t="shared" si="136"/>
        <v>90</v>
      </c>
      <c r="H4396" s="11">
        <f t="shared" si="137"/>
        <v>0.11968085106382979</v>
      </c>
      <c r="I4396">
        <f>COUNTIF(E4396,"online")</f>
        <v>0</v>
      </c>
    </row>
    <row r="4397" spans="1:9" x14ac:dyDescent="0.2">
      <c r="A4397" t="s">
        <v>186</v>
      </c>
      <c r="B4397" t="s">
        <v>187</v>
      </c>
      <c r="C4397" s="2">
        <v>319</v>
      </c>
      <c r="D4397" s="2">
        <v>175</v>
      </c>
      <c r="E4397" t="s">
        <v>7027</v>
      </c>
      <c r="F4397" t="s">
        <v>7039</v>
      </c>
      <c r="G4397" s="2">
        <f t="shared" si="136"/>
        <v>144</v>
      </c>
      <c r="H4397" s="11">
        <f t="shared" si="137"/>
        <v>0.45141065830721006</v>
      </c>
      <c r="I4397">
        <f>COUNTIF(E4397,"online")</f>
        <v>0</v>
      </c>
    </row>
    <row r="4398" spans="1:9" x14ac:dyDescent="0.2">
      <c r="A4398" t="s">
        <v>5069</v>
      </c>
      <c r="B4398" t="s">
        <v>5070</v>
      </c>
      <c r="C4398" s="2">
        <v>799</v>
      </c>
      <c r="D4398" s="2">
        <v>599</v>
      </c>
      <c r="E4398" t="s">
        <v>7029</v>
      </c>
      <c r="F4398" t="s">
        <v>7041</v>
      </c>
      <c r="G4398" s="2">
        <f t="shared" si="136"/>
        <v>200</v>
      </c>
      <c r="H4398" s="11">
        <f t="shared" si="137"/>
        <v>0.25031289111389238</v>
      </c>
      <c r="I4398">
        <f>COUNTIF(E4398,"online")</f>
        <v>0</v>
      </c>
    </row>
    <row r="4399" spans="1:9" x14ac:dyDescent="0.2">
      <c r="A4399" t="s">
        <v>5369</v>
      </c>
      <c r="B4399" t="s">
        <v>5072</v>
      </c>
      <c r="C4399" s="2">
        <v>706</v>
      </c>
      <c r="D4399" s="2">
        <v>565</v>
      </c>
      <c r="E4399" t="s">
        <v>7029</v>
      </c>
      <c r="F4399" t="s">
        <v>7039</v>
      </c>
      <c r="G4399" s="2">
        <f t="shared" si="136"/>
        <v>141</v>
      </c>
      <c r="H4399" s="11">
        <f t="shared" si="137"/>
        <v>0.19971671388101983</v>
      </c>
      <c r="I4399">
        <f>COUNTIF(E4399,"online")</f>
        <v>0</v>
      </c>
    </row>
    <row r="4400" spans="1:9" x14ac:dyDescent="0.2">
      <c r="A4400" t="s">
        <v>2436</v>
      </c>
      <c r="B4400" t="s">
        <v>2437</v>
      </c>
      <c r="C4400" s="2">
        <v>707</v>
      </c>
      <c r="D4400" s="2">
        <v>566</v>
      </c>
      <c r="E4400" t="s">
        <v>7029</v>
      </c>
      <c r="F4400" t="s">
        <v>7039</v>
      </c>
      <c r="G4400" s="2">
        <f t="shared" si="136"/>
        <v>141</v>
      </c>
      <c r="H4400" s="11">
        <f t="shared" si="137"/>
        <v>0.19943422913719944</v>
      </c>
      <c r="I4400">
        <f>COUNTIF(E4400,"online")</f>
        <v>0</v>
      </c>
    </row>
    <row r="4401" spans="1:9" x14ac:dyDescent="0.2">
      <c r="A4401" t="s">
        <v>5571</v>
      </c>
      <c r="B4401" t="s">
        <v>5572</v>
      </c>
      <c r="C4401" s="2">
        <v>473</v>
      </c>
      <c r="D4401" s="2">
        <v>378</v>
      </c>
      <c r="E4401" t="s">
        <v>7027</v>
      </c>
      <c r="F4401" t="s">
        <v>7037</v>
      </c>
      <c r="G4401" s="2">
        <f t="shared" si="136"/>
        <v>95</v>
      </c>
      <c r="H4401" s="11">
        <f t="shared" si="137"/>
        <v>0.20084566596194503</v>
      </c>
      <c r="I4401">
        <f>COUNTIF(E4401,"online")</f>
        <v>0</v>
      </c>
    </row>
    <row r="4402" spans="1:9" x14ac:dyDescent="0.2">
      <c r="A4402" t="s">
        <v>4657</v>
      </c>
      <c r="B4402" t="s">
        <v>4658</v>
      </c>
      <c r="C4402" s="2">
        <v>402</v>
      </c>
      <c r="D4402" s="2">
        <v>330</v>
      </c>
      <c r="E4402" t="s">
        <v>7027</v>
      </c>
      <c r="F4402" t="s">
        <v>7039</v>
      </c>
      <c r="G4402" s="2">
        <f t="shared" si="136"/>
        <v>72</v>
      </c>
      <c r="H4402" s="11">
        <f t="shared" si="137"/>
        <v>0.17910447761194029</v>
      </c>
      <c r="I4402">
        <f>COUNTIF(E4402,"online")</f>
        <v>0</v>
      </c>
    </row>
    <row r="4403" spans="1:9" x14ac:dyDescent="0.2">
      <c r="A4403" t="s">
        <v>4756</v>
      </c>
      <c r="B4403" t="s">
        <v>4658</v>
      </c>
      <c r="C4403" s="2">
        <v>402</v>
      </c>
      <c r="D4403" s="2">
        <v>314</v>
      </c>
      <c r="E4403" t="s">
        <v>7027</v>
      </c>
      <c r="F4403" t="s">
        <v>7039</v>
      </c>
      <c r="G4403" s="2">
        <f t="shared" si="136"/>
        <v>88</v>
      </c>
      <c r="H4403" s="11">
        <f t="shared" si="137"/>
        <v>0.21890547263681592</v>
      </c>
      <c r="I4403">
        <f>COUNTIF(E4403,"online")</f>
        <v>0</v>
      </c>
    </row>
    <row r="4404" spans="1:9" x14ac:dyDescent="0.2">
      <c r="A4404" t="s">
        <v>4820</v>
      </c>
      <c r="B4404" t="s">
        <v>4821</v>
      </c>
      <c r="C4404" s="2">
        <v>1298</v>
      </c>
      <c r="D4404" s="2">
        <v>999</v>
      </c>
      <c r="E4404" t="s">
        <v>7029</v>
      </c>
      <c r="F4404" t="s">
        <v>7042</v>
      </c>
      <c r="G4404" s="2">
        <f t="shared" si="136"/>
        <v>299</v>
      </c>
      <c r="H4404" s="11">
        <f t="shared" si="137"/>
        <v>0.23035439137134053</v>
      </c>
      <c r="I4404">
        <f>COUNTIF(E4404,"online")</f>
        <v>0</v>
      </c>
    </row>
    <row r="4405" spans="1:9" x14ac:dyDescent="0.2">
      <c r="A4405" t="s">
        <v>4676</v>
      </c>
      <c r="B4405" t="s">
        <v>4677</v>
      </c>
      <c r="C4405" s="2">
        <v>1065</v>
      </c>
      <c r="D4405" s="2">
        <v>831</v>
      </c>
      <c r="E4405" t="s">
        <v>7027</v>
      </c>
      <c r="F4405" t="s">
        <v>7042</v>
      </c>
      <c r="G4405" s="2">
        <f t="shared" si="136"/>
        <v>234</v>
      </c>
      <c r="H4405" s="11">
        <f t="shared" si="137"/>
        <v>0.21971830985915494</v>
      </c>
      <c r="I4405">
        <f>COUNTIF(E4405,"online")</f>
        <v>0</v>
      </c>
    </row>
    <row r="4406" spans="1:9" x14ac:dyDescent="0.2">
      <c r="A4406" t="s">
        <v>5262</v>
      </c>
      <c r="B4406" t="s">
        <v>5263</v>
      </c>
      <c r="C4406" s="2">
        <v>294</v>
      </c>
      <c r="D4406" s="2">
        <v>273</v>
      </c>
      <c r="E4406" t="s">
        <v>7027</v>
      </c>
      <c r="F4406" t="s">
        <v>7043</v>
      </c>
      <c r="G4406" s="2">
        <f t="shared" si="136"/>
        <v>21</v>
      </c>
      <c r="H4406" s="11">
        <f t="shared" si="137"/>
        <v>7.1428571428571425E-2</v>
      </c>
      <c r="I4406">
        <f>COUNTIF(E4406,"online")</f>
        <v>0</v>
      </c>
    </row>
    <row r="4407" spans="1:9" x14ac:dyDescent="0.2">
      <c r="A4407" t="s">
        <v>4548</v>
      </c>
      <c r="B4407" t="s">
        <v>4549</v>
      </c>
      <c r="C4407" s="2">
        <v>491</v>
      </c>
      <c r="D4407" s="2">
        <v>368</v>
      </c>
      <c r="E4407" t="s">
        <v>7029</v>
      </c>
      <c r="F4407" t="s">
        <v>7037</v>
      </c>
      <c r="G4407" s="2">
        <f t="shared" si="136"/>
        <v>123</v>
      </c>
      <c r="H4407" s="11">
        <f t="shared" si="137"/>
        <v>0.25050916496945008</v>
      </c>
      <c r="I4407">
        <f>COUNTIF(E4407,"online")</f>
        <v>0</v>
      </c>
    </row>
    <row r="4408" spans="1:9" x14ac:dyDescent="0.2">
      <c r="A4408" t="s">
        <v>4499</v>
      </c>
      <c r="B4408" t="s">
        <v>4500</v>
      </c>
      <c r="C4408" s="2">
        <v>299</v>
      </c>
      <c r="D4408" s="2">
        <v>254</v>
      </c>
      <c r="E4408" t="s">
        <v>7027</v>
      </c>
      <c r="F4408" t="s">
        <v>7041</v>
      </c>
      <c r="G4408" s="2">
        <f t="shared" si="136"/>
        <v>45</v>
      </c>
      <c r="H4408" s="11">
        <f t="shared" si="137"/>
        <v>0.15050167224080269</v>
      </c>
      <c r="I4408">
        <f>COUNTIF(E4408,"online")</f>
        <v>0</v>
      </c>
    </row>
    <row r="4409" spans="1:9" x14ac:dyDescent="0.2">
      <c r="A4409" t="s">
        <v>4778</v>
      </c>
      <c r="B4409" t="s">
        <v>4779</v>
      </c>
      <c r="C4409" s="2">
        <v>473</v>
      </c>
      <c r="D4409" s="2">
        <v>374</v>
      </c>
      <c r="E4409" t="s">
        <v>7029</v>
      </c>
      <c r="F4409" t="s">
        <v>7043</v>
      </c>
      <c r="G4409" s="2">
        <f t="shared" si="136"/>
        <v>99</v>
      </c>
      <c r="H4409" s="11">
        <f t="shared" si="137"/>
        <v>0.20930232558139536</v>
      </c>
      <c r="I4409">
        <f>COUNTIF(E4409,"online")</f>
        <v>0</v>
      </c>
    </row>
    <row r="4410" spans="1:9" x14ac:dyDescent="0.2">
      <c r="A4410" t="s">
        <v>3866</v>
      </c>
      <c r="B4410" t="s">
        <v>3867</v>
      </c>
      <c r="C4410" s="2">
        <v>384</v>
      </c>
      <c r="D4410" s="2">
        <v>265</v>
      </c>
      <c r="E4410" t="s">
        <v>7027</v>
      </c>
      <c r="F4410" t="s">
        <v>7038</v>
      </c>
      <c r="G4410" s="2">
        <f t="shared" si="136"/>
        <v>119</v>
      </c>
      <c r="H4410" s="11">
        <f t="shared" si="137"/>
        <v>0.30989583333333331</v>
      </c>
      <c r="I4410">
        <f>COUNTIF(E4410,"online")</f>
        <v>0</v>
      </c>
    </row>
    <row r="4411" spans="1:9" x14ac:dyDescent="0.2">
      <c r="A4411" t="s">
        <v>4328</v>
      </c>
      <c r="B4411" t="s">
        <v>4329</v>
      </c>
      <c r="C4411" s="2">
        <v>599</v>
      </c>
      <c r="D4411" s="2">
        <v>395</v>
      </c>
      <c r="E4411" t="s">
        <v>7027</v>
      </c>
      <c r="F4411" t="s">
        <v>7043</v>
      </c>
      <c r="G4411" s="2">
        <f t="shared" si="136"/>
        <v>204</v>
      </c>
      <c r="H4411" s="11">
        <f t="shared" si="137"/>
        <v>0.34056761268781305</v>
      </c>
      <c r="I4411">
        <f>COUNTIF(E4411,"online")</f>
        <v>0</v>
      </c>
    </row>
    <row r="4412" spans="1:9" x14ac:dyDescent="0.2">
      <c r="A4412" t="s">
        <v>6603</v>
      </c>
      <c r="B4412" t="s">
        <v>6604</v>
      </c>
      <c r="C4412" s="2">
        <v>473</v>
      </c>
      <c r="D4412" s="2">
        <v>383</v>
      </c>
      <c r="E4412" t="s">
        <v>7027</v>
      </c>
      <c r="F4412" t="s">
        <v>7041</v>
      </c>
      <c r="G4412" s="2">
        <f t="shared" si="136"/>
        <v>90</v>
      </c>
      <c r="H4412" s="11">
        <f t="shared" si="137"/>
        <v>0.19027484143763213</v>
      </c>
      <c r="I4412">
        <f>COUNTIF(E4412,"online")</f>
        <v>0</v>
      </c>
    </row>
    <row r="4413" spans="1:9" x14ac:dyDescent="0.2">
      <c r="A4413" t="s">
        <v>6560</v>
      </c>
      <c r="B4413" t="s">
        <v>6561</v>
      </c>
      <c r="C4413" s="2">
        <v>536</v>
      </c>
      <c r="D4413" s="2">
        <v>456</v>
      </c>
      <c r="E4413" t="s">
        <v>7027</v>
      </c>
      <c r="F4413" t="s">
        <v>7039</v>
      </c>
      <c r="G4413" s="2">
        <f t="shared" si="136"/>
        <v>80</v>
      </c>
      <c r="H4413" s="11">
        <f t="shared" si="137"/>
        <v>0.14925373134328357</v>
      </c>
      <c r="I4413">
        <f>COUNTIF(E4413,"online")</f>
        <v>0</v>
      </c>
    </row>
    <row r="4414" spans="1:9" x14ac:dyDescent="0.2">
      <c r="A4414" t="s">
        <v>3998</v>
      </c>
      <c r="B4414" t="s">
        <v>3625</v>
      </c>
      <c r="C4414" s="2">
        <v>268</v>
      </c>
      <c r="D4414" s="2">
        <v>172</v>
      </c>
      <c r="E4414" t="s">
        <v>7027</v>
      </c>
      <c r="F4414" t="s">
        <v>7037</v>
      </c>
      <c r="G4414" s="2">
        <f t="shared" si="136"/>
        <v>96</v>
      </c>
      <c r="H4414" s="11">
        <f t="shared" si="137"/>
        <v>0.35820895522388058</v>
      </c>
      <c r="I4414">
        <f>COUNTIF(E4414,"online")</f>
        <v>0</v>
      </c>
    </row>
    <row r="4415" spans="1:9" x14ac:dyDescent="0.2">
      <c r="A4415" t="s">
        <v>5279</v>
      </c>
      <c r="B4415" t="s">
        <v>5280</v>
      </c>
      <c r="C4415" s="2">
        <v>357</v>
      </c>
      <c r="D4415" s="2">
        <v>321</v>
      </c>
      <c r="E4415" t="s">
        <v>7027</v>
      </c>
      <c r="F4415" t="s">
        <v>7043</v>
      </c>
      <c r="G4415" s="2">
        <f t="shared" si="136"/>
        <v>36</v>
      </c>
      <c r="H4415" s="11">
        <f t="shared" si="137"/>
        <v>0.10084033613445378</v>
      </c>
      <c r="I4415">
        <f>COUNTIF(E4415,"online")</f>
        <v>0</v>
      </c>
    </row>
    <row r="4416" spans="1:9" x14ac:dyDescent="0.2">
      <c r="A4416" t="s">
        <v>6075</v>
      </c>
      <c r="B4416" t="s">
        <v>6076</v>
      </c>
      <c r="C4416" s="2">
        <v>976</v>
      </c>
      <c r="D4416" s="2">
        <v>996</v>
      </c>
      <c r="E4416" t="s">
        <v>7029</v>
      </c>
      <c r="F4416" t="s">
        <v>7042</v>
      </c>
      <c r="G4416" s="2">
        <f t="shared" si="136"/>
        <v>-20</v>
      </c>
      <c r="H4416" s="11">
        <f t="shared" si="137"/>
        <v>-2.0491803278688523E-2</v>
      </c>
      <c r="I4416">
        <f>COUNTIF(E4416,"online")</f>
        <v>0</v>
      </c>
    </row>
    <row r="4417" spans="1:9" x14ac:dyDescent="0.2">
      <c r="A4417" t="s">
        <v>1298</v>
      </c>
      <c r="B4417" t="s">
        <v>1299</v>
      </c>
      <c r="C4417" s="2">
        <v>319</v>
      </c>
      <c r="D4417" s="2">
        <v>204</v>
      </c>
      <c r="E4417" t="s">
        <v>7029</v>
      </c>
      <c r="F4417" t="s">
        <v>7040</v>
      </c>
      <c r="G4417" s="2">
        <f t="shared" si="136"/>
        <v>115</v>
      </c>
      <c r="H4417" s="11">
        <f t="shared" si="137"/>
        <v>0.36050156739811912</v>
      </c>
      <c r="I4417">
        <f>COUNTIF(E4417,"online")</f>
        <v>0</v>
      </c>
    </row>
    <row r="4418" spans="1:9" x14ac:dyDescent="0.2">
      <c r="A4418" t="s">
        <v>709</v>
      </c>
      <c r="B4418" t="s">
        <v>710</v>
      </c>
      <c r="C4418" s="2">
        <v>289</v>
      </c>
      <c r="D4418" s="2">
        <v>231</v>
      </c>
      <c r="E4418" t="s">
        <v>6989</v>
      </c>
      <c r="F4418" t="s">
        <v>7036</v>
      </c>
      <c r="G4418" s="2">
        <f t="shared" ref="G4418:G4481" si="138">C4418-D4418</f>
        <v>58</v>
      </c>
      <c r="H4418" s="11">
        <f t="shared" ref="H4418:H4481" si="139">((C4418-D4418)/C4418)</f>
        <v>0.20069204152249134</v>
      </c>
      <c r="I4418">
        <f>COUNTIF(E4418,"online")</f>
        <v>1</v>
      </c>
    </row>
    <row r="4419" spans="1:9" x14ac:dyDescent="0.2">
      <c r="A4419" t="s">
        <v>709</v>
      </c>
      <c r="B4419" t="s">
        <v>710</v>
      </c>
      <c r="C4419" s="2">
        <v>319</v>
      </c>
      <c r="D4419" s="2">
        <v>322</v>
      </c>
      <c r="E4419" t="s">
        <v>7029</v>
      </c>
      <c r="F4419" t="s">
        <v>7036</v>
      </c>
      <c r="G4419" s="2">
        <f t="shared" si="138"/>
        <v>-3</v>
      </c>
      <c r="H4419" s="11">
        <f t="shared" si="139"/>
        <v>-9.4043887147335428E-3</v>
      </c>
      <c r="I4419">
        <f>COUNTIF(E4419,"online")</f>
        <v>0</v>
      </c>
    </row>
    <row r="4420" spans="1:9" x14ac:dyDescent="0.2">
      <c r="A4420" t="s">
        <v>1463</v>
      </c>
      <c r="B4420" t="s">
        <v>1464</v>
      </c>
      <c r="C4420" s="2">
        <v>319</v>
      </c>
      <c r="D4420" s="2">
        <v>242</v>
      </c>
      <c r="E4420" t="s">
        <v>7029</v>
      </c>
      <c r="F4420" t="s">
        <v>7036</v>
      </c>
      <c r="G4420" s="2">
        <f t="shared" si="138"/>
        <v>77</v>
      </c>
      <c r="H4420" s="11">
        <f t="shared" si="139"/>
        <v>0.2413793103448276</v>
      </c>
      <c r="I4420">
        <f>COUNTIF(E4420,"online")</f>
        <v>0</v>
      </c>
    </row>
    <row r="4421" spans="1:9" x14ac:dyDescent="0.2">
      <c r="A4421" t="s">
        <v>4066</v>
      </c>
      <c r="B4421" t="s">
        <v>4067</v>
      </c>
      <c r="C4421" s="2">
        <v>269</v>
      </c>
      <c r="D4421" s="2">
        <v>108</v>
      </c>
      <c r="E4421" t="s">
        <v>6989</v>
      </c>
      <c r="F4421" t="s">
        <v>7037</v>
      </c>
      <c r="G4421" s="2">
        <f t="shared" si="138"/>
        <v>161</v>
      </c>
      <c r="H4421" s="11">
        <f t="shared" si="139"/>
        <v>0.5985130111524164</v>
      </c>
      <c r="I4421">
        <f>COUNTIF(E4421,"online")</f>
        <v>1</v>
      </c>
    </row>
    <row r="4422" spans="1:9" x14ac:dyDescent="0.2">
      <c r="A4422" t="s">
        <v>3258</v>
      </c>
      <c r="B4422" t="s">
        <v>2432</v>
      </c>
      <c r="C4422" s="2">
        <v>69</v>
      </c>
      <c r="D4422" s="2">
        <v>39</v>
      </c>
      <c r="E4422" t="s">
        <v>6989</v>
      </c>
      <c r="F4422" t="s">
        <v>7036</v>
      </c>
      <c r="G4422" s="2">
        <f t="shared" si="138"/>
        <v>30</v>
      </c>
      <c r="H4422" s="11">
        <f t="shared" si="139"/>
        <v>0.43478260869565216</v>
      </c>
      <c r="I4422">
        <f>COUNTIF(E4422,"online")</f>
        <v>1</v>
      </c>
    </row>
    <row r="4423" spans="1:9" x14ac:dyDescent="0.2">
      <c r="A4423" t="s">
        <v>1058</v>
      </c>
      <c r="B4423" t="s">
        <v>1059</v>
      </c>
      <c r="C4423" s="2">
        <v>319</v>
      </c>
      <c r="D4423" s="2">
        <v>297</v>
      </c>
      <c r="E4423" t="s">
        <v>7029</v>
      </c>
      <c r="F4423" t="s">
        <v>7041</v>
      </c>
      <c r="G4423" s="2">
        <f t="shared" si="138"/>
        <v>22</v>
      </c>
      <c r="H4423" s="11">
        <f t="shared" si="139"/>
        <v>6.8965517241379309E-2</v>
      </c>
      <c r="I4423">
        <f>COUNTIF(E4423,"online")</f>
        <v>0</v>
      </c>
    </row>
    <row r="4424" spans="1:9" x14ac:dyDescent="0.2">
      <c r="A4424" t="s">
        <v>2077</v>
      </c>
      <c r="B4424" t="s">
        <v>2078</v>
      </c>
      <c r="C4424" s="2">
        <v>319</v>
      </c>
      <c r="D4424" s="2">
        <v>249</v>
      </c>
      <c r="E4424" t="s">
        <v>7029</v>
      </c>
      <c r="F4424" t="s">
        <v>7036</v>
      </c>
      <c r="G4424" s="2">
        <f t="shared" si="138"/>
        <v>70</v>
      </c>
      <c r="H4424" s="11">
        <f t="shared" si="139"/>
        <v>0.21943573667711599</v>
      </c>
      <c r="I4424">
        <f>COUNTIF(E4424,"online")</f>
        <v>0</v>
      </c>
    </row>
    <row r="4425" spans="1:9" x14ac:dyDescent="0.2">
      <c r="A4425" t="s">
        <v>4157</v>
      </c>
      <c r="B4425" t="s">
        <v>4158</v>
      </c>
      <c r="C4425" s="2">
        <v>279</v>
      </c>
      <c r="D4425" s="2">
        <v>181</v>
      </c>
      <c r="E4425" t="s">
        <v>6989</v>
      </c>
      <c r="F4425" t="s">
        <v>7044</v>
      </c>
      <c r="G4425" s="2">
        <f t="shared" si="138"/>
        <v>98</v>
      </c>
      <c r="H4425" s="11">
        <f t="shared" si="139"/>
        <v>0.35125448028673834</v>
      </c>
      <c r="I4425">
        <f>COUNTIF(E4425,"online")</f>
        <v>1</v>
      </c>
    </row>
    <row r="4426" spans="1:9" x14ac:dyDescent="0.2">
      <c r="A4426" t="s">
        <v>1427</v>
      </c>
      <c r="B4426" t="s">
        <v>1428</v>
      </c>
      <c r="C4426" s="2">
        <v>279</v>
      </c>
      <c r="D4426" s="2">
        <v>220</v>
      </c>
      <c r="E4426" t="s">
        <v>7029</v>
      </c>
      <c r="F4426" t="s">
        <v>7037</v>
      </c>
      <c r="G4426" s="2">
        <f t="shared" si="138"/>
        <v>59</v>
      </c>
      <c r="H4426" s="11">
        <f t="shared" si="139"/>
        <v>0.21146953405017921</v>
      </c>
      <c r="I4426">
        <f>COUNTIF(E4426,"online")</f>
        <v>0</v>
      </c>
    </row>
    <row r="4427" spans="1:9" x14ac:dyDescent="0.2">
      <c r="A4427" t="s">
        <v>1528</v>
      </c>
      <c r="B4427" t="s">
        <v>916</v>
      </c>
      <c r="C4427" s="2">
        <v>289</v>
      </c>
      <c r="D4427" s="2">
        <v>64</v>
      </c>
      <c r="E4427" t="s">
        <v>6989</v>
      </c>
      <c r="F4427" t="s">
        <v>7038</v>
      </c>
      <c r="G4427" s="2">
        <f t="shared" si="138"/>
        <v>225</v>
      </c>
      <c r="H4427" s="11">
        <f t="shared" si="139"/>
        <v>0.77854671280276821</v>
      </c>
      <c r="I4427">
        <f>COUNTIF(E4427,"online")</f>
        <v>1</v>
      </c>
    </row>
    <row r="4428" spans="1:9" x14ac:dyDescent="0.2">
      <c r="A4428" t="s">
        <v>1565</v>
      </c>
      <c r="B4428" t="s">
        <v>1566</v>
      </c>
      <c r="C4428" s="2">
        <v>223</v>
      </c>
      <c r="D4428" s="2">
        <v>58</v>
      </c>
      <c r="E4428" t="s">
        <v>7027</v>
      </c>
      <c r="F4428" t="s">
        <v>7038</v>
      </c>
      <c r="G4428" s="2">
        <f t="shared" si="138"/>
        <v>165</v>
      </c>
      <c r="H4428" s="11">
        <f t="shared" si="139"/>
        <v>0.73991031390134532</v>
      </c>
      <c r="I4428">
        <f>COUNTIF(E4428,"online")</f>
        <v>0</v>
      </c>
    </row>
    <row r="4429" spans="1:9" x14ac:dyDescent="0.2">
      <c r="A4429" t="s">
        <v>1035</v>
      </c>
      <c r="B4429" t="s">
        <v>1036</v>
      </c>
      <c r="C4429" s="2">
        <v>209</v>
      </c>
      <c r="D4429" s="2">
        <v>107</v>
      </c>
      <c r="E4429" t="s">
        <v>7029</v>
      </c>
      <c r="F4429" t="s">
        <v>7040</v>
      </c>
      <c r="G4429" s="2">
        <f t="shared" si="138"/>
        <v>102</v>
      </c>
      <c r="H4429" s="11">
        <f t="shared" si="139"/>
        <v>0.48803827751196172</v>
      </c>
      <c r="I4429">
        <f>COUNTIF(E4429,"online")</f>
        <v>0</v>
      </c>
    </row>
    <row r="4430" spans="1:9" x14ac:dyDescent="0.2">
      <c r="A4430" t="s">
        <v>3449</v>
      </c>
      <c r="B4430" t="s">
        <v>3450</v>
      </c>
      <c r="C4430" s="2">
        <v>209</v>
      </c>
      <c r="D4430" s="2">
        <v>84</v>
      </c>
      <c r="E4430" t="s">
        <v>7029</v>
      </c>
      <c r="F4430" t="s">
        <v>7040</v>
      </c>
      <c r="G4430" s="2">
        <f t="shared" si="138"/>
        <v>125</v>
      </c>
      <c r="H4430" s="11">
        <f t="shared" si="139"/>
        <v>0.59808612440191389</v>
      </c>
      <c r="I4430">
        <f>COUNTIF(E4430,"online")</f>
        <v>0</v>
      </c>
    </row>
    <row r="4431" spans="1:9" x14ac:dyDescent="0.2">
      <c r="A4431" t="s">
        <v>3441</v>
      </c>
      <c r="B4431" t="s">
        <v>1036</v>
      </c>
      <c r="C4431" s="2">
        <v>209</v>
      </c>
      <c r="D4431" s="2">
        <v>119</v>
      </c>
      <c r="E4431" t="s">
        <v>7029</v>
      </c>
      <c r="F4431" t="s">
        <v>7040</v>
      </c>
      <c r="G4431" s="2">
        <f t="shared" si="138"/>
        <v>90</v>
      </c>
      <c r="H4431" s="11">
        <f t="shared" si="139"/>
        <v>0.43062200956937802</v>
      </c>
      <c r="I4431">
        <f>COUNTIF(E4431,"online")</f>
        <v>0</v>
      </c>
    </row>
    <row r="4432" spans="1:9" x14ac:dyDescent="0.2">
      <c r="A4432" t="s">
        <v>1539</v>
      </c>
      <c r="B4432" t="s">
        <v>1540</v>
      </c>
      <c r="C4432" s="2">
        <v>239</v>
      </c>
      <c r="D4432" s="2">
        <v>88</v>
      </c>
      <c r="E4432" t="s">
        <v>6989</v>
      </c>
      <c r="F4432" t="s">
        <v>7040</v>
      </c>
      <c r="G4432" s="2">
        <f t="shared" si="138"/>
        <v>151</v>
      </c>
      <c r="H4432" s="11">
        <f t="shared" si="139"/>
        <v>0.63179916317991636</v>
      </c>
      <c r="I4432">
        <f>COUNTIF(E4432,"online")</f>
        <v>1</v>
      </c>
    </row>
    <row r="4433" spans="1:9" x14ac:dyDescent="0.2">
      <c r="A4433" t="s">
        <v>3842</v>
      </c>
      <c r="B4433" t="s">
        <v>3843</v>
      </c>
      <c r="C4433" s="2">
        <v>241</v>
      </c>
      <c r="D4433" s="2">
        <v>77</v>
      </c>
      <c r="E4433" t="s">
        <v>7029</v>
      </c>
      <c r="F4433" t="s">
        <v>7040</v>
      </c>
      <c r="G4433" s="2">
        <f t="shared" si="138"/>
        <v>164</v>
      </c>
      <c r="H4433" s="11">
        <f t="shared" si="139"/>
        <v>0.68049792531120334</v>
      </c>
      <c r="I4433">
        <f>COUNTIF(E4433,"online")</f>
        <v>0</v>
      </c>
    </row>
    <row r="4434" spans="1:9" x14ac:dyDescent="0.2">
      <c r="A4434" t="s">
        <v>1727</v>
      </c>
      <c r="B4434" t="s">
        <v>1728</v>
      </c>
      <c r="C4434" s="2">
        <v>319</v>
      </c>
      <c r="D4434" s="2">
        <v>322</v>
      </c>
      <c r="E4434" t="s">
        <v>7027</v>
      </c>
      <c r="F4434" t="s">
        <v>7036</v>
      </c>
      <c r="G4434" s="2">
        <f t="shared" si="138"/>
        <v>-3</v>
      </c>
      <c r="H4434" s="11">
        <f t="shared" si="139"/>
        <v>-9.4043887147335428E-3</v>
      </c>
      <c r="I4434">
        <f>COUNTIF(E4434,"online")</f>
        <v>0</v>
      </c>
    </row>
    <row r="4435" spans="1:9" x14ac:dyDescent="0.2">
      <c r="A4435" t="s">
        <v>683</v>
      </c>
      <c r="B4435" t="s">
        <v>684</v>
      </c>
      <c r="C4435" s="2">
        <v>99</v>
      </c>
      <c r="D4435" s="2">
        <v>38</v>
      </c>
      <c r="E4435" t="s">
        <v>7029</v>
      </c>
      <c r="F4435" t="s">
        <v>7038</v>
      </c>
      <c r="G4435" s="2">
        <f t="shared" si="138"/>
        <v>61</v>
      </c>
      <c r="H4435" s="11">
        <f t="shared" si="139"/>
        <v>0.61616161616161613</v>
      </c>
      <c r="I4435">
        <f>COUNTIF(E4435,"online")</f>
        <v>0</v>
      </c>
    </row>
    <row r="4436" spans="1:9" x14ac:dyDescent="0.2">
      <c r="A4436" t="s">
        <v>1356</v>
      </c>
      <c r="B4436" t="s">
        <v>753</v>
      </c>
      <c r="C4436" s="2">
        <v>289</v>
      </c>
      <c r="D4436" s="2">
        <v>113</v>
      </c>
      <c r="E4436" t="s">
        <v>6989</v>
      </c>
      <c r="F4436" t="s">
        <v>7038</v>
      </c>
      <c r="G4436" s="2">
        <f t="shared" si="138"/>
        <v>176</v>
      </c>
      <c r="H4436" s="11">
        <f t="shared" si="139"/>
        <v>0.60899653979238755</v>
      </c>
      <c r="I4436">
        <f>COUNTIF(E4436,"online")</f>
        <v>1</v>
      </c>
    </row>
    <row r="4437" spans="1:9" x14ac:dyDescent="0.2">
      <c r="A4437" t="s">
        <v>1473</v>
      </c>
      <c r="B4437" t="s">
        <v>1474</v>
      </c>
      <c r="C4437" s="2">
        <v>289</v>
      </c>
      <c r="D4437" s="2">
        <v>249</v>
      </c>
      <c r="E4437" t="s">
        <v>6989</v>
      </c>
      <c r="F4437" t="s">
        <v>7036</v>
      </c>
      <c r="G4437" s="2">
        <f t="shared" si="138"/>
        <v>40</v>
      </c>
      <c r="H4437" s="11">
        <f t="shared" si="139"/>
        <v>0.13840830449826991</v>
      </c>
      <c r="I4437">
        <f>COUNTIF(E4437,"online")</f>
        <v>1</v>
      </c>
    </row>
    <row r="4438" spans="1:9" x14ac:dyDescent="0.2">
      <c r="A4438" t="s">
        <v>1473</v>
      </c>
      <c r="B4438" t="s">
        <v>1474</v>
      </c>
      <c r="C4438" s="2">
        <v>319</v>
      </c>
      <c r="D4438" s="2">
        <v>249</v>
      </c>
      <c r="E4438" t="s">
        <v>7029</v>
      </c>
      <c r="F4438" t="s">
        <v>7036</v>
      </c>
      <c r="G4438" s="2">
        <f t="shared" si="138"/>
        <v>70</v>
      </c>
      <c r="H4438" s="11">
        <f t="shared" si="139"/>
        <v>0.21943573667711599</v>
      </c>
      <c r="I4438">
        <f>COUNTIF(E4438,"online")</f>
        <v>0</v>
      </c>
    </row>
    <row r="4439" spans="1:9" x14ac:dyDescent="0.2">
      <c r="A4439" t="s">
        <v>3821</v>
      </c>
      <c r="B4439" t="s">
        <v>3822</v>
      </c>
      <c r="C4439" s="2">
        <v>329</v>
      </c>
      <c r="D4439" s="2">
        <v>240</v>
      </c>
      <c r="E4439" t="s">
        <v>6989</v>
      </c>
      <c r="F4439" t="s">
        <v>7040</v>
      </c>
      <c r="G4439" s="2">
        <f t="shared" si="138"/>
        <v>89</v>
      </c>
      <c r="H4439" s="11">
        <f t="shared" si="139"/>
        <v>0.27051671732522797</v>
      </c>
      <c r="I4439">
        <f>COUNTIF(E4439,"online")</f>
        <v>1</v>
      </c>
    </row>
    <row r="4440" spans="1:9" x14ac:dyDescent="0.2">
      <c r="A4440" t="s">
        <v>2295</v>
      </c>
      <c r="B4440" t="s">
        <v>2296</v>
      </c>
      <c r="C4440" s="2">
        <v>249</v>
      </c>
      <c r="D4440" s="2">
        <v>172</v>
      </c>
      <c r="E4440" t="s">
        <v>6989</v>
      </c>
      <c r="F4440" t="s">
        <v>7036</v>
      </c>
      <c r="G4440" s="2">
        <f t="shared" si="138"/>
        <v>77</v>
      </c>
      <c r="H4440" s="11">
        <f t="shared" si="139"/>
        <v>0.30923694779116467</v>
      </c>
      <c r="I4440">
        <f>COUNTIF(E4440,"online")</f>
        <v>1</v>
      </c>
    </row>
    <row r="4441" spans="1:9" x14ac:dyDescent="0.2">
      <c r="A4441" t="s">
        <v>2332</v>
      </c>
      <c r="B4441" t="s">
        <v>2333</v>
      </c>
      <c r="C4441" s="2">
        <v>149</v>
      </c>
      <c r="D4441" s="2">
        <v>101</v>
      </c>
      <c r="E4441" t="s">
        <v>6989</v>
      </c>
      <c r="F4441" t="s">
        <v>7043</v>
      </c>
      <c r="G4441" s="2">
        <f t="shared" si="138"/>
        <v>48</v>
      </c>
      <c r="H4441" s="11">
        <f t="shared" si="139"/>
        <v>0.32214765100671139</v>
      </c>
      <c r="I4441">
        <f>COUNTIF(E4441,"online")</f>
        <v>1</v>
      </c>
    </row>
    <row r="4442" spans="1:9" x14ac:dyDescent="0.2">
      <c r="A4442" t="s">
        <v>4097</v>
      </c>
      <c r="B4442" t="s">
        <v>4098</v>
      </c>
      <c r="C4442" s="2">
        <v>399</v>
      </c>
      <c r="D4442" s="2">
        <v>379</v>
      </c>
      <c r="E4442" t="s">
        <v>7029</v>
      </c>
      <c r="F4442" t="s">
        <v>7042</v>
      </c>
      <c r="G4442" s="2">
        <f t="shared" si="138"/>
        <v>20</v>
      </c>
      <c r="H4442" s="11">
        <f t="shared" si="139"/>
        <v>5.0125313283208017E-2</v>
      </c>
      <c r="I4442">
        <f>COUNTIF(E4442,"online")</f>
        <v>0</v>
      </c>
    </row>
    <row r="4443" spans="1:9" x14ac:dyDescent="0.2">
      <c r="A4443" t="s">
        <v>4901</v>
      </c>
      <c r="B4443" t="s">
        <v>4098</v>
      </c>
      <c r="C4443" s="2">
        <v>449</v>
      </c>
      <c r="D4443" s="2">
        <v>364</v>
      </c>
      <c r="E4443" t="s">
        <v>7029</v>
      </c>
      <c r="F4443" t="s">
        <v>7042</v>
      </c>
      <c r="G4443" s="2">
        <f t="shared" si="138"/>
        <v>85</v>
      </c>
      <c r="H4443" s="11">
        <f t="shared" si="139"/>
        <v>0.18930957683741648</v>
      </c>
      <c r="I4443">
        <f>COUNTIF(E4443,"online")</f>
        <v>0</v>
      </c>
    </row>
    <row r="4444" spans="1:9" x14ac:dyDescent="0.2">
      <c r="A4444" t="s">
        <v>3833</v>
      </c>
      <c r="B4444" t="s">
        <v>3834</v>
      </c>
      <c r="C4444" s="2">
        <v>229</v>
      </c>
      <c r="D4444" s="2">
        <v>169</v>
      </c>
      <c r="E4444" t="s">
        <v>6989</v>
      </c>
      <c r="F4444" t="s">
        <v>7036</v>
      </c>
      <c r="G4444" s="2">
        <f t="shared" si="138"/>
        <v>60</v>
      </c>
      <c r="H4444" s="11">
        <f t="shared" si="139"/>
        <v>0.26200873362445415</v>
      </c>
      <c r="I4444">
        <f>COUNTIF(E4444,"online")</f>
        <v>1</v>
      </c>
    </row>
    <row r="4445" spans="1:9" x14ac:dyDescent="0.2">
      <c r="A4445" t="s">
        <v>4964</v>
      </c>
      <c r="B4445" t="s">
        <v>4965</v>
      </c>
      <c r="C4445" s="2">
        <v>199</v>
      </c>
      <c r="D4445" s="2">
        <v>58</v>
      </c>
      <c r="E4445" t="s">
        <v>6989</v>
      </c>
      <c r="F4445" t="s">
        <v>7040</v>
      </c>
      <c r="G4445" s="2">
        <f t="shared" si="138"/>
        <v>141</v>
      </c>
      <c r="H4445" s="11">
        <f t="shared" si="139"/>
        <v>0.70854271356783916</v>
      </c>
      <c r="I4445">
        <f>COUNTIF(E4445,"online")</f>
        <v>1</v>
      </c>
    </row>
    <row r="4446" spans="1:9" x14ac:dyDescent="0.2">
      <c r="A4446" t="s">
        <v>3324</v>
      </c>
      <c r="B4446" t="s">
        <v>3325</v>
      </c>
      <c r="C4446" s="2">
        <v>269</v>
      </c>
      <c r="D4446" s="2">
        <v>118</v>
      </c>
      <c r="E4446" t="s">
        <v>6989</v>
      </c>
      <c r="F4446" t="s">
        <v>7038</v>
      </c>
      <c r="G4446" s="2">
        <f t="shared" si="138"/>
        <v>151</v>
      </c>
      <c r="H4446" s="11">
        <f t="shared" si="139"/>
        <v>0.56133828996282531</v>
      </c>
      <c r="I4446">
        <f>COUNTIF(E4446,"online")</f>
        <v>1</v>
      </c>
    </row>
    <row r="4447" spans="1:9" x14ac:dyDescent="0.2">
      <c r="A4447" t="s">
        <v>283</v>
      </c>
      <c r="B4447" t="s">
        <v>170</v>
      </c>
      <c r="C4447" s="2">
        <v>289</v>
      </c>
      <c r="D4447" s="2">
        <v>72</v>
      </c>
      <c r="E4447" t="s">
        <v>6989</v>
      </c>
      <c r="F4447" t="s">
        <v>7038</v>
      </c>
      <c r="G4447" s="2">
        <f t="shared" si="138"/>
        <v>217</v>
      </c>
      <c r="H4447" s="11">
        <f t="shared" si="139"/>
        <v>0.75086505190311414</v>
      </c>
      <c r="I4447">
        <f>COUNTIF(E4447,"online")</f>
        <v>1</v>
      </c>
    </row>
    <row r="4448" spans="1:9" x14ac:dyDescent="0.2">
      <c r="A4448" t="s">
        <v>283</v>
      </c>
      <c r="B4448" t="s">
        <v>170</v>
      </c>
      <c r="C4448" s="2">
        <v>319</v>
      </c>
      <c r="D4448" s="2">
        <v>239</v>
      </c>
      <c r="E4448" t="s">
        <v>7029</v>
      </c>
      <c r="F4448" t="s">
        <v>7038</v>
      </c>
      <c r="G4448" s="2">
        <f t="shared" si="138"/>
        <v>80</v>
      </c>
      <c r="H4448" s="11">
        <f t="shared" si="139"/>
        <v>0.2507836990595611</v>
      </c>
      <c r="I4448">
        <f>COUNTIF(E4448,"online")</f>
        <v>0</v>
      </c>
    </row>
    <row r="4449" spans="1:9" x14ac:dyDescent="0.2">
      <c r="A4449" t="s">
        <v>744</v>
      </c>
      <c r="B4449" t="s">
        <v>745</v>
      </c>
      <c r="C4449" s="2">
        <v>289</v>
      </c>
      <c r="D4449" s="2">
        <v>182</v>
      </c>
      <c r="E4449" t="s">
        <v>6989</v>
      </c>
      <c r="F4449" t="s">
        <v>7037</v>
      </c>
      <c r="G4449" s="2">
        <f t="shared" si="138"/>
        <v>107</v>
      </c>
      <c r="H4449" s="11">
        <f t="shared" si="139"/>
        <v>0.37024221453287198</v>
      </c>
      <c r="I4449">
        <f>COUNTIF(E4449,"online")</f>
        <v>1</v>
      </c>
    </row>
    <row r="4450" spans="1:9" x14ac:dyDescent="0.2">
      <c r="A4450" t="s">
        <v>744</v>
      </c>
      <c r="B4450" t="s">
        <v>745</v>
      </c>
      <c r="C4450" s="2">
        <v>319</v>
      </c>
      <c r="D4450" s="2">
        <v>220</v>
      </c>
      <c r="E4450" t="s">
        <v>7029</v>
      </c>
      <c r="F4450" t="s">
        <v>7037</v>
      </c>
      <c r="G4450" s="2">
        <f t="shared" si="138"/>
        <v>99</v>
      </c>
      <c r="H4450" s="11">
        <f t="shared" si="139"/>
        <v>0.31034482758620691</v>
      </c>
      <c r="I4450">
        <f>COUNTIF(E4450,"online")</f>
        <v>0</v>
      </c>
    </row>
    <row r="4451" spans="1:9" x14ac:dyDescent="0.2">
      <c r="A4451" t="s">
        <v>3730</v>
      </c>
      <c r="B4451" t="s">
        <v>3731</v>
      </c>
      <c r="C4451" s="2">
        <v>299</v>
      </c>
      <c r="D4451" s="2">
        <v>215</v>
      </c>
      <c r="E4451" t="s">
        <v>7027</v>
      </c>
      <c r="F4451" t="s">
        <v>7038</v>
      </c>
      <c r="G4451" s="2">
        <f t="shared" si="138"/>
        <v>84</v>
      </c>
      <c r="H4451" s="11">
        <f t="shared" si="139"/>
        <v>0.28093645484949831</v>
      </c>
      <c r="I4451">
        <f>COUNTIF(E4451,"online")</f>
        <v>0</v>
      </c>
    </row>
    <row r="4452" spans="1:9" x14ac:dyDescent="0.2">
      <c r="A4452" t="s">
        <v>10</v>
      </c>
      <c r="B4452" t="s">
        <v>11</v>
      </c>
      <c r="C4452" s="2">
        <v>289</v>
      </c>
      <c r="D4452" s="2">
        <v>110</v>
      </c>
      <c r="E4452" t="s">
        <v>6989</v>
      </c>
      <c r="F4452" t="s">
        <v>7038</v>
      </c>
      <c r="G4452" s="2">
        <f t="shared" si="138"/>
        <v>179</v>
      </c>
      <c r="H4452" s="11">
        <f t="shared" si="139"/>
        <v>0.61937716262975784</v>
      </c>
      <c r="I4452">
        <f>COUNTIF(E4452,"online")</f>
        <v>1</v>
      </c>
    </row>
    <row r="4453" spans="1:9" x14ac:dyDescent="0.2">
      <c r="A4453" t="s">
        <v>10</v>
      </c>
      <c r="B4453" t="s">
        <v>11</v>
      </c>
      <c r="C4453" s="2">
        <v>319</v>
      </c>
      <c r="D4453" s="2">
        <v>99</v>
      </c>
      <c r="E4453" t="s">
        <v>7027</v>
      </c>
      <c r="F4453" t="s">
        <v>7038</v>
      </c>
      <c r="G4453" s="2">
        <f t="shared" si="138"/>
        <v>220</v>
      </c>
      <c r="H4453" s="11">
        <f t="shared" si="139"/>
        <v>0.68965517241379315</v>
      </c>
      <c r="I4453">
        <f>COUNTIF(E4453,"online")</f>
        <v>0</v>
      </c>
    </row>
    <row r="4454" spans="1:9" x14ac:dyDescent="0.2">
      <c r="A4454" t="s">
        <v>71</v>
      </c>
      <c r="B4454" t="s">
        <v>70</v>
      </c>
      <c r="C4454" s="2">
        <v>319</v>
      </c>
      <c r="D4454" s="2">
        <v>249</v>
      </c>
      <c r="E4454" t="s">
        <v>7029</v>
      </c>
      <c r="F4454" t="s">
        <v>7036</v>
      </c>
      <c r="G4454" s="2">
        <f t="shared" si="138"/>
        <v>70</v>
      </c>
      <c r="H4454" s="11">
        <f t="shared" si="139"/>
        <v>0.21943573667711599</v>
      </c>
      <c r="I4454">
        <f>COUNTIF(E4454,"online")</f>
        <v>0</v>
      </c>
    </row>
    <row r="4455" spans="1:9" x14ac:dyDescent="0.2">
      <c r="A4455" t="s">
        <v>1334</v>
      </c>
      <c r="B4455" t="s">
        <v>1335</v>
      </c>
      <c r="C4455" s="2">
        <v>399</v>
      </c>
      <c r="D4455" s="2">
        <v>271</v>
      </c>
      <c r="E4455" t="s">
        <v>7029</v>
      </c>
      <c r="F4455" t="s">
        <v>7043</v>
      </c>
      <c r="G4455" s="2">
        <f t="shared" si="138"/>
        <v>128</v>
      </c>
      <c r="H4455" s="11">
        <f t="shared" si="139"/>
        <v>0.32080200501253131</v>
      </c>
      <c r="I4455">
        <f>COUNTIF(E4455,"online")</f>
        <v>0</v>
      </c>
    </row>
    <row r="4456" spans="1:9" x14ac:dyDescent="0.2">
      <c r="A4456" t="s">
        <v>1246</v>
      </c>
      <c r="B4456" t="s">
        <v>1247</v>
      </c>
      <c r="C4456" s="2">
        <v>199</v>
      </c>
      <c r="D4456" s="2">
        <v>82</v>
      </c>
      <c r="E4456" t="s">
        <v>7027</v>
      </c>
      <c r="F4456" t="s">
        <v>7043</v>
      </c>
      <c r="G4456" s="2">
        <f t="shared" si="138"/>
        <v>117</v>
      </c>
      <c r="H4456" s="11">
        <f t="shared" si="139"/>
        <v>0.5879396984924623</v>
      </c>
      <c r="I4456">
        <f>COUNTIF(E4456,"online")</f>
        <v>0</v>
      </c>
    </row>
    <row r="4457" spans="1:9" x14ac:dyDescent="0.2">
      <c r="A4457" t="s">
        <v>4653</v>
      </c>
      <c r="B4457" t="s">
        <v>4654</v>
      </c>
      <c r="C4457" s="2">
        <v>197</v>
      </c>
      <c r="D4457" s="2">
        <v>130</v>
      </c>
      <c r="E4457" t="s">
        <v>7027</v>
      </c>
      <c r="F4457" t="s">
        <v>7041</v>
      </c>
      <c r="G4457" s="2">
        <f t="shared" si="138"/>
        <v>67</v>
      </c>
      <c r="H4457" s="11">
        <f t="shared" si="139"/>
        <v>0.34010152284263961</v>
      </c>
      <c r="I4457">
        <f>COUNTIF(E4457,"online")</f>
        <v>0</v>
      </c>
    </row>
    <row r="4458" spans="1:9" x14ac:dyDescent="0.2">
      <c r="A4458" t="s">
        <v>416</v>
      </c>
      <c r="B4458" t="s">
        <v>417</v>
      </c>
      <c r="C4458" s="2">
        <v>319</v>
      </c>
      <c r="D4458" s="2">
        <v>236</v>
      </c>
      <c r="E4458" t="s">
        <v>7027</v>
      </c>
      <c r="F4458" t="s">
        <v>7039</v>
      </c>
      <c r="G4458" s="2">
        <f t="shared" si="138"/>
        <v>83</v>
      </c>
      <c r="H4458" s="11">
        <f t="shared" si="139"/>
        <v>0.2601880877742947</v>
      </c>
      <c r="I4458">
        <f>COUNTIF(E4458,"online")</f>
        <v>0</v>
      </c>
    </row>
    <row r="4459" spans="1:9" x14ac:dyDescent="0.2">
      <c r="A4459" t="s">
        <v>4022</v>
      </c>
      <c r="B4459" t="s">
        <v>4023</v>
      </c>
      <c r="C4459" s="2">
        <v>312</v>
      </c>
      <c r="D4459" s="2">
        <v>193</v>
      </c>
      <c r="E4459" t="s">
        <v>7027</v>
      </c>
      <c r="F4459" t="s">
        <v>7041</v>
      </c>
      <c r="G4459" s="2">
        <f t="shared" si="138"/>
        <v>119</v>
      </c>
      <c r="H4459" s="11">
        <f t="shared" si="139"/>
        <v>0.38141025641025639</v>
      </c>
      <c r="I4459">
        <f>COUNTIF(E4459,"online")</f>
        <v>0</v>
      </c>
    </row>
    <row r="4460" spans="1:9" x14ac:dyDescent="0.2">
      <c r="A4460" t="s">
        <v>2310</v>
      </c>
      <c r="B4460" t="s">
        <v>1616</v>
      </c>
      <c r="C4460" s="2">
        <v>219</v>
      </c>
      <c r="D4460" s="2">
        <v>142</v>
      </c>
      <c r="E4460" t="s">
        <v>6989</v>
      </c>
      <c r="F4460" t="s">
        <v>7041</v>
      </c>
      <c r="G4460" s="2">
        <f t="shared" si="138"/>
        <v>77</v>
      </c>
      <c r="H4460" s="11">
        <f t="shared" si="139"/>
        <v>0.35159817351598172</v>
      </c>
      <c r="I4460">
        <f>COUNTIF(E4460,"online")</f>
        <v>1</v>
      </c>
    </row>
    <row r="4461" spans="1:9" x14ac:dyDescent="0.2">
      <c r="A4461" t="s">
        <v>1615</v>
      </c>
      <c r="B4461" t="s">
        <v>1616</v>
      </c>
      <c r="C4461" s="2">
        <v>99</v>
      </c>
      <c r="D4461" s="2">
        <v>55</v>
      </c>
      <c r="E4461" t="s">
        <v>7029</v>
      </c>
      <c r="F4461" t="s">
        <v>7040</v>
      </c>
      <c r="G4461" s="2">
        <f t="shared" si="138"/>
        <v>44</v>
      </c>
      <c r="H4461" s="11">
        <f t="shared" si="139"/>
        <v>0.44444444444444442</v>
      </c>
      <c r="I4461">
        <f>COUNTIF(E4461,"online")</f>
        <v>0</v>
      </c>
    </row>
    <row r="4462" spans="1:9" x14ac:dyDescent="0.2">
      <c r="A4462" t="s">
        <v>1615</v>
      </c>
      <c r="B4462" t="s">
        <v>1616</v>
      </c>
      <c r="C4462" s="2">
        <v>179</v>
      </c>
      <c r="D4462" s="2">
        <v>140</v>
      </c>
      <c r="E4462" t="s">
        <v>6989</v>
      </c>
      <c r="F4462" t="s">
        <v>7041</v>
      </c>
      <c r="G4462" s="2">
        <f t="shared" si="138"/>
        <v>39</v>
      </c>
      <c r="H4462" s="11">
        <f t="shared" si="139"/>
        <v>0.21787709497206703</v>
      </c>
      <c r="I4462">
        <f>COUNTIF(E4462,"online")</f>
        <v>1</v>
      </c>
    </row>
    <row r="4463" spans="1:9" x14ac:dyDescent="0.2">
      <c r="A4463" t="s">
        <v>943</v>
      </c>
      <c r="B4463" t="s">
        <v>944</v>
      </c>
      <c r="C4463" s="2">
        <v>289</v>
      </c>
      <c r="D4463" s="2">
        <v>124</v>
      </c>
      <c r="E4463" t="s">
        <v>6989</v>
      </c>
      <c r="F4463" t="s">
        <v>7040</v>
      </c>
      <c r="G4463" s="2">
        <f t="shared" si="138"/>
        <v>165</v>
      </c>
      <c r="H4463" s="11">
        <f t="shared" si="139"/>
        <v>0.5709342560553633</v>
      </c>
      <c r="I4463">
        <f>COUNTIF(E4463,"online")</f>
        <v>1</v>
      </c>
    </row>
    <row r="4464" spans="1:9" x14ac:dyDescent="0.2">
      <c r="A4464" t="s">
        <v>943</v>
      </c>
      <c r="B4464" t="s">
        <v>944</v>
      </c>
      <c r="C4464" s="2">
        <v>319</v>
      </c>
      <c r="D4464" s="2">
        <v>274</v>
      </c>
      <c r="E4464" t="s">
        <v>7029</v>
      </c>
      <c r="F4464" t="s">
        <v>7039</v>
      </c>
      <c r="G4464" s="2">
        <f t="shared" si="138"/>
        <v>45</v>
      </c>
      <c r="H4464" s="11">
        <f t="shared" si="139"/>
        <v>0.14106583072100312</v>
      </c>
      <c r="I4464">
        <f>COUNTIF(E4464,"online")</f>
        <v>0</v>
      </c>
    </row>
    <row r="4465" spans="1:9" x14ac:dyDescent="0.2">
      <c r="A4465" t="s">
        <v>1226</v>
      </c>
      <c r="B4465" t="s">
        <v>1227</v>
      </c>
      <c r="C4465" s="2">
        <v>49</v>
      </c>
      <c r="D4465" s="2">
        <v>30</v>
      </c>
      <c r="E4465" t="s">
        <v>7029</v>
      </c>
      <c r="F4465" t="s">
        <v>7039</v>
      </c>
      <c r="G4465" s="2">
        <f t="shared" si="138"/>
        <v>19</v>
      </c>
      <c r="H4465" s="11">
        <f t="shared" si="139"/>
        <v>0.38775510204081631</v>
      </c>
      <c r="I4465">
        <f>COUNTIF(E4465,"online")</f>
        <v>0</v>
      </c>
    </row>
    <row r="4466" spans="1:9" x14ac:dyDescent="0.2">
      <c r="A4466" t="s">
        <v>2303</v>
      </c>
      <c r="B4466" t="s">
        <v>1268</v>
      </c>
      <c r="C4466" s="2">
        <v>319</v>
      </c>
      <c r="D4466" s="2">
        <v>242</v>
      </c>
      <c r="E4466" t="s">
        <v>7029</v>
      </c>
      <c r="F4466" t="s">
        <v>7037</v>
      </c>
      <c r="G4466" s="2">
        <f t="shared" si="138"/>
        <v>77</v>
      </c>
      <c r="H4466" s="11">
        <f t="shared" si="139"/>
        <v>0.2413793103448276</v>
      </c>
      <c r="I4466">
        <f>COUNTIF(E4466,"online")</f>
        <v>0</v>
      </c>
    </row>
    <row r="4467" spans="1:9" x14ac:dyDescent="0.2">
      <c r="A4467" t="s">
        <v>4858</v>
      </c>
      <c r="B4467" t="s">
        <v>4859</v>
      </c>
      <c r="C4467" s="2">
        <v>268</v>
      </c>
      <c r="D4467" s="2">
        <v>174</v>
      </c>
      <c r="E4467" t="s">
        <v>7029</v>
      </c>
      <c r="F4467" t="s">
        <v>7042</v>
      </c>
      <c r="G4467" s="2">
        <f t="shared" si="138"/>
        <v>94</v>
      </c>
      <c r="H4467" s="11">
        <f t="shared" si="139"/>
        <v>0.35074626865671643</v>
      </c>
      <c r="I4467">
        <f>COUNTIF(E4467,"online")</f>
        <v>0</v>
      </c>
    </row>
    <row r="4468" spans="1:9" x14ac:dyDescent="0.2">
      <c r="A4468" t="s">
        <v>5543</v>
      </c>
      <c r="B4468" t="s">
        <v>2287</v>
      </c>
      <c r="C4468" s="2">
        <v>223</v>
      </c>
      <c r="D4468" s="2">
        <v>221</v>
      </c>
      <c r="E4468" t="s">
        <v>6989</v>
      </c>
      <c r="F4468" t="s">
        <v>7042</v>
      </c>
      <c r="G4468" s="2">
        <f t="shared" si="138"/>
        <v>2</v>
      </c>
      <c r="H4468" s="11">
        <f t="shared" si="139"/>
        <v>8.9686098654708519E-3</v>
      </c>
      <c r="I4468">
        <f>COUNTIF(E4468,"online")</f>
        <v>1</v>
      </c>
    </row>
    <row r="4469" spans="1:9" x14ac:dyDescent="0.2">
      <c r="A4469" t="s">
        <v>5749</v>
      </c>
      <c r="B4469" t="s">
        <v>2287</v>
      </c>
      <c r="C4469" s="2">
        <v>223</v>
      </c>
      <c r="D4469" s="2">
        <v>178</v>
      </c>
      <c r="E4469" t="s">
        <v>6989</v>
      </c>
      <c r="F4469" t="s">
        <v>7042</v>
      </c>
      <c r="G4469" s="2">
        <f t="shared" si="138"/>
        <v>45</v>
      </c>
      <c r="H4469" s="11">
        <f t="shared" si="139"/>
        <v>0.20179372197309417</v>
      </c>
      <c r="I4469">
        <f>COUNTIF(E4469,"online")</f>
        <v>1</v>
      </c>
    </row>
    <row r="4470" spans="1:9" x14ac:dyDescent="0.2">
      <c r="A4470" t="s">
        <v>6752</v>
      </c>
      <c r="B4470" t="s">
        <v>2216</v>
      </c>
      <c r="C4470" s="2">
        <v>223</v>
      </c>
      <c r="D4470" s="2">
        <v>149</v>
      </c>
      <c r="E4470" t="s">
        <v>6989</v>
      </c>
      <c r="F4470" t="s">
        <v>7042</v>
      </c>
      <c r="G4470" s="2">
        <f t="shared" si="138"/>
        <v>74</v>
      </c>
      <c r="H4470" s="11">
        <f t="shared" si="139"/>
        <v>0.33183856502242154</v>
      </c>
      <c r="I4470">
        <f>COUNTIF(E4470,"online")</f>
        <v>1</v>
      </c>
    </row>
    <row r="4471" spans="1:9" x14ac:dyDescent="0.2">
      <c r="A4471" t="s">
        <v>6704</v>
      </c>
      <c r="B4471" t="s">
        <v>2287</v>
      </c>
      <c r="C4471" s="2">
        <v>223</v>
      </c>
      <c r="D4471" s="2">
        <v>105</v>
      </c>
      <c r="E4471" t="s">
        <v>6989</v>
      </c>
      <c r="F4471" t="s">
        <v>7042</v>
      </c>
      <c r="G4471" s="2">
        <f t="shared" si="138"/>
        <v>118</v>
      </c>
      <c r="H4471" s="11">
        <f t="shared" si="139"/>
        <v>0.52914798206278024</v>
      </c>
      <c r="I4471">
        <f>COUNTIF(E4471,"online")</f>
        <v>1</v>
      </c>
    </row>
    <row r="4472" spans="1:9" x14ac:dyDescent="0.2">
      <c r="A4472" t="s">
        <v>6702</v>
      </c>
      <c r="B4472" t="s">
        <v>2287</v>
      </c>
      <c r="C4472" s="2">
        <v>223</v>
      </c>
      <c r="D4472" s="2">
        <v>134</v>
      </c>
      <c r="E4472" t="s">
        <v>6989</v>
      </c>
      <c r="F4472" t="s">
        <v>7042</v>
      </c>
      <c r="G4472" s="2">
        <f t="shared" si="138"/>
        <v>89</v>
      </c>
      <c r="H4472" s="11">
        <f t="shared" si="139"/>
        <v>0.3991031390134529</v>
      </c>
      <c r="I4472">
        <f>COUNTIF(E4472,"online")</f>
        <v>1</v>
      </c>
    </row>
    <row r="4473" spans="1:9" x14ac:dyDescent="0.2">
      <c r="A4473" t="s">
        <v>2383</v>
      </c>
      <c r="B4473" t="s">
        <v>2287</v>
      </c>
      <c r="C4473" s="2">
        <v>223</v>
      </c>
      <c r="D4473" s="2">
        <v>147</v>
      </c>
      <c r="E4473" t="s">
        <v>6989</v>
      </c>
      <c r="F4473" t="s">
        <v>7042</v>
      </c>
      <c r="G4473" s="2">
        <f t="shared" si="138"/>
        <v>76</v>
      </c>
      <c r="H4473" s="11">
        <f t="shared" si="139"/>
        <v>0.34080717488789236</v>
      </c>
      <c r="I4473">
        <f>COUNTIF(E4473,"online")</f>
        <v>1</v>
      </c>
    </row>
    <row r="4474" spans="1:9" x14ac:dyDescent="0.2">
      <c r="A4474" t="s">
        <v>2387</v>
      </c>
      <c r="B4474" t="s">
        <v>2287</v>
      </c>
      <c r="C4474" s="2">
        <v>223</v>
      </c>
      <c r="D4474" s="2">
        <v>169</v>
      </c>
      <c r="E4474" t="s">
        <v>6989</v>
      </c>
      <c r="F4474" t="s">
        <v>7042</v>
      </c>
      <c r="G4474" s="2">
        <f t="shared" si="138"/>
        <v>54</v>
      </c>
      <c r="H4474" s="11">
        <f t="shared" si="139"/>
        <v>0.24215246636771301</v>
      </c>
      <c r="I4474">
        <f>COUNTIF(E4474,"online")</f>
        <v>1</v>
      </c>
    </row>
    <row r="4475" spans="1:9" x14ac:dyDescent="0.2">
      <c r="A4475" t="s">
        <v>2361</v>
      </c>
      <c r="B4475" t="s">
        <v>2216</v>
      </c>
      <c r="C4475" s="2">
        <v>223</v>
      </c>
      <c r="D4475" s="2">
        <v>114</v>
      </c>
      <c r="E4475" t="s">
        <v>6989</v>
      </c>
      <c r="F4475" t="s">
        <v>7042</v>
      </c>
      <c r="G4475" s="2">
        <f t="shared" si="138"/>
        <v>109</v>
      </c>
      <c r="H4475" s="11">
        <f t="shared" si="139"/>
        <v>0.48878923766816146</v>
      </c>
      <c r="I4475">
        <f>COUNTIF(E4475,"online")</f>
        <v>1</v>
      </c>
    </row>
    <row r="4476" spans="1:9" x14ac:dyDescent="0.2">
      <c r="A4476" t="s">
        <v>2999</v>
      </c>
      <c r="B4476" t="s">
        <v>2287</v>
      </c>
      <c r="C4476" s="2">
        <v>223</v>
      </c>
      <c r="D4476" s="2">
        <v>132</v>
      </c>
      <c r="E4476" t="s">
        <v>6989</v>
      </c>
      <c r="F4476" t="s">
        <v>7042</v>
      </c>
      <c r="G4476" s="2">
        <f t="shared" si="138"/>
        <v>91</v>
      </c>
      <c r="H4476" s="11">
        <f t="shared" si="139"/>
        <v>0.40807174887892378</v>
      </c>
      <c r="I4476">
        <f>COUNTIF(E4476,"online")</f>
        <v>1</v>
      </c>
    </row>
    <row r="4477" spans="1:9" x14ac:dyDescent="0.2">
      <c r="A4477" t="s">
        <v>6741</v>
      </c>
      <c r="B4477" t="s">
        <v>2287</v>
      </c>
      <c r="C4477" s="2">
        <v>223</v>
      </c>
      <c r="D4477" s="2">
        <v>116</v>
      </c>
      <c r="E4477" t="s">
        <v>6989</v>
      </c>
      <c r="F4477" t="s">
        <v>7042</v>
      </c>
      <c r="G4477" s="2">
        <f t="shared" si="138"/>
        <v>107</v>
      </c>
      <c r="H4477" s="11">
        <f t="shared" si="139"/>
        <v>0.47982062780269058</v>
      </c>
      <c r="I4477">
        <f>COUNTIF(E4477,"online")</f>
        <v>1</v>
      </c>
    </row>
    <row r="4478" spans="1:9" x14ac:dyDescent="0.2">
      <c r="A4478" t="s">
        <v>5414</v>
      </c>
      <c r="B4478" t="s">
        <v>2216</v>
      </c>
      <c r="C4478" s="2">
        <v>223</v>
      </c>
      <c r="D4478" s="2">
        <v>149</v>
      </c>
      <c r="E4478" t="s">
        <v>6989</v>
      </c>
      <c r="F4478" t="s">
        <v>7042</v>
      </c>
      <c r="G4478" s="2">
        <f t="shared" si="138"/>
        <v>74</v>
      </c>
      <c r="H4478" s="11">
        <f t="shared" si="139"/>
        <v>0.33183856502242154</v>
      </c>
      <c r="I4478">
        <f>COUNTIF(E4478,"online")</f>
        <v>1</v>
      </c>
    </row>
    <row r="4479" spans="1:9" x14ac:dyDescent="0.2">
      <c r="A4479" t="s">
        <v>6723</v>
      </c>
      <c r="B4479" t="s">
        <v>2287</v>
      </c>
      <c r="C4479" s="2">
        <v>223</v>
      </c>
      <c r="D4479" s="2">
        <v>152</v>
      </c>
      <c r="E4479" t="s">
        <v>6989</v>
      </c>
      <c r="F4479" t="s">
        <v>7042</v>
      </c>
      <c r="G4479" s="2">
        <f t="shared" si="138"/>
        <v>71</v>
      </c>
      <c r="H4479" s="11">
        <f t="shared" si="139"/>
        <v>0.31838565022421522</v>
      </c>
      <c r="I4479">
        <f>COUNTIF(E4479,"online")</f>
        <v>1</v>
      </c>
    </row>
    <row r="4480" spans="1:9" x14ac:dyDescent="0.2">
      <c r="A4480" t="s">
        <v>2215</v>
      </c>
      <c r="B4480" t="s">
        <v>2216</v>
      </c>
      <c r="C4480" s="2">
        <v>223</v>
      </c>
      <c r="D4480" s="2">
        <v>165</v>
      </c>
      <c r="E4480" t="s">
        <v>6989</v>
      </c>
      <c r="F4480" t="s">
        <v>7042</v>
      </c>
      <c r="G4480" s="2">
        <f t="shared" si="138"/>
        <v>58</v>
      </c>
      <c r="H4480" s="11">
        <f t="shared" si="139"/>
        <v>0.26008968609865468</v>
      </c>
      <c r="I4480">
        <f>COUNTIF(E4480,"online")</f>
        <v>1</v>
      </c>
    </row>
    <row r="4481" spans="1:9" x14ac:dyDescent="0.2">
      <c r="A4481" t="s">
        <v>2286</v>
      </c>
      <c r="B4481" t="s">
        <v>2287</v>
      </c>
      <c r="C4481" s="2">
        <v>223</v>
      </c>
      <c r="D4481" s="2">
        <v>114</v>
      </c>
      <c r="E4481" t="s">
        <v>6989</v>
      </c>
      <c r="F4481" t="s">
        <v>7042</v>
      </c>
      <c r="G4481" s="2">
        <f t="shared" si="138"/>
        <v>109</v>
      </c>
      <c r="H4481" s="11">
        <f t="shared" si="139"/>
        <v>0.48878923766816146</v>
      </c>
      <c r="I4481">
        <f>COUNTIF(E4481,"online")</f>
        <v>1</v>
      </c>
    </row>
    <row r="4482" spans="1:9" x14ac:dyDescent="0.2">
      <c r="A4482" t="s">
        <v>5314</v>
      </c>
      <c r="B4482" t="s">
        <v>5315</v>
      </c>
      <c r="C4482" s="2">
        <v>69</v>
      </c>
      <c r="D4482" s="2">
        <v>59</v>
      </c>
      <c r="E4482" t="s">
        <v>6989</v>
      </c>
      <c r="F4482" t="s">
        <v>7044</v>
      </c>
      <c r="G4482" s="2">
        <f t="shared" ref="G4482:G4545" si="140">C4482-D4482</f>
        <v>10</v>
      </c>
      <c r="H4482" s="11">
        <f t="shared" ref="H4482:H4545" si="141">((C4482-D4482)/C4482)</f>
        <v>0.14492753623188406</v>
      </c>
      <c r="I4482">
        <f>COUNTIF(E4482,"online")</f>
        <v>1</v>
      </c>
    </row>
    <row r="4483" spans="1:9" x14ac:dyDescent="0.2">
      <c r="A4483" t="s">
        <v>4595</v>
      </c>
      <c r="B4483" t="s">
        <v>2287</v>
      </c>
      <c r="C4483" s="2">
        <v>223</v>
      </c>
      <c r="D4483" s="2">
        <v>147</v>
      </c>
      <c r="E4483" t="s">
        <v>6989</v>
      </c>
      <c r="F4483" t="s">
        <v>7042</v>
      </c>
      <c r="G4483" s="2">
        <f t="shared" si="140"/>
        <v>76</v>
      </c>
      <c r="H4483" s="11">
        <f t="shared" si="141"/>
        <v>0.34080717488789236</v>
      </c>
      <c r="I4483">
        <f>COUNTIF(E4483,"online")</f>
        <v>1</v>
      </c>
    </row>
    <row r="4484" spans="1:9" x14ac:dyDescent="0.2">
      <c r="A4484" t="s">
        <v>6944</v>
      </c>
      <c r="B4484" t="s">
        <v>2287</v>
      </c>
      <c r="C4484" s="2">
        <v>223</v>
      </c>
      <c r="D4484" s="2">
        <v>116</v>
      </c>
      <c r="E4484" t="s">
        <v>6989</v>
      </c>
      <c r="F4484" t="s">
        <v>7042</v>
      </c>
      <c r="G4484" s="2">
        <f t="shared" si="140"/>
        <v>107</v>
      </c>
      <c r="H4484" s="11">
        <f t="shared" si="141"/>
        <v>0.47982062780269058</v>
      </c>
      <c r="I4484">
        <f>COUNTIF(E4484,"online")</f>
        <v>1</v>
      </c>
    </row>
    <row r="4485" spans="1:9" x14ac:dyDescent="0.2">
      <c r="A4485" t="s">
        <v>3439</v>
      </c>
      <c r="B4485" t="s">
        <v>3440</v>
      </c>
      <c r="C4485" s="2">
        <v>169</v>
      </c>
      <c r="D4485" s="2">
        <v>86</v>
      </c>
      <c r="E4485" t="s">
        <v>6989</v>
      </c>
      <c r="F4485" t="s">
        <v>7044</v>
      </c>
      <c r="G4485" s="2">
        <f t="shared" si="140"/>
        <v>83</v>
      </c>
      <c r="H4485" s="11">
        <f t="shared" si="141"/>
        <v>0.4911242603550296</v>
      </c>
      <c r="I4485">
        <f>COUNTIF(E4485,"online")</f>
        <v>1</v>
      </c>
    </row>
    <row r="4486" spans="1:9" x14ac:dyDescent="0.2">
      <c r="A4486" t="s">
        <v>2354</v>
      </c>
      <c r="B4486" t="s">
        <v>2355</v>
      </c>
      <c r="C4486" s="2">
        <v>69</v>
      </c>
      <c r="D4486" s="2">
        <v>44</v>
      </c>
      <c r="E4486" t="s">
        <v>6989</v>
      </c>
      <c r="F4486" t="s">
        <v>7039</v>
      </c>
      <c r="G4486" s="2">
        <f t="shared" si="140"/>
        <v>25</v>
      </c>
      <c r="H4486" s="11">
        <f t="shared" si="141"/>
        <v>0.36231884057971014</v>
      </c>
      <c r="I4486">
        <f>COUNTIF(E4486,"online")</f>
        <v>1</v>
      </c>
    </row>
    <row r="4487" spans="1:9" x14ac:dyDescent="0.2">
      <c r="A4487" t="s">
        <v>2175</v>
      </c>
      <c r="B4487" t="s">
        <v>2176</v>
      </c>
      <c r="C4487" s="2">
        <v>269</v>
      </c>
      <c r="D4487" s="2">
        <v>86</v>
      </c>
      <c r="E4487" t="s">
        <v>6989</v>
      </c>
      <c r="F4487" t="s">
        <v>7040</v>
      </c>
      <c r="G4487" s="2">
        <f t="shared" si="140"/>
        <v>183</v>
      </c>
      <c r="H4487" s="11">
        <f t="shared" si="141"/>
        <v>0.6802973977695167</v>
      </c>
      <c r="I4487">
        <f>COUNTIF(E4487,"online")</f>
        <v>1</v>
      </c>
    </row>
    <row r="4488" spans="1:9" x14ac:dyDescent="0.2">
      <c r="A4488" t="s">
        <v>964</v>
      </c>
      <c r="B4488" t="s">
        <v>965</v>
      </c>
      <c r="C4488" s="2">
        <v>289</v>
      </c>
      <c r="D4488" s="2">
        <v>64</v>
      </c>
      <c r="E4488" t="s">
        <v>6989</v>
      </c>
      <c r="F4488" t="s">
        <v>7038</v>
      </c>
      <c r="G4488" s="2">
        <f t="shared" si="140"/>
        <v>225</v>
      </c>
      <c r="H4488" s="11">
        <f t="shared" si="141"/>
        <v>0.77854671280276821</v>
      </c>
      <c r="I4488">
        <f>COUNTIF(E4488,"online")</f>
        <v>1</v>
      </c>
    </row>
    <row r="4489" spans="1:9" x14ac:dyDescent="0.2">
      <c r="A4489" t="s">
        <v>3334</v>
      </c>
      <c r="B4489" t="s">
        <v>1219</v>
      </c>
      <c r="C4489" s="2">
        <v>159</v>
      </c>
      <c r="D4489" s="2">
        <v>97</v>
      </c>
      <c r="E4489" t="s">
        <v>6989</v>
      </c>
      <c r="F4489" t="s">
        <v>7041</v>
      </c>
      <c r="G4489" s="2">
        <f t="shared" si="140"/>
        <v>62</v>
      </c>
      <c r="H4489" s="11">
        <f t="shared" si="141"/>
        <v>0.38993710691823902</v>
      </c>
      <c r="I4489">
        <f>COUNTIF(E4489,"online")</f>
        <v>1</v>
      </c>
    </row>
    <row r="4490" spans="1:9" x14ac:dyDescent="0.2">
      <c r="A4490" t="s">
        <v>858</v>
      </c>
      <c r="B4490" t="s">
        <v>859</v>
      </c>
      <c r="C4490" s="2">
        <v>289</v>
      </c>
      <c r="D4490" s="2">
        <v>179</v>
      </c>
      <c r="E4490" t="s">
        <v>6989</v>
      </c>
      <c r="F4490" t="s">
        <v>7044</v>
      </c>
      <c r="G4490" s="2">
        <f t="shared" si="140"/>
        <v>110</v>
      </c>
      <c r="H4490" s="11">
        <f t="shared" si="141"/>
        <v>0.38062283737024222</v>
      </c>
      <c r="I4490">
        <f>COUNTIF(E4490,"online")</f>
        <v>1</v>
      </c>
    </row>
    <row r="4491" spans="1:9" x14ac:dyDescent="0.2">
      <c r="A4491" t="s">
        <v>858</v>
      </c>
      <c r="B4491" t="s">
        <v>859</v>
      </c>
      <c r="C4491" s="2">
        <v>319</v>
      </c>
      <c r="D4491" s="2">
        <v>268</v>
      </c>
      <c r="E4491" t="s">
        <v>7029</v>
      </c>
      <c r="F4491" t="s">
        <v>7044</v>
      </c>
      <c r="G4491" s="2">
        <f t="shared" si="140"/>
        <v>51</v>
      </c>
      <c r="H4491" s="11">
        <f t="shared" si="141"/>
        <v>0.15987460815047022</v>
      </c>
      <c r="I4491">
        <f>COUNTIF(E4491,"online")</f>
        <v>0</v>
      </c>
    </row>
    <row r="4492" spans="1:9" x14ac:dyDescent="0.2">
      <c r="A4492" t="s">
        <v>1797</v>
      </c>
      <c r="B4492" t="s">
        <v>1798</v>
      </c>
      <c r="C4492" s="2">
        <v>279</v>
      </c>
      <c r="D4492" s="2">
        <v>215</v>
      </c>
      <c r="E4492" t="s">
        <v>7029</v>
      </c>
      <c r="F4492" t="s">
        <v>7044</v>
      </c>
      <c r="G4492" s="2">
        <f t="shared" si="140"/>
        <v>64</v>
      </c>
      <c r="H4492" s="11">
        <f t="shared" si="141"/>
        <v>0.22939068100358423</v>
      </c>
      <c r="I4492">
        <f>COUNTIF(E4492,"online")</f>
        <v>0</v>
      </c>
    </row>
    <row r="4493" spans="1:9" x14ac:dyDescent="0.2">
      <c r="A4493" t="s">
        <v>1906</v>
      </c>
      <c r="B4493" t="s">
        <v>1907</v>
      </c>
      <c r="C4493" s="2">
        <v>229</v>
      </c>
      <c r="D4493" s="2">
        <v>128</v>
      </c>
      <c r="E4493" t="s">
        <v>6989</v>
      </c>
      <c r="F4493" t="s">
        <v>7036</v>
      </c>
      <c r="G4493" s="2">
        <f t="shared" si="140"/>
        <v>101</v>
      </c>
      <c r="H4493" s="11">
        <f t="shared" si="141"/>
        <v>0.44104803493449779</v>
      </c>
      <c r="I4493">
        <f>COUNTIF(E4493,"online")</f>
        <v>1</v>
      </c>
    </row>
    <row r="4494" spans="1:9" x14ac:dyDescent="0.2">
      <c r="A4494" t="s">
        <v>3033</v>
      </c>
      <c r="B4494" t="s">
        <v>1764</v>
      </c>
      <c r="C4494" s="2">
        <v>259</v>
      </c>
      <c r="D4494" s="2">
        <v>117</v>
      </c>
      <c r="E4494" t="s">
        <v>6989</v>
      </c>
      <c r="F4494" t="s">
        <v>7038</v>
      </c>
      <c r="G4494" s="2">
        <f t="shared" si="140"/>
        <v>142</v>
      </c>
      <c r="H4494" s="11">
        <f t="shared" si="141"/>
        <v>0.54826254826254828</v>
      </c>
      <c r="I4494">
        <f>COUNTIF(E4494,"online")</f>
        <v>1</v>
      </c>
    </row>
    <row r="4495" spans="1:9" x14ac:dyDescent="0.2">
      <c r="A4495" t="s">
        <v>5507</v>
      </c>
      <c r="B4495" t="s">
        <v>5508</v>
      </c>
      <c r="C4495" s="2">
        <v>2676</v>
      </c>
      <c r="D4495" s="2">
        <v>2007</v>
      </c>
      <c r="E4495" t="s">
        <v>7029</v>
      </c>
      <c r="F4495" t="s">
        <v>7041</v>
      </c>
      <c r="G4495" s="2">
        <f t="shared" si="140"/>
        <v>669</v>
      </c>
      <c r="H4495" s="11">
        <f t="shared" si="141"/>
        <v>0.25</v>
      </c>
      <c r="I4495">
        <f>COUNTIF(E4495,"online")</f>
        <v>0</v>
      </c>
    </row>
    <row r="4496" spans="1:9" x14ac:dyDescent="0.2">
      <c r="A4496" t="s">
        <v>3285</v>
      </c>
      <c r="B4496" t="s">
        <v>2322</v>
      </c>
      <c r="C4496" s="2">
        <v>79</v>
      </c>
      <c r="D4496" s="2">
        <v>53</v>
      </c>
      <c r="E4496" t="s">
        <v>6989</v>
      </c>
      <c r="F4496" t="s">
        <v>7036</v>
      </c>
      <c r="G4496" s="2">
        <f t="shared" si="140"/>
        <v>26</v>
      </c>
      <c r="H4496" s="11">
        <f t="shared" si="141"/>
        <v>0.32911392405063289</v>
      </c>
      <c r="I4496">
        <f>COUNTIF(E4496,"online")</f>
        <v>1</v>
      </c>
    </row>
    <row r="4497" spans="1:9" x14ac:dyDescent="0.2">
      <c r="A4497" t="s">
        <v>2808</v>
      </c>
      <c r="B4497" t="s">
        <v>2809</v>
      </c>
      <c r="C4497" s="2">
        <v>299</v>
      </c>
      <c r="D4497" s="2">
        <v>230</v>
      </c>
      <c r="E4497" t="s">
        <v>6989</v>
      </c>
      <c r="F4497" t="s">
        <v>7044</v>
      </c>
      <c r="G4497" s="2">
        <f t="shared" si="140"/>
        <v>69</v>
      </c>
      <c r="H4497" s="11">
        <f t="shared" si="141"/>
        <v>0.23076923076923078</v>
      </c>
      <c r="I4497">
        <f>COUNTIF(E4497,"online")</f>
        <v>1</v>
      </c>
    </row>
    <row r="4498" spans="1:9" x14ac:dyDescent="0.2">
      <c r="A4498" t="s">
        <v>1912</v>
      </c>
      <c r="B4498" t="s">
        <v>1913</v>
      </c>
      <c r="C4498" s="2">
        <v>199</v>
      </c>
      <c r="D4498" s="2">
        <v>119</v>
      </c>
      <c r="E4498" t="s">
        <v>7027</v>
      </c>
      <c r="F4498" t="s">
        <v>7039</v>
      </c>
      <c r="G4498" s="2">
        <f t="shared" si="140"/>
        <v>80</v>
      </c>
      <c r="H4498" s="11">
        <f t="shared" si="141"/>
        <v>0.4020100502512563</v>
      </c>
      <c r="I4498">
        <f>COUNTIF(E4498,"online")</f>
        <v>0</v>
      </c>
    </row>
    <row r="4499" spans="1:9" x14ac:dyDescent="0.2">
      <c r="A4499" t="s">
        <v>1936</v>
      </c>
      <c r="B4499" t="s">
        <v>1913</v>
      </c>
      <c r="C4499" s="2">
        <v>199</v>
      </c>
      <c r="D4499" s="2">
        <v>165</v>
      </c>
      <c r="E4499" t="s">
        <v>7027</v>
      </c>
      <c r="F4499" t="s">
        <v>7039</v>
      </c>
      <c r="G4499" s="2">
        <f t="shared" si="140"/>
        <v>34</v>
      </c>
      <c r="H4499" s="11">
        <f t="shared" si="141"/>
        <v>0.17085427135678391</v>
      </c>
      <c r="I4499">
        <f>COUNTIF(E4499,"online")</f>
        <v>0</v>
      </c>
    </row>
    <row r="4500" spans="1:9" x14ac:dyDescent="0.2">
      <c r="A4500" t="s">
        <v>1916</v>
      </c>
      <c r="B4500" t="s">
        <v>1913</v>
      </c>
      <c r="C4500" s="2">
        <v>199</v>
      </c>
      <c r="D4500" s="2">
        <v>107</v>
      </c>
      <c r="E4500" t="s">
        <v>7027</v>
      </c>
      <c r="F4500" t="s">
        <v>7039</v>
      </c>
      <c r="G4500" s="2">
        <f t="shared" si="140"/>
        <v>92</v>
      </c>
      <c r="H4500" s="11">
        <f t="shared" si="141"/>
        <v>0.46231155778894473</v>
      </c>
      <c r="I4500">
        <f>COUNTIF(E4500,"online")</f>
        <v>0</v>
      </c>
    </row>
    <row r="4501" spans="1:9" x14ac:dyDescent="0.2">
      <c r="A4501" t="s">
        <v>3296</v>
      </c>
      <c r="B4501" t="s">
        <v>3297</v>
      </c>
      <c r="C4501" s="2">
        <v>330</v>
      </c>
      <c r="D4501" s="2">
        <v>254</v>
      </c>
      <c r="E4501" t="s">
        <v>7029</v>
      </c>
      <c r="F4501" t="s">
        <v>7045</v>
      </c>
      <c r="G4501" s="2">
        <f t="shared" si="140"/>
        <v>76</v>
      </c>
      <c r="H4501" s="11">
        <f t="shared" si="141"/>
        <v>0.23030303030303031</v>
      </c>
      <c r="I4501">
        <f>COUNTIF(E4501,"online")</f>
        <v>0</v>
      </c>
    </row>
    <row r="4502" spans="1:9" x14ac:dyDescent="0.2">
      <c r="A4502" t="s">
        <v>3781</v>
      </c>
      <c r="B4502" t="s">
        <v>3782</v>
      </c>
      <c r="C4502" s="2">
        <v>512</v>
      </c>
      <c r="D4502" s="2">
        <v>328</v>
      </c>
      <c r="E4502" t="s">
        <v>7029</v>
      </c>
      <c r="F4502" t="s">
        <v>7037</v>
      </c>
      <c r="G4502" s="2">
        <f t="shared" si="140"/>
        <v>184</v>
      </c>
      <c r="H4502" s="11">
        <f t="shared" si="141"/>
        <v>0.359375</v>
      </c>
      <c r="I4502">
        <f>COUNTIF(E4502,"online")</f>
        <v>0</v>
      </c>
    </row>
    <row r="4503" spans="1:9" x14ac:dyDescent="0.2">
      <c r="A4503" t="s">
        <v>2342</v>
      </c>
      <c r="B4503" t="s">
        <v>2343</v>
      </c>
      <c r="C4503" s="2">
        <v>59</v>
      </c>
      <c r="D4503" s="2">
        <v>38</v>
      </c>
      <c r="E4503" t="s">
        <v>6989</v>
      </c>
      <c r="F4503" t="s">
        <v>7044</v>
      </c>
      <c r="G4503" s="2">
        <f t="shared" si="140"/>
        <v>21</v>
      </c>
      <c r="H4503" s="11">
        <f t="shared" si="141"/>
        <v>0.3559322033898305</v>
      </c>
      <c r="I4503">
        <f>COUNTIF(E4503,"online")</f>
        <v>1</v>
      </c>
    </row>
    <row r="4504" spans="1:9" x14ac:dyDescent="0.2">
      <c r="A4504" t="s">
        <v>2076</v>
      </c>
      <c r="B4504" t="s">
        <v>742</v>
      </c>
      <c r="C4504" s="2">
        <v>129</v>
      </c>
      <c r="D4504" s="2">
        <v>97</v>
      </c>
      <c r="E4504" t="s">
        <v>7027</v>
      </c>
      <c r="F4504" t="s">
        <v>7037</v>
      </c>
      <c r="G4504" s="2">
        <f t="shared" si="140"/>
        <v>32</v>
      </c>
      <c r="H4504" s="11">
        <f t="shared" si="141"/>
        <v>0.24806201550387597</v>
      </c>
      <c r="I4504">
        <f>COUNTIF(E4504,"online")</f>
        <v>0</v>
      </c>
    </row>
    <row r="4505" spans="1:9" x14ac:dyDescent="0.2">
      <c r="A4505" t="s">
        <v>2776</v>
      </c>
      <c r="B4505" t="s">
        <v>2777</v>
      </c>
      <c r="C4505" s="2">
        <v>357</v>
      </c>
      <c r="D4505" s="2">
        <v>243</v>
      </c>
      <c r="E4505" t="s">
        <v>7027</v>
      </c>
      <c r="F4505" t="s">
        <v>7036</v>
      </c>
      <c r="G4505" s="2">
        <f t="shared" si="140"/>
        <v>114</v>
      </c>
      <c r="H4505" s="11">
        <f t="shared" si="141"/>
        <v>0.31932773109243695</v>
      </c>
      <c r="I4505">
        <f>COUNTIF(E4505,"online")</f>
        <v>0</v>
      </c>
    </row>
    <row r="4506" spans="1:9" x14ac:dyDescent="0.2">
      <c r="A4506" t="s">
        <v>836</v>
      </c>
      <c r="B4506" t="s">
        <v>837</v>
      </c>
      <c r="C4506" s="2">
        <v>319</v>
      </c>
      <c r="D4506" s="2">
        <v>239</v>
      </c>
      <c r="E4506" t="s">
        <v>7027</v>
      </c>
      <c r="F4506" t="s">
        <v>7039</v>
      </c>
      <c r="G4506" s="2">
        <f t="shared" si="140"/>
        <v>80</v>
      </c>
      <c r="H4506" s="11">
        <f t="shared" si="141"/>
        <v>0.2507836990595611</v>
      </c>
      <c r="I4506">
        <f>COUNTIF(E4506,"online")</f>
        <v>0</v>
      </c>
    </row>
    <row r="4507" spans="1:9" x14ac:dyDescent="0.2">
      <c r="A4507" t="s">
        <v>306</v>
      </c>
      <c r="B4507" t="s">
        <v>307</v>
      </c>
      <c r="C4507" s="2">
        <v>319</v>
      </c>
      <c r="D4507" s="2">
        <v>255</v>
      </c>
      <c r="E4507" t="s">
        <v>7029</v>
      </c>
      <c r="F4507" t="s">
        <v>7036</v>
      </c>
      <c r="G4507" s="2">
        <f t="shared" si="140"/>
        <v>64</v>
      </c>
      <c r="H4507" s="11">
        <f t="shared" si="141"/>
        <v>0.20062695924764889</v>
      </c>
      <c r="I4507">
        <f>COUNTIF(E4507,"online")</f>
        <v>0</v>
      </c>
    </row>
    <row r="4508" spans="1:9" x14ac:dyDescent="0.2">
      <c r="A4508" t="s">
        <v>3371</v>
      </c>
      <c r="B4508" t="s">
        <v>3372</v>
      </c>
      <c r="C4508" s="2">
        <v>267</v>
      </c>
      <c r="D4508" s="2">
        <v>184</v>
      </c>
      <c r="E4508" t="s">
        <v>7029</v>
      </c>
      <c r="F4508" t="s">
        <v>7037</v>
      </c>
      <c r="G4508" s="2">
        <f t="shared" si="140"/>
        <v>83</v>
      </c>
      <c r="H4508" s="11">
        <f t="shared" si="141"/>
        <v>0.31086142322097376</v>
      </c>
      <c r="I4508">
        <f>COUNTIF(E4508,"online")</f>
        <v>0</v>
      </c>
    </row>
    <row r="4509" spans="1:9" x14ac:dyDescent="0.2">
      <c r="A4509" t="s">
        <v>1844</v>
      </c>
      <c r="B4509" t="s">
        <v>1845</v>
      </c>
      <c r="C4509" s="2">
        <v>319</v>
      </c>
      <c r="D4509" s="2">
        <v>217</v>
      </c>
      <c r="E4509" t="s">
        <v>7027</v>
      </c>
      <c r="F4509" t="s">
        <v>7039</v>
      </c>
      <c r="G4509" s="2">
        <f t="shared" si="140"/>
        <v>102</v>
      </c>
      <c r="H4509" s="11">
        <f t="shared" si="141"/>
        <v>0.31974921630094044</v>
      </c>
      <c r="I4509">
        <f>COUNTIF(E4509,"online")</f>
        <v>0</v>
      </c>
    </row>
    <row r="4510" spans="1:9" x14ac:dyDescent="0.2">
      <c r="A4510" t="s">
        <v>1954</v>
      </c>
      <c r="B4510" t="s">
        <v>1955</v>
      </c>
      <c r="C4510" s="2">
        <v>319</v>
      </c>
      <c r="D4510" s="2">
        <v>220</v>
      </c>
      <c r="E4510" t="s">
        <v>7027</v>
      </c>
      <c r="F4510" t="s">
        <v>7036</v>
      </c>
      <c r="G4510" s="2">
        <f t="shared" si="140"/>
        <v>99</v>
      </c>
      <c r="H4510" s="11">
        <f t="shared" si="141"/>
        <v>0.31034482758620691</v>
      </c>
      <c r="I4510">
        <f>COUNTIF(E4510,"online")</f>
        <v>0</v>
      </c>
    </row>
    <row r="4511" spans="1:9" x14ac:dyDescent="0.2">
      <c r="A4511" t="s">
        <v>3910</v>
      </c>
      <c r="B4511" t="s">
        <v>3911</v>
      </c>
      <c r="C4511" s="2">
        <v>209</v>
      </c>
      <c r="D4511" s="2">
        <v>144</v>
      </c>
      <c r="E4511" t="s">
        <v>6989</v>
      </c>
      <c r="F4511" t="s">
        <v>7039</v>
      </c>
      <c r="G4511" s="2">
        <f t="shared" si="140"/>
        <v>65</v>
      </c>
      <c r="H4511" s="11">
        <f t="shared" si="141"/>
        <v>0.31100478468899523</v>
      </c>
      <c r="I4511">
        <f>COUNTIF(E4511,"online")</f>
        <v>1</v>
      </c>
    </row>
    <row r="4512" spans="1:9" x14ac:dyDescent="0.2">
      <c r="A4512" t="s">
        <v>3298</v>
      </c>
      <c r="B4512" t="s">
        <v>3299</v>
      </c>
      <c r="C4512" s="2">
        <v>69</v>
      </c>
      <c r="D4512" s="2">
        <v>47</v>
      </c>
      <c r="E4512" t="s">
        <v>6989</v>
      </c>
      <c r="F4512" t="s">
        <v>7039</v>
      </c>
      <c r="G4512" s="2">
        <f t="shared" si="140"/>
        <v>22</v>
      </c>
      <c r="H4512" s="11">
        <f t="shared" si="141"/>
        <v>0.3188405797101449</v>
      </c>
      <c r="I4512">
        <f>COUNTIF(E4512,"online")</f>
        <v>1</v>
      </c>
    </row>
    <row r="4513" spans="1:9" x14ac:dyDescent="0.2">
      <c r="A4513" t="s">
        <v>3683</v>
      </c>
      <c r="B4513" t="s">
        <v>3684</v>
      </c>
      <c r="C4513" s="2">
        <v>170</v>
      </c>
      <c r="D4513" s="2">
        <v>100</v>
      </c>
      <c r="E4513" t="s">
        <v>6989</v>
      </c>
      <c r="F4513" t="s">
        <v>7042</v>
      </c>
      <c r="G4513" s="2">
        <f t="shared" si="140"/>
        <v>70</v>
      </c>
      <c r="H4513" s="11">
        <f t="shared" si="141"/>
        <v>0.41176470588235292</v>
      </c>
      <c r="I4513">
        <f>COUNTIF(E4513,"online")</f>
        <v>1</v>
      </c>
    </row>
    <row r="4514" spans="1:9" x14ac:dyDescent="0.2">
      <c r="A4514" t="s">
        <v>513</v>
      </c>
      <c r="B4514" t="s">
        <v>514</v>
      </c>
      <c r="C4514" s="2">
        <v>289</v>
      </c>
      <c r="D4514" s="2">
        <v>179</v>
      </c>
      <c r="E4514" t="s">
        <v>6989</v>
      </c>
      <c r="F4514" t="s">
        <v>7044</v>
      </c>
      <c r="G4514" s="2">
        <f t="shared" si="140"/>
        <v>110</v>
      </c>
      <c r="H4514" s="11">
        <f t="shared" si="141"/>
        <v>0.38062283737024222</v>
      </c>
      <c r="I4514">
        <f>COUNTIF(E4514,"online")</f>
        <v>1</v>
      </c>
    </row>
    <row r="4515" spans="1:9" x14ac:dyDescent="0.2">
      <c r="A4515" t="s">
        <v>513</v>
      </c>
      <c r="B4515" t="s">
        <v>514</v>
      </c>
      <c r="C4515" s="2">
        <v>319</v>
      </c>
      <c r="D4515" s="2">
        <v>188</v>
      </c>
      <c r="E4515" t="s">
        <v>7029</v>
      </c>
      <c r="F4515" t="s">
        <v>7044</v>
      </c>
      <c r="G4515" s="2">
        <f t="shared" si="140"/>
        <v>131</v>
      </c>
      <c r="H4515" s="11">
        <f t="shared" si="141"/>
        <v>0.41065830721003133</v>
      </c>
      <c r="I4515">
        <f>COUNTIF(E4515,"online")</f>
        <v>0</v>
      </c>
    </row>
    <row r="4516" spans="1:9" x14ac:dyDescent="0.2">
      <c r="A4516" t="s">
        <v>2187</v>
      </c>
      <c r="B4516" t="s">
        <v>2188</v>
      </c>
      <c r="C4516" s="2">
        <v>319</v>
      </c>
      <c r="D4516" s="2">
        <v>268</v>
      </c>
      <c r="E4516" t="s">
        <v>7029</v>
      </c>
      <c r="F4516" t="s">
        <v>7036</v>
      </c>
      <c r="G4516" s="2">
        <f t="shared" si="140"/>
        <v>51</v>
      </c>
      <c r="H4516" s="11">
        <f t="shared" si="141"/>
        <v>0.15987460815047022</v>
      </c>
      <c r="I4516">
        <f>COUNTIF(E4516,"online")</f>
        <v>0</v>
      </c>
    </row>
    <row r="4517" spans="1:9" x14ac:dyDescent="0.2">
      <c r="A4517" t="s">
        <v>1535</v>
      </c>
      <c r="B4517" t="s">
        <v>1337</v>
      </c>
      <c r="C4517" s="2">
        <v>289</v>
      </c>
      <c r="D4517" s="2">
        <v>130</v>
      </c>
      <c r="E4517" t="s">
        <v>6989</v>
      </c>
      <c r="F4517" t="s">
        <v>7038</v>
      </c>
      <c r="G4517" s="2">
        <f t="shared" si="140"/>
        <v>159</v>
      </c>
      <c r="H4517" s="11">
        <f t="shared" si="141"/>
        <v>0.55017301038062283</v>
      </c>
      <c r="I4517">
        <f>COUNTIF(E4517,"online")</f>
        <v>1</v>
      </c>
    </row>
    <row r="4518" spans="1:9" x14ac:dyDescent="0.2">
      <c r="A4518" t="s">
        <v>3479</v>
      </c>
      <c r="B4518" t="s">
        <v>3480</v>
      </c>
      <c r="C4518" s="2">
        <v>278</v>
      </c>
      <c r="D4518" s="2">
        <v>167</v>
      </c>
      <c r="E4518" t="s">
        <v>6989</v>
      </c>
      <c r="F4518" t="s">
        <v>7038</v>
      </c>
      <c r="G4518" s="2">
        <f t="shared" si="140"/>
        <v>111</v>
      </c>
      <c r="H4518" s="11">
        <f t="shared" si="141"/>
        <v>0.39928057553956836</v>
      </c>
      <c r="I4518">
        <f>COUNTIF(E4518,"online")</f>
        <v>1</v>
      </c>
    </row>
    <row r="4519" spans="1:9" x14ac:dyDescent="0.2">
      <c r="A4519" t="s">
        <v>4218</v>
      </c>
      <c r="B4519" t="s">
        <v>4219</v>
      </c>
      <c r="C4519" s="2">
        <v>322</v>
      </c>
      <c r="D4519" s="2">
        <v>155</v>
      </c>
      <c r="E4519" t="s">
        <v>7029</v>
      </c>
      <c r="F4519" t="s">
        <v>7040</v>
      </c>
      <c r="G4519" s="2">
        <f t="shared" si="140"/>
        <v>167</v>
      </c>
      <c r="H4519" s="11">
        <f t="shared" si="141"/>
        <v>0.51863354037267084</v>
      </c>
      <c r="I4519">
        <f>COUNTIF(E4519,"online")</f>
        <v>0</v>
      </c>
    </row>
    <row r="4520" spans="1:9" x14ac:dyDescent="0.2">
      <c r="A4520" t="s">
        <v>765</v>
      </c>
      <c r="B4520" t="s">
        <v>766</v>
      </c>
      <c r="C4520" s="2">
        <v>319</v>
      </c>
      <c r="D4520" s="2">
        <v>313</v>
      </c>
      <c r="E4520" t="s">
        <v>7029</v>
      </c>
      <c r="F4520" t="s">
        <v>7036</v>
      </c>
      <c r="G4520" s="2">
        <f t="shared" si="140"/>
        <v>6</v>
      </c>
      <c r="H4520" s="11">
        <f t="shared" si="141"/>
        <v>1.8808777429467086E-2</v>
      </c>
      <c r="I4520">
        <f>COUNTIF(E4520,"online")</f>
        <v>0</v>
      </c>
    </row>
    <row r="4521" spans="1:9" x14ac:dyDescent="0.2">
      <c r="A4521" t="s">
        <v>4119</v>
      </c>
      <c r="B4521" t="s">
        <v>4120</v>
      </c>
      <c r="C4521" s="2">
        <v>268</v>
      </c>
      <c r="D4521" s="2">
        <v>188</v>
      </c>
      <c r="E4521" t="s">
        <v>7027</v>
      </c>
      <c r="F4521" t="s">
        <v>7041</v>
      </c>
      <c r="G4521" s="2">
        <f t="shared" si="140"/>
        <v>80</v>
      </c>
      <c r="H4521" s="11">
        <f t="shared" si="141"/>
        <v>0.29850746268656714</v>
      </c>
      <c r="I4521">
        <f>COUNTIF(E4521,"online")</f>
        <v>0</v>
      </c>
    </row>
    <row r="4522" spans="1:9" x14ac:dyDescent="0.2">
      <c r="A4522" t="s">
        <v>1203</v>
      </c>
      <c r="B4522" t="s">
        <v>295</v>
      </c>
      <c r="C4522" s="2">
        <v>289</v>
      </c>
      <c r="D4522" s="2">
        <v>87</v>
      </c>
      <c r="E4522" t="s">
        <v>6989</v>
      </c>
      <c r="F4522" t="s">
        <v>7038</v>
      </c>
      <c r="G4522" s="2">
        <f t="shared" si="140"/>
        <v>202</v>
      </c>
      <c r="H4522" s="11">
        <f t="shared" si="141"/>
        <v>0.69896193771626303</v>
      </c>
      <c r="I4522">
        <f>COUNTIF(E4522,"online")</f>
        <v>1</v>
      </c>
    </row>
    <row r="4523" spans="1:9" x14ac:dyDescent="0.2">
      <c r="A4523" t="s">
        <v>1965</v>
      </c>
      <c r="B4523" t="s">
        <v>1957</v>
      </c>
      <c r="C4523" s="2">
        <v>294</v>
      </c>
      <c r="D4523" s="2">
        <v>176</v>
      </c>
      <c r="E4523" t="s">
        <v>7029</v>
      </c>
      <c r="F4523" t="s">
        <v>7038</v>
      </c>
      <c r="G4523" s="2">
        <f t="shared" si="140"/>
        <v>118</v>
      </c>
      <c r="H4523" s="11">
        <f t="shared" si="141"/>
        <v>0.40136054421768708</v>
      </c>
      <c r="I4523">
        <f>COUNTIF(E4523,"online")</f>
        <v>0</v>
      </c>
    </row>
    <row r="4524" spans="1:9" x14ac:dyDescent="0.2">
      <c r="A4524" t="s">
        <v>1185</v>
      </c>
      <c r="B4524" t="s">
        <v>1186</v>
      </c>
      <c r="C4524" s="2">
        <v>249</v>
      </c>
      <c r="D4524" s="2">
        <v>159</v>
      </c>
      <c r="E4524" t="s">
        <v>6989</v>
      </c>
      <c r="F4524" t="s">
        <v>7044</v>
      </c>
      <c r="G4524" s="2">
        <f t="shared" si="140"/>
        <v>90</v>
      </c>
      <c r="H4524" s="11">
        <f t="shared" si="141"/>
        <v>0.36144578313253012</v>
      </c>
      <c r="I4524">
        <f>COUNTIF(E4524,"online")</f>
        <v>1</v>
      </c>
    </row>
    <row r="4525" spans="1:9" x14ac:dyDescent="0.2">
      <c r="A4525" t="s">
        <v>987</v>
      </c>
      <c r="B4525" t="s">
        <v>482</v>
      </c>
      <c r="C4525" s="2">
        <v>289</v>
      </c>
      <c r="D4525" s="2">
        <v>162</v>
      </c>
      <c r="E4525" t="s">
        <v>6989</v>
      </c>
      <c r="F4525" t="s">
        <v>7040</v>
      </c>
      <c r="G4525" s="2">
        <f t="shared" si="140"/>
        <v>127</v>
      </c>
      <c r="H4525" s="11">
        <f t="shared" si="141"/>
        <v>0.43944636678200694</v>
      </c>
      <c r="I4525">
        <f>COUNTIF(E4525,"online")</f>
        <v>1</v>
      </c>
    </row>
    <row r="4526" spans="1:9" x14ac:dyDescent="0.2">
      <c r="A4526" t="s">
        <v>270</v>
      </c>
      <c r="B4526" t="s">
        <v>222</v>
      </c>
      <c r="C4526" s="2">
        <v>319</v>
      </c>
      <c r="D4526" s="2">
        <v>195</v>
      </c>
      <c r="E4526" t="s">
        <v>7029</v>
      </c>
      <c r="F4526" t="s">
        <v>7036</v>
      </c>
      <c r="G4526" s="2">
        <f t="shared" si="140"/>
        <v>124</v>
      </c>
      <c r="H4526" s="11">
        <f t="shared" si="141"/>
        <v>0.38871473354231972</v>
      </c>
      <c r="I4526">
        <f>COUNTIF(E4526,"online")</f>
        <v>0</v>
      </c>
    </row>
    <row r="4527" spans="1:9" x14ac:dyDescent="0.2">
      <c r="A4527" t="s">
        <v>419</v>
      </c>
      <c r="B4527" t="s">
        <v>383</v>
      </c>
      <c r="C4527" s="2">
        <v>289</v>
      </c>
      <c r="D4527" s="2">
        <v>171</v>
      </c>
      <c r="E4527" t="s">
        <v>6989</v>
      </c>
      <c r="F4527" t="s">
        <v>7036</v>
      </c>
      <c r="G4527" s="2">
        <f t="shared" si="140"/>
        <v>118</v>
      </c>
      <c r="H4527" s="11">
        <f t="shared" si="141"/>
        <v>0.40830449826989618</v>
      </c>
      <c r="I4527">
        <f>COUNTIF(E4527,"online")</f>
        <v>1</v>
      </c>
    </row>
    <row r="4528" spans="1:9" x14ac:dyDescent="0.2">
      <c r="A4528" t="s">
        <v>419</v>
      </c>
      <c r="B4528" t="s">
        <v>383</v>
      </c>
      <c r="C4528" s="2">
        <v>319</v>
      </c>
      <c r="D4528" s="2">
        <v>297</v>
      </c>
      <c r="E4528" t="s">
        <v>7029</v>
      </c>
      <c r="F4528" t="s">
        <v>7036</v>
      </c>
      <c r="G4528" s="2">
        <f t="shared" si="140"/>
        <v>22</v>
      </c>
      <c r="H4528" s="11">
        <f t="shared" si="141"/>
        <v>6.8965517241379309E-2</v>
      </c>
      <c r="I4528">
        <f>COUNTIF(E4528,"online")</f>
        <v>0</v>
      </c>
    </row>
    <row r="4529" spans="1:9" x14ac:dyDescent="0.2">
      <c r="A4529" t="s">
        <v>3171</v>
      </c>
      <c r="B4529" t="s">
        <v>3172</v>
      </c>
      <c r="C4529" s="2">
        <v>259</v>
      </c>
      <c r="D4529" s="2">
        <v>166</v>
      </c>
      <c r="E4529" t="s">
        <v>7029</v>
      </c>
      <c r="F4529" t="s">
        <v>7043</v>
      </c>
      <c r="G4529" s="2">
        <f t="shared" si="140"/>
        <v>93</v>
      </c>
      <c r="H4529" s="11">
        <f t="shared" si="141"/>
        <v>0.35907335907335908</v>
      </c>
      <c r="I4529">
        <f>COUNTIF(E4529,"online")</f>
        <v>0</v>
      </c>
    </row>
    <row r="4530" spans="1:9" x14ac:dyDescent="0.2">
      <c r="A4530" t="s">
        <v>3503</v>
      </c>
      <c r="B4530" t="s">
        <v>3504</v>
      </c>
      <c r="C4530" s="2">
        <v>223</v>
      </c>
      <c r="D4530" s="2">
        <v>125</v>
      </c>
      <c r="E4530" t="s">
        <v>7029</v>
      </c>
      <c r="F4530" t="s">
        <v>7037</v>
      </c>
      <c r="G4530" s="2">
        <f t="shared" si="140"/>
        <v>98</v>
      </c>
      <c r="H4530" s="11">
        <f t="shared" si="141"/>
        <v>0.43946188340807174</v>
      </c>
      <c r="I4530">
        <f>COUNTIF(E4530,"online")</f>
        <v>0</v>
      </c>
    </row>
    <row r="4531" spans="1:9" x14ac:dyDescent="0.2">
      <c r="A4531" t="s">
        <v>3343</v>
      </c>
      <c r="B4531" t="s">
        <v>2536</v>
      </c>
      <c r="C4531" s="2">
        <v>69</v>
      </c>
      <c r="D4531" s="2">
        <v>28</v>
      </c>
      <c r="E4531" t="s">
        <v>6989</v>
      </c>
      <c r="F4531" t="s">
        <v>7038</v>
      </c>
      <c r="G4531" s="2">
        <f t="shared" si="140"/>
        <v>41</v>
      </c>
      <c r="H4531" s="11">
        <f t="shared" si="141"/>
        <v>0.59420289855072461</v>
      </c>
      <c r="I4531">
        <f>COUNTIF(E4531,"online")</f>
        <v>1</v>
      </c>
    </row>
    <row r="4532" spans="1:9" x14ac:dyDescent="0.2">
      <c r="A4532" t="s">
        <v>87</v>
      </c>
      <c r="B4532" t="s">
        <v>88</v>
      </c>
      <c r="C4532" s="2">
        <v>319</v>
      </c>
      <c r="D4532" s="2">
        <v>233</v>
      </c>
      <c r="E4532" t="s">
        <v>7029</v>
      </c>
      <c r="F4532" t="s">
        <v>7039</v>
      </c>
      <c r="G4532" s="2">
        <f t="shared" si="140"/>
        <v>86</v>
      </c>
      <c r="H4532" s="11">
        <f t="shared" si="141"/>
        <v>0.26959247648902823</v>
      </c>
      <c r="I4532">
        <f>COUNTIF(E4532,"online")</f>
        <v>0</v>
      </c>
    </row>
    <row r="4533" spans="1:9" x14ac:dyDescent="0.2">
      <c r="A4533" t="s">
        <v>5306</v>
      </c>
      <c r="B4533" t="s">
        <v>5126</v>
      </c>
      <c r="C4533" s="2">
        <v>224</v>
      </c>
      <c r="D4533" s="2">
        <v>179</v>
      </c>
      <c r="E4533" t="s">
        <v>7027</v>
      </c>
      <c r="F4533" t="s">
        <v>7041</v>
      </c>
      <c r="G4533" s="2">
        <f t="shared" si="140"/>
        <v>45</v>
      </c>
      <c r="H4533" s="11">
        <f t="shared" si="141"/>
        <v>0.20089285714285715</v>
      </c>
      <c r="I4533">
        <f>COUNTIF(E4533,"online")</f>
        <v>0</v>
      </c>
    </row>
    <row r="4534" spans="1:9" x14ac:dyDescent="0.2">
      <c r="A4534" t="s">
        <v>763</v>
      </c>
      <c r="B4534" t="s">
        <v>764</v>
      </c>
      <c r="C4534" s="2">
        <v>50</v>
      </c>
      <c r="D4534" s="2">
        <v>38</v>
      </c>
      <c r="E4534" t="s">
        <v>7029</v>
      </c>
      <c r="F4534" t="s">
        <v>7041</v>
      </c>
      <c r="G4534" s="2">
        <f t="shared" si="140"/>
        <v>12</v>
      </c>
      <c r="H4534" s="11">
        <f t="shared" si="141"/>
        <v>0.24</v>
      </c>
      <c r="I4534">
        <f>COUNTIF(E4534,"online")</f>
        <v>0</v>
      </c>
    </row>
    <row r="4535" spans="1:9" x14ac:dyDescent="0.2">
      <c r="A4535" t="s">
        <v>3881</v>
      </c>
      <c r="B4535" t="s">
        <v>3882</v>
      </c>
      <c r="C4535" s="2">
        <v>244</v>
      </c>
      <c r="D4535" s="2">
        <v>142</v>
      </c>
      <c r="E4535" t="s">
        <v>6989</v>
      </c>
      <c r="F4535" t="s">
        <v>7039</v>
      </c>
      <c r="G4535" s="2">
        <f t="shared" si="140"/>
        <v>102</v>
      </c>
      <c r="H4535" s="11">
        <f t="shared" si="141"/>
        <v>0.41803278688524592</v>
      </c>
      <c r="I4535">
        <f>COUNTIF(E4535,"online")</f>
        <v>1</v>
      </c>
    </row>
    <row r="4536" spans="1:9" x14ac:dyDescent="0.2">
      <c r="A4536" t="s">
        <v>3281</v>
      </c>
      <c r="B4536" t="s">
        <v>3282</v>
      </c>
      <c r="C4536" s="2">
        <v>402</v>
      </c>
      <c r="D4536" s="2">
        <v>273</v>
      </c>
      <c r="E4536" t="s">
        <v>7029</v>
      </c>
      <c r="F4536" t="s">
        <v>7037</v>
      </c>
      <c r="G4536" s="2">
        <f t="shared" si="140"/>
        <v>129</v>
      </c>
      <c r="H4536" s="11">
        <f t="shared" si="141"/>
        <v>0.32089552238805968</v>
      </c>
      <c r="I4536">
        <f>COUNTIF(E4536,"online")</f>
        <v>0</v>
      </c>
    </row>
    <row r="4537" spans="1:9" x14ac:dyDescent="0.2">
      <c r="A4537" t="s">
        <v>3473</v>
      </c>
      <c r="B4537" t="s">
        <v>3474</v>
      </c>
      <c r="C4537" s="2">
        <v>294</v>
      </c>
      <c r="D4537" s="2">
        <v>109</v>
      </c>
      <c r="E4537" t="s">
        <v>7027</v>
      </c>
      <c r="F4537" t="s">
        <v>7037</v>
      </c>
      <c r="G4537" s="2">
        <f t="shared" si="140"/>
        <v>185</v>
      </c>
      <c r="H4537" s="11">
        <f t="shared" si="141"/>
        <v>0.62925170068027214</v>
      </c>
      <c r="I4537">
        <f>COUNTIF(E4537,"online")</f>
        <v>0</v>
      </c>
    </row>
    <row r="4538" spans="1:9" x14ac:dyDescent="0.2">
      <c r="A4538" t="s">
        <v>1454</v>
      </c>
      <c r="B4538" t="s">
        <v>1455</v>
      </c>
      <c r="C4538" s="2">
        <v>279</v>
      </c>
      <c r="D4538" s="2">
        <v>184</v>
      </c>
      <c r="E4538" t="s">
        <v>7027</v>
      </c>
      <c r="F4538" t="s">
        <v>7039</v>
      </c>
      <c r="G4538" s="2">
        <f t="shared" si="140"/>
        <v>95</v>
      </c>
      <c r="H4538" s="11">
        <f t="shared" si="141"/>
        <v>0.34050179211469533</v>
      </c>
      <c r="I4538">
        <f>COUNTIF(E4538,"online")</f>
        <v>0</v>
      </c>
    </row>
    <row r="4539" spans="1:9" x14ac:dyDescent="0.2">
      <c r="A4539" t="s">
        <v>3956</v>
      </c>
      <c r="B4539" t="s">
        <v>3122</v>
      </c>
      <c r="C4539" s="2">
        <v>69</v>
      </c>
      <c r="D4539" s="2">
        <v>34</v>
      </c>
      <c r="E4539" t="s">
        <v>6989</v>
      </c>
      <c r="F4539" t="s">
        <v>7040</v>
      </c>
      <c r="G4539" s="2">
        <f t="shared" si="140"/>
        <v>35</v>
      </c>
      <c r="H4539" s="11">
        <f t="shared" si="141"/>
        <v>0.50724637681159424</v>
      </c>
      <c r="I4539">
        <f>COUNTIF(E4539,"online")</f>
        <v>1</v>
      </c>
    </row>
    <row r="4540" spans="1:9" x14ac:dyDescent="0.2">
      <c r="A4540" t="s">
        <v>3805</v>
      </c>
      <c r="B4540" t="s">
        <v>3806</v>
      </c>
      <c r="C4540" s="2">
        <v>249</v>
      </c>
      <c r="D4540" s="2">
        <v>152</v>
      </c>
      <c r="E4540" t="s">
        <v>6989</v>
      </c>
      <c r="F4540" t="s">
        <v>7044</v>
      </c>
      <c r="G4540" s="2">
        <f t="shared" si="140"/>
        <v>97</v>
      </c>
      <c r="H4540" s="11">
        <f t="shared" si="141"/>
        <v>0.38955823293172692</v>
      </c>
      <c r="I4540">
        <f>COUNTIF(E4540,"online")</f>
        <v>1</v>
      </c>
    </row>
    <row r="4541" spans="1:9" x14ac:dyDescent="0.2">
      <c r="A4541" t="s">
        <v>4241</v>
      </c>
      <c r="B4541" t="s">
        <v>4242</v>
      </c>
      <c r="C4541" s="2">
        <v>149</v>
      </c>
      <c r="D4541" s="2">
        <v>98</v>
      </c>
      <c r="E4541" t="s">
        <v>6989</v>
      </c>
      <c r="F4541" t="s">
        <v>7041</v>
      </c>
      <c r="G4541" s="2">
        <f t="shared" si="140"/>
        <v>51</v>
      </c>
      <c r="H4541" s="11">
        <f t="shared" si="141"/>
        <v>0.34228187919463088</v>
      </c>
      <c r="I4541">
        <f>COUNTIF(E4541,"online")</f>
        <v>1</v>
      </c>
    </row>
    <row r="4542" spans="1:9" x14ac:dyDescent="0.2">
      <c r="A4542" t="s">
        <v>1460</v>
      </c>
      <c r="B4542" t="s">
        <v>1461</v>
      </c>
      <c r="C4542" s="2">
        <v>319</v>
      </c>
      <c r="D4542" s="2">
        <v>144</v>
      </c>
      <c r="E4542" t="s">
        <v>6989</v>
      </c>
      <c r="F4542" t="s">
        <v>7038</v>
      </c>
      <c r="G4542" s="2">
        <f t="shared" si="140"/>
        <v>175</v>
      </c>
      <c r="H4542" s="11">
        <f t="shared" si="141"/>
        <v>0.54858934169278994</v>
      </c>
      <c r="I4542">
        <f>COUNTIF(E4542,"online")</f>
        <v>1</v>
      </c>
    </row>
    <row r="4543" spans="1:9" x14ac:dyDescent="0.2">
      <c r="A4543" t="s">
        <v>1460</v>
      </c>
      <c r="B4543" t="s">
        <v>1461</v>
      </c>
      <c r="C4543" s="2">
        <v>359</v>
      </c>
      <c r="D4543" s="2">
        <v>147</v>
      </c>
      <c r="E4543" t="s">
        <v>7029</v>
      </c>
      <c r="F4543" t="s">
        <v>7038</v>
      </c>
      <c r="G4543" s="2">
        <f t="shared" si="140"/>
        <v>212</v>
      </c>
      <c r="H4543" s="11">
        <f t="shared" si="141"/>
        <v>0.59052924791086348</v>
      </c>
      <c r="I4543">
        <f>COUNTIF(E4543,"online")</f>
        <v>0</v>
      </c>
    </row>
    <row r="4544" spans="1:9" x14ac:dyDescent="0.2">
      <c r="A4544" t="s">
        <v>3349</v>
      </c>
      <c r="B4544" t="s">
        <v>2355</v>
      </c>
      <c r="C4544" s="2">
        <v>49</v>
      </c>
      <c r="D4544" s="2">
        <v>25</v>
      </c>
      <c r="E4544" t="s">
        <v>6989</v>
      </c>
      <c r="F4544" t="s">
        <v>7042</v>
      </c>
      <c r="G4544" s="2">
        <f t="shared" si="140"/>
        <v>24</v>
      </c>
      <c r="H4544" s="11">
        <f t="shared" si="141"/>
        <v>0.48979591836734693</v>
      </c>
      <c r="I4544">
        <f>COUNTIF(E4544,"online")</f>
        <v>1</v>
      </c>
    </row>
    <row r="4545" spans="1:9" x14ac:dyDescent="0.2">
      <c r="A4545" t="s">
        <v>3621</v>
      </c>
      <c r="B4545" t="s">
        <v>3228</v>
      </c>
      <c r="C4545" s="2">
        <v>251</v>
      </c>
      <c r="D4545" s="2">
        <v>153</v>
      </c>
      <c r="E4545" t="s">
        <v>6989</v>
      </c>
      <c r="F4545" t="s">
        <v>7039</v>
      </c>
      <c r="G4545" s="2">
        <f t="shared" si="140"/>
        <v>98</v>
      </c>
      <c r="H4545" s="11">
        <f t="shared" si="141"/>
        <v>0.39043824701195218</v>
      </c>
      <c r="I4545">
        <f>COUNTIF(E4545,"online")</f>
        <v>1</v>
      </c>
    </row>
    <row r="4546" spans="1:9" x14ac:dyDescent="0.2">
      <c r="A4546" t="s">
        <v>1434</v>
      </c>
      <c r="B4546" t="s">
        <v>1435</v>
      </c>
      <c r="C4546" s="2">
        <v>479</v>
      </c>
      <c r="D4546" s="2">
        <v>321</v>
      </c>
      <c r="E4546" t="s">
        <v>7029</v>
      </c>
      <c r="F4546" t="s">
        <v>7043</v>
      </c>
      <c r="G4546" s="2">
        <f t="shared" ref="G4546:G4597" si="142">C4546-D4546</f>
        <v>158</v>
      </c>
      <c r="H4546" s="11">
        <f t="shared" ref="H4546:H4597" si="143">((C4546-D4546)/C4546)</f>
        <v>0.3298538622129436</v>
      </c>
      <c r="I4546">
        <f>COUNTIF(E4546,"online")</f>
        <v>0</v>
      </c>
    </row>
    <row r="4547" spans="1:9" x14ac:dyDescent="0.2">
      <c r="A4547" t="s">
        <v>1952</v>
      </c>
      <c r="B4547" t="s">
        <v>1947</v>
      </c>
      <c r="C4547" s="2">
        <v>357</v>
      </c>
      <c r="D4547" s="2">
        <v>214</v>
      </c>
      <c r="E4547" t="s">
        <v>7029</v>
      </c>
      <c r="F4547" t="s">
        <v>7038</v>
      </c>
      <c r="G4547" s="2">
        <f t="shared" si="142"/>
        <v>143</v>
      </c>
      <c r="H4547" s="11">
        <f t="shared" si="143"/>
        <v>0.40056022408963587</v>
      </c>
      <c r="I4547">
        <f>COUNTIF(E4547,"online")</f>
        <v>0</v>
      </c>
    </row>
    <row r="4548" spans="1:9" x14ac:dyDescent="0.2">
      <c r="A4548" t="s">
        <v>843</v>
      </c>
      <c r="B4548" t="s">
        <v>844</v>
      </c>
      <c r="C4548" s="2">
        <v>319</v>
      </c>
      <c r="D4548" s="2">
        <v>252</v>
      </c>
      <c r="E4548" t="s">
        <v>7029</v>
      </c>
      <c r="F4548" t="s">
        <v>7036</v>
      </c>
      <c r="G4548" s="2">
        <f t="shared" si="142"/>
        <v>67</v>
      </c>
      <c r="H4548" s="11">
        <f t="shared" si="143"/>
        <v>0.21003134796238246</v>
      </c>
      <c r="I4548">
        <f>COUNTIF(E4548,"online")</f>
        <v>0</v>
      </c>
    </row>
    <row r="4549" spans="1:9" x14ac:dyDescent="0.2">
      <c r="A4549" t="s">
        <v>1327</v>
      </c>
      <c r="B4549" t="s">
        <v>759</v>
      </c>
      <c r="C4549" s="2">
        <v>289</v>
      </c>
      <c r="D4549" s="2">
        <v>101</v>
      </c>
      <c r="E4549" t="s">
        <v>6989</v>
      </c>
      <c r="F4549" t="s">
        <v>7038</v>
      </c>
      <c r="G4549" s="2">
        <f t="shared" si="142"/>
        <v>188</v>
      </c>
      <c r="H4549" s="11">
        <f t="shared" si="143"/>
        <v>0.65051903114186849</v>
      </c>
      <c r="I4549">
        <f>COUNTIF(E4549,"online")</f>
        <v>1</v>
      </c>
    </row>
    <row r="4550" spans="1:9" x14ac:dyDescent="0.2">
      <c r="A4550" t="s">
        <v>3552</v>
      </c>
      <c r="B4550" t="s">
        <v>3553</v>
      </c>
      <c r="C4550" s="2">
        <v>327</v>
      </c>
      <c r="D4550" s="2">
        <v>278</v>
      </c>
      <c r="E4550" t="s">
        <v>7029</v>
      </c>
      <c r="F4550" t="s">
        <v>7037</v>
      </c>
      <c r="G4550" s="2">
        <f t="shared" si="142"/>
        <v>49</v>
      </c>
      <c r="H4550" s="11">
        <f t="shared" si="143"/>
        <v>0.14984709480122324</v>
      </c>
      <c r="I4550">
        <f>COUNTIF(E4550,"online")</f>
        <v>0</v>
      </c>
    </row>
    <row r="4551" spans="1:9" x14ac:dyDescent="0.2">
      <c r="A4551" t="s">
        <v>503</v>
      </c>
      <c r="B4551" t="s">
        <v>504</v>
      </c>
      <c r="C4551" s="2">
        <v>289</v>
      </c>
      <c r="D4551" s="2">
        <v>142</v>
      </c>
      <c r="E4551" t="s">
        <v>6989</v>
      </c>
      <c r="F4551" t="s">
        <v>7044</v>
      </c>
      <c r="G4551" s="2">
        <f t="shared" si="142"/>
        <v>147</v>
      </c>
      <c r="H4551" s="11">
        <f t="shared" si="143"/>
        <v>0.50865051903114189</v>
      </c>
      <c r="I4551">
        <f>COUNTIF(E4551,"online")</f>
        <v>1</v>
      </c>
    </row>
    <row r="4552" spans="1:9" x14ac:dyDescent="0.2">
      <c r="A4552" t="s">
        <v>503</v>
      </c>
      <c r="B4552" t="s">
        <v>504</v>
      </c>
      <c r="C4552" s="2">
        <v>319</v>
      </c>
      <c r="D4552" s="2">
        <v>297</v>
      </c>
      <c r="E4552" t="s">
        <v>7029</v>
      </c>
      <c r="F4552" t="s">
        <v>7044</v>
      </c>
      <c r="G4552" s="2">
        <f t="shared" si="142"/>
        <v>22</v>
      </c>
      <c r="H4552" s="11">
        <f t="shared" si="143"/>
        <v>6.8965517241379309E-2</v>
      </c>
      <c r="I4552">
        <f>COUNTIF(E4552,"online")</f>
        <v>0</v>
      </c>
    </row>
    <row r="4553" spans="1:9" x14ac:dyDescent="0.2">
      <c r="A4553" t="s">
        <v>103</v>
      </c>
      <c r="B4553" t="s">
        <v>70</v>
      </c>
      <c r="C4553" s="2">
        <v>319</v>
      </c>
      <c r="D4553" s="2">
        <v>300</v>
      </c>
      <c r="E4553" t="s">
        <v>7029</v>
      </c>
      <c r="F4553" t="s">
        <v>7036</v>
      </c>
      <c r="G4553" s="2">
        <f t="shared" si="142"/>
        <v>19</v>
      </c>
      <c r="H4553" s="11">
        <f t="shared" si="143"/>
        <v>5.9561128526645767E-2</v>
      </c>
      <c r="I4553">
        <f>COUNTIF(E4553,"online")</f>
        <v>0</v>
      </c>
    </row>
    <row r="4554" spans="1:9" x14ac:dyDescent="0.2">
      <c r="A4554" t="s">
        <v>374</v>
      </c>
      <c r="B4554" t="s">
        <v>375</v>
      </c>
      <c r="C4554" s="2">
        <v>319</v>
      </c>
      <c r="D4554" s="2">
        <v>265</v>
      </c>
      <c r="E4554" t="s">
        <v>7029</v>
      </c>
      <c r="F4554" t="s">
        <v>7036</v>
      </c>
      <c r="G4554" s="2">
        <f t="shared" si="142"/>
        <v>54</v>
      </c>
      <c r="H4554" s="11">
        <f t="shared" si="143"/>
        <v>0.16927899686520376</v>
      </c>
      <c r="I4554">
        <f>COUNTIF(E4554,"online")</f>
        <v>0</v>
      </c>
    </row>
    <row r="4555" spans="1:9" x14ac:dyDescent="0.2">
      <c r="A4555" t="s">
        <v>4178</v>
      </c>
      <c r="B4555" t="s">
        <v>4179</v>
      </c>
      <c r="C4555" s="2">
        <v>299</v>
      </c>
      <c r="D4555" s="2">
        <v>263</v>
      </c>
      <c r="E4555" t="s">
        <v>6989</v>
      </c>
      <c r="F4555" t="s">
        <v>7036</v>
      </c>
      <c r="G4555" s="2">
        <f t="shared" si="142"/>
        <v>36</v>
      </c>
      <c r="H4555" s="11">
        <f t="shared" si="143"/>
        <v>0.12040133779264214</v>
      </c>
      <c r="I4555">
        <f>COUNTIF(E4555,"online")</f>
        <v>1</v>
      </c>
    </row>
    <row r="4556" spans="1:9" x14ac:dyDescent="0.2">
      <c r="A4556" t="s">
        <v>85</v>
      </c>
      <c r="B4556" t="s">
        <v>86</v>
      </c>
      <c r="C4556" s="2">
        <v>289</v>
      </c>
      <c r="D4556" s="2">
        <v>179</v>
      </c>
      <c r="E4556" t="s">
        <v>7029</v>
      </c>
      <c r="F4556" t="s">
        <v>7039</v>
      </c>
      <c r="G4556" s="2">
        <f t="shared" si="142"/>
        <v>110</v>
      </c>
      <c r="H4556" s="11">
        <f t="shared" si="143"/>
        <v>0.38062283737024222</v>
      </c>
      <c r="I4556">
        <f>COUNTIF(E4556,"online")</f>
        <v>0</v>
      </c>
    </row>
    <row r="4557" spans="1:9" x14ac:dyDescent="0.2">
      <c r="A4557" t="s">
        <v>6595</v>
      </c>
      <c r="B4557" t="s">
        <v>6009</v>
      </c>
      <c r="C4557" s="2">
        <v>399</v>
      </c>
      <c r="D4557" s="2">
        <v>215</v>
      </c>
      <c r="E4557" t="s">
        <v>7029</v>
      </c>
      <c r="F4557" t="s">
        <v>7040</v>
      </c>
      <c r="G4557" s="2">
        <f t="shared" si="142"/>
        <v>184</v>
      </c>
      <c r="H4557" s="11">
        <f t="shared" si="143"/>
        <v>0.46115288220551376</v>
      </c>
      <c r="I4557">
        <f>COUNTIF(E4557,"online")</f>
        <v>0</v>
      </c>
    </row>
    <row r="4558" spans="1:9" x14ac:dyDescent="0.2">
      <c r="A4558" t="s">
        <v>4295</v>
      </c>
      <c r="B4558" t="s">
        <v>4160</v>
      </c>
      <c r="C4558" s="2">
        <v>268</v>
      </c>
      <c r="D4558" s="2">
        <v>214</v>
      </c>
      <c r="E4558" t="s">
        <v>7027</v>
      </c>
      <c r="F4558" t="s">
        <v>7039</v>
      </c>
      <c r="G4558" s="2">
        <f t="shared" si="142"/>
        <v>54</v>
      </c>
      <c r="H4558" s="11">
        <f t="shared" si="143"/>
        <v>0.20149253731343283</v>
      </c>
      <c r="I4558">
        <f>COUNTIF(E4558,"online")</f>
        <v>0</v>
      </c>
    </row>
    <row r="4559" spans="1:9" x14ac:dyDescent="0.2">
      <c r="A4559" t="s">
        <v>4159</v>
      </c>
      <c r="B4559" t="s">
        <v>4160</v>
      </c>
      <c r="C4559" s="2">
        <v>268</v>
      </c>
      <c r="D4559" s="2">
        <v>220</v>
      </c>
      <c r="E4559" t="s">
        <v>7027</v>
      </c>
      <c r="F4559" t="s">
        <v>7039</v>
      </c>
      <c r="G4559" s="2">
        <f t="shared" si="142"/>
        <v>48</v>
      </c>
      <c r="H4559" s="11">
        <f t="shared" si="143"/>
        <v>0.17910447761194029</v>
      </c>
      <c r="I4559">
        <f>COUNTIF(E4559,"online")</f>
        <v>0</v>
      </c>
    </row>
    <row r="4560" spans="1:9" x14ac:dyDescent="0.2">
      <c r="A4560" t="s">
        <v>5669</v>
      </c>
      <c r="B4560" t="s">
        <v>5670</v>
      </c>
      <c r="C4560" s="2">
        <v>279</v>
      </c>
      <c r="D4560" s="2">
        <v>162</v>
      </c>
      <c r="E4560" t="s">
        <v>7027</v>
      </c>
      <c r="F4560" t="s">
        <v>7037</v>
      </c>
      <c r="G4560" s="2">
        <f t="shared" si="142"/>
        <v>117</v>
      </c>
      <c r="H4560" s="11">
        <f t="shared" si="143"/>
        <v>0.41935483870967744</v>
      </c>
      <c r="I4560">
        <f>COUNTIF(E4560,"online")</f>
        <v>0</v>
      </c>
    </row>
    <row r="4561" spans="1:9" x14ac:dyDescent="0.2">
      <c r="A4561" t="s">
        <v>1657</v>
      </c>
      <c r="B4561" t="s">
        <v>1658</v>
      </c>
      <c r="C4561" s="2">
        <v>279</v>
      </c>
      <c r="D4561" s="2">
        <v>259</v>
      </c>
      <c r="E4561" t="s">
        <v>7029</v>
      </c>
      <c r="F4561" t="s">
        <v>7036</v>
      </c>
      <c r="G4561" s="2">
        <f t="shared" si="142"/>
        <v>20</v>
      </c>
      <c r="H4561" s="11">
        <f t="shared" si="143"/>
        <v>7.1684587813620068E-2</v>
      </c>
      <c r="I4561">
        <f>COUNTIF(E4561,"online")</f>
        <v>0</v>
      </c>
    </row>
    <row r="4562" spans="1:9" x14ac:dyDescent="0.2">
      <c r="A4562" t="s">
        <v>162</v>
      </c>
      <c r="B4562" t="s">
        <v>163</v>
      </c>
      <c r="C4562" s="2">
        <v>319</v>
      </c>
      <c r="D4562" s="2">
        <v>211</v>
      </c>
      <c r="E4562" t="s">
        <v>7027</v>
      </c>
      <c r="F4562" t="s">
        <v>7036</v>
      </c>
      <c r="G4562" s="2">
        <f t="shared" si="142"/>
        <v>108</v>
      </c>
      <c r="H4562" s="11">
        <f t="shared" si="143"/>
        <v>0.33855799373040751</v>
      </c>
      <c r="I4562">
        <f>COUNTIF(E4562,"online")</f>
        <v>0</v>
      </c>
    </row>
    <row r="4563" spans="1:9" x14ac:dyDescent="0.2">
      <c r="A4563" t="s">
        <v>1378</v>
      </c>
      <c r="B4563" t="s">
        <v>1146</v>
      </c>
      <c r="C4563" s="2">
        <v>289</v>
      </c>
      <c r="D4563" s="2">
        <v>179</v>
      </c>
      <c r="E4563" t="s">
        <v>6989</v>
      </c>
      <c r="F4563" t="s">
        <v>7037</v>
      </c>
      <c r="G4563" s="2">
        <f t="shared" si="142"/>
        <v>110</v>
      </c>
      <c r="H4563" s="11">
        <f t="shared" si="143"/>
        <v>0.38062283737024222</v>
      </c>
      <c r="I4563">
        <f>COUNTIF(E4563,"online")</f>
        <v>1</v>
      </c>
    </row>
    <row r="4564" spans="1:9" x14ac:dyDescent="0.2">
      <c r="A4564" t="s">
        <v>4342</v>
      </c>
      <c r="B4564" t="s">
        <v>3555</v>
      </c>
      <c r="C4564" s="2">
        <v>99</v>
      </c>
      <c r="D4564" s="2">
        <v>58</v>
      </c>
      <c r="E4564" t="s">
        <v>6989</v>
      </c>
      <c r="F4564" t="s">
        <v>7037</v>
      </c>
      <c r="G4564" s="2">
        <f t="shared" si="142"/>
        <v>41</v>
      </c>
      <c r="H4564" s="11">
        <f t="shared" si="143"/>
        <v>0.41414141414141414</v>
      </c>
      <c r="I4564">
        <f>COUNTIF(E4564,"online")</f>
        <v>1</v>
      </c>
    </row>
    <row r="4565" spans="1:9" x14ac:dyDescent="0.2">
      <c r="A4565" t="s">
        <v>3015</v>
      </c>
      <c r="B4565" t="s">
        <v>3016</v>
      </c>
      <c r="C4565" s="2">
        <v>258</v>
      </c>
      <c r="D4565" s="2">
        <v>98</v>
      </c>
      <c r="E4565" t="s">
        <v>6989</v>
      </c>
      <c r="F4565" t="s">
        <v>7040</v>
      </c>
      <c r="G4565" s="2">
        <f t="shared" si="142"/>
        <v>160</v>
      </c>
      <c r="H4565" s="11">
        <f t="shared" si="143"/>
        <v>0.62015503875968991</v>
      </c>
      <c r="I4565">
        <f>COUNTIF(E4565,"online")</f>
        <v>1</v>
      </c>
    </row>
    <row r="4566" spans="1:9" x14ac:dyDescent="0.2">
      <c r="A4566" t="s">
        <v>786</v>
      </c>
      <c r="B4566" t="s">
        <v>787</v>
      </c>
      <c r="C4566" s="2">
        <v>319</v>
      </c>
      <c r="D4566" s="2">
        <v>214</v>
      </c>
      <c r="E4566" t="s">
        <v>7029</v>
      </c>
      <c r="F4566" t="s">
        <v>7036</v>
      </c>
      <c r="G4566" s="2">
        <f t="shared" si="142"/>
        <v>105</v>
      </c>
      <c r="H4566" s="11">
        <f t="shared" si="143"/>
        <v>0.32915360501567398</v>
      </c>
      <c r="I4566">
        <f>COUNTIF(E4566,"online")</f>
        <v>0</v>
      </c>
    </row>
    <row r="4567" spans="1:9" x14ac:dyDescent="0.2">
      <c r="A4567" t="s">
        <v>1956</v>
      </c>
      <c r="B4567" t="s">
        <v>1957</v>
      </c>
      <c r="C4567" s="2">
        <v>357</v>
      </c>
      <c r="D4567" s="2">
        <v>246</v>
      </c>
      <c r="E4567" t="s">
        <v>7029</v>
      </c>
      <c r="F4567" t="s">
        <v>7038</v>
      </c>
      <c r="G4567" s="2">
        <f t="shared" si="142"/>
        <v>111</v>
      </c>
      <c r="H4567" s="11">
        <f t="shared" si="143"/>
        <v>0.31092436974789917</v>
      </c>
      <c r="I4567">
        <f>COUNTIF(E4567,"online")</f>
        <v>0</v>
      </c>
    </row>
    <row r="4568" spans="1:9" x14ac:dyDescent="0.2">
      <c r="A4568" t="s">
        <v>94</v>
      </c>
      <c r="B4568" t="s">
        <v>95</v>
      </c>
      <c r="C4568" s="2">
        <v>289</v>
      </c>
      <c r="D4568" s="2">
        <v>107</v>
      </c>
      <c r="E4568" t="s">
        <v>6989</v>
      </c>
      <c r="F4568" t="s">
        <v>7038</v>
      </c>
      <c r="G4568" s="2">
        <f t="shared" si="142"/>
        <v>182</v>
      </c>
      <c r="H4568" s="11">
        <f t="shared" si="143"/>
        <v>0.62975778546712802</v>
      </c>
      <c r="I4568">
        <f>COUNTIF(E4568,"online")</f>
        <v>1</v>
      </c>
    </row>
    <row r="4569" spans="1:9" x14ac:dyDescent="0.2">
      <c r="A4569" t="s">
        <v>481</v>
      </c>
      <c r="B4569" t="s">
        <v>482</v>
      </c>
      <c r="C4569" s="2">
        <v>219</v>
      </c>
      <c r="D4569" s="2">
        <v>162</v>
      </c>
      <c r="E4569" t="s">
        <v>6989</v>
      </c>
      <c r="F4569" t="s">
        <v>7039</v>
      </c>
      <c r="G4569" s="2">
        <f t="shared" si="142"/>
        <v>57</v>
      </c>
      <c r="H4569" s="11">
        <f t="shared" si="143"/>
        <v>0.26027397260273971</v>
      </c>
      <c r="I4569">
        <f>COUNTIF(E4569,"online")</f>
        <v>1</v>
      </c>
    </row>
    <row r="4570" spans="1:9" x14ac:dyDescent="0.2">
      <c r="A4570" t="s">
        <v>481</v>
      </c>
      <c r="B4570" t="s">
        <v>482</v>
      </c>
      <c r="C4570" s="2">
        <v>279</v>
      </c>
      <c r="D4570" s="2">
        <v>234</v>
      </c>
      <c r="E4570" t="s">
        <v>7029</v>
      </c>
      <c r="F4570" t="s">
        <v>7039</v>
      </c>
      <c r="G4570" s="2">
        <f t="shared" si="142"/>
        <v>45</v>
      </c>
      <c r="H4570" s="11">
        <f t="shared" si="143"/>
        <v>0.16129032258064516</v>
      </c>
      <c r="I4570">
        <f>COUNTIF(E4570,"online")</f>
        <v>0</v>
      </c>
    </row>
    <row r="4571" spans="1:9" x14ac:dyDescent="0.2">
      <c r="A4571" t="s">
        <v>2032</v>
      </c>
      <c r="B4571" t="s">
        <v>1418</v>
      </c>
      <c r="C4571" s="2">
        <v>159</v>
      </c>
      <c r="D4571" s="2">
        <v>49</v>
      </c>
      <c r="E4571" t="s">
        <v>7028</v>
      </c>
      <c r="F4571" t="s">
        <v>7040</v>
      </c>
      <c r="G4571" s="2">
        <f t="shared" si="142"/>
        <v>110</v>
      </c>
      <c r="H4571" s="11">
        <f t="shared" si="143"/>
        <v>0.69182389937106914</v>
      </c>
      <c r="I4571">
        <f>COUNTIF(E4571,"online")</f>
        <v>0</v>
      </c>
    </row>
    <row r="4572" spans="1:9" x14ac:dyDescent="0.2">
      <c r="A4572" t="s">
        <v>1894</v>
      </c>
      <c r="B4572" t="s">
        <v>1768</v>
      </c>
      <c r="C4572" s="2">
        <v>449</v>
      </c>
      <c r="D4572" s="2">
        <v>346</v>
      </c>
      <c r="E4572" t="s">
        <v>7029</v>
      </c>
      <c r="F4572" t="s">
        <v>7037</v>
      </c>
      <c r="G4572" s="2">
        <f t="shared" si="142"/>
        <v>103</v>
      </c>
      <c r="H4572" s="11">
        <f t="shared" si="143"/>
        <v>0.22939866369710468</v>
      </c>
      <c r="I4572">
        <f>COUNTIF(E4572,"online")</f>
        <v>0</v>
      </c>
    </row>
    <row r="4573" spans="1:9" x14ac:dyDescent="0.2">
      <c r="A4573" t="s">
        <v>483</v>
      </c>
      <c r="B4573" t="s">
        <v>353</v>
      </c>
      <c r="C4573" s="2">
        <v>319</v>
      </c>
      <c r="D4573" s="2">
        <v>265</v>
      </c>
      <c r="E4573" t="s">
        <v>7029</v>
      </c>
      <c r="F4573" t="s">
        <v>7036</v>
      </c>
      <c r="G4573" s="2">
        <f t="shared" si="142"/>
        <v>54</v>
      </c>
      <c r="H4573" s="11">
        <f t="shared" si="143"/>
        <v>0.16927899686520376</v>
      </c>
      <c r="I4573">
        <f>COUNTIF(E4573,"online")</f>
        <v>0</v>
      </c>
    </row>
    <row r="4574" spans="1:9" x14ac:dyDescent="0.2">
      <c r="A4574" t="s">
        <v>1064</v>
      </c>
      <c r="B4574" t="s">
        <v>1065</v>
      </c>
      <c r="C4574" s="2">
        <v>289</v>
      </c>
      <c r="D4574" s="2">
        <v>165</v>
      </c>
      <c r="E4574" t="s">
        <v>6989</v>
      </c>
      <c r="F4574" t="s">
        <v>7036</v>
      </c>
      <c r="G4574" s="2">
        <f t="shared" si="142"/>
        <v>124</v>
      </c>
      <c r="H4574" s="11">
        <f t="shared" si="143"/>
        <v>0.4290657439446367</v>
      </c>
      <c r="I4574">
        <f>COUNTIF(E4574,"online")</f>
        <v>1</v>
      </c>
    </row>
    <row r="4575" spans="1:9" x14ac:dyDescent="0.2">
      <c r="A4575" t="s">
        <v>1064</v>
      </c>
      <c r="B4575" t="s">
        <v>1065</v>
      </c>
      <c r="C4575" s="2">
        <v>319</v>
      </c>
      <c r="D4575" s="2">
        <v>252</v>
      </c>
      <c r="E4575" t="s">
        <v>7029</v>
      </c>
      <c r="F4575" t="s">
        <v>7036</v>
      </c>
      <c r="G4575" s="2">
        <f t="shared" si="142"/>
        <v>67</v>
      </c>
      <c r="H4575" s="11">
        <f t="shared" si="143"/>
        <v>0.21003134796238246</v>
      </c>
      <c r="I4575">
        <f>COUNTIF(E4575,"online")</f>
        <v>0</v>
      </c>
    </row>
    <row r="4576" spans="1:9" x14ac:dyDescent="0.2">
      <c r="A4576" t="s">
        <v>1940</v>
      </c>
      <c r="B4576" t="s">
        <v>1803</v>
      </c>
      <c r="C4576" s="2">
        <v>289</v>
      </c>
      <c r="D4576" s="2">
        <v>87</v>
      </c>
      <c r="E4576" t="s">
        <v>6989</v>
      </c>
      <c r="F4576" t="s">
        <v>7040</v>
      </c>
      <c r="G4576" s="2">
        <f t="shared" si="142"/>
        <v>202</v>
      </c>
      <c r="H4576" s="11">
        <f t="shared" si="143"/>
        <v>0.69896193771626303</v>
      </c>
      <c r="I4576">
        <f>COUNTIF(E4576,"online")</f>
        <v>1</v>
      </c>
    </row>
    <row r="4577" spans="1:9" x14ac:dyDescent="0.2">
      <c r="A4577" t="s">
        <v>1745</v>
      </c>
      <c r="B4577" t="s">
        <v>818</v>
      </c>
      <c r="C4577" s="2">
        <v>279</v>
      </c>
      <c r="D4577" s="2">
        <v>123</v>
      </c>
      <c r="E4577" t="s">
        <v>7029</v>
      </c>
      <c r="F4577" t="s">
        <v>7040</v>
      </c>
      <c r="G4577" s="2">
        <f t="shared" si="142"/>
        <v>156</v>
      </c>
      <c r="H4577" s="11">
        <f t="shared" si="143"/>
        <v>0.55913978494623651</v>
      </c>
      <c r="I4577">
        <f>COUNTIF(E4577,"online")</f>
        <v>0</v>
      </c>
    </row>
    <row r="4578" spans="1:9" x14ac:dyDescent="0.2">
      <c r="A4578" t="s">
        <v>531</v>
      </c>
      <c r="B4578" t="s">
        <v>532</v>
      </c>
      <c r="C4578" s="2">
        <v>289</v>
      </c>
      <c r="D4578" s="2">
        <v>107</v>
      </c>
      <c r="E4578" t="s">
        <v>6989</v>
      </c>
      <c r="F4578" t="s">
        <v>7038</v>
      </c>
      <c r="G4578" s="2">
        <f t="shared" si="142"/>
        <v>182</v>
      </c>
      <c r="H4578" s="11">
        <f t="shared" si="143"/>
        <v>0.62975778546712802</v>
      </c>
      <c r="I4578">
        <f>COUNTIF(E4578,"online")</f>
        <v>1</v>
      </c>
    </row>
    <row r="4579" spans="1:9" x14ac:dyDescent="0.2">
      <c r="A4579" t="s">
        <v>531</v>
      </c>
      <c r="B4579" t="s">
        <v>532</v>
      </c>
      <c r="C4579" s="2">
        <v>319</v>
      </c>
      <c r="D4579" s="2">
        <v>169</v>
      </c>
      <c r="E4579" t="s">
        <v>7029</v>
      </c>
      <c r="F4579" t="s">
        <v>7038</v>
      </c>
      <c r="G4579" s="2">
        <f t="shared" si="142"/>
        <v>150</v>
      </c>
      <c r="H4579" s="11">
        <f t="shared" si="143"/>
        <v>0.47021943573667713</v>
      </c>
      <c r="I4579">
        <f>COUNTIF(E4579,"online")</f>
        <v>0</v>
      </c>
    </row>
    <row r="4580" spans="1:9" x14ac:dyDescent="0.2">
      <c r="A4580" t="s">
        <v>1160</v>
      </c>
      <c r="B4580" t="s">
        <v>908</v>
      </c>
      <c r="C4580" s="2">
        <v>249</v>
      </c>
      <c r="D4580" s="2">
        <v>189</v>
      </c>
      <c r="E4580" t="s">
        <v>6989</v>
      </c>
      <c r="F4580" t="s">
        <v>7039</v>
      </c>
      <c r="G4580" s="2">
        <f t="shared" si="142"/>
        <v>60</v>
      </c>
      <c r="H4580" s="11">
        <f t="shared" si="143"/>
        <v>0.24096385542168675</v>
      </c>
      <c r="I4580">
        <f>COUNTIF(E4580,"online")</f>
        <v>1</v>
      </c>
    </row>
    <row r="4581" spans="1:9" x14ac:dyDescent="0.2">
      <c r="A4581" t="s">
        <v>1160</v>
      </c>
      <c r="B4581" t="s">
        <v>908</v>
      </c>
      <c r="C4581" s="2">
        <v>279</v>
      </c>
      <c r="D4581" s="2">
        <v>271</v>
      </c>
      <c r="E4581" t="s">
        <v>7029</v>
      </c>
      <c r="F4581" t="s">
        <v>7039</v>
      </c>
      <c r="G4581" s="2">
        <f t="shared" si="142"/>
        <v>8</v>
      </c>
      <c r="H4581" s="11">
        <f t="shared" si="143"/>
        <v>2.8673835125448029E-2</v>
      </c>
      <c r="I4581">
        <f>COUNTIF(E4581,"online")</f>
        <v>0</v>
      </c>
    </row>
    <row r="4582" spans="1:9" x14ac:dyDescent="0.2">
      <c r="A4582" t="s">
        <v>6962</v>
      </c>
      <c r="B4582" t="s">
        <v>6963</v>
      </c>
      <c r="C4582" s="2">
        <v>894</v>
      </c>
      <c r="D4582" s="2">
        <v>724</v>
      </c>
      <c r="E4582" t="s">
        <v>7029</v>
      </c>
      <c r="F4582" t="s">
        <v>7045</v>
      </c>
      <c r="G4582" s="2">
        <f t="shared" si="142"/>
        <v>170</v>
      </c>
      <c r="H4582" s="11">
        <f t="shared" si="143"/>
        <v>0.19015659955257272</v>
      </c>
      <c r="I4582">
        <f>COUNTIF(E4582,"online")</f>
        <v>0</v>
      </c>
    </row>
    <row r="4583" spans="1:9" x14ac:dyDescent="0.2">
      <c r="A4583" t="s">
        <v>227</v>
      </c>
      <c r="B4583" t="s">
        <v>228</v>
      </c>
      <c r="C4583" s="2">
        <v>319</v>
      </c>
      <c r="D4583" s="2">
        <v>230</v>
      </c>
      <c r="E4583" t="s">
        <v>7029</v>
      </c>
      <c r="F4583" t="s">
        <v>7041</v>
      </c>
      <c r="G4583" s="2">
        <f t="shared" si="142"/>
        <v>89</v>
      </c>
      <c r="H4583" s="11">
        <f t="shared" si="143"/>
        <v>0.27899686520376177</v>
      </c>
      <c r="I4583">
        <f>COUNTIF(E4583,"online")</f>
        <v>0</v>
      </c>
    </row>
    <row r="4584" spans="1:9" x14ac:dyDescent="0.2">
      <c r="A4584" t="s">
        <v>701</v>
      </c>
      <c r="B4584" t="s">
        <v>702</v>
      </c>
      <c r="C4584" s="2">
        <v>239</v>
      </c>
      <c r="D4584" s="2">
        <v>93</v>
      </c>
      <c r="E4584" t="s">
        <v>7029</v>
      </c>
      <c r="F4584" t="s">
        <v>7040</v>
      </c>
      <c r="G4584" s="2">
        <f t="shared" si="142"/>
        <v>146</v>
      </c>
      <c r="H4584" s="11">
        <f t="shared" si="143"/>
        <v>0.61087866108786615</v>
      </c>
      <c r="I4584">
        <f>COUNTIF(E4584,"online")</f>
        <v>0</v>
      </c>
    </row>
    <row r="4585" spans="1:9" x14ac:dyDescent="0.2">
      <c r="A4585" t="s">
        <v>5357</v>
      </c>
      <c r="B4585" t="s">
        <v>5358</v>
      </c>
      <c r="C4585" s="2">
        <v>232</v>
      </c>
      <c r="D4585" s="2">
        <v>58</v>
      </c>
      <c r="E4585" t="s">
        <v>7029</v>
      </c>
      <c r="F4585" t="s">
        <v>7040</v>
      </c>
      <c r="G4585" s="2">
        <f t="shared" si="142"/>
        <v>174</v>
      </c>
      <c r="H4585" s="11">
        <f t="shared" si="143"/>
        <v>0.75</v>
      </c>
      <c r="I4585">
        <f>COUNTIF(E4585,"online")</f>
        <v>0</v>
      </c>
    </row>
    <row r="4586" spans="1:9" x14ac:dyDescent="0.2">
      <c r="A4586" t="s">
        <v>1753</v>
      </c>
      <c r="B4586" t="s">
        <v>1754</v>
      </c>
      <c r="C4586" s="2">
        <v>279</v>
      </c>
      <c r="D4586" s="2">
        <v>246</v>
      </c>
      <c r="E4586" t="s">
        <v>7029</v>
      </c>
      <c r="F4586" t="s">
        <v>7041</v>
      </c>
      <c r="G4586" s="2">
        <f t="shared" si="142"/>
        <v>33</v>
      </c>
      <c r="H4586" s="11">
        <f t="shared" si="143"/>
        <v>0.11827956989247312</v>
      </c>
      <c r="I4586">
        <f>COUNTIF(E4586,"online")</f>
        <v>0</v>
      </c>
    </row>
    <row r="4587" spans="1:9" x14ac:dyDescent="0.2">
      <c r="A4587" t="s">
        <v>511</v>
      </c>
      <c r="B4587" t="s">
        <v>512</v>
      </c>
      <c r="C4587" s="2">
        <v>79</v>
      </c>
      <c r="D4587" s="2">
        <v>51</v>
      </c>
      <c r="E4587" t="s">
        <v>7028</v>
      </c>
      <c r="F4587" t="s">
        <v>7041</v>
      </c>
      <c r="G4587" s="2">
        <f t="shared" si="142"/>
        <v>28</v>
      </c>
      <c r="H4587" s="11">
        <f t="shared" si="143"/>
        <v>0.35443037974683544</v>
      </c>
      <c r="I4587">
        <f>COUNTIF(E4587,"online")</f>
        <v>0</v>
      </c>
    </row>
    <row r="4588" spans="1:9" x14ac:dyDescent="0.2">
      <c r="A4588" t="s">
        <v>1799</v>
      </c>
      <c r="B4588" t="s">
        <v>333</v>
      </c>
      <c r="C4588" s="2">
        <v>159</v>
      </c>
      <c r="D4588" s="2">
        <v>143</v>
      </c>
      <c r="E4588" t="s">
        <v>7029</v>
      </c>
      <c r="F4588" t="s">
        <v>7041</v>
      </c>
      <c r="G4588" s="2">
        <f t="shared" si="142"/>
        <v>16</v>
      </c>
      <c r="H4588" s="11">
        <f t="shared" si="143"/>
        <v>0.10062893081761007</v>
      </c>
      <c r="I4588">
        <f>COUNTIF(E4588,"online")</f>
        <v>0</v>
      </c>
    </row>
    <row r="4589" spans="1:9" x14ac:dyDescent="0.2">
      <c r="A4589" t="s">
        <v>1662</v>
      </c>
      <c r="B4589" t="s">
        <v>231</v>
      </c>
      <c r="C4589" s="2">
        <v>178</v>
      </c>
      <c r="D4589" s="2">
        <v>84</v>
      </c>
      <c r="E4589" t="s">
        <v>7027</v>
      </c>
      <c r="F4589" t="s">
        <v>7040</v>
      </c>
      <c r="G4589" s="2">
        <f t="shared" si="142"/>
        <v>94</v>
      </c>
      <c r="H4589" s="11">
        <f t="shared" si="143"/>
        <v>0.5280898876404494</v>
      </c>
      <c r="I4589">
        <f>COUNTIF(E4589,"online")</f>
        <v>0</v>
      </c>
    </row>
    <row r="4590" spans="1:9" x14ac:dyDescent="0.2">
      <c r="A4590" t="s">
        <v>3994</v>
      </c>
      <c r="B4590" t="s">
        <v>3995</v>
      </c>
      <c r="C4590" s="2">
        <v>241</v>
      </c>
      <c r="D4590" s="2">
        <v>147</v>
      </c>
      <c r="E4590" t="s">
        <v>7029</v>
      </c>
      <c r="F4590" t="s">
        <v>7041</v>
      </c>
      <c r="G4590" s="2">
        <f t="shared" si="142"/>
        <v>94</v>
      </c>
      <c r="H4590" s="11">
        <f t="shared" si="143"/>
        <v>0.39004149377593361</v>
      </c>
      <c r="I4590">
        <f>COUNTIF(E4590,"online")</f>
        <v>0</v>
      </c>
    </row>
    <row r="4591" spans="1:9" x14ac:dyDescent="0.2">
      <c r="A4591" t="s">
        <v>1546</v>
      </c>
      <c r="B4591" t="s">
        <v>1547</v>
      </c>
      <c r="C4591" s="2">
        <v>319</v>
      </c>
      <c r="D4591" s="2">
        <v>268</v>
      </c>
      <c r="E4591" t="s">
        <v>7029</v>
      </c>
      <c r="F4591" t="s">
        <v>7041</v>
      </c>
      <c r="G4591" s="2">
        <f t="shared" si="142"/>
        <v>51</v>
      </c>
      <c r="H4591" s="11">
        <f t="shared" si="143"/>
        <v>0.15987460815047022</v>
      </c>
      <c r="I4591">
        <f>COUNTIF(E4591,"online")</f>
        <v>0</v>
      </c>
    </row>
    <row r="4592" spans="1:9" x14ac:dyDescent="0.2">
      <c r="A4592" t="s">
        <v>875</v>
      </c>
      <c r="B4592" t="s">
        <v>293</v>
      </c>
      <c r="C4592" s="2">
        <v>299</v>
      </c>
      <c r="D4592" s="2">
        <v>245</v>
      </c>
      <c r="E4592" t="s">
        <v>7029</v>
      </c>
      <c r="F4592" t="s">
        <v>7041</v>
      </c>
      <c r="G4592" s="2">
        <f t="shared" si="142"/>
        <v>54</v>
      </c>
      <c r="H4592" s="11">
        <f t="shared" si="143"/>
        <v>0.1806020066889632</v>
      </c>
      <c r="I4592">
        <f>COUNTIF(E4592,"online")</f>
        <v>0</v>
      </c>
    </row>
    <row r="4593" spans="1:9" x14ac:dyDescent="0.2">
      <c r="A4593" t="s">
        <v>1958</v>
      </c>
      <c r="B4593" t="s">
        <v>1959</v>
      </c>
      <c r="C4593" s="2">
        <v>319</v>
      </c>
      <c r="D4593" s="2">
        <v>233</v>
      </c>
      <c r="E4593" t="s">
        <v>7029</v>
      </c>
      <c r="F4593" t="s">
        <v>7041</v>
      </c>
      <c r="G4593" s="2">
        <f t="shared" si="142"/>
        <v>86</v>
      </c>
      <c r="H4593" s="11">
        <f t="shared" si="143"/>
        <v>0.26959247648902823</v>
      </c>
      <c r="I4593">
        <f>COUNTIF(E4593,"online")</f>
        <v>0</v>
      </c>
    </row>
    <row r="4594" spans="1:9" x14ac:dyDescent="0.2">
      <c r="A4594" t="s">
        <v>579</v>
      </c>
      <c r="B4594" t="s">
        <v>580</v>
      </c>
      <c r="C4594" s="2">
        <v>50</v>
      </c>
      <c r="D4594" s="2">
        <v>44</v>
      </c>
      <c r="E4594" t="s">
        <v>7029</v>
      </c>
      <c r="F4594" t="s">
        <v>7041</v>
      </c>
      <c r="G4594" s="2">
        <f t="shared" si="142"/>
        <v>6</v>
      </c>
      <c r="H4594" s="11">
        <f t="shared" si="143"/>
        <v>0.12</v>
      </c>
      <c r="I4594">
        <f>COUNTIF(E4594,"online")</f>
        <v>0</v>
      </c>
    </row>
    <row r="4595" spans="1:9" x14ac:dyDescent="0.2">
      <c r="A4595" t="s">
        <v>920</v>
      </c>
      <c r="B4595" t="s">
        <v>580</v>
      </c>
      <c r="C4595" s="2">
        <v>329</v>
      </c>
      <c r="D4595" s="2">
        <v>286</v>
      </c>
      <c r="E4595" t="s">
        <v>7029</v>
      </c>
      <c r="F4595" t="s">
        <v>7041</v>
      </c>
      <c r="G4595" s="2">
        <f t="shared" si="142"/>
        <v>43</v>
      </c>
      <c r="H4595" s="11">
        <f t="shared" si="143"/>
        <v>0.13069908814589665</v>
      </c>
      <c r="I4595">
        <f>COUNTIF(E4595,"online")</f>
        <v>0</v>
      </c>
    </row>
    <row r="4596" spans="1:9" x14ac:dyDescent="0.2">
      <c r="A4596" t="s">
        <v>3989</v>
      </c>
      <c r="B4596" t="s">
        <v>3990</v>
      </c>
      <c r="C4596" s="2">
        <v>268</v>
      </c>
      <c r="D4596" s="2">
        <v>169</v>
      </c>
      <c r="E4596" t="s">
        <v>7029</v>
      </c>
      <c r="F4596" t="s">
        <v>7037</v>
      </c>
      <c r="G4596" s="2">
        <f t="shared" si="142"/>
        <v>99</v>
      </c>
      <c r="H4596" s="11">
        <f t="shared" si="143"/>
        <v>0.36940298507462688</v>
      </c>
      <c r="I4596">
        <f>COUNTIF(E4596,"online")</f>
        <v>0</v>
      </c>
    </row>
    <row r="4597" spans="1:9" x14ac:dyDescent="0.2">
      <c r="A4597" t="s">
        <v>128</v>
      </c>
      <c r="B4597" t="s">
        <v>47</v>
      </c>
      <c r="C4597" s="2">
        <v>319</v>
      </c>
      <c r="D4597" s="2">
        <v>70</v>
      </c>
      <c r="E4597" t="s">
        <v>7027</v>
      </c>
      <c r="F4597" t="s">
        <v>7038</v>
      </c>
      <c r="G4597" s="2">
        <f t="shared" si="142"/>
        <v>249</v>
      </c>
      <c r="H4597" s="11">
        <f t="shared" si="143"/>
        <v>0.78056426332288398</v>
      </c>
      <c r="I4597">
        <f>COUNTIF(E4597,"online")</f>
        <v>0</v>
      </c>
    </row>
  </sheetData>
  <autoFilter ref="A1:I4597" xr:uid="{A532390B-97F3-4D2F-8792-7D588AD7B135}">
    <sortState xmlns:xlrd2="http://schemas.microsoft.com/office/spreadsheetml/2017/richdata2" ref="A2:I4597">
      <sortCondition ref="A1:A4597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889C-6AB8-5B46-88CA-76145F095EB3}">
  <dimension ref="A1:X4554"/>
  <sheetViews>
    <sheetView workbookViewId="0">
      <selection sqref="A1:I1"/>
    </sheetView>
  </sheetViews>
  <sheetFormatPr baseColWidth="10" defaultRowHeight="15" x14ac:dyDescent="0.2"/>
  <cols>
    <col min="11" max="11" width="13.83203125" bestFit="1" customWidth="1"/>
    <col min="13" max="13" width="28.33203125" bestFit="1" customWidth="1"/>
    <col min="14" max="14" width="15.1640625" bestFit="1" customWidth="1"/>
    <col min="15" max="15" width="12.33203125" bestFit="1" customWidth="1"/>
    <col min="16" max="16" width="10" bestFit="1" customWidth="1"/>
  </cols>
  <sheetData>
    <row r="1" spans="1:24" x14ac:dyDescent="0.2">
      <c r="A1" t="s">
        <v>7014</v>
      </c>
      <c r="B1" t="s">
        <v>7013</v>
      </c>
      <c r="C1" s="2" t="s">
        <v>7012</v>
      </c>
      <c r="D1" s="2" t="s">
        <v>7011</v>
      </c>
      <c r="E1" t="s">
        <v>7010</v>
      </c>
      <c r="F1" t="s">
        <v>7009</v>
      </c>
      <c r="G1" s="1" t="s">
        <v>7006</v>
      </c>
      <c r="H1" t="s">
        <v>7007</v>
      </c>
      <c r="I1" t="s">
        <v>7008</v>
      </c>
      <c r="J1" t="s">
        <v>7015</v>
      </c>
      <c r="K1" t="s">
        <v>7016</v>
      </c>
      <c r="L1" t="s">
        <v>7017</v>
      </c>
      <c r="N1" t="s">
        <v>7014</v>
      </c>
      <c r="O1" t="s">
        <v>7013</v>
      </c>
      <c r="P1" s="2" t="s">
        <v>7012</v>
      </c>
      <c r="Q1" s="2" t="s">
        <v>7011</v>
      </c>
      <c r="R1" t="s">
        <v>7010</v>
      </c>
      <c r="S1" t="s">
        <v>7009</v>
      </c>
      <c r="T1" s="1" t="s">
        <v>7006</v>
      </c>
      <c r="U1" t="s">
        <v>7007</v>
      </c>
      <c r="V1" t="s">
        <v>7008</v>
      </c>
      <c r="W1" t="s">
        <v>7015</v>
      </c>
      <c r="X1" t="s">
        <v>7016</v>
      </c>
    </row>
    <row r="2" spans="1:24" x14ac:dyDescent="0.2">
      <c r="A2" t="s">
        <v>0</v>
      </c>
      <c r="B2" t="s">
        <v>1</v>
      </c>
      <c r="C2" s="2">
        <v>279</v>
      </c>
      <c r="D2" s="2">
        <v>112</v>
      </c>
      <c r="E2" t="s">
        <v>7027</v>
      </c>
      <c r="F2" t="s">
        <v>7038</v>
      </c>
      <c r="G2" s="2">
        <v>167</v>
      </c>
      <c r="H2" s="11">
        <v>0.59856630824372759</v>
      </c>
      <c r="I2">
        <v>0</v>
      </c>
      <c r="J2" cm="1">
        <f t="array" aca="1" ref="J2:J4554" ca="1">_xlfn.SORTBY(_xlfn.SEQUENCE(4553), _xlfn.RANDARRAY(4553))</f>
        <v>623</v>
      </c>
      <c r="K2">
        <v>2561</v>
      </c>
      <c r="L2" cm="1">
        <f t="array" ref="L2">_xlfn.IFS(G2&lt;=25, 1, G2&lt;=75, 2, G2&lt;=150, 3, G2&gt;150, 4)</f>
        <v>4</v>
      </c>
      <c r="N2" t="s">
        <v>35</v>
      </c>
      <c r="O2" t="s">
        <v>36</v>
      </c>
      <c r="P2" s="2">
        <v>99</v>
      </c>
      <c r="Q2" s="2">
        <v>41</v>
      </c>
      <c r="R2" t="s">
        <v>7027</v>
      </c>
      <c r="S2" t="s">
        <v>7038</v>
      </c>
      <c r="T2" s="2">
        <v>58</v>
      </c>
      <c r="U2" s="11">
        <v>0.58585858585858586</v>
      </c>
      <c r="V2">
        <v>0</v>
      </c>
      <c r="W2">
        <v>1880</v>
      </c>
      <c r="X2">
        <v>31</v>
      </c>
    </row>
    <row r="3" spans="1:24" x14ac:dyDescent="0.2">
      <c r="A3" t="s">
        <v>2</v>
      </c>
      <c r="B3" t="s">
        <v>3</v>
      </c>
      <c r="C3" s="2">
        <v>399</v>
      </c>
      <c r="D3" s="2">
        <v>207</v>
      </c>
      <c r="E3" t="s">
        <v>7029</v>
      </c>
      <c r="F3" t="s">
        <v>7038</v>
      </c>
      <c r="G3" s="2">
        <v>192</v>
      </c>
      <c r="H3" s="11">
        <v>0.48120300751879697</v>
      </c>
      <c r="I3">
        <v>0</v>
      </c>
      <c r="J3">
        <f ca="1"/>
        <v>444</v>
      </c>
      <c r="K3">
        <v>2713</v>
      </c>
      <c r="L3" cm="1">
        <f t="array" ref="L3">_xlfn.IFS(G3&lt;=25, 1, G3&lt;=75, 2, G3&lt;=150, 3, G3&gt;150, 4)</f>
        <v>4</v>
      </c>
      <c r="N3" t="s">
        <v>67</v>
      </c>
      <c r="O3" t="s">
        <v>68</v>
      </c>
      <c r="P3" s="2">
        <v>99</v>
      </c>
      <c r="Q3" s="2">
        <v>22</v>
      </c>
      <c r="R3" t="s">
        <v>7027</v>
      </c>
      <c r="S3" t="s">
        <v>7038</v>
      </c>
      <c r="T3" s="2">
        <v>77</v>
      </c>
      <c r="U3" s="11">
        <v>0.77777777777777779</v>
      </c>
      <c r="V3">
        <v>0</v>
      </c>
      <c r="W3">
        <v>502</v>
      </c>
      <c r="X3">
        <v>199</v>
      </c>
    </row>
    <row r="4" spans="1:24" x14ac:dyDescent="0.2">
      <c r="A4" t="s">
        <v>4</v>
      </c>
      <c r="B4" t="s">
        <v>5</v>
      </c>
      <c r="C4" s="2">
        <v>319</v>
      </c>
      <c r="D4" s="2">
        <v>179</v>
      </c>
      <c r="E4" t="s">
        <v>7027</v>
      </c>
      <c r="F4" t="s">
        <v>7038</v>
      </c>
      <c r="G4" s="2">
        <v>140</v>
      </c>
      <c r="H4" s="11">
        <v>0.43887147335423199</v>
      </c>
      <c r="I4">
        <v>0</v>
      </c>
      <c r="J4">
        <f ca="1"/>
        <v>2336</v>
      </c>
      <c r="K4">
        <v>2427</v>
      </c>
      <c r="L4" cm="1">
        <f t="array" ref="L4">_xlfn.IFS(G4&lt;=25, 1, G4&lt;=75, 2, G4&lt;=150, 3, G4&gt;150, 4)</f>
        <v>3</v>
      </c>
      <c r="N4" t="s">
        <v>69</v>
      </c>
      <c r="O4" t="s">
        <v>70</v>
      </c>
      <c r="P4" s="2">
        <v>319</v>
      </c>
      <c r="Q4" s="2">
        <v>258</v>
      </c>
      <c r="R4" t="s">
        <v>7029</v>
      </c>
      <c r="S4" t="s">
        <v>7036</v>
      </c>
      <c r="T4" s="2">
        <v>61</v>
      </c>
      <c r="U4" s="11">
        <v>0.19122257053291536</v>
      </c>
      <c r="V4">
        <v>0</v>
      </c>
      <c r="W4">
        <v>962</v>
      </c>
      <c r="X4">
        <v>75</v>
      </c>
    </row>
    <row r="5" spans="1:24" x14ac:dyDescent="0.2">
      <c r="A5" t="s">
        <v>6</v>
      </c>
      <c r="B5" t="s">
        <v>7</v>
      </c>
      <c r="C5" s="2">
        <v>319</v>
      </c>
      <c r="D5" s="2">
        <v>233</v>
      </c>
      <c r="E5" t="s">
        <v>7027</v>
      </c>
      <c r="F5" t="s">
        <v>7039</v>
      </c>
      <c r="G5" s="2">
        <v>86</v>
      </c>
      <c r="H5" s="11">
        <v>0.26959247648902823</v>
      </c>
      <c r="I5">
        <v>0</v>
      </c>
      <c r="J5">
        <f ca="1"/>
        <v>2905</v>
      </c>
      <c r="K5">
        <v>2902</v>
      </c>
      <c r="L5" cm="1">
        <f t="array" ref="L5">_xlfn.IFS(G5&lt;=25, 1, G5&lt;=75, 2, G5&lt;=150, 3, G5&gt;150, 4)</f>
        <v>3</v>
      </c>
      <c r="N5" t="s">
        <v>83</v>
      </c>
      <c r="O5" t="s">
        <v>84</v>
      </c>
      <c r="P5" s="2">
        <v>319</v>
      </c>
      <c r="Q5" s="2">
        <v>166</v>
      </c>
      <c r="R5" t="s">
        <v>7029</v>
      </c>
      <c r="S5" t="s">
        <v>7038</v>
      </c>
      <c r="T5" s="2">
        <v>153</v>
      </c>
      <c r="U5" s="11">
        <v>0.47962382445141066</v>
      </c>
      <c r="V5">
        <v>0</v>
      </c>
      <c r="W5">
        <v>2173</v>
      </c>
      <c r="X5">
        <v>378</v>
      </c>
    </row>
    <row r="6" spans="1:24" x14ac:dyDescent="0.2">
      <c r="A6" t="s">
        <v>8</v>
      </c>
      <c r="B6" t="s">
        <v>9</v>
      </c>
      <c r="C6" s="2">
        <v>319</v>
      </c>
      <c r="D6" s="2">
        <v>252</v>
      </c>
      <c r="E6" t="s">
        <v>7029</v>
      </c>
      <c r="F6" t="s">
        <v>7039</v>
      </c>
      <c r="G6" s="2">
        <v>67</v>
      </c>
      <c r="H6" s="11">
        <v>0.21003134796238246</v>
      </c>
      <c r="I6">
        <v>0</v>
      </c>
      <c r="J6">
        <f ca="1"/>
        <v>848</v>
      </c>
      <c r="K6">
        <v>1283</v>
      </c>
      <c r="L6" cm="1">
        <f t="array" ref="L6">_xlfn.IFS(G6&lt;=25, 1, G6&lt;=75, 2, G6&lt;=150, 3, G6&gt;150, 4)</f>
        <v>2</v>
      </c>
      <c r="N6" t="s">
        <v>103</v>
      </c>
      <c r="O6" t="s">
        <v>70</v>
      </c>
      <c r="P6" s="2">
        <v>319</v>
      </c>
      <c r="Q6" s="2">
        <v>300</v>
      </c>
      <c r="R6" t="s">
        <v>7029</v>
      </c>
      <c r="S6" t="s">
        <v>7036</v>
      </c>
      <c r="T6" s="2">
        <v>19</v>
      </c>
      <c r="U6" s="11">
        <v>5.9561128526645767E-2</v>
      </c>
      <c r="V6">
        <v>0</v>
      </c>
      <c r="W6">
        <v>3957</v>
      </c>
      <c r="X6">
        <v>455</v>
      </c>
    </row>
    <row r="7" spans="1:24" x14ac:dyDescent="0.2">
      <c r="A7" t="s">
        <v>10</v>
      </c>
      <c r="B7" t="s">
        <v>11</v>
      </c>
      <c r="C7" s="2">
        <v>319</v>
      </c>
      <c r="D7" s="2">
        <v>99</v>
      </c>
      <c r="E7" t="s">
        <v>7027</v>
      </c>
      <c r="F7" t="s">
        <v>7038</v>
      </c>
      <c r="G7" s="2">
        <v>220</v>
      </c>
      <c r="H7" s="11">
        <v>0.68965517241379315</v>
      </c>
      <c r="I7">
        <v>0</v>
      </c>
      <c r="J7">
        <f ca="1"/>
        <v>2825</v>
      </c>
      <c r="K7">
        <v>3927</v>
      </c>
      <c r="L7" cm="1">
        <f t="array" ref="L7">_xlfn.IFS(G7&lt;=25, 1, G7&lt;=75, 2, G7&lt;=150, 3, G7&gt;150, 4)</f>
        <v>4</v>
      </c>
      <c r="N7" t="s">
        <v>104</v>
      </c>
      <c r="O7" t="s">
        <v>105</v>
      </c>
      <c r="P7" s="2">
        <v>359</v>
      </c>
      <c r="Q7" s="2">
        <v>302</v>
      </c>
      <c r="R7" t="s">
        <v>7029</v>
      </c>
      <c r="S7" t="s">
        <v>7039</v>
      </c>
      <c r="T7" s="2">
        <v>57</v>
      </c>
      <c r="U7" s="11">
        <v>0.15877437325905291</v>
      </c>
      <c r="V7">
        <v>0</v>
      </c>
      <c r="W7">
        <v>2003</v>
      </c>
      <c r="X7">
        <v>384</v>
      </c>
    </row>
    <row r="8" spans="1:24" x14ac:dyDescent="0.2">
      <c r="A8" t="s">
        <v>12</v>
      </c>
      <c r="B8" t="s">
        <v>9</v>
      </c>
      <c r="C8" s="2">
        <v>319</v>
      </c>
      <c r="D8" s="2">
        <v>246</v>
      </c>
      <c r="E8" t="s">
        <v>7029</v>
      </c>
      <c r="F8" t="s">
        <v>7039</v>
      </c>
      <c r="G8" s="2">
        <v>73</v>
      </c>
      <c r="H8" s="11">
        <v>0.22884012539184953</v>
      </c>
      <c r="I8">
        <v>0</v>
      </c>
      <c r="J8">
        <f ca="1"/>
        <v>1208</v>
      </c>
      <c r="K8">
        <v>965</v>
      </c>
      <c r="L8" cm="1">
        <f t="array" ref="L8">_xlfn.IFS(G8&lt;=25, 1, G8&lt;=75, 2, G8&lt;=150, 3, G8&gt;150, 4)</f>
        <v>2</v>
      </c>
      <c r="N8" t="s">
        <v>110</v>
      </c>
      <c r="O8" t="s">
        <v>111</v>
      </c>
      <c r="P8" s="2">
        <v>319</v>
      </c>
      <c r="Q8" s="2">
        <v>281</v>
      </c>
      <c r="R8" t="s">
        <v>7027</v>
      </c>
      <c r="S8" t="s">
        <v>7043</v>
      </c>
      <c r="T8" s="2">
        <v>38</v>
      </c>
      <c r="U8" s="11">
        <v>0.11912225705329153</v>
      </c>
      <c r="V8">
        <v>0</v>
      </c>
      <c r="W8">
        <v>552</v>
      </c>
      <c r="X8">
        <v>58</v>
      </c>
    </row>
    <row r="9" spans="1:24" x14ac:dyDescent="0.2">
      <c r="A9" t="s">
        <v>13</v>
      </c>
      <c r="B9" t="s">
        <v>1</v>
      </c>
      <c r="C9" s="2">
        <v>319</v>
      </c>
      <c r="D9" s="2">
        <v>144</v>
      </c>
      <c r="E9" t="s">
        <v>7027</v>
      </c>
      <c r="F9" t="s">
        <v>7038</v>
      </c>
      <c r="G9" s="2">
        <v>175</v>
      </c>
      <c r="H9" s="11">
        <v>0.54858934169278994</v>
      </c>
      <c r="I9">
        <v>0</v>
      </c>
      <c r="J9">
        <f ca="1"/>
        <v>1957</v>
      </c>
      <c r="K9">
        <v>2880</v>
      </c>
      <c r="L9" cm="1">
        <f t="array" ref="L9">_xlfn.IFS(G9&lt;=25, 1, G9&lt;=75, 2, G9&lt;=150, 3, G9&gt;150, 4)</f>
        <v>4</v>
      </c>
      <c r="N9" t="s">
        <v>119</v>
      </c>
      <c r="O9" t="s">
        <v>120</v>
      </c>
      <c r="P9" s="2">
        <v>289</v>
      </c>
      <c r="Q9" s="2">
        <v>176</v>
      </c>
      <c r="R9" t="s">
        <v>6989</v>
      </c>
      <c r="S9" t="s">
        <v>7038</v>
      </c>
      <c r="T9" s="2">
        <v>113</v>
      </c>
      <c r="U9" s="11">
        <v>0.39100346020761245</v>
      </c>
      <c r="V9">
        <v>1</v>
      </c>
      <c r="W9">
        <v>807</v>
      </c>
      <c r="X9">
        <v>132</v>
      </c>
    </row>
    <row r="10" spans="1:24" x14ac:dyDescent="0.2">
      <c r="A10" t="s">
        <v>14</v>
      </c>
      <c r="B10" t="s">
        <v>15</v>
      </c>
      <c r="C10" s="2">
        <v>319</v>
      </c>
      <c r="D10" s="2">
        <v>166</v>
      </c>
      <c r="E10" t="s">
        <v>7029</v>
      </c>
      <c r="F10" t="s">
        <v>7038</v>
      </c>
      <c r="G10" s="2">
        <v>153</v>
      </c>
      <c r="H10" s="11">
        <v>0.47962382445141066</v>
      </c>
      <c r="I10">
        <v>0</v>
      </c>
      <c r="J10">
        <f ca="1"/>
        <v>4463</v>
      </c>
      <c r="K10">
        <v>1914</v>
      </c>
      <c r="L10" cm="1">
        <f t="array" ref="L10">_xlfn.IFS(G10&lt;=25, 1, G10&lt;=75, 2, G10&lt;=150, 3, G10&gt;150, 4)</f>
        <v>4</v>
      </c>
      <c r="N10" t="s">
        <v>121</v>
      </c>
      <c r="O10" t="s">
        <v>84</v>
      </c>
      <c r="P10" s="2">
        <v>319</v>
      </c>
      <c r="Q10" s="2">
        <v>128</v>
      </c>
      <c r="R10" t="s">
        <v>7029</v>
      </c>
      <c r="S10" t="s">
        <v>7038</v>
      </c>
      <c r="T10" s="2">
        <v>191</v>
      </c>
      <c r="U10" s="11">
        <v>0.59874608150470221</v>
      </c>
      <c r="V10">
        <v>0</v>
      </c>
      <c r="W10">
        <v>1317</v>
      </c>
      <c r="X10">
        <v>195</v>
      </c>
    </row>
    <row r="11" spans="1:24" x14ac:dyDescent="0.2">
      <c r="A11" t="s">
        <v>16</v>
      </c>
      <c r="B11" t="s">
        <v>9</v>
      </c>
      <c r="C11" s="2">
        <v>99</v>
      </c>
      <c r="D11" s="2">
        <v>78</v>
      </c>
      <c r="E11" t="s">
        <v>7029</v>
      </c>
      <c r="F11" t="s">
        <v>7039</v>
      </c>
      <c r="G11" s="2">
        <v>21</v>
      </c>
      <c r="H11" s="11">
        <v>0.21212121212121213</v>
      </c>
      <c r="I11">
        <v>0</v>
      </c>
      <c r="J11">
        <f ca="1"/>
        <v>697</v>
      </c>
      <c r="K11">
        <v>3405</v>
      </c>
      <c r="L11" cm="1">
        <f t="array" ref="L11">_xlfn.IFS(G11&lt;=25, 1, G11&lt;=75, 2, G11&lt;=150, 3, G11&gt;150, 4)</f>
        <v>1</v>
      </c>
      <c r="N11" t="s">
        <v>144</v>
      </c>
      <c r="O11" t="s">
        <v>145</v>
      </c>
      <c r="P11" s="2">
        <v>299</v>
      </c>
      <c r="Q11" s="2">
        <v>203</v>
      </c>
      <c r="R11" t="s">
        <v>7029</v>
      </c>
      <c r="S11" t="s">
        <v>7043</v>
      </c>
      <c r="T11" s="2">
        <v>96</v>
      </c>
      <c r="U11" s="11">
        <v>0.32107023411371238</v>
      </c>
      <c r="V11">
        <v>0</v>
      </c>
      <c r="W11">
        <v>806</v>
      </c>
      <c r="X11">
        <v>376</v>
      </c>
    </row>
    <row r="12" spans="1:24" x14ac:dyDescent="0.2">
      <c r="A12" t="s">
        <v>17</v>
      </c>
      <c r="B12" t="s">
        <v>15</v>
      </c>
      <c r="C12" s="2">
        <v>319</v>
      </c>
      <c r="D12" s="2">
        <v>169</v>
      </c>
      <c r="E12" t="s">
        <v>7029</v>
      </c>
      <c r="F12" t="s">
        <v>7038</v>
      </c>
      <c r="G12" s="2">
        <v>150</v>
      </c>
      <c r="H12" s="11">
        <v>0.47021943573667713</v>
      </c>
      <c r="I12">
        <v>0</v>
      </c>
      <c r="J12">
        <f ca="1"/>
        <v>3657</v>
      </c>
      <c r="K12">
        <v>1047</v>
      </c>
      <c r="L12" cm="1">
        <f t="array" ref="L12">_xlfn.IFS(G12&lt;=25, 1, G12&lt;=75, 2, G12&lt;=150, 3, G12&gt;150, 4)</f>
        <v>3</v>
      </c>
      <c r="N12" t="s">
        <v>175</v>
      </c>
      <c r="O12" t="s">
        <v>176</v>
      </c>
      <c r="P12" s="2">
        <v>319</v>
      </c>
      <c r="Q12" s="2">
        <v>274</v>
      </c>
      <c r="R12" t="s">
        <v>7027</v>
      </c>
      <c r="S12" t="s">
        <v>7036</v>
      </c>
      <c r="T12" s="2">
        <v>45</v>
      </c>
      <c r="U12" s="11">
        <v>0.14106583072100312</v>
      </c>
      <c r="V12">
        <v>0</v>
      </c>
      <c r="W12">
        <v>2726</v>
      </c>
      <c r="X12">
        <v>353</v>
      </c>
    </row>
    <row r="13" spans="1:24" x14ac:dyDescent="0.2">
      <c r="A13" t="s">
        <v>18</v>
      </c>
      <c r="B13" t="s">
        <v>19</v>
      </c>
      <c r="C13" s="2">
        <v>319</v>
      </c>
      <c r="D13" s="2">
        <v>179</v>
      </c>
      <c r="E13" t="s">
        <v>7027</v>
      </c>
      <c r="F13" t="s">
        <v>7038</v>
      </c>
      <c r="G13" s="2">
        <v>140</v>
      </c>
      <c r="H13" s="11">
        <v>0.43887147335423199</v>
      </c>
      <c r="I13">
        <v>0</v>
      </c>
      <c r="J13">
        <f ca="1"/>
        <v>4455</v>
      </c>
      <c r="K13">
        <v>3958</v>
      </c>
      <c r="L13" cm="1">
        <f t="array" ref="L13">_xlfn.IFS(G13&lt;=25, 1, G13&lt;=75, 2, G13&lt;=150, 3, G13&gt;150, 4)</f>
        <v>3</v>
      </c>
      <c r="N13" t="s">
        <v>183</v>
      </c>
      <c r="O13" t="s">
        <v>50</v>
      </c>
      <c r="P13" s="2">
        <v>329</v>
      </c>
      <c r="Q13" s="2">
        <v>263</v>
      </c>
      <c r="R13" t="s">
        <v>7029</v>
      </c>
      <c r="S13" t="s">
        <v>7036</v>
      </c>
      <c r="T13" s="2">
        <v>66</v>
      </c>
      <c r="U13" s="11">
        <v>0.20060790273556231</v>
      </c>
      <c r="V13">
        <v>0</v>
      </c>
      <c r="W13">
        <v>3033</v>
      </c>
      <c r="X13">
        <v>327</v>
      </c>
    </row>
    <row r="14" spans="1:24" x14ac:dyDescent="0.2">
      <c r="A14" t="s">
        <v>22</v>
      </c>
      <c r="B14" t="s">
        <v>23</v>
      </c>
      <c r="C14" s="2">
        <v>319</v>
      </c>
      <c r="D14" s="2">
        <v>265</v>
      </c>
      <c r="E14" t="s">
        <v>7029</v>
      </c>
      <c r="F14" t="s">
        <v>7039</v>
      </c>
      <c r="G14" s="2">
        <v>54</v>
      </c>
      <c r="H14" s="11">
        <v>0.16927899686520376</v>
      </c>
      <c r="I14">
        <v>0</v>
      </c>
      <c r="J14">
        <f ca="1"/>
        <v>3902</v>
      </c>
      <c r="K14">
        <v>3728</v>
      </c>
      <c r="L14" cm="1">
        <f t="array" ref="L14">_xlfn.IFS(G14&lt;=25, 1, G14&lt;=75, 2, G14&lt;=150, 3, G14&gt;150, 4)</f>
        <v>2</v>
      </c>
      <c r="N14" t="s">
        <v>197</v>
      </c>
      <c r="O14" t="s">
        <v>198</v>
      </c>
      <c r="P14" s="2">
        <v>319</v>
      </c>
      <c r="Q14" s="2">
        <v>262</v>
      </c>
      <c r="R14" t="s">
        <v>7029</v>
      </c>
      <c r="S14" t="s">
        <v>7040</v>
      </c>
      <c r="T14" s="2">
        <v>57</v>
      </c>
      <c r="U14" s="11">
        <v>0.17868338557993729</v>
      </c>
      <c r="V14">
        <v>0</v>
      </c>
      <c r="W14">
        <v>2418</v>
      </c>
      <c r="X14">
        <v>375</v>
      </c>
    </row>
    <row r="15" spans="1:24" x14ac:dyDescent="0.2">
      <c r="A15" t="s">
        <v>24</v>
      </c>
      <c r="B15" t="s">
        <v>19</v>
      </c>
      <c r="C15" s="2">
        <v>279</v>
      </c>
      <c r="D15" s="2">
        <v>70</v>
      </c>
      <c r="E15" t="s">
        <v>7027</v>
      </c>
      <c r="F15" t="s">
        <v>7038</v>
      </c>
      <c r="G15" s="2">
        <v>209</v>
      </c>
      <c r="H15" s="11">
        <v>0.74910394265232971</v>
      </c>
      <c r="I15">
        <v>0</v>
      </c>
      <c r="J15">
        <f ca="1"/>
        <v>1814</v>
      </c>
      <c r="K15">
        <v>1740</v>
      </c>
      <c r="L15" cm="1">
        <f t="array" ref="L15">_xlfn.IFS(G15&lt;=25, 1, G15&lt;=75, 2, G15&lt;=150, 3, G15&gt;150, 4)</f>
        <v>4</v>
      </c>
      <c r="N15" t="s">
        <v>204</v>
      </c>
      <c r="O15" t="s">
        <v>205</v>
      </c>
      <c r="P15" s="2">
        <v>319</v>
      </c>
      <c r="Q15" s="2">
        <v>255</v>
      </c>
      <c r="R15" t="s">
        <v>7029</v>
      </c>
      <c r="S15" t="s">
        <v>7039</v>
      </c>
      <c r="T15" s="2">
        <v>64</v>
      </c>
      <c r="U15" s="11">
        <v>0.20062695924764889</v>
      </c>
      <c r="V15">
        <v>0</v>
      </c>
      <c r="W15">
        <v>1960</v>
      </c>
      <c r="X15">
        <v>225</v>
      </c>
    </row>
    <row r="16" spans="1:24" x14ac:dyDescent="0.2">
      <c r="A16" t="s">
        <v>25</v>
      </c>
      <c r="B16" t="s">
        <v>26</v>
      </c>
      <c r="C16" s="2">
        <v>319</v>
      </c>
      <c r="D16" s="2">
        <v>147</v>
      </c>
      <c r="E16" t="s">
        <v>7027</v>
      </c>
      <c r="F16" t="s">
        <v>7040</v>
      </c>
      <c r="G16" s="2">
        <v>172</v>
      </c>
      <c r="H16" s="11">
        <v>0.53918495297805646</v>
      </c>
      <c r="I16">
        <v>0</v>
      </c>
      <c r="J16">
        <f ca="1"/>
        <v>3705</v>
      </c>
      <c r="K16">
        <v>4472</v>
      </c>
      <c r="L16" cm="1">
        <f t="array" ref="L16">_xlfn.IFS(G16&lt;=25, 1, G16&lt;=75, 2, G16&lt;=150, 3, G16&gt;150, 4)</f>
        <v>4</v>
      </c>
      <c r="N16" t="s">
        <v>209</v>
      </c>
      <c r="O16" t="s">
        <v>178</v>
      </c>
      <c r="P16" s="2">
        <v>319</v>
      </c>
      <c r="Q16" s="2">
        <v>191</v>
      </c>
      <c r="R16" t="s">
        <v>7029</v>
      </c>
      <c r="S16" t="s">
        <v>7038</v>
      </c>
      <c r="T16" s="2">
        <v>128</v>
      </c>
      <c r="U16" s="11">
        <v>0.40125391849529779</v>
      </c>
      <c r="V16">
        <v>0</v>
      </c>
      <c r="W16">
        <v>3248</v>
      </c>
      <c r="X16">
        <v>380</v>
      </c>
    </row>
    <row r="17" spans="1:24" x14ac:dyDescent="0.2">
      <c r="A17" t="s">
        <v>27</v>
      </c>
      <c r="B17" t="s">
        <v>9</v>
      </c>
      <c r="C17" s="2">
        <v>399</v>
      </c>
      <c r="D17" s="2">
        <v>371</v>
      </c>
      <c r="E17" t="s">
        <v>7029</v>
      </c>
      <c r="F17" t="s">
        <v>7039</v>
      </c>
      <c r="G17" s="2">
        <v>28</v>
      </c>
      <c r="H17" s="11">
        <v>7.0175438596491224E-2</v>
      </c>
      <c r="I17">
        <v>0</v>
      </c>
      <c r="J17">
        <f ca="1"/>
        <v>4359</v>
      </c>
      <c r="K17">
        <v>2737</v>
      </c>
      <c r="L17" cm="1">
        <f t="array" ref="L17">_xlfn.IFS(G17&lt;=25, 1, G17&lt;=75, 2, G17&lt;=150, 3, G17&gt;150, 4)</f>
        <v>2</v>
      </c>
      <c r="N17" t="s">
        <v>235</v>
      </c>
      <c r="O17" t="s">
        <v>236</v>
      </c>
      <c r="P17" s="2">
        <v>319</v>
      </c>
      <c r="Q17" s="2">
        <v>255</v>
      </c>
      <c r="R17" t="s">
        <v>7029</v>
      </c>
      <c r="S17" t="s">
        <v>7044</v>
      </c>
      <c r="T17" s="2">
        <v>64</v>
      </c>
      <c r="U17" s="11">
        <v>0.20062695924764889</v>
      </c>
      <c r="V17">
        <v>0</v>
      </c>
      <c r="W17">
        <v>678</v>
      </c>
      <c r="X17">
        <v>279</v>
      </c>
    </row>
    <row r="18" spans="1:24" x14ac:dyDescent="0.2">
      <c r="A18" t="s">
        <v>28</v>
      </c>
      <c r="B18" t="s">
        <v>23</v>
      </c>
      <c r="C18" s="2">
        <v>319</v>
      </c>
      <c r="D18" s="2">
        <v>309</v>
      </c>
      <c r="E18" t="s">
        <v>7029</v>
      </c>
      <c r="F18" t="s">
        <v>7039</v>
      </c>
      <c r="G18" s="2">
        <v>10</v>
      </c>
      <c r="H18" s="11">
        <v>3.1347962382445138E-2</v>
      </c>
      <c r="I18">
        <v>0</v>
      </c>
      <c r="J18">
        <f ca="1"/>
        <v>2864</v>
      </c>
      <c r="K18">
        <v>3529</v>
      </c>
      <c r="L18" cm="1">
        <f t="array" ref="L18">_xlfn.IFS(G18&lt;=25, 1, G18&lt;=75, 2, G18&lt;=150, 3, G18&gt;150, 4)</f>
        <v>1</v>
      </c>
      <c r="N18" t="s">
        <v>253</v>
      </c>
      <c r="O18" t="s">
        <v>195</v>
      </c>
      <c r="P18" s="2">
        <v>249</v>
      </c>
      <c r="Q18" s="2">
        <v>125</v>
      </c>
      <c r="R18" t="s">
        <v>7029</v>
      </c>
      <c r="S18" t="s">
        <v>7040</v>
      </c>
      <c r="T18" s="2">
        <v>124</v>
      </c>
      <c r="U18" s="11">
        <v>0.49799196787148592</v>
      </c>
      <c r="V18">
        <v>0</v>
      </c>
      <c r="W18">
        <v>4297</v>
      </c>
      <c r="X18">
        <v>372</v>
      </c>
    </row>
    <row r="19" spans="1:24" x14ac:dyDescent="0.2">
      <c r="A19" t="s">
        <v>29</v>
      </c>
      <c r="B19" t="s">
        <v>30</v>
      </c>
      <c r="C19" s="2">
        <v>319</v>
      </c>
      <c r="D19" s="2">
        <v>147</v>
      </c>
      <c r="E19" t="s">
        <v>7027</v>
      </c>
      <c r="F19" t="s">
        <v>7038</v>
      </c>
      <c r="G19" s="2">
        <v>172</v>
      </c>
      <c r="H19" s="11">
        <v>0.53918495297805646</v>
      </c>
      <c r="I19">
        <v>0</v>
      </c>
      <c r="J19">
        <f ca="1"/>
        <v>72</v>
      </c>
      <c r="K19">
        <v>1601</v>
      </c>
      <c r="L19" cm="1">
        <f t="array" ref="L19">_xlfn.IFS(G19&lt;=25, 1, G19&lt;=75, 2, G19&lt;=150, 3, G19&gt;150, 4)</f>
        <v>4</v>
      </c>
      <c r="N19" t="s">
        <v>257</v>
      </c>
      <c r="O19" t="s">
        <v>193</v>
      </c>
      <c r="P19" s="2">
        <v>279</v>
      </c>
      <c r="Q19" s="2">
        <v>100</v>
      </c>
      <c r="R19" t="s">
        <v>7029</v>
      </c>
      <c r="S19" t="s">
        <v>7038</v>
      </c>
      <c r="T19" s="2">
        <v>179</v>
      </c>
      <c r="U19" s="11">
        <v>0.64157706093189959</v>
      </c>
      <c r="V19">
        <v>0</v>
      </c>
      <c r="W19">
        <v>3589</v>
      </c>
      <c r="X19">
        <v>285</v>
      </c>
    </row>
    <row r="20" spans="1:24" x14ac:dyDescent="0.2">
      <c r="A20" t="s">
        <v>31</v>
      </c>
      <c r="B20" t="s">
        <v>32</v>
      </c>
      <c r="C20" s="2">
        <v>319</v>
      </c>
      <c r="D20" s="2">
        <v>156</v>
      </c>
      <c r="E20" t="s">
        <v>7027</v>
      </c>
      <c r="F20" t="s">
        <v>7038</v>
      </c>
      <c r="G20" s="2">
        <v>163</v>
      </c>
      <c r="H20" s="11">
        <v>0.5109717868338558</v>
      </c>
      <c r="I20">
        <v>0</v>
      </c>
      <c r="J20">
        <f ca="1"/>
        <v>1315</v>
      </c>
      <c r="K20">
        <v>867</v>
      </c>
      <c r="L20" cm="1">
        <f t="array" ref="L20">_xlfn.IFS(G20&lt;=25, 1, G20&lt;=75, 2, G20&lt;=150, 3, G20&gt;150, 4)</f>
        <v>4</v>
      </c>
      <c r="N20" t="s">
        <v>262</v>
      </c>
      <c r="O20" t="s">
        <v>213</v>
      </c>
      <c r="P20" s="2">
        <v>319</v>
      </c>
      <c r="Q20" s="2">
        <v>230</v>
      </c>
      <c r="R20" t="s">
        <v>7029</v>
      </c>
      <c r="S20" t="s">
        <v>7036</v>
      </c>
      <c r="T20" s="2">
        <v>89</v>
      </c>
      <c r="U20" s="11">
        <v>0.27899686520376177</v>
      </c>
      <c r="V20">
        <v>0</v>
      </c>
      <c r="W20">
        <v>3795</v>
      </c>
      <c r="X20">
        <v>434</v>
      </c>
    </row>
    <row r="21" spans="1:24" x14ac:dyDescent="0.2">
      <c r="A21" t="s">
        <v>33</v>
      </c>
      <c r="B21" t="s">
        <v>34</v>
      </c>
      <c r="C21" s="2">
        <v>99</v>
      </c>
      <c r="D21" s="2">
        <v>27</v>
      </c>
      <c r="E21" t="s">
        <v>7027</v>
      </c>
      <c r="F21" t="s">
        <v>7038</v>
      </c>
      <c r="G21" s="2">
        <v>72</v>
      </c>
      <c r="H21" s="11">
        <v>0.72727272727272729</v>
      </c>
      <c r="I21">
        <v>0</v>
      </c>
      <c r="J21">
        <f ca="1"/>
        <v>997</v>
      </c>
      <c r="K21">
        <v>2444</v>
      </c>
      <c r="L21" cm="1">
        <f t="array" ref="L21">_xlfn.IFS(G21&lt;=25, 1, G21&lt;=75, 2, G21&lt;=150, 3, G21&gt;150, 4)</f>
        <v>2</v>
      </c>
      <c r="N21" t="s">
        <v>268</v>
      </c>
      <c r="O21" t="s">
        <v>269</v>
      </c>
      <c r="P21" s="2">
        <v>319</v>
      </c>
      <c r="Q21" s="2">
        <v>300</v>
      </c>
      <c r="R21" t="s">
        <v>7029</v>
      </c>
      <c r="S21" t="s">
        <v>7036</v>
      </c>
      <c r="T21" s="2">
        <v>19</v>
      </c>
      <c r="U21" s="11">
        <v>5.9561128526645767E-2</v>
      </c>
      <c r="V21">
        <v>0</v>
      </c>
      <c r="W21">
        <v>1786</v>
      </c>
      <c r="X21">
        <v>95</v>
      </c>
    </row>
    <row r="22" spans="1:24" x14ac:dyDescent="0.2">
      <c r="A22" t="s">
        <v>35</v>
      </c>
      <c r="B22" t="s">
        <v>36</v>
      </c>
      <c r="C22" s="2">
        <v>99</v>
      </c>
      <c r="D22" s="2">
        <v>41</v>
      </c>
      <c r="E22" t="s">
        <v>7027</v>
      </c>
      <c r="F22" t="s">
        <v>7038</v>
      </c>
      <c r="G22" s="2">
        <v>58</v>
      </c>
      <c r="H22" s="11">
        <v>0.58585858585858586</v>
      </c>
      <c r="I22">
        <v>0</v>
      </c>
      <c r="J22">
        <f ca="1"/>
        <v>4250</v>
      </c>
      <c r="K22">
        <v>31</v>
      </c>
      <c r="L22" cm="1">
        <f t="array" ref="L22">_xlfn.IFS(G22&lt;=25, 1, G22&lt;=75, 2, G22&lt;=150, 3, G22&gt;150, 4)</f>
        <v>2</v>
      </c>
      <c r="N22" t="s">
        <v>115</v>
      </c>
      <c r="O22" t="s">
        <v>42</v>
      </c>
      <c r="P22" s="2">
        <v>289</v>
      </c>
      <c r="Q22" s="2">
        <v>173</v>
      </c>
      <c r="R22" t="s">
        <v>6989</v>
      </c>
      <c r="S22" t="s">
        <v>7036</v>
      </c>
      <c r="T22" s="2">
        <v>116</v>
      </c>
      <c r="U22" s="11">
        <v>0.40138408304498269</v>
      </c>
      <c r="V22">
        <v>1</v>
      </c>
      <c r="W22">
        <v>1955</v>
      </c>
      <c r="X22">
        <v>453</v>
      </c>
    </row>
    <row r="23" spans="1:24" x14ac:dyDescent="0.2">
      <c r="A23" t="s">
        <v>37</v>
      </c>
      <c r="B23" t="s">
        <v>38</v>
      </c>
      <c r="C23" s="2">
        <v>279</v>
      </c>
      <c r="D23" s="2">
        <v>123</v>
      </c>
      <c r="E23" t="s">
        <v>7029</v>
      </c>
      <c r="F23" t="s">
        <v>7038</v>
      </c>
      <c r="G23" s="2">
        <v>156</v>
      </c>
      <c r="H23" s="11">
        <v>0.55913978494623651</v>
      </c>
      <c r="I23">
        <v>0</v>
      </c>
      <c r="J23">
        <f ca="1"/>
        <v>3520</v>
      </c>
      <c r="K23">
        <v>2399</v>
      </c>
      <c r="L23" cm="1">
        <f t="array" ref="L23">_xlfn.IFS(G23&lt;=25, 1, G23&lt;=75, 2, G23&lt;=150, 3, G23&gt;150, 4)</f>
        <v>4</v>
      </c>
      <c r="N23" t="s">
        <v>292</v>
      </c>
      <c r="O23" t="s">
        <v>293</v>
      </c>
      <c r="P23" s="2">
        <v>309</v>
      </c>
      <c r="Q23" s="2">
        <v>192</v>
      </c>
      <c r="R23" t="s">
        <v>7029</v>
      </c>
      <c r="S23" t="s">
        <v>7040</v>
      </c>
      <c r="T23" s="2">
        <v>117</v>
      </c>
      <c r="U23" s="11">
        <v>0.37864077669902912</v>
      </c>
      <c r="V23">
        <v>0</v>
      </c>
      <c r="W23">
        <v>1617</v>
      </c>
      <c r="X23">
        <v>54</v>
      </c>
    </row>
    <row r="24" spans="1:24" x14ac:dyDescent="0.2">
      <c r="A24" t="s">
        <v>39</v>
      </c>
      <c r="B24" t="s">
        <v>38</v>
      </c>
      <c r="C24" s="2">
        <v>319</v>
      </c>
      <c r="D24" s="2">
        <v>134</v>
      </c>
      <c r="E24" t="s">
        <v>7029</v>
      </c>
      <c r="F24" t="s">
        <v>7038</v>
      </c>
      <c r="G24" s="2">
        <v>185</v>
      </c>
      <c r="H24" s="11">
        <v>0.57993730407523514</v>
      </c>
      <c r="I24">
        <v>0</v>
      </c>
      <c r="J24">
        <f ca="1"/>
        <v>718</v>
      </c>
      <c r="K24">
        <v>3367</v>
      </c>
      <c r="L24" cm="1">
        <f t="array" ref="L24">_xlfn.IFS(G24&lt;=25, 1, G24&lt;=75, 2, G24&lt;=150, 3, G24&gt;150, 4)</f>
        <v>4</v>
      </c>
      <c r="N24" t="s">
        <v>201</v>
      </c>
      <c r="O24" t="s">
        <v>202</v>
      </c>
      <c r="P24" s="2">
        <v>249</v>
      </c>
      <c r="Q24" s="2">
        <v>122</v>
      </c>
      <c r="R24" t="s">
        <v>6989</v>
      </c>
      <c r="S24" t="s">
        <v>7038</v>
      </c>
      <c r="T24" s="2">
        <v>127</v>
      </c>
      <c r="U24" s="11">
        <v>0.51004016064257029</v>
      </c>
      <c r="V24">
        <v>1</v>
      </c>
      <c r="W24">
        <v>2644</v>
      </c>
      <c r="X24">
        <v>274</v>
      </c>
    </row>
    <row r="25" spans="1:24" x14ac:dyDescent="0.2">
      <c r="A25" t="s">
        <v>40</v>
      </c>
      <c r="B25" t="s">
        <v>32</v>
      </c>
      <c r="C25" s="2">
        <v>99</v>
      </c>
      <c r="D25" s="2">
        <v>19</v>
      </c>
      <c r="E25" t="s">
        <v>7027</v>
      </c>
      <c r="F25" t="s">
        <v>7038</v>
      </c>
      <c r="G25" s="2">
        <v>80</v>
      </c>
      <c r="H25" s="11">
        <v>0.80808080808080807</v>
      </c>
      <c r="I25">
        <v>0</v>
      </c>
      <c r="J25">
        <f ca="1"/>
        <v>252</v>
      </c>
      <c r="K25">
        <v>820</v>
      </c>
      <c r="L25" cm="1">
        <f t="array" ref="L25">_xlfn.IFS(G25&lt;=25, 1, G25&lt;=75, 2, G25&lt;=150, 3, G25&gt;150, 4)</f>
        <v>3</v>
      </c>
      <c r="N25" t="s">
        <v>298</v>
      </c>
      <c r="O25" t="s">
        <v>299</v>
      </c>
      <c r="P25" s="2">
        <v>99</v>
      </c>
      <c r="Q25" s="2">
        <v>47</v>
      </c>
      <c r="R25" t="s">
        <v>7027</v>
      </c>
      <c r="S25" t="s">
        <v>7045</v>
      </c>
      <c r="T25" s="2">
        <v>52</v>
      </c>
      <c r="U25" s="11">
        <v>0.5252525252525253</v>
      </c>
      <c r="V25">
        <v>0</v>
      </c>
      <c r="W25">
        <v>67</v>
      </c>
      <c r="X25">
        <v>478</v>
      </c>
    </row>
    <row r="26" spans="1:24" x14ac:dyDescent="0.2">
      <c r="A26" t="s">
        <v>41</v>
      </c>
      <c r="B26" t="s">
        <v>42</v>
      </c>
      <c r="C26" s="2">
        <v>319</v>
      </c>
      <c r="D26" s="2">
        <v>223</v>
      </c>
      <c r="E26" t="s">
        <v>7029</v>
      </c>
      <c r="F26" t="s">
        <v>7036</v>
      </c>
      <c r="G26" s="2">
        <v>96</v>
      </c>
      <c r="H26" s="11">
        <v>0.30094043887147337</v>
      </c>
      <c r="I26">
        <v>0</v>
      </c>
      <c r="J26">
        <f ca="1"/>
        <v>680</v>
      </c>
      <c r="K26">
        <v>761</v>
      </c>
      <c r="L26" cm="1">
        <f t="array" ref="L26">_xlfn.IFS(G26&lt;=25, 1, G26&lt;=75, 2, G26&lt;=150, 3, G26&gt;150, 4)</f>
        <v>3</v>
      </c>
      <c r="N26" t="s">
        <v>311</v>
      </c>
      <c r="O26" t="s">
        <v>134</v>
      </c>
      <c r="P26" s="2">
        <v>319</v>
      </c>
      <c r="Q26" s="2">
        <v>297</v>
      </c>
      <c r="R26" t="s">
        <v>7029</v>
      </c>
      <c r="S26" t="s">
        <v>7036</v>
      </c>
      <c r="T26" s="2">
        <v>22</v>
      </c>
      <c r="U26" s="11">
        <v>6.8965517241379309E-2</v>
      </c>
      <c r="V26">
        <v>0</v>
      </c>
      <c r="W26">
        <v>2665</v>
      </c>
      <c r="X26">
        <v>308</v>
      </c>
    </row>
    <row r="27" spans="1:24" x14ac:dyDescent="0.2">
      <c r="A27" t="s">
        <v>43</v>
      </c>
      <c r="B27" t="s">
        <v>38</v>
      </c>
      <c r="C27" s="2">
        <v>319</v>
      </c>
      <c r="D27" s="2">
        <v>182</v>
      </c>
      <c r="E27" t="s">
        <v>7029</v>
      </c>
      <c r="F27" t="s">
        <v>7038</v>
      </c>
      <c r="G27" s="2">
        <v>137</v>
      </c>
      <c r="H27" s="11">
        <v>0.42946708463949845</v>
      </c>
      <c r="I27">
        <v>0</v>
      </c>
      <c r="J27">
        <f ca="1"/>
        <v>3622</v>
      </c>
      <c r="K27">
        <v>4112</v>
      </c>
      <c r="L27" cm="1">
        <f t="array" ref="L27">_xlfn.IFS(G27&lt;=25, 1, G27&lt;=75, 2, G27&lt;=150, 3, G27&gt;150, 4)</f>
        <v>3</v>
      </c>
      <c r="N27" t="s">
        <v>320</v>
      </c>
      <c r="O27" t="s">
        <v>218</v>
      </c>
      <c r="P27" s="2">
        <v>319</v>
      </c>
      <c r="Q27" s="2">
        <v>265</v>
      </c>
      <c r="R27" t="s">
        <v>7029</v>
      </c>
      <c r="S27" t="s">
        <v>7044</v>
      </c>
      <c r="T27" s="2">
        <v>54</v>
      </c>
      <c r="U27" s="11">
        <v>0.16927899686520376</v>
      </c>
      <c r="V27">
        <v>0</v>
      </c>
      <c r="W27">
        <v>3752</v>
      </c>
      <c r="X27">
        <v>446</v>
      </c>
    </row>
    <row r="28" spans="1:24" x14ac:dyDescent="0.2">
      <c r="A28" t="s">
        <v>44</v>
      </c>
      <c r="B28" t="s">
        <v>45</v>
      </c>
      <c r="C28" s="2">
        <v>129</v>
      </c>
      <c r="D28" s="2">
        <v>59</v>
      </c>
      <c r="E28" t="s">
        <v>7027</v>
      </c>
      <c r="F28" t="s">
        <v>7037</v>
      </c>
      <c r="G28" s="2">
        <v>70</v>
      </c>
      <c r="H28" s="11">
        <v>0.54263565891472865</v>
      </c>
      <c r="I28">
        <v>0</v>
      </c>
      <c r="J28">
        <f ca="1"/>
        <v>4125</v>
      </c>
      <c r="K28">
        <v>2112</v>
      </c>
      <c r="L28" cm="1">
        <f t="array" ref="L28">_xlfn.IFS(G28&lt;=25, 1, G28&lt;=75, 2, G28&lt;=150, 3, G28&gt;150, 4)</f>
        <v>2</v>
      </c>
      <c r="N28" t="s">
        <v>332</v>
      </c>
      <c r="O28" t="s">
        <v>333</v>
      </c>
      <c r="P28" s="2">
        <v>319</v>
      </c>
      <c r="Q28" s="2">
        <v>262</v>
      </c>
      <c r="R28" t="s">
        <v>7029</v>
      </c>
      <c r="S28" t="s">
        <v>7041</v>
      </c>
      <c r="T28" s="2">
        <v>57</v>
      </c>
      <c r="U28" s="11">
        <v>0.17868338557993729</v>
      </c>
      <c r="V28">
        <v>0</v>
      </c>
      <c r="W28">
        <v>238</v>
      </c>
      <c r="X28">
        <v>152</v>
      </c>
    </row>
    <row r="29" spans="1:24" x14ac:dyDescent="0.2">
      <c r="A29" t="s">
        <v>46</v>
      </c>
      <c r="B29" t="s">
        <v>47</v>
      </c>
      <c r="C29" s="2">
        <v>319</v>
      </c>
      <c r="D29" s="2">
        <v>182</v>
      </c>
      <c r="E29" t="s">
        <v>7027</v>
      </c>
      <c r="F29" t="s">
        <v>7038</v>
      </c>
      <c r="G29" s="2">
        <v>137</v>
      </c>
      <c r="H29" s="11">
        <v>0.42946708463949845</v>
      </c>
      <c r="I29">
        <v>0</v>
      </c>
      <c r="J29">
        <f ca="1"/>
        <v>1390</v>
      </c>
      <c r="K29">
        <v>4069</v>
      </c>
      <c r="L29" cm="1">
        <f t="array" ref="L29">_xlfn.IFS(G29&lt;=25, 1, G29&lt;=75, 2, G29&lt;=150, 3, G29&gt;150, 4)</f>
        <v>3</v>
      </c>
      <c r="N29" t="s">
        <v>338</v>
      </c>
      <c r="O29" t="s">
        <v>339</v>
      </c>
      <c r="P29" s="2">
        <v>319</v>
      </c>
      <c r="Q29" s="2">
        <v>115</v>
      </c>
      <c r="R29" t="s">
        <v>7029</v>
      </c>
      <c r="S29" t="s">
        <v>7040</v>
      </c>
      <c r="T29" s="2">
        <v>204</v>
      </c>
      <c r="U29" s="11">
        <v>0.63949843260188088</v>
      </c>
      <c r="V29">
        <v>0</v>
      </c>
      <c r="W29">
        <v>3763</v>
      </c>
      <c r="X29">
        <v>412</v>
      </c>
    </row>
    <row r="30" spans="1:24" x14ac:dyDescent="0.2">
      <c r="A30" t="s">
        <v>48</v>
      </c>
      <c r="B30" t="s">
        <v>34</v>
      </c>
      <c r="C30" s="2">
        <v>399</v>
      </c>
      <c r="D30" s="2">
        <v>176</v>
      </c>
      <c r="E30" t="s">
        <v>7027</v>
      </c>
      <c r="F30" t="s">
        <v>7038</v>
      </c>
      <c r="G30" s="2">
        <v>223</v>
      </c>
      <c r="H30" s="11">
        <v>0.55889724310776945</v>
      </c>
      <c r="I30">
        <v>0</v>
      </c>
      <c r="J30">
        <f ca="1"/>
        <v>752</v>
      </c>
      <c r="K30">
        <v>2124</v>
      </c>
      <c r="L30" cm="1">
        <f t="array" ref="L30">_xlfn.IFS(G30&lt;=25, 1, G30&lt;=75, 2, G30&lt;=150, 3, G30&gt;150, 4)</f>
        <v>4</v>
      </c>
      <c r="N30" t="s">
        <v>362</v>
      </c>
      <c r="O30" t="s">
        <v>363</v>
      </c>
      <c r="P30" s="2">
        <v>279</v>
      </c>
      <c r="Q30" s="2">
        <v>148</v>
      </c>
      <c r="R30" t="s">
        <v>7029</v>
      </c>
      <c r="S30" t="s">
        <v>7037</v>
      </c>
      <c r="T30" s="2">
        <v>131</v>
      </c>
      <c r="U30" s="11">
        <v>0.46953405017921146</v>
      </c>
      <c r="V30">
        <v>0</v>
      </c>
      <c r="W30">
        <v>3071</v>
      </c>
      <c r="X30">
        <v>161</v>
      </c>
    </row>
    <row r="31" spans="1:24" x14ac:dyDescent="0.2">
      <c r="A31" t="s">
        <v>49</v>
      </c>
      <c r="B31" t="s">
        <v>50</v>
      </c>
      <c r="C31" s="2">
        <v>319</v>
      </c>
      <c r="D31" s="2">
        <v>233</v>
      </c>
      <c r="E31" t="s">
        <v>7029</v>
      </c>
      <c r="F31" t="s">
        <v>7036</v>
      </c>
      <c r="G31" s="2">
        <v>86</v>
      </c>
      <c r="H31" s="11">
        <v>0.26959247648902823</v>
      </c>
      <c r="I31">
        <v>0</v>
      </c>
      <c r="J31">
        <f ca="1"/>
        <v>4058</v>
      </c>
      <c r="K31">
        <v>3053</v>
      </c>
      <c r="L31" cm="1">
        <f t="array" ref="L31">_xlfn.IFS(G31&lt;=25, 1, G31&lt;=75, 2, G31&lt;=150, 3, G31&gt;150, 4)</f>
        <v>3</v>
      </c>
      <c r="N31" t="s">
        <v>387</v>
      </c>
      <c r="O31" t="s">
        <v>361</v>
      </c>
      <c r="P31" s="2">
        <v>99</v>
      </c>
      <c r="Q31" s="2">
        <v>77</v>
      </c>
      <c r="R31" t="s">
        <v>7029</v>
      </c>
      <c r="S31" t="s">
        <v>7036</v>
      </c>
      <c r="T31" s="2">
        <v>22</v>
      </c>
      <c r="U31" s="11">
        <v>0.22222222222222221</v>
      </c>
      <c r="V31">
        <v>0</v>
      </c>
      <c r="W31">
        <v>3014</v>
      </c>
      <c r="X31">
        <v>250</v>
      </c>
    </row>
    <row r="32" spans="1:24" x14ac:dyDescent="0.2">
      <c r="A32" t="s">
        <v>51</v>
      </c>
      <c r="B32" t="s">
        <v>52</v>
      </c>
      <c r="C32" s="2">
        <v>319</v>
      </c>
      <c r="D32" s="2">
        <v>278</v>
      </c>
      <c r="E32" t="s">
        <v>7029</v>
      </c>
      <c r="F32" t="s">
        <v>7044</v>
      </c>
      <c r="G32" s="2">
        <v>41</v>
      </c>
      <c r="H32" s="11">
        <v>0.12852664576802508</v>
      </c>
      <c r="I32">
        <v>0</v>
      </c>
      <c r="J32">
        <f ca="1"/>
        <v>764</v>
      </c>
      <c r="K32">
        <v>2483</v>
      </c>
      <c r="L32" cm="1">
        <f t="array" ref="L32">_xlfn.IFS(G32&lt;=25, 1, G32&lt;=75, 2, G32&lt;=150, 3, G32&gt;150, 4)</f>
        <v>2</v>
      </c>
      <c r="N32" t="s">
        <v>393</v>
      </c>
      <c r="O32" t="s">
        <v>394</v>
      </c>
      <c r="P32" s="2">
        <v>319</v>
      </c>
      <c r="Q32" s="2">
        <v>265</v>
      </c>
      <c r="R32" t="s">
        <v>7029</v>
      </c>
      <c r="S32" t="s">
        <v>7036</v>
      </c>
      <c r="T32" s="2">
        <v>54</v>
      </c>
      <c r="U32" s="11">
        <v>0.16927899686520376</v>
      </c>
      <c r="V32">
        <v>0</v>
      </c>
      <c r="W32">
        <v>480</v>
      </c>
      <c r="X32">
        <v>490</v>
      </c>
    </row>
    <row r="33" spans="1:24" x14ac:dyDescent="0.2">
      <c r="A33" t="s">
        <v>10</v>
      </c>
      <c r="B33" t="s">
        <v>11</v>
      </c>
      <c r="C33" s="2">
        <v>289</v>
      </c>
      <c r="D33" s="2">
        <v>110</v>
      </c>
      <c r="E33" t="s">
        <v>6989</v>
      </c>
      <c r="F33" t="s">
        <v>7038</v>
      </c>
      <c r="G33" s="2">
        <v>179</v>
      </c>
      <c r="H33" s="11">
        <v>0.61937716262975784</v>
      </c>
      <c r="I33">
        <v>1</v>
      </c>
      <c r="J33">
        <f ca="1"/>
        <v>2983</v>
      </c>
      <c r="K33">
        <v>2635</v>
      </c>
      <c r="L33" cm="1">
        <f t="array" ref="L33">_xlfn.IFS(G33&lt;=25, 1, G33&lt;=75, 2, G33&lt;=150, 3, G33&gt;150, 4)</f>
        <v>4</v>
      </c>
      <c r="N33" t="s">
        <v>395</v>
      </c>
      <c r="O33" t="s">
        <v>396</v>
      </c>
      <c r="P33" s="2">
        <v>279</v>
      </c>
      <c r="Q33" s="2">
        <v>148</v>
      </c>
      <c r="R33" t="s">
        <v>7027</v>
      </c>
      <c r="S33" t="s">
        <v>7045</v>
      </c>
      <c r="T33" s="2">
        <v>131</v>
      </c>
      <c r="U33" s="11">
        <v>0.46953405017921146</v>
      </c>
      <c r="V33">
        <v>0</v>
      </c>
      <c r="W33">
        <v>2702</v>
      </c>
      <c r="X33">
        <v>99</v>
      </c>
    </row>
    <row r="34" spans="1:24" x14ac:dyDescent="0.2">
      <c r="A34" t="s">
        <v>53</v>
      </c>
      <c r="B34" t="s">
        <v>54</v>
      </c>
      <c r="C34" s="2">
        <v>319</v>
      </c>
      <c r="D34" s="2">
        <v>249</v>
      </c>
      <c r="E34" t="s">
        <v>7029</v>
      </c>
      <c r="F34" t="s">
        <v>7036</v>
      </c>
      <c r="G34" s="2">
        <v>70</v>
      </c>
      <c r="H34" s="11">
        <v>0.21943573667711599</v>
      </c>
      <c r="I34">
        <v>0</v>
      </c>
      <c r="J34">
        <f ca="1"/>
        <v>3962</v>
      </c>
      <c r="K34">
        <v>939</v>
      </c>
      <c r="L34" cm="1">
        <f t="array" ref="L34">_xlfn.IFS(G34&lt;=25, 1, G34&lt;=75, 2, G34&lt;=150, 3, G34&gt;150, 4)</f>
        <v>2</v>
      </c>
      <c r="N34" t="s">
        <v>440</v>
      </c>
      <c r="O34" t="s">
        <v>251</v>
      </c>
      <c r="P34" s="2">
        <v>499</v>
      </c>
      <c r="Q34" s="2">
        <v>359</v>
      </c>
      <c r="R34" t="s">
        <v>7029</v>
      </c>
      <c r="S34" t="s">
        <v>7036</v>
      </c>
      <c r="T34" s="2">
        <v>140</v>
      </c>
      <c r="U34" s="11">
        <v>0.28056112224448898</v>
      </c>
      <c r="V34">
        <v>0</v>
      </c>
      <c r="W34">
        <v>1311</v>
      </c>
      <c r="X34">
        <v>400</v>
      </c>
    </row>
    <row r="35" spans="1:24" x14ac:dyDescent="0.2">
      <c r="A35" t="s">
        <v>55</v>
      </c>
      <c r="B35" t="s">
        <v>56</v>
      </c>
      <c r="C35" s="2">
        <v>319</v>
      </c>
      <c r="D35" s="2">
        <v>128</v>
      </c>
      <c r="E35" t="s">
        <v>7027</v>
      </c>
      <c r="F35" t="s">
        <v>7038</v>
      </c>
      <c r="G35" s="2">
        <v>191</v>
      </c>
      <c r="H35" s="11">
        <v>0.59874608150470221</v>
      </c>
      <c r="I35">
        <v>0</v>
      </c>
      <c r="J35">
        <f ca="1"/>
        <v>2376</v>
      </c>
      <c r="K35">
        <v>1926</v>
      </c>
      <c r="L35" cm="1">
        <f t="array" ref="L35">_xlfn.IFS(G35&lt;=25, 1, G35&lt;=75, 2, G35&lt;=150, 3, G35&gt;150, 4)</f>
        <v>4</v>
      </c>
      <c r="N35" t="s">
        <v>278</v>
      </c>
      <c r="O35" t="s">
        <v>226</v>
      </c>
      <c r="P35" s="2">
        <v>289</v>
      </c>
      <c r="Q35" s="2">
        <v>52</v>
      </c>
      <c r="R35" t="s">
        <v>6989</v>
      </c>
      <c r="S35" t="s">
        <v>7038</v>
      </c>
      <c r="T35" s="2">
        <v>237</v>
      </c>
      <c r="U35" s="11">
        <v>0.82006920415224915</v>
      </c>
      <c r="V35">
        <v>1</v>
      </c>
      <c r="W35">
        <v>1748</v>
      </c>
      <c r="X35">
        <v>354</v>
      </c>
    </row>
    <row r="36" spans="1:24" x14ac:dyDescent="0.2">
      <c r="A36" t="s">
        <v>57</v>
      </c>
      <c r="B36" t="s">
        <v>42</v>
      </c>
      <c r="C36" s="2">
        <v>99</v>
      </c>
      <c r="D36" s="2">
        <v>67</v>
      </c>
      <c r="E36" t="s">
        <v>7029</v>
      </c>
      <c r="F36" t="s">
        <v>7036</v>
      </c>
      <c r="G36" s="2">
        <v>32</v>
      </c>
      <c r="H36" s="11">
        <v>0.32323232323232326</v>
      </c>
      <c r="I36">
        <v>0</v>
      </c>
      <c r="J36">
        <f ca="1"/>
        <v>378</v>
      </c>
      <c r="K36">
        <v>3239</v>
      </c>
      <c r="L36" cm="1">
        <f t="array" ref="L36">_xlfn.IFS(G36&lt;=25, 1, G36&lt;=75, 2, G36&lt;=150, 3, G36&gt;150, 4)</f>
        <v>2</v>
      </c>
      <c r="N36" t="s">
        <v>475</v>
      </c>
      <c r="O36" t="s">
        <v>476</v>
      </c>
      <c r="P36" s="2">
        <v>319</v>
      </c>
      <c r="Q36" s="2">
        <v>239</v>
      </c>
      <c r="R36" t="s">
        <v>7029</v>
      </c>
      <c r="S36" t="s">
        <v>7036</v>
      </c>
      <c r="T36" s="2">
        <v>80</v>
      </c>
      <c r="U36" s="11">
        <v>0.2507836990595611</v>
      </c>
      <c r="V36">
        <v>0</v>
      </c>
      <c r="W36">
        <v>2732</v>
      </c>
      <c r="X36">
        <v>79</v>
      </c>
    </row>
    <row r="37" spans="1:24" x14ac:dyDescent="0.2">
      <c r="A37" t="s">
        <v>58</v>
      </c>
      <c r="B37" t="s">
        <v>59</v>
      </c>
      <c r="C37" s="2">
        <v>319</v>
      </c>
      <c r="D37" s="2">
        <v>239</v>
      </c>
      <c r="E37" t="s">
        <v>7029</v>
      </c>
      <c r="F37" t="s">
        <v>7036</v>
      </c>
      <c r="G37" s="2">
        <v>80</v>
      </c>
      <c r="H37" s="11">
        <v>0.2507836990595611</v>
      </c>
      <c r="I37">
        <v>0</v>
      </c>
      <c r="J37">
        <f ca="1"/>
        <v>3996</v>
      </c>
      <c r="K37">
        <v>1492</v>
      </c>
      <c r="L37" cm="1">
        <f t="array" ref="L37">_xlfn.IFS(G37&lt;=25, 1, G37&lt;=75, 2, G37&lt;=150, 3, G37&gt;150, 4)</f>
        <v>3</v>
      </c>
      <c r="N37" t="s">
        <v>477</v>
      </c>
      <c r="O37" t="s">
        <v>478</v>
      </c>
      <c r="P37" s="2">
        <v>319</v>
      </c>
      <c r="Q37" s="2">
        <v>252</v>
      </c>
      <c r="R37" t="s">
        <v>7029</v>
      </c>
      <c r="S37" t="s">
        <v>7036</v>
      </c>
      <c r="T37" s="2">
        <v>67</v>
      </c>
      <c r="U37" s="11">
        <v>0.21003134796238246</v>
      </c>
      <c r="V37">
        <v>0</v>
      </c>
      <c r="W37">
        <v>4265</v>
      </c>
      <c r="X37">
        <v>61</v>
      </c>
    </row>
    <row r="38" spans="1:24" x14ac:dyDescent="0.2">
      <c r="A38" t="s">
        <v>60</v>
      </c>
      <c r="B38" t="s">
        <v>61</v>
      </c>
      <c r="C38" s="2">
        <v>359</v>
      </c>
      <c r="D38" s="2">
        <v>294</v>
      </c>
      <c r="E38" t="s">
        <v>7027</v>
      </c>
      <c r="F38" t="s">
        <v>7039</v>
      </c>
      <c r="G38" s="2">
        <v>65</v>
      </c>
      <c r="H38" s="11">
        <v>0.18105849582172701</v>
      </c>
      <c r="I38">
        <v>0</v>
      </c>
      <c r="J38">
        <f ca="1"/>
        <v>2098</v>
      </c>
      <c r="K38">
        <v>1874</v>
      </c>
      <c r="L38" cm="1">
        <f t="array" ref="L38">_xlfn.IFS(G38&lt;=25, 1, G38&lt;=75, 2, G38&lt;=150, 3, G38&gt;150, 4)</f>
        <v>2</v>
      </c>
      <c r="N38" t="s">
        <v>484</v>
      </c>
      <c r="O38" t="s">
        <v>485</v>
      </c>
      <c r="P38" s="2">
        <v>159</v>
      </c>
      <c r="Q38" s="2">
        <v>108</v>
      </c>
      <c r="R38" t="s">
        <v>7027</v>
      </c>
      <c r="S38" t="s">
        <v>7043</v>
      </c>
      <c r="T38" s="2">
        <v>51</v>
      </c>
      <c r="U38" s="11">
        <v>0.32075471698113206</v>
      </c>
      <c r="V38">
        <v>0</v>
      </c>
      <c r="W38">
        <v>1279</v>
      </c>
      <c r="X38">
        <v>335</v>
      </c>
    </row>
    <row r="39" spans="1:24" x14ac:dyDescent="0.2">
      <c r="A39" t="s">
        <v>64</v>
      </c>
      <c r="B39" t="s">
        <v>42</v>
      </c>
      <c r="C39" s="2">
        <v>319</v>
      </c>
      <c r="D39" s="2">
        <v>268</v>
      </c>
      <c r="E39" t="s">
        <v>7029</v>
      </c>
      <c r="F39" t="s">
        <v>7036</v>
      </c>
      <c r="G39" s="2">
        <v>51</v>
      </c>
      <c r="H39" s="11">
        <v>0.15987460815047022</v>
      </c>
      <c r="I39">
        <v>0</v>
      </c>
      <c r="J39">
        <f ca="1"/>
        <v>1071</v>
      </c>
      <c r="K39">
        <v>3961</v>
      </c>
      <c r="L39" cm="1">
        <f t="array" ref="L39">_xlfn.IFS(G39&lt;=25, 1, G39&lt;=75, 2, G39&lt;=150, 3, G39&gt;150, 4)</f>
        <v>2</v>
      </c>
      <c r="N39" t="s">
        <v>505</v>
      </c>
      <c r="O39" t="s">
        <v>506</v>
      </c>
      <c r="P39" s="2">
        <v>319</v>
      </c>
      <c r="Q39" s="2">
        <v>284</v>
      </c>
      <c r="R39" t="s">
        <v>7029</v>
      </c>
      <c r="S39" t="s">
        <v>7044</v>
      </c>
      <c r="T39" s="2">
        <v>35</v>
      </c>
      <c r="U39" s="11">
        <v>0.109717868338558</v>
      </c>
      <c r="V39">
        <v>0</v>
      </c>
      <c r="W39">
        <v>2645</v>
      </c>
      <c r="X39">
        <v>399</v>
      </c>
    </row>
    <row r="40" spans="1:24" x14ac:dyDescent="0.2">
      <c r="A40" t="s">
        <v>65</v>
      </c>
      <c r="B40" t="s">
        <v>66</v>
      </c>
      <c r="C40" s="2">
        <v>399</v>
      </c>
      <c r="D40" s="2">
        <v>359</v>
      </c>
      <c r="E40" t="s">
        <v>7029</v>
      </c>
      <c r="F40" t="s">
        <v>7036</v>
      </c>
      <c r="G40" s="2">
        <v>40</v>
      </c>
      <c r="H40" s="11">
        <v>0.10025062656641603</v>
      </c>
      <c r="I40">
        <v>0</v>
      </c>
      <c r="J40">
        <f ca="1"/>
        <v>2470</v>
      </c>
      <c r="K40">
        <v>4059</v>
      </c>
      <c r="L40" cm="1">
        <f t="array" ref="L40">_xlfn.IFS(G40&lt;=25, 1, G40&lt;=75, 2, G40&lt;=150, 3, G40&gt;150, 4)</f>
        <v>2</v>
      </c>
      <c r="N40" t="s">
        <v>509</v>
      </c>
      <c r="O40" t="s">
        <v>510</v>
      </c>
      <c r="P40" s="2">
        <v>319</v>
      </c>
      <c r="Q40" s="2">
        <v>242</v>
      </c>
      <c r="R40" t="s">
        <v>7029</v>
      </c>
      <c r="S40" t="s">
        <v>7036</v>
      </c>
      <c r="T40" s="2">
        <v>77</v>
      </c>
      <c r="U40" s="11">
        <v>0.2413793103448276</v>
      </c>
      <c r="V40">
        <v>0</v>
      </c>
      <c r="W40">
        <v>2817</v>
      </c>
      <c r="X40">
        <v>303</v>
      </c>
    </row>
    <row r="41" spans="1:24" x14ac:dyDescent="0.2">
      <c r="A41" t="s">
        <v>67</v>
      </c>
      <c r="B41" t="s">
        <v>68</v>
      </c>
      <c r="C41" s="2">
        <v>99</v>
      </c>
      <c r="D41" s="2">
        <v>22</v>
      </c>
      <c r="E41" t="s">
        <v>7027</v>
      </c>
      <c r="F41" t="s">
        <v>7038</v>
      </c>
      <c r="G41" s="2">
        <v>77</v>
      </c>
      <c r="H41" s="11">
        <v>0.77777777777777779</v>
      </c>
      <c r="I41">
        <v>0</v>
      </c>
      <c r="J41">
        <f ca="1"/>
        <v>3863</v>
      </c>
      <c r="K41">
        <v>199</v>
      </c>
      <c r="L41" cm="1">
        <f t="array" ref="L41">_xlfn.IFS(G41&lt;=25, 1, G41&lt;=75, 2, G41&lt;=150, 3, G41&gt;150, 4)</f>
        <v>3</v>
      </c>
      <c r="N41" t="s">
        <v>511</v>
      </c>
      <c r="O41" t="s">
        <v>512</v>
      </c>
      <c r="P41" s="2">
        <v>79</v>
      </c>
      <c r="Q41" s="2">
        <v>51</v>
      </c>
      <c r="R41" t="s">
        <v>7028</v>
      </c>
      <c r="S41" t="s">
        <v>7041</v>
      </c>
      <c r="T41" s="2">
        <v>28</v>
      </c>
      <c r="U41" s="11">
        <v>0.35443037974683544</v>
      </c>
      <c r="V41">
        <v>0</v>
      </c>
      <c r="W41">
        <v>4452</v>
      </c>
      <c r="X41">
        <v>287</v>
      </c>
    </row>
    <row r="42" spans="1:24" x14ac:dyDescent="0.2">
      <c r="A42" t="s">
        <v>69</v>
      </c>
      <c r="B42" t="s">
        <v>70</v>
      </c>
      <c r="C42" s="2">
        <v>319</v>
      </c>
      <c r="D42" s="2">
        <v>258</v>
      </c>
      <c r="E42" t="s">
        <v>7029</v>
      </c>
      <c r="F42" t="s">
        <v>7036</v>
      </c>
      <c r="G42" s="2">
        <v>61</v>
      </c>
      <c r="H42" s="11">
        <v>0.19122257053291536</v>
      </c>
      <c r="I42">
        <v>0</v>
      </c>
      <c r="J42">
        <f ca="1"/>
        <v>182</v>
      </c>
      <c r="K42">
        <v>75</v>
      </c>
      <c r="L42" cm="1">
        <f t="array" ref="L42">_xlfn.IFS(G42&lt;=25, 1, G42&lt;=75, 2, G42&lt;=150, 3, G42&gt;150, 4)</f>
        <v>2</v>
      </c>
      <c r="N42" t="s">
        <v>519</v>
      </c>
      <c r="O42" t="s">
        <v>520</v>
      </c>
      <c r="P42" s="2">
        <v>319</v>
      </c>
      <c r="Q42" s="2">
        <v>175</v>
      </c>
      <c r="R42" t="s">
        <v>7029</v>
      </c>
      <c r="S42" t="s">
        <v>7038</v>
      </c>
      <c r="T42" s="2">
        <v>144</v>
      </c>
      <c r="U42" s="11">
        <v>0.45141065830721006</v>
      </c>
      <c r="V42">
        <v>0</v>
      </c>
      <c r="W42">
        <v>1188</v>
      </c>
      <c r="X42">
        <v>366</v>
      </c>
    </row>
    <row r="43" spans="1:24" x14ac:dyDescent="0.2">
      <c r="A43" t="s">
        <v>71</v>
      </c>
      <c r="B43" t="s">
        <v>70</v>
      </c>
      <c r="C43" s="2">
        <v>319</v>
      </c>
      <c r="D43" s="2">
        <v>249</v>
      </c>
      <c r="E43" t="s">
        <v>7029</v>
      </c>
      <c r="F43" t="s">
        <v>7036</v>
      </c>
      <c r="G43" s="2">
        <v>70</v>
      </c>
      <c r="H43" s="11">
        <v>0.21943573667711599</v>
      </c>
      <c r="I43">
        <v>0</v>
      </c>
      <c r="J43">
        <f ca="1"/>
        <v>2339</v>
      </c>
      <c r="K43">
        <v>1389</v>
      </c>
      <c r="L43" cm="1">
        <f t="array" ref="L43">_xlfn.IFS(G43&lt;=25, 1, G43&lt;=75, 2, G43&lt;=150, 3, G43&gt;150, 4)</f>
        <v>2</v>
      </c>
      <c r="N43" t="s">
        <v>523</v>
      </c>
      <c r="O43" t="s">
        <v>524</v>
      </c>
      <c r="P43" s="2">
        <v>399</v>
      </c>
      <c r="Q43" s="2">
        <v>267</v>
      </c>
      <c r="R43" t="s">
        <v>7027</v>
      </c>
      <c r="S43" t="s">
        <v>7039</v>
      </c>
      <c r="T43" s="2">
        <v>132</v>
      </c>
      <c r="U43" s="11">
        <v>0.33082706766917291</v>
      </c>
      <c r="V43">
        <v>0</v>
      </c>
      <c r="W43">
        <v>2892</v>
      </c>
      <c r="X43">
        <v>222</v>
      </c>
    </row>
    <row r="44" spans="1:24" x14ac:dyDescent="0.2">
      <c r="A44" t="s">
        <v>72</v>
      </c>
      <c r="B44" t="s">
        <v>73</v>
      </c>
      <c r="C44" s="2">
        <v>319</v>
      </c>
      <c r="D44" s="2">
        <v>233</v>
      </c>
      <c r="E44" t="s">
        <v>7029</v>
      </c>
      <c r="F44" t="s">
        <v>7036</v>
      </c>
      <c r="G44" s="2">
        <v>86</v>
      </c>
      <c r="H44" s="11">
        <v>0.26959247648902823</v>
      </c>
      <c r="I44">
        <v>0</v>
      </c>
      <c r="J44">
        <f ca="1"/>
        <v>550</v>
      </c>
      <c r="K44">
        <v>1910</v>
      </c>
      <c r="L44" cm="1">
        <f t="array" ref="L44">_xlfn.IFS(G44&lt;=25, 1, G44&lt;=75, 2, G44&lt;=150, 3, G44&gt;150, 4)</f>
        <v>3</v>
      </c>
      <c r="N44" t="s">
        <v>533</v>
      </c>
      <c r="O44" t="s">
        <v>534</v>
      </c>
      <c r="P44" s="2">
        <v>289</v>
      </c>
      <c r="Q44" s="2">
        <v>87</v>
      </c>
      <c r="R44" t="s">
        <v>6989</v>
      </c>
      <c r="S44" t="s">
        <v>7038</v>
      </c>
      <c r="T44" s="2">
        <v>202</v>
      </c>
      <c r="U44" s="11">
        <v>0.69896193771626303</v>
      </c>
      <c r="V44">
        <v>1</v>
      </c>
      <c r="W44">
        <v>3597</v>
      </c>
      <c r="X44">
        <v>167</v>
      </c>
    </row>
    <row r="45" spans="1:24" x14ac:dyDescent="0.2">
      <c r="A45" t="s">
        <v>74</v>
      </c>
      <c r="B45" t="s">
        <v>75</v>
      </c>
      <c r="C45" s="2">
        <v>319</v>
      </c>
      <c r="D45" s="2">
        <v>153</v>
      </c>
      <c r="E45" t="s">
        <v>7029</v>
      </c>
      <c r="F45" t="s">
        <v>7037</v>
      </c>
      <c r="G45" s="2">
        <v>166</v>
      </c>
      <c r="H45" s="11">
        <v>0.52037617554858939</v>
      </c>
      <c r="I45">
        <v>0</v>
      </c>
      <c r="J45">
        <f ca="1"/>
        <v>3892</v>
      </c>
      <c r="K45">
        <v>1043</v>
      </c>
      <c r="L45" cm="1">
        <f t="array" ref="L45">_xlfn.IFS(G45&lt;=25, 1, G45&lt;=75, 2, G45&lt;=150, 3, G45&gt;150, 4)</f>
        <v>4</v>
      </c>
      <c r="N45" t="s">
        <v>538</v>
      </c>
      <c r="O45" t="s">
        <v>398</v>
      </c>
      <c r="P45" s="2">
        <v>319</v>
      </c>
      <c r="Q45" s="2">
        <v>169</v>
      </c>
      <c r="R45" t="s">
        <v>7029</v>
      </c>
      <c r="S45" t="s">
        <v>7038</v>
      </c>
      <c r="T45" s="2">
        <v>150</v>
      </c>
      <c r="U45" s="11">
        <v>0.47021943573667713</v>
      </c>
      <c r="V45">
        <v>0</v>
      </c>
      <c r="W45">
        <v>1066</v>
      </c>
      <c r="X45">
        <v>40</v>
      </c>
    </row>
    <row r="46" spans="1:24" x14ac:dyDescent="0.2">
      <c r="A46" t="s">
        <v>76</v>
      </c>
      <c r="B46" t="s">
        <v>77</v>
      </c>
      <c r="C46" s="2">
        <v>289</v>
      </c>
      <c r="D46" s="2">
        <v>104</v>
      </c>
      <c r="E46" t="s">
        <v>7027</v>
      </c>
      <c r="F46" t="s">
        <v>7038</v>
      </c>
      <c r="G46" s="2">
        <v>185</v>
      </c>
      <c r="H46" s="11">
        <v>0.64013840830449831</v>
      </c>
      <c r="I46">
        <v>0</v>
      </c>
      <c r="J46">
        <f ca="1"/>
        <v>4493</v>
      </c>
      <c r="K46">
        <v>1526</v>
      </c>
      <c r="L46" cm="1">
        <f t="array" ref="L46">_xlfn.IFS(G46&lt;=25, 1, G46&lt;=75, 2, G46&lt;=150, 3, G46&gt;150, 4)</f>
        <v>4</v>
      </c>
      <c r="N46" t="s">
        <v>539</v>
      </c>
      <c r="O46" t="s">
        <v>540</v>
      </c>
      <c r="P46" s="2">
        <v>319</v>
      </c>
      <c r="Q46" s="2">
        <v>214</v>
      </c>
      <c r="R46" t="s">
        <v>7029</v>
      </c>
      <c r="S46" t="s">
        <v>7038</v>
      </c>
      <c r="T46" s="2">
        <v>105</v>
      </c>
      <c r="U46" s="11">
        <v>0.32915360501567398</v>
      </c>
      <c r="V46">
        <v>0</v>
      </c>
      <c r="W46">
        <v>3521</v>
      </c>
      <c r="X46">
        <v>265</v>
      </c>
    </row>
    <row r="47" spans="1:24" x14ac:dyDescent="0.2">
      <c r="A47" t="s">
        <v>78</v>
      </c>
      <c r="B47" t="s">
        <v>61</v>
      </c>
      <c r="C47" s="2">
        <v>319</v>
      </c>
      <c r="D47" s="2">
        <v>242</v>
      </c>
      <c r="E47" t="s">
        <v>7027</v>
      </c>
      <c r="F47" t="s">
        <v>7039</v>
      </c>
      <c r="G47" s="2">
        <v>77</v>
      </c>
      <c r="H47" s="11">
        <v>0.2413793103448276</v>
      </c>
      <c r="I47">
        <v>0</v>
      </c>
      <c r="J47">
        <f ca="1"/>
        <v>572</v>
      </c>
      <c r="K47">
        <v>2436</v>
      </c>
      <c r="L47" cm="1">
        <f t="array" ref="L47">_xlfn.IFS(G47&lt;=25, 1, G47&lt;=75, 2, G47&lt;=150, 3, G47&gt;150, 4)</f>
        <v>3</v>
      </c>
      <c r="N47" t="s">
        <v>548</v>
      </c>
      <c r="O47" t="s">
        <v>549</v>
      </c>
      <c r="P47" s="2">
        <v>319</v>
      </c>
      <c r="Q47" s="2">
        <v>191</v>
      </c>
      <c r="R47" t="s">
        <v>7029</v>
      </c>
      <c r="S47" t="s">
        <v>7039</v>
      </c>
      <c r="T47" s="2">
        <v>128</v>
      </c>
      <c r="U47" s="11">
        <v>0.40125391849529779</v>
      </c>
      <c r="V47">
        <v>0</v>
      </c>
      <c r="W47">
        <v>2474</v>
      </c>
      <c r="X47">
        <v>193</v>
      </c>
    </row>
    <row r="48" spans="1:24" x14ac:dyDescent="0.2">
      <c r="A48" t="s">
        <v>79</v>
      </c>
      <c r="B48" t="s">
        <v>54</v>
      </c>
      <c r="C48" s="2">
        <v>319</v>
      </c>
      <c r="D48" s="2">
        <v>293</v>
      </c>
      <c r="E48" t="s">
        <v>7029</v>
      </c>
      <c r="F48" t="s">
        <v>7036</v>
      </c>
      <c r="G48" s="2">
        <v>26</v>
      </c>
      <c r="H48" s="11">
        <v>8.1504702194357362E-2</v>
      </c>
      <c r="I48">
        <v>0</v>
      </c>
      <c r="J48">
        <f ca="1"/>
        <v>1852</v>
      </c>
      <c r="K48">
        <v>4482</v>
      </c>
      <c r="L48" cm="1">
        <f t="array" ref="L48">_xlfn.IFS(G48&lt;=25, 1, G48&lt;=75, 2, G48&lt;=150, 3, G48&gt;150, 4)</f>
        <v>2</v>
      </c>
      <c r="N48" t="s">
        <v>284</v>
      </c>
      <c r="O48" t="s">
        <v>238</v>
      </c>
      <c r="P48" s="2">
        <v>289</v>
      </c>
      <c r="Q48" s="2">
        <v>113</v>
      </c>
      <c r="R48" t="s">
        <v>6989</v>
      </c>
      <c r="S48" t="s">
        <v>7038</v>
      </c>
      <c r="T48" s="2">
        <v>176</v>
      </c>
      <c r="U48" s="11">
        <v>0.60899653979238755</v>
      </c>
      <c r="V48">
        <v>1</v>
      </c>
      <c r="W48">
        <v>1374</v>
      </c>
      <c r="X48">
        <v>202</v>
      </c>
    </row>
    <row r="49" spans="1:24" x14ac:dyDescent="0.2">
      <c r="A49" t="s">
        <v>80</v>
      </c>
      <c r="B49" t="s">
        <v>70</v>
      </c>
      <c r="C49" s="2">
        <v>319</v>
      </c>
      <c r="D49" s="2">
        <v>262</v>
      </c>
      <c r="E49" t="s">
        <v>7029</v>
      </c>
      <c r="F49" t="s">
        <v>7036</v>
      </c>
      <c r="G49" s="2">
        <v>57</v>
      </c>
      <c r="H49" s="11">
        <v>0.17868338557993729</v>
      </c>
      <c r="I49">
        <v>0</v>
      </c>
      <c r="J49">
        <f ca="1"/>
        <v>4468</v>
      </c>
      <c r="K49">
        <v>4518</v>
      </c>
      <c r="L49" cm="1">
        <f t="array" ref="L49">_xlfn.IFS(G49&lt;=25, 1, G49&lt;=75, 2, G49&lt;=150, 3, G49&gt;150, 4)</f>
        <v>2</v>
      </c>
      <c r="N49" t="s">
        <v>586</v>
      </c>
      <c r="O49" t="s">
        <v>587</v>
      </c>
      <c r="P49" s="2">
        <v>319</v>
      </c>
      <c r="Q49" s="2">
        <v>313</v>
      </c>
      <c r="R49" t="s">
        <v>7029</v>
      </c>
      <c r="S49" t="s">
        <v>7039</v>
      </c>
      <c r="T49" s="2">
        <v>6</v>
      </c>
      <c r="U49" s="11">
        <v>1.8808777429467086E-2</v>
      </c>
      <c r="V49">
        <v>0</v>
      </c>
      <c r="W49">
        <v>2554</v>
      </c>
      <c r="X49">
        <v>138</v>
      </c>
    </row>
    <row r="50" spans="1:24" x14ac:dyDescent="0.2">
      <c r="A50" t="s">
        <v>81</v>
      </c>
      <c r="B50" t="s">
        <v>82</v>
      </c>
      <c r="C50" s="2">
        <v>319</v>
      </c>
      <c r="D50" s="2">
        <v>169</v>
      </c>
      <c r="E50" t="s">
        <v>7027</v>
      </c>
      <c r="F50" t="s">
        <v>7038</v>
      </c>
      <c r="G50" s="2">
        <v>150</v>
      </c>
      <c r="H50" s="11">
        <v>0.47021943573667713</v>
      </c>
      <c r="I50">
        <v>0</v>
      </c>
      <c r="J50">
        <f ca="1"/>
        <v>1291</v>
      </c>
      <c r="K50">
        <v>3148</v>
      </c>
      <c r="L50" cm="1">
        <f t="array" ref="L50">_xlfn.IFS(G50&lt;=25, 1, G50&lt;=75, 2, G50&lt;=150, 3, G50&gt;150, 4)</f>
        <v>3</v>
      </c>
      <c r="N50" t="s">
        <v>596</v>
      </c>
      <c r="O50" t="s">
        <v>32</v>
      </c>
      <c r="P50" s="2">
        <v>279</v>
      </c>
      <c r="Q50" s="2">
        <v>103</v>
      </c>
      <c r="R50" t="s">
        <v>7027</v>
      </c>
      <c r="S50" t="s">
        <v>7038</v>
      </c>
      <c r="T50" s="2">
        <v>176</v>
      </c>
      <c r="U50" s="11">
        <v>0.63082437275985659</v>
      </c>
      <c r="V50">
        <v>0</v>
      </c>
      <c r="W50">
        <v>387</v>
      </c>
      <c r="X50">
        <v>126</v>
      </c>
    </row>
    <row r="51" spans="1:24" x14ac:dyDescent="0.2">
      <c r="A51" t="s">
        <v>83</v>
      </c>
      <c r="B51" t="s">
        <v>84</v>
      </c>
      <c r="C51" s="2">
        <v>319</v>
      </c>
      <c r="D51" s="2">
        <v>166</v>
      </c>
      <c r="E51" t="s">
        <v>7029</v>
      </c>
      <c r="F51" t="s">
        <v>7038</v>
      </c>
      <c r="G51" s="2">
        <v>153</v>
      </c>
      <c r="H51" s="11">
        <v>0.47962382445141066</v>
      </c>
      <c r="I51">
        <v>0</v>
      </c>
      <c r="J51">
        <f ca="1"/>
        <v>1112</v>
      </c>
      <c r="K51">
        <v>378</v>
      </c>
      <c r="L51" cm="1">
        <f t="array" ref="L51">_xlfn.IFS(G51&lt;=25, 1, G51&lt;=75, 2, G51&lt;=150, 3, G51&gt;150, 4)</f>
        <v>4</v>
      </c>
      <c r="N51" t="s">
        <v>629</v>
      </c>
      <c r="O51" t="s">
        <v>383</v>
      </c>
      <c r="P51" s="2">
        <v>399</v>
      </c>
      <c r="Q51" s="2">
        <v>188</v>
      </c>
      <c r="R51" t="s">
        <v>7029</v>
      </c>
      <c r="S51" t="s">
        <v>7036</v>
      </c>
      <c r="T51" s="2">
        <v>211</v>
      </c>
      <c r="U51" s="11">
        <v>0.52882205513784464</v>
      </c>
      <c r="V51">
        <v>0</v>
      </c>
      <c r="W51">
        <v>2127</v>
      </c>
      <c r="X51">
        <v>317</v>
      </c>
    </row>
    <row r="52" spans="1:24" x14ac:dyDescent="0.2">
      <c r="A52" t="s">
        <v>85</v>
      </c>
      <c r="B52" t="s">
        <v>86</v>
      </c>
      <c r="C52" s="2">
        <v>289</v>
      </c>
      <c r="D52" s="2">
        <v>179</v>
      </c>
      <c r="E52" t="s">
        <v>7029</v>
      </c>
      <c r="F52" t="s">
        <v>7039</v>
      </c>
      <c r="G52" s="2">
        <v>110</v>
      </c>
      <c r="H52" s="11">
        <v>0.38062283737024222</v>
      </c>
      <c r="I52">
        <v>0</v>
      </c>
      <c r="J52">
        <f ca="1"/>
        <v>3216</v>
      </c>
      <c r="K52">
        <v>4036</v>
      </c>
      <c r="L52" cm="1">
        <f t="array" ref="L52">_xlfn.IFS(G52&lt;=25, 1, G52&lt;=75, 2, G52&lt;=150, 3, G52&gt;150, 4)</f>
        <v>3</v>
      </c>
      <c r="N52" t="s">
        <v>596</v>
      </c>
      <c r="O52" t="s">
        <v>32</v>
      </c>
      <c r="P52" s="2">
        <v>249</v>
      </c>
      <c r="Q52" s="2">
        <v>137</v>
      </c>
      <c r="R52" t="s">
        <v>6989</v>
      </c>
      <c r="S52" t="s">
        <v>7038</v>
      </c>
      <c r="T52" s="2">
        <v>112</v>
      </c>
      <c r="U52" s="11">
        <v>0.44979919678714858</v>
      </c>
      <c r="V52">
        <v>1</v>
      </c>
      <c r="W52">
        <v>2266</v>
      </c>
      <c r="X52">
        <v>62</v>
      </c>
    </row>
    <row r="53" spans="1:24" x14ac:dyDescent="0.2">
      <c r="A53" t="s">
        <v>87</v>
      </c>
      <c r="B53" t="s">
        <v>88</v>
      </c>
      <c r="C53" s="2">
        <v>319</v>
      </c>
      <c r="D53" s="2">
        <v>233</v>
      </c>
      <c r="E53" t="s">
        <v>7029</v>
      </c>
      <c r="F53" t="s">
        <v>7039</v>
      </c>
      <c r="G53" s="2">
        <v>86</v>
      </c>
      <c r="H53" s="11">
        <v>0.26959247648902823</v>
      </c>
      <c r="I53">
        <v>0</v>
      </c>
      <c r="J53">
        <f ca="1"/>
        <v>2340</v>
      </c>
      <c r="K53">
        <v>2117</v>
      </c>
      <c r="L53" cm="1">
        <f t="array" ref="L53">_xlfn.IFS(G53&lt;=25, 1, G53&lt;=75, 2, G53&lt;=150, 3, G53&gt;150, 4)</f>
        <v>3</v>
      </c>
      <c r="N53" t="s">
        <v>640</v>
      </c>
      <c r="O53" t="s">
        <v>641</v>
      </c>
      <c r="P53" s="2">
        <v>399</v>
      </c>
      <c r="Q53" s="2">
        <v>319</v>
      </c>
      <c r="R53" t="s">
        <v>7029</v>
      </c>
      <c r="S53" t="s">
        <v>7039</v>
      </c>
      <c r="T53" s="2">
        <v>80</v>
      </c>
      <c r="U53" s="11">
        <v>0.20050125313283207</v>
      </c>
      <c r="V53">
        <v>0</v>
      </c>
      <c r="W53">
        <v>2082</v>
      </c>
      <c r="X53">
        <v>82</v>
      </c>
    </row>
    <row r="54" spans="1:24" x14ac:dyDescent="0.2">
      <c r="A54" t="s">
        <v>89</v>
      </c>
      <c r="B54" t="s">
        <v>59</v>
      </c>
      <c r="C54" s="2">
        <v>319</v>
      </c>
      <c r="D54" s="2">
        <v>239</v>
      </c>
      <c r="E54" t="s">
        <v>7029</v>
      </c>
      <c r="F54" t="s">
        <v>7036</v>
      </c>
      <c r="G54" s="2">
        <v>80</v>
      </c>
      <c r="H54" s="11">
        <v>0.2507836990595611</v>
      </c>
      <c r="I54">
        <v>0</v>
      </c>
      <c r="J54">
        <f ca="1"/>
        <v>158</v>
      </c>
      <c r="K54">
        <v>4459</v>
      </c>
      <c r="L54" cm="1">
        <f t="array" ref="L54">_xlfn.IFS(G54&lt;=25, 1, G54&lt;=75, 2, G54&lt;=150, 3, G54&gt;150, 4)</f>
        <v>3</v>
      </c>
      <c r="N54" t="s">
        <v>320</v>
      </c>
      <c r="O54" t="s">
        <v>218</v>
      </c>
      <c r="P54" s="2">
        <v>289</v>
      </c>
      <c r="Q54" s="2">
        <v>142</v>
      </c>
      <c r="R54" t="s">
        <v>6989</v>
      </c>
      <c r="S54" t="s">
        <v>7044</v>
      </c>
      <c r="T54" s="2">
        <v>147</v>
      </c>
      <c r="U54" s="11">
        <v>0.50865051903114189</v>
      </c>
      <c r="V54">
        <v>1</v>
      </c>
      <c r="W54">
        <v>1658</v>
      </c>
      <c r="X54">
        <v>216</v>
      </c>
    </row>
    <row r="55" spans="1:24" x14ac:dyDescent="0.2">
      <c r="A55" t="s">
        <v>90</v>
      </c>
      <c r="B55" t="s">
        <v>70</v>
      </c>
      <c r="C55" s="2">
        <v>319</v>
      </c>
      <c r="D55" s="2">
        <v>287</v>
      </c>
      <c r="E55" t="s">
        <v>7029</v>
      </c>
      <c r="F55" t="s">
        <v>7036</v>
      </c>
      <c r="G55" s="2">
        <v>32</v>
      </c>
      <c r="H55" s="11">
        <v>0.10031347962382445</v>
      </c>
      <c r="I55">
        <v>0</v>
      </c>
      <c r="J55">
        <f ca="1"/>
        <v>4352</v>
      </c>
      <c r="K55">
        <v>3925</v>
      </c>
      <c r="L55" cm="1">
        <f t="array" ref="L55">_xlfn.IFS(G55&lt;=25, 1, G55&lt;=75, 2, G55&lt;=150, 3, G55&gt;150, 4)</f>
        <v>2</v>
      </c>
      <c r="N55" t="s">
        <v>653</v>
      </c>
      <c r="O55" t="s">
        <v>654</v>
      </c>
      <c r="P55" s="2">
        <v>399</v>
      </c>
      <c r="Q55" s="2">
        <v>168</v>
      </c>
      <c r="R55" t="s">
        <v>7029</v>
      </c>
      <c r="S55" t="s">
        <v>7040</v>
      </c>
      <c r="T55" s="2">
        <v>231</v>
      </c>
      <c r="U55" s="11">
        <v>0.57894736842105265</v>
      </c>
      <c r="V55">
        <v>0</v>
      </c>
      <c r="W55">
        <v>2104</v>
      </c>
      <c r="X55">
        <v>178</v>
      </c>
    </row>
    <row r="56" spans="1:24" x14ac:dyDescent="0.2">
      <c r="A56" t="s">
        <v>91</v>
      </c>
      <c r="B56" t="s">
        <v>66</v>
      </c>
      <c r="C56" s="2">
        <v>419</v>
      </c>
      <c r="D56" s="2">
        <v>360</v>
      </c>
      <c r="E56" t="s">
        <v>7029</v>
      </c>
      <c r="F56" t="s">
        <v>7036</v>
      </c>
      <c r="G56" s="2">
        <v>59</v>
      </c>
      <c r="H56" s="11">
        <v>0.14081145584725538</v>
      </c>
      <c r="I56">
        <v>0</v>
      </c>
      <c r="J56">
        <f ca="1"/>
        <v>2569</v>
      </c>
      <c r="K56">
        <v>4456</v>
      </c>
      <c r="L56" cm="1">
        <f t="array" ref="L56">_xlfn.IFS(G56&lt;=25, 1, G56&lt;=75, 2, G56&lt;=150, 3, G56&gt;150, 4)</f>
        <v>2</v>
      </c>
      <c r="N56" t="s">
        <v>662</v>
      </c>
      <c r="O56" t="s">
        <v>663</v>
      </c>
      <c r="P56" s="2">
        <v>399</v>
      </c>
      <c r="Q56" s="2">
        <v>383</v>
      </c>
      <c r="R56" t="s">
        <v>7029</v>
      </c>
      <c r="S56" t="s">
        <v>7039</v>
      </c>
      <c r="T56" s="2">
        <v>16</v>
      </c>
      <c r="U56" s="11">
        <v>4.0100250626566414E-2</v>
      </c>
      <c r="V56">
        <v>0</v>
      </c>
      <c r="W56">
        <v>2066</v>
      </c>
      <c r="X56">
        <v>249</v>
      </c>
    </row>
    <row r="57" spans="1:24" x14ac:dyDescent="0.2">
      <c r="A57" t="s">
        <v>92</v>
      </c>
      <c r="B57" t="s">
        <v>93</v>
      </c>
      <c r="C57" s="2">
        <v>279</v>
      </c>
      <c r="D57" s="2">
        <v>232</v>
      </c>
      <c r="E57" t="s">
        <v>7029</v>
      </c>
      <c r="F57" t="s">
        <v>7041</v>
      </c>
      <c r="G57" s="2">
        <v>47</v>
      </c>
      <c r="H57" s="11">
        <v>0.16845878136200718</v>
      </c>
      <c r="I57">
        <v>0</v>
      </c>
      <c r="J57">
        <f ca="1"/>
        <v>1078</v>
      </c>
      <c r="K57">
        <v>2826</v>
      </c>
      <c r="L57" cm="1">
        <f t="array" ref="L57">_xlfn.IFS(G57&lt;=25, 1, G57&lt;=75, 2, G57&lt;=150, 3, G57&gt;150, 4)</f>
        <v>2</v>
      </c>
      <c r="N57" t="s">
        <v>683</v>
      </c>
      <c r="O57" t="s">
        <v>684</v>
      </c>
      <c r="P57" s="2">
        <v>99</v>
      </c>
      <c r="Q57" s="2">
        <v>38</v>
      </c>
      <c r="R57" t="s">
        <v>7029</v>
      </c>
      <c r="S57" t="s">
        <v>7038</v>
      </c>
      <c r="T57" s="2">
        <v>61</v>
      </c>
      <c r="U57" s="11">
        <v>0.61616161616161613</v>
      </c>
      <c r="V57">
        <v>0</v>
      </c>
      <c r="W57">
        <v>3823</v>
      </c>
      <c r="X57">
        <v>223</v>
      </c>
    </row>
    <row r="58" spans="1:24" x14ac:dyDescent="0.2">
      <c r="A58" t="s">
        <v>94</v>
      </c>
      <c r="B58" t="s">
        <v>95</v>
      </c>
      <c r="C58" s="2">
        <v>289</v>
      </c>
      <c r="D58" s="2">
        <v>107</v>
      </c>
      <c r="E58" t="s">
        <v>6989</v>
      </c>
      <c r="F58" t="s">
        <v>7038</v>
      </c>
      <c r="G58" s="2">
        <v>182</v>
      </c>
      <c r="H58" s="11">
        <v>0.62975778546712802</v>
      </c>
      <c r="I58">
        <v>1</v>
      </c>
      <c r="J58">
        <f ca="1"/>
        <v>3138</v>
      </c>
      <c r="K58">
        <v>1585</v>
      </c>
      <c r="L58" cm="1">
        <f t="array" ref="L58">_xlfn.IFS(G58&lt;=25, 1, G58&lt;=75, 2, G58&lt;=150, 3, G58&gt;150, 4)</f>
        <v>4</v>
      </c>
      <c r="N58" t="s">
        <v>690</v>
      </c>
      <c r="O58" t="s">
        <v>310</v>
      </c>
      <c r="P58" s="2">
        <v>289</v>
      </c>
      <c r="Q58" s="2">
        <v>176</v>
      </c>
      <c r="R58" t="s">
        <v>6989</v>
      </c>
      <c r="S58" t="s">
        <v>7038</v>
      </c>
      <c r="T58" s="2">
        <v>113</v>
      </c>
      <c r="U58" s="11">
        <v>0.39100346020761245</v>
      </c>
      <c r="V58">
        <v>1</v>
      </c>
      <c r="W58">
        <v>4457</v>
      </c>
      <c r="X58">
        <v>460</v>
      </c>
    </row>
    <row r="59" spans="1:24" x14ac:dyDescent="0.2">
      <c r="A59" t="s">
        <v>96</v>
      </c>
      <c r="B59" t="s">
        <v>54</v>
      </c>
      <c r="C59" s="2">
        <v>319</v>
      </c>
      <c r="D59" s="2">
        <v>233</v>
      </c>
      <c r="E59" t="s">
        <v>7029</v>
      </c>
      <c r="F59" t="s">
        <v>7036</v>
      </c>
      <c r="G59" s="2">
        <v>86</v>
      </c>
      <c r="H59" s="11">
        <v>0.26959247648902823</v>
      </c>
      <c r="I59">
        <v>0</v>
      </c>
      <c r="J59">
        <f ca="1"/>
        <v>1780</v>
      </c>
      <c r="K59">
        <v>3431</v>
      </c>
      <c r="L59" cm="1">
        <f t="array" ref="L59">_xlfn.IFS(G59&lt;=25, 1, G59&lt;=75, 2, G59&lt;=150, 3, G59&gt;150, 4)</f>
        <v>3</v>
      </c>
      <c r="N59" t="s">
        <v>313</v>
      </c>
      <c r="O59" t="s">
        <v>161</v>
      </c>
      <c r="P59" s="2">
        <v>289</v>
      </c>
      <c r="Q59" s="2">
        <v>116</v>
      </c>
      <c r="R59" t="s">
        <v>6989</v>
      </c>
      <c r="S59" t="s">
        <v>7038</v>
      </c>
      <c r="T59" s="2">
        <v>173</v>
      </c>
      <c r="U59" s="11">
        <v>0.59861591695501726</v>
      </c>
      <c r="V59">
        <v>1</v>
      </c>
      <c r="W59">
        <v>3431</v>
      </c>
      <c r="X59">
        <v>21</v>
      </c>
    </row>
    <row r="60" spans="1:24" x14ac:dyDescent="0.2">
      <c r="A60" t="s">
        <v>97</v>
      </c>
      <c r="B60" t="s">
        <v>98</v>
      </c>
      <c r="C60" s="2">
        <v>319</v>
      </c>
      <c r="D60" s="2">
        <v>284</v>
      </c>
      <c r="E60" t="s">
        <v>7027</v>
      </c>
      <c r="F60" t="s">
        <v>7044</v>
      </c>
      <c r="G60" s="2">
        <v>35</v>
      </c>
      <c r="H60" s="11">
        <v>0.109717868338558</v>
      </c>
      <c r="I60">
        <v>0</v>
      </c>
      <c r="J60">
        <f ca="1"/>
        <v>4212</v>
      </c>
      <c r="K60">
        <v>3345</v>
      </c>
      <c r="L60" cm="1">
        <f t="array" ref="L60">_xlfn.IFS(G60&lt;=25, 1, G60&lt;=75, 2, G60&lt;=150, 3, G60&gt;150, 4)</f>
        <v>2</v>
      </c>
      <c r="N60" t="s">
        <v>712</v>
      </c>
      <c r="O60" t="s">
        <v>453</v>
      </c>
      <c r="P60" s="2">
        <v>239</v>
      </c>
      <c r="Q60" s="2">
        <v>124</v>
      </c>
      <c r="R60" t="s">
        <v>7029</v>
      </c>
      <c r="S60" t="s">
        <v>7040</v>
      </c>
      <c r="T60" s="2">
        <v>115</v>
      </c>
      <c r="U60" s="11">
        <v>0.48117154811715479</v>
      </c>
      <c r="V60">
        <v>0</v>
      </c>
      <c r="W60">
        <v>4230</v>
      </c>
      <c r="X60">
        <v>481</v>
      </c>
    </row>
    <row r="61" spans="1:24" x14ac:dyDescent="0.2">
      <c r="A61" t="s">
        <v>99</v>
      </c>
      <c r="B61" t="s">
        <v>100</v>
      </c>
      <c r="C61" s="2">
        <v>319</v>
      </c>
      <c r="D61" s="2">
        <v>262</v>
      </c>
      <c r="E61" t="s">
        <v>7029</v>
      </c>
      <c r="F61" t="s">
        <v>7036</v>
      </c>
      <c r="G61" s="2">
        <v>57</v>
      </c>
      <c r="H61" s="11">
        <v>0.17868338557993729</v>
      </c>
      <c r="I61">
        <v>0</v>
      </c>
      <c r="J61">
        <f ca="1"/>
        <v>1624</v>
      </c>
      <c r="K61">
        <v>1784</v>
      </c>
      <c r="L61" cm="1">
        <f t="array" ref="L61">_xlfn.IFS(G61&lt;=25, 1, G61&lt;=75, 2, G61&lt;=150, 3, G61&gt;150, 4)</f>
        <v>2</v>
      </c>
      <c r="N61" t="s">
        <v>728</v>
      </c>
      <c r="O61" t="s">
        <v>70</v>
      </c>
      <c r="P61" s="2">
        <v>319</v>
      </c>
      <c r="Q61" s="2">
        <v>195</v>
      </c>
      <c r="R61" t="s">
        <v>7027</v>
      </c>
      <c r="S61" t="s">
        <v>7036</v>
      </c>
      <c r="T61" s="2">
        <v>124</v>
      </c>
      <c r="U61" s="11">
        <v>0.38871473354231972</v>
      </c>
      <c r="V61">
        <v>0</v>
      </c>
      <c r="W61">
        <v>80</v>
      </c>
      <c r="X61">
        <v>142</v>
      </c>
    </row>
    <row r="62" spans="1:24" x14ac:dyDescent="0.2">
      <c r="A62" t="s">
        <v>101</v>
      </c>
      <c r="B62" t="s">
        <v>102</v>
      </c>
      <c r="C62" s="2">
        <v>319</v>
      </c>
      <c r="D62" s="2">
        <v>153</v>
      </c>
      <c r="E62" t="s">
        <v>7027</v>
      </c>
      <c r="F62" t="s">
        <v>7038</v>
      </c>
      <c r="G62" s="2">
        <v>166</v>
      </c>
      <c r="H62" s="11">
        <v>0.52037617554858939</v>
      </c>
      <c r="I62">
        <v>0</v>
      </c>
      <c r="J62">
        <f ca="1"/>
        <v>284</v>
      </c>
      <c r="K62">
        <v>2666</v>
      </c>
      <c r="L62" cm="1">
        <f t="array" ref="L62">_xlfn.IFS(G62&lt;=25, 1, G62&lt;=75, 2, G62&lt;=150, 3, G62&gt;150, 4)</f>
        <v>4</v>
      </c>
      <c r="N62" t="s">
        <v>247</v>
      </c>
      <c r="O62" t="s">
        <v>193</v>
      </c>
      <c r="P62" s="2">
        <v>289</v>
      </c>
      <c r="Q62" s="2">
        <v>92</v>
      </c>
      <c r="R62" t="s">
        <v>6989</v>
      </c>
      <c r="S62" t="s">
        <v>7038</v>
      </c>
      <c r="T62" s="2">
        <v>197</v>
      </c>
      <c r="U62" s="11">
        <v>0.68166089965397925</v>
      </c>
      <c r="V62">
        <v>1</v>
      </c>
      <c r="W62">
        <v>2034</v>
      </c>
      <c r="X62">
        <v>3</v>
      </c>
    </row>
    <row r="63" spans="1:24" x14ac:dyDescent="0.2">
      <c r="A63" t="s">
        <v>35</v>
      </c>
      <c r="B63" t="s">
        <v>36</v>
      </c>
      <c r="C63" s="2">
        <v>289</v>
      </c>
      <c r="D63" s="2">
        <v>81</v>
      </c>
      <c r="E63" t="s">
        <v>6989</v>
      </c>
      <c r="F63" t="s">
        <v>7038</v>
      </c>
      <c r="G63" s="2">
        <v>208</v>
      </c>
      <c r="H63" s="11">
        <v>0.7197231833910035</v>
      </c>
      <c r="I63">
        <v>1</v>
      </c>
      <c r="J63">
        <f ca="1"/>
        <v>585</v>
      </c>
      <c r="K63">
        <v>1515</v>
      </c>
      <c r="L63" cm="1">
        <f t="array" ref="L63">_xlfn.IFS(G63&lt;=25, 1, G63&lt;=75, 2, G63&lt;=150, 3, G63&gt;150, 4)</f>
        <v>4</v>
      </c>
      <c r="N63" t="s">
        <v>738</v>
      </c>
      <c r="O63" t="s">
        <v>589</v>
      </c>
      <c r="P63" s="2">
        <v>319</v>
      </c>
      <c r="Q63" s="2">
        <v>140</v>
      </c>
      <c r="R63" t="s">
        <v>7029</v>
      </c>
      <c r="S63" t="s">
        <v>7038</v>
      </c>
      <c r="T63" s="2">
        <v>179</v>
      </c>
      <c r="U63" s="11">
        <v>0.56112852664576807</v>
      </c>
      <c r="V63">
        <v>0</v>
      </c>
      <c r="W63">
        <v>1408</v>
      </c>
      <c r="X63">
        <v>101</v>
      </c>
    </row>
    <row r="64" spans="1:24" x14ac:dyDescent="0.2">
      <c r="A64" t="s">
        <v>103</v>
      </c>
      <c r="B64" t="s">
        <v>70</v>
      </c>
      <c r="C64" s="2">
        <v>319</v>
      </c>
      <c r="D64" s="2">
        <v>300</v>
      </c>
      <c r="E64" t="s">
        <v>7029</v>
      </c>
      <c r="F64" t="s">
        <v>7036</v>
      </c>
      <c r="G64" s="2">
        <v>19</v>
      </c>
      <c r="H64" s="11">
        <v>5.9561128526645767E-2</v>
      </c>
      <c r="I64">
        <v>0</v>
      </c>
      <c r="J64">
        <f ca="1"/>
        <v>994</v>
      </c>
      <c r="K64">
        <v>455</v>
      </c>
      <c r="L64" cm="1">
        <f t="array" ref="L64">_xlfn.IFS(G64&lt;=25, 1, G64&lt;=75, 2, G64&lt;=150, 3, G64&gt;150, 4)</f>
        <v>1</v>
      </c>
      <c r="N64" t="s">
        <v>741</v>
      </c>
      <c r="O64" t="s">
        <v>742</v>
      </c>
      <c r="P64" s="2">
        <v>349</v>
      </c>
      <c r="Q64" s="2">
        <v>279</v>
      </c>
      <c r="R64" t="s">
        <v>7029</v>
      </c>
      <c r="S64" t="s">
        <v>7039</v>
      </c>
      <c r="T64" s="2">
        <v>70</v>
      </c>
      <c r="U64" s="11">
        <v>0.20057306590257878</v>
      </c>
      <c r="V64">
        <v>0</v>
      </c>
      <c r="W64">
        <v>826</v>
      </c>
      <c r="X64">
        <v>499</v>
      </c>
    </row>
    <row r="65" spans="1:24" x14ac:dyDescent="0.2">
      <c r="A65" t="s">
        <v>104</v>
      </c>
      <c r="B65" t="s">
        <v>105</v>
      </c>
      <c r="C65" s="2">
        <v>359</v>
      </c>
      <c r="D65" s="2">
        <v>302</v>
      </c>
      <c r="E65" t="s">
        <v>7029</v>
      </c>
      <c r="F65" t="s">
        <v>7039</v>
      </c>
      <c r="G65" s="2">
        <v>57</v>
      </c>
      <c r="H65" s="11">
        <v>0.15877437325905291</v>
      </c>
      <c r="I65">
        <v>0</v>
      </c>
      <c r="J65">
        <f ca="1"/>
        <v>4143</v>
      </c>
      <c r="K65">
        <v>384</v>
      </c>
      <c r="L65" cm="1">
        <f t="array" ref="L65">_xlfn.IFS(G65&lt;=25, 1, G65&lt;=75, 2, G65&lt;=150, 3, G65&gt;150, 4)</f>
        <v>2</v>
      </c>
      <c r="N65" t="s">
        <v>754</v>
      </c>
      <c r="O65" t="s">
        <v>755</v>
      </c>
      <c r="P65" s="2">
        <v>279</v>
      </c>
      <c r="Q65" s="2">
        <v>190</v>
      </c>
      <c r="R65" t="s">
        <v>7029</v>
      </c>
      <c r="S65" t="s">
        <v>7043</v>
      </c>
      <c r="T65" s="2">
        <v>89</v>
      </c>
      <c r="U65" s="11">
        <v>0.31899641577060933</v>
      </c>
      <c r="V65">
        <v>0</v>
      </c>
      <c r="W65">
        <v>3608</v>
      </c>
      <c r="X65">
        <v>267</v>
      </c>
    </row>
    <row r="66" spans="1:24" x14ac:dyDescent="0.2">
      <c r="A66" t="s">
        <v>106</v>
      </c>
      <c r="B66" t="s">
        <v>107</v>
      </c>
      <c r="C66" s="2">
        <v>399</v>
      </c>
      <c r="D66" s="2">
        <v>243</v>
      </c>
      <c r="E66" t="s">
        <v>7029</v>
      </c>
      <c r="F66" t="s">
        <v>7036</v>
      </c>
      <c r="G66" s="2">
        <v>156</v>
      </c>
      <c r="H66" s="11">
        <v>0.39097744360902253</v>
      </c>
      <c r="I66">
        <v>0</v>
      </c>
      <c r="J66">
        <f ca="1"/>
        <v>2094</v>
      </c>
      <c r="K66">
        <v>1271</v>
      </c>
      <c r="L66" cm="1">
        <f t="array" ref="L66">_xlfn.IFS(G66&lt;=25, 1, G66&lt;=75, 2, G66&lt;=150, 3, G66&gt;150, 4)</f>
        <v>4</v>
      </c>
      <c r="N66" t="s">
        <v>760</v>
      </c>
      <c r="O66" t="s">
        <v>656</v>
      </c>
      <c r="P66" s="2">
        <v>299</v>
      </c>
      <c r="Q66" s="2">
        <v>269</v>
      </c>
      <c r="R66" t="s">
        <v>7029</v>
      </c>
      <c r="S66" t="s">
        <v>7039</v>
      </c>
      <c r="T66" s="2">
        <v>30</v>
      </c>
      <c r="U66" s="11">
        <v>0.10033444816053512</v>
      </c>
      <c r="V66">
        <v>0</v>
      </c>
      <c r="W66">
        <v>2332</v>
      </c>
      <c r="X66">
        <v>112</v>
      </c>
    </row>
    <row r="67" spans="1:24" x14ac:dyDescent="0.2">
      <c r="A67" t="s">
        <v>108</v>
      </c>
      <c r="B67" t="s">
        <v>109</v>
      </c>
      <c r="C67" s="2">
        <v>319</v>
      </c>
      <c r="D67" s="2">
        <v>233</v>
      </c>
      <c r="E67" t="s">
        <v>7029</v>
      </c>
      <c r="F67" t="s">
        <v>7039</v>
      </c>
      <c r="G67" s="2">
        <v>86</v>
      </c>
      <c r="H67" s="11">
        <v>0.26959247648902823</v>
      </c>
      <c r="I67">
        <v>0</v>
      </c>
      <c r="J67">
        <f ca="1"/>
        <v>427</v>
      </c>
      <c r="K67">
        <v>639</v>
      </c>
      <c r="L67" cm="1">
        <f t="array" ref="L67">_xlfn.IFS(G67&lt;=25, 1, G67&lt;=75, 2, G67&lt;=150, 3, G67&gt;150, 4)</f>
        <v>3</v>
      </c>
      <c r="N67" t="s">
        <v>761</v>
      </c>
      <c r="O67" t="s">
        <v>762</v>
      </c>
      <c r="P67" s="2">
        <v>79</v>
      </c>
      <c r="Q67" s="2">
        <v>46</v>
      </c>
      <c r="R67" t="s">
        <v>7028</v>
      </c>
      <c r="S67" t="s">
        <v>7040</v>
      </c>
      <c r="T67" s="2">
        <v>33</v>
      </c>
      <c r="U67" s="11">
        <v>0.41772151898734178</v>
      </c>
      <c r="V67">
        <v>0</v>
      </c>
      <c r="W67">
        <v>2871</v>
      </c>
      <c r="X67">
        <v>340</v>
      </c>
    </row>
    <row r="68" spans="1:24" x14ac:dyDescent="0.2">
      <c r="A68" t="s">
        <v>110</v>
      </c>
      <c r="B68" t="s">
        <v>111</v>
      </c>
      <c r="C68" s="2">
        <v>319</v>
      </c>
      <c r="D68" s="2">
        <v>281</v>
      </c>
      <c r="E68" t="s">
        <v>7027</v>
      </c>
      <c r="F68" t="s">
        <v>7043</v>
      </c>
      <c r="G68" s="2">
        <v>38</v>
      </c>
      <c r="H68" s="11">
        <v>0.11912225705329153</v>
      </c>
      <c r="I68">
        <v>0</v>
      </c>
      <c r="J68">
        <f ca="1"/>
        <v>2901</v>
      </c>
      <c r="K68">
        <v>58</v>
      </c>
      <c r="L68" cm="1">
        <f t="array" ref="L68">_xlfn.IFS(G68&lt;=25, 1, G68&lt;=75, 2, G68&lt;=150, 3, G68&gt;150, 4)</f>
        <v>2</v>
      </c>
      <c r="N68" t="s">
        <v>782</v>
      </c>
      <c r="O68" t="s">
        <v>783</v>
      </c>
      <c r="P68" s="2">
        <v>319</v>
      </c>
      <c r="Q68" s="2">
        <v>268</v>
      </c>
      <c r="R68" t="s">
        <v>7029</v>
      </c>
      <c r="S68" t="s">
        <v>7039</v>
      </c>
      <c r="T68" s="2">
        <v>51</v>
      </c>
      <c r="U68" s="11">
        <v>0.15987460815047022</v>
      </c>
      <c r="V68">
        <v>0</v>
      </c>
      <c r="W68">
        <v>190</v>
      </c>
      <c r="X68">
        <v>25</v>
      </c>
    </row>
    <row r="69" spans="1:24" x14ac:dyDescent="0.2">
      <c r="A69" t="s">
        <v>112</v>
      </c>
      <c r="B69" t="s">
        <v>113</v>
      </c>
      <c r="C69" s="2">
        <v>319</v>
      </c>
      <c r="D69" s="2">
        <v>284</v>
      </c>
      <c r="E69" t="s">
        <v>7029</v>
      </c>
      <c r="F69" t="s">
        <v>7044</v>
      </c>
      <c r="G69" s="2">
        <v>35</v>
      </c>
      <c r="H69" s="11">
        <v>0.109717868338558</v>
      </c>
      <c r="I69">
        <v>0</v>
      </c>
      <c r="J69">
        <f ca="1"/>
        <v>89</v>
      </c>
      <c r="K69">
        <v>1453</v>
      </c>
      <c r="L69" cm="1">
        <f t="array" ref="L69">_xlfn.IFS(G69&lt;=25, 1, G69&lt;=75, 2, G69&lt;=150, 3, G69&gt;150, 4)</f>
        <v>2</v>
      </c>
      <c r="N69" t="s">
        <v>799</v>
      </c>
      <c r="O69" t="s">
        <v>307</v>
      </c>
      <c r="P69" s="2">
        <v>319</v>
      </c>
      <c r="Q69" s="2">
        <v>309</v>
      </c>
      <c r="R69" t="s">
        <v>7029</v>
      </c>
      <c r="S69" t="s">
        <v>7036</v>
      </c>
      <c r="T69" s="2">
        <v>10</v>
      </c>
      <c r="U69" s="11">
        <v>3.1347962382445138E-2</v>
      </c>
      <c r="V69">
        <v>0</v>
      </c>
      <c r="W69">
        <v>614</v>
      </c>
      <c r="X69">
        <v>310</v>
      </c>
    </row>
    <row r="70" spans="1:24" x14ac:dyDescent="0.2">
      <c r="A70" t="s">
        <v>114</v>
      </c>
      <c r="B70" t="s">
        <v>73</v>
      </c>
      <c r="C70" s="2">
        <v>319</v>
      </c>
      <c r="D70" s="2">
        <v>258</v>
      </c>
      <c r="E70" t="s">
        <v>7029</v>
      </c>
      <c r="F70" t="s">
        <v>7036</v>
      </c>
      <c r="G70" s="2">
        <v>61</v>
      </c>
      <c r="H70" s="11">
        <v>0.19122257053291536</v>
      </c>
      <c r="I70">
        <v>0</v>
      </c>
      <c r="J70">
        <f ca="1"/>
        <v>4478</v>
      </c>
      <c r="K70">
        <v>1123</v>
      </c>
      <c r="L70" cm="1">
        <f t="array" ref="L70">_xlfn.IFS(G70&lt;=25, 1, G70&lt;=75, 2, G70&lt;=150, 3, G70&gt;150, 4)</f>
        <v>2</v>
      </c>
      <c r="N70" t="s">
        <v>825</v>
      </c>
      <c r="O70" t="s">
        <v>826</v>
      </c>
      <c r="P70" s="2">
        <v>319</v>
      </c>
      <c r="Q70" s="2">
        <v>246</v>
      </c>
      <c r="R70" t="s">
        <v>7029</v>
      </c>
      <c r="S70" t="s">
        <v>7036</v>
      </c>
      <c r="T70" s="2">
        <v>73</v>
      </c>
      <c r="U70" s="11">
        <v>0.22884012539184953</v>
      </c>
      <c r="V70">
        <v>0</v>
      </c>
      <c r="W70">
        <v>1522</v>
      </c>
      <c r="X70">
        <v>233</v>
      </c>
    </row>
    <row r="71" spans="1:24" x14ac:dyDescent="0.2">
      <c r="A71" t="s">
        <v>115</v>
      </c>
      <c r="B71" t="s">
        <v>42</v>
      </c>
      <c r="C71" s="2">
        <v>319</v>
      </c>
      <c r="D71" s="2">
        <v>249</v>
      </c>
      <c r="E71" t="s">
        <v>7029</v>
      </c>
      <c r="F71" t="s">
        <v>7036</v>
      </c>
      <c r="G71" s="2">
        <v>70</v>
      </c>
      <c r="H71" s="11">
        <v>0.21943573667711599</v>
      </c>
      <c r="I71">
        <v>0</v>
      </c>
      <c r="J71">
        <f ca="1"/>
        <v>695</v>
      </c>
      <c r="K71">
        <v>3329</v>
      </c>
      <c r="L71" cm="1">
        <f t="array" ref="L71">_xlfn.IFS(G71&lt;=25, 1, G71&lt;=75, 2, G71&lt;=150, 3, G71&gt;150, 4)</f>
        <v>2</v>
      </c>
      <c r="N71" t="s">
        <v>836</v>
      </c>
      <c r="O71" t="s">
        <v>837</v>
      </c>
      <c r="P71" s="2">
        <v>319</v>
      </c>
      <c r="Q71" s="2">
        <v>239</v>
      </c>
      <c r="R71" t="s">
        <v>7027</v>
      </c>
      <c r="S71" t="s">
        <v>7039</v>
      </c>
      <c r="T71" s="2">
        <v>80</v>
      </c>
      <c r="U71" s="11">
        <v>0.2507836990595611</v>
      </c>
      <c r="V71">
        <v>0</v>
      </c>
      <c r="W71">
        <v>1607</v>
      </c>
      <c r="X71">
        <v>486</v>
      </c>
    </row>
    <row r="72" spans="1:24" x14ac:dyDescent="0.2">
      <c r="A72" t="s">
        <v>116</v>
      </c>
      <c r="B72" t="s">
        <v>23</v>
      </c>
      <c r="C72" s="2">
        <v>319</v>
      </c>
      <c r="D72" s="2">
        <v>255</v>
      </c>
      <c r="E72" t="s">
        <v>7029</v>
      </c>
      <c r="F72" t="s">
        <v>7039</v>
      </c>
      <c r="G72" s="2">
        <v>64</v>
      </c>
      <c r="H72" s="11">
        <v>0.20062695924764889</v>
      </c>
      <c r="I72">
        <v>0</v>
      </c>
      <c r="J72">
        <f ca="1"/>
        <v>1582</v>
      </c>
      <c r="K72">
        <v>3718</v>
      </c>
      <c r="L72" cm="1">
        <f t="array" ref="L72">_xlfn.IFS(G72&lt;=25, 1, G72&lt;=75, 2, G72&lt;=150, 3, G72&gt;150, 4)</f>
        <v>2</v>
      </c>
      <c r="N72" t="s">
        <v>841</v>
      </c>
      <c r="O72" t="s">
        <v>692</v>
      </c>
      <c r="P72" s="2">
        <v>399</v>
      </c>
      <c r="Q72" s="2">
        <v>347</v>
      </c>
      <c r="R72" t="s">
        <v>7029</v>
      </c>
      <c r="S72" t="s">
        <v>7044</v>
      </c>
      <c r="T72" s="2">
        <v>52</v>
      </c>
      <c r="U72" s="11">
        <v>0.13032581453634084</v>
      </c>
      <c r="V72">
        <v>0</v>
      </c>
      <c r="W72">
        <v>3444</v>
      </c>
      <c r="X72">
        <v>466</v>
      </c>
    </row>
    <row r="73" spans="1:24" x14ac:dyDescent="0.2">
      <c r="A73" t="s">
        <v>117</v>
      </c>
      <c r="B73" t="s">
        <v>109</v>
      </c>
      <c r="C73" s="2">
        <v>299</v>
      </c>
      <c r="D73" s="2">
        <v>248</v>
      </c>
      <c r="E73" t="s">
        <v>7029</v>
      </c>
      <c r="F73" t="s">
        <v>7039</v>
      </c>
      <c r="G73" s="2">
        <v>51</v>
      </c>
      <c r="H73" s="11">
        <v>0.1705685618729097</v>
      </c>
      <c r="I73">
        <v>0</v>
      </c>
      <c r="J73">
        <f ca="1"/>
        <v>1311</v>
      </c>
      <c r="K73">
        <v>954</v>
      </c>
      <c r="L73" cm="1">
        <f t="array" ref="L73">_xlfn.IFS(G73&lt;=25, 1, G73&lt;=75, 2, G73&lt;=150, 3, G73&gt;150, 4)</f>
        <v>2</v>
      </c>
      <c r="N73" t="s">
        <v>851</v>
      </c>
      <c r="O73" t="s">
        <v>310</v>
      </c>
      <c r="P73" s="2">
        <v>289</v>
      </c>
      <c r="Q73" s="2">
        <v>145</v>
      </c>
      <c r="R73" t="s">
        <v>6989</v>
      </c>
      <c r="S73" t="s">
        <v>7038</v>
      </c>
      <c r="T73" s="2">
        <v>144</v>
      </c>
      <c r="U73" s="11">
        <v>0.4982698961937716</v>
      </c>
      <c r="V73">
        <v>1</v>
      </c>
      <c r="W73">
        <v>4391</v>
      </c>
      <c r="X73">
        <v>374</v>
      </c>
    </row>
    <row r="74" spans="1:24" x14ac:dyDescent="0.2">
      <c r="A74" t="s">
        <v>118</v>
      </c>
      <c r="B74" t="s">
        <v>30</v>
      </c>
      <c r="C74" s="2">
        <v>289</v>
      </c>
      <c r="D74" s="2">
        <v>84</v>
      </c>
      <c r="E74" t="s">
        <v>7027</v>
      </c>
      <c r="F74" t="s">
        <v>7038</v>
      </c>
      <c r="G74" s="2">
        <v>205</v>
      </c>
      <c r="H74" s="11">
        <v>0.70934256055363321</v>
      </c>
      <c r="I74">
        <v>0</v>
      </c>
      <c r="J74">
        <f ca="1"/>
        <v>801</v>
      </c>
      <c r="K74">
        <v>2841</v>
      </c>
      <c r="L74" cm="1">
        <f t="array" ref="L74">_xlfn.IFS(G74&lt;=25, 1, G74&lt;=75, 2, G74&lt;=150, 3, G74&gt;150, 4)</f>
        <v>4</v>
      </c>
      <c r="N74" t="s">
        <v>863</v>
      </c>
      <c r="O74" t="s">
        <v>70</v>
      </c>
      <c r="P74" s="2">
        <v>279</v>
      </c>
      <c r="Q74" s="2">
        <v>120</v>
      </c>
      <c r="R74" t="s">
        <v>7027</v>
      </c>
      <c r="S74" t="s">
        <v>7036</v>
      </c>
      <c r="T74" s="2">
        <v>159</v>
      </c>
      <c r="U74" s="11">
        <v>0.56989247311827962</v>
      </c>
      <c r="V74">
        <v>0</v>
      </c>
      <c r="W74">
        <v>978</v>
      </c>
      <c r="X74">
        <v>404</v>
      </c>
    </row>
    <row r="75" spans="1:24" x14ac:dyDescent="0.2">
      <c r="A75" t="s">
        <v>119</v>
      </c>
      <c r="B75" t="s">
        <v>120</v>
      </c>
      <c r="C75" s="2">
        <v>289</v>
      </c>
      <c r="D75" s="2">
        <v>176</v>
      </c>
      <c r="E75" t="s">
        <v>6989</v>
      </c>
      <c r="F75" t="s">
        <v>7038</v>
      </c>
      <c r="G75" s="2">
        <v>113</v>
      </c>
      <c r="H75" s="11">
        <v>0.39100346020761245</v>
      </c>
      <c r="I75">
        <v>1</v>
      </c>
      <c r="J75">
        <f ca="1"/>
        <v>1060</v>
      </c>
      <c r="K75">
        <v>132</v>
      </c>
      <c r="L75" cm="1">
        <f t="array" ref="L75">_xlfn.IFS(G75&lt;=25, 1, G75&lt;=75, 2, G75&lt;=150, 3, G75&gt;150, 4)</f>
        <v>3</v>
      </c>
      <c r="N75" t="s">
        <v>869</v>
      </c>
      <c r="O75" t="s">
        <v>870</v>
      </c>
      <c r="P75" s="2">
        <v>279</v>
      </c>
      <c r="Q75" s="2">
        <v>184</v>
      </c>
      <c r="R75" t="s">
        <v>7027</v>
      </c>
      <c r="S75" t="s">
        <v>7036</v>
      </c>
      <c r="T75" s="2">
        <v>95</v>
      </c>
      <c r="U75" s="11">
        <v>0.34050179211469533</v>
      </c>
      <c r="V75">
        <v>0</v>
      </c>
      <c r="W75">
        <v>1715</v>
      </c>
      <c r="X75">
        <v>43</v>
      </c>
    </row>
    <row r="76" spans="1:24" x14ac:dyDescent="0.2">
      <c r="A76" t="s">
        <v>121</v>
      </c>
      <c r="B76" t="s">
        <v>84</v>
      </c>
      <c r="C76" s="2">
        <v>319</v>
      </c>
      <c r="D76" s="2">
        <v>128</v>
      </c>
      <c r="E76" t="s">
        <v>7029</v>
      </c>
      <c r="F76" t="s">
        <v>7038</v>
      </c>
      <c r="G76" s="2">
        <v>191</v>
      </c>
      <c r="H76" s="11">
        <v>0.59874608150470221</v>
      </c>
      <c r="I76">
        <v>0</v>
      </c>
      <c r="J76">
        <f ca="1"/>
        <v>4256</v>
      </c>
      <c r="K76">
        <v>195</v>
      </c>
      <c r="L76" cm="1">
        <f t="array" ref="L76">_xlfn.IFS(G76&lt;=25, 1, G76&lt;=75, 2, G76&lt;=150, 3, G76&gt;150, 4)</f>
        <v>4</v>
      </c>
      <c r="N76" t="s">
        <v>917</v>
      </c>
      <c r="O76" t="s">
        <v>918</v>
      </c>
      <c r="P76" s="2">
        <v>289</v>
      </c>
      <c r="Q76" s="2">
        <v>168</v>
      </c>
      <c r="R76" t="s">
        <v>7029</v>
      </c>
      <c r="S76" t="s">
        <v>7044</v>
      </c>
      <c r="T76" s="2">
        <v>121</v>
      </c>
      <c r="U76" s="11">
        <v>0.41868512110726641</v>
      </c>
      <c r="V76">
        <v>0</v>
      </c>
      <c r="W76">
        <v>783</v>
      </c>
      <c r="X76">
        <v>401</v>
      </c>
    </row>
    <row r="77" spans="1:24" x14ac:dyDescent="0.2">
      <c r="A77" t="s">
        <v>122</v>
      </c>
      <c r="B77" t="s">
        <v>123</v>
      </c>
      <c r="C77" s="2">
        <v>319</v>
      </c>
      <c r="D77" s="2">
        <v>207</v>
      </c>
      <c r="E77" t="s">
        <v>7029</v>
      </c>
      <c r="F77" t="s">
        <v>7036</v>
      </c>
      <c r="G77" s="2">
        <v>112</v>
      </c>
      <c r="H77" s="11">
        <v>0.35109717868338558</v>
      </c>
      <c r="I77">
        <v>0</v>
      </c>
      <c r="J77">
        <f ca="1"/>
        <v>169</v>
      </c>
      <c r="K77">
        <v>3172</v>
      </c>
      <c r="L77" cm="1">
        <f t="array" ref="L77">_xlfn.IFS(G77&lt;=25, 1, G77&lt;=75, 2, G77&lt;=150, 3, G77&gt;150, 4)</f>
        <v>3</v>
      </c>
      <c r="N77" t="s">
        <v>924</v>
      </c>
      <c r="O77" t="s">
        <v>925</v>
      </c>
      <c r="P77" s="2">
        <v>289</v>
      </c>
      <c r="Q77" s="2">
        <v>211</v>
      </c>
      <c r="R77" t="s">
        <v>6989</v>
      </c>
      <c r="S77" t="s">
        <v>7044</v>
      </c>
      <c r="T77" s="2">
        <v>78</v>
      </c>
      <c r="U77" s="11">
        <v>0.26989619377162632</v>
      </c>
      <c r="V77">
        <v>1</v>
      </c>
      <c r="W77">
        <v>2495</v>
      </c>
      <c r="X77">
        <v>226</v>
      </c>
    </row>
    <row r="78" spans="1:24" x14ac:dyDescent="0.2">
      <c r="A78" t="s">
        <v>124</v>
      </c>
      <c r="B78" t="s">
        <v>125</v>
      </c>
      <c r="C78" s="2">
        <v>319</v>
      </c>
      <c r="D78" s="2">
        <v>252</v>
      </c>
      <c r="E78" t="s">
        <v>7029</v>
      </c>
      <c r="F78" t="s">
        <v>7037</v>
      </c>
      <c r="G78" s="2">
        <v>67</v>
      </c>
      <c r="H78" s="11">
        <v>0.21003134796238246</v>
      </c>
      <c r="I78">
        <v>0</v>
      </c>
      <c r="J78">
        <f ca="1"/>
        <v>1361</v>
      </c>
      <c r="K78">
        <v>3959</v>
      </c>
      <c r="L78" cm="1">
        <f t="array" ref="L78">_xlfn.IFS(G78&lt;=25, 1, G78&lt;=75, 2, G78&lt;=150, 3, G78&gt;150, 4)</f>
        <v>2</v>
      </c>
      <c r="N78" t="s">
        <v>941</v>
      </c>
      <c r="O78" t="s">
        <v>942</v>
      </c>
      <c r="P78" s="2">
        <v>319</v>
      </c>
      <c r="Q78" s="2">
        <v>198</v>
      </c>
      <c r="R78" t="s">
        <v>7027</v>
      </c>
      <c r="S78" t="s">
        <v>7039</v>
      </c>
      <c r="T78" s="2">
        <v>121</v>
      </c>
      <c r="U78" s="11">
        <v>0.37931034482758619</v>
      </c>
      <c r="V78">
        <v>0</v>
      </c>
      <c r="W78">
        <v>2335</v>
      </c>
      <c r="X78">
        <v>371</v>
      </c>
    </row>
    <row r="79" spans="1:24" x14ac:dyDescent="0.2">
      <c r="A79" t="s">
        <v>126</v>
      </c>
      <c r="B79" t="s">
        <v>127</v>
      </c>
      <c r="C79" s="2">
        <v>319</v>
      </c>
      <c r="D79" s="2">
        <v>137</v>
      </c>
      <c r="E79" t="s">
        <v>7027</v>
      </c>
      <c r="F79" t="s">
        <v>7038</v>
      </c>
      <c r="G79" s="2">
        <v>182</v>
      </c>
      <c r="H79" s="11">
        <v>0.57053291536050155</v>
      </c>
      <c r="I79">
        <v>0</v>
      </c>
      <c r="J79">
        <f ca="1"/>
        <v>3765</v>
      </c>
      <c r="K79">
        <v>1385</v>
      </c>
      <c r="L79" cm="1">
        <f t="array" ref="L79">_xlfn.IFS(G79&lt;=25, 1, G79&lt;=75, 2, G79&lt;=150, 3, G79&gt;150, 4)</f>
        <v>4</v>
      </c>
      <c r="N79" t="s">
        <v>945</v>
      </c>
      <c r="O79" t="s">
        <v>946</v>
      </c>
      <c r="P79" s="2">
        <v>59</v>
      </c>
      <c r="Q79" s="2">
        <v>19</v>
      </c>
      <c r="R79" t="s">
        <v>7028</v>
      </c>
      <c r="S79" t="s">
        <v>7040</v>
      </c>
      <c r="T79" s="2">
        <v>40</v>
      </c>
      <c r="U79" s="11">
        <v>0.67796610169491522</v>
      </c>
      <c r="V79">
        <v>0</v>
      </c>
      <c r="W79">
        <v>4299</v>
      </c>
      <c r="X79">
        <v>220</v>
      </c>
    </row>
    <row r="80" spans="1:24" x14ac:dyDescent="0.2">
      <c r="A80" t="s">
        <v>128</v>
      </c>
      <c r="B80" t="s">
        <v>47</v>
      </c>
      <c r="C80" s="2">
        <v>319</v>
      </c>
      <c r="D80" s="2">
        <v>70</v>
      </c>
      <c r="E80" t="s">
        <v>7027</v>
      </c>
      <c r="F80" t="s">
        <v>7038</v>
      </c>
      <c r="G80" s="2">
        <v>249</v>
      </c>
      <c r="H80" s="11">
        <v>0.78056426332288398</v>
      </c>
      <c r="I80">
        <v>0</v>
      </c>
      <c r="J80">
        <f ca="1"/>
        <v>3269</v>
      </c>
      <c r="K80">
        <v>4007</v>
      </c>
      <c r="L80" cm="1">
        <f t="array" ref="L80">_xlfn.IFS(G80&lt;=25, 1, G80&lt;=75, 2, G80&lt;=150, 3, G80&gt;150, 4)</f>
        <v>4</v>
      </c>
      <c r="N80" t="s">
        <v>962</v>
      </c>
      <c r="O80" t="s">
        <v>963</v>
      </c>
      <c r="P80" s="2">
        <v>259</v>
      </c>
      <c r="Q80" s="2">
        <v>57</v>
      </c>
      <c r="R80" t="s">
        <v>6989</v>
      </c>
      <c r="S80" t="s">
        <v>7038</v>
      </c>
      <c r="T80" s="2">
        <v>202</v>
      </c>
      <c r="U80" s="11">
        <v>0.77992277992277992</v>
      </c>
      <c r="V80">
        <v>1</v>
      </c>
      <c r="W80">
        <v>386</v>
      </c>
      <c r="X80">
        <v>5</v>
      </c>
    </row>
    <row r="81" spans="1:24" x14ac:dyDescent="0.2">
      <c r="A81" t="s">
        <v>129</v>
      </c>
      <c r="B81" t="s">
        <v>23</v>
      </c>
      <c r="C81" s="2">
        <v>319</v>
      </c>
      <c r="D81" s="2">
        <v>223</v>
      </c>
      <c r="E81" t="s">
        <v>7029</v>
      </c>
      <c r="F81" t="s">
        <v>7039</v>
      </c>
      <c r="G81" s="2">
        <v>96</v>
      </c>
      <c r="H81" s="11">
        <v>0.30094043887147337</v>
      </c>
      <c r="I81">
        <v>0</v>
      </c>
      <c r="J81">
        <f ca="1"/>
        <v>4442</v>
      </c>
      <c r="K81">
        <v>3738</v>
      </c>
      <c r="L81" cm="1">
        <f t="array" ref="L81">_xlfn.IFS(G81&lt;=25, 1, G81&lt;=75, 2, G81&lt;=150, 3, G81&gt;150, 4)</f>
        <v>3</v>
      </c>
      <c r="N81" t="s">
        <v>809</v>
      </c>
      <c r="O81" t="s">
        <v>810</v>
      </c>
      <c r="P81" s="2">
        <v>249</v>
      </c>
      <c r="Q81" s="2">
        <v>62</v>
      </c>
      <c r="R81" t="s">
        <v>6989</v>
      </c>
      <c r="S81" t="s">
        <v>7038</v>
      </c>
      <c r="T81" s="2">
        <v>187</v>
      </c>
      <c r="U81" s="11">
        <v>0.75100401606425704</v>
      </c>
      <c r="V81">
        <v>1</v>
      </c>
      <c r="W81">
        <v>2225</v>
      </c>
      <c r="X81">
        <v>339</v>
      </c>
    </row>
    <row r="82" spans="1:24" x14ac:dyDescent="0.2">
      <c r="A82" t="s">
        <v>130</v>
      </c>
      <c r="B82" t="s">
        <v>131</v>
      </c>
      <c r="C82" s="2">
        <v>319</v>
      </c>
      <c r="D82" s="2">
        <v>163</v>
      </c>
      <c r="E82" t="s">
        <v>7029</v>
      </c>
      <c r="F82" t="s">
        <v>7038</v>
      </c>
      <c r="G82" s="2">
        <v>156</v>
      </c>
      <c r="H82" s="11">
        <v>0.4890282131661442</v>
      </c>
      <c r="I82">
        <v>0</v>
      </c>
      <c r="J82">
        <f ca="1"/>
        <v>953</v>
      </c>
      <c r="K82">
        <v>3371</v>
      </c>
      <c r="L82" cm="1">
        <f t="array" ref="L82">_xlfn.IFS(G82&lt;=25, 1, G82&lt;=75, 2, G82&lt;=150, 3, G82&gt;150, 4)</f>
        <v>4</v>
      </c>
      <c r="N82" t="s">
        <v>969</v>
      </c>
      <c r="O82" t="s">
        <v>970</v>
      </c>
      <c r="P82" s="2">
        <v>279</v>
      </c>
      <c r="Q82" s="2">
        <v>201</v>
      </c>
      <c r="R82" t="s">
        <v>7029</v>
      </c>
      <c r="S82" t="s">
        <v>7041</v>
      </c>
      <c r="T82" s="2">
        <v>78</v>
      </c>
      <c r="U82" s="11">
        <v>0.27956989247311825</v>
      </c>
      <c r="V82">
        <v>0</v>
      </c>
      <c r="W82">
        <v>3871</v>
      </c>
      <c r="X82">
        <v>13</v>
      </c>
    </row>
    <row r="83" spans="1:24" x14ac:dyDescent="0.2">
      <c r="A83" t="s">
        <v>132</v>
      </c>
      <c r="B83" t="s">
        <v>109</v>
      </c>
      <c r="C83" s="2">
        <v>319</v>
      </c>
      <c r="D83" s="2">
        <v>265</v>
      </c>
      <c r="E83" t="s">
        <v>7029</v>
      </c>
      <c r="F83" t="s">
        <v>7039</v>
      </c>
      <c r="G83" s="2">
        <v>54</v>
      </c>
      <c r="H83" s="11">
        <v>0.16927899686520376</v>
      </c>
      <c r="I83">
        <v>0</v>
      </c>
      <c r="J83">
        <f ca="1"/>
        <v>179</v>
      </c>
      <c r="K83">
        <v>1122</v>
      </c>
      <c r="L83" cm="1">
        <f t="array" ref="L83">_xlfn.IFS(G83&lt;=25, 1, G83&lt;=75, 2, G83&lt;=150, 3, G83&gt;150, 4)</f>
        <v>2</v>
      </c>
      <c r="N83" t="s">
        <v>981</v>
      </c>
      <c r="O83" t="s">
        <v>333</v>
      </c>
      <c r="P83" s="2">
        <v>639</v>
      </c>
      <c r="Q83" s="2">
        <v>543</v>
      </c>
      <c r="R83" t="s">
        <v>7029</v>
      </c>
      <c r="S83" t="s">
        <v>7041</v>
      </c>
      <c r="T83" s="2">
        <v>96</v>
      </c>
      <c r="U83" s="11">
        <v>0.15023474178403756</v>
      </c>
      <c r="V83">
        <v>0</v>
      </c>
      <c r="W83">
        <v>3533</v>
      </c>
      <c r="X83">
        <v>7</v>
      </c>
    </row>
    <row r="84" spans="1:24" x14ac:dyDescent="0.2">
      <c r="A84" t="s">
        <v>133</v>
      </c>
      <c r="B84" t="s">
        <v>134</v>
      </c>
      <c r="C84" s="2">
        <v>319</v>
      </c>
      <c r="D84" s="2">
        <v>265</v>
      </c>
      <c r="E84" t="s">
        <v>7029</v>
      </c>
      <c r="F84" t="s">
        <v>7036</v>
      </c>
      <c r="G84" s="2">
        <v>54</v>
      </c>
      <c r="H84" s="11">
        <v>0.16927899686520376</v>
      </c>
      <c r="I84">
        <v>0</v>
      </c>
      <c r="J84">
        <f ca="1"/>
        <v>1821</v>
      </c>
      <c r="K84">
        <v>659</v>
      </c>
      <c r="L84" cm="1">
        <f t="array" ref="L84">_xlfn.IFS(G84&lt;=25, 1, G84&lt;=75, 2, G84&lt;=150, 3, G84&gt;150, 4)</f>
        <v>2</v>
      </c>
      <c r="N84" t="s">
        <v>987</v>
      </c>
      <c r="O84" t="s">
        <v>482</v>
      </c>
      <c r="P84" s="2">
        <v>289</v>
      </c>
      <c r="Q84" s="2">
        <v>162</v>
      </c>
      <c r="R84" t="s">
        <v>6989</v>
      </c>
      <c r="S84" t="s">
        <v>7040</v>
      </c>
      <c r="T84" s="2">
        <v>127</v>
      </c>
      <c r="U84" s="11">
        <v>0.43944636678200694</v>
      </c>
      <c r="V84">
        <v>1</v>
      </c>
      <c r="W84">
        <v>2562</v>
      </c>
      <c r="X84">
        <v>18</v>
      </c>
    </row>
    <row r="85" spans="1:24" x14ac:dyDescent="0.2">
      <c r="A85" t="s">
        <v>135</v>
      </c>
      <c r="B85" t="s">
        <v>136</v>
      </c>
      <c r="C85" s="2">
        <v>319</v>
      </c>
      <c r="D85" s="2">
        <v>160</v>
      </c>
      <c r="E85" t="s">
        <v>7027</v>
      </c>
      <c r="F85" t="s">
        <v>7038</v>
      </c>
      <c r="G85" s="2">
        <v>159</v>
      </c>
      <c r="H85" s="11">
        <v>0.49843260188087773</v>
      </c>
      <c r="I85">
        <v>0</v>
      </c>
      <c r="J85">
        <f ca="1"/>
        <v>2558</v>
      </c>
      <c r="K85">
        <v>1639</v>
      </c>
      <c r="L85" cm="1">
        <f t="array" ref="L85">_xlfn.IFS(G85&lt;=25, 1, G85&lt;=75, 2, G85&lt;=150, 3, G85&gt;150, 4)</f>
        <v>4</v>
      </c>
      <c r="N85" t="s">
        <v>997</v>
      </c>
      <c r="O85" t="s">
        <v>589</v>
      </c>
      <c r="P85" s="2">
        <v>289</v>
      </c>
      <c r="Q85" s="2">
        <v>110</v>
      </c>
      <c r="R85" t="s">
        <v>6989</v>
      </c>
      <c r="S85" t="s">
        <v>7038</v>
      </c>
      <c r="T85" s="2">
        <v>179</v>
      </c>
      <c r="U85" s="11">
        <v>0.61937716262975784</v>
      </c>
      <c r="V85">
        <v>1</v>
      </c>
      <c r="W85">
        <v>3966</v>
      </c>
      <c r="X85">
        <v>63</v>
      </c>
    </row>
    <row r="86" spans="1:24" x14ac:dyDescent="0.2">
      <c r="A86" t="s">
        <v>137</v>
      </c>
      <c r="B86" t="s">
        <v>98</v>
      </c>
      <c r="C86" s="2">
        <v>319</v>
      </c>
      <c r="D86" s="2">
        <v>246</v>
      </c>
      <c r="E86" t="s">
        <v>7027</v>
      </c>
      <c r="F86" t="s">
        <v>7044</v>
      </c>
      <c r="G86" s="2">
        <v>73</v>
      </c>
      <c r="H86" s="11">
        <v>0.22884012539184953</v>
      </c>
      <c r="I86">
        <v>0</v>
      </c>
      <c r="J86">
        <f ca="1"/>
        <v>777</v>
      </c>
      <c r="K86">
        <v>2731</v>
      </c>
      <c r="L86" cm="1">
        <f t="array" ref="L86">_xlfn.IFS(G86&lt;=25, 1, G86&lt;=75, 2, G86&lt;=150, 3, G86&gt;150, 4)</f>
        <v>2</v>
      </c>
      <c r="N86" t="s">
        <v>1006</v>
      </c>
      <c r="O86" t="s">
        <v>602</v>
      </c>
      <c r="P86" s="2">
        <v>319</v>
      </c>
      <c r="Q86" s="2">
        <v>268</v>
      </c>
      <c r="R86" t="s">
        <v>7029</v>
      </c>
      <c r="S86" t="s">
        <v>7043</v>
      </c>
      <c r="T86" s="2">
        <v>51</v>
      </c>
      <c r="U86" s="11">
        <v>0.15987460815047022</v>
      </c>
      <c r="V86">
        <v>0</v>
      </c>
      <c r="W86">
        <v>662</v>
      </c>
      <c r="X86">
        <v>111</v>
      </c>
    </row>
    <row r="87" spans="1:24" x14ac:dyDescent="0.2">
      <c r="A87" t="s">
        <v>138</v>
      </c>
      <c r="B87" t="s">
        <v>139</v>
      </c>
      <c r="C87" s="2">
        <v>319</v>
      </c>
      <c r="D87" s="2">
        <v>271</v>
      </c>
      <c r="E87" t="s">
        <v>7029</v>
      </c>
      <c r="F87" t="s">
        <v>7036</v>
      </c>
      <c r="G87" s="2">
        <v>48</v>
      </c>
      <c r="H87" s="11">
        <v>0.15047021943573669</v>
      </c>
      <c r="I87">
        <v>0</v>
      </c>
      <c r="J87">
        <f ca="1"/>
        <v>1360</v>
      </c>
      <c r="K87">
        <v>3004</v>
      </c>
      <c r="L87" cm="1">
        <f t="array" ref="L87">_xlfn.IFS(G87&lt;=25, 1, G87&lt;=75, 2, G87&lt;=150, 3, G87&gt;150, 4)</f>
        <v>2</v>
      </c>
      <c r="N87" t="s">
        <v>1009</v>
      </c>
      <c r="O87" t="s">
        <v>1010</v>
      </c>
      <c r="P87" s="2">
        <v>279</v>
      </c>
      <c r="Q87" s="2">
        <v>206</v>
      </c>
      <c r="R87" t="s">
        <v>7029</v>
      </c>
      <c r="S87" t="s">
        <v>7043</v>
      </c>
      <c r="T87" s="2">
        <v>73</v>
      </c>
      <c r="U87" s="11">
        <v>0.26164874551971329</v>
      </c>
      <c r="V87">
        <v>0</v>
      </c>
      <c r="W87">
        <v>328</v>
      </c>
      <c r="X87">
        <v>201</v>
      </c>
    </row>
    <row r="88" spans="1:24" x14ac:dyDescent="0.2">
      <c r="A88" t="s">
        <v>140</v>
      </c>
      <c r="B88" t="s">
        <v>141</v>
      </c>
      <c r="C88" s="2">
        <v>299</v>
      </c>
      <c r="D88" s="2">
        <v>266</v>
      </c>
      <c r="E88" t="s">
        <v>7029</v>
      </c>
      <c r="F88" t="s">
        <v>7036</v>
      </c>
      <c r="G88" s="2">
        <v>33</v>
      </c>
      <c r="H88" s="11">
        <v>0.11036789297658862</v>
      </c>
      <c r="I88">
        <v>0</v>
      </c>
      <c r="J88">
        <f ca="1"/>
        <v>3217</v>
      </c>
      <c r="K88">
        <v>1211</v>
      </c>
      <c r="L88" cm="1">
        <f t="array" ref="L88">_xlfn.IFS(G88&lt;=25, 1, G88&lt;=75, 2, G88&lt;=150, 3, G88&gt;150, 4)</f>
        <v>2</v>
      </c>
      <c r="N88" t="s">
        <v>1013</v>
      </c>
      <c r="O88" t="s">
        <v>1014</v>
      </c>
      <c r="P88" s="2">
        <v>279</v>
      </c>
      <c r="Q88" s="2">
        <v>248</v>
      </c>
      <c r="R88" t="s">
        <v>7029</v>
      </c>
      <c r="S88" t="s">
        <v>7039</v>
      </c>
      <c r="T88" s="2">
        <v>31</v>
      </c>
      <c r="U88" s="11">
        <v>0.1111111111111111</v>
      </c>
      <c r="V88">
        <v>0</v>
      </c>
      <c r="W88">
        <v>3346</v>
      </c>
      <c r="X88">
        <v>477</v>
      </c>
    </row>
    <row r="89" spans="1:24" x14ac:dyDescent="0.2">
      <c r="A89" t="s">
        <v>142</v>
      </c>
      <c r="B89" t="s">
        <v>50</v>
      </c>
      <c r="C89" s="2">
        <v>319</v>
      </c>
      <c r="D89" s="2">
        <v>290</v>
      </c>
      <c r="E89" t="s">
        <v>7029</v>
      </c>
      <c r="F89" t="s">
        <v>7036</v>
      </c>
      <c r="G89" s="2">
        <v>29</v>
      </c>
      <c r="H89" s="11">
        <v>9.0909090909090912E-2</v>
      </c>
      <c r="I89">
        <v>0</v>
      </c>
      <c r="J89">
        <f ca="1"/>
        <v>781</v>
      </c>
      <c r="K89">
        <v>872</v>
      </c>
      <c r="L89" cm="1">
        <f t="array" ref="L89">_xlfn.IFS(G89&lt;=25, 1, G89&lt;=75, 2, G89&lt;=150, 3, G89&gt;150, 4)</f>
        <v>2</v>
      </c>
      <c r="N89" t="s">
        <v>1039</v>
      </c>
      <c r="O89" t="s">
        <v>796</v>
      </c>
      <c r="P89" s="2">
        <v>289</v>
      </c>
      <c r="Q89" s="2">
        <v>90</v>
      </c>
      <c r="R89" t="s">
        <v>6989</v>
      </c>
      <c r="S89" t="s">
        <v>7038</v>
      </c>
      <c r="T89" s="2">
        <v>199</v>
      </c>
      <c r="U89" s="11">
        <v>0.68858131487889274</v>
      </c>
      <c r="V89">
        <v>1</v>
      </c>
      <c r="W89">
        <v>301</v>
      </c>
      <c r="X89">
        <v>441</v>
      </c>
    </row>
    <row r="90" spans="1:24" x14ac:dyDescent="0.2">
      <c r="A90" t="s">
        <v>119</v>
      </c>
      <c r="B90" t="s">
        <v>120</v>
      </c>
      <c r="C90" s="2">
        <v>319</v>
      </c>
      <c r="D90" s="2">
        <v>160</v>
      </c>
      <c r="E90" t="s">
        <v>7027</v>
      </c>
      <c r="F90" t="s">
        <v>7038</v>
      </c>
      <c r="G90" s="2">
        <v>159</v>
      </c>
      <c r="H90" s="11">
        <v>0.49843260188087773</v>
      </c>
      <c r="I90">
        <v>0</v>
      </c>
      <c r="J90">
        <f ca="1"/>
        <v>609</v>
      </c>
      <c r="K90">
        <v>1170</v>
      </c>
      <c r="L90" cm="1">
        <f t="array" ref="L90">_xlfn.IFS(G90&lt;=25, 1, G90&lt;=75, 2, G90&lt;=150, 3, G90&gt;150, 4)</f>
        <v>4</v>
      </c>
      <c r="N90" t="s">
        <v>1054</v>
      </c>
      <c r="O90" t="s">
        <v>1055</v>
      </c>
      <c r="P90" s="2">
        <v>99</v>
      </c>
      <c r="Q90" s="2">
        <v>67</v>
      </c>
      <c r="R90" t="s">
        <v>7029</v>
      </c>
      <c r="S90" t="s">
        <v>7044</v>
      </c>
      <c r="T90" s="2">
        <v>32</v>
      </c>
      <c r="U90" s="11">
        <v>0.32323232323232326</v>
      </c>
      <c r="V90">
        <v>0</v>
      </c>
      <c r="W90">
        <v>2215</v>
      </c>
      <c r="X90">
        <v>124</v>
      </c>
    </row>
    <row r="91" spans="1:24" x14ac:dyDescent="0.2">
      <c r="A91" t="s">
        <v>143</v>
      </c>
      <c r="B91" t="s">
        <v>54</v>
      </c>
      <c r="C91" s="2">
        <v>99</v>
      </c>
      <c r="D91" s="2">
        <v>89</v>
      </c>
      <c r="E91" t="s">
        <v>7029</v>
      </c>
      <c r="F91" t="s">
        <v>7036</v>
      </c>
      <c r="G91" s="2">
        <v>10</v>
      </c>
      <c r="H91" s="11">
        <v>0.10101010101010101</v>
      </c>
      <c r="I91">
        <v>0</v>
      </c>
      <c r="J91">
        <f ca="1"/>
        <v>1934</v>
      </c>
      <c r="K91">
        <v>552</v>
      </c>
      <c r="L91" cm="1">
        <f t="array" ref="L91">_xlfn.IFS(G91&lt;=25, 1, G91&lt;=75, 2, G91&lt;=150, 3, G91&gt;150, 4)</f>
        <v>1</v>
      </c>
      <c r="N91" t="s">
        <v>1072</v>
      </c>
      <c r="O91" t="s">
        <v>1073</v>
      </c>
      <c r="P91" s="2">
        <v>319</v>
      </c>
      <c r="Q91" s="2">
        <v>191</v>
      </c>
      <c r="R91" t="s">
        <v>7029</v>
      </c>
      <c r="S91" t="s">
        <v>7039</v>
      </c>
      <c r="T91" s="2">
        <v>128</v>
      </c>
      <c r="U91" s="11">
        <v>0.40125391849529779</v>
      </c>
      <c r="V91">
        <v>0</v>
      </c>
      <c r="W91">
        <v>1760</v>
      </c>
      <c r="X91">
        <v>86</v>
      </c>
    </row>
    <row r="92" spans="1:24" x14ac:dyDescent="0.2">
      <c r="A92" t="s">
        <v>144</v>
      </c>
      <c r="B92" t="s">
        <v>145</v>
      </c>
      <c r="C92" s="2">
        <v>299</v>
      </c>
      <c r="D92" s="2">
        <v>203</v>
      </c>
      <c r="E92" t="s">
        <v>7029</v>
      </c>
      <c r="F92" t="s">
        <v>7043</v>
      </c>
      <c r="G92" s="2">
        <v>96</v>
      </c>
      <c r="H92" s="11">
        <v>0.32107023411371238</v>
      </c>
      <c r="I92">
        <v>0</v>
      </c>
      <c r="J92">
        <f ca="1"/>
        <v>917</v>
      </c>
      <c r="K92">
        <v>376</v>
      </c>
      <c r="L92" cm="1">
        <f t="array" ref="L92">_xlfn.IFS(G92&lt;=25, 1, G92&lt;=75, 2, G92&lt;=150, 3, G92&gt;150, 4)</f>
        <v>3</v>
      </c>
      <c r="N92" t="s">
        <v>1074</v>
      </c>
      <c r="O92" t="s">
        <v>231</v>
      </c>
      <c r="P92" s="2">
        <v>199</v>
      </c>
      <c r="Q92" s="2">
        <v>129</v>
      </c>
      <c r="R92" t="s">
        <v>7028</v>
      </c>
      <c r="S92" t="s">
        <v>7041</v>
      </c>
      <c r="T92" s="2">
        <v>70</v>
      </c>
      <c r="U92" s="11">
        <v>0.35175879396984927</v>
      </c>
      <c r="V92">
        <v>0</v>
      </c>
      <c r="W92">
        <v>1547</v>
      </c>
      <c r="X92">
        <v>469</v>
      </c>
    </row>
    <row r="93" spans="1:24" x14ac:dyDescent="0.2">
      <c r="A93" t="s">
        <v>146</v>
      </c>
      <c r="B93" t="s">
        <v>36</v>
      </c>
      <c r="C93" s="2">
        <v>289</v>
      </c>
      <c r="D93" s="2">
        <v>162</v>
      </c>
      <c r="E93" t="s">
        <v>6989</v>
      </c>
      <c r="F93" t="s">
        <v>7038</v>
      </c>
      <c r="G93" s="2">
        <v>127</v>
      </c>
      <c r="H93" s="11">
        <v>0.43944636678200694</v>
      </c>
      <c r="I93">
        <v>1</v>
      </c>
      <c r="J93">
        <f ca="1"/>
        <v>3526</v>
      </c>
      <c r="K93">
        <v>3105</v>
      </c>
      <c r="L93" cm="1">
        <f t="array" ref="L93">_xlfn.IFS(G93&lt;=25, 1, G93&lt;=75, 2, G93&lt;=150, 3, G93&gt;150, 4)</f>
        <v>3</v>
      </c>
      <c r="N93" t="s">
        <v>1075</v>
      </c>
      <c r="O93" t="s">
        <v>1076</v>
      </c>
      <c r="P93" s="2">
        <v>319</v>
      </c>
      <c r="Q93" s="2">
        <v>220</v>
      </c>
      <c r="R93" t="s">
        <v>7029</v>
      </c>
      <c r="S93" t="s">
        <v>7036</v>
      </c>
      <c r="T93" s="2">
        <v>99</v>
      </c>
      <c r="U93" s="11">
        <v>0.31034482758620691</v>
      </c>
      <c r="V93">
        <v>0</v>
      </c>
      <c r="W93">
        <v>1527</v>
      </c>
      <c r="X93">
        <v>291</v>
      </c>
    </row>
    <row r="94" spans="1:24" x14ac:dyDescent="0.2">
      <c r="A94" t="s">
        <v>147</v>
      </c>
      <c r="B94" t="s">
        <v>73</v>
      </c>
      <c r="C94" s="2">
        <v>319</v>
      </c>
      <c r="D94" s="2">
        <v>293</v>
      </c>
      <c r="E94" t="s">
        <v>7029</v>
      </c>
      <c r="F94" t="s">
        <v>7036</v>
      </c>
      <c r="G94" s="2">
        <v>26</v>
      </c>
      <c r="H94" s="11">
        <v>8.1504702194357362E-2</v>
      </c>
      <c r="I94">
        <v>0</v>
      </c>
      <c r="J94">
        <f ca="1"/>
        <v>2827</v>
      </c>
      <c r="K94">
        <v>2904</v>
      </c>
      <c r="L94" cm="1">
        <f t="array" ref="L94">_xlfn.IFS(G94&lt;=25, 1, G94&lt;=75, 2, G94&lt;=150, 3, G94&gt;150, 4)</f>
        <v>2</v>
      </c>
      <c r="N94" t="s">
        <v>1107</v>
      </c>
      <c r="O94" t="s">
        <v>1108</v>
      </c>
      <c r="P94" s="2">
        <v>349</v>
      </c>
      <c r="Q94" s="2">
        <v>286</v>
      </c>
      <c r="R94" t="s">
        <v>7029</v>
      </c>
      <c r="S94" t="s">
        <v>7039</v>
      </c>
      <c r="T94" s="2">
        <v>63</v>
      </c>
      <c r="U94" s="11">
        <v>0.18051575931232092</v>
      </c>
      <c r="V94">
        <v>0</v>
      </c>
      <c r="W94">
        <v>1661</v>
      </c>
      <c r="X94">
        <v>235</v>
      </c>
    </row>
    <row r="95" spans="1:24" x14ac:dyDescent="0.2">
      <c r="A95" t="s">
        <v>148</v>
      </c>
      <c r="B95" t="s">
        <v>59</v>
      </c>
      <c r="C95" s="2">
        <v>99</v>
      </c>
      <c r="D95" s="2">
        <v>82</v>
      </c>
      <c r="E95" t="s">
        <v>7029</v>
      </c>
      <c r="F95" t="s">
        <v>7036</v>
      </c>
      <c r="G95" s="2">
        <v>17</v>
      </c>
      <c r="H95" s="11">
        <v>0.17171717171717171</v>
      </c>
      <c r="I95">
        <v>0</v>
      </c>
      <c r="J95">
        <f ca="1"/>
        <v>3905</v>
      </c>
      <c r="K95">
        <v>1427</v>
      </c>
      <c r="L95" cm="1">
        <f t="array" ref="L95">_xlfn.IFS(G95&lt;=25, 1, G95&lt;=75, 2, G95&lt;=150, 3, G95&gt;150, 4)</f>
        <v>1</v>
      </c>
      <c r="N95" t="s">
        <v>1126</v>
      </c>
      <c r="O95" t="s">
        <v>1127</v>
      </c>
      <c r="P95" s="2">
        <v>289</v>
      </c>
      <c r="Q95" s="2">
        <v>197</v>
      </c>
      <c r="R95" t="s">
        <v>6989</v>
      </c>
      <c r="S95" t="s">
        <v>7036</v>
      </c>
      <c r="T95" s="2">
        <v>92</v>
      </c>
      <c r="U95" s="11">
        <v>0.31833910034602075</v>
      </c>
      <c r="V95">
        <v>1</v>
      </c>
      <c r="W95">
        <v>4039</v>
      </c>
      <c r="X95">
        <v>457</v>
      </c>
    </row>
    <row r="96" spans="1:24" x14ac:dyDescent="0.2">
      <c r="A96" t="s">
        <v>149</v>
      </c>
      <c r="B96" t="s">
        <v>32</v>
      </c>
      <c r="C96" s="2">
        <v>249</v>
      </c>
      <c r="D96" s="2">
        <v>105</v>
      </c>
      <c r="E96" t="s">
        <v>6989</v>
      </c>
      <c r="F96" t="s">
        <v>7038</v>
      </c>
      <c r="G96" s="2">
        <v>144</v>
      </c>
      <c r="H96" s="11">
        <v>0.57831325301204817</v>
      </c>
      <c r="I96">
        <v>1</v>
      </c>
      <c r="J96">
        <f ca="1"/>
        <v>1125</v>
      </c>
      <c r="K96">
        <v>522</v>
      </c>
      <c r="L96" cm="1">
        <f t="array" ref="L96">_xlfn.IFS(G96&lt;=25, 1, G96&lt;=75, 2, G96&lt;=150, 3, G96&gt;150, 4)</f>
        <v>3</v>
      </c>
      <c r="N96" t="s">
        <v>481</v>
      </c>
      <c r="O96" t="s">
        <v>482</v>
      </c>
      <c r="P96" s="2">
        <v>219</v>
      </c>
      <c r="Q96" s="2">
        <v>162</v>
      </c>
      <c r="R96" t="s">
        <v>6989</v>
      </c>
      <c r="S96" t="s">
        <v>7039</v>
      </c>
      <c r="T96" s="2">
        <v>57</v>
      </c>
      <c r="U96" s="11">
        <v>0.26027397260273971</v>
      </c>
      <c r="V96">
        <v>1</v>
      </c>
      <c r="W96">
        <v>4048</v>
      </c>
      <c r="X96">
        <v>489</v>
      </c>
    </row>
    <row r="97" spans="1:24" x14ac:dyDescent="0.2">
      <c r="A97" t="s">
        <v>150</v>
      </c>
      <c r="B97" t="s">
        <v>151</v>
      </c>
      <c r="C97" s="2">
        <v>319</v>
      </c>
      <c r="D97" s="2">
        <v>156</v>
      </c>
      <c r="E97" t="s">
        <v>7029</v>
      </c>
      <c r="F97" t="s">
        <v>7038</v>
      </c>
      <c r="G97" s="2">
        <v>163</v>
      </c>
      <c r="H97" s="11">
        <v>0.5109717868338558</v>
      </c>
      <c r="I97">
        <v>0</v>
      </c>
      <c r="J97">
        <f ca="1"/>
        <v>125</v>
      </c>
      <c r="K97">
        <v>4009</v>
      </c>
      <c r="L97" cm="1">
        <f t="array" ref="L97">_xlfn.IFS(G97&lt;=25, 1, G97&lt;=75, 2, G97&lt;=150, 3, G97&gt;150, 4)</f>
        <v>4</v>
      </c>
      <c r="N97" t="s">
        <v>1182</v>
      </c>
      <c r="O97" t="s">
        <v>1183</v>
      </c>
      <c r="P97" s="2">
        <v>319</v>
      </c>
      <c r="Q97" s="2">
        <v>287</v>
      </c>
      <c r="R97" t="s">
        <v>7029</v>
      </c>
      <c r="S97" t="s">
        <v>7036</v>
      </c>
      <c r="T97" s="2">
        <v>32</v>
      </c>
      <c r="U97" s="11">
        <v>0.10031347962382445</v>
      </c>
      <c r="V97">
        <v>0</v>
      </c>
      <c r="W97">
        <v>4218</v>
      </c>
      <c r="X97">
        <v>357</v>
      </c>
    </row>
    <row r="98" spans="1:24" x14ac:dyDescent="0.2">
      <c r="A98" t="s">
        <v>152</v>
      </c>
      <c r="B98" t="s">
        <v>153</v>
      </c>
      <c r="C98" s="2">
        <v>319</v>
      </c>
      <c r="D98" s="2">
        <v>198</v>
      </c>
      <c r="E98" t="s">
        <v>7027</v>
      </c>
      <c r="F98" t="s">
        <v>7038</v>
      </c>
      <c r="G98" s="2">
        <v>121</v>
      </c>
      <c r="H98" s="11">
        <v>0.37931034482758619</v>
      </c>
      <c r="I98">
        <v>0</v>
      </c>
      <c r="J98">
        <f ca="1"/>
        <v>1933</v>
      </c>
      <c r="K98">
        <v>1904</v>
      </c>
      <c r="L98" cm="1">
        <f t="array" ref="L98">_xlfn.IFS(G98&lt;=25, 1, G98&lt;=75, 2, G98&lt;=150, 3, G98&gt;150, 4)</f>
        <v>3</v>
      </c>
      <c r="N98" t="s">
        <v>1205</v>
      </c>
      <c r="O98" t="s">
        <v>1206</v>
      </c>
      <c r="P98" s="2">
        <v>199</v>
      </c>
      <c r="Q98" s="2">
        <v>153</v>
      </c>
      <c r="R98" t="s">
        <v>7029</v>
      </c>
      <c r="S98" t="s">
        <v>7037</v>
      </c>
      <c r="T98" s="2">
        <v>46</v>
      </c>
      <c r="U98" s="11">
        <v>0.23115577889447236</v>
      </c>
      <c r="V98">
        <v>0</v>
      </c>
      <c r="W98">
        <v>3732</v>
      </c>
      <c r="X98">
        <v>118</v>
      </c>
    </row>
    <row r="99" spans="1:24" x14ac:dyDescent="0.2">
      <c r="A99" t="s">
        <v>154</v>
      </c>
      <c r="B99" t="s">
        <v>155</v>
      </c>
      <c r="C99" s="2">
        <v>249</v>
      </c>
      <c r="D99" s="2">
        <v>134</v>
      </c>
      <c r="E99" t="s">
        <v>7029</v>
      </c>
      <c r="F99" t="s">
        <v>7044</v>
      </c>
      <c r="G99" s="2">
        <v>115</v>
      </c>
      <c r="H99" s="11">
        <v>0.46184738955823296</v>
      </c>
      <c r="I99">
        <v>0</v>
      </c>
      <c r="J99">
        <f ca="1"/>
        <v>760</v>
      </c>
      <c r="K99">
        <v>1931</v>
      </c>
      <c r="L99" cm="1">
        <f t="array" ref="L99">_xlfn.IFS(G99&lt;=25, 1, G99&lt;=75, 2, G99&lt;=150, 3, G99&gt;150, 4)</f>
        <v>3</v>
      </c>
      <c r="N99" t="s">
        <v>838</v>
      </c>
      <c r="O99" t="s">
        <v>839</v>
      </c>
      <c r="P99" s="2">
        <v>239</v>
      </c>
      <c r="Q99" s="2">
        <v>120</v>
      </c>
      <c r="R99" t="s">
        <v>7029</v>
      </c>
      <c r="S99" t="s">
        <v>7040</v>
      </c>
      <c r="T99" s="2">
        <v>119</v>
      </c>
      <c r="U99" s="11">
        <v>0.497907949790795</v>
      </c>
      <c r="V99">
        <v>0</v>
      </c>
      <c r="W99">
        <v>2477</v>
      </c>
      <c r="X99">
        <v>383</v>
      </c>
    </row>
    <row r="100" spans="1:24" x14ac:dyDescent="0.2">
      <c r="A100" t="s">
        <v>156</v>
      </c>
      <c r="B100" t="s">
        <v>157</v>
      </c>
      <c r="C100" s="2">
        <v>279</v>
      </c>
      <c r="D100" s="2">
        <v>218</v>
      </c>
      <c r="E100" t="s">
        <v>7029</v>
      </c>
      <c r="F100" t="s">
        <v>7037</v>
      </c>
      <c r="G100" s="2">
        <v>61</v>
      </c>
      <c r="H100" s="11">
        <v>0.21863799283154123</v>
      </c>
      <c r="I100">
        <v>0</v>
      </c>
      <c r="J100">
        <f ca="1"/>
        <v>4292</v>
      </c>
      <c r="K100">
        <v>4187</v>
      </c>
      <c r="L100" cm="1">
        <f t="array" ref="L100">_xlfn.IFS(G100&lt;=25, 1, G100&lt;=75, 2, G100&lt;=150, 3, G100&gt;150, 4)</f>
        <v>2</v>
      </c>
      <c r="N100" t="s">
        <v>1235</v>
      </c>
      <c r="O100" t="s">
        <v>1236</v>
      </c>
      <c r="P100" s="2">
        <v>319</v>
      </c>
      <c r="Q100" s="2">
        <v>290</v>
      </c>
      <c r="R100" t="s">
        <v>7029</v>
      </c>
      <c r="S100" t="s">
        <v>7036</v>
      </c>
      <c r="T100" s="2">
        <v>29</v>
      </c>
      <c r="U100" s="11">
        <v>9.0909090909090912E-2</v>
      </c>
      <c r="V100">
        <v>0</v>
      </c>
      <c r="W100">
        <v>4289</v>
      </c>
      <c r="X100">
        <v>448</v>
      </c>
    </row>
    <row r="101" spans="1:24" x14ac:dyDescent="0.2">
      <c r="A101" t="s">
        <v>158</v>
      </c>
      <c r="B101" t="s">
        <v>159</v>
      </c>
      <c r="C101" s="2">
        <v>99</v>
      </c>
      <c r="D101" s="2">
        <v>52</v>
      </c>
      <c r="E101" t="s">
        <v>7029</v>
      </c>
      <c r="F101" t="s">
        <v>7038</v>
      </c>
      <c r="G101" s="2">
        <v>47</v>
      </c>
      <c r="H101" s="11">
        <v>0.47474747474747475</v>
      </c>
      <c r="I101">
        <v>0</v>
      </c>
      <c r="J101">
        <f ca="1"/>
        <v>2732</v>
      </c>
      <c r="K101">
        <v>1413</v>
      </c>
      <c r="L101" cm="1">
        <f t="array" ref="L101">_xlfn.IFS(G101&lt;=25, 1, G101&lt;=75, 2, G101&lt;=150, 3, G101&gt;150, 4)</f>
        <v>2</v>
      </c>
      <c r="N101" t="s">
        <v>1258</v>
      </c>
      <c r="O101" t="s">
        <v>255</v>
      </c>
      <c r="P101" s="2">
        <v>399</v>
      </c>
      <c r="Q101" s="2">
        <v>383</v>
      </c>
      <c r="R101" t="s">
        <v>7029</v>
      </c>
      <c r="S101" t="s">
        <v>7037</v>
      </c>
      <c r="T101" s="2">
        <v>16</v>
      </c>
      <c r="U101" s="11">
        <v>4.0100250626566414E-2</v>
      </c>
      <c r="V101">
        <v>0</v>
      </c>
      <c r="W101">
        <v>1268</v>
      </c>
      <c r="X101">
        <v>164</v>
      </c>
    </row>
    <row r="102" spans="1:24" x14ac:dyDescent="0.2">
      <c r="A102" t="s">
        <v>160</v>
      </c>
      <c r="B102" t="s">
        <v>161</v>
      </c>
      <c r="C102" s="2">
        <v>99</v>
      </c>
      <c r="D102" s="2">
        <v>42</v>
      </c>
      <c r="E102" t="s">
        <v>7029</v>
      </c>
      <c r="F102" t="s">
        <v>7038</v>
      </c>
      <c r="G102" s="2">
        <v>57</v>
      </c>
      <c r="H102" s="11">
        <v>0.5757575757575758</v>
      </c>
      <c r="I102">
        <v>0</v>
      </c>
      <c r="J102">
        <f ca="1"/>
        <v>1935</v>
      </c>
      <c r="K102">
        <v>2983</v>
      </c>
      <c r="L102" cm="1">
        <f t="array" ref="L102">_xlfn.IFS(G102&lt;=25, 1, G102&lt;=75, 2, G102&lt;=150, 3, G102&gt;150, 4)</f>
        <v>2</v>
      </c>
      <c r="N102" t="s">
        <v>1286</v>
      </c>
      <c r="O102" t="s">
        <v>1287</v>
      </c>
      <c r="P102" s="2">
        <v>319</v>
      </c>
      <c r="Q102" s="2">
        <v>102</v>
      </c>
      <c r="R102" t="s">
        <v>7029</v>
      </c>
      <c r="S102" t="s">
        <v>7038</v>
      </c>
      <c r="T102" s="2">
        <v>217</v>
      </c>
      <c r="U102" s="11">
        <v>0.68025078369905956</v>
      </c>
      <c r="V102">
        <v>0</v>
      </c>
      <c r="W102">
        <v>2091</v>
      </c>
      <c r="X102">
        <v>109</v>
      </c>
    </row>
    <row r="103" spans="1:24" x14ac:dyDescent="0.2">
      <c r="A103" t="s">
        <v>162</v>
      </c>
      <c r="B103" t="s">
        <v>163</v>
      </c>
      <c r="C103" s="2">
        <v>319</v>
      </c>
      <c r="D103" s="2">
        <v>211</v>
      </c>
      <c r="E103" t="s">
        <v>7027</v>
      </c>
      <c r="F103" t="s">
        <v>7036</v>
      </c>
      <c r="G103" s="2">
        <v>108</v>
      </c>
      <c r="H103" s="11">
        <v>0.33855799373040751</v>
      </c>
      <c r="I103">
        <v>0</v>
      </c>
      <c r="J103">
        <f ca="1"/>
        <v>2776</v>
      </c>
      <c r="K103">
        <v>1803</v>
      </c>
      <c r="L103" cm="1">
        <f t="array" ref="L103">_xlfn.IFS(G103&lt;=25, 1, G103&lt;=75, 2, G103&lt;=150, 3, G103&gt;150, 4)</f>
        <v>3</v>
      </c>
      <c r="N103" t="s">
        <v>1319</v>
      </c>
      <c r="O103" t="s">
        <v>1320</v>
      </c>
      <c r="P103" s="2">
        <v>319</v>
      </c>
      <c r="Q103" s="2">
        <v>271</v>
      </c>
      <c r="R103" t="s">
        <v>7029</v>
      </c>
      <c r="S103" t="s">
        <v>7039</v>
      </c>
      <c r="T103" s="2">
        <v>48</v>
      </c>
      <c r="U103" s="11">
        <v>0.15047021943573669</v>
      </c>
      <c r="V103">
        <v>0</v>
      </c>
      <c r="W103">
        <v>198</v>
      </c>
      <c r="X103">
        <v>343</v>
      </c>
    </row>
    <row r="104" spans="1:24" x14ac:dyDescent="0.2">
      <c r="A104" t="s">
        <v>164</v>
      </c>
      <c r="B104" t="s">
        <v>165</v>
      </c>
      <c r="C104" s="2">
        <v>319</v>
      </c>
      <c r="D104" s="2">
        <v>160</v>
      </c>
      <c r="E104" t="s">
        <v>7029</v>
      </c>
      <c r="F104" t="s">
        <v>7038</v>
      </c>
      <c r="G104" s="2">
        <v>159</v>
      </c>
      <c r="H104" s="11">
        <v>0.49843260188087773</v>
      </c>
      <c r="I104">
        <v>0</v>
      </c>
      <c r="J104">
        <f ca="1"/>
        <v>4014</v>
      </c>
      <c r="K104">
        <v>2219</v>
      </c>
      <c r="L104" cm="1">
        <f t="array" ref="L104">_xlfn.IFS(G104&lt;=25, 1, G104&lt;=75, 2, G104&lt;=150, 3, G104&gt;150, 4)</f>
        <v>4</v>
      </c>
      <c r="N104" t="s">
        <v>1205</v>
      </c>
      <c r="O104" t="s">
        <v>1206</v>
      </c>
      <c r="P104" s="2">
        <v>179</v>
      </c>
      <c r="Q104" s="2">
        <v>124</v>
      </c>
      <c r="R104" t="s">
        <v>6989</v>
      </c>
      <c r="S104" t="s">
        <v>7037</v>
      </c>
      <c r="T104" s="2">
        <v>55</v>
      </c>
      <c r="U104" s="11">
        <v>0.30726256983240224</v>
      </c>
      <c r="V104">
        <v>1</v>
      </c>
      <c r="W104">
        <v>43</v>
      </c>
      <c r="X104">
        <v>187</v>
      </c>
    </row>
    <row r="105" spans="1:24" x14ac:dyDescent="0.2">
      <c r="A105" t="s">
        <v>166</v>
      </c>
      <c r="B105" t="s">
        <v>167</v>
      </c>
      <c r="C105" s="2">
        <v>329</v>
      </c>
      <c r="D105" s="2">
        <v>230</v>
      </c>
      <c r="E105" t="s">
        <v>7029</v>
      </c>
      <c r="F105" t="s">
        <v>7043</v>
      </c>
      <c r="G105" s="2">
        <v>99</v>
      </c>
      <c r="H105" s="11">
        <v>0.30091185410334348</v>
      </c>
      <c r="I105">
        <v>0</v>
      </c>
      <c r="J105">
        <f ca="1"/>
        <v>3594</v>
      </c>
      <c r="K105">
        <v>4189</v>
      </c>
      <c r="L105" cm="1">
        <f t="array" ref="L105">_xlfn.IFS(G105&lt;=25, 1, G105&lt;=75, 2, G105&lt;=150, 3, G105&gt;150, 4)</f>
        <v>3</v>
      </c>
      <c r="N105" t="s">
        <v>1338</v>
      </c>
      <c r="O105" t="s">
        <v>1339</v>
      </c>
      <c r="P105" s="2">
        <v>319</v>
      </c>
      <c r="Q105" s="2">
        <v>271</v>
      </c>
      <c r="R105" t="s">
        <v>7029</v>
      </c>
      <c r="S105" t="s">
        <v>7036</v>
      </c>
      <c r="T105" s="2">
        <v>48</v>
      </c>
      <c r="U105" s="11">
        <v>0.15047021943573669</v>
      </c>
      <c r="V105">
        <v>0</v>
      </c>
      <c r="W105">
        <v>419</v>
      </c>
      <c r="X105">
        <v>269</v>
      </c>
    </row>
    <row r="106" spans="1:24" x14ac:dyDescent="0.2">
      <c r="A106" t="s">
        <v>168</v>
      </c>
      <c r="B106" t="s">
        <v>23</v>
      </c>
      <c r="C106" s="2">
        <v>319</v>
      </c>
      <c r="D106" s="2">
        <v>274</v>
      </c>
      <c r="E106" t="s">
        <v>7029</v>
      </c>
      <c r="F106" t="s">
        <v>7039</v>
      </c>
      <c r="G106" s="2">
        <v>45</v>
      </c>
      <c r="H106" s="11">
        <v>0.14106583072100312</v>
      </c>
      <c r="I106">
        <v>0</v>
      </c>
      <c r="J106">
        <f ca="1"/>
        <v>2909</v>
      </c>
      <c r="K106">
        <v>584</v>
      </c>
      <c r="L106" cm="1">
        <f t="array" ref="L106">_xlfn.IFS(G106&lt;=25, 1, G106&lt;=75, 2, G106&lt;=150, 3, G106&gt;150, 4)</f>
        <v>2</v>
      </c>
      <c r="N106" t="s">
        <v>841</v>
      </c>
      <c r="O106" t="s">
        <v>692</v>
      </c>
      <c r="P106" s="2">
        <v>359</v>
      </c>
      <c r="Q106" s="2">
        <v>276</v>
      </c>
      <c r="R106" t="s">
        <v>6989</v>
      </c>
      <c r="S106" t="s">
        <v>7044</v>
      </c>
      <c r="T106" s="2">
        <v>83</v>
      </c>
      <c r="U106" s="11">
        <v>0.23119777158774374</v>
      </c>
      <c r="V106">
        <v>1</v>
      </c>
      <c r="W106">
        <v>2099</v>
      </c>
      <c r="X106">
        <v>91</v>
      </c>
    </row>
    <row r="107" spans="1:24" x14ac:dyDescent="0.2">
      <c r="A107" t="s">
        <v>169</v>
      </c>
      <c r="B107" t="s">
        <v>170</v>
      </c>
      <c r="C107" s="2">
        <v>319</v>
      </c>
      <c r="D107" s="2">
        <v>281</v>
      </c>
      <c r="E107" t="s">
        <v>7029</v>
      </c>
      <c r="F107" t="s">
        <v>7039</v>
      </c>
      <c r="G107" s="2">
        <v>38</v>
      </c>
      <c r="H107" s="11">
        <v>0.11912225705329153</v>
      </c>
      <c r="I107">
        <v>0</v>
      </c>
      <c r="J107">
        <f ca="1"/>
        <v>1246</v>
      </c>
      <c r="K107">
        <v>1793</v>
      </c>
      <c r="L107" cm="1">
        <f t="array" ref="L107">_xlfn.IFS(G107&lt;=25, 1, G107&lt;=75, 2, G107&lt;=150, 3, G107&gt;150, 4)</f>
        <v>2</v>
      </c>
      <c r="N107" t="s">
        <v>1393</v>
      </c>
      <c r="O107" t="s">
        <v>986</v>
      </c>
      <c r="P107" s="2">
        <v>239</v>
      </c>
      <c r="Q107" s="2">
        <v>120</v>
      </c>
      <c r="R107" t="s">
        <v>7029</v>
      </c>
      <c r="S107" t="s">
        <v>7040</v>
      </c>
      <c r="T107" s="2">
        <v>119</v>
      </c>
      <c r="U107" s="11">
        <v>0.497907949790795</v>
      </c>
      <c r="V107">
        <v>0</v>
      </c>
      <c r="W107">
        <v>1104</v>
      </c>
      <c r="X107">
        <v>425</v>
      </c>
    </row>
    <row r="108" spans="1:24" x14ac:dyDescent="0.2">
      <c r="A108" t="s">
        <v>171</v>
      </c>
      <c r="B108" t="s">
        <v>102</v>
      </c>
      <c r="C108" s="2">
        <v>319</v>
      </c>
      <c r="D108" s="2">
        <v>147</v>
      </c>
      <c r="E108" t="s">
        <v>7027</v>
      </c>
      <c r="F108" t="s">
        <v>7038</v>
      </c>
      <c r="G108" s="2">
        <v>172</v>
      </c>
      <c r="H108" s="11">
        <v>0.53918495297805646</v>
      </c>
      <c r="I108">
        <v>0</v>
      </c>
      <c r="J108">
        <f ca="1"/>
        <v>1979</v>
      </c>
      <c r="K108">
        <v>755</v>
      </c>
      <c r="L108" cm="1">
        <f t="array" ref="L108">_xlfn.IFS(G108&lt;=25, 1, G108&lt;=75, 2, G108&lt;=150, 3, G108&gt;150, 4)</f>
        <v>4</v>
      </c>
      <c r="N108" t="s">
        <v>1394</v>
      </c>
      <c r="O108" t="s">
        <v>965</v>
      </c>
      <c r="P108" s="2">
        <v>319</v>
      </c>
      <c r="Q108" s="2">
        <v>128</v>
      </c>
      <c r="R108" t="s">
        <v>7029</v>
      </c>
      <c r="S108" t="s">
        <v>7038</v>
      </c>
      <c r="T108" s="2">
        <v>191</v>
      </c>
      <c r="U108" s="11">
        <v>0.59874608150470221</v>
      </c>
      <c r="V108">
        <v>0</v>
      </c>
      <c r="W108">
        <v>2591</v>
      </c>
      <c r="X108">
        <v>148</v>
      </c>
    </row>
    <row r="109" spans="1:24" x14ac:dyDescent="0.2">
      <c r="A109" t="s">
        <v>172</v>
      </c>
      <c r="B109" t="s">
        <v>84</v>
      </c>
      <c r="C109" s="2">
        <v>99</v>
      </c>
      <c r="D109" s="2">
        <v>46</v>
      </c>
      <c r="E109" t="s">
        <v>7029</v>
      </c>
      <c r="F109" t="s">
        <v>7038</v>
      </c>
      <c r="G109" s="2">
        <v>53</v>
      </c>
      <c r="H109" s="11">
        <v>0.53535353535353536</v>
      </c>
      <c r="I109">
        <v>0</v>
      </c>
      <c r="J109">
        <f ca="1"/>
        <v>2425</v>
      </c>
      <c r="K109">
        <v>1141</v>
      </c>
      <c r="L109" cm="1">
        <f t="array" ref="L109">_xlfn.IFS(G109&lt;=25, 1, G109&lt;=75, 2, G109&lt;=150, 3, G109&gt;150, 4)</f>
        <v>2</v>
      </c>
      <c r="N109" t="s">
        <v>1411</v>
      </c>
      <c r="O109" t="s">
        <v>1412</v>
      </c>
      <c r="P109" s="2">
        <v>319</v>
      </c>
      <c r="Q109" s="2">
        <v>230</v>
      </c>
      <c r="R109" t="s">
        <v>7029</v>
      </c>
      <c r="S109" t="s">
        <v>7036</v>
      </c>
      <c r="T109" s="2">
        <v>89</v>
      </c>
      <c r="U109" s="11">
        <v>0.27899686520376177</v>
      </c>
      <c r="V109">
        <v>0</v>
      </c>
      <c r="W109">
        <v>3225</v>
      </c>
      <c r="X109">
        <v>181</v>
      </c>
    </row>
    <row r="110" spans="1:24" x14ac:dyDescent="0.2">
      <c r="A110" t="s">
        <v>173</v>
      </c>
      <c r="B110" t="s">
        <v>170</v>
      </c>
      <c r="C110" s="2">
        <v>319</v>
      </c>
      <c r="D110" s="2">
        <v>191</v>
      </c>
      <c r="E110" t="s">
        <v>7029</v>
      </c>
      <c r="F110" t="s">
        <v>7038</v>
      </c>
      <c r="G110" s="2">
        <v>128</v>
      </c>
      <c r="H110" s="11">
        <v>0.40125391849529779</v>
      </c>
      <c r="I110">
        <v>0</v>
      </c>
      <c r="J110">
        <f ca="1"/>
        <v>918</v>
      </c>
      <c r="K110">
        <v>3532</v>
      </c>
      <c r="L110" cm="1">
        <f t="array" ref="L110">_xlfn.IFS(G110&lt;=25, 1, G110&lt;=75, 2, G110&lt;=150, 3, G110&gt;150, 4)</f>
        <v>3</v>
      </c>
      <c r="N110" t="s">
        <v>1469</v>
      </c>
      <c r="O110" t="s">
        <v>1470</v>
      </c>
      <c r="P110" s="2">
        <v>319</v>
      </c>
      <c r="Q110" s="2">
        <v>246</v>
      </c>
      <c r="R110" t="s">
        <v>7029</v>
      </c>
      <c r="S110" t="s">
        <v>7036</v>
      </c>
      <c r="T110" s="2">
        <v>73</v>
      </c>
      <c r="U110" s="11">
        <v>0.22884012539184953</v>
      </c>
      <c r="V110">
        <v>0</v>
      </c>
      <c r="W110">
        <v>1407</v>
      </c>
      <c r="X110">
        <v>348</v>
      </c>
    </row>
    <row r="111" spans="1:24" x14ac:dyDescent="0.2">
      <c r="A111" t="s">
        <v>174</v>
      </c>
      <c r="B111" t="s">
        <v>30</v>
      </c>
      <c r="C111" s="2">
        <v>319</v>
      </c>
      <c r="D111" s="2">
        <v>265</v>
      </c>
      <c r="E111" t="s">
        <v>7027</v>
      </c>
      <c r="F111" t="s">
        <v>7039</v>
      </c>
      <c r="G111" s="2">
        <v>54</v>
      </c>
      <c r="H111" s="11">
        <v>0.16927899686520376</v>
      </c>
      <c r="I111">
        <v>0</v>
      </c>
      <c r="J111">
        <f ca="1"/>
        <v>6</v>
      </c>
      <c r="K111">
        <v>2718</v>
      </c>
      <c r="L111" cm="1">
        <f t="array" ref="L111">_xlfn.IFS(G111&lt;=25, 1, G111&lt;=75, 2, G111&lt;=150, 3, G111&gt;150, 4)</f>
        <v>2</v>
      </c>
      <c r="N111" t="s">
        <v>1394</v>
      </c>
      <c r="O111" t="s">
        <v>965</v>
      </c>
      <c r="P111" s="2">
        <v>289</v>
      </c>
      <c r="Q111" s="2">
        <v>116</v>
      </c>
      <c r="R111" t="s">
        <v>6989</v>
      </c>
      <c r="S111" t="s">
        <v>7038</v>
      </c>
      <c r="T111" s="2">
        <v>173</v>
      </c>
      <c r="U111" s="11">
        <v>0.59861591695501726</v>
      </c>
      <c r="V111">
        <v>1</v>
      </c>
      <c r="W111">
        <v>250</v>
      </c>
      <c r="X111">
        <v>271</v>
      </c>
    </row>
    <row r="112" spans="1:24" x14ac:dyDescent="0.2">
      <c r="A112" t="s">
        <v>175</v>
      </c>
      <c r="B112" t="s">
        <v>176</v>
      </c>
      <c r="C112" s="2">
        <v>319</v>
      </c>
      <c r="D112" s="2">
        <v>274</v>
      </c>
      <c r="E112" t="s">
        <v>7027</v>
      </c>
      <c r="F112" t="s">
        <v>7036</v>
      </c>
      <c r="G112" s="2">
        <v>45</v>
      </c>
      <c r="H112" s="11">
        <v>0.14106583072100312</v>
      </c>
      <c r="I112">
        <v>0</v>
      </c>
      <c r="J112">
        <f ca="1"/>
        <v>3753</v>
      </c>
      <c r="K112">
        <v>353</v>
      </c>
      <c r="L112" cm="1">
        <f t="array" ref="L112">_xlfn.IFS(G112&lt;=25, 1, G112&lt;=75, 2, G112&lt;=150, 3, G112&gt;150, 4)</f>
        <v>2</v>
      </c>
      <c r="N112" t="s">
        <v>744</v>
      </c>
      <c r="O112" t="s">
        <v>745</v>
      </c>
      <c r="P112" s="2">
        <v>289</v>
      </c>
      <c r="Q112" s="2">
        <v>182</v>
      </c>
      <c r="R112" t="s">
        <v>6989</v>
      </c>
      <c r="S112" t="s">
        <v>7037</v>
      </c>
      <c r="T112" s="2">
        <v>107</v>
      </c>
      <c r="U112" s="11">
        <v>0.37024221453287198</v>
      </c>
      <c r="V112">
        <v>1</v>
      </c>
      <c r="W112">
        <v>1737</v>
      </c>
      <c r="X112">
        <v>390</v>
      </c>
    </row>
    <row r="113" spans="1:24" x14ac:dyDescent="0.2">
      <c r="A113" t="s">
        <v>177</v>
      </c>
      <c r="B113" t="s">
        <v>178</v>
      </c>
      <c r="C113" s="2">
        <v>319</v>
      </c>
      <c r="D113" s="2">
        <v>137</v>
      </c>
      <c r="E113" t="s">
        <v>7029</v>
      </c>
      <c r="F113" t="s">
        <v>7038</v>
      </c>
      <c r="G113" s="2">
        <v>182</v>
      </c>
      <c r="H113" s="11">
        <v>0.57053291536050155</v>
      </c>
      <c r="I113">
        <v>0</v>
      </c>
      <c r="J113">
        <f ca="1"/>
        <v>2418</v>
      </c>
      <c r="K113">
        <v>1848</v>
      </c>
      <c r="L113" cm="1">
        <f t="array" ref="L113">_xlfn.IFS(G113&lt;=25, 1, G113&lt;=75, 2, G113&lt;=150, 3, G113&gt;150, 4)</f>
        <v>4</v>
      </c>
      <c r="N113" t="s">
        <v>1529</v>
      </c>
      <c r="O113" t="s">
        <v>1530</v>
      </c>
      <c r="P113" s="2">
        <v>279</v>
      </c>
      <c r="Q113" s="2">
        <v>117</v>
      </c>
      <c r="R113" t="s">
        <v>7027</v>
      </c>
      <c r="S113" t="s">
        <v>7036</v>
      </c>
      <c r="T113" s="2">
        <v>162</v>
      </c>
      <c r="U113" s="11">
        <v>0.58064516129032262</v>
      </c>
      <c r="V113">
        <v>0</v>
      </c>
      <c r="W113">
        <v>4202</v>
      </c>
      <c r="X113">
        <v>417</v>
      </c>
    </row>
    <row r="114" spans="1:24" x14ac:dyDescent="0.2">
      <c r="A114" t="s">
        <v>64</v>
      </c>
      <c r="B114" t="s">
        <v>42</v>
      </c>
      <c r="C114" s="2">
        <v>289</v>
      </c>
      <c r="D114" s="2">
        <v>214</v>
      </c>
      <c r="E114" t="s">
        <v>6989</v>
      </c>
      <c r="F114" t="s">
        <v>7036</v>
      </c>
      <c r="G114" s="2">
        <v>75</v>
      </c>
      <c r="H114" s="11">
        <v>0.25951557093425603</v>
      </c>
      <c r="I114">
        <v>1</v>
      </c>
      <c r="J114">
        <f ca="1"/>
        <v>76</v>
      </c>
      <c r="K114">
        <v>2172</v>
      </c>
      <c r="L114" cm="1">
        <f t="array" ref="L114">_xlfn.IFS(G114&lt;=25, 1, G114&lt;=75, 2, G114&lt;=150, 3, G114&gt;150, 4)</f>
        <v>2</v>
      </c>
      <c r="N114" t="s">
        <v>1535</v>
      </c>
      <c r="O114" t="s">
        <v>1337</v>
      </c>
      <c r="P114" s="2">
        <v>289</v>
      </c>
      <c r="Q114" s="2">
        <v>130</v>
      </c>
      <c r="R114" t="s">
        <v>6989</v>
      </c>
      <c r="S114" t="s">
        <v>7038</v>
      </c>
      <c r="T114" s="2">
        <v>159</v>
      </c>
      <c r="U114" s="11">
        <v>0.55017301038062283</v>
      </c>
      <c r="V114">
        <v>1</v>
      </c>
      <c r="W114">
        <v>4277</v>
      </c>
      <c r="X114">
        <v>419</v>
      </c>
    </row>
    <row r="115" spans="1:24" x14ac:dyDescent="0.2">
      <c r="A115" t="s">
        <v>179</v>
      </c>
      <c r="B115" t="s">
        <v>180</v>
      </c>
      <c r="C115" s="2">
        <v>319</v>
      </c>
      <c r="D115" s="2">
        <v>297</v>
      </c>
      <c r="E115" t="s">
        <v>7027</v>
      </c>
      <c r="F115" t="s">
        <v>7039</v>
      </c>
      <c r="G115" s="2">
        <v>22</v>
      </c>
      <c r="H115" s="11">
        <v>6.8965517241379309E-2</v>
      </c>
      <c r="I115">
        <v>0</v>
      </c>
      <c r="J115">
        <f ca="1"/>
        <v>4512</v>
      </c>
      <c r="K115">
        <v>1676</v>
      </c>
      <c r="L115" cm="1">
        <f t="array" ref="L115">_xlfn.IFS(G115&lt;=25, 1, G115&lt;=75, 2, G115&lt;=150, 3, G115&gt;150, 4)</f>
        <v>1</v>
      </c>
      <c r="N115" t="s">
        <v>1549</v>
      </c>
      <c r="O115" t="s">
        <v>1550</v>
      </c>
      <c r="P115" s="2">
        <v>319</v>
      </c>
      <c r="Q115" s="2">
        <v>198</v>
      </c>
      <c r="R115" t="s">
        <v>7029</v>
      </c>
      <c r="S115" t="s">
        <v>7038</v>
      </c>
      <c r="T115" s="2">
        <v>121</v>
      </c>
      <c r="U115" s="11">
        <v>0.37931034482758619</v>
      </c>
      <c r="V115">
        <v>0</v>
      </c>
      <c r="W115">
        <v>2833</v>
      </c>
      <c r="X115">
        <v>237</v>
      </c>
    </row>
    <row r="116" spans="1:24" x14ac:dyDescent="0.2">
      <c r="A116" t="s">
        <v>181</v>
      </c>
      <c r="B116" t="s">
        <v>182</v>
      </c>
      <c r="C116" s="2">
        <v>319</v>
      </c>
      <c r="D116" s="2">
        <v>204</v>
      </c>
      <c r="E116" t="s">
        <v>7029</v>
      </c>
      <c r="F116" t="s">
        <v>7036</v>
      </c>
      <c r="G116" s="2">
        <v>115</v>
      </c>
      <c r="H116" s="11">
        <v>0.36050156739811912</v>
      </c>
      <c r="I116">
        <v>0</v>
      </c>
      <c r="J116">
        <f ca="1"/>
        <v>3158</v>
      </c>
      <c r="K116">
        <v>3497</v>
      </c>
      <c r="L116" cm="1">
        <f t="array" ref="L116">_xlfn.IFS(G116&lt;=25, 1, G116&lt;=75, 2, G116&lt;=150, 3, G116&gt;150, 4)</f>
        <v>3</v>
      </c>
      <c r="N116" t="s">
        <v>1259</v>
      </c>
      <c r="O116" t="s">
        <v>1260</v>
      </c>
      <c r="P116" s="2">
        <v>289</v>
      </c>
      <c r="Q116" s="2">
        <v>208</v>
      </c>
      <c r="R116" t="s">
        <v>6989</v>
      </c>
      <c r="S116" t="s">
        <v>7036</v>
      </c>
      <c r="T116" s="2">
        <v>81</v>
      </c>
      <c r="U116" s="11">
        <v>0.28027681660899656</v>
      </c>
      <c r="V116">
        <v>1</v>
      </c>
      <c r="W116">
        <v>1593</v>
      </c>
      <c r="X116">
        <v>391</v>
      </c>
    </row>
    <row r="117" spans="1:24" x14ac:dyDescent="0.2">
      <c r="A117" t="s">
        <v>183</v>
      </c>
      <c r="B117" t="s">
        <v>50</v>
      </c>
      <c r="C117" s="2">
        <v>329</v>
      </c>
      <c r="D117" s="2">
        <v>263</v>
      </c>
      <c r="E117" t="s">
        <v>7029</v>
      </c>
      <c r="F117" t="s">
        <v>7036</v>
      </c>
      <c r="G117" s="2">
        <v>66</v>
      </c>
      <c r="H117" s="11">
        <v>0.20060790273556231</v>
      </c>
      <c r="I117">
        <v>0</v>
      </c>
      <c r="J117">
        <f ca="1"/>
        <v>1655</v>
      </c>
      <c r="K117">
        <v>327</v>
      </c>
      <c r="L117" cm="1">
        <f t="array" ref="L117">_xlfn.IFS(G117&lt;=25, 1, G117&lt;=75, 2, G117&lt;=150, 3, G117&gt;150, 4)</f>
        <v>2</v>
      </c>
      <c r="N117" t="s">
        <v>1565</v>
      </c>
      <c r="O117" t="s">
        <v>1566</v>
      </c>
      <c r="P117" s="2">
        <v>223</v>
      </c>
      <c r="Q117" s="2">
        <v>58</v>
      </c>
      <c r="R117" t="s">
        <v>7027</v>
      </c>
      <c r="S117" t="s">
        <v>7038</v>
      </c>
      <c r="T117" s="2">
        <v>165</v>
      </c>
      <c r="U117" s="11">
        <v>0.73991031390134532</v>
      </c>
      <c r="V117">
        <v>0</v>
      </c>
      <c r="W117">
        <v>1166</v>
      </c>
      <c r="X117">
        <v>326</v>
      </c>
    </row>
    <row r="118" spans="1:24" x14ac:dyDescent="0.2">
      <c r="A118" t="s">
        <v>184</v>
      </c>
      <c r="B118" t="s">
        <v>73</v>
      </c>
      <c r="C118" s="2">
        <v>319</v>
      </c>
      <c r="D118" s="2">
        <v>303</v>
      </c>
      <c r="E118" t="s">
        <v>7029</v>
      </c>
      <c r="F118" t="s">
        <v>7036</v>
      </c>
      <c r="G118" s="2">
        <v>16</v>
      </c>
      <c r="H118" s="11">
        <v>5.0156739811912224E-2</v>
      </c>
      <c r="I118">
        <v>0</v>
      </c>
      <c r="J118">
        <f ca="1"/>
        <v>2539</v>
      </c>
      <c r="K118">
        <v>2387</v>
      </c>
      <c r="L118" cm="1">
        <f t="array" ref="L118">_xlfn.IFS(G118&lt;=25, 1, G118&lt;=75, 2, G118&lt;=150, 3, G118&gt;150, 4)</f>
        <v>1</v>
      </c>
      <c r="N118" t="s">
        <v>1591</v>
      </c>
      <c r="O118" t="s">
        <v>1496</v>
      </c>
      <c r="P118" s="2">
        <v>279</v>
      </c>
      <c r="Q118" s="2">
        <v>170</v>
      </c>
      <c r="R118" t="s">
        <v>7029</v>
      </c>
      <c r="S118" t="s">
        <v>7037</v>
      </c>
      <c r="T118" s="2">
        <v>109</v>
      </c>
      <c r="U118" s="11">
        <v>0.39068100358422941</v>
      </c>
      <c r="V118">
        <v>0</v>
      </c>
      <c r="W118">
        <v>4412</v>
      </c>
      <c r="X118">
        <v>377</v>
      </c>
    </row>
    <row r="119" spans="1:24" x14ac:dyDescent="0.2">
      <c r="A119" t="s">
        <v>185</v>
      </c>
      <c r="B119" t="s">
        <v>109</v>
      </c>
      <c r="C119" s="2">
        <v>399</v>
      </c>
      <c r="D119" s="2">
        <v>315</v>
      </c>
      <c r="E119" t="s">
        <v>7029</v>
      </c>
      <c r="F119" t="s">
        <v>7039</v>
      </c>
      <c r="G119" s="2">
        <v>84</v>
      </c>
      <c r="H119" s="11">
        <v>0.21052631578947367</v>
      </c>
      <c r="I119">
        <v>0</v>
      </c>
      <c r="J119">
        <f ca="1"/>
        <v>2805</v>
      </c>
      <c r="K119">
        <v>4310</v>
      </c>
      <c r="L119" cm="1">
        <f t="array" ref="L119">_xlfn.IFS(G119&lt;=25, 1, G119&lt;=75, 2, G119&lt;=150, 3, G119&gt;150, 4)</f>
        <v>3</v>
      </c>
      <c r="N119" t="s">
        <v>1374</v>
      </c>
      <c r="O119" t="s">
        <v>1208</v>
      </c>
      <c r="P119" s="2">
        <v>289</v>
      </c>
      <c r="Q119" s="2">
        <v>159</v>
      </c>
      <c r="R119" t="s">
        <v>6989</v>
      </c>
      <c r="S119" t="s">
        <v>7044</v>
      </c>
      <c r="T119" s="2">
        <v>130</v>
      </c>
      <c r="U119" s="11">
        <v>0.44982698961937717</v>
      </c>
      <c r="V119">
        <v>1</v>
      </c>
      <c r="W119">
        <v>2980</v>
      </c>
      <c r="X119">
        <v>389</v>
      </c>
    </row>
    <row r="120" spans="1:24" x14ac:dyDescent="0.2">
      <c r="A120" t="s">
        <v>40</v>
      </c>
      <c r="B120" t="s">
        <v>32</v>
      </c>
      <c r="C120" s="2">
        <v>249</v>
      </c>
      <c r="D120" s="2">
        <v>60</v>
      </c>
      <c r="E120" t="s">
        <v>6989</v>
      </c>
      <c r="F120" t="s">
        <v>7038</v>
      </c>
      <c r="G120" s="2">
        <v>189</v>
      </c>
      <c r="H120" s="11">
        <v>0.75903614457831325</v>
      </c>
      <c r="I120">
        <v>1</v>
      </c>
      <c r="J120">
        <f ca="1"/>
        <v>1944</v>
      </c>
      <c r="K120">
        <v>844</v>
      </c>
      <c r="L120" cm="1">
        <f t="array" ref="L120">_xlfn.IFS(G120&lt;=25, 1, G120&lt;=75, 2, G120&lt;=150, 3, G120&gt;150, 4)</f>
        <v>4</v>
      </c>
      <c r="N120" t="s">
        <v>1592</v>
      </c>
      <c r="O120" t="s">
        <v>1593</v>
      </c>
      <c r="P120" s="2">
        <v>349</v>
      </c>
      <c r="Q120" s="2">
        <v>262</v>
      </c>
      <c r="R120" t="s">
        <v>7029</v>
      </c>
      <c r="S120" t="s">
        <v>7042</v>
      </c>
      <c r="T120" s="2">
        <v>87</v>
      </c>
      <c r="U120" s="11">
        <v>0.24928366762177651</v>
      </c>
      <c r="V120">
        <v>0</v>
      </c>
      <c r="W120">
        <v>2009</v>
      </c>
      <c r="X120">
        <v>487</v>
      </c>
    </row>
    <row r="121" spans="1:24" x14ac:dyDescent="0.2">
      <c r="A121" t="s">
        <v>186</v>
      </c>
      <c r="B121" t="s">
        <v>187</v>
      </c>
      <c r="C121" s="2">
        <v>319</v>
      </c>
      <c r="D121" s="2">
        <v>175</v>
      </c>
      <c r="E121" t="s">
        <v>7027</v>
      </c>
      <c r="F121" t="s">
        <v>7039</v>
      </c>
      <c r="G121" s="2">
        <v>144</v>
      </c>
      <c r="H121" s="11">
        <v>0.45141065830721006</v>
      </c>
      <c r="I121">
        <v>0</v>
      </c>
      <c r="J121">
        <f ca="1"/>
        <v>1358</v>
      </c>
      <c r="K121">
        <v>1681</v>
      </c>
      <c r="L121" cm="1">
        <f t="array" ref="L121">_xlfn.IFS(G121&lt;=25, 1, G121&lt;=75, 2, G121&lt;=150, 3, G121&gt;150, 4)</f>
        <v>3</v>
      </c>
      <c r="N121" t="s">
        <v>1595</v>
      </c>
      <c r="O121" t="s">
        <v>1596</v>
      </c>
      <c r="P121" s="2">
        <v>319</v>
      </c>
      <c r="Q121" s="2">
        <v>191</v>
      </c>
      <c r="R121" t="s">
        <v>7029</v>
      </c>
      <c r="S121" t="s">
        <v>7040</v>
      </c>
      <c r="T121" s="2">
        <v>128</v>
      </c>
      <c r="U121" s="11">
        <v>0.40125391849529779</v>
      </c>
      <c r="V121">
        <v>0</v>
      </c>
      <c r="W121">
        <v>4026</v>
      </c>
      <c r="X121">
        <v>325</v>
      </c>
    </row>
    <row r="122" spans="1:24" x14ac:dyDescent="0.2">
      <c r="A122" t="s">
        <v>188</v>
      </c>
      <c r="B122" t="s">
        <v>70</v>
      </c>
      <c r="C122" s="2">
        <v>319</v>
      </c>
      <c r="D122" s="2">
        <v>309</v>
      </c>
      <c r="E122" t="s">
        <v>7029</v>
      </c>
      <c r="F122" t="s">
        <v>7036</v>
      </c>
      <c r="G122" s="2">
        <v>10</v>
      </c>
      <c r="H122" s="11">
        <v>3.1347962382445138E-2</v>
      </c>
      <c r="I122">
        <v>0</v>
      </c>
      <c r="J122">
        <f ca="1"/>
        <v>297</v>
      </c>
      <c r="K122">
        <v>2249</v>
      </c>
      <c r="L122" cm="1">
        <f t="array" ref="L122">_xlfn.IFS(G122&lt;=25, 1, G122&lt;=75, 2, G122&lt;=150, 3, G122&gt;150, 4)</f>
        <v>1</v>
      </c>
      <c r="N122" t="s">
        <v>1272</v>
      </c>
      <c r="O122" t="s">
        <v>1273</v>
      </c>
      <c r="P122" s="2">
        <v>289</v>
      </c>
      <c r="Q122" s="2">
        <v>208</v>
      </c>
      <c r="R122" t="s">
        <v>6989</v>
      </c>
      <c r="S122" t="s">
        <v>7044</v>
      </c>
      <c r="T122" s="2">
        <v>81</v>
      </c>
      <c r="U122" s="11">
        <v>0.28027681660899656</v>
      </c>
      <c r="V122">
        <v>1</v>
      </c>
      <c r="W122">
        <v>4086</v>
      </c>
      <c r="X122">
        <v>415</v>
      </c>
    </row>
    <row r="123" spans="1:24" x14ac:dyDescent="0.2">
      <c r="A123" t="s">
        <v>189</v>
      </c>
      <c r="B123" t="s">
        <v>190</v>
      </c>
      <c r="C123" s="2">
        <v>239</v>
      </c>
      <c r="D123" s="2">
        <v>86</v>
      </c>
      <c r="E123" t="s">
        <v>7029</v>
      </c>
      <c r="F123" t="s">
        <v>7040</v>
      </c>
      <c r="G123" s="2">
        <v>153</v>
      </c>
      <c r="H123" s="11">
        <v>0.64016736401673635</v>
      </c>
      <c r="I123">
        <v>0</v>
      </c>
      <c r="J123">
        <f ca="1"/>
        <v>1160</v>
      </c>
      <c r="K123">
        <v>662</v>
      </c>
      <c r="L123" cm="1">
        <f t="array" ref="L123">_xlfn.IFS(G123&lt;=25, 1, G123&lt;=75, 2, G123&lt;=150, 3, G123&gt;150, 4)</f>
        <v>4</v>
      </c>
      <c r="N123" t="s">
        <v>1615</v>
      </c>
      <c r="O123" t="s">
        <v>1616</v>
      </c>
      <c r="P123" s="2">
        <v>99</v>
      </c>
      <c r="Q123" s="2">
        <v>55</v>
      </c>
      <c r="R123" t="s">
        <v>7029</v>
      </c>
      <c r="S123" t="s">
        <v>7040</v>
      </c>
      <c r="T123" s="2">
        <v>44</v>
      </c>
      <c r="U123" s="11">
        <v>0.44444444444444442</v>
      </c>
      <c r="V123">
        <v>0</v>
      </c>
      <c r="W123">
        <v>3214</v>
      </c>
      <c r="X123">
        <v>479</v>
      </c>
    </row>
    <row r="124" spans="1:24" x14ac:dyDescent="0.2">
      <c r="A124" t="s">
        <v>191</v>
      </c>
      <c r="B124" t="s">
        <v>42</v>
      </c>
      <c r="C124" s="2">
        <v>289</v>
      </c>
      <c r="D124" s="2">
        <v>156</v>
      </c>
      <c r="E124" t="s">
        <v>6989</v>
      </c>
      <c r="F124" t="s">
        <v>7036</v>
      </c>
      <c r="G124" s="2">
        <v>133</v>
      </c>
      <c r="H124" s="11">
        <v>0.46020761245674741</v>
      </c>
      <c r="I124">
        <v>1</v>
      </c>
      <c r="J124">
        <f ca="1"/>
        <v>1691</v>
      </c>
      <c r="K124">
        <v>3945</v>
      </c>
      <c r="L124" cm="1">
        <f t="array" ref="L124">_xlfn.IFS(G124&lt;=25, 1, G124&lt;=75, 2, G124&lt;=150, 3, G124&gt;150, 4)</f>
        <v>3</v>
      </c>
      <c r="N124" t="s">
        <v>1620</v>
      </c>
      <c r="O124" t="s">
        <v>1621</v>
      </c>
      <c r="P124" s="2">
        <v>239</v>
      </c>
      <c r="Q124" s="2">
        <v>155</v>
      </c>
      <c r="R124" t="s">
        <v>7029</v>
      </c>
      <c r="S124" t="s">
        <v>7037</v>
      </c>
      <c r="T124" s="2">
        <v>84</v>
      </c>
      <c r="U124" s="11">
        <v>0.35146443514644349</v>
      </c>
      <c r="V124">
        <v>0</v>
      </c>
      <c r="W124">
        <v>353</v>
      </c>
      <c r="X124">
        <v>483</v>
      </c>
    </row>
    <row r="125" spans="1:24" x14ac:dyDescent="0.2">
      <c r="A125" t="s">
        <v>192</v>
      </c>
      <c r="B125" t="s">
        <v>193</v>
      </c>
      <c r="C125" s="2">
        <v>319</v>
      </c>
      <c r="D125" s="2">
        <v>160</v>
      </c>
      <c r="E125" t="s">
        <v>7029</v>
      </c>
      <c r="F125" t="s">
        <v>7038</v>
      </c>
      <c r="G125" s="2">
        <v>159</v>
      </c>
      <c r="H125" s="11">
        <v>0.49843260188087773</v>
      </c>
      <c r="I125">
        <v>0</v>
      </c>
      <c r="J125">
        <f ca="1"/>
        <v>463</v>
      </c>
      <c r="K125">
        <v>731</v>
      </c>
      <c r="L125" cm="1">
        <f t="array" ref="L125">_xlfn.IFS(G125&lt;=25, 1, G125&lt;=75, 2, G125&lt;=150, 3, G125&gt;150, 4)</f>
        <v>4</v>
      </c>
      <c r="N125" t="s">
        <v>1072</v>
      </c>
      <c r="O125" t="s">
        <v>1073</v>
      </c>
      <c r="P125" s="2">
        <v>229</v>
      </c>
      <c r="Q125" s="2">
        <v>172</v>
      </c>
      <c r="R125" t="s">
        <v>6989</v>
      </c>
      <c r="S125" t="s">
        <v>7039</v>
      </c>
      <c r="T125" s="2">
        <v>57</v>
      </c>
      <c r="U125" s="11">
        <v>0.24890829694323144</v>
      </c>
      <c r="V125">
        <v>1</v>
      </c>
      <c r="W125">
        <v>519</v>
      </c>
      <c r="X125">
        <v>382</v>
      </c>
    </row>
    <row r="126" spans="1:24" x14ac:dyDescent="0.2">
      <c r="A126" t="s">
        <v>194</v>
      </c>
      <c r="B126" t="s">
        <v>195</v>
      </c>
      <c r="C126" s="2">
        <v>99</v>
      </c>
      <c r="D126" s="2">
        <v>32</v>
      </c>
      <c r="E126" t="s">
        <v>7029</v>
      </c>
      <c r="F126" t="s">
        <v>7040</v>
      </c>
      <c r="G126" s="2">
        <v>67</v>
      </c>
      <c r="H126" s="11">
        <v>0.6767676767676768</v>
      </c>
      <c r="I126">
        <v>0</v>
      </c>
      <c r="J126">
        <f ca="1"/>
        <v>3299</v>
      </c>
      <c r="K126">
        <v>4493</v>
      </c>
      <c r="L126" cm="1">
        <f t="array" ref="L126">_xlfn.IFS(G126&lt;=25, 1, G126&lt;=75, 2, G126&lt;=150, 3, G126&gt;150, 4)</f>
        <v>2</v>
      </c>
      <c r="N126" t="s">
        <v>1629</v>
      </c>
      <c r="O126" t="s">
        <v>1630</v>
      </c>
      <c r="P126" s="2">
        <v>319</v>
      </c>
      <c r="Q126" s="2">
        <v>281</v>
      </c>
      <c r="R126" t="s">
        <v>7029</v>
      </c>
      <c r="S126" t="s">
        <v>7036</v>
      </c>
      <c r="T126" s="2">
        <v>38</v>
      </c>
      <c r="U126" s="11">
        <v>0.11912225705329153</v>
      </c>
      <c r="V126">
        <v>0</v>
      </c>
      <c r="W126">
        <v>2543</v>
      </c>
      <c r="X126">
        <v>442</v>
      </c>
    </row>
    <row r="127" spans="1:24" x14ac:dyDescent="0.2">
      <c r="A127" t="s">
        <v>196</v>
      </c>
      <c r="B127" t="s">
        <v>23</v>
      </c>
      <c r="C127" s="2">
        <v>319</v>
      </c>
      <c r="D127" s="2">
        <v>297</v>
      </c>
      <c r="E127" t="s">
        <v>7029</v>
      </c>
      <c r="F127" t="s">
        <v>7039</v>
      </c>
      <c r="G127" s="2">
        <v>22</v>
      </c>
      <c r="H127" s="11">
        <v>6.8965517241379309E-2</v>
      </c>
      <c r="I127">
        <v>0</v>
      </c>
      <c r="J127">
        <f ca="1"/>
        <v>3587</v>
      </c>
      <c r="K127">
        <v>652</v>
      </c>
      <c r="L127" cm="1">
        <f t="array" ref="L127">_xlfn.IFS(G127&lt;=25, 1, G127&lt;=75, 2, G127&lt;=150, 3, G127&gt;150, 4)</f>
        <v>1</v>
      </c>
      <c r="N127" t="s">
        <v>1631</v>
      </c>
      <c r="O127" t="s">
        <v>1632</v>
      </c>
      <c r="P127" s="2">
        <v>1155</v>
      </c>
      <c r="Q127" s="2">
        <v>612</v>
      </c>
      <c r="R127" t="s">
        <v>7029</v>
      </c>
      <c r="S127" t="s">
        <v>7038</v>
      </c>
      <c r="T127" s="2">
        <v>543</v>
      </c>
      <c r="U127" s="11">
        <v>0.47012987012987012</v>
      </c>
      <c r="V127">
        <v>0</v>
      </c>
      <c r="W127">
        <v>1323</v>
      </c>
      <c r="X127">
        <v>329</v>
      </c>
    </row>
    <row r="128" spans="1:24" x14ac:dyDescent="0.2">
      <c r="A128" t="s">
        <v>197</v>
      </c>
      <c r="B128" t="s">
        <v>198</v>
      </c>
      <c r="C128" s="2">
        <v>319</v>
      </c>
      <c r="D128" s="2">
        <v>262</v>
      </c>
      <c r="E128" t="s">
        <v>7029</v>
      </c>
      <c r="F128" t="s">
        <v>7040</v>
      </c>
      <c r="G128" s="2">
        <v>57</v>
      </c>
      <c r="H128" s="11">
        <v>0.17868338557993729</v>
      </c>
      <c r="I128">
        <v>0</v>
      </c>
      <c r="J128">
        <f ca="1"/>
        <v>312</v>
      </c>
      <c r="K128">
        <v>375</v>
      </c>
      <c r="L128" cm="1">
        <f t="array" ref="L128">_xlfn.IFS(G128&lt;=25, 1, G128&lt;=75, 2, G128&lt;=150, 3, G128&gt;150, 4)</f>
        <v>2</v>
      </c>
      <c r="N128" t="s">
        <v>586</v>
      </c>
      <c r="O128" t="s">
        <v>587</v>
      </c>
      <c r="P128" s="2">
        <v>289</v>
      </c>
      <c r="Q128" s="2">
        <v>208</v>
      </c>
      <c r="R128" t="s">
        <v>6989</v>
      </c>
      <c r="S128" t="s">
        <v>7036</v>
      </c>
      <c r="T128" s="2">
        <v>81</v>
      </c>
      <c r="U128" s="11">
        <v>0.28027681660899656</v>
      </c>
      <c r="V128">
        <v>1</v>
      </c>
      <c r="W128">
        <v>4517</v>
      </c>
      <c r="X128">
        <v>257</v>
      </c>
    </row>
    <row r="129" spans="1:24" x14ac:dyDescent="0.2">
      <c r="A129" t="s">
        <v>199</v>
      </c>
      <c r="B129" t="s">
        <v>200</v>
      </c>
      <c r="C129" s="2">
        <v>279</v>
      </c>
      <c r="D129" s="2">
        <v>145</v>
      </c>
      <c r="E129" t="s">
        <v>7029</v>
      </c>
      <c r="F129" t="s">
        <v>7038</v>
      </c>
      <c r="G129" s="2">
        <v>134</v>
      </c>
      <c r="H129" s="11">
        <v>0.48028673835125446</v>
      </c>
      <c r="I129">
        <v>0</v>
      </c>
      <c r="J129">
        <f ca="1"/>
        <v>2654</v>
      </c>
      <c r="K129">
        <v>1596</v>
      </c>
      <c r="L129" cm="1">
        <f t="array" ref="L129">_xlfn.IFS(G129&lt;=25, 1, G129&lt;=75, 2, G129&lt;=150, 3, G129&gt;150, 4)</f>
        <v>3</v>
      </c>
      <c r="N129" t="s">
        <v>1662</v>
      </c>
      <c r="O129" t="s">
        <v>231</v>
      </c>
      <c r="P129" s="2">
        <v>178</v>
      </c>
      <c r="Q129" s="2">
        <v>84</v>
      </c>
      <c r="R129" t="s">
        <v>7027</v>
      </c>
      <c r="S129" t="s">
        <v>7040</v>
      </c>
      <c r="T129" s="2">
        <v>94</v>
      </c>
      <c r="U129" s="11">
        <v>0.5280898876404494</v>
      </c>
      <c r="V129">
        <v>0</v>
      </c>
      <c r="W129">
        <v>3339</v>
      </c>
      <c r="X129">
        <v>215</v>
      </c>
    </row>
    <row r="130" spans="1:24" x14ac:dyDescent="0.2">
      <c r="A130" t="s">
        <v>201</v>
      </c>
      <c r="B130" t="s">
        <v>202</v>
      </c>
      <c r="C130" s="2">
        <v>279</v>
      </c>
      <c r="D130" s="2">
        <v>109</v>
      </c>
      <c r="E130" t="s">
        <v>7027</v>
      </c>
      <c r="F130" t="s">
        <v>7038</v>
      </c>
      <c r="G130" s="2">
        <v>170</v>
      </c>
      <c r="H130" s="11">
        <v>0.60931899641577059</v>
      </c>
      <c r="I130">
        <v>0</v>
      </c>
      <c r="J130">
        <f ca="1"/>
        <v>4038</v>
      </c>
      <c r="K130">
        <v>3351</v>
      </c>
      <c r="L130" cm="1">
        <f t="array" ref="L130">_xlfn.IFS(G130&lt;=25, 1, G130&lt;=75, 2, G130&lt;=150, 3, G130&gt;150, 4)</f>
        <v>4</v>
      </c>
      <c r="N130" t="s">
        <v>900</v>
      </c>
      <c r="O130" t="s">
        <v>540</v>
      </c>
      <c r="P130" s="2">
        <v>289</v>
      </c>
      <c r="Q130" s="2">
        <v>121</v>
      </c>
      <c r="R130" t="s">
        <v>6989</v>
      </c>
      <c r="S130" t="s">
        <v>7038</v>
      </c>
      <c r="T130" s="2">
        <v>168</v>
      </c>
      <c r="U130" s="11">
        <v>0.58131487889273359</v>
      </c>
      <c r="V130">
        <v>1</v>
      </c>
      <c r="W130">
        <v>3157</v>
      </c>
      <c r="X130">
        <v>306</v>
      </c>
    </row>
    <row r="131" spans="1:24" x14ac:dyDescent="0.2">
      <c r="A131" t="s">
        <v>203</v>
      </c>
      <c r="B131" t="s">
        <v>77</v>
      </c>
      <c r="C131" s="2">
        <v>289</v>
      </c>
      <c r="D131" s="2">
        <v>159</v>
      </c>
      <c r="E131" t="s">
        <v>7027</v>
      </c>
      <c r="F131" t="s">
        <v>7038</v>
      </c>
      <c r="G131" s="2">
        <v>130</v>
      </c>
      <c r="H131" s="11">
        <v>0.44982698961937717</v>
      </c>
      <c r="I131">
        <v>0</v>
      </c>
      <c r="J131">
        <f ca="1"/>
        <v>4411</v>
      </c>
      <c r="K131">
        <v>1048</v>
      </c>
      <c r="L131" cm="1">
        <f t="array" ref="L131">_xlfn.IFS(G131&lt;=25, 1, G131&lt;=75, 2, G131&lt;=150, 3, G131&gt;150, 4)</f>
        <v>3</v>
      </c>
      <c r="N131" t="s">
        <v>1697</v>
      </c>
      <c r="O131" t="s">
        <v>1654</v>
      </c>
      <c r="P131" s="2">
        <v>199</v>
      </c>
      <c r="Q131" s="2">
        <v>127</v>
      </c>
      <c r="R131" t="s">
        <v>7029</v>
      </c>
      <c r="S131" t="s">
        <v>7037</v>
      </c>
      <c r="T131" s="2">
        <v>72</v>
      </c>
      <c r="U131" s="11">
        <v>0.36180904522613067</v>
      </c>
      <c r="V131">
        <v>0</v>
      </c>
      <c r="W131">
        <v>343</v>
      </c>
      <c r="X131">
        <v>80</v>
      </c>
    </row>
    <row r="132" spans="1:24" x14ac:dyDescent="0.2">
      <c r="A132" t="s">
        <v>204</v>
      </c>
      <c r="B132" t="s">
        <v>205</v>
      </c>
      <c r="C132" s="2">
        <v>319</v>
      </c>
      <c r="D132" s="2">
        <v>255</v>
      </c>
      <c r="E132" t="s">
        <v>7029</v>
      </c>
      <c r="F132" t="s">
        <v>7039</v>
      </c>
      <c r="G132" s="2">
        <v>64</v>
      </c>
      <c r="H132" s="11">
        <v>0.20062695924764889</v>
      </c>
      <c r="I132">
        <v>0</v>
      </c>
      <c r="J132">
        <f ca="1"/>
        <v>1943</v>
      </c>
      <c r="K132">
        <v>225</v>
      </c>
      <c r="L132" cm="1">
        <f t="array" ref="L132">_xlfn.IFS(G132&lt;=25, 1, G132&lt;=75, 2, G132&lt;=150, 3, G132&gt;150, 4)</f>
        <v>2</v>
      </c>
      <c r="N132" t="s">
        <v>1536</v>
      </c>
      <c r="O132" t="s">
        <v>1537</v>
      </c>
      <c r="P132" s="2">
        <v>289</v>
      </c>
      <c r="Q132" s="2">
        <v>116</v>
      </c>
      <c r="R132" t="s">
        <v>6989</v>
      </c>
      <c r="S132" t="s">
        <v>7038</v>
      </c>
      <c r="T132" s="2">
        <v>173</v>
      </c>
      <c r="U132" s="11">
        <v>0.59861591695501726</v>
      </c>
      <c r="V132">
        <v>1</v>
      </c>
      <c r="W132">
        <v>2619</v>
      </c>
      <c r="X132">
        <v>200</v>
      </c>
    </row>
    <row r="133" spans="1:24" x14ac:dyDescent="0.2">
      <c r="A133" t="s">
        <v>206</v>
      </c>
      <c r="B133" t="s">
        <v>207</v>
      </c>
      <c r="C133" s="2">
        <v>479</v>
      </c>
      <c r="D133" s="2">
        <v>398</v>
      </c>
      <c r="E133" t="s">
        <v>7027</v>
      </c>
      <c r="F133" t="s">
        <v>7043</v>
      </c>
      <c r="G133" s="2">
        <v>81</v>
      </c>
      <c r="H133" s="11">
        <v>0.16910229645093947</v>
      </c>
      <c r="I133">
        <v>0</v>
      </c>
      <c r="J133">
        <f ca="1"/>
        <v>2172</v>
      </c>
      <c r="K133">
        <v>1451</v>
      </c>
      <c r="L133" cm="1">
        <f t="array" ref="L133">_xlfn.IFS(G133&lt;=25, 1, G133&lt;=75, 2, G133&lt;=150, 3, G133&gt;150, 4)</f>
        <v>3</v>
      </c>
      <c r="N133" t="s">
        <v>1733</v>
      </c>
      <c r="O133" t="s">
        <v>1734</v>
      </c>
      <c r="P133" s="2">
        <v>279</v>
      </c>
      <c r="Q133" s="2">
        <v>89</v>
      </c>
      <c r="R133" t="s">
        <v>6989</v>
      </c>
      <c r="S133" t="s">
        <v>7038</v>
      </c>
      <c r="T133" s="2">
        <v>190</v>
      </c>
      <c r="U133" s="11">
        <v>0.68100358422939067</v>
      </c>
      <c r="V133">
        <v>1</v>
      </c>
      <c r="W133">
        <v>1803</v>
      </c>
      <c r="X133">
        <v>435</v>
      </c>
    </row>
    <row r="134" spans="1:24" x14ac:dyDescent="0.2">
      <c r="A134" t="s">
        <v>208</v>
      </c>
      <c r="B134" t="s">
        <v>73</v>
      </c>
      <c r="C134" s="2">
        <v>299</v>
      </c>
      <c r="D134" s="2">
        <v>230</v>
      </c>
      <c r="E134" t="s">
        <v>7029</v>
      </c>
      <c r="F134" t="s">
        <v>7036</v>
      </c>
      <c r="G134" s="2">
        <v>69</v>
      </c>
      <c r="H134" s="11">
        <v>0.23076923076923078</v>
      </c>
      <c r="I134">
        <v>0</v>
      </c>
      <c r="J134">
        <f ca="1"/>
        <v>3031</v>
      </c>
      <c r="K134">
        <v>1019</v>
      </c>
      <c r="L134" cm="1">
        <f t="array" ref="L134">_xlfn.IFS(G134&lt;=25, 1, G134&lt;=75, 2, G134&lt;=150, 3, G134&gt;150, 4)</f>
        <v>2</v>
      </c>
      <c r="N134" t="s">
        <v>1549</v>
      </c>
      <c r="O134" t="s">
        <v>1550</v>
      </c>
      <c r="P134" s="2">
        <v>289</v>
      </c>
      <c r="Q134" s="2">
        <v>124</v>
      </c>
      <c r="R134" t="s">
        <v>6989</v>
      </c>
      <c r="S134" t="s">
        <v>7038</v>
      </c>
      <c r="T134" s="2">
        <v>165</v>
      </c>
      <c r="U134" s="11">
        <v>0.5709342560553633</v>
      </c>
      <c r="V134">
        <v>1</v>
      </c>
      <c r="W134">
        <v>3010</v>
      </c>
      <c r="X134">
        <v>41</v>
      </c>
    </row>
    <row r="135" spans="1:24" x14ac:dyDescent="0.2">
      <c r="A135" t="s">
        <v>209</v>
      </c>
      <c r="B135" t="s">
        <v>178</v>
      </c>
      <c r="C135" s="2">
        <v>319</v>
      </c>
      <c r="D135" s="2">
        <v>191</v>
      </c>
      <c r="E135" t="s">
        <v>7029</v>
      </c>
      <c r="F135" t="s">
        <v>7038</v>
      </c>
      <c r="G135" s="2">
        <v>128</v>
      </c>
      <c r="H135" s="11">
        <v>0.40125391849529779</v>
      </c>
      <c r="I135">
        <v>0</v>
      </c>
      <c r="J135">
        <f ca="1"/>
        <v>2510</v>
      </c>
      <c r="K135">
        <v>380</v>
      </c>
      <c r="L135" cm="1">
        <f t="array" ref="L135">_xlfn.IFS(G135&lt;=25, 1, G135&lt;=75, 2, G135&lt;=150, 3, G135&gt;150, 4)</f>
        <v>3</v>
      </c>
      <c r="N135" t="s">
        <v>1748</v>
      </c>
      <c r="O135" t="s">
        <v>1749</v>
      </c>
      <c r="P135" s="2">
        <v>299</v>
      </c>
      <c r="Q135" s="2">
        <v>245</v>
      </c>
      <c r="R135" t="s">
        <v>7029</v>
      </c>
      <c r="S135" t="s">
        <v>7043</v>
      </c>
      <c r="T135" s="2">
        <v>54</v>
      </c>
      <c r="U135" s="11">
        <v>0.1806020066889632</v>
      </c>
      <c r="V135">
        <v>0</v>
      </c>
      <c r="W135">
        <v>1346</v>
      </c>
      <c r="X135">
        <v>120</v>
      </c>
    </row>
    <row r="136" spans="1:24" x14ac:dyDescent="0.2">
      <c r="A136" t="s">
        <v>171</v>
      </c>
      <c r="B136" t="s">
        <v>102</v>
      </c>
      <c r="C136" s="2">
        <v>249</v>
      </c>
      <c r="D136" s="2">
        <v>92</v>
      </c>
      <c r="E136" t="s">
        <v>6989</v>
      </c>
      <c r="F136" t="s">
        <v>7038</v>
      </c>
      <c r="G136" s="2">
        <v>157</v>
      </c>
      <c r="H136" s="11">
        <v>0.63052208835341361</v>
      </c>
      <c r="I136">
        <v>1</v>
      </c>
      <c r="J136">
        <f ca="1"/>
        <v>3157</v>
      </c>
      <c r="K136">
        <v>3124</v>
      </c>
      <c r="L136" cm="1">
        <f t="array" ref="L136">_xlfn.IFS(G136&lt;=25, 1, G136&lt;=75, 2, G136&lt;=150, 3, G136&gt;150, 4)</f>
        <v>4</v>
      </c>
      <c r="N136" t="s">
        <v>1767</v>
      </c>
      <c r="O136" t="s">
        <v>1768</v>
      </c>
      <c r="P136" s="2">
        <v>239</v>
      </c>
      <c r="Q136" s="2">
        <v>210</v>
      </c>
      <c r="R136" t="s">
        <v>7027</v>
      </c>
      <c r="S136" t="s">
        <v>7039</v>
      </c>
      <c r="T136" s="2">
        <v>29</v>
      </c>
      <c r="U136" s="11">
        <v>0.12133891213389121</v>
      </c>
      <c r="V136">
        <v>0</v>
      </c>
      <c r="W136">
        <v>376</v>
      </c>
      <c r="X136">
        <v>451</v>
      </c>
    </row>
    <row r="137" spans="1:24" x14ac:dyDescent="0.2">
      <c r="A137" t="s">
        <v>210</v>
      </c>
      <c r="B137" t="s">
        <v>211</v>
      </c>
      <c r="C137" s="2">
        <v>309</v>
      </c>
      <c r="D137" s="2">
        <v>195</v>
      </c>
      <c r="E137" t="s">
        <v>7029</v>
      </c>
      <c r="F137" t="s">
        <v>7038</v>
      </c>
      <c r="G137" s="2">
        <v>114</v>
      </c>
      <c r="H137" s="11">
        <v>0.36893203883495146</v>
      </c>
      <c r="I137">
        <v>0</v>
      </c>
      <c r="J137">
        <f ca="1"/>
        <v>4297</v>
      </c>
      <c r="K137">
        <v>3535</v>
      </c>
      <c r="L137" cm="1">
        <f t="array" ref="L137">_xlfn.IFS(G137&lt;=25, 1, G137&lt;=75, 2, G137&lt;=150, 3, G137&gt;150, 4)</f>
        <v>3</v>
      </c>
      <c r="N137" t="s">
        <v>771</v>
      </c>
      <c r="O137" t="s">
        <v>373</v>
      </c>
      <c r="P137" s="2">
        <v>289</v>
      </c>
      <c r="Q137" s="2">
        <v>61</v>
      </c>
      <c r="R137" t="s">
        <v>6989</v>
      </c>
      <c r="S137" t="s">
        <v>7043</v>
      </c>
      <c r="T137" s="2">
        <v>228</v>
      </c>
      <c r="U137" s="11">
        <v>0.78892733564013839</v>
      </c>
      <c r="V137">
        <v>1</v>
      </c>
      <c r="W137">
        <v>2146</v>
      </c>
      <c r="X137">
        <v>480</v>
      </c>
    </row>
    <row r="138" spans="1:24" x14ac:dyDescent="0.2">
      <c r="A138" t="s">
        <v>212</v>
      </c>
      <c r="B138" t="s">
        <v>213</v>
      </c>
      <c r="C138" s="2">
        <v>319</v>
      </c>
      <c r="D138" s="2">
        <v>230</v>
      </c>
      <c r="E138" t="s">
        <v>7029</v>
      </c>
      <c r="F138" t="s">
        <v>7036</v>
      </c>
      <c r="G138" s="2">
        <v>89</v>
      </c>
      <c r="H138" s="11">
        <v>0.27899686520376177</v>
      </c>
      <c r="I138">
        <v>0</v>
      </c>
      <c r="J138">
        <f ca="1"/>
        <v>3709</v>
      </c>
      <c r="K138">
        <v>3781</v>
      </c>
      <c r="L138" cm="1">
        <f t="array" ref="L138">_xlfn.IFS(G138&lt;=25, 1, G138&lt;=75, 2, G138&lt;=150, 3, G138&gt;150, 4)</f>
        <v>3</v>
      </c>
      <c r="N138" t="s">
        <v>1773</v>
      </c>
      <c r="O138" t="s">
        <v>1418</v>
      </c>
      <c r="P138" s="2">
        <v>159</v>
      </c>
      <c r="Q138" s="2">
        <v>81</v>
      </c>
      <c r="R138" t="s">
        <v>7027</v>
      </c>
      <c r="S138" t="s">
        <v>7040</v>
      </c>
      <c r="T138" s="2">
        <v>78</v>
      </c>
      <c r="U138" s="11">
        <v>0.49056603773584906</v>
      </c>
      <c r="V138">
        <v>0</v>
      </c>
      <c r="W138">
        <v>1287</v>
      </c>
      <c r="X138">
        <v>351</v>
      </c>
    </row>
    <row r="139" spans="1:24" x14ac:dyDescent="0.2">
      <c r="A139" t="s">
        <v>214</v>
      </c>
      <c r="B139" t="s">
        <v>105</v>
      </c>
      <c r="C139" s="2">
        <v>399</v>
      </c>
      <c r="D139" s="2">
        <v>375</v>
      </c>
      <c r="E139" t="s">
        <v>7029</v>
      </c>
      <c r="F139" t="s">
        <v>7039</v>
      </c>
      <c r="G139" s="2">
        <v>24</v>
      </c>
      <c r="H139" s="11">
        <v>6.0150375939849621E-2</v>
      </c>
      <c r="I139">
        <v>0</v>
      </c>
      <c r="J139">
        <f ca="1"/>
        <v>2284</v>
      </c>
      <c r="K139">
        <v>3078</v>
      </c>
      <c r="L139" cm="1">
        <f t="array" ref="L139">_xlfn.IFS(G139&lt;=25, 1, G139&lt;=75, 2, G139&lt;=150, 3, G139&gt;150, 4)</f>
        <v>1</v>
      </c>
      <c r="N139" t="s">
        <v>1785</v>
      </c>
      <c r="O139" t="s">
        <v>1786</v>
      </c>
      <c r="P139" s="2">
        <v>89</v>
      </c>
      <c r="Q139" s="2">
        <v>66</v>
      </c>
      <c r="R139" t="s">
        <v>7027</v>
      </c>
      <c r="S139" t="s">
        <v>7043</v>
      </c>
      <c r="T139" s="2">
        <v>23</v>
      </c>
      <c r="U139" s="11">
        <v>0.25842696629213485</v>
      </c>
      <c r="V139">
        <v>0</v>
      </c>
      <c r="W139">
        <v>2256</v>
      </c>
      <c r="X139">
        <v>105</v>
      </c>
    </row>
    <row r="140" spans="1:24" x14ac:dyDescent="0.2">
      <c r="A140" t="s">
        <v>215</v>
      </c>
      <c r="B140" t="s">
        <v>216</v>
      </c>
      <c r="C140" s="2">
        <v>99</v>
      </c>
      <c r="D140" s="2">
        <v>80</v>
      </c>
      <c r="E140" t="s">
        <v>7029</v>
      </c>
      <c r="F140" t="s">
        <v>7044</v>
      </c>
      <c r="G140" s="2">
        <v>19</v>
      </c>
      <c r="H140" s="11">
        <v>0.19191919191919191</v>
      </c>
      <c r="I140">
        <v>0</v>
      </c>
      <c r="J140">
        <f ca="1"/>
        <v>567</v>
      </c>
      <c r="K140">
        <v>3226</v>
      </c>
      <c r="L140" cm="1">
        <f t="array" ref="L140">_xlfn.IFS(G140&lt;=25, 1, G140&lt;=75, 2, G140&lt;=150, 3, G140&gt;150, 4)</f>
        <v>1</v>
      </c>
      <c r="N140" t="s">
        <v>1794</v>
      </c>
      <c r="O140" t="s">
        <v>1370</v>
      </c>
      <c r="P140" s="2">
        <v>239</v>
      </c>
      <c r="Q140" s="2">
        <v>158</v>
      </c>
      <c r="R140" t="s">
        <v>7029</v>
      </c>
      <c r="S140" t="s">
        <v>7043</v>
      </c>
      <c r="T140" s="2">
        <v>81</v>
      </c>
      <c r="U140" s="11">
        <v>0.33891213389121339</v>
      </c>
      <c r="V140">
        <v>0</v>
      </c>
      <c r="W140">
        <v>1604</v>
      </c>
      <c r="X140">
        <v>231</v>
      </c>
    </row>
    <row r="141" spans="1:24" x14ac:dyDescent="0.2">
      <c r="A141" t="s">
        <v>217</v>
      </c>
      <c r="B141" t="s">
        <v>218</v>
      </c>
      <c r="C141" s="2">
        <v>319</v>
      </c>
      <c r="D141" s="2">
        <v>242</v>
      </c>
      <c r="E141" t="s">
        <v>7029</v>
      </c>
      <c r="F141" t="s">
        <v>7044</v>
      </c>
      <c r="G141" s="2">
        <v>77</v>
      </c>
      <c r="H141" s="11">
        <v>0.2413793103448276</v>
      </c>
      <c r="I141">
        <v>0</v>
      </c>
      <c r="J141">
        <f ca="1"/>
        <v>2817</v>
      </c>
      <c r="K141">
        <v>2226</v>
      </c>
      <c r="L141" cm="1">
        <f t="array" ref="L141">_xlfn.IFS(G141&lt;=25, 1, G141&lt;=75, 2, G141&lt;=150, 3, G141&gt;150, 4)</f>
        <v>3</v>
      </c>
      <c r="N141" t="s">
        <v>1824</v>
      </c>
      <c r="O141" t="s">
        <v>38</v>
      </c>
      <c r="P141" s="2">
        <v>319</v>
      </c>
      <c r="Q141" s="2">
        <v>188</v>
      </c>
      <c r="R141" t="s">
        <v>7029</v>
      </c>
      <c r="S141" t="s">
        <v>7038</v>
      </c>
      <c r="T141" s="2">
        <v>131</v>
      </c>
      <c r="U141" s="11">
        <v>0.41065830721003133</v>
      </c>
      <c r="V141">
        <v>0</v>
      </c>
      <c r="W141">
        <v>4325</v>
      </c>
      <c r="X141">
        <v>100</v>
      </c>
    </row>
    <row r="142" spans="1:24" x14ac:dyDescent="0.2">
      <c r="A142" t="s">
        <v>219</v>
      </c>
      <c r="B142" t="s">
        <v>153</v>
      </c>
      <c r="C142" s="2">
        <v>289</v>
      </c>
      <c r="D142" s="2">
        <v>72</v>
      </c>
      <c r="E142" t="s">
        <v>6989</v>
      </c>
      <c r="F142" t="s">
        <v>7038</v>
      </c>
      <c r="G142" s="2">
        <v>217</v>
      </c>
      <c r="H142" s="11">
        <v>0.75086505190311414</v>
      </c>
      <c r="I142">
        <v>1</v>
      </c>
      <c r="J142">
        <f ca="1"/>
        <v>2663</v>
      </c>
      <c r="K142">
        <v>2020</v>
      </c>
      <c r="L142" cm="1">
        <f t="array" ref="L142">_xlfn.IFS(G142&lt;=25, 1, G142&lt;=75, 2, G142&lt;=150, 3, G142&gt;150, 4)</f>
        <v>4</v>
      </c>
      <c r="N142" t="s">
        <v>903</v>
      </c>
      <c r="O142" t="s">
        <v>904</v>
      </c>
      <c r="P142" s="2">
        <v>359</v>
      </c>
      <c r="Q142" s="2">
        <v>291</v>
      </c>
      <c r="R142" t="s">
        <v>6989</v>
      </c>
      <c r="S142" t="s">
        <v>7037</v>
      </c>
      <c r="T142" s="2">
        <v>68</v>
      </c>
      <c r="U142" s="11">
        <v>0.1894150417827298</v>
      </c>
      <c r="V142">
        <v>1</v>
      </c>
      <c r="W142">
        <v>1846</v>
      </c>
      <c r="X142">
        <v>277</v>
      </c>
    </row>
    <row r="143" spans="1:24" x14ac:dyDescent="0.2">
      <c r="A143" t="s">
        <v>220</v>
      </c>
      <c r="B143" t="s">
        <v>216</v>
      </c>
      <c r="C143" s="2">
        <v>319</v>
      </c>
      <c r="D143" s="2">
        <v>220</v>
      </c>
      <c r="E143" t="s">
        <v>7029</v>
      </c>
      <c r="F143" t="s">
        <v>7044</v>
      </c>
      <c r="G143" s="2">
        <v>99</v>
      </c>
      <c r="H143" s="11">
        <v>0.31034482758620691</v>
      </c>
      <c r="I143">
        <v>0</v>
      </c>
      <c r="J143">
        <f ca="1"/>
        <v>2435</v>
      </c>
      <c r="K143">
        <v>1804</v>
      </c>
      <c r="L143" cm="1">
        <f t="array" ref="L143">_xlfn.IFS(G143&lt;=25, 1, G143&lt;=75, 2, G143&lt;=150, 3, G143&gt;150, 4)</f>
        <v>3</v>
      </c>
      <c r="N143" t="s">
        <v>1846</v>
      </c>
      <c r="O143" t="s">
        <v>1847</v>
      </c>
      <c r="P143" s="2">
        <v>289</v>
      </c>
      <c r="Q143" s="2">
        <v>156</v>
      </c>
      <c r="R143" t="s">
        <v>6989</v>
      </c>
      <c r="S143" t="s">
        <v>7038</v>
      </c>
      <c r="T143" s="2">
        <v>133</v>
      </c>
      <c r="U143" s="11">
        <v>0.46020761245674741</v>
      </c>
      <c r="V143">
        <v>1</v>
      </c>
      <c r="W143">
        <v>1501</v>
      </c>
      <c r="X143">
        <v>428</v>
      </c>
    </row>
    <row r="144" spans="1:24" x14ac:dyDescent="0.2">
      <c r="A144" t="s">
        <v>221</v>
      </c>
      <c r="B144" t="s">
        <v>222</v>
      </c>
      <c r="C144" s="2">
        <v>319</v>
      </c>
      <c r="D144" s="2">
        <v>185</v>
      </c>
      <c r="E144" t="s">
        <v>7029</v>
      </c>
      <c r="F144" t="s">
        <v>7036</v>
      </c>
      <c r="G144" s="2">
        <v>134</v>
      </c>
      <c r="H144" s="11">
        <v>0.42006269592476492</v>
      </c>
      <c r="I144">
        <v>0</v>
      </c>
      <c r="J144">
        <f ca="1"/>
        <v>55</v>
      </c>
      <c r="K144">
        <v>4383</v>
      </c>
      <c r="L144" cm="1">
        <f t="array" ref="L144">_xlfn.IFS(G144&lt;=25, 1, G144&lt;=75, 2, G144&lt;=150, 3, G144&gt;150, 4)</f>
        <v>3</v>
      </c>
      <c r="N144" t="s">
        <v>1848</v>
      </c>
      <c r="O144" t="s">
        <v>1849</v>
      </c>
      <c r="P144" s="2">
        <v>319</v>
      </c>
      <c r="Q144" s="2">
        <v>169</v>
      </c>
      <c r="R144" t="s">
        <v>7027</v>
      </c>
      <c r="S144" t="s">
        <v>7038</v>
      </c>
      <c r="T144" s="2">
        <v>150</v>
      </c>
      <c r="U144" s="11">
        <v>0.47021943573667713</v>
      </c>
      <c r="V144">
        <v>0</v>
      </c>
      <c r="W144">
        <v>2771</v>
      </c>
      <c r="X144">
        <v>244</v>
      </c>
    </row>
    <row r="145" spans="1:24" x14ac:dyDescent="0.2">
      <c r="A145" t="s">
        <v>223</v>
      </c>
      <c r="B145" t="s">
        <v>224</v>
      </c>
      <c r="C145" s="2">
        <v>319</v>
      </c>
      <c r="D145" s="2">
        <v>166</v>
      </c>
      <c r="E145" t="s">
        <v>7027</v>
      </c>
      <c r="F145" t="s">
        <v>7038</v>
      </c>
      <c r="G145" s="2">
        <v>153</v>
      </c>
      <c r="H145" s="11">
        <v>0.47962382445141066</v>
      </c>
      <c r="I145">
        <v>0</v>
      </c>
      <c r="J145">
        <f ca="1"/>
        <v>1913</v>
      </c>
      <c r="K145">
        <v>1351</v>
      </c>
      <c r="L145" cm="1">
        <f t="array" ref="L145">_xlfn.IFS(G145&lt;=25, 1, G145&lt;=75, 2, G145&lt;=150, 3, G145&gt;150, 4)</f>
        <v>4</v>
      </c>
      <c r="N145" t="s">
        <v>950</v>
      </c>
      <c r="O145" t="s">
        <v>951</v>
      </c>
      <c r="P145" s="2">
        <v>319</v>
      </c>
      <c r="Q145" s="2">
        <v>175</v>
      </c>
      <c r="R145" t="s">
        <v>7029</v>
      </c>
      <c r="S145" t="s">
        <v>7040</v>
      </c>
      <c r="T145" s="2">
        <v>144</v>
      </c>
      <c r="U145" s="11">
        <v>0.45141065830721006</v>
      </c>
      <c r="V145">
        <v>0</v>
      </c>
      <c r="W145">
        <v>3552</v>
      </c>
      <c r="X145">
        <v>397</v>
      </c>
    </row>
    <row r="146" spans="1:24" x14ac:dyDescent="0.2">
      <c r="A146" t="s">
        <v>225</v>
      </c>
      <c r="B146" t="s">
        <v>226</v>
      </c>
      <c r="C146" s="2">
        <v>319</v>
      </c>
      <c r="D146" s="2">
        <v>156</v>
      </c>
      <c r="E146" t="s">
        <v>7029</v>
      </c>
      <c r="F146" t="s">
        <v>7038</v>
      </c>
      <c r="G146" s="2">
        <v>163</v>
      </c>
      <c r="H146" s="11">
        <v>0.5109717868338558</v>
      </c>
      <c r="I146">
        <v>0</v>
      </c>
      <c r="J146">
        <f ca="1"/>
        <v>683</v>
      </c>
      <c r="K146">
        <v>2470</v>
      </c>
      <c r="L146" cm="1">
        <f t="array" ref="L146">_xlfn.IFS(G146&lt;=25, 1, G146&lt;=75, 2, G146&lt;=150, 3, G146&gt;150, 4)</f>
        <v>4</v>
      </c>
      <c r="N146" t="s">
        <v>1852</v>
      </c>
      <c r="O146" t="s">
        <v>1853</v>
      </c>
      <c r="P146" s="2">
        <v>279</v>
      </c>
      <c r="Q146" s="2">
        <v>220</v>
      </c>
      <c r="R146" t="s">
        <v>7029</v>
      </c>
      <c r="S146" t="s">
        <v>7037</v>
      </c>
      <c r="T146" s="2">
        <v>59</v>
      </c>
      <c r="U146" s="11">
        <v>0.21146953405017921</v>
      </c>
      <c r="V146">
        <v>0</v>
      </c>
      <c r="W146">
        <v>3311</v>
      </c>
      <c r="X146">
        <v>392</v>
      </c>
    </row>
    <row r="147" spans="1:24" x14ac:dyDescent="0.2">
      <c r="A147" t="s">
        <v>227</v>
      </c>
      <c r="B147" t="s">
        <v>228</v>
      </c>
      <c r="C147" s="2">
        <v>319</v>
      </c>
      <c r="D147" s="2">
        <v>230</v>
      </c>
      <c r="E147" t="s">
        <v>7029</v>
      </c>
      <c r="F147" t="s">
        <v>7041</v>
      </c>
      <c r="G147" s="2">
        <v>89</v>
      </c>
      <c r="H147" s="11">
        <v>0.27899686520376177</v>
      </c>
      <c r="I147">
        <v>0</v>
      </c>
      <c r="J147">
        <f ca="1"/>
        <v>2587</v>
      </c>
      <c r="K147">
        <v>3119</v>
      </c>
      <c r="L147" cm="1">
        <f t="array" ref="L147">_xlfn.IFS(G147&lt;=25, 1, G147&lt;=75, 2, G147&lt;=150, 3, G147&gt;150, 4)</f>
        <v>3</v>
      </c>
      <c r="N147" t="s">
        <v>1873</v>
      </c>
      <c r="O147" t="s">
        <v>1695</v>
      </c>
      <c r="P147" s="2">
        <v>199</v>
      </c>
      <c r="Q147" s="2">
        <v>145</v>
      </c>
      <c r="R147" t="s">
        <v>7027</v>
      </c>
      <c r="S147" t="s">
        <v>7039</v>
      </c>
      <c r="T147" s="2">
        <v>54</v>
      </c>
      <c r="U147" s="11">
        <v>0.271356783919598</v>
      </c>
      <c r="V147">
        <v>0</v>
      </c>
      <c r="W147">
        <v>4270</v>
      </c>
      <c r="X147">
        <v>154</v>
      </c>
    </row>
    <row r="148" spans="1:24" x14ac:dyDescent="0.2">
      <c r="A148" t="s">
        <v>229</v>
      </c>
      <c r="B148" t="s">
        <v>50</v>
      </c>
      <c r="C148" s="2">
        <v>319</v>
      </c>
      <c r="D148" s="2">
        <v>226</v>
      </c>
      <c r="E148" t="s">
        <v>7029</v>
      </c>
      <c r="F148" t="s">
        <v>7036</v>
      </c>
      <c r="G148" s="2">
        <v>93</v>
      </c>
      <c r="H148" s="11">
        <v>0.29153605015673983</v>
      </c>
      <c r="I148">
        <v>0</v>
      </c>
      <c r="J148">
        <f ca="1"/>
        <v>2613</v>
      </c>
      <c r="K148">
        <v>2334</v>
      </c>
      <c r="L148" cm="1">
        <f t="array" ref="L148">_xlfn.IFS(G148&lt;=25, 1, G148&lt;=75, 2, G148&lt;=150, 3, G148&gt;150, 4)</f>
        <v>3</v>
      </c>
      <c r="N148" t="s">
        <v>1876</v>
      </c>
      <c r="O148" t="s">
        <v>547</v>
      </c>
      <c r="P148" s="2">
        <v>319</v>
      </c>
      <c r="Q148" s="2">
        <v>262</v>
      </c>
      <c r="R148" t="s">
        <v>7029</v>
      </c>
      <c r="S148" t="s">
        <v>7036</v>
      </c>
      <c r="T148" s="2">
        <v>57</v>
      </c>
      <c r="U148" s="11">
        <v>0.17868338557993729</v>
      </c>
      <c r="V148">
        <v>0</v>
      </c>
      <c r="W148">
        <v>3167</v>
      </c>
      <c r="X148">
        <v>145</v>
      </c>
    </row>
    <row r="149" spans="1:24" x14ac:dyDescent="0.2">
      <c r="A149" t="s">
        <v>230</v>
      </c>
      <c r="B149" t="s">
        <v>231</v>
      </c>
      <c r="C149" s="2">
        <v>199</v>
      </c>
      <c r="D149" s="2">
        <v>121</v>
      </c>
      <c r="E149" t="s">
        <v>7028</v>
      </c>
      <c r="F149" t="s">
        <v>7041</v>
      </c>
      <c r="G149" s="2">
        <v>78</v>
      </c>
      <c r="H149" s="11">
        <v>0.39195979899497485</v>
      </c>
      <c r="I149">
        <v>0</v>
      </c>
      <c r="J149">
        <f ca="1"/>
        <v>365</v>
      </c>
      <c r="K149">
        <v>4096</v>
      </c>
      <c r="L149" cm="1">
        <f t="array" ref="L149">_xlfn.IFS(G149&lt;=25, 1, G149&lt;=75, 2, G149&lt;=150, 3, G149&gt;150, 4)</f>
        <v>3</v>
      </c>
      <c r="N149" t="s">
        <v>1890</v>
      </c>
      <c r="O149" t="s">
        <v>1891</v>
      </c>
      <c r="P149" s="2">
        <v>319</v>
      </c>
      <c r="Q149" s="2">
        <v>281</v>
      </c>
      <c r="R149" t="s">
        <v>7029</v>
      </c>
      <c r="S149" t="s">
        <v>7039</v>
      </c>
      <c r="T149" s="2">
        <v>38</v>
      </c>
      <c r="U149" s="11">
        <v>0.11912225705329153</v>
      </c>
      <c r="V149">
        <v>0</v>
      </c>
      <c r="W149">
        <v>1455</v>
      </c>
      <c r="X149">
        <v>170</v>
      </c>
    </row>
    <row r="150" spans="1:24" x14ac:dyDescent="0.2">
      <c r="A150" t="s">
        <v>232</v>
      </c>
      <c r="B150" t="s">
        <v>233</v>
      </c>
      <c r="C150" s="2">
        <v>319</v>
      </c>
      <c r="D150" s="2">
        <v>118</v>
      </c>
      <c r="E150" t="s">
        <v>7027</v>
      </c>
      <c r="F150" t="s">
        <v>7038</v>
      </c>
      <c r="G150" s="2">
        <v>201</v>
      </c>
      <c r="H150" s="11">
        <v>0.63009404388714729</v>
      </c>
      <c r="I150">
        <v>0</v>
      </c>
      <c r="J150">
        <f ca="1"/>
        <v>1029</v>
      </c>
      <c r="K150">
        <v>1030</v>
      </c>
      <c r="L150" cm="1">
        <f t="array" ref="L150">_xlfn.IFS(G150&lt;=25, 1, G150&lt;=75, 2, G150&lt;=150, 3, G150&gt;150, 4)</f>
        <v>4</v>
      </c>
      <c r="N150" t="s">
        <v>1286</v>
      </c>
      <c r="O150" t="s">
        <v>1287</v>
      </c>
      <c r="P150" s="2">
        <v>289</v>
      </c>
      <c r="Q150" s="2">
        <v>156</v>
      </c>
      <c r="R150" t="s">
        <v>6989</v>
      </c>
      <c r="S150" t="s">
        <v>7038</v>
      </c>
      <c r="T150" s="2">
        <v>133</v>
      </c>
      <c r="U150" s="11">
        <v>0.46020761245674741</v>
      </c>
      <c r="V150">
        <v>1</v>
      </c>
      <c r="W150">
        <v>1883</v>
      </c>
      <c r="X150">
        <v>196</v>
      </c>
    </row>
    <row r="151" spans="1:24" x14ac:dyDescent="0.2">
      <c r="A151" t="s">
        <v>234</v>
      </c>
      <c r="B151" t="s">
        <v>165</v>
      </c>
      <c r="C151" s="2">
        <v>319</v>
      </c>
      <c r="D151" s="2">
        <v>166</v>
      </c>
      <c r="E151" t="s">
        <v>7029</v>
      </c>
      <c r="F151" t="s">
        <v>7038</v>
      </c>
      <c r="G151" s="2">
        <v>153</v>
      </c>
      <c r="H151" s="11">
        <v>0.47962382445141066</v>
      </c>
      <c r="I151">
        <v>0</v>
      </c>
      <c r="J151">
        <f ca="1"/>
        <v>4333</v>
      </c>
      <c r="K151">
        <v>3381</v>
      </c>
      <c r="L151" cm="1">
        <f t="array" ref="L151">_xlfn.IFS(G151&lt;=25, 1, G151&lt;=75, 2, G151&lt;=150, 3, G151&gt;150, 4)</f>
        <v>4</v>
      </c>
      <c r="N151" t="s">
        <v>613</v>
      </c>
      <c r="O151" t="s">
        <v>373</v>
      </c>
      <c r="P151" s="2">
        <v>289</v>
      </c>
      <c r="Q151" s="2">
        <v>168</v>
      </c>
      <c r="R151" t="s">
        <v>6989</v>
      </c>
      <c r="S151" t="s">
        <v>7041</v>
      </c>
      <c r="T151" s="2">
        <v>121</v>
      </c>
      <c r="U151" s="11">
        <v>0.41868512110726641</v>
      </c>
      <c r="V151">
        <v>1</v>
      </c>
      <c r="W151">
        <v>1845</v>
      </c>
      <c r="X151">
        <v>107</v>
      </c>
    </row>
    <row r="152" spans="1:24" x14ac:dyDescent="0.2">
      <c r="A152" t="s">
        <v>235</v>
      </c>
      <c r="B152" t="s">
        <v>236</v>
      </c>
      <c r="C152" s="2">
        <v>319</v>
      </c>
      <c r="D152" s="2">
        <v>255</v>
      </c>
      <c r="E152" t="s">
        <v>7029</v>
      </c>
      <c r="F152" t="s">
        <v>7044</v>
      </c>
      <c r="G152" s="2">
        <v>64</v>
      </c>
      <c r="H152" s="11">
        <v>0.20062695924764889</v>
      </c>
      <c r="I152">
        <v>0</v>
      </c>
      <c r="J152">
        <f ca="1"/>
        <v>2060</v>
      </c>
      <c r="K152">
        <v>279</v>
      </c>
      <c r="L152" cm="1">
        <f t="array" ref="L152">_xlfn.IFS(G152&lt;=25, 1, G152&lt;=75, 2, G152&lt;=150, 3, G152&gt;150, 4)</f>
        <v>2</v>
      </c>
      <c r="N152" t="s">
        <v>1902</v>
      </c>
      <c r="O152" t="s">
        <v>1903</v>
      </c>
      <c r="P152" s="2">
        <v>189</v>
      </c>
      <c r="Q152" s="2">
        <v>147</v>
      </c>
      <c r="R152" t="s">
        <v>7027</v>
      </c>
      <c r="S152" t="s">
        <v>7043</v>
      </c>
      <c r="T152" s="2">
        <v>42</v>
      </c>
      <c r="U152" s="11">
        <v>0.22222222222222221</v>
      </c>
      <c r="V152">
        <v>0</v>
      </c>
      <c r="W152">
        <v>2940</v>
      </c>
      <c r="X152">
        <v>117</v>
      </c>
    </row>
    <row r="153" spans="1:24" x14ac:dyDescent="0.2">
      <c r="A153" t="s">
        <v>237</v>
      </c>
      <c r="B153" t="s">
        <v>238</v>
      </c>
      <c r="C153" s="2">
        <v>319</v>
      </c>
      <c r="D153" s="2">
        <v>61</v>
      </c>
      <c r="E153" t="s">
        <v>7027</v>
      </c>
      <c r="F153" t="s">
        <v>7038</v>
      </c>
      <c r="G153" s="2">
        <v>258</v>
      </c>
      <c r="H153" s="11">
        <v>0.80877742946708464</v>
      </c>
      <c r="I153">
        <v>0</v>
      </c>
      <c r="J153">
        <f ca="1"/>
        <v>2397</v>
      </c>
      <c r="K153">
        <v>707</v>
      </c>
      <c r="L153" cm="1">
        <f t="array" ref="L153">_xlfn.IFS(G153&lt;=25, 1, G153&lt;=75, 2, G153&lt;=150, 3, G153&gt;150, 4)</f>
        <v>4</v>
      </c>
      <c r="N153" t="s">
        <v>1910</v>
      </c>
      <c r="O153" t="s">
        <v>1911</v>
      </c>
      <c r="P153" s="2">
        <v>357</v>
      </c>
      <c r="Q153" s="2">
        <v>286</v>
      </c>
      <c r="R153" t="s">
        <v>7029</v>
      </c>
      <c r="S153" t="s">
        <v>7037</v>
      </c>
      <c r="T153" s="2">
        <v>71</v>
      </c>
      <c r="U153" s="11">
        <v>0.19887955182072828</v>
      </c>
      <c r="V153">
        <v>0</v>
      </c>
      <c r="W153">
        <v>3205</v>
      </c>
      <c r="X153">
        <v>355</v>
      </c>
    </row>
    <row r="154" spans="1:24" x14ac:dyDescent="0.2">
      <c r="A154" t="s">
        <v>239</v>
      </c>
      <c r="B154" t="s">
        <v>233</v>
      </c>
      <c r="C154" s="2">
        <v>319</v>
      </c>
      <c r="D154" s="2">
        <v>182</v>
      </c>
      <c r="E154" t="s">
        <v>7027</v>
      </c>
      <c r="F154" t="s">
        <v>7038</v>
      </c>
      <c r="G154" s="2">
        <v>137</v>
      </c>
      <c r="H154" s="11">
        <v>0.42946708463949845</v>
      </c>
      <c r="I154">
        <v>0</v>
      </c>
      <c r="J154">
        <f ca="1"/>
        <v>1449</v>
      </c>
      <c r="K154">
        <v>3276</v>
      </c>
      <c r="L154" cm="1">
        <f t="array" ref="L154">_xlfn.IFS(G154&lt;=25, 1, G154&lt;=75, 2, G154&lt;=150, 3, G154&gt;150, 4)</f>
        <v>3</v>
      </c>
      <c r="N154" t="s">
        <v>1917</v>
      </c>
      <c r="O154" t="s">
        <v>1918</v>
      </c>
      <c r="P154" s="2">
        <v>199</v>
      </c>
      <c r="Q154" s="2">
        <v>171</v>
      </c>
      <c r="R154" t="s">
        <v>7027</v>
      </c>
      <c r="S154" t="s">
        <v>7039</v>
      </c>
      <c r="T154" s="2">
        <v>28</v>
      </c>
      <c r="U154" s="11">
        <v>0.1407035175879397</v>
      </c>
      <c r="V154">
        <v>0</v>
      </c>
      <c r="W154">
        <v>303</v>
      </c>
      <c r="X154">
        <v>204</v>
      </c>
    </row>
    <row r="155" spans="1:24" x14ac:dyDescent="0.2">
      <c r="A155" t="s">
        <v>240</v>
      </c>
      <c r="B155" t="s">
        <v>193</v>
      </c>
      <c r="C155" s="2">
        <v>319</v>
      </c>
      <c r="D155" s="2">
        <v>175</v>
      </c>
      <c r="E155" t="s">
        <v>7029</v>
      </c>
      <c r="F155" t="s">
        <v>7038</v>
      </c>
      <c r="G155" s="2">
        <v>144</v>
      </c>
      <c r="H155" s="11">
        <v>0.45141065830721006</v>
      </c>
      <c r="I155">
        <v>0</v>
      </c>
      <c r="J155">
        <f ca="1"/>
        <v>459</v>
      </c>
      <c r="K155">
        <v>1534</v>
      </c>
      <c r="L155" cm="1">
        <f t="array" ref="L155">_xlfn.IFS(G155&lt;=25, 1, G155&lt;=75, 2, G155&lt;=150, 3, G155&gt;150, 4)</f>
        <v>3</v>
      </c>
      <c r="N155" t="s">
        <v>1932</v>
      </c>
      <c r="O155" t="s">
        <v>1758</v>
      </c>
      <c r="P155" s="2">
        <v>199</v>
      </c>
      <c r="Q155" s="2">
        <v>155</v>
      </c>
      <c r="R155" t="s">
        <v>7027</v>
      </c>
      <c r="S155" t="s">
        <v>7039</v>
      </c>
      <c r="T155" s="2">
        <v>44</v>
      </c>
      <c r="U155" s="11">
        <v>0.22110552763819097</v>
      </c>
      <c r="V155">
        <v>0</v>
      </c>
      <c r="W155">
        <v>4162</v>
      </c>
      <c r="X155">
        <v>307</v>
      </c>
    </row>
    <row r="156" spans="1:24" x14ac:dyDescent="0.2">
      <c r="A156" t="s">
        <v>241</v>
      </c>
      <c r="B156" t="s">
        <v>211</v>
      </c>
      <c r="C156" s="2">
        <v>319</v>
      </c>
      <c r="D156" s="2">
        <v>160</v>
      </c>
      <c r="E156" t="s">
        <v>7029</v>
      </c>
      <c r="F156" t="s">
        <v>7038</v>
      </c>
      <c r="G156" s="2">
        <v>159</v>
      </c>
      <c r="H156" s="11">
        <v>0.49843260188087773</v>
      </c>
      <c r="I156">
        <v>0</v>
      </c>
      <c r="J156">
        <f ca="1"/>
        <v>2793</v>
      </c>
      <c r="K156">
        <v>2015</v>
      </c>
      <c r="L156" cm="1">
        <f t="array" ref="L156">_xlfn.IFS(G156&lt;=25, 1, G156&lt;=75, 2, G156&lt;=150, 3, G156&gt;150, 4)</f>
        <v>4</v>
      </c>
      <c r="N156" t="s">
        <v>1936</v>
      </c>
      <c r="O156" t="s">
        <v>1913</v>
      </c>
      <c r="P156" s="2">
        <v>199</v>
      </c>
      <c r="Q156" s="2">
        <v>165</v>
      </c>
      <c r="R156" t="s">
        <v>7027</v>
      </c>
      <c r="S156" t="s">
        <v>7039</v>
      </c>
      <c r="T156" s="2">
        <v>34</v>
      </c>
      <c r="U156" s="11">
        <v>0.17085427135678391</v>
      </c>
      <c r="V156">
        <v>0</v>
      </c>
      <c r="W156">
        <v>1978</v>
      </c>
      <c r="X156">
        <v>433</v>
      </c>
    </row>
    <row r="157" spans="1:24" x14ac:dyDescent="0.2">
      <c r="A157" t="s">
        <v>242</v>
      </c>
      <c r="B157" t="s">
        <v>205</v>
      </c>
      <c r="C157" s="2">
        <v>319</v>
      </c>
      <c r="D157" s="2">
        <v>211</v>
      </c>
      <c r="E157" t="s">
        <v>7029</v>
      </c>
      <c r="F157" t="s">
        <v>7039</v>
      </c>
      <c r="G157" s="2">
        <v>108</v>
      </c>
      <c r="H157" s="11">
        <v>0.33855799373040751</v>
      </c>
      <c r="I157">
        <v>0</v>
      </c>
      <c r="J157">
        <f ca="1"/>
        <v>2768</v>
      </c>
      <c r="K157">
        <v>667</v>
      </c>
      <c r="L157" cm="1">
        <f t="array" ref="L157">_xlfn.IFS(G157&lt;=25, 1, G157&lt;=75, 2, G157&lt;=150, 3, G157&gt;150, 4)</f>
        <v>3</v>
      </c>
      <c r="N157" t="s">
        <v>1964</v>
      </c>
      <c r="O157" t="s">
        <v>151</v>
      </c>
      <c r="P157" s="2">
        <v>268</v>
      </c>
      <c r="Q157" s="2">
        <v>102</v>
      </c>
      <c r="R157" t="s">
        <v>7027</v>
      </c>
      <c r="S157" t="s">
        <v>7038</v>
      </c>
      <c r="T157" s="2">
        <v>166</v>
      </c>
      <c r="U157" s="11">
        <v>0.61940298507462688</v>
      </c>
      <c r="V157">
        <v>0</v>
      </c>
      <c r="W157">
        <v>2322</v>
      </c>
      <c r="X157">
        <v>186</v>
      </c>
    </row>
    <row r="158" spans="1:24" x14ac:dyDescent="0.2">
      <c r="A158" t="s">
        <v>243</v>
      </c>
      <c r="B158" t="s">
        <v>178</v>
      </c>
      <c r="C158" s="2">
        <v>279</v>
      </c>
      <c r="D158" s="2">
        <v>95</v>
      </c>
      <c r="E158" t="s">
        <v>7029</v>
      </c>
      <c r="F158" t="s">
        <v>7038</v>
      </c>
      <c r="G158" s="2">
        <v>184</v>
      </c>
      <c r="H158" s="11">
        <v>0.65949820788530467</v>
      </c>
      <c r="I158">
        <v>0</v>
      </c>
      <c r="J158">
        <f ca="1"/>
        <v>2254</v>
      </c>
      <c r="K158">
        <v>3011</v>
      </c>
      <c r="L158" cm="1">
        <f t="array" ref="L158">_xlfn.IFS(G158&lt;=25, 1, G158&lt;=75, 2, G158&lt;=150, 3, G158&gt;150, 4)</f>
        <v>4</v>
      </c>
      <c r="N158" t="s">
        <v>1125</v>
      </c>
      <c r="O158" t="s">
        <v>1014</v>
      </c>
      <c r="P158" s="2">
        <v>249</v>
      </c>
      <c r="Q158" s="2">
        <v>192</v>
      </c>
      <c r="R158" t="s">
        <v>6989</v>
      </c>
      <c r="S158" t="s">
        <v>7039</v>
      </c>
      <c r="T158" s="2">
        <v>57</v>
      </c>
      <c r="U158" s="11">
        <v>0.2289156626506024</v>
      </c>
      <c r="V158">
        <v>1</v>
      </c>
      <c r="W158">
        <v>3285</v>
      </c>
      <c r="X158">
        <v>497</v>
      </c>
    </row>
    <row r="159" spans="1:24" x14ac:dyDescent="0.2">
      <c r="A159" t="s">
        <v>244</v>
      </c>
      <c r="B159" t="s">
        <v>105</v>
      </c>
      <c r="C159" s="2">
        <v>399</v>
      </c>
      <c r="D159" s="2">
        <v>287</v>
      </c>
      <c r="E159" t="s">
        <v>7029</v>
      </c>
      <c r="F159" t="s">
        <v>7039</v>
      </c>
      <c r="G159" s="2">
        <v>112</v>
      </c>
      <c r="H159" s="11">
        <v>0.2807017543859649</v>
      </c>
      <c r="I159">
        <v>0</v>
      </c>
      <c r="J159">
        <f ca="1"/>
        <v>1475</v>
      </c>
      <c r="K159">
        <v>4508</v>
      </c>
      <c r="L159" cm="1">
        <f t="array" ref="L159">_xlfn.IFS(G159&lt;=25, 1, G159&lt;=75, 2, G159&lt;=150, 3, G159&gt;150, 4)</f>
        <v>3</v>
      </c>
      <c r="N159" t="s">
        <v>1239</v>
      </c>
      <c r="O159" t="s">
        <v>1240</v>
      </c>
      <c r="P159" s="2">
        <v>289</v>
      </c>
      <c r="Q159" s="2">
        <v>133</v>
      </c>
      <c r="R159" t="s">
        <v>6989</v>
      </c>
      <c r="S159" t="s">
        <v>7036</v>
      </c>
      <c r="T159" s="2">
        <v>156</v>
      </c>
      <c r="U159" s="11">
        <v>0.53979238754325265</v>
      </c>
      <c r="V159">
        <v>1</v>
      </c>
      <c r="W159">
        <v>708</v>
      </c>
      <c r="X159">
        <v>414</v>
      </c>
    </row>
    <row r="160" spans="1:24" x14ac:dyDescent="0.2">
      <c r="A160" t="s">
        <v>245</v>
      </c>
      <c r="B160" t="s">
        <v>165</v>
      </c>
      <c r="C160" s="2">
        <v>319</v>
      </c>
      <c r="D160" s="2">
        <v>166</v>
      </c>
      <c r="E160" t="s">
        <v>7029</v>
      </c>
      <c r="F160" t="s">
        <v>7038</v>
      </c>
      <c r="G160" s="2">
        <v>153</v>
      </c>
      <c r="H160" s="11">
        <v>0.47962382445141066</v>
      </c>
      <c r="I160">
        <v>0</v>
      </c>
      <c r="J160">
        <f ca="1"/>
        <v>3212</v>
      </c>
      <c r="K160">
        <v>2555</v>
      </c>
      <c r="L160" cm="1">
        <f t="array" ref="L160">_xlfn.IFS(G160&lt;=25, 1, G160&lt;=75, 2, G160&lt;=150, 3, G160&gt;150, 4)</f>
        <v>4</v>
      </c>
      <c r="N160" t="s">
        <v>2000</v>
      </c>
      <c r="O160" t="s">
        <v>2001</v>
      </c>
      <c r="P160" s="2">
        <v>357</v>
      </c>
      <c r="Q160" s="2">
        <v>132</v>
      </c>
      <c r="R160" t="s">
        <v>7027</v>
      </c>
      <c r="S160" t="s">
        <v>7038</v>
      </c>
      <c r="T160" s="2">
        <v>225</v>
      </c>
      <c r="U160" s="11">
        <v>0.63025210084033612</v>
      </c>
      <c r="V160">
        <v>0</v>
      </c>
      <c r="W160">
        <v>1427</v>
      </c>
      <c r="X160">
        <v>190</v>
      </c>
    </row>
    <row r="161" spans="1:24" x14ac:dyDescent="0.2">
      <c r="A161" t="s">
        <v>246</v>
      </c>
      <c r="B161" t="s">
        <v>159</v>
      </c>
      <c r="C161" s="2">
        <v>319</v>
      </c>
      <c r="D161" s="2">
        <v>147</v>
      </c>
      <c r="E161" t="s">
        <v>7029</v>
      </c>
      <c r="F161" t="s">
        <v>7038</v>
      </c>
      <c r="G161" s="2">
        <v>172</v>
      </c>
      <c r="H161" s="11">
        <v>0.53918495297805646</v>
      </c>
      <c r="I161">
        <v>0</v>
      </c>
      <c r="J161">
        <f ca="1"/>
        <v>1432</v>
      </c>
      <c r="K161">
        <v>1362</v>
      </c>
      <c r="L161" cm="1">
        <f t="array" ref="L161">_xlfn.IFS(G161&lt;=25, 1, G161&lt;=75, 2, G161&lt;=150, 3, G161&gt;150, 4)</f>
        <v>4</v>
      </c>
      <c r="N161" t="s">
        <v>2005</v>
      </c>
      <c r="O161" t="s">
        <v>2006</v>
      </c>
      <c r="P161" s="2">
        <v>319</v>
      </c>
      <c r="Q161" s="2">
        <v>195</v>
      </c>
      <c r="R161" t="s">
        <v>7029</v>
      </c>
      <c r="S161" t="s">
        <v>7037</v>
      </c>
      <c r="T161" s="2">
        <v>124</v>
      </c>
      <c r="U161" s="11">
        <v>0.38871473354231972</v>
      </c>
      <c r="V161">
        <v>0</v>
      </c>
      <c r="W161">
        <v>4487</v>
      </c>
      <c r="X161">
        <v>363</v>
      </c>
    </row>
    <row r="162" spans="1:24" x14ac:dyDescent="0.2">
      <c r="A162" t="s">
        <v>247</v>
      </c>
      <c r="B162" t="s">
        <v>193</v>
      </c>
      <c r="C162" s="2">
        <v>319</v>
      </c>
      <c r="D162" s="2">
        <v>128</v>
      </c>
      <c r="E162" t="s">
        <v>7029</v>
      </c>
      <c r="F162" t="s">
        <v>7038</v>
      </c>
      <c r="G162" s="2">
        <v>191</v>
      </c>
      <c r="H162" s="11">
        <v>0.59874608150470221</v>
      </c>
      <c r="I162">
        <v>0</v>
      </c>
      <c r="J162">
        <f ca="1"/>
        <v>3352</v>
      </c>
      <c r="K162">
        <v>2707</v>
      </c>
      <c r="L162" cm="1">
        <f t="array" ref="L162">_xlfn.IFS(G162&lt;=25, 1, G162&lt;=75, 2, G162&lt;=150, 3, G162&gt;150, 4)</f>
        <v>4</v>
      </c>
      <c r="N162" t="s">
        <v>2010</v>
      </c>
      <c r="O162" t="s">
        <v>2011</v>
      </c>
      <c r="P162" s="2">
        <v>299</v>
      </c>
      <c r="Q162" s="2">
        <v>203</v>
      </c>
      <c r="R162" t="s">
        <v>7029</v>
      </c>
      <c r="S162" t="s">
        <v>7044</v>
      </c>
      <c r="T162" s="2">
        <v>96</v>
      </c>
      <c r="U162" s="11">
        <v>0.32107023411371238</v>
      </c>
      <c r="V162">
        <v>0</v>
      </c>
      <c r="W162">
        <v>527</v>
      </c>
      <c r="X162">
        <v>10</v>
      </c>
    </row>
    <row r="163" spans="1:24" x14ac:dyDescent="0.2">
      <c r="A163" t="s">
        <v>248</v>
      </c>
      <c r="B163" t="s">
        <v>249</v>
      </c>
      <c r="C163" s="2">
        <v>319</v>
      </c>
      <c r="D163" s="2">
        <v>262</v>
      </c>
      <c r="E163" t="s">
        <v>7029</v>
      </c>
      <c r="F163" t="s">
        <v>7044</v>
      </c>
      <c r="G163" s="2">
        <v>57</v>
      </c>
      <c r="H163" s="11">
        <v>0.17868338557993729</v>
      </c>
      <c r="I163">
        <v>0</v>
      </c>
      <c r="J163">
        <f ca="1"/>
        <v>2069</v>
      </c>
      <c r="K163">
        <v>3720</v>
      </c>
      <c r="L163" cm="1">
        <f t="array" ref="L163">_xlfn.IFS(G163&lt;=25, 1, G163&lt;=75, 2, G163&lt;=150, 3, G163&gt;150, 4)</f>
        <v>2</v>
      </c>
      <c r="N163" t="s">
        <v>2020</v>
      </c>
      <c r="O163" t="s">
        <v>84</v>
      </c>
      <c r="P163" s="2">
        <v>268</v>
      </c>
      <c r="Q163" s="2">
        <v>204</v>
      </c>
      <c r="R163" t="s">
        <v>7027</v>
      </c>
      <c r="S163" t="s">
        <v>7039</v>
      </c>
      <c r="T163" s="2">
        <v>64</v>
      </c>
      <c r="U163" s="11">
        <v>0.23880597014925373</v>
      </c>
      <c r="V163">
        <v>0</v>
      </c>
      <c r="W163">
        <v>2918</v>
      </c>
      <c r="X163">
        <v>96</v>
      </c>
    </row>
    <row r="164" spans="1:24" x14ac:dyDescent="0.2">
      <c r="A164" t="s">
        <v>51</v>
      </c>
      <c r="B164" t="s">
        <v>52</v>
      </c>
      <c r="C164" s="2">
        <v>289</v>
      </c>
      <c r="D164" s="2">
        <v>168</v>
      </c>
      <c r="E164" t="s">
        <v>6989</v>
      </c>
      <c r="F164" t="s">
        <v>7044</v>
      </c>
      <c r="G164" s="2">
        <v>121</v>
      </c>
      <c r="H164" s="11">
        <v>0.41868512110726641</v>
      </c>
      <c r="I164">
        <v>1</v>
      </c>
      <c r="J164">
        <f ca="1"/>
        <v>4502</v>
      </c>
      <c r="K164">
        <v>1947</v>
      </c>
      <c r="L164" cm="1">
        <f t="array" ref="L164">_xlfn.IFS(G164&lt;=25, 1, G164&lt;=75, 2, G164&lt;=150, 3, G164&gt;150, 4)</f>
        <v>3</v>
      </c>
      <c r="N164" t="s">
        <v>2021</v>
      </c>
      <c r="O164" t="s">
        <v>2022</v>
      </c>
      <c r="P164" s="2">
        <v>278</v>
      </c>
      <c r="Q164" s="2">
        <v>111</v>
      </c>
      <c r="R164" t="s">
        <v>6989</v>
      </c>
      <c r="S164" t="s">
        <v>7037</v>
      </c>
      <c r="T164" s="2">
        <v>167</v>
      </c>
      <c r="U164" s="11">
        <v>0.60071942446043169</v>
      </c>
      <c r="V164">
        <v>1</v>
      </c>
      <c r="W164">
        <v>2224</v>
      </c>
      <c r="X164">
        <v>49</v>
      </c>
    </row>
    <row r="165" spans="1:24" x14ac:dyDescent="0.2">
      <c r="A165" t="s">
        <v>31</v>
      </c>
      <c r="B165" t="s">
        <v>32</v>
      </c>
      <c r="C165" s="2">
        <v>249</v>
      </c>
      <c r="D165" s="2">
        <v>52</v>
      </c>
      <c r="E165" t="s">
        <v>6989</v>
      </c>
      <c r="F165" t="s">
        <v>7038</v>
      </c>
      <c r="G165" s="2">
        <v>197</v>
      </c>
      <c r="H165" s="11">
        <v>0.79116465863453811</v>
      </c>
      <c r="I165">
        <v>1</v>
      </c>
      <c r="J165">
        <f ca="1"/>
        <v>1562</v>
      </c>
      <c r="K165">
        <v>3174</v>
      </c>
      <c r="L165" cm="1">
        <f t="array" ref="L165">_xlfn.IFS(G165&lt;=25, 1, G165&lt;=75, 2, G165&lt;=150, 3, G165&gt;150, 4)</f>
        <v>4</v>
      </c>
      <c r="N165" t="s">
        <v>1316</v>
      </c>
      <c r="O165" t="s">
        <v>1317</v>
      </c>
      <c r="P165" s="2">
        <v>289</v>
      </c>
      <c r="Q165" s="2">
        <v>159</v>
      </c>
      <c r="R165" t="s">
        <v>6989</v>
      </c>
      <c r="S165" t="s">
        <v>7038</v>
      </c>
      <c r="T165" s="2">
        <v>130</v>
      </c>
      <c r="U165" s="11">
        <v>0.44982698961937717</v>
      </c>
      <c r="V165">
        <v>1</v>
      </c>
      <c r="W165">
        <v>2362</v>
      </c>
      <c r="X165">
        <v>407</v>
      </c>
    </row>
    <row r="166" spans="1:24" x14ac:dyDescent="0.2">
      <c r="A166" t="s">
        <v>250</v>
      </c>
      <c r="B166" t="s">
        <v>251</v>
      </c>
      <c r="C166" s="2">
        <v>319</v>
      </c>
      <c r="D166" s="2">
        <v>242</v>
      </c>
      <c r="E166" t="s">
        <v>7029</v>
      </c>
      <c r="F166" t="s">
        <v>7036</v>
      </c>
      <c r="G166" s="2">
        <v>77</v>
      </c>
      <c r="H166" s="11">
        <v>0.2413793103448276</v>
      </c>
      <c r="I166">
        <v>0</v>
      </c>
      <c r="J166">
        <f ca="1"/>
        <v>910</v>
      </c>
      <c r="K166">
        <v>2663</v>
      </c>
      <c r="L166" cm="1">
        <f t="array" ref="L166">_xlfn.IFS(G166&lt;=25, 1, G166&lt;=75, 2, G166&lt;=150, 3, G166&gt;150, 4)</f>
        <v>3</v>
      </c>
      <c r="N166" t="s">
        <v>2032</v>
      </c>
      <c r="O166" t="s">
        <v>1418</v>
      </c>
      <c r="P166" s="2">
        <v>159</v>
      </c>
      <c r="Q166" s="2">
        <v>49</v>
      </c>
      <c r="R166" t="s">
        <v>7028</v>
      </c>
      <c r="S166" t="s">
        <v>7040</v>
      </c>
      <c r="T166" s="2">
        <v>110</v>
      </c>
      <c r="U166" s="11">
        <v>0.69182389937106914</v>
      </c>
      <c r="V166">
        <v>0</v>
      </c>
      <c r="W166">
        <v>1396</v>
      </c>
      <c r="X166">
        <v>48</v>
      </c>
    </row>
    <row r="167" spans="1:24" x14ac:dyDescent="0.2">
      <c r="A167" t="s">
        <v>252</v>
      </c>
      <c r="B167" t="s">
        <v>202</v>
      </c>
      <c r="C167" s="2">
        <v>319</v>
      </c>
      <c r="D167" s="2">
        <v>121</v>
      </c>
      <c r="E167" t="s">
        <v>7027</v>
      </c>
      <c r="F167" t="s">
        <v>7038</v>
      </c>
      <c r="G167" s="2">
        <v>198</v>
      </c>
      <c r="H167" s="11">
        <v>0.62068965517241381</v>
      </c>
      <c r="I167">
        <v>0</v>
      </c>
      <c r="J167">
        <f ca="1"/>
        <v>3667</v>
      </c>
      <c r="K167">
        <v>2292</v>
      </c>
      <c r="L167" cm="1">
        <f t="array" ref="L167">_xlfn.IFS(G167&lt;=25, 1, G167&lt;=75, 2, G167&lt;=150, 3, G167&gt;150, 4)</f>
        <v>4</v>
      </c>
      <c r="N167" t="s">
        <v>2065</v>
      </c>
      <c r="O167" t="s">
        <v>2017</v>
      </c>
      <c r="P167" s="2">
        <v>199</v>
      </c>
      <c r="Q167" s="2">
        <v>143</v>
      </c>
      <c r="R167" t="s">
        <v>7027</v>
      </c>
      <c r="S167" t="s">
        <v>7039</v>
      </c>
      <c r="T167" s="2">
        <v>56</v>
      </c>
      <c r="U167" s="11">
        <v>0.28140703517587939</v>
      </c>
      <c r="V167">
        <v>0</v>
      </c>
      <c r="W167">
        <v>4254</v>
      </c>
      <c r="X167">
        <v>227</v>
      </c>
    </row>
    <row r="168" spans="1:24" x14ac:dyDescent="0.2">
      <c r="A168" t="s">
        <v>253</v>
      </c>
      <c r="B168" t="s">
        <v>195</v>
      </c>
      <c r="C168" s="2">
        <v>249</v>
      </c>
      <c r="D168" s="2">
        <v>125</v>
      </c>
      <c r="E168" t="s">
        <v>7029</v>
      </c>
      <c r="F168" t="s">
        <v>7040</v>
      </c>
      <c r="G168" s="2">
        <v>124</v>
      </c>
      <c r="H168" s="11">
        <v>0.49799196787148592</v>
      </c>
      <c r="I168">
        <v>0</v>
      </c>
      <c r="J168">
        <f ca="1"/>
        <v>259</v>
      </c>
      <c r="K168">
        <v>372</v>
      </c>
      <c r="L168" cm="1">
        <f t="array" ref="L168">_xlfn.IFS(G168&lt;=25, 1, G168&lt;=75, 2, G168&lt;=150, 3, G168&gt;150, 4)</f>
        <v>3</v>
      </c>
      <c r="N168" t="s">
        <v>2075</v>
      </c>
      <c r="O168" t="s">
        <v>266</v>
      </c>
      <c r="P168" s="2">
        <v>279</v>
      </c>
      <c r="Q168" s="2">
        <v>123</v>
      </c>
      <c r="R168" t="s">
        <v>7029</v>
      </c>
      <c r="S168" t="s">
        <v>7040</v>
      </c>
      <c r="T168" s="2">
        <v>156</v>
      </c>
      <c r="U168" s="11">
        <v>0.55913978494623651</v>
      </c>
      <c r="V168">
        <v>0</v>
      </c>
      <c r="W168">
        <v>656</v>
      </c>
      <c r="X168">
        <v>169</v>
      </c>
    </row>
    <row r="169" spans="1:24" x14ac:dyDescent="0.2">
      <c r="A169" t="s">
        <v>254</v>
      </c>
      <c r="B169" t="s">
        <v>255</v>
      </c>
      <c r="C169" s="2">
        <v>279</v>
      </c>
      <c r="D169" s="2">
        <v>176</v>
      </c>
      <c r="E169" t="s">
        <v>7029</v>
      </c>
      <c r="F169" t="s">
        <v>7037</v>
      </c>
      <c r="G169" s="2">
        <v>103</v>
      </c>
      <c r="H169" s="11">
        <v>0.36917562724014336</v>
      </c>
      <c r="I169">
        <v>0</v>
      </c>
      <c r="J169">
        <f ca="1"/>
        <v>1429</v>
      </c>
      <c r="K169">
        <v>1319</v>
      </c>
      <c r="L169" cm="1">
        <f t="array" ref="L169">_xlfn.IFS(G169&lt;=25, 1, G169&lt;=75, 2, G169&lt;=150, 3, G169&gt;150, 4)</f>
        <v>3</v>
      </c>
      <c r="N169" t="s">
        <v>2099</v>
      </c>
      <c r="O169" t="s">
        <v>2100</v>
      </c>
      <c r="P169" s="2">
        <v>429</v>
      </c>
      <c r="Q169" s="2">
        <v>223</v>
      </c>
      <c r="R169" t="s">
        <v>7029</v>
      </c>
      <c r="S169" t="s">
        <v>7038</v>
      </c>
      <c r="T169" s="2">
        <v>206</v>
      </c>
      <c r="U169" s="11">
        <v>0.48018648018648019</v>
      </c>
      <c r="V169">
        <v>0</v>
      </c>
      <c r="W169">
        <v>1770</v>
      </c>
      <c r="X169">
        <v>236</v>
      </c>
    </row>
    <row r="170" spans="1:24" x14ac:dyDescent="0.2">
      <c r="A170" t="s">
        <v>256</v>
      </c>
      <c r="B170" t="s">
        <v>102</v>
      </c>
      <c r="C170" s="2">
        <v>249</v>
      </c>
      <c r="D170" s="2">
        <v>77</v>
      </c>
      <c r="E170" t="s">
        <v>6989</v>
      </c>
      <c r="F170" t="s">
        <v>7038</v>
      </c>
      <c r="G170" s="2">
        <v>172</v>
      </c>
      <c r="H170" s="11">
        <v>0.69076305220883538</v>
      </c>
      <c r="I170">
        <v>1</v>
      </c>
      <c r="J170">
        <f ca="1"/>
        <v>4153</v>
      </c>
      <c r="K170">
        <v>2967</v>
      </c>
      <c r="L170" cm="1">
        <f t="array" ref="L170">_xlfn.IFS(G170&lt;=25, 1, G170&lt;=75, 2, G170&lt;=150, 3, G170&gt;150, 4)</f>
        <v>4</v>
      </c>
      <c r="N170" t="s">
        <v>2105</v>
      </c>
      <c r="O170" t="s">
        <v>2106</v>
      </c>
      <c r="P170" s="2">
        <v>429</v>
      </c>
      <c r="Q170" s="2">
        <v>300</v>
      </c>
      <c r="R170" t="s">
        <v>7027</v>
      </c>
      <c r="S170" t="s">
        <v>7042</v>
      </c>
      <c r="T170" s="2">
        <v>129</v>
      </c>
      <c r="U170" s="11">
        <v>0.30069930069930068</v>
      </c>
      <c r="V170">
        <v>0</v>
      </c>
      <c r="W170">
        <v>3204</v>
      </c>
      <c r="X170">
        <v>422</v>
      </c>
    </row>
    <row r="171" spans="1:24" x14ac:dyDescent="0.2">
      <c r="A171" t="s">
        <v>257</v>
      </c>
      <c r="B171" t="s">
        <v>193</v>
      </c>
      <c r="C171" s="2">
        <v>279</v>
      </c>
      <c r="D171" s="2">
        <v>100</v>
      </c>
      <c r="E171" t="s">
        <v>7029</v>
      </c>
      <c r="F171" t="s">
        <v>7038</v>
      </c>
      <c r="G171" s="2">
        <v>179</v>
      </c>
      <c r="H171" s="11">
        <v>0.64157706093189959</v>
      </c>
      <c r="I171">
        <v>0</v>
      </c>
      <c r="J171">
        <f ca="1"/>
        <v>1024</v>
      </c>
      <c r="K171">
        <v>285</v>
      </c>
      <c r="L171" cm="1">
        <f t="array" ref="L171">_xlfn.IFS(G171&lt;=25, 1, G171&lt;=75, 2, G171&lt;=150, 3, G171&gt;150, 4)</f>
        <v>4</v>
      </c>
      <c r="N171" t="s">
        <v>2108</v>
      </c>
      <c r="O171" t="s">
        <v>652</v>
      </c>
      <c r="P171" s="2">
        <v>229</v>
      </c>
      <c r="Q171" s="2">
        <v>179</v>
      </c>
      <c r="R171" t="s">
        <v>7029</v>
      </c>
      <c r="S171" t="s">
        <v>7037</v>
      </c>
      <c r="T171" s="2">
        <v>50</v>
      </c>
      <c r="U171" s="11">
        <v>0.2183406113537118</v>
      </c>
      <c r="V171">
        <v>0</v>
      </c>
      <c r="W171">
        <v>3007</v>
      </c>
      <c r="X171">
        <v>402</v>
      </c>
    </row>
    <row r="172" spans="1:24" x14ac:dyDescent="0.2">
      <c r="A172" t="s">
        <v>258</v>
      </c>
      <c r="B172" t="s">
        <v>222</v>
      </c>
      <c r="C172" s="2">
        <v>319</v>
      </c>
      <c r="D172" s="2">
        <v>226</v>
      </c>
      <c r="E172" t="s">
        <v>7029</v>
      </c>
      <c r="F172" t="s">
        <v>7036</v>
      </c>
      <c r="G172" s="2">
        <v>93</v>
      </c>
      <c r="H172" s="11">
        <v>0.29153605015673983</v>
      </c>
      <c r="I172">
        <v>0</v>
      </c>
      <c r="J172">
        <f ca="1"/>
        <v>4211</v>
      </c>
      <c r="K172">
        <v>4002</v>
      </c>
      <c r="L172" cm="1">
        <f t="array" ref="L172">_xlfn.IFS(G172&lt;=25, 1, G172&lt;=75, 2, G172&lt;=150, 3, G172&gt;150, 4)</f>
        <v>3</v>
      </c>
      <c r="N172" t="s">
        <v>2121</v>
      </c>
      <c r="O172" t="s">
        <v>2122</v>
      </c>
      <c r="P172" s="2">
        <v>418</v>
      </c>
      <c r="Q172" s="2">
        <v>251</v>
      </c>
      <c r="R172" t="s">
        <v>6989</v>
      </c>
      <c r="S172" t="s">
        <v>7037</v>
      </c>
      <c r="T172" s="2">
        <v>167</v>
      </c>
      <c r="U172" s="11">
        <v>0.39952153110047844</v>
      </c>
      <c r="V172">
        <v>1</v>
      </c>
      <c r="W172">
        <v>3895</v>
      </c>
      <c r="X172">
        <v>11</v>
      </c>
    </row>
    <row r="173" spans="1:24" x14ac:dyDescent="0.2">
      <c r="A173" t="s">
        <v>259</v>
      </c>
      <c r="B173" t="s">
        <v>50</v>
      </c>
      <c r="C173" s="2">
        <v>319</v>
      </c>
      <c r="D173" s="2">
        <v>217</v>
      </c>
      <c r="E173" t="s">
        <v>7029</v>
      </c>
      <c r="F173" t="s">
        <v>7036</v>
      </c>
      <c r="G173" s="2">
        <v>102</v>
      </c>
      <c r="H173" s="11">
        <v>0.31974921630094044</v>
      </c>
      <c r="I173">
        <v>0</v>
      </c>
      <c r="J173">
        <f ca="1"/>
        <v>4394</v>
      </c>
      <c r="K173">
        <v>3300</v>
      </c>
      <c r="L173" cm="1">
        <f t="array" ref="L173">_xlfn.IFS(G173&lt;=25, 1, G173&lt;=75, 2, G173&lt;=150, 3, G173&gt;150, 4)</f>
        <v>3</v>
      </c>
      <c r="N173" t="s">
        <v>2148</v>
      </c>
      <c r="O173" t="s">
        <v>213</v>
      </c>
      <c r="P173" s="2">
        <v>319</v>
      </c>
      <c r="Q173" s="2">
        <v>246</v>
      </c>
      <c r="R173" t="s">
        <v>7029</v>
      </c>
      <c r="S173" t="s">
        <v>7036</v>
      </c>
      <c r="T173" s="2">
        <v>73</v>
      </c>
      <c r="U173" s="11">
        <v>0.22884012539184953</v>
      </c>
      <c r="V173">
        <v>0</v>
      </c>
      <c r="W173">
        <v>1952</v>
      </c>
      <c r="X173">
        <v>349</v>
      </c>
    </row>
    <row r="174" spans="1:24" x14ac:dyDescent="0.2">
      <c r="A174" t="s">
        <v>152</v>
      </c>
      <c r="B174" t="s">
        <v>153</v>
      </c>
      <c r="C174" s="2">
        <v>289</v>
      </c>
      <c r="D174" s="2">
        <v>118</v>
      </c>
      <c r="E174" t="s">
        <v>6989</v>
      </c>
      <c r="F174" t="s">
        <v>7038</v>
      </c>
      <c r="G174" s="2">
        <v>171</v>
      </c>
      <c r="H174" s="11">
        <v>0.59169550173010377</v>
      </c>
      <c r="I174">
        <v>1</v>
      </c>
      <c r="J174">
        <f ca="1"/>
        <v>4086</v>
      </c>
      <c r="K174">
        <v>2286</v>
      </c>
      <c r="L174" cm="1">
        <f t="array" ref="L174">_xlfn.IFS(G174&lt;=25, 1, G174&lt;=75, 2, G174&lt;=150, 3, G174&gt;150, 4)</f>
        <v>4</v>
      </c>
      <c r="N174" t="s">
        <v>2149</v>
      </c>
      <c r="O174" t="s">
        <v>2150</v>
      </c>
      <c r="P174" s="2">
        <v>45</v>
      </c>
      <c r="Q174" s="2">
        <v>29</v>
      </c>
      <c r="R174" t="s">
        <v>6989</v>
      </c>
      <c r="S174" t="s">
        <v>7045</v>
      </c>
      <c r="T174" s="2">
        <v>16</v>
      </c>
      <c r="U174" s="11">
        <v>0.35555555555555557</v>
      </c>
      <c r="V174">
        <v>1</v>
      </c>
      <c r="W174">
        <v>4128</v>
      </c>
      <c r="X174">
        <v>51</v>
      </c>
    </row>
    <row r="175" spans="1:24" x14ac:dyDescent="0.2">
      <c r="A175" t="s">
        <v>260</v>
      </c>
      <c r="B175" t="s">
        <v>261</v>
      </c>
      <c r="C175" s="2">
        <v>279</v>
      </c>
      <c r="D175" s="2">
        <v>86</v>
      </c>
      <c r="E175" t="s">
        <v>7027</v>
      </c>
      <c r="F175" t="s">
        <v>7038</v>
      </c>
      <c r="G175" s="2">
        <v>193</v>
      </c>
      <c r="H175" s="11">
        <v>0.69175627240143367</v>
      </c>
      <c r="I175">
        <v>0</v>
      </c>
      <c r="J175">
        <f ca="1"/>
        <v>1530</v>
      </c>
      <c r="K175">
        <v>4162</v>
      </c>
      <c r="L175" cm="1">
        <f t="array" ref="L175">_xlfn.IFS(G175&lt;=25, 1, G175&lt;=75, 2, G175&lt;=150, 3, G175&gt;150, 4)</f>
        <v>4</v>
      </c>
      <c r="N175" t="s">
        <v>2184</v>
      </c>
      <c r="O175" t="s">
        <v>2185</v>
      </c>
      <c r="P175" s="2">
        <v>447</v>
      </c>
      <c r="Q175" s="2">
        <v>277</v>
      </c>
      <c r="R175" t="s">
        <v>7027</v>
      </c>
      <c r="S175" t="s">
        <v>7039</v>
      </c>
      <c r="T175" s="2">
        <v>170</v>
      </c>
      <c r="U175" s="11">
        <v>0.38031319910514544</v>
      </c>
      <c r="V175">
        <v>0</v>
      </c>
      <c r="W175">
        <v>3503</v>
      </c>
      <c r="X175">
        <v>261</v>
      </c>
    </row>
    <row r="176" spans="1:24" x14ac:dyDescent="0.2">
      <c r="A176" t="s">
        <v>262</v>
      </c>
      <c r="B176" t="s">
        <v>213</v>
      </c>
      <c r="C176" s="2">
        <v>319</v>
      </c>
      <c r="D176" s="2">
        <v>230</v>
      </c>
      <c r="E176" t="s">
        <v>7029</v>
      </c>
      <c r="F176" t="s">
        <v>7036</v>
      </c>
      <c r="G176" s="2">
        <v>89</v>
      </c>
      <c r="H176" s="11">
        <v>0.27899686520376177</v>
      </c>
      <c r="I176">
        <v>0</v>
      </c>
      <c r="J176">
        <f ca="1"/>
        <v>3787</v>
      </c>
      <c r="K176">
        <v>434</v>
      </c>
      <c r="L176" cm="1">
        <f t="array" ref="L176">_xlfn.IFS(G176&lt;=25, 1, G176&lt;=75, 2, G176&lt;=150, 3, G176&gt;150, 4)</f>
        <v>3</v>
      </c>
      <c r="N176" t="s">
        <v>2187</v>
      </c>
      <c r="O176" t="s">
        <v>2188</v>
      </c>
      <c r="P176" s="2">
        <v>319</v>
      </c>
      <c r="Q176" s="2">
        <v>268</v>
      </c>
      <c r="R176" t="s">
        <v>7029</v>
      </c>
      <c r="S176" t="s">
        <v>7036</v>
      </c>
      <c r="T176" s="2">
        <v>51</v>
      </c>
      <c r="U176" s="11">
        <v>0.15987460815047022</v>
      </c>
      <c r="V176">
        <v>0</v>
      </c>
      <c r="W176">
        <v>1422</v>
      </c>
      <c r="X176">
        <v>108</v>
      </c>
    </row>
    <row r="177" spans="1:24" x14ac:dyDescent="0.2">
      <c r="A177" t="s">
        <v>263</v>
      </c>
      <c r="B177" t="s">
        <v>264</v>
      </c>
      <c r="C177" s="2">
        <v>319</v>
      </c>
      <c r="D177" s="2">
        <v>278</v>
      </c>
      <c r="E177" t="s">
        <v>7029</v>
      </c>
      <c r="F177" t="s">
        <v>7037</v>
      </c>
      <c r="G177" s="2">
        <v>41</v>
      </c>
      <c r="H177" s="11">
        <v>0.12852664576802508</v>
      </c>
      <c r="I177">
        <v>0</v>
      </c>
      <c r="J177">
        <f ca="1"/>
        <v>3758</v>
      </c>
      <c r="K177">
        <v>524</v>
      </c>
      <c r="L177" cm="1">
        <f t="array" ref="L177">_xlfn.IFS(G177&lt;=25, 1, G177&lt;=75, 2, G177&lt;=150, 3, G177&gt;150, 4)</f>
        <v>2</v>
      </c>
      <c r="N177" t="s">
        <v>2199</v>
      </c>
      <c r="O177" t="s">
        <v>2200</v>
      </c>
      <c r="P177" s="2">
        <v>269</v>
      </c>
      <c r="Q177" s="2">
        <v>153</v>
      </c>
      <c r="R177" t="s">
        <v>6989</v>
      </c>
      <c r="S177" t="s">
        <v>7036</v>
      </c>
      <c r="T177" s="2">
        <v>116</v>
      </c>
      <c r="U177" s="11">
        <v>0.43122676579925651</v>
      </c>
      <c r="V177">
        <v>1</v>
      </c>
      <c r="W177">
        <v>734</v>
      </c>
      <c r="X177">
        <v>342</v>
      </c>
    </row>
    <row r="178" spans="1:24" x14ac:dyDescent="0.2">
      <c r="A178" t="s">
        <v>265</v>
      </c>
      <c r="B178" t="s">
        <v>266</v>
      </c>
      <c r="C178" s="2">
        <v>319</v>
      </c>
      <c r="D178" s="2">
        <v>226</v>
      </c>
      <c r="E178" t="s">
        <v>7027</v>
      </c>
      <c r="F178" t="s">
        <v>7039</v>
      </c>
      <c r="G178" s="2">
        <v>93</v>
      </c>
      <c r="H178" s="11">
        <v>0.29153605015673983</v>
      </c>
      <c r="I178">
        <v>0</v>
      </c>
      <c r="J178">
        <f ca="1"/>
        <v>1976</v>
      </c>
      <c r="K178">
        <v>1770</v>
      </c>
      <c r="L178" cm="1">
        <f t="array" ref="L178">_xlfn.IFS(G178&lt;=25, 1, G178&lt;=75, 2, G178&lt;=150, 3, G178&gt;150, 4)</f>
        <v>3</v>
      </c>
      <c r="N178" t="s">
        <v>2201</v>
      </c>
      <c r="O178" t="s">
        <v>2202</v>
      </c>
      <c r="P178" s="2">
        <v>259</v>
      </c>
      <c r="Q178" s="2">
        <v>179</v>
      </c>
      <c r="R178" t="s">
        <v>7027</v>
      </c>
      <c r="S178" t="s">
        <v>7045</v>
      </c>
      <c r="T178" s="2">
        <v>80</v>
      </c>
      <c r="U178" s="11">
        <v>0.30888030888030887</v>
      </c>
      <c r="V178">
        <v>0</v>
      </c>
      <c r="W178">
        <v>4488</v>
      </c>
      <c r="X178">
        <v>243</v>
      </c>
    </row>
    <row r="179" spans="1:24" x14ac:dyDescent="0.2">
      <c r="A179" t="s">
        <v>267</v>
      </c>
      <c r="B179" t="s">
        <v>159</v>
      </c>
      <c r="C179" s="2">
        <v>319</v>
      </c>
      <c r="D179" s="2">
        <v>242</v>
      </c>
      <c r="E179" t="s">
        <v>7029</v>
      </c>
      <c r="F179" t="s">
        <v>7038</v>
      </c>
      <c r="G179" s="2">
        <v>77</v>
      </c>
      <c r="H179" s="11">
        <v>0.2413793103448276</v>
      </c>
      <c r="I179">
        <v>0</v>
      </c>
      <c r="J179">
        <f ca="1"/>
        <v>3290</v>
      </c>
      <c r="K179">
        <v>4095</v>
      </c>
      <c r="L179" cm="1">
        <f t="array" ref="L179">_xlfn.IFS(G179&lt;=25, 1, G179&lt;=75, 2, G179&lt;=150, 3, G179&gt;150, 4)</f>
        <v>3</v>
      </c>
      <c r="N179" t="s">
        <v>1479</v>
      </c>
      <c r="O179" t="s">
        <v>1480</v>
      </c>
      <c r="P179" s="2">
        <v>139</v>
      </c>
      <c r="Q179" s="2">
        <v>96</v>
      </c>
      <c r="R179" t="s">
        <v>6989</v>
      </c>
      <c r="S179" t="s">
        <v>7037</v>
      </c>
      <c r="T179" s="2">
        <v>43</v>
      </c>
      <c r="U179" s="11">
        <v>0.30935251798561153</v>
      </c>
      <c r="V179">
        <v>1</v>
      </c>
      <c r="W179">
        <v>2161</v>
      </c>
      <c r="X179">
        <v>430</v>
      </c>
    </row>
    <row r="180" spans="1:24" x14ac:dyDescent="0.2">
      <c r="A180" t="s">
        <v>268</v>
      </c>
      <c r="B180" t="s">
        <v>269</v>
      </c>
      <c r="C180" s="2">
        <v>319</v>
      </c>
      <c r="D180" s="2">
        <v>300</v>
      </c>
      <c r="E180" t="s">
        <v>7029</v>
      </c>
      <c r="F180" t="s">
        <v>7036</v>
      </c>
      <c r="G180" s="2">
        <v>19</v>
      </c>
      <c r="H180" s="11">
        <v>5.9561128526645767E-2</v>
      </c>
      <c r="I180">
        <v>0</v>
      </c>
      <c r="J180">
        <f ca="1"/>
        <v>3841</v>
      </c>
      <c r="K180">
        <v>95</v>
      </c>
      <c r="L180" cm="1">
        <f t="array" ref="L180">_xlfn.IFS(G180&lt;=25, 1, G180&lt;=75, 2, G180&lt;=150, 3, G180&gt;150, 4)</f>
        <v>1</v>
      </c>
      <c r="N180" t="s">
        <v>2211</v>
      </c>
      <c r="O180" t="s">
        <v>563</v>
      </c>
      <c r="P180" s="2">
        <v>502</v>
      </c>
      <c r="Q180" s="2">
        <v>241</v>
      </c>
      <c r="R180" t="s">
        <v>7029</v>
      </c>
      <c r="S180" t="s">
        <v>7040</v>
      </c>
      <c r="T180" s="2">
        <v>261</v>
      </c>
      <c r="U180" s="11">
        <v>0.51992031872509958</v>
      </c>
      <c r="V180">
        <v>0</v>
      </c>
      <c r="W180">
        <v>1430</v>
      </c>
      <c r="X180">
        <v>440</v>
      </c>
    </row>
    <row r="181" spans="1:24" x14ac:dyDescent="0.2">
      <c r="A181" t="s">
        <v>270</v>
      </c>
      <c r="B181" t="s">
        <v>222</v>
      </c>
      <c r="C181" s="2">
        <v>319</v>
      </c>
      <c r="D181" s="2">
        <v>195</v>
      </c>
      <c r="E181" t="s">
        <v>7029</v>
      </c>
      <c r="F181" t="s">
        <v>7036</v>
      </c>
      <c r="G181" s="2">
        <v>124</v>
      </c>
      <c r="H181" s="11">
        <v>0.38871473354231972</v>
      </c>
      <c r="I181">
        <v>0</v>
      </c>
      <c r="J181">
        <f ca="1"/>
        <v>4028</v>
      </c>
      <c r="K181">
        <v>3853</v>
      </c>
      <c r="L181" cm="1">
        <f t="array" ref="L181">_xlfn.IFS(G181&lt;=25, 1, G181&lt;=75, 2, G181&lt;=150, 3, G181&gt;150, 4)</f>
        <v>3</v>
      </c>
      <c r="N181" t="s">
        <v>2241</v>
      </c>
      <c r="O181" t="s">
        <v>2036</v>
      </c>
      <c r="P181" s="2">
        <v>359</v>
      </c>
      <c r="Q181" s="2">
        <v>305</v>
      </c>
      <c r="R181" t="s">
        <v>7029</v>
      </c>
      <c r="S181" t="s">
        <v>7043</v>
      </c>
      <c r="T181" s="2">
        <v>54</v>
      </c>
      <c r="U181" s="11">
        <v>0.15041782729805014</v>
      </c>
      <c r="V181">
        <v>0</v>
      </c>
      <c r="W181">
        <v>3450</v>
      </c>
      <c r="X181">
        <v>463</v>
      </c>
    </row>
    <row r="182" spans="1:24" x14ac:dyDescent="0.2">
      <c r="A182" t="s">
        <v>271</v>
      </c>
      <c r="B182" t="s">
        <v>68</v>
      </c>
      <c r="C182" s="2">
        <v>289</v>
      </c>
      <c r="D182" s="2">
        <v>130</v>
      </c>
      <c r="E182" t="s">
        <v>6989</v>
      </c>
      <c r="F182" t="s">
        <v>7038</v>
      </c>
      <c r="G182" s="2">
        <v>159</v>
      </c>
      <c r="H182" s="11">
        <v>0.55017301038062283</v>
      </c>
      <c r="I182">
        <v>1</v>
      </c>
      <c r="J182">
        <f ca="1"/>
        <v>3797</v>
      </c>
      <c r="K182">
        <v>1458</v>
      </c>
      <c r="L182" cm="1">
        <f t="array" ref="L182">_xlfn.IFS(G182&lt;=25, 1, G182&lt;=75, 2, G182&lt;=150, 3, G182&gt;150, 4)</f>
        <v>4</v>
      </c>
      <c r="N182" t="s">
        <v>2250</v>
      </c>
      <c r="O182" t="s">
        <v>778</v>
      </c>
      <c r="P182" s="2">
        <v>502</v>
      </c>
      <c r="Q182" s="2">
        <v>397</v>
      </c>
      <c r="R182" t="s">
        <v>7029</v>
      </c>
      <c r="S182" t="s">
        <v>7037</v>
      </c>
      <c r="T182" s="2">
        <v>105</v>
      </c>
      <c r="U182" s="11">
        <v>0.20916334661354583</v>
      </c>
      <c r="V182">
        <v>0</v>
      </c>
      <c r="W182">
        <v>3347</v>
      </c>
      <c r="X182">
        <v>188</v>
      </c>
    </row>
    <row r="183" spans="1:24" x14ac:dyDescent="0.2">
      <c r="A183" t="s">
        <v>115</v>
      </c>
      <c r="B183" t="s">
        <v>42</v>
      </c>
      <c r="C183" s="2">
        <v>289</v>
      </c>
      <c r="D183" s="2">
        <v>173</v>
      </c>
      <c r="E183" t="s">
        <v>6989</v>
      </c>
      <c r="F183" t="s">
        <v>7036</v>
      </c>
      <c r="G183" s="2">
        <v>116</v>
      </c>
      <c r="H183" s="11">
        <v>0.40138408304498269</v>
      </c>
      <c r="I183">
        <v>1</v>
      </c>
      <c r="J183">
        <f ca="1"/>
        <v>1050</v>
      </c>
      <c r="K183">
        <v>453</v>
      </c>
      <c r="L183" cm="1">
        <f t="array" ref="L183">_xlfn.IFS(G183&lt;=25, 1, G183&lt;=75, 2, G183&lt;=150, 3, G183&gt;150, 4)</f>
        <v>3</v>
      </c>
      <c r="N183" t="s">
        <v>1841</v>
      </c>
      <c r="O183" t="s">
        <v>1842</v>
      </c>
      <c r="P183" s="2">
        <v>289</v>
      </c>
      <c r="Q183" s="2">
        <v>179</v>
      </c>
      <c r="R183" t="s">
        <v>6989</v>
      </c>
      <c r="S183" t="s">
        <v>7037</v>
      </c>
      <c r="T183" s="2">
        <v>110</v>
      </c>
      <c r="U183" s="11">
        <v>0.38062283737024222</v>
      </c>
      <c r="V183">
        <v>1</v>
      </c>
      <c r="W183">
        <v>1886</v>
      </c>
      <c r="X183">
        <v>37</v>
      </c>
    </row>
    <row r="184" spans="1:24" x14ac:dyDescent="0.2">
      <c r="A184" t="s">
        <v>272</v>
      </c>
      <c r="B184" t="s">
        <v>273</v>
      </c>
      <c r="C184" s="2">
        <v>289</v>
      </c>
      <c r="D184" s="2">
        <v>64</v>
      </c>
      <c r="E184" t="s">
        <v>6989</v>
      </c>
      <c r="F184" t="s">
        <v>7038</v>
      </c>
      <c r="G184" s="2">
        <v>225</v>
      </c>
      <c r="H184" s="11">
        <v>0.77854671280276821</v>
      </c>
      <c r="I184">
        <v>1</v>
      </c>
      <c r="J184">
        <f ca="1"/>
        <v>1296</v>
      </c>
      <c r="K184">
        <v>2831</v>
      </c>
      <c r="L184" cm="1">
        <f t="array" ref="L184">_xlfn.IFS(G184&lt;=25, 1, G184&lt;=75, 2, G184&lt;=150, 3, G184&gt;150, 4)</f>
        <v>4</v>
      </c>
      <c r="N184" t="s">
        <v>2282</v>
      </c>
      <c r="O184" t="s">
        <v>2283</v>
      </c>
      <c r="P184" s="2">
        <v>399</v>
      </c>
      <c r="Q184" s="2">
        <v>335</v>
      </c>
      <c r="R184" t="s">
        <v>7027</v>
      </c>
      <c r="S184" t="s">
        <v>7037</v>
      </c>
      <c r="T184" s="2">
        <v>64</v>
      </c>
      <c r="U184" s="11">
        <v>0.16040100250626566</v>
      </c>
      <c r="V184">
        <v>0</v>
      </c>
      <c r="W184">
        <v>3645</v>
      </c>
      <c r="X184">
        <v>398</v>
      </c>
    </row>
    <row r="185" spans="1:24" x14ac:dyDescent="0.2">
      <c r="A185" t="s">
        <v>274</v>
      </c>
      <c r="B185" t="s">
        <v>105</v>
      </c>
      <c r="C185" s="2">
        <v>319</v>
      </c>
      <c r="D185" s="2">
        <v>246</v>
      </c>
      <c r="E185" t="s">
        <v>7027</v>
      </c>
      <c r="F185" t="s">
        <v>7039</v>
      </c>
      <c r="G185" s="2">
        <v>73</v>
      </c>
      <c r="H185" s="11">
        <v>0.22884012539184953</v>
      </c>
      <c r="I185">
        <v>0</v>
      </c>
      <c r="J185">
        <f ca="1"/>
        <v>4429</v>
      </c>
      <c r="K185">
        <v>3570</v>
      </c>
      <c r="L185" cm="1">
        <f t="array" ref="L185">_xlfn.IFS(G185&lt;=25, 1, G185&lt;=75, 2, G185&lt;=150, 3, G185&gt;150, 4)</f>
        <v>2</v>
      </c>
      <c r="N185" t="s">
        <v>2284</v>
      </c>
      <c r="O185" t="s">
        <v>2285</v>
      </c>
      <c r="P185" s="2">
        <v>142</v>
      </c>
      <c r="Q185" s="2">
        <v>70</v>
      </c>
      <c r="R185" t="s">
        <v>7029</v>
      </c>
      <c r="S185" t="s">
        <v>7040</v>
      </c>
      <c r="T185" s="2">
        <v>72</v>
      </c>
      <c r="U185" s="11">
        <v>0.50704225352112675</v>
      </c>
      <c r="V185">
        <v>0</v>
      </c>
      <c r="W185">
        <v>3215</v>
      </c>
      <c r="X185">
        <v>56</v>
      </c>
    </row>
    <row r="186" spans="1:24" x14ac:dyDescent="0.2">
      <c r="A186" t="s">
        <v>275</v>
      </c>
      <c r="B186" t="s">
        <v>211</v>
      </c>
      <c r="C186" s="2">
        <v>319</v>
      </c>
      <c r="D186" s="2">
        <v>223</v>
      </c>
      <c r="E186" t="s">
        <v>7029</v>
      </c>
      <c r="F186" t="s">
        <v>7038</v>
      </c>
      <c r="G186" s="2">
        <v>96</v>
      </c>
      <c r="H186" s="11">
        <v>0.30094043887147337</v>
      </c>
      <c r="I186">
        <v>0</v>
      </c>
      <c r="J186">
        <f ca="1"/>
        <v>3525</v>
      </c>
      <c r="K186">
        <v>898</v>
      </c>
      <c r="L186" cm="1">
        <f t="array" ref="L186">_xlfn.IFS(G186&lt;=25, 1, G186&lt;=75, 2, G186&lt;=150, 3, G186&gt;150, 4)</f>
        <v>3</v>
      </c>
      <c r="N186" t="s">
        <v>2290</v>
      </c>
      <c r="O186" t="s">
        <v>2291</v>
      </c>
      <c r="P186" s="2">
        <v>599</v>
      </c>
      <c r="Q186" s="2">
        <v>539</v>
      </c>
      <c r="R186" t="s">
        <v>7029</v>
      </c>
      <c r="S186" t="s">
        <v>7042</v>
      </c>
      <c r="T186" s="2">
        <v>60</v>
      </c>
      <c r="U186" s="11">
        <v>0.1001669449081803</v>
      </c>
      <c r="V186">
        <v>0</v>
      </c>
      <c r="W186">
        <v>2675</v>
      </c>
      <c r="X186">
        <v>251</v>
      </c>
    </row>
    <row r="187" spans="1:24" x14ac:dyDescent="0.2">
      <c r="A187" t="s">
        <v>276</v>
      </c>
      <c r="B187" t="s">
        <v>77</v>
      </c>
      <c r="C187" s="2">
        <v>289</v>
      </c>
      <c r="D187" s="2">
        <v>101</v>
      </c>
      <c r="E187" t="s">
        <v>7027</v>
      </c>
      <c r="F187" t="s">
        <v>7038</v>
      </c>
      <c r="G187" s="2">
        <v>188</v>
      </c>
      <c r="H187" s="11">
        <v>0.65051903114186849</v>
      </c>
      <c r="I187">
        <v>0</v>
      </c>
      <c r="J187">
        <f ca="1"/>
        <v>3524</v>
      </c>
      <c r="K187">
        <v>3096</v>
      </c>
      <c r="L187" cm="1">
        <f t="array" ref="L187">_xlfn.IFS(G187&lt;=25, 1, G187&lt;=75, 2, G187&lt;=150, 3, G187&gt;150, 4)</f>
        <v>4</v>
      </c>
      <c r="N187" t="s">
        <v>2304</v>
      </c>
      <c r="O187" t="s">
        <v>1428</v>
      </c>
      <c r="P187" s="2">
        <v>319</v>
      </c>
      <c r="Q187" s="2">
        <v>271</v>
      </c>
      <c r="R187" t="s">
        <v>7029</v>
      </c>
      <c r="S187" t="s">
        <v>7037</v>
      </c>
      <c r="T187" s="2">
        <v>48</v>
      </c>
      <c r="U187" s="11">
        <v>0.15047021943573669</v>
      </c>
      <c r="V187">
        <v>0</v>
      </c>
      <c r="W187">
        <v>2560</v>
      </c>
      <c r="X187">
        <v>272</v>
      </c>
    </row>
    <row r="188" spans="1:24" x14ac:dyDescent="0.2">
      <c r="A188" t="s">
        <v>277</v>
      </c>
      <c r="B188" t="s">
        <v>153</v>
      </c>
      <c r="C188" s="2">
        <v>289</v>
      </c>
      <c r="D188" s="2">
        <v>78</v>
      </c>
      <c r="E188" t="s">
        <v>6989</v>
      </c>
      <c r="F188" t="s">
        <v>7038</v>
      </c>
      <c r="G188" s="2">
        <v>211</v>
      </c>
      <c r="H188" s="11">
        <v>0.73010380622837368</v>
      </c>
      <c r="I188">
        <v>1</v>
      </c>
      <c r="J188">
        <f ca="1"/>
        <v>2204</v>
      </c>
      <c r="K188">
        <v>4074</v>
      </c>
      <c r="L188" cm="1">
        <f t="array" ref="L188">_xlfn.IFS(G188&lt;=25, 1, G188&lt;=75, 2, G188&lt;=150, 3, G188&gt;150, 4)</f>
        <v>4</v>
      </c>
      <c r="N188" t="s">
        <v>2305</v>
      </c>
      <c r="O188" t="s">
        <v>2306</v>
      </c>
      <c r="P188" s="2">
        <v>411</v>
      </c>
      <c r="Q188" s="2">
        <v>255</v>
      </c>
      <c r="R188" t="s">
        <v>7029</v>
      </c>
      <c r="S188" t="s">
        <v>7038</v>
      </c>
      <c r="T188" s="2">
        <v>156</v>
      </c>
      <c r="U188" s="11">
        <v>0.37956204379562042</v>
      </c>
      <c r="V188">
        <v>0</v>
      </c>
      <c r="W188">
        <v>2007</v>
      </c>
      <c r="X188">
        <v>113</v>
      </c>
    </row>
    <row r="189" spans="1:24" x14ac:dyDescent="0.2">
      <c r="A189" t="s">
        <v>278</v>
      </c>
      <c r="B189" t="s">
        <v>226</v>
      </c>
      <c r="C189" s="2">
        <v>319</v>
      </c>
      <c r="D189" s="2">
        <v>233</v>
      </c>
      <c r="E189" t="s">
        <v>7029</v>
      </c>
      <c r="F189" t="s">
        <v>7038</v>
      </c>
      <c r="G189" s="2">
        <v>86</v>
      </c>
      <c r="H189" s="11">
        <v>0.26959247648902823</v>
      </c>
      <c r="I189">
        <v>0</v>
      </c>
      <c r="J189">
        <f ca="1"/>
        <v>3498</v>
      </c>
      <c r="K189">
        <v>2535</v>
      </c>
      <c r="L189" cm="1">
        <f t="array" ref="L189">_xlfn.IFS(G189&lt;=25, 1, G189&lt;=75, 2, G189&lt;=150, 3, G189&gt;150, 4)</f>
        <v>3</v>
      </c>
      <c r="N189" t="s">
        <v>2332</v>
      </c>
      <c r="O189" t="s">
        <v>2333</v>
      </c>
      <c r="P189" s="2">
        <v>149</v>
      </c>
      <c r="Q189" s="2">
        <v>101</v>
      </c>
      <c r="R189" t="s">
        <v>6989</v>
      </c>
      <c r="S189" t="s">
        <v>7043</v>
      </c>
      <c r="T189" s="2">
        <v>48</v>
      </c>
      <c r="U189" s="11">
        <v>0.32214765100671139</v>
      </c>
      <c r="V189">
        <v>1</v>
      </c>
      <c r="W189">
        <v>4093</v>
      </c>
      <c r="X189">
        <v>437</v>
      </c>
    </row>
    <row r="190" spans="1:24" x14ac:dyDescent="0.2">
      <c r="A190" t="s">
        <v>279</v>
      </c>
      <c r="B190" t="s">
        <v>261</v>
      </c>
      <c r="C190" s="2">
        <v>279</v>
      </c>
      <c r="D190" s="2">
        <v>131</v>
      </c>
      <c r="E190" t="s">
        <v>7027</v>
      </c>
      <c r="F190" t="s">
        <v>7038</v>
      </c>
      <c r="G190" s="2">
        <v>148</v>
      </c>
      <c r="H190" s="11">
        <v>0.53046594982078854</v>
      </c>
      <c r="I190">
        <v>0</v>
      </c>
      <c r="J190">
        <f ca="1"/>
        <v>105</v>
      </c>
      <c r="K190">
        <v>1084</v>
      </c>
      <c r="L190" cm="1">
        <f t="array" ref="L190">_xlfn.IFS(G190&lt;=25, 1, G190&lt;=75, 2, G190&lt;=150, 3, G190&gt;150, 4)</f>
        <v>3</v>
      </c>
      <c r="N190" t="s">
        <v>1598</v>
      </c>
      <c r="O190" t="s">
        <v>1709</v>
      </c>
      <c r="P190" s="2">
        <v>289</v>
      </c>
      <c r="Q190" s="2">
        <v>197</v>
      </c>
      <c r="R190" t="s">
        <v>6989</v>
      </c>
      <c r="S190" t="s">
        <v>7037</v>
      </c>
      <c r="T190" s="2">
        <v>92</v>
      </c>
      <c r="U190" s="11">
        <v>0.31833910034602075</v>
      </c>
      <c r="V190">
        <v>1</v>
      </c>
      <c r="W190">
        <v>3807</v>
      </c>
      <c r="X190">
        <v>421</v>
      </c>
    </row>
    <row r="191" spans="1:24" x14ac:dyDescent="0.2">
      <c r="A191" t="s">
        <v>280</v>
      </c>
      <c r="B191" t="s">
        <v>281</v>
      </c>
      <c r="C191" s="2">
        <v>319</v>
      </c>
      <c r="D191" s="2">
        <v>252</v>
      </c>
      <c r="E191" t="s">
        <v>7029</v>
      </c>
      <c r="F191" t="s">
        <v>7037</v>
      </c>
      <c r="G191" s="2">
        <v>67</v>
      </c>
      <c r="H191" s="11">
        <v>0.21003134796238246</v>
      </c>
      <c r="I191">
        <v>0</v>
      </c>
      <c r="J191">
        <f ca="1"/>
        <v>2423</v>
      </c>
      <c r="K191">
        <v>4021</v>
      </c>
      <c r="L191" cm="1">
        <f t="array" ref="L191">_xlfn.IFS(G191&lt;=25, 1, G191&lt;=75, 2, G191&lt;=150, 3, G191&gt;150, 4)</f>
        <v>2</v>
      </c>
      <c r="N191" t="s">
        <v>2342</v>
      </c>
      <c r="O191" t="s">
        <v>2343</v>
      </c>
      <c r="P191" s="2">
        <v>59</v>
      </c>
      <c r="Q191" s="2">
        <v>38</v>
      </c>
      <c r="R191" t="s">
        <v>6989</v>
      </c>
      <c r="S191" t="s">
        <v>7044</v>
      </c>
      <c r="T191" s="2">
        <v>21</v>
      </c>
      <c r="U191" s="11">
        <v>0.3559322033898305</v>
      </c>
      <c r="V191">
        <v>1</v>
      </c>
      <c r="W191">
        <v>2013</v>
      </c>
      <c r="X191">
        <v>242</v>
      </c>
    </row>
    <row r="192" spans="1:24" x14ac:dyDescent="0.2">
      <c r="A192" t="s">
        <v>283</v>
      </c>
      <c r="B192" t="s">
        <v>170</v>
      </c>
      <c r="C192" s="2">
        <v>319</v>
      </c>
      <c r="D192" s="2">
        <v>239</v>
      </c>
      <c r="E192" t="s">
        <v>7029</v>
      </c>
      <c r="F192" t="s">
        <v>7038</v>
      </c>
      <c r="G192" s="2">
        <v>80</v>
      </c>
      <c r="H192" s="11">
        <v>0.2507836990595611</v>
      </c>
      <c r="I192">
        <v>0</v>
      </c>
      <c r="J192">
        <f ca="1"/>
        <v>2598</v>
      </c>
      <c r="K192">
        <v>2995</v>
      </c>
      <c r="L192" cm="1">
        <f t="array" ref="L192">_xlfn.IFS(G192&lt;=25, 1, G192&lt;=75, 2, G192&lt;=150, 3, G192&gt;150, 4)</f>
        <v>3</v>
      </c>
      <c r="N192" t="s">
        <v>2361</v>
      </c>
      <c r="O192" t="s">
        <v>2216</v>
      </c>
      <c r="P192" s="2">
        <v>223</v>
      </c>
      <c r="Q192" s="2">
        <v>114</v>
      </c>
      <c r="R192" t="s">
        <v>6989</v>
      </c>
      <c r="S192" t="s">
        <v>7042</v>
      </c>
      <c r="T192" s="2">
        <v>109</v>
      </c>
      <c r="U192" s="11">
        <v>0.48878923766816146</v>
      </c>
      <c r="V192">
        <v>1</v>
      </c>
      <c r="W192">
        <v>3435</v>
      </c>
      <c r="X192">
        <v>273</v>
      </c>
    </row>
    <row r="193" spans="1:24" x14ac:dyDescent="0.2">
      <c r="A193" t="s">
        <v>284</v>
      </c>
      <c r="B193" t="s">
        <v>238</v>
      </c>
      <c r="C193" s="2">
        <v>319</v>
      </c>
      <c r="D193" s="2">
        <v>220</v>
      </c>
      <c r="E193" t="s">
        <v>7027</v>
      </c>
      <c r="F193" t="s">
        <v>7038</v>
      </c>
      <c r="G193" s="2">
        <v>99</v>
      </c>
      <c r="H193" s="11">
        <v>0.31034482758620691</v>
      </c>
      <c r="I193">
        <v>0</v>
      </c>
      <c r="J193">
        <f ca="1"/>
        <v>1819</v>
      </c>
      <c r="K193">
        <v>1264</v>
      </c>
      <c r="L193" cm="1">
        <f t="array" ref="L193">_xlfn.IFS(G193&lt;=25, 1, G193&lt;=75, 2, G193&lt;=150, 3, G193&gt;150, 4)</f>
        <v>3</v>
      </c>
      <c r="N193" t="s">
        <v>2373</v>
      </c>
      <c r="O193" t="s">
        <v>2374</v>
      </c>
      <c r="P193" s="2">
        <v>268</v>
      </c>
      <c r="Q193" s="2">
        <v>134</v>
      </c>
      <c r="R193" t="s">
        <v>7029</v>
      </c>
      <c r="S193" t="s">
        <v>7040</v>
      </c>
      <c r="T193" s="2">
        <v>134</v>
      </c>
      <c r="U193" s="11">
        <v>0.5</v>
      </c>
      <c r="V193">
        <v>0</v>
      </c>
      <c r="W193">
        <v>150</v>
      </c>
      <c r="X193">
        <v>172</v>
      </c>
    </row>
    <row r="194" spans="1:24" x14ac:dyDescent="0.2">
      <c r="A194" t="s">
        <v>285</v>
      </c>
      <c r="B194" t="s">
        <v>261</v>
      </c>
      <c r="C194" s="2">
        <v>279</v>
      </c>
      <c r="D194" s="2">
        <v>176</v>
      </c>
      <c r="E194" t="s">
        <v>7027</v>
      </c>
      <c r="F194" t="s">
        <v>7038</v>
      </c>
      <c r="G194" s="2">
        <v>103</v>
      </c>
      <c r="H194" s="11">
        <v>0.36917562724014336</v>
      </c>
      <c r="I194">
        <v>0</v>
      </c>
      <c r="J194">
        <f ca="1"/>
        <v>4273</v>
      </c>
      <c r="K194">
        <v>1050</v>
      </c>
      <c r="L194" cm="1">
        <f t="array" ref="L194">_xlfn.IFS(G194&lt;=25, 1, G194&lt;=75, 2, G194&lt;=150, 3, G194&gt;150, 4)</f>
        <v>3</v>
      </c>
      <c r="N194" t="s">
        <v>2403</v>
      </c>
      <c r="O194" t="s">
        <v>2353</v>
      </c>
      <c r="P194" s="2">
        <v>199</v>
      </c>
      <c r="Q194" s="2">
        <v>127</v>
      </c>
      <c r="R194" t="s">
        <v>7027</v>
      </c>
      <c r="S194" t="s">
        <v>7039</v>
      </c>
      <c r="T194" s="2">
        <v>72</v>
      </c>
      <c r="U194" s="11">
        <v>0.36180904522613067</v>
      </c>
      <c r="V194">
        <v>0</v>
      </c>
      <c r="W194">
        <v>3566</v>
      </c>
      <c r="X194">
        <v>4</v>
      </c>
    </row>
    <row r="195" spans="1:24" x14ac:dyDescent="0.2">
      <c r="A195" t="s">
        <v>286</v>
      </c>
      <c r="B195" t="s">
        <v>61</v>
      </c>
      <c r="C195" s="2">
        <v>289</v>
      </c>
      <c r="D195" s="2">
        <v>162</v>
      </c>
      <c r="E195" t="s">
        <v>6989</v>
      </c>
      <c r="F195" t="s">
        <v>7038</v>
      </c>
      <c r="G195" s="2">
        <v>127</v>
      </c>
      <c r="H195" s="11">
        <v>0.43944636678200694</v>
      </c>
      <c r="I195">
        <v>1</v>
      </c>
      <c r="J195">
        <f ca="1"/>
        <v>3930</v>
      </c>
      <c r="K195">
        <v>3066</v>
      </c>
      <c r="L195" cm="1">
        <f t="array" ref="L195">_xlfn.IFS(G195&lt;=25, 1, G195&lt;=75, 2, G195&lt;=150, 3, G195&gt;150, 4)</f>
        <v>3</v>
      </c>
      <c r="N195" t="s">
        <v>2407</v>
      </c>
      <c r="O195" t="s">
        <v>2355</v>
      </c>
      <c r="P195" s="2">
        <v>69</v>
      </c>
      <c r="Q195" s="2">
        <v>54</v>
      </c>
      <c r="R195" t="s">
        <v>6989</v>
      </c>
      <c r="S195" t="s">
        <v>7039</v>
      </c>
      <c r="T195" s="2">
        <v>15</v>
      </c>
      <c r="U195" s="11">
        <v>0.21739130434782608</v>
      </c>
      <c r="V195">
        <v>1</v>
      </c>
      <c r="W195">
        <v>255</v>
      </c>
      <c r="X195">
        <v>309</v>
      </c>
    </row>
    <row r="196" spans="1:24" x14ac:dyDescent="0.2">
      <c r="A196" t="s">
        <v>287</v>
      </c>
      <c r="B196" t="s">
        <v>288</v>
      </c>
      <c r="C196" s="2">
        <v>319</v>
      </c>
      <c r="D196" s="2">
        <v>255</v>
      </c>
      <c r="E196" t="s">
        <v>7029</v>
      </c>
      <c r="F196" t="s">
        <v>7039</v>
      </c>
      <c r="G196" s="2">
        <v>64</v>
      </c>
      <c r="H196" s="11">
        <v>0.20062695924764889</v>
      </c>
      <c r="I196">
        <v>0</v>
      </c>
      <c r="J196">
        <f ca="1"/>
        <v>3961</v>
      </c>
      <c r="K196">
        <v>1576</v>
      </c>
      <c r="L196" cm="1">
        <f t="array" ref="L196">_xlfn.IFS(G196&lt;=25, 1, G196&lt;=75, 2, G196&lt;=150, 3, G196&gt;150, 4)</f>
        <v>2</v>
      </c>
      <c r="N196" t="s">
        <v>2418</v>
      </c>
      <c r="O196" t="s">
        <v>2419</v>
      </c>
      <c r="P196" s="2">
        <v>269</v>
      </c>
      <c r="Q196" s="2">
        <v>172</v>
      </c>
      <c r="R196" t="s">
        <v>6989</v>
      </c>
      <c r="S196" t="s">
        <v>7037</v>
      </c>
      <c r="T196" s="2">
        <v>97</v>
      </c>
      <c r="U196" s="11">
        <v>0.36059479553903345</v>
      </c>
      <c r="V196">
        <v>1</v>
      </c>
      <c r="W196">
        <v>2078</v>
      </c>
      <c r="X196">
        <v>59</v>
      </c>
    </row>
    <row r="197" spans="1:24" x14ac:dyDescent="0.2">
      <c r="A197" t="s">
        <v>289</v>
      </c>
      <c r="B197" t="s">
        <v>290</v>
      </c>
      <c r="C197" s="2">
        <v>299</v>
      </c>
      <c r="D197" s="2">
        <v>206</v>
      </c>
      <c r="E197" t="s">
        <v>7029</v>
      </c>
      <c r="F197" t="s">
        <v>7044</v>
      </c>
      <c r="G197" s="2">
        <v>93</v>
      </c>
      <c r="H197" s="11">
        <v>0.31103678929765888</v>
      </c>
      <c r="I197">
        <v>0</v>
      </c>
      <c r="J197">
        <f ca="1"/>
        <v>1682</v>
      </c>
      <c r="K197">
        <v>3117</v>
      </c>
      <c r="L197" cm="1">
        <f t="array" ref="L197">_xlfn.IFS(G197&lt;=25, 1, G197&lt;=75, 2, G197&lt;=150, 3, G197&gt;150, 4)</f>
        <v>3</v>
      </c>
      <c r="N197" t="s">
        <v>2420</v>
      </c>
      <c r="O197" t="s">
        <v>506</v>
      </c>
      <c r="P197" s="2">
        <v>399</v>
      </c>
      <c r="Q197" s="2">
        <v>323</v>
      </c>
      <c r="R197" t="s">
        <v>7027</v>
      </c>
      <c r="S197" t="s">
        <v>7036</v>
      </c>
      <c r="T197" s="2">
        <v>76</v>
      </c>
      <c r="U197" s="11">
        <v>0.19047619047619047</v>
      </c>
      <c r="V197">
        <v>0</v>
      </c>
      <c r="W197">
        <v>3868</v>
      </c>
      <c r="X197">
        <v>210</v>
      </c>
    </row>
    <row r="198" spans="1:24" x14ac:dyDescent="0.2">
      <c r="A198" t="s">
        <v>279</v>
      </c>
      <c r="B198" t="s">
        <v>261</v>
      </c>
      <c r="C198" s="2">
        <v>249</v>
      </c>
      <c r="D198" s="2">
        <v>122</v>
      </c>
      <c r="E198" t="s">
        <v>6989</v>
      </c>
      <c r="F198" t="s">
        <v>7038</v>
      </c>
      <c r="G198" s="2">
        <v>127</v>
      </c>
      <c r="H198" s="11">
        <v>0.51004016064257029</v>
      </c>
      <c r="I198">
        <v>1</v>
      </c>
      <c r="J198">
        <f ca="1"/>
        <v>1386</v>
      </c>
      <c r="K198">
        <v>1843</v>
      </c>
      <c r="L198" cm="1">
        <f t="array" ref="L198">_xlfn.IFS(G198&lt;=25, 1, G198&lt;=75, 2, G198&lt;=150, 3, G198&gt;150, 4)</f>
        <v>3</v>
      </c>
      <c r="N198" t="s">
        <v>2426</v>
      </c>
      <c r="O198" t="s">
        <v>1593</v>
      </c>
      <c r="P198" s="2">
        <v>239</v>
      </c>
      <c r="Q198" s="2">
        <v>155</v>
      </c>
      <c r="R198" t="s">
        <v>7029</v>
      </c>
      <c r="S198" t="s">
        <v>7037</v>
      </c>
      <c r="T198" s="2">
        <v>84</v>
      </c>
      <c r="U198" s="11">
        <v>0.35146443514644349</v>
      </c>
      <c r="V198">
        <v>0</v>
      </c>
      <c r="W198">
        <v>3066</v>
      </c>
      <c r="X198">
        <v>334</v>
      </c>
    </row>
    <row r="199" spans="1:24" x14ac:dyDescent="0.2">
      <c r="A199" t="s">
        <v>291</v>
      </c>
      <c r="B199" t="s">
        <v>238</v>
      </c>
      <c r="C199" s="2">
        <v>319</v>
      </c>
      <c r="D199" s="2">
        <v>226</v>
      </c>
      <c r="E199" t="s">
        <v>7029</v>
      </c>
      <c r="F199" t="s">
        <v>7038</v>
      </c>
      <c r="G199" s="2">
        <v>93</v>
      </c>
      <c r="H199" s="11">
        <v>0.29153605015673983</v>
      </c>
      <c r="I199">
        <v>0</v>
      </c>
      <c r="J199">
        <f ca="1"/>
        <v>3538</v>
      </c>
      <c r="K199">
        <v>1268</v>
      </c>
      <c r="L199" cm="1">
        <f t="array" ref="L199">_xlfn.IFS(G199&lt;=25, 1, G199&lt;=75, 2, G199&lt;=150, 3, G199&gt;150, 4)</f>
        <v>3</v>
      </c>
      <c r="N199" t="s">
        <v>2475</v>
      </c>
      <c r="O199" t="s">
        <v>2476</v>
      </c>
      <c r="P199" s="2">
        <v>219</v>
      </c>
      <c r="Q199" s="2">
        <v>175</v>
      </c>
      <c r="R199" t="s">
        <v>6989</v>
      </c>
      <c r="S199" t="s">
        <v>7043</v>
      </c>
      <c r="T199" s="2">
        <v>44</v>
      </c>
      <c r="U199" s="11">
        <v>0.20091324200913241</v>
      </c>
      <c r="V199">
        <v>1</v>
      </c>
      <c r="W199">
        <v>2384</v>
      </c>
      <c r="X199">
        <v>394</v>
      </c>
    </row>
    <row r="200" spans="1:24" x14ac:dyDescent="0.2">
      <c r="A200" t="s">
        <v>292</v>
      </c>
      <c r="B200" t="s">
        <v>293</v>
      </c>
      <c r="C200" s="2">
        <v>309</v>
      </c>
      <c r="D200" s="2">
        <v>192</v>
      </c>
      <c r="E200" t="s">
        <v>7029</v>
      </c>
      <c r="F200" t="s">
        <v>7040</v>
      </c>
      <c r="G200" s="2">
        <v>117</v>
      </c>
      <c r="H200" s="11">
        <v>0.37864077669902912</v>
      </c>
      <c r="I200">
        <v>0</v>
      </c>
      <c r="J200">
        <f ca="1"/>
        <v>729</v>
      </c>
      <c r="K200">
        <v>54</v>
      </c>
      <c r="L200" cm="1">
        <f t="array" ref="L200">_xlfn.IFS(G200&lt;=25, 1, G200&lt;=75, 2, G200&lt;=150, 3, G200&gt;150, 4)</f>
        <v>3</v>
      </c>
      <c r="N200" t="s">
        <v>2492</v>
      </c>
      <c r="O200" t="s">
        <v>73</v>
      </c>
      <c r="P200" s="2">
        <v>319</v>
      </c>
      <c r="Q200" s="2">
        <v>287</v>
      </c>
      <c r="R200" t="s">
        <v>7029</v>
      </c>
      <c r="S200" t="s">
        <v>7036</v>
      </c>
      <c r="T200" s="2">
        <v>32</v>
      </c>
      <c r="U200" s="11">
        <v>0.10031347962382445</v>
      </c>
      <c r="V200">
        <v>0</v>
      </c>
      <c r="W200">
        <v>873</v>
      </c>
      <c r="X200">
        <v>97</v>
      </c>
    </row>
    <row r="201" spans="1:24" x14ac:dyDescent="0.2">
      <c r="A201" t="s">
        <v>294</v>
      </c>
      <c r="B201" t="s">
        <v>295</v>
      </c>
      <c r="C201" s="2">
        <v>279</v>
      </c>
      <c r="D201" s="2">
        <v>59</v>
      </c>
      <c r="E201" t="s">
        <v>7027</v>
      </c>
      <c r="F201" t="s">
        <v>7038</v>
      </c>
      <c r="G201" s="2">
        <v>220</v>
      </c>
      <c r="H201" s="11">
        <v>0.78853046594982079</v>
      </c>
      <c r="I201">
        <v>0</v>
      </c>
      <c r="J201">
        <f ca="1"/>
        <v>1198</v>
      </c>
      <c r="K201">
        <v>1485</v>
      </c>
      <c r="L201" cm="1">
        <f t="array" ref="L201">_xlfn.IFS(G201&lt;=25, 1, G201&lt;=75, 2, G201&lt;=150, 3, G201&gt;150, 4)</f>
        <v>4</v>
      </c>
      <c r="N201" t="s">
        <v>2493</v>
      </c>
      <c r="O201" t="s">
        <v>2494</v>
      </c>
      <c r="P201" s="2">
        <v>331</v>
      </c>
      <c r="Q201" s="2">
        <v>261</v>
      </c>
      <c r="R201" t="s">
        <v>7029</v>
      </c>
      <c r="S201" t="s">
        <v>7036</v>
      </c>
      <c r="T201" s="2">
        <v>70</v>
      </c>
      <c r="U201" s="11">
        <v>0.21148036253776434</v>
      </c>
      <c r="V201">
        <v>0</v>
      </c>
      <c r="W201">
        <v>1797</v>
      </c>
      <c r="X201">
        <v>395</v>
      </c>
    </row>
    <row r="202" spans="1:24" x14ac:dyDescent="0.2">
      <c r="A202" t="s">
        <v>201</v>
      </c>
      <c r="B202" t="s">
        <v>202</v>
      </c>
      <c r="C202" s="2">
        <v>249</v>
      </c>
      <c r="D202" s="2">
        <v>122</v>
      </c>
      <c r="E202" t="s">
        <v>6989</v>
      </c>
      <c r="F202" t="s">
        <v>7038</v>
      </c>
      <c r="G202" s="2">
        <v>127</v>
      </c>
      <c r="H202" s="11">
        <v>0.51004016064257029</v>
      </c>
      <c r="I202">
        <v>1</v>
      </c>
      <c r="J202">
        <f ca="1"/>
        <v>759</v>
      </c>
      <c r="K202">
        <v>274</v>
      </c>
      <c r="L202" cm="1">
        <f t="array" ref="L202">_xlfn.IFS(G202&lt;=25, 1, G202&lt;=75, 2, G202&lt;=150, 3, G202&gt;150, 4)</f>
        <v>3</v>
      </c>
      <c r="N202" t="s">
        <v>2499</v>
      </c>
      <c r="O202" t="s">
        <v>2500</v>
      </c>
      <c r="P202" s="2">
        <v>178</v>
      </c>
      <c r="Q202" s="2">
        <v>80</v>
      </c>
      <c r="R202" t="s">
        <v>7029</v>
      </c>
      <c r="S202" t="s">
        <v>7040</v>
      </c>
      <c r="T202" s="2">
        <v>98</v>
      </c>
      <c r="U202" s="11">
        <v>0.550561797752809</v>
      </c>
      <c r="V202">
        <v>0</v>
      </c>
      <c r="W202">
        <v>2799</v>
      </c>
      <c r="X202">
        <v>74</v>
      </c>
    </row>
    <row r="203" spans="1:24" x14ac:dyDescent="0.2">
      <c r="A203" t="s">
        <v>296</v>
      </c>
      <c r="B203" t="s">
        <v>193</v>
      </c>
      <c r="C203" s="2">
        <v>319</v>
      </c>
      <c r="D203" s="2">
        <v>195</v>
      </c>
      <c r="E203" t="s">
        <v>7029</v>
      </c>
      <c r="F203" t="s">
        <v>7038</v>
      </c>
      <c r="G203" s="2">
        <v>124</v>
      </c>
      <c r="H203" s="11">
        <v>0.38871473354231972</v>
      </c>
      <c r="I203">
        <v>0</v>
      </c>
      <c r="J203">
        <f ca="1"/>
        <v>2509</v>
      </c>
      <c r="K203">
        <v>3624</v>
      </c>
      <c r="L203" cm="1">
        <f t="array" ref="L203">_xlfn.IFS(G203&lt;=25, 1, G203&lt;=75, 2, G203&lt;=150, 3, G203&gt;150, 4)</f>
        <v>3</v>
      </c>
      <c r="N203" t="s">
        <v>2508</v>
      </c>
      <c r="O203" t="s">
        <v>2509</v>
      </c>
      <c r="P203" s="2">
        <v>473</v>
      </c>
      <c r="Q203" s="2">
        <v>312</v>
      </c>
      <c r="R203" t="s">
        <v>7027</v>
      </c>
      <c r="S203" t="s">
        <v>7041</v>
      </c>
      <c r="T203" s="2">
        <v>161</v>
      </c>
      <c r="U203" s="11">
        <v>0.34038054968287529</v>
      </c>
      <c r="V203">
        <v>0</v>
      </c>
      <c r="W203">
        <v>2652</v>
      </c>
      <c r="X203">
        <v>263</v>
      </c>
    </row>
    <row r="204" spans="1:24" x14ac:dyDescent="0.2">
      <c r="A204" t="s">
        <v>297</v>
      </c>
      <c r="B204" t="s">
        <v>205</v>
      </c>
      <c r="C204" s="2">
        <v>319</v>
      </c>
      <c r="D204" s="2">
        <v>293</v>
      </c>
      <c r="E204" t="s">
        <v>7029</v>
      </c>
      <c r="F204" t="s">
        <v>7039</v>
      </c>
      <c r="G204" s="2">
        <v>26</v>
      </c>
      <c r="H204" s="11">
        <v>8.1504702194357362E-2</v>
      </c>
      <c r="I204">
        <v>0</v>
      </c>
      <c r="J204">
        <f ca="1"/>
        <v>4542</v>
      </c>
      <c r="K204">
        <v>2145</v>
      </c>
      <c r="L204" cm="1">
        <f t="array" ref="L204">_xlfn.IFS(G204&lt;=25, 1, G204&lt;=75, 2, G204&lt;=150, 3, G204&gt;150, 4)</f>
        <v>2</v>
      </c>
      <c r="N204" t="s">
        <v>2551</v>
      </c>
      <c r="O204" t="s">
        <v>2552</v>
      </c>
      <c r="P204" s="2">
        <v>536</v>
      </c>
      <c r="Q204" s="2">
        <v>493</v>
      </c>
      <c r="R204" t="s">
        <v>7027</v>
      </c>
      <c r="S204" t="s">
        <v>7042</v>
      </c>
      <c r="T204" s="2">
        <v>43</v>
      </c>
      <c r="U204" s="11">
        <v>8.0223880597014921E-2</v>
      </c>
      <c r="V204">
        <v>0</v>
      </c>
      <c r="W204">
        <v>2787</v>
      </c>
      <c r="X204">
        <v>205</v>
      </c>
    </row>
    <row r="205" spans="1:24" x14ac:dyDescent="0.2">
      <c r="A205" t="s">
        <v>298</v>
      </c>
      <c r="B205" t="s">
        <v>299</v>
      </c>
      <c r="C205" s="2">
        <v>99</v>
      </c>
      <c r="D205" s="2">
        <v>47</v>
      </c>
      <c r="E205" t="s">
        <v>7027</v>
      </c>
      <c r="F205" t="s">
        <v>7045</v>
      </c>
      <c r="G205" s="2">
        <v>52</v>
      </c>
      <c r="H205" s="11">
        <v>0.5252525252525253</v>
      </c>
      <c r="I205">
        <v>0</v>
      </c>
      <c r="J205">
        <f ca="1"/>
        <v>823</v>
      </c>
      <c r="K205">
        <v>478</v>
      </c>
      <c r="L205" cm="1">
        <f t="array" ref="L205">_xlfn.IFS(G205&lt;=25, 1, G205&lt;=75, 2, G205&lt;=150, 3, G205&gt;150, 4)</f>
        <v>2</v>
      </c>
      <c r="N205" t="s">
        <v>2568</v>
      </c>
      <c r="O205" t="s">
        <v>2569</v>
      </c>
      <c r="P205" s="2">
        <v>561</v>
      </c>
      <c r="Q205" s="2">
        <v>415</v>
      </c>
      <c r="R205" t="s">
        <v>7029</v>
      </c>
      <c r="S205" t="s">
        <v>7045</v>
      </c>
      <c r="T205" s="2">
        <v>146</v>
      </c>
      <c r="U205" s="11">
        <v>0.26024955436720143</v>
      </c>
      <c r="V205">
        <v>0</v>
      </c>
      <c r="W205">
        <v>3129</v>
      </c>
      <c r="X205">
        <v>149</v>
      </c>
    </row>
    <row r="206" spans="1:24" x14ac:dyDescent="0.2">
      <c r="A206" t="s">
        <v>300</v>
      </c>
      <c r="B206" t="s">
        <v>19</v>
      </c>
      <c r="C206" s="2">
        <v>319</v>
      </c>
      <c r="D206" s="2">
        <v>70</v>
      </c>
      <c r="E206" t="s">
        <v>7027</v>
      </c>
      <c r="F206" t="s">
        <v>7038</v>
      </c>
      <c r="G206" s="2">
        <v>249</v>
      </c>
      <c r="H206" s="11">
        <v>0.78056426332288398</v>
      </c>
      <c r="I206">
        <v>0</v>
      </c>
      <c r="J206">
        <f ca="1"/>
        <v>3912</v>
      </c>
      <c r="K206">
        <v>2969</v>
      </c>
      <c r="L206" cm="1">
        <f t="array" ref="L206">_xlfn.IFS(G206&lt;=25, 1, G206&lt;=75, 2, G206&lt;=150, 3, G206&gt;150, 4)</f>
        <v>4</v>
      </c>
      <c r="N206" t="s">
        <v>2575</v>
      </c>
      <c r="O206" t="s">
        <v>2576</v>
      </c>
      <c r="P206" s="2">
        <v>257</v>
      </c>
      <c r="Q206" s="2">
        <v>190</v>
      </c>
      <c r="R206" t="s">
        <v>7027</v>
      </c>
      <c r="S206" t="s">
        <v>7037</v>
      </c>
      <c r="T206" s="2">
        <v>67</v>
      </c>
      <c r="U206" s="11">
        <v>0.26070038910505838</v>
      </c>
      <c r="V206">
        <v>0</v>
      </c>
      <c r="W206">
        <v>3412</v>
      </c>
      <c r="X206">
        <v>408</v>
      </c>
    </row>
    <row r="207" spans="1:24" x14ac:dyDescent="0.2">
      <c r="A207" t="s">
        <v>260</v>
      </c>
      <c r="B207" t="s">
        <v>261</v>
      </c>
      <c r="C207" s="2">
        <v>249</v>
      </c>
      <c r="D207" s="2">
        <v>97</v>
      </c>
      <c r="E207" t="s">
        <v>6989</v>
      </c>
      <c r="F207" t="s">
        <v>7038</v>
      </c>
      <c r="G207" s="2">
        <v>152</v>
      </c>
      <c r="H207" s="11">
        <v>0.61044176706827313</v>
      </c>
      <c r="I207">
        <v>1</v>
      </c>
      <c r="J207">
        <f ca="1"/>
        <v>2489</v>
      </c>
      <c r="K207">
        <v>4003</v>
      </c>
      <c r="L207" cm="1">
        <f t="array" ref="L207">_xlfn.IFS(G207&lt;=25, 1, G207&lt;=75, 2, G207&lt;=150, 3, G207&gt;150, 4)</f>
        <v>4</v>
      </c>
      <c r="N207" t="s">
        <v>1919</v>
      </c>
      <c r="O207" t="s">
        <v>1920</v>
      </c>
      <c r="P207" s="2">
        <v>429</v>
      </c>
      <c r="Q207" s="2">
        <v>365</v>
      </c>
      <c r="R207" t="s">
        <v>6989</v>
      </c>
      <c r="S207" t="s">
        <v>7044</v>
      </c>
      <c r="T207" s="2">
        <v>64</v>
      </c>
      <c r="U207" s="11">
        <v>0.14918414918414918</v>
      </c>
      <c r="V207">
        <v>1</v>
      </c>
      <c r="W207">
        <v>3722</v>
      </c>
      <c r="X207">
        <v>19</v>
      </c>
    </row>
    <row r="208" spans="1:24" x14ac:dyDescent="0.2">
      <c r="A208" t="s">
        <v>301</v>
      </c>
      <c r="B208" t="s">
        <v>302</v>
      </c>
      <c r="C208" s="2">
        <v>50</v>
      </c>
      <c r="D208" s="2">
        <v>37</v>
      </c>
      <c r="E208" t="s">
        <v>7029</v>
      </c>
      <c r="F208" t="s">
        <v>7040</v>
      </c>
      <c r="G208" s="2">
        <v>13</v>
      </c>
      <c r="H208" s="11">
        <v>0.26</v>
      </c>
      <c r="I208">
        <v>0</v>
      </c>
      <c r="J208">
        <f ca="1"/>
        <v>1725</v>
      </c>
      <c r="K208">
        <v>3864</v>
      </c>
      <c r="L208" cm="1">
        <f t="array" ref="L208">_xlfn.IFS(G208&lt;=25, 1, G208&lt;=75, 2, G208&lt;=150, 3, G208&gt;150, 4)</f>
        <v>1</v>
      </c>
      <c r="N208" t="s">
        <v>2601</v>
      </c>
      <c r="O208" t="s">
        <v>2602</v>
      </c>
      <c r="P208" s="2">
        <v>268</v>
      </c>
      <c r="Q208" s="2">
        <v>147</v>
      </c>
      <c r="R208" t="s">
        <v>7027</v>
      </c>
      <c r="S208" t="s">
        <v>7040</v>
      </c>
      <c r="T208" s="2">
        <v>121</v>
      </c>
      <c r="U208" s="11">
        <v>0.45149253731343286</v>
      </c>
      <c r="V208">
        <v>0</v>
      </c>
      <c r="W208">
        <v>2114</v>
      </c>
      <c r="X208">
        <v>365</v>
      </c>
    </row>
    <row r="209" spans="1:24" x14ac:dyDescent="0.2">
      <c r="A209" t="s">
        <v>303</v>
      </c>
      <c r="B209" t="s">
        <v>304</v>
      </c>
      <c r="C209" s="2">
        <v>319</v>
      </c>
      <c r="D209" s="2">
        <v>223</v>
      </c>
      <c r="E209" t="s">
        <v>7029</v>
      </c>
      <c r="F209" t="s">
        <v>7044</v>
      </c>
      <c r="G209" s="2">
        <v>96</v>
      </c>
      <c r="H209" s="11">
        <v>0.30094043887147337</v>
      </c>
      <c r="I209">
        <v>0</v>
      </c>
      <c r="J209">
        <f ca="1"/>
        <v>4015</v>
      </c>
      <c r="K209">
        <v>1918</v>
      </c>
      <c r="L209" cm="1">
        <f t="array" ref="L209">_xlfn.IFS(G209&lt;=25, 1, G209&lt;=75, 2, G209&lt;=150, 3, G209&gt;150, 4)</f>
        <v>3</v>
      </c>
      <c r="N209" t="s">
        <v>2667</v>
      </c>
      <c r="O209" t="s">
        <v>2668</v>
      </c>
      <c r="P209" s="2">
        <v>268</v>
      </c>
      <c r="Q209" s="2">
        <v>155</v>
      </c>
      <c r="R209" t="s">
        <v>7027</v>
      </c>
      <c r="S209" t="s">
        <v>7038</v>
      </c>
      <c r="T209" s="2">
        <v>113</v>
      </c>
      <c r="U209" s="11">
        <v>0.42164179104477612</v>
      </c>
      <c r="V209">
        <v>0</v>
      </c>
      <c r="W209">
        <v>2025</v>
      </c>
      <c r="X209">
        <v>232</v>
      </c>
    </row>
    <row r="210" spans="1:24" x14ac:dyDescent="0.2">
      <c r="A210" t="s">
        <v>305</v>
      </c>
      <c r="B210" t="s">
        <v>61</v>
      </c>
      <c r="C210" s="2">
        <v>289</v>
      </c>
      <c r="D210" s="2">
        <v>110</v>
      </c>
      <c r="E210" t="s">
        <v>6989</v>
      </c>
      <c r="F210" t="s">
        <v>7038</v>
      </c>
      <c r="G210" s="2">
        <v>179</v>
      </c>
      <c r="H210" s="11">
        <v>0.61937716262975784</v>
      </c>
      <c r="I210">
        <v>1</v>
      </c>
      <c r="J210">
        <f ca="1"/>
        <v>1298</v>
      </c>
      <c r="K210">
        <v>3311</v>
      </c>
      <c r="L210" cm="1">
        <f t="array" ref="L210">_xlfn.IFS(G210&lt;=25, 1, G210&lt;=75, 2, G210&lt;=150, 3, G210&gt;150, 4)</f>
        <v>4</v>
      </c>
      <c r="N210" t="s">
        <v>2679</v>
      </c>
      <c r="O210" t="s">
        <v>2680</v>
      </c>
      <c r="P210" s="2">
        <v>319</v>
      </c>
      <c r="Q210" s="2">
        <v>249</v>
      </c>
      <c r="R210" t="s">
        <v>6989</v>
      </c>
      <c r="S210" t="s">
        <v>7039</v>
      </c>
      <c r="T210" s="2">
        <v>70</v>
      </c>
      <c r="U210" s="11">
        <v>0.21943573667711599</v>
      </c>
      <c r="V210">
        <v>1</v>
      </c>
      <c r="W210">
        <v>417</v>
      </c>
      <c r="X210">
        <v>485</v>
      </c>
    </row>
    <row r="211" spans="1:24" x14ac:dyDescent="0.2">
      <c r="A211" t="s">
        <v>306</v>
      </c>
      <c r="B211" t="s">
        <v>307</v>
      </c>
      <c r="C211" s="2">
        <v>319</v>
      </c>
      <c r="D211" s="2">
        <v>255</v>
      </c>
      <c r="E211" t="s">
        <v>7029</v>
      </c>
      <c r="F211" t="s">
        <v>7036</v>
      </c>
      <c r="G211" s="2">
        <v>64</v>
      </c>
      <c r="H211" s="11">
        <v>0.20062695924764889</v>
      </c>
      <c r="I211">
        <v>0</v>
      </c>
      <c r="J211">
        <f ca="1"/>
        <v>2216</v>
      </c>
      <c r="K211">
        <v>4346</v>
      </c>
      <c r="L211" cm="1">
        <f t="array" ref="L211">_xlfn.IFS(G211&lt;=25, 1, G211&lt;=75, 2, G211&lt;=150, 3, G211&gt;150, 4)</f>
        <v>2</v>
      </c>
      <c r="N211" t="s">
        <v>2688</v>
      </c>
      <c r="O211" t="s">
        <v>2660</v>
      </c>
      <c r="P211" s="2">
        <v>312</v>
      </c>
      <c r="Q211" s="2">
        <v>212</v>
      </c>
      <c r="R211" t="s">
        <v>7027</v>
      </c>
      <c r="S211" t="s">
        <v>7039</v>
      </c>
      <c r="T211" s="2">
        <v>100</v>
      </c>
      <c r="U211" s="11">
        <v>0.32051282051282054</v>
      </c>
      <c r="V211">
        <v>0</v>
      </c>
      <c r="W211">
        <v>1648</v>
      </c>
      <c r="X211">
        <v>67</v>
      </c>
    </row>
    <row r="212" spans="1:24" x14ac:dyDescent="0.2">
      <c r="A212" t="s">
        <v>308</v>
      </c>
      <c r="B212" t="s">
        <v>222</v>
      </c>
      <c r="C212" s="2">
        <v>319</v>
      </c>
      <c r="D212" s="2">
        <v>223</v>
      </c>
      <c r="E212" t="s">
        <v>7029</v>
      </c>
      <c r="F212" t="s">
        <v>7036</v>
      </c>
      <c r="G212" s="2">
        <v>96</v>
      </c>
      <c r="H212" s="11">
        <v>0.30094043887147337</v>
      </c>
      <c r="I212">
        <v>0</v>
      </c>
      <c r="J212">
        <f ca="1"/>
        <v>724</v>
      </c>
      <c r="K212">
        <v>4226</v>
      </c>
      <c r="L212" cm="1">
        <f t="array" ref="L212">_xlfn.IFS(G212&lt;=25, 1, G212&lt;=75, 2, G212&lt;=150, 3, G212&gt;150, 4)</f>
        <v>3</v>
      </c>
      <c r="N212" t="s">
        <v>2695</v>
      </c>
      <c r="O212" t="s">
        <v>2696</v>
      </c>
      <c r="P212" s="2">
        <v>268</v>
      </c>
      <c r="Q212" s="2">
        <v>180</v>
      </c>
      <c r="R212" t="s">
        <v>7029</v>
      </c>
      <c r="S212" t="s">
        <v>7044</v>
      </c>
      <c r="T212" s="2">
        <v>88</v>
      </c>
      <c r="U212" s="11">
        <v>0.32835820895522388</v>
      </c>
      <c r="V212">
        <v>0</v>
      </c>
      <c r="W212">
        <v>295</v>
      </c>
      <c r="X212">
        <v>386</v>
      </c>
    </row>
    <row r="213" spans="1:24" x14ac:dyDescent="0.2">
      <c r="A213" t="s">
        <v>309</v>
      </c>
      <c r="B213" t="s">
        <v>310</v>
      </c>
      <c r="C213" s="2">
        <v>99</v>
      </c>
      <c r="D213" s="2">
        <v>63</v>
      </c>
      <c r="E213" t="s">
        <v>7029</v>
      </c>
      <c r="F213" t="s">
        <v>7039</v>
      </c>
      <c r="G213" s="2">
        <v>36</v>
      </c>
      <c r="H213" s="11">
        <v>0.36363636363636365</v>
      </c>
      <c r="I213">
        <v>0</v>
      </c>
      <c r="J213">
        <f ca="1"/>
        <v>3286</v>
      </c>
      <c r="K213">
        <v>2448</v>
      </c>
      <c r="L213" cm="1">
        <f t="array" ref="L213">_xlfn.IFS(G213&lt;=25, 1, G213&lt;=75, 2, G213&lt;=150, 3, G213&gt;150, 4)</f>
        <v>2</v>
      </c>
      <c r="N213" t="s">
        <v>2703</v>
      </c>
      <c r="O213" t="s">
        <v>2704</v>
      </c>
      <c r="P213" s="2">
        <v>447</v>
      </c>
      <c r="Q213" s="2">
        <v>331</v>
      </c>
      <c r="R213" t="s">
        <v>7027</v>
      </c>
      <c r="S213" t="s">
        <v>7039</v>
      </c>
      <c r="T213" s="2">
        <v>116</v>
      </c>
      <c r="U213" s="11">
        <v>0.25950782997762861</v>
      </c>
      <c r="V213">
        <v>0</v>
      </c>
      <c r="W213">
        <v>2617</v>
      </c>
      <c r="X213">
        <v>207</v>
      </c>
    </row>
    <row r="214" spans="1:24" x14ac:dyDescent="0.2">
      <c r="A214" t="s">
        <v>311</v>
      </c>
      <c r="B214" t="s">
        <v>134</v>
      </c>
      <c r="C214" s="2">
        <v>319</v>
      </c>
      <c r="D214" s="2">
        <v>297</v>
      </c>
      <c r="E214" t="s">
        <v>7029</v>
      </c>
      <c r="F214" t="s">
        <v>7036</v>
      </c>
      <c r="G214" s="2">
        <v>22</v>
      </c>
      <c r="H214" s="11">
        <v>6.8965517241379309E-2</v>
      </c>
      <c r="I214">
        <v>0</v>
      </c>
      <c r="J214">
        <f ca="1"/>
        <v>4089</v>
      </c>
      <c r="K214">
        <v>308</v>
      </c>
      <c r="L214" cm="1">
        <f t="array" ref="L214">_xlfn.IFS(G214&lt;=25, 1, G214&lt;=75, 2, G214&lt;=150, 3, G214&gt;150, 4)</f>
        <v>1</v>
      </c>
      <c r="N214" t="s">
        <v>2717</v>
      </c>
      <c r="O214" t="s">
        <v>2718</v>
      </c>
      <c r="P214" s="2">
        <v>259</v>
      </c>
      <c r="Q214" s="2">
        <v>176</v>
      </c>
      <c r="R214" t="s">
        <v>6989</v>
      </c>
      <c r="S214" t="s">
        <v>7036</v>
      </c>
      <c r="T214" s="2">
        <v>83</v>
      </c>
      <c r="U214" s="11">
        <v>0.32046332046332049</v>
      </c>
      <c r="V214">
        <v>1</v>
      </c>
      <c r="W214">
        <v>3298</v>
      </c>
      <c r="X214">
        <v>179</v>
      </c>
    </row>
    <row r="215" spans="1:24" x14ac:dyDescent="0.2">
      <c r="A215" t="s">
        <v>312</v>
      </c>
      <c r="B215" t="s">
        <v>273</v>
      </c>
      <c r="C215" s="2">
        <v>289</v>
      </c>
      <c r="D215" s="2">
        <v>95</v>
      </c>
      <c r="E215" t="s">
        <v>6989</v>
      </c>
      <c r="F215" t="s">
        <v>7040</v>
      </c>
      <c r="G215" s="2">
        <v>194</v>
      </c>
      <c r="H215" s="11">
        <v>0.67128027681660896</v>
      </c>
      <c r="I215">
        <v>1</v>
      </c>
      <c r="J215">
        <f ca="1"/>
        <v>3442</v>
      </c>
      <c r="K215">
        <v>2104</v>
      </c>
      <c r="L215" cm="1">
        <f t="array" ref="L215">_xlfn.IFS(G215&lt;=25, 1, G215&lt;=75, 2, G215&lt;=150, 3, G215&gt;150, 4)</f>
        <v>4</v>
      </c>
      <c r="N215" t="s">
        <v>2733</v>
      </c>
      <c r="O215" t="s">
        <v>1001</v>
      </c>
      <c r="P215" s="2">
        <v>241</v>
      </c>
      <c r="Q215" s="2">
        <v>130</v>
      </c>
      <c r="R215" t="s">
        <v>7027</v>
      </c>
      <c r="S215" t="s">
        <v>7038</v>
      </c>
      <c r="T215" s="2">
        <v>111</v>
      </c>
      <c r="U215" s="11">
        <v>0.46058091286307051</v>
      </c>
      <c r="V215">
        <v>0</v>
      </c>
      <c r="W215">
        <v>2037</v>
      </c>
      <c r="X215">
        <v>352</v>
      </c>
    </row>
    <row r="216" spans="1:24" x14ac:dyDescent="0.2">
      <c r="A216" t="s">
        <v>313</v>
      </c>
      <c r="B216" t="s">
        <v>161</v>
      </c>
      <c r="C216" s="2">
        <v>319</v>
      </c>
      <c r="D216" s="2">
        <v>223</v>
      </c>
      <c r="E216" t="s">
        <v>7029</v>
      </c>
      <c r="F216" t="s">
        <v>7038</v>
      </c>
      <c r="G216" s="2">
        <v>96</v>
      </c>
      <c r="H216" s="11">
        <v>0.30094043887147337</v>
      </c>
      <c r="I216">
        <v>0</v>
      </c>
      <c r="J216">
        <f ca="1"/>
        <v>3856</v>
      </c>
      <c r="K216">
        <v>3845</v>
      </c>
      <c r="L216" cm="1">
        <f t="array" ref="L216">_xlfn.IFS(G216&lt;=25, 1, G216&lt;=75, 2, G216&lt;=150, 3, G216&gt;150, 4)</f>
        <v>3</v>
      </c>
      <c r="N216" t="s">
        <v>2766</v>
      </c>
      <c r="O216" t="s">
        <v>2767</v>
      </c>
      <c r="P216" s="2">
        <v>205</v>
      </c>
      <c r="Q216" s="2">
        <v>141</v>
      </c>
      <c r="R216" t="s">
        <v>7027</v>
      </c>
      <c r="S216" t="s">
        <v>7039</v>
      </c>
      <c r="T216" s="2">
        <v>64</v>
      </c>
      <c r="U216" s="11">
        <v>0.31219512195121951</v>
      </c>
      <c r="V216">
        <v>0</v>
      </c>
      <c r="W216">
        <v>3149</v>
      </c>
      <c r="X216">
        <v>468</v>
      </c>
    </row>
    <row r="217" spans="1:24" x14ac:dyDescent="0.2">
      <c r="A217" t="s">
        <v>314</v>
      </c>
      <c r="B217" t="s">
        <v>315</v>
      </c>
      <c r="C217" s="2">
        <v>319</v>
      </c>
      <c r="D217" s="2">
        <v>268</v>
      </c>
      <c r="E217" t="s">
        <v>7029</v>
      </c>
      <c r="F217" t="s">
        <v>7036</v>
      </c>
      <c r="G217" s="2">
        <v>51</v>
      </c>
      <c r="H217" s="11">
        <v>0.15987460815047022</v>
      </c>
      <c r="I217">
        <v>0</v>
      </c>
      <c r="J217">
        <f ca="1"/>
        <v>4526</v>
      </c>
      <c r="K217">
        <v>2513</v>
      </c>
      <c r="L217" cm="1">
        <f t="array" ref="L217">_xlfn.IFS(G217&lt;=25, 1, G217&lt;=75, 2, G217&lt;=150, 3, G217&gt;150, 4)</f>
        <v>2</v>
      </c>
      <c r="N217" t="s">
        <v>2770</v>
      </c>
      <c r="O217" t="s">
        <v>2771</v>
      </c>
      <c r="P217" s="2">
        <v>139</v>
      </c>
      <c r="Q217" s="2">
        <v>86</v>
      </c>
      <c r="R217" t="s">
        <v>6989</v>
      </c>
      <c r="S217" t="s">
        <v>7039</v>
      </c>
      <c r="T217" s="2">
        <v>53</v>
      </c>
      <c r="U217" s="11">
        <v>0.38129496402877699</v>
      </c>
      <c r="V217">
        <v>1</v>
      </c>
      <c r="W217">
        <v>2487</v>
      </c>
      <c r="X217">
        <v>289</v>
      </c>
    </row>
    <row r="218" spans="1:24" x14ac:dyDescent="0.2">
      <c r="A218" t="s">
        <v>316</v>
      </c>
      <c r="B218" t="s">
        <v>317</v>
      </c>
      <c r="C218" s="2">
        <v>279</v>
      </c>
      <c r="D218" s="2">
        <v>170</v>
      </c>
      <c r="E218" t="s">
        <v>7029</v>
      </c>
      <c r="F218" t="s">
        <v>7043</v>
      </c>
      <c r="G218" s="2">
        <v>109</v>
      </c>
      <c r="H218" s="11">
        <v>0.39068100358422941</v>
      </c>
      <c r="I218">
        <v>0</v>
      </c>
      <c r="J218">
        <f ca="1"/>
        <v>2403</v>
      </c>
      <c r="K218">
        <v>4168</v>
      </c>
      <c r="L218" cm="1">
        <f t="array" ref="L218">_xlfn.IFS(G218&lt;=25, 1, G218&lt;=75, 2, G218&lt;=150, 3, G218&gt;150, 4)</f>
        <v>3</v>
      </c>
      <c r="N218" t="s">
        <v>2788</v>
      </c>
      <c r="O218" t="s">
        <v>2789</v>
      </c>
      <c r="P218" s="2">
        <v>339</v>
      </c>
      <c r="Q218" s="2">
        <v>153</v>
      </c>
      <c r="R218" t="s">
        <v>7028</v>
      </c>
      <c r="S218" t="s">
        <v>7040</v>
      </c>
      <c r="T218" s="2">
        <v>186</v>
      </c>
      <c r="U218" s="11">
        <v>0.54867256637168138</v>
      </c>
      <c r="V218">
        <v>0</v>
      </c>
      <c r="W218">
        <v>1873</v>
      </c>
      <c r="X218">
        <v>260</v>
      </c>
    </row>
    <row r="219" spans="1:24" x14ac:dyDescent="0.2">
      <c r="A219" t="s">
        <v>318</v>
      </c>
      <c r="B219" t="s">
        <v>319</v>
      </c>
      <c r="C219" s="2">
        <v>399</v>
      </c>
      <c r="D219" s="2">
        <v>347</v>
      </c>
      <c r="E219" t="s">
        <v>7029</v>
      </c>
      <c r="F219" t="s">
        <v>7045</v>
      </c>
      <c r="G219" s="2">
        <v>52</v>
      </c>
      <c r="H219" s="11">
        <v>0.13032581453634084</v>
      </c>
      <c r="I219">
        <v>0</v>
      </c>
      <c r="J219">
        <f ca="1"/>
        <v>3835</v>
      </c>
      <c r="K219">
        <v>3466</v>
      </c>
      <c r="L219" cm="1">
        <f t="array" ref="L219">_xlfn.IFS(G219&lt;=25, 1, G219&lt;=75, 2, G219&lt;=150, 3, G219&gt;150, 4)</f>
        <v>2</v>
      </c>
      <c r="N219" t="s">
        <v>2799</v>
      </c>
      <c r="O219" t="s">
        <v>2800</v>
      </c>
      <c r="P219" s="2">
        <v>312</v>
      </c>
      <c r="Q219" s="2">
        <v>275</v>
      </c>
      <c r="R219" t="s">
        <v>7029</v>
      </c>
      <c r="S219" t="s">
        <v>7044</v>
      </c>
      <c r="T219" s="2">
        <v>37</v>
      </c>
      <c r="U219" s="11">
        <v>0.11858974358974358</v>
      </c>
      <c r="V219">
        <v>0</v>
      </c>
      <c r="W219">
        <v>2987</v>
      </c>
      <c r="X219">
        <v>454</v>
      </c>
    </row>
    <row r="220" spans="1:24" x14ac:dyDescent="0.2">
      <c r="A220" t="s">
        <v>320</v>
      </c>
      <c r="B220" t="s">
        <v>218</v>
      </c>
      <c r="C220" s="2">
        <v>319</v>
      </c>
      <c r="D220" s="2">
        <v>265</v>
      </c>
      <c r="E220" t="s">
        <v>7029</v>
      </c>
      <c r="F220" t="s">
        <v>7044</v>
      </c>
      <c r="G220" s="2">
        <v>54</v>
      </c>
      <c r="H220" s="11">
        <v>0.16927899686520376</v>
      </c>
      <c r="I220">
        <v>0</v>
      </c>
      <c r="J220">
        <f ca="1"/>
        <v>1168</v>
      </c>
      <c r="K220">
        <v>446</v>
      </c>
      <c r="L220" cm="1">
        <f t="array" ref="L220">_xlfn.IFS(G220&lt;=25, 1, G220&lt;=75, 2, G220&lt;=150, 3, G220&gt;150, 4)</f>
        <v>2</v>
      </c>
      <c r="N220" t="s">
        <v>2814</v>
      </c>
      <c r="O220" t="s">
        <v>2815</v>
      </c>
      <c r="P220" s="2">
        <v>419</v>
      </c>
      <c r="Q220" s="2">
        <v>138</v>
      </c>
      <c r="R220" t="s">
        <v>7029</v>
      </c>
      <c r="S220" t="s">
        <v>7038</v>
      </c>
      <c r="T220" s="2">
        <v>281</v>
      </c>
      <c r="U220" s="11">
        <v>0.6706443914081146</v>
      </c>
      <c r="V220">
        <v>0</v>
      </c>
      <c r="W220">
        <v>2856</v>
      </c>
      <c r="X220">
        <v>405</v>
      </c>
    </row>
    <row r="221" spans="1:24" x14ac:dyDescent="0.2">
      <c r="A221" t="s">
        <v>321</v>
      </c>
      <c r="B221" t="s">
        <v>322</v>
      </c>
      <c r="C221" s="2">
        <v>279</v>
      </c>
      <c r="D221" s="2">
        <v>137</v>
      </c>
      <c r="E221" t="s">
        <v>7029</v>
      </c>
      <c r="F221" t="s">
        <v>7040</v>
      </c>
      <c r="G221" s="2">
        <v>142</v>
      </c>
      <c r="H221" s="11">
        <v>0.50896057347670254</v>
      </c>
      <c r="I221">
        <v>0</v>
      </c>
      <c r="J221">
        <f ca="1"/>
        <v>1949</v>
      </c>
      <c r="K221">
        <v>1615</v>
      </c>
      <c r="L221" cm="1">
        <f t="array" ref="L221">_xlfn.IFS(G221&lt;=25, 1, G221&lt;=75, 2, G221&lt;=150, 3, G221&gt;150, 4)</f>
        <v>3</v>
      </c>
      <c r="N221" t="s">
        <v>2827</v>
      </c>
      <c r="O221" t="s">
        <v>2828</v>
      </c>
      <c r="P221" s="2">
        <v>69</v>
      </c>
      <c r="Q221" s="2">
        <v>39</v>
      </c>
      <c r="R221" t="s">
        <v>6989</v>
      </c>
      <c r="S221" t="s">
        <v>7040</v>
      </c>
      <c r="T221" s="2">
        <v>30</v>
      </c>
      <c r="U221" s="11">
        <v>0.43478260869565216</v>
      </c>
      <c r="V221">
        <v>1</v>
      </c>
      <c r="W221">
        <v>2662</v>
      </c>
      <c r="X221">
        <v>341</v>
      </c>
    </row>
    <row r="222" spans="1:24" x14ac:dyDescent="0.2">
      <c r="A222" t="s">
        <v>324</v>
      </c>
      <c r="B222" t="s">
        <v>325</v>
      </c>
      <c r="C222" s="2">
        <v>319</v>
      </c>
      <c r="D222" s="2">
        <v>220</v>
      </c>
      <c r="E222" t="s">
        <v>7027</v>
      </c>
      <c r="F222" t="s">
        <v>7038</v>
      </c>
      <c r="G222" s="2">
        <v>99</v>
      </c>
      <c r="H222" s="11">
        <v>0.31034482758620691</v>
      </c>
      <c r="I222">
        <v>0</v>
      </c>
      <c r="J222">
        <f ca="1"/>
        <v>4142</v>
      </c>
      <c r="K222">
        <v>3285</v>
      </c>
      <c r="L222" cm="1">
        <f t="array" ref="L222">_xlfn.IFS(G222&lt;=25, 1, G222&lt;=75, 2, G222&lt;=150, 3, G222&gt;150, 4)</f>
        <v>3</v>
      </c>
      <c r="N222" t="s">
        <v>2831</v>
      </c>
      <c r="O222" t="s">
        <v>2832</v>
      </c>
      <c r="P222" s="2">
        <v>330</v>
      </c>
      <c r="Q222" s="2">
        <v>218</v>
      </c>
      <c r="R222" t="s">
        <v>7029</v>
      </c>
      <c r="S222" t="s">
        <v>7038</v>
      </c>
      <c r="T222" s="2">
        <v>112</v>
      </c>
      <c r="U222" s="11">
        <v>0.33939393939393941</v>
      </c>
      <c r="V222">
        <v>0</v>
      </c>
      <c r="W222">
        <v>383</v>
      </c>
      <c r="X222">
        <v>360</v>
      </c>
    </row>
    <row r="223" spans="1:24" x14ac:dyDescent="0.2">
      <c r="A223" t="s">
        <v>326</v>
      </c>
      <c r="B223" t="s">
        <v>327</v>
      </c>
      <c r="C223" s="2">
        <v>319</v>
      </c>
      <c r="D223" s="2">
        <v>242</v>
      </c>
      <c r="E223" t="s">
        <v>7029</v>
      </c>
      <c r="F223" t="s">
        <v>7037</v>
      </c>
      <c r="G223" s="2">
        <v>77</v>
      </c>
      <c r="H223" s="11">
        <v>0.2413793103448276</v>
      </c>
      <c r="I223">
        <v>0</v>
      </c>
      <c r="J223">
        <f ca="1"/>
        <v>3814</v>
      </c>
      <c r="K223">
        <v>2745</v>
      </c>
      <c r="L223" cm="1">
        <f t="array" ref="L223">_xlfn.IFS(G223&lt;=25, 1, G223&lt;=75, 2, G223&lt;=150, 3, G223&gt;150, 4)</f>
        <v>3</v>
      </c>
      <c r="N223" t="s">
        <v>2864</v>
      </c>
      <c r="O223" t="s">
        <v>2865</v>
      </c>
      <c r="P223" s="2">
        <v>199</v>
      </c>
      <c r="Q223" s="2">
        <v>84</v>
      </c>
      <c r="R223" t="s">
        <v>7029</v>
      </c>
      <c r="S223" t="s">
        <v>7040</v>
      </c>
      <c r="T223" s="2">
        <v>115</v>
      </c>
      <c r="U223" s="11">
        <v>0.57788944723618085</v>
      </c>
      <c r="V223">
        <v>0</v>
      </c>
      <c r="W223">
        <v>955</v>
      </c>
      <c r="X223">
        <v>337</v>
      </c>
    </row>
    <row r="224" spans="1:24" x14ac:dyDescent="0.2">
      <c r="A224" t="s">
        <v>300</v>
      </c>
      <c r="B224" t="s">
        <v>19</v>
      </c>
      <c r="C224" s="2">
        <v>289</v>
      </c>
      <c r="D224" s="2">
        <v>87</v>
      </c>
      <c r="E224" t="s">
        <v>6989</v>
      </c>
      <c r="F224" t="s">
        <v>7038</v>
      </c>
      <c r="G224" s="2">
        <v>202</v>
      </c>
      <c r="H224" s="11">
        <v>0.69896193771626303</v>
      </c>
      <c r="I224">
        <v>1</v>
      </c>
      <c r="J224">
        <f ca="1"/>
        <v>2869</v>
      </c>
      <c r="K224">
        <v>2201</v>
      </c>
      <c r="L224" cm="1">
        <f t="array" ref="L224">_xlfn.IFS(G224&lt;=25, 1, G224&lt;=75, 2, G224&lt;=150, 3, G224&gt;150, 4)</f>
        <v>4</v>
      </c>
      <c r="N224" t="s">
        <v>2883</v>
      </c>
      <c r="O224" t="s">
        <v>2884</v>
      </c>
      <c r="P224" s="2">
        <v>223</v>
      </c>
      <c r="Q224" s="2">
        <v>132</v>
      </c>
      <c r="R224" t="s">
        <v>7027</v>
      </c>
      <c r="S224" t="s">
        <v>7039</v>
      </c>
      <c r="T224" s="2">
        <v>91</v>
      </c>
      <c r="U224" s="11">
        <v>0.40807174887892378</v>
      </c>
      <c r="V224">
        <v>0</v>
      </c>
      <c r="W224">
        <v>127</v>
      </c>
      <c r="X224">
        <v>424</v>
      </c>
    </row>
    <row r="225" spans="1:24" x14ac:dyDescent="0.2">
      <c r="A225" t="s">
        <v>328</v>
      </c>
      <c r="B225" t="s">
        <v>295</v>
      </c>
      <c r="C225" s="2">
        <v>319</v>
      </c>
      <c r="D225" s="2">
        <v>147</v>
      </c>
      <c r="E225" t="s">
        <v>7027</v>
      </c>
      <c r="F225" t="s">
        <v>7038</v>
      </c>
      <c r="G225" s="2">
        <v>172</v>
      </c>
      <c r="H225" s="11">
        <v>0.53918495297805646</v>
      </c>
      <c r="I225">
        <v>0</v>
      </c>
      <c r="J225">
        <f ca="1"/>
        <v>305</v>
      </c>
      <c r="K225">
        <v>2134</v>
      </c>
      <c r="L225" cm="1">
        <f t="array" ref="L225">_xlfn.IFS(G225&lt;=25, 1, G225&lt;=75, 2, G225&lt;=150, 3, G225&gt;150, 4)</f>
        <v>4</v>
      </c>
      <c r="N225" t="s">
        <v>2910</v>
      </c>
      <c r="O225" t="s">
        <v>2249</v>
      </c>
      <c r="P225" s="2">
        <v>269</v>
      </c>
      <c r="Q225" s="2">
        <v>145</v>
      </c>
      <c r="R225" t="s">
        <v>7027</v>
      </c>
      <c r="S225" t="s">
        <v>7038</v>
      </c>
      <c r="T225" s="2">
        <v>124</v>
      </c>
      <c r="U225" s="11">
        <v>0.46096654275092935</v>
      </c>
      <c r="V225">
        <v>0</v>
      </c>
      <c r="W225">
        <v>2199</v>
      </c>
      <c r="X225">
        <v>305</v>
      </c>
    </row>
    <row r="226" spans="1:24" x14ac:dyDescent="0.2">
      <c r="A226" t="s">
        <v>329</v>
      </c>
      <c r="B226" t="s">
        <v>238</v>
      </c>
      <c r="C226" s="2">
        <v>319</v>
      </c>
      <c r="D226" s="2">
        <v>163</v>
      </c>
      <c r="E226" t="s">
        <v>7029</v>
      </c>
      <c r="F226" t="s">
        <v>7038</v>
      </c>
      <c r="G226" s="2">
        <v>156</v>
      </c>
      <c r="H226" s="11">
        <v>0.4890282131661442</v>
      </c>
      <c r="I226">
        <v>0</v>
      </c>
      <c r="J226">
        <f ca="1"/>
        <v>3966</v>
      </c>
      <c r="K226">
        <v>2323</v>
      </c>
      <c r="L226" cm="1">
        <f t="array" ref="L226">_xlfn.IFS(G226&lt;=25, 1, G226&lt;=75, 2, G226&lt;=150, 3, G226&gt;150, 4)</f>
        <v>4</v>
      </c>
      <c r="N226" t="s">
        <v>2922</v>
      </c>
      <c r="O226" t="s">
        <v>2652</v>
      </c>
      <c r="P226" s="2">
        <v>268</v>
      </c>
      <c r="Q226" s="2">
        <v>123</v>
      </c>
      <c r="R226" t="s">
        <v>7027</v>
      </c>
      <c r="S226" t="s">
        <v>7039</v>
      </c>
      <c r="T226" s="2">
        <v>145</v>
      </c>
      <c r="U226" s="11">
        <v>0.54104477611940294</v>
      </c>
      <c r="V226">
        <v>0</v>
      </c>
      <c r="W226">
        <v>2828</v>
      </c>
      <c r="X226">
        <v>258</v>
      </c>
    </row>
    <row r="227" spans="1:24" x14ac:dyDescent="0.2">
      <c r="A227" t="s">
        <v>330</v>
      </c>
      <c r="B227" t="s">
        <v>331</v>
      </c>
      <c r="C227" s="2">
        <v>319</v>
      </c>
      <c r="D227" s="2">
        <v>306</v>
      </c>
      <c r="E227" t="s">
        <v>7029</v>
      </c>
      <c r="F227" t="s">
        <v>7036</v>
      </c>
      <c r="G227" s="2">
        <v>13</v>
      </c>
      <c r="H227" s="11">
        <v>4.0752351097178681E-2</v>
      </c>
      <c r="I227">
        <v>0</v>
      </c>
      <c r="J227">
        <f ca="1"/>
        <v>1835</v>
      </c>
      <c r="K227">
        <v>3818</v>
      </c>
      <c r="L227" cm="1">
        <f t="array" ref="L227">_xlfn.IFS(G227&lt;=25, 1, G227&lt;=75, 2, G227&lt;=150, 3, G227&gt;150, 4)</f>
        <v>1</v>
      </c>
      <c r="N227" t="s">
        <v>2930</v>
      </c>
      <c r="O227" t="s">
        <v>2931</v>
      </c>
      <c r="P227" s="2">
        <v>118</v>
      </c>
      <c r="Q227" s="2">
        <v>70</v>
      </c>
      <c r="R227" t="s">
        <v>7029</v>
      </c>
      <c r="S227" t="s">
        <v>7040</v>
      </c>
      <c r="T227" s="2">
        <v>48</v>
      </c>
      <c r="U227" s="11">
        <v>0.40677966101694918</v>
      </c>
      <c r="V227">
        <v>0</v>
      </c>
      <c r="W227">
        <v>1535</v>
      </c>
      <c r="X227">
        <v>106</v>
      </c>
    </row>
    <row r="228" spans="1:24" x14ac:dyDescent="0.2">
      <c r="A228" t="s">
        <v>332</v>
      </c>
      <c r="B228" t="s">
        <v>333</v>
      </c>
      <c r="C228" s="2">
        <v>319</v>
      </c>
      <c r="D228" s="2">
        <v>262</v>
      </c>
      <c r="E228" t="s">
        <v>7029</v>
      </c>
      <c r="F228" t="s">
        <v>7041</v>
      </c>
      <c r="G228" s="2">
        <v>57</v>
      </c>
      <c r="H228" s="11">
        <v>0.17868338557993729</v>
      </c>
      <c r="I228">
        <v>0</v>
      </c>
      <c r="J228">
        <f ca="1"/>
        <v>2495</v>
      </c>
      <c r="K228">
        <v>152</v>
      </c>
      <c r="L228" cm="1">
        <f t="array" ref="L228">_xlfn.IFS(G228&lt;=25, 1, G228&lt;=75, 2, G228&lt;=150, 3, G228&gt;150, 4)</f>
        <v>2</v>
      </c>
      <c r="N228" t="s">
        <v>2937</v>
      </c>
      <c r="O228" t="s">
        <v>2938</v>
      </c>
      <c r="P228" s="2">
        <v>49</v>
      </c>
      <c r="Q228" s="2">
        <v>24</v>
      </c>
      <c r="R228" t="s">
        <v>6989</v>
      </c>
      <c r="S228" t="s">
        <v>7040</v>
      </c>
      <c r="T228" s="2">
        <v>25</v>
      </c>
      <c r="U228" s="11">
        <v>0.51020408163265307</v>
      </c>
      <c r="V228">
        <v>1</v>
      </c>
      <c r="W228">
        <v>2667</v>
      </c>
      <c r="X228">
        <v>253</v>
      </c>
    </row>
    <row r="229" spans="1:24" x14ac:dyDescent="0.2">
      <c r="A229" t="s">
        <v>334</v>
      </c>
      <c r="B229" t="s">
        <v>136</v>
      </c>
      <c r="C229" s="2">
        <v>319</v>
      </c>
      <c r="D229" s="2">
        <v>80</v>
      </c>
      <c r="E229" t="s">
        <v>7027</v>
      </c>
      <c r="F229" t="s">
        <v>7038</v>
      </c>
      <c r="G229" s="2">
        <v>239</v>
      </c>
      <c r="H229" s="11">
        <v>0.7492163009404389</v>
      </c>
      <c r="I229">
        <v>0</v>
      </c>
      <c r="J229">
        <f ca="1"/>
        <v>2324</v>
      </c>
      <c r="K229">
        <v>757</v>
      </c>
      <c r="L229" cm="1">
        <f t="array" ref="L229">_xlfn.IFS(G229&lt;=25, 1, G229&lt;=75, 2, G229&lt;=150, 3, G229&gt;150, 4)</f>
        <v>4</v>
      </c>
      <c r="N229" t="s">
        <v>2940</v>
      </c>
      <c r="O229" t="s">
        <v>2941</v>
      </c>
      <c r="P229" s="2">
        <v>39</v>
      </c>
      <c r="Q229" s="2">
        <v>17</v>
      </c>
      <c r="R229" t="s">
        <v>6989</v>
      </c>
      <c r="S229" t="s">
        <v>7040</v>
      </c>
      <c r="T229" s="2">
        <v>22</v>
      </c>
      <c r="U229" s="11">
        <v>0.5641025641025641</v>
      </c>
      <c r="V229">
        <v>1</v>
      </c>
      <c r="W229">
        <v>1291</v>
      </c>
      <c r="X229">
        <v>238</v>
      </c>
    </row>
    <row r="230" spans="1:24" x14ac:dyDescent="0.2">
      <c r="A230" t="s">
        <v>335</v>
      </c>
      <c r="B230" t="s">
        <v>336</v>
      </c>
      <c r="C230" s="2">
        <v>319</v>
      </c>
      <c r="D230" s="2">
        <v>268</v>
      </c>
      <c r="E230" t="s">
        <v>7029</v>
      </c>
      <c r="F230" t="s">
        <v>7036</v>
      </c>
      <c r="G230" s="2">
        <v>51</v>
      </c>
      <c r="H230" s="11">
        <v>0.15987460815047022</v>
      </c>
      <c r="I230">
        <v>0</v>
      </c>
      <c r="J230">
        <f ca="1"/>
        <v>414</v>
      </c>
      <c r="K230">
        <v>1463</v>
      </c>
      <c r="L230" cm="1">
        <f t="array" ref="L230">_xlfn.IFS(G230&lt;=25, 1, G230&lt;=75, 2, G230&lt;=150, 3, G230&gt;150, 4)</f>
        <v>2</v>
      </c>
      <c r="N230" t="s">
        <v>2995</v>
      </c>
      <c r="O230" t="s">
        <v>2355</v>
      </c>
      <c r="P230" s="2">
        <v>69</v>
      </c>
      <c r="Q230" s="2">
        <v>43</v>
      </c>
      <c r="R230" t="s">
        <v>6989</v>
      </c>
      <c r="S230" t="s">
        <v>7039</v>
      </c>
      <c r="T230" s="2">
        <v>26</v>
      </c>
      <c r="U230" s="11">
        <v>0.37681159420289856</v>
      </c>
      <c r="V230">
        <v>1</v>
      </c>
      <c r="W230">
        <v>3365</v>
      </c>
      <c r="X230">
        <v>379</v>
      </c>
    </row>
    <row r="231" spans="1:24" x14ac:dyDescent="0.2">
      <c r="A231" t="s">
        <v>337</v>
      </c>
      <c r="B231" t="s">
        <v>82</v>
      </c>
      <c r="C231" s="2">
        <v>319</v>
      </c>
      <c r="D231" s="2">
        <v>217</v>
      </c>
      <c r="E231" t="s">
        <v>7027</v>
      </c>
      <c r="F231" t="s">
        <v>7039</v>
      </c>
      <c r="G231" s="2">
        <v>102</v>
      </c>
      <c r="H231" s="11">
        <v>0.31974921630094044</v>
      </c>
      <c r="I231">
        <v>0</v>
      </c>
      <c r="J231">
        <f ca="1"/>
        <v>1937</v>
      </c>
      <c r="K231">
        <v>4328</v>
      </c>
      <c r="L231" cm="1">
        <f t="array" ref="L231">_xlfn.IFS(G231&lt;=25, 1, G231&lt;=75, 2, G231&lt;=150, 3, G231&gt;150, 4)</f>
        <v>3</v>
      </c>
      <c r="N231" t="s">
        <v>3011</v>
      </c>
      <c r="O231" t="s">
        <v>3012</v>
      </c>
      <c r="P231" s="2">
        <v>312</v>
      </c>
      <c r="Q231" s="2">
        <v>178</v>
      </c>
      <c r="R231" t="s">
        <v>7027</v>
      </c>
      <c r="S231" t="s">
        <v>7038</v>
      </c>
      <c r="T231" s="2">
        <v>134</v>
      </c>
      <c r="U231" s="11">
        <v>0.42948717948717946</v>
      </c>
      <c r="V231">
        <v>0</v>
      </c>
      <c r="W231">
        <v>1959</v>
      </c>
      <c r="X231">
        <v>254</v>
      </c>
    </row>
    <row r="232" spans="1:24" x14ac:dyDescent="0.2">
      <c r="A232" t="s">
        <v>338</v>
      </c>
      <c r="B232" t="s">
        <v>339</v>
      </c>
      <c r="C232" s="2">
        <v>319</v>
      </c>
      <c r="D232" s="2">
        <v>115</v>
      </c>
      <c r="E232" t="s">
        <v>7029</v>
      </c>
      <c r="F232" t="s">
        <v>7040</v>
      </c>
      <c r="G232" s="2">
        <v>204</v>
      </c>
      <c r="H232" s="11">
        <v>0.63949843260188088</v>
      </c>
      <c r="I232">
        <v>0</v>
      </c>
      <c r="J232">
        <f ca="1"/>
        <v>209</v>
      </c>
      <c r="K232">
        <v>412</v>
      </c>
      <c r="L232" cm="1">
        <f t="array" ref="L232">_xlfn.IFS(G232&lt;=25, 1, G232&lt;=75, 2, G232&lt;=150, 3, G232&gt;150, 4)</f>
        <v>4</v>
      </c>
      <c r="N232" t="s">
        <v>3015</v>
      </c>
      <c r="O232" t="s">
        <v>3016</v>
      </c>
      <c r="P232" s="2">
        <v>258</v>
      </c>
      <c r="Q232" s="2">
        <v>98</v>
      </c>
      <c r="R232" t="s">
        <v>6989</v>
      </c>
      <c r="S232" t="s">
        <v>7040</v>
      </c>
      <c r="T232" s="2">
        <v>160</v>
      </c>
      <c r="U232" s="11">
        <v>0.62015503875968991</v>
      </c>
      <c r="V232">
        <v>1</v>
      </c>
      <c r="W232">
        <v>2752</v>
      </c>
      <c r="X232">
        <v>319</v>
      </c>
    </row>
    <row r="233" spans="1:24" x14ac:dyDescent="0.2">
      <c r="A233" t="s">
        <v>239</v>
      </c>
      <c r="B233" t="s">
        <v>233</v>
      </c>
      <c r="C233" s="2">
        <v>289</v>
      </c>
      <c r="D233" s="2">
        <v>107</v>
      </c>
      <c r="E233" t="s">
        <v>6989</v>
      </c>
      <c r="F233" t="s">
        <v>7038</v>
      </c>
      <c r="G233" s="2">
        <v>182</v>
      </c>
      <c r="H233" s="11">
        <v>0.62975778546712802</v>
      </c>
      <c r="I233">
        <v>1</v>
      </c>
      <c r="J233">
        <f ca="1"/>
        <v>1462</v>
      </c>
      <c r="K233">
        <v>3743</v>
      </c>
      <c r="L233" cm="1">
        <f t="array" ref="L233">_xlfn.IFS(G233&lt;=25, 1, G233&lt;=75, 2, G233&lt;=150, 3, G233&gt;150, 4)</f>
        <v>4</v>
      </c>
      <c r="N233" t="s">
        <v>3033</v>
      </c>
      <c r="O233" t="s">
        <v>1764</v>
      </c>
      <c r="P233" s="2">
        <v>259</v>
      </c>
      <c r="Q233" s="2">
        <v>117</v>
      </c>
      <c r="R233" t="s">
        <v>6989</v>
      </c>
      <c r="S233" t="s">
        <v>7038</v>
      </c>
      <c r="T233" s="2">
        <v>142</v>
      </c>
      <c r="U233" s="11">
        <v>0.54826254826254828</v>
      </c>
      <c r="V233">
        <v>1</v>
      </c>
      <c r="W233">
        <v>4267</v>
      </c>
      <c r="X233">
        <v>60</v>
      </c>
    </row>
    <row r="234" spans="1:24" x14ac:dyDescent="0.2">
      <c r="A234" t="s">
        <v>214</v>
      </c>
      <c r="B234" t="s">
        <v>105</v>
      </c>
      <c r="C234" s="2">
        <v>359</v>
      </c>
      <c r="D234" s="2">
        <v>237</v>
      </c>
      <c r="E234" t="s">
        <v>6989</v>
      </c>
      <c r="F234" t="s">
        <v>7039</v>
      </c>
      <c r="G234" s="2">
        <v>122</v>
      </c>
      <c r="H234" s="11">
        <v>0.33983286908077992</v>
      </c>
      <c r="I234">
        <v>1</v>
      </c>
      <c r="J234">
        <f ca="1"/>
        <v>705</v>
      </c>
      <c r="K234">
        <v>2889</v>
      </c>
      <c r="L234" cm="1">
        <f t="array" ref="L234">_xlfn.IFS(G234&lt;=25, 1, G234&lt;=75, 2, G234&lt;=150, 3, G234&gt;150, 4)</f>
        <v>3</v>
      </c>
      <c r="N234" t="s">
        <v>3069</v>
      </c>
      <c r="O234" t="s">
        <v>3070</v>
      </c>
      <c r="P234" s="2">
        <v>205</v>
      </c>
      <c r="Q234" s="2">
        <v>160</v>
      </c>
      <c r="R234" t="s">
        <v>7027</v>
      </c>
      <c r="S234" t="s">
        <v>7043</v>
      </c>
      <c r="T234" s="2">
        <v>45</v>
      </c>
      <c r="U234" s="11">
        <v>0.21951219512195122</v>
      </c>
      <c r="V234">
        <v>0</v>
      </c>
      <c r="W234">
        <v>3388</v>
      </c>
      <c r="X234">
        <v>157</v>
      </c>
    </row>
    <row r="235" spans="1:24" x14ac:dyDescent="0.2">
      <c r="A235" t="s">
        <v>340</v>
      </c>
      <c r="B235" t="s">
        <v>218</v>
      </c>
      <c r="C235" s="2">
        <v>319</v>
      </c>
      <c r="D235" s="2">
        <v>258</v>
      </c>
      <c r="E235" t="s">
        <v>7029</v>
      </c>
      <c r="F235" t="s">
        <v>7044</v>
      </c>
      <c r="G235" s="2">
        <v>61</v>
      </c>
      <c r="H235" s="11">
        <v>0.19122257053291536</v>
      </c>
      <c r="I235">
        <v>0</v>
      </c>
      <c r="J235">
        <f ca="1"/>
        <v>4435</v>
      </c>
      <c r="K235">
        <v>2441</v>
      </c>
      <c r="L235" cm="1">
        <f t="array" ref="L235">_xlfn.IFS(G235&lt;=25, 1, G235&lt;=75, 2, G235&lt;=150, 3, G235&gt;150, 4)</f>
        <v>2</v>
      </c>
      <c r="N235" t="s">
        <v>3078</v>
      </c>
      <c r="O235" t="s">
        <v>3079</v>
      </c>
      <c r="P235" s="2">
        <v>267</v>
      </c>
      <c r="Q235" s="2">
        <v>93</v>
      </c>
      <c r="R235" t="s">
        <v>7029</v>
      </c>
      <c r="S235" t="s">
        <v>7038</v>
      </c>
      <c r="T235" s="2">
        <v>174</v>
      </c>
      <c r="U235" s="11">
        <v>0.651685393258427</v>
      </c>
      <c r="V235">
        <v>0</v>
      </c>
      <c r="W235">
        <v>1277</v>
      </c>
      <c r="X235">
        <v>23</v>
      </c>
    </row>
    <row r="236" spans="1:24" x14ac:dyDescent="0.2">
      <c r="A236" t="s">
        <v>168</v>
      </c>
      <c r="B236" t="s">
        <v>23</v>
      </c>
      <c r="C236" s="2">
        <v>289</v>
      </c>
      <c r="D236" s="2">
        <v>147</v>
      </c>
      <c r="E236" t="s">
        <v>6989</v>
      </c>
      <c r="F236" t="s">
        <v>7040</v>
      </c>
      <c r="G236" s="2">
        <v>142</v>
      </c>
      <c r="H236" s="11">
        <v>0.49134948096885811</v>
      </c>
      <c r="I236">
        <v>1</v>
      </c>
      <c r="J236">
        <f ca="1"/>
        <v>282</v>
      </c>
      <c r="K236">
        <v>1367</v>
      </c>
      <c r="L236" cm="1">
        <f t="array" ref="L236">_xlfn.IFS(G236&lt;=25, 1, G236&lt;=75, 2, G236&lt;=150, 3, G236&gt;150, 4)</f>
        <v>3</v>
      </c>
      <c r="N236" t="s">
        <v>3081</v>
      </c>
      <c r="O236" t="s">
        <v>1747</v>
      </c>
      <c r="P236" s="2">
        <v>104</v>
      </c>
      <c r="Q236" s="2">
        <v>53</v>
      </c>
      <c r="R236" t="s">
        <v>7027</v>
      </c>
      <c r="S236" t="s">
        <v>7040</v>
      </c>
      <c r="T236" s="2">
        <v>51</v>
      </c>
      <c r="U236" s="11">
        <v>0.49038461538461536</v>
      </c>
      <c r="V236">
        <v>0</v>
      </c>
      <c r="W236">
        <v>1080</v>
      </c>
      <c r="X236">
        <v>171</v>
      </c>
    </row>
    <row r="237" spans="1:24" x14ac:dyDescent="0.2">
      <c r="A237" t="s">
        <v>341</v>
      </c>
      <c r="B237" t="s">
        <v>342</v>
      </c>
      <c r="C237" s="2">
        <v>319</v>
      </c>
      <c r="D237" s="2">
        <v>284</v>
      </c>
      <c r="E237" t="s">
        <v>7029</v>
      </c>
      <c r="F237" t="s">
        <v>7044</v>
      </c>
      <c r="G237" s="2">
        <v>35</v>
      </c>
      <c r="H237" s="11">
        <v>0.109717868338558</v>
      </c>
      <c r="I237">
        <v>0</v>
      </c>
      <c r="J237">
        <f ca="1"/>
        <v>145</v>
      </c>
      <c r="K237">
        <v>1973</v>
      </c>
      <c r="L237" cm="1">
        <f t="array" ref="L237">_xlfn.IFS(G237&lt;=25, 1, G237&lt;=75, 2, G237&lt;=150, 3, G237&gt;150, 4)</f>
        <v>2</v>
      </c>
      <c r="N237" t="s">
        <v>3092</v>
      </c>
      <c r="O237" t="s">
        <v>2395</v>
      </c>
      <c r="P237" s="2">
        <v>199</v>
      </c>
      <c r="Q237" s="2">
        <v>139</v>
      </c>
      <c r="R237" t="s">
        <v>7027</v>
      </c>
      <c r="S237" t="s">
        <v>7039</v>
      </c>
      <c r="T237" s="2">
        <v>60</v>
      </c>
      <c r="U237" s="11">
        <v>0.30150753768844218</v>
      </c>
      <c r="V237">
        <v>0</v>
      </c>
      <c r="W237">
        <v>3186</v>
      </c>
      <c r="X237">
        <v>356</v>
      </c>
    </row>
    <row r="238" spans="1:24" x14ac:dyDescent="0.2">
      <c r="A238" t="s">
        <v>343</v>
      </c>
      <c r="B238" t="s">
        <v>344</v>
      </c>
      <c r="C238" s="2">
        <v>399</v>
      </c>
      <c r="D238" s="2">
        <v>184</v>
      </c>
      <c r="E238" t="s">
        <v>7028</v>
      </c>
      <c r="F238" t="s">
        <v>7040</v>
      </c>
      <c r="G238" s="2">
        <v>215</v>
      </c>
      <c r="H238" s="11">
        <v>0.53884711779448624</v>
      </c>
      <c r="I238">
        <v>0</v>
      </c>
      <c r="J238">
        <f ca="1"/>
        <v>3977</v>
      </c>
      <c r="K238">
        <v>3158</v>
      </c>
      <c r="L238" cm="1">
        <f t="array" ref="L238">_xlfn.IFS(G238&lt;=25, 1, G238&lt;=75, 2, G238&lt;=150, 3, G238&gt;150, 4)</f>
        <v>4</v>
      </c>
      <c r="N238" t="s">
        <v>3118</v>
      </c>
      <c r="O238" t="s">
        <v>3119</v>
      </c>
      <c r="P238" s="2">
        <v>357</v>
      </c>
      <c r="Q238" s="2">
        <v>325</v>
      </c>
      <c r="R238" t="s">
        <v>7029</v>
      </c>
      <c r="S238" t="s">
        <v>7036</v>
      </c>
      <c r="T238" s="2">
        <v>32</v>
      </c>
      <c r="U238" s="11">
        <v>8.9635854341736695E-2</v>
      </c>
      <c r="V238">
        <v>0</v>
      </c>
      <c r="W238">
        <v>2106</v>
      </c>
      <c r="X238">
        <v>459</v>
      </c>
    </row>
    <row r="239" spans="1:24" x14ac:dyDescent="0.2">
      <c r="A239" t="s">
        <v>345</v>
      </c>
      <c r="B239" t="s">
        <v>346</v>
      </c>
      <c r="C239" s="2">
        <v>99</v>
      </c>
      <c r="D239" s="2">
        <v>17</v>
      </c>
      <c r="E239" t="s">
        <v>7027</v>
      </c>
      <c r="F239" t="s">
        <v>7038</v>
      </c>
      <c r="G239" s="2">
        <v>82</v>
      </c>
      <c r="H239" s="11">
        <v>0.82828282828282829</v>
      </c>
      <c r="I239">
        <v>0</v>
      </c>
      <c r="J239">
        <f ca="1"/>
        <v>1476</v>
      </c>
      <c r="K239">
        <v>3163</v>
      </c>
      <c r="L239" cm="1">
        <f t="array" ref="L239">_xlfn.IFS(G239&lt;=25, 1, G239&lt;=75, 2, G239&lt;=150, 3, G239&gt;150, 4)</f>
        <v>3</v>
      </c>
      <c r="N239" t="s">
        <v>3138</v>
      </c>
      <c r="O239" t="s">
        <v>3139</v>
      </c>
      <c r="P239" s="2">
        <v>304</v>
      </c>
      <c r="Q239" s="2">
        <v>246</v>
      </c>
      <c r="R239" t="s">
        <v>7027</v>
      </c>
      <c r="S239" t="s">
        <v>7043</v>
      </c>
      <c r="T239" s="2">
        <v>58</v>
      </c>
      <c r="U239" s="11">
        <v>0.19078947368421054</v>
      </c>
      <c r="V239">
        <v>0</v>
      </c>
      <c r="W239">
        <v>293</v>
      </c>
      <c r="X239">
        <v>176</v>
      </c>
    </row>
    <row r="240" spans="1:24" x14ac:dyDescent="0.2">
      <c r="A240" t="s">
        <v>347</v>
      </c>
      <c r="B240" t="s">
        <v>251</v>
      </c>
      <c r="C240" s="2">
        <v>499</v>
      </c>
      <c r="D240" s="2">
        <v>394</v>
      </c>
      <c r="E240" t="s">
        <v>7029</v>
      </c>
      <c r="F240" t="s">
        <v>7036</v>
      </c>
      <c r="G240" s="2">
        <v>105</v>
      </c>
      <c r="H240" s="11">
        <v>0.21042084168336672</v>
      </c>
      <c r="I240">
        <v>0</v>
      </c>
      <c r="J240">
        <f ca="1"/>
        <v>1837</v>
      </c>
      <c r="K240">
        <v>3775</v>
      </c>
      <c r="L240" cm="1">
        <f t="array" ref="L240">_xlfn.IFS(G240&lt;=25, 1, G240&lt;=75, 2, G240&lt;=150, 3, G240&gt;150, 4)</f>
        <v>3</v>
      </c>
      <c r="N240" t="s">
        <v>3148</v>
      </c>
      <c r="O240" t="s">
        <v>3149</v>
      </c>
      <c r="P240" s="2">
        <v>259</v>
      </c>
      <c r="Q240" s="2">
        <v>101</v>
      </c>
      <c r="R240" t="s">
        <v>6989</v>
      </c>
      <c r="S240" t="s">
        <v>7038</v>
      </c>
      <c r="T240" s="2">
        <v>158</v>
      </c>
      <c r="U240" s="11">
        <v>0.61003861003861004</v>
      </c>
      <c r="V240">
        <v>1</v>
      </c>
      <c r="W240">
        <v>2547</v>
      </c>
      <c r="X240">
        <v>388</v>
      </c>
    </row>
    <row r="241" spans="1:24" x14ac:dyDescent="0.2">
      <c r="A241" t="s">
        <v>348</v>
      </c>
      <c r="B241" t="s">
        <v>349</v>
      </c>
      <c r="C241" s="2">
        <v>319</v>
      </c>
      <c r="D241" s="2">
        <v>211</v>
      </c>
      <c r="E241" t="s">
        <v>7027</v>
      </c>
      <c r="F241" t="s">
        <v>7038</v>
      </c>
      <c r="G241" s="2">
        <v>108</v>
      </c>
      <c r="H241" s="11">
        <v>0.33855799373040751</v>
      </c>
      <c r="I241">
        <v>0</v>
      </c>
      <c r="J241">
        <f ca="1"/>
        <v>2503</v>
      </c>
      <c r="K241">
        <v>4266</v>
      </c>
      <c r="L241" cm="1">
        <f t="array" ref="L241">_xlfn.IFS(G241&lt;=25, 1, G241&lt;=75, 2, G241&lt;=150, 3, G241&gt;150, 4)</f>
        <v>3</v>
      </c>
      <c r="N241" t="s">
        <v>3173</v>
      </c>
      <c r="O241" t="s">
        <v>2785</v>
      </c>
      <c r="P241" s="2">
        <v>199</v>
      </c>
      <c r="Q241" s="2">
        <v>183</v>
      </c>
      <c r="R241" t="s">
        <v>7027</v>
      </c>
      <c r="S241" t="s">
        <v>7039</v>
      </c>
      <c r="T241" s="2">
        <v>16</v>
      </c>
      <c r="U241" s="11">
        <v>8.0402010050251257E-2</v>
      </c>
      <c r="V241">
        <v>0</v>
      </c>
      <c r="W241">
        <v>1890</v>
      </c>
      <c r="X241">
        <v>230</v>
      </c>
    </row>
    <row r="242" spans="1:24" x14ac:dyDescent="0.2">
      <c r="A242" t="s">
        <v>312</v>
      </c>
      <c r="B242" t="s">
        <v>273</v>
      </c>
      <c r="C242" s="2">
        <v>319</v>
      </c>
      <c r="D242" s="2">
        <v>211</v>
      </c>
      <c r="E242" t="s">
        <v>7029</v>
      </c>
      <c r="F242" t="s">
        <v>7038</v>
      </c>
      <c r="G242" s="2">
        <v>108</v>
      </c>
      <c r="H242" s="11">
        <v>0.33855799373040751</v>
      </c>
      <c r="I242">
        <v>0</v>
      </c>
      <c r="J242">
        <f ca="1"/>
        <v>837</v>
      </c>
      <c r="K242">
        <v>2497</v>
      </c>
      <c r="L242" cm="1">
        <f t="array" ref="L242">_xlfn.IFS(G242&lt;=25, 1, G242&lt;=75, 2, G242&lt;=150, 3, G242&gt;150, 4)</f>
        <v>3</v>
      </c>
      <c r="N242" t="s">
        <v>3174</v>
      </c>
      <c r="O242" t="s">
        <v>3175</v>
      </c>
      <c r="P242" s="2">
        <v>232</v>
      </c>
      <c r="Q242" s="2">
        <v>158</v>
      </c>
      <c r="R242" t="s">
        <v>7027</v>
      </c>
      <c r="S242" t="s">
        <v>7039</v>
      </c>
      <c r="T242" s="2">
        <v>74</v>
      </c>
      <c r="U242" s="11">
        <v>0.31896551724137934</v>
      </c>
      <c r="V242">
        <v>0</v>
      </c>
      <c r="W242">
        <v>1651</v>
      </c>
      <c r="X242">
        <v>57</v>
      </c>
    </row>
    <row r="243" spans="1:24" x14ac:dyDescent="0.2">
      <c r="A243" t="s">
        <v>350</v>
      </c>
      <c r="B243" t="s">
        <v>351</v>
      </c>
      <c r="C243" s="2">
        <v>319</v>
      </c>
      <c r="D243" s="2">
        <v>118</v>
      </c>
      <c r="E243" t="s">
        <v>7029</v>
      </c>
      <c r="F243" t="s">
        <v>7038</v>
      </c>
      <c r="G243" s="2">
        <v>201</v>
      </c>
      <c r="H243" s="11">
        <v>0.63009404388714729</v>
      </c>
      <c r="I243">
        <v>0</v>
      </c>
      <c r="J243">
        <f ca="1"/>
        <v>2082</v>
      </c>
      <c r="K243">
        <v>2984</v>
      </c>
      <c r="L243" cm="1">
        <f t="array" ref="L243">_xlfn.IFS(G243&lt;=25, 1, G243&lt;=75, 2, G243&lt;=150, 3, G243&gt;150, 4)</f>
        <v>4</v>
      </c>
      <c r="N243" t="s">
        <v>3176</v>
      </c>
      <c r="O243" t="s">
        <v>2536</v>
      </c>
      <c r="P243" s="2">
        <v>89</v>
      </c>
      <c r="Q243" s="2">
        <v>26</v>
      </c>
      <c r="R243" t="s">
        <v>6989</v>
      </c>
      <c r="S243" t="s">
        <v>7038</v>
      </c>
      <c r="T243" s="2">
        <v>63</v>
      </c>
      <c r="U243" s="11">
        <v>0.7078651685393258</v>
      </c>
      <c r="V243">
        <v>1</v>
      </c>
      <c r="W243">
        <v>3267</v>
      </c>
      <c r="X243">
        <v>445</v>
      </c>
    </row>
    <row r="244" spans="1:24" x14ac:dyDescent="0.2">
      <c r="A244" t="s">
        <v>352</v>
      </c>
      <c r="B244" t="s">
        <v>353</v>
      </c>
      <c r="C244" s="2">
        <v>319</v>
      </c>
      <c r="D244" s="2">
        <v>306</v>
      </c>
      <c r="E244" t="s">
        <v>7029</v>
      </c>
      <c r="F244" t="s">
        <v>7036</v>
      </c>
      <c r="G244" s="2">
        <v>13</v>
      </c>
      <c r="H244" s="11">
        <v>4.0752351097178681E-2</v>
      </c>
      <c r="I244">
        <v>0</v>
      </c>
      <c r="J244">
        <f ca="1"/>
        <v>963</v>
      </c>
      <c r="K244">
        <v>2682</v>
      </c>
      <c r="L244" cm="1">
        <f t="array" ref="L244">_xlfn.IFS(G244&lt;=25, 1, G244&lt;=75, 2, G244&lt;=150, 3, G244&gt;150, 4)</f>
        <v>1</v>
      </c>
      <c r="N244" t="s">
        <v>3177</v>
      </c>
      <c r="O244" t="s">
        <v>3178</v>
      </c>
      <c r="P244" s="2">
        <v>239</v>
      </c>
      <c r="Q244" s="2">
        <v>134</v>
      </c>
      <c r="R244" t="s">
        <v>7029</v>
      </c>
      <c r="S244" t="s">
        <v>7043</v>
      </c>
      <c r="T244" s="2">
        <v>105</v>
      </c>
      <c r="U244" s="11">
        <v>0.43933054393305437</v>
      </c>
      <c r="V244">
        <v>0</v>
      </c>
      <c r="W244">
        <v>1899</v>
      </c>
      <c r="X244">
        <v>234</v>
      </c>
    </row>
    <row r="245" spans="1:24" x14ac:dyDescent="0.2">
      <c r="A245" t="s">
        <v>354</v>
      </c>
      <c r="B245" t="s">
        <v>32</v>
      </c>
      <c r="C245" s="2">
        <v>289</v>
      </c>
      <c r="D245" s="2">
        <v>75</v>
      </c>
      <c r="E245" t="s">
        <v>6989</v>
      </c>
      <c r="F245" t="s">
        <v>7038</v>
      </c>
      <c r="G245" s="2">
        <v>214</v>
      </c>
      <c r="H245" s="11">
        <v>0.74048442906574397</v>
      </c>
      <c r="I245">
        <v>1</v>
      </c>
      <c r="J245">
        <f ca="1"/>
        <v>901</v>
      </c>
      <c r="K245">
        <v>1059</v>
      </c>
      <c r="L245" cm="1">
        <f t="array" ref="L245">_xlfn.IFS(G245&lt;=25, 1, G245&lt;=75, 2, G245&lt;=150, 3, G245&gt;150, 4)</f>
        <v>4</v>
      </c>
      <c r="N245" t="s">
        <v>3181</v>
      </c>
      <c r="O245" t="s">
        <v>3182</v>
      </c>
      <c r="P245" s="2">
        <v>223</v>
      </c>
      <c r="Q245" s="2">
        <v>196</v>
      </c>
      <c r="R245" t="s">
        <v>7027</v>
      </c>
      <c r="S245" t="s">
        <v>7039</v>
      </c>
      <c r="T245" s="2">
        <v>27</v>
      </c>
      <c r="U245" s="11">
        <v>0.1210762331838565</v>
      </c>
      <c r="V245">
        <v>0</v>
      </c>
      <c r="W245">
        <v>1215</v>
      </c>
      <c r="X245">
        <v>293</v>
      </c>
    </row>
    <row r="246" spans="1:24" x14ac:dyDescent="0.2">
      <c r="A246" t="s">
        <v>355</v>
      </c>
      <c r="B246" t="s">
        <v>356</v>
      </c>
      <c r="C246" s="2">
        <v>319</v>
      </c>
      <c r="D246" s="2">
        <v>293</v>
      </c>
      <c r="E246" t="s">
        <v>7029</v>
      </c>
      <c r="F246" t="s">
        <v>7044</v>
      </c>
      <c r="G246" s="2">
        <v>26</v>
      </c>
      <c r="H246" s="11">
        <v>8.1504702194357362E-2</v>
      </c>
      <c r="I246">
        <v>0</v>
      </c>
      <c r="J246">
        <f ca="1"/>
        <v>2637</v>
      </c>
      <c r="K246">
        <v>2928</v>
      </c>
      <c r="L246" cm="1">
        <f t="array" ref="L246">_xlfn.IFS(G246&lt;=25, 1, G246&lt;=75, 2, G246&lt;=150, 3, G246&gt;150, 4)</f>
        <v>2</v>
      </c>
      <c r="N246" t="s">
        <v>3184</v>
      </c>
      <c r="O246" t="s">
        <v>1438</v>
      </c>
      <c r="P246" s="2">
        <v>286</v>
      </c>
      <c r="Q246" s="2">
        <v>229</v>
      </c>
      <c r="R246" t="s">
        <v>7027</v>
      </c>
      <c r="S246" t="s">
        <v>7039</v>
      </c>
      <c r="T246" s="2">
        <v>57</v>
      </c>
      <c r="U246" s="11">
        <v>0.1993006993006993</v>
      </c>
      <c r="V246">
        <v>0</v>
      </c>
      <c r="W246">
        <v>2310</v>
      </c>
      <c r="X246">
        <v>494</v>
      </c>
    </row>
    <row r="247" spans="1:24" x14ac:dyDescent="0.2">
      <c r="A247" t="s">
        <v>357</v>
      </c>
      <c r="B247" t="s">
        <v>358</v>
      </c>
      <c r="C247" s="2">
        <v>319</v>
      </c>
      <c r="D247" s="2">
        <v>293</v>
      </c>
      <c r="E247" t="s">
        <v>7029</v>
      </c>
      <c r="F247" t="s">
        <v>7036</v>
      </c>
      <c r="G247" s="2">
        <v>26</v>
      </c>
      <c r="H247" s="11">
        <v>8.1504702194357362E-2</v>
      </c>
      <c r="I247">
        <v>0</v>
      </c>
      <c r="J247">
        <f ca="1"/>
        <v>1095</v>
      </c>
      <c r="K247">
        <v>1025</v>
      </c>
      <c r="L247" cm="1">
        <f t="array" ref="L247">_xlfn.IFS(G247&lt;=25, 1, G247&lt;=75, 2, G247&lt;=150, 3, G247&gt;150, 4)</f>
        <v>2</v>
      </c>
      <c r="N247" t="s">
        <v>3185</v>
      </c>
      <c r="O247" t="s">
        <v>3186</v>
      </c>
      <c r="P247" s="2">
        <v>389</v>
      </c>
      <c r="Q247" s="2">
        <v>338</v>
      </c>
      <c r="R247" t="s">
        <v>7027</v>
      </c>
      <c r="S247" t="s">
        <v>7042</v>
      </c>
      <c r="T247" s="2">
        <v>51</v>
      </c>
      <c r="U247" s="11">
        <v>0.13110539845758354</v>
      </c>
      <c r="V247">
        <v>0</v>
      </c>
      <c r="W247">
        <v>231</v>
      </c>
      <c r="X247">
        <v>387</v>
      </c>
    </row>
    <row r="248" spans="1:24" x14ac:dyDescent="0.2">
      <c r="A248" t="s">
        <v>359</v>
      </c>
      <c r="B248" t="s">
        <v>32</v>
      </c>
      <c r="C248" s="2">
        <v>239</v>
      </c>
      <c r="D248" s="2">
        <v>127</v>
      </c>
      <c r="E248" t="s">
        <v>7027</v>
      </c>
      <c r="F248" t="s">
        <v>7038</v>
      </c>
      <c r="G248" s="2">
        <v>112</v>
      </c>
      <c r="H248" s="11">
        <v>0.46861924686192469</v>
      </c>
      <c r="I248">
        <v>0</v>
      </c>
      <c r="J248">
        <f ca="1"/>
        <v>1850</v>
      </c>
      <c r="K248">
        <v>2610</v>
      </c>
      <c r="L248" cm="1">
        <f t="array" ref="L248">_xlfn.IFS(G248&lt;=25, 1, G248&lt;=75, 2, G248&lt;=150, 3, G248&gt;150, 4)</f>
        <v>3</v>
      </c>
      <c r="N248" t="s">
        <v>3231</v>
      </c>
      <c r="O248" t="s">
        <v>3195</v>
      </c>
      <c r="P248" s="2">
        <v>232</v>
      </c>
      <c r="Q248" s="2">
        <v>162</v>
      </c>
      <c r="R248" t="s">
        <v>7027</v>
      </c>
      <c r="S248" t="s">
        <v>7039</v>
      </c>
      <c r="T248" s="2">
        <v>70</v>
      </c>
      <c r="U248" s="11">
        <v>0.30172413793103448</v>
      </c>
      <c r="V248">
        <v>0</v>
      </c>
      <c r="W248">
        <v>3550</v>
      </c>
      <c r="X248">
        <v>114</v>
      </c>
    </row>
    <row r="249" spans="1:24" x14ac:dyDescent="0.2">
      <c r="A249" t="s">
        <v>360</v>
      </c>
      <c r="B249" t="s">
        <v>361</v>
      </c>
      <c r="C249" s="2">
        <v>319</v>
      </c>
      <c r="D249" s="2">
        <v>223</v>
      </c>
      <c r="E249" t="s">
        <v>7029</v>
      </c>
      <c r="F249" t="s">
        <v>7036</v>
      </c>
      <c r="G249" s="2">
        <v>96</v>
      </c>
      <c r="H249" s="11">
        <v>0.30094043887147337</v>
      </c>
      <c r="I249">
        <v>0</v>
      </c>
      <c r="J249">
        <f ca="1"/>
        <v>1667</v>
      </c>
      <c r="K249">
        <v>626</v>
      </c>
      <c r="L249" cm="1">
        <f t="array" ref="L249">_xlfn.IFS(G249&lt;=25, 1, G249&lt;=75, 2, G249&lt;=150, 3, G249&gt;150, 4)</f>
        <v>3</v>
      </c>
      <c r="N249" t="s">
        <v>3232</v>
      </c>
      <c r="O249" t="s">
        <v>3195</v>
      </c>
      <c r="P249" s="2">
        <v>232</v>
      </c>
      <c r="Q249" s="2">
        <v>155</v>
      </c>
      <c r="R249" t="s">
        <v>7027</v>
      </c>
      <c r="S249" t="s">
        <v>7039</v>
      </c>
      <c r="T249" s="2">
        <v>77</v>
      </c>
      <c r="U249" s="11">
        <v>0.33189655172413796</v>
      </c>
      <c r="V249">
        <v>0</v>
      </c>
      <c r="W249">
        <v>4037</v>
      </c>
      <c r="X249">
        <v>115</v>
      </c>
    </row>
    <row r="250" spans="1:24" x14ac:dyDescent="0.2">
      <c r="A250" t="s">
        <v>244</v>
      </c>
      <c r="B250" t="s">
        <v>105</v>
      </c>
      <c r="C250" s="2">
        <v>359</v>
      </c>
      <c r="D250" s="2">
        <v>276</v>
      </c>
      <c r="E250" t="s">
        <v>6989</v>
      </c>
      <c r="F250" t="s">
        <v>7039</v>
      </c>
      <c r="G250" s="2">
        <v>83</v>
      </c>
      <c r="H250" s="11">
        <v>0.23119777158774374</v>
      </c>
      <c r="I250">
        <v>1</v>
      </c>
      <c r="J250">
        <f ca="1"/>
        <v>3887</v>
      </c>
      <c r="K250">
        <v>4496</v>
      </c>
      <c r="L250" cm="1">
        <f t="array" ref="L250">_xlfn.IFS(G250&lt;=25, 1, G250&lt;=75, 2, G250&lt;=150, 3, G250&gt;150, 4)</f>
        <v>3</v>
      </c>
      <c r="N250" t="s">
        <v>3234</v>
      </c>
      <c r="O250" t="s">
        <v>3235</v>
      </c>
      <c r="P250" s="2">
        <v>279</v>
      </c>
      <c r="Q250" s="2">
        <v>112</v>
      </c>
      <c r="R250" t="s">
        <v>6989</v>
      </c>
      <c r="S250" t="s">
        <v>7038</v>
      </c>
      <c r="T250" s="2">
        <v>167</v>
      </c>
      <c r="U250" s="11">
        <v>0.59856630824372759</v>
      </c>
      <c r="V250">
        <v>1</v>
      </c>
      <c r="W250">
        <v>2476</v>
      </c>
      <c r="X250">
        <v>174</v>
      </c>
    </row>
    <row r="251" spans="1:24" x14ac:dyDescent="0.2">
      <c r="A251" t="s">
        <v>362</v>
      </c>
      <c r="B251" t="s">
        <v>363</v>
      </c>
      <c r="C251" s="2">
        <v>279</v>
      </c>
      <c r="D251" s="2">
        <v>148</v>
      </c>
      <c r="E251" t="s">
        <v>7029</v>
      </c>
      <c r="F251" t="s">
        <v>7037</v>
      </c>
      <c r="G251" s="2">
        <v>131</v>
      </c>
      <c r="H251" s="11">
        <v>0.46953405017921146</v>
      </c>
      <c r="I251">
        <v>0</v>
      </c>
      <c r="J251">
        <f ca="1"/>
        <v>358</v>
      </c>
      <c r="K251">
        <v>161</v>
      </c>
      <c r="L251" cm="1">
        <f t="array" ref="L251">_xlfn.IFS(G251&lt;=25, 1, G251&lt;=75, 2, G251&lt;=150, 3, G251&gt;150, 4)</f>
        <v>3</v>
      </c>
      <c r="N251" t="s">
        <v>3289</v>
      </c>
      <c r="O251" t="s">
        <v>3290</v>
      </c>
      <c r="P251" s="2">
        <v>329</v>
      </c>
      <c r="Q251" s="2">
        <v>224</v>
      </c>
      <c r="R251" t="s">
        <v>7027</v>
      </c>
      <c r="S251" t="s">
        <v>7041</v>
      </c>
      <c r="T251" s="2">
        <v>105</v>
      </c>
      <c r="U251" s="11">
        <v>0.31914893617021278</v>
      </c>
      <c r="V251">
        <v>0</v>
      </c>
      <c r="W251">
        <v>3512</v>
      </c>
      <c r="X251">
        <v>151</v>
      </c>
    </row>
    <row r="252" spans="1:24" x14ac:dyDescent="0.2">
      <c r="A252" t="s">
        <v>364</v>
      </c>
      <c r="B252" t="s">
        <v>365</v>
      </c>
      <c r="C252" s="2">
        <v>99</v>
      </c>
      <c r="D252" s="2">
        <v>67</v>
      </c>
      <c r="E252" t="s">
        <v>7027</v>
      </c>
      <c r="F252" t="s">
        <v>7043</v>
      </c>
      <c r="G252" s="2">
        <v>32</v>
      </c>
      <c r="H252" s="11">
        <v>0.32323232323232326</v>
      </c>
      <c r="I252">
        <v>0</v>
      </c>
      <c r="J252">
        <f ca="1"/>
        <v>2000</v>
      </c>
      <c r="K252">
        <v>1602</v>
      </c>
      <c r="L252" cm="1">
        <f t="array" ref="L252">_xlfn.IFS(G252&lt;=25, 1, G252&lt;=75, 2, G252&lt;=150, 3, G252&gt;150, 4)</f>
        <v>2</v>
      </c>
      <c r="N252" t="s">
        <v>3302</v>
      </c>
      <c r="O252" t="s">
        <v>3303</v>
      </c>
      <c r="P252" s="2">
        <v>249</v>
      </c>
      <c r="Q252" s="2">
        <v>147</v>
      </c>
      <c r="R252" t="s">
        <v>6989</v>
      </c>
      <c r="S252" t="s">
        <v>7036</v>
      </c>
      <c r="T252" s="2">
        <v>102</v>
      </c>
      <c r="U252" s="11">
        <v>0.40963855421686746</v>
      </c>
      <c r="V252">
        <v>1</v>
      </c>
      <c r="W252">
        <v>1776</v>
      </c>
      <c r="X252">
        <v>248</v>
      </c>
    </row>
    <row r="253" spans="1:24" x14ac:dyDescent="0.2">
      <c r="A253" t="s">
        <v>366</v>
      </c>
      <c r="B253" t="s">
        <v>367</v>
      </c>
      <c r="C253" s="2">
        <v>319</v>
      </c>
      <c r="D253" s="2">
        <v>124</v>
      </c>
      <c r="E253" t="s">
        <v>7029</v>
      </c>
      <c r="F253" t="s">
        <v>7038</v>
      </c>
      <c r="G253" s="2">
        <v>195</v>
      </c>
      <c r="H253" s="11">
        <v>0.61128526645768022</v>
      </c>
      <c r="I253">
        <v>0</v>
      </c>
      <c r="J253">
        <f ca="1"/>
        <v>2516</v>
      </c>
      <c r="K253">
        <v>2512</v>
      </c>
      <c r="L253" cm="1">
        <f t="array" ref="L253">_xlfn.IFS(G253&lt;=25, 1, G253&lt;=75, 2, G253&lt;=150, 3, G253&gt;150, 4)</f>
        <v>4</v>
      </c>
      <c r="N253" t="s">
        <v>3334</v>
      </c>
      <c r="O253" t="s">
        <v>1219</v>
      </c>
      <c r="P253" s="2">
        <v>159</v>
      </c>
      <c r="Q253" s="2">
        <v>97</v>
      </c>
      <c r="R253" t="s">
        <v>6989</v>
      </c>
      <c r="S253" t="s">
        <v>7041</v>
      </c>
      <c r="T253" s="2">
        <v>62</v>
      </c>
      <c r="U253" s="11">
        <v>0.38993710691823902</v>
      </c>
      <c r="V253">
        <v>1</v>
      </c>
      <c r="W253">
        <v>1570</v>
      </c>
      <c r="X253">
        <v>488</v>
      </c>
    </row>
    <row r="254" spans="1:24" x14ac:dyDescent="0.2">
      <c r="A254" t="s">
        <v>368</v>
      </c>
      <c r="B254" t="s">
        <v>310</v>
      </c>
      <c r="C254" s="2">
        <v>319</v>
      </c>
      <c r="D254" s="2">
        <v>220</v>
      </c>
      <c r="E254" t="s">
        <v>7029</v>
      </c>
      <c r="F254" t="s">
        <v>7039</v>
      </c>
      <c r="G254" s="2">
        <v>99</v>
      </c>
      <c r="H254" s="11">
        <v>0.31034482758620691</v>
      </c>
      <c r="I254">
        <v>0</v>
      </c>
      <c r="J254">
        <f ca="1"/>
        <v>2823</v>
      </c>
      <c r="K254">
        <v>798</v>
      </c>
      <c r="L254" cm="1">
        <f t="array" ref="L254">_xlfn.IFS(G254&lt;=25, 1, G254&lt;=75, 2, G254&lt;=150, 3, G254&gt;150, 4)</f>
        <v>3</v>
      </c>
      <c r="N254" t="s">
        <v>3350</v>
      </c>
      <c r="O254" t="s">
        <v>3351</v>
      </c>
      <c r="P254" s="2">
        <v>2855</v>
      </c>
      <c r="Q254" s="2">
        <v>1856</v>
      </c>
      <c r="R254" t="s">
        <v>7029</v>
      </c>
      <c r="S254" t="s">
        <v>7039</v>
      </c>
      <c r="T254" s="2">
        <v>999</v>
      </c>
      <c r="U254" s="11">
        <v>0.34991243432574431</v>
      </c>
      <c r="V254">
        <v>0</v>
      </c>
      <c r="W254">
        <v>1650</v>
      </c>
      <c r="X254">
        <v>413</v>
      </c>
    </row>
    <row r="255" spans="1:24" x14ac:dyDescent="0.2">
      <c r="A255" t="s">
        <v>369</v>
      </c>
      <c r="B255" t="s">
        <v>370</v>
      </c>
      <c r="C255" s="2">
        <v>319</v>
      </c>
      <c r="D255" s="2">
        <v>255</v>
      </c>
      <c r="E255" t="s">
        <v>7029</v>
      </c>
      <c r="F255" t="s">
        <v>7044</v>
      </c>
      <c r="G255" s="2">
        <v>64</v>
      </c>
      <c r="H255" s="11">
        <v>0.20062695924764889</v>
      </c>
      <c r="I255">
        <v>0</v>
      </c>
      <c r="J255">
        <f ca="1"/>
        <v>986</v>
      </c>
      <c r="K255">
        <v>2424</v>
      </c>
      <c r="L255" cm="1">
        <f t="array" ref="L255">_xlfn.IFS(G255&lt;=25, 1, G255&lt;=75, 2, G255&lt;=150, 3, G255&gt;150, 4)</f>
        <v>2</v>
      </c>
      <c r="N255" t="s">
        <v>3370</v>
      </c>
      <c r="O255" t="s">
        <v>1821</v>
      </c>
      <c r="P255" s="2">
        <v>312</v>
      </c>
      <c r="Q255" s="2">
        <v>240</v>
      </c>
      <c r="R255" t="s">
        <v>7027</v>
      </c>
      <c r="S255" t="s">
        <v>7039</v>
      </c>
      <c r="T255" s="2">
        <v>72</v>
      </c>
      <c r="U255" s="11">
        <v>0.23076923076923078</v>
      </c>
      <c r="V255">
        <v>0</v>
      </c>
      <c r="W255">
        <v>3813</v>
      </c>
      <c r="X255">
        <v>431</v>
      </c>
    </row>
    <row r="256" spans="1:24" x14ac:dyDescent="0.2">
      <c r="A256" t="s">
        <v>371</v>
      </c>
      <c r="B256" t="s">
        <v>356</v>
      </c>
      <c r="C256" s="2">
        <v>289</v>
      </c>
      <c r="D256" s="2">
        <v>208</v>
      </c>
      <c r="E256" t="s">
        <v>7029</v>
      </c>
      <c r="F256" t="s">
        <v>7044</v>
      </c>
      <c r="G256" s="2">
        <v>81</v>
      </c>
      <c r="H256" s="11">
        <v>0.28027681660899656</v>
      </c>
      <c r="I256">
        <v>0</v>
      </c>
      <c r="J256">
        <f ca="1"/>
        <v>1856</v>
      </c>
      <c r="K256">
        <v>3005</v>
      </c>
      <c r="L256" cm="1">
        <f t="array" ref="L256">_xlfn.IFS(G256&lt;=25, 1, G256&lt;=75, 2, G256&lt;=150, 3, G256&gt;150, 4)</f>
        <v>3</v>
      </c>
      <c r="N256" t="s">
        <v>3398</v>
      </c>
      <c r="O256" t="s">
        <v>3399</v>
      </c>
      <c r="P256" s="2">
        <v>473</v>
      </c>
      <c r="Q256" s="2">
        <v>397</v>
      </c>
      <c r="R256" t="s">
        <v>7027</v>
      </c>
      <c r="S256" t="s">
        <v>7043</v>
      </c>
      <c r="T256" s="2">
        <v>76</v>
      </c>
      <c r="U256" s="11">
        <v>0.16067653276955601</v>
      </c>
      <c r="V256">
        <v>0</v>
      </c>
      <c r="W256">
        <v>2446</v>
      </c>
      <c r="X256">
        <v>213</v>
      </c>
    </row>
    <row r="257" spans="1:24" x14ac:dyDescent="0.2">
      <c r="A257" t="s">
        <v>372</v>
      </c>
      <c r="B257" t="s">
        <v>373</v>
      </c>
      <c r="C257" s="2">
        <v>279</v>
      </c>
      <c r="D257" s="2">
        <v>201</v>
      </c>
      <c r="E257" t="s">
        <v>7029</v>
      </c>
      <c r="F257" t="s">
        <v>7043</v>
      </c>
      <c r="G257" s="2">
        <v>78</v>
      </c>
      <c r="H257" s="11">
        <v>0.27956989247311825</v>
      </c>
      <c r="I257">
        <v>0</v>
      </c>
      <c r="J257">
        <f ca="1"/>
        <v>1610</v>
      </c>
      <c r="K257">
        <v>2637</v>
      </c>
      <c r="L257" cm="1">
        <f t="array" ref="L257">_xlfn.IFS(G257&lt;=25, 1, G257&lt;=75, 2, G257&lt;=150, 3, G257&gt;150, 4)</f>
        <v>3</v>
      </c>
      <c r="N257" t="s">
        <v>3407</v>
      </c>
      <c r="O257" t="s">
        <v>2028</v>
      </c>
      <c r="P257" s="2">
        <v>99</v>
      </c>
      <c r="Q257" s="2">
        <v>55</v>
      </c>
      <c r="R257" t="s">
        <v>6989</v>
      </c>
      <c r="S257" t="s">
        <v>7037</v>
      </c>
      <c r="T257" s="2">
        <v>44</v>
      </c>
      <c r="U257" s="11">
        <v>0.44444444444444442</v>
      </c>
      <c r="V257">
        <v>1</v>
      </c>
      <c r="W257">
        <v>794</v>
      </c>
      <c r="X257">
        <v>163</v>
      </c>
    </row>
    <row r="258" spans="1:24" x14ac:dyDescent="0.2">
      <c r="A258" t="s">
        <v>374</v>
      </c>
      <c r="B258" t="s">
        <v>375</v>
      </c>
      <c r="C258" s="2">
        <v>319</v>
      </c>
      <c r="D258" s="2">
        <v>265</v>
      </c>
      <c r="E258" t="s">
        <v>7029</v>
      </c>
      <c r="F258" t="s">
        <v>7036</v>
      </c>
      <c r="G258" s="2">
        <v>54</v>
      </c>
      <c r="H258" s="11">
        <v>0.16927899686520376</v>
      </c>
      <c r="I258">
        <v>0</v>
      </c>
      <c r="J258">
        <f ca="1"/>
        <v>3461</v>
      </c>
      <c r="K258">
        <v>1612</v>
      </c>
      <c r="L258" cm="1">
        <f t="array" ref="L258">_xlfn.IFS(G258&lt;=25, 1, G258&lt;=75, 2, G258&lt;=150, 3, G258&gt;150, 4)</f>
        <v>2</v>
      </c>
      <c r="N258" t="s">
        <v>3416</v>
      </c>
      <c r="O258" t="s">
        <v>3417</v>
      </c>
      <c r="P258" s="2">
        <v>229</v>
      </c>
      <c r="Q258" s="2">
        <v>62</v>
      </c>
      <c r="R258" t="s">
        <v>6989</v>
      </c>
      <c r="S258" t="s">
        <v>7040</v>
      </c>
      <c r="T258" s="2">
        <v>167</v>
      </c>
      <c r="U258" s="11">
        <v>0.72925764192139741</v>
      </c>
      <c r="V258">
        <v>1</v>
      </c>
      <c r="W258">
        <v>1164</v>
      </c>
      <c r="X258">
        <v>255</v>
      </c>
    </row>
    <row r="259" spans="1:24" x14ac:dyDescent="0.2">
      <c r="A259" t="s">
        <v>376</v>
      </c>
      <c r="B259" t="s">
        <v>377</v>
      </c>
      <c r="C259" s="2">
        <v>329</v>
      </c>
      <c r="D259" s="2">
        <v>280</v>
      </c>
      <c r="E259" t="s">
        <v>7029</v>
      </c>
      <c r="F259" t="s">
        <v>7036</v>
      </c>
      <c r="G259" s="2">
        <v>49</v>
      </c>
      <c r="H259" s="11">
        <v>0.14893617021276595</v>
      </c>
      <c r="I259">
        <v>0</v>
      </c>
      <c r="J259">
        <f ca="1"/>
        <v>1026</v>
      </c>
      <c r="K259">
        <v>2557</v>
      </c>
      <c r="L259" cm="1">
        <f t="array" ref="L259">_xlfn.IFS(G259&lt;=25, 1, G259&lt;=75, 2, G259&lt;=150, 3, G259&gt;150, 4)</f>
        <v>2</v>
      </c>
      <c r="N259" t="s">
        <v>3419</v>
      </c>
      <c r="O259" t="s">
        <v>2084</v>
      </c>
      <c r="P259" s="2">
        <v>199</v>
      </c>
      <c r="Q259" s="2">
        <v>153</v>
      </c>
      <c r="R259" t="s">
        <v>7027</v>
      </c>
      <c r="S259" t="s">
        <v>7039</v>
      </c>
      <c r="T259" s="2">
        <v>46</v>
      </c>
      <c r="U259" s="11">
        <v>0.23115577889447236</v>
      </c>
      <c r="V259">
        <v>0</v>
      </c>
      <c r="W259">
        <v>1174</v>
      </c>
      <c r="X259">
        <v>484</v>
      </c>
    </row>
    <row r="260" spans="1:24" x14ac:dyDescent="0.2">
      <c r="A260" t="s">
        <v>378</v>
      </c>
      <c r="B260" t="s">
        <v>105</v>
      </c>
      <c r="C260" s="2">
        <v>99</v>
      </c>
      <c r="D260" s="2">
        <v>80</v>
      </c>
      <c r="E260" t="s">
        <v>7027</v>
      </c>
      <c r="F260" t="s">
        <v>7039</v>
      </c>
      <c r="G260" s="2">
        <v>19</v>
      </c>
      <c r="H260" s="11">
        <v>0.19191919191919191</v>
      </c>
      <c r="I260">
        <v>0</v>
      </c>
      <c r="J260">
        <f ca="1"/>
        <v>3365</v>
      </c>
      <c r="K260">
        <v>2642</v>
      </c>
      <c r="L260" cm="1">
        <f t="array" ref="L260">_xlfn.IFS(G260&lt;=25, 1, G260&lt;=75, 2, G260&lt;=150, 3, G260&gt;150, 4)</f>
        <v>1</v>
      </c>
      <c r="N260" t="s">
        <v>3424</v>
      </c>
      <c r="O260" t="s">
        <v>3425</v>
      </c>
      <c r="P260" s="2">
        <v>268</v>
      </c>
      <c r="Q260" s="2">
        <v>67</v>
      </c>
      <c r="R260" t="s">
        <v>7027</v>
      </c>
      <c r="S260" t="s">
        <v>7040</v>
      </c>
      <c r="T260" s="2">
        <v>201</v>
      </c>
      <c r="U260" s="11">
        <v>0.75</v>
      </c>
      <c r="V260">
        <v>0</v>
      </c>
      <c r="W260">
        <v>348</v>
      </c>
      <c r="X260">
        <v>475</v>
      </c>
    </row>
    <row r="261" spans="1:24" x14ac:dyDescent="0.2">
      <c r="A261" t="s">
        <v>379</v>
      </c>
      <c r="B261" t="s">
        <v>380</v>
      </c>
      <c r="C261" s="2">
        <v>319</v>
      </c>
      <c r="D261" s="2">
        <v>195</v>
      </c>
      <c r="E261" t="s">
        <v>7029</v>
      </c>
      <c r="F261" t="s">
        <v>7040</v>
      </c>
      <c r="G261" s="2">
        <v>124</v>
      </c>
      <c r="H261" s="11">
        <v>0.38871473354231972</v>
      </c>
      <c r="I261">
        <v>0</v>
      </c>
      <c r="J261">
        <f ca="1"/>
        <v>3311</v>
      </c>
      <c r="K261">
        <v>1932</v>
      </c>
      <c r="L261" cm="1">
        <f t="array" ref="L261">_xlfn.IFS(G261&lt;=25, 1, G261&lt;=75, 2, G261&lt;=150, 3, G261&gt;150, 4)</f>
        <v>3</v>
      </c>
      <c r="N261" t="s">
        <v>3436</v>
      </c>
      <c r="O261" t="s">
        <v>3437</v>
      </c>
      <c r="P261" s="2">
        <v>250</v>
      </c>
      <c r="Q261" s="2">
        <v>183</v>
      </c>
      <c r="R261" t="s">
        <v>7027</v>
      </c>
      <c r="S261" t="s">
        <v>7039</v>
      </c>
      <c r="T261" s="2">
        <v>67</v>
      </c>
      <c r="U261" s="11">
        <v>0.26800000000000002</v>
      </c>
      <c r="V261">
        <v>0</v>
      </c>
      <c r="W261">
        <v>218</v>
      </c>
      <c r="X261">
        <v>498</v>
      </c>
    </row>
    <row r="262" spans="1:24" x14ac:dyDescent="0.2">
      <c r="A262" t="s">
        <v>381</v>
      </c>
      <c r="B262" t="s">
        <v>304</v>
      </c>
      <c r="C262" s="2">
        <v>279</v>
      </c>
      <c r="D262" s="2">
        <v>165</v>
      </c>
      <c r="E262" t="s">
        <v>7029</v>
      </c>
      <c r="F262" t="s">
        <v>7044</v>
      </c>
      <c r="G262" s="2">
        <v>114</v>
      </c>
      <c r="H262" s="11">
        <v>0.40860215053763443</v>
      </c>
      <c r="I262">
        <v>0</v>
      </c>
      <c r="J262">
        <f ca="1"/>
        <v>3313</v>
      </c>
      <c r="K262">
        <v>4547</v>
      </c>
      <c r="L262" cm="1">
        <f t="array" ref="L262">_xlfn.IFS(G262&lt;=25, 1, G262&lt;=75, 2, G262&lt;=150, 3, G262&gt;150, 4)</f>
        <v>3</v>
      </c>
      <c r="N262" t="s">
        <v>3438</v>
      </c>
      <c r="O262" t="s">
        <v>2785</v>
      </c>
      <c r="P262" s="2">
        <v>199</v>
      </c>
      <c r="Q262" s="2">
        <v>127</v>
      </c>
      <c r="R262" t="s">
        <v>7027</v>
      </c>
      <c r="S262" t="s">
        <v>7039</v>
      </c>
      <c r="T262" s="2">
        <v>72</v>
      </c>
      <c r="U262" s="11">
        <v>0.36180904522613067</v>
      </c>
      <c r="V262">
        <v>0</v>
      </c>
      <c r="W262">
        <v>3237</v>
      </c>
      <c r="X262">
        <v>38</v>
      </c>
    </row>
    <row r="263" spans="1:24" x14ac:dyDescent="0.2">
      <c r="A263" t="s">
        <v>382</v>
      </c>
      <c r="B263" t="s">
        <v>383</v>
      </c>
      <c r="C263" s="2">
        <v>99</v>
      </c>
      <c r="D263" s="2">
        <v>68</v>
      </c>
      <c r="E263" t="s">
        <v>7029</v>
      </c>
      <c r="F263" t="s">
        <v>7036</v>
      </c>
      <c r="G263" s="2">
        <v>31</v>
      </c>
      <c r="H263" s="11">
        <v>0.31313131313131315</v>
      </c>
      <c r="I263">
        <v>0</v>
      </c>
      <c r="J263">
        <f ca="1"/>
        <v>1648</v>
      </c>
      <c r="K263">
        <v>2102</v>
      </c>
      <c r="L263" cm="1">
        <f t="array" ref="L263">_xlfn.IFS(G263&lt;=25, 1, G263&lt;=75, 2, G263&lt;=150, 3, G263&gt;150, 4)</f>
        <v>2</v>
      </c>
      <c r="N263" t="s">
        <v>3443</v>
      </c>
      <c r="O263" t="s">
        <v>2737</v>
      </c>
      <c r="P263" s="2">
        <v>999</v>
      </c>
      <c r="Q263" s="2">
        <v>789</v>
      </c>
      <c r="R263" t="s">
        <v>7027</v>
      </c>
      <c r="S263" t="s">
        <v>7039</v>
      </c>
      <c r="T263" s="2">
        <v>210</v>
      </c>
      <c r="U263" s="11">
        <v>0.21021021021021022</v>
      </c>
      <c r="V263">
        <v>0</v>
      </c>
      <c r="W263">
        <v>2149</v>
      </c>
      <c r="X263">
        <v>84</v>
      </c>
    </row>
    <row r="264" spans="1:24" x14ac:dyDescent="0.2">
      <c r="A264" t="s">
        <v>384</v>
      </c>
      <c r="B264" t="s">
        <v>385</v>
      </c>
      <c r="C264" s="2">
        <v>99</v>
      </c>
      <c r="D264" s="2">
        <v>79</v>
      </c>
      <c r="E264" t="s">
        <v>7029</v>
      </c>
      <c r="F264" t="s">
        <v>7039</v>
      </c>
      <c r="G264" s="2">
        <v>20</v>
      </c>
      <c r="H264" s="11">
        <v>0.20202020202020202</v>
      </c>
      <c r="I264">
        <v>0</v>
      </c>
      <c r="J264">
        <f ca="1"/>
        <v>2475</v>
      </c>
      <c r="K264">
        <v>2923</v>
      </c>
      <c r="L264" cm="1">
        <f t="array" ref="L264">_xlfn.IFS(G264&lt;=25, 1, G264&lt;=75, 2, G264&lt;=150, 3, G264&gt;150, 4)</f>
        <v>1</v>
      </c>
      <c r="N264" t="s">
        <v>3468</v>
      </c>
      <c r="O264" t="s">
        <v>2785</v>
      </c>
      <c r="P264" s="2">
        <v>199</v>
      </c>
      <c r="Q264" s="2">
        <v>117</v>
      </c>
      <c r="R264" t="s">
        <v>7027</v>
      </c>
      <c r="S264" t="s">
        <v>7039</v>
      </c>
      <c r="T264" s="2">
        <v>82</v>
      </c>
      <c r="U264" s="11">
        <v>0.4120603015075377</v>
      </c>
      <c r="V264">
        <v>0</v>
      </c>
      <c r="W264">
        <v>1915</v>
      </c>
      <c r="X264">
        <v>259</v>
      </c>
    </row>
    <row r="265" spans="1:24" x14ac:dyDescent="0.2">
      <c r="A265" t="s">
        <v>386</v>
      </c>
      <c r="B265" t="s">
        <v>170</v>
      </c>
      <c r="C265" s="2">
        <v>319</v>
      </c>
      <c r="D265" s="2">
        <v>105</v>
      </c>
      <c r="E265" t="s">
        <v>7029</v>
      </c>
      <c r="F265" t="s">
        <v>7038</v>
      </c>
      <c r="G265" s="2">
        <v>214</v>
      </c>
      <c r="H265" s="11">
        <v>0.67084639498432597</v>
      </c>
      <c r="I265">
        <v>0</v>
      </c>
      <c r="J265">
        <f ca="1"/>
        <v>746</v>
      </c>
      <c r="K265">
        <v>2393</v>
      </c>
      <c r="L265" cm="1">
        <f t="array" ref="L265">_xlfn.IFS(G265&lt;=25, 1, G265&lt;=75, 2, G265&lt;=150, 3, G265&gt;150, 4)</f>
        <v>4</v>
      </c>
      <c r="N265" t="s">
        <v>3475</v>
      </c>
      <c r="O265" t="s">
        <v>3476</v>
      </c>
      <c r="P265" s="2">
        <v>222</v>
      </c>
      <c r="Q265" s="2">
        <v>144</v>
      </c>
      <c r="R265" t="s">
        <v>7029</v>
      </c>
      <c r="S265" t="s">
        <v>7037</v>
      </c>
      <c r="T265" s="2">
        <v>78</v>
      </c>
      <c r="U265" s="11">
        <v>0.35135135135135137</v>
      </c>
      <c r="V265">
        <v>0</v>
      </c>
      <c r="W265">
        <v>1181</v>
      </c>
      <c r="X265">
        <v>294</v>
      </c>
    </row>
    <row r="266" spans="1:24" x14ac:dyDescent="0.2">
      <c r="A266" t="s">
        <v>387</v>
      </c>
      <c r="B266" t="s">
        <v>361</v>
      </c>
      <c r="C266" s="2">
        <v>99</v>
      </c>
      <c r="D266" s="2">
        <v>77</v>
      </c>
      <c r="E266" t="s">
        <v>7029</v>
      </c>
      <c r="F266" t="s">
        <v>7036</v>
      </c>
      <c r="G266" s="2">
        <v>22</v>
      </c>
      <c r="H266" s="11">
        <v>0.22222222222222221</v>
      </c>
      <c r="I266">
        <v>0</v>
      </c>
      <c r="J266">
        <f ca="1"/>
        <v>3224</v>
      </c>
      <c r="K266">
        <v>250</v>
      </c>
      <c r="L266" cm="1">
        <f t="array" ref="L266">_xlfn.IFS(G266&lt;=25, 1, G266&lt;=75, 2, G266&lt;=150, 3, G266&gt;150, 4)</f>
        <v>1</v>
      </c>
      <c r="N266" t="s">
        <v>3494</v>
      </c>
      <c r="O266" t="s">
        <v>986</v>
      </c>
      <c r="P266" s="2">
        <v>214</v>
      </c>
      <c r="Q266" s="2">
        <v>77</v>
      </c>
      <c r="R266" t="s">
        <v>7027</v>
      </c>
      <c r="S266" t="s">
        <v>7040</v>
      </c>
      <c r="T266" s="2">
        <v>137</v>
      </c>
      <c r="U266" s="11">
        <v>0.64018691588785048</v>
      </c>
      <c r="V266">
        <v>0</v>
      </c>
      <c r="W266">
        <v>1925</v>
      </c>
      <c r="X266">
        <v>183</v>
      </c>
    </row>
    <row r="267" spans="1:24" x14ac:dyDescent="0.2">
      <c r="A267" t="s">
        <v>388</v>
      </c>
      <c r="B267" t="s">
        <v>61</v>
      </c>
      <c r="C267" s="2">
        <v>319</v>
      </c>
      <c r="D267" s="2">
        <v>160</v>
      </c>
      <c r="E267" t="s">
        <v>7029</v>
      </c>
      <c r="F267" t="s">
        <v>7038</v>
      </c>
      <c r="G267" s="2">
        <v>159</v>
      </c>
      <c r="H267" s="11">
        <v>0.49843260188087773</v>
      </c>
      <c r="I267">
        <v>0</v>
      </c>
      <c r="J267">
        <f ca="1"/>
        <v>1189</v>
      </c>
      <c r="K267">
        <v>851</v>
      </c>
      <c r="L267" cm="1">
        <f t="array" ref="L267">_xlfn.IFS(G267&lt;=25, 1, G267&lt;=75, 2, G267&lt;=150, 3, G267&gt;150, 4)</f>
        <v>4</v>
      </c>
      <c r="N267" t="s">
        <v>3507</v>
      </c>
      <c r="O267" t="s">
        <v>3508</v>
      </c>
      <c r="P267" s="2">
        <v>319</v>
      </c>
      <c r="Q267" s="2">
        <v>153</v>
      </c>
      <c r="R267" t="s">
        <v>7029</v>
      </c>
      <c r="S267" t="s">
        <v>7038</v>
      </c>
      <c r="T267" s="2">
        <v>166</v>
      </c>
      <c r="U267" s="11">
        <v>0.52037617554858939</v>
      </c>
      <c r="V267">
        <v>0</v>
      </c>
      <c r="W267">
        <v>173</v>
      </c>
      <c r="X267">
        <v>76</v>
      </c>
    </row>
    <row r="268" spans="1:24" x14ac:dyDescent="0.2">
      <c r="A268" t="s">
        <v>389</v>
      </c>
      <c r="B268" t="s">
        <v>390</v>
      </c>
      <c r="C268" s="2">
        <v>99</v>
      </c>
      <c r="D268" s="2">
        <v>27</v>
      </c>
      <c r="E268" t="s">
        <v>7027</v>
      </c>
      <c r="F268" t="s">
        <v>7038</v>
      </c>
      <c r="G268" s="2">
        <v>72</v>
      </c>
      <c r="H268" s="11">
        <v>0.72727272727272729</v>
      </c>
      <c r="I268">
        <v>0</v>
      </c>
      <c r="J268">
        <f ca="1"/>
        <v>494</v>
      </c>
      <c r="K268">
        <v>2481</v>
      </c>
      <c r="L268" cm="1">
        <f t="array" ref="L268">_xlfn.IFS(G268&lt;=25, 1, G268&lt;=75, 2, G268&lt;=150, 3, G268&gt;150, 4)</f>
        <v>2</v>
      </c>
      <c r="N268" t="s">
        <v>1871</v>
      </c>
      <c r="O268" t="s">
        <v>1872</v>
      </c>
      <c r="P268" s="2">
        <v>319</v>
      </c>
      <c r="Q268" s="2">
        <v>271</v>
      </c>
      <c r="R268" t="s">
        <v>7029</v>
      </c>
      <c r="S268" t="s">
        <v>7044</v>
      </c>
      <c r="T268" s="2">
        <v>48</v>
      </c>
      <c r="U268" s="11">
        <v>0.15047021943573669</v>
      </c>
      <c r="V268">
        <v>0</v>
      </c>
      <c r="W268">
        <v>3313</v>
      </c>
      <c r="X268">
        <v>159</v>
      </c>
    </row>
    <row r="269" spans="1:24" x14ac:dyDescent="0.2">
      <c r="A269" t="s">
        <v>391</v>
      </c>
      <c r="B269" t="s">
        <v>392</v>
      </c>
      <c r="C269" s="2">
        <v>319</v>
      </c>
      <c r="D269" s="2">
        <v>233</v>
      </c>
      <c r="E269" t="s">
        <v>7027</v>
      </c>
      <c r="F269" t="s">
        <v>7039</v>
      </c>
      <c r="G269" s="2">
        <v>86</v>
      </c>
      <c r="H269" s="11">
        <v>0.26959247648902823</v>
      </c>
      <c r="I269">
        <v>0</v>
      </c>
      <c r="J269">
        <f ca="1"/>
        <v>3283</v>
      </c>
      <c r="K269">
        <v>3496</v>
      </c>
      <c r="L269" cm="1">
        <f t="array" ref="L269">_xlfn.IFS(G269&lt;=25, 1, G269&lt;=75, 2, G269&lt;=150, 3, G269&gt;150, 4)</f>
        <v>3</v>
      </c>
      <c r="N269" t="s">
        <v>3572</v>
      </c>
      <c r="O269" t="s">
        <v>3573</v>
      </c>
      <c r="P269" s="2">
        <v>268</v>
      </c>
      <c r="Q269" s="2">
        <v>137</v>
      </c>
      <c r="R269" t="s">
        <v>7027</v>
      </c>
      <c r="S269" t="s">
        <v>7038</v>
      </c>
      <c r="T269" s="2">
        <v>131</v>
      </c>
      <c r="U269" s="11">
        <v>0.48880597014925375</v>
      </c>
      <c r="V269">
        <v>0</v>
      </c>
      <c r="W269">
        <v>4013</v>
      </c>
      <c r="X269">
        <v>155</v>
      </c>
    </row>
    <row r="270" spans="1:24" x14ac:dyDescent="0.2">
      <c r="A270" t="s">
        <v>393</v>
      </c>
      <c r="B270" t="s">
        <v>394</v>
      </c>
      <c r="C270" s="2">
        <v>319</v>
      </c>
      <c r="D270" s="2">
        <v>265</v>
      </c>
      <c r="E270" t="s">
        <v>7029</v>
      </c>
      <c r="F270" t="s">
        <v>7036</v>
      </c>
      <c r="G270" s="2">
        <v>54</v>
      </c>
      <c r="H270" s="11">
        <v>0.16927899686520376</v>
      </c>
      <c r="I270">
        <v>0</v>
      </c>
      <c r="J270">
        <f ca="1"/>
        <v>828</v>
      </c>
      <c r="K270">
        <v>490</v>
      </c>
      <c r="L270" cm="1">
        <f t="array" ref="L270">_xlfn.IFS(G270&lt;=25, 1, G270&lt;=75, 2, G270&lt;=150, 3, G270&gt;150, 4)</f>
        <v>2</v>
      </c>
      <c r="N270" t="s">
        <v>3574</v>
      </c>
      <c r="O270" t="s">
        <v>3575</v>
      </c>
      <c r="P270" s="2">
        <v>357</v>
      </c>
      <c r="Q270" s="2">
        <v>303</v>
      </c>
      <c r="R270" t="s">
        <v>7029</v>
      </c>
      <c r="S270" t="s">
        <v>7037</v>
      </c>
      <c r="T270" s="2">
        <v>54</v>
      </c>
      <c r="U270" s="11">
        <v>0.15126050420168066</v>
      </c>
      <c r="V270">
        <v>0</v>
      </c>
      <c r="W270">
        <v>4387</v>
      </c>
      <c r="X270">
        <v>70</v>
      </c>
    </row>
    <row r="271" spans="1:24" x14ac:dyDescent="0.2">
      <c r="A271" t="s">
        <v>395</v>
      </c>
      <c r="B271" t="s">
        <v>396</v>
      </c>
      <c r="C271" s="2">
        <v>279</v>
      </c>
      <c r="D271" s="2">
        <v>148</v>
      </c>
      <c r="E271" t="s">
        <v>7027</v>
      </c>
      <c r="F271" t="s">
        <v>7045</v>
      </c>
      <c r="G271" s="2">
        <v>131</v>
      </c>
      <c r="H271" s="11">
        <v>0.46953405017921146</v>
      </c>
      <c r="I271">
        <v>0</v>
      </c>
      <c r="J271">
        <f ca="1"/>
        <v>1868</v>
      </c>
      <c r="K271">
        <v>99</v>
      </c>
      <c r="L271" cm="1">
        <f t="array" ref="L271">_xlfn.IFS(G271&lt;=25, 1, G271&lt;=75, 2, G271&lt;=150, 3, G271&gt;150, 4)</f>
        <v>3</v>
      </c>
      <c r="N271" t="s">
        <v>3590</v>
      </c>
      <c r="O271" t="s">
        <v>3190</v>
      </c>
      <c r="P271" s="2">
        <v>349</v>
      </c>
      <c r="Q271" s="2">
        <v>185</v>
      </c>
      <c r="R271" t="s">
        <v>7029</v>
      </c>
      <c r="S271" t="s">
        <v>7037</v>
      </c>
      <c r="T271" s="2">
        <v>164</v>
      </c>
      <c r="U271" s="11">
        <v>0.46991404011461319</v>
      </c>
      <c r="V271">
        <v>0</v>
      </c>
      <c r="W271">
        <v>84</v>
      </c>
      <c r="X271">
        <v>345</v>
      </c>
    </row>
    <row r="272" spans="1:24" x14ac:dyDescent="0.2">
      <c r="A272" t="s">
        <v>397</v>
      </c>
      <c r="B272" t="s">
        <v>398</v>
      </c>
      <c r="C272" s="2">
        <v>319</v>
      </c>
      <c r="D272" s="2">
        <v>169</v>
      </c>
      <c r="E272" t="s">
        <v>7029</v>
      </c>
      <c r="F272" t="s">
        <v>7038</v>
      </c>
      <c r="G272" s="2">
        <v>150</v>
      </c>
      <c r="H272" s="11">
        <v>0.47021943573667713</v>
      </c>
      <c r="I272">
        <v>0</v>
      </c>
      <c r="J272">
        <f ca="1"/>
        <v>3922</v>
      </c>
      <c r="K272">
        <v>1191</v>
      </c>
      <c r="L272" cm="1">
        <f t="array" ref="L272">_xlfn.IFS(G272&lt;=25, 1, G272&lt;=75, 2, G272&lt;=150, 3, G272&gt;150, 4)</f>
        <v>3</v>
      </c>
      <c r="N272" t="s">
        <v>3610</v>
      </c>
      <c r="O272" t="s">
        <v>2983</v>
      </c>
      <c r="P272" s="2">
        <v>259</v>
      </c>
      <c r="Q272" s="2">
        <v>212</v>
      </c>
      <c r="R272" t="s">
        <v>7029</v>
      </c>
      <c r="S272" t="s">
        <v>7037</v>
      </c>
      <c r="T272" s="2">
        <v>47</v>
      </c>
      <c r="U272" s="11">
        <v>0.18146718146718147</v>
      </c>
      <c r="V272">
        <v>0</v>
      </c>
      <c r="W272">
        <v>3692</v>
      </c>
      <c r="X272">
        <v>12</v>
      </c>
    </row>
    <row r="273" spans="1:24" x14ac:dyDescent="0.2">
      <c r="A273" t="s">
        <v>399</v>
      </c>
      <c r="B273" t="s">
        <v>251</v>
      </c>
      <c r="C273" s="2">
        <v>499</v>
      </c>
      <c r="D273" s="2">
        <v>384</v>
      </c>
      <c r="E273" t="s">
        <v>7029</v>
      </c>
      <c r="F273" t="s">
        <v>7036</v>
      </c>
      <c r="G273" s="2">
        <v>115</v>
      </c>
      <c r="H273" s="11">
        <v>0.23046092184368738</v>
      </c>
      <c r="I273">
        <v>0</v>
      </c>
      <c r="J273">
        <f ca="1"/>
        <v>4255</v>
      </c>
      <c r="K273">
        <v>1569</v>
      </c>
      <c r="L273" cm="1">
        <f t="array" ref="L273">_xlfn.IFS(G273&lt;=25, 1, G273&lt;=75, 2, G273&lt;=150, 3, G273&gt;150, 4)</f>
        <v>3</v>
      </c>
      <c r="N273" t="s">
        <v>3623</v>
      </c>
      <c r="O273" t="s">
        <v>2576</v>
      </c>
      <c r="P273" s="2">
        <v>250</v>
      </c>
      <c r="Q273" s="2">
        <v>163</v>
      </c>
      <c r="R273" t="s">
        <v>7027</v>
      </c>
      <c r="S273" t="s">
        <v>7039</v>
      </c>
      <c r="T273" s="2">
        <v>87</v>
      </c>
      <c r="U273" s="11">
        <v>0.34799999999999998</v>
      </c>
      <c r="V273">
        <v>0</v>
      </c>
      <c r="W273">
        <v>4318</v>
      </c>
      <c r="X273">
        <v>46</v>
      </c>
    </row>
    <row r="274" spans="1:24" x14ac:dyDescent="0.2">
      <c r="A274" t="s">
        <v>400</v>
      </c>
      <c r="B274" t="s">
        <v>401</v>
      </c>
      <c r="C274" s="2">
        <v>319</v>
      </c>
      <c r="D274" s="2">
        <v>265</v>
      </c>
      <c r="E274" t="s">
        <v>7029</v>
      </c>
      <c r="F274" t="s">
        <v>7036</v>
      </c>
      <c r="G274" s="2">
        <v>54</v>
      </c>
      <c r="H274" s="11">
        <v>0.16927899686520376</v>
      </c>
      <c r="I274">
        <v>0</v>
      </c>
      <c r="J274">
        <f ca="1"/>
        <v>4298</v>
      </c>
      <c r="K274">
        <v>1766</v>
      </c>
      <c r="L274" cm="1">
        <f t="array" ref="L274">_xlfn.IFS(G274&lt;=25, 1, G274&lt;=75, 2, G274&lt;=150, 3, G274&gt;150, 4)</f>
        <v>2</v>
      </c>
      <c r="N274" t="s">
        <v>3647</v>
      </c>
      <c r="O274" t="s">
        <v>3648</v>
      </c>
      <c r="P274" s="2">
        <v>199</v>
      </c>
      <c r="Q274" s="2">
        <v>103</v>
      </c>
      <c r="R274" t="s">
        <v>7029</v>
      </c>
      <c r="S274" t="s">
        <v>7036</v>
      </c>
      <c r="T274" s="2">
        <v>96</v>
      </c>
      <c r="U274" s="11">
        <v>0.48241206030150752</v>
      </c>
      <c r="V274">
        <v>0</v>
      </c>
      <c r="W274">
        <v>1092</v>
      </c>
      <c r="X274">
        <v>87</v>
      </c>
    </row>
    <row r="275" spans="1:24" x14ac:dyDescent="0.2">
      <c r="A275" t="s">
        <v>402</v>
      </c>
      <c r="B275" t="s">
        <v>403</v>
      </c>
      <c r="C275" s="2">
        <v>319</v>
      </c>
      <c r="D275" s="2">
        <v>262</v>
      </c>
      <c r="E275" t="s">
        <v>7029</v>
      </c>
      <c r="F275" t="s">
        <v>7037</v>
      </c>
      <c r="G275" s="2">
        <v>57</v>
      </c>
      <c r="H275" s="11">
        <v>0.17868338557993729</v>
      </c>
      <c r="I275">
        <v>0</v>
      </c>
      <c r="J275">
        <f ca="1"/>
        <v>2124</v>
      </c>
      <c r="K275">
        <v>2870</v>
      </c>
      <c r="L275" cm="1">
        <f t="array" ref="L275">_xlfn.IFS(G275&lt;=25, 1, G275&lt;=75, 2, G275&lt;=150, 3, G275&gt;150, 4)</f>
        <v>2</v>
      </c>
      <c r="N275" t="s">
        <v>3654</v>
      </c>
      <c r="O275" t="s">
        <v>3655</v>
      </c>
      <c r="P275" s="2">
        <v>279</v>
      </c>
      <c r="Q275" s="2">
        <v>170</v>
      </c>
      <c r="R275" t="s">
        <v>6989</v>
      </c>
      <c r="S275" t="s">
        <v>7036</v>
      </c>
      <c r="T275" s="2">
        <v>109</v>
      </c>
      <c r="U275" s="11">
        <v>0.39068100358422941</v>
      </c>
      <c r="V275">
        <v>1</v>
      </c>
      <c r="W275">
        <v>594</v>
      </c>
      <c r="X275">
        <v>418</v>
      </c>
    </row>
    <row r="276" spans="1:24" x14ac:dyDescent="0.2">
      <c r="A276" t="s">
        <v>404</v>
      </c>
      <c r="B276" t="s">
        <v>405</v>
      </c>
      <c r="C276" s="2">
        <v>399</v>
      </c>
      <c r="D276" s="2">
        <v>375</v>
      </c>
      <c r="E276" t="s">
        <v>7029</v>
      </c>
      <c r="F276" t="s">
        <v>7036</v>
      </c>
      <c r="G276" s="2">
        <v>24</v>
      </c>
      <c r="H276" s="11">
        <v>6.0150375939849621E-2</v>
      </c>
      <c r="I276">
        <v>0</v>
      </c>
      <c r="J276">
        <f ca="1"/>
        <v>3112</v>
      </c>
      <c r="K276">
        <v>709</v>
      </c>
      <c r="L276" cm="1">
        <f t="array" ref="L276">_xlfn.IFS(G276&lt;=25, 1, G276&lt;=75, 2, G276&lt;=150, 3, G276&gt;150, 4)</f>
        <v>1</v>
      </c>
      <c r="N276" t="s">
        <v>3670</v>
      </c>
      <c r="O276" t="s">
        <v>1786</v>
      </c>
      <c r="P276" s="2">
        <v>241</v>
      </c>
      <c r="Q276" s="2">
        <v>154</v>
      </c>
      <c r="R276" t="s">
        <v>7029</v>
      </c>
      <c r="S276" t="s">
        <v>7041</v>
      </c>
      <c r="T276" s="2">
        <v>87</v>
      </c>
      <c r="U276" s="11">
        <v>0.36099585062240663</v>
      </c>
      <c r="V276">
        <v>0</v>
      </c>
      <c r="W276">
        <v>2629</v>
      </c>
      <c r="X276">
        <v>461</v>
      </c>
    </row>
    <row r="277" spans="1:24" x14ac:dyDescent="0.2">
      <c r="A277" t="s">
        <v>225</v>
      </c>
      <c r="B277" t="s">
        <v>226</v>
      </c>
      <c r="C277" s="2">
        <v>289</v>
      </c>
      <c r="D277" s="2">
        <v>95</v>
      </c>
      <c r="E277" t="s">
        <v>6989</v>
      </c>
      <c r="F277" t="s">
        <v>7038</v>
      </c>
      <c r="G277" s="2">
        <v>194</v>
      </c>
      <c r="H277" s="11">
        <v>0.67128027681660896</v>
      </c>
      <c r="I277">
        <v>1</v>
      </c>
      <c r="J277">
        <f ca="1"/>
        <v>153</v>
      </c>
      <c r="K277">
        <v>3453</v>
      </c>
      <c r="L277" cm="1">
        <f t="array" ref="L277">_xlfn.IFS(G277&lt;=25, 1, G277&lt;=75, 2, G277&lt;=150, 3, G277&gt;150, 4)</f>
        <v>4</v>
      </c>
      <c r="N277" t="s">
        <v>3685</v>
      </c>
      <c r="O277" t="s">
        <v>3686</v>
      </c>
      <c r="P277" s="2">
        <v>349</v>
      </c>
      <c r="Q277" s="2">
        <v>297</v>
      </c>
      <c r="R277" t="s">
        <v>7027</v>
      </c>
      <c r="S277" t="s">
        <v>7043</v>
      </c>
      <c r="T277" s="2">
        <v>52</v>
      </c>
      <c r="U277" s="11">
        <v>0.14899713467048711</v>
      </c>
      <c r="V277">
        <v>0</v>
      </c>
      <c r="W277">
        <v>4153</v>
      </c>
      <c r="X277">
        <v>104</v>
      </c>
    </row>
    <row r="278" spans="1:24" x14ac:dyDescent="0.2">
      <c r="A278" t="s">
        <v>406</v>
      </c>
      <c r="B278" t="s">
        <v>407</v>
      </c>
      <c r="C278" s="2">
        <v>289</v>
      </c>
      <c r="D278" s="2">
        <v>185</v>
      </c>
      <c r="E278" t="s">
        <v>6989</v>
      </c>
      <c r="F278" t="s">
        <v>7036</v>
      </c>
      <c r="G278" s="2">
        <v>104</v>
      </c>
      <c r="H278" s="11">
        <v>0.35986159169550175</v>
      </c>
      <c r="I278">
        <v>1</v>
      </c>
      <c r="J278">
        <f ca="1"/>
        <v>3024</v>
      </c>
      <c r="K278">
        <v>3566</v>
      </c>
      <c r="L278" cm="1">
        <f t="array" ref="L278">_xlfn.IFS(G278&lt;=25, 1, G278&lt;=75, 2, G278&lt;=150, 3, G278&gt;150, 4)</f>
        <v>3</v>
      </c>
      <c r="N278" t="s">
        <v>3693</v>
      </c>
      <c r="O278" t="s">
        <v>9</v>
      </c>
      <c r="P278" s="2">
        <v>357</v>
      </c>
      <c r="Q278" s="2">
        <v>328</v>
      </c>
      <c r="R278" t="s">
        <v>7027</v>
      </c>
      <c r="S278" t="s">
        <v>7039</v>
      </c>
      <c r="T278" s="2">
        <v>29</v>
      </c>
      <c r="U278" s="11">
        <v>8.1232492997198882E-2</v>
      </c>
      <c r="V278">
        <v>0</v>
      </c>
      <c r="W278">
        <v>4496</v>
      </c>
      <c r="X278">
        <v>318</v>
      </c>
    </row>
    <row r="279" spans="1:24" x14ac:dyDescent="0.2">
      <c r="A279" t="s">
        <v>408</v>
      </c>
      <c r="B279" t="s">
        <v>269</v>
      </c>
      <c r="C279" s="2">
        <v>319</v>
      </c>
      <c r="D279" s="2">
        <v>265</v>
      </c>
      <c r="E279" t="s">
        <v>7029</v>
      </c>
      <c r="F279" t="s">
        <v>7036</v>
      </c>
      <c r="G279" s="2">
        <v>54</v>
      </c>
      <c r="H279" s="11">
        <v>0.16927899686520376</v>
      </c>
      <c r="I279">
        <v>0</v>
      </c>
      <c r="J279">
        <f ca="1"/>
        <v>3874</v>
      </c>
      <c r="K279">
        <v>2890</v>
      </c>
      <c r="L279" cm="1">
        <f t="array" ref="L279">_xlfn.IFS(G279&lt;=25, 1, G279&lt;=75, 2, G279&lt;=150, 3, G279&gt;150, 4)</f>
        <v>2</v>
      </c>
      <c r="N279" t="s">
        <v>3697</v>
      </c>
      <c r="O279" t="s">
        <v>3698</v>
      </c>
      <c r="P279" s="2">
        <v>312</v>
      </c>
      <c r="Q279" s="2">
        <v>303</v>
      </c>
      <c r="R279" t="s">
        <v>7027</v>
      </c>
      <c r="S279" t="s">
        <v>7042</v>
      </c>
      <c r="T279" s="2">
        <v>9</v>
      </c>
      <c r="U279" s="11">
        <v>2.8846153846153848E-2</v>
      </c>
      <c r="V279">
        <v>0</v>
      </c>
      <c r="W279">
        <v>1296</v>
      </c>
      <c r="X279">
        <v>72</v>
      </c>
    </row>
    <row r="280" spans="1:24" x14ac:dyDescent="0.2">
      <c r="A280" t="s">
        <v>409</v>
      </c>
      <c r="B280" t="s">
        <v>361</v>
      </c>
      <c r="C280" s="2">
        <v>319</v>
      </c>
      <c r="D280" s="2">
        <v>246</v>
      </c>
      <c r="E280" t="s">
        <v>7029</v>
      </c>
      <c r="F280" t="s">
        <v>7036</v>
      </c>
      <c r="G280" s="2">
        <v>73</v>
      </c>
      <c r="H280" s="11">
        <v>0.22884012539184953</v>
      </c>
      <c r="I280">
        <v>0</v>
      </c>
      <c r="J280">
        <f ca="1"/>
        <v>3333</v>
      </c>
      <c r="K280">
        <v>3633</v>
      </c>
      <c r="L280" cm="1">
        <f t="array" ref="L280">_xlfn.IFS(G280&lt;=25, 1, G280&lt;=75, 2, G280&lt;=150, 3, G280&gt;150, 4)</f>
        <v>2</v>
      </c>
      <c r="N280" t="s">
        <v>3728</v>
      </c>
      <c r="O280" t="s">
        <v>3729</v>
      </c>
      <c r="P280" s="2">
        <v>215</v>
      </c>
      <c r="Q280" s="2">
        <v>148</v>
      </c>
      <c r="R280" t="s">
        <v>7027</v>
      </c>
      <c r="S280" t="s">
        <v>7042</v>
      </c>
      <c r="T280" s="2">
        <v>67</v>
      </c>
      <c r="U280" s="11">
        <v>0.3116279069767442</v>
      </c>
      <c r="V280">
        <v>0</v>
      </c>
      <c r="W280">
        <v>3802</v>
      </c>
      <c r="X280">
        <v>350</v>
      </c>
    </row>
    <row r="281" spans="1:24" x14ac:dyDescent="0.2">
      <c r="A281" t="s">
        <v>410</v>
      </c>
      <c r="B281" t="s">
        <v>411</v>
      </c>
      <c r="C281" s="2">
        <v>279</v>
      </c>
      <c r="D281" s="2">
        <v>201</v>
      </c>
      <c r="E281" t="s">
        <v>7029</v>
      </c>
      <c r="F281" t="s">
        <v>7043</v>
      </c>
      <c r="G281" s="2">
        <v>78</v>
      </c>
      <c r="H281" s="11">
        <v>0.27956989247311825</v>
      </c>
      <c r="I281">
        <v>0</v>
      </c>
      <c r="J281">
        <f ca="1"/>
        <v>3165</v>
      </c>
      <c r="K281">
        <v>3649</v>
      </c>
      <c r="L281" cm="1">
        <f t="array" ref="L281">_xlfn.IFS(G281&lt;=25, 1, G281&lt;=75, 2, G281&lt;=150, 3, G281&gt;150, 4)</f>
        <v>3</v>
      </c>
      <c r="N281" t="s">
        <v>3740</v>
      </c>
      <c r="O281" t="s">
        <v>3741</v>
      </c>
      <c r="P281" s="2">
        <v>313</v>
      </c>
      <c r="Q281" s="2">
        <v>250</v>
      </c>
      <c r="R281" t="s">
        <v>7027</v>
      </c>
      <c r="S281" t="s">
        <v>7041</v>
      </c>
      <c r="T281" s="2">
        <v>63</v>
      </c>
      <c r="U281" s="11">
        <v>0.2012779552715655</v>
      </c>
      <c r="V281">
        <v>0</v>
      </c>
      <c r="W281">
        <v>121</v>
      </c>
      <c r="X281">
        <v>370</v>
      </c>
    </row>
    <row r="282" spans="1:24" x14ac:dyDescent="0.2">
      <c r="A282" t="s">
        <v>412</v>
      </c>
      <c r="B282" t="s">
        <v>413</v>
      </c>
      <c r="C282" s="2">
        <v>319</v>
      </c>
      <c r="D282" s="2">
        <v>185</v>
      </c>
      <c r="E282" t="s">
        <v>7027</v>
      </c>
      <c r="F282" t="s">
        <v>7038</v>
      </c>
      <c r="G282" s="2">
        <v>134</v>
      </c>
      <c r="H282" s="11">
        <v>0.42006269592476492</v>
      </c>
      <c r="I282">
        <v>0</v>
      </c>
      <c r="J282">
        <f ca="1"/>
        <v>1728</v>
      </c>
      <c r="K282">
        <v>2410</v>
      </c>
      <c r="L282" cm="1">
        <f t="array" ref="L282">_xlfn.IFS(G282&lt;=25, 1, G282&lt;=75, 2, G282&lt;=150, 3, G282&gt;150, 4)</f>
        <v>3</v>
      </c>
      <c r="N282" t="s">
        <v>3744</v>
      </c>
      <c r="O282" t="s">
        <v>2216</v>
      </c>
      <c r="P282" s="2">
        <v>259</v>
      </c>
      <c r="Q282" s="2">
        <v>135</v>
      </c>
      <c r="R282" t="s">
        <v>7027</v>
      </c>
      <c r="S282" t="s">
        <v>7040</v>
      </c>
      <c r="T282" s="2">
        <v>124</v>
      </c>
      <c r="U282" s="11">
        <v>0.47876447876447875</v>
      </c>
      <c r="V282">
        <v>0</v>
      </c>
      <c r="W282">
        <v>1225</v>
      </c>
      <c r="X282">
        <v>217</v>
      </c>
    </row>
    <row r="283" spans="1:24" x14ac:dyDescent="0.2">
      <c r="A283" t="s">
        <v>414</v>
      </c>
      <c r="B283" t="s">
        <v>415</v>
      </c>
      <c r="C283" s="2">
        <v>319</v>
      </c>
      <c r="D283" s="2">
        <v>278</v>
      </c>
      <c r="E283" t="s">
        <v>7029</v>
      </c>
      <c r="F283" t="s">
        <v>7036</v>
      </c>
      <c r="G283" s="2">
        <v>41</v>
      </c>
      <c r="H283" s="11">
        <v>0.12852664576802508</v>
      </c>
      <c r="I283">
        <v>0</v>
      </c>
      <c r="J283">
        <f ca="1"/>
        <v>2687</v>
      </c>
      <c r="K283">
        <v>1570</v>
      </c>
      <c r="L283" cm="1">
        <f t="array" ref="L283">_xlfn.IFS(G283&lt;=25, 1, G283&lt;=75, 2, G283&lt;=150, 3, G283&gt;150, 4)</f>
        <v>2</v>
      </c>
      <c r="N283" t="s">
        <v>3747</v>
      </c>
      <c r="O283" t="s">
        <v>3748</v>
      </c>
      <c r="P283" s="2">
        <v>215</v>
      </c>
      <c r="Q283" s="2">
        <v>151</v>
      </c>
      <c r="R283" t="s">
        <v>6989</v>
      </c>
      <c r="S283" t="s">
        <v>7039</v>
      </c>
      <c r="T283" s="2">
        <v>64</v>
      </c>
      <c r="U283" s="11">
        <v>0.29767441860465116</v>
      </c>
      <c r="V283">
        <v>1</v>
      </c>
      <c r="W283">
        <v>2184</v>
      </c>
      <c r="X283">
        <v>146</v>
      </c>
    </row>
    <row r="284" spans="1:24" x14ac:dyDescent="0.2">
      <c r="A284" t="s">
        <v>416</v>
      </c>
      <c r="B284" t="s">
        <v>417</v>
      </c>
      <c r="C284" s="2">
        <v>319</v>
      </c>
      <c r="D284" s="2">
        <v>236</v>
      </c>
      <c r="E284" t="s">
        <v>7027</v>
      </c>
      <c r="F284" t="s">
        <v>7039</v>
      </c>
      <c r="G284" s="2">
        <v>83</v>
      </c>
      <c r="H284" s="11">
        <v>0.2601880877742947</v>
      </c>
      <c r="I284">
        <v>0</v>
      </c>
      <c r="J284">
        <f ca="1"/>
        <v>1527</v>
      </c>
      <c r="K284">
        <v>3361</v>
      </c>
      <c r="L284" cm="1">
        <f t="array" ref="L284">_xlfn.IFS(G284&lt;=25, 1, G284&lt;=75, 2, G284&lt;=150, 3, G284&gt;150, 4)</f>
        <v>3</v>
      </c>
      <c r="N284" t="s">
        <v>3765</v>
      </c>
      <c r="O284" t="s">
        <v>3642</v>
      </c>
      <c r="P284" s="2">
        <v>268</v>
      </c>
      <c r="Q284" s="2">
        <v>137</v>
      </c>
      <c r="R284" t="s">
        <v>7027</v>
      </c>
      <c r="S284" t="s">
        <v>7038</v>
      </c>
      <c r="T284" s="2">
        <v>131</v>
      </c>
      <c r="U284" s="11">
        <v>0.48880597014925375</v>
      </c>
      <c r="V284">
        <v>0</v>
      </c>
      <c r="W284">
        <v>3462</v>
      </c>
      <c r="X284">
        <v>208</v>
      </c>
    </row>
    <row r="285" spans="1:24" x14ac:dyDescent="0.2">
      <c r="A285" t="s">
        <v>418</v>
      </c>
      <c r="B285" t="s">
        <v>351</v>
      </c>
      <c r="C285" s="2">
        <v>319</v>
      </c>
      <c r="D285" s="2">
        <v>131</v>
      </c>
      <c r="E285" t="s">
        <v>7029</v>
      </c>
      <c r="F285" t="s">
        <v>7038</v>
      </c>
      <c r="G285" s="2">
        <v>188</v>
      </c>
      <c r="H285" s="11">
        <v>0.58934169278996862</v>
      </c>
      <c r="I285">
        <v>0</v>
      </c>
      <c r="J285">
        <f ca="1"/>
        <v>188</v>
      </c>
      <c r="K285">
        <v>2592</v>
      </c>
      <c r="L285" cm="1">
        <f t="array" ref="L285">_xlfn.IFS(G285&lt;=25, 1, G285&lt;=75, 2, G285&lt;=150, 3, G285&gt;150, 4)</f>
        <v>4</v>
      </c>
      <c r="N285" t="s">
        <v>3766</v>
      </c>
      <c r="O285" t="s">
        <v>3767</v>
      </c>
      <c r="P285" s="2">
        <v>188</v>
      </c>
      <c r="Q285" s="2">
        <v>143</v>
      </c>
      <c r="R285" t="s">
        <v>7029</v>
      </c>
      <c r="S285" t="s">
        <v>7037</v>
      </c>
      <c r="T285" s="2">
        <v>45</v>
      </c>
      <c r="U285" s="11">
        <v>0.23936170212765959</v>
      </c>
      <c r="V285">
        <v>0</v>
      </c>
      <c r="W285">
        <v>4477</v>
      </c>
      <c r="X285">
        <v>283</v>
      </c>
    </row>
    <row r="286" spans="1:24" x14ac:dyDescent="0.2">
      <c r="A286" t="s">
        <v>419</v>
      </c>
      <c r="B286" t="s">
        <v>383</v>
      </c>
      <c r="C286" s="2">
        <v>319</v>
      </c>
      <c r="D286" s="2">
        <v>297</v>
      </c>
      <c r="E286" t="s">
        <v>7029</v>
      </c>
      <c r="F286" t="s">
        <v>7036</v>
      </c>
      <c r="G286" s="2">
        <v>22</v>
      </c>
      <c r="H286" s="11">
        <v>6.8965517241379309E-2</v>
      </c>
      <c r="I286">
        <v>0</v>
      </c>
      <c r="J286">
        <f ca="1"/>
        <v>1904</v>
      </c>
      <c r="K286">
        <v>847</v>
      </c>
      <c r="L286" cm="1">
        <f t="array" ref="L286">_xlfn.IFS(G286&lt;=25, 1, G286&lt;=75, 2, G286&lt;=150, 3, G286&gt;150, 4)</f>
        <v>1</v>
      </c>
      <c r="N286" t="s">
        <v>3770</v>
      </c>
      <c r="O286" t="s">
        <v>1360</v>
      </c>
      <c r="P286" s="2">
        <v>738</v>
      </c>
      <c r="Q286" s="2">
        <v>679</v>
      </c>
      <c r="R286" t="s">
        <v>7029</v>
      </c>
      <c r="S286" t="s">
        <v>7043</v>
      </c>
      <c r="T286" s="2">
        <v>59</v>
      </c>
      <c r="U286" s="11">
        <v>7.9945799457994585E-2</v>
      </c>
      <c r="V286">
        <v>0</v>
      </c>
      <c r="W286">
        <v>4123</v>
      </c>
      <c r="X286">
        <v>166</v>
      </c>
    </row>
    <row r="287" spans="1:24" x14ac:dyDescent="0.2">
      <c r="A287" t="s">
        <v>420</v>
      </c>
      <c r="B287" t="s">
        <v>421</v>
      </c>
      <c r="C287" s="2">
        <v>239</v>
      </c>
      <c r="D287" s="2">
        <v>179</v>
      </c>
      <c r="E287" t="s">
        <v>7027</v>
      </c>
      <c r="F287" t="s">
        <v>7036</v>
      </c>
      <c r="G287" s="2">
        <v>60</v>
      </c>
      <c r="H287" s="11">
        <v>0.2510460251046025</v>
      </c>
      <c r="I287">
        <v>0</v>
      </c>
      <c r="J287">
        <f ca="1"/>
        <v>3413</v>
      </c>
      <c r="K287">
        <v>2232</v>
      </c>
      <c r="L287" cm="1">
        <f t="array" ref="L287">_xlfn.IFS(G287&lt;=25, 1, G287&lt;=75, 2, G287&lt;=150, 3, G287&gt;150, 4)</f>
        <v>2</v>
      </c>
      <c r="N287" t="s">
        <v>3778</v>
      </c>
      <c r="O287" t="s">
        <v>3779</v>
      </c>
      <c r="P287" s="2">
        <v>205</v>
      </c>
      <c r="Q287" s="2">
        <v>131</v>
      </c>
      <c r="R287" t="s">
        <v>7029</v>
      </c>
      <c r="S287" t="s">
        <v>7037</v>
      </c>
      <c r="T287" s="2">
        <v>74</v>
      </c>
      <c r="U287" s="11">
        <v>0.36097560975609755</v>
      </c>
      <c r="V287">
        <v>0</v>
      </c>
      <c r="W287">
        <v>3919</v>
      </c>
      <c r="X287">
        <v>129</v>
      </c>
    </row>
    <row r="288" spans="1:24" x14ac:dyDescent="0.2">
      <c r="A288" t="s">
        <v>156</v>
      </c>
      <c r="B288" t="s">
        <v>157</v>
      </c>
      <c r="C288" s="2">
        <v>249</v>
      </c>
      <c r="D288" s="2">
        <v>154</v>
      </c>
      <c r="E288" t="s">
        <v>6989</v>
      </c>
      <c r="F288" t="s">
        <v>7037</v>
      </c>
      <c r="G288" s="2">
        <v>95</v>
      </c>
      <c r="H288" s="11">
        <v>0.38152610441767071</v>
      </c>
      <c r="I288">
        <v>1</v>
      </c>
      <c r="J288">
        <f ca="1"/>
        <v>2441</v>
      </c>
      <c r="K288">
        <v>1235</v>
      </c>
      <c r="L288" cm="1">
        <f t="array" ref="L288">_xlfn.IFS(G288&lt;=25, 1, G288&lt;=75, 2, G288&lt;=150, 3, G288&gt;150, 4)</f>
        <v>3</v>
      </c>
      <c r="N288" t="s">
        <v>3796</v>
      </c>
      <c r="O288" t="s">
        <v>3797</v>
      </c>
      <c r="P288" s="2">
        <v>299</v>
      </c>
      <c r="Q288" s="2">
        <v>227</v>
      </c>
      <c r="R288" t="s">
        <v>6989</v>
      </c>
      <c r="S288" t="s">
        <v>7036</v>
      </c>
      <c r="T288" s="2">
        <v>72</v>
      </c>
      <c r="U288" s="11">
        <v>0.24080267558528429</v>
      </c>
      <c r="V288">
        <v>1</v>
      </c>
      <c r="W288">
        <v>1869</v>
      </c>
      <c r="X288">
        <v>15</v>
      </c>
    </row>
    <row r="289" spans="1:24" x14ac:dyDescent="0.2">
      <c r="A289" t="s">
        <v>422</v>
      </c>
      <c r="B289" t="s">
        <v>423</v>
      </c>
      <c r="C289" s="2">
        <v>319</v>
      </c>
      <c r="D289" s="2">
        <v>195</v>
      </c>
      <c r="E289" t="s">
        <v>7027</v>
      </c>
      <c r="F289" t="s">
        <v>7039</v>
      </c>
      <c r="G289" s="2">
        <v>124</v>
      </c>
      <c r="H289" s="11">
        <v>0.38871473354231972</v>
      </c>
      <c r="I289">
        <v>0</v>
      </c>
      <c r="J289">
        <f ca="1"/>
        <v>3350</v>
      </c>
      <c r="K289">
        <v>1714</v>
      </c>
      <c r="L289" cm="1">
        <f t="array" ref="L289">_xlfn.IFS(G289&lt;=25, 1, G289&lt;=75, 2, G289&lt;=150, 3, G289&gt;150, 4)</f>
        <v>3</v>
      </c>
      <c r="N289" t="s">
        <v>3810</v>
      </c>
      <c r="O289" t="s">
        <v>3166</v>
      </c>
      <c r="P289" s="2">
        <v>325</v>
      </c>
      <c r="Q289" s="2">
        <v>163</v>
      </c>
      <c r="R289" t="s">
        <v>7027</v>
      </c>
      <c r="S289" t="s">
        <v>7038</v>
      </c>
      <c r="T289" s="2">
        <v>162</v>
      </c>
      <c r="U289" s="11">
        <v>0.49846153846153846</v>
      </c>
      <c r="V289">
        <v>0</v>
      </c>
      <c r="W289">
        <v>208</v>
      </c>
      <c r="X289">
        <v>449</v>
      </c>
    </row>
    <row r="290" spans="1:24" x14ac:dyDescent="0.2">
      <c r="A290" t="s">
        <v>424</v>
      </c>
      <c r="B290" t="s">
        <v>425</v>
      </c>
      <c r="C290" s="2">
        <v>289</v>
      </c>
      <c r="D290" s="2">
        <v>124</v>
      </c>
      <c r="E290" t="s">
        <v>6989</v>
      </c>
      <c r="F290" t="s">
        <v>7038</v>
      </c>
      <c r="G290" s="2">
        <v>165</v>
      </c>
      <c r="H290" s="11">
        <v>0.5709342560553633</v>
      </c>
      <c r="I290">
        <v>1</v>
      </c>
      <c r="J290">
        <f ca="1"/>
        <v>1792</v>
      </c>
      <c r="K290">
        <v>3802</v>
      </c>
      <c r="L290" cm="1">
        <f t="array" ref="L290">_xlfn.IFS(G290&lt;=25, 1, G290&lt;=75, 2, G290&lt;=150, 3, G290&gt;150, 4)</f>
        <v>4</v>
      </c>
      <c r="N290" t="s">
        <v>3811</v>
      </c>
      <c r="O290" t="s">
        <v>3812</v>
      </c>
      <c r="P290" s="2">
        <v>357</v>
      </c>
      <c r="Q290" s="2">
        <v>321</v>
      </c>
      <c r="R290" t="s">
        <v>7029</v>
      </c>
      <c r="S290" t="s">
        <v>7039</v>
      </c>
      <c r="T290" s="2">
        <v>36</v>
      </c>
      <c r="U290" s="11">
        <v>0.10084033613445378</v>
      </c>
      <c r="V290">
        <v>0</v>
      </c>
      <c r="W290">
        <v>904</v>
      </c>
      <c r="X290">
        <v>420</v>
      </c>
    </row>
    <row r="291" spans="1:24" x14ac:dyDescent="0.2">
      <c r="A291" t="s">
        <v>426</v>
      </c>
      <c r="B291" t="s">
        <v>385</v>
      </c>
      <c r="C291" s="2">
        <v>319</v>
      </c>
      <c r="D291" s="2">
        <v>316</v>
      </c>
      <c r="E291" t="s">
        <v>7029</v>
      </c>
      <c r="F291" t="s">
        <v>7039</v>
      </c>
      <c r="G291" s="2">
        <v>3</v>
      </c>
      <c r="H291" s="11">
        <v>9.4043887147335428E-3</v>
      </c>
      <c r="I291">
        <v>0</v>
      </c>
      <c r="J291">
        <f ca="1"/>
        <v>3108</v>
      </c>
      <c r="K291">
        <v>1443</v>
      </c>
      <c r="L291" cm="1">
        <f t="array" ref="L291">_xlfn.IFS(G291&lt;=25, 1, G291&lt;=75, 2, G291&lt;=150, 3, G291&gt;150, 4)</f>
        <v>1</v>
      </c>
      <c r="N291" t="s">
        <v>3817</v>
      </c>
      <c r="O291" t="s">
        <v>3818</v>
      </c>
      <c r="P291" s="2">
        <v>214</v>
      </c>
      <c r="Q291" s="2">
        <v>109</v>
      </c>
      <c r="R291" t="s">
        <v>7027</v>
      </c>
      <c r="S291" t="s">
        <v>7040</v>
      </c>
      <c r="T291" s="2">
        <v>105</v>
      </c>
      <c r="U291" s="11">
        <v>0.49065420560747663</v>
      </c>
      <c r="V291">
        <v>0</v>
      </c>
      <c r="W291">
        <v>2829</v>
      </c>
      <c r="X291">
        <v>175</v>
      </c>
    </row>
    <row r="292" spans="1:24" x14ac:dyDescent="0.2">
      <c r="A292" t="s">
        <v>388</v>
      </c>
      <c r="B292" t="s">
        <v>61</v>
      </c>
      <c r="C292" s="2">
        <v>289</v>
      </c>
      <c r="D292" s="2">
        <v>124</v>
      </c>
      <c r="E292" t="s">
        <v>6989</v>
      </c>
      <c r="F292" t="s">
        <v>7038</v>
      </c>
      <c r="G292" s="2">
        <v>165</v>
      </c>
      <c r="H292" s="11">
        <v>0.5709342560553633</v>
      </c>
      <c r="I292">
        <v>1</v>
      </c>
      <c r="J292">
        <f ca="1"/>
        <v>3604</v>
      </c>
      <c r="K292">
        <v>1943</v>
      </c>
      <c r="L292" cm="1">
        <f t="array" ref="L292">_xlfn.IFS(G292&lt;=25, 1, G292&lt;=75, 2, G292&lt;=150, 3, G292&gt;150, 4)</f>
        <v>4</v>
      </c>
      <c r="N292" t="s">
        <v>3819</v>
      </c>
      <c r="O292" t="s">
        <v>3820</v>
      </c>
      <c r="P292" s="2">
        <v>229</v>
      </c>
      <c r="Q292" s="2">
        <v>156</v>
      </c>
      <c r="R292" t="s">
        <v>6989</v>
      </c>
      <c r="S292" t="s">
        <v>7036</v>
      </c>
      <c r="T292" s="2">
        <v>73</v>
      </c>
      <c r="U292" s="11">
        <v>0.31877729257641924</v>
      </c>
      <c r="V292">
        <v>1</v>
      </c>
      <c r="W292">
        <v>640</v>
      </c>
      <c r="X292">
        <v>53</v>
      </c>
    </row>
    <row r="293" spans="1:24" x14ac:dyDescent="0.2">
      <c r="A293" t="s">
        <v>427</v>
      </c>
      <c r="B293" t="s">
        <v>428</v>
      </c>
      <c r="C293" s="2">
        <v>319</v>
      </c>
      <c r="D293" s="2">
        <v>207</v>
      </c>
      <c r="E293" t="s">
        <v>7029</v>
      </c>
      <c r="F293" t="s">
        <v>7037</v>
      </c>
      <c r="G293" s="2">
        <v>112</v>
      </c>
      <c r="H293" s="11">
        <v>0.35109717868338558</v>
      </c>
      <c r="I293">
        <v>0</v>
      </c>
      <c r="J293">
        <f ca="1"/>
        <v>1619</v>
      </c>
      <c r="K293">
        <v>3917</v>
      </c>
      <c r="L293" cm="1">
        <f t="array" ref="L293">_xlfn.IFS(G293&lt;=25, 1, G293&lt;=75, 2, G293&lt;=150, 3, G293&gt;150, 4)</f>
        <v>3</v>
      </c>
      <c r="N293" t="s">
        <v>3880</v>
      </c>
      <c r="O293" t="s">
        <v>2419</v>
      </c>
      <c r="P293" s="2">
        <v>239</v>
      </c>
      <c r="Q293" s="2">
        <v>155</v>
      </c>
      <c r="R293" t="s">
        <v>6989</v>
      </c>
      <c r="S293" t="s">
        <v>7039</v>
      </c>
      <c r="T293" s="2">
        <v>84</v>
      </c>
      <c r="U293" s="11">
        <v>0.35146443514644349</v>
      </c>
      <c r="V293">
        <v>1</v>
      </c>
      <c r="W293">
        <v>504</v>
      </c>
      <c r="X293">
        <v>311</v>
      </c>
    </row>
    <row r="294" spans="1:24" x14ac:dyDescent="0.2">
      <c r="A294" t="s">
        <v>429</v>
      </c>
      <c r="B294" t="s">
        <v>430</v>
      </c>
      <c r="C294" s="2">
        <v>149</v>
      </c>
      <c r="D294" s="2">
        <v>69</v>
      </c>
      <c r="E294" t="s">
        <v>7029</v>
      </c>
      <c r="F294" t="s">
        <v>7040</v>
      </c>
      <c r="G294" s="2">
        <v>80</v>
      </c>
      <c r="H294" s="11">
        <v>0.53691275167785235</v>
      </c>
      <c r="I294">
        <v>0</v>
      </c>
      <c r="J294">
        <f ca="1"/>
        <v>4126</v>
      </c>
      <c r="K294">
        <v>985</v>
      </c>
      <c r="L294" cm="1">
        <f t="array" ref="L294">_xlfn.IFS(G294&lt;=25, 1, G294&lt;=75, 2, G294&lt;=150, 3, G294&gt;150, 4)</f>
        <v>3</v>
      </c>
      <c r="N294" t="s">
        <v>3883</v>
      </c>
      <c r="O294" t="s">
        <v>2652</v>
      </c>
      <c r="P294" s="2">
        <v>303</v>
      </c>
      <c r="Q294" s="2">
        <v>288</v>
      </c>
      <c r="R294" t="s">
        <v>7027</v>
      </c>
      <c r="S294" t="s">
        <v>7039</v>
      </c>
      <c r="T294" s="2">
        <v>15</v>
      </c>
      <c r="U294" s="11">
        <v>4.9504950495049507E-2</v>
      </c>
      <c r="V294">
        <v>0</v>
      </c>
      <c r="W294">
        <v>3325</v>
      </c>
      <c r="X294">
        <v>467</v>
      </c>
    </row>
    <row r="295" spans="1:24" x14ac:dyDescent="0.2">
      <c r="A295" t="s">
        <v>431</v>
      </c>
      <c r="B295" t="s">
        <v>266</v>
      </c>
      <c r="C295" s="2">
        <v>289</v>
      </c>
      <c r="D295" s="2">
        <v>231</v>
      </c>
      <c r="E295" t="s">
        <v>6989</v>
      </c>
      <c r="F295" t="s">
        <v>7039</v>
      </c>
      <c r="G295" s="2">
        <v>58</v>
      </c>
      <c r="H295" s="11">
        <v>0.20069204152249134</v>
      </c>
      <c r="I295">
        <v>1</v>
      </c>
      <c r="J295">
        <f ca="1"/>
        <v>2945</v>
      </c>
      <c r="K295">
        <v>2639</v>
      </c>
      <c r="L295" cm="1">
        <f t="array" ref="L295">_xlfn.IFS(G295&lt;=25, 1, G295&lt;=75, 2, G295&lt;=150, 3, G295&gt;150, 4)</f>
        <v>2</v>
      </c>
      <c r="N295" t="s">
        <v>3897</v>
      </c>
      <c r="O295" t="s">
        <v>3898</v>
      </c>
      <c r="P295" s="2">
        <v>268</v>
      </c>
      <c r="Q295" s="2">
        <v>161</v>
      </c>
      <c r="R295" t="s">
        <v>7029</v>
      </c>
      <c r="S295" t="s">
        <v>7042</v>
      </c>
      <c r="T295" s="2">
        <v>107</v>
      </c>
      <c r="U295" s="11">
        <v>0.39925373134328357</v>
      </c>
      <c r="V295">
        <v>0</v>
      </c>
      <c r="W295">
        <v>3899</v>
      </c>
      <c r="X295">
        <v>83</v>
      </c>
    </row>
    <row r="296" spans="1:24" x14ac:dyDescent="0.2">
      <c r="A296" t="s">
        <v>432</v>
      </c>
      <c r="B296" t="s">
        <v>269</v>
      </c>
      <c r="C296" s="2">
        <v>319</v>
      </c>
      <c r="D296" s="2">
        <v>211</v>
      </c>
      <c r="E296" t="s">
        <v>7029</v>
      </c>
      <c r="F296" t="s">
        <v>7036</v>
      </c>
      <c r="G296" s="2">
        <v>108</v>
      </c>
      <c r="H296" s="11">
        <v>0.33855799373040751</v>
      </c>
      <c r="I296">
        <v>0</v>
      </c>
      <c r="J296">
        <f ca="1"/>
        <v>4035</v>
      </c>
      <c r="K296">
        <v>3704</v>
      </c>
      <c r="L296" cm="1">
        <f t="array" ref="L296">_xlfn.IFS(G296&lt;=25, 1, G296&lt;=75, 2, G296&lt;=150, 3, G296&gt;150, 4)</f>
        <v>3</v>
      </c>
      <c r="N296" t="s">
        <v>3936</v>
      </c>
      <c r="O296" t="s">
        <v>3937</v>
      </c>
      <c r="P296" s="2">
        <v>199</v>
      </c>
      <c r="Q296" s="2">
        <v>80</v>
      </c>
      <c r="R296" t="s">
        <v>7029</v>
      </c>
      <c r="S296" t="s">
        <v>7040</v>
      </c>
      <c r="T296" s="2">
        <v>119</v>
      </c>
      <c r="U296" s="11">
        <v>0.59798994974874375</v>
      </c>
      <c r="V296">
        <v>0</v>
      </c>
      <c r="W296">
        <v>1190</v>
      </c>
      <c r="X296">
        <v>153</v>
      </c>
    </row>
    <row r="297" spans="1:24" x14ac:dyDescent="0.2">
      <c r="A297" t="s">
        <v>433</v>
      </c>
      <c r="B297" t="s">
        <v>82</v>
      </c>
      <c r="C297" s="2">
        <v>289</v>
      </c>
      <c r="D297" s="2">
        <v>139</v>
      </c>
      <c r="E297" t="s">
        <v>6989</v>
      </c>
      <c r="F297" t="s">
        <v>7038</v>
      </c>
      <c r="G297" s="2">
        <v>150</v>
      </c>
      <c r="H297" s="11">
        <v>0.51903114186851207</v>
      </c>
      <c r="I297">
        <v>1</v>
      </c>
      <c r="J297">
        <f ca="1"/>
        <v>4236</v>
      </c>
      <c r="K297">
        <v>3409</v>
      </c>
      <c r="L297" cm="1">
        <f t="array" ref="L297">_xlfn.IFS(G297&lt;=25, 1, G297&lt;=75, 2, G297&lt;=150, 3, G297&gt;150, 4)</f>
        <v>3</v>
      </c>
      <c r="N297" t="s">
        <v>3945</v>
      </c>
      <c r="O297" t="s">
        <v>3946</v>
      </c>
      <c r="P297" s="2">
        <v>89</v>
      </c>
      <c r="Q297" s="2">
        <v>39</v>
      </c>
      <c r="R297" t="s">
        <v>6989</v>
      </c>
      <c r="S297" t="s">
        <v>7042</v>
      </c>
      <c r="T297" s="2">
        <v>50</v>
      </c>
      <c r="U297" s="11">
        <v>0.5617977528089888</v>
      </c>
      <c r="V297">
        <v>1</v>
      </c>
      <c r="W297">
        <v>1815</v>
      </c>
      <c r="X297">
        <v>65</v>
      </c>
    </row>
    <row r="298" spans="1:24" x14ac:dyDescent="0.2">
      <c r="A298" t="s">
        <v>116</v>
      </c>
      <c r="B298" t="s">
        <v>23</v>
      </c>
      <c r="C298" s="2">
        <v>289</v>
      </c>
      <c r="D298" s="2">
        <v>153</v>
      </c>
      <c r="E298" t="s">
        <v>6989</v>
      </c>
      <c r="F298" t="s">
        <v>7039</v>
      </c>
      <c r="G298" s="2">
        <v>136</v>
      </c>
      <c r="H298" s="11">
        <v>0.47058823529411764</v>
      </c>
      <c r="I298">
        <v>1</v>
      </c>
      <c r="J298">
        <f ca="1"/>
        <v>1948</v>
      </c>
      <c r="K298">
        <v>3663</v>
      </c>
      <c r="L298" cm="1">
        <f t="array" ref="L298">_xlfn.IFS(G298&lt;=25, 1, G298&lt;=75, 2, G298&lt;=150, 3, G298&gt;150, 4)</f>
        <v>3</v>
      </c>
      <c r="N298" t="s">
        <v>3959</v>
      </c>
      <c r="O298" t="s">
        <v>3547</v>
      </c>
      <c r="P298" s="2">
        <v>330</v>
      </c>
      <c r="Q298" s="2">
        <v>142</v>
      </c>
      <c r="R298" t="s">
        <v>7027</v>
      </c>
      <c r="S298" t="s">
        <v>7038</v>
      </c>
      <c r="T298" s="2">
        <v>188</v>
      </c>
      <c r="U298" s="11">
        <v>0.5696969696969697</v>
      </c>
      <c r="V298">
        <v>0</v>
      </c>
      <c r="W298">
        <v>3021</v>
      </c>
      <c r="X298">
        <v>316</v>
      </c>
    </row>
    <row r="299" spans="1:24" x14ac:dyDescent="0.2">
      <c r="A299" t="s">
        <v>434</v>
      </c>
      <c r="B299" t="s">
        <v>435</v>
      </c>
      <c r="C299" s="2">
        <v>319</v>
      </c>
      <c r="D299" s="2">
        <v>268</v>
      </c>
      <c r="E299" t="s">
        <v>7029</v>
      </c>
      <c r="F299" t="s">
        <v>7036</v>
      </c>
      <c r="G299" s="2">
        <v>51</v>
      </c>
      <c r="H299" s="11">
        <v>0.15987460815047022</v>
      </c>
      <c r="I299">
        <v>0</v>
      </c>
      <c r="J299">
        <f ca="1"/>
        <v>3468</v>
      </c>
      <c r="K299">
        <v>3334</v>
      </c>
      <c r="L299" cm="1">
        <f t="array" ref="L299">_xlfn.IFS(G299&lt;=25, 1, G299&lt;=75, 2, G299&lt;=150, 3, G299&gt;150, 4)</f>
        <v>2</v>
      </c>
      <c r="N299" t="s">
        <v>999</v>
      </c>
      <c r="O299" t="s">
        <v>742</v>
      </c>
      <c r="P299" s="2">
        <v>219</v>
      </c>
      <c r="Q299" s="2">
        <v>138</v>
      </c>
      <c r="R299" t="s">
        <v>6989</v>
      </c>
      <c r="S299" t="s">
        <v>7037</v>
      </c>
      <c r="T299" s="2">
        <v>81</v>
      </c>
      <c r="U299" s="11">
        <v>0.36986301369863012</v>
      </c>
      <c r="V299">
        <v>1</v>
      </c>
      <c r="W299">
        <v>1811</v>
      </c>
      <c r="X299">
        <v>168</v>
      </c>
    </row>
    <row r="300" spans="1:24" x14ac:dyDescent="0.2">
      <c r="A300" t="s">
        <v>436</v>
      </c>
      <c r="B300" t="s">
        <v>437</v>
      </c>
      <c r="C300" s="2">
        <v>319</v>
      </c>
      <c r="D300" s="2">
        <v>274</v>
      </c>
      <c r="E300" t="s">
        <v>7029</v>
      </c>
      <c r="F300" t="s">
        <v>7036</v>
      </c>
      <c r="G300" s="2">
        <v>45</v>
      </c>
      <c r="H300" s="11">
        <v>0.14106583072100312</v>
      </c>
      <c r="I300">
        <v>0</v>
      </c>
      <c r="J300">
        <f ca="1"/>
        <v>3981</v>
      </c>
      <c r="K300">
        <v>3985</v>
      </c>
      <c r="L300" cm="1">
        <f t="array" ref="L300">_xlfn.IFS(G300&lt;=25, 1, G300&lt;=75, 2, G300&lt;=150, 3, G300&gt;150, 4)</f>
        <v>2</v>
      </c>
      <c r="N300" t="s">
        <v>3994</v>
      </c>
      <c r="O300" t="s">
        <v>3995</v>
      </c>
      <c r="P300" s="2">
        <v>241</v>
      </c>
      <c r="Q300" s="2">
        <v>147</v>
      </c>
      <c r="R300" t="s">
        <v>7029</v>
      </c>
      <c r="S300" t="s">
        <v>7041</v>
      </c>
      <c r="T300" s="2">
        <v>94</v>
      </c>
      <c r="U300" s="11">
        <v>0.39004149377593361</v>
      </c>
      <c r="V300">
        <v>0</v>
      </c>
      <c r="W300">
        <v>1946</v>
      </c>
      <c r="X300">
        <v>410</v>
      </c>
    </row>
    <row r="301" spans="1:24" x14ac:dyDescent="0.2">
      <c r="A301" t="s">
        <v>438</v>
      </c>
      <c r="B301" t="s">
        <v>222</v>
      </c>
      <c r="C301" s="2">
        <v>319</v>
      </c>
      <c r="D301" s="2">
        <v>220</v>
      </c>
      <c r="E301" t="s">
        <v>7029</v>
      </c>
      <c r="F301" t="s">
        <v>7036</v>
      </c>
      <c r="G301" s="2">
        <v>99</v>
      </c>
      <c r="H301" s="11">
        <v>0.31034482758620691</v>
      </c>
      <c r="I301">
        <v>0</v>
      </c>
      <c r="J301">
        <f ca="1"/>
        <v>2208</v>
      </c>
      <c r="K301">
        <v>3436</v>
      </c>
      <c r="L301" cm="1">
        <f t="array" ref="L301">_xlfn.IFS(G301&lt;=25, 1, G301&lt;=75, 2, G301&lt;=150, 3, G301&gt;150, 4)</f>
        <v>3</v>
      </c>
      <c r="N301" t="s">
        <v>4014</v>
      </c>
      <c r="O301" t="s">
        <v>4015</v>
      </c>
      <c r="P301" s="2">
        <v>69</v>
      </c>
      <c r="Q301" s="2">
        <v>49</v>
      </c>
      <c r="R301" t="s">
        <v>6989</v>
      </c>
      <c r="S301" t="s">
        <v>7037</v>
      </c>
      <c r="T301" s="2">
        <v>20</v>
      </c>
      <c r="U301" s="11">
        <v>0.28985507246376813</v>
      </c>
      <c r="V301">
        <v>1</v>
      </c>
      <c r="W301">
        <v>2981</v>
      </c>
      <c r="X301">
        <v>324</v>
      </c>
    </row>
    <row r="302" spans="1:24" x14ac:dyDescent="0.2">
      <c r="A302" t="s">
        <v>439</v>
      </c>
      <c r="B302" t="s">
        <v>331</v>
      </c>
      <c r="C302" s="2">
        <v>319</v>
      </c>
      <c r="D302" s="2">
        <v>287</v>
      </c>
      <c r="E302" t="s">
        <v>7029</v>
      </c>
      <c r="F302" t="s">
        <v>7036</v>
      </c>
      <c r="G302" s="2">
        <v>32</v>
      </c>
      <c r="H302" s="11">
        <v>0.10031347962382445</v>
      </c>
      <c r="I302">
        <v>0</v>
      </c>
      <c r="J302">
        <f ca="1"/>
        <v>2155</v>
      </c>
      <c r="K302">
        <v>3606</v>
      </c>
      <c r="L302" cm="1">
        <f t="array" ref="L302">_xlfn.IFS(G302&lt;=25, 1, G302&lt;=75, 2, G302&lt;=150, 3, G302&gt;150, 4)</f>
        <v>2</v>
      </c>
      <c r="N302" t="s">
        <v>4016</v>
      </c>
      <c r="O302" t="s">
        <v>4017</v>
      </c>
      <c r="P302" s="2">
        <v>330</v>
      </c>
      <c r="Q302" s="2">
        <v>228</v>
      </c>
      <c r="R302" t="s">
        <v>7029</v>
      </c>
      <c r="S302" t="s">
        <v>7037</v>
      </c>
      <c r="T302" s="2">
        <v>102</v>
      </c>
      <c r="U302" s="11">
        <v>0.30909090909090908</v>
      </c>
      <c r="V302">
        <v>0</v>
      </c>
      <c r="W302">
        <v>225</v>
      </c>
      <c r="X302">
        <v>296</v>
      </c>
    </row>
    <row r="303" spans="1:24" x14ac:dyDescent="0.2">
      <c r="A303" t="s">
        <v>440</v>
      </c>
      <c r="B303" t="s">
        <v>251</v>
      </c>
      <c r="C303" s="2">
        <v>499</v>
      </c>
      <c r="D303" s="2">
        <v>359</v>
      </c>
      <c r="E303" t="s">
        <v>7029</v>
      </c>
      <c r="F303" t="s">
        <v>7036</v>
      </c>
      <c r="G303" s="2">
        <v>140</v>
      </c>
      <c r="H303" s="11">
        <v>0.28056112224448898</v>
      </c>
      <c r="I303">
        <v>0</v>
      </c>
      <c r="J303">
        <f ca="1"/>
        <v>944</v>
      </c>
      <c r="K303">
        <v>400</v>
      </c>
      <c r="L303" cm="1">
        <f t="array" ref="L303">_xlfn.IFS(G303&lt;=25, 1, G303&lt;=75, 2, G303&lt;=150, 3, G303&gt;150, 4)</f>
        <v>3</v>
      </c>
      <c r="N303" t="s">
        <v>3720</v>
      </c>
      <c r="O303" t="s">
        <v>3721</v>
      </c>
      <c r="P303" s="2">
        <v>447</v>
      </c>
      <c r="Q303" s="2">
        <v>268</v>
      </c>
      <c r="R303" t="s">
        <v>7027</v>
      </c>
      <c r="S303" t="s">
        <v>7039</v>
      </c>
      <c r="T303" s="2">
        <v>179</v>
      </c>
      <c r="U303" s="11">
        <v>0.40044742729306487</v>
      </c>
      <c r="V303">
        <v>0</v>
      </c>
      <c r="W303">
        <v>3176</v>
      </c>
      <c r="X303">
        <v>313</v>
      </c>
    </row>
    <row r="304" spans="1:24" x14ac:dyDescent="0.2">
      <c r="A304" t="s">
        <v>441</v>
      </c>
      <c r="B304" t="s">
        <v>442</v>
      </c>
      <c r="C304" s="2">
        <v>319</v>
      </c>
      <c r="D304" s="2">
        <v>188</v>
      </c>
      <c r="E304" t="s">
        <v>7029</v>
      </c>
      <c r="F304" t="s">
        <v>7036</v>
      </c>
      <c r="G304" s="2">
        <v>131</v>
      </c>
      <c r="H304" s="11">
        <v>0.41065830721003133</v>
      </c>
      <c r="I304">
        <v>0</v>
      </c>
      <c r="J304">
        <f ca="1"/>
        <v>1144</v>
      </c>
      <c r="K304">
        <v>1582</v>
      </c>
      <c r="L304" cm="1">
        <f t="array" ref="L304">_xlfn.IFS(G304&lt;=25, 1, G304&lt;=75, 2, G304&lt;=150, 3, G304&gt;150, 4)</f>
        <v>3</v>
      </c>
      <c r="N304" t="s">
        <v>4061</v>
      </c>
      <c r="O304" t="s">
        <v>4062</v>
      </c>
      <c r="P304" s="2">
        <v>223</v>
      </c>
      <c r="Q304" s="2">
        <v>103</v>
      </c>
      <c r="R304" t="s">
        <v>7027</v>
      </c>
      <c r="S304" t="s">
        <v>7040</v>
      </c>
      <c r="T304" s="2">
        <v>120</v>
      </c>
      <c r="U304" s="11">
        <v>0.53811659192825112</v>
      </c>
      <c r="V304">
        <v>0</v>
      </c>
      <c r="W304">
        <v>2242</v>
      </c>
      <c r="X304">
        <v>26</v>
      </c>
    </row>
    <row r="305" spans="1:24" x14ac:dyDescent="0.2">
      <c r="A305" t="s">
        <v>129</v>
      </c>
      <c r="B305" t="s">
        <v>23</v>
      </c>
      <c r="C305" s="2">
        <v>289</v>
      </c>
      <c r="D305" s="2">
        <v>136</v>
      </c>
      <c r="E305" t="s">
        <v>6989</v>
      </c>
      <c r="F305" t="s">
        <v>7040</v>
      </c>
      <c r="G305" s="2">
        <v>153</v>
      </c>
      <c r="H305" s="11">
        <v>0.52941176470588236</v>
      </c>
      <c r="I305">
        <v>1</v>
      </c>
      <c r="J305">
        <f ca="1"/>
        <v>2498</v>
      </c>
      <c r="K305">
        <v>4029</v>
      </c>
      <c r="L305" cm="1">
        <f t="array" ref="L305">_xlfn.IFS(G305&lt;=25, 1, G305&lt;=75, 2, G305&lt;=150, 3, G305&gt;150, 4)</f>
        <v>4</v>
      </c>
      <c r="N305" t="s">
        <v>4069</v>
      </c>
      <c r="O305" t="s">
        <v>2765</v>
      </c>
      <c r="P305" s="2">
        <v>295</v>
      </c>
      <c r="Q305" s="2">
        <v>195</v>
      </c>
      <c r="R305" t="s">
        <v>7029</v>
      </c>
      <c r="S305" t="s">
        <v>7037</v>
      </c>
      <c r="T305" s="2">
        <v>100</v>
      </c>
      <c r="U305" s="11">
        <v>0.33898305084745761</v>
      </c>
      <c r="V305">
        <v>0</v>
      </c>
      <c r="W305">
        <v>949</v>
      </c>
      <c r="X305">
        <v>492</v>
      </c>
    </row>
    <row r="306" spans="1:24" x14ac:dyDescent="0.2">
      <c r="A306" t="s">
        <v>443</v>
      </c>
      <c r="B306" t="s">
        <v>249</v>
      </c>
      <c r="C306" s="2">
        <v>319</v>
      </c>
      <c r="D306" s="2">
        <v>278</v>
      </c>
      <c r="E306" t="s">
        <v>7029</v>
      </c>
      <c r="F306" t="s">
        <v>7044</v>
      </c>
      <c r="G306" s="2">
        <v>41</v>
      </c>
      <c r="H306" s="11">
        <v>0.12852664576802508</v>
      </c>
      <c r="I306">
        <v>0</v>
      </c>
      <c r="J306">
        <f ca="1"/>
        <v>3685</v>
      </c>
      <c r="K306">
        <v>3726</v>
      </c>
      <c r="L306" cm="1">
        <f t="array" ref="L306">_xlfn.IFS(G306&lt;=25, 1, G306&lt;=75, 2, G306&lt;=150, 3, G306&gt;150, 4)</f>
        <v>2</v>
      </c>
      <c r="N306" t="s">
        <v>4074</v>
      </c>
      <c r="O306" t="s">
        <v>2043</v>
      </c>
      <c r="P306" s="2">
        <v>268</v>
      </c>
      <c r="Q306" s="2">
        <v>113</v>
      </c>
      <c r="R306" t="s">
        <v>7027</v>
      </c>
      <c r="S306" t="s">
        <v>7038</v>
      </c>
      <c r="T306" s="2">
        <v>155</v>
      </c>
      <c r="U306" s="11">
        <v>0.57835820895522383</v>
      </c>
      <c r="V306">
        <v>0</v>
      </c>
      <c r="W306">
        <v>4539</v>
      </c>
      <c r="X306">
        <v>137</v>
      </c>
    </row>
    <row r="307" spans="1:24" x14ac:dyDescent="0.2">
      <c r="A307" t="s">
        <v>444</v>
      </c>
      <c r="B307" t="s">
        <v>445</v>
      </c>
      <c r="C307" s="2">
        <v>319</v>
      </c>
      <c r="D307" s="2">
        <v>204</v>
      </c>
      <c r="E307" t="s">
        <v>7029</v>
      </c>
      <c r="F307" t="s">
        <v>7038</v>
      </c>
      <c r="G307" s="2">
        <v>115</v>
      </c>
      <c r="H307" s="11">
        <v>0.36050156739811912</v>
      </c>
      <c r="I307">
        <v>0</v>
      </c>
      <c r="J307">
        <f ca="1"/>
        <v>1152</v>
      </c>
      <c r="K307">
        <v>4284</v>
      </c>
      <c r="L307" cm="1">
        <f t="array" ref="L307">_xlfn.IFS(G307&lt;=25, 1, G307&lt;=75, 2, G307&lt;=150, 3, G307&gt;150, 4)</f>
        <v>3</v>
      </c>
      <c r="N307" t="s">
        <v>4095</v>
      </c>
      <c r="O307" t="s">
        <v>4096</v>
      </c>
      <c r="P307" s="2">
        <v>268</v>
      </c>
      <c r="Q307" s="2">
        <v>217</v>
      </c>
      <c r="R307" t="s">
        <v>7027</v>
      </c>
      <c r="S307" t="s">
        <v>7036</v>
      </c>
      <c r="T307" s="2">
        <v>51</v>
      </c>
      <c r="U307" s="11">
        <v>0.19029850746268656</v>
      </c>
      <c r="V307">
        <v>0</v>
      </c>
      <c r="W307">
        <v>3145</v>
      </c>
      <c r="X307">
        <v>214</v>
      </c>
    </row>
    <row r="308" spans="1:24" x14ac:dyDescent="0.2">
      <c r="A308" t="s">
        <v>446</v>
      </c>
      <c r="B308" t="s">
        <v>447</v>
      </c>
      <c r="C308" s="2">
        <v>279</v>
      </c>
      <c r="D308" s="2">
        <v>162</v>
      </c>
      <c r="E308" t="s">
        <v>7029</v>
      </c>
      <c r="F308" t="s">
        <v>7036</v>
      </c>
      <c r="G308" s="2">
        <v>117</v>
      </c>
      <c r="H308" s="11">
        <v>0.41935483870967744</v>
      </c>
      <c r="I308">
        <v>0</v>
      </c>
      <c r="J308">
        <f ca="1"/>
        <v>4214</v>
      </c>
      <c r="K308">
        <v>886</v>
      </c>
      <c r="L308" cm="1">
        <f t="array" ref="L308">_xlfn.IFS(G308&lt;=25, 1, G308&lt;=75, 2, G308&lt;=150, 3, G308&gt;150, 4)</f>
        <v>3</v>
      </c>
      <c r="N308" t="s">
        <v>4104</v>
      </c>
      <c r="O308" t="s">
        <v>4105</v>
      </c>
      <c r="P308" s="2">
        <v>79</v>
      </c>
      <c r="Q308" s="2">
        <v>53</v>
      </c>
      <c r="R308" t="s">
        <v>6989</v>
      </c>
      <c r="S308" t="s">
        <v>7039</v>
      </c>
      <c r="T308" s="2">
        <v>26</v>
      </c>
      <c r="U308" s="11">
        <v>0.32911392405063289</v>
      </c>
      <c r="V308">
        <v>1</v>
      </c>
      <c r="W308">
        <v>1966</v>
      </c>
      <c r="X308">
        <v>464</v>
      </c>
    </row>
    <row r="309" spans="1:24" x14ac:dyDescent="0.2">
      <c r="A309" t="s">
        <v>448</v>
      </c>
      <c r="B309" t="s">
        <v>449</v>
      </c>
      <c r="C309" s="2">
        <v>319</v>
      </c>
      <c r="D309" s="2">
        <v>278</v>
      </c>
      <c r="E309" t="s">
        <v>7029</v>
      </c>
      <c r="F309" t="s">
        <v>7039</v>
      </c>
      <c r="G309" s="2">
        <v>41</v>
      </c>
      <c r="H309" s="11">
        <v>0.12852664576802508</v>
      </c>
      <c r="I309">
        <v>0</v>
      </c>
      <c r="J309">
        <f ca="1"/>
        <v>668</v>
      </c>
      <c r="K309">
        <v>1024</v>
      </c>
      <c r="L309" cm="1">
        <f t="array" ref="L309">_xlfn.IFS(G309&lt;=25, 1, G309&lt;=75, 2, G309&lt;=150, 3, G309&gt;150, 4)</f>
        <v>2</v>
      </c>
      <c r="N309" t="s">
        <v>4110</v>
      </c>
      <c r="O309" t="s">
        <v>4111</v>
      </c>
      <c r="P309" s="2">
        <v>268</v>
      </c>
      <c r="Q309" s="2">
        <v>172</v>
      </c>
      <c r="R309" t="s">
        <v>7027</v>
      </c>
      <c r="S309" t="s">
        <v>7036</v>
      </c>
      <c r="T309" s="2">
        <v>96</v>
      </c>
      <c r="U309" s="11">
        <v>0.35820895522388058</v>
      </c>
      <c r="V309">
        <v>0</v>
      </c>
      <c r="W309">
        <v>3394</v>
      </c>
      <c r="X309">
        <v>495</v>
      </c>
    </row>
    <row r="310" spans="1:24" x14ac:dyDescent="0.2">
      <c r="A310" t="s">
        <v>450</v>
      </c>
      <c r="B310" t="s">
        <v>451</v>
      </c>
      <c r="C310" s="2">
        <v>239</v>
      </c>
      <c r="D310" s="2">
        <v>182</v>
      </c>
      <c r="E310" t="s">
        <v>7027</v>
      </c>
      <c r="F310" t="s">
        <v>7041</v>
      </c>
      <c r="G310" s="2">
        <v>57</v>
      </c>
      <c r="H310" s="11">
        <v>0.2384937238493724</v>
      </c>
      <c r="I310">
        <v>0</v>
      </c>
      <c r="J310">
        <f ca="1"/>
        <v>2333</v>
      </c>
      <c r="K310">
        <v>3860</v>
      </c>
      <c r="L310" cm="1">
        <f t="array" ref="L310">_xlfn.IFS(G310&lt;=25, 1, G310&lt;=75, 2, G310&lt;=150, 3, G310&gt;150, 4)</f>
        <v>2</v>
      </c>
      <c r="N310" t="s">
        <v>4115</v>
      </c>
      <c r="O310" t="s">
        <v>4116</v>
      </c>
      <c r="P310" s="2">
        <v>329</v>
      </c>
      <c r="Q310" s="2">
        <v>207</v>
      </c>
      <c r="R310" t="s">
        <v>7027</v>
      </c>
      <c r="S310" t="s">
        <v>7040</v>
      </c>
      <c r="T310" s="2">
        <v>122</v>
      </c>
      <c r="U310" s="11">
        <v>0.37082066869300911</v>
      </c>
      <c r="V310">
        <v>0</v>
      </c>
      <c r="W310">
        <v>1995</v>
      </c>
      <c r="X310">
        <v>20</v>
      </c>
    </row>
    <row r="311" spans="1:24" x14ac:dyDescent="0.2">
      <c r="A311" t="s">
        <v>452</v>
      </c>
      <c r="B311" t="s">
        <v>453</v>
      </c>
      <c r="C311" s="2">
        <v>199</v>
      </c>
      <c r="D311" s="2">
        <v>105</v>
      </c>
      <c r="E311" t="s">
        <v>7029</v>
      </c>
      <c r="F311" t="s">
        <v>7040</v>
      </c>
      <c r="G311" s="2">
        <v>94</v>
      </c>
      <c r="H311" s="11">
        <v>0.47236180904522612</v>
      </c>
      <c r="I311">
        <v>0</v>
      </c>
      <c r="J311">
        <f ca="1"/>
        <v>2525</v>
      </c>
      <c r="K311">
        <v>1063</v>
      </c>
      <c r="L311" cm="1">
        <f t="array" ref="L311">_xlfn.IFS(G311&lt;=25, 1, G311&lt;=75, 2, G311&lt;=150, 3, G311&gt;150, 4)</f>
        <v>3</v>
      </c>
      <c r="N311" t="s">
        <v>2108</v>
      </c>
      <c r="O311" t="s">
        <v>652</v>
      </c>
      <c r="P311" s="2">
        <v>209</v>
      </c>
      <c r="Q311" s="2">
        <v>138</v>
      </c>
      <c r="R311" t="s">
        <v>6989</v>
      </c>
      <c r="S311" t="s">
        <v>7037</v>
      </c>
      <c r="T311" s="2">
        <v>71</v>
      </c>
      <c r="U311" s="11">
        <v>0.33971291866028708</v>
      </c>
      <c r="V311">
        <v>1</v>
      </c>
      <c r="W311">
        <v>20</v>
      </c>
      <c r="X311">
        <v>320</v>
      </c>
    </row>
    <row r="312" spans="1:24" x14ac:dyDescent="0.2">
      <c r="A312" t="s">
        <v>454</v>
      </c>
      <c r="B312" t="s">
        <v>390</v>
      </c>
      <c r="C312" s="2">
        <v>319</v>
      </c>
      <c r="D312" s="2">
        <v>179</v>
      </c>
      <c r="E312" t="s">
        <v>7027</v>
      </c>
      <c r="F312" t="s">
        <v>7038</v>
      </c>
      <c r="G312" s="2">
        <v>140</v>
      </c>
      <c r="H312" s="11">
        <v>0.43887147335423199</v>
      </c>
      <c r="I312">
        <v>0</v>
      </c>
      <c r="J312">
        <f ca="1"/>
        <v>2123</v>
      </c>
      <c r="K312">
        <v>1344</v>
      </c>
      <c r="L312" cm="1">
        <f t="array" ref="L312">_xlfn.IFS(G312&lt;=25, 1, G312&lt;=75, 2, G312&lt;=150, 3, G312&gt;150, 4)</f>
        <v>3</v>
      </c>
      <c r="N312" t="s">
        <v>4189</v>
      </c>
      <c r="O312" t="s">
        <v>4025</v>
      </c>
      <c r="P312" s="2">
        <v>89</v>
      </c>
      <c r="Q312" s="2">
        <v>61</v>
      </c>
      <c r="R312" t="s">
        <v>6989</v>
      </c>
      <c r="S312" t="s">
        <v>7039</v>
      </c>
      <c r="T312" s="2">
        <v>28</v>
      </c>
      <c r="U312" s="11">
        <v>0.3146067415730337</v>
      </c>
      <c r="V312">
        <v>1</v>
      </c>
      <c r="W312">
        <v>2360</v>
      </c>
      <c r="X312">
        <v>50</v>
      </c>
    </row>
    <row r="313" spans="1:24" x14ac:dyDescent="0.2">
      <c r="A313" t="s">
        <v>455</v>
      </c>
      <c r="B313" t="s">
        <v>456</v>
      </c>
      <c r="C313" s="2">
        <v>319</v>
      </c>
      <c r="D313" s="2">
        <v>166</v>
      </c>
      <c r="E313" t="s">
        <v>6989</v>
      </c>
      <c r="F313" t="s">
        <v>7037</v>
      </c>
      <c r="G313" s="2">
        <v>153</v>
      </c>
      <c r="H313" s="11">
        <v>0.47962382445141066</v>
      </c>
      <c r="I313">
        <v>1</v>
      </c>
      <c r="J313">
        <f ca="1"/>
        <v>181</v>
      </c>
      <c r="K313">
        <v>1014</v>
      </c>
      <c r="L313" cm="1">
        <f t="array" ref="L313">_xlfn.IFS(G313&lt;=25, 1, G313&lt;=75, 2, G313&lt;=150, 3, G313&gt;150, 4)</f>
        <v>4</v>
      </c>
      <c r="N313" t="s">
        <v>4192</v>
      </c>
      <c r="O313" t="s">
        <v>4193</v>
      </c>
      <c r="P313" s="2">
        <v>239</v>
      </c>
      <c r="Q313" s="2">
        <v>131</v>
      </c>
      <c r="R313" t="s">
        <v>7027</v>
      </c>
      <c r="S313" t="s">
        <v>7040</v>
      </c>
      <c r="T313" s="2">
        <v>108</v>
      </c>
      <c r="U313" s="11">
        <v>0.45188284518828453</v>
      </c>
      <c r="V313">
        <v>0</v>
      </c>
      <c r="W313">
        <v>608</v>
      </c>
      <c r="X313">
        <v>403</v>
      </c>
    </row>
    <row r="314" spans="1:24" x14ac:dyDescent="0.2">
      <c r="A314" t="s">
        <v>457</v>
      </c>
      <c r="B314" t="s">
        <v>453</v>
      </c>
      <c r="C314" s="2">
        <v>199</v>
      </c>
      <c r="D314" s="2">
        <v>24</v>
      </c>
      <c r="E314" t="s">
        <v>7029</v>
      </c>
      <c r="F314" t="s">
        <v>7040</v>
      </c>
      <c r="G314" s="2">
        <v>175</v>
      </c>
      <c r="H314" s="11">
        <v>0.87939698492462315</v>
      </c>
      <c r="I314">
        <v>0</v>
      </c>
      <c r="J314">
        <f ca="1"/>
        <v>1347</v>
      </c>
      <c r="K314">
        <v>1539</v>
      </c>
      <c r="L314" cm="1">
        <f t="array" ref="L314">_xlfn.IFS(G314&lt;=25, 1, G314&lt;=75, 2, G314&lt;=150, 3, G314&gt;150, 4)</f>
        <v>4</v>
      </c>
      <c r="N314" t="s">
        <v>4209</v>
      </c>
      <c r="O314" t="s">
        <v>4210</v>
      </c>
      <c r="P314" s="2">
        <v>886</v>
      </c>
      <c r="Q314" s="2">
        <v>576</v>
      </c>
      <c r="R314" t="s">
        <v>7029</v>
      </c>
      <c r="S314" t="s">
        <v>7041</v>
      </c>
      <c r="T314" s="2">
        <v>310</v>
      </c>
      <c r="U314" s="11">
        <v>0.34988713318284426</v>
      </c>
      <c r="V314">
        <v>0</v>
      </c>
      <c r="W314">
        <v>3878</v>
      </c>
      <c r="X314">
        <v>32</v>
      </c>
    </row>
    <row r="315" spans="1:24" x14ac:dyDescent="0.2">
      <c r="A315" t="s">
        <v>458</v>
      </c>
      <c r="B315" t="s">
        <v>459</v>
      </c>
      <c r="C315" s="2">
        <v>399</v>
      </c>
      <c r="D315" s="2">
        <v>315</v>
      </c>
      <c r="E315" t="s">
        <v>7029</v>
      </c>
      <c r="F315" t="s">
        <v>7045</v>
      </c>
      <c r="G315" s="2">
        <v>84</v>
      </c>
      <c r="H315" s="11">
        <v>0.21052631578947367</v>
      </c>
      <c r="I315">
        <v>0</v>
      </c>
      <c r="J315">
        <f ca="1"/>
        <v>2217</v>
      </c>
      <c r="K315">
        <v>1590</v>
      </c>
      <c r="L315" cm="1">
        <f t="array" ref="L315">_xlfn.IFS(G315&lt;=25, 1, G315&lt;=75, 2, G315&lt;=150, 3, G315&gt;150, 4)</f>
        <v>3</v>
      </c>
      <c r="N315" t="s">
        <v>4216</v>
      </c>
      <c r="O315" t="s">
        <v>4217</v>
      </c>
      <c r="P315" s="2">
        <v>502</v>
      </c>
      <c r="Q315" s="2">
        <v>407</v>
      </c>
      <c r="R315" t="s">
        <v>7029</v>
      </c>
      <c r="S315" t="s">
        <v>7039</v>
      </c>
      <c r="T315" s="2">
        <v>95</v>
      </c>
      <c r="U315" s="11">
        <v>0.18924302788844621</v>
      </c>
      <c r="V315">
        <v>0</v>
      </c>
      <c r="W315">
        <v>924</v>
      </c>
      <c r="X315">
        <v>264</v>
      </c>
    </row>
    <row r="316" spans="1:24" x14ac:dyDescent="0.2">
      <c r="A316" t="s">
        <v>460</v>
      </c>
      <c r="B316" t="s">
        <v>461</v>
      </c>
      <c r="C316" s="2">
        <v>279</v>
      </c>
      <c r="D316" s="2">
        <v>218</v>
      </c>
      <c r="E316" t="s">
        <v>7029</v>
      </c>
      <c r="F316" t="s">
        <v>7044</v>
      </c>
      <c r="G316" s="2">
        <v>61</v>
      </c>
      <c r="H316" s="11">
        <v>0.21863799283154123</v>
      </c>
      <c r="I316">
        <v>0</v>
      </c>
      <c r="J316">
        <f ca="1"/>
        <v>4180</v>
      </c>
      <c r="K316">
        <v>691</v>
      </c>
      <c r="L316" cm="1">
        <f t="array" ref="L316">_xlfn.IFS(G316&lt;=25, 1, G316&lt;=75, 2, G316&lt;=150, 3, G316&gt;150, 4)</f>
        <v>2</v>
      </c>
      <c r="N316" t="s">
        <v>4220</v>
      </c>
      <c r="O316" t="s">
        <v>4221</v>
      </c>
      <c r="P316" s="2">
        <v>268</v>
      </c>
      <c r="Q316" s="2">
        <v>72</v>
      </c>
      <c r="R316" t="s">
        <v>7027</v>
      </c>
      <c r="S316" t="s">
        <v>7038</v>
      </c>
      <c r="T316" s="2">
        <v>196</v>
      </c>
      <c r="U316" s="11">
        <v>0.73134328358208955</v>
      </c>
      <c r="V316">
        <v>0</v>
      </c>
      <c r="W316">
        <v>3162</v>
      </c>
      <c r="X316">
        <v>206</v>
      </c>
    </row>
    <row r="317" spans="1:24" x14ac:dyDescent="0.2">
      <c r="A317" t="s">
        <v>262</v>
      </c>
      <c r="B317" t="s">
        <v>213</v>
      </c>
      <c r="C317" s="2">
        <v>249</v>
      </c>
      <c r="D317" s="2">
        <v>187</v>
      </c>
      <c r="E317" t="s">
        <v>6989</v>
      </c>
      <c r="F317" t="s">
        <v>7036</v>
      </c>
      <c r="G317" s="2">
        <v>62</v>
      </c>
      <c r="H317" s="11">
        <v>0.24899598393574296</v>
      </c>
      <c r="I317">
        <v>1</v>
      </c>
      <c r="J317">
        <f ca="1"/>
        <v>1534</v>
      </c>
      <c r="K317">
        <v>1361</v>
      </c>
      <c r="L317" cm="1">
        <f t="array" ref="L317">_xlfn.IFS(G317&lt;=25, 1, G317&lt;=75, 2, G317&lt;=150, 3, G317&gt;150, 4)</f>
        <v>2</v>
      </c>
      <c r="N317" t="s">
        <v>4227</v>
      </c>
      <c r="O317" t="s">
        <v>4228</v>
      </c>
      <c r="P317" s="2">
        <v>149</v>
      </c>
      <c r="Q317" s="2">
        <v>88</v>
      </c>
      <c r="R317" t="s">
        <v>6989</v>
      </c>
      <c r="S317" t="s">
        <v>7039</v>
      </c>
      <c r="T317" s="2">
        <v>61</v>
      </c>
      <c r="U317" s="11">
        <v>0.40939597315436244</v>
      </c>
      <c r="V317">
        <v>1</v>
      </c>
      <c r="W317">
        <v>1696</v>
      </c>
      <c r="X317">
        <v>36</v>
      </c>
    </row>
    <row r="318" spans="1:24" x14ac:dyDescent="0.2">
      <c r="A318" t="s">
        <v>462</v>
      </c>
      <c r="B318" t="s">
        <v>445</v>
      </c>
      <c r="C318" s="2">
        <v>319</v>
      </c>
      <c r="D318" s="2">
        <v>169</v>
      </c>
      <c r="E318" t="s">
        <v>7027</v>
      </c>
      <c r="F318" t="s">
        <v>7038</v>
      </c>
      <c r="G318" s="2">
        <v>150</v>
      </c>
      <c r="H318" s="11">
        <v>0.47021943573667713</v>
      </c>
      <c r="I318">
        <v>0</v>
      </c>
      <c r="J318">
        <f ca="1"/>
        <v>2652</v>
      </c>
      <c r="K318">
        <v>4319</v>
      </c>
      <c r="L318" cm="1">
        <f t="array" ref="L318">_xlfn.IFS(G318&lt;=25, 1, G318&lt;=75, 2, G318&lt;=150, 3, G318&gt;150, 4)</f>
        <v>3</v>
      </c>
      <c r="N318" t="s">
        <v>4249</v>
      </c>
      <c r="O318" t="s">
        <v>4250</v>
      </c>
      <c r="P318" s="2">
        <v>179</v>
      </c>
      <c r="Q318" s="2">
        <v>84</v>
      </c>
      <c r="R318" t="s">
        <v>6989</v>
      </c>
      <c r="S318" t="s">
        <v>7037</v>
      </c>
      <c r="T318" s="2">
        <v>95</v>
      </c>
      <c r="U318" s="11">
        <v>0.53072625698324027</v>
      </c>
      <c r="V318">
        <v>1</v>
      </c>
      <c r="W318">
        <v>2921</v>
      </c>
      <c r="X318">
        <v>68</v>
      </c>
    </row>
    <row r="319" spans="1:24" x14ac:dyDescent="0.2">
      <c r="A319" t="s">
        <v>463</v>
      </c>
      <c r="B319" t="s">
        <v>370</v>
      </c>
      <c r="C319" s="2">
        <v>329</v>
      </c>
      <c r="D319" s="2">
        <v>286</v>
      </c>
      <c r="E319" t="s">
        <v>7029</v>
      </c>
      <c r="F319" t="s">
        <v>7044</v>
      </c>
      <c r="G319" s="2">
        <v>43</v>
      </c>
      <c r="H319" s="11">
        <v>0.13069908814589665</v>
      </c>
      <c r="I319">
        <v>0</v>
      </c>
      <c r="J319">
        <f ca="1"/>
        <v>1354</v>
      </c>
      <c r="K319">
        <v>1360</v>
      </c>
      <c r="L319" cm="1">
        <f t="array" ref="L319">_xlfn.IFS(G319&lt;=25, 1, G319&lt;=75, 2, G319&lt;=150, 3, G319&gt;150, 4)</f>
        <v>2</v>
      </c>
      <c r="N319" t="s">
        <v>4253</v>
      </c>
      <c r="O319" t="s">
        <v>4254</v>
      </c>
      <c r="P319" s="2">
        <v>236</v>
      </c>
      <c r="Q319" s="2">
        <v>177</v>
      </c>
      <c r="R319" t="s">
        <v>7027</v>
      </c>
      <c r="S319" t="s">
        <v>7043</v>
      </c>
      <c r="T319" s="2">
        <v>59</v>
      </c>
      <c r="U319" s="11">
        <v>0.25</v>
      </c>
      <c r="V319">
        <v>0</v>
      </c>
      <c r="W319">
        <v>3182</v>
      </c>
      <c r="X319">
        <v>321</v>
      </c>
    </row>
    <row r="320" spans="1:24" x14ac:dyDescent="0.2">
      <c r="A320" t="s">
        <v>278</v>
      </c>
      <c r="B320" t="s">
        <v>226</v>
      </c>
      <c r="C320" s="2">
        <v>289</v>
      </c>
      <c r="D320" s="2">
        <v>52</v>
      </c>
      <c r="E320" t="s">
        <v>6989</v>
      </c>
      <c r="F320" t="s">
        <v>7038</v>
      </c>
      <c r="G320" s="2">
        <v>237</v>
      </c>
      <c r="H320" s="11">
        <v>0.82006920415224915</v>
      </c>
      <c r="I320">
        <v>1</v>
      </c>
      <c r="J320">
        <f ca="1"/>
        <v>1317</v>
      </c>
      <c r="K320">
        <v>354</v>
      </c>
      <c r="L320" cm="1">
        <f t="array" ref="L320">_xlfn.IFS(G320&lt;=25, 1, G320&lt;=75, 2, G320&lt;=150, 3, G320&gt;150, 4)</f>
        <v>4</v>
      </c>
      <c r="N320" t="s">
        <v>4256</v>
      </c>
      <c r="O320" t="s">
        <v>4257</v>
      </c>
      <c r="P320" s="2">
        <v>535</v>
      </c>
      <c r="Q320" s="2">
        <v>433</v>
      </c>
      <c r="R320" t="s">
        <v>7029</v>
      </c>
      <c r="S320" t="s">
        <v>7043</v>
      </c>
      <c r="T320" s="2">
        <v>102</v>
      </c>
      <c r="U320" s="11">
        <v>0.19065420560747665</v>
      </c>
      <c r="V320">
        <v>0</v>
      </c>
      <c r="W320">
        <v>2570</v>
      </c>
      <c r="X320">
        <v>173</v>
      </c>
    </row>
    <row r="321" spans="1:24" x14ac:dyDescent="0.2">
      <c r="A321" t="s">
        <v>89</v>
      </c>
      <c r="B321" t="s">
        <v>59</v>
      </c>
      <c r="C321" s="2">
        <v>289</v>
      </c>
      <c r="D321" s="2">
        <v>147</v>
      </c>
      <c r="E321" t="s">
        <v>6989</v>
      </c>
      <c r="F321" t="s">
        <v>7036</v>
      </c>
      <c r="G321" s="2">
        <v>142</v>
      </c>
      <c r="H321" s="11">
        <v>0.49134948096885811</v>
      </c>
      <c r="I321">
        <v>1</v>
      </c>
      <c r="J321">
        <f ca="1"/>
        <v>1888</v>
      </c>
      <c r="K321">
        <v>3604</v>
      </c>
      <c r="L321" cm="1">
        <f t="array" ref="L321">_xlfn.IFS(G321&lt;=25, 1, G321&lt;=75, 2, G321&lt;=150, 3, G321&gt;150, 4)</f>
        <v>3</v>
      </c>
      <c r="N321" t="s">
        <v>4264</v>
      </c>
      <c r="O321" t="s">
        <v>4265</v>
      </c>
      <c r="P321" s="2">
        <v>231</v>
      </c>
      <c r="Q321" s="2">
        <v>99</v>
      </c>
      <c r="R321" t="s">
        <v>7029</v>
      </c>
      <c r="S321" t="s">
        <v>7040</v>
      </c>
      <c r="T321" s="2">
        <v>132</v>
      </c>
      <c r="U321" s="11">
        <v>0.5714285714285714</v>
      </c>
      <c r="V321">
        <v>0</v>
      </c>
      <c r="W321">
        <v>731</v>
      </c>
      <c r="X321">
        <v>128</v>
      </c>
    </row>
    <row r="322" spans="1:24" x14ac:dyDescent="0.2">
      <c r="A322" t="s">
        <v>104</v>
      </c>
      <c r="B322" t="s">
        <v>105</v>
      </c>
      <c r="C322" s="2">
        <v>179</v>
      </c>
      <c r="D322" s="2">
        <v>100</v>
      </c>
      <c r="E322" t="s">
        <v>6989</v>
      </c>
      <c r="F322" t="s">
        <v>7039</v>
      </c>
      <c r="G322" s="2">
        <v>79</v>
      </c>
      <c r="H322" s="11">
        <v>0.44134078212290501</v>
      </c>
      <c r="I322">
        <v>1</v>
      </c>
      <c r="J322">
        <f ca="1"/>
        <v>117</v>
      </c>
      <c r="K322">
        <v>2233</v>
      </c>
      <c r="L322" cm="1">
        <f t="array" ref="L322">_xlfn.IFS(G322&lt;=25, 1, G322&lt;=75, 2, G322&lt;=150, 3, G322&gt;150, 4)</f>
        <v>3</v>
      </c>
      <c r="N322" t="s">
        <v>4272</v>
      </c>
      <c r="O322" t="s">
        <v>4259</v>
      </c>
      <c r="P322" s="2">
        <v>236</v>
      </c>
      <c r="Q322" s="2">
        <v>170</v>
      </c>
      <c r="R322" t="s">
        <v>7027</v>
      </c>
      <c r="S322" t="s">
        <v>7037</v>
      </c>
      <c r="T322" s="2">
        <v>66</v>
      </c>
      <c r="U322" s="11">
        <v>0.27966101694915252</v>
      </c>
      <c r="V322">
        <v>0</v>
      </c>
      <c r="W322">
        <v>4247</v>
      </c>
      <c r="X322">
        <v>393</v>
      </c>
    </row>
    <row r="323" spans="1:24" x14ac:dyDescent="0.2">
      <c r="A323" t="s">
        <v>464</v>
      </c>
      <c r="B323" t="s">
        <v>465</v>
      </c>
      <c r="C323" s="2">
        <v>219</v>
      </c>
      <c r="D323" s="2">
        <v>83</v>
      </c>
      <c r="E323" t="s">
        <v>6989</v>
      </c>
      <c r="F323" t="s">
        <v>7038</v>
      </c>
      <c r="G323" s="2">
        <v>136</v>
      </c>
      <c r="H323" s="11">
        <v>0.62100456621004563</v>
      </c>
      <c r="I323">
        <v>1</v>
      </c>
      <c r="J323">
        <f ca="1"/>
        <v>138</v>
      </c>
      <c r="K323">
        <v>3559</v>
      </c>
      <c r="L323" cm="1">
        <f t="array" ref="L323">_xlfn.IFS(G323&lt;=25, 1, G323&lt;=75, 2, G323&lt;=150, 3, G323&gt;150, 4)</f>
        <v>3</v>
      </c>
      <c r="N323" t="s">
        <v>4283</v>
      </c>
      <c r="O323" t="s">
        <v>4284</v>
      </c>
      <c r="P323" s="2">
        <v>268</v>
      </c>
      <c r="Q323" s="2">
        <v>185</v>
      </c>
      <c r="R323" t="s">
        <v>7027</v>
      </c>
      <c r="S323" t="s">
        <v>7037</v>
      </c>
      <c r="T323" s="2">
        <v>83</v>
      </c>
      <c r="U323" s="11">
        <v>0.30970149253731344</v>
      </c>
      <c r="V323">
        <v>0</v>
      </c>
      <c r="W323">
        <v>4251</v>
      </c>
      <c r="X323">
        <v>2</v>
      </c>
    </row>
    <row r="324" spans="1:24" x14ac:dyDescent="0.2">
      <c r="A324" t="s">
        <v>466</v>
      </c>
      <c r="B324" t="s">
        <v>467</v>
      </c>
      <c r="C324" s="2">
        <v>319</v>
      </c>
      <c r="D324" s="2">
        <v>182</v>
      </c>
      <c r="E324" t="s">
        <v>7027</v>
      </c>
      <c r="F324" t="s">
        <v>7038</v>
      </c>
      <c r="G324" s="2">
        <v>137</v>
      </c>
      <c r="H324" s="11">
        <v>0.42946708463949845</v>
      </c>
      <c r="I324">
        <v>0</v>
      </c>
      <c r="J324">
        <f ca="1"/>
        <v>1465</v>
      </c>
      <c r="K324">
        <v>2946</v>
      </c>
      <c r="L324" cm="1">
        <f t="array" ref="L324">_xlfn.IFS(G324&lt;=25, 1, G324&lt;=75, 2, G324&lt;=150, 3, G324&gt;150, 4)</f>
        <v>3</v>
      </c>
      <c r="N324" t="s">
        <v>4300</v>
      </c>
      <c r="O324" t="s">
        <v>3634</v>
      </c>
      <c r="P324" s="2">
        <v>99</v>
      </c>
      <c r="Q324" s="2">
        <v>65</v>
      </c>
      <c r="R324" t="s">
        <v>7027</v>
      </c>
      <c r="S324" t="s">
        <v>7037</v>
      </c>
      <c r="T324" s="2">
        <v>34</v>
      </c>
      <c r="U324" s="11">
        <v>0.34343434343434343</v>
      </c>
      <c r="V324">
        <v>0</v>
      </c>
      <c r="W324">
        <v>1994</v>
      </c>
      <c r="X324">
        <v>102</v>
      </c>
    </row>
    <row r="325" spans="1:24" x14ac:dyDescent="0.2">
      <c r="A325" t="s">
        <v>468</v>
      </c>
      <c r="B325" t="s">
        <v>213</v>
      </c>
      <c r="C325" s="2">
        <v>319</v>
      </c>
      <c r="D325" s="2">
        <v>249</v>
      </c>
      <c r="E325" t="s">
        <v>7029</v>
      </c>
      <c r="F325" t="s">
        <v>7036</v>
      </c>
      <c r="G325" s="2">
        <v>70</v>
      </c>
      <c r="H325" s="11">
        <v>0.21943573667711599</v>
      </c>
      <c r="I325">
        <v>0</v>
      </c>
      <c r="J325">
        <f ca="1"/>
        <v>3086</v>
      </c>
      <c r="K325">
        <v>2468</v>
      </c>
      <c r="L325" cm="1">
        <f t="array" ref="L325">_xlfn.IFS(G325&lt;=25, 1, G325&lt;=75, 2, G325&lt;=150, 3, G325&gt;150, 4)</f>
        <v>2</v>
      </c>
      <c r="N325" t="s">
        <v>4301</v>
      </c>
      <c r="O325" t="s">
        <v>4302</v>
      </c>
      <c r="P325" s="2">
        <v>312</v>
      </c>
      <c r="Q325" s="2">
        <v>284</v>
      </c>
      <c r="R325" t="s">
        <v>7029</v>
      </c>
      <c r="S325" t="s">
        <v>7036</v>
      </c>
      <c r="T325" s="2">
        <v>28</v>
      </c>
      <c r="U325" s="11">
        <v>8.9743589743589744E-2</v>
      </c>
      <c r="V325">
        <v>0</v>
      </c>
      <c r="W325">
        <v>4011</v>
      </c>
      <c r="X325">
        <v>436</v>
      </c>
    </row>
    <row r="326" spans="1:24" x14ac:dyDescent="0.2">
      <c r="A326" t="s">
        <v>469</v>
      </c>
      <c r="B326" t="s">
        <v>470</v>
      </c>
      <c r="C326" s="2">
        <v>319</v>
      </c>
      <c r="D326" s="2">
        <v>306</v>
      </c>
      <c r="E326" t="s">
        <v>7029</v>
      </c>
      <c r="F326" t="s">
        <v>7045</v>
      </c>
      <c r="G326" s="2">
        <v>13</v>
      </c>
      <c r="H326" s="11">
        <v>4.0752351097178681E-2</v>
      </c>
      <c r="I326">
        <v>0</v>
      </c>
      <c r="J326">
        <f ca="1"/>
        <v>1595</v>
      </c>
      <c r="K326">
        <v>2578</v>
      </c>
      <c r="L326" cm="1">
        <f t="array" ref="L326">_xlfn.IFS(G326&lt;=25, 1, G326&lt;=75, 2, G326&lt;=150, 3, G326&gt;150, 4)</f>
        <v>1</v>
      </c>
      <c r="N326" t="s">
        <v>4315</v>
      </c>
      <c r="O326" t="s">
        <v>4316</v>
      </c>
      <c r="P326" s="2">
        <v>268</v>
      </c>
      <c r="Q326" s="2">
        <v>206</v>
      </c>
      <c r="R326" t="s">
        <v>7027</v>
      </c>
      <c r="S326" t="s">
        <v>7037</v>
      </c>
      <c r="T326" s="2">
        <v>62</v>
      </c>
      <c r="U326" s="11">
        <v>0.23134328358208955</v>
      </c>
      <c r="V326">
        <v>0</v>
      </c>
      <c r="W326">
        <v>3741</v>
      </c>
      <c r="X326">
        <v>290</v>
      </c>
    </row>
    <row r="327" spans="1:24" x14ac:dyDescent="0.2">
      <c r="A327" t="s">
        <v>471</v>
      </c>
      <c r="B327" t="s">
        <v>472</v>
      </c>
      <c r="C327" s="2">
        <v>319</v>
      </c>
      <c r="D327" s="2">
        <v>105</v>
      </c>
      <c r="E327" t="s">
        <v>7029</v>
      </c>
      <c r="F327" t="s">
        <v>7038</v>
      </c>
      <c r="G327" s="2">
        <v>214</v>
      </c>
      <c r="H327" s="11">
        <v>0.67084639498432597</v>
      </c>
      <c r="I327">
        <v>0</v>
      </c>
      <c r="J327">
        <f ca="1"/>
        <v>1967</v>
      </c>
      <c r="K327">
        <v>1297</v>
      </c>
      <c r="L327" cm="1">
        <f t="array" ref="L327">_xlfn.IFS(G327&lt;=25, 1, G327&lt;=75, 2, G327&lt;=150, 3, G327&gt;150, 4)</f>
        <v>4</v>
      </c>
      <c r="N327" t="s">
        <v>4318</v>
      </c>
      <c r="O327" t="s">
        <v>4319</v>
      </c>
      <c r="P327" s="2">
        <v>670</v>
      </c>
      <c r="Q327" s="2">
        <v>590</v>
      </c>
      <c r="R327" t="s">
        <v>7029</v>
      </c>
      <c r="S327" t="s">
        <v>7042</v>
      </c>
      <c r="T327" s="2">
        <v>80</v>
      </c>
      <c r="U327" s="11">
        <v>0.11940298507462686</v>
      </c>
      <c r="V327">
        <v>0</v>
      </c>
      <c r="W327">
        <v>3920</v>
      </c>
      <c r="X327">
        <v>452</v>
      </c>
    </row>
    <row r="328" spans="1:24" x14ac:dyDescent="0.2">
      <c r="A328" t="s">
        <v>473</v>
      </c>
      <c r="B328" t="s">
        <v>474</v>
      </c>
      <c r="C328" s="2">
        <v>319</v>
      </c>
      <c r="D328" s="2">
        <v>217</v>
      </c>
      <c r="E328" t="s">
        <v>7029</v>
      </c>
      <c r="F328" t="s">
        <v>7039</v>
      </c>
      <c r="G328" s="2">
        <v>102</v>
      </c>
      <c r="H328" s="11">
        <v>0.31974921630094044</v>
      </c>
      <c r="I328">
        <v>0</v>
      </c>
      <c r="J328">
        <f ca="1"/>
        <v>3154</v>
      </c>
      <c r="K328">
        <v>3374</v>
      </c>
      <c r="L328" cm="1">
        <f t="array" ref="L328">_xlfn.IFS(G328&lt;=25, 1, G328&lt;=75, 2, G328&lt;=150, 3, G328&gt;150, 4)</f>
        <v>3</v>
      </c>
      <c r="N328" t="s">
        <v>4336</v>
      </c>
      <c r="O328" t="s">
        <v>4337</v>
      </c>
      <c r="P328" s="2">
        <v>129</v>
      </c>
      <c r="Q328" s="2">
        <v>77</v>
      </c>
      <c r="R328" t="s">
        <v>6989</v>
      </c>
      <c r="S328" t="s">
        <v>7037</v>
      </c>
      <c r="T328" s="2">
        <v>52</v>
      </c>
      <c r="U328" s="11">
        <v>0.40310077519379844</v>
      </c>
      <c r="V328">
        <v>1</v>
      </c>
      <c r="W328">
        <v>602</v>
      </c>
      <c r="X328">
        <v>297</v>
      </c>
    </row>
    <row r="329" spans="1:24" x14ac:dyDescent="0.2">
      <c r="A329" t="s">
        <v>475</v>
      </c>
      <c r="B329" t="s">
        <v>476</v>
      </c>
      <c r="C329" s="2">
        <v>319</v>
      </c>
      <c r="D329" s="2">
        <v>239</v>
      </c>
      <c r="E329" t="s">
        <v>7029</v>
      </c>
      <c r="F329" t="s">
        <v>7036</v>
      </c>
      <c r="G329" s="2">
        <v>80</v>
      </c>
      <c r="H329" s="11">
        <v>0.2507836990595611</v>
      </c>
      <c r="I329">
        <v>0</v>
      </c>
      <c r="J329">
        <f ca="1"/>
        <v>3012</v>
      </c>
      <c r="K329">
        <v>79</v>
      </c>
      <c r="L329" cm="1">
        <f t="array" ref="L329">_xlfn.IFS(G329&lt;=25, 1, G329&lt;=75, 2, G329&lt;=150, 3, G329&gt;150, 4)</f>
        <v>3</v>
      </c>
      <c r="N329" t="s">
        <v>4340</v>
      </c>
      <c r="O329" t="s">
        <v>4341</v>
      </c>
      <c r="P329" s="2">
        <v>591</v>
      </c>
      <c r="Q329" s="2">
        <v>467</v>
      </c>
      <c r="R329" t="s">
        <v>7029</v>
      </c>
      <c r="S329" t="s">
        <v>7045</v>
      </c>
      <c r="T329" s="2">
        <v>124</v>
      </c>
      <c r="U329" s="11">
        <v>0.20981387478849409</v>
      </c>
      <c r="V329">
        <v>0</v>
      </c>
      <c r="W329">
        <v>4335</v>
      </c>
      <c r="X329">
        <v>429</v>
      </c>
    </row>
    <row r="330" spans="1:24" x14ac:dyDescent="0.2">
      <c r="A330" t="s">
        <v>148</v>
      </c>
      <c r="B330" t="s">
        <v>59</v>
      </c>
      <c r="C330" s="2">
        <v>289</v>
      </c>
      <c r="D330" s="2">
        <v>179</v>
      </c>
      <c r="E330" t="s">
        <v>6989</v>
      </c>
      <c r="F330" t="s">
        <v>7036</v>
      </c>
      <c r="G330" s="2">
        <v>110</v>
      </c>
      <c r="H330" s="11">
        <v>0.38062283737024222</v>
      </c>
      <c r="I330">
        <v>1</v>
      </c>
      <c r="J330">
        <f ca="1"/>
        <v>1118</v>
      </c>
      <c r="K330">
        <v>1018</v>
      </c>
      <c r="L330" cm="1">
        <f t="array" ref="L330">_xlfn.IFS(G330&lt;=25, 1, G330&lt;=75, 2, G330&lt;=150, 3, G330&gt;150, 4)</f>
        <v>3</v>
      </c>
      <c r="N330" t="s">
        <v>4342</v>
      </c>
      <c r="O330" t="s">
        <v>3555</v>
      </c>
      <c r="P330" s="2">
        <v>99</v>
      </c>
      <c r="Q330" s="2">
        <v>58</v>
      </c>
      <c r="R330" t="s">
        <v>6989</v>
      </c>
      <c r="S330" t="s">
        <v>7037</v>
      </c>
      <c r="T330" s="2">
        <v>41</v>
      </c>
      <c r="U330" s="11">
        <v>0.41414141414141414</v>
      </c>
      <c r="V330">
        <v>1</v>
      </c>
      <c r="W330">
        <v>50</v>
      </c>
      <c r="X330">
        <v>359</v>
      </c>
    </row>
    <row r="331" spans="1:24" x14ac:dyDescent="0.2">
      <c r="A331" t="s">
        <v>477</v>
      </c>
      <c r="B331" t="s">
        <v>478</v>
      </c>
      <c r="C331" s="2">
        <v>319</v>
      </c>
      <c r="D331" s="2">
        <v>252</v>
      </c>
      <c r="E331" t="s">
        <v>7029</v>
      </c>
      <c r="F331" t="s">
        <v>7036</v>
      </c>
      <c r="G331" s="2">
        <v>67</v>
      </c>
      <c r="H331" s="11">
        <v>0.21003134796238246</v>
      </c>
      <c r="I331">
        <v>0</v>
      </c>
      <c r="J331">
        <f ca="1"/>
        <v>2461</v>
      </c>
      <c r="K331">
        <v>61</v>
      </c>
      <c r="L331" cm="1">
        <f t="array" ref="L331">_xlfn.IFS(G331&lt;=25, 1, G331&lt;=75, 2, G331&lt;=150, 3, G331&gt;150, 4)</f>
        <v>2</v>
      </c>
      <c r="N331" t="s">
        <v>4346</v>
      </c>
      <c r="O331" t="s">
        <v>4347</v>
      </c>
      <c r="P331" s="2">
        <v>890</v>
      </c>
      <c r="Q331" s="2">
        <v>783</v>
      </c>
      <c r="R331" t="s">
        <v>7029</v>
      </c>
      <c r="S331" t="s">
        <v>7042</v>
      </c>
      <c r="T331" s="2">
        <v>107</v>
      </c>
      <c r="U331" s="11">
        <v>0.12022471910112359</v>
      </c>
      <c r="V331">
        <v>0</v>
      </c>
      <c r="W331">
        <v>2402</v>
      </c>
      <c r="X331">
        <v>361</v>
      </c>
    </row>
    <row r="332" spans="1:24" x14ac:dyDescent="0.2">
      <c r="A332" t="s">
        <v>479</v>
      </c>
      <c r="B332" t="s">
        <v>480</v>
      </c>
      <c r="C332" s="2">
        <v>319</v>
      </c>
      <c r="D332" s="2">
        <v>284</v>
      </c>
      <c r="E332" t="s">
        <v>7029</v>
      </c>
      <c r="F332" t="s">
        <v>7039</v>
      </c>
      <c r="G332" s="2">
        <v>35</v>
      </c>
      <c r="H332" s="11">
        <v>0.109717868338558</v>
      </c>
      <c r="I332">
        <v>0</v>
      </c>
      <c r="J332">
        <f ca="1"/>
        <v>1724</v>
      </c>
      <c r="K332">
        <v>889</v>
      </c>
      <c r="L332" cm="1">
        <f t="array" ref="L332">_xlfn.IFS(G332&lt;=25, 1, G332&lt;=75, 2, G332&lt;=150, 3, G332&gt;150, 4)</f>
        <v>2</v>
      </c>
      <c r="N332" t="s">
        <v>4350</v>
      </c>
      <c r="O332" t="s">
        <v>4351</v>
      </c>
      <c r="P332" s="2">
        <v>268</v>
      </c>
      <c r="Q332" s="2">
        <v>180</v>
      </c>
      <c r="R332" t="s">
        <v>7029</v>
      </c>
      <c r="S332" t="s">
        <v>7037</v>
      </c>
      <c r="T332" s="2">
        <v>88</v>
      </c>
      <c r="U332" s="11">
        <v>0.32835820895522388</v>
      </c>
      <c r="V332">
        <v>0</v>
      </c>
      <c r="W332">
        <v>2444</v>
      </c>
      <c r="X332">
        <v>299</v>
      </c>
    </row>
    <row r="333" spans="1:24" x14ac:dyDescent="0.2">
      <c r="A333" t="s">
        <v>481</v>
      </c>
      <c r="B333" t="s">
        <v>482</v>
      </c>
      <c r="C333" s="2">
        <v>279</v>
      </c>
      <c r="D333" s="2">
        <v>234</v>
      </c>
      <c r="E333" t="s">
        <v>7029</v>
      </c>
      <c r="F333" t="s">
        <v>7039</v>
      </c>
      <c r="G333" s="2">
        <v>45</v>
      </c>
      <c r="H333" s="11">
        <v>0.16129032258064516</v>
      </c>
      <c r="I333">
        <v>0</v>
      </c>
      <c r="J333">
        <f ca="1"/>
        <v>1608</v>
      </c>
      <c r="K333">
        <v>3101</v>
      </c>
      <c r="L333" cm="1">
        <f t="array" ref="L333">_xlfn.IFS(G333&lt;=25, 1, G333&lt;=75, 2, G333&lt;=150, 3, G333&gt;150, 4)</f>
        <v>2</v>
      </c>
      <c r="N333" t="s">
        <v>4371</v>
      </c>
      <c r="O333" t="s">
        <v>4372</v>
      </c>
      <c r="P333" s="2">
        <v>268</v>
      </c>
      <c r="Q333" s="2">
        <v>102</v>
      </c>
      <c r="R333" t="s">
        <v>7027</v>
      </c>
      <c r="S333" t="s">
        <v>7040</v>
      </c>
      <c r="T333" s="2">
        <v>166</v>
      </c>
      <c r="U333" s="11">
        <v>0.61940298507462688</v>
      </c>
      <c r="V333">
        <v>0</v>
      </c>
      <c r="W333">
        <v>2894</v>
      </c>
      <c r="X333">
        <v>288</v>
      </c>
    </row>
    <row r="334" spans="1:24" x14ac:dyDescent="0.2">
      <c r="A334" t="s">
        <v>483</v>
      </c>
      <c r="B334" t="s">
        <v>353</v>
      </c>
      <c r="C334" s="2">
        <v>319</v>
      </c>
      <c r="D334" s="2">
        <v>265</v>
      </c>
      <c r="E334" t="s">
        <v>7029</v>
      </c>
      <c r="F334" t="s">
        <v>7036</v>
      </c>
      <c r="G334" s="2">
        <v>54</v>
      </c>
      <c r="H334" s="11">
        <v>0.16927899686520376</v>
      </c>
      <c r="I334">
        <v>0</v>
      </c>
      <c r="J334">
        <f ca="1"/>
        <v>390</v>
      </c>
      <c r="K334">
        <v>1697</v>
      </c>
      <c r="L334" cm="1">
        <f t="array" ref="L334">_xlfn.IFS(G334&lt;=25, 1, G334&lt;=75, 2, G334&lt;=150, 3, G334&gt;150, 4)</f>
        <v>2</v>
      </c>
      <c r="N334" t="s">
        <v>4374</v>
      </c>
      <c r="O334" t="s">
        <v>4375</v>
      </c>
      <c r="P334" s="2">
        <v>726</v>
      </c>
      <c r="Q334" s="2">
        <v>479</v>
      </c>
      <c r="R334" t="s">
        <v>7029</v>
      </c>
      <c r="S334" t="s">
        <v>7041</v>
      </c>
      <c r="T334" s="2">
        <v>247</v>
      </c>
      <c r="U334" s="11">
        <v>0.34022038567493113</v>
      </c>
      <c r="V334">
        <v>0</v>
      </c>
      <c r="W334">
        <v>4324</v>
      </c>
      <c r="X334">
        <v>212</v>
      </c>
    </row>
    <row r="335" spans="1:24" x14ac:dyDescent="0.2">
      <c r="A335" t="s">
        <v>484</v>
      </c>
      <c r="B335" t="s">
        <v>485</v>
      </c>
      <c r="C335" s="2">
        <v>159</v>
      </c>
      <c r="D335" s="2">
        <v>108</v>
      </c>
      <c r="E335" t="s">
        <v>7027</v>
      </c>
      <c r="F335" t="s">
        <v>7043</v>
      </c>
      <c r="G335" s="2">
        <v>51</v>
      </c>
      <c r="H335" s="11">
        <v>0.32075471698113206</v>
      </c>
      <c r="I335">
        <v>0</v>
      </c>
      <c r="J335">
        <f ca="1"/>
        <v>3214</v>
      </c>
      <c r="K335">
        <v>335</v>
      </c>
      <c r="L335" cm="1">
        <f t="array" ref="L335">_xlfn.IFS(G335&lt;=25, 1, G335&lt;=75, 2, G335&lt;=150, 3, G335&gt;150, 4)</f>
        <v>2</v>
      </c>
      <c r="N335" t="s">
        <v>4376</v>
      </c>
      <c r="O335" t="s">
        <v>4377</v>
      </c>
      <c r="P335" s="2">
        <v>357</v>
      </c>
      <c r="Q335" s="2">
        <v>318</v>
      </c>
      <c r="R335" t="s">
        <v>7029</v>
      </c>
      <c r="S335" t="s">
        <v>7041</v>
      </c>
      <c r="T335" s="2">
        <v>39</v>
      </c>
      <c r="U335" s="11">
        <v>0.1092436974789916</v>
      </c>
      <c r="V335">
        <v>0</v>
      </c>
      <c r="W335">
        <v>2904</v>
      </c>
      <c r="X335">
        <v>470</v>
      </c>
    </row>
    <row r="336" spans="1:24" x14ac:dyDescent="0.2">
      <c r="A336" t="s">
        <v>486</v>
      </c>
      <c r="B336" t="s">
        <v>487</v>
      </c>
      <c r="C336" s="2">
        <v>609</v>
      </c>
      <c r="D336" s="2">
        <v>487</v>
      </c>
      <c r="E336" t="s">
        <v>7029</v>
      </c>
      <c r="F336" t="s">
        <v>7036</v>
      </c>
      <c r="G336" s="2">
        <v>122</v>
      </c>
      <c r="H336" s="11">
        <v>0.20032840722495895</v>
      </c>
      <c r="I336">
        <v>0</v>
      </c>
      <c r="J336">
        <f ca="1"/>
        <v>2579</v>
      </c>
      <c r="K336">
        <v>4354</v>
      </c>
      <c r="L336" cm="1">
        <f t="array" ref="L336">_xlfn.IFS(G336&lt;=25, 1, G336&lt;=75, 2, G336&lt;=150, 3, G336&gt;150, 4)</f>
        <v>3</v>
      </c>
      <c r="N336" t="s">
        <v>4385</v>
      </c>
      <c r="O336" t="s">
        <v>4386</v>
      </c>
      <c r="P336" s="2">
        <v>268</v>
      </c>
      <c r="Q336" s="2">
        <v>209</v>
      </c>
      <c r="R336" t="s">
        <v>7027</v>
      </c>
      <c r="S336" t="s">
        <v>7036</v>
      </c>
      <c r="T336" s="2">
        <v>59</v>
      </c>
      <c r="U336" s="11">
        <v>0.22014925373134328</v>
      </c>
      <c r="V336">
        <v>0</v>
      </c>
      <c r="W336">
        <v>520</v>
      </c>
      <c r="X336">
        <v>121</v>
      </c>
    </row>
    <row r="337" spans="1:24" x14ac:dyDescent="0.2">
      <c r="A337" t="s">
        <v>488</v>
      </c>
      <c r="B337" t="s">
        <v>489</v>
      </c>
      <c r="C337" s="2">
        <v>279</v>
      </c>
      <c r="D337" s="2">
        <v>181</v>
      </c>
      <c r="E337" t="s">
        <v>7029</v>
      </c>
      <c r="F337" t="s">
        <v>7040</v>
      </c>
      <c r="G337" s="2">
        <v>98</v>
      </c>
      <c r="H337" s="11">
        <v>0.35125448028673834</v>
      </c>
      <c r="I337">
        <v>0</v>
      </c>
      <c r="J337">
        <f ca="1"/>
        <v>2249</v>
      </c>
      <c r="K337">
        <v>1069</v>
      </c>
      <c r="L337" cm="1">
        <f t="array" ref="L337">_xlfn.IFS(G337&lt;=25, 1, G337&lt;=75, 2, G337&lt;=150, 3, G337&gt;150, 4)</f>
        <v>3</v>
      </c>
      <c r="N337" t="s">
        <v>4397</v>
      </c>
      <c r="O337" t="s">
        <v>4398</v>
      </c>
      <c r="P337" s="2">
        <v>416</v>
      </c>
      <c r="Q337" s="2">
        <v>404</v>
      </c>
      <c r="R337" t="s">
        <v>7029</v>
      </c>
      <c r="S337" t="s">
        <v>7042</v>
      </c>
      <c r="T337" s="2">
        <v>12</v>
      </c>
      <c r="U337" s="11">
        <v>2.8846153846153848E-2</v>
      </c>
      <c r="V337">
        <v>0</v>
      </c>
      <c r="W337">
        <v>4455</v>
      </c>
      <c r="X337">
        <v>27</v>
      </c>
    </row>
    <row r="338" spans="1:24" x14ac:dyDescent="0.2">
      <c r="A338" t="s">
        <v>490</v>
      </c>
      <c r="B338" t="s">
        <v>476</v>
      </c>
      <c r="C338" s="2">
        <v>319</v>
      </c>
      <c r="D338" s="2">
        <v>230</v>
      </c>
      <c r="E338" t="s">
        <v>7029</v>
      </c>
      <c r="F338" t="s">
        <v>7036</v>
      </c>
      <c r="G338" s="2">
        <v>89</v>
      </c>
      <c r="H338" s="11">
        <v>0.27899686520376177</v>
      </c>
      <c r="I338">
        <v>0</v>
      </c>
      <c r="J338">
        <f ca="1"/>
        <v>3869</v>
      </c>
      <c r="K338">
        <v>3879</v>
      </c>
      <c r="L338" cm="1">
        <f t="array" ref="L338">_xlfn.IFS(G338&lt;=25, 1, G338&lt;=75, 2, G338&lt;=150, 3, G338&gt;150, 4)</f>
        <v>3</v>
      </c>
      <c r="N338" t="s">
        <v>4399</v>
      </c>
      <c r="O338" t="s">
        <v>3655</v>
      </c>
      <c r="P338" s="2">
        <v>299</v>
      </c>
      <c r="Q338" s="2">
        <v>185</v>
      </c>
      <c r="R338" t="s">
        <v>6989</v>
      </c>
      <c r="S338" t="s">
        <v>7037</v>
      </c>
      <c r="T338" s="2">
        <v>114</v>
      </c>
      <c r="U338" s="11">
        <v>0.38127090301003347</v>
      </c>
      <c r="V338">
        <v>1</v>
      </c>
      <c r="W338">
        <v>246</v>
      </c>
      <c r="X338">
        <v>81</v>
      </c>
    </row>
    <row r="339" spans="1:24" x14ac:dyDescent="0.2">
      <c r="A339" t="s">
        <v>491</v>
      </c>
      <c r="B339" t="s">
        <v>492</v>
      </c>
      <c r="C339" s="2">
        <v>319</v>
      </c>
      <c r="D339" s="2">
        <v>166</v>
      </c>
      <c r="E339" t="s">
        <v>7029</v>
      </c>
      <c r="F339" t="s">
        <v>7038</v>
      </c>
      <c r="G339" s="2">
        <v>153</v>
      </c>
      <c r="H339" s="11">
        <v>0.47962382445141066</v>
      </c>
      <c r="I339">
        <v>0</v>
      </c>
      <c r="J339">
        <f ca="1"/>
        <v>4424</v>
      </c>
      <c r="K339">
        <v>4291</v>
      </c>
      <c r="L339" cm="1">
        <f t="array" ref="L339">_xlfn.IFS(G339&lt;=25, 1, G339&lt;=75, 2, G339&lt;=150, 3, G339&gt;150, 4)</f>
        <v>4</v>
      </c>
      <c r="N339" t="s">
        <v>4405</v>
      </c>
      <c r="O339" t="s">
        <v>4406</v>
      </c>
      <c r="P339" s="2">
        <v>299</v>
      </c>
      <c r="Q339" s="2">
        <v>215</v>
      </c>
      <c r="R339" t="s">
        <v>6989</v>
      </c>
      <c r="S339" t="s">
        <v>7045</v>
      </c>
      <c r="T339" s="2">
        <v>84</v>
      </c>
      <c r="U339" s="11">
        <v>0.28093645484949831</v>
      </c>
      <c r="V339">
        <v>1</v>
      </c>
      <c r="W339">
        <v>2948</v>
      </c>
      <c r="X339">
        <v>278</v>
      </c>
    </row>
    <row r="340" spans="1:24" x14ac:dyDescent="0.2">
      <c r="A340" t="s">
        <v>493</v>
      </c>
      <c r="B340" t="s">
        <v>249</v>
      </c>
      <c r="C340" s="2">
        <v>319</v>
      </c>
      <c r="D340" s="2">
        <v>274</v>
      </c>
      <c r="E340" t="s">
        <v>7029</v>
      </c>
      <c r="F340" t="s">
        <v>7044</v>
      </c>
      <c r="G340" s="2">
        <v>45</v>
      </c>
      <c r="H340" s="11">
        <v>0.14106583072100312</v>
      </c>
      <c r="I340">
        <v>0</v>
      </c>
      <c r="J340">
        <f ca="1"/>
        <v>1052</v>
      </c>
      <c r="K340">
        <v>817</v>
      </c>
      <c r="L340" cm="1">
        <f t="array" ref="L340">_xlfn.IFS(G340&lt;=25, 1, G340&lt;=75, 2, G340&lt;=150, 3, G340&gt;150, 4)</f>
        <v>2</v>
      </c>
      <c r="N340" t="s">
        <v>4424</v>
      </c>
      <c r="O340" t="s">
        <v>2432</v>
      </c>
      <c r="P340" s="2">
        <v>69</v>
      </c>
      <c r="Q340" s="2">
        <v>48</v>
      </c>
      <c r="R340" t="s">
        <v>6989</v>
      </c>
      <c r="S340" t="s">
        <v>7042</v>
      </c>
      <c r="T340" s="2">
        <v>21</v>
      </c>
      <c r="U340" s="11">
        <v>0.30434782608695654</v>
      </c>
      <c r="V340">
        <v>1</v>
      </c>
      <c r="W340">
        <v>4054</v>
      </c>
      <c r="X340">
        <v>369</v>
      </c>
    </row>
    <row r="341" spans="1:24" x14ac:dyDescent="0.2">
      <c r="A341" t="s">
        <v>494</v>
      </c>
      <c r="B341" t="s">
        <v>495</v>
      </c>
      <c r="C341" s="2">
        <v>289</v>
      </c>
      <c r="D341" s="2">
        <v>107</v>
      </c>
      <c r="E341" t="s">
        <v>6989</v>
      </c>
      <c r="F341" t="s">
        <v>7038</v>
      </c>
      <c r="G341" s="2">
        <v>182</v>
      </c>
      <c r="H341" s="11">
        <v>0.62975778546712802</v>
      </c>
      <c r="I341">
        <v>1</v>
      </c>
      <c r="J341">
        <f ca="1"/>
        <v>2978</v>
      </c>
      <c r="K341">
        <v>4398</v>
      </c>
      <c r="L341" cm="1">
        <f t="array" ref="L341">_xlfn.IFS(G341&lt;=25, 1, G341&lt;=75, 2, G341&lt;=150, 3, G341&gt;150, 4)</f>
        <v>4</v>
      </c>
      <c r="N341" t="s">
        <v>4430</v>
      </c>
      <c r="O341" t="s">
        <v>4431</v>
      </c>
      <c r="P341" s="2">
        <v>294</v>
      </c>
      <c r="Q341" s="2">
        <v>179</v>
      </c>
      <c r="R341" t="s">
        <v>7027</v>
      </c>
      <c r="S341" t="s">
        <v>7045</v>
      </c>
      <c r="T341" s="2">
        <v>115</v>
      </c>
      <c r="U341" s="11">
        <v>0.391156462585034</v>
      </c>
      <c r="V341">
        <v>0</v>
      </c>
      <c r="W341">
        <v>4050</v>
      </c>
      <c r="X341">
        <v>314</v>
      </c>
    </row>
    <row r="342" spans="1:24" x14ac:dyDescent="0.2">
      <c r="A342" t="s">
        <v>496</v>
      </c>
      <c r="B342" t="s">
        <v>249</v>
      </c>
      <c r="C342" s="2">
        <v>289</v>
      </c>
      <c r="D342" s="2">
        <v>159</v>
      </c>
      <c r="E342" t="s">
        <v>6989</v>
      </c>
      <c r="F342" t="s">
        <v>7037</v>
      </c>
      <c r="G342" s="2">
        <v>130</v>
      </c>
      <c r="H342" s="11">
        <v>0.44982698961937717</v>
      </c>
      <c r="I342">
        <v>1</v>
      </c>
      <c r="J342">
        <f ca="1"/>
        <v>149</v>
      </c>
      <c r="K342">
        <v>2394</v>
      </c>
      <c r="L342" cm="1">
        <f t="array" ref="L342">_xlfn.IFS(G342&lt;=25, 1, G342&lt;=75, 2, G342&lt;=150, 3, G342&gt;150, 4)</f>
        <v>3</v>
      </c>
      <c r="N342" t="s">
        <v>4455</v>
      </c>
      <c r="O342" t="s">
        <v>4456</v>
      </c>
      <c r="P342" s="2">
        <v>349</v>
      </c>
      <c r="Q342" s="2">
        <v>342</v>
      </c>
      <c r="R342" t="s">
        <v>6989</v>
      </c>
      <c r="S342" t="s">
        <v>7039</v>
      </c>
      <c r="T342" s="2">
        <v>7</v>
      </c>
      <c r="U342" s="11">
        <v>2.0057306590257881E-2</v>
      </c>
      <c r="V342">
        <v>1</v>
      </c>
      <c r="W342">
        <v>220</v>
      </c>
      <c r="X342">
        <v>52</v>
      </c>
    </row>
    <row r="343" spans="1:24" x14ac:dyDescent="0.2">
      <c r="A343" t="s">
        <v>497</v>
      </c>
      <c r="B343" t="s">
        <v>498</v>
      </c>
      <c r="C343" s="2">
        <v>279</v>
      </c>
      <c r="D343" s="2">
        <v>181</v>
      </c>
      <c r="E343" t="s">
        <v>7029</v>
      </c>
      <c r="F343" t="s">
        <v>7041</v>
      </c>
      <c r="G343" s="2">
        <v>98</v>
      </c>
      <c r="H343" s="11">
        <v>0.35125448028673834</v>
      </c>
      <c r="I343">
        <v>0</v>
      </c>
      <c r="J343">
        <f ca="1"/>
        <v>1103</v>
      </c>
      <c r="K343">
        <v>2664</v>
      </c>
      <c r="L343" cm="1">
        <f t="array" ref="L343">_xlfn.IFS(G343&lt;=25, 1, G343&lt;=75, 2, G343&lt;=150, 3, G343&gt;150, 4)</f>
        <v>3</v>
      </c>
      <c r="N343" t="s">
        <v>4457</v>
      </c>
      <c r="O343" t="s">
        <v>4458</v>
      </c>
      <c r="P343" s="2">
        <v>738</v>
      </c>
      <c r="Q343" s="2">
        <v>531</v>
      </c>
      <c r="R343" t="s">
        <v>7029</v>
      </c>
      <c r="S343" t="s">
        <v>7039</v>
      </c>
      <c r="T343" s="2">
        <v>207</v>
      </c>
      <c r="U343" s="11">
        <v>0.28048780487804881</v>
      </c>
      <c r="V343">
        <v>0</v>
      </c>
      <c r="W343">
        <v>1824</v>
      </c>
      <c r="X343">
        <v>141</v>
      </c>
    </row>
    <row r="344" spans="1:24" x14ac:dyDescent="0.2">
      <c r="A344" t="s">
        <v>499</v>
      </c>
      <c r="B344" t="s">
        <v>351</v>
      </c>
      <c r="C344" s="2">
        <v>99</v>
      </c>
      <c r="D344" s="2">
        <v>43</v>
      </c>
      <c r="E344" t="s">
        <v>7029</v>
      </c>
      <c r="F344" t="s">
        <v>7038</v>
      </c>
      <c r="G344" s="2">
        <v>56</v>
      </c>
      <c r="H344" s="11">
        <v>0.56565656565656564</v>
      </c>
      <c r="I344">
        <v>0</v>
      </c>
      <c r="J344">
        <f ca="1"/>
        <v>2338</v>
      </c>
      <c r="K344">
        <v>678</v>
      </c>
      <c r="L344" cm="1">
        <f t="array" ref="L344">_xlfn.IFS(G344&lt;=25, 1, G344&lt;=75, 2, G344&lt;=150, 3, G344&gt;150, 4)</f>
        <v>2</v>
      </c>
      <c r="N344" t="s">
        <v>4470</v>
      </c>
      <c r="O344" t="s">
        <v>4471</v>
      </c>
      <c r="P344" s="2">
        <v>268</v>
      </c>
      <c r="Q344" s="2">
        <v>222</v>
      </c>
      <c r="R344" t="s">
        <v>7027</v>
      </c>
      <c r="S344" t="s">
        <v>7036</v>
      </c>
      <c r="T344" s="2">
        <v>46</v>
      </c>
      <c r="U344" s="11">
        <v>0.17164179104477612</v>
      </c>
      <c r="V344">
        <v>0</v>
      </c>
      <c r="W344">
        <v>2831</v>
      </c>
      <c r="X344">
        <v>64</v>
      </c>
    </row>
    <row r="345" spans="1:24" x14ac:dyDescent="0.2">
      <c r="A345" t="s">
        <v>210</v>
      </c>
      <c r="B345" t="s">
        <v>211</v>
      </c>
      <c r="C345" s="2">
        <v>319</v>
      </c>
      <c r="D345" s="2">
        <v>147</v>
      </c>
      <c r="E345" t="s">
        <v>6989</v>
      </c>
      <c r="F345" t="s">
        <v>7038</v>
      </c>
      <c r="G345" s="2">
        <v>172</v>
      </c>
      <c r="H345" s="11">
        <v>0.53918495297805646</v>
      </c>
      <c r="I345">
        <v>1</v>
      </c>
      <c r="J345">
        <f ca="1"/>
        <v>3684</v>
      </c>
      <c r="K345">
        <v>1908</v>
      </c>
      <c r="L345" cm="1">
        <f t="array" ref="L345">_xlfn.IFS(G345&lt;=25, 1, G345&lt;=75, 2, G345&lt;=150, 3, G345&gt;150, 4)</f>
        <v>4</v>
      </c>
      <c r="N345" t="s">
        <v>4473</v>
      </c>
      <c r="O345" t="s">
        <v>4474</v>
      </c>
      <c r="P345" s="2">
        <v>295</v>
      </c>
      <c r="Q345" s="2">
        <v>177</v>
      </c>
      <c r="R345" t="s">
        <v>7027</v>
      </c>
      <c r="S345" t="s">
        <v>7037</v>
      </c>
      <c r="T345" s="2">
        <v>118</v>
      </c>
      <c r="U345" s="11">
        <v>0.4</v>
      </c>
      <c r="V345">
        <v>0</v>
      </c>
      <c r="W345">
        <v>796</v>
      </c>
      <c r="X345">
        <v>266</v>
      </c>
    </row>
    <row r="346" spans="1:24" x14ac:dyDescent="0.2">
      <c r="A346" t="s">
        <v>500</v>
      </c>
      <c r="B346" t="s">
        <v>467</v>
      </c>
      <c r="C346" s="2">
        <v>319</v>
      </c>
      <c r="D346" s="2">
        <v>179</v>
      </c>
      <c r="E346" t="s">
        <v>7027</v>
      </c>
      <c r="F346" t="s">
        <v>7038</v>
      </c>
      <c r="G346" s="2">
        <v>140</v>
      </c>
      <c r="H346" s="11">
        <v>0.43887147335423199</v>
      </c>
      <c r="I346">
        <v>0</v>
      </c>
      <c r="J346">
        <f ca="1"/>
        <v>3632</v>
      </c>
      <c r="K346">
        <v>3113</v>
      </c>
      <c r="L346" cm="1">
        <f t="array" ref="L346">_xlfn.IFS(G346&lt;=25, 1, G346&lt;=75, 2, G346&lt;=150, 3, G346&gt;150, 4)</f>
        <v>3</v>
      </c>
      <c r="N346" t="s">
        <v>4491</v>
      </c>
      <c r="O346" t="s">
        <v>4259</v>
      </c>
      <c r="P346" s="2">
        <v>294</v>
      </c>
      <c r="Q346" s="2">
        <v>212</v>
      </c>
      <c r="R346" t="s">
        <v>7029</v>
      </c>
      <c r="S346" t="s">
        <v>7037</v>
      </c>
      <c r="T346" s="2">
        <v>82</v>
      </c>
      <c r="U346" s="11">
        <v>0.27891156462585032</v>
      </c>
      <c r="V346">
        <v>0</v>
      </c>
      <c r="W346">
        <v>966</v>
      </c>
      <c r="X346">
        <v>221</v>
      </c>
    </row>
    <row r="347" spans="1:24" x14ac:dyDescent="0.2">
      <c r="A347" t="s">
        <v>501</v>
      </c>
      <c r="B347" t="s">
        <v>502</v>
      </c>
      <c r="C347" s="2">
        <v>159</v>
      </c>
      <c r="D347" s="2">
        <v>83</v>
      </c>
      <c r="E347" t="s">
        <v>7027</v>
      </c>
      <c r="F347" t="s">
        <v>7037</v>
      </c>
      <c r="G347" s="2">
        <v>76</v>
      </c>
      <c r="H347" s="11">
        <v>0.4779874213836478</v>
      </c>
      <c r="I347">
        <v>0</v>
      </c>
      <c r="J347">
        <f ca="1"/>
        <v>3666</v>
      </c>
      <c r="K347">
        <v>2229</v>
      </c>
      <c r="L347" cm="1">
        <f t="array" ref="L347">_xlfn.IFS(G347&lt;=25, 1, G347&lt;=75, 2, G347&lt;=150, 3, G347&gt;150, 4)</f>
        <v>3</v>
      </c>
      <c r="N347" t="s">
        <v>4521</v>
      </c>
      <c r="O347" t="s">
        <v>4522</v>
      </c>
      <c r="P347" s="2">
        <v>491</v>
      </c>
      <c r="Q347" s="2">
        <v>329</v>
      </c>
      <c r="R347" t="s">
        <v>7027</v>
      </c>
      <c r="S347" t="s">
        <v>7041</v>
      </c>
      <c r="T347" s="2">
        <v>162</v>
      </c>
      <c r="U347" s="11">
        <v>0.32993890020366601</v>
      </c>
      <c r="V347">
        <v>0</v>
      </c>
      <c r="W347">
        <v>3048</v>
      </c>
      <c r="X347">
        <v>312</v>
      </c>
    </row>
    <row r="348" spans="1:24" x14ac:dyDescent="0.2">
      <c r="A348" t="s">
        <v>503</v>
      </c>
      <c r="B348" t="s">
        <v>504</v>
      </c>
      <c r="C348" s="2">
        <v>319</v>
      </c>
      <c r="D348" s="2">
        <v>297</v>
      </c>
      <c r="E348" t="s">
        <v>7029</v>
      </c>
      <c r="F348" t="s">
        <v>7044</v>
      </c>
      <c r="G348" s="2">
        <v>22</v>
      </c>
      <c r="H348" s="11">
        <v>6.8965517241379309E-2</v>
      </c>
      <c r="I348">
        <v>0</v>
      </c>
      <c r="J348">
        <f ca="1"/>
        <v>3923</v>
      </c>
      <c r="K348">
        <v>511</v>
      </c>
      <c r="L348" cm="1">
        <f t="array" ref="L348">_xlfn.IFS(G348&lt;=25, 1, G348&lt;=75, 2, G348&lt;=150, 3, G348&gt;150, 4)</f>
        <v>1</v>
      </c>
      <c r="N348" t="s">
        <v>4546</v>
      </c>
      <c r="O348" t="s">
        <v>4547</v>
      </c>
      <c r="P348" s="2">
        <v>169</v>
      </c>
      <c r="Q348" s="2">
        <v>132</v>
      </c>
      <c r="R348" t="s">
        <v>7029</v>
      </c>
      <c r="S348" t="s">
        <v>7044</v>
      </c>
      <c r="T348" s="2">
        <v>37</v>
      </c>
      <c r="U348" s="11">
        <v>0.21893491124260356</v>
      </c>
      <c r="V348">
        <v>0</v>
      </c>
      <c r="W348">
        <v>4099</v>
      </c>
      <c r="X348">
        <v>147</v>
      </c>
    </row>
    <row r="349" spans="1:24" x14ac:dyDescent="0.2">
      <c r="A349" t="s">
        <v>241</v>
      </c>
      <c r="B349" t="s">
        <v>211</v>
      </c>
      <c r="C349" s="2">
        <v>289</v>
      </c>
      <c r="D349" s="2">
        <v>142</v>
      </c>
      <c r="E349" t="s">
        <v>6989</v>
      </c>
      <c r="F349" t="s">
        <v>7038</v>
      </c>
      <c r="G349" s="2">
        <v>147</v>
      </c>
      <c r="H349" s="11">
        <v>0.50865051903114189</v>
      </c>
      <c r="I349">
        <v>1</v>
      </c>
      <c r="J349">
        <f ca="1"/>
        <v>1088</v>
      </c>
      <c r="K349">
        <v>2123</v>
      </c>
      <c r="L349" cm="1">
        <f t="array" ref="L349">_xlfn.IFS(G349&lt;=25, 1, G349&lt;=75, 2, G349&lt;=150, 3, G349&gt;150, 4)</f>
        <v>3</v>
      </c>
      <c r="N349" t="s">
        <v>4548</v>
      </c>
      <c r="O349" t="s">
        <v>4549</v>
      </c>
      <c r="P349" s="2">
        <v>491</v>
      </c>
      <c r="Q349" s="2">
        <v>368</v>
      </c>
      <c r="R349" t="s">
        <v>7029</v>
      </c>
      <c r="S349" t="s">
        <v>7037</v>
      </c>
      <c r="T349" s="2">
        <v>123</v>
      </c>
      <c r="U349" s="11">
        <v>0.25050916496945008</v>
      </c>
      <c r="V349">
        <v>0</v>
      </c>
      <c r="W349">
        <v>3098</v>
      </c>
      <c r="X349">
        <v>144</v>
      </c>
    </row>
    <row r="350" spans="1:24" x14ac:dyDescent="0.2">
      <c r="A350" t="s">
        <v>505</v>
      </c>
      <c r="B350" t="s">
        <v>506</v>
      </c>
      <c r="C350" s="2">
        <v>319</v>
      </c>
      <c r="D350" s="2">
        <v>284</v>
      </c>
      <c r="E350" t="s">
        <v>7029</v>
      </c>
      <c r="F350" t="s">
        <v>7044</v>
      </c>
      <c r="G350" s="2">
        <v>35</v>
      </c>
      <c r="H350" s="11">
        <v>0.109717868338558</v>
      </c>
      <c r="I350">
        <v>0</v>
      </c>
      <c r="J350">
        <f ca="1"/>
        <v>1926</v>
      </c>
      <c r="K350">
        <v>399</v>
      </c>
      <c r="L350" cm="1">
        <f t="array" ref="L350">_xlfn.IFS(G350&lt;=25, 1, G350&lt;=75, 2, G350&lt;=150, 3, G350&gt;150, 4)</f>
        <v>2</v>
      </c>
      <c r="N350" t="s">
        <v>4551</v>
      </c>
      <c r="O350" t="s">
        <v>3862</v>
      </c>
      <c r="P350" s="2">
        <v>294</v>
      </c>
      <c r="Q350" s="2">
        <v>191</v>
      </c>
      <c r="R350" t="s">
        <v>7027</v>
      </c>
      <c r="S350" t="s">
        <v>7037</v>
      </c>
      <c r="T350" s="2">
        <v>103</v>
      </c>
      <c r="U350" s="11">
        <v>0.35034013605442177</v>
      </c>
      <c r="V350">
        <v>0</v>
      </c>
      <c r="W350">
        <v>139</v>
      </c>
      <c r="X350">
        <v>240</v>
      </c>
    </row>
    <row r="351" spans="1:24" x14ac:dyDescent="0.2">
      <c r="A351" t="s">
        <v>507</v>
      </c>
      <c r="B351" t="s">
        <v>231</v>
      </c>
      <c r="C351" s="2">
        <v>319</v>
      </c>
      <c r="D351" s="2">
        <v>179</v>
      </c>
      <c r="E351" t="s">
        <v>7029</v>
      </c>
      <c r="F351" t="s">
        <v>7040</v>
      </c>
      <c r="G351" s="2">
        <v>140</v>
      </c>
      <c r="H351" s="11">
        <v>0.43887147335423199</v>
      </c>
      <c r="I351">
        <v>0</v>
      </c>
      <c r="J351">
        <f ca="1"/>
        <v>912</v>
      </c>
      <c r="K351">
        <v>1445</v>
      </c>
      <c r="L351" cm="1">
        <f t="array" ref="L351">_xlfn.IFS(G351&lt;=25, 1, G351&lt;=75, 2, G351&lt;=150, 3, G351&gt;150, 4)</f>
        <v>3</v>
      </c>
      <c r="N351" t="s">
        <v>4560</v>
      </c>
      <c r="O351" t="s">
        <v>4561</v>
      </c>
      <c r="P351" s="2">
        <v>268</v>
      </c>
      <c r="Q351" s="2">
        <v>201</v>
      </c>
      <c r="R351" t="s">
        <v>7027</v>
      </c>
      <c r="S351" t="s">
        <v>7039</v>
      </c>
      <c r="T351" s="2">
        <v>67</v>
      </c>
      <c r="U351" s="11">
        <v>0.25</v>
      </c>
      <c r="V351">
        <v>0</v>
      </c>
      <c r="W351">
        <v>4392</v>
      </c>
      <c r="X351">
        <v>150</v>
      </c>
    </row>
    <row r="352" spans="1:24" x14ac:dyDescent="0.2">
      <c r="A352" t="s">
        <v>508</v>
      </c>
      <c r="B352" t="s">
        <v>32</v>
      </c>
      <c r="C352" s="2">
        <v>239</v>
      </c>
      <c r="D352" s="2">
        <v>72</v>
      </c>
      <c r="E352" t="s">
        <v>7027</v>
      </c>
      <c r="F352" t="s">
        <v>7038</v>
      </c>
      <c r="G352" s="2">
        <v>167</v>
      </c>
      <c r="H352" s="11">
        <v>0.69874476987447698</v>
      </c>
      <c r="I352">
        <v>0</v>
      </c>
      <c r="J352">
        <f ca="1"/>
        <v>3439</v>
      </c>
      <c r="K352">
        <v>1550</v>
      </c>
      <c r="L352" cm="1">
        <f t="array" ref="L352">_xlfn.IFS(G352&lt;=25, 1, G352&lt;=75, 2, G352&lt;=150, 3, G352&gt;150, 4)</f>
        <v>4</v>
      </c>
      <c r="N352" t="s">
        <v>4573</v>
      </c>
      <c r="O352" t="s">
        <v>4574</v>
      </c>
      <c r="P352" s="2">
        <v>268</v>
      </c>
      <c r="Q352" s="2">
        <v>204</v>
      </c>
      <c r="R352" t="s">
        <v>7027</v>
      </c>
      <c r="S352" t="s">
        <v>7039</v>
      </c>
      <c r="T352" s="2">
        <v>64</v>
      </c>
      <c r="U352" s="11">
        <v>0.23880597014925373</v>
      </c>
      <c r="V352">
        <v>0</v>
      </c>
      <c r="W352">
        <v>3427</v>
      </c>
      <c r="X352">
        <v>411</v>
      </c>
    </row>
    <row r="353" spans="1:24" x14ac:dyDescent="0.2">
      <c r="A353" t="s">
        <v>196</v>
      </c>
      <c r="B353" t="s">
        <v>23</v>
      </c>
      <c r="C353" s="2">
        <v>289</v>
      </c>
      <c r="D353" s="2">
        <v>153</v>
      </c>
      <c r="E353" t="s">
        <v>6989</v>
      </c>
      <c r="F353" t="s">
        <v>7036</v>
      </c>
      <c r="G353" s="2">
        <v>136</v>
      </c>
      <c r="H353" s="11">
        <v>0.47058823529411764</v>
      </c>
      <c r="I353">
        <v>1</v>
      </c>
      <c r="J353">
        <f ca="1"/>
        <v>4110</v>
      </c>
      <c r="K353">
        <v>1471</v>
      </c>
      <c r="L353" cm="1">
        <f t="array" ref="L353">_xlfn.IFS(G353&lt;=25, 1, G353&lt;=75, 2, G353&lt;=150, 3, G353&gt;150, 4)</f>
        <v>3</v>
      </c>
      <c r="N353" t="s">
        <v>4609</v>
      </c>
      <c r="O353" t="s">
        <v>4610</v>
      </c>
      <c r="P353" s="2">
        <v>268</v>
      </c>
      <c r="Q353" s="2">
        <v>217</v>
      </c>
      <c r="R353" t="s">
        <v>7027</v>
      </c>
      <c r="S353" t="s">
        <v>7039</v>
      </c>
      <c r="T353" s="2">
        <v>51</v>
      </c>
      <c r="U353" s="11">
        <v>0.19029850746268656</v>
      </c>
      <c r="V353">
        <v>0</v>
      </c>
      <c r="W353">
        <v>3514</v>
      </c>
      <c r="X353">
        <v>282</v>
      </c>
    </row>
    <row r="354" spans="1:24" x14ac:dyDescent="0.2">
      <c r="A354" t="s">
        <v>122</v>
      </c>
      <c r="B354" t="s">
        <v>123</v>
      </c>
      <c r="C354" s="2">
        <v>289</v>
      </c>
      <c r="D354" s="2">
        <v>202</v>
      </c>
      <c r="E354" t="s">
        <v>6989</v>
      </c>
      <c r="F354" t="s">
        <v>7036</v>
      </c>
      <c r="G354" s="2">
        <v>87</v>
      </c>
      <c r="H354" s="11">
        <v>0.30103806228373703</v>
      </c>
      <c r="I354">
        <v>1</v>
      </c>
      <c r="J354">
        <f ca="1"/>
        <v>3273</v>
      </c>
      <c r="K354">
        <v>4545</v>
      </c>
      <c r="L354" cm="1">
        <f t="array" ref="L354">_xlfn.IFS(G354&lt;=25, 1, G354&lt;=75, 2, G354&lt;=150, 3, G354&gt;150, 4)</f>
        <v>3</v>
      </c>
      <c r="N354" t="s">
        <v>4628</v>
      </c>
      <c r="O354" t="s">
        <v>2216</v>
      </c>
      <c r="P354" s="2">
        <v>447</v>
      </c>
      <c r="Q354" s="2">
        <v>250</v>
      </c>
      <c r="R354" t="s">
        <v>7027</v>
      </c>
      <c r="S354" t="s">
        <v>7040</v>
      </c>
      <c r="T354" s="2">
        <v>197</v>
      </c>
      <c r="U354" s="11">
        <v>0.4407158836689038</v>
      </c>
      <c r="V354">
        <v>0</v>
      </c>
      <c r="W354">
        <v>1082</v>
      </c>
      <c r="X354">
        <v>476</v>
      </c>
    </row>
    <row r="355" spans="1:24" x14ac:dyDescent="0.2">
      <c r="A355" t="s">
        <v>232</v>
      </c>
      <c r="B355" t="s">
        <v>233</v>
      </c>
      <c r="C355" s="2">
        <v>289</v>
      </c>
      <c r="D355" s="2">
        <v>156</v>
      </c>
      <c r="E355" t="s">
        <v>6989</v>
      </c>
      <c r="F355" t="s">
        <v>7038</v>
      </c>
      <c r="G355" s="2">
        <v>133</v>
      </c>
      <c r="H355" s="11">
        <v>0.46020761245674741</v>
      </c>
      <c r="I355">
        <v>1</v>
      </c>
      <c r="J355">
        <f ca="1"/>
        <v>1660</v>
      </c>
      <c r="K355">
        <v>2581</v>
      </c>
      <c r="L355" cm="1">
        <f t="array" ref="L355">_xlfn.IFS(G355&lt;=25, 1, G355&lt;=75, 2, G355&lt;=150, 3, G355&gt;150, 4)</f>
        <v>3</v>
      </c>
      <c r="N355" t="s">
        <v>4659</v>
      </c>
      <c r="O355" t="s">
        <v>848</v>
      </c>
      <c r="P355" s="2">
        <v>319</v>
      </c>
      <c r="Q355" s="2">
        <v>233</v>
      </c>
      <c r="R355" t="s">
        <v>7029</v>
      </c>
      <c r="S355" t="s">
        <v>7036</v>
      </c>
      <c r="T355" s="2">
        <v>86</v>
      </c>
      <c r="U355" s="11">
        <v>0.26959247648902823</v>
      </c>
      <c r="V355">
        <v>0</v>
      </c>
      <c r="W355">
        <v>4183</v>
      </c>
      <c r="X355">
        <v>28</v>
      </c>
    </row>
    <row r="356" spans="1:24" x14ac:dyDescent="0.2">
      <c r="A356" t="s">
        <v>509</v>
      </c>
      <c r="B356" t="s">
        <v>510</v>
      </c>
      <c r="C356" s="2">
        <v>319</v>
      </c>
      <c r="D356" s="2">
        <v>242</v>
      </c>
      <c r="E356" t="s">
        <v>7029</v>
      </c>
      <c r="F356" t="s">
        <v>7036</v>
      </c>
      <c r="G356" s="2">
        <v>77</v>
      </c>
      <c r="H356" s="11">
        <v>0.2413793103448276</v>
      </c>
      <c r="I356">
        <v>0</v>
      </c>
      <c r="J356">
        <f ca="1"/>
        <v>2701</v>
      </c>
      <c r="K356">
        <v>303</v>
      </c>
      <c r="L356" cm="1">
        <f t="array" ref="L356">_xlfn.IFS(G356&lt;=25, 1, G356&lt;=75, 2, G356&lt;=150, 3, G356&gt;150, 4)</f>
        <v>3</v>
      </c>
      <c r="N356" t="s">
        <v>4669</v>
      </c>
      <c r="O356" t="s">
        <v>4670</v>
      </c>
      <c r="P356" s="2">
        <v>268</v>
      </c>
      <c r="Q356" s="2">
        <v>220</v>
      </c>
      <c r="R356" t="s">
        <v>7029</v>
      </c>
      <c r="S356" t="s">
        <v>7037</v>
      </c>
      <c r="T356" s="2">
        <v>48</v>
      </c>
      <c r="U356" s="11">
        <v>0.17910447761194029</v>
      </c>
      <c r="V356">
        <v>0</v>
      </c>
      <c r="W356">
        <v>3982</v>
      </c>
      <c r="X356">
        <v>185</v>
      </c>
    </row>
    <row r="357" spans="1:24" x14ac:dyDescent="0.2">
      <c r="A357" t="s">
        <v>511</v>
      </c>
      <c r="B357" t="s">
        <v>512</v>
      </c>
      <c r="C357" s="2">
        <v>79</v>
      </c>
      <c r="D357" s="2">
        <v>51</v>
      </c>
      <c r="E357" t="s">
        <v>7028</v>
      </c>
      <c r="F357" t="s">
        <v>7041</v>
      </c>
      <c r="G357" s="2">
        <v>28</v>
      </c>
      <c r="H357" s="11">
        <v>0.35443037974683544</v>
      </c>
      <c r="I357">
        <v>0</v>
      </c>
      <c r="J357">
        <f ca="1"/>
        <v>2399</v>
      </c>
      <c r="K357">
        <v>287</v>
      </c>
      <c r="L357" cm="1">
        <f t="array" ref="L357">_xlfn.IFS(G357&lt;=25, 1, G357&lt;=75, 2, G357&lt;=150, 3, G357&gt;150, 4)</f>
        <v>2</v>
      </c>
      <c r="N357" t="s">
        <v>4721</v>
      </c>
      <c r="O357" t="s">
        <v>4722</v>
      </c>
      <c r="P357" s="2">
        <v>268</v>
      </c>
      <c r="Q357" s="2">
        <v>161</v>
      </c>
      <c r="R357" t="s">
        <v>7027</v>
      </c>
      <c r="S357" t="s">
        <v>7037</v>
      </c>
      <c r="T357" s="2">
        <v>107</v>
      </c>
      <c r="U357" s="11">
        <v>0.39925373134328357</v>
      </c>
      <c r="V357">
        <v>0</v>
      </c>
      <c r="W357">
        <v>2096</v>
      </c>
      <c r="X357">
        <v>24</v>
      </c>
    </row>
    <row r="358" spans="1:24" x14ac:dyDescent="0.2">
      <c r="A358" t="s">
        <v>513</v>
      </c>
      <c r="B358" t="s">
        <v>514</v>
      </c>
      <c r="C358" s="2">
        <v>319</v>
      </c>
      <c r="D358" s="2">
        <v>188</v>
      </c>
      <c r="E358" t="s">
        <v>7029</v>
      </c>
      <c r="F358" t="s">
        <v>7044</v>
      </c>
      <c r="G358" s="2">
        <v>131</v>
      </c>
      <c r="H358" s="11">
        <v>0.41065830721003133</v>
      </c>
      <c r="I358">
        <v>0</v>
      </c>
      <c r="J358">
        <f ca="1"/>
        <v>936</v>
      </c>
      <c r="K358">
        <v>3713</v>
      </c>
      <c r="L358" cm="1">
        <f t="array" ref="L358">_xlfn.IFS(G358&lt;=25, 1, G358&lt;=75, 2, G358&lt;=150, 3, G358&gt;150, 4)</f>
        <v>3</v>
      </c>
      <c r="N358" t="s">
        <v>4745</v>
      </c>
      <c r="O358" t="s">
        <v>2216</v>
      </c>
      <c r="P358" s="2">
        <v>129</v>
      </c>
      <c r="Q358" s="2">
        <v>101</v>
      </c>
      <c r="R358" t="s">
        <v>7027</v>
      </c>
      <c r="S358" t="s">
        <v>7041</v>
      </c>
      <c r="T358" s="2">
        <v>28</v>
      </c>
      <c r="U358" s="11">
        <v>0.21705426356589147</v>
      </c>
      <c r="V358">
        <v>0</v>
      </c>
      <c r="W358">
        <v>761</v>
      </c>
      <c r="X358">
        <v>197</v>
      </c>
    </row>
    <row r="359" spans="1:24" x14ac:dyDescent="0.2">
      <c r="A359" t="s">
        <v>515</v>
      </c>
      <c r="B359" t="s">
        <v>255</v>
      </c>
      <c r="C359" s="2">
        <v>279</v>
      </c>
      <c r="D359" s="2">
        <v>131</v>
      </c>
      <c r="E359" t="s">
        <v>7029</v>
      </c>
      <c r="F359" t="s">
        <v>7037</v>
      </c>
      <c r="G359" s="2">
        <v>148</v>
      </c>
      <c r="H359" s="11">
        <v>0.53046594982078854</v>
      </c>
      <c r="I359">
        <v>0</v>
      </c>
      <c r="J359">
        <f ca="1"/>
        <v>3428</v>
      </c>
      <c r="K359">
        <v>635</v>
      </c>
      <c r="L359" cm="1">
        <f t="array" ref="L359">_xlfn.IFS(G359&lt;=25, 1, G359&lt;=75, 2, G359&lt;=150, 3, G359&gt;150, 4)</f>
        <v>3</v>
      </c>
      <c r="N359" t="s">
        <v>4746</v>
      </c>
      <c r="O359" t="s">
        <v>4747</v>
      </c>
      <c r="P359" s="2">
        <v>384</v>
      </c>
      <c r="Q359" s="2">
        <v>307</v>
      </c>
      <c r="R359" t="s">
        <v>7029</v>
      </c>
      <c r="S359" t="s">
        <v>7043</v>
      </c>
      <c r="T359" s="2">
        <v>77</v>
      </c>
      <c r="U359" s="11">
        <v>0.20052083333333334</v>
      </c>
      <c r="V359">
        <v>0</v>
      </c>
      <c r="W359">
        <v>612</v>
      </c>
      <c r="X359">
        <v>119</v>
      </c>
    </row>
    <row r="360" spans="1:24" x14ac:dyDescent="0.2">
      <c r="A360" t="s">
        <v>516</v>
      </c>
      <c r="B360" t="s">
        <v>517</v>
      </c>
      <c r="C360" s="2">
        <v>279</v>
      </c>
      <c r="D360" s="2">
        <v>123</v>
      </c>
      <c r="E360" t="s">
        <v>7029</v>
      </c>
      <c r="F360" t="s">
        <v>7038</v>
      </c>
      <c r="G360" s="2">
        <v>156</v>
      </c>
      <c r="H360" s="11">
        <v>0.55913978494623651</v>
      </c>
      <c r="I360">
        <v>0</v>
      </c>
      <c r="J360">
        <f ca="1"/>
        <v>3775</v>
      </c>
      <c r="K360">
        <v>1135</v>
      </c>
      <c r="L360" cm="1">
        <f t="array" ref="L360">_xlfn.IFS(G360&lt;=25, 1, G360&lt;=75, 2, G360&lt;=150, 3, G360&gt;150, 4)</f>
        <v>4</v>
      </c>
      <c r="N360" t="s">
        <v>4757</v>
      </c>
      <c r="O360" t="s">
        <v>4758</v>
      </c>
      <c r="P360" s="2">
        <v>357</v>
      </c>
      <c r="Q360" s="2">
        <v>350</v>
      </c>
      <c r="R360" t="s">
        <v>7029</v>
      </c>
      <c r="S360" t="s">
        <v>7041</v>
      </c>
      <c r="T360" s="2">
        <v>7</v>
      </c>
      <c r="U360" s="11">
        <v>1.9607843137254902E-2</v>
      </c>
      <c r="V360">
        <v>0</v>
      </c>
      <c r="W360">
        <v>2997</v>
      </c>
      <c r="X360">
        <v>472</v>
      </c>
    </row>
    <row r="361" spans="1:24" x14ac:dyDescent="0.2">
      <c r="A361" t="s">
        <v>518</v>
      </c>
      <c r="B361" t="s">
        <v>492</v>
      </c>
      <c r="C361" s="2">
        <v>289</v>
      </c>
      <c r="D361" s="2">
        <v>101</v>
      </c>
      <c r="E361" t="s">
        <v>6989</v>
      </c>
      <c r="F361" t="s">
        <v>7038</v>
      </c>
      <c r="G361" s="2">
        <v>188</v>
      </c>
      <c r="H361" s="11">
        <v>0.65051903114186849</v>
      </c>
      <c r="I361">
        <v>1</v>
      </c>
      <c r="J361">
        <f ca="1"/>
        <v>417</v>
      </c>
      <c r="K361">
        <v>2804</v>
      </c>
      <c r="L361" cm="1">
        <f t="array" ref="L361">_xlfn.IFS(G361&lt;=25, 1, G361&lt;=75, 2, G361&lt;=150, 3, G361&gt;150, 4)</f>
        <v>4</v>
      </c>
      <c r="N361" t="s">
        <v>4766</v>
      </c>
      <c r="O361" t="s">
        <v>4252</v>
      </c>
      <c r="P361" s="2">
        <v>268</v>
      </c>
      <c r="Q361" s="2">
        <v>196</v>
      </c>
      <c r="R361" t="s">
        <v>7027</v>
      </c>
      <c r="S361" t="s">
        <v>7039</v>
      </c>
      <c r="T361" s="2">
        <v>72</v>
      </c>
      <c r="U361" s="11">
        <v>0.26865671641791045</v>
      </c>
      <c r="V361">
        <v>0</v>
      </c>
      <c r="W361">
        <v>3389</v>
      </c>
      <c r="X361">
        <v>432</v>
      </c>
    </row>
    <row r="362" spans="1:24" x14ac:dyDescent="0.2">
      <c r="A362" t="s">
        <v>519</v>
      </c>
      <c r="B362" t="s">
        <v>520</v>
      </c>
      <c r="C362" s="2">
        <v>319</v>
      </c>
      <c r="D362" s="2">
        <v>175</v>
      </c>
      <c r="E362" t="s">
        <v>7029</v>
      </c>
      <c r="F362" t="s">
        <v>7038</v>
      </c>
      <c r="G362" s="2">
        <v>144</v>
      </c>
      <c r="H362" s="11">
        <v>0.45141065830721006</v>
      </c>
      <c r="I362">
        <v>0</v>
      </c>
      <c r="J362">
        <f ca="1"/>
        <v>4305</v>
      </c>
      <c r="K362">
        <v>366</v>
      </c>
      <c r="L362" cm="1">
        <f t="array" ref="L362">_xlfn.IFS(G362&lt;=25, 1, G362&lt;=75, 2, G362&lt;=150, 3, G362&gt;150, 4)</f>
        <v>3</v>
      </c>
      <c r="N362" t="s">
        <v>4790</v>
      </c>
      <c r="O362" t="s">
        <v>2216</v>
      </c>
      <c r="P362" s="2">
        <v>239</v>
      </c>
      <c r="Q362" s="2">
        <v>127</v>
      </c>
      <c r="R362" t="s">
        <v>7027</v>
      </c>
      <c r="S362" t="s">
        <v>7040</v>
      </c>
      <c r="T362" s="2">
        <v>112</v>
      </c>
      <c r="U362" s="11">
        <v>0.46861924686192469</v>
      </c>
      <c r="V362">
        <v>0</v>
      </c>
      <c r="W362">
        <v>3475</v>
      </c>
      <c r="X362">
        <v>139</v>
      </c>
    </row>
    <row r="363" spans="1:24" x14ac:dyDescent="0.2">
      <c r="A363" t="s">
        <v>521</v>
      </c>
      <c r="B363" t="s">
        <v>425</v>
      </c>
      <c r="C363" s="2">
        <v>249</v>
      </c>
      <c r="D363" s="2">
        <v>62</v>
      </c>
      <c r="E363" t="s">
        <v>6989</v>
      </c>
      <c r="F363" t="s">
        <v>7038</v>
      </c>
      <c r="G363" s="2">
        <v>187</v>
      </c>
      <c r="H363" s="11">
        <v>0.75100401606425704</v>
      </c>
      <c r="I363">
        <v>1</v>
      </c>
      <c r="J363">
        <f ca="1"/>
        <v>1719</v>
      </c>
      <c r="K363">
        <v>4130</v>
      </c>
      <c r="L363" cm="1">
        <f t="array" ref="L363">_xlfn.IFS(G363&lt;=25, 1, G363&lt;=75, 2, G363&lt;=150, 3, G363&gt;150, 4)</f>
        <v>4</v>
      </c>
      <c r="N363" t="s">
        <v>4792</v>
      </c>
      <c r="O363" t="s">
        <v>4793</v>
      </c>
      <c r="P363" s="2">
        <v>473</v>
      </c>
      <c r="Q363" s="2">
        <v>421</v>
      </c>
      <c r="R363" t="s">
        <v>7027</v>
      </c>
      <c r="S363" t="s">
        <v>7039</v>
      </c>
      <c r="T363" s="2">
        <v>52</v>
      </c>
      <c r="U363" s="11">
        <v>0.10993657505285412</v>
      </c>
      <c r="V363">
        <v>0</v>
      </c>
      <c r="W363">
        <v>686</v>
      </c>
      <c r="X363">
        <v>331</v>
      </c>
    </row>
    <row r="364" spans="1:24" x14ac:dyDescent="0.2">
      <c r="A364" t="s">
        <v>522</v>
      </c>
      <c r="B364" t="s">
        <v>32</v>
      </c>
      <c r="C364" s="2">
        <v>219</v>
      </c>
      <c r="D364" s="2">
        <v>22</v>
      </c>
      <c r="E364" t="s">
        <v>6989</v>
      </c>
      <c r="F364" t="s">
        <v>7038</v>
      </c>
      <c r="G364" s="2">
        <v>197</v>
      </c>
      <c r="H364" s="11">
        <v>0.8995433789954338</v>
      </c>
      <c r="I364">
        <v>1</v>
      </c>
      <c r="J364">
        <f ca="1"/>
        <v>3637</v>
      </c>
      <c r="K364">
        <v>3417</v>
      </c>
      <c r="L364" cm="1">
        <f t="array" ref="L364">_xlfn.IFS(G364&lt;=25, 1, G364&lt;=75, 2, G364&lt;=150, 3, G364&gt;150, 4)</f>
        <v>4</v>
      </c>
      <c r="N364" t="s">
        <v>4797</v>
      </c>
      <c r="O364" t="s">
        <v>1789</v>
      </c>
      <c r="P364" s="2">
        <v>752</v>
      </c>
      <c r="Q364" s="2">
        <v>587</v>
      </c>
      <c r="R364" t="s">
        <v>7029</v>
      </c>
      <c r="S364" t="s">
        <v>7042</v>
      </c>
      <c r="T364" s="2">
        <v>165</v>
      </c>
      <c r="U364" s="11">
        <v>0.21941489361702127</v>
      </c>
      <c r="V364">
        <v>0</v>
      </c>
      <c r="W364">
        <v>3827</v>
      </c>
      <c r="X364">
        <v>42</v>
      </c>
    </row>
    <row r="365" spans="1:24" x14ac:dyDescent="0.2">
      <c r="A365" t="s">
        <v>523</v>
      </c>
      <c r="B365" t="s">
        <v>524</v>
      </c>
      <c r="C365" s="2">
        <v>399</v>
      </c>
      <c r="D365" s="2">
        <v>267</v>
      </c>
      <c r="E365" t="s">
        <v>7027</v>
      </c>
      <c r="F365" t="s">
        <v>7039</v>
      </c>
      <c r="G365" s="2">
        <v>132</v>
      </c>
      <c r="H365" s="11">
        <v>0.33082706766917291</v>
      </c>
      <c r="I365">
        <v>0</v>
      </c>
      <c r="J365">
        <f ca="1"/>
        <v>1454</v>
      </c>
      <c r="K365">
        <v>222</v>
      </c>
      <c r="L365" cm="1">
        <f t="array" ref="L365">_xlfn.IFS(G365&lt;=25, 1, G365&lt;=75, 2, G365&lt;=150, 3, G365&gt;150, 4)</f>
        <v>3</v>
      </c>
      <c r="N365" t="s">
        <v>4809</v>
      </c>
      <c r="O365" t="s">
        <v>4810</v>
      </c>
      <c r="P365" s="2">
        <v>325</v>
      </c>
      <c r="Q365" s="2">
        <v>228</v>
      </c>
      <c r="R365" t="s">
        <v>7027</v>
      </c>
      <c r="S365" t="s">
        <v>7037</v>
      </c>
      <c r="T365" s="2">
        <v>97</v>
      </c>
      <c r="U365" s="11">
        <v>0.29846153846153844</v>
      </c>
      <c r="V365">
        <v>0</v>
      </c>
      <c r="W365">
        <v>199</v>
      </c>
      <c r="X365">
        <v>9</v>
      </c>
    </row>
    <row r="366" spans="1:24" x14ac:dyDescent="0.2">
      <c r="A366" t="s">
        <v>525</v>
      </c>
      <c r="B366" t="s">
        <v>394</v>
      </c>
      <c r="C366" s="2">
        <v>359</v>
      </c>
      <c r="D366" s="2">
        <v>287</v>
      </c>
      <c r="E366" t="s">
        <v>7029</v>
      </c>
      <c r="F366" t="s">
        <v>7036</v>
      </c>
      <c r="G366" s="2">
        <v>72</v>
      </c>
      <c r="H366" s="11">
        <v>0.20055710306406685</v>
      </c>
      <c r="I366">
        <v>0</v>
      </c>
      <c r="J366">
        <f ca="1"/>
        <v>2439</v>
      </c>
      <c r="K366">
        <v>3646</v>
      </c>
      <c r="L366" cm="1">
        <f t="array" ref="L366">_xlfn.IFS(G366&lt;=25, 1, G366&lt;=75, 2, G366&lt;=150, 3, G366&gt;150, 4)</f>
        <v>2</v>
      </c>
      <c r="N366" t="s">
        <v>4822</v>
      </c>
      <c r="O366" t="s">
        <v>4823</v>
      </c>
      <c r="P366" s="2">
        <v>349</v>
      </c>
      <c r="Q366" s="2">
        <v>272</v>
      </c>
      <c r="R366" t="s">
        <v>7027</v>
      </c>
      <c r="S366" t="s">
        <v>7039</v>
      </c>
      <c r="T366" s="2">
        <v>77</v>
      </c>
      <c r="U366" s="11">
        <v>0.22063037249283668</v>
      </c>
      <c r="V366">
        <v>0</v>
      </c>
      <c r="W366">
        <v>855</v>
      </c>
      <c r="X366">
        <v>280</v>
      </c>
    </row>
    <row r="367" spans="1:24" x14ac:dyDescent="0.2">
      <c r="A367" t="s">
        <v>526</v>
      </c>
      <c r="B367" t="s">
        <v>527</v>
      </c>
      <c r="C367" s="2">
        <v>319</v>
      </c>
      <c r="D367" s="2">
        <v>220</v>
      </c>
      <c r="E367" t="s">
        <v>7027</v>
      </c>
      <c r="F367" t="s">
        <v>7036</v>
      </c>
      <c r="G367" s="2">
        <v>99</v>
      </c>
      <c r="H367" s="11">
        <v>0.31034482758620691</v>
      </c>
      <c r="I367">
        <v>0</v>
      </c>
      <c r="J367">
        <f ca="1"/>
        <v>3867</v>
      </c>
      <c r="K367">
        <v>2027</v>
      </c>
      <c r="L367" cm="1">
        <f t="array" ref="L367">_xlfn.IFS(G367&lt;=25, 1, G367&lt;=75, 2, G367&lt;=150, 3, G367&gt;150, 4)</f>
        <v>3</v>
      </c>
      <c r="N367" t="s">
        <v>4863</v>
      </c>
      <c r="O367" t="s">
        <v>4864</v>
      </c>
      <c r="P367" s="2">
        <v>232</v>
      </c>
      <c r="Q367" s="2">
        <v>130</v>
      </c>
      <c r="R367" t="s">
        <v>7027</v>
      </c>
      <c r="S367" t="s">
        <v>7040</v>
      </c>
      <c r="T367" s="2">
        <v>102</v>
      </c>
      <c r="U367" s="11">
        <v>0.43965517241379309</v>
      </c>
      <c r="V367">
        <v>0</v>
      </c>
      <c r="W367">
        <v>1432</v>
      </c>
      <c r="X367">
        <v>69</v>
      </c>
    </row>
    <row r="368" spans="1:24" x14ac:dyDescent="0.2">
      <c r="A368" t="s">
        <v>528</v>
      </c>
      <c r="B368" t="s">
        <v>213</v>
      </c>
      <c r="C368" s="2">
        <v>239</v>
      </c>
      <c r="D368" s="2">
        <v>170</v>
      </c>
      <c r="E368" t="s">
        <v>6989</v>
      </c>
      <c r="F368" t="s">
        <v>7036</v>
      </c>
      <c r="G368" s="2">
        <v>69</v>
      </c>
      <c r="H368" s="11">
        <v>0.28870292887029286</v>
      </c>
      <c r="I368">
        <v>1</v>
      </c>
      <c r="J368">
        <f ca="1"/>
        <v>3992</v>
      </c>
      <c r="K368">
        <v>1168</v>
      </c>
      <c r="L368" cm="1">
        <f t="array" ref="L368">_xlfn.IFS(G368&lt;=25, 1, G368&lt;=75, 2, G368&lt;=150, 3, G368&gt;150, 4)</f>
        <v>2</v>
      </c>
      <c r="N368" t="s">
        <v>4888</v>
      </c>
      <c r="O368" t="s">
        <v>4889</v>
      </c>
      <c r="P368" s="2">
        <v>499</v>
      </c>
      <c r="Q368" s="2">
        <v>220</v>
      </c>
      <c r="R368" t="s">
        <v>7029</v>
      </c>
      <c r="S368" t="s">
        <v>7040</v>
      </c>
      <c r="T368" s="2">
        <v>279</v>
      </c>
      <c r="U368" s="11">
        <v>0.5591182364729459</v>
      </c>
      <c r="V368">
        <v>0</v>
      </c>
      <c r="W368">
        <v>2040</v>
      </c>
      <c r="X368">
        <v>77</v>
      </c>
    </row>
    <row r="369" spans="1:24" x14ac:dyDescent="0.2">
      <c r="A369" t="s">
        <v>529</v>
      </c>
      <c r="B369" t="s">
        <v>530</v>
      </c>
      <c r="C369" s="2">
        <v>239</v>
      </c>
      <c r="D369" s="2">
        <v>155</v>
      </c>
      <c r="E369" t="s">
        <v>7027</v>
      </c>
      <c r="F369" t="s">
        <v>7039</v>
      </c>
      <c r="G369" s="2">
        <v>84</v>
      </c>
      <c r="H369" s="11">
        <v>0.35146443514644349</v>
      </c>
      <c r="I369">
        <v>0</v>
      </c>
      <c r="J369">
        <f ca="1"/>
        <v>404</v>
      </c>
      <c r="K369">
        <v>1121</v>
      </c>
      <c r="L369" cm="1">
        <f t="array" ref="L369">_xlfn.IFS(G369&lt;=25, 1, G369&lt;=75, 2, G369&lt;=150, 3, G369&gt;150, 4)</f>
        <v>3</v>
      </c>
      <c r="N369" t="s">
        <v>4895</v>
      </c>
      <c r="O369" t="s">
        <v>4896</v>
      </c>
      <c r="P369" s="2">
        <v>473</v>
      </c>
      <c r="Q369" s="2">
        <v>326</v>
      </c>
      <c r="R369" t="s">
        <v>7027</v>
      </c>
      <c r="S369" t="s">
        <v>7037</v>
      </c>
      <c r="T369" s="2">
        <v>147</v>
      </c>
      <c r="U369" s="11">
        <v>0.31078224101479918</v>
      </c>
      <c r="V369">
        <v>0</v>
      </c>
      <c r="W369">
        <v>1345</v>
      </c>
      <c r="X369">
        <v>496</v>
      </c>
    </row>
    <row r="370" spans="1:24" x14ac:dyDescent="0.2">
      <c r="A370" t="s">
        <v>531</v>
      </c>
      <c r="B370" t="s">
        <v>532</v>
      </c>
      <c r="C370" s="2">
        <v>319</v>
      </c>
      <c r="D370" s="2">
        <v>169</v>
      </c>
      <c r="E370" t="s">
        <v>7029</v>
      </c>
      <c r="F370" t="s">
        <v>7038</v>
      </c>
      <c r="G370" s="2">
        <v>150</v>
      </c>
      <c r="H370" s="11">
        <v>0.47021943573667713</v>
      </c>
      <c r="I370">
        <v>0</v>
      </c>
      <c r="J370">
        <f ca="1"/>
        <v>3750</v>
      </c>
      <c r="K370">
        <v>2700</v>
      </c>
      <c r="L370" cm="1">
        <f t="array" ref="L370">_xlfn.IFS(G370&lt;=25, 1, G370&lt;=75, 2, G370&lt;=150, 3, G370&gt;150, 4)</f>
        <v>3</v>
      </c>
      <c r="N370" t="s">
        <v>4925</v>
      </c>
      <c r="O370" t="s">
        <v>4926</v>
      </c>
      <c r="P370" s="2">
        <v>329</v>
      </c>
      <c r="Q370" s="2">
        <v>260</v>
      </c>
      <c r="R370" t="s">
        <v>7027</v>
      </c>
      <c r="S370" t="s">
        <v>7039</v>
      </c>
      <c r="T370" s="2">
        <v>69</v>
      </c>
      <c r="U370" s="11">
        <v>0.20972644376899696</v>
      </c>
      <c r="V370">
        <v>0</v>
      </c>
      <c r="W370">
        <v>4127</v>
      </c>
      <c r="X370">
        <v>262</v>
      </c>
    </row>
    <row r="371" spans="1:24" x14ac:dyDescent="0.2">
      <c r="A371" t="s">
        <v>533</v>
      </c>
      <c r="B371" t="s">
        <v>534</v>
      </c>
      <c r="C371" s="2">
        <v>289</v>
      </c>
      <c r="D371" s="2">
        <v>87</v>
      </c>
      <c r="E371" t="s">
        <v>6989</v>
      </c>
      <c r="F371" t="s">
        <v>7038</v>
      </c>
      <c r="G371" s="2">
        <v>202</v>
      </c>
      <c r="H371" s="11">
        <v>0.69896193771626303</v>
      </c>
      <c r="I371">
        <v>1</v>
      </c>
      <c r="J371">
        <f ca="1"/>
        <v>183</v>
      </c>
      <c r="K371">
        <v>167</v>
      </c>
      <c r="L371" cm="1">
        <f t="array" ref="L371">_xlfn.IFS(G371&lt;=25, 1, G371&lt;=75, 2, G371&lt;=150, 3, G371&gt;150, 4)</f>
        <v>4</v>
      </c>
      <c r="N371" t="s">
        <v>4944</v>
      </c>
      <c r="O371" t="s">
        <v>4945</v>
      </c>
      <c r="P371" s="2">
        <v>223</v>
      </c>
      <c r="Q371" s="2">
        <v>120</v>
      </c>
      <c r="R371" t="s">
        <v>7027</v>
      </c>
      <c r="S371" t="s">
        <v>7040</v>
      </c>
      <c r="T371" s="2">
        <v>103</v>
      </c>
      <c r="U371" s="11">
        <v>0.46188340807174888</v>
      </c>
      <c r="V371">
        <v>0</v>
      </c>
      <c r="W371">
        <v>37</v>
      </c>
      <c r="X371">
        <v>491</v>
      </c>
    </row>
    <row r="372" spans="1:24" x14ac:dyDescent="0.2">
      <c r="A372" t="s">
        <v>535</v>
      </c>
      <c r="B372" t="s">
        <v>358</v>
      </c>
      <c r="C372" s="2">
        <v>319</v>
      </c>
      <c r="D372" s="2">
        <v>290</v>
      </c>
      <c r="E372" t="s">
        <v>7029</v>
      </c>
      <c r="F372" t="s">
        <v>7036</v>
      </c>
      <c r="G372" s="2">
        <v>29</v>
      </c>
      <c r="H372" s="11">
        <v>9.0909090909090912E-2</v>
      </c>
      <c r="I372">
        <v>0</v>
      </c>
      <c r="J372">
        <f ca="1"/>
        <v>1408</v>
      </c>
      <c r="K372">
        <v>1623</v>
      </c>
      <c r="L372" cm="1">
        <f t="array" ref="L372">_xlfn.IFS(G372&lt;=25, 1, G372&lt;=75, 2, G372&lt;=150, 3, G372&gt;150, 4)</f>
        <v>2</v>
      </c>
      <c r="N372" t="s">
        <v>4984</v>
      </c>
      <c r="O372" t="s">
        <v>3263</v>
      </c>
      <c r="P372" s="2">
        <v>294</v>
      </c>
      <c r="Q372" s="2">
        <v>126</v>
      </c>
      <c r="R372" t="s">
        <v>7027</v>
      </c>
      <c r="S372" t="s">
        <v>7040</v>
      </c>
      <c r="T372" s="2">
        <v>168</v>
      </c>
      <c r="U372" s="11">
        <v>0.5714285714285714</v>
      </c>
      <c r="V372">
        <v>0</v>
      </c>
      <c r="W372">
        <v>1410</v>
      </c>
      <c r="X372">
        <v>224</v>
      </c>
    </row>
    <row r="373" spans="1:24" x14ac:dyDescent="0.2">
      <c r="A373" t="s">
        <v>536</v>
      </c>
      <c r="B373" t="s">
        <v>537</v>
      </c>
      <c r="C373" s="2">
        <v>399</v>
      </c>
      <c r="D373" s="2">
        <v>359</v>
      </c>
      <c r="E373" t="s">
        <v>7029</v>
      </c>
      <c r="F373" t="s">
        <v>7036</v>
      </c>
      <c r="G373" s="2">
        <v>40</v>
      </c>
      <c r="H373" s="11">
        <v>0.10025062656641603</v>
      </c>
      <c r="I373">
        <v>0</v>
      </c>
      <c r="J373">
        <f ca="1"/>
        <v>4438</v>
      </c>
      <c r="K373">
        <v>2939</v>
      </c>
      <c r="L373" cm="1">
        <f t="array" ref="L373">_xlfn.IFS(G373&lt;=25, 1, G373&lt;=75, 2, G373&lt;=150, 3, G373&gt;150, 4)</f>
        <v>2</v>
      </c>
      <c r="N373" t="s">
        <v>4987</v>
      </c>
      <c r="O373" t="s">
        <v>4988</v>
      </c>
      <c r="P373" s="2">
        <v>199</v>
      </c>
      <c r="Q373" s="2">
        <v>139</v>
      </c>
      <c r="R373" t="s">
        <v>7027</v>
      </c>
      <c r="S373" t="s">
        <v>7039</v>
      </c>
      <c r="T373" s="2">
        <v>60</v>
      </c>
      <c r="U373" s="11">
        <v>0.30150753768844218</v>
      </c>
      <c r="V373">
        <v>0</v>
      </c>
      <c r="W373">
        <v>3805</v>
      </c>
      <c r="X373">
        <v>135</v>
      </c>
    </row>
    <row r="374" spans="1:24" x14ac:dyDescent="0.2">
      <c r="A374" t="s">
        <v>538</v>
      </c>
      <c r="B374" t="s">
        <v>398</v>
      </c>
      <c r="C374" s="2">
        <v>319</v>
      </c>
      <c r="D374" s="2">
        <v>169</v>
      </c>
      <c r="E374" t="s">
        <v>7029</v>
      </c>
      <c r="F374" t="s">
        <v>7038</v>
      </c>
      <c r="G374" s="2">
        <v>150</v>
      </c>
      <c r="H374" s="11">
        <v>0.47021943573667713</v>
      </c>
      <c r="I374">
        <v>0</v>
      </c>
      <c r="J374">
        <f ca="1"/>
        <v>1243</v>
      </c>
      <c r="K374">
        <v>40</v>
      </c>
      <c r="L374" cm="1">
        <f t="array" ref="L374">_xlfn.IFS(G374&lt;=25, 1, G374&lt;=75, 2, G374&lt;=150, 3, G374&gt;150, 4)</f>
        <v>3</v>
      </c>
      <c r="N374" t="s">
        <v>5004</v>
      </c>
      <c r="O374" t="s">
        <v>1775</v>
      </c>
      <c r="P374" s="2">
        <v>447</v>
      </c>
      <c r="Q374" s="2">
        <v>224</v>
      </c>
      <c r="R374" t="s">
        <v>7029</v>
      </c>
      <c r="S374" t="s">
        <v>7040</v>
      </c>
      <c r="T374" s="2">
        <v>223</v>
      </c>
      <c r="U374" s="11">
        <v>0.49888143176733779</v>
      </c>
      <c r="V374">
        <v>0</v>
      </c>
      <c r="W374">
        <v>2810</v>
      </c>
      <c r="X374">
        <v>295</v>
      </c>
    </row>
    <row r="375" spans="1:24" x14ac:dyDescent="0.2">
      <c r="A375" t="s">
        <v>308</v>
      </c>
      <c r="B375" t="s">
        <v>222</v>
      </c>
      <c r="C375" s="2">
        <v>289</v>
      </c>
      <c r="D375" s="2">
        <v>225</v>
      </c>
      <c r="E375" t="s">
        <v>6989</v>
      </c>
      <c r="F375" t="s">
        <v>7036</v>
      </c>
      <c r="G375" s="2">
        <v>64</v>
      </c>
      <c r="H375" s="11">
        <v>0.22145328719723184</v>
      </c>
      <c r="I375">
        <v>1</v>
      </c>
      <c r="J375">
        <f ca="1"/>
        <v>4496</v>
      </c>
      <c r="K375">
        <v>3782</v>
      </c>
      <c r="L375" cm="1">
        <f t="array" ref="L375">_xlfn.IFS(G375&lt;=25, 1, G375&lt;=75, 2, G375&lt;=150, 3, G375&gt;150, 4)</f>
        <v>2</v>
      </c>
      <c r="N375" t="s">
        <v>5019</v>
      </c>
      <c r="O375" t="s">
        <v>5020</v>
      </c>
      <c r="P375" s="2">
        <v>529</v>
      </c>
      <c r="Q375" s="2">
        <v>397</v>
      </c>
      <c r="R375" t="s">
        <v>7027</v>
      </c>
      <c r="S375" t="s">
        <v>7043</v>
      </c>
      <c r="T375" s="2">
        <v>132</v>
      </c>
      <c r="U375" s="11">
        <v>0.2495274102079395</v>
      </c>
      <c r="V375">
        <v>0</v>
      </c>
      <c r="W375">
        <v>2759</v>
      </c>
      <c r="X375">
        <v>409</v>
      </c>
    </row>
    <row r="376" spans="1:24" x14ac:dyDescent="0.2">
      <c r="A376" t="s">
        <v>539</v>
      </c>
      <c r="B376" t="s">
        <v>540</v>
      </c>
      <c r="C376" s="2">
        <v>319</v>
      </c>
      <c r="D376" s="2">
        <v>214</v>
      </c>
      <c r="E376" t="s">
        <v>7029</v>
      </c>
      <c r="F376" t="s">
        <v>7038</v>
      </c>
      <c r="G376" s="2">
        <v>105</v>
      </c>
      <c r="H376" s="11">
        <v>0.32915360501567398</v>
      </c>
      <c r="I376">
        <v>0</v>
      </c>
      <c r="J376">
        <f ca="1"/>
        <v>3482</v>
      </c>
      <c r="K376">
        <v>265</v>
      </c>
      <c r="L376" cm="1">
        <f t="array" ref="L376">_xlfn.IFS(G376&lt;=25, 1, G376&lt;=75, 2, G376&lt;=150, 3, G376&gt;150, 4)</f>
        <v>3</v>
      </c>
      <c r="N376" t="s">
        <v>5027</v>
      </c>
      <c r="O376" t="s">
        <v>5028</v>
      </c>
      <c r="P376" s="2">
        <v>473</v>
      </c>
      <c r="Q376" s="2">
        <v>341</v>
      </c>
      <c r="R376" t="s">
        <v>7029</v>
      </c>
      <c r="S376" t="s">
        <v>7037</v>
      </c>
      <c r="T376" s="2">
        <v>132</v>
      </c>
      <c r="U376" s="11">
        <v>0.27906976744186046</v>
      </c>
      <c r="V376">
        <v>0</v>
      </c>
      <c r="W376">
        <v>1211</v>
      </c>
      <c r="X376">
        <v>88</v>
      </c>
    </row>
    <row r="377" spans="1:24" x14ac:dyDescent="0.2">
      <c r="A377" t="s">
        <v>541</v>
      </c>
      <c r="B377" t="s">
        <v>349</v>
      </c>
      <c r="C377" s="2">
        <v>279</v>
      </c>
      <c r="D377" s="2">
        <v>153</v>
      </c>
      <c r="E377" t="s">
        <v>7027</v>
      </c>
      <c r="F377" t="s">
        <v>7038</v>
      </c>
      <c r="G377" s="2">
        <v>126</v>
      </c>
      <c r="H377" s="11">
        <v>0.45161290322580644</v>
      </c>
      <c r="I377">
        <v>0</v>
      </c>
      <c r="J377">
        <f ca="1"/>
        <v>4354</v>
      </c>
      <c r="K377">
        <v>3642</v>
      </c>
      <c r="L377" cm="1">
        <f t="array" ref="L377">_xlfn.IFS(G377&lt;=25, 1, G377&lt;=75, 2, G377&lt;=150, 3, G377&gt;150, 4)</f>
        <v>3</v>
      </c>
      <c r="N377" t="s">
        <v>5029</v>
      </c>
      <c r="O377" t="s">
        <v>4076</v>
      </c>
      <c r="P377" s="2">
        <v>279</v>
      </c>
      <c r="Q377" s="2">
        <v>215</v>
      </c>
      <c r="R377" t="s">
        <v>7027</v>
      </c>
      <c r="S377" t="s">
        <v>7036</v>
      </c>
      <c r="T377" s="2">
        <v>64</v>
      </c>
      <c r="U377" s="11">
        <v>0.22939068100358423</v>
      </c>
      <c r="V377">
        <v>0</v>
      </c>
      <c r="W377">
        <v>1859</v>
      </c>
      <c r="X377">
        <v>284</v>
      </c>
    </row>
    <row r="378" spans="1:24" x14ac:dyDescent="0.2">
      <c r="A378" t="s">
        <v>542</v>
      </c>
      <c r="B378" t="s">
        <v>467</v>
      </c>
      <c r="C378" s="2">
        <v>279</v>
      </c>
      <c r="D378" s="2">
        <v>106</v>
      </c>
      <c r="E378" t="s">
        <v>7027</v>
      </c>
      <c r="F378" t="s">
        <v>7038</v>
      </c>
      <c r="G378" s="2">
        <v>173</v>
      </c>
      <c r="H378" s="11">
        <v>0.62007168458781359</v>
      </c>
      <c r="I378">
        <v>0</v>
      </c>
      <c r="J378">
        <f ca="1"/>
        <v>1767</v>
      </c>
      <c r="K378">
        <v>4080</v>
      </c>
      <c r="L378" cm="1">
        <f t="array" ref="L378">_xlfn.IFS(G378&lt;=25, 1, G378&lt;=75, 2, G378&lt;=150, 3, G378&gt;150, 4)</f>
        <v>4</v>
      </c>
      <c r="N378" t="s">
        <v>5038</v>
      </c>
      <c r="O378" t="s">
        <v>2216</v>
      </c>
      <c r="P378" s="2">
        <v>169</v>
      </c>
      <c r="Q378" s="2">
        <v>122</v>
      </c>
      <c r="R378" t="s">
        <v>7029</v>
      </c>
      <c r="S378" t="s">
        <v>7036</v>
      </c>
      <c r="T378" s="2">
        <v>47</v>
      </c>
      <c r="U378" s="11">
        <v>0.27810650887573962</v>
      </c>
      <c r="V378">
        <v>0</v>
      </c>
      <c r="W378">
        <v>3031</v>
      </c>
      <c r="X378">
        <v>471</v>
      </c>
    </row>
    <row r="379" spans="1:24" x14ac:dyDescent="0.2">
      <c r="A379" t="s">
        <v>543</v>
      </c>
      <c r="B379" t="s">
        <v>161</v>
      </c>
      <c r="C379" s="2">
        <v>319</v>
      </c>
      <c r="D379" s="2">
        <v>188</v>
      </c>
      <c r="E379" t="s">
        <v>7029</v>
      </c>
      <c r="F379" t="s">
        <v>7038</v>
      </c>
      <c r="G379" s="2">
        <v>131</v>
      </c>
      <c r="H379" s="11">
        <v>0.41065830721003133</v>
      </c>
      <c r="I379">
        <v>0</v>
      </c>
      <c r="J379">
        <f ca="1"/>
        <v>4395</v>
      </c>
      <c r="K379">
        <v>3220</v>
      </c>
      <c r="L379" cm="1">
        <f t="array" ref="L379">_xlfn.IFS(G379&lt;=25, 1, G379&lt;=75, 2, G379&lt;=150, 3, G379&gt;150, 4)</f>
        <v>3</v>
      </c>
      <c r="N379" t="s">
        <v>5083</v>
      </c>
      <c r="O379" t="s">
        <v>5084</v>
      </c>
      <c r="P379" s="2">
        <v>402</v>
      </c>
      <c r="Q379" s="2">
        <v>281</v>
      </c>
      <c r="R379" t="s">
        <v>7029</v>
      </c>
      <c r="S379" t="s">
        <v>7043</v>
      </c>
      <c r="T379" s="2">
        <v>121</v>
      </c>
      <c r="U379" s="11">
        <v>0.30099502487562191</v>
      </c>
      <c r="V379">
        <v>0</v>
      </c>
      <c r="W379">
        <v>2891</v>
      </c>
      <c r="X379">
        <v>444</v>
      </c>
    </row>
    <row r="380" spans="1:24" x14ac:dyDescent="0.2">
      <c r="A380" t="s">
        <v>544</v>
      </c>
      <c r="B380" t="s">
        <v>545</v>
      </c>
      <c r="C380" s="2">
        <v>319</v>
      </c>
      <c r="D380" s="2">
        <v>188</v>
      </c>
      <c r="E380" t="s">
        <v>7029</v>
      </c>
      <c r="F380" t="s">
        <v>7036</v>
      </c>
      <c r="G380" s="2">
        <v>131</v>
      </c>
      <c r="H380" s="11">
        <v>0.41065830721003133</v>
      </c>
      <c r="I380">
        <v>0</v>
      </c>
      <c r="J380">
        <f ca="1"/>
        <v>945</v>
      </c>
      <c r="K380">
        <v>4071</v>
      </c>
      <c r="L380" cm="1">
        <f t="array" ref="L380">_xlfn.IFS(G380&lt;=25, 1, G380&lt;=75, 2, G380&lt;=150, 3, G380&gt;150, 4)</f>
        <v>3</v>
      </c>
      <c r="N380" t="s">
        <v>5101</v>
      </c>
      <c r="O380" t="s">
        <v>2216</v>
      </c>
      <c r="P380" s="2">
        <v>179</v>
      </c>
      <c r="Q380" s="2">
        <v>100</v>
      </c>
      <c r="R380" t="s">
        <v>7029</v>
      </c>
      <c r="S380" t="s">
        <v>7037</v>
      </c>
      <c r="T380" s="2">
        <v>79</v>
      </c>
      <c r="U380" s="11">
        <v>0.44134078212290501</v>
      </c>
      <c r="V380">
        <v>0</v>
      </c>
      <c r="W380">
        <v>4065</v>
      </c>
      <c r="X380">
        <v>184</v>
      </c>
    </row>
    <row r="381" spans="1:24" x14ac:dyDescent="0.2">
      <c r="A381" t="s">
        <v>546</v>
      </c>
      <c r="B381" t="s">
        <v>547</v>
      </c>
      <c r="C381" s="2">
        <v>299</v>
      </c>
      <c r="D381" s="2">
        <v>254</v>
      </c>
      <c r="E381" t="s">
        <v>7029</v>
      </c>
      <c r="F381" t="s">
        <v>7036</v>
      </c>
      <c r="G381" s="2">
        <v>45</v>
      </c>
      <c r="H381" s="11">
        <v>0.15050167224080269</v>
      </c>
      <c r="I381">
        <v>0</v>
      </c>
      <c r="J381">
        <f ca="1"/>
        <v>1172</v>
      </c>
      <c r="K381">
        <v>2720</v>
      </c>
      <c r="L381" cm="1">
        <f t="array" ref="L381">_xlfn.IFS(G381&lt;=25, 1, G381&lt;=75, 2, G381&lt;=150, 3, G381&gt;150, 4)</f>
        <v>2</v>
      </c>
      <c r="N381" t="s">
        <v>4910</v>
      </c>
      <c r="O381" t="s">
        <v>4911</v>
      </c>
      <c r="P381" s="2">
        <v>469</v>
      </c>
      <c r="Q381" s="2">
        <v>202</v>
      </c>
      <c r="R381" t="s">
        <v>7029</v>
      </c>
      <c r="S381" t="s">
        <v>7037</v>
      </c>
      <c r="T381" s="2">
        <v>267</v>
      </c>
      <c r="U381" s="11">
        <v>0.56929637526652455</v>
      </c>
      <c r="V381">
        <v>0</v>
      </c>
      <c r="W381">
        <v>3547</v>
      </c>
      <c r="X381">
        <v>45</v>
      </c>
    </row>
    <row r="382" spans="1:24" x14ac:dyDescent="0.2">
      <c r="A382" t="s">
        <v>237</v>
      </c>
      <c r="B382" t="s">
        <v>238</v>
      </c>
      <c r="C382" s="2">
        <v>319</v>
      </c>
      <c r="D382" s="2">
        <v>102</v>
      </c>
      <c r="E382" t="s">
        <v>6989</v>
      </c>
      <c r="F382" t="s">
        <v>7038</v>
      </c>
      <c r="G382" s="2">
        <v>217</v>
      </c>
      <c r="H382" s="11">
        <v>0.68025078369905956</v>
      </c>
      <c r="I382">
        <v>1</v>
      </c>
      <c r="J382">
        <f ca="1"/>
        <v>3807</v>
      </c>
      <c r="K382">
        <v>1032</v>
      </c>
      <c r="L382" cm="1">
        <f t="array" ref="L382">_xlfn.IFS(G382&lt;=25, 1, G382&lt;=75, 2, G382&lt;=150, 3, G382&gt;150, 4)</f>
        <v>4</v>
      </c>
      <c r="N382" t="s">
        <v>5129</v>
      </c>
      <c r="O382" t="s">
        <v>5130</v>
      </c>
      <c r="P382" s="2">
        <v>268</v>
      </c>
      <c r="Q382" s="2">
        <v>212</v>
      </c>
      <c r="R382" t="s">
        <v>7027</v>
      </c>
      <c r="S382" t="s">
        <v>7037</v>
      </c>
      <c r="T382" s="2">
        <v>56</v>
      </c>
      <c r="U382" s="11">
        <v>0.20895522388059701</v>
      </c>
      <c r="V382">
        <v>0</v>
      </c>
      <c r="W382">
        <v>107</v>
      </c>
      <c r="X382">
        <v>116</v>
      </c>
    </row>
    <row r="383" spans="1:24" x14ac:dyDescent="0.2">
      <c r="A383" t="s">
        <v>548</v>
      </c>
      <c r="B383" t="s">
        <v>549</v>
      </c>
      <c r="C383" s="2">
        <v>319</v>
      </c>
      <c r="D383" s="2">
        <v>191</v>
      </c>
      <c r="E383" t="s">
        <v>7029</v>
      </c>
      <c r="F383" t="s">
        <v>7039</v>
      </c>
      <c r="G383" s="2">
        <v>128</v>
      </c>
      <c r="H383" s="11">
        <v>0.40125391849529779</v>
      </c>
      <c r="I383">
        <v>0</v>
      </c>
      <c r="J383">
        <f ca="1"/>
        <v>4401</v>
      </c>
      <c r="K383">
        <v>193</v>
      </c>
      <c r="L383" cm="1">
        <f t="array" ref="L383">_xlfn.IFS(G383&lt;=25, 1, G383&lt;=75, 2, G383&lt;=150, 3, G383&gt;150, 4)</f>
        <v>3</v>
      </c>
      <c r="N383" t="s">
        <v>5143</v>
      </c>
      <c r="O383" t="s">
        <v>5144</v>
      </c>
      <c r="P383" s="2">
        <v>295</v>
      </c>
      <c r="Q383" s="2">
        <v>183</v>
      </c>
      <c r="R383" t="s">
        <v>7027</v>
      </c>
      <c r="S383" t="s">
        <v>7037</v>
      </c>
      <c r="T383" s="2">
        <v>112</v>
      </c>
      <c r="U383" s="11">
        <v>0.37966101694915255</v>
      </c>
      <c r="V383">
        <v>0</v>
      </c>
      <c r="W383">
        <v>3947</v>
      </c>
      <c r="X383">
        <v>192</v>
      </c>
    </row>
    <row r="384" spans="1:24" x14ac:dyDescent="0.2">
      <c r="A384" t="s">
        <v>550</v>
      </c>
      <c r="B384" t="s">
        <v>551</v>
      </c>
      <c r="C384" s="2">
        <v>319</v>
      </c>
      <c r="D384" s="2">
        <v>271</v>
      </c>
      <c r="E384" t="s">
        <v>7029</v>
      </c>
      <c r="F384" t="s">
        <v>7036</v>
      </c>
      <c r="G384" s="2">
        <v>48</v>
      </c>
      <c r="H384" s="11">
        <v>0.15047021943573669</v>
      </c>
      <c r="I384">
        <v>0</v>
      </c>
      <c r="J384">
        <f ca="1"/>
        <v>2726</v>
      </c>
      <c r="K384">
        <v>616</v>
      </c>
      <c r="L384" cm="1">
        <f t="array" ref="L384">_xlfn.IFS(G384&lt;=25, 1, G384&lt;=75, 2, G384&lt;=150, 3, G384&gt;150, 4)</f>
        <v>2</v>
      </c>
      <c r="N384" t="s">
        <v>5165</v>
      </c>
      <c r="O384" t="s">
        <v>5166</v>
      </c>
      <c r="P384" s="2">
        <v>699</v>
      </c>
      <c r="Q384" s="2">
        <v>566</v>
      </c>
      <c r="R384" t="s">
        <v>7029</v>
      </c>
      <c r="S384" t="s">
        <v>7042</v>
      </c>
      <c r="T384" s="2">
        <v>133</v>
      </c>
      <c r="U384" s="11">
        <v>0.19027181688125894</v>
      </c>
      <c r="V384">
        <v>0</v>
      </c>
      <c r="W384">
        <v>1719</v>
      </c>
      <c r="X384">
        <v>165</v>
      </c>
    </row>
    <row r="385" spans="1:24" x14ac:dyDescent="0.2">
      <c r="A385" t="s">
        <v>552</v>
      </c>
      <c r="B385" t="s">
        <v>553</v>
      </c>
      <c r="C385" s="2">
        <v>319</v>
      </c>
      <c r="D385" s="2">
        <v>287</v>
      </c>
      <c r="E385" t="s">
        <v>7029</v>
      </c>
      <c r="F385" t="s">
        <v>7036</v>
      </c>
      <c r="G385" s="2">
        <v>32</v>
      </c>
      <c r="H385" s="11">
        <v>0.10031347962382445</v>
      </c>
      <c r="I385">
        <v>0</v>
      </c>
      <c r="J385">
        <f ca="1"/>
        <v>86</v>
      </c>
      <c r="K385">
        <v>3483</v>
      </c>
      <c r="L385" cm="1">
        <f t="array" ref="L385">_xlfn.IFS(G385&lt;=25, 1, G385&lt;=75, 2, G385&lt;=150, 3, G385&gt;150, 4)</f>
        <v>2</v>
      </c>
      <c r="N385" t="s">
        <v>5187</v>
      </c>
      <c r="O385" t="s">
        <v>5188</v>
      </c>
      <c r="P385" s="2">
        <v>447</v>
      </c>
      <c r="Q385" s="2">
        <v>340</v>
      </c>
      <c r="R385" t="s">
        <v>7029</v>
      </c>
      <c r="S385" t="s">
        <v>7039</v>
      </c>
      <c r="T385" s="2">
        <v>107</v>
      </c>
      <c r="U385" s="11">
        <v>0.23937360178970918</v>
      </c>
      <c r="V385">
        <v>0</v>
      </c>
      <c r="W385">
        <v>4397</v>
      </c>
      <c r="X385">
        <v>1</v>
      </c>
    </row>
    <row r="386" spans="1:24" x14ac:dyDescent="0.2">
      <c r="A386" t="s">
        <v>554</v>
      </c>
      <c r="B386" t="s">
        <v>555</v>
      </c>
      <c r="C386" s="2">
        <v>359</v>
      </c>
      <c r="D386" s="2">
        <v>276</v>
      </c>
      <c r="E386" t="s">
        <v>7029</v>
      </c>
      <c r="F386" t="s">
        <v>7036</v>
      </c>
      <c r="G386" s="2">
        <v>83</v>
      </c>
      <c r="H386" s="11">
        <v>0.23119777158774374</v>
      </c>
      <c r="I386">
        <v>0</v>
      </c>
      <c r="J386">
        <f ca="1"/>
        <v>3109</v>
      </c>
      <c r="K386">
        <v>4160</v>
      </c>
      <c r="L386" cm="1">
        <f t="array" ref="L386">_xlfn.IFS(G386&lt;=25, 1, G386&lt;=75, 2, G386&lt;=150, 3, G386&gt;150, 4)</f>
        <v>3</v>
      </c>
      <c r="N386" t="s">
        <v>5189</v>
      </c>
      <c r="O386" t="s">
        <v>5190</v>
      </c>
      <c r="P386" s="2">
        <v>149</v>
      </c>
      <c r="Q386" s="2">
        <v>112</v>
      </c>
      <c r="R386" t="s">
        <v>7027</v>
      </c>
      <c r="S386" t="s">
        <v>7036</v>
      </c>
      <c r="T386" s="2">
        <v>37</v>
      </c>
      <c r="U386" s="11">
        <v>0.24832214765100671</v>
      </c>
      <c r="V386">
        <v>0</v>
      </c>
      <c r="W386">
        <v>1451</v>
      </c>
      <c r="X386">
        <v>55</v>
      </c>
    </row>
    <row r="387" spans="1:24" x14ac:dyDescent="0.2">
      <c r="A387" t="s">
        <v>494</v>
      </c>
      <c r="B387" t="s">
        <v>495</v>
      </c>
      <c r="C387" s="2">
        <v>319</v>
      </c>
      <c r="D387" s="2">
        <v>204</v>
      </c>
      <c r="E387" t="s">
        <v>7029</v>
      </c>
      <c r="F387" t="s">
        <v>7038</v>
      </c>
      <c r="G387" s="2">
        <v>115</v>
      </c>
      <c r="H387" s="11">
        <v>0.36050156739811912</v>
      </c>
      <c r="I387">
        <v>0</v>
      </c>
      <c r="J387">
        <f ca="1"/>
        <v>3889</v>
      </c>
      <c r="K387">
        <v>3751</v>
      </c>
      <c r="L387" cm="1">
        <f t="array" ref="L387">_xlfn.IFS(G387&lt;=25, 1, G387&lt;=75, 2, G387&lt;=150, 3, G387&gt;150, 4)</f>
        <v>3</v>
      </c>
      <c r="N387" t="s">
        <v>5197</v>
      </c>
      <c r="O387" t="s">
        <v>5198</v>
      </c>
      <c r="P387" s="2">
        <v>312</v>
      </c>
      <c r="Q387" s="2">
        <v>243</v>
      </c>
      <c r="R387" t="s">
        <v>7027</v>
      </c>
      <c r="S387" t="s">
        <v>7043</v>
      </c>
      <c r="T387" s="2">
        <v>69</v>
      </c>
      <c r="U387" s="11">
        <v>0.22115384615384615</v>
      </c>
      <c r="V387">
        <v>0</v>
      </c>
      <c r="W387">
        <v>1516</v>
      </c>
      <c r="X387">
        <v>241</v>
      </c>
    </row>
    <row r="388" spans="1:24" x14ac:dyDescent="0.2">
      <c r="A388" t="s">
        <v>556</v>
      </c>
      <c r="B388" t="s">
        <v>557</v>
      </c>
      <c r="C388" s="2">
        <v>319</v>
      </c>
      <c r="D388" s="2">
        <v>246</v>
      </c>
      <c r="E388" t="s">
        <v>7029</v>
      </c>
      <c r="F388" t="s">
        <v>7036</v>
      </c>
      <c r="G388" s="2">
        <v>73</v>
      </c>
      <c r="H388" s="11">
        <v>0.22884012539184953</v>
      </c>
      <c r="I388">
        <v>0</v>
      </c>
      <c r="J388">
        <f ca="1"/>
        <v>3837</v>
      </c>
      <c r="K388">
        <v>3591</v>
      </c>
      <c r="L388" cm="1">
        <f t="array" ref="L388">_xlfn.IFS(G388&lt;=25, 1, G388&lt;=75, 2, G388&lt;=150, 3, G388&gt;150, 4)</f>
        <v>2</v>
      </c>
      <c r="N388" t="s">
        <v>5214</v>
      </c>
      <c r="O388" t="s">
        <v>5215</v>
      </c>
      <c r="P388" s="2">
        <v>590</v>
      </c>
      <c r="Q388" s="2">
        <v>490</v>
      </c>
      <c r="R388" t="s">
        <v>7029</v>
      </c>
      <c r="S388" t="s">
        <v>7043</v>
      </c>
      <c r="T388" s="2">
        <v>100</v>
      </c>
      <c r="U388" s="11">
        <v>0.16949152542372881</v>
      </c>
      <c r="V388">
        <v>0</v>
      </c>
      <c r="W388">
        <v>462</v>
      </c>
      <c r="X388">
        <v>89</v>
      </c>
    </row>
    <row r="389" spans="1:24" x14ac:dyDescent="0.2">
      <c r="A389" t="s">
        <v>177</v>
      </c>
      <c r="B389" t="s">
        <v>178</v>
      </c>
      <c r="C389" s="2">
        <v>249</v>
      </c>
      <c r="D389" s="2">
        <v>65</v>
      </c>
      <c r="E389" t="s">
        <v>6989</v>
      </c>
      <c r="F389" t="s">
        <v>7038</v>
      </c>
      <c r="G389" s="2">
        <v>184</v>
      </c>
      <c r="H389" s="11">
        <v>0.73895582329317266</v>
      </c>
      <c r="I389">
        <v>1</v>
      </c>
      <c r="J389">
        <f ca="1"/>
        <v>2093</v>
      </c>
      <c r="K389">
        <v>4272</v>
      </c>
      <c r="L389" cm="1">
        <f t="array" ref="L389">_xlfn.IFS(G389&lt;=25, 1, G389&lt;=75, 2, G389&lt;=150, 3, G389&gt;150, 4)</f>
        <v>4</v>
      </c>
      <c r="N389" t="s">
        <v>5236</v>
      </c>
      <c r="O389" t="s">
        <v>2216</v>
      </c>
      <c r="P389" s="2">
        <v>179</v>
      </c>
      <c r="Q389" s="2">
        <v>104</v>
      </c>
      <c r="R389" t="s">
        <v>7029</v>
      </c>
      <c r="S389" t="s">
        <v>7036</v>
      </c>
      <c r="T389" s="2">
        <v>75</v>
      </c>
      <c r="U389" s="11">
        <v>0.41899441340782123</v>
      </c>
      <c r="V389">
        <v>0</v>
      </c>
      <c r="W389">
        <v>538</v>
      </c>
      <c r="X389">
        <v>447</v>
      </c>
    </row>
    <row r="390" spans="1:24" x14ac:dyDescent="0.2">
      <c r="A390" t="s">
        <v>558</v>
      </c>
      <c r="B390" t="s">
        <v>559</v>
      </c>
      <c r="C390" s="2">
        <v>319</v>
      </c>
      <c r="D390" s="2">
        <v>255</v>
      </c>
      <c r="E390" t="s">
        <v>7029</v>
      </c>
      <c r="F390" t="s">
        <v>7043</v>
      </c>
      <c r="G390" s="2">
        <v>64</v>
      </c>
      <c r="H390" s="11">
        <v>0.20062695924764889</v>
      </c>
      <c r="I390">
        <v>0</v>
      </c>
      <c r="J390">
        <f ca="1"/>
        <v>1504</v>
      </c>
      <c r="K390">
        <v>2919</v>
      </c>
      <c r="L390" cm="1">
        <f t="array" ref="L390">_xlfn.IFS(G390&lt;=25, 1, G390&lt;=75, 2, G390&lt;=150, 3, G390&gt;150, 4)</f>
        <v>2</v>
      </c>
      <c r="N390" t="s">
        <v>5255</v>
      </c>
      <c r="O390" t="s">
        <v>3305</v>
      </c>
      <c r="P390" s="2">
        <v>299</v>
      </c>
      <c r="Q390" s="2">
        <v>251</v>
      </c>
      <c r="R390" t="s">
        <v>7027</v>
      </c>
      <c r="S390" t="s">
        <v>7039</v>
      </c>
      <c r="T390" s="2">
        <v>48</v>
      </c>
      <c r="U390" s="11">
        <v>0.16053511705685619</v>
      </c>
      <c r="V390">
        <v>0</v>
      </c>
      <c r="W390">
        <v>1096</v>
      </c>
      <c r="X390">
        <v>194</v>
      </c>
    </row>
    <row r="391" spans="1:24" x14ac:dyDescent="0.2">
      <c r="A391" t="s">
        <v>560</v>
      </c>
      <c r="B391" t="s">
        <v>375</v>
      </c>
      <c r="C391" s="2">
        <v>319</v>
      </c>
      <c r="D391" s="2">
        <v>297</v>
      </c>
      <c r="E391" t="s">
        <v>7029</v>
      </c>
      <c r="F391" t="s">
        <v>7036</v>
      </c>
      <c r="G391" s="2">
        <v>22</v>
      </c>
      <c r="H391" s="11">
        <v>6.8965517241379309E-2</v>
      </c>
      <c r="I391">
        <v>0</v>
      </c>
      <c r="J391">
        <f ca="1"/>
        <v>4132</v>
      </c>
      <c r="K391">
        <v>4358</v>
      </c>
      <c r="L391" cm="1">
        <f t="array" ref="L391">_xlfn.IFS(G391&lt;=25, 1, G391&lt;=75, 2, G391&lt;=150, 3, G391&gt;150, 4)</f>
        <v>1</v>
      </c>
      <c r="N391" t="s">
        <v>5257</v>
      </c>
      <c r="O391" t="s">
        <v>5258</v>
      </c>
      <c r="P391" s="2">
        <v>199</v>
      </c>
      <c r="Q391" s="2">
        <v>161</v>
      </c>
      <c r="R391" t="s">
        <v>7027</v>
      </c>
      <c r="S391" t="s">
        <v>7042</v>
      </c>
      <c r="T391" s="2">
        <v>38</v>
      </c>
      <c r="U391" s="11">
        <v>0.19095477386934673</v>
      </c>
      <c r="V391">
        <v>0</v>
      </c>
      <c r="W391">
        <v>1949</v>
      </c>
      <c r="X391">
        <v>385</v>
      </c>
    </row>
    <row r="392" spans="1:24" x14ac:dyDescent="0.2">
      <c r="A392" t="s">
        <v>561</v>
      </c>
      <c r="B392" t="s">
        <v>510</v>
      </c>
      <c r="C392" s="2">
        <v>319</v>
      </c>
      <c r="D392" s="2">
        <v>252</v>
      </c>
      <c r="E392" t="s">
        <v>7029</v>
      </c>
      <c r="F392" t="s">
        <v>7036</v>
      </c>
      <c r="G392" s="2">
        <v>67</v>
      </c>
      <c r="H392" s="11">
        <v>0.21003134796238246</v>
      </c>
      <c r="I392">
        <v>0</v>
      </c>
      <c r="J392">
        <f ca="1"/>
        <v>3043</v>
      </c>
      <c r="K392">
        <v>1688</v>
      </c>
      <c r="L392" cm="1">
        <f t="array" ref="L392">_xlfn.IFS(G392&lt;=25, 1, G392&lt;=75, 2, G392&lt;=150, 3, G392&gt;150, 4)</f>
        <v>2</v>
      </c>
      <c r="N392" t="s">
        <v>5290</v>
      </c>
      <c r="O392" t="s">
        <v>2272</v>
      </c>
      <c r="P392" s="2">
        <v>269</v>
      </c>
      <c r="Q392" s="2">
        <v>164</v>
      </c>
      <c r="R392" t="s">
        <v>7027</v>
      </c>
      <c r="S392" t="s">
        <v>7036</v>
      </c>
      <c r="T392" s="2">
        <v>105</v>
      </c>
      <c r="U392" s="11">
        <v>0.3903345724907063</v>
      </c>
      <c r="V392">
        <v>0</v>
      </c>
      <c r="W392">
        <v>316</v>
      </c>
      <c r="X392">
        <v>328</v>
      </c>
    </row>
    <row r="393" spans="1:24" x14ac:dyDescent="0.2">
      <c r="A393" t="s">
        <v>562</v>
      </c>
      <c r="B393" t="s">
        <v>563</v>
      </c>
      <c r="C393" s="2">
        <v>319</v>
      </c>
      <c r="D393" s="2">
        <v>191</v>
      </c>
      <c r="E393" t="s">
        <v>7027</v>
      </c>
      <c r="F393" t="s">
        <v>7039</v>
      </c>
      <c r="G393" s="2">
        <v>128</v>
      </c>
      <c r="H393" s="11">
        <v>0.40125391849529779</v>
      </c>
      <c r="I393">
        <v>0</v>
      </c>
      <c r="J393">
        <f ca="1"/>
        <v>1032</v>
      </c>
      <c r="K393">
        <v>1532</v>
      </c>
      <c r="L393" cm="1">
        <f t="array" ref="L393">_xlfn.IFS(G393&lt;=25, 1, G393&lt;=75, 2, G393&lt;=150, 3, G393&gt;150, 4)</f>
        <v>3</v>
      </c>
      <c r="N393" t="s">
        <v>5298</v>
      </c>
      <c r="O393" t="s">
        <v>5299</v>
      </c>
      <c r="P393" s="2">
        <v>249</v>
      </c>
      <c r="Q393" s="2">
        <v>90</v>
      </c>
      <c r="R393" t="s">
        <v>7027</v>
      </c>
      <c r="S393" t="s">
        <v>7040</v>
      </c>
      <c r="T393" s="2">
        <v>159</v>
      </c>
      <c r="U393" s="11">
        <v>0.63855421686746983</v>
      </c>
      <c r="V393">
        <v>0</v>
      </c>
      <c r="W393">
        <v>3190</v>
      </c>
      <c r="X393">
        <v>30</v>
      </c>
    </row>
    <row r="394" spans="1:24" x14ac:dyDescent="0.2">
      <c r="A394" t="s">
        <v>564</v>
      </c>
      <c r="B394" t="s">
        <v>565</v>
      </c>
      <c r="C394" s="2">
        <v>319</v>
      </c>
      <c r="D394" s="2">
        <v>233</v>
      </c>
      <c r="E394" t="s">
        <v>7029</v>
      </c>
      <c r="F394" t="s">
        <v>7039</v>
      </c>
      <c r="G394" s="2">
        <v>86</v>
      </c>
      <c r="H394" s="11">
        <v>0.26959247648902823</v>
      </c>
      <c r="I394">
        <v>0</v>
      </c>
      <c r="J394">
        <f ca="1"/>
        <v>2848</v>
      </c>
      <c r="K394">
        <v>2149</v>
      </c>
      <c r="L394" cm="1">
        <f t="array" ref="L394">_xlfn.IFS(G394&lt;=25, 1, G394&lt;=75, 2, G394&lt;=150, 3, G394&gt;150, 4)</f>
        <v>3</v>
      </c>
      <c r="N394" t="s">
        <v>4040</v>
      </c>
      <c r="O394" t="s">
        <v>3634</v>
      </c>
      <c r="P394" s="2">
        <v>99</v>
      </c>
      <c r="Q394" s="2">
        <v>58</v>
      </c>
      <c r="R394" t="s">
        <v>7029</v>
      </c>
      <c r="S394" t="s">
        <v>7037</v>
      </c>
      <c r="T394" s="2">
        <v>41</v>
      </c>
      <c r="U394" s="11">
        <v>0.41414141414141414</v>
      </c>
      <c r="V394">
        <v>0</v>
      </c>
      <c r="W394">
        <v>1510</v>
      </c>
      <c r="X394">
        <v>426</v>
      </c>
    </row>
    <row r="395" spans="1:24" x14ac:dyDescent="0.2">
      <c r="A395" t="s">
        <v>566</v>
      </c>
      <c r="B395" t="s">
        <v>567</v>
      </c>
      <c r="C395" s="2">
        <v>239</v>
      </c>
      <c r="D395" s="2">
        <v>186</v>
      </c>
      <c r="E395" t="s">
        <v>7027</v>
      </c>
      <c r="F395" t="s">
        <v>7039</v>
      </c>
      <c r="G395" s="2">
        <v>53</v>
      </c>
      <c r="H395" s="11">
        <v>0.22175732217573221</v>
      </c>
      <c r="I395">
        <v>0</v>
      </c>
      <c r="J395">
        <f ca="1"/>
        <v>4321</v>
      </c>
      <c r="K395">
        <v>3333</v>
      </c>
      <c r="L395" cm="1">
        <f t="array" ref="L395">_xlfn.IFS(G395&lt;=25, 1, G395&lt;=75, 2, G395&lt;=150, 3, G395&gt;150, 4)</f>
        <v>2</v>
      </c>
      <c r="N395" t="s">
        <v>5316</v>
      </c>
      <c r="O395" t="s">
        <v>3634</v>
      </c>
      <c r="P395" s="2">
        <v>99</v>
      </c>
      <c r="Q395" s="2">
        <v>73</v>
      </c>
      <c r="R395" t="s">
        <v>7027</v>
      </c>
      <c r="S395" t="s">
        <v>7037</v>
      </c>
      <c r="T395" s="2">
        <v>26</v>
      </c>
      <c r="U395" s="11">
        <v>0.26262626262626265</v>
      </c>
      <c r="V395">
        <v>0</v>
      </c>
      <c r="W395">
        <v>2151</v>
      </c>
      <c r="X395">
        <v>71</v>
      </c>
    </row>
    <row r="396" spans="1:24" x14ac:dyDescent="0.2">
      <c r="A396" t="s">
        <v>463</v>
      </c>
      <c r="B396" t="s">
        <v>370</v>
      </c>
      <c r="C396" s="2">
        <v>249</v>
      </c>
      <c r="D396" s="2">
        <v>127</v>
      </c>
      <c r="E396" t="s">
        <v>6989</v>
      </c>
      <c r="F396" t="s">
        <v>7044</v>
      </c>
      <c r="G396" s="2">
        <v>122</v>
      </c>
      <c r="H396" s="11">
        <v>0.48995983935742971</v>
      </c>
      <c r="I396">
        <v>1</v>
      </c>
      <c r="J396">
        <f ca="1"/>
        <v>2810</v>
      </c>
      <c r="K396">
        <v>2618</v>
      </c>
      <c r="L396" cm="1">
        <f t="array" ref="L396">_xlfn.IFS(G396&lt;=25, 1, G396&lt;=75, 2, G396&lt;=150, 3, G396&gt;150, 4)</f>
        <v>3</v>
      </c>
      <c r="N396" t="s">
        <v>5330</v>
      </c>
      <c r="O396" t="s">
        <v>5331</v>
      </c>
      <c r="P396" s="2">
        <v>670</v>
      </c>
      <c r="Q396" s="2">
        <v>362</v>
      </c>
      <c r="R396" t="s">
        <v>7029</v>
      </c>
      <c r="S396" t="s">
        <v>7040</v>
      </c>
      <c r="T396" s="2">
        <v>308</v>
      </c>
      <c r="U396" s="11">
        <v>0.45970149253731341</v>
      </c>
      <c r="V396">
        <v>0</v>
      </c>
      <c r="W396">
        <v>1179</v>
      </c>
      <c r="X396">
        <v>474</v>
      </c>
    </row>
    <row r="397" spans="1:24" x14ac:dyDescent="0.2">
      <c r="A397" t="s">
        <v>568</v>
      </c>
      <c r="B397" t="s">
        <v>273</v>
      </c>
      <c r="C397" s="2">
        <v>289</v>
      </c>
      <c r="D397" s="2">
        <v>165</v>
      </c>
      <c r="E397" t="s">
        <v>6989</v>
      </c>
      <c r="F397" t="s">
        <v>7038</v>
      </c>
      <c r="G397" s="2">
        <v>124</v>
      </c>
      <c r="H397" s="11">
        <v>0.4290657439446367</v>
      </c>
      <c r="I397">
        <v>1</v>
      </c>
      <c r="J397">
        <f ca="1"/>
        <v>3654</v>
      </c>
      <c r="K397">
        <v>3894</v>
      </c>
      <c r="L397" cm="1">
        <f t="array" ref="L397">_xlfn.IFS(G397&lt;=25, 1, G397&lt;=75, 2, G397&lt;=150, 3, G397&gt;150, 4)</f>
        <v>3</v>
      </c>
      <c r="N397" t="s">
        <v>5335</v>
      </c>
      <c r="O397" t="s">
        <v>4749</v>
      </c>
      <c r="P397" s="2">
        <v>297</v>
      </c>
      <c r="Q397" s="2">
        <v>125</v>
      </c>
      <c r="R397" t="s">
        <v>7027</v>
      </c>
      <c r="S397" t="s">
        <v>7040</v>
      </c>
      <c r="T397" s="2">
        <v>172</v>
      </c>
      <c r="U397" s="11">
        <v>0.57912457912457915</v>
      </c>
      <c r="V397">
        <v>0</v>
      </c>
      <c r="W397">
        <v>4223</v>
      </c>
      <c r="X397">
        <v>156</v>
      </c>
    </row>
    <row r="398" spans="1:24" x14ac:dyDescent="0.2">
      <c r="A398" t="s">
        <v>569</v>
      </c>
      <c r="B398" t="s">
        <v>32</v>
      </c>
      <c r="C398" s="2">
        <v>279</v>
      </c>
      <c r="D398" s="2">
        <v>114</v>
      </c>
      <c r="E398" t="s">
        <v>7027</v>
      </c>
      <c r="F398" t="s">
        <v>7038</v>
      </c>
      <c r="G398" s="2">
        <v>165</v>
      </c>
      <c r="H398" s="11">
        <v>0.59139784946236562</v>
      </c>
      <c r="I398">
        <v>0</v>
      </c>
      <c r="J398">
        <f ca="1"/>
        <v>3071</v>
      </c>
      <c r="K398">
        <v>3052</v>
      </c>
      <c r="L398" cm="1">
        <f t="array" ref="L398">_xlfn.IFS(G398&lt;=25, 1, G398&lt;=75, 2, G398&lt;=150, 3, G398&gt;150, 4)</f>
        <v>4</v>
      </c>
      <c r="N398" t="s">
        <v>5337</v>
      </c>
      <c r="O398" t="s">
        <v>5338</v>
      </c>
      <c r="P398" s="2">
        <v>209</v>
      </c>
      <c r="Q398" s="2">
        <v>125</v>
      </c>
      <c r="R398" t="s">
        <v>6989</v>
      </c>
      <c r="S398" t="s">
        <v>7041</v>
      </c>
      <c r="T398" s="2">
        <v>84</v>
      </c>
      <c r="U398" s="11">
        <v>0.40191387559808611</v>
      </c>
      <c r="V398">
        <v>1</v>
      </c>
      <c r="W398">
        <v>1068</v>
      </c>
      <c r="X398">
        <v>14</v>
      </c>
    </row>
    <row r="399" spans="1:24" x14ac:dyDescent="0.2">
      <c r="A399" t="s">
        <v>570</v>
      </c>
      <c r="B399" t="s">
        <v>571</v>
      </c>
      <c r="C399" s="2">
        <v>319</v>
      </c>
      <c r="D399" s="2">
        <v>252</v>
      </c>
      <c r="E399" t="s">
        <v>7029</v>
      </c>
      <c r="F399" t="s">
        <v>7041</v>
      </c>
      <c r="G399" s="2">
        <v>67</v>
      </c>
      <c r="H399" s="11">
        <v>0.21003134796238246</v>
      </c>
      <c r="I399">
        <v>0</v>
      </c>
      <c r="J399">
        <f ca="1"/>
        <v>1276</v>
      </c>
      <c r="K399">
        <v>3313</v>
      </c>
      <c r="L399" cm="1">
        <f t="array" ref="L399">_xlfn.IFS(G399&lt;=25, 1, G399&lt;=75, 2, G399&lt;=150, 3, G399&gt;150, 4)</f>
        <v>2</v>
      </c>
      <c r="N399" t="s">
        <v>5346</v>
      </c>
      <c r="O399" t="s">
        <v>5347</v>
      </c>
      <c r="P399" s="2">
        <v>268</v>
      </c>
      <c r="Q399" s="2">
        <v>145</v>
      </c>
      <c r="R399" t="s">
        <v>7027</v>
      </c>
      <c r="S399" t="s">
        <v>7037</v>
      </c>
      <c r="T399" s="2">
        <v>123</v>
      </c>
      <c r="U399" s="11">
        <v>0.45895522388059701</v>
      </c>
      <c r="V399">
        <v>0</v>
      </c>
      <c r="W399">
        <v>555</v>
      </c>
      <c r="X399">
        <v>336</v>
      </c>
    </row>
    <row r="400" spans="1:24" x14ac:dyDescent="0.2">
      <c r="A400" t="s">
        <v>572</v>
      </c>
      <c r="B400" t="s">
        <v>510</v>
      </c>
      <c r="C400" s="2">
        <v>99</v>
      </c>
      <c r="D400" s="2">
        <v>80</v>
      </c>
      <c r="E400" t="s">
        <v>7029</v>
      </c>
      <c r="F400" t="s">
        <v>7036</v>
      </c>
      <c r="G400" s="2">
        <v>19</v>
      </c>
      <c r="H400" s="11">
        <v>0.19191919191919191</v>
      </c>
      <c r="I400">
        <v>0</v>
      </c>
      <c r="J400">
        <f ca="1"/>
        <v>3150</v>
      </c>
      <c r="K400">
        <v>2445</v>
      </c>
      <c r="L400" cm="1">
        <f t="array" ref="L400">_xlfn.IFS(G400&lt;=25, 1, G400&lt;=75, 2, G400&lt;=150, 3, G400&gt;150, 4)</f>
        <v>1</v>
      </c>
      <c r="N400" t="s">
        <v>5383</v>
      </c>
      <c r="O400" t="s">
        <v>5384</v>
      </c>
      <c r="P400" s="2">
        <v>447</v>
      </c>
      <c r="Q400" s="2">
        <v>375</v>
      </c>
      <c r="R400" t="s">
        <v>7029</v>
      </c>
      <c r="S400" t="s">
        <v>7042</v>
      </c>
      <c r="T400" s="2">
        <v>72</v>
      </c>
      <c r="U400" s="11">
        <v>0.16107382550335569</v>
      </c>
      <c r="V400">
        <v>0</v>
      </c>
      <c r="W400">
        <v>3677</v>
      </c>
      <c r="X400">
        <v>22</v>
      </c>
    </row>
    <row r="401" spans="1:24" x14ac:dyDescent="0.2">
      <c r="A401" t="s">
        <v>284</v>
      </c>
      <c r="B401" t="s">
        <v>238</v>
      </c>
      <c r="C401" s="2">
        <v>289</v>
      </c>
      <c r="D401" s="2">
        <v>113</v>
      </c>
      <c r="E401" t="s">
        <v>6989</v>
      </c>
      <c r="F401" t="s">
        <v>7038</v>
      </c>
      <c r="G401" s="2">
        <v>176</v>
      </c>
      <c r="H401" s="11">
        <v>0.60899653979238755</v>
      </c>
      <c r="I401">
        <v>1</v>
      </c>
      <c r="J401">
        <f ca="1"/>
        <v>198</v>
      </c>
      <c r="K401">
        <v>202</v>
      </c>
      <c r="L401" cm="1">
        <f t="array" ref="L401">_xlfn.IFS(G401&lt;=25, 1, G401&lt;=75, 2, G401&lt;=150, 3, G401&gt;150, 4)</f>
        <v>4</v>
      </c>
      <c r="N401" t="s">
        <v>5393</v>
      </c>
      <c r="O401" t="s">
        <v>5394</v>
      </c>
      <c r="P401" s="2">
        <v>1240</v>
      </c>
      <c r="Q401" s="2">
        <v>769</v>
      </c>
      <c r="R401" t="s">
        <v>7029</v>
      </c>
      <c r="S401" t="s">
        <v>7045</v>
      </c>
      <c r="T401" s="2">
        <v>471</v>
      </c>
      <c r="U401" s="11">
        <v>0.37983870967741934</v>
      </c>
      <c r="V401">
        <v>0</v>
      </c>
      <c r="W401">
        <v>3678</v>
      </c>
      <c r="X401">
        <v>228</v>
      </c>
    </row>
    <row r="402" spans="1:24" x14ac:dyDescent="0.2">
      <c r="A402" t="s">
        <v>265</v>
      </c>
      <c r="B402" t="s">
        <v>266</v>
      </c>
      <c r="C402" s="2">
        <v>289</v>
      </c>
      <c r="D402" s="2">
        <v>87</v>
      </c>
      <c r="E402" t="s">
        <v>6989</v>
      </c>
      <c r="F402" t="s">
        <v>7040</v>
      </c>
      <c r="G402" s="2">
        <v>202</v>
      </c>
      <c r="H402" s="11">
        <v>0.69896193771626303</v>
      </c>
      <c r="I402">
        <v>1</v>
      </c>
      <c r="J402">
        <f ca="1"/>
        <v>2353</v>
      </c>
      <c r="K402">
        <v>4267</v>
      </c>
      <c r="L402" cm="1">
        <f t="array" ref="L402">_xlfn.IFS(G402&lt;=25, 1, G402&lt;=75, 2, G402&lt;=150, 3, G402&gt;150, 4)</f>
        <v>4</v>
      </c>
      <c r="N402" t="s">
        <v>5422</v>
      </c>
      <c r="O402" t="s">
        <v>5423</v>
      </c>
      <c r="P402" s="2">
        <v>399</v>
      </c>
      <c r="Q402" s="2">
        <v>227</v>
      </c>
      <c r="R402" t="s">
        <v>7029</v>
      </c>
      <c r="S402" t="s">
        <v>7040</v>
      </c>
      <c r="T402" s="2">
        <v>172</v>
      </c>
      <c r="U402" s="11">
        <v>0.43107769423558895</v>
      </c>
      <c r="V402">
        <v>0</v>
      </c>
      <c r="W402">
        <v>3632</v>
      </c>
      <c r="X402">
        <v>211</v>
      </c>
    </row>
    <row r="403" spans="1:24" x14ac:dyDescent="0.2">
      <c r="A403" t="s">
        <v>573</v>
      </c>
      <c r="B403" t="s">
        <v>82</v>
      </c>
      <c r="C403" s="2">
        <v>319</v>
      </c>
      <c r="D403" s="2">
        <v>175</v>
      </c>
      <c r="E403" t="s">
        <v>7027</v>
      </c>
      <c r="F403" t="s">
        <v>7039</v>
      </c>
      <c r="G403" s="2">
        <v>144</v>
      </c>
      <c r="H403" s="11">
        <v>0.45141065830721006</v>
      </c>
      <c r="I403">
        <v>0</v>
      </c>
      <c r="J403">
        <f ca="1"/>
        <v>716</v>
      </c>
      <c r="K403">
        <v>4140</v>
      </c>
      <c r="L403" cm="1">
        <f t="array" ref="L403">_xlfn.IFS(G403&lt;=25, 1, G403&lt;=75, 2, G403&lt;=150, 3, G403&gt;150, 4)</f>
        <v>3</v>
      </c>
      <c r="N403" t="s">
        <v>5436</v>
      </c>
      <c r="O403" t="s">
        <v>4144</v>
      </c>
      <c r="P403" s="2">
        <v>268</v>
      </c>
      <c r="Q403" s="2">
        <v>182</v>
      </c>
      <c r="R403" t="s">
        <v>7027</v>
      </c>
      <c r="S403" t="s">
        <v>7039</v>
      </c>
      <c r="T403" s="2">
        <v>86</v>
      </c>
      <c r="U403" s="11">
        <v>0.32089552238805968</v>
      </c>
      <c r="V403">
        <v>0</v>
      </c>
      <c r="W403">
        <v>842</v>
      </c>
      <c r="X403">
        <v>78</v>
      </c>
    </row>
    <row r="404" spans="1:24" x14ac:dyDescent="0.2">
      <c r="A404" t="s">
        <v>574</v>
      </c>
      <c r="B404" t="s">
        <v>512</v>
      </c>
      <c r="C404" s="2">
        <v>69</v>
      </c>
      <c r="D404" s="2">
        <v>48</v>
      </c>
      <c r="E404" t="s">
        <v>7028</v>
      </c>
      <c r="F404" t="s">
        <v>7041</v>
      </c>
      <c r="G404" s="2">
        <v>21</v>
      </c>
      <c r="H404" s="11">
        <v>0.30434782608695654</v>
      </c>
      <c r="I404">
        <v>0</v>
      </c>
      <c r="J404">
        <f ca="1"/>
        <v>3317</v>
      </c>
      <c r="K404">
        <v>3377</v>
      </c>
      <c r="L404" cm="1">
        <f t="array" ref="L404">_xlfn.IFS(G404&lt;=25, 1, G404&lt;=75, 2, G404&lt;=150, 3, G404&gt;150, 4)</f>
        <v>1</v>
      </c>
      <c r="N404" t="s">
        <v>5461</v>
      </c>
      <c r="O404" t="s">
        <v>1786</v>
      </c>
      <c r="P404" s="2">
        <v>107</v>
      </c>
      <c r="Q404" s="2">
        <v>73</v>
      </c>
      <c r="R404" t="s">
        <v>7029</v>
      </c>
      <c r="S404" t="s">
        <v>7040</v>
      </c>
      <c r="T404" s="2">
        <v>34</v>
      </c>
      <c r="U404" s="11">
        <v>0.31775700934579437</v>
      </c>
      <c r="V404">
        <v>0</v>
      </c>
      <c r="W404">
        <v>1975</v>
      </c>
      <c r="X404">
        <v>252</v>
      </c>
    </row>
    <row r="405" spans="1:24" x14ac:dyDescent="0.2">
      <c r="A405" t="s">
        <v>575</v>
      </c>
      <c r="B405" t="s">
        <v>576</v>
      </c>
      <c r="C405" s="2">
        <v>149</v>
      </c>
      <c r="D405" s="2">
        <v>63</v>
      </c>
      <c r="E405" t="s">
        <v>7029</v>
      </c>
      <c r="F405" t="s">
        <v>7040</v>
      </c>
      <c r="G405" s="2">
        <v>86</v>
      </c>
      <c r="H405" s="11">
        <v>0.57718120805369133</v>
      </c>
      <c r="I405">
        <v>0</v>
      </c>
      <c r="J405">
        <f ca="1"/>
        <v>1901</v>
      </c>
      <c r="K405">
        <v>3451</v>
      </c>
      <c r="L405" cm="1">
        <f t="array" ref="L405">_xlfn.IFS(G405&lt;=25, 1, G405&lt;=75, 2, G405&lt;=150, 3, G405&gt;150, 4)</f>
        <v>3</v>
      </c>
      <c r="N405" t="s">
        <v>5472</v>
      </c>
      <c r="O405" t="s">
        <v>5473</v>
      </c>
      <c r="P405" s="2">
        <v>294</v>
      </c>
      <c r="Q405" s="2">
        <v>226</v>
      </c>
      <c r="R405" t="s">
        <v>7027</v>
      </c>
      <c r="S405" t="s">
        <v>7041</v>
      </c>
      <c r="T405" s="2">
        <v>68</v>
      </c>
      <c r="U405" s="11">
        <v>0.23129251700680273</v>
      </c>
      <c r="V405">
        <v>0</v>
      </c>
      <c r="W405">
        <v>616</v>
      </c>
      <c r="X405">
        <v>416</v>
      </c>
    </row>
    <row r="406" spans="1:24" x14ac:dyDescent="0.2">
      <c r="A406" t="s">
        <v>577</v>
      </c>
      <c r="B406" t="s">
        <v>578</v>
      </c>
      <c r="C406" s="2">
        <v>249</v>
      </c>
      <c r="D406" s="2">
        <v>164</v>
      </c>
      <c r="E406" t="s">
        <v>6989</v>
      </c>
      <c r="F406" t="s">
        <v>7036</v>
      </c>
      <c r="G406" s="2">
        <v>85</v>
      </c>
      <c r="H406" s="11">
        <v>0.34136546184738958</v>
      </c>
      <c r="I406">
        <v>1</v>
      </c>
      <c r="J406">
        <f ca="1"/>
        <v>603</v>
      </c>
      <c r="K406">
        <v>4348</v>
      </c>
      <c r="L406" cm="1">
        <f t="array" ref="L406">_xlfn.IFS(G406&lt;=25, 1, G406&lt;=75, 2, G406&lt;=150, 3, G406&gt;150, 4)</f>
        <v>3</v>
      </c>
      <c r="N406" t="s">
        <v>5480</v>
      </c>
      <c r="O406" t="s">
        <v>5481</v>
      </c>
      <c r="P406" s="2">
        <v>312</v>
      </c>
      <c r="Q406" s="2">
        <v>234</v>
      </c>
      <c r="R406" t="s">
        <v>7027</v>
      </c>
      <c r="S406" t="s">
        <v>7043</v>
      </c>
      <c r="T406" s="2">
        <v>78</v>
      </c>
      <c r="U406" s="11">
        <v>0.25</v>
      </c>
      <c r="V406">
        <v>0</v>
      </c>
      <c r="W406">
        <v>346</v>
      </c>
      <c r="X406">
        <v>500</v>
      </c>
    </row>
    <row r="407" spans="1:24" x14ac:dyDescent="0.2">
      <c r="A407" t="s">
        <v>275</v>
      </c>
      <c r="B407" t="s">
        <v>211</v>
      </c>
      <c r="C407" s="2">
        <v>289</v>
      </c>
      <c r="D407" s="2">
        <v>98</v>
      </c>
      <c r="E407" t="s">
        <v>6989</v>
      </c>
      <c r="F407" t="s">
        <v>7038</v>
      </c>
      <c r="G407" s="2">
        <v>191</v>
      </c>
      <c r="H407" s="11">
        <v>0.66089965397923878</v>
      </c>
      <c r="I407">
        <v>1</v>
      </c>
      <c r="J407">
        <f ca="1"/>
        <v>155</v>
      </c>
      <c r="K407">
        <v>3803</v>
      </c>
      <c r="L407" cm="1">
        <f t="array" ref="L407">_xlfn.IFS(G407&lt;=25, 1, G407&lt;=75, 2, G407&lt;=150, 3, G407&gt;150, 4)</f>
        <v>4</v>
      </c>
      <c r="N407" t="s">
        <v>5494</v>
      </c>
      <c r="O407" t="s">
        <v>5495</v>
      </c>
      <c r="P407" s="2">
        <v>268</v>
      </c>
      <c r="Q407" s="2">
        <v>188</v>
      </c>
      <c r="R407" t="s">
        <v>7027</v>
      </c>
      <c r="S407" t="s">
        <v>7037</v>
      </c>
      <c r="T407" s="2">
        <v>80</v>
      </c>
      <c r="U407" s="11">
        <v>0.29850746268656714</v>
      </c>
      <c r="V407">
        <v>0</v>
      </c>
      <c r="W407">
        <v>8</v>
      </c>
      <c r="X407">
        <v>35</v>
      </c>
    </row>
    <row r="408" spans="1:24" x14ac:dyDescent="0.2">
      <c r="A408" t="s">
        <v>579</v>
      </c>
      <c r="B408" t="s">
        <v>580</v>
      </c>
      <c r="C408" s="2">
        <v>50</v>
      </c>
      <c r="D408" s="2">
        <v>44</v>
      </c>
      <c r="E408" t="s">
        <v>7029</v>
      </c>
      <c r="F408" t="s">
        <v>7041</v>
      </c>
      <c r="G408" s="2">
        <v>6</v>
      </c>
      <c r="H408" s="11">
        <v>0.12</v>
      </c>
      <c r="I408">
        <v>0</v>
      </c>
      <c r="J408">
        <f ca="1"/>
        <v>2025</v>
      </c>
      <c r="K408">
        <v>830</v>
      </c>
      <c r="L408" cm="1">
        <f t="array" ref="L408">_xlfn.IFS(G408&lt;=25, 1, G408&lt;=75, 2, G408&lt;=150, 3, G408&gt;150, 4)</f>
        <v>1</v>
      </c>
      <c r="N408" t="s">
        <v>5507</v>
      </c>
      <c r="O408" t="s">
        <v>5508</v>
      </c>
      <c r="P408" s="2">
        <v>2676</v>
      </c>
      <c r="Q408" s="2">
        <v>2007</v>
      </c>
      <c r="R408" t="s">
        <v>7029</v>
      </c>
      <c r="S408" t="s">
        <v>7041</v>
      </c>
      <c r="T408" s="2">
        <v>669</v>
      </c>
      <c r="U408" s="11">
        <v>0.25</v>
      </c>
      <c r="V408">
        <v>0</v>
      </c>
      <c r="W408">
        <v>4501</v>
      </c>
      <c r="X408">
        <v>396</v>
      </c>
    </row>
    <row r="409" spans="1:24" x14ac:dyDescent="0.2">
      <c r="A409" t="s">
        <v>581</v>
      </c>
      <c r="B409" t="s">
        <v>582</v>
      </c>
      <c r="C409" s="2">
        <v>319</v>
      </c>
      <c r="D409" s="2">
        <v>195</v>
      </c>
      <c r="E409" t="s">
        <v>7029</v>
      </c>
      <c r="F409" t="s">
        <v>7038</v>
      </c>
      <c r="G409" s="2">
        <v>124</v>
      </c>
      <c r="H409" s="11">
        <v>0.38871473354231972</v>
      </c>
      <c r="I409">
        <v>0</v>
      </c>
      <c r="J409">
        <f ca="1"/>
        <v>4106</v>
      </c>
      <c r="K409">
        <v>2316</v>
      </c>
      <c r="L409" cm="1">
        <f t="array" ref="L409">_xlfn.IFS(G409&lt;=25, 1, G409&lt;=75, 2, G409&lt;=150, 3, G409&gt;150, 4)</f>
        <v>3</v>
      </c>
      <c r="N409" t="s">
        <v>5548</v>
      </c>
      <c r="O409" t="s">
        <v>5549</v>
      </c>
      <c r="P409" s="2">
        <v>299</v>
      </c>
      <c r="Q409" s="2">
        <v>218</v>
      </c>
      <c r="R409" t="s">
        <v>7027</v>
      </c>
      <c r="S409" t="s">
        <v>7037</v>
      </c>
      <c r="T409" s="2">
        <v>81</v>
      </c>
      <c r="U409" s="11">
        <v>0.2709030100334448</v>
      </c>
      <c r="V409">
        <v>0</v>
      </c>
      <c r="W409">
        <v>2387</v>
      </c>
      <c r="X409">
        <v>439</v>
      </c>
    </row>
    <row r="410" spans="1:24" x14ac:dyDescent="0.2">
      <c r="A410" t="s">
        <v>583</v>
      </c>
      <c r="B410" t="s">
        <v>584</v>
      </c>
      <c r="C410" s="2">
        <v>279</v>
      </c>
      <c r="D410" s="2">
        <v>198</v>
      </c>
      <c r="E410" t="s">
        <v>7029</v>
      </c>
      <c r="F410" t="s">
        <v>7036</v>
      </c>
      <c r="G410" s="2">
        <v>81</v>
      </c>
      <c r="H410" s="11">
        <v>0.29032258064516131</v>
      </c>
      <c r="I410">
        <v>0</v>
      </c>
      <c r="J410">
        <f ca="1"/>
        <v>1413</v>
      </c>
      <c r="K410">
        <v>2333</v>
      </c>
      <c r="L410" cm="1">
        <f t="array" ref="L410">_xlfn.IFS(G410&lt;=25, 1, G410&lt;=75, 2, G410&lt;=150, 3, G410&gt;150, 4)</f>
        <v>3</v>
      </c>
      <c r="N410" t="s">
        <v>5569</v>
      </c>
      <c r="O410" t="s">
        <v>5570</v>
      </c>
      <c r="P410" s="2">
        <v>268</v>
      </c>
      <c r="Q410" s="2">
        <v>139</v>
      </c>
      <c r="R410" t="s">
        <v>7027</v>
      </c>
      <c r="S410" t="s">
        <v>7037</v>
      </c>
      <c r="T410" s="2">
        <v>129</v>
      </c>
      <c r="U410" s="11">
        <v>0.48134328358208955</v>
      </c>
      <c r="V410">
        <v>0</v>
      </c>
      <c r="W410">
        <v>1036</v>
      </c>
      <c r="X410">
        <v>482</v>
      </c>
    </row>
    <row r="411" spans="1:24" x14ac:dyDescent="0.2">
      <c r="A411" t="s">
        <v>585</v>
      </c>
      <c r="B411" t="s">
        <v>310</v>
      </c>
      <c r="C411" s="2">
        <v>289</v>
      </c>
      <c r="D411" s="2">
        <v>142</v>
      </c>
      <c r="E411" t="s">
        <v>6989</v>
      </c>
      <c r="F411" t="s">
        <v>7040</v>
      </c>
      <c r="G411" s="2">
        <v>147</v>
      </c>
      <c r="H411" s="11">
        <v>0.50865051903114189</v>
      </c>
      <c r="I411">
        <v>1</v>
      </c>
      <c r="J411">
        <f ca="1"/>
        <v>3310</v>
      </c>
      <c r="K411">
        <v>3957</v>
      </c>
      <c r="L411" cm="1">
        <f t="array" ref="L411">_xlfn.IFS(G411&lt;=25, 1, G411&lt;=75, 2, G411&lt;=150, 3, G411&gt;150, 4)</f>
        <v>3</v>
      </c>
      <c r="N411" t="s">
        <v>5587</v>
      </c>
      <c r="O411" t="s">
        <v>5588</v>
      </c>
      <c r="P411" s="2">
        <v>232</v>
      </c>
      <c r="Q411" s="2">
        <v>118</v>
      </c>
      <c r="R411" t="s">
        <v>7027</v>
      </c>
      <c r="S411" t="s">
        <v>7040</v>
      </c>
      <c r="T411" s="2">
        <v>114</v>
      </c>
      <c r="U411" s="11">
        <v>0.49137931034482757</v>
      </c>
      <c r="V411">
        <v>0</v>
      </c>
      <c r="W411">
        <v>3126</v>
      </c>
      <c r="X411">
        <v>180</v>
      </c>
    </row>
    <row r="412" spans="1:24" x14ac:dyDescent="0.2">
      <c r="A412" t="s">
        <v>586</v>
      </c>
      <c r="B412" t="s">
        <v>587</v>
      </c>
      <c r="C412" s="2">
        <v>319</v>
      </c>
      <c r="D412" s="2">
        <v>313</v>
      </c>
      <c r="E412" t="s">
        <v>7029</v>
      </c>
      <c r="F412" t="s">
        <v>7039</v>
      </c>
      <c r="G412" s="2">
        <v>6</v>
      </c>
      <c r="H412" s="11">
        <v>1.8808777429467086E-2</v>
      </c>
      <c r="I412">
        <v>0</v>
      </c>
      <c r="J412">
        <f ca="1"/>
        <v>860</v>
      </c>
      <c r="K412">
        <v>138</v>
      </c>
      <c r="L412" cm="1">
        <f t="array" ref="L412">_xlfn.IFS(G412&lt;=25, 1, G412&lt;=75, 2, G412&lt;=150, 3, G412&gt;150, 4)</f>
        <v>1</v>
      </c>
      <c r="N412" t="s">
        <v>5614</v>
      </c>
      <c r="O412" t="s">
        <v>5615</v>
      </c>
      <c r="P412" s="2">
        <v>390</v>
      </c>
      <c r="Q412" s="2">
        <v>144</v>
      </c>
      <c r="R412" t="s">
        <v>7029</v>
      </c>
      <c r="S412" t="s">
        <v>7040</v>
      </c>
      <c r="T412" s="2">
        <v>246</v>
      </c>
      <c r="U412" s="11">
        <v>0.63076923076923075</v>
      </c>
      <c r="V412">
        <v>0</v>
      </c>
      <c r="W412">
        <v>2893</v>
      </c>
      <c r="X412">
        <v>427</v>
      </c>
    </row>
    <row r="413" spans="1:24" x14ac:dyDescent="0.2">
      <c r="A413" t="s">
        <v>588</v>
      </c>
      <c r="B413" t="s">
        <v>589</v>
      </c>
      <c r="C413" s="2">
        <v>319</v>
      </c>
      <c r="D413" s="2">
        <v>166</v>
      </c>
      <c r="E413" t="s">
        <v>7029</v>
      </c>
      <c r="F413" t="s">
        <v>7038</v>
      </c>
      <c r="G413" s="2">
        <v>153</v>
      </c>
      <c r="H413" s="11">
        <v>0.47962382445141066</v>
      </c>
      <c r="I413">
        <v>0</v>
      </c>
      <c r="J413">
        <f ca="1"/>
        <v>946</v>
      </c>
      <c r="K413">
        <v>2614</v>
      </c>
      <c r="L413" cm="1">
        <f t="array" ref="L413">_xlfn.IFS(G413&lt;=25, 1, G413&lt;=75, 2, G413&lt;=150, 3, G413&gt;150, 4)</f>
        <v>4</v>
      </c>
      <c r="N413" t="s">
        <v>5646</v>
      </c>
      <c r="O413" t="s">
        <v>3854</v>
      </c>
      <c r="P413" s="2">
        <v>250</v>
      </c>
      <c r="Q413" s="2">
        <v>125</v>
      </c>
      <c r="R413" t="s">
        <v>7027</v>
      </c>
      <c r="S413" t="s">
        <v>7037</v>
      </c>
      <c r="T413" s="2">
        <v>125</v>
      </c>
      <c r="U413" s="11">
        <v>0.5</v>
      </c>
      <c r="V413">
        <v>0</v>
      </c>
      <c r="W413">
        <v>1383</v>
      </c>
      <c r="X413">
        <v>130</v>
      </c>
    </row>
    <row r="414" spans="1:24" x14ac:dyDescent="0.2">
      <c r="A414" t="s">
        <v>366</v>
      </c>
      <c r="B414" t="s">
        <v>367</v>
      </c>
      <c r="C414" s="2">
        <v>289</v>
      </c>
      <c r="D414" s="2">
        <v>69</v>
      </c>
      <c r="E414" t="s">
        <v>6989</v>
      </c>
      <c r="F414" t="s">
        <v>7038</v>
      </c>
      <c r="G414" s="2">
        <v>220</v>
      </c>
      <c r="H414" s="11">
        <v>0.76124567474048443</v>
      </c>
      <c r="I414">
        <v>1</v>
      </c>
      <c r="J414">
        <f ca="1"/>
        <v>353</v>
      </c>
      <c r="K414">
        <v>1787</v>
      </c>
      <c r="L414" cm="1">
        <f t="array" ref="L414">_xlfn.IFS(G414&lt;=25, 1, G414&lt;=75, 2, G414&lt;=150, 3, G414&gt;150, 4)</f>
        <v>4</v>
      </c>
      <c r="N414" t="s">
        <v>5647</v>
      </c>
      <c r="O414" t="s">
        <v>5648</v>
      </c>
      <c r="P414" s="2">
        <v>561</v>
      </c>
      <c r="Q414" s="2">
        <v>482</v>
      </c>
      <c r="R414" t="s">
        <v>7029</v>
      </c>
      <c r="S414" t="s">
        <v>7037</v>
      </c>
      <c r="T414" s="2">
        <v>79</v>
      </c>
      <c r="U414" s="11">
        <v>0.1408199643493761</v>
      </c>
      <c r="V414">
        <v>0</v>
      </c>
      <c r="W414">
        <v>4191</v>
      </c>
      <c r="X414">
        <v>189</v>
      </c>
    </row>
    <row r="415" spans="1:24" x14ac:dyDescent="0.2">
      <c r="A415" t="s">
        <v>590</v>
      </c>
      <c r="B415" t="s">
        <v>482</v>
      </c>
      <c r="C415" s="2">
        <v>329</v>
      </c>
      <c r="D415" s="2">
        <v>303</v>
      </c>
      <c r="E415" t="s">
        <v>7029</v>
      </c>
      <c r="F415" t="s">
        <v>7039</v>
      </c>
      <c r="G415" s="2">
        <v>26</v>
      </c>
      <c r="H415" s="11">
        <v>7.9027355623100301E-2</v>
      </c>
      <c r="I415">
        <v>0</v>
      </c>
      <c r="J415">
        <f ca="1"/>
        <v>2147</v>
      </c>
      <c r="K415">
        <v>1465</v>
      </c>
      <c r="L415" cm="1">
        <f t="array" ref="L415">_xlfn.IFS(G415&lt;=25, 1, G415&lt;=75, 2, G415&lt;=150, 3, G415&gt;150, 4)</f>
        <v>2</v>
      </c>
      <c r="N415" t="s">
        <v>5649</v>
      </c>
      <c r="O415" t="s">
        <v>4529</v>
      </c>
      <c r="P415" s="2">
        <v>312</v>
      </c>
      <c r="Q415" s="2">
        <v>237</v>
      </c>
      <c r="R415" t="s">
        <v>7029</v>
      </c>
      <c r="S415" t="s">
        <v>7039</v>
      </c>
      <c r="T415" s="2">
        <v>75</v>
      </c>
      <c r="U415" s="11">
        <v>0.24038461538461539</v>
      </c>
      <c r="V415">
        <v>0</v>
      </c>
      <c r="W415">
        <v>142</v>
      </c>
      <c r="X415">
        <v>17</v>
      </c>
    </row>
    <row r="416" spans="1:24" x14ac:dyDescent="0.2">
      <c r="A416" t="s">
        <v>591</v>
      </c>
      <c r="B416" t="s">
        <v>394</v>
      </c>
      <c r="C416" s="2">
        <v>319</v>
      </c>
      <c r="D416" s="2">
        <v>293</v>
      </c>
      <c r="E416" t="s">
        <v>7029</v>
      </c>
      <c r="F416" t="s">
        <v>7036</v>
      </c>
      <c r="G416" s="2">
        <v>26</v>
      </c>
      <c r="H416" s="11">
        <v>8.1504702194357362E-2</v>
      </c>
      <c r="I416">
        <v>0</v>
      </c>
      <c r="J416">
        <f ca="1"/>
        <v>4347</v>
      </c>
      <c r="K416">
        <v>3009</v>
      </c>
      <c r="L416" cm="1">
        <f t="array" ref="L416">_xlfn.IFS(G416&lt;=25, 1, G416&lt;=75, 2, G416&lt;=150, 3, G416&gt;150, 4)</f>
        <v>2</v>
      </c>
      <c r="N416" t="s">
        <v>5669</v>
      </c>
      <c r="O416" t="s">
        <v>5670</v>
      </c>
      <c r="P416" s="2">
        <v>279</v>
      </c>
      <c r="Q416" s="2">
        <v>162</v>
      </c>
      <c r="R416" t="s">
        <v>7027</v>
      </c>
      <c r="S416" t="s">
        <v>7037</v>
      </c>
      <c r="T416" s="2">
        <v>117</v>
      </c>
      <c r="U416" s="11">
        <v>0.41935483870967744</v>
      </c>
      <c r="V416">
        <v>0</v>
      </c>
      <c r="W416">
        <v>1185</v>
      </c>
      <c r="X416">
        <v>6</v>
      </c>
    </row>
    <row r="417" spans="1:24" x14ac:dyDescent="0.2">
      <c r="A417" t="s">
        <v>592</v>
      </c>
      <c r="B417" t="s">
        <v>593</v>
      </c>
      <c r="C417" s="2">
        <v>319</v>
      </c>
      <c r="D417" s="2">
        <v>223</v>
      </c>
      <c r="E417" t="s">
        <v>7029</v>
      </c>
      <c r="F417" t="s">
        <v>7036</v>
      </c>
      <c r="G417" s="2">
        <v>96</v>
      </c>
      <c r="H417" s="11">
        <v>0.30094043887147337</v>
      </c>
      <c r="I417">
        <v>0</v>
      </c>
      <c r="J417">
        <f ca="1"/>
        <v>3174</v>
      </c>
      <c r="K417">
        <v>2314</v>
      </c>
      <c r="L417" cm="1">
        <f t="array" ref="L417">_xlfn.IFS(G417&lt;=25, 1, G417&lt;=75, 2, G417&lt;=150, 3, G417&gt;150, 4)</f>
        <v>3</v>
      </c>
      <c r="N417" t="s">
        <v>5693</v>
      </c>
      <c r="O417" t="s">
        <v>5694</v>
      </c>
      <c r="P417" s="2">
        <v>402</v>
      </c>
      <c r="Q417" s="2">
        <v>253</v>
      </c>
      <c r="R417" t="s">
        <v>7027</v>
      </c>
      <c r="S417" t="s">
        <v>7037</v>
      </c>
      <c r="T417" s="2">
        <v>149</v>
      </c>
      <c r="U417" s="11">
        <v>0.37064676616915421</v>
      </c>
      <c r="V417">
        <v>0</v>
      </c>
      <c r="W417">
        <v>3410</v>
      </c>
      <c r="X417">
        <v>443</v>
      </c>
    </row>
    <row r="418" spans="1:24" x14ac:dyDescent="0.2">
      <c r="A418" t="s">
        <v>594</v>
      </c>
      <c r="B418" t="s">
        <v>595</v>
      </c>
      <c r="C418" s="2">
        <v>319</v>
      </c>
      <c r="D418" s="2">
        <v>137</v>
      </c>
      <c r="E418" t="s">
        <v>7029</v>
      </c>
      <c r="F418" t="s">
        <v>7040</v>
      </c>
      <c r="G418" s="2">
        <v>182</v>
      </c>
      <c r="H418" s="11">
        <v>0.57053291536050155</v>
      </c>
      <c r="I418">
        <v>0</v>
      </c>
      <c r="J418">
        <f ca="1"/>
        <v>2097</v>
      </c>
      <c r="K418">
        <v>3935</v>
      </c>
      <c r="L418" cm="1">
        <f t="array" ref="L418">_xlfn.IFS(G418&lt;=25, 1, G418&lt;=75, 2, G418&lt;=150, 3, G418&gt;150, 4)</f>
        <v>4</v>
      </c>
      <c r="N418" t="s">
        <v>5713</v>
      </c>
      <c r="P418" s="2">
        <v>429</v>
      </c>
      <c r="Q418" s="2">
        <v>257</v>
      </c>
      <c r="R418" t="s">
        <v>7029</v>
      </c>
      <c r="S418" t="s">
        <v>7040</v>
      </c>
      <c r="T418" s="2">
        <v>172</v>
      </c>
      <c r="U418" s="11">
        <v>0.40093240093240096</v>
      </c>
      <c r="V418">
        <v>0</v>
      </c>
      <c r="W418">
        <v>3689</v>
      </c>
      <c r="X418">
        <v>93</v>
      </c>
    </row>
    <row r="419" spans="1:24" x14ac:dyDescent="0.2">
      <c r="A419" t="s">
        <v>596</v>
      </c>
      <c r="B419" t="s">
        <v>32</v>
      </c>
      <c r="C419" s="2">
        <v>279</v>
      </c>
      <c r="D419" s="2">
        <v>103</v>
      </c>
      <c r="E419" t="s">
        <v>7027</v>
      </c>
      <c r="F419" t="s">
        <v>7038</v>
      </c>
      <c r="G419" s="2">
        <v>176</v>
      </c>
      <c r="H419" s="11">
        <v>0.63082437275985659</v>
      </c>
      <c r="I419">
        <v>0</v>
      </c>
      <c r="J419">
        <f ca="1"/>
        <v>1959</v>
      </c>
      <c r="K419">
        <v>126</v>
      </c>
      <c r="L419" cm="1">
        <f t="array" ref="L419">_xlfn.IFS(G419&lt;=25, 1, G419&lt;=75, 2, G419&lt;=150, 3, G419&gt;150, 4)</f>
        <v>4</v>
      </c>
      <c r="N419" t="s">
        <v>5720</v>
      </c>
      <c r="O419" t="s">
        <v>5721</v>
      </c>
      <c r="P419" s="2">
        <v>429</v>
      </c>
      <c r="Q419" s="2">
        <v>262</v>
      </c>
      <c r="R419" t="s">
        <v>7029</v>
      </c>
      <c r="S419" t="s">
        <v>7041</v>
      </c>
      <c r="T419" s="2">
        <v>167</v>
      </c>
      <c r="U419" s="11">
        <v>0.38927738927738925</v>
      </c>
      <c r="V419">
        <v>0</v>
      </c>
      <c r="W419">
        <v>3137</v>
      </c>
      <c r="X419">
        <v>364</v>
      </c>
    </row>
    <row r="420" spans="1:24" x14ac:dyDescent="0.2">
      <c r="A420" t="s">
        <v>378</v>
      </c>
      <c r="B420" t="s">
        <v>105</v>
      </c>
      <c r="C420" s="2">
        <v>289</v>
      </c>
      <c r="D420" s="2">
        <v>147</v>
      </c>
      <c r="E420" t="s">
        <v>6989</v>
      </c>
      <c r="F420" t="s">
        <v>7040</v>
      </c>
      <c r="G420" s="2">
        <v>142</v>
      </c>
      <c r="H420" s="11">
        <v>0.49134948096885811</v>
      </c>
      <c r="I420">
        <v>1</v>
      </c>
      <c r="J420">
        <f ca="1"/>
        <v>3979</v>
      </c>
      <c r="K420">
        <v>3197</v>
      </c>
      <c r="L420" cm="1">
        <f t="array" ref="L420">_xlfn.IFS(G420&lt;=25, 1, G420&lt;=75, 2, G420&lt;=150, 3, G420&gt;150, 4)</f>
        <v>3</v>
      </c>
      <c r="N420" t="s">
        <v>5725</v>
      </c>
      <c r="O420" t="s">
        <v>5040</v>
      </c>
      <c r="P420" s="2">
        <v>232</v>
      </c>
      <c r="Q420" s="2">
        <v>146</v>
      </c>
      <c r="R420" t="s">
        <v>7027</v>
      </c>
      <c r="S420" t="s">
        <v>7039</v>
      </c>
      <c r="T420" s="2">
        <v>86</v>
      </c>
      <c r="U420" s="11">
        <v>0.37068965517241381</v>
      </c>
      <c r="V420">
        <v>0</v>
      </c>
      <c r="W420">
        <v>1900</v>
      </c>
      <c r="X420">
        <v>73</v>
      </c>
    </row>
    <row r="421" spans="1:24" x14ac:dyDescent="0.2">
      <c r="A421" t="s">
        <v>181</v>
      </c>
      <c r="B421" t="s">
        <v>182</v>
      </c>
      <c r="C421" s="2">
        <v>289</v>
      </c>
      <c r="D421" s="2">
        <v>165</v>
      </c>
      <c r="E421" t="s">
        <v>6989</v>
      </c>
      <c r="F421" t="s">
        <v>7036</v>
      </c>
      <c r="G421" s="2">
        <v>124</v>
      </c>
      <c r="H421" s="11">
        <v>0.4290657439446367</v>
      </c>
      <c r="I421">
        <v>1</v>
      </c>
      <c r="J421">
        <f ca="1"/>
        <v>1978</v>
      </c>
      <c r="K421">
        <v>4495</v>
      </c>
      <c r="L421" cm="1">
        <f t="array" ref="L421">_xlfn.IFS(G421&lt;=25, 1, G421&lt;=75, 2, G421&lt;=150, 3, G421&gt;150, 4)</f>
        <v>3</v>
      </c>
      <c r="N421" t="s">
        <v>3861</v>
      </c>
      <c r="O421" t="s">
        <v>3862</v>
      </c>
      <c r="P421" s="2">
        <v>399</v>
      </c>
      <c r="Q421" s="2">
        <v>319</v>
      </c>
      <c r="R421" t="s">
        <v>7027</v>
      </c>
      <c r="S421" t="s">
        <v>7039</v>
      </c>
      <c r="T421" s="2">
        <v>80</v>
      </c>
      <c r="U421" s="11">
        <v>0.20050125313283207</v>
      </c>
      <c r="V421">
        <v>0</v>
      </c>
      <c r="W421">
        <v>4420</v>
      </c>
      <c r="X421">
        <v>110</v>
      </c>
    </row>
    <row r="422" spans="1:24" x14ac:dyDescent="0.2">
      <c r="A422" t="s">
        <v>597</v>
      </c>
      <c r="B422" t="s">
        <v>598</v>
      </c>
      <c r="C422" s="2">
        <v>329</v>
      </c>
      <c r="D422" s="2">
        <v>207</v>
      </c>
      <c r="E422" t="s">
        <v>7029</v>
      </c>
      <c r="F422" t="s">
        <v>7036</v>
      </c>
      <c r="G422" s="2">
        <v>122</v>
      </c>
      <c r="H422" s="11">
        <v>0.37082066869300911</v>
      </c>
      <c r="I422">
        <v>0</v>
      </c>
      <c r="J422">
        <f ca="1"/>
        <v>339</v>
      </c>
      <c r="K422">
        <v>4085</v>
      </c>
      <c r="L422" cm="1">
        <f t="array" ref="L422">_xlfn.IFS(G422&lt;=25, 1, G422&lt;=75, 2, G422&lt;=150, 3, G422&gt;150, 4)</f>
        <v>3</v>
      </c>
      <c r="N422" t="s">
        <v>5735</v>
      </c>
      <c r="O422" t="s">
        <v>5736</v>
      </c>
      <c r="P422" s="2">
        <v>472</v>
      </c>
      <c r="Q422" s="2">
        <v>448</v>
      </c>
      <c r="R422" t="s">
        <v>7027</v>
      </c>
      <c r="S422" t="s">
        <v>7043</v>
      </c>
      <c r="T422" s="2">
        <v>24</v>
      </c>
      <c r="U422" s="11">
        <v>5.0847457627118647E-2</v>
      </c>
      <c r="V422">
        <v>0</v>
      </c>
      <c r="W422">
        <v>1962</v>
      </c>
      <c r="X422">
        <v>247</v>
      </c>
    </row>
    <row r="423" spans="1:24" x14ac:dyDescent="0.2">
      <c r="A423" t="s">
        <v>599</v>
      </c>
      <c r="B423" t="s">
        <v>551</v>
      </c>
      <c r="C423" s="2">
        <v>319</v>
      </c>
      <c r="D423" s="2">
        <v>233</v>
      </c>
      <c r="E423" t="s">
        <v>7029</v>
      </c>
      <c r="F423" t="s">
        <v>7036</v>
      </c>
      <c r="G423" s="2">
        <v>86</v>
      </c>
      <c r="H423" s="11">
        <v>0.26959247648902823</v>
      </c>
      <c r="I423">
        <v>0</v>
      </c>
      <c r="J423">
        <f ca="1"/>
        <v>3116</v>
      </c>
      <c r="K423">
        <v>4197</v>
      </c>
      <c r="L423" cm="1">
        <f t="array" ref="L423">_xlfn.IFS(G423&lt;=25, 1, G423&lt;=75, 2, G423&lt;=150, 3, G423&gt;150, 4)</f>
        <v>3</v>
      </c>
      <c r="N423" t="s">
        <v>5743</v>
      </c>
      <c r="O423" t="s">
        <v>5744</v>
      </c>
      <c r="P423" s="2">
        <v>738</v>
      </c>
      <c r="Q423" s="2">
        <v>531</v>
      </c>
      <c r="R423" t="s">
        <v>7029</v>
      </c>
      <c r="S423" t="s">
        <v>7045</v>
      </c>
      <c r="T423" s="2">
        <v>207</v>
      </c>
      <c r="U423" s="11">
        <v>0.28048780487804881</v>
      </c>
      <c r="V423">
        <v>0</v>
      </c>
      <c r="W423">
        <v>2922</v>
      </c>
      <c r="X423">
        <v>323</v>
      </c>
    </row>
    <row r="424" spans="1:24" x14ac:dyDescent="0.2">
      <c r="A424" t="s">
        <v>600</v>
      </c>
      <c r="B424" t="s">
        <v>238</v>
      </c>
      <c r="C424" s="2">
        <v>289</v>
      </c>
      <c r="D424" s="2">
        <v>145</v>
      </c>
      <c r="E424" t="s">
        <v>6989</v>
      </c>
      <c r="F424" t="s">
        <v>7038</v>
      </c>
      <c r="G424" s="2">
        <v>144</v>
      </c>
      <c r="H424" s="11">
        <v>0.4982698961937716</v>
      </c>
      <c r="I424">
        <v>1</v>
      </c>
      <c r="J424">
        <f ca="1"/>
        <v>1371</v>
      </c>
      <c r="K424">
        <v>3641</v>
      </c>
      <c r="L424" cm="1">
        <f t="array" ref="L424">_xlfn.IFS(G424&lt;=25, 1, G424&lt;=75, 2, G424&lt;=150, 3, G424&gt;150, 4)</f>
        <v>3</v>
      </c>
      <c r="N424" t="s">
        <v>5750</v>
      </c>
      <c r="O424" t="s">
        <v>1607</v>
      </c>
      <c r="P424" s="2">
        <v>483</v>
      </c>
      <c r="Q424" s="2">
        <v>222</v>
      </c>
      <c r="R424" t="s">
        <v>7029</v>
      </c>
      <c r="S424" t="s">
        <v>7040</v>
      </c>
      <c r="T424" s="2">
        <v>261</v>
      </c>
      <c r="U424" s="11">
        <v>0.54037267080745344</v>
      </c>
      <c r="V424">
        <v>0</v>
      </c>
      <c r="W424">
        <v>2597</v>
      </c>
      <c r="X424">
        <v>292</v>
      </c>
    </row>
    <row r="425" spans="1:24" x14ac:dyDescent="0.2">
      <c r="A425" t="s">
        <v>601</v>
      </c>
      <c r="B425" t="s">
        <v>602</v>
      </c>
      <c r="C425" s="2">
        <v>319</v>
      </c>
      <c r="D425" s="2">
        <v>230</v>
      </c>
      <c r="E425" t="s">
        <v>7029</v>
      </c>
      <c r="F425" t="s">
        <v>7043</v>
      </c>
      <c r="G425" s="2">
        <v>89</v>
      </c>
      <c r="H425" s="11">
        <v>0.27899686520376177</v>
      </c>
      <c r="I425">
        <v>0</v>
      </c>
      <c r="J425">
        <f ca="1"/>
        <v>371</v>
      </c>
      <c r="K425">
        <v>568</v>
      </c>
      <c r="L425" cm="1">
        <f t="array" ref="L425">_xlfn.IFS(G425&lt;=25, 1, G425&lt;=75, 2, G425&lt;=150, 3, G425&gt;150, 4)</f>
        <v>3</v>
      </c>
      <c r="N425" t="s">
        <v>5753</v>
      </c>
      <c r="O425" t="s">
        <v>5754</v>
      </c>
      <c r="P425" s="2">
        <v>469</v>
      </c>
      <c r="Q425" s="2">
        <v>281</v>
      </c>
      <c r="R425" t="s">
        <v>7029</v>
      </c>
      <c r="S425" t="s">
        <v>7045</v>
      </c>
      <c r="T425" s="2">
        <v>188</v>
      </c>
      <c r="U425" s="11">
        <v>0.40085287846481876</v>
      </c>
      <c r="V425">
        <v>0</v>
      </c>
      <c r="W425">
        <v>1084</v>
      </c>
      <c r="X425">
        <v>286</v>
      </c>
    </row>
    <row r="426" spans="1:24" x14ac:dyDescent="0.2">
      <c r="A426" t="s">
        <v>491</v>
      </c>
      <c r="B426" t="s">
        <v>492</v>
      </c>
      <c r="C426" s="2">
        <v>289</v>
      </c>
      <c r="D426" s="2">
        <v>150</v>
      </c>
      <c r="E426" t="s">
        <v>6989</v>
      </c>
      <c r="F426" t="s">
        <v>7038</v>
      </c>
      <c r="G426" s="2">
        <v>139</v>
      </c>
      <c r="H426" s="11">
        <v>0.48096885813148788</v>
      </c>
      <c r="I426">
        <v>1</v>
      </c>
      <c r="J426">
        <f ca="1"/>
        <v>1196</v>
      </c>
      <c r="K426">
        <v>4178</v>
      </c>
      <c r="L426" cm="1">
        <f t="array" ref="L426">_xlfn.IFS(G426&lt;=25, 1, G426&lt;=75, 2, G426&lt;=150, 3, G426&gt;150, 4)</f>
        <v>3</v>
      </c>
      <c r="N426" t="s">
        <v>5768</v>
      </c>
      <c r="O426" t="s">
        <v>5769</v>
      </c>
      <c r="P426" s="2">
        <v>268</v>
      </c>
      <c r="Q426" s="2">
        <v>121</v>
      </c>
      <c r="R426" t="s">
        <v>7027</v>
      </c>
      <c r="S426" t="s">
        <v>7036</v>
      </c>
      <c r="T426" s="2">
        <v>147</v>
      </c>
      <c r="U426" s="11">
        <v>0.54850746268656714</v>
      </c>
      <c r="V426">
        <v>0</v>
      </c>
      <c r="W426">
        <v>3052</v>
      </c>
      <c r="X426">
        <v>268</v>
      </c>
    </row>
    <row r="427" spans="1:24" x14ac:dyDescent="0.2">
      <c r="A427" t="s">
        <v>603</v>
      </c>
      <c r="B427" t="s">
        <v>604</v>
      </c>
      <c r="C427" s="2">
        <v>279</v>
      </c>
      <c r="D427" s="2">
        <v>248</v>
      </c>
      <c r="E427" t="s">
        <v>7029</v>
      </c>
      <c r="F427" t="s">
        <v>7036</v>
      </c>
      <c r="G427" s="2">
        <v>31</v>
      </c>
      <c r="H427" s="11">
        <v>0.1111111111111111</v>
      </c>
      <c r="I427">
        <v>0</v>
      </c>
      <c r="J427">
        <f ca="1"/>
        <v>1268</v>
      </c>
      <c r="K427">
        <v>3032</v>
      </c>
      <c r="L427" cm="1">
        <f t="array" ref="L427">_xlfn.IFS(G427&lt;=25, 1, G427&lt;=75, 2, G427&lt;=150, 3, G427&gt;150, 4)</f>
        <v>2</v>
      </c>
      <c r="N427" t="s">
        <v>5772</v>
      </c>
      <c r="O427" t="s">
        <v>5773</v>
      </c>
      <c r="P427" s="2">
        <v>330</v>
      </c>
      <c r="Q427" s="2">
        <v>238</v>
      </c>
      <c r="R427" t="s">
        <v>7029</v>
      </c>
      <c r="S427" t="s">
        <v>7039</v>
      </c>
      <c r="T427" s="2">
        <v>92</v>
      </c>
      <c r="U427" s="11">
        <v>0.27878787878787881</v>
      </c>
      <c r="V427">
        <v>0</v>
      </c>
      <c r="W427">
        <v>1525</v>
      </c>
      <c r="X427">
        <v>462</v>
      </c>
    </row>
    <row r="428" spans="1:24" x14ac:dyDescent="0.2">
      <c r="A428" t="s">
        <v>605</v>
      </c>
      <c r="B428" t="s">
        <v>512</v>
      </c>
      <c r="C428" s="2">
        <v>69</v>
      </c>
      <c r="D428" s="2">
        <v>33</v>
      </c>
      <c r="E428" t="s">
        <v>7028</v>
      </c>
      <c r="F428" t="s">
        <v>7040</v>
      </c>
      <c r="G428" s="2">
        <v>36</v>
      </c>
      <c r="H428" s="11">
        <v>0.52173913043478259</v>
      </c>
      <c r="I428">
        <v>0</v>
      </c>
      <c r="J428">
        <f ca="1"/>
        <v>2866</v>
      </c>
      <c r="K428">
        <v>3968</v>
      </c>
      <c r="L428" cm="1">
        <f t="array" ref="L428">_xlfn.IFS(G428&lt;=25, 1, G428&lt;=75, 2, G428&lt;=150, 3, G428&gt;150, 4)</f>
        <v>2</v>
      </c>
      <c r="N428" t="s">
        <v>5776</v>
      </c>
      <c r="O428" t="s">
        <v>5777</v>
      </c>
      <c r="P428" s="2">
        <v>787</v>
      </c>
      <c r="Q428" s="2">
        <v>693</v>
      </c>
      <c r="R428" t="s">
        <v>7029</v>
      </c>
      <c r="S428" t="s">
        <v>7037</v>
      </c>
      <c r="T428" s="2">
        <v>94</v>
      </c>
      <c r="U428" s="11">
        <v>0.11944091486658195</v>
      </c>
      <c r="V428">
        <v>0</v>
      </c>
      <c r="W428">
        <v>795</v>
      </c>
      <c r="X428">
        <v>270</v>
      </c>
    </row>
    <row r="429" spans="1:24" x14ac:dyDescent="0.2">
      <c r="A429" t="s">
        <v>606</v>
      </c>
      <c r="B429" t="s">
        <v>333</v>
      </c>
      <c r="C429" s="2">
        <v>559</v>
      </c>
      <c r="D429" s="2">
        <v>252</v>
      </c>
      <c r="E429" t="s">
        <v>7029</v>
      </c>
      <c r="F429" t="s">
        <v>7040</v>
      </c>
      <c r="G429" s="2">
        <v>307</v>
      </c>
      <c r="H429" s="11">
        <v>0.54919499105545622</v>
      </c>
      <c r="I429">
        <v>0</v>
      </c>
      <c r="J429">
        <f ca="1"/>
        <v>1942</v>
      </c>
      <c r="K429">
        <v>1475</v>
      </c>
      <c r="L429" cm="1">
        <f t="array" ref="L429">_xlfn.IFS(G429&lt;=25, 1, G429&lt;=75, 2, G429&lt;=150, 3, G429&gt;150, 4)</f>
        <v>4</v>
      </c>
      <c r="N429" t="s">
        <v>5806</v>
      </c>
      <c r="O429" t="s">
        <v>5807</v>
      </c>
      <c r="P429" s="2">
        <v>404</v>
      </c>
      <c r="Q429" s="2">
        <v>303</v>
      </c>
      <c r="R429" t="s">
        <v>7027</v>
      </c>
      <c r="S429" t="s">
        <v>7043</v>
      </c>
      <c r="T429" s="2">
        <v>101</v>
      </c>
      <c r="U429" s="11">
        <v>0.25</v>
      </c>
      <c r="V429">
        <v>0</v>
      </c>
      <c r="W429">
        <v>1831</v>
      </c>
      <c r="X429">
        <v>438</v>
      </c>
    </row>
    <row r="430" spans="1:24" x14ac:dyDescent="0.2">
      <c r="A430" t="s">
        <v>607</v>
      </c>
      <c r="B430" t="s">
        <v>545</v>
      </c>
      <c r="C430" s="2">
        <v>319</v>
      </c>
      <c r="D430" s="2">
        <v>306</v>
      </c>
      <c r="E430" t="s">
        <v>7029</v>
      </c>
      <c r="F430" t="s">
        <v>7036</v>
      </c>
      <c r="G430" s="2">
        <v>13</v>
      </c>
      <c r="H430" s="11">
        <v>4.0752351097178681E-2</v>
      </c>
      <c r="I430">
        <v>0</v>
      </c>
      <c r="J430">
        <f ca="1"/>
        <v>2822</v>
      </c>
      <c r="K430">
        <v>2471</v>
      </c>
      <c r="L430" cm="1">
        <f t="array" ref="L430">_xlfn.IFS(G430&lt;=25, 1, G430&lt;=75, 2, G430&lt;=150, 3, G430&gt;150, 4)</f>
        <v>1</v>
      </c>
      <c r="N430" t="s">
        <v>5814</v>
      </c>
      <c r="O430" t="s">
        <v>5815</v>
      </c>
      <c r="P430" s="2">
        <v>340</v>
      </c>
      <c r="Q430" s="2">
        <v>275</v>
      </c>
      <c r="R430" t="s">
        <v>7029</v>
      </c>
      <c r="S430" t="s">
        <v>7042</v>
      </c>
      <c r="T430" s="2">
        <v>65</v>
      </c>
      <c r="U430" s="11">
        <v>0.19117647058823528</v>
      </c>
      <c r="V430">
        <v>0</v>
      </c>
      <c r="W430">
        <v>1697</v>
      </c>
      <c r="X430">
        <v>44</v>
      </c>
    </row>
    <row r="431" spans="1:24" x14ac:dyDescent="0.2">
      <c r="A431" t="s">
        <v>608</v>
      </c>
      <c r="B431" t="s">
        <v>84</v>
      </c>
      <c r="C431" s="2">
        <v>289</v>
      </c>
      <c r="D431" s="2">
        <v>156</v>
      </c>
      <c r="E431" t="s">
        <v>6989</v>
      </c>
      <c r="F431" t="s">
        <v>7039</v>
      </c>
      <c r="G431" s="2">
        <v>133</v>
      </c>
      <c r="H431" s="11">
        <v>0.46020761245674741</v>
      </c>
      <c r="I431">
        <v>1</v>
      </c>
      <c r="J431">
        <f ca="1"/>
        <v>1146</v>
      </c>
      <c r="K431">
        <v>1366</v>
      </c>
      <c r="L431" cm="1">
        <f t="array" ref="L431">_xlfn.IFS(G431&lt;=25, 1, G431&lt;=75, 2, G431&lt;=150, 3, G431&gt;150, 4)</f>
        <v>3</v>
      </c>
      <c r="N431" t="s">
        <v>5825</v>
      </c>
      <c r="O431" t="s">
        <v>5826</v>
      </c>
      <c r="P431" s="2">
        <v>2676</v>
      </c>
      <c r="Q431" s="2">
        <v>1927</v>
      </c>
      <c r="R431" t="s">
        <v>7029</v>
      </c>
      <c r="S431" t="s">
        <v>7042</v>
      </c>
      <c r="T431" s="2">
        <v>749</v>
      </c>
      <c r="U431" s="11">
        <v>0.27989536621823619</v>
      </c>
      <c r="V431">
        <v>0</v>
      </c>
      <c r="W431">
        <v>2540</v>
      </c>
      <c r="X431">
        <v>229</v>
      </c>
    </row>
    <row r="432" spans="1:24" x14ac:dyDescent="0.2">
      <c r="A432" t="s">
        <v>609</v>
      </c>
      <c r="B432" t="s">
        <v>610</v>
      </c>
      <c r="C432" s="2">
        <v>319</v>
      </c>
      <c r="D432" s="2">
        <v>309</v>
      </c>
      <c r="E432" t="s">
        <v>7029</v>
      </c>
      <c r="F432" t="s">
        <v>7039</v>
      </c>
      <c r="G432" s="2">
        <v>10</v>
      </c>
      <c r="H432" s="11">
        <v>3.1347962382445138E-2</v>
      </c>
      <c r="I432">
        <v>0</v>
      </c>
      <c r="J432">
        <f ca="1"/>
        <v>479</v>
      </c>
      <c r="K432">
        <v>2179</v>
      </c>
      <c r="L432" cm="1">
        <f t="array" ref="L432">_xlfn.IFS(G432&lt;=25, 1, G432&lt;=75, 2, G432&lt;=150, 3, G432&gt;150, 4)</f>
        <v>1</v>
      </c>
      <c r="N432" t="s">
        <v>5852</v>
      </c>
      <c r="O432" t="s">
        <v>5853</v>
      </c>
      <c r="P432" s="2">
        <v>268</v>
      </c>
      <c r="Q432" s="2">
        <v>163</v>
      </c>
      <c r="R432" t="s">
        <v>7027</v>
      </c>
      <c r="S432" t="s">
        <v>7041</v>
      </c>
      <c r="T432" s="2">
        <v>105</v>
      </c>
      <c r="U432" s="11">
        <v>0.39179104477611942</v>
      </c>
      <c r="V432">
        <v>0</v>
      </c>
      <c r="W432">
        <v>1855</v>
      </c>
      <c r="X432">
        <v>275</v>
      </c>
    </row>
    <row r="433" spans="1:24" x14ac:dyDescent="0.2">
      <c r="A433" t="s">
        <v>611</v>
      </c>
      <c r="B433" t="s">
        <v>612</v>
      </c>
      <c r="C433" s="2">
        <v>319</v>
      </c>
      <c r="D433" s="2">
        <v>211</v>
      </c>
      <c r="E433" t="s">
        <v>7027</v>
      </c>
      <c r="F433" t="s">
        <v>7036</v>
      </c>
      <c r="G433" s="2">
        <v>108</v>
      </c>
      <c r="H433" s="11">
        <v>0.33855799373040751</v>
      </c>
      <c r="I433">
        <v>0</v>
      </c>
      <c r="J433">
        <f ca="1"/>
        <v>4018</v>
      </c>
      <c r="K433">
        <v>2834</v>
      </c>
      <c r="L433" cm="1">
        <f t="array" ref="L433">_xlfn.IFS(G433&lt;=25, 1, G433&lt;=75, 2, G433&lt;=150, 3, G433&gt;150, 4)</f>
        <v>3</v>
      </c>
      <c r="N433" t="s">
        <v>5856</v>
      </c>
      <c r="O433" t="s">
        <v>5857</v>
      </c>
      <c r="P433" s="2">
        <v>294</v>
      </c>
      <c r="Q433" s="2">
        <v>209</v>
      </c>
      <c r="R433" t="s">
        <v>7027</v>
      </c>
      <c r="S433" t="s">
        <v>7037</v>
      </c>
      <c r="T433" s="2">
        <v>85</v>
      </c>
      <c r="U433" s="11">
        <v>0.28911564625850339</v>
      </c>
      <c r="V433">
        <v>0</v>
      </c>
      <c r="W433">
        <v>625</v>
      </c>
      <c r="X433">
        <v>85</v>
      </c>
    </row>
    <row r="434" spans="1:24" x14ac:dyDescent="0.2">
      <c r="A434" t="s">
        <v>613</v>
      </c>
      <c r="B434" t="s">
        <v>373</v>
      </c>
      <c r="C434" s="2">
        <v>319</v>
      </c>
      <c r="D434" s="2">
        <v>309</v>
      </c>
      <c r="E434" t="s">
        <v>7029</v>
      </c>
      <c r="F434" t="s">
        <v>7041</v>
      </c>
      <c r="G434" s="2">
        <v>10</v>
      </c>
      <c r="H434" s="11">
        <v>3.1347962382445138E-2</v>
      </c>
      <c r="I434">
        <v>0</v>
      </c>
      <c r="J434">
        <f ca="1"/>
        <v>2443</v>
      </c>
      <c r="K434">
        <v>2058</v>
      </c>
      <c r="L434" cm="1">
        <f t="array" ref="L434">_xlfn.IFS(G434&lt;=25, 1, G434&lt;=75, 2, G434&lt;=150, 3, G434&gt;150, 4)</f>
        <v>1</v>
      </c>
      <c r="N434" t="s">
        <v>5874</v>
      </c>
      <c r="O434" t="s">
        <v>1786</v>
      </c>
      <c r="P434" s="2">
        <v>124</v>
      </c>
      <c r="Q434" s="2">
        <v>63</v>
      </c>
      <c r="R434" t="s">
        <v>7029</v>
      </c>
      <c r="S434" t="s">
        <v>7040</v>
      </c>
      <c r="T434" s="2">
        <v>61</v>
      </c>
      <c r="U434" s="11">
        <v>0.49193548387096775</v>
      </c>
      <c r="V434">
        <v>0</v>
      </c>
      <c r="W434">
        <v>2890</v>
      </c>
      <c r="X434">
        <v>47</v>
      </c>
    </row>
    <row r="435" spans="1:24" x14ac:dyDescent="0.2">
      <c r="A435" t="s">
        <v>614</v>
      </c>
      <c r="B435" t="s">
        <v>398</v>
      </c>
      <c r="C435" s="2">
        <v>309</v>
      </c>
      <c r="D435" s="2">
        <v>213</v>
      </c>
      <c r="E435" t="s">
        <v>7029</v>
      </c>
      <c r="F435" t="s">
        <v>7038</v>
      </c>
      <c r="G435" s="2">
        <v>96</v>
      </c>
      <c r="H435" s="11">
        <v>0.31067961165048541</v>
      </c>
      <c r="I435">
        <v>0</v>
      </c>
      <c r="J435">
        <f ca="1"/>
        <v>3348</v>
      </c>
      <c r="K435">
        <v>2071</v>
      </c>
      <c r="L435" cm="1">
        <f t="array" ref="L435">_xlfn.IFS(G435&lt;=25, 1, G435&lt;=75, 2, G435&lt;=150, 3, G435&gt;150, 4)</f>
        <v>3</v>
      </c>
      <c r="N435" t="s">
        <v>5887</v>
      </c>
      <c r="O435" t="s">
        <v>5888</v>
      </c>
      <c r="P435" s="2">
        <v>357</v>
      </c>
      <c r="Q435" s="2">
        <v>250</v>
      </c>
      <c r="R435" t="s">
        <v>7029</v>
      </c>
      <c r="S435" t="s">
        <v>7042</v>
      </c>
      <c r="T435" s="2">
        <v>107</v>
      </c>
      <c r="U435" s="11">
        <v>0.29971988795518206</v>
      </c>
      <c r="V435">
        <v>0</v>
      </c>
      <c r="W435">
        <v>661</v>
      </c>
      <c r="X435">
        <v>198</v>
      </c>
    </row>
    <row r="436" spans="1:24" x14ac:dyDescent="0.2">
      <c r="A436" t="s">
        <v>615</v>
      </c>
      <c r="B436" t="s">
        <v>616</v>
      </c>
      <c r="C436" s="2">
        <v>319</v>
      </c>
      <c r="D436" s="2">
        <v>262</v>
      </c>
      <c r="E436" t="s">
        <v>7029</v>
      </c>
      <c r="F436" t="s">
        <v>7036</v>
      </c>
      <c r="G436" s="2">
        <v>57</v>
      </c>
      <c r="H436" s="11">
        <v>0.17868338557993729</v>
      </c>
      <c r="I436">
        <v>0</v>
      </c>
      <c r="J436">
        <f ca="1"/>
        <v>734</v>
      </c>
      <c r="K436">
        <v>768</v>
      </c>
      <c r="L436" cm="1">
        <f t="array" ref="L436">_xlfn.IFS(G436&lt;=25, 1, G436&lt;=75, 2, G436&lt;=150, 3, G436&gt;150, 4)</f>
        <v>2</v>
      </c>
      <c r="N436" t="s">
        <v>5893</v>
      </c>
      <c r="O436" t="s">
        <v>2737</v>
      </c>
      <c r="P436" s="2">
        <v>549</v>
      </c>
      <c r="Q436" s="2">
        <v>544</v>
      </c>
      <c r="R436" t="s">
        <v>7027</v>
      </c>
      <c r="S436" t="s">
        <v>7039</v>
      </c>
      <c r="T436" s="2">
        <v>5</v>
      </c>
      <c r="U436" s="11">
        <v>9.1074681238615673E-3</v>
      </c>
      <c r="V436">
        <v>0</v>
      </c>
      <c r="W436">
        <v>187</v>
      </c>
      <c r="X436">
        <v>219</v>
      </c>
    </row>
    <row r="437" spans="1:24" x14ac:dyDescent="0.2">
      <c r="A437" t="s">
        <v>617</v>
      </c>
      <c r="B437" t="s">
        <v>618</v>
      </c>
      <c r="C437" s="2">
        <v>419</v>
      </c>
      <c r="D437" s="2">
        <v>302</v>
      </c>
      <c r="E437" t="s">
        <v>7027</v>
      </c>
      <c r="F437" t="s">
        <v>7045</v>
      </c>
      <c r="G437" s="2">
        <v>117</v>
      </c>
      <c r="H437" s="11">
        <v>0.27923627684964203</v>
      </c>
      <c r="I437">
        <v>0</v>
      </c>
      <c r="J437">
        <f ca="1"/>
        <v>913</v>
      </c>
      <c r="K437">
        <v>1416</v>
      </c>
      <c r="L437" cm="1">
        <f t="array" ref="L437">_xlfn.IFS(G437&lt;=25, 1, G437&lt;=75, 2, G437&lt;=150, 3, G437&gt;150, 4)</f>
        <v>3</v>
      </c>
      <c r="N437" t="s">
        <v>5902</v>
      </c>
      <c r="O437" t="s">
        <v>2216</v>
      </c>
      <c r="P437" s="2">
        <v>269</v>
      </c>
      <c r="Q437" s="2">
        <v>148</v>
      </c>
      <c r="R437" t="s">
        <v>7027</v>
      </c>
      <c r="S437" t="s">
        <v>7039</v>
      </c>
      <c r="T437" s="2">
        <v>121</v>
      </c>
      <c r="U437" s="11">
        <v>0.44981412639405205</v>
      </c>
      <c r="V437">
        <v>0</v>
      </c>
      <c r="W437">
        <v>2074</v>
      </c>
      <c r="X437">
        <v>465</v>
      </c>
    </row>
    <row r="438" spans="1:24" x14ac:dyDescent="0.2">
      <c r="A438" t="s">
        <v>568</v>
      </c>
      <c r="B438" t="s">
        <v>273</v>
      </c>
      <c r="C438" s="2">
        <v>319</v>
      </c>
      <c r="D438" s="2">
        <v>188</v>
      </c>
      <c r="E438" t="s">
        <v>7029</v>
      </c>
      <c r="F438" t="s">
        <v>7038</v>
      </c>
      <c r="G438" s="2">
        <v>131</v>
      </c>
      <c r="H438" s="11">
        <v>0.41065830721003133</v>
      </c>
      <c r="I438">
        <v>0</v>
      </c>
      <c r="J438">
        <f ca="1"/>
        <v>2231</v>
      </c>
      <c r="K438">
        <v>2196</v>
      </c>
      <c r="L438" cm="1">
        <f t="array" ref="L438">_xlfn.IFS(G438&lt;=25, 1, G438&lt;=75, 2, G438&lt;=150, 3, G438&gt;150, 4)</f>
        <v>3</v>
      </c>
      <c r="N438" t="s">
        <v>5923</v>
      </c>
      <c r="O438" t="s">
        <v>5924</v>
      </c>
      <c r="P438" s="2">
        <v>768</v>
      </c>
      <c r="Q438" s="2">
        <v>607</v>
      </c>
      <c r="R438" t="s">
        <v>7029</v>
      </c>
      <c r="S438" t="s">
        <v>7045</v>
      </c>
      <c r="T438" s="2">
        <v>161</v>
      </c>
      <c r="U438" s="11">
        <v>0.20963541666666666</v>
      </c>
      <c r="V438">
        <v>0</v>
      </c>
      <c r="W438">
        <v>933</v>
      </c>
      <c r="X438">
        <v>191</v>
      </c>
    </row>
    <row r="439" spans="1:24" x14ac:dyDescent="0.2">
      <c r="A439" t="s">
        <v>112</v>
      </c>
      <c r="B439" t="s">
        <v>113</v>
      </c>
      <c r="C439" s="2">
        <v>289</v>
      </c>
      <c r="D439" s="2">
        <v>191</v>
      </c>
      <c r="E439" t="s">
        <v>6989</v>
      </c>
      <c r="F439" t="s">
        <v>7044</v>
      </c>
      <c r="G439" s="2">
        <v>98</v>
      </c>
      <c r="H439" s="11">
        <v>0.33910034602076122</v>
      </c>
      <c r="I439">
        <v>1</v>
      </c>
      <c r="J439">
        <f ca="1"/>
        <v>1091</v>
      </c>
      <c r="K439">
        <v>3536</v>
      </c>
      <c r="L439" cm="1">
        <f t="array" ref="L439">_xlfn.IFS(G439&lt;=25, 1, G439&lt;=75, 2, G439&lt;=150, 3, G439&gt;150, 4)</f>
        <v>3</v>
      </c>
      <c r="N439" t="s">
        <v>5946</v>
      </c>
      <c r="O439" t="s">
        <v>5148</v>
      </c>
      <c r="P439" s="2">
        <v>549</v>
      </c>
      <c r="Q439" s="2">
        <v>247</v>
      </c>
      <c r="R439" t="s">
        <v>7029</v>
      </c>
      <c r="S439" t="s">
        <v>7040</v>
      </c>
      <c r="T439" s="2">
        <v>302</v>
      </c>
      <c r="U439" s="11">
        <v>0.55009107468123863</v>
      </c>
      <c r="V439">
        <v>0</v>
      </c>
      <c r="W439">
        <v>2212</v>
      </c>
      <c r="X439">
        <v>302</v>
      </c>
    </row>
    <row r="440" spans="1:24" x14ac:dyDescent="0.2">
      <c r="A440" t="s">
        <v>619</v>
      </c>
      <c r="B440" t="s">
        <v>151</v>
      </c>
      <c r="C440" s="2">
        <v>319</v>
      </c>
      <c r="D440" s="2">
        <v>105</v>
      </c>
      <c r="E440" t="s">
        <v>7029</v>
      </c>
      <c r="F440" t="s">
        <v>7038</v>
      </c>
      <c r="G440" s="2">
        <v>214</v>
      </c>
      <c r="H440" s="11">
        <v>0.67084639498432597</v>
      </c>
      <c r="I440">
        <v>0</v>
      </c>
      <c r="J440">
        <f ca="1"/>
        <v>2014</v>
      </c>
      <c r="K440">
        <v>1863</v>
      </c>
      <c r="L440" cm="1">
        <f t="array" ref="L440">_xlfn.IFS(G440&lt;=25, 1, G440&lt;=75, 2, G440&lt;=150, 3, G440&gt;150, 4)</f>
        <v>4</v>
      </c>
      <c r="N440" t="s">
        <v>5949</v>
      </c>
      <c r="O440" t="s">
        <v>5950</v>
      </c>
      <c r="P440" s="2">
        <v>399</v>
      </c>
      <c r="Q440" s="2">
        <v>203</v>
      </c>
      <c r="R440" t="s">
        <v>7029</v>
      </c>
      <c r="S440" t="s">
        <v>7040</v>
      </c>
      <c r="T440" s="2">
        <v>196</v>
      </c>
      <c r="U440" s="11">
        <v>0.49122807017543857</v>
      </c>
      <c r="V440">
        <v>0</v>
      </c>
      <c r="W440">
        <v>4248</v>
      </c>
      <c r="X440">
        <v>98</v>
      </c>
    </row>
    <row r="441" spans="1:24" x14ac:dyDescent="0.2">
      <c r="A441" t="s">
        <v>620</v>
      </c>
      <c r="B441" t="s">
        <v>161</v>
      </c>
      <c r="C441" s="2">
        <v>359</v>
      </c>
      <c r="D441" s="2">
        <v>230</v>
      </c>
      <c r="E441" t="s">
        <v>7029</v>
      </c>
      <c r="F441" t="s">
        <v>7038</v>
      </c>
      <c r="G441" s="2">
        <v>129</v>
      </c>
      <c r="H441" s="11">
        <v>0.35933147632311979</v>
      </c>
      <c r="I441">
        <v>0</v>
      </c>
      <c r="J441">
        <f ca="1"/>
        <v>4051</v>
      </c>
      <c r="K441">
        <v>1432</v>
      </c>
      <c r="L441" cm="1">
        <f t="array" ref="L441">_xlfn.IFS(G441&lt;=25, 1, G441&lt;=75, 2, G441&lt;=150, 3, G441&gt;150, 4)</f>
        <v>3</v>
      </c>
      <c r="N441" t="s">
        <v>5956</v>
      </c>
      <c r="O441" t="s">
        <v>5957</v>
      </c>
      <c r="P441" s="2">
        <v>399</v>
      </c>
      <c r="Q441" s="2">
        <v>347</v>
      </c>
      <c r="R441" t="s">
        <v>7027</v>
      </c>
      <c r="S441" t="s">
        <v>7044</v>
      </c>
      <c r="T441" s="2">
        <v>52</v>
      </c>
      <c r="U441" s="11">
        <v>0.13032581453634084</v>
      </c>
      <c r="V441">
        <v>0</v>
      </c>
      <c r="W441">
        <v>1468</v>
      </c>
      <c r="X441">
        <v>94</v>
      </c>
    </row>
    <row r="442" spans="1:24" x14ac:dyDescent="0.2">
      <c r="A442" t="s">
        <v>621</v>
      </c>
      <c r="B442" t="s">
        <v>622</v>
      </c>
      <c r="C442" s="2">
        <v>319</v>
      </c>
      <c r="D442" s="2">
        <v>262</v>
      </c>
      <c r="E442" t="s">
        <v>7029</v>
      </c>
      <c r="F442" t="s">
        <v>7043</v>
      </c>
      <c r="G442" s="2">
        <v>57</v>
      </c>
      <c r="H442" s="11">
        <v>0.17868338557993729</v>
      </c>
      <c r="I442">
        <v>0</v>
      </c>
      <c r="J442">
        <f ca="1"/>
        <v>3076</v>
      </c>
      <c r="K442">
        <v>3551</v>
      </c>
      <c r="L442" cm="1">
        <f t="array" ref="L442">_xlfn.IFS(G442&lt;=25, 1, G442&lt;=75, 2, G442&lt;=150, 3, G442&gt;150, 4)</f>
        <v>2</v>
      </c>
      <c r="N442" t="s">
        <v>5982</v>
      </c>
      <c r="O442" t="s">
        <v>5983</v>
      </c>
      <c r="P442" s="2">
        <v>402</v>
      </c>
      <c r="Q442" s="2">
        <v>285</v>
      </c>
      <c r="R442" t="s">
        <v>7027</v>
      </c>
      <c r="S442" t="s">
        <v>7036</v>
      </c>
      <c r="T442" s="2">
        <v>117</v>
      </c>
      <c r="U442" s="11">
        <v>0.29104477611940299</v>
      </c>
      <c r="V442">
        <v>0</v>
      </c>
      <c r="W442">
        <v>2655</v>
      </c>
      <c r="X442">
        <v>122</v>
      </c>
    </row>
    <row r="443" spans="1:24" x14ac:dyDescent="0.2">
      <c r="A443" t="s">
        <v>623</v>
      </c>
      <c r="B443" t="s">
        <v>624</v>
      </c>
      <c r="C443" s="2">
        <v>319</v>
      </c>
      <c r="D443" s="2">
        <v>220</v>
      </c>
      <c r="E443" t="s">
        <v>7027</v>
      </c>
      <c r="F443" t="s">
        <v>7036</v>
      </c>
      <c r="G443" s="2">
        <v>99</v>
      </c>
      <c r="H443" s="11">
        <v>0.31034482758620691</v>
      </c>
      <c r="I443">
        <v>0</v>
      </c>
      <c r="J443">
        <f ca="1"/>
        <v>2604</v>
      </c>
      <c r="K443">
        <v>1353</v>
      </c>
      <c r="L443" cm="1">
        <f t="array" ref="L443">_xlfn.IFS(G443&lt;=25, 1, G443&lt;=75, 2, G443&lt;=150, 3, G443&gt;150, 4)</f>
        <v>3</v>
      </c>
      <c r="N443" t="s">
        <v>5992</v>
      </c>
      <c r="O443" t="s">
        <v>5993</v>
      </c>
      <c r="P443" s="2">
        <v>473</v>
      </c>
      <c r="Q443" s="2">
        <v>359</v>
      </c>
      <c r="R443" t="s">
        <v>7027</v>
      </c>
      <c r="S443" t="s">
        <v>7041</v>
      </c>
      <c r="T443" s="2">
        <v>114</v>
      </c>
      <c r="U443" s="11">
        <v>0.24101479915433405</v>
      </c>
      <c r="V443">
        <v>0</v>
      </c>
      <c r="W443">
        <v>941</v>
      </c>
      <c r="X443">
        <v>301</v>
      </c>
    </row>
    <row r="444" spans="1:24" x14ac:dyDescent="0.2">
      <c r="A444" t="s">
        <v>625</v>
      </c>
      <c r="B444" t="s">
        <v>626</v>
      </c>
      <c r="C444" s="2">
        <v>319</v>
      </c>
      <c r="D444" s="2">
        <v>300</v>
      </c>
      <c r="E444" t="s">
        <v>7029</v>
      </c>
      <c r="F444" t="s">
        <v>7039</v>
      </c>
      <c r="G444" s="2">
        <v>19</v>
      </c>
      <c r="H444" s="11">
        <v>5.9561128526645767E-2</v>
      </c>
      <c r="I444">
        <v>0</v>
      </c>
      <c r="J444">
        <f ca="1"/>
        <v>92</v>
      </c>
      <c r="K444">
        <v>991</v>
      </c>
      <c r="L444" cm="1">
        <f t="array" ref="L444">_xlfn.IFS(G444&lt;=25, 1, G444&lt;=75, 2, G444&lt;=150, 3, G444&gt;150, 4)</f>
        <v>1</v>
      </c>
      <c r="N444" t="s">
        <v>6037</v>
      </c>
      <c r="O444" t="s">
        <v>6038</v>
      </c>
      <c r="P444" s="2">
        <v>402</v>
      </c>
      <c r="Q444" s="2">
        <v>281</v>
      </c>
      <c r="R444" t="s">
        <v>7029</v>
      </c>
      <c r="S444" t="s">
        <v>7037</v>
      </c>
      <c r="T444" s="2">
        <v>121</v>
      </c>
      <c r="U444" s="11">
        <v>0.30099502487562191</v>
      </c>
      <c r="V444">
        <v>0</v>
      </c>
      <c r="W444">
        <v>4224</v>
      </c>
      <c r="X444">
        <v>209</v>
      </c>
    </row>
    <row r="445" spans="1:24" x14ac:dyDescent="0.2">
      <c r="A445" t="s">
        <v>627</v>
      </c>
      <c r="B445" t="s">
        <v>628</v>
      </c>
      <c r="C445" s="2">
        <v>359</v>
      </c>
      <c r="D445" s="2">
        <v>273</v>
      </c>
      <c r="E445" t="s">
        <v>7029</v>
      </c>
      <c r="F445" t="s">
        <v>7044</v>
      </c>
      <c r="G445" s="2">
        <v>86</v>
      </c>
      <c r="H445" s="11">
        <v>0.23955431754874651</v>
      </c>
      <c r="I445">
        <v>0</v>
      </c>
      <c r="J445">
        <f ca="1"/>
        <v>1611</v>
      </c>
      <c r="K445">
        <v>2868</v>
      </c>
      <c r="L445" cm="1">
        <f t="array" ref="L445">_xlfn.IFS(G445&lt;=25, 1, G445&lt;=75, 2, G445&lt;=150, 3, G445&gt;150, 4)</f>
        <v>3</v>
      </c>
      <c r="N445" t="s">
        <v>6043</v>
      </c>
      <c r="O445" t="s">
        <v>6044</v>
      </c>
      <c r="P445" s="2">
        <v>886</v>
      </c>
      <c r="Q445" s="2">
        <v>762</v>
      </c>
      <c r="R445" t="s">
        <v>7029</v>
      </c>
      <c r="S445" t="s">
        <v>7043</v>
      </c>
      <c r="T445" s="2">
        <v>124</v>
      </c>
      <c r="U445" s="11">
        <v>0.1399548532731377</v>
      </c>
      <c r="V445">
        <v>0</v>
      </c>
      <c r="W445">
        <v>2308</v>
      </c>
      <c r="X445">
        <v>346</v>
      </c>
    </row>
    <row r="446" spans="1:24" x14ac:dyDescent="0.2">
      <c r="A446" t="s">
        <v>629</v>
      </c>
      <c r="B446" t="s">
        <v>383</v>
      </c>
      <c r="C446" s="2">
        <v>399</v>
      </c>
      <c r="D446" s="2">
        <v>188</v>
      </c>
      <c r="E446" t="s">
        <v>7029</v>
      </c>
      <c r="F446" t="s">
        <v>7036</v>
      </c>
      <c r="G446" s="2">
        <v>211</v>
      </c>
      <c r="H446" s="11">
        <v>0.52882205513784464</v>
      </c>
      <c r="I446">
        <v>0</v>
      </c>
      <c r="J446">
        <f ca="1"/>
        <v>1119</v>
      </c>
      <c r="K446">
        <v>317</v>
      </c>
      <c r="L446" cm="1">
        <f t="array" ref="L446">_xlfn.IFS(G446&lt;=25, 1, G446&lt;=75, 2, G446&lt;=150, 3, G446&gt;150, 4)</f>
        <v>4</v>
      </c>
      <c r="N446" t="s">
        <v>6056</v>
      </c>
      <c r="O446" t="s">
        <v>2272</v>
      </c>
      <c r="P446" s="2">
        <v>279</v>
      </c>
      <c r="Q446" s="2">
        <v>190</v>
      </c>
      <c r="R446" t="s">
        <v>7027</v>
      </c>
      <c r="S446" t="s">
        <v>7036</v>
      </c>
      <c r="T446" s="2">
        <v>89</v>
      </c>
      <c r="U446" s="11">
        <v>0.31899641577060933</v>
      </c>
      <c r="V446">
        <v>0</v>
      </c>
      <c r="W446">
        <v>4184</v>
      </c>
      <c r="X446">
        <v>344</v>
      </c>
    </row>
    <row r="447" spans="1:24" x14ac:dyDescent="0.2">
      <c r="A447" t="s">
        <v>630</v>
      </c>
      <c r="B447" t="s">
        <v>631</v>
      </c>
      <c r="C447" s="2">
        <v>359</v>
      </c>
      <c r="D447" s="2">
        <v>305</v>
      </c>
      <c r="E447" t="s">
        <v>7029</v>
      </c>
      <c r="F447" t="s">
        <v>7039</v>
      </c>
      <c r="G447" s="2">
        <v>54</v>
      </c>
      <c r="H447" s="11">
        <v>0.15041782729805014</v>
      </c>
      <c r="I447">
        <v>0</v>
      </c>
      <c r="J447">
        <f ca="1"/>
        <v>2661</v>
      </c>
      <c r="K447">
        <v>2530</v>
      </c>
      <c r="L447" cm="1">
        <f t="array" ref="L447">_xlfn.IFS(G447&lt;=25, 1, G447&lt;=75, 2, G447&lt;=150, 3, G447&gt;150, 4)</f>
        <v>2</v>
      </c>
      <c r="N447" t="s">
        <v>6058</v>
      </c>
      <c r="O447" t="s">
        <v>6059</v>
      </c>
      <c r="P447" s="2">
        <v>268</v>
      </c>
      <c r="Q447" s="2">
        <v>115</v>
      </c>
      <c r="R447" t="s">
        <v>7027</v>
      </c>
      <c r="S447" t="s">
        <v>7040</v>
      </c>
      <c r="T447" s="2">
        <v>153</v>
      </c>
      <c r="U447" s="11">
        <v>0.57089552238805974</v>
      </c>
      <c r="V447">
        <v>0</v>
      </c>
      <c r="W447">
        <v>1534</v>
      </c>
      <c r="X447">
        <v>333</v>
      </c>
    </row>
    <row r="448" spans="1:24" x14ac:dyDescent="0.2">
      <c r="A448" t="s">
        <v>632</v>
      </c>
      <c r="B448" t="s">
        <v>633</v>
      </c>
      <c r="C448" s="2">
        <v>319</v>
      </c>
      <c r="D448" s="2">
        <v>239</v>
      </c>
      <c r="E448" t="s">
        <v>7029</v>
      </c>
      <c r="F448" t="s">
        <v>7036</v>
      </c>
      <c r="G448" s="2">
        <v>80</v>
      </c>
      <c r="H448" s="11">
        <v>0.2507836990595611</v>
      </c>
      <c r="I448">
        <v>0</v>
      </c>
      <c r="J448">
        <f ca="1"/>
        <v>83</v>
      </c>
      <c r="K448">
        <v>2322</v>
      </c>
      <c r="L448" cm="1">
        <f t="array" ref="L448">_xlfn.IFS(G448&lt;=25, 1, G448&lt;=75, 2, G448&lt;=150, 3, G448&gt;150, 4)</f>
        <v>3</v>
      </c>
      <c r="N448" t="s">
        <v>6065</v>
      </c>
      <c r="O448" t="s">
        <v>6066</v>
      </c>
      <c r="P448" s="2">
        <v>357</v>
      </c>
      <c r="Q448" s="2">
        <v>232</v>
      </c>
      <c r="R448" t="s">
        <v>7027</v>
      </c>
      <c r="S448" t="s">
        <v>7040</v>
      </c>
      <c r="T448" s="2">
        <v>125</v>
      </c>
      <c r="U448" s="11">
        <v>0.35014005602240894</v>
      </c>
      <c r="V448">
        <v>0</v>
      </c>
      <c r="W448">
        <v>1813</v>
      </c>
      <c r="X448">
        <v>347</v>
      </c>
    </row>
    <row r="449" spans="1:24" x14ac:dyDescent="0.2">
      <c r="A449" t="s">
        <v>522</v>
      </c>
      <c r="B449" t="s">
        <v>32</v>
      </c>
      <c r="C449" s="2">
        <v>239</v>
      </c>
      <c r="D449" s="2">
        <v>24</v>
      </c>
      <c r="E449" t="s">
        <v>7027</v>
      </c>
      <c r="F449" t="s">
        <v>7038</v>
      </c>
      <c r="G449" s="2">
        <v>215</v>
      </c>
      <c r="H449" s="11">
        <v>0.89958158995815896</v>
      </c>
      <c r="I449">
        <v>0</v>
      </c>
      <c r="J449">
        <f ca="1"/>
        <v>3626</v>
      </c>
      <c r="K449">
        <v>4299</v>
      </c>
      <c r="L449" cm="1">
        <f t="array" ref="L449">_xlfn.IFS(G449&lt;=25, 1, G449&lt;=75, 2, G449&lt;=150, 3, G449&gt;150, 4)</f>
        <v>4</v>
      </c>
      <c r="N449" t="s">
        <v>6089</v>
      </c>
      <c r="O449" t="s">
        <v>6090</v>
      </c>
      <c r="P449" s="2">
        <v>886</v>
      </c>
      <c r="Q449" s="2">
        <v>709</v>
      </c>
      <c r="R449" t="s">
        <v>7029</v>
      </c>
      <c r="S449" t="s">
        <v>7045</v>
      </c>
      <c r="T449" s="2">
        <v>177</v>
      </c>
      <c r="U449" s="11">
        <v>0.19977426636568849</v>
      </c>
      <c r="V449">
        <v>0</v>
      </c>
      <c r="W449">
        <v>1968</v>
      </c>
      <c r="X449">
        <v>330</v>
      </c>
    </row>
    <row r="450" spans="1:24" x14ac:dyDescent="0.2">
      <c r="A450" t="s">
        <v>634</v>
      </c>
      <c r="B450" t="s">
        <v>635</v>
      </c>
      <c r="C450" s="2">
        <v>159</v>
      </c>
      <c r="D450" s="2">
        <v>103</v>
      </c>
      <c r="E450" t="s">
        <v>7029</v>
      </c>
      <c r="F450" t="s">
        <v>7040</v>
      </c>
      <c r="G450" s="2">
        <v>56</v>
      </c>
      <c r="H450" s="11">
        <v>0.3522012578616352</v>
      </c>
      <c r="I450">
        <v>0</v>
      </c>
      <c r="J450">
        <f ca="1"/>
        <v>41</v>
      </c>
      <c r="K450">
        <v>3335</v>
      </c>
      <c r="L450" cm="1">
        <f t="array" ref="L450">_xlfn.IFS(G450&lt;=25, 1, G450&lt;=75, 2, G450&lt;=150, 3, G450&gt;150, 4)</f>
        <v>2</v>
      </c>
      <c r="N450" t="s">
        <v>6103</v>
      </c>
      <c r="O450" t="s">
        <v>5072</v>
      </c>
      <c r="P450" s="2">
        <v>644</v>
      </c>
      <c r="Q450" s="2">
        <v>425</v>
      </c>
      <c r="R450" t="s">
        <v>7029</v>
      </c>
      <c r="S450" t="s">
        <v>7045</v>
      </c>
      <c r="T450" s="2">
        <v>219</v>
      </c>
      <c r="U450" s="11">
        <v>0.34006211180124224</v>
      </c>
      <c r="V450">
        <v>0</v>
      </c>
      <c r="W450">
        <v>2687</v>
      </c>
      <c r="X450">
        <v>245</v>
      </c>
    </row>
    <row r="451" spans="1:24" x14ac:dyDescent="0.2">
      <c r="A451" t="s">
        <v>596</v>
      </c>
      <c r="B451" t="s">
        <v>32</v>
      </c>
      <c r="C451" s="2">
        <v>249</v>
      </c>
      <c r="D451" s="2">
        <v>137</v>
      </c>
      <c r="E451" t="s">
        <v>6989</v>
      </c>
      <c r="F451" t="s">
        <v>7038</v>
      </c>
      <c r="G451" s="2">
        <v>112</v>
      </c>
      <c r="H451" s="11">
        <v>0.44979919678714858</v>
      </c>
      <c r="I451">
        <v>1</v>
      </c>
      <c r="J451">
        <f ca="1"/>
        <v>4013</v>
      </c>
      <c r="K451">
        <v>62</v>
      </c>
      <c r="L451" cm="1">
        <f t="array" ref="L451">_xlfn.IFS(G451&lt;=25, 1, G451&lt;=75, 2, G451&lt;=150, 3, G451&gt;150, 4)</f>
        <v>3</v>
      </c>
      <c r="N451" t="s">
        <v>6142</v>
      </c>
      <c r="O451" t="s">
        <v>2272</v>
      </c>
      <c r="P451" s="2">
        <v>268</v>
      </c>
      <c r="Q451" s="2">
        <v>247</v>
      </c>
      <c r="R451" t="s">
        <v>7027</v>
      </c>
      <c r="S451" t="s">
        <v>7037</v>
      </c>
      <c r="T451" s="2">
        <v>21</v>
      </c>
      <c r="U451" s="11">
        <v>7.8358208955223885E-2</v>
      </c>
      <c r="V451">
        <v>0</v>
      </c>
      <c r="W451">
        <v>495</v>
      </c>
      <c r="X451">
        <v>136</v>
      </c>
    </row>
    <row r="452" spans="1:24" x14ac:dyDescent="0.2">
      <c r="A452" t="s">
        <v>248</v>
      </c>
      <c r="B452" t="s">
        <v>249</v>
      </c>
      <c r="C452" s="2">
        <v>289</v>
      </c>
      <c r="D452" s="2">
        <v>214</v>
      </c>
      <c r="E452" t="s">
        <v>6989</v>
      </c>
      <c r="F452" t="s">
        <v>7044</v>
      </c>
      <c r="G452" s="2">
        <v>75</v>
      </c>
      <c r="H452" s="11">
        <v>0.25951557093425603</v>
      </c>
      <c r="I452">
        <v>1</v>
      </c>
      <c r="J452">
        <f ca="1"/>
        <v>4494</v>
      </c>
      <c r="K452">
        <v>1971</v>
      </c>
      <c r="L452" cm="1">
        <f t="array" ref="L452">_xlfn.IFS(G452&lt;=25, 1, G452&lt;=75, 2, G452&lt;=150, 3, G452&gt;150, 4)</f>
        <v>2</v>
      </c>
      <c r="N452" t="s">
        <v>6159</v>
      </c>
      <c r="O452" t="s">
        <v>6160</v>
      </c>
      <c r="P452" s="2">
        <v>449</v>
      </c>
      <c r="Q452" s="2">
        <v>413</v>
      </c>
      <c r="R452" t="s">
        <v>7027</v>
      </c>
      <c r="S452" t="s">
        <v>7041</v>
      </c>
      <c r="T452" s="2">
        <v>36</v>
      </c>
      <c r="U452" s="11">
        <v>8.0178173719376397E-2</v>
      </c>
      <c r="V452">
        <v>0</v>
      </c>
      <c r="W452">
        <v>1234</v>
      </c>
      <c r="X452">
        <v>34</v>
      </c>
    </row>
    <row r="453" spans="1:24" x14ac:dyDescent="0.2">
      <c r="A453" t="s">
        <v>636</v>
      </c>
      <c r="B453" t="s">
        <v>637</v>
      </c>
      <c r="C453" s="2">
        <v>319</v>
      </c>
      <c r="D453" s="2">
        <v>233</v>
      </c>
      <c r="E453" t="s">
        <v>7029</v>
      </c>
      <c r="F453" t="s">
        <v>7045</v>
      </c>
      <c r="G453" s="2">
        <v>86</v>
      </c>
      <c r="H453" s="11">
        <v>0.26959247648902823</v>
      </c>
      <c r="I453">
        <v>0</v>
      </c>
      <c r="J453">
        <f ca="1"/>
        <v>59</v>
      </c>
      <c r="K453">
        <v>4295</v>
      </c>
      <c r="L453" cm="1">
        <f t="array" ref="L453">_xlfn.IFS(G453&lt;=25, 1, G453&lt;=75, 2, G453&lt;=150, 3, G453&gt;150, 4)</f>
        <v>3</v>
      </c>
      <c r="N453" t="s">
        <v>6167</v>
      </c>
      <c r="O453" t="s">
        <v>6168</v>
      </c>
      <c r="P453" s="2">
        <v>205</v>
      </c>
      <c r="Q453" s="2">
        <v>78</v>
      </c>
      <c r="R453" t="s">
        <v>7027</v>
      </c>
      <c r="S453" t="s">
        <v>7040</v>
      </c>
      <c r="T453" s="2">
        <v>127</v>
      </c>
      <c r="U453" s="11">
        <v>0.61951219512195121</v>
      </c>
      <c r="V453">
        <v>0</v>
      </c>
      <c r="W453">
        <v>4415</v>
      </c>
      <c r="X453">
        <v>246</v>
      </c>
    </row>
    <row r="454" spans="1:24" x14ac:dyDescent="0.2">
      <c r="A454" t="s">
        <v>638</v>
      </c>
      <c r="B454" t="s">
        <v>639</v>
      </c>
      <c r="C454" s="2">
        <v>319</v>
      </c>
      <c r="D454" s="2">
        <v>160</v>
      </c>
      <c r="E454" t="s">
        <v>7029</v>
      </c>
      <c r="F454" t="s">
        <v>7038</v>
      </c>
      <c r="G454" s="2">
        <v>159</v>
      </c>
      <c r="H454" s="11">
        <v>0.49843260188087773</v>
      </c>
      <c r="I454">
        <v>0</v>
      </c>
      <c r="J454">
        <f ca="1"/>
        <v>2599</v>
      </c>
      <c r="K454">
        <v>1695</v>
      </c>
      <c r="L454" cm="1">
        <f t="array" ref="L454">_xlfn.IFS(G454&lt;=25, 1, G454&lt;=75, 2, G454&lt;=150, 3, G454&gt;150, 4)</f>
        <v>4</v>
      </c>
      <c r="N454" t="s">
        <v>6207</v>
      </c>
      <c r="O454" t="s">
        <v>6208</v>
      </c>
      <c r="P454" s="2">
        <v>495</v>
      </c>
      <c r="Q454" s="2">
        <v>317</v>
      </c>
      <c r="R454" t="s">
        <v>7027</v>
      </c>
      <c r="S454" t="s">
        <v>7037</v>
      </c>
      <c r="T454" s="2">
        <v>178</v>
      </c>
      <c r="U454" s="11">
        <v>0.35959595959595958</v>
      </c>
      <c r="V454">
        <v>0</v>
      </c>
      <c r="W454">
        <v>3286</v>
      </c>
      <c r="X454">
        <v>368</v>
      </c>
    </row>
    <row r="455" spans="1:24" x14ac:dyDescent="0.2">
      <c r="A455" t="s">
        <v>640</v>
      </c>
      <c r="B455" t="s">
        <v>641</v>
      </c>
      <c r="C455" s="2">
        <v>399</v>
      </c>
      <c r="D455" s="2">
        <v>319</v>
      </c>
      <c r="E455" t="s">
        <v>7029</v>
      </c>
      <c r="F455" t="s">
        <v>7039</v>
      </c>
      <c r="G455" s="2">
        <v>80</v>
      </c>
      <c r="H455" s="11">
        <v>0.20050125313283207</v>
      </c>
      <c r="I455">
        <v>0</v>
      </c>
      <c r="J455">
        <f ca="1"/>
        <v>2378</v>
      </c>
      <c r="K455">
        <v>82</v>
      </c>
      <c r="L455" cm="1">
        <f t="array" ref="L455">_xlfn.IFS(G455&lt;=25, 1, G455&lt;=75, 2, G455&lt;=150, 3, G455&gt;150, 4)</f>
        <v>3</v>
      </c>
      <c r="N455" t="s">
        <v>6218</v>
      </c>
      <c r="O455" t="s">
        <v>6219</v>
      </c>
      <c r="P455" s="2">
        <v>299</v>
      </c>
      <c r="Q455" s="2">
        <v>230</v>
      </c>
      <c r="R455" t="s">
        <v>7027</v>
      </c>
      <c r="S455" t="s">
        <v>7037</v>
      </c>
      <c r="T455" s="2">
        <v>69</v>
      </c>
      <c r="U455" s="11">
        <v>0.23076923076923078</v>
      </c>
      <c r="V455">
        <v>0</v>
      </c>
      <c r="W455">
        <v>4053</v>
      </c>
      <c r="X455">
        <v>8</v>
      </c>
    </row>
    <row r="456" spans="1:24" x14ac:dyDescent="0.2">
      <c r="A456" t="s">
        <v>642</v>
      </c>
      <c r="B456" t="s">
        <v>178</v>
      </c>
      <c r="C456" s="2">
        <v>289</v>
      </c>
      <c r="D456" s="2">
        <v>104</v>
      </c>
      <c r="E456" t="s">
        <v>6989</v>
      </c>
      <c r="F456" t="s">
        <v>7038</v>
      </c>
      <c r="G456" s="2">
        <v>185</v>
      </c>
      <c r="H456" s="11">
        <v>0.64013840830449831</v>
      </c>
      <c r="I456">
        <v>1</v>
      </c>
      <c r="J456">
        <f ca="1"/>
        <v>2288</v>
      </c>
      <c r="K456">
        <v>2867</v>
      </c>
      <c r="L456" cm="1">
        <f t="array" ref="L456">_xlfn.IFS(G456&lt;=25, 1, G456&lt;=75, 2, G456&lt;=150, 3, G456&gt;150, 4)</f>
        <v>4</v>
      </c>
      <c r="N456" t="s">
        <v>6234</v>
      </c>
      <c r="O456" t="s">
        <v>3309</v>
      </c>
      <c r="P456" s="2">
        <v>268</v>
      </c>
      <c r="Q456" s="2">
        <v>174</v>
      </c>
      <c r="R456" t="s">
        <v>7027</v>
      </c>
      <c r="S456" t="s">
        <v>7039</v>
      </c>
      <c r="T456" s="2">
        <v>94</v>
      </c>
      <c r="U456" s="11">
        <v>0.35074626865671643</v>
      </c>
      <c r="V456">
        <v>0</v>
      </c>
      <c r="W456">
        <v>4510</v>
      </c>
      <c r="X456">
        <v>315</v>
      </c>
    </row>
    <row r="457" spans="1:24" x14ac:dyDescent="0.2">
      <c r="A457" t="s">
        <v>643</v>
      </c>
      <c r="B457" t="s">
        <v>32</v>
      </c>
      <c r="C457" s="2">
        <v>249</v>
      </c>
      <c r="D457" s="2">
        <v>70</v>
      </c>
      <c r="E457" t="s">
        <v>6989</v>
      </c>
      <c r="F457" t="s">
        <v>7038</v>
      </c>
      <c r="G457" s="2">
        <v>179</v>
      </c>
      <c r="H457" s="11">
        <v>0.71887550200803207</v>
      </c>
      <c r="I457">
        <v>1</v>
      </c>
      <c r="J457">
        <f ca="1"/>
        <v>1561</v>
      </c>
      <c r="K457">
        <v>4088</v>
      </c>
      <c r="L457" cm="1">
        <f t="array" ref="L457">_xlfn.IFS(G457&lt;=25, 1, G457&lt;=75, 2, G457&lt;=150, 3, G457&gt;150, 4)</f>
        <v>4</v>
      </c>
      <c r="N457" t="s">
        <v>6235</v>
      </c>
      <c r="O457" t="s">
        <v>2737</v>
      </c>
      <c r="P457" s="2">
        <v>549</v>
      </c>
      <c r="Q457" s="2">
        <v>401</v>
      </c>
      <c r="R457" t="s">
        <v>7027</v>
      </c>
      <c r="S457" t="s">
        <v>7039</v>
      </c>
      <c r="T457" s="2">
        <v>148</v>
      </c>
      <c r="U457" s="11">
        <v>0.26958105646630237</v>
      </c>
      <c r="V457">
        <v>0</v>
      </c>
      <c r="W457">
        <v>1376</v>
      </c>
      <c r="X457">
        <v>103</v>
      </c>
    </row>
    <row r="458" spans="1:24" x14ac:dyDescent="0.2">
      <c r="A458" t="s">
        <v>644</v>
      </c>
      <c r="B458" t="s">
        <v>645</v>
      </c>
      <c r="C458" s="2">
        <v>319</v>
      </c>
      <c r="D458" s="2">
        <v>278</v>
      </c>
      <c r="E458" t="s">
        <v>7029</v>
      </c>
      <c r="F458" t="s">
        <v>7044</v>
      </c>
      <c r="G458" s="2">
        <v>41</v>
      </c>
      <c r="H458" s="11">
        <v>0.12852664576802508</v>
      </c>
      <c r="I458">
        <v>0</v>
      </c>
      <c r="J458">
        <f ca="1"/>
        <v>1903</v>
      </c>
      <c r="K458">
        <v>4014</v>
      </c>
      <c r="L458" cm="1">
        <f t="array" ref="L458">_xlfn.IFS(G458&lt;=25, 1, G458&lt;=75, 2, G458&lt;=150, 3, G458&gt;150, 4)</f>
        <v>2</v>
      </c>
      <c r="N458" t="s">
        <v>6248</v>
      </c>
      <c r="O458" t="s">
        <v>6249</v>
      </c>
      <c r="P458" s="2">
        <v>294</v>
      </c>
      <c r="Q458" s="2">
        <v>226</v>
      </c>
      <c r="R458" t="s">
        <v>7027</v>
      </c>
      <c r="S458" t="s">
        <v>7037</v>
      </c>
      <c r="T458" s="2">
        <v>68</v>
      </c>
      <c r="U458" s="11">
        <v>0.23129251700680273</v>
      </c>
      <c r="V458">
        <v>0</v>
      </c>
      <c r="W458">
        <v>283</v>
      </c>
      <c r="X458">
        <v>373</v>
      </c>
    </row>
    <row r="459" spans="1:24" x14ac:dyDescent="0.2">
      <c r="A459" t="s">
        <v>209</v>
      </c>
      <c r="B459" t="s">
        <v>178</v>
      </c>
      <c r="C459" s="2">
        <v>289</v>
      </c>
      <c r="D459" s="2">
        <v>84</v>
      </c>
      <c r="E459" t="s">
        <v>6989</v>
      </c>
      <c r="F459" t="s">
        <v>7038</v>
      </c>
      <c r="G459" s="2">
        <v>205</v>
      </c>
      <c r="H459" s="11">
        <v>0.70934256055363321</v>
      </c>
      <c r="I459">
        <v>1</v>
      </c>
      <c r="J459">
        <f ca="1"/>
        <v>445</v>
      </c>
      <c r="K459">
        <v>4064</v>
      </c>
      <c r="L459" cm="1">
        <f t="array" ref="L459">_xlfn.IFS(G459&lt;=25, 1, G459&lt;=75, 2, G459&lt;=150, 3, G459&gt;150, 4)</f>
        <v>4</v>
      </c>
      <c r="N459" t="s">
        <v>6283</v>
      </c>
      <c r="O459" t="s">
        <v>6284</v>
      </c>
      <c r="P459" s="2">
        <v>402</v>
      </c>
      <c r="Q459" s="2">
        <v>338</v>
      </c>
      <c r="R459" t="s">
        <v>7027</v>
      </c>
      <c r="S459" t="s">
        <v>7036</v>
      </c>
      <c r="T459" s="2">
        <v>64</v>
      </c>
      <c r="U459" s="11">
        <v>0.15920398009950248</v>
      </c>
      <c r="V459">
        <v>0</v>
      </c>
      <c r="W459">
        <v>1347</v>
      </c>
      <c r="X459">
        <v>218</v>
      </c>
    </row>
    <row r="460" spans="1:24" x14ac:dyDescent="0.2">
      <c r="A460" t="s">
        <v>646</v>
      </c>
      <c r="B460" t="s">
        <v>647</v>
      </c>
      <c r="C460" s="2">
        <v>379</v>
      </c>
      <c r="D460" s="2">
        <v>299</v>
      </c>
      <c r="E460" t="s">
        <v>7027</v>
      </c>
      <c r="F460" t="s">
        <v>7039</v>
      </c>
      <c r="G460" s="2">
        <v>80</v>
      </c>
      <c r="H460" s="11">
        <v>0.21108179419525067</v>
      </c>
      <c r="I460">
        <v>0</v>
      </c>
      <c r="J460">
        <f ca="1"/>
        <v>2845</v>
      </c>
      <c r="K460">
        <v>702</v>
      </c>
      <c r="L460" cm="1">
        <f t="array" ref="L460">_xlfn.IFS(G460&lt;=25, 1, G460&lt;=75, 2, G460&lt;=150, 3, G460&gt;150, 4)</f>
        <v>3</v>
      </c>
      <c r="N460" t="s">
        <v>6292</v>
      </c>
      <c r="O460" t="s">
        <v>6293</v>
      </c>
      <c r="P460" s="2">
        <v>384</v>
      </c>
      <c r="Q460" s="2">
        <v>346</v>
      </c>
      <c r="R460" t="s">
        <v>7027</v>
      </c>
      <c r="S460" t="s">
        <v>7041</v>
      </c>
      <c r="T460" s="2">
        <v>38</v>
      </c>
      <c r="U460" s="11">
        <v>9.8958333333333329E-2</v>
      </c>
      <c r="V460">
        <v>0</v>
      </c>
      <c r="W460">
        <v>2690</v>
      </c>
      <c r="X460">
        <v>158</v>
      </c>
    </row>
    <row r="461" spans="1:24" x14ac:dyDescent="0.2">
      <c r="A461" t="s">
        <v>320</v>
      </c>
      <c r="B461" t="s">
        <v>218</v>
      </c>
      <c r="C461" s="2">
        <v>289</v>
      </c>
      <c r="D461" s="2">
        <v>142</v>
      </c>
      <c r="E461" t="s">
        <v>6989</v>
      </c>
      <c r="F461" t="s">
        <v>7044</v>
      </c>
      <c r="G461" s="2">
        <v>147</v>
      </c>
      <c r="H461" s="11">
        <v>0.50865051903114189</v>
      </c>
      <c r="I461">
        <v>1</v>
      </c>
      <c r="J461">
        <f ca="1"/>
        <v>3754</v>
      </c>
      <c r="K461">
        <v>216</v>
      </c>
      <c r="L461" cm="1">
        <f t="array" ref="L461">_xlfn.IFS(G461&lt;=25, 1, G461&lt;=75, 2, G461&lt;=150, 3, G461&gt;150, 4)</f>
        <v>3</v>
      </c>
      <c r="N461" t="s">
        <v>6302</v>
      </c>
      <c r="O461" t="s">
        <v>6303</v>
      </c>
      <c r="P461" s="2">
        <v>869</v>
      </c>
      <c r="Q461" s="2">
        <v>608</v>
      </c>
      <c r="R461" t="s">
        <v>7029</v>
      </c>
      <c r="S461" t="s">
        <v>7045</v>
      </c>
      <c r="T461" s="2">
        <v>261</v>
      </c>
      <c r="U461" s="11">
        <v>0.30034522439585731</v>
      </c>
      <c r="V461">
        <v>0</v>
      </c>
      <c r="W461">
        <v>4351</v>
      </c>
      <c r="X461">
        <v>367</v>
      </c>
    </row>
    <row r="462" spans="1:24" x14ac:dyDescent="0.2">
      <c r="A462" t="s">
        <v>648</v>
      </c>
      <c r="B462" t="s">
        <v>302</v>
      </c>
      <c r="C462" s="2">
        <v>199</v>
      </c>
      <c r="D462" s="2">
        <v>80</v>
      </c>
      <c r="E462" t="s">
        <v>7028</v>
      </c>
      <c r="F462" t="s">
        <v>7040</v>
      </c>
      <c r="G462" s="2">
        <v>119</v>
      </c>
      <c r="H462" s="11">
        <v>0.59798994974874375</v>
      </c>
      <c r="I462">
        <v>0</v>
      </c>
      <c r="J462">
        <f ca="1"/>
        <v>1764</v>
      </c>
      <c r="K462">
        <v>3258</v>
      </c>
      <c r="L462" cm="1">
        <f t="array" ref="L462">_xlfn.IFS(G462&lt;=25, 1, G462&lt;=75, 2, G462&lt;=150, 3, G462&gt;150, 4)</f>
        <v>3</v>
      </c>
      <c r="N462" t="s">
        <v>6325</v>
      </c>
      <c r="O462" t="s">
        <v>2216</v>
      </c>
      <c r="P462" s="2">
        <v>990</v>
      </c>
      <c r="Q462" s="2">
        <v>782</v>
      </c>
      <c r="R462" t="s">
        <v>7029</v>
      </c>
      <c r="S462" t="s">
        <v>7044</v>
      </c>
      <c r="T462" s="2">
        <v>208</v>
      </c>
      <c r="U462" s="11">
        <v>0.21010101010101009</v>
      </c>
      <c r="V462">
        <v>0</v>
      </c>
      <c r="W462">
        <v>1979</v>
      </c>
      <c r="X462">
        <v>29</v>
      </c>
    </row>
    <row r="463" spans="1:24" x14ac:dyDescent="0.2">
      <c r="A463" t="s">
        <v>649</v>
      </c>
      <c r="B463" t="s">
        <v>650</v>
      </c>
      <c r="C463" s="2">
        <v>319</v>
      </c>
      <c r="D463" s="2">
        <v>147</v>
      </c>
      <c r="E463" t="s">
        <v>7027</v>
      </c>
      <c r="F463" t="s">
        <v>7038</v>
      </c>
      <c r="G463" s="2">
        <v>172</v>
      </c>
      <c r="H463" s="11">
        <v>0.53918495297805646</v>
      </c>
      <c r="I463">
        <v>0</v>
      </c>
      <c r="J463">
        <f ca="1"/>
        <v>4246</v>
      </c>
      <c r="K463">
        <v>884</v>
      </c>
      <c r="L463" cm="1">
        <f t="array" ref="L463">_xlfn.IFS(G463&lt;=25, 1, G463&lt;=75, 2, G463&lt;=150, 3, G463&gt;150, 4)</f>
        <v>4</v>
      </c>
      <c r="N463" t="s">
        <v>6374</v>
      </c>
      <c r="O463" t="s">
        <v>5811</v>
      </c>
      <c r="P463" s="2">
        <v>549</v>
      </c>
      <c r="Q463" s="2">
        <v>439</v>
      </c>
      <c r="R463" t="s">
        <v>7027</v>
      </c>
      <c r="S463" t="s">
        <v>7041</v>
      </c>
      <c r="T463" s="2">
        <v>110</v>
      </c>
      <c r="U463" s="11">
        <v>0.20036429872495445</v>
      </c>
      <c r="V463">
        <v>0</v>
      </c>
      <c r="W463">
        <v>2005</v>
      </c>
      <c r="X463">
        <v>358</v>
      </c>
    </row>
    <row r="464" spans="1:24" x14ac:dyDescent="0.2">
      <c r="A464" t="s">
        <v>651</v>
      </c>
      <c r="B464" t="s">
        <v>652</v>
      </c>
      <c r="C464" s="2">
        <v>129</v>
      </c>
      <c r="D464" s="2">
        <v>65</v>
      </c>
      <c r="E464" t="s">
        <v>7029</v>
      </c>
      <c r="F464" t="s">
        <v>7040</v>
      </c>
      <c r="G464" s="2">
        <v>64</v>
      </c>
      <c r="H464" s="11">
        <v>0.49612403100775193</v>
      </c>
      <c r="I464">
        <v>0</v>
      </c>
      <c r="J464">
        <f ca="1"/>
        <v>2364</v>
      </c>
      <c r="K464">
        <v>1823</v>
      </c>
      <c r="L464" cm="1">
        <f t="array" ref="L464">_xlfn.IFS(G464&lt;=25, 1, G464&lt;=75, 2, G464&lt;=150, 3, G464&gt;150, 4)</f>
        <v>2</v>
      </c>
      <c r="N464" t="s">
        <v>6376</v>
      </c>
      <c r="O464" t="s">
        <v>6377</v>
      </c>
      <c r="P464" s="2">
        <v>840</v>
      </c>
      <c r="Q464" s="2">
        <v>739</v>
      </c>
      <c r="R464" t="s">
        <v>7029</v>
      </c>
      <c r="S464" t="s">
        <v>7043</v>
      </c>
      <c r="T464" s="2">
        <v>101</v>
      </c>
      <c r="U464" s="11">
        <v>0.12023809523809524</v>
      </c>
      <c r="V464">
        <v>0</v>
      </c>
      <c r="W464">
        <v>4195</v>
      </c>
      <c r="X464">
        <v>239</v>
      </c>
    </row>
    <row r="465" spans="1:24" x14ac:dyDescent="0.2">
      <c r="A465" t="s">
        <v>653</v>
      </c>
      <c r="B465" t="s">
        <v>654</v>
      </c>
      <c r="C465" s="2">
        <v>399</v>
      </c>
      <c r="D465" s="2">
        <v>168</v>
      </c>
      <c r="E465" t="s">
        <v>7029</v>
      </c>
      <c r="F465" t="s">
        <v>7040</v>
      </c>
      <c r="G465" s="2">
        <v>231</v>
      </c>
      <c r="H465" s="11">
        <v>0.57894736842105265</v>
      </c>
      <c r="I465">
        <v>0</v>
      </c>
      <c r="J465">
        <f ca="1"/>
        <v>96</v>
      </c>
      <c r="K465">
        <v>178</v>
      </c>
      <c r="L465" cm="1">
        <f t="array" ref="L465">_xlfn.IFS(G465&lt;=25, 1, G465&lt;=75, 2, G465&lt;=150, 3, G465&gt;150, 4)</f>
        <v>4</v>
      </c>
      <c r="N465" t="s">
        <v>6379</v>
      </c>
      <c r="O465" t="s">
        <v>6380</v>
      </c>
      <c r="P465" s="2">
        <v>223</v>
      </c>
      <c r="Q465" s="2">
        <v>103</v>
      </c>
      <c r="R465" t="s">
        <v>7027</v>
      </c>
      <c r="S465" t="s">
        <v>7040</v>
      </c>
      <c r="T465" s="2">
        <v>120</v>
      </c>
      <c r="U465" s="11">
        <v>0.53811659192825112</v>
      </c>
      <c r="V465">
        <v>0</v>
      </c>
      <c r="W465">
        <v>1931</v>
      </c>
      <c r="X465">
        <v>125</v>
      </c>
    </row>
    <row r="466" spans="1:24" x14ac:dyDescent="0.2">
      <c r="A466" t="s">
        <v>340</v>
      </c>
      <c r="B466" t="s">
        <v>218</v>
      </c>
      <c r="C466" s="2">
        <v>319</v>
      </c>
      <c r="D466" s="2">
        <v>191</v>
      </c>
      <c r="E466" t="s">
        <v>6989</v>
      </c>
      <c r="F466" t="s">
        <v>7044</v>
      </c>
      <c r="G466" s="2">
        <v>128</v>
      </c>
      <c r="H466" s="11">
        <v>0.40125391849529779</v>
      </c>
      <c r="I466">
        <v>1</v>
      </c>
      <c r="J466">
        <f ca="1"/>
        <v>723</v>
      </c>
      <c r="K466">
        <v>4275</v>
      </c>
      <c r="L466" cm="1">
        <f t="array" ref="L466">_xlfn.IFS(G466&lt;=25, 1, G466&lt;=75, 2, G466&lt;=150, 3, G466&gt;150, 4)</f>
        <v>3</v>
      </c>
      <c r="N466" t="s">
        <v>6393</v>
      </c>
      <c r="O466" t="s">
        <v>2216</v>
      </c>
      <c r="P466" s="2">
        <v>199</v>
      </c>
      <c r="Q466" s="2">
        <v>123</v>
      </c>
      <c r="R466" t="s">
        <v>7027</v>
      </c>
      <c r="S466" t="s">
        <v>7037</v>
      </c>
      <c r="T466" s="2">
        <v>76</v>
      </c>
      <c r="U466" s="11">
        <v>0.38190954773869346</v>
      </c>
      <c r="V466">
        <v>0</v>
      </c>
      <c r="W466">
        <v>86</v>
      </c>
      <c r="X466">
        <v>381</v>
      </c>
    </row>
    <row r="467" spans="1:24" x14ac:dyDescent="0.2">
      <c r="A467" t="s">
        <v>448</v>
      </c>
      <c r="B467" t="s">
        <v>449</v>
      </c>
      <c r="C467" s="2">
        <v>289</v>
      </c>
      <c r="D467" s="2">
        <v>171</v>
      </c>
      <c r="E467" t="s">
        <v>6989</v>
      </c>
      <c r="F467" t="s">
        <v>7040</v>
      </c>
      <c r="G467" s="2">
        <v>118</v>
      </c>
      <c r="H467" s="11">
        <v>0.40830449826989618</v>
      </c>
      <c r="I467">
        <v>1</v>
      </c>
      <c r="J467">
        <f ca="1"/>
        <v>78</v>
      </c>
      <c r="K467">
        <v>1721</v>
      </c>
      <c r="L467" cm="1">
        <f t="array" ref="L467">_xlfn.IFS(G467&lt;=25, 1, G467&lt;=75, 2, G467&lt;=150, 3, G467&gt;150, 4)</f>
        <v>3</v>
      </c>
      <c r="N467" t="s">
        <v>6399</v>
      </c>
      <c r="O467" t="s">
        <v>3892</v>
      </c>
      <c r="P467" s="2">
        <v>849</v>
      </c>
      <c r="Q467" s="2">
        <v>577</v>
      </c>
      <c r="R467" t="s">
        <v>7029</v>
      </c>
      <c r="S467" t="s">
        <v>7037</v>
      </c>
      <c r="T467" s="2">
        <v>272</v>
      </c>
      <c r="U467" s="11">
        <v>0.32037691401648999</v>
      </c>
      <c r="V467">
        <v>0</v>
      </c>
      <c r="W467">
        <v>329</v>
      </c>
      <c r="X467">
        <v>450</v>
      </c>
    </row>
    <row r="468" spans="1:24" x14ac:dyDescent="0.2">
      <c r="A468" t="s">
        <v>630</v>
      </c>
      <c r="B468" t="s">
        <v>631</v>
      </c>
      <c r="C468" s="2">
        <v>319</v>
      </c>
      <c r="D468" s="2">
        <v>191</v>
      </c>
      <c r="E468" t="s">
        <v>6989</v>
      </c>
      <c r="F468" t="s">
        <v>7039</v>
      </c>
      <c r="G468" s="2">
        <v>128</v>
      </c>
      <c r="H468" s="11">
        <v>0.40125391849529779</v>
      </c>
      <c r="I468">
        <v>1</v>
      </c>
      <c r="J468">
        <f ca="1"/>
        <v>2720</v>
      </c>
      <c r="K468">
        <v>1619</v>
      </c>
      <c r="L468" cm="1">
        <f t="array" ref="L468">_xlfn.IFS(G468&lt;=25, 1, G468&lt;=75, 2, G468&lt;=150, 3, G468&gt;150, 4)</f>
        <v>3</v>
      </c>
      <c r="N468" t="s">
        <v>6421</v>
      </c>
      <c r="O468" t="s">
        <v>2917</v>
      </c>
      <c r="P468" s="2">
        <v>295</v>
      </c>
      <c r="Q468" s="2">
        <v>204</v>
      </c>
      <c r="R468" t="s">
        <v>7027</v>
      </c>
      <c r="S468" t="s">
        <v>7039</v>
      </c>
      <c r="T468" s="2">
        <v>91</v>
      </c>
      <c r="U468" s="11">
        <v>0.30847457627118646</v>
      </c>
      <c r="V468">
        <v>0</v>
      </c>
      <c r="W468">
        <v>312</v>
      </c>
      <c r="X468">
        <v>182</v>
      </c>
    </row>
    <row r="469" spans="1:24" x14ac:dyDescent="0.2">
      <c r="A469" t="s">
        <v>121</v>
      </c>
      <c r="B469" t="s">
        <v>84</v>
      </c>
      <c r="C469" s="2">
        <v>289</v>
      </c>
      <c r="D469" s="2">
        <v>130</v>
      </c>
      <c r="E469" t="s">
        <v>6989</v>
      </c>
      <c r="F469" t="s">
        <v>7038</v>
      </c>
      <c r="G469" s="2">
        <v>159</v>
      </c>
      <c r="H469" s="11">
        <v>0.55017301038062283</v>
      </c>
      <c r="I469">
        <v>1</v>
      </c>
      <c r="J469">
        <f ca="1"/>
        <v>2127</v>
      </c>
      <c r="K469">
        <v>1551</v>
      </c>
      <c r="L469" cm="1">
        <f t="array" ref="L469">_xlfn.IFS(G469&lt;=25, 1, G469&lt;=75, 2, G469&lt;=150, 3, G469&gt;150, 4)</f>
        <v>4</v>
      </c>
      <c r="N469" t="s">
        <v>6424</v>
      </c>
      <c r="O469" t="s">
        <v>6425</v>
      </c>
      <c r="P469" s="2">
        <v>329</v>
      </c>
      <c r="Q469" s="2">
        <v>207</v>
      </c>
      <c r="R469" t="s">
        <v>7027</v>
      </c>
      <c r="S469" t="s">
        <v>7039</v>
      </c>
      <c r="T469" s="2">
        <v>122</v>
      </c>
      <c r="U469" s="11">
        <v>0.37082066869300911</v>
      </c>
      <c r="V469">
        <v>0</v>
      </c>
      <c r="W469">
        <v>899</v>
      </c>
      <c r="X469">
        <v>493</v>
      </c>
    </row>
    <row r="470" spans="1:24" x14ac:dyDescent="0.2">
      <c r="A470" t="s">
        <v>655</v>
      </c>
      <c r="B470" t="s">
        <v>656</v>
      </c>
      <c r="C470" s="2">
        <v>299</v>
      </c>
      <c r="D470" s="2">
        <v>275</v>
      </c>
      <c r="E470" t="s">
        <v>7029</v>
      </c>
      <c r="F470" t="s">
        <v>7039</v>
      </c>
      <c r="G470" s="2">
        <v>24</v>
      </c>
      <c r="H470" s="11">
        <v>8.0267558528428096E-2</v>
      </c>
      <c r="I470">
        <v>0</v>
      </c>
      <c r="J470">
        <f ca="1"/>
        <v>53</v>
      </c>
      <c r="K470">
        <v>1107</v>
      </c>
      <c r="L470" cm="1">
        <f t="array" ref="L470">_xlfn.IFS(G470&lt;=25, 1, G470&lt;=75, 2, G470&lt;=150, 3, G470&gt;150, 4)</f>
        <v>1</v>
      </c>
      <c r="N470" t="s">
        <v>6430</v>
      </c>
      <c r="O470" t="s">
        <v>6431</v>
      </c>
      <c r="P470" s="2">
        <v>459</v>
      </c>
      <c r="Q470" s="2">
        <v>390</v>
      </c>
      <c r="R470" t="s">
        <v>7027</v>
      </c>
      <c r="S470" t="s">
        <v>7036</v>
      </c>
      <c r="T470" s="2">
        <v>69</v>
      </c>
      <c r="U470" s="11">
        <v>0.15032679738562091</v>
      </c>
      <c r="V470">
        <v>0</v>
      </c>
      <c r="W470">
        <v>2608</v>
      </c>
      <c r="X470">
        <v>33</v>
      </c>
    </row>
    <row r="471" spans="1:24" x14ac:dyDescent="0.2">
      <c r="A471" t="s">
        <v>657</v>
      </c>
      <c r="B471" t="s">
        <v>295</v>
      </c>
      <c r="C471" s="2">
        <v>99</v>
      </c>
      <c r="D471" s="2">
        <v>44</v>
      </c>
      <c r="E471" t="s">
        <v>7027</v>
      </c>
      <c r="F471" t="s">
        <v>7038</v>
      </c>
      <c r="G471" s="2">
        <v>55</v>
      </c>
      <c r="H471" s="11">
        <v>0.55555555555555558</v>
      </c>
      <c r="I471">
        <v>0</v>
      </c>
      <c r="J471">
        <f ca="1"/>
        <v>4061</v>
      </c>
      <c r="K471">
        <v>3936</v>
      </c>
      <c r="L471" cm="1">
        <f t="array" ref="L471">_xlfn.IFS(G471&lt;=25, 1, G471&lt;=75, 2, G471&lt;=150, 3, G471&gt;150, 4)</f>
        <v>2</v>
      </c>
      <c r="N471" t="s">
        <v>6463</v>
      </c>
      <c r="O471" t="s">
        <v>6464</v>
      </c>
      <c r="P471" s="2">
        <v>840</v>
      </c>
      <c r="Q471" s="2">
        <v>605</v>
      </c>
      <c r="R471" t="s">
        <v>7029</v>
      </c>
      <c r="S471" t="s">
        <v>7045</v>
      </c>
      <c r="T471" s="2">
        <v>235</v>
      </c>
      <c r="U471" s="11">
        <v>0.27976190476190477</v>
      </c>
      <c r="V471">
        <v>0</v>
      </c>
      <c r="W471">
        <v>1714</v>
      </c>
      <c r="X471">
        <v>203</v>
      </c>
    </row>
    <row r="472" spans="1:24" x14ac:dyDescent="0.2">
      <c r="A472" t="s">
        <v>217</v>
      </c>
      <c r="B472" t="s">
        <v>218</v>
      </c>
      <c r="C472" s="2">
        <v>289</v>
      </c>
      <c r="D472" s="2">
        <v>153</v>
      </c>
      <c r="E472" t="s">
        <v>6989</v>
      </c>
      <c r="F472" t="s">
        <v>7044</v>
      </c>
      <c r="G472" s="2">
        <v>136</v>
      </c>
      <c r="H472" s="11">
        <v>0.47058823529411764</v>
      </c>
      <c r="I472">
        <v>1</v>
      </c>
      <c r="J472">
        <f ca="1"/>
        <v>795</v>
      </c>
      <c r="K472">
        <v>2932</v>
      </c>
      <c r="L472" cm="1">
        <f t="array" ref="L472">_xlfn.IFS(G472&lt;=25, 1, G472&lt;=75, 2, G472&lt;=150, 3, G472&gt;150, 4)</f>
        <v>3</v>
      </c>
      <c r="N472" t="s">
        <v>6477</v>
      </c>
      <c r="O472" t="s">
        <v>6478</v>
      </c>
      <c r="P472" s="2">
        <v>940</v>
      </c>
      <c r="Q472" s="2">
        <v>846</v>
      </c>
      <c r="R472" t="s">
        <v>7027</v>
      </c>
      <c r="S472" t="s">
        <v>7042</v>
      </c>
      <c r="T472" s="2">
        <v>94</v>
      </c>
      <c r="U472" s="11">
        <v>0.1</v>
      </c>
      <c r="V472">
        <v>0</v>
      </c>
      <c r="W472">
        <v>1755</v>
      </c>
      <c r="X472">
        <v>423</v>
      </c>
    </row>
    <row r="473" spans="1:24" x14ac:dyDescent="0.2">
      <c r="A473" t="s">
        <v>658</v>
      </c>
      <c r="B473" t="s">
        <v>659</v>
      </c>
      <c r="C473" s="2">
        <v>319</v>
      </c>
      <c r="D473" s="2">
        <v>258</v>
      </c>
      <c r="E473" t="s">
        <v>7029</v>
      </c>
      <c r="F473" t="s">
        <v>7036</v>
      </c>
      <c r="G473" s="2">
        <v>61</v>
      </c>
      <c r="H473" s="11">
        <v>0.19122257053291536</v>
      </c>
      <c r="I473">
        <v>0</v>
      </c>
      <c r="J473">
        <f ca="1"/>
        <v>3095</v>
      </c>
      <c r="K473">
        <v>2059</v>
      </c>
      <c r="L473" cm="1">
        <f t="array" ref="L473">_xlfn.IFS(G473&lt;=25, 1, G473&lt;=75, 2, G473&lt;=150, 3, G473&gt;150, 4)</f>
        <v>2</v>
      </c>
      <c r="N473" t="s">
        <v>6488</v>
      </c>
      <c r="O473" t="s">
        <v>6489</v>
      </c>
      <c r="P473" s="2">
        <v>707</v>
      </c>
      <c r="Q473" s="2">
        <v>594</v>
      </c>
      <c r="R473" t="s">
        <v>7029</v>
      </c>
      <c r="S473" t="s">
        <v>7043</v>
      </c>
      <c r="T473" s="2">
        <v>113</v>
      </c>
      <c r="U473" s="11">
        <v>0.15983026874115983</v>
      </c>
      <c r="V473">
        <v>0</v>
      </c>
      <c r="W473">
        <v>3245</v>
      </c>
      <c r="X473">
        <v>473</v>
      </c>
    </row>
    <row r="474" spans="1:24" x14ac:dyDescent="0.2">
      <c r="A474" t="s">
        <v>660</v>
      </c>
      <c r="B474" t="s">
        <v>373</v>
      </c>
      <c r="C474" s="2">
        <v>329</v>
      </c>
      <c r="D474" s="2">
        <v>296</v>
      </c>
      <c r="E474" t="s">
        <v>7029</v>
      </c>
      <c r="F474" t="s">
        <v>7041</v>
      </c>
      <c r="G474" s="2">
        <v>33</v>
      </c>
      <c r="H474" s="11">
        <v>0.10030395136778116</v>
      </c>
      <c r="I474">
        <v>0</v>
      </c>
      <c r="J474">
        <f ca="1"/>
        <v>1342</v>
      </c>
      <c r="K474">
        <v>1172</v>
      </c>
      <c r="L474" cm="1">
        <f t="array" ref="L474">_xlfn.IFS(G474&lt;=25, 1, G474&lt;=75, 2, G474&lt;=150, 3, G474&gt;150, 4)</f>
        <v>2</v>
      </c>
      <c r="N474" t="s">
        <v>6529</v>
      </c>
      <c r="O474" t="s">
        <v>2216</v>
      </c>
      <c r="P474" s="2">
        <v>268</v>
      </c>
      <c r="Q474" s="2">
        <v>102</v>
      </c>
      <c r="R474" t="s">
        <v>7029</v>
      </c>
      <c r="S474" t="s">
        <v>7040</v>
      </c>
      <c r="T474" s="2">
        <v>166</v>
      </c>
      <c r="U474" s="11">
        <v>0.61940298507462688</v>
      </c>
      <c r="V474">
        <v>0</v>
      </c>
      <c r="W474">
        <v>4453</v>
      </c>
      <c r="X474">
        <v>92</v>
      </c>
    </row>
    <row r="475" spans="1:24" x14ac:dyDescent="0.2">
      <c r="A475" t="s">
        <v>661</v>
      </c>
      <c r="B475" t="s">
        <v>385</v>
      </c>
      <c r="C475" s="2">
        <v>319</v>
      </c>
      <c r="D475" s="2">
        <v>278</v>
      </c>
      <c r="E475" t="s">
        <v>7029</v>
      </c>
      <c r="F475" t="s">
        <v>7039</v>
      </c>
      <c r="G475" s="2">
        <v>41</v>
      </c>
      <c r="H475" s="11">
        <v>0.12852664576802508</v>
      </c>
      <c r="I475">
        <v>0</v>
      </c>
      <c r="J475">
        <f ca="1"/>
        <v>1883</v>
      </c>
      <c r="K475">
        <v>2004</v>
      </c>
      <c r="L475" cm="1">
        <f t="array" ref="L475">_xlfn.IFS(G475&lt;=25, 1, G475&lt;=75, 2, G475&lt;=150, 3, G475&gt;150, 4)</f>
        <v>2</v>
      </c>
      <c r="N475" t="s">
        <v>6554</v>
      </c>
      <c r="O475" t="s">
        <v>6555</v>
      </c>
      <c r="P475" s="2">
        <v>399</v>
      </c>
      <c r="Q475" s="2">
        <v>331</v>
      </c>
      <c r="R475" t="s">
        <v>7027</v>
      </c>
      <c r="S475" t="s">
        <v>7037</v>
      </c>
      <c r="T475" s="2">
        <v>68</v>
      </c>
      <c r="U475" s="11">
        <v>0.17042606516290726</v>
      </c>
      <c r="V475">
        <v>0</v>
      </c>
      <c r="W475">
        <v>1552</v>
      </c>
      <c r="X475">
        <v>338</v>
      </c>
    </row>
    <row r="476" spans="1:24" x14ac:dyDescent="0.2">
      <c r="A476" t="s">
        <v>662</v>
      </c>
      <c r="B476" t="s">
        <v>663</v>
      </c>
      <c r="C476" s="2">
        <v>399</v>
      </c>
      <c r="D476" s="2">
        <v>383</v>
      </c>
      <c r="E476" t="s">
        <v>7029</v>
      </c>
      <c r="F476" t="s">
        <v>7039</v>
      </c>
      <c r="G476" s="2">
        <v>16</v>
      </c>
      <c r="H476" s="11">
        <v>4.0100250626566414E-2</v>
      </c>
      <c r="I476">
        <v>0</v>
      </c>
      <c r="J476">
        <f ca="1"/>
        <v>2760</v>
      </c>
      <c r="K476">
        <v>249</v>
      </c>
      <c r="L476" cm="1">
        <f t="array" ref="L476">_xlfn.IFS(G476&lt;=25, 1, G476&lt;=75, 2, G476&lt;=150, 3, G476&gt;150, 4)</f>
        <v>1</v>
      </c>
      <c r="N476" t="s">
        <v>6556</v>
      </c>
      <c r="O476" t="s">
        <v>6557</v>
      </c>
      <c r="P476" s="2">
        <v>205</v>
      </c>
      <c r="Q476" s="2">
        <v>121</v>
      </c>
      <c r="R476" t="s">
        <v>7028</v>
      </c>
      <c r="S476" t="s">
        <v>7040</v>
      </c>
      <c r="T476" s="2">
        <v>84</v>
      </c>
      <c r="U476" s="11">
        <v>0.40975609756097559</v>
      </c>
      <c r="V476">
        <v>0</v>
      </c>
      <c r="W476">
        <v>2265</v>
      </c>
      <c r="X476">
        <v>127</v>
      </c>
    </row>
    <row r="477" spans="1:24" x14ac:dyDescent="0.2">
      <c r="A477" t="s">
        <v>664</v>
      </c>
      <c r="B477" t="s">
        <v>665</v>
      </c>
      <c r="C477" s="2">
        <v>319</v>
      </c>
      <c r="D477" s="2">
        <v>220</v>
      </c>
      <c r="E477" t="s">
        <v>7029</v>
      </c>
      <c r="F477" t="s">
        <v>7036</v>
      </c>
      <c r="G477" s="2">
        <v>99</v>
      </c>
      <c r="H477" s="11">
        <v>0.31034482758620691</v>
      </c>
      <c r="I477">
        <v>0</v>
      </c>
      <c r="J477">
        <f ca="1"/>
        <v>3958</v>
      </c>
      <c r="K477">
        <v>2246</v>
      </c>
      <c r="L477" cm="1">
        <f t="array" ref="L477">_xlfn.IFS(G477&lt;=25, 1, G477&lt;=75, 2, G477&lt;=150, 3, G477&gt;150, 4)</f>
        <v>3</v>
      </c>
      <c r="N477" t="s">
        <v>6564</v>
      </c>
      <c r="O477" t="s">
        <v>6565</v>
      </c>
      <c r="P477" s="2">
        <v>268</v>
      </c>
      <c r="Q477" s="2">
        <v>139</v>
      </c>
      <c r="R477" t="s">
        <v>7027</v>
      </c>
      <c r="S477" t="s">
        <v>7037</v>
      </c>
      <c r="T477" s="2">
        <v>129</v>
      </c>
      <c r="U477" s="11">
        <v>0.48134328358208955</v>
      </c>
      <c r="V477">
        <v>0</v>
      </c>
      <c r="W477">
        <v>2330</v>
      </c>
      <c r="X477">
        <v>140</v>
      </c>
    </row>
    <row r="478" spans="1:24" x14ac:dyDescent="0.2">
      <c r="A478" t="s">
        <v>666</v>
      </c>
      <c r="B478" t="s">
        <v>667</v>
      </c>
      <c r="C478" s="2">
        <v>279</v>
      </c>
      <c r="D478" s="2">
        <v>140</v>
      </c>
      <c r="E478" t="s">
        <v>7029</v>
      </c>
      <c r="F478" t="s">
        <v>7038</v>
      </c>
      <c r="G478" s="2">
        <v>139</v>
      </c>
      <c r="H478" s="11">
        <v>0.49820788530465948</v>
      </c>
      <c r="I478">
        <v>0</v>
      </c>
      <c r="J478">
        <f ca="1"/>
        <v>3184</v>
      </c>
      <c r="K478">
        <v>1054</v>
      </c>
      <c r="L478" cm="1">
        <f t="array" ref="L478">_xlfn.IFS(G478&lt;=25, 1, G478&lt;=75, 2, G478&lt;=150, 3, G478&gt;150, 4)</f>
        <v>3</v>
      </c>
      <c r="N478" t="s">
        <v>6583</v>
      </c>
      <c r="O478" t="s">
        <v>6584</v>
      </c>
      <c r="P478" s="2">
        <v>241</v>
      </c>
      <c r="Q478" s="2">
        <v>188</v>
      </c>
      <c r="R478" t="s">
        <v>7027</v>
      </c>
      <c r="S478" t="s">
        <v>7037</v>
      </c>
      <c r="T478" s="2">
        <v>53</v>
      </c>
      <c r="U478" s="11">
        <v>0.21991701244813278</v>
      </c>
      <c r="V478">
        <v>0</v>
      </c>
      <c r="W478">
        <v>4481</v>
      </c>
      <c r="X478">
        <v>134</v>
      </c>
    </row>
    <row r="479" spans="1:24" x14ac:dyDescent="0.2">
      <c r="A479" t="s">
        <v>668</v>
      </c>
      <c r="B479" t="s">
        <v>669</v>
      </c>
      <c r="C479" s="2">
        <v>319</v>
      </c>
      <c r="D479" s="2">
        <v>156</v>
      </c>
      <c r="E479" t="s">
        <v>7029</v>
      </c>
      <c r="F479" t="s">
        <v>7038</v>
      </c>
      <c r="G479" s="2">
        <v>163</v>
      </c>
      <c r="H479" s="11">
        <v>0.5109717868338558</v>
      </c>
      <c r="I479">
        <v>0</v>
      </c>
      <c r="J479">
        <f ca="1"/>
        <v>4127</v>
      </c>
      <c r="K479">
        <v>4062</v>
      </c>
      <c r="L479" cm="1">
        <f t="array" ref="L479">_xlfn.IFS(G479&lt;=25, 1, G479&lt;=75, 2, G479&lt;=150, 3, G479&gt;150, 4)</f>
        <v>4</v>
      </c>
      <c r="N479" t="s">
        <v>6617</v>
      </c>
      <c r="O479" t="s">
        <v>6618</v>
      </c>
      <c r="P479" s="2">
        <v>399</v>
      </c>
      <c r="Q479" s="2">
        <v>243</v>
      </c>
      <c r="R479" t="s">
        <v>7027</v>
      </c>
      <c r="S479" t="s">
        <v>7037</v>
      </c>
      <c r="T479" s="2">
        <v>156</v>
      </c>
      <c r="U479" s="11">
        <v>0.39097744360902253</v>
      </c>
      <c r="V479">
        <v>0</v>
      </c>
      <c r="W479">
        <v>3812</v>
      </c>
      <c r="X479">
        <v>90</v>
      </c>
    </row>
    <row r="480" spans="1:24" x14ac:dyDescent="0.2">
      <c r="A480" t="s">
        <v>670</v>
      </c>
      <c r="B480" t="s">
        <v>430</v>
      </c>
      <c r="C480" s="2">
        <v>149</v>
      </c>
      <c r="D480" s="2">
        <v>77</v>
      </c>
      <c r="E480" t="s">
        <v>7029</v>
      </c>
      <c r="F480" t="s">
        <v>7040</v>
      </c>
      <c r="G480" s="2">
        <v>72</v>
      </c>
      <c r="H480" s="11">
        <v>0.48322147651006714</v>
      </c>
      <c r="I480">
        <v>0</v>
      </c>
      <c r="J480">
        <f ca="1"/>
        <v>3246</v>
      </c>
      <c r="K480">
        <v>854</v>
      </c>
      <c r="L480" cm="1">
        <f t="array" ref="L480">_xlfn.IFS(G480&lt;=25, 1, G480&lt;=75, 2, G480&lt;=150, 3, G480&gt;150, 4)</f>
        <v>2</v>
      </c>
      <c r="N480" t="s">
        <v>6622</v>
      </c>
      <c r="O480" t="s">
        <v>6623</v>
      </c>
      <c r="P480" s="2">
        <v>295</v>
      </c>
      <c r="Q480" s="2">
        <v>159</v>
      </c>
      <c r="R480" t="s">
        <v>7027</v>
      </c>
      <c r="S480" t="s">
        <v>7036</v>
      </c>
      <c r="T480" s="2">
        <v>136</v>
      </c>
      <c r="U480" s="11">
        <v>0.46101694915254238</v>
      </c>
      <c r="V480">
        <v>0</v>
      </c>
      <c r="W480">
        <v>4208</v>
      </c>
      <c r="X480">
        <v>162</v>
      </c>
    </row>
    <row r="481" spans="1:24" x14ac:dyDescent="0.2">
      <c r="A481" t="s">
        <v>671</v>
      </c>
      <c r="B481" t="s">
        <v>672</v>
      </c>
      <c r="C481" s="2">
        <v>279</v>
      </c>
      <c r="D481" s="2">
        <v>201</v>
      </c>
      <c r="E481" t="s">
        <v>7029</v>
      </c>
      <c r="F481" t="s">
        <v>7043</v>
      </c>
      <c r="G481" s="2">
        <v>78</v>
      </c>
      <c r="H481" s="11">
        <v>0.27956989247311825</v>
      </c>
      <c r="I481">
        <v>0</v>
      </c>
      <c r="J481">
        <f ca="1"/>
        <v>4165</v>
      </c>
      <c r="K481">
        <v>3036</v>
      </c>
      <c r="L481" cm="1">
        <f t="array" ref="L481">_xlfn.IFS(G481&lt;=25, 1, G481&lt;=75, 2, G481&lt;=150, 3, G481&gt;150, 4)</f>
        <v>3</v>
      </c>
      <c r="N481" t="s">
        <v>6645</v>
      </c>
      <c r="O481" t="s">
        <v>5769</v>
      </c>
      <c r="P481" s="2">
        <v>299</v>
      </c>
      <c r="Q481" s="2">
        <v>197</v>
      </c>
      <c r="R481" t="s">
        <v>7027</v>
      </c>
      <c r="S481" t="s">
        <v>7037</v>
      </c>
      <c r="T481" s="2">
        <v>102</v>
      </c>
      <c r="U481" s="11">
        <v>0.34113712374581939</v>
      </c>
      <c r="V481">
        <v>0</v>
      </c>
      <c r="W481">
        <v>1862</v>
      </c>
      <c r="X481">
        <v>177</v>
      </c>
    </row>
    <row r="482" spans="1:24" x14ac:dyDescent="0.2">
      <c r="A482" t="s">
        <v>673</v>
      </c>
      <c r="B482" t="s">
        <v>674</v>
      </c>
      <c r="C482" s="2">
        <v>319</v>
      </c>
      <c r="D482" s="2">
        <v>274</v>
      </c>
      <c r="E482" t="s">
        <v>7029</v>
      </c>
      <c r="F482" t="s">
        <v>7036</v>
      </c>
      <c r="G482" s="2">
        <v>45</v>
      </c>
      <c r="H482" s="11">
        <v>0.14106583072100312</v>
      </c>
      <c r="I482">
        <v>0</v>
      </c>
      <c r="J482">
        <f ca="1"/>
        <v>2665</v>
      </c>
      <c r="K482">
        <v>3480</v>
      </c>
      <c r="L482" cm="1">
        <f t="array" ref="L482">_xlfn.IFS(G482&lt;=25, 1, G482&lt;=75, 2, G482&lt;=150, 3, G482&gt;150, 4)</f>
        <v>2</v>
      </c>
      <c r="N482" t="s">
        <v>6648</v>
      </c>
      <c r="O482" t="s">
        <v>6649</v>
      </c>
      <c r="P482" s="2">
        <v>289</v>
      </c>
      <c r="Q482" s="2">
        <v>225</v>
      </c>
      <c r="R482" t="s">
        <v>7027</v>
      </c>
      <c r="S482" t="s">
        <v>7036</v>
      </c>
      <c r="T482" s="2">
        <v>64</v>
      </c>
      <c r="U482" s="11">
        <v>0.22145328719723184</v>
      </c>
      <c r="V482">
        <v>0</v>
      </c>
      <c r="W482">
        <v>19</v>
      </c>
      <c r="X482">
        <v>66</v>
      </c>
    </row>
    <row r="483" spans="1:24" x14ac:dyDescent="0.2">
      <c r="A483" t="s">
        <v>675</v>
      </c>
      <c r="B483" t="s">
        <v>32</v>
      </c>
      <c r="C483" s="2">
        <v>279</v>
      </c>
      <c r="D483" s="2">
        <v>126</v>
      </c>
      <c r="E483" t="s">
        <v>7027</v>
      </c>
      <c r="F483" t="s">
        <v>7038</v>
      </c>
      <c r="G483" s="2">
        <v>153</v>
      </c>
      <c r="H483" s="11">
        <v>0.54838709677419351</v>
      </c>
      <c r="I483">
        <v>0</v>
      </c>
      <c r="J483">
        <f ca="1"/>
        <v>1234</v>
      </c>
      <c r="K483">
        <v>769</v>
      </c>
      <c r="L483" cm="1">
        <f t="array" ref="L483">_xlfn.IFS(G483&lt;=25, 1, G483&lt;=75, 2, G483&lt;=150, 3, G483&gt;150, 4)</f>
        <v>4</v>
      </c>
      <c r="N483" t="s">
        <v>6668</v>
      </c>
      <c r="O483" t="s">
        <v>6669</v>
      </c>
      <c r="P483" s="2">
        <v>402</v>
      </c>
      <c r="Q483" s="2">
        <v>334</v>
      </c>
      <c r="R483" t="s">
        <v>7027</v>
      </c>
      <c r="S483" t="s">
        <v>7041</v>
      </c>
      <c r="T483" s="2">
        <v>68</v>
      </c>
      <c r="U483" s="11">
        <v>0.1691542288557214</v>
      </c>
      <c r="V483">
        <v>0</v>
      </c>
      <c r="W483">
        <v>3154</v>
      </c>
      <c r="X483">
        <v>39</v>
      </c>
    </row>
    <row r="484" spans="1:24" x14ac:dyDescent="0.2">
      <c r="A484" t="s">
        <v>676</v>
      </c>
      <c r="B484" t="s">
        <v>595</v>
      </c>
      <c r="C484" s="2">
        <v>199</v>
      </c>
      <c r="D484" s="2">
        <v>119</v>
      </c>
      <c r="E484" t="s">
        <v>7029</v>
      </c>
      <c r="F484" t="s">
        <v>7041</v>
      </c>
      <c r="G484" s="2">
        <v>80</v>
      </c>
      <c r="H484" s="11">
        <v>0.4020100502512563</v>
      </c>
      <c r="I484">
        <v>0</v>
      </c>
      <c r="J484">
        <f ca="1"/>
        <v>4208</v>
      </c>
      <c r="K484">
        <v>3511</v>
      </c>
      <c r="L484" cm="1">
        <f t="array" ref="L484">_xlfn.IFS(G484&lt;=25, 1, G484&lt;=75, 2, G484&lt;=150, 3, G484&gt;150, 4)</f>
        <v>3</v>
      </c>
      <c r="N484" t="s">
        <v>6663</v>
      </c>
      <c r="O484" t="s">
        <v>6664</v>
      </c>
      <c r="P484" s="2">
        <v>297</v>
      </c>
      <c r="Q484" s="2">
        <v>223</v>
      </c>
      <c r="R484" t="s">
        <v>7027</v>
      </c>
      <c r="S484" t="s">
        <v>7037</v>
      </c>
      <c r="T484" s="2">
        <v>74</v>
      </c>
      <c r="U484" s="11">
        <v>0.24915824915824916</v>
      </c>
      <c r="V484">
        <v>0</v>
      </c>
      <c r="W484">
        <v>606</v>
      </c>
      <c r="X484">
        <v>131</v>
      </c>
    </row>
    <row r="485" spans="1:24" x14ac:dyDescent="0.2">
      <c r="A485" t="s">
        <v>677</v>
      </c>
      <c r="B485" t="s">
        <v>678</v>
      </c>
      <c r="C485" s="2">
        <v>319</v>
      </c>
      <c r="D485" s="2">
        <v>246</v>
      </c>
      <c r="E485" t="s">
        <v>7029</v>
      </c>
      <c r="F485" t="s">
        <v>7037</v>
      </c>
      <c r="G485" s="2">
        <v>73</v>
      </c>
      <c r="H485" s="11">
        <v>0.22884012539184953</v>
      </c>
      <c r="I485">
        <v>0</v>
      </c>
      <c r="J485">
        <f ca="1"/>
        <v>1924</v>
      </c>
      <c r="K485">
        <v>1970</v>
      </c>
      <c r="L485" cm="1">
        <f t="array" ref="L485">_xlfn.IFS(G485&lt;=25, 1, G485&lt;=75, 2, G485&lt;=150, 3, G485&gt;150, 4)</f>
        <v>2</v>
      </c>
      <c r="N485" t="s">
        <v>6692</v>
      </c>
      <c r="O485" t="s">
        <v>6693</v>
      </c>
      <c r="P485" s="2">
        <v>348</v>
      </c>
      <c r="Q485" s="2">
        <v>167</v>
      </c>
      <c r="R485" t="s">
        <v>7029</v>
      </c>
      <c r="S485" t="s">
        <v>7040</v>
      </c>
      <c r="T485" s="2">
        <v>181</v>
      </c>
      <c r="U485" s="11">
        <v>0.52011494252873558</v>
      </c>
      <c r="V485">
        <v>0</v>
      </c>
      <c r="W485">
        <v>4541</v>
      </c>
      <c r="X485">
        <v>300</v>
      </c>
    </row>
    <row r="486" spans="1:24" x14ac:dyDescent="0.2">
      <c r="A486" t="s">
        <v>274</v>
      </c>
      <c r="B486" t="s">
        <v>105</v>
      </c>
      <c r="C486" s="2">
        <v>289</v>
      </c>
      <c r="D486" s="2">
        <v>107</v>
      </c>
      <c r="E486" t="s">
        <v>6989</v>
      </c>
      <c r="F486" t="s">
        <v>7040</v>
      </c>
      <c r="G486" s="2">
        <v>182</v>
      </c>
      <c r="H486" s="11">
        <v>0.62975778546712802</v>
      </c>
      <c r="I486">
        <v>1</v>
      </c>
      <c r="J486">
        <f ca="1"/>
        <v>2672</v>
      </c>
      <c r="K486">
        <v>2120</v>
      </c>
      <c r="L486" cm="1">
        <f t="array" ref="L486">_xlfn.IFS(G486&lt;=25, 1, G486&lt;=75, 2, G486&lt;=150, 3, G486&gt;150, 4)</f>
        <v>4</v>
      </c>
      <c r="N486" t="s">
        <v>6723</v>
      </c>
      <c r="O486" t="s">
        <v>2287</v>
      </c>
      <c r="P486" s="2">
        <v>223</v>
      </c>
      <c r="Q486" s="2">
        <v>152</v>
      </c>
      <c r="R486" t="s">
        <v>6989</v>
      </c>
      <c r="S486" t="s">
        <v>7042</v>
      </c>
      <c r="T486" s="2">
        <v>71</v>
      </c>
      <c r="U486" s="11">
        <v>0.31838565022421522</v>
      </c>
      <c r="V486">
        <v>1</v>
      </c>
      <c r="W486">
        <v>3249</v>
      </c>
      <c r="X486">
        <v>332</v>
      </c>
    </row>
    <row r="487" spans="1:24" x14ac:dyDescent="0.2">
      <c r="A487" t="s">
        <v>679</v>
      </c>
      <c r="B487" t="s">
        <v>472</v>
      </c>
      <c r="C487" s="2">
        <v>319</v>
      </c>
      <c r="D487" s="2">
        <v>115</v>
      </c>
      <c r="E487" t="s">
        <v>7029</v>
      </c>
      <c r="F487" t="s">
        <v>7038</v>
      </c>
      <c r="G487" s="2">
        <v>204</v>
      </c>
      <c r="H487" s="11">
        <v>0.63949843260188088</v>
      </c>
      <c r="I487">
        <v>0</v>
      </c>
      <c r="J487">
        <f ca="1"/>
        <v>2248</v>
      </c>
      <c r="K487">
        <v>1103</v>
      </c>
      <c r="L487" cm="1">
        <f t="array" ref="L487">_xlfn.IFS(G487&lt;=25, 1, G487&lt;=75, 2, G487&lt;=150, 3, G487&gt;150, 4)</f>
        <v>4</v>
      </c>
      <c r="N487" t="s">
        <v>6726</v>
      </c>
      <c r="O487" t="s">
        <v>403</v>
      </c>
      <c r="P487" s="2">
        <v>429</v>
      </c>
      <c r="Q487" s="2">
        <v>309</v>
      </c>
      <c r="R487" t="s">
        <v>7027</v>
      </c>
      <c r="S487" t="s">
        <v>7036</v>
      </c>
      <c r="T487" s="2">
        <v>120</v>
      </c>
      <c r="U487" s="11">
        <v>0.27972027972027974</v>
      </c>
      <c r="V487">
        <v>0</v>
      </c>
      <c r="W487">
        <v>3069</v>
      </c>
      <c r="X487">
        <v>160</v>
      </c>
    </row>
    <row r="488" spans="1:24" x14ac:dyDescent="0.2">
      <c r="A488" t="s">
        <v>680</v>
      </c>
      <c r="B488" t="s">
        <v>367</v>
      </c>
      <c r="C488" s="2">
        <v>289</v>
      </c>
      <c r="D488" s="2">
        <v>84</v>
      </c>
      <c r="E488" t="s">
        <v>6989</v>
      </c>
      <c r="F488" t="s">
        <v>7038</v>
      </c>
      <c r="G488" s="2">
        <v>205</v>
      </c>
      <c r="H488" s="11">
        <v>0.70934256055363321</v>
      </c>
      <c r="I488">
        <v>1</v>
      </c>
      <c r="J488">
        <f ca="1"/>
        <v>4453</v>
      </c>
      <c r="K488">
        <v>1876</v>
      </c>
      <c r="L488" cm="1">
        <f t="array" ref="L488">_xlfn.IFS(G488&lt;=25, 1, G488&lt;=75, 2, G488&lt;=150, 3, G488&gt;150, 4)</f>
        <v>4</v>
      </c>
      <c r="N488" t="s">
        <v>6760</v>
      </c>
      <c r="O488" t="s">
        <v>6761</v>
      </c>
      <c r="P488" s="2">
        <v>312</v>
      </c>
      <c r="Q488" s="2">
        <v>175</v>
      </c>
      <c r="R488" t="s">
        <v>6989</v>
      </c>
      <c r="S488" t="s">
        <v>7043</v>
      </c>
      <c r="T488" s="2">
        <v>137</v>
      </c>
      <c r="U488" s="11">
        <v>0.4391025641025641</v>
      </c>
      <c r="V488">
        <v>1</v>
      </c>
      <c r="W488">
        <v>4454</v>
      </c>
      <c r="X488">
        <v>133</v>
      </c>
    </row>
    <row r="489" spans="1:24" x14ac:dyDescent="0.2">
      <c r="A489" t="s">
        <v>455</v>
      </c>
      <c r="B489" t="s">
        <v>456</v>
      </c>
      <c r="C489" s="2">
        <v>359</v>
      </c>
      <c r="D489" s="2">
        <v>294</v>
      </c>
      <c r="E489" t="s">
        <v>7029</v>
      </c>
      <c r="F489" t="s">
        <v>7044</v>
      </c>
      <c r="G489" s="2">
        <v>65</v>
      </c>
      <c r="H489" s="11">
        <v>0.18105849582172701</v>
      </c>
      <c r="I489">
        <v>0</v>
      </c>
      <c r="J489">
        <f ca="1"/>
        <v>1067</v>
      </c>
      <c r="K489">
        <v>3899</v>
      </c>
      <c r="L489" cm="1">
        <f t="array" ref="L489">_xlfn.IFS(G489&lt;=25, 1, G489&lt;=75, 2, G489&lt;=150, 3, G489&gt;150, 4)</f>
        <v>2</v>
      </c>
      <c r="N489" t="s">
        <v>6764</v>
      </c>
      <c r="O489" t="s">
        <v>946</v>
      </c>
      <c r="P489" s="2">
        <v>268</v>
      </c>
      <c r="Q489" s="2">
        <v>230</v>
      </c>
      <c r="R489" t="s">
        <v>7029</v>
      </c>
      <c r="S489" t="s">
        <v>7042</v>
      </c>
      <c r="T489" s="2">
        <v>38</v>
      </c>
      <c r="U489" s="11">
        <v>0.1417910447761194</v>
      </c>
      <c r="V489">
        <v>0</v>
      </c>
      <c r="W489">
        <v>3662</v>
      </c>
      <c r="X489">
        <v>276</v>
      </c>
    </row>
    <row r="490" spans="1:24" x14ac:dyDescent="0.2">
      <c r="A490" t="s">
        <v>681</v>
      </c>
      <c r="B490" t="s">
        <v>682</v>
      </c>
      <c r="C490" s="2">
        <v>289</v>
      </c>
      <c r="D490" s="2">
        <v>124</v>
      </c>
      <c r="E490" t="s">
        <v>7029</v>
      </c>
      <c r="F490" t="s">
        <v>7038</v>
      </c>
      <c r="G490" s="2">
        <v>165</v>
      </c>
      <c r="H490" s="11">
        <v>0.5709342560553633</v>
      </c>
      <c r="I490">
        <v>0</v>
      </c>
      <c r="J490">
        <f ca="1"/>
        <v>2725</v>
      </c>
      <c r="K490">
        <v>3251</v>
      </c>
      <c r="L490" cm="1">
        <f t="array" ref="L490">_xlfn.IFS(G490&lt;=25, 1, G490&lt;=75, 2, G490&lt;=150, 3, G490&gt;150, 4)</f>
        <v>4</v>
      </c>
      <c r="N490" t="s">
        <v>6769</v>
      </c>
      <c r="O490" t="s">
        <v>6770</v>
      </c>
      <c r="P490" s="2">
        <v>303</v>
      </c>
      <c r="Q490" s="2">
        <v>188</v>
      </c>
      <c r="R490" t="s">
        <v>7029</v>
      </c>
      <c r="S490" t="s">
        <v>7043</v>
      </c>
      <c r="T490" s="2">
        <v>115</v>
      </c>
      <c r="U490" s="11">
        <v>0.37953795379537952</v>
      </c>
      <c r="V490">
        <v>0</v>
      </c>
      <c r="W490">
        <v>2602</v>
      </c>
      <c r="X490">
        <v>322</v>
      </c>
    </row>
    <row r="491" spans="1:24" x14ac:dyDescent="0.2">
      <c r="A491" t="s">
        <v>683</v>
      </c>
      <c r="B491" t="s">
        <v>684</v>
      </c>
      <c r="C491" s="2">
        <v>99</v>
      </c>
      <c r="D491" s="2">
        <v>38</v>
      </c>
      <c r="E491" t="s">
        <v>7029</v>
      </c>
      <c r="F491" t="s">
        <v>7038</v>
      </c>
      <c r="G491" s="2">
        <v>61</v>
      </c>
      <c r="H491" s="11">
        <v>0.61616161616161613</v>
      </c>
      <c r="I491">
        <v>0</v>
      </c>
      <c r="J491">
        <f ca="1"/>
        <v>2890</v>
      </c>
      <c r="K491">
        <v>223</v>
      </c>
      <c r="L491" cm="1">
        <f t="array" ref="L491">_xlfn.IFS(G491&lt;=25, 1, G491&lt;=75, 2, G491&lt;=150, 3, G491&gt;150, 4)</f>
        <v>2</v>
      </c>
      <c r="N491" t="s">
        <v>6785</v>
      </c>
      <c r="O491" t="s">
        <v>6786</v>
      </c>
      <c r="P491" s="2">
        <v>289</v>
      </c>
      <c r="Q491" s="2">
        <v>87</v>
      </c>
      <c r="R491" t="s">
        <v>7027</v>
      </c>
      <c r="S491" t="s">
        <v>7038</v>
      </c>
      <c r="T491" s="2">
        <v>202</v>
      </c>
      <c r="U491" s="11">
        <v>0.69896193771626303</v>
      </c>
      <c r="V491">
        <v>0</v>
      </c>
      <c r="W491">
        <v>241</v>
      </c>
      <c r="X491">
        <v>16</v>
      </c>
    </row>
    <row r="492" spans="1:24" x14ac:dyDescent="0.2">
      <c r="A492" t="s">
        <v>685</v>
      </c>
      <c r="B492" t="s">
        <v>686</v>
      </c>
      <c r="C492" s="2">
        <v>279</v>
      </c>
      <c r="D492" s="2">
        <v>223</v>
      </c>
      <c r="E492" t="s">
        <v>7029</v>
      </c>
      <c r="F492" t="s">
        <v>7039</v>
      </c>
      <c r="G492" s="2">
        <v>56</v>
      </c>
      <c r="H492" s="11">
        <v>0.20071684587813621</v>
      </c>
      <c r="I492">
        <v>0</v>
      </c>
      <c r="J492">
        <f ca="1"/>
        <v>3539</v>
      </c>
      <c r="K492">
        <v>1788</v>
      </c>
      <c r="L492" cm="1">
        <f t="array" ref="L492">_xlfn.IFS(G492&lt;=25, 1, G492&lt;=75, 2, G492&lt;=150, 3, G492&gt;150, 4)</f>
        <v>2</v>
      </c>
      <c r="N492" t="s">
        <v>6802</v>
      </c>
      <c r="O492" t="s">
        <v>2538</v>
      </c>
      <c r="P492" s="2">
        <v>312</v>
      </c>
      <c r="Q492" s="2">
        <v>215</v>
      </c>
      <c r="R492" t="s">
        <v>7027</v>
      </c>
      <c r="S492" t="s">
        <v>7036</v>
      </c>
      <c r="T492" s="2">
        <v>97</v>
      </c>
      <c r="U492" s="11">
        <v>0.3108974358974359</v>
      </c>
      <c r="V492">
        <v>0</v>
      </c>
      <c r="W492">
        <v>725</v>
      </c>
      <c r="X492">
        <v>406</v>
      </c>
    </row>
    <row r="493" spans="1:24" x14ac:dyDescent="0.2">
      <c r="A493" t="s">
        <v>687</v>
      </c>
      <c r="B493" t="s">
        <v>688</v>
      </c>
      <c r="C493" s="2">
        <v>319</v>
      </c>
      <c r="D493" s="2">
        <v>271</v>
      </c>
      <c r="E493" t="s">
        <v>7029</v>
      </c>
      <c r="F493" t="s">
        <v>7036</v>
      </c>
      <c r="G493" s="2">
        <v>48</v>
      </c>
      <c r="H493" s="11">
        <v>0.15047021943573669</v>
      </c>
      <c r="I493">
        <v>0</v>
      </c>
      <c r="J493">
        <f ca="1"/>
        <v>3678</v>
      </c>
      <c r="K493">
        <v>813</v>
      </c>
      <c r="L493" cm="1">
        <f t="array" ref="L493">_xlfn.IFS(G493&lt;=25, 1, G493&lt;=75, 2, G493&lt;=150, 3, G493&gt;150, 4)</f>
        <v>2</v>
      </c>
      <c r="N493" t="s">
        <v>6812</v>
      </c>
      <c r="O493" t="s">
        <v>6813</v>
      </c>
      <c r="P493" s="2">
        <v>625</v>
      </c>
      <c r="Q493" s="2">
        <v>444</v>
      </c>
      <c r="R493" t="s">
        <v>7027</v>
      </c>
      <c r="S493" t="s">
        <v>7039</v>
      </c>
      <c r="T493" s="2">
        <v>181</v>
      </c>
      <c r="U493" s="11">
        <v>0.28960000000000002</v>
      </c>
      <c r="V493">
        <v>0</v>
      </c>
      <c r="W493">
        <v>3008</v>
      </c>
      <c r="X493">
        <v>304</v>
      </c>
    </row>
    <row r="494" spans="1:24" x14ac:dyDescent="0.2">
      <c r="A494" t="s">
        <v>689</v>
      </c>
      <c r="B494" t="s">
        <v>161</v>
      </c>
      <c r="C494" s="2">
        <v>289</v>
      </c>
      <c r="D494" s="2">
        <v>153</v>
      </c>
      <c r="E494" t="s">
        <v>6989</v>
      </c>
      <c r="F494" t="s">
        <v>7038</v>
      </c>
      <c r="G494" s="2">
        <v>136</v>
      </c>
      <c r="H494" s="11">
        <v>0.47058823529411764</v>
      </c>
      <c r="I494">
        <v>1</v>
      </c>
      <c r="J494">
        <f ca="1"/>
        <v>256</v>
      </c>
      <c r="K494">
        <v>2833</v>
      </c>
      <c r="L494" cm="1">
        <f t="array" ref="L494">_xlfn.IFS(G494&lt;=25, 1, G494&lt;=75, 2, G494&lt;=150, 3, G494&gt;150, 4)</f>
        <v>3</v>
      </c>
      <c r="N494" t="s">
        <v>6832</v>
      </c>
      <c r="O494" t="s">
        <v>1786</v>
      </c>
      <c r="P494" s="2">
        <v>151</v>
      </c>
      <c r="Q494" s="2">
        <v>79</v>
      </c>
      <c r="R494" t="s">
        <v>7029</v>
      </c>
      <c r="S494" t="s">
        <v>7040</v>
      </c>
      <c r="T494" s="2">
        <v>72</v>
      </c>
      <c r="U494" s="11">
        <v>0.47682119205298013</v>
      </c>
      <c r="V494">
        <v>0</v>
      </c>
      <c r="W494">
        <v>4439</v>
      </c>
      <c r="X494">
        <v>281</v>
      </c>
    </row>
    <row r="495" spans="1:24" x14ac:dyDescent="0.2">
      <c r="A495" t="s">
        <v>690</v>
      </c>
      <c r="B495" t="s">
        <v>310</v>
      </c>
      <c r="C495" s="2">
        <v>289</v>
      </c>
      <c r="D495" s="2">
        <v>176</v>
      </c>
      <c r="E495" t="s">
        <v>6989</v>
      </c>
      <c r="F495" t="s">
        <v>7038</v>
      </c>
      <c r="G495" s="2">
        <v>113</v>
      </c>
      <c r="H495" s="11">
        <v>0.39100346020761245</v>
      </c>
      <c r="I495">
        <v>1</v>
      </c>
      <c r="J495">
        <f ca="1"/>
        <v>1227</v>
      </c>
      <c r="K495">
        <v>460</v>
      </c>
      <c r="L495" cm="1">
        <f t="array" ref="L495">_xlfn.IFS(G495&lt;=25, 1, G495&lt;=75, 2, G495&lt;=150, 3, G495&gt;150, 4)</f>
        <v>3</v>
      </c>
      <c r="N495" t="s">
        <v>6864</v>
      </c>
      <c r="O495" t="s">
        <v>6865</v>
      </c>
      <c r="P495" s="2">
        <v>241</v>
      </c>
      <c r="Q495" s="2">
        <v>205</v>
      </c>
      <c r="R495" t="s">
        <v>7029</v>
      </c>
      <c r="S495" t="s">
        <v>7039</v>
      </c>
      <c r="T495" s="2">
        <v>36</v>
      </c>
      <c r="U495" s="11">
        <v>0.14937759336099585</v>
      </c>
      <c r="V495">
        <v>0</v>
      </c>
      <c r="W495">
        <v>2777</v>
      </c>
      <c r="X495">
        <v>456</v>
      </c>
    </row>
    <row r="496" spans="1:24" x14ac:dyDescent="0.2">
      <c r="A496" t="s">
        <v>597</v>
      </c>
      <c r="B496" t="s">
        <v>598</v>
      </c>
      <c r="C496" s="2">
        <v>249</v>
      </c>
      <c r="D496" s="2">
        <v>144</v>
      </c>
      <c r="E496" t="s">
        <v>6989</v>
      </c>
      <c r="F496" t="s">
        <v>7036</v>
      </c>
      <c r="G496" s="2">
        <v>105</v>
      </c>
      <c r="H496" s="11">
        <v>0.42168674698795183</v>
      </c>
      <c r="I496">
        <v>1</v>
      </c>
      <c r="J496">
        <f ca="1"/>
        <v>289</v>
      </c>
      <c r="K496">
        <v>3745</v>
      </c>
      <c r="L496" cm="1">
        <f t="array" ref="L496">_xlfn.IFS(G496&lt;=25, 1, G496&lt;=75, 2, G496&lt;=150, 3, G496&gt;150, 4)</f>
        <v>3</v>
      </c>
      <c r="N496" t="s">
        <v>6884</v>
      </c>
      <c r="O496" t="s">
        <v>6885</v>
      </c>
      <c r="P496" s="2">
        <v>197</v>
      </c>
      <c r="Q496" s="2">
        <v>97</v>
      </c>
      <c r="R496" t="s">
        <v>7027</v>
      </c>
      <c r="S496" t="s">
        <v>7037</v>
      </c>
      <c r="T496" s="2">
        <v>100</v>
      </c>
      <c r="U496" s="11">
        <v>0.50761421319796951</v>
      </c>
      <c r="V496">
        <v>0</v>
      </c>
      <c r="W496">
        <v>323</v>
      </c>
      <c r="X496">
        <v>256</v>
      </c>
    </row>
    <row r="497" spans="1:24" x14ac:dyDescent="0.2">
      <c r="A497" t="s">
        <v>691</v>
      </c>
      <c r="B497" t="s">
        <v>692</v>
      </c>
      <c r="C497" s="2">
        <v>399</v>
      </c>
      <c r="D497" s="2">
        <v>279</v>
      </c>
      <c r="E497" t="s">
        <v>7029</v>
      </c>
      <c r="F497" t="s">
        <v>7044</v>
      </c>
      <c r="G497" s="2">
        <v>120</v>
      </c>
      <c r="H497" s="11">
        <v>0.3007518796992481</v>
      </c>
      <c r="I497">
        <v>0</v>
      </c>
      <c r="J497">
        <f ca="1"/>
        <v>2593</v>
      </c>
      <c r="K497">
        <v>2146</v>
      </c>
      <c r="L497" cm="1">
        <f t="array" ref="L497">_xlfn.IFS(G497&lt;=25, 1, G497&lt;=75, 2, G497&lt;=150, 3, G497&gt;150, 4)</f>
        <v>3</v>
      </c>
      <c r="N497" t="s">
        <v>6908</v>
      </c>
      <c r="O497" t="s">
        <v>6909</v>
      </c>
      <c r="P497" s="2">
        <v>170</v>
      </c>
      <c r="Q497" s="2">
        <v>143</v>
      </c>
      <c r="R497" t="s">
        <v>7029</v>
      </c>
      <c r="S497" t="s">
        <v>7045</v>
      </c>
      <c r="T497" s="2">
        <v>27</v>
      </c>
      <c r="U497" s="11">
        <v>0.1588235294117647</v>
      </c>
      <c r="V497">
        <v>0</v>
      </c>
      <c r="W497">
        <v>2046</v>
      </c>
      <c r="X497">
        <v>458</v>
      </c>
    </row>
    <row r="498" spans="1:24" x14ac:dyDescent="0.2">
      <c r="A498" t="s">
        <v>693</v>
      </c>
      <c r="B498" t="s">
        <v>598</v>
      </c>
      <c r="C498" s="2">
        <v>279</v>
      </c>
      <c r="D498" s="2">
        <v>162</v>
      </c>
      <c r="E498" t="s">
        <v>7029</v>
      </c>
      <c r="F498" t="s">
        <v>7036</v>
      </c>
      <c r="G498" s="2">
        <v>117</v>
      </c>
      <c r="H498" s="11">
        <v>0.41935483870967744</v>
      </c>
      <c r="I498">
        <v>0</v>
      </c>
      <c r="J498">
        <f ca="1"/>
        <v>3882</v>
      </c>
      <c r="K498">
        <v>838</v>
      </c>
      <c r="L498" cm="1">
        <f t="array" ref="L498">_xlfn.IFS(G498&lt;=25, 1, G498&lt;=75, 2, G498&lt;=150, 3, G498&gt;150, 4)</f>
        <v>3</v>
      </c>
      <c r="N498" t="s">
        <v>6910</v>
      </c>
      <c r="O498" t="s">
        <v>1786</v>
      </c>
      <c r="P498" s="2">
        <v>115</v>
      </c>
      <c r="Q498" s="2">
        <v>46</v>
      </c>
      <c r="R498" t="s">
        <v>7029</v>
      </c>
      <c r="S498" t="s">
        <v>7040</v>
      </c>
      <c r="T498" s="2">
        <v>69</v>
      </c>
      <c r="U498" s="11">
        <v>0.6</v>
      </c>
      <c r="V498">
        <v>0</v>
      </c>
      <c r="W498">
        <v>4046</v>
      </c>
      <c r="X498">
        <v>143</v>
      </c>
    </row>
    <row r="499" spans="1:24" x14ac:dyDescent="0.2">
      <c r="A499" t="s">
        <v>694</v>
      </c>
      <c r="B499" t="s">
        <v>492</v>
      </c>
      <c r="C499" s="2">
        <v>289</v>
      </c>
      <c r="D499" s="2">
        <v>72</v>
      </c>
      <c r="E499" t="s">
        <v>6989</v>
      </c>
      <c r="F499" t="s">
        <v>7038</v>
      </c>
      <c r="G499" s="2">
        <v>217</v>
      </c>
      <c r="H499" s="11">
        <v>0.75086505190311414</v>
      </c>
      <c r="I499">
        <v>1</v>
      </c>
      <c r="J499">
        <f ca="1"/>
        <v>3351</v>
      </c>
      <c r="K499">
        <v>3222</v>
      </c>
      <c r="L499" cm="1">
        <f t="array" ref="L499">_xlfn.IFS(G499&lt;=25, 1, G499&lt;=75, 2, G499&lt;=150, 3, G499&gt;150, 4)</f>
        <v>4</v>
      </c>
      <c r="N499" t="s">
        <v>6911</v>
      </c>
      <c r="O499" t="s">
        <v>6912</v>
      </c>
      <c r="P499" s="2">
        <v>581</v>
      </c>
      <c r="Q499" s="2">
        <v>494</v>
      </c>
      <c r="R499" t="s">
        <v>7027</v>
      </c>
      <c r="S499" t="s">
        <v>7039</v>
      </c>
      <c r="T499" s="2">
        <v>87</v>
      </c>
      <c r="U499" s="11">
        <v>0.14974182444061962</v>
      </c>
      <c r="V499">
        <v>0</v>
      </c>
      <c r="W499">
        <v>1953</v>
      </c>
      <c r="X499">
        <v>298</v>
      </c>
    </row>
    <row r="500" spans="1:24" x14ac:dyDescent="0.2">
      <c r="A500" t="s">
        <v>313</v>
      </c>
      <c r="B500" t="s">
        <v>161</v>
      </c>
      <c r="C500" s="2">
        <v>289</v>
      </c>
      <c r="D500" s="2">
        <v>116</v>
      </c>
      <c r="E500" t="s">
        <v>6989</v>
      </c>
      <c r="F500" t="s">
        <v>7038</v>
      </c>
      <c r="G500" s="2">
        <v>173</v>
      </c>
      <c r="H500" s="11">
        <v>0.59861591695501726</v>
      </c>
      <c r="I500">
        <v>1</v>
      </c>
      <c r="J500">
        <f ca="1"/>
        <v>821</v>
      </c>
      <c r="K500">
        <v>21</v>
      </c>
      <c r="L500" cm="1">
        <f t="array" ref="L500">_xlfn.IFS(G500&lt;=25, 1, G500&lt;=75, 2, G500&lt;=150, 3, G500&gt;150, 4)</f>
        <v>4</v>
      </c>
      <c r="N500" t="s">
        <v>6945</v>
      </c>
      <c r="O500" t="s">
        <v>6946</v>
      </c>
      <c r="P500" s="2">
        <v>294</v>
      </c>
      <c r="Q500" s="2">
        <v>218</v>
      </c>
      <c r="R500" t="s">
        <v>7027</v>
      </c>
      <c r="S500" t="s">
        <v>7039</v>
      </c>
      <c r="T500" s="2">
        <v>76</v>
      </c>
      <c r="U500" s="11">
        <v>0.25850340136054423</v>
      </c>
      <c r="V500">
        <v>0</v>
      </c>
      <c r="W500">
        <v>354</v>
      </c>
      <c r="X500">
        <v>362</v>
      </c>
    </row>
    <row r="501" spans="1:24" x14ac:dyDescent="0.2">
      <c r="A501" t="s">
        <v>695</v>
      </c>
      <c r="B501" t="s">
        <v>333</v>
      </c>
      <c r="C501" s="2">
        <v>319</v>
      </c>
      <c r="D501" s="2">
        <v>211</v>
      </c>
      <c r="E501" t="s">
        <v>7029</v>
      </c>
      <c r="F501" t="s">
        <v>7040</v>
      </c>
      <c r="G501" s="2">
        <v>108</v>
      </c>
      <c r="H501" s="11">
        <v>0.33855799373040751</v>
      </c>
      <c r="I501">
        <v>0</v>
      </c>
      <c r="J501">
        <f ca="1"/>
        <v>3128</v>
      </c>
      <c r="K501">
        <v>4056</v>
      </c>
      <c r="L501" cm="1">
        <f t="array" ref="L501">_xlfn.IFS(G501&lt;=25, 1, G501&lt;=75, 2, G501&lt;=150, 3, G501&gt;150, 4)</f>
        <v>3</v>
      </c>
      <c r="N501" t="s">
        <v>6956</v>
      </c>
      <c r="O501" t="s">
        <v>6957</v>
      </c>
      <c r="P501" s="2">
        <v>268</v>
      </c>
      <c r="Q501" s="2">
        <v>166</v>
      </c>
      <c r="R501" t="s">
        <v>7027</v>
      </c>
      <c r="S501" t="s">
        <v>7039</v>
      </c>
      <c r="T501" s="2">
        <v>102</v>
      </c>
      <c r="U501" s="11">
        <v>0.38059701492537312</v>
      </c>
      <c r="V501">
        <v>0</v>
      </c>
      <c r="W501">
        <v>3696</v>
      </c>
      <c r="X501">
        <v>123</v>
      </c>
    </row>
    <row r="502" spans="1:24" x14ac:dyDescent="0.2">
      <c r="A502" t="s">
        <v>696</v>
      </c>
      <c r="B502" t="s">
        <v>650</v>
      </c>
      <c r="C502" s="2">
        <v>289</v>
      </c>
      <c r="D502" s="2">
        <v>78</v>
      </c>
      <c r="E502" t="s">
        <v>6989</v>
      </c>
      <c r="F502" t="s">
        <v>7038</v>
      </c>
      <c r="G502" s="2">
        <v>211</v>
      </c>
      <c r="H502" s="11">
        <v>0.73010380622837368</v>
      </c>
      <c r="I502">
        <v>1</v>
      </c>
      <c r="J502">
        <f ca="1"/>
        <v>148</v>
      </c>
      <c r="K502">
        <v>4430</v>
      </c>
      <c r="L502" cm="1">
        <f t="array" ref="L502">_xlfn.IFS(G502&lt;=25, 1, G502&lt;=75, 2, G502&lt;=150, 3, G502&gt;150, 4)</f>
        <v>4</v>
      </c>
    </row>
    <row r="503" spans="1:24" x14ac:dyDescent="0.2">
      <c r="A503" t="s">
        <v>697</v>
      </c>
      <c r="B503" t="s">
        <v>698</v>
      </c>
      <c r="C503" s="2">
        <v>319</v>
      </c>
      <c r="D503" s="2">
        <v>287</v>
      </c>
      <c r="E503" t="s">
        <v>7029</v>
      </c>
      <c r="F503" t="s">
        <v>7036</v>
      </c>
      <c r="G503" s="2">
        <v>32</v>
      </c>
      <c r="H503" s="11">
        <v>0.10031347962382445</v>
      </c>
      <c r="I503">
        <v>0</v>
      </c>
      <c r="J503">
        <f ca="1"/>
        <v>2505</v>
      </c>
      <c r="K503">
        <v>2732</v>
      </c>
      <c r="L503" cm="1">
        <f t="array" ref="L503">_xlfn.IFS(G503&lt;=25, 1, G503&lt;=75, 2, G503&lt;=150, 3, G503&gt;150, 4)</f>
        <v>2</v>
      </c>
    </row>
    <row r="504" spans="1:24" x14ac:dyDescent="0.2">
      <c r="A504" t="s">
        <v>699</v>
      </c>
      <c r="B504" t="s">
        <v>700</v>
      </c>
      <c r="C504" s="2">
        <v>239</v>
      </c>
      <c r="D504" s="2">
        <v>158</v>
      </c>
      <c r="E504" t="s">
        <v>7027</v>
      </c>
      <c r="F504" t="s">
        <v>7043</v>
      </c>
      <c r="G504" s="2">
        <v>81</v>
      </c>
      <c r="H504" s="11">
        <v>0.33891213389121339</v>
      </c>
      <c r="I504">
        <v>0</v>
      </c>
      <c r="J504">
        <f ca="1"/>
        <v>300</v>
      </c>
      <c r="K504">
        <v>1456</v>
      </c>
      <c r="L504" cm="1">
        <f t="array" ref="L504">_xlfn.IFS(G504&lt;=25, 1, G504&lt;=75, 2, G504&lt;=150, 3, G504&gt;150, 4)</f>
        <v>3</v>
      </c>
    </row>
    <row r="505" spans="1:24" x14ac:dyDescent="0.2">
      <c r="A505" t="s">
        <v>701</v>
      </c>
      <c r="B505" t="s">
        <v>702</v>
      </c>
      <c r="C505" s="2">
        <v>239</v>
      </c>
      <c r="D505" s="2">
        <v>93</v>
      </c>
      <c r="E505" t="s">
        <v>7029</v>
      </c>
      <c r="F505" t="s">
        <v>7040</v>
      </c>
      <c r="G505" s="2">
        <v>146</v>
      </c>
      <c r="H505" s="11">
        <v>0.61087866108786615</v>
      </c>
      <c r="I505">
        <v>0</v>
      </c>
      <c r="J505">
        <f ca="1"/>
        <v>4088</v>
      </c>
      <c r="K505">
        <v>1239</v>
      </c>
      <c r="L505" cm="1">
        <f t="array" ref="L505">_xlfn.IFS(G505&lt;=25, 1, G505&lt;=75, 2, G505&lt;=150, 3, G505&gt;150, 4)</f>
        <v>3</v>
      </c>
    </row>
    <row r="506" spans="1:24" x14ac:dyDescent="0.2">
      <c r="A506" t="s">
        <v>703</v>
      </c>
      <c r="B506" t="s">
        <v>704</v>
      </c>
      <c r="C506" s="2">
        <v>319</v>
      </c>
      <c r="D506" s="2">
        <v>262</v>
      </c>
      <c r="E506" t="s">
        <v>7029</v>
      </c>
      <c r="F506" t="s">
        <v>7036</v>
      </c>
      <c r="G506" s="2">
        <v>57</v>
      </c>
      <c r="H506" s="11">
        <v>0.17868338557993729</v>
      </c>
      <c r="I506">
        <v>0</v>
      </c>
      <c r="J506">
        <f ca="1"/>
        <v>3844</v>
      </c>
      <c r="K506">
        <v>1299</v>
      </c>
      <c r="L506" cm="1">
        <f t="array" ref="L506">_xlfn.IFS(G506&lt;=25, 1, G506&lt;=75, 2, G506&lt;=150, 3, G506&gt;150, 4)</f>
        <v>2</v>
      </c>
    </row>
    <row r="507" spans="1:24" x14ac:dyDescent="0.2">
      <c r="A507" t="s">
        <v>513</v>
      </c>
      <c r="B507" t="s">
        <v>514</v>
      </c>
      <c r="C507" s="2">
        <v>289</v>
      </c>
      <c r="D507" s="2">
        <v>179</v>
      </c>
      <c r="E507" t="s">
        <v>6989</v>
      </c>
      <c r="F507" t="s">
        <v>7044</v>
      </c>
      <c r="G507" s="2">
        <v>110</v>
      </c>
      <c r="H507" s="11">
        <v>0.38062283737024222</v>
      </c>
      <c r="I507">
        <v>1</v>
      </c>
      <c r="J507">
        <f ca="1"/>
        <v>3909</v>
      </c>
      <c r="K507">
        <v>789</v>
      </c>
      <c r="L507" cm="1">
        <f t="array" ref="L507">_xlfn.IFS(G507&lt;=25, 1, G507&lt;=75, 2, G507&lt;=150, 3, G507&gt;150, 4)</f>
        <v>3</v>
      </c>
    </row>
    <row r="508" spans="1:24" x14ac:dyDescent="0.2">
      <c r="A508" t="s">
        <v>705</v>
      </c>
      <c r="B508" t="s">
        <v>255</v>
      </c>
      <c r="C508" s="2">
        <v>319</v>
      </c>
      <c r="D508" s="2">
        <v>220</v>
      </c>
      <c r="E508" t="s">
        <v>7029</v>
      </c>
      <c r="F508" t="s">
        <v>7043</v>
      </c>
      <c r="G508" s="2">
        <v>99</v>
      </c>
      <c r="H508" s="11">
        <v>0.31034482758620691</v>
      </c>
      <c r="I508">
        <v>0</v>
      </c>
      <c r="J508">
        <f ca="1"/>
        <v>2426</v>
      </c>
      <c r="K508">
        <v>2821</v>
      </c>
      <c r="L508" cm="1">
        <f t="array" ref="L508">_xlfn.IFS(G508&lt;=25, 1, G508&lt;=75, 2, G508&lt;=150, 3, G508&gt;150, 4)</f>
        <v>3</v>
      </c>
    </row>
    <row r="509" spans="1:24" x14ac:dyDescent="0.2">
      <c r="A509" t="s">
        <v>706</v>
      </c>
      <c r="B509" t="s">
        <v>707</v>
      </c>
      <c r="C509" s="2">
        <v>199</v>
      </c>
      <c r="D509" s="2">
        <v>74</v>
      </c>
      <c r="E509" t="s">
        <v>7027</v>
      </c>
      <c r="F509" t="s">
        <v>7040</v>
      </c>
      <c r="G509" s="2">
        <v>125</v>
      </c>
      <c r="H509" s="11">
        <v>0.62814070351758799</v>
      </c>
      <c r="I509">
        <v>0</v>
      </c>
      <c r="J509">
        <f ca="1"/>
        <v>3617</v>
      </c>
      <c r="K509">
        <v>2111</v>
      </c>
      <c r="L509" cm="1">
        <f t="array" ref="L509">_xlfn.IFS(G509&lt;=25, 1, G509&lt;=75, 2, G509&lt;=150, 3, G509&gt;150, 4)</f>
        <v>3</v>
      </c>
    </row>
    <row r="510" spans="1:24" x14ac:dyDescent="0.2">
      <c r="A510" t="s">
        <v>708</v>
      </c>
      <c r="B510" t="s">
        <v>584</v>
      </c>
      <c r="C510" s="2">
        <v>319</v>
      </c>
      <c r="D510" s="2">
        <v>293</v>
      </c>
      <c r="E510" t="s">
        <v>7029</v>
      </c>
      <c r="F510" t="s">
        <v>7036</v>
      </c>
      <c r="G510" s="2">
        <v>26</v>
      </c>
      <c r="H510" s="11">
        <v>8.1504702194357362E-2</v>
      </c>
      <c r="I510">
        <v>0</v>
      </c>
      <c r="J510">
        <f ca="1"/>
        <v>2997</v>
      </c>
      <c r="K510">
        <v>3746</v>
      </c>
      <c r="L510" cm="1">
        <f t="array" ref="L510">_xlfn.IFS(G510&lt;=25, 1, G510&lt;=75, 2, G510&lt;=150, 3, G510&gt;150, 4)</f>
        <v>2</v>
      </c>
    </row>
    <row r="511" spans="1:24" x14ac:dyDescent="0.2">
      <c r="A511" t="s">
        <v>709</v>
      </c>
      <c r="B511" t="s">
        <v>710</v>
      </c>
      <c r="C511" s="2">
        <v>289</v>
      </c>
      <c r="D511" s="2">
        <v>231</v>
      </c>
      <c r="E511" t="s">
        <v>6989</v>
      </c>
      <c r="F511" t="s">
        <v>7036</v>
      </c>
      <c r="G511" s="2">
        <v>58</v>
      </c>
      <c r="H511" s="11">
        <v>0.20069204152249134</v>
      </c>
      <c r="I511">
        <v>1</v>
      </c>
      <c r="J511">
        <f ca="1"/>
        <v>2597</v>
      </c>
      <c r="K511">
        <v>1618</v>
      </c>
      <c r="L511" cm="1">
        <f t="array" ref="L511">_xlfn.IFS(G511&lt;=25, 1, G511&lt;=75, 2, G511&lt;=150, 3, G511&gt;150, 4)</f>
        <v>2</v>
      </c>
    </row>
    <row r="512" spans="1:24" x14ac:dyDescent="0.2">
      <c r="A512" t="s">
        <v>711</v>
      </c>
      <c r="B512" t="s">
        <v>100</v>
      </c>
      <c r="C512" s="2">
        <v>289</v>
      </c>
      <c r="D512" s="2">
        <v>197</v>
      </c>
      <c r="E512" t="s">
        <v>6989</v>
      </c>
      <c r="F512" t="s">
        <v>7036</v>
      </c>
      <c r="G512" s="2">
        <v>92</v>
      </c>
      <c r="H512" s="11">
        <v>0.31833910034602075</v>
      </c>
      <c r="I512">
        <v>1</v>
      </c>
      <c r="J512">
        <f ca="1"/>
        <v>4405</v>
      </c>
      <c r="K512">
        <v>2463</v>
      </c>
      <c r="L512" cm="1">
        <f t="array" ref="L512">_xlfn.IFS(G512&lt;=25, 1, G512&lt;=75, 2, G512&lt;=150, 3, G512&gt;150, 4)</f>
        <v>3</v>
      </c>
    </row>
    <row r="513" spans="1:12" x14ac:dyDescent="0.2">
      <c r="A513" t="s">
        <v>712</v>
      </c>
      <c r="B513" t="s">
        <v>453</v>
      </c>
      <c r="C513" s="2">
        <v>239</v>
      </c>
      <c r="D513" s="2">
        <v>124</v>
      </c>
      <c r="E513" t="s">
        <v>7029</v>
      </c>
      <c r="F513" t="s">
        <v>7040</v>
      </c>
      <c r="G513" s="2">
        <v>115</v>
      </c>
      <c r="H513" s="11">
        <v>0.48117154811715479</v>
      </c>
      <c r="I513">
        <v>0</v>
      </c>
      <c r="J513">
        <f ca="1"/>
        <v>4452</v>
      </c>
      <c r="K513">
        <v>481</v>
      </c>
      <c r="L513" cm="1">
        <f t="array" ref="L513">_xlfn.IFS(G513&lt;=25, 1, G513&lt;=75, 2, G513&lt;=150, 3, G513&gt;150, 4)</f>
        <v>3</v>
      </c>
    </row>
    <row r="514" spans="1:12" x14ac:dyDescent="0.2">
      <c r="A514" t="s">
        <v>713</v>
      </c>
      <c r="B514" t="s">
        <v>310</v>
      </c>
      <c r="C514" s="2">
        <v>299</v>
      </c>
      <c r="D514" s="2">
        <v>176</v>
      </c>
      <c r="E514" t="s">
        <v>7029</v>
      </c>
      <c r="F514" t="s">
        <v>7038</v>
      </c>
      <c r="G514" s="2">
        <v>123</v>
      </c>
      <c r="H514" s="11">
        <v>0.41137123745819398</v>
      </c>
      <c r="I514">
        <v>0</v>
      </c>
      <c r="J514">
        <f ca="1"/>
        <v>1754</v>
      </c>
      <c r="K514">
        <v>695</v>
      </c>
      <c r="L514" cm="1">
        <f t="array" ref="L514">_xlfn.IFS(G514&lt;=25, 1, G514&lt;=75, 2, G514&lt;=150, 3, G514&gt;150, 4)</f>
        <v>3</v>
      </c>
    </row>
    <row r="515" spans="1:12" x14ac:dyDescent="0.2">
      <c r="A515" t="s">
        <v>714</v>
      </c>
      <c r="B515" t="s">
        <v>715</v>
      </c>
      <c r="C515" s="2">
        <v>319</v>
      </c>
      <c r="D515" s="2">
        <v>303</v>
      </c>
      <c r="E515" t="s">
        <v>7029</v>
      </c>
      <c r="F515" t="s">
        <v>7036</v>
      </c>
      <c r="G515" s="2">
        <v>16</v>
      </c>
      <c r="H515" s="11">
        <v>5.0156739811912224E-2</v>
      </c>
      <c r="I515">
        <v>0</v>
      </c>
      <c r="J515">
        <f ca="1"/>
        <v>3069</v>
      </c>
      <c r="K515">
        <v>4381</v>
      </c>
      <c r="L515" cm="1">
        <f t="array" ref="L515">_xlfn.IFS(G515&lt;=25, 1, G515&lt;=75, 2, G515&lt;=150, 3, G515&gt;150, 4)</f>
        <v>1</v>
      </c>
    </row>
    <row r="516" spans="1:12" x14ac:dyDescent="0.2">
      <c r="A516" t="s">
        <v>716</v>
      </c>
      <c r="B516" t="s">
        <v>717</v>
      </c>
      <c r="C516" s="2">
        <v>279</v>
      </c>
      <c r="D516" s="2">
        <v>173</v>
      </c>
      <c r="E516" t="s">
        <v>7027</v>
      </c>
      <c r="F516" t="s">
        <v>7036</v>
      </c>
      <c r="G516" s="2">
        <v>106</v>
      </c>
      <c r="H516" s="11">
        <v>0.37992831541218636</v>
      </c>
      <c r="I516">
        <v>0</v>
      </c>
      <c r="J516">
        <f ca="1"/>
        <v>2916</v>
      </c>
      <c r="K516">
        <v>1727</v>
      </c>
      <c r="L516" cm="1">
        <f t="array" ref="L516">_xlfn.IFS(G516&lt;=25, 1, G516&lt;=75, 2, G516&lt;=150, 3, G516&gt;150, 4)</f>
        <v>3</v>
      </c>
    </row>
    <row r="517" spans="1:12" x14ac:dyDescent="0.2">
      <c r="A517" t="s">
        <v>718</v>
      </c>
      <c r="B517" t="s">
        <v>719</v>
      </c>
      <c r="C517" s="2">
        <v>319</v>
      </c>
      <c r="D517" s="2">
        <v>262</v>
      </c>
      <c r="E517" t="s">
        <v>7029</v>
      </c>
      <c r="F517" t="s">
        <v>7039</v>
      </c>
      <c r="G517" s="2">
        <v>57</v>
      </c>
      <c r="H517" s="11">
        <v>0.17868338557993729</v>
      </c>
      <c r="I517">
        <v>0</v>
      </c>
      <c r="J517">
        <f ca="1"/>
        <v>1956</v>
      </c>
      <c r="K517">
        <v>2922</v>
      </c>
      <c r="L517" cm="1">
        <f t="array" ref="L517">_xlfn.IFS(G517&lt;=25, 1, G517&lt;=75, 2, G517&lt;=150, 3, G517&gt;150, 4)</f>
        <v>2</v>
      </c>
    </row>
    <row r="518" spans="1:12" x14ac:dyDescent="0.2">
      <c r="A518" t="s">
        <v>720</v>
      </c>
      <c r="B518" t="s">
        <v>721</v>
      </c>
      <c r="C518" s="2">
        <v>319</v>
      </c>
      <c r="D518" s="2">
        <v>223</v>
      </c>
      <c r="E518" t="s">
        <v>7029</v>
      </c>
      <c r="F518" t="s">
        <v>7036</v>
      </c>
      <c r="G518" s="2">
        <v>96</v>
      </c>
      <c r="H518" s="11">
        <v>0.30094043887147337</v>
      </c>
      <c r="I518">
        <v>0</v>
      </c>
      <c r="J518">
        <f ca="1"/>
        <v>336</v>
      </c>
      <c r="K518">
        <v>1913</v>
      </c>
      <c r="L518" cm="1">
        <f t="array" ref="L518">_xlfn.IFS(G518&lt;=25, 1, G518&lt;=75, 2, G518&lt;=150, 3, G518&gt;150, 4)</f>
        <v>3</v>
      </c>
    </row>
    <row r="519" spans="1:12" x14ac:dyDescent="0.2">
      <c r="A519" t="s">
        <v>722</v>
      </c>
      <c r="B519" t="s">
        <v>723</v>
      </c>
      <c r="C519" s="2">
        <v>279</v>
      </c>
      <c r="D519" s="2">
        <v>212</v>
      </c>
      <c r="E519" t="s">
        <v>7029</v>
      </c>
      <c r="F519" t="s">
        <v>7036</v>
      </c>
      <c r="G519" s="2">
        <v>67</v>
      </c>
      <c r="H519" s="11">
        <v>0.24014336917562723</v>
      </c>
      <c r="I519">
        <v>0</v>
      </c>
      <c r="J519">
        <f ca="1"/>
        <v>2181</v>
      </c>
      <c r="K519">
        <v>4169</v>
      </c>
      <c r="L519" cm="1">
        <f t="array" ref="L519">_xlfn.IFS(G519&lt;=25, 1, G519&lt;=75, 2, G519&lt;=150, 3, G519&gt;150, 4)</f>
        <v>2</v>
      </c>
    </row>
    <row r="520" spans="1:12" x14ac:dyDescent="0.2">
      <c r="A520" t="s">
        <v>724</v>
      </c>
      <c r="B520" t="s">
        <v>725</v>
      </c>
      <c r="C520" s="2">
        <v>319</v>
      </c>
      <c r="D520" s="2">
        <v>223</v>
      </c>
      <c r="E520" t="s">
        <v>7029</v>
      </c>
      <c r="F520" t="s">
        <v>7036</v>
      </c>
      <c r="G520" s="2">
        <v>96</v>
      </c>
      <c r="H520" s="11">
        <v>0.30094043887147337</v>
      </c>
      <c r="I520">
        <v>0</v>
      </c>
      <c r="J520">
        <f ca="1"/>
        <v>2361</v>
      </c>
      <c r="K520">
        <v>3982</v>
      </c>
      <c r="L520" cm="1">
        <f t="array" ref="L520">_xlfn.IFS(G520&lt;=25, 1, G520&lt;=75, 2, G520&lt;=150, 3, G520&gt;150, 4)</f>
        <v>3</v>
      </c>
    </row>
    <row r="521" spans="1:12" x14ac:dyDescent="0.2">
      <c r="A521" t="s">
        <v>726</v>
      </c>
      <c r="B521" t="s">
        <v>482</v>
      </c>
      <c r="C521" s="2">
        <v>279</v>
      </c>
      <c r="D521" s="2">
        <v>229</v>
      </c>
      <c r="E521" t="s">
        <v>7029</v>
      </c>
      <c r="F521" t="s">
        <v>7039</v>
      </c>
      <c r="G521" s="2">
        <v>50</v>
      </c>
      <c r="H521" s="11">
        <v>0.17921146953405018</v>
      </c>
      <c r="I521">
        <v>0</v>
      </c>
      <c r="J521">
        <f ca="1"/>
        <v>2112</v>
      </c>
      <c r="K521">
        <v>2979</v>
      </c>
      <c r="L521" cm="1">
        <f t="array" ref="L521">_xlfn.IFS(G521&lt;=25, 1, G521&lt;=75, 2, G521&lt;=150, 3, G521&gt;150, 4)</f>
        <v>2</v>
      </c>
    </row>
    <row r="522" spans="1:12" x14ac:dyDescent="0.2">
      <c r="A522" t="s">
        <v>727</v>
      </c>
      <c r="B522" t="s">
        <v>70</v>
      </c>
      <c r="C522" s="2">
        <v>279</v>
      </c>
      <c r="D522" s="2">
        <v>170</v>
      </c>
      <c r="E522" t="s">
        <v>7027</v>
      </c>
      <c r="F522" t="s">
        <v>7036</v>
      </c>
      <c r="G522" s="2">
        <v>109</v>
      </c>
      <c r="H522" s="11">
        <v>0.39068100358422941</v>
      </c>
      <c r="I522">
        <v>0</v>
      </c>
      <c r="J522">
        <f ca="1"/>
        <v>2556</v>
      </c>
      <c r="K522">
        <v>4068</v>
      </c>
      <c r="L522" cm="1">
        <f t="array" ref="L522">_xlfn.IFS(G522&lt;=25, 1, G522&lt;=75, 2, G522&lt;=150, 3, G522&gt;150, 4)</f>
        <v>3</v>
      </c>
    </row>
    <row r="523" spans="1:12" x14ac:dyDescent="0.2">
      <c r="A523" t="s">
        <v>728</v>
      </c>
      <c r="B523" t="s">
        <v>70</v>
      </c>
      <c r="C523" s="2">
        <v>319</v>
      </c>
      <c r="D523" s="2">
        <v>195</v>
      </c>
      <c r="E523" t="s">
        <v>7027</v>
      </c>
      <c r="F523" t="s">
        <v>7036</v>
      </c>
      <c r="G523" s="2">
        <v>124</v>
      </c>
      <c r="H523" s="11">
        <v>0.38871473354231972</v>
      </c>
      <c r="I523">
        <v>0</v>
      </c>
      <c r="J523">
        <f ca="1"/>
        <v>1853</v>
      </c>
      <c r="K523">
        <v>142</v>
      </c>
      <c r="L523" cm="1">
        <f t="array" ref="L523">_xlfn.IFS(G523&lt;=25, 1, G523&lt;=75, 2, G523&lt;=150, 3, G523&gt;150, 4)</f>
        <v>3</v>
      </c>
    </row>
    <row r="524" spans="1:12" x14ac:dyDescent="0.2">
      <c r="A524" t="s">
        <v>247</v>
      </c>
      <c r="B524" t="s">
        <v>193</v>
      </c>
      <c r="C524" s="2">
        <v>289</v>
      </c>
      <c r="D524" s="2">
        <v>92</v>
      </c>
      <c r="E524" t="s">
        <v>6989</v>
      </c>
      <c r="F524" t="s">
        <v>7038</v>
      </c>
      <c r="G524" s="2">
        <v>197</v>
      </c>
      <c r="H524" s="11">
        <v>0.68166089965397925</v>
      </c>
      <c r="I524">
        <v>1</v>
      </c>
      <c r="J524">
        <f ca="1"/>
        <v>977</v>
      </c>
      <c r="K524">
        <v>3</v>
      </c>
      <c r="L524" cm="1">
        <f t="array" ref="L524">_xlfn.IFS(G524&lt;=25, 1, G524&lt;=75, 2, G524&lt;=150, 3, G524&gt;150, 4)</f>
        <v>4</v>
      </c>
    </row>
    <row r="525" spans="1:12" x14ac:dyDescent="0.2">
      <c r="A525" t="s">
        <v>729</v>
      </c>
      <c r="B525" t="s">
        <v>669</v>
      </c>
      <c r="C525" s="2">
        <v>319</v>
      </c>
      <c r="D525" s="2">
        <v>175</v>
      </c>
      <c r="E525" t="s">
        <v>7029</v>
      </c>
      <c r="F525" t="s">
        <v>7038</v>
      </c>
      <c r="G525" s="2">
        <v>144</v>
      </c>
      <c r="H525" s="11">
        <v>0.45141065830721006</v>
      </c>
      <c r="I525">
        <v>0</v>
      </c>
      <c r="J525">
        <f ca="1"/>
        <v>1054</v>
      </c>
      <c r="K525">
        <v>2022</v>
      </c>
      <c r="L525" cm="1">
        <f t="array" ref="L525">_xlfn.IFS(G525&lt;=25, 1, G525&lt;=75, 2, G525&lt;=150, 3, G525&gt;150, 4)</f>
        <v>3</v>
      </c>
    </row>
    <row r="526" spans="1:12" x14ac:dyDescent="0.2">
      <c r="A526" t="s">
        <v>730</v>
      </c>
      <c r="B526" t="s">
        <v>482</v>
      </c>
      <c r="C526" s="2">
        <v>329</v>
      </c>
      <c r="D526" s="2">
        <v>303</v>
      </c>
      <c r="E526" t="s">
        <v>7029</v>
      </c>
      <c r="F526" t="s">
        <v>7039</v>
      </c>
      <c r="G526" s="2">
        <v>26</v>
      </c>
      <c r="H526" s="11">
        <v>7.9027355623100301E-2</v>
      </c>
      <c r="I526">
        <v>0</v>
      </c>
      <c r="J526">
        <f ca="1"/>
        <v>31</v>
      </c>
      <c r="K526">
        <v>3609</v>
      </c>
      <c r="L526" cm="1">
        <f t="array" ref="L526">_xlfn.IFS(G526&lt;=25, 1, G526&lt;=75, 2, G526&lt;=150, 3, G526&gt;150, 4)</f>
        <v>2</v>
      </c>
    </row>
    <row r="527" spans="1:12" x14ac:dyDescent="0.2">
      <c r="A527" t="s">
        <v>731</v>
      </c>
      <c r="B527" t="s">
        <v>732</v>
      </c>
      <c r="C527" s="2">
        <v>199</v>
      </c>
      <c r="D527" s="2">
        <v>155</v>
      </c>
      <c r="E527" t="s">
        <v>7029</v>
      </c>
      <c r="F527" t="s">
        <v>7045</v>
      </c>
      <c r="G527" s="2">
        <v>44</v>
      </c>
      <c r="H527" s="11">
        <v>0.22110552763819097</v>
      </c>
      <c r="I527">
        <v>0</v>
      </c>
      <c r="J527">
        <f ca="1"/>
        <v>611</v>
      </c>
      <c r="K527">
        <v>1847</v>
      </c>
      <c r="L527" cm="1">
        <f t="array" ref="L527">_xlfn.IFS(G527&lt;=25, 1, G527&lt;=75, 2, G527&lt;=150, 3, G527&gt;150, 4)</f>
        <v>2</v>
      </c>
    </row>
    <row r="528" spans="1:12" x14ac:dyDescent="0.2">
      <c r="A528" t="s">
        <v>733</v>
      </c>
      <c r="B528" t="s">
        <v>734</v>
      </c>
      <c r="C528" s="2">
        <v>239</v>
      </c>
      <c r="D528" s="2">
        <v>141</v>
      </c>
      <c r="E528" t="s">
        <v>7028</v>
      </c>
      <c r="F528" t="s">
        <v>7041</v>
      </c>
      <c r="G528" s="2">
        <v>98</v>
      </c>
      <c r="H528" s="11">
        <v>0.41004184100418412</v>
      </c>
      <c r="I528">
        <v>0</v>
      </c>
      <c r="J528">
        <f ca="1"/>
        <v>337</v>
      </c>
      <c r="K528">
        <v>2877</v>
      </c>
      <c r="L528" cm="1">
        <f t="array" ref="L528">_xlfn.IFS(G528&lt;=25, 1, G528&lt;=75, 2, G528&lt;=150, 3, G528&gt;150, 4)</f>
        <v>3</v>
      </c>
    </row>
    <row r="529" spans="1:12" x14ac:dyDescent="0.2">
      <c r="A529" t="s">
        <v>309</v>
      </c>
      <c r="B529" t="s">
        <v>310</v>
      </c>
      <c r="C529" s="2">
        <v>289</v>
      </c>
      <c r="D529" s="2">
        <v>231</v>
      </c>
      <c r="E529" t="s">
        <v>6989</v>
      </c>
      <c r="F529" t="s">
        <v>7039</v>
      </c>
      <c r="G529" s="2">
        <v>58</v>
      </c>
      <c r="H529" s="11">
        <v>0.20069204152249134</v>
      </c>
      <c r="I529">
        <v>1</v>
      </c>
      <c r="J529">
        <f ca="1"/>
        <v>4251</v>
      </c>
      <c r="K529">
        <v>1700</v>
      </c>
      <c r="L529" cm="1">
        <f t="array" ref="L529">_xlfn.IFS(G529&lt;=25, 1, G529&lt;=75, 2, G529&lt;=150, 3, G529&gt;150, 4)</f>
        <v>2</v>
      </c>
    </row>
    <row r="530" spans="1:12" x14ac:dyDescent="0.2">
      <c r="A530" t="s">
        <v>735</v>
      </c>
      <c r="B530" t="s">
        <v>211</v>
      </c>
      <c r="C530" s="2">
        <v>329</v>
      </c>
      <c r="D530" s="2">
        <v>191</v>
      </c>
      <c r="E530" t="s">
        <v>7029</v>
      </c>
      <c r="F530" t="s">
        <v>7038</v>
      </c>
      <c r="G530" s="2">
        <v>138</v>
      </c>
      <c r="H530" s="11">
        <v>0.41945288753799392</v>
      </c>
      <c r="I530">
        <v>0</v>
      </c>
      <c r="J530">
        <f ca="1"/>
        <v>3323</v>
      </c>
      <c r="K530">
        <v>4455</v>
      </c>
      <c r="L530" cm="1">
        <f t="array" ref="L530">_xlfn.IFS(G530&lt;=25, 1, G530&lt;=75, 2, G530&lt;=150, 3, G530&gt;150, 4)</f>
        <v>3</v>
      </c>
    </row>
    <row r="531" spans="1:12" x14ac:dyDescent="0.2">
      <c r="A531" t="s">
        <v>258</v>
      </c>
      <c r="B531" t="s">
        <v>222</v>
      </c>
      <c r="C531" s="2">
        <v>289</v>
      </c>
      <c r="D531" s="2">
        <v>165</v>
      </c>
      <c r="E531" t="s">
        <v>6989</v>
      </c>
      <c r="F531" t="s">
        <v>7036</v>
      </c>
      <c r="G531" s="2">
        <v>124</v>
      </c>
      <c r="H531" s="11">
        <v>0.4290657439446367</v>
      </c>
      <c r="I531">
        <v>1</v>
      </c>
      <c r="J531">
        <f ca="1"/>
        <v>2071</v>
      </c>
      <c r="K531">
        <v>2972</v>
      </c>
      <c r="L531" cm="1">
        <f t="array" ref="L531">_xlfn.IFS(G531&lt;=25, 1, G531&lt;=75, 2, G531&lt;=150, 3, G531&gt;150, 4)</f>
        <v>3</v>
      </c>
    </row>
    <row r="532" spans="1:12" x14ac:dyDescent="0.2">
      <c r="A532" t="s">
        <v>426</v>
      </c>
      <c r="B532" t="s">
        <v>385</v>
      </c>
      <c r="C532" s="2">
        <v>289</v>
      </c>
      <c r="D532" s="2">
        <v>272</v>
      </c>
      <c r="E532" t="s">
        <v>6989</v>
      </c>
      <c r="F532" t="s">
        <v>7039</v>
      </c>
      <c r="G532" s="2">
        <v>17</v>
      </c>
      <c r="H532" s="11">
        <v>5.8823529411764705E-2</v>
      </c>
      <c r="I532">
        <v>1</v>
      </c>
      <c r="J532">
        <f ca="1"/>
        <v>1927</v>
      </c>
      <c r="K532">
        <v>3637</v>
      </c>
      <c r="L532" cm="1">
        <f t="array" ref="L532">_xlfn.IFS(G532&lt;=25, 1, G532&lt;=75, 2, G532&lt;=150, 3, G532&gt;150, 4)</f>
        <v>1</v>
      </c>
    </row>
    <row r="533" spans="1:12" x14ac:dyDescent="0.2">
      <c r="A533" t="s">
        <v>424</v>
      </c>
      <c r="B533" t="s">
        <v>425</v>
      </c>
      <c r="C533" s="2">
        <v>319</v>
      </c>
      <c r="D533" s="2">
        <v>195</v>
      </c>
      <c r="E533" t="s">
        <v>7027</v>
      </c>
      <c r="F533" t="s">
        <v>7038</v>
      </c>
      <c r="G533" s="2">
        <v>124</v>
      </c>
      <c r="H533" s="11">
        <v>0.38871473354231972</v>
      </c>
      <c r="I533">
        <v>0</v>
      </c>
      <c r="J533">
        <f ca="1"/>
        <v>1815</v>
      </c>
      <c r="K533">
        <v>748</v>
      </c>
      <c r="L533" cm="1">
        <f t="array" ref="L533">_xlfn.IFS(G533&lt;=25, 1, G533&lt;=75, 2, G533&lt;=150, 3, G533&gt;150, 4)</f>
        <v>3</v>
      </c>
    </row>
    <row r="534" spans="1:12" x14ac:dyDescent="0.2">
      <c r="A534" t="s">
        <v>736</v>
      </c>
      <c r="B534" t="s">
        <v>737</v>
      </c>
      <c r="C534" s="2">
        <v>289</v>
      </c>
      <c r="D534" s="2">
        <v>147</v>
      </c>
      <c r="E534" t="s">
        <v>6989</v>
      </c>
      <c r="F534" t="s">
        <v>7039</v>
      </c>
      <c r="G534" s="2">
        <v>142</v>
      </c>
      <c r="H534" s="11">
        <v>0.49134948096885811</v>
      </c>
      <c r="I534">
        <v>1</v>
      </c>
      <c r="J534">
        <f ca="1"/>
        <v>3785</v>
      </c>
      <c r="K534">
        <v>1936</v>
      </c>
      <c r="L534" cm="1">
        <f t="array" ref="L534">_xlfn.IFS(G534&lt;=25, 1, G534&lt;=75, 2, G534&lt;=150, 3, G534&gt;150, 4)</f>
        <v>3</v>
      </c>
    </row>
    <row r="535" spans="1:12" x14ac:dyDescent="0.2">
      <c r="A535" t="s">
        <v>738</v>
      </c>
      <c r="B535" t="s">
        <v>589</v>
      </c>
      <c r="C535" s="2">
        <v>319</v>
      </c>
      <c r="D535" s="2">
        <v>140</v>
      </c>
      <c r="E535" t="s">
        <v>7029</v>
      </c>
      <c r="F535" t="s">
        <v>7038</v>
      </c>
      <c r="G535" s="2">
        <v>179</v>
      </c>
      <c r="H535" s="11">
        <v>0.56112852664576807</v>
      </c>
      <c r="I535">
        <v>0</v>
      </c>
      <c r="J535">
        <f ca="1"/>
        <v>3215</v>
      </c>
      <c r="K535">
        <v>101</v>
      </c>
      <c r="L535" cm="1">
        <f t="array" ref="L535">_xlfn.IFS(G535&lt;=25, 1, G535&lt;=75, 2, G535&lt;=150, 3, G535&gt;150, 4)</f>
        <v>4</v>
      </c>
    </row>
    <row r="536" spans="1:12" x14ac:dyDescent="0.2">
      <c r="A536" t="s">
        <v>739</v>
      </c>
      <c r="B536" t="s">
        <v>740</v>
      </c>
      <c r="C536" s="2">
        <v>319</v>
      </c>
      <c r="D536" s="2">
        <v>278</v>
      </c>
      <c r="E536" t="s">
        <v>7029</v>
      </c>
      <c r="F536" t="s">
        <v>7036</v>
      </c>
      <c r="G536" s="2">
        <v>41</v>
      </c>
      <c r="H536" s="11">
        <v>0.12852664576802508</v>
      </c>
      <c r="I536">
        <v>0</v>
      </c>
      <c r="J536">
        <f ca="1"/>
        <v>778</v>
      </c>
      <c r="K536">
        <v>1181</v>
      </c>
      <c r="L536" cm="1">
        <f t="array" ref="L536">_xlfn.IFS(G536&lt;=25, 1, G536&lt;=75, 2, G536&lt;=150, 3, G536&gt;150, 4)</f>
        <v>2</v>
      </c>
    </row>
    <row r="537" spans="1:12" x14ac:dyDescent="0.2">
      <c r="A537" t="s">
        <v>443</v>
      </c>
      <c r="B537" t="s">
        <v>249</v>
      </c>
      <c r="C537" s="2">
        <v>289</v>
      </c>
      <c r="D537" s="2">
        <v>179</v>
      </c>
      <c r="E537" t="s">
        <v>6989</v>
      </c>
      <c r="F537" t="s">
        <v>7044</v>
      </c>
      <c r="G537" s="2">
        <v>110</v>
      </c>
      <c r="H537" s="11">
        <v>0.38062283737024222</v>
      </c>
      <c r="I537">
        <v>1</v>
      </c>
      <c r="J537">
        <f ca="1"/>
        <v>3167</v>
      </c>
      <c r="K537">
        <v>630</v>
      </c>
      <c r="L537" cm="1">
        <f t="array" ref="L537">_xlfn.IFS(G537&lt;=25, 1, G537&lt;=75, 2, G537&lt;=150, 3, G537&gt;150, 4)</f>
        <v>3</v>
      </c>
    </row>
    <row r="538" spans="1:12" x14ac:dyDescent="0.2">
      <c r="A538" t="s">
        <v>741</v>
      </c>
      <c r="B538" t="s">
        <v>742</v>
      </c>
      <c r="C538" s="2">
        <v>349</v>
      </c>
      <c r="D538" s="2">
        <v>279</v>
      </c>
      <c r="E538" t="s">
        <v>7029</v>
      </c>
      <c r="F538" t="s">
        <v>7039</v>
      </c>
      <c r="G538" s="2">
        <v>70</v>
      </c>
      <c r="H538" s="11">
        <v>0.20057306590257878</v>
      </c>
      <c r="I538">
        <v>0</v>
      </c>
      <c r="J538">
        <f ca="1"/>
        <v>3244</v>
      </c>
      <c r="K538">
        <v>499</v>
      </c>
      <c r="L538" cm="1">
        <f t="array" ref="L538">_xlfn.IFS(G538&lt;=25, 1, G538&lt;=75, 2, G538&lt;=150, 3, G538&gt;150, 4)</f>
        <v>2</v>
      </c>
    </row>
    <row r="539" spans="1:12" x14ac:dyDescent="0.2">
      <c r="A539" t="s">
        <v>743</v>
      </c>
      <c r="B539" t="s">
        <v>333</v>
      </c>
      <c r="C539" s="2">
        <v>349</v>
      </c>
      <c r="D539" s="2">
        <v>188</v>
      </c>
      <c r="E539" t="s">
        <v>7029</v>
      </c>
      <c r="F539" t="s">
        <v>7040</v>
      </c>
      <c r="G539" s="2">
        <v>161</v>
      </c>
      <c r="H539" s="11">
        <v>0.46131805157593125</v>
      </c>
      <c r="I539">
        <v>0</v>
      </c>
      <c r="J539">
        <f ca="1"/>
        <v>923</v>
      </c>
      <c r="K539">
        <v>1130</v>
      </c>
      <c r="L539" cm="1">
        <f t="array" ref="L539">_xlfn.IFS(G539&lt;=25, 1, G539&lt;=75, 2, G539&lt;=150, 3, G539&gt;150, 4)</f>
        <v>4</v>
      </c>
    </row>
    <row r="540" spans="1:12" x14ac:dyDescent="0.2">
      <c r="A540" t="s">
        <v>744</v>
      </c>
      <c r="B540" t="s">
        <v>745</v>
      </c>
      <c r="C540" s="2">
        <v>319</v>
      </c>
      <c r="D540" s="2">
        <v>220</v>
      </c>
      <c r="E540" t="s">
        <v>7029</v>
      </c>
      <c r="F540" t="s">
        <v>7037</v>
      </c>
      <c r="G540" s="2">
        <v>99</v>
      </c>
      <c r="H540" s="11">
        <v>0.31034482758620691</v>
      </c>
      <c r="I540">
        <v>0</v>
      </c>
      <c r="J540">
        <f ca="1"/>
        <v>1848</v>
      </c>
      <c r="K540">
        <v>4143</v>
      </c>
      <c r="L540" cm="1">
        <f t="array" ref="L540">_xlfn.IFS(G540&lt;=25, 1, G540&lt;=75, 2, G540&lt;=150, 3, G540&gt;150, 4)</f>
        <v>3</v>
      </c>
    </row>
    <row r="541" spans="1:12" x14ac:dyDescent="0.2">
      <c r="A541" t="s">
        <v>746</v>
      </c>
      <c r="B541" t="s">
        <v>747</v>
      </c>
      <c r="C541" s="2">
        <v>239</v>
      </c>
      <c r="D541" s="2">
        <v>88</v>
      </c>
      <c r="E541" t="s">
        <v>7027</v>
      </c>
      <c r="F541" t="s">
        <v>7038</v>
      </c>
      <c r="G541" s="2">
        <v>151</v>
      </c>
      <c r="H541" s="11">
        <v>0.63179916317991636</v>
      </c>
      <c r="I541">
        <v>0</v>
      </c>
      <c r="J541">
        <f ca="1"/>
        <v>3129</v>
      </c>
      <c r="K541">
        <v>1143</v>
      </c>
      <c r="L541" cm="1">
        <f t="array" ref="L541">_xlfn.IFS(G541&lt;=25, 1, G541&lt;=75, 2, G541&lt;=150, 3, G541&gt;150, 4)</f>
        <v>4</v>
      </c>
    </row>
    <row r="542" spans="1:12" x14ac:dyDescent="0.2">
      <c r="A542" t="s">
        <v>748</v>
      </c>
      <c r="B542" t="s">
        <v>749</v>
      </c>
      <c r="C542" s="2">
        <v>50</v>
      </c>
      <c r="D542" s="2">
        <v>31</v>
      </c>
      <c r="E542" t="s">
        <v>7029</v>
      </c>
      <c r="F542" t="s">
        <v>7040</v>
      </c>
      <c r="G542" s="2">
        <v>19</v>
      </c>
      <c r="H542" s="11">
        <v>0.38</v>
      </c>
      <c r="I542">
        <v>0</v>
      </c>
      <c r="J542">
        <f ca="1"/>
        <v>2348</v>
      </c>
      <c r="K542">
        <v>3615</v>
      </c>
      <c r="L542" cm="1">
        <f t="array" ref="L542">_xlfn.IFS(G542&lt;=25, 1, G542&lt;=75, 2, G542&lt;=150, 3, G542&gt;150, 4)</f>
        <v>1</v>
      </c>
    </row>
    <row r="543" spans="1:12" x14ac:dyDescent="0.2">
      <c r="A543" t="s">
        <v>750</v>
      </c>
      <c r="B543" t="s">
        <v>751</v>
      </c>
      <c r="C543" s="2">
        <v>319</v>
      </c>
      <c r="D543" s="2">
        <v>217</v>
      </c>
      <c r="E543" t="s">
        <v>7029</v>
      </c>
      <c r="F543" t="s">
        <v>7036</v>
      </c>
      <c r="G543" s="2">
        <v>102</v>
      </c>
      <c r="H543" s="11">
        <v>0.31974921630094044</v>
      </c>
      <c r="I543">
        <v>0</v>
      </c>
      <c r="J543">
        <f ca="1"/>
        <v>4120</v>
      </c>
      <c r="K543">
        <v>619</v>
      </c>
      <c r="L543" cm="1">
        <f t="array" ref="L543">_xlfn.IFS(G543&lt;=25, 1, G543&lt;=75, 2, G543&lt;=150, 3, G543&gt;150, 4)</f>
        <v>3</v>
      </c>
    </row>
    <row r="544" spans="1:12" x14ac:dyDescent="0.2">
      <c r="A544" t="s">
        <v>752</v>
      </c>
      <c r="B544" t="s">
        <v>753</v>
      </c>
      <c r="C544" s="2">
        <v>319</v>
      </c>
      <c r="D544" s="2">
        <v>140</v>
      </c>
      <c r="E544" t="s">
        <v>7027</v>
      </c>
      <c r="F544" t="s">
        <v>7038</v>
      </c>
      <c r="G544" s="2">
        <v>179</v>
      </c>
      <c r="H544" s="11">
        <v>0.56112852664576807</v>
      </c>
      <c r="I544">
        <v>0</v>
      </c>
      <c r="J544">
        <f ca="1"/>
        <v>2253</v>
      </c>
      <c r="K544">
        <v>1691</v>
      </c>
      <c r="L544" cm="1">
        <f t="array" ref="L544">_xlfn.IFS(G544&lt;=25, 1, G544&lt;=75, 2, G544&lt;=150, 3, G544&gt;150, 4)</f>
        <v>4</v>
      </c>
    </row>
    <row r="545" spans="1:12" x14ac:dyDescent="0.2">
      <c r="A545" t="s">
        <v>754</v>
      </c>
      <c r="B545" t="s">
        <v>755</v>
      </c>
      <c r="C545" s="2">
        <v>279</v>
      </c>
      <c r="D545" s="2">
        <v>190</v>
      </c>
      <c r="E545" t="s">
        <v>7029</v>
      </c>
      <c r="F545" t="s">
        <v>7043</v>
      </c>
      <c r="G545" s="2">
        <v>89</v>
      </c>
      <c r="H545" s="11">
        <v>0.31899641577060933</v>
      </c>
      <c r="I545">
        <v>0</v>
      </c>
      <c r="J545">
        <f ca="1"/>
        <v>1332</v>
      </c>
      <c r="K545">
        <v>267</v>
      </c>
      <c r="L545" cm="1">
        <f t="array" ref="L545">_xlfn.IFS(G545&lt;=25, 1, G545&lt;=75, 2, G545&lt;=150, 3, G545&gt;150, 4)</f>
        <v>3</v>
      </c>
    </row>
    <row r="546" spans="1:12" x14ac:dyDescent="0.2">
      <c r="A546" t="s">
        <v>756</v>
      </c>
      <c r="B546" t="s">
        <v>757</v>
      </c>
      <c r="C546" s="2">
        <v>289</v>
      </c>
      <c r="D546" s="2">
        <v>72</v>
      </c>
      <c r="E546" t="s">
        <v>6989</v>
      </c>
      <c r="F546" t="s">
        <v>7038</v>
      </c>
      <c r="G546" s="2">
        <v>217</v>
      </c>
      <c r="H546" s="11">
        <v>0.75086505190311414</v>
      </c>
      <c r="I546">
        <v>1</v>
      </c>
      <c r="J546">
        <f ca="1"/>
        <v>4466</v>
      </c>
      <c r="K546">
        <v>4099</v>
      </c>
      <c r="L546" cm="1">
        <f t="array" ref="L546">_xlfn.IFS(G546&lt;=25, 1, G546&lt;=75, 2, G546&lt;=150, 3, G546&gt;150, 4)</f>
        <v>4</v>
      </c>
    </row>
    <row r="547" spans="1:12" x14ac:dyDescent="0.2">
      <c r="A547" t="s">
        <v>614</v>
      </c>
      <c r="B547" t="s">
        <v>398</v>
      </c>
      <c r="C547" s="2">
        <v>319</v>
      </c>
      <c r="D547" s="2">
        <v>182</v>
      </c>
      <c r="E547" t="s">
        <v>6989</v>
      </c>
      <c r="F547" t="s">
        <v>7038</v>
      </c>
      <c r="G547" s="2">
        <v>137</v>
      </c>
      <c r="H547" s="11">
        <v>0.42946708463949845</v>
      </c>
      <c r="I547">
        <v>1</v>
      </c>
      <c r="J547">
        <f ca="1"/>
        <v>3145</v>
      </c>
      <c r="K547">
        <v>2855</v>
      </c>
      <c r="L547" cm="1">
        <f t="array" ref="L547">_xlfn.IFS(G547&lt;=25, 1, G547&lt;=75, 2, G547&lt;=150, 3, G547&gt;150, 4)</f>
        <v>3</v>
      </c>
    </row>
    <row r="548" spans="1:12" x14ac:dyDescent="0.2">
      <c r="A548" t="s">
        <v>758</v>
      </c>
      <c r="B548" t="s">
        <v>759</v>
      </c>
      <c r="C548" s="2">
        <v>319</v>
      </c>
      <c r="D548" s="2">
        <v>204</v>
      </c>
      <c r="E548" t="s">
        <v>7029</v>
      </c>
      <c r="F548" t="s">
        <v>7038</v>
      </c>
      <c r="G548" s="2">
        <v>115</v>
      </c>
      <c r="H548" s="11">
        <v>0.36050156739811912</v>
      </c>
      <c r="I548">
        <v>0</v>
      </c>
      <c r="J548">
        <f ca="1"/>
        <v>4201</v>
      </c>
      <c r="K548">
        <v>3031</v>
      </c>
      <c r="L548" cm="1">
        <f t="array" ref="L548">_xlfn.IFS(G548&lt;=25, 1, G548&lt;=75, 2, G548&lt;=150, 3, G548&gt;150, 4)</f>
        <v>3</v>
      </c>
    </row>
    <row r="549" spans="1:12" x14ac:dyDescent="0.2">
      <c r="A549" t="s">
        <v>760</v>
      </c>
      <c r="B549" t="s">
        <v>656</v>
      </c>
      <c r="C549" s="2">
        <v>299</v>
      </c>
      <c r="D549" s="2">
        <v>269</v>
      </c>
      <c r="E549" t="s">
        <v>7029</v>
      </c>
      <c r="F549" t="s">
        <v>7039</v>
      </c>
      <c r="G549" s="2">
        <v>30</v>
      </c>
      <c r="H549" s="11">
        <v>0.10033444816053512</v>
      </c>
      <c r="I549">
        <v>0</v>
      </c>
      <c r="J549">
        <f ca="1"/>
        <v>3569</v>
      </c>
      <c r="K549">
        <v>112</v>
      </c>
      <c r="L549" cm="1">
        <f t="array" ref="L549">_xlfn.IFS(G549&lt;=25, 1, G549&lt;=75, 2, G549&lt;=150, 3, G549&gt;150, 4)</f>
        <v>2</v>
      </c>
    </row>
    <row r="550" spans="1:12" x14ac:dyDescent="0.2">
      <c r="A550" t="s">
        <v>761</v>
      </c>
      <c r="B550" t="s">
        <v>762</v>
      </c>
      <c r="C550" s="2">
        <v>79</v>
      </c>
      <c r="D550" s="2">
        <v>46</v>
      </c>
      <c r="E550" t="s">
        <v>7028</v>
      </c>
      <c r="F550" t="s">
        <v>7040</v>
      </c>
      <c r="G550" s="2">
        <v>33</v>
      </c>
      <c r="H550" s="11">
        <v>0.41772151898734178</v>
      </c>
      <c r="I550">
        <v>0</v>
      </c>
      <c r="J550">
        <f ca="1"/>
        <v>4002</v>
      </c>
      <c r="K550">
        <v>340</v>
      </c>
      <c r="L550" cm="1">
        <f t="array" ref="L550">_xlfn.IFS(G550&lt;=25, 1, G550&lt;=75, 2, G550&lt;=150, 3, G550&gt;150, 4)</f>
        <v>2</v>
      </c>
    </row>
    <row r="551" spans="1:12" x14ac:dyDescent="0.2">
      <c r="A551" t="s">
        <v>246</v>
      </c>
      <c r="B551" t="s">
        <v>159</v>
      </c>
      <c r="C551" s="2">
        <v>289</v>
      </c>
      <c r="D551" s="2">
        <v>133</v>
      </c>
      <c r="E551" t="s">
        <v>6989</v>
      </c>
      <c r="F551" t="s">
        <v>7038</v>
      </c>
      <c r="G551" s="2">
        <v>156</v>
      </c>
      <c r="H551" s="11">
        <v>0.53979238754325265</v>
      </c>
      <c r="I551">
        <v>1</v>
      </c>
      <c r="J551">
        <f ca="1"/>
        <v>1684</v>
      </c>
      <c r="K551">
        <v>4374</v>
      </c>
      <c r="L551" cm="1">
        <f t="array" ref="L551">_xlfn.IFS(G551&lt;=25, 1, G551&lt;=75, 2, G551&lt;=150, 3, G551&gt;150, 4)</f>
        <v>4</v>
      </c>
    </row>
    <row r="552" spans="1:12" x14ac:dyDescent="0.2">
      <c r="A552" t="s">
        <v>535</v>
      </c>
      <c r="B552" t="s">
        <v>358</v>
      </c>
      <c r="C552" s="2">
        <v>289</v>
      </c>
      <c r="D552" s="2">
        <v>179</v>
      </c>
      <c r="E552" t="s">
        <v>6989</v>
      </c>
      <c r="F552" t="s">
        <v>7036</v>
      </c>
      <c r="G552" s="2">
        <v>110</v>
      </c>
      <c r="H552" s="11">
        <v>0.38062283737024222</v>
      </c>
      <c r="I552">
        <v>1</v>
      </c>
      <c r="J552">
        <f ca="1"/>
        <v>1132</v>
      </c>
      <c r="K552">
        <v>2842</v>
      </c>
      <c r="L552" cm="1">
        <f t="array" ref="L552">_xlfn.IFS(G552&lt;=25, 1, G552&lt;=75, 2, G552&lt;=150, 3, G552&gt;150, 4)</f>
        <v>3</v>
      </c>
    </row>
    <row r="553" spans="1:12" x14ac:dyDescent="0.2">
      <c r="A553" t="s">
        <v>763</v>
      </c>
      <c r="B553" t="s">
        <v>764</v>
      </c>
      <c r="C553" s="2">
        <v>50</v>
      </c>
      <c r="D553" s="2">
        <v>38</v>
      </c>
      <c r="E553" t="s">
        <v>7029</v>
      </c>
      <c r="F553" t="s">
        <v>7041</v>
      </c>
      <c r="G553" s="2">
        <v>12</v>
      </c>
      <c r="H553" s="11">
        <v>0.24</v>
      </c>
      <c r="I553">
        <v>0</v>
      </c>
      <c r="J553">
        <f ca="1"/>
        <v>2165</v>
      </c>
      <c r="K553">
        <v>883</v>
      </c>
      <c r="L553" cm="1">
        <f t="array" ref="L553">_xlfn.IFS(G553&lt;=25, 1, G553&lt;=75, 2, G553&lt;=150, 3, G553&gt;150, 4)</f>
        <v>1</v>
      </c>
    </row>
    <row r="554" spans="1:12" x14ac:dyDescent="0.2">
      <c r="A554" t="s">
        <v>765</v>
      </c>
      <c r="B554" t="s">
        <v>766</v>
      </c>
      <c r="C554" s="2">
        <v>319</v>
      </c>
      <c r="D554" s="2">
        <v>313</v>
      </c>
      <c r="E554" t="s">
        <v>7029</v>
      </c>
      <c r="F554" t="s">
        <v>7036</v>
      </c>
      <c r="G554" s="2">
        <v>6</v>
      </c>
      <c r="H554" s="11">
        <v>1.8808777429467086E-2</v>
      </c>
      <c r="I554">
        <v>0</v>
      </c>
      <c r="J554">
        <f ca="1"/>
        <v>1656</v>
      </c>
      <c r="K554">
        <v>3386</v>
      </c>
      <c r="L554" cm="1">
        <f t="array" ref="L554">_xlfn.IFS(G554&lt;=25, 1, G554&lt;=75, 2, G554&lt;=150, 3, G554&gt;150, 4)</f>
        <v>1</v>
      </c>
    </row>
    <row r="555" spans="1:12" x14ac:dyDescent="0.2">
      <c r="A555" t="s">
        <v>767</v>
      </c>
      <c r="B555" t="s">
        <v>768</v>
      </c>
      <c r="C555" s="2">
        <v>249</v>
      </c>
      <c r="D555" s="2">
        <v>164</v>
      </c>
      <c r="E555" t="s">
        <v>6989</v>
      </c>
      <c r="F555" t="s">
        <v>7036</v>
      </c>
      <c r="G555" s="2">
        <v>85</v>
      </c>
      <c r="H555" s="11">
        <v>0.34136546184738958</v>
      </c>
      <c r="I555">
        <v>1</v>
      </c>
      <c r="J555">
        <f ca="1"/>
        <v>40</v>
      </c>
      <c r="K555">
        <v>3780</v>
      </c>
      <c r="L555" cm="1">
        <f t="array" ref="L555">_xlfn.IFS(G555&lt;=25, 1, G555&lt;=75, 2, G555&lt;=150, 3, G555&gt;150, 4)</f>
        <v>3</v>
      </c>
    </row>
    <row r="556" spans="1:12" x14ac:dyDescent="0.2">
      <c r="A556" t="s">
        <v>438</v>
      </c>
      <c r="B556" t="s">
        <v>222</v>
      </c>
      <c r="C556" s="2">
        <v>289</v>
      </c>
      <c r="D556" s="2">
        <v>220</v>
      </c>
      <c r="E556" t="s">
        <v>6989</v>
      </c>
      <c r="F556" t="s">
        <v>7036</v>
      </c>
      <c r="G556" s="2">
        <v>69</v>
      </c>
      <c r="H556" s="11">
        <v>0.23875432525951557</v>
      </c>
      <c r="I556">
        <v>1</v>
      </c>
      <c r="J556">
        <f ca="1"/>
        <v>4272</v>
      </c>
      <c r="K556">
        <v>3287</v>
      </c>
      <c r="L556" cm="1">
        <f t="array" ref="L556">_xlfn.IFS(G556&lt;=25, 1, G556&lt;=75, 2, G556&lt;=150, 3, G556&gt;150, 4)</f>
        <v>2</v>
      </c>
    </row>
    <row r="557" spans="1:12" x14ac:dyDescent="0.2">
      <c r="A557" t="s">
        <v>769</v>
      </c>
      <c r="B557" t="s">
        <v>770</v>
      </c>
      <c r="C557" s="2">
        <v>319</v>
      </c>
      <c r="D557" s="2">
        <v>179</v>
      </c>
      <c r="E557" t="s">
        <v>7027</v>
      </c>
      <c r="F557" t="s">
        <v>7038</v>
      </c>
      <c r="G557" s="2">
        <v>140</v>
      </c>
      <c r="H557" s="11">
        <v>0.43887147335423199</v>
      </c>
      <c r="I557">
        <v>0</v>
      </c>
      <c r="J557">
        <f ca="1"/>
        <v>687</v>
      </c>
      <c r="K557">
        <v>3580</v>
      </c>
      <c r="L557" cm="1">
        <f t="array" ref="L557">_xlfn.IFS(G557&lt;=25, 1, G557&lt;=75, 2, G557&lt;=150, 3, G557&gt;150, 4)</f>
        <v>3</v>
      </c>
    </row>
    <row r="558" spans="1:12" x14ac:dyDescent="0.2">
      <c r="A558" t="s">
        <v>169</v>
      </c>
      <c r="B558" t="s">
        <v>170</v>
      </c>
      <c r="C558" s="2">
        <v>139</v>
      </c>
      <c r="D558" s="2">
        <v>86</v>
      </c>
      <c r="E558" t="s">
        <v>6989</v>
      </c>
      <c r="F558" t="s">
        <v>7039</v>
      </c>
      <c r="G558" s="2">
        <v>53</v>
      </c>
      <c r="H558" s="11">
        <v>0.38129496402877699</v>
      </c>
      <c r="I558">
        <v>1</v>
      </c>
      <c r="J558">
        <f ca="1"/>
        <v>3055</v>
      </c>
      <c r="K558">
        <v>3698</v>
      </c>
      <c r="L558" cm="1">
        <f t="array" ref="L558">_xlfn.IFS(G558&lt;=25, 1, G558&lt;=75, 2, G558&lt;=150, 3, G558&gt;150, 4)</f>
        <v>2</v>
      </c>
    </row>
    <row r="559" spans="1:12" x14ac:dyDescent="0.2">
      <c r="A559" t="s">
        <v>772</v>
      </c>
      <c r="B559" t="s">
        <v>773</v>
      </c>
      <c r="C559" s="2">
        <v>319</v>
      </c>
      <c r="D559" s="2">
        <v>118</v>
      </c>
      <c r="E559" t="s">
        <v>7027</v>
      </c>
      <c r="F559" t="s">
        <v>7038</v>
      </c>
      <c r="G559" s="2">
        <v>201</v>
      </c>
      <c r="H559" s="11">
        <v>0.63009404388714729</v>
      </c>
      <c r="I559">
        <v>0</v>
      </c>
      <c r="J559">
        <f ca="1"/>
        <v>1232</v>
      </c>
      <c r="K559">
        <v>1761</v>
      </c>
      <c r="L559" cm="1">
        <f t="array" ref="L559">_xlfn.IFS(G559&lt;=25, 1, G559&lt;=75, 2, G559&lt;=150, 3, G559&gt;150, 4)</f>
        <v>4</v>
      </c>
    </row>
    <row r="560" spans="1:12" x14ac:dyDescent="0.2">
      <c r="A560" t="s">
        <v>345</v>
      </c>
      <c r="B560" t="s">
        <v>346</v>
      </c>
      <c r="C560" s="2">
        <v>319</v>
      </c>
      <c r="D560" s="2">
        <v>150</v>
      </c>
      <c r="E560" t="s">
        <v>6989</v>
      </c>
      <c r="F560" t="s">
        <v>7038</v>
      </c>
      <c r="G560" s="2">
        <v>169</v>
      </c>
      <c r="H560" s="11">
        <v>0.52978056426332287</v>
      </c>
      <c r="I560">
        <v>1</v>
      </c>
      <c r="J560">
        <f ca="1"/>
        <v>4283</v>
      </c>
      <c r="K560">
        <v>1957</v>
      </c>
      <c r="L560" cm="1">
        <f t="array" ref="L560">_xlfn.IFS(G560&lt;=25, 1, G560&lt;=75, 2, G560&lt;=150, 3, G560&gt;150, 4)</f>
        <v>4</v>
      </c>
    </row>
    <row r="561" spans="1:12" x14ac:dyDescent="0.2">
      <c r="A561" t="s">
        <v>774</v>
      </c>
      <c r="B561" t="s">
        <v>170</v>
      </c>
      <c r="C561" s="2">
        <v>289</v>
      </c>
      <c r="D561" s="2">
        <v>107</v>
      </c>
      <c r="E561" t="s">
        <v>6989</v>
      </c>
      <c r="F561" t="s">
        <v>7038</v>
      </c>
      <c r="G561" s="2">
        <v>182</v>
      </c>
      <c r="H561" s="11">
        <v>0.62975778546712802</v>
      </c>
      <c r="I561">
        <v>1</v>
      </c>
      <c r="J561">
        <f ca="1"/>
        <v>4030</v>
      </c>
      <c r="K561">
        <v>3681</v>
      </c>
      <c r="L561" cm="1">
        <f t="array" ref="L561">_xlfn.IFS(G561&lt;=25, 1, G561&lt;=75, 2, G561&lt;=150, 3, G561&gt;150, 4)</f>
        <v>4</v>
      </c>
    </row>
    <row r="562" spans="1:12" x14ac:dyDescent="0.2">
      <c r="A562" t="s">
        <v>775</v>
      </c>
      <c r="B562" t="s">
        <v>776</v>
      </c>
      <c r="C562" s="2">
        <v>319</v>
      </c>
      <c r="D562" s="2">
        <v>306</v>
      </c>
      <c r="E562" t="s">
        <v>7029</v>
      </c>
      <c r="F562" t="s">
        <v>7043</v>
      </c>
      <c r="G562" s="2">
        <v>13</v>
      </c>
      <c r="H562" s="11">
        <v>4.0752351097178681E-2</v>
      </c>
      <c r="I562">
        <v>0</v>
      </c>
      <c r="J562">
        <f ca="1"/>
        <v>2684</v>
      </c>
      <c r="K562">
        <v>595</v>
      </c>
      <c r="L562" cm="1">
        <f t="array" ref="L562">_xlfn.IFS(G562&lt;=25, 1, G562&lt;=75, 2, G562&lt;=150, 3, G562&gt;150, 4)</f>
        <v>1</v>
      </c>
    </row>
    <row r="563" spans="1:12" x14ac:dyDescent="0.2">
      <c r="A563" t="s">
        <v>777</v>
      </c>
      <c r="B563" t="s">
        <v>778</v>
      </c>
      <c r="C563" s="2">
        <v>249</v>
      </c>
      <c r="D563" s="2">
        <v>132</v>
      </c>
      <c r="E563" t="s">
        <v>6989</v>
      </c>
      <c r="F563" t="s">
        <v>7037</v>
      </c>
      <c r="G563" s="2">
        <v>117</v>
      </c>
      <c r="H563" s="11">
        <v>0.46987951807228917</v>
      </c>
      <c r="I563">
        <v>1</v>
      </c>
      <c r="J563">
        <f ca="1"/>
        <v>4460</v>
      </c>
      <c r="K563">
        <v>1785</v>
      </c>
      <c r="L563" cm="1">
        <f t="array" ref="L563">_xlfn.IFS(G563&lt;=25, 1, G563&lt;=75, 2, G563&lt;=150, 3, G563&gt;150, 4)</f>
        <v>3</v>
      </c>
    </row>
    <row r="564" spans="1:12" x14ac:dyDescent="0.2">
      <c r="A564" t="s">
        <v>779</v>
      </c>
      <c r="B564" t="s">
        <v>780</v>
      </c>
      <c r="C564" s="2">
        <v>319</v>
      </c>
      <c r="D564" s="2">
        <v>265</v>
      </c>
      <c r="E564" t="s">
        <v>7029</v>
      </c>
      <c r="F564" t="s">
        <v>7041</v>
      </c>
      <c r="G564" s="2">
        <v>54</v>
      </c>
      <c r="H564" s="11">
        <v>0.16927899686520376</v>
      </c>
      <c r="I564">
        <v>0</v>
      </c>
      <c r="J564">
        <f ca="1"/>
        <v>380</v>
      </c>
      <c r="K564">
        <v>1408</v>
      </c>
      <c r="L564" cm="1">
        <f t="array" ref="L564">_xlfn.IFS(G564&lt;=25, 1, G564&lt;=75, 2, G564&lt;=150, 3, G564&gt;150, 4)</f>
        <v>2</v>
      </c>
    </row>
    <row r="565" spans="1:12" x14ac:dyDescent="0.2">
      <c r="A565" t="s">
        <v>781</v>
      </c>
      <c r="B565" t="s">
        <v>193</v>
      </c>
      <c r="C565" s="2">
        <v>289</v>
      </c>
      <c r="D565" s="2">
        <v>113</v>
      </c>
      <c r="E565" t="s">
        <v>6989</v>
      </c>
      <c r="F565" t="s">
        <v>7038</v>
      </c>
      <c r="G565" s="2">
        <v>176</v>
      </c>
      <c r="H565" s="11">
        <v>0.60899653979238755</v>
      </c>
      <c r="I565">
        <v>1</v>
      </c>
      <c r="J565">
        <f ca="1"/>
        <v>3778</v>
      </c>
      <c r="K565">
        <v>718</v>
      </c>
      <c r="L565" cm="1">
        <f t="array" ref="L565">_xlfn.IFS(G565&lt;=25, 1, G565&lt;=75, 2, G565&lt;=150, 3, G565&gt;150, 4)</f>
        <v>4</v>
      </c>
    </row>
    <row r="566" spans="1:12" x14ac:dyDescent="0.2">
      <c r="A566" t="s">
        <v>782</v>
      </c>
      <c r="B566" t="s">
        <v>783</v>
      </c>
      <c r="C566" s="2">
        <v>319</v>
      </c>
      <c r="D566" s="2">
        <v>268</v>
      </c>
      <c r="E566" t="s">
        <v>7029</v>
      </c>
      <c r="F566" t="s">
        <v>7039</v>
      </c>
      <c r="G566" s="2">
        <v>51</v>
      </c>
      <c r="H566" s="11">
        <v>0.15987460815047022</v>
      </c>
      <c r="I566">
        <v>0</v>
      </c>
      <c r="J566">
        <f ca="1"/>
        <v>1275</v>
      </c>
      <c r="K566">
        <v>25</v>
      </c>
      <c r="L566" cm="1">
        <f t="array" ref="L566">_xlfn.IFS(G566&lt;=25, 1, G566&lt;=75, 2, G566&lt;=150, 3, G566&gt;150, 4)</f>
        <v>2</v>
      </c>
    </row>
    <row r="567" spans="1:12" x14ac:dyDescent="0.2">
      <c r="A567" t="s">
        <v>348</v>
      </c>
      <c r="B567" t="s">
        <v>349</v>
      </c>
      <c r="C567" s="2">
        <v>289</v>
      </c>
      <c r="D567" s="2">
        <v>116</v>
      </c>
      <c r="E567" t="s">
        <v>6989</v>
      </c>
      <c r="F567" t="s">
        <v>7038</v>
      </c>
      <c r="G567" s="2">
        <v>173</v>
      </c>
      <c r="H567" s="11">
        <v>0.59861591695501726</v>
      </c>
      <c r="I567">
        <v>1</v>
      </c>
      <c r="J567">
        <f ca="1"/>
        <v>2596</v>
      </c>
      <c r="K567">
        <v>1325</v>
      </c>
      <c r="L567" cm="1">
        <f t="array" ref="L567">_xlfn.IFS(G567&lt;=25, 1, G567&lt;=75, 2, G567&lt;=150, 3, G567&gt;150, 4)</f>
        <v>4</v>
      </c>
    </row>
    <row r="568" spans="1:12" x14ac:dyDescent="0.2">
      <c r="A568" t="s">
        <v>784</v>
      </c>
      <c r="B568" t="s">
        <v>682</v>
      </c>
      <c r="C568" s="2">
        <v>319</v>
      </c>
      <c r="D568" s="2">
        <v>147</v>
      </c>
      <c r="E568" t="s">
        <v>7029</v>
      </c>
      <c r="F568" t="s">
        <v>7038</v>
      </c>
      <c r="G568" s="2">
        <v>172</v>
      </c>
      <c r="H568" s="11">
        <v>0.53918495297805646</v>
      </c>
      <c r="I568">
        <v>0</v>
      </c>
      <c r="J568">
        <f ca="1"/>
        <v>2875</v>
      </c>
      <c r="K568">
        <v>2358</v>
      </c>
      <c r="L568" cm="1">
        <f t="array" ref="L568">_xlfn.IFS(G568&lt;=25, 1, G568&lt;=75, 2, G568&lt;=150, 3, G568&gt;150, 4)</f>
        <v>4</v>
      </c>
    </row>
    <row r="569" spans="1:12" x14ac:dyDescent="0.2">
      <c r="A569" t="s">
        <v>785</v>
      </c>
      <c r="B569" t="s">
        <v>555</v>
      </c>
      <c r="C569" s="2">
        <v>399</v>
      </c>
      <c r="D569" s="2">
        <v>327</v>
      </c>
      <c r="E569" t="s">
        <v>7029</v>
      </c>
      <c r="F569" t="s">
        <v>7036</v>
      </c>
      <c r="G569" s="2">
        <v>72</v>
      </c>
      <c r="H569" s="11">
        <v>0.18045112781954886</v>
      </c>
      <c r="I569">
        <v>0</v>
      </c>
      <c r="J569">
        <f ca="1"/>
        <v>559</v>
      </c>
      <c r="K569">
        <v>1885</v>
      </c>
      <c r="L569" cm="1">
        <f t="array" ref="L569">_xlfn.IFS(G569&lt;=25, 1, G569&lt;=75, 2, G569&lt;=150, 3, G569&gt;150, 4)</f>
        <v>2</v>
      </c>
    </row>
    <row r="570" spans="1:12" x14ac:dyDescent="0.2">
      <c r="A570" t="s">
        <v>786</v>
      </c>
      <c r="B570" t="s">
        <v>787</v>
      </c>
      <c r="C570" s="2">
        <v>319</v>
      </c>
      <c r="D570" s="2">
        <v>214</v>
      </c>
      <c r="E570" t="s">
        <v>7029</v>
      </c>
      <c r="F570" t="s">
        <v>7036</v>
      </c>
      <c r="G570" s="2">
        <v>105</v>
      </c>
      <c r="H570" s="11">
        <v>0.32915360501567398</v>
      </c>
      <c r="I570">
        <v>0</v>
      </c>
      <c r="J570">
        <f ca="1"/>
        <v>3016</v>
      </c>
      <c r="K570">
        <v>2987</v>
      </c>
      <c r="L570" cm="1">
        <f t="array" ref="L570">_xlfn.IFS(G570&lt;=25, 1, G570&lt;=75, 2, G570&lt;=150, 3, G570&gt;150, 4)</f>
        <v>3</v>
      </c>
    </row>
    <row r="571" spans="1:12" x14ac:dyDescent="0.2">
      <c r="A571" t="s">
        <v>788</v>
      </c>
      <c r="B571" t="s">
        <v>789</v>
      </c>
      <c r="C571" s="2">
        <v>399</v>
      </c>
      <c r="D571" s="2">
        <v>339</v>
      </c>
      <c r="E571" t="s">
        <v>7029</v>
      </c>
      <c r="F571" t="s">
        <v>7041</v>
      </c>
      <c r="G571" s="2">
        <v>60</v>
      </c>
      <c r="H571" s="11">
        <v>0.15037593984962405</v>
      </c>
      <c r="I571">
        <v>0</v>
      </c>
      <c r="J571">
        <f ca="1"/>
        <v>3801</v>
      </c>
      <c r="K571">
        <v>4342</v>
      </c>
      <c r="L571" cm="1">
        <f t="array" ref="L571">_xlfn.IFS(G571&lt;=25, 1, G571&lt;=75, 2, G571&lt;=150, 3, G571&gt;150, 4)</f>
        <v>2</v>
      </c>
    </row>
    <row r="572" spans="1:12" x14ac:dyDescent="0.2">
      <c r="A572" t="s">
        <v>790</v>
      </c>
      <c r="B572" t="s">
        <v>791</v>
      </c>
      <c r="C572" s="2">
        <v>289</v>
      </c>
      <c r="D572" s="2">
        <v>75</v>
      </c>
      <c r="E572" t="s">
        <v>6989</v>
      </c>
      <c r="F572" t="s">
        <v>7038</v>
      </c>
      <c r="G572" s="2">
        <v>214</v>
      </c>
      <c r="H572" s="11">
        <v>0.74048442906574397</v>
      </c>
      <c r="I572">
        <v>1</v>
      </c>
      <c r="J572">
        <f ca="1"/>
        <v>4060</v>
      </c>
      <c r="K572">
        <v>2250</v>
      </c>
      <c r="L572" cm="1">
        <f t="array" ref="L572">_xlfn.IFS(G572&lt;=25, 1, G572&lt;=75, 2, G572&lt;=150, 3, G572&gt;150, 4)</f>
        <v>4</v>
      </c>
    </row>
    <row r="573" spans="1:12" x14ac:dyDescent="0.2">
      <c r="A573" t="s">
        <v>792</v>
      </c>
      <c r="B573" t="s">
        <v>793</v>
      </c>
      <c r="C573" s="2">
        <v>279</v>
      </c>
      <c r="D573" s="2">
        <v>209</v>
      </c>
      <c r="E573" t="s">
        <v>7029</v>
      </c>
      <c r="F573" t="s">
        <v>7036</v>
      </c>
      <c r="G573" s="2">
        <v>70</v>
      </c>
      <c r="H573" s="11">
        <v>0.25089605734767023</v>
      </c>
      <c r="I573">
        <v>0</v>
      </c>
      <c r="J573">
        <f ca="1"/>
        <v>2042</v>
      </c>
      <c r="K573">
        <v>2479</v>
      </c>
      <c r="L573" cm="1">
        <f t="array" ref="L573">_xlfn.IFS(G573&lt;=25, 1, G573&lt;=75, 2, G573&lt;=150, 3, G573&gt;150, 4)</f>
        <v>2</v>
      </c>
    </row>
    <row r="574" spans="1:12" x14ac:dyDescent="0.2">
      <c r="A574" t="s">
        <v>794</v>
      </c>
      <c r="B574" t="s">
        <v>639</v>
      </c>
      <c r="C574" s="2">
        <v>319</v>
      </c>
      <c r="D574" s="2">
        <v>175</v>
      </c>
      <c r="E574" t="s">
        <v>7029</v>
      </c>
      <c r="F574" t="s">
        <v>7038</v>
      </c>
      <c r="G574" s="2">
        <v>144</v>
      </c>
      <c r="H574" s="11">
        <v>0.45141065830721006</v>
      </c>
      <c r="I574">
        <v>0</v>
      </c>
      <c r="J574">
        <f ca="1"/>
        <v>2989</v>
      </c>
      <c r="K574">
        <v>1490</v>
      </c>
      <c r="L574" cm="1">
        <f t="array" ref="L574">_xlfn.IFS(G574&lt;=25, 1, G574&lt;=75, 2, G574&lt;=150, 3, G574&gt;150, 4)</f>
        <v>3</v>
      </c>
    </row>
    <row r="575" spans="1:12" x14ac:dyDescent="0.2">
      <c r="A575" t="s">
        <v>795</v>
      </c>
      <c r="B575" t="s">
        <v>796</v>
      </c>
      <c r="C575" s="2">
        <v>319</v>
      </c>
      <c r="D575" s="2">
        <v>160</v>
      </c>
      <c r="E575" t="s">
        <v>7029</v>
      </c>
      <c r="F575" t="s">
        <v>7038</v>
      </c>
      <c r="G575" s="2">
        <v>159</v>
      </c>
      <c r="H575" s="11">
        <v>0.49843260188087773</v>
      </c>
      <c r="I575">
        <v>0</v>
      </c>
      <c r="J575">
        <f ca="1"/>
        <v>503</v>
      </c>
      <c r="K575">
        <v>2858</v>
      </c>
      <c r="L575" cm="1">
        <f t="array" ref="L575">_xlfn.IFS(G575&lt;=25, 1, G575&lt;=75, 2, G575&lt;=150, 3, G575&gt;150, 4)</f>
        <v>4</v>
      </c>
    </row>
    <row r="576" spans="1:12" x14ac:dyDescent="0.2">
      <c r="A576" t="s">
        <v>160</v>
      </c>
      <c r="B576" t="s">
        <v>161</v>
      </c>
      <c r="C576" s="2">
        <v>289</v>
      </c>
      <c r="D576" s="2">
        <v>118</v>
      </c>
      <c r="E576" t="s">
        <v>6989</v>
      </c>
      <c r="F576" t="s">
        <v>7038</v>
      </c>
      <c r="G576" s="2">
        <v>171</v>
      </c>
      <c r="H576" s="11">
        <v>0.59169550173010377</v>
      </c>
      <c r="I576">
        <v>1</v>
      </c>
      <c r="J576">
        <f ca="1"/>
        <v>2784</v>
      </c>
      <c r="K576">
        <v>2836</v>
      </c>
      <c r="L576" cm="1">
        <f t="array" ref="L576">_xlfn.IFS(G576&lt;=25, 1, G576&lt;=75, 2, G576&lt;=150, 3, G576&gt;150, 4)</f>
        <v>4</v>
      </c>
    </row>
    <row r="577" spans="1:12" x14ac:dyDescent="0.2">
      <c r="A577" t="s">
        <v>797</v>
      </c>
      <c r="B577" t="s">
        <v>798</v>
      </c>
      <c r="C577" s="2">
        <v>399</v>
      </c>
      <c r="D577" s="2">
        <v>271</v>
      </c>
      <c r="E577" t="s">
        <v>7029</v>
      </c>
      <c r="F577" t="s">
        <v>7041</v>
      </c>
      <c r="G577" s="2">
        <v>128</v>
      </c>
      <c r="H577" s="11">
        <v>0.32080200501253131</v>
      </c>
      <c r="I577">
        <v>0</v>
      </c>
      <c r="J577">
        <f ca="1"/>
        <v>2467</v>
      </c>
      <c r="K577">
        <v>1016</v>
      </c>
      <c r="L577" cm="1">
        <f t="array" ref="L577">_xlfn.IFS(G577&lt;=25, 1, G577&lt;=75, 2, G577&lt;=150, 3, G577&gt;150, 4)</f>
        <v>3</v>
      </c>
    </row>
    <row r="578" spans="1:12" x14ac:dyDescent="0.2">
      <c r="A578" t="s">
        <v>799</v>
      </c>
      <c r="B578" t="s">
        <v>307</v>
      </c>
      <c r="C578" s="2">
        <v>319</v>
      </c>
      <c r="D578" s="2">
        <v>309</v>
      </c>
      <c r="E578" t="s">
        <v>7029</v>
      </c>
      <c r="F578" t="s">
        <v>7036</v>
      </c>
      <c r="G578" s="2">
        <v>10</v>
      </c>
      <c r="H578" s="11">
        <v>3.1347962382445138E-2</v>
      </c>
      <c r="I578">
        <v>0</v>
      </c>
      <c r="J578">
        <f ca="1"/>
        <v>4520</v>
      </c>
      <c r="K578">
        <v>310</v>
      </c>
      <c r="L578" cm="1">
        <f t="array" ref="L578">_xlfn.IFS(G578&lt;=25, 1, G578&lt;=75, 2, G578&lt;=150, 3, G578&gt;150, 4)</f>
        <v>1</v>
      </c>
    </row>
    <row r="579" spans="1:12" x14ac:dyDescent="0.2">
      <c r="A579" t="s">
        <v>800</v>
      </c>
      <c r="B579" t="s">
        <v>801</v>
      </c>
      <c r="C579" s="2">
        <v>359</v>
      </c>
      <c r="D579" s="2">
        <v>298</v>
      </c>
      <c r="E579" t="s">
        <v>7029</v>
      </c>
      <c r="F579" t="s">
        <v>7044</v>
      </c>
      <c r="G579" s="2">
        <v>61</v>
      </c>
      <c r="H579" s="11">
        <v>0.16991643454038996</v>
      </c>
      <c r="I579">
        <v>0</v>
      </c>
      <c r="J579">
        <f ca="1"/>
        <v>602</v>
      </c>
      <c r="K579">
        <v>1614</v>
      </c>
      <c r="L579" cm="1">
        <f t="array" ref="L579">_xlfn.IFS(G579&lt;=25, 1, G579&lt;=75, 2, G579&lt;=150, 3, G579&gt;150, 4)</f>
        <v>2</v>
      </c>
    </row>
    <row r="580" spans="1:12" x14ac:dyDescent="0.2">
      <c r="A580" t="s">
        <v>802</v>
      </c>
      <c r="B580" t="s">
        <v>231</v>
      </c>
      <c r="C580" s="2">
        <v>259</v>
      </c>
      <c r="D580" s="2">
        <v>163</v>
      </c>
      <c r="E580" t="s">
        <v>7028</v>
      </c>
      <c r="F580" t="s">
        <v>7041</v>
      </c>
      <c r="G580" s="2">
        <v>96</v>
      </c>
      <c r="H580" s="11">
        <v>0.37065637065637064</v>
      </c>
      <c r="I580">
        <v>0</v>
      </c>
      <c r="J580">
        <f ca="1"/>
        <v>2232</v>
      </c>
      <c r="K580">
        <v>4183</v>
      </c>
      <c r="L580" cm="1">
        <f t="array" ref="L580">_xlfn.IFS(G580&lt;=25, 1, G580&lt;=75, 2, G580&lt;=150, 3, G580&gt;150, 4)</f>
        <v>3</v>
      </c>
    </row>
    <row r="581" spans="1:12" x14ac:dyDescent="0.2">
      <c r="A581" t="s">
        <v>350</v>
      </c>
      <c r="B581" t="s">
        <v>351</v>
      </c>
      <c r="C581" s="2">
        <v>289</v>
      </c>
      <c r="D581" s="2">
        <v>142</v>
      </c>
      <c r="E581" t="s">
        <v>6989</v>
      </c>
      <c r="F581" t="s">
        <v>7038</v>
      </c>
      <c r="G581" s="2">
        <v>147</v>
      </c>
      <c r="H581" s="11">
        <v>0.50865051903114189</v>
      </c>
      <c r="I581">
        <v>1</v>
      </c>
      <c r="J581">
        <f ca="1"/>
        <v>4151</v>
      </c>
      <c r="K581">
        <v>3652</v>
      </c>
      <c r="L581" cm="1">
        <f t="array" ref="L581">_xlfn.IFS(G581&lt;=25, 1, G581&lt;=75, 2, G581&lt;=150, 3, G581&gt;150, 4)</f>
        <v>3</v>
      </c>
    </row>
    <row r="582" spans="1:12" x14ac:dyDescent="0.2">
      <c r="A582" t="s">
        <v>803</v>
      </c>
      <c r="B582" t="s">
        <v>804</v>
      </c>
      <c r="C582" s="2">
        <v>289</v>
      </c>
      <c r="D582" s="2">
        <v>197</v>
      </c>
      <c r="E582" t="s">
        <v>6989</v>
      </c>
      <c r="F582" t="s">
        <v>7036</v>
      </c>
      <c r="G582" s="2">
        <v>92</v>
      </c>
      <c r="H582" s="11">
        <v>0.31833910034602075</v>
      </c>
      <c r="I582">
        <v>1</v>
      </c>
      <c r="J582">
        <f ca="1"/>
        <v>1219</v>
      </c>
      <c r="K582">
        <v>1861</v>
      </c>
      <c r="L582" cm="1">
        <f t="array" ref="L582">_xlfn.IFS(G582&lt;=25, 1, G582&lt;=75, 2, G582&lt;=150, 3, G582&gt;150, 4)</f>
        <v>3</v>
      </c>
    </row>
    <row r="583" spans="1:12" x14ac:dyDescent="0.2">
      <c r="A583" t="s">
        <v>643</v>
      </c>
      <c r="B583" t="s">
        <v>32</v>
      </c>
      <c r="C583" s="2">
        <v>279</v>
      </c>
      <c r="D583" s="2">
        <v>64</v>
      </c>
      <c r="E583" t="s">
        <v>7027</v>
      </c>
      <c r="F583" t="s">
        <v>7038</v>
      </c>
      <c r="G583" s="2">
        <v>215</v>
      </c>
      <c r="H583" s="11">
        <v>0.77060931899641572</v>
      </c>
      <c r="I583">
        <v>0</v>
      </c>
      <c r="J583">
        <f ca="1"/>
        <v>3865</v>
      </c>
      <c r="K583">
        <v>4225</v>
      </c>
      <c r="L583" cm="1">
        <f t="array" ref="L583">_xlfn.IFS(G583&lt;=25, 1, G583&lt;=75, 2, G583&lt;=150, 3, G583&gt;150, 4)</f>
        <v>4</v>
      </c>
    </row>
    <row r="584" spans="1:12" x14ac:dyDescent="0.2">
      <c r="A584" t="s">
        <v>805</v>
      </c>
      <c r="B584" t="s">
        <v>413</v>
      </c>
      <c r="C584" s="2">
        <v>289</v>
      </c>
      <c r="D584" s="2">
        <v>139</v>
      </c>
      <c r="E584" t="s">
        <v>6989</v>
      </c>
      <c r="F584" t="s">
        <v>7038</v>
      </c>
      <c r="G584" s="2">
        <v>150</v>
      </c>
      <c r="H584" s="11">
        <v>0.51903114186851207</v>
      </c>
      <c r="I584">
        <v>1</v>
      </c>
      <c r="J584">
        <f ca="1"/>
        <v>3933</v>
      </c>
      <c r="K584">
        <v>4019</v>
      </c>
      <c r="L584" cm="1">
        <f t="array" ref="L584">_xlfn.IFS(G584&lt;=25, 1, G584&lt;=75, 2, G584&lt;=150, 3, G584&gt;150, 4)</f>
        <v>3</v>
      </c>
    </row>
    <row r="585" spans="1:12" x14ac:dyDescent="0.2">
      <c r="A585" t="s">
        <v>806</v>
      </c>
      <c r="B585" t="s">
        <v>295</v>
      </c>
      <c r="C585" s="2">
        <v>289</v>
      </c>
      <c r="D585" s="2">
        <v>182</v>
      </c>
      <c r="E585" t="s">
        <v>7027</v>
      </c>
      <c r="F585" t="s">
        <v>7038</v>
      </c>
      <c r="G585" s="2">
        <v>107</v>
      </c>
      <c r="H585" s="11">
        <v>0.37024221453287198</v>
      </c>
      <c r="I585">
        <v>0</v>
      </c>
      <c r="J585">
        <f ca="1"/>
        <v>3120</v>
      </c>
      <c r="K585">
        <v>2515</v>
      </c>
      <c r="L585" cm="1">
        <f t="array" ref="L585">_xlfn.IFS(G585&lt;=25, 1, G585&lt;=75, 2, G585&lt;=150, 3, G585&gt;150, 4)</f>
        <v>3</v>
      </c>
    </row>
    <row r="586" spans="1:12" x14ac:dyDescent="0.2">
      <c r="A586" t="s">
        <v>283</v>
      </c>
      <c r="B586" t="s">
        <v>170</v>
      </c>
      <c r="C586" s="2">
        <v>289</v>
      </c>
      <c r="D586" s="2">
        <v>72</v>
      </c>
      <c r="E586" t="s">
        <v>6989</v>
      </c>
      <c r="F586" t="s">
        <v>7038</v>
      </c>
      <c r="G586" s="2">
        <v>217</v>
      </c>
      <c r="H586" s="11">
        <v>0.75086505190311414</v>
      </c>
      <c r="I586">
        <v>1</v>
      </c>
      <c r="J586">
        <f ca="1"/>
        <v>1020</v>
      </c>
      <c r="K586">
        <v>840</v>
      </c>
      <c r="L586" cm="1">
        <f t="array" ref="L586">_xlfn.IFS(G586&lt;=25, 1, G586&lt;=75, 2, G586&lt;=150, 3, G586&gt;150, 4)</f>
        <v>4</v>
      </c>
    </row>
    <row r="587" spans="1:12" x14ac:dyDescent="0.2">
      <c r="A587" t="s">
        <v>499</v>
      </c>
      <c r="B587" t="s">
        <v>351</v>
      </c>
      <c r="C587" s="2">
        <v>289</v>
      </c>
      <c r="D587" s="2">
        <v>156</v>
      </c>
      <c r="E587" t="s">
        <v>6989</v>
      </c>
      <c r="F587" t="s">
        <v>7038</v>
      </c>
      <c r="G587" s="2">
        <v>133</v>
      </c>
      <c r="H587" s="11">
        <v>0.46020761245674741</v>
      </c>
      <c r="I587">
        <v>1</v>
      </c>
      <c r="J587">
        <f ca="1"/>
        <v>2691</v>
      </c>
      <c r="K587">
        <v>4274</v>
      </c>
      <c r="L587" cm="1">
        <f t="array" ref="L587">_xlfn.IFS(G587&lt;=25, 1, G587&lt;=75, 2, G587&lt;=150, 3, G587&gt;150, 4)</f>
        <v>3</v>
      </c>
    </row>
    <row r="588" spans="1:12" x14ac:dyDescent="0.2">
      <c r="A588" t="s">
        <v>807</v>
      </c>
      <c r="B588" t="s">
        <v>808</v>
      </c>
      <c r="C588" s="2">
        <v>319</v>
      </c>
      <c r="D588" s="2">
        <v>271</v>
      </c>
      <c r="E588" t="s">
        <v>7027</v>
      </c>
      <c r="F588" t="s">
        <v>7039</v>
      </c>
      <c r="G588" s="2">
        <v>48</v>
      </c>
      <c r="H588" s="11">
        <v>0.15047021943573669</v>
      </c>
      <c r="I588">
        <v>0</v>
      </c>
      <c r="J588">
        <f ca="1"/>
        <v>2310</v>
      </c>
      <c r="K588">
        <v>4057</v>
      </c>
      <c r="L588" cm="1">
        <f t="array" ref="L588">_xlfn.IFS(G588&lt;=25, 1, G588&lt;=75, 2, G588&lt;=150, 3, G588&gt;150, 4)</f>
        <v>2</v>
      </c>
    </row>
    <row r="589" spans="1:12" x14ac:dyDescent="0.2">
      <c r="A589" t="s">
        <v>809</v>
      </c>
      <c r="B589" t="s">
        <v>810</v>
      </c>
      <c r="C589" s="2">
        <v>279</v>
      </c>
      <c r="D589" s="2">
        <v>128</v>
      </c>
      <c r="E589" t="s">
        <v>7027</v>
      </c>
      <c r="F589" t="s">
        <v>7038</v>
      </c>
      <c r="G589" s="2">
        <v>151</v>
      </c>
      <c r="H589" s="11">
        <v>0.54121863799283154</v>
      </c>
      <c r="I589">
        <v>0</v>
      </c>
      <c r="J589">
        <f ca="1"/>
        <v>1145</v>
      </c>
      <c r="K589">
        <v>3573</v>
      </c>
      <c r="L589" cm="1">
        <f t="array" ref="L589">_xlfn.IFS(G589&lt;=25, 1, G589&lt;=75, 2, G589&lt;=150, 3, G589&gt;150, 4)</f>
        <v>4</v>
      </c>
    </row>
    <row r="590" spans="1:12" x14ac:dyDescent="0.2">
      <c r="A590" t="s">
        <v>811</v>
      </c>
      <c r="B590" t="s">
        <v>812</v>
      </c>
      <c r="C590" s="2">
        <v>279</v>
      </c>
      <c r="D590" s="2">
        <v>170</v>
      </c>
      <c r="E590" t="s">
        <v>7027</v>
      </c>
      <c r="F590" t="s">
        <v>7036</v>
      </c>
      <c r="G590" s="2">
        <v>109</v>
      </c>
      <c r="H590" s="11">
        <v>0.39068100358422941</v>
      </c>
      <c r="I590">
        <v>0</v>
      </c>
      <c r="J590">
        <f ca="1"/>
        <v>3990</v>
      </c>
      <c r="K590">
        <v>2456</v>
      </c>
      <c r="L590" cm="1">
        <f t="array" ref="L590">_xlfn.IFS(G590&lt;=25, 1, G590&lt;=75, 2, G590&lt;=150, 3, G590&gt;150, 4)</f>
        <v>3</v>
      </c>
    </row>
    <row r="591" spans="1:12" x14ac:dyDescent="0.2">
      <c r="A591" t="s">
        <v>813</v>
      </c>
      <c r="B591" t="s">
        <v>745</v>
      </c>
      <c r="C591" s="2">
        <v>319</v>
      </c>
      <c r="D591" s="2">
        <v>191</v>
      </c>
      <c r="E591" t="s">
        <v>7029</v>
      </c>
      <c r="F591" t="s">
        <v>7037</v>
      </c>
      <c r="G591" s="2">
        <v>128</v>
      </c>
      <c r="H591" s="11">
        <v>0.40125391849529779</v>
      </c>
      <c r="I591">
        <v>0</v>
      </c>
      <c r="J591">
        <f ca="1"/>
        <v>3</v>
      </c>
      <c r="K591">
        <v>2217</v>
      </c>
      <c r="L591" cm="1">
        <f t="array" ref="L591">_xlfn.IFS(G591&lt;=25, 1, G591&lt;=75, 2, G591&lt;=150, 3, G591&gt;150, 4)</f>
        <v>3</v>
      </c>
    </row>
    <row r="592" spans="1:12" x14ac:dyDescent="0.2">
      <c r="A592" t="s">
        <v>814</v>
      </c>
      <c r="B592" t="s">
        <v>380</v>
      </c>
      <c r="C592" s="2">
        <v>319</v>
      </c>
      <c r="D592" s="2">
        <v>163</v>
      </c>
      <c r="E592" t="s">
        <v>7029</v>
      </c>
      <c r="F592" t="s">
        <v>7040</v>
      </c>
      <c r="G592" s="2">
        <v>156</v>
      </c>
      <c r="H592" s="11">
        <v>0.4890282131661442</v>
      </c>
      <c r="I592">
        <v>0</v>
      </c>
      <c r="J592">
        <f ca="1"/>
        <v>1938</v>
      </c>
      <c r="K592">
        <v>4173</v>
      </c>
      <c r="L592" cm="1">
        <f t="array" ref="L592">_xlfn.IFS(G592&lt;=25, 1, G592&lt;=75, 2, G592&lt;=150, 3, G592&gt;150, 4)</f>
        <v>4</v>
      </c>
    </row>
    <row r="593" spans="1:12" x14ac:dyDescent="0.2">
      <c r="A593" t="s">
        <v>815</v>
      </c>
      <c r="B593" t="s">
        <v>816</v>
      </c>
      <c r="C593" s="2">
        <v>50</v>
      </c>
      <c r="D593" s="2">
        <v>33</v>
      </c>
      <c r="E593" t="s">
        <v>7029</v>
      </c>
      <c r="F593" t="s">
        <v>7040</v>
      </c>
      <c r="G593" s="2">
        <v>17</v>
      </c>
      <c r="H593" s="11">
        <v>0.34</v>
      </c>
      <c r="I593">
        <v>0</v>
      </c>
      <c r="J593">
        <f ca="1"/>
        <v>1734</v>
      </c>
      <c r="K593">
        <v>2080</v>
      </c>
      <c r="L593" cm="1">
        <f t="array" ref="L593">_xlfn.IFS(G593&lt;=25, 1, G593&lt;=75, 2, G593&lt;=150, 3, G593&gt;150, 4)</f>
        <v>1</v>
      </c>
    </row>
    <row r="594" spans="1:12" x14ac:dyDescent="0.2">
      <c r="A594" t="s">
        <v>817</v>
      </c>
      <c r="B594" t="s">
        <v>818</v>
      </c>
      <c r="C594" s="2">
        <v>349</v>
      </c>
      <c r="D594" s="2">
        <v>290</v>
      </c>
      <c r="E594" t="s">
        <v>7029</v>
      </c>
      <c r="F594" t="s">
        <v>7039</v>
      </c>
      <c r="G594" s="2">
        <v>59</v>
      </c>
      <c r="H594" s="11">
        <v>0.16905444126074498</v>
      </c>
      <c r="I594">
        <v>0</v>
      </c>
      <c r="J594">
        <f ca="1"/>
        <v>4269</v>
      </c>
      <c r="K594">
        <v>2245</v>
      </c>
      <c r="L594" cm="1">
        <f t="array" ref="L594">_xlfn.IFS(G594&lt;=25, 1, G594&lt;=75, 2, G594&lt;=150, 3, G594&gt;150, 4)</f>
        <v>2</v>
      </c>
    </row>
    <row r="595" spans="1:12" x14ac:dyDescent="0.2">
      <c r="A595" t="s">
        <v>819</v>
      </c>
      <c r="B595" t="s">
        <v>766</v>
      </c>
      <c r="C595" s="2">
        <v>359</v>
      </c>
      <c r="D595" s="2">
        <v>251</v>
      </c>
      <c r="E595" t="s">
        <v>7029</v>
      </c>
      <c r="F595" t="s">
        <v>7036</v>
      </c>
      <c r="G595" s="2">
        <v>108</v>
      </c>
      <c r="H595" s="11">
        <v>0.30083565459610029</v>
      </c>
      <c r="I595">
        <v>0</v>
      </c>
      <c r="J595">
        <f ca="1"/>
        <v>434</v>
      </c>
      <c r="K595">
        <v>891</v>
      </c>
      <c r="L595" cm="1">
        <f t="array" ref="L595">_xlfn.IFS(G595&lt;=25, 1, G595&lt;=75, 2, G595&lt;=150, 3, G595&gt;150, 4)</f>
        <v>3</v>
      </c>
    </row>
    <row r="596" spans="1:12" x14ac:dyDescent="0.2">
      <c r="A596" t="s">
        <v>150</v>
      </c>
      <c r="B596" t="s">
        <v>151</v>
      </c>
      <c r="C596" s="2">
        <v>289</v>
      </c>
      <c r="D596" s="2">
        <v>107</v>
      </c>
      <c r="E596" t="s">
        <v>6989</v>
      </c>
      <c r="F596" t="s">
        <v>7038</v>
      </c>
      <c r="G596" s="2">
        <v>182</v>
      </c>
      <c r="H596" s="11">
        <v>0.62975778546712802</v>
      </c>
      <c r="I596">
        <v>1</v>
      </c>
      <c r="J596">
        <f ca="1"/>
        <v>2880</v>
      </c>
      <c r="K596">
        <v>1441</v>
      </c>
      <c r="L596" cm="1">
        <f t="array" ref="L596">_xlfn.IFS(G596&lt;=25, 1, G596&lt;=75, 2, G596&lt;=150, 3, G596&gt;150, 4)</f>
        <v>4</v>
      </c>
    </row>
    <row r="597" spans="1:12" x14ac:dyDescent="0.2">
      <c r="A597" t="s">
        <v>820</v>
      </c>
      <c r="B597" t="s">
        <v>821</v>
      </c>
      <c r="C597" s="2">
        <v>319</v>
      </c>
      <c r="D597" s="2">
        <v>268</v>
      </c>
      <c r="E597" t="s">
        <v>7029</v>
      </c>
      <c r="F597" t="s">
        <v>7044</v>
      </c>
      <c r="G597" s="2">
        <v>51</v>
      </c>
      <c r="H597" s="11">
        <v>0.15987460815047022</v>
      </c>
      <c r="I597">
        <v>0</v>
      </c>
      <c r="J597">
        <f ca="1"/>
        <v>2417</v>
      </c>
      <c r="K597">
        <v>3408</v>
      </c>
      <c r="L597" cm="1">
        <f t="array" ref="L597">_xlfn.IFS(G597&lt;=25, 1, G597&lt;=75, 2, G597&lt;=150, 3, G597&gt;150, 4)</f>
        <v>2</v>
      </c>
    </row>
    <row r="598" spans="1:12" x14ac:dyDescent="0.2">
      <c r="A598" t="s">
        <v>822</v>
      </c>
      <c r="B598" t="s">
        <v>766</v>
      </c>
      <c r="C598" s="2">
        <v>319</v>
      </c>
      <c r="D598" s="2">
        <v>246</v>
      </c>
      <c r="E598" t="s">
        <v>7029</v>
      </c>
      <c r="F598" t="s">
        <v>7036</v>
      </c>
      <c r="G598" s="2">
        <v>73</v>
      </c>
      <c r="H598" s="11">
        <v>0.22884012539184953</v>
      </c>
      <c r="I598">
        <v>0</v>
      </c>
      <c r="J598">
        <f ca="1"/>
        <v>180</v>
      </c>
      <c r="K598">
        <v>3039</v>
      </c>
      <c r="L598" cm="1">
        <f t="array" ref="L598">_xlfn.IFS(G598&lt;=25, 1, G598&lt;=75, 2, G598&lt;=150, 3, G598&gt;150, 4)</f>
        <v>2</v>
      </c>
    </row>
    <row r="599" spans="1:12" x14ac:dyDescent="0.2">
      <c r="A599" t="s">
        <v>823</v>
      </c>
      <c r="B599" t="s">
        <v>801</v>
      </c>
      <c r="C599" s="2">
        <v>289</v>
      </c>
      <c r="D599" s="2">
        <v>243</v>
      </c>
      <c r="E599" t="s">
        <v>6989</v>
      </c>
      <c r="F599" t="s">
        <v>7036</v>
      </c>
      <c r="G599" s="2">
        <v>46</v>
      </c>
      <c r="H599" s="11">
        <v>0.15916955017301038</v>
      </c>
      <c r="I599">
        <v>1</v>
      </c>
      <c r="J599">
        <f ca="1"/>
        <v>545</v>
      </c>
      <c r="K599">
        <v>3390</v>
      </c>
      <c r="L599" cm="1">
        <f t="array" ref="L599">_xlfn.IFS(G599&lt;=25, 1, G599&lt;=75, 2, G599&lt;=150, 3, G599&gt;150, 4)</f>
        <v>2</v>
      </c>
    </row>
    <row r="600" spans="1:12" x14ac:dyDescent="0.2">
      <c r="A600" t="s">
        <v>541</v>
      </c>
      <c r="B600" t="s">
        <v>349</v>
      </c>
      <c r="C600" s="2">
        <v>249</v>
      </c>
      <c r="D600" s="2">
        <v>95</v>
      </c>
      <c r="E600" t="s">
        <v>6989</v>
      </c>
      <c r="F600" t="s">
        <v>7038</v>
      </c>
      <c r="G600" s="2">
        <v>154</v>
      </c>
      <c r="H600" s="11">
        <v>0.61847389558232935</v>
      </c>
      <c r="I600">
        <v>1</v>
      </c>
      <c r="J600">
        <f ca="1"/>
        <v>951</v>
      </c>
      <c r="K600">
        <v>2631</v>
      </c>
      <c r="L600" cm="1">
        <f t="array" ref="L600">_xlfn.IFS(G600&lt;=25, 1, G600&lt;=75, 2, G600&lt;=150, 3, G600&gt;150, 4)</f>
        <v>4</v>
      </c>
    </row>
    <row r="601" spans="1:12" x14ac:dyDescent="0.2">
      <c r="A601" t="s">
        <v>824</v>
      </c>
      <c r="B601" t="s">
        <v>310</v>
      </c>
      <c r="C601" s="2">
        <v>319</v>
      </c>
      <c r="D601" s="2">
        <v>166</v>
      </c>
      <c r="E601" t="s">
        <v>7029</v>
      </c>
      <c r="F601" t="s">
        <v>7038</v>
      </c>
      <c r="G601" s="2">
        <v>153</v>
      </c>
      <c r="H601" s="11">
        <v>0.47962382445141066</v>
      </c>
      <c r="I601">
        <v>0</v>
      </c>
      <c r="J601">
        <f ca="1"/>
        <v>1964</v>
      </c>
      <c r="K601">
        <v>3069</v>
      </c>
      <c r="L601" cm="1">
        <f t="array" ref="L601">_xlfn.IFS(G601&lt;=25, 1, G601&lt;=75, 2, G601&lt;=150, 3, G601&gt;150, 4)</f>
        <v>4</v>
      </c>
    </row>
    <row r="602" spans="1:12" x14ac:dyDescent="0.2">
      <c r="A602" t="s">
        <v>825</v>
      </c>
      <c r="B602" t="s">
        <v>826</v>
      </c>
      <c r="C602" s="2">
        <v>319</v>
      </c>
      <c r="D602" s="2">
        <v>246</v>
      </c>
      <c r="E602" t="s">
        <v>7029</v>
      </c>
      <c r="F602" t="s">
        <v>7036</v>
      </c>
      <c r="G602" s="2">
        <v>73</v>
      </c>
      <c r="H602" s="11">
        <v>0.22884012539184953</v>
      </c>
      <c r="I602">
        <v>0</v>
      </c>
      <c r="J602">
        <f ca="1"/>
        <v>4546</v>
      </c>
      <c r="K602">
        <v>233</v>
      </c>
      <c r="L602" cm="1">
        <f t="array" ref="L602">_xlfn.IFS(G602&lt;=25, 1, G602&lt;=75, 2, G602&lt;=150, 3, G602&gt;150, 4)</f>
        <v>2</v>
      </c>
    </row>
    <row r="603" spans="1:12" x14ac:dyDescent="0.2">
      <c r="A603" t="s">
        <v>827</v>
      </c>
      <c r="B603" t="s">
        <v>310</v>
      </c>
      <c r="C603" s="2">
        <v>319</v>
      </c>
      <c r="D603" s="2">
        <v>134</v>
      </c>
      <c r="E603" t="s">
        <v>7029</v>
      </c>
      <c r="F603" t="s">
        <v>7038</v>
      </c>
      <c r="G603" s="2">
        <v>185</v>
      </c>
      <c r="H603" s="11">
        <v>0.57993730407523514</v>
      </c>
      <c r="I603">
        <v>0</v>
      </c>
      <c r="J603">
        <f ca="1"/>
        <v>631</v>
      </c>
      <c r="K603">
        <v>2297</v>
      </c>
      <c r="L603" cm="1">
        <f t="array" ref="L603">_xlfn.IFS(G603&lt;=25, 1, G603&lt;=75, 2, G603&lt;=150, 3, G603&gt;150, 4)</f>
        <v>4</v>
      </c>
    </row>
    <row r="604" spans="1:12" x14ac:dyDescent="0.2">
      <c r="A604" t="s">
        <v>828</v>
      </c>
      <c r="B604" t="s">
        <v>295</v>
      </c>
      <c r="C604" s="2">
        <v>249</v>
      </c>
      <c r="D604" s="2">
        <v>107</v>
      </c>
      <c r="E604" t="s">
        <v>6989</v>
      </c>
      <c r="F604" t="s">
        <v>7038</v>
      </c>
      <c r="G604" s="2">
        <v>142</v>
      </c>
      <c r="H604" s="11">
        <v>0.57028112449799195</v>
      </c>
      <c r="I604">
        <v>1</v>
      </c>
      <c r="J604">
        <f ca="1"/>
        <v>2380</v>
      </c>
      <c r="K604">
        <v>1262</v>
      </c>
      <c r="L604" cm="1">
        <f t="array" ref="L604">_xlfn.IFS(G604&lt;=25, 1, G604&lt;=75, 2, G604&lt;=150, 3, G604&gt;150, 4)</f>
        <v>3</v>
      </c>
    </row>
    <row r="605" spans="1:12" x14ac:dyDescent="0.2">
      <c r="A605" t="s">
        <v>829</v>
      </c>
      <c r="B605" t="s">
        <v>830</v>
      </c>
      <c r="C605" s="2">
        <v>319</v>
      </c>
      <c r="D605" s="2">
        <v>246</v>
      </c>
      <c r="E605" t="s">
        <v>7029</v>
      </c>
      <c r="F605" t="s">
        <v>7036</v>
      </c>
      <c r="G605" s="2">
        <v>73</v>
      </c>
      <c r="H605" s="11">
        <v>0.22884012539184953</v>
      </c>
      <c r="I605">
        <v>0</v>
      </c>
      <c r="J605">
        <f ca="1"/>
        <v>1570</v>
      </c>
      <c r="K605">
        <v>1575</v>
      </c>
      <c r="L605" cm="1">
        <f t="array" ref="L605">_xlfn.IFS(G605&lt;=25, 1, G605&lt;=75, 2, G605&lt;=150, 3, G605&gt;150, 4)</f>
        <v>2</v>
      </c>
    </row>
    <row r="606" spans="1:12" x14ac:dyDescent="0.2">
      <c r="A606" t="s">
        <v>831</v>
      </c>
      <c r="B606" t="s">
        <v>231</v>
      </c>
      <c r="C606" s="2">
        <v>319</v>
      </c>
      <c r="D606" s="2">
        <v>207</v>
      </c>
      <c r="E606" t="s">
        <v>7029</v>
      </c>
      <c r="F606" t="s">
        <v>7040</v>
      </c>
      <c r="G606" s="2">
        <v>112</v>
      </c>
      <c r="H606" s="11">
        <v>0.35109717868338558</v>
      </c>
      <c r="I606">
        <v>0</v>
      </c>
      <c r="J606">
        <f ca="1"/>
        <v>3072</v>
      </c>
      <c r="K606">
        <v>3443</v>
      </c>
      <c r="L606" cm="1">
        <f t="array" ref="L606">_xlfn.IFS(G606&lt;=25, 1, G606&lt;=75, 2, G606&lt;=150, 3, G606&gt;150, 4)</f>
        <v>3</v>
      </c>
    </row>
    <row r="607" spans="1:12" x14ac:dyDescent="0.2">
      <c r="A607" t="s">
        <v>832</v>
      </c>
      <c r="B607" t="s">
        <v>833</v>
      </c>
      <c r="C607" s="2">
        <v>319</v>
      </c>
      <c r="D607" s="2">
        <v>195</v>
      </c>
      <c r="E607" t="s">
        <v>7029</v>
      </c>
      <c r="F607" t="s">
        <v>7037</v>
      </c>
      <c r="G607" s="2">
        <v>124</v>
      </c>
      <c r="H607" s="11">
        <v>0.38871473354231972</v>
      </c>
      <c r="I607">
        <v>0</v>
      </c>
      <c r="J607">
        <f ca="1"/>
        <v>1049</v>
      </c>
      <c r="K607">
        <v>2980</v>
      </c>
      <c r="L607" cm="1">
        <f t="array" ref="L607">_xlfn.IFS(G607&lt;=25, 1, G607&lt;=75, 2, G607&lt;=150, 3, G607&gt;150, 4)</f>
        <v>3</v>
      </c>
    </row>
    <row r="608" spans="1:12" x14ac:dyDescent="0.2">
      <c r="A608" t="s">
        <v>834</v>
      </c>
      <c r="B608" t="s">
        <v>835</v>
      </c>
      <c r="C608" s="2">
        <v>289</v>
      </c>
      <c r="D608" s="2">
        <v>208</v>
      </c>
      <c r="E608" t="s">
        <v>6989</v>
      </c>
      <c r="F608" t="s">
        <v>7044</v>
      </c>
      <c r="G608" s="2">
        <v>81</v>
      </c>
      <c r="H608" s="11">
        <v>0.28027681660899656</v>
      </c>
      <c r="I608">
        <v>1</v>
      </c>
      <c r="J608">
        <f ca="1"/>
        <v>2259</v>
      </c>
      <c r="K608">
        <v>1696</v>
      </c>
      <c r="L608" cm="1">
        <f t="array" ref="L608">_xlfn.IFS(G608&lt;=25, 1, G608&lt;=75, 2, G608&lt;=150, 3, G608&gt;150, 4)</f>
        <v>3</v>
      </c>
    </row>
    <row r="609" spans="1:12" x14ac:dyDescent="0.2">
      <c r="A609" t="s">
        <v>368</v>
      </c>
      <c r="B609" t="s">
        <v>310</v>
      </c>
      <c r="C609" s="2">
        <v>289</v>
      </c>
      <c r="D609" s="2">
        <v>217</v>
      </c>
      <c r="E609" t="s">
        <v>6989</v>
      </c>
      <c r="F609" t="s">
        <v>7039</v>
      </c>
      <c r="G609" s="2">
        <v>72</v>
      </c>
      <c r="H609" s="11">
        <v>0.2491349480968858</v>
      </c>
      <c r="I609">
        <v>1</v>
      </c>
      <c r="J609">
        <f ca="1"/>
        <v>3267</v>
      </c>
      <c r="K609">
        <v>1196</v>
      </c>
      <c r="L609" cm="1">
        <f t="array" ref="L609">_xlfn.IFS(G609&lt;=25, 1, G609&lt;=75, 2, G609&lt;=150, 3, G609&gt;150, 4)</f>
        <v>2</v>
      </c>
    </row>
    <row r="610" spans="1:12" x14ac:dyDescent="0.2">
      <c r="A610" t="s">
        <v>836</v>
      </c>
      <c r="B610" t="s">
        <v>837</v>
      </c>
      <c r="C610" s="2">
        <v>319</v>
      </c>
      <c r="D610" s="2">
        <v>239</v>
      </c>
      <c r="E610" t="s">
        <v>7027</v>
      </c>
      <c r="F610" t="s">
        <v>7039</v>
      </c>
      <c r="G610" s="2">
        <v>80</v>
      </c>
      <c r="H610" s="11">
        <v>0.2507836990595611</v>
      </c>
      <c r="I610">
        <v>0</v>
      </c>
      <c r="J610">
        <f ca="1"/>
        <v>2626</v>
      </c>
      <c r="K610">
        <v>486</v>
      </c>
      <c r="L610" cm="1">
        <f t="array" ref="L610">_xlfn.IFS(G610&lt;=25, 1, G610&lt;=75, 2, G610&lt;=150, 3, G610&gt;150, 4)</f>
        <v>3</v>
      </c>
    </row>
    <row r="611" spans="1:12" x14ac:dyDescent="0.2">
      <c r="A611" t="s">
        <v>838</v>
      </c>
      <c r="B611" t="s">
        <v>839</v>
      </c>
      <c r="C611" s="2">
        <v>219</v>
      </c>
      <c r="D611" s="2">
        <v>88</v>
      </c>
      <c r="E611" t="s">
        <v>6989</v>
      </c>
      <c r="F611" t="s">
        <v>7040</v>
      </c>
      <c r="G611" s="2">
        <v>131</v>
      </c>
      <c r="H611" s="11">
        <v>0.59817351598173518</v>
      </c>
      <c r="I611">
        <v>1</v>
      </c>
      <c r="J611">
        <f ca="1"/>
        <v>1255</v>
      </c>
      <c r="K611">
        <v>3023</v>
      </c>
      <c r="L611" cm="1">
        <f t="array" ref="L611">_xlfn.IFS(G611&lt;=25, 1, G611&lt;=75, 2, G611&lt;=150, 3, G611&gt;150, 4)</f>
        <v>3</v>
      </c>
    </row>
    <row r="612" spans="1:12" x14ac:dyDescent="0.2">
      <c r="A612" t="s">
        <v>840</v>
      </c>
      <c r="B612" t="s">
        <v>595</v>
      </c>
      <c r="C612" s="2">
        <v>199</v>
      </c>
      <c r="D612" s="2">
        <v>147</v>
      </c>
      <c r="E612" t="s">
        <v>7029</v>
      </c>
      <c r="F612" t="s">
        <v>7041</v>
      </c>
      <c r="G612" s="2">
        <v>52</v>
      </c>
      <c r="H612" s="11">
        <v>0.2613065326633166</v>
      </c>
      <c r="I612">
        <v>0</v>
      </c>
      <c r="J612">
        <f ca="1"/>
        <v>329</v>
      </c>
      <c r="K612">
        <v>3182</v>
      </c>
      <c r="L612" cm="1">
        <f t="array" ref="L612">_xlfn.IFS(G612&lt;=25, 1, G612&lt;=75, 2, G612&lt;=150, 3, G612&gt;150, 4)</f>
        <v>2</v>
      </c>
    </row>
    <row r="613" spans="1:12" x14ac:dyDescent="0.2">
      <c r="A613" t="s">
        <v>841</v>
      </c>
      <c r="B613" t="s">
        <v>692</v>
      </c>
      <c r="C613" s="2">
        <v>399</v>
      </c>
      <c r="D613" s="2">
        <v>347</v>
      </c>
      <c r="E613" t="s">
        <v>7029</v>
      </c>
      <c r="F613" t="s">
        <v>7044</v>
      </c>
      <c r="G613" s="2">
        <v>52</v>
      </c>
      <c r="H613" s="11">
        <v>0.13032581453634084</v>
      </c>
      <c r="I613">
        <v>0</v>
      </c>
      <c r="J613">
        <f ca="1"/>
        <v>75</v>
      </c>
      <c r="K613">
        <v>466</v>
      </c>
      <c r="L613" cm="1">
        <f t="array" ref="L613">_xlfn.IFS(G613&lt;=25, 1, G613&lt;=75, 2, G613&lt;=150, 3, G613&gt;150, 4)</f>
        <v>2</v>
      </c>
    </row>
    <row r="614" spans="1:12" x14ac:dyDescent="0.2">
      <c r="A614" t="s">
        <v>842</v>
      </c>
      <c r="B614" t="s">
        <v>302</v>
      </c>
      <c r="C614" s="2">
        <v>199</v>
      </c>
      <c r="D614" s="2">
        <v>58</v>
      </c>
      <c r="E614" t="s">
        <v>7028</v>
      </c>
      <c r="F614" t="s">
        <v>7040</v>
      </c>
      <c r="G614" s="2">
        <v>141</v>
      </c>
      <c r="H614" s="11">
        <v>0.70854271356783916</v>
      </c>
      <c r="I614">
        <v>0</v>
      </c>
      <c r="J614">
        <f ca="1"/>
        <v>3140</v>
      </c>
      <c r="K614">
        <v>2324</v>
      </c>
      <c r="L614" cm="1">
        <f t="array" ref="L614">_xlfn.IFS(G614&lt;=25, 1, G614&lt;=75, 2, G614&lt;=150, 3, G614&gt;150, 4)</f>
        <v>3</v>
      </c>
    </row>
    <row r="615" spans="1:12" x14ac:dyDescent="0.2">
      <c r="A615" t="s">
        <v>843</v>
      </c>
      <c r="B615" t="s">
        <v>844</v>
      </c>
      <c r="C615" s="2">
        <v>319</v>
      </c>
      <c r="D615" s="2">
        <v>252</v>
      </c>
      <c r="E615" t="s">
        <v>7029</v>
      </c>
      <c r="F615" t="s">
        <v>7036</v>
      </c>
      <c r="G615" s="2">
        <v>67</v>
      </c>
      <c r="H615" s="11">
        <v>0.21003134796238246</v>
      </c>
      <c r="I615">
        <v>0</v>
      </c>
      <c r="J615">
        <f ca="1"/>
        <v>1440</v>
      </c>
      <c r="K615">
        <v>1164</v>
      </c>
      <c r="L615" cm="1">
        <f t="array" ref="L615">_xlfn.IFS(G615&lt;=25, 1, G615&lt;=75, 2, G615&lt;=150, 3, G615&gt;150, 4)</f>
        <v>2</v>
      </c>
    </row>
    <row r="616" spans="1:12" x14ac:dyDescent="0.2">
      <c r="A616" t="s">
        <v>845</v>
      </c>
      <c r="B616" t="s">
        <v>846</v>
      </c>
      <c r="C616" s="2">
        <v>359</v>
      </c>
      <c r="D616" s="2">
        <v>244</v>
      </c>
      <c r="E616" t="s">
        <v>7027</v>
      </c>
      <c r="F616" t="s">
        <v>7039</v>
      </c>
      <c r="G616" s="2">
        <v>115</v>
      </c>
      <c r="H616" s="11">
        <v>0.3203342618384401</v>
      </c>
      <c r="I616">
        <v>0</v>
      </c>
      <c r="J616">
        <f ca="1"/>
        <v>2704</v>
      </c>
      <c r="K616">
        <v>4499</v>
      </c>
      <c r="L616" cm="1">
        <f t="array" ref="L616">_xlfn.IFS(G616&lt;=25, 1, G616&lt;=75, 2, G616&lt;=150, 3, G616&gt;150, 4)</f>
        <v>3</v>
      </c>
    </row>
    <row r="617" spans="1:12" x14ac:dyDescent="0.2">
      <c r="A617" t="s">
        <v>847</v>
      </c>
      <c r="B617" t="s">
        <v>848</v>
      </c>
      <c r="C617" s="2">
        <v>319</v>
      </c>
      <c r="D617" s="2">
        <v>242</v>
      </c>
      <c r="E617" t="s">
        <v>7029</v>
      </c>
      <c r="F617" t="s">
        <v>7036</v>
      </c>
      <c r="G617" s="2">
        <v>77</v>
      </c>
      <c r="H617" s="11">
        <v>0.2413793103448276</v>
      </c>
      <c r="I617">
        <v>0</v>
      </c>
      <c r="J617">
        <f ca="1"/>
        <v>1337</v>
      </c>
      <c r="K617">
        <v>1369</v>
      </c>
      <c r="L617" cm="1">
        <f t="array" ref="L617">_xlfn.IFS(G617&lt;=25, 1, G617&lt;=75, 2, G617&lt;=150, 3, G617&gt;150, 4)</f>
        <v>3</v>
      </c>
    </row>
    <row r="618" spans="1:12" x14ac:dyDescent="0.2">
      <c r="A618" t="s">
        <v>849</v>
      </c>
      <c r="B618" t="s">
        <v>850</v>
      </c>
      <c r="C618" s="2">
        <v>312</v>
      </c>
      <c r="D618" s="2">
        <v>147</v>
      </c>
      <c r="E618" t="s">
        <v>7029</v>
      </c>
      <c r="F618" t="s">
        <v>7040</v>
      </c>
      <c r="G618" s="2">
        <v>165</v>
      </c>
      <c r="H618" s="11">
        <v>0.52884615384615385</v>
      </c>
      <c r="I618">
        <v>0</v>
      </c>
      <c r="J618">
        <f ca="1"/>
        <v>3614</v>
      </c>
      <c r="K618">
        <v>3916</v>
      </c>
      <c r="L618" cm="1">
        <f t="array" ref="L618">_xlfn.IFS(G618&lt;=25, 1, G618&lt;=75, 2, G618&lt;=150, 3, G618&gt;150, 4)</f>
        <v>4</v>
      </c>
    </row>
    <row r="619" spans="1:12" x14ac:dyDescent="0.2">
      <c r="A619" t="s">
        <v>851</v>
      </c>
      <c r="B619" t="s">
        <v>310</v>
      </c>
      <c r="C619" s="2">
        <v>289</v>
      </c>
      <c r="D619" s="2">
        <v>145</v>
      </c>
      <c r="E619" t="s">
        <v>6989</v>
      </c>
      <c r="F619" t="s">
        <v>7038</v>
      </c>
      <c r="G619" s="2">
        <v>144</v>
      </c>
      <c r="H619" s="11">
        <v>0.4982698961937716</v>
      </c>
      <c r="I619">
        <v>1</v>
      </c>
      <c r="J619">
        <f ca="1"/>
        <v>4129</v>
      </c>
      <c r="K619">
        <v>374</v>
      </c>
      <c r="L619" cm="1">
        <f t="array" ref="L619">_xlfn.IFS(G619&lt;=25, 1, G619&lt;=75, 2, G619&lt;=150, 3, G619&gt;150, 4)</f>
        <v>3</v>
      </c>
    </row>
    <row r="620" spans="1:12" x14ac:dyDescent="0.2">
      <c r="A620" t="s">
        <v>852</v>
      </c>
      <c r="B620" t="s">
        <v>853</v>
      </c>
      <c r="C620" s="2">
        <v>279</v>
      </c>
      <c r="D620" s="2">
        <v>176</v>
      </c>
      <c r="E620" t="s">
        <v>7029</v>
      </c>
      <c r="F620" t="s">
        <v>7043</v>
      </c>
      <c r="G620" s="2">
        <v>103</v>
      </c>
      <c r="H620" s="11">
        <v>0.36917562724014336</v>
      </c>
      <c r="I620">
        <v>0</v>
      </c>
      <c r="J620">
        <f ca="1"/>
        <v>97</v>
      </c>
      <c r="K620">
        <v>3190</v>
      </c>
      <c r="L620" cm="1">
        <f t="array" ref="L620">_xlfn.IFS(G620&lt;=25, 1, G620&lt;=75, 2, G620&lt;=150, 3, G620&gt;150, 4)</f>
        <v>3</v>
      </c>
    </row>
    <row r="621" spans="1:12" x14ac:dyDescent="0.2">
      <c r="A621" t="s">
        <v>854</v>
      </c>
      <c r="B621" t="s">
        <v>855</v>
      </c>
      <c r="C621" s="2">
        <v>299</v>
      </c>
      <c r="D621" s="2">
        <v>188</v>
      </c>
      <c r="E621" t="s">
        <v>7029</v>
      </c>
      <c r="F621" t="s">
        <v>7037</v>
      </c>
      <c r="G621" s="2">
        <v>111</v>
      </c>
      <c r="H621" s="11">
        <v>0.37123745819397991</v>
      </c>
      <c r="I621">
        <v>0</v>
      </c>
      <c r="J621">
        <f ca="1"/>
        <v>3831</v>
      </c>
      <c r="K621">
        <v>2194</v>
      </c>
      <c r="L621" cm="1">
        <f t="array" ref="L621">_xlfn.IFS(G621&lt;=25, 1, G621&lt;=75, 2, G621&lt;=150, 3, G621&gt;150, 4)</f>
        <v>3</v>
      </c>
    </row>
    <row r="622" spans="1:12" x14ac:dyDescent="0.2">
      <c r="A622" t="s">
        <v>323</v>
      </c>
      <c r="B622" t="s">
        <v>310</v>
      </c>
      <c r="C622" s="2">
        <v>319</v>
      </c>
      <c r="D622" s="2">
        <v>169</v>
      </c>
      <c r="E622" t="s">
        <v>6989</v>
      </c>
      <c r="F622" t="s">
        <v>7040</v>
      </c>
      <c r="G622" s="2">
        <v>150</v>
      </c>
      <c r="H622" s="11">
        <v>0.47021943573667713</v>
      </c>
      <c r="I622">
        <v>1</v>
      </c>
      <c r="J622">
        <f ca="1"/>
        <v>2015</v>
      </c>
      <c r="K622">
        <v>2778</v>
      </c>
      <c r="L622" cm="1">
        <f t="array" ref="L622">_xlfn.IFS(G622&lt;=25, 1, G622&lt;=75, 2, G622&lt;=150, 3, G622&gt;150, 4)</f>
        <v>3</v>
      </c>
    </row>
    <row r="623" spans="1:12" x14ac:dyDescent="0.2">
      <c r="A623" t="s">
        <v>856</v>
      </c>
      <c r="B623" t="s">
        <v>857</v>
      </c>
      <c r="C623" s="2">
        <v>289</v>
      </c>
      <c r="D623" s="2">
        <v>225</v>
      </c>
      <c r="E623" t="s">
        <v>7029</v>
      </c>
      <c r="F623" t="s">
        <v>7036</v>
      </c>
      <c r="G623" s="2">
        <v>64</v>
      </c>
      <c r="H623" s="11">
        <v>0.22145328719723184</v>
      </c>
      <c r="I623">
        <v>0</v>
      </c>
      <c r="J623">
        <f ca="1"/>
        <v>1212</v>
      </c>
      <c r="K623">
        <v>994</v>
      </c>
      <c r="L623" cm="1">
        <f t="array" ref="L623">_xlfn.IFS(G623&lt;=25, 1, G623&lt;=75, 2, G623&lt;=150, 3, G623&gt;150, 4)</f>
        <v>2</v>
      </c>
    </row>
    <row r="624" spans="1:12" x14ac:dyDescent="0.2">
      <c r="A624" t="s">
        <v>858</v>
      </c>
      <c r="B624" t="s">
        <v>859</v>
      </c>
      <c r="C624" s="2">
        <v>319</v>
      </c>
      <c r="D624" s="2">
        <v>268</v>
      </c>
      <c r="E624" t="s">
        <v>7029</v>
      </c>
      <c r="F624" t="s">
        <v>7044</v>
      </c>
      <c r="G624" s="2">
        <v>51</v>
      </c>
      <c r="H624" s="11">
        <v>0.15987460815047022</v>
      </c>
      <c r="I624">
        <v>0</v>
      </c>
      <c r="J624">
        <f ca="1"/>
        <v>3558</v>
      </c>
      <c r="K624">
        <v>756</v>
      </c>
      <c r="L624" cm="1">
        <f t="array" ref="L624">_xlfn.IFS(G624&lt;=25, 1, G624&lt;=75, 2, G624&lt;=150, 3, G624&gt;150, 4)</f>
        <v>2</v>
      </c>
    </row>
    <row r="625" spans="1:12" x14ac:dyDescent="0.2">
      <c r="A625" t="s">
        <v>860</v>
      </c>
      <c r="B625" t="s">
        <v>551</v>
      </c>
      <c r="C625" s="2">
        <v>319</v>
      </c>
      <c r="D625" s="2">
        <v>246</v>
      </c>
      <c r="E625" t="s">
        <v>7029</v>
      </c>
      <c r="F625" t="s">
        <v>7036</v>
      </c>
      <c r="G625" s="2">
        <v>73</v>
      </c>
      <c r="H625" s="11">
        <v>0.22884012539184953</v>
      </c>
      <c r="I625">
        <v>0</v>
      </c>
      <c r="J625">
        <f ca="1"/>
        <v>4094</v>
      </c>
      <c r="K625">
        <v>1489</v>
      </c>
      <c r="L625" cm="1">
        <f t="array" ref="L625">_xlfn.IFS(G625&lt;=25, 1, G625&lt;=75, 2, G625&lt;=150, 3, G625&gt;150, 4)</f>
        <v>2</v>
      </c>
    </row>
    <row r="626" spans="1:12" x14ac:dyDescent="0.2">
      <c r="A626" t="s">
        <v>661</v>
      </c>
      <c r="B626" t="s">
        <v>385</v>
      </c>
      <c r="C626" s="2">
        <v>289</v>
      </c>
      <c r="D626" s="2">
        <v>136</v>
      </c>
      <c r="E626" t="s">
        <v>6989</v>
      </c>
      <c r="F626" t="s">
        <v>7039</v>
      </c>
      <c r="G626" s="2">
        <v>153</v>
      </c>
      <c r="H626" s="11">
        <v>0.52941176470588236</v>
      </c>
      <c r="I626">
        <v>1</v>
      </c>
      <c r="J626">
        <f ca="1"/>
        <v>285</v>
      </c>
      <c r="K626">
        <v>1188</v>
      </c>
      <c r="L626" cm="1">
        <f t="array" ref="L626">_xlfn.IFS(G626&lt;=25, 1, G626&lt;=75, 2, G626&lt;=150, 3, G626&gt;150, 4)</f>
        <v>4</v>
      </c>
    </row>
    <row r="627" spans="1:12" x14ac:dyDescent="0.2">
      <c r="A627" t="s">
        <v>861</v>
      </c>
      <c r="B627" t="s">
        <v>821</v>
      </c>
      <c r="C627" s="2">
        <v>330</v>
      </c>
      <c r="D627" s="2">
        <v>224</v>
      </c>
      <c r="E627" t="s">
        <v>6989</v>
      </c>
      <c r="F627" t="s">
        <v>7044</v>
      </c>
      <c r="G627" s="2">
        <v>106</v>
      </c>
      <c r="H627" s="11">
        <v>0.32121212121212123</v>
      </c>
      <c r="I627">
        <v>1</v>
      </c>
      <c r="J627">
        <f ca="1"/>
        <v>2309</v>
      </c>
      <c r="K627">
        <v>2154</v>
      </c>
      <c r="L627" cm="1">
        <f t="array" ref="L627">_xlfn.IFS(G627&lt;=25, 1, G627&lt;=75, 2, G627&lt;=150, 3, G627&gt;150, 4)</f>
        <v>3</v>
      </c>
    </row>
    <row r="628" spans="1:12" x14ac:dyDescent="0.2">
      <c r="A628" t="s">
        <v>862</v>
      </c>
      <c r="B628" t="s">
        <v>231</v>
      </c>
      <c r="C628" s="2">
        <v>199</v>
      </c>
      <c r="D628" s="2">
        <v>64</v>
      </c>
      <c r="E628" t="s">
        <v>7028</v>
      </c>
      <c r="F628" t="s">
        <v>7040</v>
      </c>
      <c r="G628" s="2">
        <v>135</v>
      </c>
      <c r="H628" s="11">
        <v>0.67839195979899503</v>
      </c>
      <c r="I628">
        <v>0</v>
      </c>
      <c r="J628">
        <f ca="1"/>
        <v>238</v>
      </c>
      <c r="K628">
        <v>4072</v>
      </c>
      <c r="L628" cm="1">
        <f t="array" ref="L628">_xlfn.IFS(G628&lt;=25, 1, G628&lt;=75, 2, G628&lt;=150, 3, G628&gt;150, 4)</f>
        <v>3</v>
      </c>
    </row>
    <row r="629" spans="1:12" x14ac:dyDescent="0.2">
      <c r="A629" t="s">
        <v>863</v>
      </c>
      <c r="B629" t="s">
        <v>70</v>
      </c>
      <c r="C629" s="2">
        <v>279</v>
      </c>
      <c r="D629" s="2">
        <v>120</v>
      </c>
      <c r="E629" t="s">
        <v>7027</v>
      </c>
      <c r="F629" t="s">
        <v>7036</v>
      </c>
      <c r="G629" s="2">
        <v>159</v>
      </c>
      <c r="H629" s="11">
        <v>0.56989247311827962</v>
      </c>
      <c r="I629">
        <v>0</v>
      </c>
      <c r="J629">
        <f ca="1"/>
        <v>1097</v>
      </c>
      <c r="K629">
        <v>404</v>
      </c>
      <c r="L629" cm="1">
        <f t="array" ref="L629">_xlfn.IFS(G629&lt;=25, 1, G629&lt;=75, 2, G629&lt;=150, 3, G629&gt;150, 4)</f>
        <v>4</v>
      </c>
    </row>
    <row r="630" spans="1:12" x14ac:dyDescent="0.2">
      <c r="A630" t="s">
        <v>412</v>
      </c>
      <c r="B630" t="s">
        <v>413</v>
      </c>
      <c r="C630" s="2">
        <v>289</v>
      </c>
      <c r="D630" s="2">
        <v>107</v>
      </c>
      <c r="E630" t="s">
        <v>6989</v>
      </c>
      <c r="F630" t="s">
        <v>7038</v>
      </c>
      <c r="G630" s="2">
        <v>182</v>
      </c>
      <c r="H630" s="11">
        <v>0.62975778546712802</v>
      </c>
      <c r="I630">
        <v>1</v>
      </c>
      <c r="J630">
        <f ca="1"/>
        <v>4224</v>
      </c>
      <c r="K630">
        <v>671</v>
      </c>
      <c r="L630" cm="1">
        <f t="array" ref="L630">_xlfn.IFS(G630&lt;=25, 1, G630&lt;=75, 2, G630&lt;=150, 3, G630&gt;150, 4)</f>
        <v>4</v>
      </c>
    </row>
    <row r="631" spans="1:12" x14ac:dyDescent="0.2">
      <c r="A631" t="s">
        <v>865</v>
      </c>
      <c r="B631" t="s">
        <v>495</v>
      </c>
      <c r="C631" s="2">
        <v>249</v>
      </c>
      <c r="D631" s="2">
        <v>90</v>
      </c>
      <c r="E631" t="s">
        <v>6989</v>
      </c>
      <c r="F631" t="s">
        <v>7038</v>
      </c>
      <c r="G631" s="2">
        <v>159</v>
      </c>
      <c r="H631" s="11">
        <v>0.63855421686746983</v>
      </c>
      <c r="I631">
        <v>1</v>
      </c>
      <c r="J631">
        <f ca="1"/>
        <v>3084</v>
      </c>
      <c r="K631">
        <v>967</v>
      </c>
      <c r="L631" cm="1">
        <f t="array" ref="L631">_xlfn.IFS(G631&lt;=25, 1, G631&lt;=75, 2, G631&lt;=150, 3, G631&gt;150, 4)</f>
        <v>4</v>
      </c>
    </row>
    <row r="632" spans="1:12" x14ac:dyDescent="0.2">
      <c r="A632" t="s">
        <v>866</v>
      </c>
      <c r="B632" t="s">
        <v>867</v>
      </c>
      <c r="C632" s="2">
        <v>319</v>
      </c>
      <c r="D632" s="2">
        <v>220</v>
      </c>
      <c r="E632" t="s">
        <v>7029</v>
      </c>
      <c r="F632" t="s">
        <v>7037</v>
      </c>
      <c r="G632" s="2">
        <v>99</v>
      </c>
      <c r="H632" s="11">
        <v>0.31034482758620691</v>
      </c>
      <c r="I632">
        <v>0</v>
      </c>
      <c r="J632">
        <f ca="1"/>
        <v>2450</v>
      </c>
      <c r="K632">
        <v>3826</v>
      </c>
      <c r="L632" cm="1">
        <f t="array" ref="L632">_xlfn.IFS(G632&lt;=25, 1, G632&lt;=75, 2, G632&lt;=150, 3, G632&gt;150, 4)</f>
        <v>3</v>
      </c>
    </row>
    <row r="633" spans="1:12" x14ac:dyDescent="0.2">
      <c r="A633" t="s">
        <v>868</v>
      </c>
      <c r="B633" t="s">
        <v>310</v>
      </c>
      <c r="C633" s="2">
        <v>289</v>
      </c>
      <c r="D633" s="2">
        <v>87</v>
      </c>
      <c r="E633" t="s">
        <v>6989</v>
      </c>
      <c r="F633" t="s">
        <v>7038</v>
      </c>
      <c r="G633" s="2">
        <v>202</v>
      </c>
      <c r="H633" s="11">
        <v>0.69896193771626303</v>
      </c>
      <c r="I633">
        <v>1</v>
      </c>
      <c r="J633">
        <f ca="1"/>
        <v>886</v>
      </c>
      <c r="K633">
        <v>2408</v>
      </c>
      <c r="L633" cm="1">
        <f t="array" ref="L633">_xlfn.IFS(G633&lt;=25, 1, G633&lt;=75, 2, G633&lt;=150, 3, G633&gt;150, 4)</f>
        <v>4</v>
      </c>
    </row>
    <row r="634" spans="1:12" x14ac:dyDescent="0.2">
      <c r="A634" t="s">
        <v>538</v>
      </c>
      <c r="B634" t="s">
        <v>398</v>
      </c>
      <c r="C634" s="2">
        <v>289</v>
      </c>
      <c r="D634" s="2">
        <v>104</v>
      </c>
      <c r="E634" t="s">
        <v>6989</v>
      </c>
      <c r="F634" t="s">
        <v>7038</v>
      </c>
      <c r="G634" s="2">
        <v>185</v>
      </c>
      <c r="H634" s="11">
        <v>0.64013840830449831</v>
      </c>
      <c r="I634">
        <v>1</v>
      </c>
      <c r="J634">
        <f ca="1"/>
        <v>4006</v>
      </c>
      <c r="K634">
        <v>4396</v>
      </c>
      <c r="L634" cm="1">
        <f t="array" ref="L634">_xlfn.IFS(G634&lt;=25, 1, G634&lt;=75, 2, G634&lt;=150, 3, G634&gt;150, 4)</f>
        <v>4</v>
      </c>
    </row>
    <row r="635" spans="1:12" x14ac:dyDescent="0.2">
      <c r="A635" t="s">
        <v>869</v>
      </c>
      <c r="B635" t="s">
        <v>870</v>
      </c>
      <c r="C635" s="2">
        <v>279</v>
      </c>
      <c r="D635" s="2">
        <v>184</v>
      </c>
      <c r="E635" t="s">
        <v>7027</v>
      </c>
      <c r="F635" t="s">
        <v>7036</v>
      </c>
      <c r="G635" s="2">
        <v>95</v>
      </c>
      <c r="H635" s="11">
        <v>0.34050179211469533</v>
      </c>
      <c r="I635">
        <v>0</v>
      </c>
      <c r="J635">
        <f ca="1"/>
        <v>957</v>
      </c>
      <c r="K635">
        <v>43</v>
      </c>
      <c r="L635" cm="1">
        <f t="array" ref="L635">_xlfn.IFS(G635&lt;=25, 1, G635&lt;=75, 2, G635&lt;=150, 3, G635&gt;150, 4)</f>
        <v>3</v>
      </c>
    </row>
    <row r="636" spans="1:12" x14ac:dyDescent="0.2">
      <c r="A636" t="s">
        <v>397</v>
      </c>
      <c r="B636" t="s">
        <v>398</v>
      </c>
      <c r="C636" s="2">
        <v>289</v>
      </c>
      <c r="D636" s="2">
        <v>104</v>
      </c>
      <c r="E636" t="s">
        <v>6989</v>
      </c>
      <c r="F636" t="s">
        <v>7038</v>
      </c>
      <c r="G636" s="2">
        <v>185</v>
      </c>
      <c r="H636" s="11">
        <v>0.64013840830449831</v>
      </c>
      <c r="I636">
        <v>1</v>
      </c>
      <c r="J636">
        <f ca="1"/>
        <v>362</v>
      </c>
      <c r="K636">
        <v>3586</v>
      </c>
      <c r="L636" cm="1">
        <f t="array" ref="L636">_xlfn.IFS(G636&lt;=25, 1, G636&lt;=75, 2, G636&lt;=150, 3, G636&gt;150, 4)</f>
        <v>4</v>
      </c>
    </row>
    <row r="637" spans="1:12" x14ac:dyDescent="0.2">
      <c r="A637" t="s">
        <v>158</v>
      </c>
      <c r="B637" t="s">
        <v>159</v>
      </c>
      <c r="C637" s="2">
        <v>289</v>
      </c>
      <c r="D637" s="2">
        <v>78</v>
      </c>
      <c r="E637" t="s">
        <v>6989</v>
      </c>
      <c r="F637" t="s">
        <v>7038</v>
      </c>
      <c r="G637" s="2">
        <v>211</v>
      </c>
      <c r="H637" s="11">
        <v>0.73010380622837368</v>
      </c>
      <c r="I637">
        <v>1</v>
      </c>
      <c r="J637">
        <f ca="1"/>
        <v>3309</v>
      </c>
      <c r="K637">
        <v>2724</v>
      </c>
      <c r="L637" cm="1">
        <f t="array" ref="L637">_xlfn.IFS(G637&lt;=25, 1, G637&lt;=75, 2, G637&lt;=150, 3, G637&gt;150, 4)</f>
        <v>4</v>
      </c>
    </row>
    <row r="638" spans="1:12" x14ac:dyDescent="0.2">
      <c r="A638" t="s">
        <v>871</v>
      </c>
      <c r="B638" t="s">
        <v>333</v>
      </c>
      <c r="C638" s="2">
        <v>279</v>
      </c>
      <c r="D638" s="2">
        <v>103</v>
      </c>
      <c r="E638" t="s">
        <v>7028</v>
      </c>
      <c r="F638" t="s">
        <v>7040</v>
      </c>
      <c r="G638" s="2">
        <v>176</v>
      </c>
      <c r="H638" s="11">
        <v>0.63082437275985659</v>
      </c>
      <c r="I638">
        <v>0</v>
      </c>
      <c r="J638">
        <f ca="1"/>
        <v>3947</v>
      </c>
      <c r="K638">
        <v>3550</v>
      </c>
      <c r="L638" cm="1">
        <f t="array" ref="L638">_xlfn.IFS(G638&lt;=25, 1, G638&lt;=75, 2, G638&lt;=150, 3, G638&gt;150, 4)</f>
        <v>4</v>
      </c>
    </row>
    <row r="639" spans="1:12" x14ac:dyDescent="0.2">
      <c r="A639" t="s">
        <v>872</v>
      </c>
      <c r="B639" t="s">
        <v>310</v>
      </c>
      <c r="C639" s="2">
        <v>319</v>
      </c>
      <c r="D639" s="2">
        <v>121</v>
      </c>
      <c r="E639" t="s">
        <v>7029</v>
      </c>
      <c r="F639" t="s">
        <v>7038</v>
      </c>
      <c r="G639" s="2">
        <v>198</v>
      </c>
      <c r="H639" s="11">
        <v>0.62068965517241381</v>
      </c>
      <c r="I639">
        <v>0</v>
      </c>
      <c r="J639">
        <f ca="1"/>
        <v>1267</v>
      </c>
      <c r="K639">
        <v>1066</v>
      </c>
      <c r="L639" cm="1">
        <f t="array" ref="L639">_xlfn.IFS(G639&lt;=25, 1, G639&lt;=75, 2, G639&lt;=150, 3, G639&gt;150, 4)</f>
        <v>4</v>
      </c>
    </row>
    <row r="640" spans="1:12" x14ac:dyDescent="0.2">
      <c r="A640" t="s">
        <v>873</v>
      </c>
      <c r="B640" t="s">
        <v>874</v>
      </c>
      <c r="C640" s="2">
        <v>249</v>
      </c>
      <c r="D640" s="2">
        <v>167</v>
      </c>
      <c r="E640" t="s">
        <v>6989</v>
      </c>
      <c r="F640" t="s">
        <v>7036</v>
      </c>
      <c r="G640" s="2">
        <v>82</v>
      </c>
      <c r="H640" s="11">
        <v>0.32931726907630521</v>
      </c>
      <c r="I640">
        <v>1</v>
      </c>
      <c r="J640">
        <f ca="1"/>
        <v>4172</v>
      </c>
      <c r="K640">
        <v>2453</v>
      </c>
      <c r="L640" cm="1">
        <f t="array" ref="L640">_xlfn.IFS(G640&lt;=25, 1, G640&lt;=75, 2, G640&lt;=150, 3, G640&gt;150, 4)</f>
        <v>3</v>
      </c>
    </row>
    <row r="641" spans="1:12" x14ac:dyDescent="0.2">
      <c r="A641" t="s">
        <v>875</v>
      </c>
      <c r="B641" t="s">
        <v>293</v>
      </c>
      <c r="C641" s="2">
        <v>299</v>
      </c>
      <c r="D641" s="2">
        <v>245</v>
      </c>
      <c r="E641" t="s">
        <v>7029</v>
      </c>
      <c r="F641" t="s">
        <v>7041</v>
      </c>
      <c r="G641" s="2">
        <v>54</v>
      </c>
      <c r="H641" s="11">
        <v>0.1806020066889632</v>
      </c>
      <c r="I641">
        <v>0</v>
      </c>
      <c r="J641">
        <f ca="1"/>
        <v>825</v>
      </c>
      <c r="K641">
        <v>2598</v>
      </c>
      <c r="L641" cm="1">
        <f t="array" ref="L641">_xlfn.IFS(G641&lt;=25, 1, G641&lt;=75, 2, G641&lt;=150, 3, G641&gt;150, 4)</f>
        <v>2</v>
      </c>
    </row>
    <row r="642" spans="1:12" x14ac:dyDescent="0.2">
      <c r="A642" t="s">
        <v>876</v>
      </c>
      <c r="B642" t="s">
        <v>293</v>
      </c>
      <c r="C642" s="2">
        <v>299</v>
      </c>
      <c r="D642" s="2">
        <v>239</v>
      </c>
      <c r="E642" t="s">
        <v>7029</v>
      </c>
      <c r="F642" t="s">
        <v>7041</v>
      </c>
      <c r="G642" s="2">
        <v>60</v>
      </c>
      <c r="H642" s="11">
        <v>0.20066889632107024</v>
      </c>
      <c r="I642">
        <v>0</v>
      </c>
      <c r="J642">
        <f ca="1"/>
        <v>3506</v>
      </c>
      <c r="K642">
        <v>1114</v>
      </c>
      <c r="L642" cm="1">
        <f t="array" ref="L642">_xlfn.IFS(G642&lt;=25, 1, G642&lt;=75, 2, G642&lt;=150, 3, G642&gt;150, 4)</f>
        <v>2</v>
      </c>
    </row>
    <row r="643" spans="1:12" x14ac:dyDescent="0.2">
      <c r="A643" t="s">
        <v>877</v>
      </c>
      <c r="B643" t="s">
        <v>878</v>
      </c>
      <c r="C643" s="2">
        <v>399</v>
      </c>
      <c r="D643" s="2">
        <v>335</v>
      </c>
      <c r="E643" t="s">
        <v>7029</v>
      </c>
      <c r="F643" t="s">
        <v>7036</v>
      </c>
      <c r="G643" s="2">
        <v>64</v>
      </c>
      <c r="H643" s="11">
        <v>0.16040100250626566</v>
      </c>
      <c r="I643">
        <v>0</v>
      </c>
      <c r="J643">
        <f ca="1"/>
        <v>4192</v>
      </c>
      <c r="K643">
        <v>1182</v>
      </c>
      <c r="L643" cm="1">
        <f t="array" ref="L643">_xlfn.IFS(G643&lt;=25, 1, G643&lt;=75, 2, G643&lt;=150, 3, G643&gt;150, 4)</f>
        <v>2</v>
      </c>
    </row>
    <row r="644" spans="1:12" x14ac:dyDescent="0.2">
      <c r="A644" t="s">
        <v>267</v>
      </c>
      <c r="B644" t="s">
        <v>159</v>
      </c>
      <c r="C644" s="2">
        <v>289</v>
      </c>
      <c r="D644" s="2">
        <v>92</v>
      </c>
      <c r="E644" t="s">
        <v>6989</v>
      </c>
      <c r="F644" t="s">
        <v>7038</v>
      </c>
      <c r="G644" s="2">
        <v>197</v>
      </c>
      <c r="H644" s="11">
        <v>0.68166089965397925</v>
      </c>
      <c r="I644">
        <v>1</v>
      </c>
      <c r="J644">
        <f ca="1"/>
        <v>1879</v>
      </c>
      <c r="K644">
        <v>4503</v>
      </c>
      <c r="L644" cm="1">
        <f t="array" ref="L644">_xlfn.IFS(G644&lt;=25, 1, G644&lt;=75, 2, G644&lt;=150, 3, G644&gt;150, 4)</f>
        <v>4</v>
      </c>
    </row>
    <row r="645" spans="1:12" x14ac:dyDescent="0.2">
      <c r="A645" t="s">
        <v>879</v>
      </c>
      <c r="B645" t="s">
        <v>880</v>
      </c>
      <c r="C645" s="2">
        <v>319</v>
      </c>
      <c r="D645" s="2">
        <v>233</v>
      </c>
      <c r="E645" t="s">
        <v>7029</v>
      </c>
      <c r="F645" t="s">
        <v>7036</v>
      </c>
      <c r="G645" s="2">
        <v>86</v>
      </c>
      <c r="H645" s="11">
        <v>0.26959247648902823</v>
      </c>
      <c r="I645">
        <v>0</v>
      </c>
      <c r="J645">
        <f ca="1"/>
        <v>2535</v>
      </c>
      <c r="K645">
        <v>4534</v>
      </c>
      <c r="L645" cm="1">
        <f t="array" ref="L645">_xlfn.IFS(G645&lt;=25, 1, G645&lt;=75, 2, G645&lt;=150, 3, G645&gt;150, 4)</f>
        <v>3</v>
      </c>
    </row>
    <row r="646" spans="1:12" x14ac:dyDescent="0.2">
      <c r="A646" t="s">
        <v>881</v>
      </c>
      <c r="B646" t="s">
        <v>882</v>
      </c>
      <c r="C646" s="2">
        <v>319</v>
      </c>
      <c r="D646" s="2">
        <v>191</v>
      </c>
      <c r="E646" t="s">
        <v>7029</v>
      </c>
      <c r="F646" t="s">
        <v>7036</v>
      </c>
      <c r="G646" s="2">
        <v>128</v>
      </c>
      <c r="H646" s="11">
        <v>0.40125391849529779</v>
      </c>
      <c r="I646">
        <v>0</v>
      </c>
      <c r="J646">
        <f ca="1"/>
        <v>4197</v>
      </c>
      <c r="K646">
        <v>4316</v>
      </c>
      <c r="L646" cm="1">
        <f t="array" ref="L646">_xlfn.IFS(G646&lt;=25, 1, G646&lt;=75, 2, G646&lt;=150, 3, G646&gt;150, 4)</f>
        <v>3</v>
      </c>
    </row>
    <row r="647" spans="1:12" x14ac:dyDescent="0.2">
      <c r="A647" t="s">
        <v>883</v>
      </c>
      <c r="B647" t="s">
        <v>663</v>
      </c>
      <c r="C647" s="2">
        <v>399</v>
      </c>
      <c r="D647" s="2">
        <v>395</v>
      </c>
      <c r="E647" t="s">
        <v>7029</v>
      </c>
      <c r="F647" t="s">
        <v>7039</v>
      </c>
      <c r="G647" s="2">
        <v>4</v>
      </c>
      <c r="H647" s="11">
        <v>1.0025062656641603E-2</v>
      </c>
      <c r="I647">
        <v>0</v>
      </c>
      <c r="J647">
        <f ca="1"/>
        <v>788</v>
      </c>
      <c r="K647">
        <v>2951</v>
      </c>
      <c r="L647" cm="1">
        <f t="array" ref="L647">_xlfn.IFS(G647&lt;=25, 1, G647&lt;=75, 2, G647&lt;=150, 3, G647&gt;150, 4)</f>
        <v>1</v>
      </c>
    </row>
    <row r="648" spans="1:12" x14ac:dyDescent="0.2">
      <c r="A648" t="s">
        <v>884</v>
      </c>
      <c r="B648" t="s">
        <v>333</v>
      </c>
      <c r="C648" s="2">
        <v>159</v>
      </c>
      <c r="D648" s="2">
        <v>73</v>
      </c>
      <c r="E648" t="s">
        <v>7029</v>
      </c>
      <c r="F648" t="s">
        <v>7040</v>
      </c>
      <c r="G648" s="2">
        <v>86</v>
      </c>
      <c r="H648" s="11">
        <v>0.54088050314465408</v>
      </c>
      <c r="I648">
        <v>0</v>
      </c>
      <c r="J648">
        <f ca="1"/>
        <v>382</v>
      </c>
      <c r="K648">
        <v>2875</v>
      </c>
      <c r="L648" cm="1">
        <f t="array" ref="L648">_xlfn.IFS(G648&lt;=25, 1, G648&lt;=75, 2, G648&lt;=150, 3, G648&gt;150, 4)</f>
        <v>3</v>
      </c>
    </row>
    <row r="649" spans="1:12" x14ac:dyDescent="0.2">
      <c r="A649" t="s">
        <v>885</v>
      </c>
      <c r="B649" t="s">
        <v>886</v>
      </c>
      <c r="C649" s="2">
        <v>319</v>
      </c>
      <c r="D649" s="2">
        <v>262</v>
      </c>
      <c r="E649" t="s">
        <v>7029</v>
      </c>
      <c r="F649" t="s">
        <v>7036</v>
      </c>
      <c r="G649" s="2">
        <v>57</v>
      </c>
      <c r="H649" s="11">
        <v>0.17868338557993729</v>
      </c>
      <c r="I649">
        <v>0</v>
      </c>
      <c r="J649">
        <f ca="1"/>
        <v>2365</v>
      </c>
      <c r="K649">
        <v>1099</v>
      </c>
      <c r="L649" cm="1">
        <f t="array" ref="L649">_xlfn.IFS(G649&lt;=25, 1, G649&lt;=75, 2, G649&lt;=150, 3, G649&gt;150, 4)</f>
        <v>2</v>
      </c>
    </row>
    <row r="650" spans="1:12" x14ac:dyDescent="0.2">
      <c r="A650" t="s">
        <v>887</v>
      </c>
      <c r="B650" t="s">
        <v>559</v>
      </c>
      <c r="C650" s="2">
        <v>319</v>
      </c>
      <c r="D650" s="2">
        <v>207</v>
      </c>
      <c r="E650" t="s">
        <v>7029</v>
      </c>
      <c r="F650" t="s">
        <v>7043</v>
      </c>
      <c r="G650" s="2">
        <v>112</v>
      </c>
      <c r="H650" s="11">
        <v>0.35109717868338558</v>
      </c>
      <c r="I650">
        <v>0</v>
      </c>
      <c r="J650">
        <f ca="1"/>
        <v>120</v>
      </c>
      <c r="K650">
        <v>3422</v>
      </c>
      <c r="L650" cm="1">
        <f t="array" ref="L650">_xlfn.IFS(G650&lt;=25, 1, G650&lt;=75, 2, G650&lt;=150, 3, G650&gt;150, 4)</f>
        <v>3</v>
      </c>
    </row>
    <row r="651" spans="1:12" x14ac:dyDescent="0.2">
      <c r="A651" t="s">
        <v>888</v>
      </c>
      <c r="B651" t="s">
        <v>385</v>
      </c>
      <c r="C651" s="2">
        <v>319</v>
      </c>
      <c r="D651" s="2">
        <v>246</v>
      </c>
      <c r="E651" t="s">
        <v>7029</v>
      </c>
      <c r="F651" t="s">
        <v>7039</v>
      </c>
      <c r="G651" s="2">
        <v>73</v>
      </c>
      <c r="H651" s="11">
        <v>0.22884012539184953</v>
      </c>
      <c r="I651">
        <v>0</v>
      </c>
      <c r="J651">
        <f ca="1"/>
        <v>2514</v>
      </c>
      <c r="K651">
        <v>1820</v>
      </c>
      <c r="L651" cm="1">
        <f t="array" ref="L651">_xlfn.IFS(G651&lt;=25, 1, G651&lt;=75, 2, G651&lt;=150, 3, G651&gt;150, 4)</f>
        <v>2</v>
      </c>
    </row>
    <row r="652" spans="1:12" x14ac:dyDescent="0.2">
      <c r="A652" t="s">
        <v>889</v>
      </c>
      <c r="B652" t="s">
        <v>231</v>
      </c>
      <c r="C652" s="2">
        <v>279</v>
      </c>
      <c r="D652" s="2">
        <v>145</v>
      </c>
      <c r="E652" t="s">
        <v>7029</v>
      </c>
      <c r="F652" t="s">
        <v>7040</v>
      </c>
      <c r="G652" s="2">
        <v>134</v>
      </c>
      <c r="H652" s="11">
        <v>0.48028673835125446</v>
      </c>
      <c r="I652">
        <v>0</v>
      </c>
      <c r="J652">
        <f ca="1"/>
        <v>2103</v>
      </c>
      <c r="K652">
        <v>3185</v>
      </c>
      <c r="L652" cm="1">
        <f t="array" ref="L652">_xlfn.IFS(G652&lt;=25, 1, G652&lt;=75, 2, G652&lt;=150, 3, G652&gt;150, 4)</f>
        <v>3</v>
      </c>
    </row>
    <row r="653" spans="1:12" x14ac:dyDescent="0.2">
      <c r="A653" t="s">
        <v>890</v>
      </c>
      <c r="B653" t="s">
        <v>891</v>
      </c>
      <c r="C653" s="2">
        <v>319</v>
      </c>
      <c r="D653" s="2">
        <v>271</v>
      </c>
      <c r="E653" t="s">
        <v>7029</v>
      </c>
      <c r="F653" t="s">
        <v>7045</v>
      </c>
      <c r="G653" s="2">
        <v>48</v>
      </c>
      <c r="H653" s="11">
        <v>0.15047021943573669</v>
      </c>
      <c r="I653">
        <v>0</v>
      </c>
      <c r="J653">
        <f ca="1"/>
        <v>3280</v>
      </c>
      <c r="K653">
        <v>2174</v>
      </c>
      <c r="L653" cm="1">
        <f t="array" ref="L653">_xlfn.IFS(G653&lt;=25, 1, G653&lt;=75, 2, G653&lt;=150, 3, G653&gt;150, 4)</f>
        <v>2</v>
      </c>
    </row>
    <row r="654" spans="1:12" x14ac:dyDescent="0.2">
      <c r="A654" t="s">
        <v>892</v>
      </c>
      <c r="B654" t="s">
        <v>495</v>
      </c>
      <c r="C654" s="2">
        <v>319</v>
      </c>
      <c r="D654" s="2">
        <v>169</v>
      </c>
      <c r="E654" t="s">
        <v>7029</v>
      </c>
      <c r="F654" t="s">
        <v>7038</v>
      </c>
      <c r="G654" s="2">
        <v>150</v>
      </c>
      <c r="H654" s="11">
        <v>0.47021943573667713</v>
      </c>
      <c r="I654">
        <v>0</v>
      </c>
      <c r="J654">
        <f ca="1"/>
        <v>2199</v>
      </c>
      <c r="K654">
        <v>4447</v>
      </c>
      <c r="L654" cm="1">
        <f t="array" ref="L654">_xlfn.IFS(G654&lt;=25, 1, G654&lt;=75, 2, G654&lt;=150, 3, G654&gt;150, 4)</f>
        <v>3</v>
      </c>
    </row>
    <row r="655" spans="1:12" x14ac:dyDescent="0.2">
      <c r="A655" t="s">
        <v>893</v>
      </c>
      <c r="B655" t="s">
        <v>333</v>
      </c>
      <c r="C655" s="2">
        <v>159</v>
      </c>
      <c r="D655" s="2">
        <v>92</v>
      </c>
      <c r="E655" t="s">
        <v>7029</v>
      </c>
      <c r="F655" t="s">
        <v>7040</v>
      </c>
      <c r="G655" s="2">
        <v>67</v>
      </c>
      <c r="H655" s="11">
        <v>0.42138364779874216</v>
      </c>
      <c r="I655">
        <v>0</v>
      </c>
      <c r="J655">
        <f ca="1"/>
        <v>2448</v>
      </c>
      <c r="K655">
        <v>4309</v>
      </c>
      <c r="L655" cm="1">
        <f t="array" ref="L655">_xlfn.IFS(G655&lt;=25, 1, G655&lt;=75, 2, G655&lt;=150, 3, G655&gt;150, 4)</f>
        <v>2</v>
      </c>
    </row>
    <row r="656" spans="1:12" x14ac:dyDescent="0.2">
      <c r="A656" t="s">
        <v>894</v>
      </c>
      <c r="B656" t="s">
        <v>349</v>
      </c>
      <c r="C656" s="2">
        <v>249</v>
      </c>
      <c r="D656" s="2">
        <v>174</v>
      </c>
      <c r="E656" t="s">
        <v>6989</v>
      </c>
      <c r="F656" t="s">
        <v>7038</v>
      </c>
      <c r="G656" s="2">
        <v>75</v>
      </c>
      <c r="H656" s="11">
        <v>0.30120481927710846</v>
      </c>
      <c r="I656">
        <v>1</v>
      </c>
      <c r="J656">
        <f ca="1"/>
        <v>2763</v>
      </c>
      <c r="K656">
        <v>603</v>
      </c>
      <c r="L656" cm="1">
        <f t="array" ref="L656">_xlfn.IFS(G656&lt;=25, 1, G656&lt;=75, 2, G656&lt;=150, 3, G656&gt;150, 4)</f>
        <v>2</v>
      </c>
    </row>
    <row r="657" spans="1:12" x14ac:dyDescent="0.2">
      <c r="A657" t="s">
        <v>895</v>
      </c>
      <c r="B657" t="s">
        <v>896</v>
      </c>
      <c r="C657" s="2">
        <v>289</v>
      </c>
      <c r="D657" s="2">
        <v>234</v>
      </c>
      <c r="E657" t="s">
        <v>6989</v>
      </c>
      <c r="F657" t="s">
        <v>7036</v>
      </c>
      <c r="G657" s="2">
        <v>55</v>
      </c>
      <c r="H657" s="11">
        <v>0.19031141868512111</v>
      </c>
      <c r="I657">
        <v>1</v>
      </c>
      <c r="J657">
        <f ca="1"/>
        <v>4508</v>
      </c>
      <c r="K657">
        <v>693</v>
      </c>
      <c r="L657" cm="1">
        <f t="array" ref="L657">_xlfn.IFS(G657&lt;=25, 1, G657&lt;=75, 2, G657&lt;=150, 3, G657&gt;150, 4)</f>
        <v>2</v>
      </c>
    </row>
    <row r="658" spans="1:12" x14ac:dyDescent="0.2">
      <c r="A658" t="s">
        <v>897</v>
      </c>
      <c r="B658" t="s">
        <v>161</v>
      </c>
      <c r="C658" s="2">
        <v>99</v>
      </c>
      <c r="D658" s="2">
        <v>36</v>
      </c>
      <c r="E658" t="s">
        <v>7027</v>
      </c>
      <c r="F658" t="s">
        <v>7038</v>
      </c>
      <c r="G658" s="2">
        <v>63</v>
      </c>
      <c r="H658" s="11">
        <v>0.63636363636363635</v>
      </c>
      <c r="I658">
        <v>0</v>
      </c>
      <c r="J658">
        <f ca="1"/>
        <v>3713</v>
      </c>
      <c r="K658">
        <v>4421</v>
      </c>
      <c r="L658" cm="1">
        <f t="array" ref="L658">_xlfn.IFS(G658&lt;=25, 1, G658&lt;=75, 2, G658&lt;=150, 3, G658&gt;150, 4)</f>
        <v>2</v>
      </c>
    </row>
    <row r="659" spans="1:12" x14ac:dyDescent="0.2">
      <c r="A659" t="s">
        <v>898</v>
      </c>
      <c r="B659" t="s">
        <v>9</v>
      </c>
      <c r="C659" s="2">
        <v>469</v>
      </c>
      <c r="D659" s="2">
        <v>385</v>
      </c>
      <c r="E659" t="s">
        <v>7029</v>
      </c>
      <c r="F659" t="s">
        <v>7039</v>
      </c>
      <c r="G659" s="2">
        <v>84</v>
      </c>
      <c r="H659" s="11">
        <v>0.17910447761194029</v>
      </c>
      <c r="I659">
        <v>0</v>
      </c>
      <c r="J659">
        <f ca="1"/>
        <v>2354</v>
      </c>
      <c r="K659">
        <v>4287</v>
      </c>
      <c r="L659" cm="1">
        <f t="array" ref="L659">_xlfn.IFS(G659&lt;=25, 1, G659&lt;=75, 2, G659&lt;=150, 3, G659&gt;150, 4)</f>
        <v>3</v>
      </c>
    </row>
    <row r="660" spans="1:12" x14ac:dyDescent="0.2">
      <c r="A660" t="s">
        <v>899</v>
      </c>
      <c r="B660" t="s">
        <v>264</v>
      </c>
      <c r="C660" s="2">
        <v>399</v>
      </c>
      <c r="D660" s="2">
        <v>231</v>
      </c>
      <c r="E660" t="s">
        <v>7029</v>
      </c>
      <c r="F660" t="s">
        <v>7037</v>
      </c>
      <c r="G660" s="2">
        <v>168</v>
      </c>
      <c r="H660" s="11">
        <v>0.42105263157894735</v>
      </c>
      <c r="I660">
        <v>0</v>
      </c>
      <c r="J660">
        <f ca="1"/>
        <v>3419</v>
      </c>
      <c r="K660">
        <v>1160</v>
      </c>
      <c r="L660" cm="1">
        <f t="array" ref="L660">_xlfn.IFS(G660&lt;=25, 1, G660&lt;=75, 2, G660&lt;=150, 3, G660&gt;150, 4)</f>
        <v>4</v>
      </c>
    </row>
    <row r="661" spans="1:12" x14ac:dyDescent="0.2">
      <c r="A661" t="s">
        <v>900</v>
      </c>
      <c r="B661" t="s">
        <v>540</v>
      </c>
      <c r="C661" s="2">
        <v>319</v>
      </c>
      <c r="D661" s="2">
        <v>201</v>
      </c>
      <c r="E661" t="s">
        <v>7029</v>
      </c>
      <c r="F661" t="s">
        <v>7038</v>
      </c>
      <c r="G661" s="2">
        <v>118</v>
      </c>
      <c r="H661" s="11">
        <v>0.36990595611285265</v>
      </c>
      <c r="I661">
        <v>0</v>
      </c>
      <c r="J661">
        <f ca="1"/>
        <v>1082</v>
      </c>
      <c r="K661">
        <v>4540</v>
      </c>
      <c r="L661" cm="1">
        <f t="array" ref="L661">_xlfn.IFS(G661&lt;=25, 1, G661&lt;=75, 2, G661&lt;=150, 3, G661&gt;150, 4)</f>
        <v>3</v>
      </c>
    </row>
    <row r="662" spans="1:12" x14ac:dyDescent="0.2">
      <c r="A662" t="s">
        <v>418</v>
      </c>
      <c r="B662" t="s">
        <v>351</v>
      </c>
      <c r="C662" s="2">
        <v>289</v>
      </c>
      <c r="D662" s="2">
        <v>95</v>
      </c>
      <c r="E662" t="s">
        <v>6989</v>
      </c>
      <c r="F662" t="s">
        <v>7038</v>
      </c>
      <c r="G662" s="2">
        <v>194</v>
      </c>
      <c r="H662" s="11">
        <v>0.67128027681660896</v>
      </c>
      <c r="I662">
        <v>1</v>
      </c>
      <c r="J662">
        <f ca="1"/>
        <v>1035</v>
      </c>
      <c r="K662">
        <v>4038</v>
      </c>
      <c r="L662" cm="1">
        <f t="array" ref="L662">_xlfn.IFS(G662&lt;=25, 1, G662&lt;=75, 2, G662&lt;=150, 3, G662&gt;150, 4)</f>
        <v>4</v>
      </c>
    </row>
    <row r="663" spans="1:12" x14ac:dyDescent="0.2">
      <c r="A663" t="s">
        <v>901</v>
      </c>
      <c r="B663" t="s">
        <v>902</v>
      </c>
      <c r="C663" s="2">
        <v>239</v>
      </c>
      <c r="D663" s="2">
        <v>155</v>
      </c>
      <c r="E663" t="s">
        <v>7029</v>
      </c>
      <c r="F663" t="s">
        <v>7037</v>
      </c>
      <c r="G663" s="2">
        <v>84</v>
      </c>
      <c r="H663" s="11">
        <v>0.35146443514644349</v>
      </c>
      <c r="I663">
        <v>0</v>
      </c>
      <c r="J663">
        <f ca="1"/>
        <v>3984</v>
      </c>
      <c r="K663">
        <v>880</v>
      </c>
      <c r="L663" cm="1">
        <f t="array" ref="L663">_xlfn.IFS(G663&lt;=25, 1, G663&lt;=75, 2, G663&lt;=150, 3, G663&gt;150, 4)</f>
        <v>3</v>
      </c>
    </row>
    <row r="664" spans="1:12" x14ac:dyDescent="0.2">
      <c r="A664" t="s">
        <v>903</v>
      </c>
      <c r="B664" t="s">
        <v>904</v>
      </c>
      <c r="C664" s="2">
        <v>399</v>
      </c>
      <c r="D664" s="2">
        <v>303</v>
      </c>
      <c r="E664" t="s">
        <v>7029</v>
      </c>
      <c r="F664" t="s">
        <v>7037</v>
      </c>
      <c r="G664" s="2">
        <v>96</v>
      </c>
      <c r="H664" s="11">
        <v>0.24060150375939848</v>
      </c>
      <c r="I664">
        <v>0</v>
      </c>
      <c r="J664">
        <f ca="1"/>
        <v>758</v>
      </c>
      <c r="K664">
        <v>3568</v>
      </c>
      <c r="L664" cm="1">
        <f t="array" ref="L664">_xlfn.IFS(G664&lt;=25, 1, G664&lt;=75, 2, G664&lt;=150, 3, G664&gt;150, 4)</f>
        <v>3</v>
      </c>
    </row>
    <row r="665" spans="1:12" x14ac:dyDescent="0.2">
      <c r="A665" t="s">
        <v>326</v>
      </c>
      <c r="B665" t="s">
        <v>327</v>
      </c>
      <c r="C665" s="2">
        <v>289</v>
      </c>
      <c r="D665" s="2">
        <v>205</v>
      </c>
      <c r="E665" t="s">
        <v>6989</v>
      </c>
      <c r="F665" t="s">
        <v>7037</v>
      </c>
      <c r="G665" s="2">
        <v>84</v>
      </c>
      <c r="H665" s="11">
        <v>0.29065743944636679</v>
      </c>
      <c r="I665">
        <v>1</v>
      </c>
      <c r="J665">
        <f ca="1"/>
        <v>803</v>
      </c>
      <c r="K665">
        <v>3196</v>
      </c>
      <c r="L665" cm="1">
        <f t="array" ref="L665">_xlfn.IFS(G665&lt;=25, 1, G665&lt;=75, 2, G665&lt;=150, 3, G665&gt;150, 4)</f>
        <v>3</v>
      </c>
    </row>
    <row r="666" spans="1:12" x14ac:dyDescent="0.2">
      <c r="A666" t="s">
        <v>905</v>
      </c>
      <c r="B666" t="s">
        <v>906</v>
      </c>
      <c r="C666" s="2">
        <v>309</v>
      </c>
      <c r="D666" s="2">
        <v>176</v>
      </c>
      <c r="E666" t="s">
        <v>7029</v>
      </c>
      <c r="F666" t="s">
        <v>7038</v>
      </c>
      <c r="G666" s="2">
        <v>133</v>
      </c>
      <c r="H666" s="11">
        <v>0.43042071197411003</v>
      </c>
      <c r="I666">
        <v>0</v>
      </c>
      <c r="J666">
        <f ca="1"/>
        <v>580</v>
      </c>
      <c r="K666">
        <v>2461</v>
      </c>
      <c r="L666" cm="1">
        <f t="array" ref="L666">_xlfn.IFS(G666&lt;=25, 1, G666&lt;=75, 2, G666&lt;=150, 3, G666&gt;150, 4)</f>
        <v>3</v>
      </c>
    </row>
    <row r="667" spans="1:12" x14ac:dyDescent="0.2">
      <c r="A667" t="s">
        <v>907</v>
      </c>
      <c r="B667" t="s">
        <v>908</v>
      </c>
      <c r="C667" s="2">
        <v>199</v>
      </c>
      <c r="D667" s="2">
        <v>151</v>
      </c>
      <c r="E667" t="s">
        <v>7029</v>
      </c>
      <c r="F667" t="s">
        <v>7039</v>
      </c>
      <c r="G667" s="2">
        <v>48</v>
      </c>
      <c r="H667" s="11">
        <v>0.24120603015075376</v>
      </c>
      <c r="I667">
        <v>0</v>
      </c>
      <c r="J667">
        <f ca="1"/>
        <v>3518</v>
      </c>
      <c r="K667">
        <v>2835</v>
      </c>
      <c r="L667" cm="1">
        <f t="array" ref="L667">_xlfn.IFS(G667&lt;=25, 1, G667&lt;=75, 2, G667&lt;=150, 3, G667&gt;150, 4)</f>
        <v>2</v>
      </c>
    </row>
    <row r="668" spans="1:12" x14ac:dyDescent="0.2">
      <c r="A668" t="s">
        <v>369</v>
      </c>
      <c r="B668" t="s">
        <v>370</v>
      </c>
      <c r="C668" s="2">
        <v>289</v>
      </c>
      <c r="D668" s="2">
        <v>202</v>
      </c>
      <c r="E668" t="s">
        <v>6989</v>
      </c>
      <c r="F668" t="s">
        <v>7044</v>
      </c>
      <c r="G668" s="2">
        <v>87</v>
      </c>
      <c r="H668" s="11">
        <v>0.30103806228373703</v>
      </c>
      <c r="I668">
        <v>1</v>
      </c>
      <c r="J668">
        <f ca="1"/>
        <v>3327</v>
      </c>
      <c r="K668">
        <v>658</v>
      </c>
      <c r="L668" cm="1">
        <f t="array" ref="L668">_xlfn.IFS(G668&lt;=25, 1, G668&lt;=75, 2, G668&lt;=150, 3, G668&gt;150, 4)</f>
        <v>3</v>
      </c>
    </row>
    <row r="669" spans="1:12" x14ac:dyDescent="0.2">
      <c r="A669" t="s">
        <v>460</v>
      </c>
      <c r="B669" t="s">
        <v>461</v>
      </c>
      <c r="C669" s="2">
        <v>249</v>
      </c>
      <c r="D669" s="2">
        <v>179</v>
      </c>
      <c r="E669" t="s">
        <v>6989</v>
      </c>
      <c r="F669" t="s">
        <v>7044</v>
      </c>
      <c r="G669" s="2">
        <v>70</v>
      </c>
      <c r="H669" s="11">
        <v>0.28112449799196787</v>
      </c>
      <c r="I669">
        <v>1</v>
      </c>
      <c r="J669">
        <f ca="1"/>
        <v>949</v>
      </c>
      <c r="K669">
        <v>555</v>
      </c>
      <c r="L669" cm="1">
        <f t="array" ref="L669">_xlfn.IFS(G669&lt;=25, 1, G669&lt;=75, 2, G669&lt;=150, 3, G669&gt;150, 4)</f>
        <v>2</v>
      </c>
    </row>
    <row r="670" spans="1:12" x14ac:dyDescent="0.2">
      <c r="A670" t="s">
        <v>909</v>
      </c>
      <c r="B670" t="s">
        <v>610</v>
      </c>
      <c r="C670" s="2">
        <v>329</v>
      </c>
      <c r="D670" s="2">
        <v>296</v>
      </c>
      <c r="E670" t="s">
        <v>7029</v>
      </c>
      <c r="F670" t="s">
        <v>7039</v>
      </c>
      <c r="G670" s="2">
        <v>33</v>
      </c>
      <c r="H670" s="11">
        <v>0.10030395136778116</v>
      </c>
      <c r="I670">
        <v>0</v>
      </c>
      <c r="J670">
        <f ca="1"/>
        <v>4331</v>
      </c>
      <c r="K670">
        <v>3895</v>
      </c>
      <c r="L670" cm="1">
        <f t="array" ref="L670">_xlfn.IFS(G670&lt;=25, 1, G670&lt;=75, 2, G670&lt;=150, 3, G670&gt;150, 4)</f>
        <v>2</v>
      </c>
    </row>
    <row r="671" spans="1:12" x14ac:dyDescent="0.2">
      <c r="A671" t="s">
        <v>910</v>
      </c>
      <c r="B671" t="s">
        <v>911</v>
      </c>
      <c r="C671" s="2">
        <v>279</v>
      </c>
      <c r="D671" s="2">
        <v>126</v>
      </c>
      <c r="E671" t="s">
        <v>7028</v>
      </c>
      <c r="F671" t="s">
        <v>7040</v>
      </c>
      <c r="G671" s="2">
        <v>153</v>
      </c>
      <c r="H671" s="11">
        <v>0.54838709677419351</v>
      </c>
      <c r="I671">
        <v>0</v>
      </c>
      <c r="J671">
        <f ca="1"/>
        <v>3488</v>
      </c>
      <c r="K671">
        <v>3159</v>
      </c>
      <c r="L671" cm="1">
        <f t="array" ref="L671">_xlfn.IFS(G671&lt;=25, 1, G671&lt;=75, 2, G671&lt;=150, 3, G671&gt;150, 4)</f>
        <v>4</v>
      </c>
    </row>
    <row r="672" spans="1:12" x14ac:dyDescent="0.2">
      <c r="A672" t="s">
        <v>912</v>
      </c>
      <c r="B672" t="s">
        <v>211</v>
      </c>
      <c r="C672" s="2">
        <v>289</v>
      </c>
      <c r="D672" s="2">
        <v>136</v>
      </c>
      <c r="E672" t="s">
        <v>6989</v>
      </c>
      <c r="F672" t="s">
        <v>7038</v>
      </c>
      <c r="G672" s="2">
        <v>153</v>
      </c>
      <c r="H672" s="11">
        <v>0.52941176470588236</v>
      </c>
      <c r="I672">
        <v>1</v>
      </c>
      <c r="J672">
        <f ca="1"/>
        <v>439</v>
      </c>
      <c r="K672">
        <v>1920</v>
      </c>
      <c r="L672" cm="1">
        <f t="array" ref="L672">_xlfn.IFS(G672&lt;=25, 1, G672&lt;=75, 2, G672&lt;=150, 3, G672&gt;150, 4)</f>
        <v>4</v>
      </c>
    </row>
    <row r="673" spans="1:12" x14ac:dyDescent="0.2">
      <c r="A673" t="s">
        <v>913</v>
      </c>
      <c r="B673" t="s">
        <v>914</v>
      </c>
      <c r="C673" s="2">
        <v>319</v>
      </c>
      <c r="D673" s="2">
        <v>242</v>
      </c>
      <c r="E673" t="s">
        <v>7029</v>
      </c>
      <c r="F673" t="s">
        <v>7036</v>
      </c>
      <c r="G673" s="2">
        <v>77</v>
      </c>
      <c r="H673" s="11">
        <v>0.2413793103448276</v>
      </c>
      <c r="I673">
        <v>0</v>
      </c>
      <c r="J673">
        <f ca="1"/>
        <v>2929</v>
      </c>
      <c r="K673">
        <v>1259</v>
      </c>
      <c r="L673" cm="1">
        <f t="array" ref="L673">_xlfn.IFS(G673&lt;=25, 1, G673&lt;=75, 2, G673&lt;=150, 3, G673&gt;150, 4)</f>
        <v>3</v>
      </c>
    </row>
    <row r="674" spans="1:12" x14ac:dyDescent="0.2">
      <c r="A674" t="s">
        <v>915</v>
      </c>
      <c r="B674" t="s">
        <v>916</v>
      </c>
      <c r="C674" s="2">
        <v>319</v>
      </c>
      <c r="D674" s="2">
        <v>191</v>
      </c>
      <c r="E674" t="s">
        <v>7027</v>
      </c>
      <c r="F674" t="s">
        <v>7038</v>
      </c>
      <c r="G674" s="2">
        <v>128</v>
      </c>
      <c r="H674" s="11">
        <v>0.40125391849529779</v>
      </c>
      <c r="I674">
        <v>0</v>
      </c>
      <c r="J674">
        <f ca="1"/>
        <v>538</v>
      </c>
      <c r="K674">
        <v>871</v>
      </c>
      <c r="L674" cm="1">
        <f t="array" ref="L674">_xlfn.IFS(G674&lt;=25, 1, G674&lt;=75, 2, G674&lt;=150, 3, G674&gt;150, 4)</f>
        <v>3</v>
      </c>
    </row>
    <row r="675" spans="1:12" x14ac:dyDescent="0.2">
      <c r="A675" t="s">
        <v>917</v>
      </c>
      <c r="B675" t="s">
        <v>918</v>
      </c>
      <c r="C675" s="2">
        <v>289</v>
      </c>
      <c r="D675" s="2">
        <v>168</v>
      </c>
      <c r="E675" t="s">
        <v>7029</v>
      </c>
      <c r="F675" t="s">
        <v>7044</v>
      </c>
      <c r="G675" s="2">
        <v>121</v>
      </c>
      <c r="H675" s="11">
        <v>0.41868512110726641</v>
      </c>
      <c r="I675">
        <v>0</v>
      </c>
      <c r="J675">
        <f ca="1"/>
        <v>3060</v>
      </c>
      <c r="K675">
        <v>401</v>
      </c>
      <c r="L675" cm="1">
        <f t="array" ref="L675">_xlfn.IFS(G675&lt;=25, 1, G675&lt;=75, 2, G675&lt;=150, 3, G675&gt;150, 4)</f>
        <v>3</v>
      </c>
    </row>
    <row r="676" spans="1:12" x14ac:dyDescent="0.2">
      <c r="A676" t="s">
        <v>919</v>
      </c>
      <c r="B676" t="s">
        <v>453</v>
      </c>
      <c r="C676" s="2">
        <v>199</v>
      </c>
      <c r="D676" s="2">
        <v>78</v>
      </c>
      <c r="E676" t="s">
        <v>7029</v>
      </c>
      <c r="F676" t="s">
        <v>7040</v>
      </c>
      <c r="G676" s="2">
        <v>121</v>
      </c>
      <c r="H676" s="11">
        <v>0.60804020100502509</v>
      </c>
      <c r="I676">
        <v>0</v>
      </c>
      <c r="J676">
        <f ca="1"/>
        <v>2350</v>
      </c>
      <c r="K676">
        <v>2287</v>
      </c>
      <c r="L676" cm="1">
        <f t="array" ref="L676">_xlfn.IFS(G676&lt;=25, 1, G676&lt;=75, 2, G676&lt;=150, 3, G676&gt;150, 4)</f>
        <v>3</v>
      </c>
    </row>
    <row r="677" spans="1:12" x14ac:dyDescent="0.2">
      <c r="A677" t="s">
        <v>638</v>
      </c>
      <c r="B677" t="s">
        <v>639</v>
      </c>
      <c r="C677" s="2">
        <v>289</v>
      </c>
      <c r="D677" s="2">
        <v>124</v>
      </c>
      <c r="E677" t="s">
        <v>6989</v>
      </c>
      <c r="F677" t="s">
        <v>7038</v>
      </c>
      <c r="G677" s="2">
        <v>165</v>
      </c>
      <c r="H677" s="11">
        <v>0.5709342560553633</v>
      </c>
      <c r="I677">
        <v>1</v>
      </c>
      <c r="J677">
        <f ca="1"/>
        <v>2641</v>
      </c>
      <c r="K677">
        <v>3970</v>
      </c>
      <c r="L677" cm="1">
        <f t="array" ref="L677">_xlfn.IFS(G677&lt;=25, 1, G677&lt;=75, 2, G677&lt;=150, 3, G677&gt;150, 4)</f>
        <v>4</v>
      </c>
    </row>
    <row r="678" spans="1:12" x14ac:dyDescent="0.2">
      <c r="A678" t="s">
        <v>920</v>
      </c>
      <c r="B678" t="s">
        <v>580</v>
      </c>
      <c r="C678" s="2">
        <v>329</v>
      </c>
      <c r="D678" s="2">
        <v>286</v>
      </c>
      <c r="E678" t="s">
        <v>7029</v>
      </c>
      <c r="F678" t="s">
        <v>7041</v>
      </c>
      <c r="G678" s="2">
        <v>43</v>
      </c>
      <c r="H678" s="11">
        <v>0.13069908814589665</v>
      </c>
      <c r="I678">
        <v>0</v>
      </c>
      <c r="J678">
        <f ca="1"/>
        <v>4480</v>
      </c>
      <c r="K678">
        <v>2128</v>
      </c>
      <c r="L678" cm="1">
        <f t="array" ref="L678">_xlfn.IFS(G678&lt;=25, 1, G678&lt;=75, 2, G678&lt;=150, 3, G678&gt;150, 4)</f>
        <v>2</v>
      </c>
    </row>
    <row r="679" spans="1:12" x14ac:dyDescent="0.2">
      <c r="A679" t="s">
        <v>921</v>
      </c>
      <c r="B679" t="s">
        <v>125</v>
      </c>
      <c r="C679" s="2">
        <v>319</v>
      </c>
      <c r="D679" s="2">
        <v>214</v>
      </c>
      <c r="E679" t="s">
        <v>7029</v>
      </c>
      <c r="F679" t="s">
        <v>7037</v>
      </c>
      <c r="G679" s="2">
        <v>105</v>
      </c>
      <c r="H679" s="11">
        <v>0.32915360501567398</v>
      </c>
      <c r="I679">
        <v>0</v>
      </c>
      <c r="J679">
        <f ca="1"/>
        <v>4343</v>
      </c>
      <c r="K679">
        <v>2431</v>
      </c>
      <c r="L679" cm="1">
        <f t="array" ref="L679">_xlfn.IFS(G679&lt;=25, 1, G679&lt;=75, 2, G679&lt;=150, 3, G679&gt;150, 4)</f>
        <v>3</v>
      </c>
    </row>
    <row r="680" spans="1:12" x14ac:dyDescent="0.2">
      <c r="A680" t="s">
        <v>44</v>
      </c>
      <c r="B680" t="s">
        <v>45</v>
      </c>
      <c r="C680" s="2">
        <v>319</v>
      </c>
      <c r="D680" s="2">
        <v>239</v>
      </c>
      <c r="E680" t="s">
        <v>7029</v>
      </c>
      <c r="F680" t="s">
        <v>7037</v>
      </c>
      <c r="G680" s="2">
        <v>80</v>
      </c>
      <c r="H680" s="11">
        <v>0.2507836990595611</v>
      </c>
      <c r="I680">
        <v>0</v>
      </c>
      <c r="J680">
        <f ca="1"/>
        <v>898</v>
      </c>
      <c r="K680">
        <v>3399</v>
      </c>
      <c r="L680" cm="1">
        <f t="array" ref="L680">_xlfn.IFS(G680&lt;=25, 1, G680&lt;=75, 2, G680&lt;=150, 3, G680&gt;150, 4)</f>
        <v>3</v>
      </c>
    </row>
    <row r="681" spans="1:12" x14ac:dyDescent="0.2">
      <c r="A681" t="s">
        <v>922</v>
      </c>
      <c r="B681" t="s">
        <v>476</v>
      </c>
      <c r="C681" s="2">
        <v>319</v>
      </c>
      <c r="D681" s="2">
        <v>252</v>
      </c>
      <c r="E681" t="s">
        <v>7029</v>
      </c>
      <c r="F681" t="s">
        <v>7036</v>
      </c>
      <c r="G681" s="2">
        <v>67</v>
      </c>
      <c r="H681" s="11">
        <v>0.21003134796238246</v>
      </c>
      <c r="I681">
        <v>0</v>
      </c>
      <c r="J681">
        <f ca="1"/>
        <v>2647</v>
      </c>
      <c r="K681">
        <v>3808</v>
      </c>
      <c r="L681" cm="1">
        <f t="array" ref="L681">_xlfn.IFS(G681&lt;=25, 1, G681&lt;=75, 2, G681&lt;=150, 3, G681&gt;150, 4)</f>
        <v>2</v>
      </c>
    </row>
    <row r="682" spans="1:12" x14ac:dyDescent="0.2">
      <c r="A682" t="s">
        <v>888</v>
      </c>
      <c r="B682" t="s">
        <v>385</v>
      </c>
      <c r="C682" s="2">
        <v>289</v>
      </c>
      <c r="D682" s="2">
        <v>199</v>
      </c>
      <c r="E682" t="s">
        <v>6989</v>
      </c>
      <c r="F682" t="s">
        <v>7039</v>
      </c>
      <c r="G682" s="2">
        <v>90</v>
      </c>
      <c r="H682" s="11">
        <v>0.31141868512110726</v>
      </c>
      <c r="I682">
        <v>1</v>
      </c>
      <c r="J682">
        <f ca="1"/>
        <v>3706</v>
      </c>
      <c r="K682">
        <v>1824</v>
      </c>
      <c r="L682" cm="1">
        <f t="array" ref="L682">_xlfn.IFS(G682&lt;=25, 1, G682&lt;=75, 2, G682&lt;=150, 3, G682&gt;150, 4)</f>
        <v>3</v>
      </c>
    </row>
    <row r="683" spans="1:12" x14ac:dyDescent="0.2">
      <c r="A683" t="s">
        <v>924</v>
      </c>
      <c r="B683" t="s">
        <v>925</v>
      </c>
      <c r="C683" s="2">
        <v>289</v>
      </c>
      <c r="D683" s="2">
        <v>211</v>
      </c>
      <c r="E683" t="s">
        <v>6989</v>
      </c>
      <c r="F683" t="s">
        <v>7044</v>
      </c>
      <c r="G683" s="2">
        <v>78</v>
      </c>
      <c r="H683" s="11">
        <v>0.26989619377162632</v>
      </c>
      <c r="I683">
        <v>1</v>
      </c>
      <c r="J683">
        <f ca="1"/>
        <v>534</v>
      </c>
      <c r="K683">
        <v>226</v>
      </c>
      <c r="L683" cm="1">
        <f t="array" ref="L683">_xlfn.IFS(G683&lt;=25, 1, G683&lt;=75, 2, G683&lt;=150, 3, G683&gt;150, 4)</f>
        <v>3</v>
      </c>
    </row>
    <row r="684" spans="1:12" x14ac:dyDescent="0.2">
      <c r="A684" t="s">
        <v>926</v>
      </c>
      <c r="B684" t="s">
        <v>927</v>
      </c>
      <c r="C684" s="2">
        <v>289</v>
      </c>
      <c r="D684" s="2">
        <v>58</v>
      </c>
      <c r="E684" t="s">
        <v>6989</v>
      </c>
      <c r="F684" t="s">
        <v>7038</v>
      </c>
      <c r="G684" s="2">
        <v>231</v>
      </c>
      <c r="H684" s="11">
        <v>0.79930795847750868</v>
      </c>
      <c r="I684">
        <v>1</v>
      </c>
      <c r="J684">
        <f ca="1"/>
        <v>2453</v>
      </c>
      <c r="K684">
        <v>3450</v>
      </c>
      <c r="L684" cm="1">
        <f t="array" ref="L684">_xlfn.IFS(G684&lt;=25, 1, G684&lt;=75, 2, G684&lt;=150, 3, G684&gt;150, 4)</f>
        <v>4</v>
      </c>
    </row>
    <row r="685" spans="1:12" x14ac:dyDescent="0.2">
      <c r="A685" t="s">
        <v>928</v>
      </c>
      <c r="B685" t="s">
        <v>929</v>
      </c>
      <c r="C685" s="2">
        <v>279</v>
      </c>
      <c r="D685" s="2">
        <v>142</v>
      </c>
      <c r="E685" t="s">
        <v>7029</v>
      </c>
      <c r="F685" t="s">
        <v>7040</v>
      </c>
      <c r="G685" s="2">
        <v>137</v>
      </c>
      <c r="H685" s="11">
        <v>0.49103942652329752</v>
      </c>
      <c r="I685">
        <v>0</v>
      </c>
      <c r="J685">
        <f ca="1"/>
        <v>1470</v>
      </c>
      <c r="K685">
        <v>3126</v>
      </c>
      <c r="L685" cm="1">
        <f t="array" ref="L685">_xlfn.IFS(G685&lt;=25, 1, G685&lt;=75, 2, G685&lt;=150, 3, G685&gt;150, 4)</f>
        <v>3</v>
      </c>
    </row>
    <row r="686" spans="1:12" x14ac:dyDescent="0.2">
      <c r="A686" t="s">
        <v>930</v>
      </c>
      <c r="B686" t="s">
        <v>931</v>
      </c>
      <c r="C686" s="2">
        <v>319</v>
      </c>
      <c r="D686" s="2">
        <v>163</v>
      </c>
      <c r="E686" t="s">
        <v>7029</v>
      </c>
      <c r="F686" t="s">
        <v>7040</v>
      </c>
      <c r="G686" s="2">
        <v>156</v>
      </c>
      <c r="H686" s="11">
        <v>0.4890282131661442</v>
      </c>
      <c r="I686">
        <v>0</v>
      </c>
      <c r="J686">
        <f ca="1"/>
        <v>3763</v>
      </c>
      <c r="K686">
        <v>3467</v>
      </c>
      <c r="L686" cm="1">
        <f t="array" ref="L686">_xlfn.IFS(G686&lt;=25, 1, G686&lt;=75, 2, G686&lt;=150, 3, G686&gt;150, 4)</f>
        <v>4</v>
      </c>
    </row>
    <row r="687" spans="1:12" x14ac:dyDescent="0.2">
      <c r="A687" t="s">
        <v>932</v>
      </c>
      <c r="B687" t="s">
        <v>933</v>
      </c>
      <c r="C687" s="2">
        <v>289</v>
      </c>
      <c r="D687" s="2">
        <v>225</v>
      </c>
      <c r="E687" t="s">
        <v>6989</v>
      </c>
      <c r="F687" t="s">
        <v>7036</v>
      </c>
      <c r="G687" s="2">
        <v>64</v>
      </c>
      <c r="H687" s="11">
        <v>0.22145328719723184</v>
      </c>
      <c r="I687">
        <v>1</v>
      </c>
      <c r="J687">
        <f ca="1"/>
        <v>3200</v>
      </c>
      <c r="K687">
        <v>1855</v>
      </c>
      <c r="L687" cm="1">
        <f t="array" ref="L687">_xlfn.IFS(G687&lt;=25, 1, G687&lt;=75, 2, G687&lt;=150, 3, G687&gt;150, 4)</f>
        <v>2</v>
      </c>
    </row>
    <row r="688" spans="1:12" x14ac:dyDescent="0.2">
      <c r="A688" t="s">
        <v>934</v>
      </c>
      <c r="B688" t="s">
        <v>935</v>
      </c>
      <c r="C688" s="2">
        <v>319</v>
      </c>
      <c r="D688" s="2">
        <v>274</v>
      </c>
      <c r="E688" t="s">
        <v>7027</v>
      </c>
      <c r="F688" t="s">
        <v>7043</v>
      </c>
      <c r="G688" s="2">
        <v>45</v>
      </c>
      <c r="H688" s="11">
        <v>0.14106583072100312</v>
      </c>
      <c r="I688">
        <v>0</v>
      </c>
      <c r="J688">
        <f ca="1"/>
        <v>2711</v>
      </c>
      <c r="K688">
        <v>3712</v>
      </c>
      <c r="L688" cm="1">
        <f t="array" ref="L688">_xlfn.IFS(G688&lt;=25, 1, G688&lt;=75, 2, G688&lt;=150, 3, G688&gt;150, 4)</f>
        <v>2</v>
      </c>
    </row>
    <row r="689" spans="1:12" x14ac:dyDescent="0.2">
      <c r="A689" t="s">
        <v>936</v>
      </c>
      <c r="B689" t="s">
        <v>557</v>
      </c>
      <c r="C689" s="2">
        <v>319</v>
      </c>
      <c r="D689" s="2">
        <v>287</v>
      </c>
      <c r="E689" t="s">
        <v>7029</v>
      </c>
      <c r="F689" t="s">
        <v>7036</v>
      </c>
      <c r="G689" s="2">
        <v>32</v>
      </c>
      <c r="H689" s="11">
        <v>0.10031347962382445</v>
      </c>
      <c r="I689">
        <v>0</v>
      </c>
      <c r="J689">
        <f ca="1"/>
        <v>1768</v>
      </c>
      <c r="K689">
        <v>623</v>
      </c>
      <c r="L689" cm="1">
        <f t="array" ref="L689">_xlfn.IFS(G689&lt;=25, 1, G689&lt;=75, 2, G689&lt;=150, 3, G689&gt;150, 4)</f>
        <v>2</v>
      </c>
    </row>
    <row r="690" spans="1:12" x14ac:dyDescent="0.2">
      <c r="A690" t="s">
        <v>937</v>
      </c>
      <c r="B690" t="s">
        <v>938</v>
      </c>
      <c r="C690" s="2">
        <v>279</v>
      </c>
      <c r="D690" s="2">
        <v>190</v>
      </c>
      <c r="E690" t="s">
        <v>7029</v>
      </c>
      <c r="F690" t="s">
        <v>7039</v>
      </c>
      <c r="G690" s="2">
        <v>89</v>
      </c>
      <c r="H690" s="11">
        <v>0.31899641577060933</v>
      </c>
      <c r="I690">
        <v>0</v>
      </c>
      <c r="J690">
        <f ca="1"/>
        <v>3480</v>
      </c>
      <c r="K690">
        <v>1174</v>
      </c>
      <c r="L690" cm="1">
        <f t="array" ref="L690">_xlfn.IFS(G690&lt;=25, 1, G690&lt;=75, 2, G690&lt;=150, 3, G690&gt;150, 4)</f>
        <v>3</v>
      </c>
    </row>
    <row r="691" spans="1:12" x14ac:dyDescent="0.2">
      <c r="A691" t="s">
        <v>939</v>
      </c>
      <c r="B691" t="s">
        <v>940</v>
      </c>
      <c r="C691" s="2">
        <v>319</v>
      </c>
      <c r="D691" s="2">
        <v>226</v>
      </c>
      <c r="E691" t="s">
        <v>7029</v>
      </c>
      <c r="F691" t="s">
        <v>7044</v>
      </c>
      <c r="G691" s="2">
        <v>93</v>
      </c>
      <c r="H691" s="11">
        <v>0.29153605015673983</v>
      </c>
      <c r="I691">
        <v>0</v>
      </c>
      <c r="J691">
        <f ca="1"/>
        <v>119</v>
      </c>
      <c r="K691">
        <v>1540</v>
      </c>
      <c r="L691" cm="1">
        <f t="array" ref="L691">_xlfn.IFS(G691&lt;=25, 1, G691&lt;=75, 2, G691&lt;=150, 3, G691&gt;150, 4)</f>
        <v>3</v>
      </c>
    </row>
    <row r="692" spans="1:12" x14ac:dyDescent="0.2">
      <c r="A692" t="s">
        <v>941</v>
      </c>
      <c r="B692" t="s">
        <v>942</v>
      </c>
      <c r="C692" s="2">
        <v>319</v>
      </c>
      <c r="D692" s="2">
        <v>198</v>
      </c>
      <c r="E692" t="s">
        <v>7027</v>
      </c>
      <c r="F692" t="s">
        <v>7039</v>
      </c>
      <c r="G692" s="2">
        <v>121</v>
      </c>
      <c r="H692" s="11">
        <v>0.37931034482758619</v>
      </c>
      <c r="I692">
        <v>0</v>
      </c>
      <c r="J692">
        <f ca="1"/>
        <v>3716</v>
      </c>
      <c r="K692">
        <v>371</v>
      </c>
      <c r="L692" cm="1">
        <f t="array" ref="L692">_xlfn.IFS(G692&lt;=25, 1, G692&lt;=75, 2, G692&lt;=150, 3, G692&gt;150, 4)</f>
        <v>3</v>
      </c>
    </row>
    <row r="693" spans="1:12" x14ac:dyDescent="0.2">
      <c r="A693" t="s">
        <v>943</v>
      </c>
      <c r="B693" t="s">
        <v>944</v>
      </c>
      <c r="C693" s="2">
        <v>319</v>
      </c>
      <c r="D693" s="2">
        <v>274</v>
      </c>
      <c r="E693" t="s">
        <v>7029</v>
      </c>
      <c r="F693" t="s">
        <v>7039</v>
      </c>
      <c r="G693" s="2">
        <v>45</v>
      </c>
      <c r="H693" s="11">
        <v>0.14106583072100312</v>
      </c>
      <c r="I693">
        <v>0</v>
      </c>
      <c r="J693">
        <f ca="1"/>
        <v>411</v>
      </c>
      <c r="K693">
        <v>1698</v>
      </c>
      <c r="L693" cm="1">
        <f t="array" ref="L693">_xlfn.IFS(G693&lt;=25, 1, G693&lt;=75, 2, G693&lt;=150, 3, G693&gt;150, 4)</f>
        <v>2</v>
      </c>
    </row>
    <row r="694" spans="1:12" x14ac:dyDescent="0.2">
      <c r="A694" t="s">
        <v>858</v>
      </c>
      <c r="B694" t="s">
        <v>859</v>
      </c>
      <c r="C694" s="2">
        <v>289</v>
      </c>
      <c r="D694" s="2">
        <v>179</v>
      </c>
      <c r="E694" t="s">
        <v>6989</v>
      </c>
      <c r="F694" t="s">
        <v>7044</v>
      </c>
      <c r="G694" s="2">
        <v>110</v>
      </c>
      <c r="H694" s="11">
        <v>0.38062283737024222</v>
      </c>
      <c r="I694">
        <v>1</v>
      </c>
      <c r="J694">
        <f ca="1"/>
        <v>1501</v>
      </c>
      <c r="K694">
        <v>3929</v>
      </c>
      <c r="L694" cm="1">
        <f t="array" ref="L694">_xlfn.IFS(G694&lt;=25, 1, G694&lt;=75, 2, G694&lt;=150, 3, G694&gt;150, 4)</f>
        <v>3</v>
      </c>
    </row>
    <row r="695" spans="1:12" x14ac:dyDescent="0.2">
      <c r="A695" t="s">
        <v>945</v>
      </c>
      <c r="B695" t="s">
        <v>946</v>
      </c>
      <c r="C695" s="2">
        <v>59</v>
      </c>
      <c r="D695" s="2">
        <v>19</v>
      </c>
      <c r="E695" t="s">
        <v>7028</v>
      </c>
      <c r="F695" t="s">
        <v>7040</v>
      </c>
      <c r="G695" s="2">
        <v>40</v>
      </c>
      <c r="H695" s="11">
        <v>0.67796610169491522</v>
      </c>
      <c r="I695">
        <v>0</v>
      </c>
      <c r="J695">
        <f ca="1"/>
        <v>344</v>
      </c>
      <c r="K695">
        <v>220</v>
      </c>
      <c r="L695" cm="1">
        <f t="array" ref="L695">_xlfn.IFS(G695&lt;=25, 1, G695&lt;=75, 2, G695&lt;=150, 3, G695&gt;150, 4)</f>
        <v>2</v>
      </c>
    </row>
    <row r="696" spans="1:12" x14ac:dyDescent="0.2">
      <c r="A696" t="s">
        <v>947</v>
      </c>
      <c r="B696" t="s">
        <v>631</v>
      </c>
      <c r="C696" s="2">
        <v>229</v>
      </c>
      <c r="D696" s="2">
        <v>126</v>
      </c>
      <c r="E696" t="s">
        <v>6989</v>
      </c>
      <c r="F696" t="s">
        <v>7039</v>
      </c>
      <c r="G696" s="2">
        <v>103</v>
      </c>
      <c r="H696" s="11">
        <v>0.44978165938864628</v>
      </c>
      <c r="I696">
        <v>1</v>
      </c>
      <c r="J696">
        <f ca="1"/>
        <v>4226</v>
      </c>
      <c r="K696">
        <v>3125</v>
      </c>
      <c r="L696" cm="1">
        <f t="array" ref="L696">_xlfn.IFS(G696&lt;=25, 1, G696&lt;=75, 2, G696&lt;=150, 3, G696&gt;150, 4)</f>
        <v>3</v>
      </c>
    </row>
    <row r="697" spans="1:12" x14ac:dyDescent="0.2">
      <c r="A697" t="s">
        <v>735</v>
      </c>
      <c r="B697" t="s">
        <v>211</v>
      </c>
      <c r="C697" s="2">
        <v>289</v>
      </c>
      <c r="D697" s="2">
        <v>116</v>
      </c>
      <c r="E697" t="s">
        <v>6989</v>
      </c>
      <c r="F697" t="s">
        <v>7038</v>
      </c>
      <c r="G697" s="2">
        <v>173</v>
      </c>
      <c r="H697" s="11">
        <v>0.59861591695501726</v>
      </c>
      <c r="I697">
        <v>1</v>
      </c>
      <c r="J697">
        <f ca="1"/>
        <v>2589</v>
      </c>
      <c r="K697">
        <v>2776</v>
      </c>
      <c r="L697" cm="1">
        <f t="array" ref="L697">_xlfn.IFS(G697&lt;=25, 1, G697&lt;=75, 2, G697&lt;=150, 3, G697&gt;150, 4)</f>
        <v>4</v>
      </c>
    </row>
    <row r="698" spans="1:12" x14ac:dyDescent="0.2">
      <c r="A698" t="s">
        <v>948</v>
      </c>
      <c r="B698" t="s">
        <v>949</v>
      </c>
      <c r="C698" s="2">
        <v>399</v>
      </c>
      <c r="D698" s="2">
        <v>251</v>
      </c>
      <c r="E698" t="s">
        <v>7029</v>
      </c>
      <c r="F698" t="s">
        <v>7041</v>
      </c>
      <c r="G698" s="2">
        <v>148</v>
      </c>
      <c r="H698" s="11">
        <v>0.37092731829573933</v>
      </c>
      <c r="I698">
        <v>0</v>
      </c>
      <c r="J698">
        <f ca="1"/>
        <v>1537</v>
      </c>
      <c r="K698">
        <v>2391</v>
      </c>
      <c r="L698" cm="1">
        <f t="array" ref="L698">_xlfn.IFS(G698&lt;=25, 1, G698&lt;=75, 2, G698&lt;=150, 3, G698&gt;150, 4)</f>
        <v>3</v>
      </c>
    </row>
    <row r="699" spans="1:12" x14ac:dyDescent="0.2">
      <c r="A699" t="s">
        <v>950</v>
      </c>
      <c r="B699" t="s">
        <v>951</v>
      </c>
      <c r="C699" s="2">
        <v>289</v>
      </c>
      <c r="D699" s="2">
        <v>127</v>
      </c>
      <c r="E699" t="s">
        <v>6989</v>
      </c>
      <c r="F699" t="s">
        <v>7037</v>
      </c>
      <c r="G699" s="2">
        <v>162</v>
      </c>
      <c r="H699" s="11">
        <v>0.56055363321799312</v>
      </c>
      <c r="I699">
        <v>1</v>
      </c>
      <c r="J699">
        <f ca="1"/>
        <v>3840</v>
      </c>
      <c r="K699">
        <v>3488</v>
      </c>
      <c r="L699" cm="1">
        <f t="array" ref="L699">_xlfn.IFS(G699&lt;=25, 1, G699&lt;=75, 2, G699&lt;=150, 3, G699&gt;150, 4)</f>
        <v>4</v>
      </c>
    </row>
    <row r="700" spans="1:12" x14ac:dyDescent="0.2">
      <c r="A700" t="s">
        <v>952</v>
      </c>
      <c r="B700" t="s">
        <v>953</v>
      </c>
      <c r="C700" s="2">
        <v>399</v>
      </c>
      <c r="D700" s="2">
        <v>311</v>
      </c>
      <c r="E700" t="s">
        <v>7029</v>
      </c>
      <c r="F700" t="s">
        <v>7036</v>
      </c>
      <c r="G700" s="2">
        <v>88</v>
      </c>
      <c r="H700" s="11">
        <v>0.22055137844611528</v>
      </c>
      <c r="I700">
        <v>0</v>
      </c>
      <c r="J700">
        <f ca="1"/>
        <v>1420</v>
      </c>
      <c r="K700">
        <v>2694</v>
      </c>
      <c r="L700" cm="1">
        <f t="array" ref="L700">_xlfn.IFS(G700&lt;=25, 1, G700&lt;=75, 2, G700&lt;=150, 3, G700&gt;150, 4)</f>
        <v>3</v>
      </c>
    </row>
    <row r="701" spans="1:12" x14ac:dyDescent="0.2">
      <c r="A701" t="s">
        <v>954</v>
      </c>
      <c r="B701" t="s">
        <v>955</v>
      </c>
      <c r="C701" s="2">
        <v>159</v>
      </c>
      <c r="D701" s="2">
        <v>118</v>
      </c>
      <c r="E701" t="s">
        <v>7029</v>
      </c>
      <c r="F701" t="s">
        <v>7039</v>
      </c>
      <c r="G701" s="2">
        <v>41</v>
      </c>
      <c r="H701" s="11">
        <v>0.25786163522012578</v>
      </c>
      <c r="I701">
        <v>0</v>
      </c>
      <c r="J701">
        <f ca="1"/>
        <v>3740</v>
      </c>
      <c r="K701">
        <v>775</v>
      </c>
      <c r="L701" cm="1">
        <f t="array" ref="L701">_xlfn.IFS(G701&lt;=25, 1, G701&lt;=75, 2, G701&lt;=150, 3, G701&gt;150, 4)</f>
        <v>2</v>
      </c>
    </row>
    <row r="702" spans="1:12" x14ac:dyDescent="0.2">
      <c r="A702" t="s">
        <v>956</v>
      </c>
      <c r="B702" t="s">
        <v>957</v>
      </c>
      <c r="C702" s="2">
        <v>319</v>
      </c>
      <c r="D702" s="2">
        <v>265</v>
      </c>
      <c r="E702" t="s">
        <v>7027</v>
      </c>
      <c r="F702" t="s">
        <v>7039</v>
      </c>
      <c r="G702" s="2">
        <v>54</v>
      </c>
      <c r="H702" s="11">
        <v>0.16927899686520376</v>
      </c>
      <c r="I702">
        <v>0</v>
      </c>
      <c r="J702">
        <f ca="1"/>
        <v>1895</v>
      </c>
      <c r="K702">
        <v>1247</v>
      </c>
      <c r="L702" cm="1">
        <f t="array" ref="L702">_xlfn.IFS(G702&lt;=25, 1, G702&lt;=75, 2, G702&lt;=150, 3, G702&gt;150, 4)</f>
        <v>2</v>
      </c>
    </row>
    <row r="703" spans="1:12" x14ac:dyDescent="0.2">
      <c r="A703" t="s">
        <v>958</v>
      </c>
      <c r="B703" t="s">
        <v>959</v>
      </c>
      <c r="C703" s="2">
        <v>319</v>
      </c>
      <c r="D703" s="2">
        <v>239</v>
      </c>
      <c r="E703" t="s">
        <v>7029</v>
      </c>
      <c r="F703" t="s">
        <v>7036</v>
      </c>
      <c r="G703" s="2">
        <v>80</v>
      </c>
      <c r="H703" s="11">
        <v>0.2507836990595611</v>
      </c>
      <c r="I703">
        <v>0</v>
      </c>
      <c r="J703">
        <f ca="1"/>
        <v>4219</v>
      </c>
      <c r="K703">
        <v>1604</v>
      </c>
      <c r="L703" cm="1">
        <f t="array" ref="L703">_xlfn.IFS(G703&lt;=25, 1, G703&lt;=75, 2, G703&lt;=150, 3, G703&gt;150, 4)</f>
        <v>3</v>
      </c>
    </row>
    <row r="704" spans="1:12" x14ac:dyDescent="0.2">
      <c r="A704" t="s">
        <v>960</v>
      </c>
      <c r="B704" t="s">
        <v>961</v>
      </c>
      <c r="C704" s="2">
        <v>319</v>
      </c>
      <c r="D704" s="2">
        <v>249</v>
      </c>
      <c r="E704" t="s">
        <v>7029</v>
      </c>
      <c r="F704" t="s">
        <v>7036</v>
      </c>
      <c r="G704" s="2">
        <v>70</v>
      </c>
      <c r="H704" s="11">
        <v>0.21943573667711599</v>
      </c>
      <c r="I704">
        <v>0</v>
      </c>
      <c r="J704">
        <f ca="1"/>
        <v>1950</v>
      </c>
      <c r="K704">
        <v>2361</v>
      </c>
      <c r="L704" cm="1">
        <f t="array" ref="L704">_xlfn.IFS(G704&lt;=25, 1, G704&lt;=75, 2, G704&lt;=150, 3, G704&gt;150, 4)</f>
        <v>2</v>
      </c>
    </row>
    <row r="705" spans="1:12" x14ac:dyDescent="0.2">
      <c r="A705" t="s">
        <v>962</v>
      </c>
      <c r="B705" t="s">
        <v>963</v>
      </c>
      <c r="C705" s="2">
        <v>259</v>
      </c>
      <c r="D705" s="2">
        <v>57</v>
      </c>
      <c r="E705" t="s">
        <v>6989</v>
      </c>
      <c r="F705" t="s">
        <v>7038</v>
      </c>
      <c r="G705" s="2">
        <v>202</v>
      </c>
      <c r="H705" s="11">
        <v>0.77992277992277992</v>
      </c>
      <c r="I705">
        <v>1</v>
      </c>
      <c r="J705">
        <f ca="1"/>
        <v>3347</v>
      </c>
      <c r="K705">
        <v>5</v>
      </c>
      <c r="L705" cm="1">
        <f t="array" ref="L705">_xlfn.IFS(G705&lt;=25, 1, G705&lt;=75, 2, G705&lt;=150, 3, G705&gt;150, 4)</f>
        <v>4</v>
      </c>
    </row>
    <row r="706" spans="1:12" x14ac:dyDescent="0.2">
      <c r="A706" t="s">
        <v>964</v>
      </c>
      <c r="B706" t="s">
        <v>965</v>
      </c>
      <c r="C706" s="2">
        <v>289</v>
      </c>
      <c r="D706" s="2">
        <v>64</v>
      </c>
      <c r="E706" t="s">
        <v>6989</v>
      </c>
      <c r="F706" t="s">
        <v>7038</v>
      </c>
      <c r="G706" s="2">
        <v>225</v>
      </c>
      <c r="H706" s="11">
        <v>0.77854671280276821</v>
      </c>
      <c r="I706">
        <v>1</v>
      </c>
      <c r="J706">
        <f ca="1"/>
        <v>1706</v>
      </c>
      <c r="K706">
        <v>2490</v>
      </c>
      <c r="L706" cm="1">
        <f t="array" ref="L706">_xlfn.IFS(G706&lt;=25, 1, G706&lt;=75, 2, G706&lt;=150, 3, G706&gt;150, 4)</f>
        <v>4</v>
      </c>
    </row>
    <row r="707" spans="1:12" x14ac:dyDescent="0.2">
      <c r="A707" t="s">
        <v>966</v>
      </c>
      <c r="B707" t="s">
        <v>445</v>
      </c>
      <c r="C707" s="2">
        <v>319</v>
      </c>
      <c r="D707" s="2">
        <v>134</v>
      </c>
      <c r="E707" t="s">
        <v>7029</v>
      </c>
      <c r="F707" t="s">
        <v>7038</v>
      </c>
      <c r="G707" s="2">
        <v>185</v>
      </c>
      <c r="H707" s="11">
        <v>0.57993730407523514</v>
      </c>
      <c r="I707">
        <v>0</v>
      </c>
      <c r="J707">
        <f ca="1"/>
        <v>3117</v>
      </c>
      <c r="K707">
        <v>4193</v>
      </c>
      <c r="L707" cm="1">
        <f t="array" ref="L707">_xlfn.IFS(G707&lt;=25, 1, G707&lt;=75, 2, G707&lt;=150, 3, G707&gt;150, 4)</f>
        <v>4</v>
      </c>
    </row>
    <row r="708" spans="1:12" x14ac:dyDescent="0.2">
      <c r="A708" t="s">
        <v>967</v>
      </c>
      <c r="B708" t="s">
        <v>231</v>
      </c>
      <c r="C708" s="2">
        <v>199</v>
      </c>
      <c r="D708" s="2">
        <v>82</v>
      </c>
      <c r="E708" t="s">
        <v>7028</v>
      </c>
      <c r="F708" t="s">
        <v>7040</v>
      </c>
      <c r="G708" s="2">
        <v>117</v>
      </c>
      <c r="H708" s="11">
        <v>0.5879396984924623</v>
      </c>
      <c r="I708">
        <v>0</v>
      </c>
      <c r="J708">
        <f ca="1"/>
        <v>4000</v>
      </c>
      <c r="K708">
        <v>1567</v>
      </c>
      <c r="L708" cm="1">
        <f t="array" ref="L708">_xlfn.IFS(G708&lt;=25, 1, G708&lt;=75, 2, G708&lt;=150, 3, G708&gt;150, 4)</f>
        <v>3</v>
      </c>
    </row>
    <row r="709" spans="1:12" x14ac:dyDescent="0.2">
      <c r="A709" t="s">
        <v>968</v>
      </c>
      <c r="B709" t="s">
        <v>723</v>
      </c>
      <c r="C709" s="2">
        <v>279</v>
      </c>
      <c r="D709" s="2">
        <v>173</v>
      </c>
      <c r="E709" t="s">
        <v>7027</v>
      </c>
      <c r="F709" t="s">
        <v>7036</v>
      </c>
      <c r="G709" s="2">
        <v>106</v>
      </c>
      <c r="H709" s="11">
        <v>0.37992831541218636</v>
      </c>
      <c r="I709">
        <v>0</v>
      </c>
      <c r="J709">
        <f ca="1"/>
        <v>2437</v>
      </c>
      <c r="K709">
        <v>1593</v>
      </c>
      <c r="L709" cm="1">
        <f t="array" ref="L709">_xlfn.IFS(G709&lt;=25, 1, G709&lt;=75, 2, G709&lt;=150, 3, G709&gt;150, 4)</f>
        <v>3</v>
      </c>
    </row>
    <row r="710" spans="1:12" x14ac:dyDescent="0.2">
      <c r="A710" t="s">
        <v>809</v>
      </c>
      <c r="B710" t="s">
        <v>810</v>
      </c>
      <c r="C710" s="2">
        <v>249</v>
      </c>
      <c r="D710" s="2">
        <v>62</v>
      </c>
      <c r="E710" t="s">
        <v>6989</v>
      </c>
      <c r="F710" t="s">
        <v>7038</v>
      </c>
      <c r="G710" s="2">
        <v>187</v>
      </c>
      <c r="H710" s="11">
        <v>0.75100401606425704</v>
      </c>
      <c r="I710">
        <v>1</v>
      </c>
      <c r="J710">
        <f ca="1"/>
        <v>1502</v>
      </c>
      <c r="K710">
        <v>339</v>
      </c>
      <c r="L710" cm="1">
        <f t="array" ref="L710">_xlfn.IFS(G710&lt;=25, 1, G710&lt;=75, 2, G710&lt;=150, 3, G710&gt;150, 4)</f>
        <v>4</v>
      </c>
    </row>
    <row r="711" spans="1:12" x14ac:dyDescent="0.2">
      <c r="A711" t="s">
        <v>466</v>
      </c>
      <c r="B711" t="s">
        <v>467</v>
      </c>
      <c r="C711" s="2">
        <v>289</v>
      </c>
      <c r="D711" s="2">
        <v>107</v>
      </c>
      <c r="E711" t="s">
        <v>6989</v>
      </c>
      <c r="F711" t="s">
        <v>7038</v>
      </c>
      <c r="G711" s="2">
        <v>182</v>
      </c>
      <c r="H711" s="11">
        <v>0.62975778546712802</v>
      </c>
      <c r="I711">
        <v>1</v>
      </c>
      <c r="J711">
        <f ca="1"/>
        <v>4152</v>
      </c>
      <c r="K711">
        <v>2343</v>
      </c>
      <c r="L711" cm="1">
        <f t="array" ref="L711">_xlfn.IFS(G711&lt;=25, 1, G711&lt;=75, 2, G711&lt;=150, 3, G711&gt;150, 4)</f>
        <v>4</v>
      </c>
    </row>
    <row r="712" spans="1:12" x14ac:dyDescent="0.2">
      <c r="A712" t="s">
        <v>969</v>
      </c>
      <c r="B712" t="s">
        <v>970</v>
      </c>
      <c r="C712" s="2">
        <v>279</v>
      </c>
      <c r="D712" s="2">
        <v>201</v>
      </c>
      <c r="E712" t="s">
        <v>7029</v>
      </c>
      <c r="F712" t="s">
        <v>7041</v>
      </c>
      <c r="G712" s="2">
        <v>78</v>
      </c>
      <c r="H712" s="11">
        <v>0.27956989247311825</v>
      </c>
      <c r="I712">
        <v>0</v>
      </c>
      <c r="J712">
        <f ca="1"/>
        <v>1756</v>
      </c>
      <c r="K712">
        <v>13</v>
      </c>
      <c r="L712" cm="1">
        <f t="array" ref="L712">_xlfn.IFS(G712&lt;=25, 1, G712&lt;=75, 2, G712&lt;=150, 3, G712&gt;150, 4)</f>
        <v>3</v>
      </c>
    </row>
    <row r="713" spans="1:12" x14ac:dyDescent="0.2">
      <c r="A713" t="s">
        <v>971</v>
      </c>
      <c r="B713" t="s">
        <v>911</v>
      </c>
      <c r="C713" s="2">
        <v>279</v>
      </c>
      <c r="D713" s="2">
        <v>134</v>
      </c>
      <c r="E713" t="s">
        <v>7029</v>
      </c>
      <c r="F713" t="s">
        <v>7040</v>
      </c>
      <c r="G713" s="2">
        <v>145</v>
      </c>
      <c r="H713" s="11">
        <v>0.51971326164874554</v>
      </c>
      <c r="I713">
        <v>0</v>
      </c>
      <c r="J713">
        <f ca="1"/>
        <v>3063</v>
      </c>
      <c r="K713">
        <v>3214</v>
      </c>
      <c r="L713" cm="1">
        <f t="array" ref="L713">_xlfn.IFS(G713&lt;=25, 1, G713&lt;=75, 2, G713&lt;=150, 3, G713&gt;150, 4)</f>
        <v>3</v>
      </c>
    </row>
    <row r="714" spans="1:12" x14ac:dyDescent="0.2">
      <c r="A714" t="s">
        <v>972</v>
      </c>
      <c r="B714" t="s">
        <v>973</v>
      </c>
      <c r="C714" s="2">
        <v>289</v>
      </c>
      <c r="D714" s="2">
        <v>124</v>
      </c>
      <c r="E714" t="s">
        <v>6989</v>
      </c>
      <c r="F714" t="s">
        <v>7038</v>
      </c>
      <c r="G714" s="2">
        <v>165</v>
      </c>
      <c r="H714" s="11">
        <v>0.5709342560553633</v>
      </c>
      <c r="I714">
        <v>1</v>
      </c>
      <c r="J714">
        <f ca="1"/>
        <v>3891</v>
      </c>
      <c r="K714">
        <v>3814</v>
      </c>
      <c r="L714" cm="1">
        <f t="array" ref="L714">_xlfn.IFS(G714&lt;=25, 1, G714&lt;=75, 2, G714&lt;=150, 3, G714&gt;150, 4)</f>
        <v>4</v>
      </c>
    </row>
    <row r="715" spans="1:12" x14ac:dyDescent="0.2">
      <c r="A715" t="s">
        <v>974</v>
      </c>
      <c r="B715" t="s">
        <v>975</v>
      </c>
      <c r="C715" s="2">
        <v>239</v>
      </c>
      <c r="D715" s="2">
        <v>177</v>
      </c>
      <c r="E715" t="s">
        <v>7027</v>
      </c>
      <c r="F715" t="s">
        <v>7039</v>
      </c>
      <c r="G715" s="2">
        <v>62</v>
      </c>
      <c r="H715" s="11">
        <v>0.2594142259414226</v>
      </c>
      <c r="I715">
        <v>0</v>
      </c>
      <c r="J715">
        <f ca="1"/>
        <v>246</v>
      </c>
      <c r="K715">
        <v>1755</v>
      </c>
      <c r="L715" cm="1">
        <f t="array" ref="L715">_xlfn.IFS(G715&lt;=25, 1, G715&lt;=75, 2, G715&lt;=150, 3, G715&gt;150, 4)</f>
        <v>2</v>
      </c>
    </row>
    <row r="716" spans="1:12" x14ac:dyDescent="0.2">
      <c r="A716" t="s">
        <v>976</v>
      </c>
      <c r="B716" t="s">
        <v>801</v>
      </c>
      <c r="C716" s="2">
        <v>316</v>
      </c>
      <c r="D716" s="2">
        <v>224</v>
      </c>
      <c r="E716" t="s">
        <v>6989</v>
      </c>
      <c r="F716" t="s">
        <v>7036</v>
      </c>
      <c r="G716" s="2">
        <v>92</v>
      </c>
      <c r="H716" s="11">
        <v>0.29113924050632911</v>
      </c>
      <c r="I716">
        <v>1</v>
      </c>
      <c r="J716">
        <f ca="1"/>
        <v>3824</v>
      </c>
      <c r="K716">
        <v>2203</v>
      </c>
      <c r="L716" cm="1">
        <f t="array" ref="L716">_xlfn.IFS(G716&lt;=25, 1, G716&lt;=75, 2, G716&lt;=150, 3, G716&gt;150, 4)</f>
        <v>3</v>
      </c>
    </row>
    <row r="717" spans="1:12" x14ac:dyDescent="0.2">
      <c r="A717" t="s">
        <v>977</v>
      </c>
      <c r="B717" t="s">
        <v>373</v>
      </c>
      <c r="C717" s="2">
        <v>319</v>
      </c>
      <c r="D717" s="2">
        <v>246</v>
      </c>
      <c r="E717" t="s">
        <v>7029</v>
      </c>
      <c r="F717" t="s">
        <v>7043</v>
      </c>
      <c r="G717" s="2">
        <v>73</v>
      </c>
      <c r="H717" s="11">
        <v>0.22884012539184953</v>
      </c>
      <c r="I717">
        <v>0</v>
      </c>
      <c r="J717">
        <f ca="1"/>
        <v>3635</v>
      </c>
      <c r="K717">
        <v>1127</v>
      </c>
      <c r="L717" cm="1">
        <f t="array" ref="L717">_xlfn.IFS(G717&lt;=25, 1, G717&lt;=75, 2, G717&lt;=150, 3, G717&gt;150, 4)</f>
        <v>2</v>
      </c>
    </row>
    <row r="718" spans="1:12" x14ac:dyDescent="0.2">
      <c r="A718" t="s">
        <v>978</v>
      </c>
      <c r="B718" t="s">
        <v>979</v>
      </c>
      <c r="C718" s="2">
        <v>99</v>
      </c>
      <c r="D718" s="2">
        <v>71</v>
      </c>
      <c r="E718" t="s">
        <v>7029</v>
      </c>
      <c r="F718" t="s">
        <v>7036</v>
      </c>
      <c r="G718" s="2">
        <v>28</v>
      </c>
      <c r="H718" s="11">
        <v>0.28282828282828282</v>
      </c>
      <c r="I718">
        <v>0</v>
      </c>
      <c r="J718">
        <f ca="1"/>
        <v>2775</v>
      </c>
      <c r="K718">
        <v>3601</v>
      </c>
      <c r="L718" cm="1">
        <f t="array" ref="L718">_xlfn.IFS(G718&lt;=25, 1, G718&lt;=75, 2, G718&lt;=150, 3, G718&gt;150, 4)</f>
        <v>2</v>
      </c>
    </row>
    <row r="719" spans="1:12" x14ac:dyDescent="0.2">
      <c r="A719" t="s">
        <v>980</v>
      </c>
      <c r="B719" t="s">
        <v>878</v>
      </c>
      <c r="C719" s="2">
        <v>419</v>
      </c>
      <c r="D719" s="2">
        <v>323</v>
      </c>
      <c r="E719" t="s">
        <v>7029</v>
      </c>
      <c r="F719" t="s">
        <v>7036</v>
      </c>
      <c r="G719" s="2">
        <v>96</v>
      </c>
      <c r="H719" s="11">
        <v>0.22911694510739858</v>
      </c>
      <c r="I719">
        <v>0</v>
      </c>
      <c r="J719">
        <f ca="1"/>
        <v>1352</v>
      </c>
      <c r="K719">
        <v>2403</v>
      </c>
      <c r="L719" cm="1">
        <f t="array" ref="L719">_xlfn.IFS(G719&lt;=25, 1, G719&lt;=75, 2, G719&lt;=150, 3, G719&gt;150, 4)</f>
        <v>3</v>
      </c>
    </row>
    <row r="720" spans="1:12" x14ac:dyDescent="0.2">
      <c r="A720" t="s">
        <v>981</v>
      </c>
      <c r="B720" t="s">
        <v>333</v>
      </c>
      <c r="C720" s="2">
        <v>639</v>
      </c>
      <c r="D720" s="2">
        <v>543</v>
      </c>
      <c r="E720" t="s">
        <v>7029</v>
      </c>
      <c r="F720" t="s">
        <v>7041</v>
      </c>
      <c r="G720" s="2">
        <v>96</v>
      </c>
      <c r="H720" s="11">
        <v>0.15023474178403756</v>
      </c>
      <c r="I720">
        <v>0</v>
      </c>
      <c r="J720">
        <f ca="1"/>
        <v>1596</v>
      </c>
      <c r="K720">
        <v>7</v>
      </c>
      <c r="L720" cm="1">
        <f t="array" ref="L720">_xlfn.IFS(G720&lt;=25, 1, G720&lt;=75, 2, G720&lt;=150, 3, G720&gt;150, 4)</f>
        <v>3</v>
      </c>
    </row>
    <row r="721" spans="1:12" x14ac:dyDescent="0.2">
      <c r="A721" t="s">
        <v>519</v>
      </c>
      <c r="B721" t="s">
        <v>520</v>
      </c>
      <c r="C721" s="2">
        <v>289</v>
      </c>
      <c r="D721" s="2">
        <v>147</v>
      </c>
      <c r="E721" t="s">
        <v>6989</v>
      </c>
      <c r="F721" t="s">
        <v>7038</v>
      </c>
      <c r="G721" s="2">
        <v>142</v>
      </c>
      <c r="H721" s="11">
        <v>0.49134948096885811</v>
      </c>
      <c r="I721">
        <v>1</v>
      </c>
      <c r="J721">
        <f ca="1"/>
        <v>1140</v>
      </c>
      <c r="K721">
        <v>1190</v>
      </c>
      <c r="L721" cm="1">
        <f t="array" ref="L721">_xlfn.IFS(G721&lt;=25, 1, G721&lt;=75, 2, G721&lt;=150, 3, G721&gt;150, 4)</f>
        <v>3</v>
      </c>
    </row>
    <row r="722" spans="1:12" x14ac:dyDescent="0.2">
      <c r="A722" t="s">
        <v>982</v>
      </c>
      <c r="B722" t="s">
        <v>524</v>
      </c>
      <c r="C722" s="2">
        <v>99</v>
      </c>
      <c r="D722" s="2">
        <v>63</v>
      </c>
      <c r="E722" t="s">
        <v>7027</v>
      </c>
      <c r="F722" t="s">
        <v>7039</v>
      </c>
      <c r="G722" s="2">
        <v>36</v>
      </c>
      <c r="H722" s="11">
        <v>0.36363636363636365</v>
      </c>
      <c r="I722">
        <v>0</v>
      </c>
      <c r="J722">
        <f ca="1"/>
        <v>3218</v>
      </c>
      <c r="K722">
        <v>3549</v>
      </c>
      <c r="L722" cm="1">
        <f t="array" ref="L722">_xlfn.IFS(G722&lt;=25, 1, G722&lt;=75, 2, G722&lt;=150, 3, G722&gt;150, 4)</f>
        <v>2</v>
      </c>
    </row>
    <row r="723" spans="1:12" x14ac:dyDescent="0.2">
      <c r="A723" t="s">
        <v>983</v>
      </c>
      <c r="B723" t="s">
        <v>984</v>
      </c>
      <c r="C723" s="2">
        <v>319</v>
      </c>
      <c r="D723" s="2">
        <v>284</v>
      </c>
      <c r="E723" t="s">
        <v>7029</v>
      </c>
      <c r="F723" t="s">
        <v>7039</v>
      </c>
      <c r="G723" s="2">
        <v>35</v>
      </c>
      <c r="H723" s="11">
        <v>0.109717868338558</v>
      </c>
      <c r="I723">
        <v>0</v>
      </c>
      <c r="J723">
        <f ca="1"/>
        <v>3813</v>
      </c>
      <c r="K723">
        <v>3807</v>
      </c>
      <c r="L723" cm="1">
        <f t="array" ref="L723">_xlfn.IFS(G723&lt;=25, 1, G723&lt;=75, 2, G723&lt;=150, 3, G723&gt;150, 4)</f>
        <v>2</v>
      </c>
    </row>
    <row r="724" spans="1:12" x14ac:dyDescent="0.2">
      <c r="A724" t="s">
        <v>985</v>
      </c>
      <c r="B724" t="s">
        <v>986</v>
      </c>
      <c r="C724" s="2">
        <v>239</v>
      </c>
      <c r="D724" s="2">
        <v>129</v>
      </c>
      <c r="E724" t="s">
        <v>7029</v>
      </c>
      <c r="F724" t="s">
        <v>7040</v>
      </c>
      <c r="G724" s="2">
        <v>110</v>
      </c>
      <c r="H724" s="11">
        <v>0.46025104602510458</v>
      </c>
      <c r="I724">
        <v>0</v>
      </c>
      <c r="J724">
        <f ca="1"/>
        <v>32</v>
      </c>
      <c r="K724">
        <v>3151</v>
      </c>
      <c r="L724" cm="1">
        <f t="array" ref="L724">_xlfn.IFS(G724&lt;=25, 1, G724&lt;=75, 2, G724&lt;=150, 3, G724&gt;150, 4)</f>
        <v>3</v>
      </c>
    </row>
    <row r="725" spans="1:12" x14ac:dyDescent="0.2">
      <c r="A725" t="s">
        <v>987</v>
      </c>
      <c r="B725" t="s">
        <v>482</v>
      </c>
      <c r="C725" s="2">
        <v>289</v>
      </c>
      <c r="D725" s="2">
        <v>162</v>
      </c>
      <c r="E725" t="s">
        <v>6989</v>
      </c>
      <c r="F725" t="s">
        <v>7040</v>
      </c>
      <c r="G725" s="2">
        <v>127</v>
      </c>
      <c r="H725" s="11">
        <v>0.43944636678200694</v>
      </c>
      <c r="I725">
        <v>1</v>
      </c>
      <c r="J725">
        <f ca="1"/>
        <v>2835</v>
      </c>
      <c r="K725">
        <v>18</v>
      </c>
      <c r="L725" cm="1">
        <f t="array" ref="L725">_xlfn.IFS(G725&lt;=25, 1, G725&lt;=75, 2, G725&lt;=150, 3, G725&gt;150, 4)</f>
        <v>3</v>
      </c>
    </row>
    <row r="726" spans="1:12" x14ac:dyDescent="0.2">
      <c r="A726" t="s">
        <v>988</v>
      </c>
      <c r="B726" t="s">
        <v>989</v>
      </c>
      <c r="C726" s="2">
        <v>319</v>
      </c>
      <c r="D726" s="2">
        <v>198</v>
      </c>
      <c r="E726" t="s">
        <v>7029</v>
      </c>
      <c r="F726" t="s">
        <v>7036</v>
      </c>
      <c r="G726" s="2">
        <v>121</v>
      </c>
      <c r="H726" s="11">
        <v>0.37931034482758619</v>
      </c>
      <c r="I726">
        <v>0</v>
      </c>
      <c r="J726">
        <f ca="1"/>
        <v>3723</v>
      </c>
      <c r="K726">
        <v>3930</v>
      </c>
      <c r="L726" cm="1">
        <f t="array" ref="L726">_xlfn.IFS(G726&lt;=25, 1, G726&lt;=75, 2, G726&lt;=150, 3, G726&gt;150, 4)</f>
        <v>3</v>
      </c>
    </row>
    <row r="727" spans="1:12" x14ac:dyDescent="0.2">
      <c r="A727" t="s">
        <v>990</v>
      </c>
      <c r="B727" t="s">
        <v>908</v>
      </c>
      <c r="C727" s="2">
        <v>99</v>
      </c>
      <c r="D727" s="2">
        <v>48</v>
      </c>
      <c r="E727" t="s">
        <v>7029</v>
      </c>
      <c r="F727" t="s">
        <v>7039</v>
      </c>
      <c r="G727" s="2">
        <v>51</v>
      </c>
      <c r="H727" s="11">
        <v>0.51515151515151514</v>
      </c>
      <c r="I727">
        <v>0</v>
      </c>
      <c r="J727">
        <f ca="1"/>
        <v>1984</v>
      </c>
      <c r="K727">
        <v>2960</v>
      </c>
      <c r="L727" cm="1">
        <f t="array" ref="L727">_xlfn.IFS(G727&lt;=25, 1, G727&lt;=75, 2, G727&lt;=150, 3, G727&gt;150, 4)</f>
        <v>2</v>
      </c>
    </row>
    <row r="728" spans="1:12" x14ac:dyDescent="0.2">
      <c r="A728" t="s">
        <v>991</v>
      </c>
      <c r="B728" t="s">
        <v>992</v>
      </c>
      <c r="C728" s="2">
        <v>319</v>
      </c>
      <c r="D728" s="2">
        <v>287</v>
      </c>
      <c r="E728" t="s">
        <v>7029</v>
      </c>
      <c r="F728" t="s">
        <v>7044</v>
      </c>
      <c r="G728" s="2">
        <v>32</v>
      </c>
      <c r="H728" s="11">
        <v>0.10031347962382445</v>
      </c>
      <c r="I728">
        <v>0</v>
      </c>
      <c r="J728">
        <f ca="1"/>
        <v>3522</v>
      </c>
      <c r="K728">
        <v>3161</v>
      </c>
      <c r="L728" cm="1">
        <f t="array" ref="L728">_xlfn.IFS(G728&lt;=25, 1, G728&lt;=75, 2, G728&lt;=150, 3, G728&gt;150, 4)</f>
        <v>2</v>
      </c>
    </row>
    <row r="729" spans="1:12" x14ac:dyDescent="0.2">
      <c r="A729" t="s">
        <v>993</v>
      </c>
      <c r="B729" t="s">
        <v>994</v>
      </c>
      <c r="C729" s="2">
        <v>289</v>
      </c>
      <c r="D729" s="2">
        <v>223</v>
      </c>
      <c r="E729" t="s">
        <v>6989</v>
      </c>
      <c r="F729" t="s">
        <v>7036</v>
      </c>
      <c r="G729" s="2">
        <v>66</v>
      </c>
      <c r="H729" s="11">
        <v>0.22837370242214533</v>
      </c>
      <c r="I729">
        <v>1</v>
      </c>
      <c r="J729">
        <f ca="1"/>
        <v>744</v>
      </c>
      <c r="K729">
        <v>1516</v>
      </c>
      <c r="L729" cm="1">
        <f t="array" ref="L729">_xlfn.IFS(G729&lt;=25, 1, G729&lt;=75, 2, G729&lt;=150, 3, G729&gt;150, 4)</f>
        <v>2</v>
      </c>
    </row>
    <row r="730" spans="1:12" x14ac:dyDescent="0.2">
      <c r="A730" t="s">
        <v>995</v>
      </c>
      <c r="B730" t="s">
        <v>996</v>
      </c>
      <c r="C730" s="2">
        <v>289</v>
      </c>
      <c r="D730" s="2">
        <v>165</v>
      </c>
      <c r="E730" t="s">
        <v>6989</v>
      </c>
      <c r="F730" t="s">
        <v>7036</v>
      </c>
      <c r="G730" s="2">
        <v>124</v>
      </c>
      <c r="H730" s="11">
        <v>0.4290657439446367</v>
      </c>
      <c r="I730">
        <v>1</v>
      </c>
      <c r="J730">
        <f ca="1"/>
        <v>1846</v>
      </c>
      <c r="K730">
        <v>1891</v>
      </c>
      <c r="L730" cm="1">
        <f t="array" ref="L730">_xlfn.IFS(G730&lt;=25, 1, G730&lt;=75, 2, G730&lt;=150, 3, G730&gt;150, 4)</f>
        <v>3</v>
      </c>
    </row>
    <row r="731" spans="1:12" x14ac:dyDescent="0.2">
      <c r="A731" t="s">
        <v>997</v>
      </c>
      <c r="B731" t="s">
        <v>589</v>
      </c>
      <c r="C731" s="2">
        <v>289</v>
      </c>
      <c r="D731" s="2">
        <v>110</v>
      </c>
      <c r="E731" t="s">
        <v>6989</v>
      </c>
      <c r="F731" t="s">
        <v>7038</v>
      </c>
      <c r="G731" s="2">
        <v>179</v>
      </c>
      <c r="H731" s="11">
        <v>0.61937716262975784</v>
      </c>
      <c r="I731">
        <v>1</v>
      </c>
      <c r="J731">
        <f ca="1"/>
        <v>1489</v>
      </c>
      <c r="K731">
        <v>63</v>
      </c>
      <c r="L731" cm="1">
        <f t="array" ref="L731">_xlfn.IFS(G731&lt;=25, 1, G731&lt;=75, 2, G731&lt;=150, 3, G731&gt;150, 4)</f>
        <v>4</v>
      </c>
    </row>
    <row r="732" spans="1:12" x14ac:dyDescent="0.2">
      <c r="A732" t="s">
        <v>110</v>
      </c>
      <c r="B732" t="s">
        <v>998</v>
      </c>
      <c r="C732" s="2">
        <v>289</v>
      </c>
      <c r="D732" s="2">
        <v>118</v>
      </c>
      <c r="E732" t="s">
        <v>6989</v>
      </c>
      <c r="F732" t="s">
        <v>7043</v>
      </c>
      <c r="G732" s="2">
        <v>171</v>
      </c>
      <c r="H732" s="11">
        <v>0.59169550173010377</v>
      </c>
      <c r="I732">
        <v>1</v>
      </c>
      <c r="J732">
        <f ca="1"/>
        <v>3279</v>
      </c>
      <c r="K732">
        <v>3875</v>
      </c>
      <c r="L732" cm="1">
        <f t="array" ref="L732">_xlfn.IFS(G732&lt;=25, 1, G732&lt;=75, 2, G732&lt;=150, 3, G732&gt;150, 4)</f>
        <v>4</v>
      </c>
    </row>
    <row r="733" spans="1:12" x14ac:dyDescent="0.2">
      <c r="A733" t="s">
        <v>999</v>
      </c>
      <c r="B733" t="s">
        <v>742</v>
      </c>
      <c r="C733" s="2">
        <v>159</v>
      </c>
      <c r="D733" s="2">
        <v>75</v>
      </c>
      <c r="E733" t="s">
        <v>7027</v>
      </c>
      <c r="F733" t="s">
        <v>7037</v>
      </c>
      <c r="G733" s="2">
        <v>84</v>
      </c>
      <c r="H733" s="11">
        <v>0.52830188679245282</v>
      </c>
      <c r="I733">
        <v>0</v>
      </c>
      <c r="J733">
        <f ca="1"/>
        <v>4479</v>
      </c>
      <c r="K733">
        <v>3939</v>
      </c>
      <c r="L733" cm="1">
        <f t="array" ref="L733">_xlfn.IFS(G733&lt;=25, 1, G733&lt;=75, 2, G733&lt;=150, 3, G733&gt;150, 4)</f>
        <v>3</v>
      </c>
    </row>
    <row r="734" spans="1:12" x14ac:dyDescent="0.2">
      <c r="A734" t="s">
        <v>1000</v>
      </c>
      <c r="B734" t="s">
        <v>1001</v>
      </c>
      <c r="C734" s="2">
        <v>399</v>
      </c>
      <c r="D734" s="2">
        <v>211</v>
      </c>
      <c r="E734" t="s">
        <v>7029</v>
      </c>
      <c r="F734" t="s">
        <v>7038</v>
      </c>
      <c r="G734" s="2">
        <v>188</v>
      </c>
      <c r="H734" s="11">
        <v>0.47117794486215536</v>
      </c>
      <c r="I734">
        <v>0</v>
      </c>
      <c r="J734">
        <f ca="1"/>
        <v>3249</v>
      </c>
      <c r="K734">
        <v>1553</v>
      </c>
      <c r="L734" cm="1">
        <f t="array" ref="L734">_xlfn.IFS(G734&lt;=25, 1, G734&lt;=75, 2, G734&lt;=150, 3, G734&gt;150, 4)</f>
        <v>4</v>
      </c>
    </row>
    <row r="735" spans="1:12" x14ac:dyDescent="0.2">
      <c r="A735" t="s">
        <v>371</v>
      </c>
      <c r="B735" t="s">
        <v>356</v>
      </c>
      <c r="C735" s="2">
        <v>259</v>
      </c>
      <c r="D735" s="2">
        <v>168</v>
      </c>
      <c r="E735" t="s">
        <v>6989</v>
      </c>
      <c r="F735" t="s">
        <v>7044</v>
      </c>
      <c r="G735" s="2">
        <v>91</v>
      </c>
      <c r="H735" s="11">
        <v>0.35135135135135137</v>
      </c>
      <c r="I735">
        <v>1</v>
      </c>
      <c r="J735">
        <f ca="1"/>
        <v>461</v>
      </c>
      <c r="K735">
        <v>797</v>
      </c>
      <c r="L735" cm="1">
        <f t="array" ref="L735">_xlfn.IFS(G735&lt;=25, 1, G735&lt;=75, 2, G735&lt;=150, 3, G735&gt;150, 4)</f>
        <v>3</v>
      </c>
    </row>
    <row r="736" spans="1:12" x14ac:dyDescent="0.2">
      <c r="A736" t="s">
        <v>1002</v>
      </c>
      <c r="B736" t="s">
        <v>1003</v>
      </c>
      <c r="C736" s="2">
        <v>319</v>
      </c>
      <c r="D736" s="2">
        <v>242</v>
      </c>
      <c r="E736" t="s">
        <v>7029</v>
      </c>
      <c r="F736" t="s">
        <v>7036</v>
      </c>
      <c r="G736" s="2">
        <v>77</v>
      </c>
      <c r="H736" s="11">
        <v>0.2413793103448276</v>
      </c>
      <c r="I736">
        <v>0</v>
      </c>
      <c r="J736">
        <f ca="1"/>
        <v>1131</v>
      </c>
      <c r="K736">
        <v>4015</v>
      </c>
      <c r="L736" cm="1">
        <f t="array" ref="L736">_xlfn.IFS(G736&lt;=25, 1, G736&lt;=75, 2, G736&lt;=150, 3, G736&gt;150, 4)</f>
        <v>3</v>
      </c>
    </row>
    <row r="737" spans="1:12" x14ac:dyDescent="0.2">
      <c r="A737" t="s">
        <v>1004</v>
      </c>
      <c r="B737" t="s">
        <v>1005</v>
      </c>
      <c r="C737" s="2">
        <v>399</v>
      </c>
      <c r="D737" s="2">
        <v>335</v>
      </c>
      <c r="E737" t="s">
        <v>7029</v>
      </c>
      <c r="F737" t="s">
        <v>7036</v>
      </c>
      <c r="G737" s="2">
        <v>64</v>
      </c>
      <c r="H737" s="11">
        <v>0.16040100250626566</v>
      </c>
      <c r="I737">
        <v>0</v>
      </c>
      <c r="J737">
        <f ca="1"/>
        <v>165</v>
      </c>
      <c r="K737">
        <v>1842</v>
      </c>
      <c r="L737" cm="1">
        <f t="array" ref="L737">_xlfn.IFS(G737&lt;=25, 1, G737&lt;=75, 2, G737&lt;=150, 3, G737&gt;150, 4)</f>
        <v>2</v>
      </c>
    </row>
    <row r="738" spans="1:12" x14ac:dyDescent="0.2">
      <c r="A738" t="s">
        <v>1006</v>
      </c>
      <c r="B738" t="s">
        <v>602</v>
      </c>
      <c r="C738" s="2">
        <v>319</v>
      </c>
      <c r="D738" s="2">
        <v>268</v>
      </c>
      <c r="E738" t="s">
        <v>7029</v>
      </c>
      <c r="F738" t="s">
        <v>7043</v>
      </c>
      <c r="G738" s="2">
        <v>51</v>
      </c>
      <c r="H738" s="11">
        <v>0.15987460815047022</v>
      </c>
      <c r="I738">
        <v>0</v>
      </c>
      <c r="J738">
        <f ca="1"/>
        <v>3401</v>
      </c>
      <c r="K738">
        <v>111</v>
      </c>
      <c r="L738" cm="1">
        <f t="array" ref="L738">_xlfn.IFS(G738&lt;=25, 1, G738&lt;=75, 2, G738&lt;=150, 3, G738&gt;150, 4)</f>
        <v>2</v>
      </c>
    </row>
    <row r="739" spans="1:12" x14ac:dyDescent="0.2">
      <c r="A739" t="s">
        <v>1007</v>
      </c>
      <c r="B739" t="s">
        <v>504</v>
      </c>
      <c r="C739" s="2">
        <v>319</v>
      </c>
      <c r="D739" s="2">
        <v>306</v>
      </c>
      <c r="E739" t="s">
        <v>7029</v>
      </c>
      <c r="F739" t="s">
        <v>7044</v>
      </c>
      <c r="G739" s="2">
        <v>13</v>
      </c>
      <c r="H739" s="11">
        <v>4.0752351097178681E-2</v>
      </c>
      <c r="I739">
        <v>0</v>
      </c>
      <c r="J739">
        <f ca="1"/>
        <v>73</v>
      </c>
      <c r="K739">
        <v>4347</v>
      </c>
      <c r="L739" cm="1">
        <f t="array" ref="L739">_xlfn.IFS(G739&lt;=25, 1, G739&lt;=75, 2, G739&lt;=150, 3, G739&gt;150, 4)</f>
        <v>1</v>
      </c>
    </row>
    <row r="740" spans="1:12" x14ac:dyDescent="0.2">
      <c r="A740" t="s">
        <v>1008</v>
      </c>
      <c r="B740" t="s">
        <v>955</v>
      </c>
      <c r="C740" s="2">
        <v>159</v>
      </c>
      <c r="D740" s="2">
        <v>126</v>
      </c>
      <c r="E740" t="s">
        <v>7029</v>
      </c>
      <c r="F740" t="s">
        <v>7039</v>
      </c>
      <c r="G740" s="2">
        <v>33</v>
      </c>
      <c r="H740" s="11">
        <v>0.20754716981132076</v>
      </c>
      <c r="I740">
        <v>0</v>
      </c>
      <c r="J740">
        <f ca="1"/>
        <v>3609</v>
      </c>
      <c r="K740">
        <v>2135</v>
      </c>
      <c r="L740" cm="1">
        <f t="array" ref="L740">_xlfn.IFS(G740&lt;=25, 1, G740&lt;=75, 2, G740&lt;=150, 3, G740&gt;150, 4)</f>
        <v>2</v>
      </c>
    </row>
    <row r="741" spans="1:12" x14ac:dyDescent="0.2">
      <c r="A741" t="s">
        <v>1009</v>
      </c>
      <c r="B741" t="s">
        <v>1010</v>
      </c>
      <c r="C741" s="2">
        <v>279</v>
      </c>
      <c r="D741" s="2">
        <v>206</v>
      </c>
      <c r="E741" t="s">
        <v>7029</v>
      </c>
      <c r="F741" t="s">
        <v>7043</v>
      </c>
      <c r="G741" s="2">
        <v>73</v>
      </c>
      <c r="H741" s="11">
        <v>0.26164874551971329</v>
      </c>
      <c r="I741">
        <v>0</v>
      </c>
      <c r="J741">
        <f ca="1"/>
        <v>1805</v>
      </c>
      <c r="K741">
        <v>201</v>
      </c>
      <c r="L741" cm="1">
        <f t="array" ref="L741">_xlfn.IFS(G741&lt;=25, 1, G741&lt;=75, 2, G741&lt;=150, 3, G741&gt;150, 4)</f>
        <v>2</v>
      </c>
    </row>
    <row r="742" spans="1:12" x14ac:dyDescent="0.2">
      <c r="A742" t="s">
        <v>263</v>
      </c>
      <c r="B742" t="s">
        <v>264</v>
      </c>
      <c r="C742" s="2">
        <v>229</v>
      </c>
      <c r="D742" s="2">
        <v>174</v>
      </c>
      <c r="E742" t="s">
        <v>6989</v>
      </c>
      <c r="F742" t="s">
        <v>7037</v>
      </c>
      <c r="G742" s="2">
        <v>55</v>
      </c>
      <c r="H742" s="11">
        <v>0.24017467248908297</v>
      </c>
      <c r="I742">
        <v>1</v>
      </c>
      <c r="J742">
        <f ca="1"/>
        <v>575</v>
      </c>
      <c r="K742">
        <v>1406</v>
      </c>
      <c r="L742" cm="1">
        <f t="array" ref="L742">_xlfn.IFS(G742&lt;=25, 1, G742&lt;=75, 2, G742&lt;=150, 3, G742&gt;150, 4)</f>
        <v>2</v>
      </c>
    </row>
    <row r="743" spans="1:12" x14ac:dyDescent="0.2">
      <c r="A743" t="s">
        <v>1011</v>
      </c>
      <c r="B743" t="s">
        <v>1012</v>
      </c>
      <c r="C743" s="2">
        <v>289</v>
      </c>
      <c r="D743" s="2">
        <v>142</v>
      </c>
      <c r="E743" t="s">
        <v>6989</v>
      </c>
      <c r="F743" t="s">
        <v>7038</v>
      </c>
      <c r="G743" s="2">
        <v>147</v>
      </c>
      <c r="H743" s="11">
        <v>0.50865051903114189</v>
      </c>
      <c r="I743">
        <v>1</v>
      </c>
      <c r="J743">
        <f ca="1"/>
        <v>601</v>
      </c>
      <c r="K743">
        <v>2348</v>
      </c>
      <c r="L743" cm="1">
        <f t="array" ref="L743">_xlfn.IFS(G743&lt;=25, 1, G743&lt;=75, 2, G743&lt;=150, 3, G743&gt;150, 4)</f>
        <v>3</v>
      </c>
    </row>
    <row r="744" spans="1:12" x14ac:dyDescent="0.2">
      <c r="A744" t="s">
        <v>1013</v>
      </c>
      <c r="B744" t="s">
        <v>1014</v>
      </c>
      <c r="C744" s="2">
        <v>279</v>
      </c>
      <c r="D744" s="2">
        <v>248</v>
      </c>
      <c r="E744" t="s">
        <v>7029</v>
      </c>
      <c r="F744" t="s">
        <v>7039</v>
      </c>
      <c r="G744" s="2">
        <v>31</v>
      </c>
      <c r="H744" s="11">
        <v>0.1111111111111111</v>
      </c>
      <c r="I744">
        <v>0</v>
      </c>
      <c r="J744">
        <f ca="1"/>
        <v>3379</v>
      </c>
      <c r="K744">
        <v>477</v>
      </c>
      <c r="L744" cm="1">
        <f t="array" ref="L744">_xlfn.IFS(G744&lt;=25, 1, G744&lt;=75, 2, G744&lt;=150, 3, G744&gt;150, 4)</f>
        <v>2</v>
      </c>
    </row>
    <row r="745" spans="1:12" x14ac:dyDescent="0.2">
      <c r="A745" t="s">
        <v>1015</v>
      </c>
      <c r="B745" t="s">
        <v>1016</v>
      </c>
      <c r="C745" s="2">
        <v>319</v>
      </c>
      <c r="D745" s="2">
        <v>255</v>
      </c>
      <c r="E745" t="s">
        <v>7029</v>
      </c>
      <c r="F745" t="s">
        <v>7037</v>
      </c>
      <c r="G745" s="2">
        <v>64</v>
      </c>
      <c r="H745" s="11">
        <v>0.20062695924764889</v>
      </c>
      <c r="I745">
        <v>0</v>
      </c>
      <c r="J745">
        <f ca="1"/>
        <v>2191</v>
      </c>
      <c r="K745">
        <v>2624</v>
      </c>
      <c r="L745" cm="1">
        <f t="array" ref="L745">_xlfn.IFS(G745&lt;=25, 1, G745&lt;=75, 2, G745&lt;=150, 3, G745&gt;150, 4)</f>
        <v>2</v>
      </c>
    </row>
    <row r="746" spans="1:12" x14ac:dyDescent="0.2">
      <c r="A746" t="s">
        <v>1017</v>
      </c>
      <c r="B746" t="s">
        <v>1018</v>
      </c>
      <c r="C746" s="2">
        <v>399</v>
      </c>
      <c r="D746" s="2">
        <v>267</v>
      </c>
      <c r="E746" t="s">
        <v>7029</v>
      </c>
      <c r="F746" t="s">
        <v>7043</v>
      </c>
      <c r="G746" s="2">
        <v>132</v>
      </c>
      <c r="H746" s="11">
        <v>0.33082706766917291</v>
      </c>
      <c r="I746">
        <v>0</v>
      </c>
      <c r="J746">
        <f ca="1"/>
        <v>2795</v>
      </c>
      <c r="K746">
        <v>4524</v>
      </c>
      <c r="L746" cm="1">
        <f t="array" ref="L746">_xlfn.IFS(G746&lt;=25, 1, G746&lt;=75, 2, G746&lt;=150, 3, G746&gt;150, 4)</f>
        <v>3</v>
      </c>
    </row>
    <row r="747" spans="1:12" x14ac:dyDescent="0.2">
      <c r="A747" t="s">
        <v>1019</v>
      </c>
      <c r="B747" t="s">
        <v>957</v>
      </c>
      <c r="C747" s="2">
        <v>319</v>
      </c>
      <c r="D747" s="2">
        <v>249</v>
      </c>
      <c r="E747" t="s">
        <v>7027</v>
      </c>
      <c r="F747" t="s">
        <v>7039</v>
      </c>
      <c r="G747" s="2">
        <v>70</v>
      </c>
      <c r="H747" s="11">
        <v>0.21943573667711599</v>
      </c>
      <c r="I747">
        <v>0</v>
      </c>
      <c r="J747">
        <f ca="1"/>
        <v>4203</v>
      </c>
      <c r="K747">
        <v>1917</v>
      </c>
      <c r="L747" cm="1">
        <f t="array" ref="L747">_xlfn.IFS(G747&lt;=25, 1, G747&lt;=75, 2, G747&lt;=150, 3, G747&gt;150, 4)</f>
        <v>2</v>
      </c>
    </row>
    <row r="748" spans="1:12" x14ac:dyDescent="0.2">
      <c r="A748" t="s">
        <v>1020</v>
      </c>
      <c r="B748" t="s">
        <v>75</v>
      </c>
      <c r="C748" s="2">
        <v>319</v>
      </c>
      <c r="D748" s="2">
        <v>223</v>
      </c>
      <c r="E748" t="s">
        <v>7029</v>
      </c>
      <c r="F748" t="s">
        <v>7043</v>
      </c>
      <c r="G748" s="2">
        <v>96</v>
      </c>
      <c r="H748" s="11">
        <v>0.30094043887147337</v>
      </c>
      <c r="I748">
        <v>0</v>
      </c>
      <c r="J748">
        <f ca="1"/>
        <v>1417</v>
      </c>
      <c r="K748">
        <v>3127</v>
      </c>
      <c r="L748" cm="1">
        <f t="array" ref="L748">_xlfn.IFS(G748&lt;=25, 1, G748&lt;=75, 2, G748&lt;=150, 3, G748&gt;150, 4)</f>
        <v>3</v>
      </c>
    </row>
    <row r="749" spans="1:12" x14ac:dyDescent="0.2">
      <c r="A749" t="s">
        <v>1021</v>
      </c>
      <c r="B749" t="s">
        <v>1022</v>
      </c>
      <c r="C749" s="2">
        <v>319</v>
      </c>
      <c r="D749" s="2">
        <v>252</v>
      </c>
      <c r="E749" t="s">
        <v>7029</v>
      </c>
      <c r="F749" t="s">
        <v>7036</v>
      </c>
      <c r="G749" s="2">
        <v>67</v>
      </c>
      <c r="H749" s="11">
        <v>0.21003134796238246</v>
      </c>
      <c r="I749">
        <v>0</v>
      </c>
      <c r="J749">
        <f ca="1"/>
        <v>504</v>
      </c>
      <c r="K749">
        <v>3199</v>
      </c>
      <c r="L749" cm="1">
        <f t="array" ref="L749">_xlfn.IFS(G749&lt;=25, 1, G749&lt;=75, 2, G749&lt;=150, 3, G749&gt;150, 4)</f>
        <v>2</v>
      </c>
    </row>
    <row r="750" spans="1:12" x14ac:dyDescent="0.2">
      <c r="A750" t="s">
        <v>1023</v>
      </c>
      <c r="B750" t="s">
        <v>1024</v>
      </c>
      <c r="C750" s="2">
        <v>319</v>
      </c>
      <c r="D750" s="2">
        <v>268</v>
      </c>
      <c r="E750" t="s">
        <v>7029</v>
      </c>
      <c r="F750" t="s">
        <v>7045</v>
      </c>
      <c r="G750" s="2">
        <v>51</v>
      </c>
      <c r="H750" s="11">
        <v>0.15987460815047022</v>
      </c>
      <c r="I750">
        <v>0</v>
      </c>
      <c r="J750">
        <f ca="1"/>
        <v>2657</v>
      </c>
      <c r="K750">
        <v>1504</v>
      </c>
      <c r="L750" cm="1">
        <f t="array" ref="L750">_xlfn.IFS(G750&lt;=25, 1, G750&lt;=75, 2, G750&lt;=150, 3, G750&gt;150, 4)</f>
        <v>2</v>
      </c>
    </row>
    <row r="751" spans="1:12" x14ac:dyDescent="0.2">
      <c r="A751" t="s">
        <v>1025</v>
      </c>
      <c r="B751" t="s">
        <v>908</v>
      </c>
      <c r="C751" s="2">
        <v>179</v>
      </c>
      <c r="D751" s="2">
        <v>116</v>
      </c>
      <c r="E751" t="s">
        <v>6989</v>
      </c>
      <c r="F751" t="s">
        <v>7039</v>
      </c>
      <c r="G751" s="2">
        <v>63</v>
      </c>
      <c r="H751" s="11">
        <v>0.35195530726256985</v>
      </c>
      <c r="I751">
        <v>1</v>
      </c>
      <c r="J751">
        <f ca="1"/>
        <v>2458</v>
      </c>
      <c r="K751">
        <v>2649</v>
      </c>
      <c r="L751" cm="1">
        <f t="array" ref="L751">_xlfn.IFS(G751&lt;=25, 1, G751&lt;=75, 2, G751&lt;=150, 3, G751&gt;150, 4)</f>
        <v>2</v>
      </c>
    </row>
    <row r="752" spans="1:12" x14ac:dyDescent="0.2">
      <c r="A752" t="s">
        <v>1026</v>
      </c>
      <c r="B752" t="s">
        <v>1027</v>
      </c>
      <c r="C752" s="2">
        <v>279</v>
      </c>
      <c r="D752" s="2">
        <v>220</v>
      </c>
      <c r="E752" t="s">
        <v>7029</v>
      </c>
      <c r="F752" t="s">
        <v>7044</v>
      </c>
      <c r="G752" s="2">
        <v>59</v>
      </c>
      <c r="H752" s="11">
        <v>0.21146953405017921</v>
      </c>
      <c r="I752">
        <v>0</v>
      </c>
      <c r="J752">
        <f ca="1"/>
        <v>4222</v>
      </c>
      <c r="K752">
        <v>774</v>
      </c>
      <c r="L752" cm="1">
        <f t="array" ref="L752">_xlfn.IFS(G752&lt;=25, 1, G752&lt;=75, 2, G752&lt;=150, 3, G752&gt;150, 4)</f>
        <v>2</v>
      </c>
    </row>
    <row r="753" spans="1:12" x14ac:dyDescent="0.2">
      <c r="A753" t="s">
        <v>1025</v>
      </c>
      <c r="B753" t="s">
        <v>908</v>
      </c>
      <c r="C753" s="2">
        <v>199</v>
      </c>
      <c r="D753" s="2">
        <v>127</v>
      </c>
      <c r="E753" t="s">
        <v>7029</v>
      </c>
      <c r="F753" t="s">
        <v>7039</v>
      </c>
      <c r="G753" s="2">
        <v>72</v>
      </c>
      <c r="H753" s="11">
        <v>0.36180904522613067</v>
      </c>
      <c r="I753">
        <v>0</v>
      </c>
      <c r="J753">
        <f ca="1"/>
        <v>4431</v>
      </c>
      <c r="K753">
        <v>3817</v>
      </c>
      <c r="L753" cm="1">
        <f t="array" ref="L753">_xlfn.IFS(G753&lt;=25, 1, G753&lt;=75, 2, G753&lt;=150, 3, G753&gt;150, 4)</f>
        <v>2</v>
      </c>
    </row>
    <row r="754" spans="1:12" x14ac:dyDescent="0.2">
      <c r="A754" t="s">
        <v>1028</v>
      </c>
      <c r="B754" t="s">
        <v>979</v>
      </c>
      <c r="C754" s="2">
        <v>279</v>
      </c>
      <c r="D754" s="2">
        <v>212</v>
      </c>
      <c r="E754" t="s">
        <v>7029</v>
      </c>
      <c r="F754" t="s">
        <v>7036</v>
      </c>
      <c r="G754" s="2">
        <v>67</v>
      </c>
      <c r="H754" s="11">
        <v>0.24014336917562723</v>
      </c>
      <c r="I754">
        <v>0</v>
      </c>
      <c r="J754">
        <f ca="1"/>
        <v>1171</v>
      </c>
      <c r="K754">
        <v>3110</v>
      </c>
      <c r="L754" cm="1">
        <f t="array" ref="L754">_xlfn.IFS(G754&lt;=25, 1, G754&lt;=75, 2, G754&lt;=150, 3, G754&gt;150, 4)</f>
        <v>2</v>
      </c>
    </row>
    <row r="755" spans="1:12" x14ac:dyDescent="0.2">
      <c r="A755" t="s">
        <v>1029</v>
      </c>
      <c r="B755" t="s">
        <v>1030</v>
      </c>
      <c r="C755" s="2">
        <v>239</v>
      </c>
      <c r="D755" s="2">
        <v>153</v>
      </c>
      <c r="E755" t="s">
        <v>7027</v>
      </c>
      <c r="F755" t="s">
        <v>7042</v>
      </c>
      <c r="G755" s="2">
        <v>86</v>
      </c>
      <c r="H755" s="11">
        <v>0.35983263598326359</v>
      </c>
      <c r="I755">
        <v>0</v>
      </c>
      <c r="J755">
        <f ca="1"/>
        <v>1205</v>
      </c>
      <c r="K755">
        <v>2988</v>
      </c>
      <c r="L755" cm="1">
        <f t="array" ref="L755">_xlfn.IFS(G755&lt;=25, 1, G755&lt;=75, 2, G755&lt;=150, 3, G755&gt;150, 4)</f>
        <v>3</v>
      </c>
    </row>
    <row r="756" spans="1:12" x14ac:dyDescent="0.2">
      <c r="A756" t="s">
        <v>1031</v>
      </c>
      <c r="B756" t="s">
        <v>333</v>
      </c>
      <c r="C756" s="2">
        <v>319</v>
      </c>
      <c r="D756" s="2">
        <v>274</v>
      </c>
      <c r="E756" t="s">
        <v>7029</v>
      </c>
      <c r="F756" t="s">
        <v>7041</v>
      </c>
      <c r="G756" s="2">
        <v>45</v>
      </c>
      <c r="H756" s="11">
        <v>0.14106583072100312</v>
      </c>
      <c r="I756">
        <v>0</v>
      </c>
      <c r="J756">
        <f ca="1"/>
        <v>3772</v>
      </c>
      <c r="K756">
        <v>4061</v>
      </c>
      <c r="L756" cm="1">
        <f t="array" ref="L756">_xlfn.IFS(G756&lt;=25, 1, G756&lt;=75, 2, G756&lt;=150, 3, G756&gt;150, 4)</f>
        <v>2</v>
      </c>
    </row>
    <row r="757" spans="1:12" x14ac:dyDescent="0.2">
      <c r="A757" t="s">
        <v>1032</v>
      </c>
      <c r="B757" t="s">
        <v>721</v>
      </c>
      <c r="C757" s="2">
        <v>299</v>
      </c>
      <c r="D757" s="2">
        <v>263</v>
      </c>
      <c r="E757" t="s">
        <v>7029</v>
      </c>
      <c r="F757" t="s">
        <v>7036</v>
      </c>
      <c r="G757" s="2">
        <v>36</v>
      </c>
      <c r="H757" s="11">
        <v>0.12040133779264214</v>
      </c>
      <c r="I757">
        <v>0</v>
      </c>
      <c r="J757">
        <f ca="1"/>
        <v>2706</v>
      </c>
      <c r="K757">
        <v>4111</v>
      </c>
      <c r="L757" cm="1">
        <f t="array" ref="L757">_xlfn.IFS(G757&lt;=25, 1, G757&lt;=75, 2, G757&lt;=150, 3, G757&gt;150, 4)</f>
        <v>2</v>
      </c>
    </row>
    <row r="758" spans="1:12" x14ac:dyDescent="0.2">
      <c r="A758" t="s">
        <v>1033</v>
      </c>
      <c r="B758" t="s">
        <v>1034</v>
      </c>
      <c r="C758" s="2">
        <v>279</v>
      </c>
      <c r="D758" s="2">
        <v>126</v>
      </c>
      <c r="E758" t="s">
        <v>7029</v>
      </c>
      <c r="F758" t="s">
        <v>7040</v>
      </c>
      <c r="G758" s="2">
        <v>153</v>
      </c>
      <c r="H758" s="11">
        <v>0.54838709677419351</v>
      </c>
      <c r="I758">
        <v>0</v>
      </c>
      <c r="J758">
        <f ca="1"/>
        <v>1105</v>
      </c>
      <c r="K758">
        <v>3631</v>
      </c>
      <c r="L758" cm="1">
        <f t="array" ref="L758">_xlfn.IFS(G758&lt;=25, 1, G758&lt;=75, 2, G758&lt;=150, 3, G758&gt;150, 4)</f>
        <v>4</v>
      </c>
    </row>
    <row r="759" spans="1:12" x14ac:dyDescent="0.2">
      <c r="A759" t="s">
        <v>1035</v>
      </c>
      <c r="B759" t="s">
        <v>1036</v>
      </c>
      <c r="C759" s="2">
        <v>209</v>
      </c>
      <c r="D759" s="2">
        <v>107</v>
      </c>
      <c r="E759" t="s">
        <v>7029</v>
      </c>
      <c r="F759" t="s">
        <v>7040</v>
      </c>
      <c r="G759" s="2">
        <v>102</v>
      </c>
      <c r="H759" s="11">
        <v>0.48803827751196172</v>
      </c>
      <c r="I759">
        <v>0</v>
      </c>
      <c r="J759">
        <f ca="1"/>
        <v>3402</v>
      </c>
      <c r="K759">
        <v>1120</v>
      </c>
      <c r="L759" cm="1">
        <f t="array" ref="L759">_xlfn.IFS(G759&lt;=25, 1, G759&lt;=75, 2, G759&lt;=150, 3, G759&gt;150, 4)</f>
        <v>3</v>
      </c>
    </row>
    <row r="760" spans="1:12" x14ac:dyDescent="0.2">
      <c r="A760" t="s">
        <v>1037</v>
      </c>
      <c r="B760" t="s">
        <v>1038</v>
      </c>
      <c r="C760" s="2">
        <v>279</v>
      </c>
      <c r="D760" s="2">
        <v>159</v>
      </c>
      <c r="E760" t="s">
        <v>7029</v>
      </c>
      <c r="F760" t="s">
        <v>7036</v>
      </c>
      <c r="G760" s="2">
        <v>120</v>
      </c>
      <c r="H760" s="11">
        <v>0.43010752688172044</v>
      </c>
      <c r="I760">
        <v>0</v>
      </c>
      <c r="J760">
        <f ca="1"/>
        <v>1134</v>
      </c>
      <c r="K760">
        <v>1185</v>
      </c>
      <c r="L760" cm="1">
        <f t="array" ref="L760">_xlfn.IFS(G760&lt;=25, 1, G760&lt;=75, 2, G760&lt;=150, 3, G760&gt;150, 4)</f>
        <v>3</v>
      </c>
    </row>
    <row r="761" spans="1:12" x14ac:dyDescent="0.2">
      <c r="A761" t="s">
        <v>1039</v>
      </c>
      <c r="B761" t="s">
        <v>796</v>
      </c>
      <c r="C761" s="2">
        <v>289</v>
      </c>
      <c r="D761" s="2">
        <v>90</v>
      </c>
      <c r="E761" t="s">
        <v>6989</v>
      </c>
      <c r="F761" t="s">
        <v>7038</v>
      </c>
      <c r="G761" s="2">
        <v>199</v>
      </c>
      <c r="H761" s="11">
        <v>0.68858131487889274</v>
      </c>
      <c r="I761">
        <v>1</v>
      </c>
      <c r="J761">
        <f ca="1"/>
        <v>802</v>
      </c>
      <c r="K761">
        <v>441</v>
      </c>
      <c r="L761" cm="1">
        <f t="array" ref="L761">_xlfn.IFS(G761&lt;=25, 1, G761&lt;=75, 2, G761&lt;=150, 3, G761&gt;150, 4)</f>
        <v>4</v>
      </c>
    </row>
    <row r="762" spans="1:12" x14ac:dyDescent="0.2">
      <c r="A762" t="s">
        <v>1040</v>
      </c>
      <c r="B762" t="s">
        <v>891</v>
      </c>
      <c r="C762" s="2">
        <v>319</v>
      </c>
      <c r="D762" s="2">
        <v>313</v>
      </c>
      <c r="E762" t="s">
        <v>7029</v>
      </c>
      <c r="F762" t="s">
        <v>7045</v>
      </c>
      <c r="G762" s="2">
        <v>6</v>
      </c>
      <c r="H762" s="11">
        <v>1.8808777429467086E-2</v>
      </c>
      <c r="I762">
        <v>0</v>
      </c>
      <c r="J762">
        <f ca="1"/>
        <v>1590</v>
      </c>
      <c r="K762">
        <v>3230</v>
      </c>
      <c r="L762" cm="1">
        <f t="array" ref="L762">_xlfn.IFS(G762&lt;=25, 1, G762&lt;=75, 2, G762&lt;=150, 3, G762&gt;150, 4)</f>
        <v>1</v>
      </c>
    </row>
    <row r="763" spans="1:12" x14ac:dyDescent="0.2">
      <c r="A763" t="s">
        <v>500</v>
      </c>
      <c r="B763" t="s">
        <v>467</v>
      </c>
      <c r="C763" s="2">
        <v>289</v>
      </c>
      <c r="D763" s="2">
        <v>133</v>
      </c>
      <c r="E763" t="s">
        <v>6989</v>
      </c>
      <c r="F763" t="s">
        <v>7038</v>
      </c>
      <c r="G763" s="2">
        <v>156</v>
      </c>
      <c r="H763" s="11">
        <v>0.53979238754325265</v>
      </c>
      <c r="I763">
        <v>1</v>
      </c>
      <c r="J763">
        <f ca="1"/>
        <v>1752</v>
      </c>
      <c r="K763">
        <v>2035</v>
      </c>
      <c r="L763" cm="1">
        <f t="array" ref="L763">_xlfn.IFS(G763&lt;=25, 1, G763&lt;=75, 2, G763&lt;=150, 3, G763&gt;150, 4)</f>
        <v>4</v>
      </c>
    </row>
    <row r="764" spans="1:12" x14ac:dyDescent="0.2">
      <c r="A764" t="s">
        <v>1041</v>
      </c>
      <c r="B764" t="s">
        <v>1042</v>
      </c>
      <c r="C764" s="2">
        <v>159</v>
      </c>
      <c r="D764" s="2">
        <v>87</v>
      </c>
      <c r="E764" t="s">
        <v>6989</v>
      </c>
      <c r="F764" t="s">
        <v>7039</v>
      </c>
      <c r="G764" s="2">
        <v>72</v>
      </c>
      <c r="H764" s="11">
        <v>0.45283018867924529</v>
      </c>
      <c r="I764">
        <v>1</v>
      </c>
      <c r="J764">
        <f ca="1"/>
        <v>569</v>
      </c>
      <c r="K764">
        <v>1227</v>
      </c>
      <c r="L764" cm="1">
        <f t="array" ref="L764">_xlfn.IFS(G764&lt;=25, 1, G764&lt;=75, 2, G764&lt;=150, 3, G764&gt;150, 4)</f>
        <v>2</v>
      </c>
    </row>
    <row r="765" spans="1:12" x14ac:dyDescent="0.2">
      <c r="A765" t="s">
        <v>1043</v>
      </c>
      <c r="B765" t="s">
        <v>1044</v>
      </c>
      <c r="C765" s="2">
        <v>319</v>
      </c>
      <c r="D765" s="2">
        <v>309</v>
      </c>
      <c r="E765" t="s">
        <v>7029</v>
      </c>
      <c r="F765" t="s">
        <v>7043</v>
      </c>
      <c r="G765" s="2">
        <v>10</v>
      </c>
      <c r="H765" s="11">
        <v>3.1347962382445138E-2</v>
      </c>
      <c r="I765">
        <v>0</v>
      </c>
      <c r="J765">
        <f ca="1"/>
        <v>1825</v>
      </c>
      <c r="K765">
        <v>1667</v>
      </c>
      <c r="L765" cm="1">
        <f t="array" ref="L765">_xlfn.IFS(G765&lt;=25, 1, G765&lt;=75, 2, G765&lt;=150, 3, G765&gt;150, 4)</f>
        <v>1</v>
      </c>
    </row>
    <row r="766" spans="1:12" x14ac:dyDescent="0.2">
      <c r="A766" t="s">
        <v>1045</v>
      </c>
      <c r="B766" t="s">
        <v>1046</v>
      </c>
      <c r="C766" s="2">
        <v>399</v>
      </c>
      <c r="D766" s="2">
        <v>307</v>
      </c>
      <c r="E766" t="s">
        <v>7029</v>
      </c>
      <c r="F766" t="s">
        <v>7039</v>
      </c>
      <c r="G766" s="2">
        <v>92</v>
      </c>
      <c r="H766" s="11">
        <v>0.23057644110275688</v>
      </c>
      <c r="I766">
        <v>0</v>
      </c>
      <c r="J766">
        <f ca="1"/>
        <v>2792</v>
      </c>
      <c r="K766">
        <v>3949</v>
      </c>
      <c r="L766" cm="1">
        <f t="array" ref="L766">_xlfn.IFS(G766&lt;=25, 1, G766&lt;=75, 2, G766&lt;=150, 3, G766&gt;150, 4)</f>
        <v>3</v>
      </c>
    </row>
    <row r="767" spans="1:12" x14ac:dyDescent="0.2">
      <c r="A767" t="s">
        <v>1047</v>
      </c>
      <c r="B767" t="s">
        <v>333</v>
      </c>
      <c r="C767" s="2">
        <v>199</v>
      </c>
      <c r="D767" s="2">
        <v>42</v>
      </c>
      <c r="E767" t="s">
        <v>7028</v>
      </c>
      <c r="F767" t="s">
        <v>7040</v>
      </c>
      <c r="G767" s="2">
        <v>157</v>
      </c>
      <c r="H767" s="11">
        <v>0.78894472361809043</v>
      </c>
      <c r="I767">
        <v>0</v>
      </c>
      <c r="J767">
        <f ca="1"/>
        <v>2937</v>
      </c>
      <c r="K767">
        <v>1909</v>
      </c>
      <c r="L767" cm="1">
        <f t="array" ref="L767">_xlfn.IFS(G767&lt;=25, 1, G767&lt;=75, 2, G767&lt;=150, 3, G767&gt;150, 4)</f>
        <v>4</v>
      </c>
    </row>
    <row r="768" spans="1:12" x14ac:dyDescent="0.2">
      <c r="A768" t="s">
        <v>1048</v>
      </c>
      <c r="B768" t="s">
        <v>1049</v>
      </c>
      <c r="C768" s="2">
        <v>319</v>
      </c>
      <c r="D768" s="2">
        <v>262</v>
      </c>
      <c r="E768" t="s">
        <v>7029</v>
      </c>
      <c r="F768" t="s">
        <v>7036</v>
      </c>
      <c r="G768" s="2">
        <v>57</v>
      </c>
      <c r="H768" s="11">
        <v>0.17868338557993729</v>
      </c>
      <c r="I768">
        <v>0</v>
      </c>
      <c r="J768">
        <f ca="1"/>
        <v>1178</v>
      </c>
      <c r="K768">
        <v>3383</v>
      </c>
      <c r="L768" cm="1">
        <f t="array" ref="L768">_xlfn.IFS(G768&lt;=25, 1, G768&lt;=75, 2, G768&lt;=150, 3, G768&gt;150, 4)</f>
        <v>2</v>
      </c>
    </row>
    <row r="769" spans="1:12" x14ac:dyDescent="0.2">
      <c r="A769" t="s">
        <v>1050</v>
      </c>
      <c r="B769" t="s">
        <v>1051</v>
      </c>
      <c r="C769" s="2">
        <v>419</v>
      </c>
      <c r="D769" s="2">
        <v>344</v>
      </c>
      <c r="E769" t="s">
        <v>7029</v>
      </c>
      <c r="F769" t="s">
        <v>7041</v>
      </c>
      <c r="G769" s="2">
        <v>75</v>
      </c>
      <c r="H769" s="11">
        <v>0.17899761336515513</v>
      </c>
      <c r="I769">
        <v>0</v>
      </c>
      <c r="J769">
        <f ca="1"/>
        <v>3687</v>
      </c>
      <c r="K769">
        <v>582</v>
      </c>
      <c r="L769" cm="1">
        <f t="array" ref="L769">_xlfn.IFS(G769&lt;=25, 1, G769&lt;=75, 2, G769&lt;=150, 3, G769&gt;150, 4)</f>
        <v>2</v>
      </c>
    </row>
    <row r="770" spans="1:12" x14ac:dyDescent="0.2">
      <c r="A770" t="s">
        <v>1052</v>
      </c>
      <c r="B770" t="s">
        <v>1053</v>
      </c>
      <c r="C770" s="2">
        <v>319</v>
      </c>
      <c r="D770" s="2">
        <v>211</v>
      </c>
      <c r="E770" t="s">
        <v>7029</v>
      </c>
      <c r="F770" t="s">
        <v>7036</v>
      </c>
      <c r="G770" s="2">
        <v>108</v>
      </c>
      <c r="H770" s="11">
        <v>0.33855799373040751</v>
      </c>
      <c r="I770">
        <v>0</v>
      </c>
      <c r="J770">
        <f ca="1"/>
        <v>429</v>
      </c>
      <c r="K770">
        <v>3583</v>
      </c>
      <c r="L770" cm="1">
        <f t="array" ref="L770">_xlfn.IFS(G770&lt;=25, 1, G770&lt;=75, 2, G770&lt;=150, 3, G770&gt;150, 4)</f>
        <v>3</v>
      </c>
    </row>
    <row r="771" spans="1:12" x14ac:dyDescent="0.2">
      <c r="A771" t="s">
        <v>1054</v>
      </c>
      <c r="B771" t="s">
        <v>1055</v>
      </c>
      <c r="C771" s="2">
        <v>99</v>
      </c>
      <c r="D771" s="2">
        <v>67</v>
      </c>
      <c r="E771" t="s">
        <v>7029</v>
      </c>
      <c r="F771" t="s">
        <v>7044</v>
      </c>
      <c r="G771" s="2">
        <v>32</v>
      </c>
      <c r="H771" s="11">
        <v>0.32323232323232326</v>
      </c>
      <c r="I771">
        <v>0</v>
      </c>
      <c r="J771">
        <f ca="1"/>
        <v>1970</v>
      </c>
      <c r="K771">
        <v>124</v>
      </c>
      <c r="L771" cm="1">
        <f t="array" ref="L771">_xlfn.IFS(G771&lt;=25, 1, G771&lt;=75, 2, G771&lt;=150, 3, G771&gt;150, 4)</f>
        <v>2</v>
      </c>
    </row>
    <row r="772" spans="1:12" x14ac:dyDescent="0.2">
      <c r="A772" t="s">
        <v>1056</v>
      </c>
      <c r="B772" t="s">
        <v>1057</v>
      </c>
      <c r="C772" s="2">
        <v>319</v>
      </c>
      <c r="D772" s="2">
        <v>242</v>
      </c>
      <c r="E772" t="s">
        <v>7029</v>
      </c>
      <c r="F772" t="s">
        <v>7036</v>
      </c>
      <c r="G772" s="2">
        <v>77</v>
      </c>
      <c r="H772" s="11">
        <v>0.2413793103448276</v>
      </c>
      <c r="I772">
        <v>0</v>
      </c>
      <c r="J772">
        <f ca="1"/>
        <v>3124</v>
      </c>
      <c r="K772">
        <v>3956</v>
      </c>
      <c r="L772" cm="1">
        <f t="array" ref="L772">_xlfn.IFS(G772&lt;=25, 1, G772&lt;=75, 2, G772&lt;=150, 3, G772&gt;150, 4)</f>
        <v>3</v>
      </c>
    </row>
    <row r="773" spans="1:12" x14ac:dyDescent="0.2">
      <c r="A773" t="s">
        <v>1058</v>
      </c>
      <c r="B773" t="s">
        <v>1059</v>
      </c>
      <c r="C773" s="2">
        <v>319</v>
      </c>
      <c r="D773" s="2">
        <v>297</v>
      </c>
      <c r="E773" t="s">
        <v>7029</v>
      </c>
      <c r="F773" t="s">
        <v>7041</v>
      </c>
      <c r="G773" s="2">
        <v>22</v>
      </c>
      <c r="H773" s="11">
        <v>6.8965517241379309E-2</v>
      </c>
      <c r="I773">
        <v>0</v>
      </c>
      <c r="J773">
        <f ca="1"/>
        <v>2328</v>
      </c>
      <c r="K773">
        <v>2938</v>
      </c>
      <c r="L773" cm="1">
        <f t="array" ref="L773">_xlfn.IFS(G773&lt;=25, 1, G773&lt;=75, 2, G773&lt;=150, 3, G773&gt;150, 4)</f>
        <v>1</v>
      </c>
    </row>
    <row r="774" spans="1:12" x14ac:dyDescent="0.2">
      <c r="A774" t="s">
        <v>1060</v>
      </c>
      <c r="B774" t="s">
        <v>1061</v>
      </c>
      <c r="C774" s="2">
        <v>279</v>
      </c>
      <c r="D774" s="2">
        <v>112</v>
      </c>
      <c r="E774" t="s">
        <v>7029</v>
      </c>
      <c r="F774" t="s">
        <v>7037</v>
      </c>
      <c r="G774" s="2">
        <v>167</v>
      </c>
      <c r="H774" s="11">
        <v>0.59856630824372759</v>
      </c>
      <c r="I774">
        <v>0</v>
      </c>
      <c r="J774">
        <f ca="1"/>
        <v>1021</v>
      </c>
      <c r="K774">
        <v>550</v>
      </c>
      <c r="L774" cm="1">
        <f t="array" ref="L774">_xlfn.IFS(G774&lt;=25, 1, G774&lt;=75, 2, G774&lt;=150, 3, G774&gt;150, 4)</f>
        <v>4</v>
      </c>
    </row>
    <row r="775" spans="1:12" x14ac:dyDescent="0.2">
      <c r="A775" t="s">
        <v>479</v>
      </c>
      <c r="B775" t="s">
        <v>1062</v>
      </c>
      <c r="C775" s="2">
        <v>159</v>
      </c>
      <c r="D775" s="2">
        <v>87</v>
      </c>
      <c r="E775" t="s">
        <v>6989</v>
      </c>
      <c r="F775" t="s">
        <v>7039</v>
      </c>
      <c r="G775" s="2">
        <v>72</v>
      </c>
      <c r="H775" s="11">
        <v>0.45283018867924529</v>
      </c>
      <c r="I775">
        <v>1</v>
      </c>
      <c r="J775">
        <f ca="1"/>
        <v>1609</v>
      </c>
      <c r="K775">
        <v>1750</v>
      </c>
      <c r="L775" cm="1">
        <f t="array" ref="L775">_xlfn.IFS(G775&lt;=25, 1, G775&lt;=75, 2, G775&lt;=150, 3, G775&gt;150, 4)</f>
        <v>2</v>
      </c>
    </row>
    <row r="776" spans="1:12" x14ac:dyDescent="0.2">
      <c r="A776" t="s">
        <v>1063</v>
      </c>
      <c r="B776" t="s">
        <v>942</v>
      </c>
      <c r="C776" s="2">
        <v>319</v>
      </c>
      <c r="D776" s="2">
        <v>214</v>
      </c>
      <c r="E776" t="s">
        <v>7027</v>
      </c>
      <c r="F776" t="s">
        <v>7039</v>
      </c>
      <c r="G776" s="2">
        <v>105</v>
      </c>
      <c r="H776" s="11">
        <v>0.32915360501567398</v>
      </c>
      <c r="I776">
        <v>0</v>
      </c>
      <c r="J776">
        <f ca="1"/>
        <v>4525</v>
      </c>
      <c r="K776">
        <v>2760</v>
      </c>
      <c r="L776" cm="1">
        <f t="array" ref="L776">_xlfn.IFS(G776&lt;=25, 1, G776&lt;=75, 2, G776&lt;=150, 3, G776&gt;150, 4)</f>
        <v>3</v>
      </c>
    </row>
    <row r="777" spans="1:12" x14ac:dyDescent="0.2">
      <c r="A777" t="s">
        <v>1064</v>
      </c>
      <c r="B777" t="s">
        <v>1065</v>
      </c>
      <c r="C777" s="2">
        <v>319</v>
      </c>
      <c r="D777" s="2">
        <v>252</v>
      </c>
      <c r="E777" t="s">
        <v>7029</v>
      </c>
      <c r="F777" t="s">
        <v>7036</v>
      </c>
      <c r="G777" s="2">
        <v>67</v>
      </c>
      <c r="H777" s="11">
        <v>0.21003134796238246</v>
      </c>
      <c r="I777">
        <v>0</v>
      </c>
      <c r="J777">
        <f ca="1"/>
        <v>39</v>
      </c>
      <c r="K777">
        <v>3491</v>
      </c>
      <c r="L777" cm="1">
        <f t="array" ref="L777">_xlfn.IFS(G777&lt;=25, 1, G777&lt;=75, 2, G777&lt;=150, 3, G777&gt;150, 4)</f>
        <v>2</v>
      </c>
    </row>
    <row r="778" spans="1:12" x14ac:dyDescent="0.2">
      <c r="A778" t="s">
        <v>1066</v>
      </c>
      <c r="B778" t="s">
        <v>589</v>
      </c>
      <c r="C778" s="2">
        <v>319</v>
      </c>
      <c r="D778" s="2">
        <v>156</v>
      </c>
      <c r="E778" t="s">
        <v>7029</v>
      </c>
      <c r="F778" t="s">
        <v>7038</v>
      </c>
      <c r="G778" s="2">
        <v>163</v>
      </c>
      <c r="H778" s="11">
        <v>0.5109717868338558</v>
      </c>
      <c r="I778">
        <v>0</v>
      </c>
      <c r="J778">
        <f ca="1"/>
        <v>1662</v>
      </c>
      <c r="K778">
        <v>1305</v>
      </c>
      <c r="L778" cm="1">
        <f t="array" ref="L778">_xlfn.IFS(G778&lt;=25, 1, G778&lt;=75, 2, G778&lt;=150, 3, G778&gt;150, 4)</f>
        <v>4</v>
      </c>
    </row>
    <row r="779" spans="1:12" x14ac:dyDescent="0.2">
      <c r="A779" t="s">
        <v>1067</v>
      </c>
      <c r="B779" t="s">
        <v>333</v>
      </c>
      <c r="C779" s="2">
        <v>159</v>
      </c>
      <c r="D779" s="2">
        <v>87</v>
      </c>
      <c r="E779" t="s">
        <v>7029</v>
      </c>
      <c r="F779" t="s">
        <v>7040</v>
      </c>
      <c r="G779" s="2">
        <v>72</v>
      </c>
      <c r="H779" s="11">
        <v>0.45283018867924529</v>
      </c>
      <c r="I779">
        <v>0</v>
      </c>
      <c r="J779">
        <f ca="1"/>
        <v>2368</v>
      </c>
      <c r="K779">
        <v>3203</v>
      </c>
      <c r="L779" cm="1">
        <f t="array" ref="L779">_xlfn.IFS(G779&lt;=25, 1, G779&lt;=75, 2, G779&lt;=150, 3, G779&gt;150, 4)</f>
        <v>2</v>
      </c>
    </row>
    <row r="780" spans="1:12" x14ac:dyDescent="0.2">
      <c r="A780" t="s">
        <v>1068</v>
      </c>
      <c r="B780" t="s">
        <v>1069</v>
      </c>
      <c r="C780" s="2">
        <v>279</v>
      </c>
      <c r="D780" s="2">
        <v>190</v>
      </c>
      <c r="E780" t="s">
        <v>7029</v>
      </c>
      <c r="F780" t="s">
        <v>7041</v>
      </c>
      <c r="G780" s="2">
        <v>89</v>
      </c>
      <c r="H780" s="11">
        <v>0.31899641577060933</v>
      </c>
      <c r="I780">
        <v>0</v>
      </c>
      <c r="J780">
        <f ca="1"/>
        <v>1826</v>
      </c>
      <c r="K780">
        <v>2363</v>
      </c>
      <c r="L780" cm="1">
        <f t="array" ref="L780">_xlfn.IFS(G780&lt;=25, 1, G780&lt;=75, 2, G780&lt;=150, 3, G780&gt;150, 4)</f>
        <v>3</v>
      </c>
    </row>
    <row r="781" spans="1:12" x14ac:dyDescent="0.2">
      <c r="A781" t="s">
        <v>1070</v>
      </c>
      <c r="B781" t="s">
        <v>295</v>
      </c>
      <c r="C781" s="2">
        <v>249</v>
      </c>
      <c r="D781" s="2">
        <v>149</v>
      </c>
      <c r="E781" t="s">
        <v>6989</v>
      </c>
      <c r="F781" t="s">
        <v>7038</v>
      </c>
      <c r="G781" s="2">
        <v>100</v>
      </c>
      <c r="H781" s="11">
        <v>0.40160642570281124</v>
      </c>
      <c r="I781">
        <v>1</v>
      </c>
      <c r="J781">
        <f ca="1"/>
        <v>2366</v>
      </c>
      <c r="K781">
        <v>4332</v>
      </c>
      <c r="L781" cm="1">
        <f t="array" ref="L781">_xlfn.IFS(G781&lt;=25, 1, G781&lt;=75, 2, G781&lt;=150, 3, G781&gt;150, 4)</f>
        <v>3</v>
      </c>
    </row>
    <row r="782" spans="1:12" x14ac:dyDescent="0.2">
      <c r="A782" t="s">
        <v>649</v>
      </c>
      <c r="B782" t="s">
        <v>650</v>
      </c>
      <c r="C782" s="2">
        <v>289</v>
      </c>
      <c r="D782" s="2">
        <v>142</v>
      </c>
      <c r="E782" t="s">
        <v>6989</v>
      </c>
      <c r="F782" t="s">
        <v>7038</v>
      </c>
      <c r="G782" s="2">
        <v>147</v>
      </c>
      <c r="H782" s="11">
        <v>0.50865051903114189</v>
      </c>
      <c r="I782">
        <v>1</v>
      </c>
      <c r="J782">
        <f ca="1"/>
        <v>1650</v>
      </c>
      <c r="K782">
        <v>1701</v>
      </c>
      <c r="L782" cm="1">
        <f t="array" ref="L782">_xlfn.IFS(G782&lt;=25, 1, G782&lt;=75, 2, G782&lt;=150, 3, G782&gt;150, 4)</f>
        <v>3</v>
      </c>
    </row>
    <row r="783" spans="1:12" x14ac:dyDescent="0.2">
      <c r="A783" t="s">
        <v>341</v>
      </c>
      <c r="B783" t="s">
        <v>342</v>
      </c>
      <c r="C783" s="2">
        <v>289</v>
      </c>
      <c r="D783" s="2">
        <v>208</v>
      </c>
      <c r="E783" t="s">
        <v>6989</v>
      </c>
      <c r="F783" t="s">
        <v>7044</v>
      </c>
      <c r="G783" s="2">
        <v>81</v>
      </c>
      <c r="H783" s="11">
        <v>0.28027681660899656</v>
      </c>
      <c r="I783">
        <v>1</v>
      </c>
      <c r="J783">
        <f ca="1"/>
        <v>2862</v>
      </c>
      <c r="K783">
        <v>3891</v>
      </c>
      <c r="L783" cm="1">
        <f t="array" ref="L783">_xlfn.IFS(G783&lt;=25, 1, G783&lt;=75, 2, G783&lt;=150, 3, G783&gt;150, 4)</f>
        <v>3</v>
      </c>
    </row>
    <row r="784" spans="1:12" x14ac:dyDescent="0.2">
      <c r="A784" t="s">
        <v>1071</v>
      </c>
      <c r="B784" t="s">
        <v>226</v>
      </c>
      <c r="C784" s="2">
        <v>319</v>
      </c>
      <c r="D784" s="2">
        <v>172</v>
      </c>
      <c r="E784" t="s">
        <v>6989</v>
      </c>
      <c r="F784" t="s">
        <v>7038</v>
      </c>
      <c r="G784" s="2">
        <v>147</v>
      </c>
      <c r="H784" s="11">
        <v>0.46081504702194359</v>
      </c>
      <c r="I784">
        <v>1</v>
      </c>
      <c r="J784">
        <f ca="1"/>
        <v>474</v>
      </c>
      <c r="K784">
        <v>3706</v>
      </c>
      <c r="L784" cm="1">
        <f t="array" ref="L784">_xlfn.IFS(G784&lt;=25, 1, G784&lt;=75, 2, G784&lt;=150, 3, G784&gt;150, 4)</f>
        <v>3</v>
      </c>
    </row>
    <row r="785" spans="1:12" x14ac:dyDescent="0.2">
      <c r="A785" t="s">
        <v>1072</v>
      </c>
      <c r="B785" t="s">
        <v>1073</v>
      </c>
      <c r="C785" s="2">
        <v>319</v>
      </c>
      <c r="D785" s="2">
        <v>191</v>
      </c>
      <c r="E785" t="s">
        <v>7029</v>
      </c>
      <c r="F785" t="s">
        <v>7039</v>
      </c>
      <c r="G785" s="2">
        <v>128</v>
      </c>
      <c r="H785" s="11">
        <v>0.40125391849529779</v>
      </c>
      <c r="I785">
        <v>0</v>
      </c>
      <c r="J785">
        <f ca="1"/>
        <v>2229</v>
      </c>
      <c r="K785">
        <v>86</v>
      </c>
      <c r="L785" cm="1">
        <f t="array" ref="L785">_xlfn.IFS(G785&lt;=25, 1, G785&lt;=75, 2, G785&lt;=150, 3, G785&gt;150, 4)</f>
        <v>3</v>
      </c>
    </row>
    <row r="786" spans="1:12" x14ac:dyDescent="0.2">
      <c r="A786" t="s">
        <v>1074</v>
      </c>
      <c r="B786" t="s">
        <v>231</v>
      </c>
      <c r="C786" s="2">
        <v>199</v>
      </c>
      <c r="D786" s="2">
        <v>129</v>
      </c>
      <c r="E786" t="s">
        <v>7028</v>
      </c>
      <c r="F786" t="s">
        <v>7041</v>
      </c>
      <c r="G786" s="2">
        <v>70</v>
      </c>
      <c r="H786" s="11">
        <v>0.35175879396984927</v>
      </c>
      <c r="I786">
        <v>0</v>
      </c>
      <c r="J786">
        <f ca="1"/>
        <v>815</v>
      </c>
      <c r="K786">
        <v>469</v>
      </c>
      <c r="L786" cm="1">
        <f t="array" ref="L786">_xlfn.IFS(G786&lt;=25, 1, G786&lt;=75, 2, G786&lt;=150, 3, G786&gt;150, 4)</f>
        <v>2</v>
      </c>
    </row>
    <row r="787" spans="1:12" x14ac:dyDescent="0.2">
      <c r="A787" t="s">
        <v>1075</v>
      </c>
      <c r="B787" t="s">
        <v>1076</v>
      </c>
      <c r="C787" s="2">
        <v>319</v>
      </c>
      <c r="D787" s="2">
        <v>220</v>
      </c>
      <c r="E787" t="s">
        <v>7029</v>
      </c>
      <c r="F787" t="s">
        <v>7036</v>
      </c>
      <c r="G787" s="2">
        <v>99</v>
      </c>
      <c r="H787" s="11">
        <v>0.31034482758620691</v>
      </c>
      <c r="I787">
        <v>0</v>
      </c>
      <c r="J787">
        <f ca="1"/>
        <v>447</v>
      </c>
      <c r="K787">
        <v>291</v>
      </c>
      <c r="L787" cm="1">
        <f t="array" ref="L787">_xlfn.IFS(G787&lt;=25, 1, G787&lt;=75, 2, G787&lt;=150, 3, G787&gt;150, 4)</f>
        <v>3</v>
      </c>
    </row>
    <row r="788" spans="1:12" x14ac:dyDescent="0.2">
      <c r="A788" t="s">
        <v>1077</v>
      </c>
      <c r="B788" t="s">
        <v>1078</v>
      </c>
      <c r="C788" s="2">
        <v>289</v>
      </c>
      <c r="D788" s="2">
        <v>87</v>
      </c>
      <c r="E788" t="s">
        <v>6989</v>
      </c>
      <c r="F788" t="s">
        <v>7038</v>
      </c>
      <c r="G788" s="2">
        <v>202</v>
      </c>
      <c r="H788" s="11">
        <v>0.69896193771626303</v>
      </c>
      <c r="I788">
        <v>1</v>
      </c>
      <c r="J788">
        <f ca="1"/>
        <v>4135</v>
      </c>
      <c r="K788">
        <v>4440</v>
      </c>
      <c r="L788" cm="1">
        <f t="array" ref="L788">_xlfn.IFS(G788&lt;=25, 1, G788&lt;=75, 2, G788&lt;=150, 3, G788&gt;150, 4)</f>
        <v>4</v>
      </c>
    </row>
    <row r="789" spans="1:12" x14ac:dyDescent="0.2">
      <c r="A789" t="s">
        <v>1079</v>
      </c>
      <c r="B789" t="s">
        <v>946</v>
      </c>
      <c r="C789" s="2">
        <v>279</v>
      </c>
      <c r="D789" s="2">
        <v>98</v>
      </c>
      <c r="E789" t="s">
        <v>7028</v>
      </c>
      <c r="F789" t="s">
        <v>7040</v>
      </c>
      <c r="G789" s="2">
        <v>181</v>
      </c>
      <c r="H789" s="11">
        <v>0.64874551971326166</v>
      </c>
      <c r="I789">
        <v>0</v>
      </c>
      <c r="J789">
        <f ca="1"/>
        <v>4244</v>
      </c>
      <c r="K789">
        <v>3636</v>
      </c>
      <c r="L789" cm="1">
        <f t="array" ref="L789">_xlfn.IFS(G789&lt;=25, 1, G789&lt;=75, 2, G789&lt;=150, 3, G789&gt;150, 4)</f>
        <v>4</v>
      </c>
    </row>
    <row r="790" spans="1:12" x14ac:dyDescent="0.2">
      <c r="A790" t="s">
        <v>1080</v>
      </c>
      <c r="B790" t="s">
        <v>1081</v>
      </c>
      <c r="C790" s="2">
        <v>319</v>
      </c>
      <c r="D790" s="2">
        <v>211</v>
      </c>
      <c r="E790" t="s">
        <v>7029</v>
      </c>
      <c r="F790" t="s">
        <v>7037</v>
      </c>
      <c r="G790" s="2">
        <v>108</v>
      </c>
      <c r="H790" s="11">
        <v>0.33855799373040751</v>
      </c>
      <c r="I790">
        <v>0</v>
      </c>
      <c r="J790">
        <f ca="1"/>
        <v>2742</v>
      </c>
      <c r="K790">
        <v>4312</v>
      </c>
      <c r="L790" cm="1">
        <f t="array" ref="L790">_xlfn.IFS(G790&lt;=25, 1, G790&lt;=75, 2, G790&lt;=150, 3, G790&gt;150, 4)</f>
        <v>3</v>
      </c>
    </row>
    <row r="791" spans="1:12" x14ac:dyDescent="0.2">
      <c r="A791" t="s">
        <v>1039</v>
      </c>
      <c r="B791" t="s">
        <v>796</v>
      </c>
      <c r="C791" s="2">
        <v>319</v>
      </c>
      <c r="D791" s="2">
        <v>182</v>
      </c>
      <c r="E791" t="s">
        <v>7029</v>
      </c>
      <c r="F791" t="s">
        <v>7038</v>
      </c>
      <c r="G791" s="2">
        <v>137</v>
      </c>
      <c r="H791" s="11">
        <v>0.42946708463949845</v>
      </c>
      <c r="I791">
        <v>0</v>
      </c>
      <c r="J791">
        <f ca="1"/>
        <v>2766</v>
      </c>
      <c r="K791">
        <v>2066</v>
      </c>
      <c r="L791" cm="1">
        <f t="array" ref="L791">_xlfn.IFS(G791&lt;=25, 1, G791&lt;=75, 2, G791&lt;=150, 3, G791&gt;150, 4)</f>
        <v>3</v>
      </c>
    </row>
    <row r="792" spans="1:12" x14ac:dyDescent="0.2">
      <c r="A792" t="s">
        <v>1082</v>
      </c>
      <c r="B792" t="s">
        <v>1083</v>
      </c>
      <c r="C792" s="2">
        <v>249</v>
      </c>
      <c r="D792" s="2">
        <v>147</v>
      </c>
      <c r="E792" t="s">
        <v>6989</v>
      </c>
      <c r="F792" t="s">
        <v>7038</v>
      </c>
      <c r="G792" s="2">
        <v>102</v>
      </c>
      <c r="H792" s="11">
        <v>0.40963855421686746</v>
      </c>
      <c r="I792">
        <v>1</v>
      </c>
      <c r="J792">
        <f ca="1"/>
        <v>525</v>
      </c>
      <c r="K792">
        <v>2683</v>
      </c>
      <c r="L792" cm="1">
        <f t="array" ref="L792">_xlfn.IFS(G792&lt;=25, 1, G792&lt;=75, 2, G792&lt;=150, 3, G792&gt;150, 4)</f>
        <v>3</v>
      </c>
    </row>
    <row r="793" spans="1:12" x14ac:dyDescent="0.2">
      <c r="A793" t="s">
        <v>1084</v>
      </c>
      <c r="B793" t="s">
        <v>1085</v>
      </c>
      <c r="C793" s="2">
        <v>319</v>
      </c>
      <c r="D793" s="2">
        <v>284</v>
      </c>
      <c r="E793" t="s">
        <v>7029</v>
      </c>
      <c r="F793" t="s">
        <v>7036</v>
      </c>
      <c r="G793" s="2">
        <v>35</v>
      </c>
      <c r="H793" s="11">
        <v>0.109717868338558</v>
      </c>
      <c r="I793">
        <v>0</v>
      </c>
      <c r="J793">
        <f ca="1"/>
        <v>3602</v>
      </c>
      <c r="K793">
        <v>2040</v>
      </c>
      <c r="L793" cm="1">
        <f t="array" ref="L793">_xlfn.IFS(G793&lt;=25, 1, G793&lt;=75, 2, G793&lt;=150, 3, G793&gt;150, 4)</f>
        <v>2</v>
      </c>
    </row>
    <row r="794" spans="1:12" x14ac:dyDescent="0.2">
      <c r="A794" t="s">
        <v>832</v>
      </c>
      <c r="B794" t="s">
        <v>833</v>
      </c>
      <c r="C794" s="2">
        <v>259</v>
      </c>
      <c r="D794" s="2">
        <v>158</v>
      </c>
      <c r="E794" t="s">
        <v>6989</v>
      </c>
      <c r="F794" t="s">
        <v>7037</v>
      </c>
      <c r="G794" s="2">
        <v>101</v>
      </c>
      <c r="H794" s="11">
        <v>0.38996138996138996</v>
      </c>
      <c r="I794">
        <v>1</v>
      </c>
      <c r="J794">
        <f ca="1"/>
        <v>2052</v>
      </c>
      <c r="K794">
        <v>1747</v>
      </c>
      <c r="L794" cm="1">
        <f t="array" ref="L794">_xlfn.IFS(G794&lt;=25, 1, G794&lt;=75, 2, G794&lt;=150, 3, G794&gt;150, 4)</f>
        <v>3</v>
      </c>
    </row>
    <row r="795" spans="1:12" x14ac:dyDescent="0.2">
      <c r="A795" t="s">
        <v>1086</v>
      </c>
      <c r="B795" t="s">
        <v>1087</v>
      </c>
      <c r="C795" s="2">
        <v>359</v>
      </c>
      <c r="D795" s="2">
        <v>323</v>
      </c>
      <c r="E795" t="s">
        <v>7029</v>
      </c>
      <c r="F795" t="s">
        <v>7036</v>
      </c>
      <c r="G795" s="2">
        <v>36</v>
      </c>
      <c r="H795" s="11">
        <v>0.10027855153203342</v>
      </c>
      <c r="I795">
        <v>0</v>
      </c>
      <c r="J795">
        <f ca="1"/>
        <v>2944</v>
      </c>
      <c r="K795">
        <v>516</v>
      </c>
      <c r="L795" cm="1">
        <f t="array" ref="L795">_xlfn.IFS(G795&lt;=25, 1, G795&lt;=75, 2, G795&lt;=150, 3, G795&gt;150, 4)</f>
        <v>2</v>
      </c>
    </row>
    <row r="796" spans="1:12" x14ac:dyDescent="0.2">
      <c r="A796" t="s">
        <v>1088</v>
      </c>
      <c r="B796" t="s">
        <v>1089</v>
      </c>
      <c r="C796" s="2">
        <v>319</v>
      </c>
      <c r="D796" s="2">
        <v>236</v>
      </c>
      <c r="E796" t="s">
        <v>7029</v>
      </c>
      <c r="F796" t="s">
        <v>7044</v>
      </c>
      <c r="G796" s="2">
        <v>83</v>
      </c>
      <c r="H796" s="11">
        <v>0.2601880877742947</v>
      </c>
      <c r="I796">
        <v>0</v>
      </c>
      <c r="J796">
        <f ca="1"/>
        <v>1898</v>
      </c>
      <c r="K796">
        <v>2039</v>
      </c>
      <c r="L796" cm="1">
        <f t="array" ref="L796">_xlfn.IFS(G796&lt;=25, 1, G796&lt;=75, 2, G796&lt;=150, 3, G796&gt;150, 4)</f>
        <v>3</v>
      </c>
    </row>
    <row r="797" spans="1:12" x14ac:dyDescent="0.2">
      <c r="A797" t="s">
        <v>1090</v>
      </c>
      <c r="B797" t="s">
        <v>555</v>
      </c>
      <c r="C797" s="2">
        <v>319</v>
      </c>
      <c r="D797" s="2">
        <v>220</v>
      </c>
      <c r="E797" t="s">
        <v>7029</v>
      </c>
      <c r="F797" t="s">
        <v>7036</v>
      </c>
      <c r="G797" s="2">
        <v>99</v>
      </c>
      <c r="H797" s="11">
        <v>0.31034482758620691</v>
      </c>
      <c r="I797">
        <v>0</v>
      </c>
      <c r="J797">
        <f ca="1"/>
        <v>2049</v>
      </c>
      <c r="K797">
        <v>821</v>
      </c>
      <c r="L797" cm="1">
        <f t="array" ref="L797">_xlfn.IFS(G797&lt;=25, 1, G797&lt;=75, 2, G797&lt;=150, 3, G797&gt;150, 4)</f>
        <v>3</v>
      </c>
    </row>
    <row r="798" spans="1:12" x14ac:dyDescent="0.2">
      <c r="A798" t="s">
        <v>1091</v>
      </c>
      <c r="B798" t="s">
        <v>1092</v>
      </c>
      <c r="C798" s="2">
        <v>359</v>
      </c>
      <c r="D798" s="2">
        <v>255</v>
      </c>
      <c r="E798" t="s">
        <v>7029</v>
      </c>
      <c r="F798" t="s">
        <v>7036</v>
      </c>
      <c r="G798" s="2">
        <v>104</v>
      </c>
      <c r="H798" s="11">
        <v>0.28969359331476324</v>
      </c>
      <c r="I798">
        <v>0</v>
      </c>
      <c r="J798">
        <f ca="1"/>
        <v>1583</v>
      </c>
      <c r="K798">
        <v>2417</v>
      </c>
      <c r="L798" cm="1">
        <f t="array" ref="L798">_xlfn.IFS(G798&lt;=25, 1, G798&lt;=75, 2, G798&lt;=150, 3, G798&gt;150, 4)</f>
        <v>3</v>
      </c>
    </row>
    <row r="799" spans="1:12" x14ac:dyDescent="0.2">
      <c r="A799" t="s">
        <v>1093</v>
      </c>
      <c r="B799" t="s">
        <v>1094</v>
      </c>
      <c r="C799" s="2">
        <v>289</v>
      </c>
      <c r="D799" s="2">
        <v>165</v>
      </c>
      <c r="E799" t="s">
        <v>6989</v>
      </c>
      <c r="F799" t="s">
        <v>7044</v>
      </c>
      <c r="G799" s="2">
        <v>124</v>
      </c>
      <c r="H799" s="11">
        <v>0.4290657439446367</v>
      </c>
      <c r="I799">
        <v>1</v>
      </c>
      <c r="J799">
        <f ca="1"/>
        <v>1363</v>
      </c>
      <c r="K799">
        <v>2945</v>
      </c>
      <c r="L799" cm="1">
        <f t="array" ref="L799">_xlfn.IFS(G799&lt;=25, 1, G799&lt;=75, 2, G799&lt;=150, 3, G799&gt;150, 4)</f>
        <v>3</v>
      </c>
    </row>
    <row r="800" spans="1:12" x14ac:dyDescent="0.2">
      <c r="A800" t="s">
        <v>907</v>
      </c>
      <c r="B800" t="s">
        <v>908</v>
      </c>
      <c r="C800" s="2">
        <v>179</v>
      </c>
      <c r="D800" s="2">
        <v>109</v>
      </c>
      <c r="E800" t="s">
        <v>6989</v>
      </c>
      <c r="F800" t="s">
        <v>7039</v>
      </c>
      <c r="G800" s="2">
        <v>70</v>
      </c>
      <c r="H800" s="11">
        <v>0.39106145251396646</v>
      </c>
      <c r="I800">
        <v>1</v>
      </c>
      <c r="J800">
        <f ca="1"/>
        <v>3976</v>
      </c>
      <c r="K800">
        <v>3600</v>
      </c>
      <c r="L800" cm="1">
        <f t="array" ref="L800">_xlfn.IFS(G800&lt;=25, 1, G800&lt;=75, 2, G800&lt;=150, 3, G800&gt;150, 4)</f>
        <v>2</v>
      </c>
    </row>
    <row r="801" spans="1:12" x14ac:dyDescent="0.2">
      <c r="A801" t="s">
        <v>1095</v>
      </c>
      <c r="B801" t="s">
        <v>821</v>
      </c>
      <c r="C801" s="2">
        <v>319</v>
      </c>
      <c r="D801" s="2">
        <v>239</v>
      </c>
      <c r="E801" t="s">
        <v>7029</v>
      </c>
      <c r="F801" t="s">
        <v>7044</v>
      </c>
      <c r="G801" s="2">
        <v>80</v>
      </c>
      <c r="H801" s="11">
        <v>0.2507836990595611</v>
      </c>
      <c r="I801">
        <v>0</v>
      </c>
      <c r="J801">
        <f ca="1"/>
        <v>1038</v>
      </c>
      <c r="K801">
        <v>3468</v>
      </c>
      <c r="L801" cm="1">
        <f t="array" ref="L801">_xlfn.IFS(G801&lt;=25, 1, G801&lt;=75, 2, G801&lt;=150, 3, G801&gt;150, 4)</f>
        <v>3</v>
      </c>
    </row>
    <row r="802" spans="1:12" x14ac:dyDescent="0.2">
      <c r="A802" t="s">
        <v>1096</v>
      </c>
      <c r="B802" t="s">
        <v>1097</v>
      </c>
      <c r="C802" s="2">
        <v>319</v>
      </c>
      <c r="D802" s="2">
        <v>306</v>
      </c>
      <c r="E802" t="s">
        <v>7029</v>
      </c>
      <c r="F802" t="s">
        <v>7043</v>
      </c>
      <c r="G802" s="2">
        <v>13</v>
      </c>
      <c r="H802" s="11">
        <v>4.0752351097178681E-2</v>
      </c>
      <c r="I802">
        <v>0</v>
      </c>
      <c r="J802">
        <f ca="1"/>
        <v>2197</v>
      </c>
      <c r="K802">
        <v>587</v>
      </c>
      <c r="L802" cm="1">
        <f t="array" ref="L802">_xlfn.IFS(G802&lt;=25, 1, G802&lt;=75, 2, G802&lt;=150, 3, G802&gt;150, 4)</f>
        <v>1</v>
      </c>
    </row>
    <row r="803" spans="1:12" x14ac:dyDescent="0.2">
      <c r="A803" t="s">
        <v>1098</v>
      </c>
      <c r="B803" t="s">
        <v>1099</v>
      </c>
      <c r="C803" s="2">
        <v>289</v>
      </c>
      <c r="D803" s="2">
        <v>191</v>
      </c>
      <c r="E803" t="s">
        <v>6989</v>
      </c>
      <c r="F803" t="s">
        <v>7036</v>
      </c>
      <c r="G803" s="2">
        <v>98</v>
      </c>
      <c r="H803" s="11">
        <v>0.33910034602076122</v>
      </c>
      <c r="I803">
        <v>1</v>
      </c>
      <c r="J803">
        <f ca="1"/>
        <v>3178</v>
      </c>
      <c r="K803">
        <v>3937</v>
      </c>
      <c r="L803" cm="1">
        <f t="array" ref="L803">_xlfn.IFS(G803&lt;=25, 1, G803&lt;=75, 2, G803&lt;=150, 3, G803&gt;150, 4)</f>
        <v>3</v>
      </c>
    </row>
    <row r="804" spans="1:12" x14ac:dyDescent="0.2">
      <c r="A804" t="s">
        <v>1100</v>
      </c>
      <c r="B804" t="s">
        <v>1101</v>
      </c>
      <c r="C804" s="2">
        <v>319</v>
      </c>
      <c r="D804" s="2">
        <v>242</v>
      </c>
      <c r="E804" t="s">
        <v>7029</v>
      </c>
      <c r="F804" t="s">
        <v>7045</v>
      </c>
      <c r="G804" s="2">
        <v>77</v>
      </c>
      <c r="H804" s="11">
        <v>0.2413793103448276</v>
      </c>
      <c r="I804">
        <v>0</v>
      </c>
      <c r="J804">
        <f ca="1"/>
        <v>2331</v>
      </c>
      <c r="K804">
        <v>4465</v>
      </c>
      <c r="L804" cm="1">
        <f t="array" ref="L804">_xlfn.IFS(G804&lt;=25, 1, G804&lt;=75, 2, G804&lt;=150, 3, G804&gt;150, 4)</f>
        <v>3</v>
      </c>
    </row>
    <row r="805" spans="1:12" x14ac:dyDescent="0.2">
      <c r="A805" t="s">
        <v>1102</v>
      </c>
      <c r="B805" t="s">
        <v>1018</v>
      </c>
      <c r="C805" s="2">
        <v>399</v>
      </c>
      <c r="D805" s="2">
        <v>339</v>
      </c>
      <c r="E805" t="s">
        <v>7029</v>
      </c>
      <c r="F805" t="s">
        <v>7039</v>
      </c>
      <c r="G805" s="2">
        <v>60</v>
      </c>
      <c r="H805" s="11">
        <v>0.15037593984962405</v>
      </c>
      <c r="I805">
        <v>0</v>
      </c>
      <c r="J805">
        <f ca="1"/>
        <v>1772</v>
      </c>
      <c r="K805">
        <v>2958</v>
      </c>
      <c r="L805" cm="1">
        <f t="array" ref="L805">_xlfn.IFS(G805&lt;=25, 1, G805&lt;=75, 2, G805&lt;=150, 3, G805&gt;150, 4)</f>
        <v>2</v>
      </c>
    </row>
    <row r="806" spans="1:12" x14ac:dyDescent="0.2">
      <c r="A806" t="s">
        <v>1103</v>
      </c>
      <c r="B806" t="s">
        <v>1104</v>
      </c>
      <c r="C806" s="2">
        <v>239</v>
      </c>
      <c r="D806" s="2">
        <v>62</v>
      </c>
      <c r="E806" t="s">
        <v>7027</v>
      </c>
      <c r="F806" t="s">
        <v>7038</v>
      </c>
      <c r="G806" s="2">
        <v>177</v>
      </c>
      <c r="H806" s="11">
        <v>0.7405857740585774</v>
      </c>
      <c r="I806">
        <v>0</v>
      </c>
      <c r="J806">
        <f ca="1"/>
        <v>4174</v>
      </c>
      <c r="K806">
        <v>3425</v>
      </c>
      <c r="L806" cm="1">
        <f t="array" ref="L806">_xlfn.IFS(G806&lt;=25, 1, G806&lt;=75, 2, G806&lt;=150, 3, G806&gt;150, 4)</f>
        <v>4</v>
      </c>
    </row>
    <row r="807" spans="1:12" x14ac:dyDescent="0.2">
      <c r="A807" t="s">
        <v>1105</v>
      </c>
      <c r="B807" t="s">
        <v>1106</v>
      </c>
      <c r="C807" s="2">
        <v>299</v>
      </c>
      <c r="D807" s="2">
        <v>278</v>
      </c>
      <c r="E807" t="s">
        <v>7029</v>
      </c>
      <c r="F807" t="s">
        <v>7043</v>
      </c>
      <c r="G807" s="2">
        <v>21</v>
      </c>
      <c r="H807" s="11">
        <v>7.0234113712374577E-2</v>
      </c>
      <c r="I807">
        <v>0</v>
      </c>
      <c r="J807">
        <f ca="1"/>
        <v>1711</v>
      </c>
      <c r="K807">
        <v>2735</v>
      </c>
      <c r="L807" cm="1">
        <f t="array" ref="L807">_xlfn.IFS(G807&lt;=25, 1, G807&lt;=75, 2, G807&lt;=150, 3, G807&gt;150, 4)</f>
        <v>1</v>
      </c>
    </row>
    <row r="808" spans="1:12" x14ac:dyDescent="0.2">
      <c r="A808" t="s">
        <v>1107</v>
      </c>
      <c r="B808" t="s">
        <v>1108</v>
      </c>
      <c r="C808" s="2">
        <v>349</v>
      </c>
      <c r="D808" s="2">
        <v>286</v>
      </c>
      <c r="E808" t="s">
        <v>7029</v>
      </c>
      <c r="F808" t="s">
        <v>7039</v>
      </c>
      <c r="G808" s="2">
        <v>63</v>
      </c>
      <c r="H808" s="11">
        <v>0.18051575931232092</v>
      </c>
      <c r="I808">
        <v>0</v>
      </c>
      <c r="J808">
        <f ca="1"/>
        <v>36</v>
      </c>
      <c r="K808">
        <v>235</v>
      </c>
      <c r="L808" cm="1">
        <f t="array" ref="L808">_xlfn.IFS(G808&lt;=25, 1, G808&lt;=75, 2, G808&lt;=150, 3, G808&gt;150, 4)</f>
        <v>2</v>
      </c>
    </row>
    <row r="809" spans="1:12" x14ac:dyDescent="0.2">
      <c r="A809" t="s">
        <v>1109</v>
      </c>
      <c r="B809" t="s">
        <v>1110</v>
      </c>
      <c r="C809" s="2">
        <v>199</v>
      </c>
      <c r="D809" s="2">
        <v>125</v>
      </c>
      <c r="E809" t="s">
        <v>7029</v>
      </c>
      <c r="F809" t="s">
        <v>7045</v>
      </c>
      <c r="G809" s="2">
        <v>74</v>
      </c>
      <c r="H809" s="11">
        <v>0.37185929648241206</v>
      </c>
      <c r="I809">
        <v>0</v>
      </c>
      <c r="J809">
        <f ca="1"/>
        <v>1412</v>
      </c>
      <c r="K809">
        <v>683</v>
      </c>
      <c r="L809" cm="1">
        <f t="array" ref="L809">_xlfn.IFS(G809&lt;=25, 1, G809&lt;=75, 2, G809&lt;=150, 3, G809&gt;150, 4)</f>
        <v>2</v>
      </c>
    </row>
    <row r="810" spans="1:12" x14ac:dyDescent="0.2">
      <c r="A810" t="s">
        <v>1111</v>
      </c>
      <c r="B810" t="s">
        <v>236</v>
      </c>
      <c r="C810" s="2">
        <v>289</v>
      </c>
      <c r="D810" s="2">
        <v>165</v>
      </c>
      <c r="E810" t="s">
        <v>6989</v>
      </c>
      <c r="F810" t="s">
        <v>7044</v>
      </c>
      <c r="G810" s="2">
        <v>124</v>
      </c>
      <c r="H810" s="11">
        <v>0.4290657439446367</v>
      </c>
      <c r="I810">
        <v>1</v>
      </c>
      <c r="J810">
        <f ca="1"/>
        <v>2420</v>
      </c>
      <c r="K810">
        <v>960</v>
      </c>
      <c r="L810" cm="1">
        <f t="array" ref="L810">_xlfn.IFS(G810&lt;=25, 1, G810&lt;=75, 2, G810&lt;=150, 3, G810&gt;150, 4)</f>
        <v>3</v>
      </c>
    </row>
    <row r="811" spans="1:12" x14ac:dyDescent="0.2">
      <c r="A811" t="s">
        <v>1112</v>
      </c>
      <c r="B811" t="s">
        <v>1113</v>
      </c>
      <c r="C811" s="2">
        <v>199</v>
      </c>
      <c r="D811" s="2">
        <v>129</v>
      </c>
      <c r="E811" t="s">
        <v>7029</v>
      </c>
      <c r="F811" t="s">
        <v>7040</v>
      </c>
      <c r="G811" s="2">
        <v>70</v>
      </c>
      <c r="H811" s="11">
        <v>0.35175879396984927</v>
      </c>
      <c r="I811">
        <v>0</v>
      </c>
      <c r="J811">
        <f ca="1"/>
        <v>3232</v>
      </c>
      <c r="K811">
        <v>4017</v>
      </c>
      <c r="L811" cm="1">
        <f t="array" ref="L811">_xlfn.IFS(G811&lt;=25, 1, G811&lt;=75, 2, G811&lt;=150, 3, G811&gt;150, 4)</f>
        <v>2</v>
      </c>
    </row>
    <row r="812" spans="1:12" x14ac:dyDescent="0.2">
      <c r="A812" t="s">
        <v>1114</v>
      </c>
      <c r="B812" t="s">
        <v>1115</v>
      </c>
      <c r="C812" s="2">
        <v>319</v>
      </c>
      <c r="D812" s="2">
        <v>236</v>
      </c>
      <c r="E812" t="s">
        <v>7029</v>
      </c>
      <c r="F812" t="s">
        <v>7039</v>
      </c>
      <c r="G812" s="2">
        <v>83</v>
      </c>
      <c r="H812" s="11">
        <v>0.2601880877742947</v>
      </c>
      <c r="I812">
        <v>0</v>
      </c>
      <c r="J812">
        <f ca="1"/>
        <v>1860</v>
      </c>
      <c r="K812">
        <v>4063</v>
      </c>
      <c r="L812" cm="1">
        <f t="array" ref="L812">_xlfn.IFS(G812&lt;=25, 1, G812&lt;=75, 2, G812&lt;=150, 3, G812&gt;150, 4)</f>
        <v>3</v>
      </c>
    </row>
    <row r="813" spans="1:12" x14ac:dyDescent="0.2">
      <c r="A813" t="s">
        <v>990</v>
      </c>
      <c r="B813" t="s">
        <v>908</v>
      </c>
      <c r="C813" s="2">
        <v>139</v>
      </c>
      <c r="D813" s="2">
        <v>68</v>
      </c>
      <c r="E813" t="s">
        <v>6989</v>
      </c>
      <c r="F813" t="s">
        <v>7039</v>
      </c>
      <c r="G813" s="2">
        <v>71</v>
      </c>
      <c r="H813" s="11">
        <v>0.51079136690647486</v>
      </c>
      <c r="I813">
        <v>1</v>
      </c>
      <c r="J813">
        <f ca="1"/>
        <v>3982</v>
      </c>
      <c r="K813">
        <v>2251</v>
      </c>
      <c r="L813" cm="1">
        <f t="array" ref="L813">_xlfn.IFS(G813&lt;=25, 1, G813&lt;=75, 2, G813&lt;=150, 3, G813&gt;150, 4)</f>
        <v>2</v>
      </c>
    </row>
    <row r="814" spans="1:12" x14ac:dyDescent="0.2">
      <c r="A814" t="s">
        <v>1116</v>
      </c>
      <c r="B814" t="s">
        <v>1117</v>
      </c>
      <c r="C814" s="2">
        <v>319</v>
      </c>
      <c r="D814" s="2">
        <v>223</v>
      </c>
      <c r="E814" t="s">
        <v>7029</v>
      </c>
      <c r="F814" t="s">
        <v>7036</v>
      </c>
      <c r="G814" s="2">
        <v>96</v>
      </c>
      <c r="H814" s="11">
        <v>0.30094043887147337</v>
      </c>
      <c r="I814">
        <v>0</v>
      </c>
      <c r="J814">
        <f ca="1"/>
        <v>1603</v>
      </c>
      <c r="K814">
        <v>2443</v>
      </c>
      <c r="L814" cm="1">
        <f t="array" ref="L814">_xlfn.IFS(G814&lt;=25, 1, G814&lt;=75, 2, G814&lt;=150, 3, G814&gt;150, 4)</f>
        <v>3</v>
      </c>
    </row>
    <row r="815" spans="1:12" x14ac:dyDescent="0.2">
      <c r="A815" t="s">
        <v>1118</v>
      </c>
      <c r="B815" t="s">
        <v>1119</v>
      </c>
      <c r="C815" s="2">
        <v>319</v>
      </c>
      <c r="D815" s="2">
        <v>284</v>
      </c>
      <c r="E815" t="s">
        <v>7029</v>
      </c>
      <c r="F815" t="s">
        <v>7041</v>
      </c>
      <c r="G815" s="2">
        <v>35</v>
      </c>
      <c r="H815" s="11">
        <v>0.109717868338558</v>
      </c>
      <c r="I815">
        <v>0</v>
      </c>
      <c r="J815">
        <f ca="1"/>
        <v>1905</v>
      </c>
      <c r="K815">
        <v>2011</v>
      </c>
      <c r="L815" cm="1">
        <f t="array" ref="L815">_xlfn.IFS(G815&lt;=25, 1, G815&lt;=75, 2, G815&lt;=150, 3, G815&gt;150, 4)</f>
        <v>2</v>
      </c>
    </row>
    <row r="816" spans="1:12" x14ac:dyDescent="0.2">
      <c r="A816" t="s">
        <v>1120</v>
      </c>
      <c r="B816" t="s">
        <v>520</v>
      </c>
      <c r="C816" s="2">
        <v>289</v>
      </c>
      <c r="D816" s="2">
        <v>61</v>
      </c>
      <c r="E816" t="s">
        <v>6989</v>
      </c>
      <c r="F816" t="s">
        <v>7038</v>
      </c>
      <c r="G816" s="2">
        <v>228</v>
      </c>
      <c r="H816" s="11">
        <v>0.78892733564013839</v>
      </c>
      <c r="I816">
        <v>1</v>
      </c>
      <c r="J816">
        <f ca="1"/>
        <v>2982</v>
      </c>
      <c r="K816">
        <v>1923</v>
      </c>
      <c r="L816" cm="1">
        <f t="array" ref="L816">_xlfn.IFS(G816&lt;=25, 1, G816&lt;=75, 2, G816&lt;=150, 3, G816&gt;150, 4)</f>
        <v>4</v>
      </c>
    </row>
    <row r="817" spans="1:12" x14ac:dyDescent="0.2">
      <c r="A817" t="s">
        <v>1121</v>
      </c>
      <c r="B817" t="s">
        <v>1122</v>
      </c>
      <c r="C817" s="2">
        <v>319</v>
      </c>
      <c r="D817" s="2">
        <v>258</v>
      </c>
      <c r="E817" t="s">
        <v>7029</v>
      </c>
      <c r="F817" t="s">
        <v>7036</v>
      </c>
      <c r="G817" s="2">
        <v>61</v>
      </c>
      <c r="H817" s="11">
        <v>0.19122257053291536</v>
      </c>
      <c r="I817">
        <v>0</v>
      </c>
      <c r="J817">
        <f ca="1"/>
        <v>1184</v>
      </c>
      <c r="K817">
        <v>3356</v>
      </c>
      <c r="L817" cm="1">
        <f t="array" ref="L817">_xlfn.IFS(G817&lt;=25, 1, G817&lt;=75, 2, G817&lt;=150, 3, G817&gt;150, 4)</f>
        <v>2</v>
      </c>
    </row>
    <row r="818" spans="1:12" x14ac:dyDescent="0.2">
      <c r="A818" t="s">
        <v>1123</v>
      </c>
      <c r="B818" t="s">
        <v>1124</v>
      </c>
      <c r="C818" s="2">
        <v>399</v>
      </c>
      <c r="D818" s="2">
        <v>323</v>
      </c>
      <c r="E818" t="s">
        <v>7029</v>
      </c>
      <c r="F818" t="s">
        <v>7036</v>
      </c>
      <c r="G818" s="2">
        <v>76</v>
      </c>
      <c r="H818" s="11">
        <v>0.19047619047619047</v>
      </c>
      <c r="I818">
        <v>0</v>
      </c>
      <c r="J818">
        <f ca="1"/>
        <v>3897</v>
      </c>
      <c r="K818">
        <v>2891</v>
      </c>
      <c r="L818" cm="1">
        <f t="array" ref="L818">_xlfn.IFS(G818&lt;=25, 1, G818&lt;=75, 2, G818&lt;=150, 3, G818&gt;150, 4)</f>
        <v>3</v>
      </c>
    </row>
    <row r="819" spans="1:12" x14ac:dyDescent="0.2">
      <c r="A819" t="s">
        <v>794</v>
      </c>
      <c r="B819" t="s">
        <v>639</v>
      </c>
      <c r="C819" s="2">
        <v>289</v>
      </c>
      <c r="D819" s="2">
        <v>130</v>
      </c>
      <c r="E819" t="s">
        <v>6989</v>
      </c>
      <c r="F819" t="s">
        <v>7038</v>
      </c>
      <c r="G819" s="2">
        <v>159</v>
      </c>
      <c r="H819" s="11">
        <v>0.55017301038062283</v>
      </c>
      <c r="I819">
        <v>1</v>
      </c>
      <c r="J819">
        <f ca="1"/>
        <v>721</v>
      </c>
      <c r="K819">
        <v>1217</v>
      </c>
      <c r="L819" cm="1">
        <f t="array" ref="L819">_xlfn.IFS(G819&lt;=25, 1, G819&lt;=75, 2, G819&lt;=150, 3, G819&gt;150, 4)</f>
        <v>4</v>
      </c>
    </row>
    <row r="820" spans="1:12" x14ac:dyDescent="0.2">
      <c r="A820" t="s">
        <v>1125</v>
      </c>
      <c r="B820" t="s">
        <v>1014</v>
      </c>
      <c r="C820" s="2">
        <v>279</v>
      </c>
      <c r="D820" s="2">
        <v>179</v>
      </c>
      <c r="E820" t="s">
        <v>7029</v>
      </c>
      <c r="F820" t="s">
        <v>7039</v>
      </c>
      <c r="G820" s="2">
        <v>100</v>
      </c>
      <c r="H820" s="11">
        <v>0.35842293906810035</v>
      </c>
      <c r="I820">
        <v>0</v>
      </c>
      <c r="J820">
        <f ca="1"/>
        <v>3451</v>
      </c>
      <c r="K820">
        <v>1990</v>
      </c>
      <c r="L820" cm="1">
        <f t="array" ref="L820">_xlfn.IFS(G820&lt;=25, 1, G820&lt;=75, 2, G820&lt;=150, 3, G820&gt;150, 4)</f>
        <v>3</v>
      </c>
    </row>
    <row r="821" spans="1:12" x14ac:dyDescent="0.2">
      <c r="A821" t="s">
        <v>199</v>
      </c>
      <c r="B821" t="s">
        <v>200</v>
      </c>
      <c r="C821" s="2">
        <v>249</v>
      </c>
      <c r="D821" s="2">
        <v>115</v>
      </c>
      <c r="E821" t="s">
        <v>6989</v>
      </c>
      <c r="F821" t="s">
        <v>7038</v>
      </c>
      <c r="G821" s="2">
        <v>134</v>
      </c>
      <c r="H821" s="11">
        <v>0.5381526104417671</v>
      </c>
      <c r="I821">
        <v>1</v>
      </c>
      <c r="J821">
        <f ca="1"/>
        <v>1201</v>
      </c>
      <c r="K821">
        <v>3402</v>
      </c>
      <c r="L821" cm="1">
        <f t="array" ref="L821">_xlfn.IFS(G821&lt;=25, 1, G821&lt;=75, 2, G821&lt;=150, 3, G821&gt;150, 4)</f>
        <v>3</v>
      </c>
    </row>
    <row r="822" spans="1:12" x14ac:dyDescent="0.2">
      <c r="A822" t="s">
        <v>1126</v>
      </c>
      <c r="B822" t="s">
        <v>1127</v>
      </c>
      <c r="C822" s="2">
        <v>289</v>
      </c>
      <c r="D822" s="2">
        <v>197</v>
      </c>
      <c r="E822" t="s">
        <v>6989</v>
      </c>
      <c r="F822" t="s">
        <v>7036</v>
      </c>
      <c r="G822" s="2">
        <v>92</v>
      </c>
      <c r="H822" s="11">
        <v>0.31833910034602075</v>
      </c>
      <c r="I822">
        <v>1</v>
      </c>
      <c r="J822">
        <f ca="1"/>
        <v>1566</v>
      </c>
      <c r="K822">
        <v>457</v>
      </c>
      <c r="L822" cm="1">
        <f t="array" ref="L822">_xlfn.IFS(G822&lt;=25, 1, G822&lt;=75, 2, G822&lt;=150, 3, G822&gt;150, 4)</f>
        <v>3</v>
      </c>
    </row>
    <row r="823" spans="1:12" x14ac:dyDescent="0.2">
      <c r="A823" t="s">
        <v>328</v>
      </c>
      <c r="B823" t="s">
        <v>295</v>
      </c>
      <c r="C823" s="2">
        <v>249</v>
      </c>
      <c r="D823" s="2">
        <v>82</v>
      </c>
      <c r="E823" t="s">
        <v>6989</v>
      </c>
      <c r="F823" t="s">
        <v>7038</v>
      </c>
      <c r="G823" s="2">
        <v>167</v>
      </c>
      <c r="H823" s="11">
        <v>0.67068273092369479</v>
      </c>
      <c r="I823">
        <v>1</v>
      </c>
      <c r="J823">
        <f ca="1"/>
        <v>3337</v>
      </c>
      <c r="K823">
        <v>3103</v>
      </c>
      <c r="L823" cm="1">
        <f t="array" ref="L823">_xlfn.IFS(G823&lt;=25, 1, G823&lt;=75, 2, G823&lt;=150, 3, G823&gt;150, 4)</f>
        <v>4</v>
      </c>
    </row>
    <row r="824" spans="1:12" x14ac:dyDescent="0.2">
      <c r="A824" t="s">
        <v>1128</v>
      </c>
      <c r="B824" t="s">
        <v>1129</v>
      </c>
      <c r="C824" s="2">
        <v>289</v>
      </c>
      <c r="D824" s="2">
        <v>66</v>
      </c>
      <c r="E824" t="s">
        <v>6989</v>
      </c>
      <c r="F824" t="s">
        <v>7038</v>
      </c>
      <c r="G824" s="2">
        <v>223</v>
      </c>
      <c r="H824" s="11">
        <v>0.77162629757785473</v>
      </c>
      <c r="I824">
        <v>1</v>
      </c>
      <c r="J824">
        <f ca="1"/>
        <v>2107</v>
      </c>
      <c r="K824">
        <v>762</v>
      </c>
      <c r="L824" cm="1">
        <f t="array" ref="L824">_xlfn.IFS(G824&lt;=25, 1, G824&lt;=75, 2, G824&lt;=150, 3, G824&gt;150, 4)</f>
        <v>4</v>
      </c>
    </row>
    <row r="825" spans="1:12" x14ac:dyDescent="0.2">
      <c r="A825" t="s">
        <v>1093</v>
      </c>
      <c r="B825" t="s">
        <v>1094</v>
      </c>
      <c r="C825" s="2">
        <v>319</v>
      </c>
      <c r="D825" s="2">
        <v>265</v>
      </c>
      <c r="E825" t="s">
        <v>7029</v>
      </c>
      <c r="F825" t="s">
        <v>7044</v>
      </c>
      <c r="G825" s="2">
        <v>54</v>
      </c>
      <c r="H825" s="11">
        <v>0.16927899686520376</v>
      </c>
      <c r="I825">
        <v>0</v>
      </c>
      <c r="J825">
        <f ca="1"/>
        <v>3605</v>
      </c>
      <c r="K825">
        <v>3456</v>
      </c>
      <c r="L825" cm="1">
        <f t="array" ref="L825">_xlfn.IFS(G825&lt;=25, 1, G825&lt;=75, 2, G825&lt;=150, 3, G825&gt;150, 4)</f>
        <v>2</v>
      </c>
    </row>
    <row r="826" spans="1:12" x14ac:dyDescent="0.2">
      <c r="A826" t="s">
        <v>493</v>
      </c>
      <c r="B826" t="s">
        <v>249</v>
      </c>
      <c r="C826" s="2">
        <v>289</v>
      </c>
      <c r="D826" s="2">
        <v>234</v>
      </c>
      <c r="E826" t="s">
        <v>6989</v>
      </c>
      <c r="F826" t="s">
        <v>7044</v>
      </c>
      <c r="G826" s="2">
        <v>55</v>
      </c>
      <c r="H826" s="11">
        <v>0.19031141868512111</v>
      </c>
      <c r="I826">
        <v>1</v>
      </c>
      <c r="J826">
        <f ca="1"/>
        <v>696</v>
      </c>
      <c r="K826">
        <v>1388</v>
      </c>
      <c r="L826" cm="1">
        <f t="array" ref="L826">_xlfn.IFS(G826&lt;=25, 1, G826&lt;=75, 2, G826&lt;=150, 3, G826&gt;150, 4)</f>
        <v>2</v>
      </c>
    </row>
    <row r="827" spans="1:12" x14ac:dyDescent="0.2">
      <c r="A827" t="s">
        <v>1130</v>
      </c>
      <c r="B827" t="s">
        <v>453</v>
      </c>
      <c r="C827" s="2">
        <v>99</v>
      </c>
      <c r="D827" s="2">
        <v>49</v>
      </c>
      <c r="E827" t="s">
        <v>7029</v>
      </c>
      <c r="F827" t="s">
        <v>7040</v>
      </c>
      <c r="G827" s="2">
        <v>50</v>
      </c>
      <c r="H827" s="11">
        <v>0.50505050505050508</v>
      </c>
      <c r="I827">
        <v>0</v>
      </c>
      <c r="J827">
        <f ca="1"/>
        <v>1167</v>
      </c>
      <c r="K827">
        <v>1795</v>
      </c>
      <c r="L827" cm="1">
        <f t="array" ref="L827">_xlfn.IFS(G827&lt;=25, 1, G827&lt;=75, 2, G827&lt;=150, 3, G827&gt;150, 4)</f>
        <v>2</v>
      </c>
    </row>
    <row r="828" spans="1:12" x14ac:dyDescent="0.2">
      <c r="A828" t="s">
        <v>1131</v>
      </c>
      <c r="B828" t="s">
        <v>1132</v>
      </c>
      <c r="C828" s="2">
        <v>99</v>
      </c>
      <c r="D828" s="2">
        <v>27</v>
      </c>
      <c r="E828" t="s">
        <v>7027</v>
      </c>
      <c r="F828" t="s">
        <v>7038</v>
      </c>
      <c r="G828" s="2">
        <v>72</v>
      </c>
      <c r="H828" s="11">
        <v>0.72727272727272729</v>
      </c>
      <c r="I828">
        <v>0</v>
      </c>
      <c r="J828">
        <f ca="1"/>
        <v>3942</v>
      </c>
      <c r="K828">
        <v>3391</v>
      </c>
      <c r="L828" cm="1">
        <f t="array" ref="L828">_xlfn.IFS(G828&lt;=25, 1, G828&lt;=75, 2, G828&lt;=150, 3, G828&gt;150, 4)</f>
        <v>2</v>
      </c>
    </row>
    <row r="829" spans="1:12" x14ac:dyDescent="0.2">
      <c r="A829" t="s">
        <v>1133</v>
      </c>
      <c r="B829" t="s">
        <v>1134</v>
      </c>
      <c r="C829" s="2">
        <v>289</v>
      </c>
      <c r="D829" s="2">
        <v>173</v>
      </c>
      <c r="E829" t="s">
        <v>6989</v>
      </c>
      <c r="F829" t="s">
        <v>7036</v>
      </c>
      <c r="G829" s="2">
        <v>116</v>
      </c>
      <c r="H829" s="11">
        <v>0.40138408304498269</v>
      </c>
      <c r="I829">
        <v>1</v>
      </c>
      <c r="J829">
        <f ca="1"/>
        <v>197</v>
      </c>
      <c r="K829">
        <v>1655</v>
      </c>
      <c r="L829" cm="1">
        <f t="array" ref="L829">_xlfn.IFS(G829&lt;=25, 1, G829&lt;=75, 2, G829&lt;=150, 3, G829&gt;150, 4)</f>
        <v>3</v>
      </c>
    </row>
    <row r="830" spans="1:12" x14ac:dyDescent="0.2">
      <c r="A830" t="s">
        <v>1135</v>
      </c>
      <c r="B830" t="s">
        <v>874</v>
      </c>
      <c r="C830" s="2">
        <v>249</v>
      </c>
      <c r="D830" s="2">
        <v>214</v>
      </c>
      <c r="E830" t="s">
        <v>6989</v>
      </c>
      <c r="F830" t="s">
        <v>7036</v>
      </c>
      <c r="G830" s="2">
        <v>35</v>
      </c>
      <c r="H830" s="11">
        <v>0.14056224899598393</v>
      </c>
      <c r="I830">
        <v>1</v>
      </c>
      <c r="J830">
        <f ca="1"/>
        <v>4043</v>
      </c>
      <c r="K830">
        <v>801</v>
      </c>
      <c r="L830" cm="1">
        <f t="array" ref="L830">_xlfn.IFS(G830&lt;=25, 1, G830&lt;=75, 2, G830&lt;=150, 3, G830&gt;150, 4)</f>
        <v>2</v>
      </c>
    </row>
    <row r="831" spans="1:12" x14ac:dyDescent="0.2">
      <c r="A831" t="s">
        <v>1136</v>
      </c>
      <c r="B831" t="s">
        <v>430</v>
      </c>
      <c r="C831" s="2">
        <v>149</v>
      </c>
      <c r="D831" s="2">
        <v>82</v>
      </c>
      <c r="E831" t="s">
        <v>7029</v>
      </c>
      <c r="F831" t="s">
        <v>7040</v>
      </c>
      <c r="G831" s="2">
        <v>67</v>
      </c>
      <c r="H831" s="11">
        <v>0.44966442953020136</v>
      </c>
      <c r="I831">
        <v>0</v>
      </c>
      <c r="J831">
        <f ca="1"/>
        <v>4027</v>
      </c>
      <c r="K831">
        <v>1345</v>
      </c>
      <c r="L831" cm="1">
        <f t="array" ref="L831">_xlfn.IFS(G831&lt;=25, 1, G831&lt;=75, 2, G831&lt;=150, 3, G831&gt;150, 4)</f>
        <v>2</v>
      </c>
    </row>
    <row r="832" spans="1:12" x14ac:dyDescent="0.2">
      <c r="A832" t="s">
        <v>736</v>
      </c>
      <c r="B832" t="s">
        <v>737</v>
      </c>
      <c r="C832" s="2">
        <v>319</v>
      </c>
      <c r="D832" s="2">
        <v>271</v>
      </c>
      <c r="E832" t="s">
        <v>7027</v>
      </c>
      <c r="F832" t="s">
        <v>7039</v>
      </c>
      <c r="G832" s="2">
        <v>48</v>
      </c>
      <c r="H832" s="11">
        <v>0.15047021943573669</v>
      </c>
      <c r="I832">
        <v>0</v>
      </c>
      <c r="J832">
        <f ca="1"/>
        <v>1676</v>
      </c>
      <c r="K832">
        <v>2446</v>
      </c>
      <c r="L832" cm="1">
        <f t="array" ref="L832">_xlfn.IFS(G832&lt;=25, 1, G832&lt;=75, 2, G832&lt;=150, 3, G832&gt;150, 4)</f>
        <v>2</v>
      </c>
    </row>
    <row r="833" spans="1:12" x14ac:dyDescent="0.2">
      <c r="A833" t="s">
        <v>1139</v>
      </c>
      <c r="B833" t="s">
        <v>1140</v>
      </c>
      <c r="C833" s="2">
        <v>319</v>
      </c>
      <c r="D833" s="2">
        <v>316</v>
      </c>
      <c r="E833" t="s">
        <v>7029</v>
      </c>
      <c r="F833" t="s">
        <v>7036</v>
      </c>
      <c r="G833" s="2">
        <v>3</v>
      </c>
      <c r="H833" s="11">
        <v>9.4043887147335428E-3</v>
      </c>
      <c r="I833">
        <v>0</v>
      </c>
      <c r="J833">
        <f ca="1"/>
        <v>3690</v>
      </c>
      <c r="K833">
        <v>2887</v>
      </c>
      <c r="L833" cm="1">
        <f t="array" ref="L833">_xlfn.IFS(G833&lt;=25, 1, G833&lt;=75, 2, G833&lt;=150, 3, G833&gt;150, 4)</f>
        <v>1</v>
      </c>
    </row>
    <row r="834" spans="1:12" x14ac:dyDescent="0.2">
      <c r="A834" t="s">
        <v>1141</v>
      </c>
      <c r="B834" t="s">
        <v>1142</v>
      </c>
      <c r="C834" s="2">
        <v>319</v>
      </c>
      <c r="D834" s="2">
        <v>246</v>
      </c>
      <c r="E834" t="s">
        <v>7029</v>
      </c>
      <c r="F834" t="s">
        <v>7043</v>
      </c>
      <c r="G834" s="2">
        <v>73</v>
      </c>
      <c r="H834" s="11">
        <v>0.22884012539184953</v>
      </c>
      <c r="I834">
        <v>0</v>
      </c>
      <c r="J834">
        <f ca="1"/>
        <v>3105</v>
      </c>
      <c r="K834">
        <v>3227</v>
      </c>
      <c r="L834" cm="1">
        <f t="array" ref="L834">_xlfn.IFS(G834&lt;=25, 1, G834&lt;=75, 2, G834&lt;=150, 3, G834&gt;150, 4)</f>
        <v>2</v>
      </c>
    </row>
    <row r="835" spans="1:12" x14ac:dyDescent="0.2">
      <c r="A835" t="s">
        <v>1143</v>
      </c>
      <c r="B835" t="s">
        <v>1144</v>
      </c>
      <c r="C835" s="2">
        <v>279</v>
      </c>
      <c r="D835" s="2">
        <v>176</v>
      </c>
      <c r="E835" t="s">
        <v>7027</v>
      </c>
      <c r="F835" t="s">
        <v>7036</v>
      </c>
      <c r="G835" s="2">
        <v>103</v>
      </c>
      <c r="H835" s="11">
        <v>0.36917562724014336</v>
      </c>
      <c r="I835">
        <v>0</v>
      </c>
      <c r="J835">
        <f ca="1"/>
        <v>1403</v>
      </c>
      <c r="K835">
        <v>911</v>
      </c>
      <c r="L835" cm="1">
        <f t="array" ref="L835">_xlfn.IFS(G835&lt;=25, 1, G835&lt;=75, 2, G835&lt;=150, 3, G835&gt;150, 4)</f>
        <v>3</v>
      </c>
    </row>
    <row r="836" spans="1:12" x14ac:dyDescent="0.2">
      <c r="A836" t="s">
        <v>1145</v>
      </c>
      <c r="B836" t="s">
        <v>1146</v>
      </c>
      <c r="C836" s="2">
        <v>289</v>
      </c>
      <c r="D836" s="2">
        <v>171</v>
      </c>
      <c r="E836" t="s">
        <v>7029</v>
      </c>
      <c r="F836" t="s">
        <v>7037</v>
      </c>
      <c r="G836" s="2">
        <v>118</v>
      </c>
      <c r="H836" s="11">
        <v>0.40830449826989618</v>
      </c>
      <c r="I836">
        <v>0</v>
      </c>
      <c r="J836">
        <f ca="1"/>
        <v>2592</v>
      </c>
      <c r="K836">
        <v>882</v>
      </c>
      <c r="L836" cm="1">
        <f t="array" ref="L836">_xlfn.IFS(G836&lt;=25, 1, G836&lt;=75, 2, G836&lt;=150, 3, G836&gt;150, 4)</f>
        <v>3</v>
      </c>
    </row>
    <row r="837" spans="1:12" x14ac:dyDescent="0.2">
      <c r="A837" t="s">
        <v>1147</v>
      </c>
      <c r="B837" t="s">
        <v>1148</v>
      </c>
      <c r="C837" s="2">
        <v>319</v>
      </c>
      <c r="D837" s="2">
        <v>201</v>
      </c>
      <c r="E837" t="s">
        <v>7029</v>
      </c>
      <c r="F837" t="s">
        <v>7036</v>
      </c>
      <c r="G837" s="2">
        <v>118</v>
      </c>
      <c r="H837" s="11">
        <v>0.36990595611285265</v>
      </c>
      <c r="I837">
        <v>0</v>
      </c>
      <c r="J837">
        <f ca="1"/>
        <v>1644</v>
      </c>
      <c r="K837">
        <v>841</v>
      </c>
      <c r="L837" cm="1">
        <f t="array" ref="L837">_xlfn.IFS(G837&lt;=25, 1, G837&lt;=75, 2, G837&lt;=150, 3, G837&gt;150, 4)</f>
        <v>3</v>
      </c>
    </row>
    <row r="838" spans="1:12" x14ac:dyDescent="0.2">
      <c r="A838" t="s">
        <v>1149</v>
      </c>
      <c r="B838" t="s">
        <v>1150</v>
      </c>
      <c r="C838" s="2">
        <v>319</v>
      </c>
      <c r="D838" s="2">
        <v>236</v>
      </c>
      <c r="E838" t="s">
        <v>7029</v>
      </c>
      <c r="F838" t="s">
        <v>7043</v>
      </c>
      <c r="G838" s="2">
        <v>83</v>
      </c>
      <c r="H838" s="11">
        <v>0.2601880877742947</v>
      </c>
      <c r="I838">
        <v>0</v>
      </c>
      <c r="J838">
        <f ca="1"/>
        <v>3647</v>
      </c>
      <c r="K838">
        <v>2300</v>
      </c>
      <c r="L838" cm="1">
        <f t="array" ref="L838">_xlfn.IFS(G838&lt;=25, 1, G838&lt;=75, 2, G838&lt;=150, 3, G838&gt;150, 4)</f>
        <v>3</v>
      </c>
    </row>
    <row r="839" spans="1:12" x14ac:dyDescent="0.2">
      <c r="A839" t="s">
        <v>1151</v>
      </c>
      <c r="B839" t="s">
        <v>333</v>
      </c>
      <c r="C839" s="2">
        <v>159</v>
      </c>
      <c r="D839" s="2">
        <v>65</v>
      </c>
      <c r="E839" t="s">
        <v>7029</v>
      </c>
      <c r="F839" t="s">
        <v>7040</v>
      </c>
      <c r="G839" s="2">
        <v>94</v>
      </c>
      <c r="H839" s="11">
        <v>0.5911949685534591</v>
      </c>
      <c r="I839">
        <v>0</v>
      </c>
      <c r="J839">
        <f ca="1"/>
        <v>1461</v>
      </c>
      <c r="K839">
        <v>2918</v>
      </c>
      <c r="L839" cm="1">
        <f t="array" ref="L839">_xlfn.IFS(G839&lt;=25, 1, G839&lt;=75, 2, G839&lt;=150, 3, G839&gt;150, 4)</f>
        <v>3</v>
      </c>
    </row>
    <row r="840" spans="1:12" x14ac:dyDescent="0.2">
      <c r="A840" t="s">
        <v>1152</v>
      </c>
      <c r="B840" t="s">
        <v>1153</v>
      </c>
      <c r="C840" s="2">
        <v>319</v>
      </c>
      <c r="D840" s="2">
        <v>274</v>
      </c>
      <c r="E840" t="s">
        <v>7029</v>
      </c>
      <c r="F840" t="s">
        <v>7036</v>
      </c>
      <c r="G840" s="2">
        <v>45</v>
      </c>
      <c r="H840" s="11">
        <v>0.14106583072100312</v>
      </c>
      <c r="I840">
        <v>0</v>
      </c>
      <c r="J840">
        <f ca="1"/>
        <v>3346</v>
      </c>
      <c r="K840">
        <v>1321</v>
      </c>
      <c r="L840" cm="1">
        <f t="array" ref="L840">_xlfn.IFS(G840&lt;=25, 1, G840&lt;=75, 2, G840&lt;=150, 3, G840&gt;150, 4)</f>
        <v>2</v>
      </c>
    </row>
    <row r="841" spans="1:12" x14ac:dyDescent="0.2">
      <c r="A841" t="s">
        <v>481</v>
      </c>
      <c r="B841" t="s">
        <v>482</v>
      </c>
      <c r="C841" s="2">
        <v>219</v>
      </c>
      <c r="D841" s="2">
        <v>162</v>
      </c>
      <c r="E841" t="s">
        <v>6989</v>
      </c>
      <c r="F841" t="s">
        <v>7039</v>
      </c>
      <c r="G841" s="2">
        <v>57</v>
      </c>
      <c r="H841" s="11">
        <v>0.26027397260273971</v>
      </c>
      <c r="I841">
        <v>1</v>
      </c>
      <c r="J841">
        <f ca="1"/>
        <v>3918</v>
      </c>
      <c r="K841">
        <v>489</v>
      </c>
      <c r="L841" cm="1">
        <f t="array" ref="L841">_xlfn.IFS(G841&lt;=25, 1, G841&lt;=75, 2, G841&lt;=150, 3, G841&gt;150, 4)</f>
        <v>2</v>
      </c>
    </row>
    <row r="842" spans="1:12" x14ac:dyDescent="0.2">
      <c r="A842" t="s">
        <v>1154</v>
      </c>
      <c r="B842" t="s">
        <v>231</v>
      </c>
      <c r="C842" s="2">
        <v>319</v>
      </c>
      <c r="D842" s="2">
        <v>108</v>
      </c>
      <c r="E842" t="s">
        <v>7028</v>
      </c>
      <c r="F842" t="s">
        <v>7040</v>
      </c>
      <c r="G842" s="2">
        <v>211</v>
      </c>
      <c r="H842" s="11">
        <v>0.66144200626959249</v>
      </c>
      <c r="I842">
        <v>0</v>
      </c>
      <c r="J842">
        <f ca="1"/>
        <v>3417</v>
      </c>
      <c r="K842">
        <v>3849</v>
      </c>
      <c r="L842" cm="1">
        <f t="array" ref="L842">_xlfn.IFS(G842&lt;=25, 1, G842&lt;=75, 2, G842&lt;=150, 3, G842&gt;150, 4)</f>
        <v>4</v>
      </c>
    </row>
    <row r="843" spans="1:12" x14ac:dyDescent="0.2">
      <c r="A843" t="s">
        <v>1155</v>
      </c>
      <c r="B843" t="s">
        <v>1156</v>
      </c>
      <c r="C843" s="2">
        <v>319</v>
      </c>
      <c r="D843" s="2">
        <v>239</v>
      </c>
      <c r="E843" t="s">
        <v>7029</v>
      </c>
      <c r="F843" t="s">
        <v>7039</v>
      </c>
      <c r="G843" s="2">
        <v>80</v>
      </c>
      <c r="H843" s="11">
        <v>0.2507836990595611</v>
      </c>
      <c r="I843">
        <v>0</v>
      </c>
      <c r="J843">
        <f ca="1"/>
        <v>2519</v>
      </c>
      <c r="K843">
        <v>614</v>
      </c>
      <c r="L843" cm="1">
        <f t="array" ref="L843">_xlfn.IFS(G843&lt;=25, 1, G843&lt;=75, 2, G843&lt;=150, 3, G843&gt;150, 4)</f>
        <v>3</v>
      </c>
    </row>
    <row r="844" spans="1:12" x14ac:dyDescent="0.2">
      <c r="A844" t="s">
        <v>1157</v>
      </c>
      <c r="B844" t="s">
        <v>593</v>
      </c>
      <c r="C844" s="2">
        <v>319</v>
      </c>
      <c r="D844" s="2">
        <v>246</v>
      </c>
      <c r="E844" t="s">
        <v>7029</v>
      </c>
      <c r="F844" t="s">
        <v>7036</v>
      </c>
      <c r="G844" s="2">
        <v>73</v>
      </c>
      <c r="H844" s="11">
        <v>0.22884012539184953</v>
      </c>
      <c r="I844">
        <v>0</v>
      </c>
      <c r="J844">
        <f ca="1"/>
        <v>2033</v>
      </c>
      <c r="K844">
        <v>1419</v>
      </c>
      <c r="L844" cm="1">
        <f t="array" ref="L844">_xlfn.IFS(G844&lt;=25, 1, G844&lt;=75, 2, G844&lt;=150, 3, G844&gt;150, 4)</f>
        <v>2</v>
      </c>
    </row>
    <row r="845" spans="1:12" x14ac:dyDescent="0.2">
      <c r="A845" t="s">
        <v>1158</v>
      </c>
      <c r="B845" t="s">
        <v>1159</v>
      </c>
      <c r="C845" s="2">
        <v>319</v>
      </c>
      <c r="D845" s="2">
        <v>169</v>
      </c>
      <c r="E845" t="s">
        <v>7027</v>
      </c>
      <c r="F845" t="s">
        <v>7038</v>
      </c>
      <c r="G845" s="2">
        <v>150</v>
      </c>
      <c r="H845" s="11">
        <v>0.47021943573667713</v>
      </c>
      <c r="I845">
        <v>0</v>
      </c>
      <c r="J845">
        <f ca="1"/>
        <v>3504</v>
      </c>
      <c r="K845">
        <v>1992</v>
      </c>
      <c r="L845" cm="1">
        <f t="array" ref="L845">_xlfn.IFS(G845&lt;=25, 1, G845&lt;=75, 2, G845&lt;=150, 3, G845&gt;150, 4)</f>
        <v>3</v>
      </c>
    </row>
    <row r="846" spans="1:12" x14ac:dyDescent="0.2">
      <c r="A846" t="s">
        <v>1160</v>
      </c>
      <c r="B846" t="s">
        <v>908</v>
      </c>
      <c r="C846" s="2">
        <v>279</v>
      </c>
      <c r="D846" s="2">
        <v>271</v>
      </c>
      <c r="E846" t="s">
        <v>7029</v>
      </c>
      <c r="F846" t="s">
        <v>7039</v>
      </c>
      <c r="G846" s="2">
        <v>8</v>
      </c>
      <c r="H846" s="11">
        <v>2.8673835125448029E-2</v>
      </c>
      <c r="I846">
        <v>0</v>
      </c>
      <c r="J846">
        <f ca="1"/>
        <v>3866</v>
      </c>
      <c r="K846">
        <v>1953</v>
      </c>
      <c r="L846" cm="1">
        <f t="array" ref="L846">_xlfn.IFS(G846&lt;=25, 1, G846&lt;=75, 2, G846&lt;=150, 3, G846&gt;150, 4)</f>
        <v>1</v>
      </c>
    </row>
    <row r="847" spans="1:12" x14ac:dyDescent="0.2">
      <c r="A847" t="s">
        <v>391</v>
      </c>
      <c r="B847" t="s">
        <v>392</v>
      </c>
      <c r="C847" s="2">
        <v>289</v>
      </c>
      <c r="D847" s="2">
        <v>110</v>
      </c>
      <c r="E847" t="s">
        <v>6989</v>
      </c>
      <c r="F847" t="s">
        <v>7040</v>
      </c>
      <c r="G847" s="2">
        <v>179</v>
      </c>
      <c r="H847" s="11">
        <v>0.61937716262975784</v>
      </c>
      <c r="I847">
        <v>1</v>
      </c>
      <c r="J847">
        <f ca="1"/>
        <v>4004</v>
      </c>
      <c r="K847">
        <v>4016</v>
      </c>
      <c r="L847" cm="1">
        <f t="array" ref="L847">_xlfn.IFS(G847&lt;=25, 1, G847&lt;=75, 2, G847&lt;=150, 3, G847&gt;150, 4)</f>
        <v>4</v>
      </c>
    </row>
    <row r="848" spans="1:12" x14ac:dyDescent="0.2">
      <c r="A848" t="s">
        <v>1161</v>
      </c>
      <c r="B848" t="s">
        <v>801</v>
      </c>
      <c r="C848" s="2">
        <v>289</v>
      </c>
      <c r="D848" s="2">
        <v>188</v>
      </c>
      <c r="E848" t="s">
        <v>6989</v>
      </c>
      <c r="F848" t="s">
        <v>7036</v>
      </c>
      <c r="G848" s="2">
        <v>101</v>
      </c>
      <c r="H848" s="11">
        <v>0.34948096885813151</v>
      </c>
      <c r="I848">
        <v>1</v>
      </c>
      <c r="J848">
        <f ca="1"/>
        <v>398</v>
      </c>
      <c r="K848">
        <v>3827</v>
      </c>
      <c r="L848" cm="1">
        <f t="array" ref="L848">_xlfn.IFS(G848&lt;=25, 1, G848&lt;=75, 2, G848&lt;=150, 3, G848&gt;150, 4)</f>
        <v>3</v>
      </c>
    </row>
    <row r="849" spans="1:12" x14ac:dyDescent="0.2">
      <c r="A849" t="s">
        <v>803</v>
      </c>
      <c r="B849" t="s">
        <v>804</v>
      </c>
      <c r="C849" s="2">
        <v>319</v>
      </c>
      <c r="D849" s="2">
        <v>239</v>
      </c>
      <c r="E849" t="s">
        <v>7029</v>
      </c>
      <c r="F849" t="s">
        <v>7036</v>
      </c>
      <c r="G849" s="2">
        <v>80</v>
      </c>
      <c r="H849" s="11">
        <v>0.2507836990595611</v>
      </c>
      <c r="I849">
        <v>0</v>
      </c>
      <c r="J849">
        <f ca="1"/>
        <v>368</v>
      </c>
      <c r="K849">
        <v>627</v>
      </c>
      <c r="L849" cm="1">
        <f t="array" ref="L849">_xlfn.IFS(G849&lt;=25, 1, G849&lt;=75, 2, G849&lt;=150, 3, G849&gt;150, 4)</f>
        <v>3</v>
      </c>
    </row>
    <row r="850" spans="1:12" x14ac:dyDescent="0.2">
      <c r="A850" t="s">
        <v>1162</v>
      </c>
      <c r="B850" t="s">
        <v>1163</v>
      </c>
      <c r="C850" s="2">
        <v>319</v>
      </c>
      <c r="D850" s="2">
        <v>297</v>
      </c>
      <c r="E850" t="s">
        <v>7029</v>
      </c>
      <c r="F850" t="s">
        <v>7036</v>
      </c>
      <c r="G850" s="2">
        <v>22</v>
      </c>
      <c r="H850" s="11">
        <v>6.8965517241379309E-2</v>
      </c>
      <c r="I850">
        <v>0</v>
      </c>
      <c r="J850">
        <f ca="1"/>
        <v>3257</v>
      </c>
      <c r="K850">
        <v>4050</v>
      </c>
      <c r="L850" cm="1">
        <f t="array" ref="L850">_xlfn.IFS(G850&lt;=25, 1, G850&lt;=75, 2, G850&lt;=150, 3, G850&gt;150, 4)</f>
        <v>1</v>
      </c>
    </row>
    <row r="851" spans="1:12" x14ac:dyDescent="0.2">
      <c r="A851" t="s">
        <v>1164</v>
      </c>
      <c r="B851" t="s">
        <v>1165</v>
      </c>
      <c r="C851" s="2">
        <v>319</v>
      </c>
      <c r="D851" s="2">
        <v>144</v>
      </c>
      <c r="E851" t="s">
        <v>7029</v>
      </c>
      <c r="F851" t="s">
        <v>7040</v>
      </c>
      <c r="G851" s="2">
        <v>175</v>
      </c>
      <c r="H851" s="11">
        <v>0.54858934169278994</v>
      </c>
      <c r="I851">
        <v>0</v>
      </c>
      <c r="J851">
        <f ca="1"/>
        <v>4369</v>
      </c>
      <c r="K851">
        <v>2156</v>
      </c>
      <c r="L851" cm="1">
        <f t="array" ref="L851">_xlfn.IFS(G851&lt;=25, 1, G851&lt;=75, 2, G851&lt;=150, 3, G851&gt;150, 4)</f>
        <v>4</v>
      </c>
    </row>
    <row r="852" spans="1:12" x14ac:dyDescent="0.2">
      <c r="A852" t="s">
        <v>1166</v>
      </c>
      <c r="B852" t="s">
        <v>453</v>
      </c>
      <c r="C852" s="2">
        <v>199</v>
      </c>
      <c r="D852" s="2">
        <v>107</v>
      </c>
      <c r="E852" t="s">
        <v>7029</v>
      </c>
      <c r="F852" t="s">
        <v>7040</v>
      </c>
      <c r="G852" s="2">
        <v>92</v>
      </c>
      <c r="H852" s="11">
        <v>0.46231155778894473</v>
      </c>
      <c r="I852">
        <v>0</v>
      </c>
      <c r="J852">
        <f ca="1"/>
        <v>2224</v>
      </c>
      <c r="K852">
        <v>2714</v>
      </c>
      <c r="L852" cm="1">
        <f t="array" ref="L852">_xlfn.IFS(G852&lt;=25, 1, G852&lt;=75, 2, G852&lt;=150, 3, G852&gt;150, 4)</f>
        <v>3</v>
      </c>
    </row>
    <row r="853" spans="1:12" x14ac:dyDescent="0.2">
      <c r="A853" t="s">
        <v>1167</v>
      </c>
      <c r="B853" t="s">
        <v>430</v>
      </c>
      <c r="C853" s="2">
        <v>159</v>
      </c>
      <c r="D853" s="2">
        <v>70</v>
      </c>
      <c r="E853" t="s">
        <v>7029</v>
      </c>
      <c r="F853" t="s">
        <v>7040</v>
      </c>
      <c r="G853" s="2">
        <v>89</v>
      </c>
      <c r="H853" s="11">
        <v>0.55974842767295596</v>
      </c>
      <c r="I853">
        <v>0</v>
      </c>
      <c r="J853">
        <f ca="1"/>
        <v>3588</v>
      </c>
      <c r="K853">
        <v>3065</v>
      </c>
      <c r="L853" cm="1">
        <f t="array" ref="L853">_xlfn.IFS(G853&lt;=25, 1, G853&lt;=75, 2, G853&lt;=150, 3, G853&gt;150, 4)</f>
        <v>3</v>
      </c>
    </row>
    <row r="854" spans="1:12" x14ac:dyDescent="0.2">
      <c r="A854" t="s">
        <v>1168</v>
      </c>
      <c r="B854" t="s">
        <v>1169</v>
      </c>
      <c r="C854" s="2">
        <v>399</v>
      </c>
      <c r="D854" s="2">
        <v>351</v>
      </c>
      <c r="E854" t="s">
        <v>7029</v>
      </c>
      <c r="F854" t="s">
        <v>7044</v>
      </c>
      <c r="G854" s="2">
        <v>48</v>
      </c>
      <c r="H854" s="11">
        <v>0.12030075187969924</v>
      </c>
      <c r="I854">
        <v>0</v>
      </c>
      <c r="J854">
        <f ca="1"/>
        <v>1718</v>
      </c>
      <c r="K854">
        <v>4182</v>
      </c>
      <c r="L854" cm="1">
        <f t="array" ref="L854">_xlfn.IFS(G854&lt;=25, 1, G854&lt;=75, 2, G854&lt;=150, 3, G854&gt;150, 4)</f>
        <v>2</v>
      </c>
    </row>
    <row r="855" spans="1:12" x14ac:dyDescent="0.2">
      <c r="A855" t="s">
        <v>1170</v>
      </c>
      <c r="B855" t="s">
        <v>1171</v>
      </c>
      <c r="C855" s="2">
        <v>319</v>
      </c>
      <c r="D855" s="2">
        <v>246</v>
      </c>
      <c r="E855" t="s">
        <v>7029</v>
      </c>
      <c r="F855" t="s">
        <v>7044</v>
      </c>
      <c r="G855" s="2">
        <v>73</v>
      </c>
      <c r="H855" s="11">
        <v>0.22884012539184953</v>
      </c>
      <c r="I855">
        <v>0</v>
      </c>
      <c r="J855">
        <f ca="1"/>
        <v>1632</v>
      </c>
      <c r="K855">
        <v>1607</v>
      </c>
      <c r="L855" cm="1">
        <f t="array" ref="L855">_xlfn.IFS(G855&lt;=25, 1, G855&lt;=75, 2, G855&lt;=150, 3, G855&gt;150, 4)</f>
        <v>2</v>
      </c>
    </row>
    <row r="856" spans="1:12" x14ac:dyDescent="0.2">
      <c r="A856" t="s">
        <v>1172</v>
      </c>
      <c r="B856" t="s">
        <v>732</v>
      </c>
      <c r="C856" s="2">
        <v>199</v>
      </c>
      <c r="D856" s="2">
        <v>149</v>
      </c>
      <c r="E856" t="s">
        <v>7029</v>
      </c>
      <c r="F856" t="s">
        <v>7043</v>
      </c>
      <c r="G856" s="2">
        <v>50</v>
      </c>
      <c r="H856" s="11">
        <v>0.25125628140703515</v>
      </c>
      <c r="I856">
        <v>0</v>
      </c>
      <c r="J856">
        <f ca="1"/>
        <v>976</v>
      </c>
      <c r="K856">
        <v>3789</v>
      </c>
      <c r="L856" cm="1">
        <f t="array" ref="L856">_xlfn.IFS(G856&lt;=25, 1, G856&lt;=75, 2, G856&lt;=150, 3, G856&gt;150, 4)</f>
        <v>2</v>
      </c>
    </row>
    <row r="857" spans="1:12" x14ac:dyDescent="0.2">
      <c r="A857" t="s">
        <v>1173</v>
      </c>
      <c r="B857" t="s">
        <v>1174</v>
      </c>
      <c r="C857" s="2">
        <v>379</v>
      </c>
      <c r="D857" s="2">
        <v>273</v>
      </c>
      <c r="E857" t="s">
        <v>7029</v>
      </c>
      <c r="F857" t="s">
        <v>7036</v>
      </c>
      <c r="G857" s="2">
        <v>106</v>
      </c>
      <c r="H857" s="11">
        <v>0.27968337730870713</v>
      </c>
      <c r="I857">
        <v>0</v>
      </c>
      <c r="J857">
        <f ca="1"/>
        <v>304</v>
      </c>
      <c r="K857">
        <v>2487</v>
      </c>
      <c r="L857" cm="1">
        <f t="array" ref="L857">_xlfn.IFS(G857&lt;=25, 1, G857&lt;=75, 2, G857&lt;=150, 3, G857&gt;150, 4)</f>
        <v>3</v>
      </c>
    </row>
    <row r="858" spans="1:12" x14ac:dyDescent="0.2">
      <c r="A858" t="s">
        <v>697</v>
      </c>
      <c r="B858" t="s">
        <v>1175</v>
      </c>
      <c r="C858" s="2">
        <v>289</v>
      </c>
      <c r="D858" s="2">
        <v>194</v>
      </c>
      <c r="E858" t="s">
        <v>6989</v>
      </c>
      <c r="F858" t="s">
        <v>7036</v>
      </c>
      <c r="G858" s="2">
        <v>95</v>
      </c>
      <c r="H858" s="11">
        <v>0.32871972318339099</v>
      </c>
      <c r="I858">
        <v>1</v>
      </c>
      <c r="J858">
        <f ca="1"/>
        <v>3808</v>
      </c>
      <c r="K858">
        <v>790</v>
      </c>
      <c r="L858" cm="1">
        <f t="array" ref="L858">_xlfn.IFS(G858&lt;=25, 1, G858&lt;=75, 2, G858&lt;=150, 3, G858&gt;150, 4)</f>
        <v>3</v>
      </c>
    </row>
    <row r="859" spans="1:12" x14ac:dyDescent="0.2">
      <c r="A859" t="s">
        <v>1176</v>
      </c>
      <c r="B859" t="s">
        <v>612</v>
      </c>
      <c r="C859" s="2">
        <v>319</v>
      </c>
      <c r="D859" s="2">
        <v>214</v>
      </c>
      <c r="E859" t="s">
        <v>7027</v>
      </c>
      <c r="F859" t="s">
        <v>7036</v>
      </c>
      <c r="G859" s="2">
        <v>105</v>
      </c>
      <c r="H859" s="11">
        <v>0.32915360501567398</v>
      </c>
      <c r="I859">
        <v>0</v>
      </c>
      <c r="J859">
        <f ca="1"/>
        <v>2961</v>
      </c>
      <c r="K859">
        <v>903</v>
      </c>
      <c r="L859" cm="1">
        <f t="array" ref="L859">_xlfn.IFS(G859&lt;=25, 1, G859&lt;=75, 2, G859&lt;=150, 3, G859&gt;150, 4)</f>
        <v>3</v>
      </c>
    </row>
    <row r="860" spans="1:12" x14ac:dyDescent="0.2">
      <c r="A860" t="s">
        <v>1177</v>
      </c>
      <c r="B860" t="s">
        <v>1178</v>
      </c>
      <c r="C860" s="2">
        <v>319</v>
      </c>
      <c r="D860" s="2">
        <v>223</v>
      </c>
      <c r="E860" t="s">
        <v>7029</v>
      </c>
      <c r="F860" t="s">
        <v>7037</v>
      </c>
      <c r="G860" s="2">
        <v>96</v>
      </c>
      <c r="H860" s="11">
        <v>0.30094043887147337</v>
      </c>
      <c r="I860">
        <v>0</v>
      </c>
      <c r="J860">
        <f ca="1"/>
        <v>3006</v>
      </c>
      <c r="K860">
        <v>2224</v>
      </c>
      <c r="L860" cm="1">
        <f t="array" ref="L860">_xlfn.IFS(G860&lt;=25, 1, G860&lt;=75, 2, G860&lt;=150, 3, G860&gt;150, 4)</f>
        <v>3</v>
      </c>
    </row>
    <row r="861" spans="1:12" x14ac:dyDescent="0.2">
      <c r="A861" t="s">
        <v>419</v>
      </c>
      <c r="B861" t="s">
        <v>383</v>
      </c>
      <c r="C861" s="2">
        <v>289</v>
      </c>
      <c r="D861" s="2">
        <v>171</v>
      </c>
      <c r="E861" t="s">
        <v>6989</v>
      </c>
      <c r="F861" t="s">
        <v>7036</v>
      </c>
      <c r="G861" s="2">
        <v>118</v>
      </c>
      <c r="H861" s="11">
        <v>0.40830449826989618</v>
      </c>
      <c r="I861">
        <v>1</v>
      </c>
      <c r="J861">
        <f ca="1"/>
        <v>1778</v>
      </c>
      <c r="K861">
        <v>1984</v>
      </c>
      <c r="L861" cm="1">
        <f t="array" ref="L861">_xlfn.IFS(G861&lt;=25, 1, G861&lt;=75, 2, G861&lt;=150, 3, G861&gt;150, 4)</f>
        <v>3</v>
      </c>
    </row>
    <row r="862" spans="1:12" x14ac:dyDescent="0.2">
      <c r="A862" t="s">
        <v>1179</v>
      </c>
      <c r="B862" t="s">
        <v>23</v>
      </c>
      <c r="C862" s="2">
        <v>399</v>
      </c>
      <c r="D862" s="2">
        <v>303</v>
      </c>
      <c r="E862" t="s">
        <v>7029</v>
      </c>
      <c r="F862" t="s">
        <v>7039</v>
      </c>
      <c r="G862" s="2">
        <v>96</v>
      </c>
      <c r="H862" s="11">
        <v>0.24060150375939848</v>
      </c>
      <c r="I862">
        <v>0</v>
      </c>
      <c r="J862">
        <f ca="1"/>
        <v>763</v>
      </c>
      <c r="K862">
        <v>1520</v>
      </c>
      <c r="L862" cm="1">
        <f t="array" ref="L862">_xlfn.IFS(G862&lt;=25, 1, G862&lt;=75, 2, G862&lt;=150, 3, G862&gt;150, 4)</f>
        <v>3</v>
      </c>
    </row>
    <row r="863" spans="1:12" x14ac:dyDescent="0.2">
      <c r="A863" t="s">
        <v>1180</v>
      </c>
      <c r="B863" t="s">
        <v>1181</v>
      </c>
      <c r="C863" s="2">
        <v>239</v>
      </c>
      <c r="D863" s="2">
        <v>158</v>
      </c>
      <c r="E863" t="s">
        <v>7027</v>
      </c>
      <c r="F863" t="s">
        <v>7045</v>
      </c>
      <c r="G863" s="2">
        <v>81</v>
      </c>
      <c r="H863" s="11">
        <v>0.33891213389121339</v>
      </c>
      <c r="I863">
        <v>0</v>
      </c>
      <c r="J863">
        <f ca="1"/>
        <v>2858</v>
      </c>
      <c r="K863">
        <v>4288</v>
      </c>
      <c r="L863" cm="1">
        <f t="array" ref="L863">_xlfn.IFS(G863&lt;=25, 1, G863&lt;=75, 2, G863&lt;=150, 3, G863&gt;150, 4)</f>
        <v>3</v>
      </c>
    </row>
    <row r="864" spans="1:12" x14ac:dyDescent="0.2">
      <c r="A864" t="s">
        <v>583</v>
      </c>
      <c r="B864" t="s">
        <v>584</v>
      </c>
      <c r="C864" s="2">
        <v>249</v>
      </c>
      <c r="D864" s="2">
        <v>177</v>
      </c>
      <c r="E864" t="s">
        <v>6989</v>
      </c>
      <c r="F864" t="s">
        <v>7036</v>
      </c>
      <c r="G864" s="2">
        <v>72</v>
      </c>
      <c r="H864" s="11">
        <v>0.28915662650602408</v>
      </c>
      <c r="I864">
        <v>1</v>
      </c>
      <c r="J864">
        <f ca="1"/>
        <v>844</v>
      </c>
      <c r="K864">
        <v>1113</v>
      </c>
      <c r="L864" cm="1">
        <f t="array" ref="L864">_xlfn.IFS(G864&lt;=25, 1, G864&lt;=75, 2, G864&lt;=150, 3, G864&gt;150, 4)</f>
        <v>2</v>
      </c>
    </row>
    <row r="865" spans="1:12" x14ac:dyDescent="0.2">
      <c r="A865" t="s">
        <v>1182</v>
      </c>
      <c r="B865" t="s">
        <v>1183</v>
      </c>
      <c r="C865" s="2">
        <v>319</v>
      </c>
      <c r="D865" s="2">
        <v>287</v>
      </c>
      <c r="E865" t="s">
        <v>7029</v>
      </c>
      <c r="F865" t="s">
        <v>7036</v>
      </c>
      <c r="G865" s="2">
        <v>32</v>
      </c>
      <c r="H865" s="11">
        <v>0.10031347962382445</v>
      </c>
      <c r="I865">
        <v>0</v>
      </c>
      <c r="J865">
        <f ca="1"/>
        <v>2083</v>
      </c>
      <c r="K865">
        <v>357</v>
      </c>
      <c r="L865" cm="1">
        <f t="array" ref="L865">_xlfn.IFS(G865&lt;=25, 1, G865&lt;=75, 2, G865&lt;=150, 3, G865&gt;150, 4)</f>
        <v>2</v>
      </c>
    </row>
    <row r="866" spans="1:12" x14ac:dyDescent="0.2">
      <c r="A866" t="s">
        <v>644</v>
      </c>
      <c r="B866" t="s">
        <v>645</v>
      </c>
      <c r="C866" s="2">
        <v>289</v>
      </c>
      <c r="D866" s="2">
        <v>208</v>
      </c>
      <c r="E866" t="s">
        <v>6989</v>
      </c>
      <c r="F866" t="s">
        <v>7044</v>
      </c>
      <c r="G866" s="2">
        <v>81</v>
      </c>
      <c r="H866" s="11">
        <v>0.28027681660899656</v>
      </c>
      <c r="I866">
        <v>1</v>
      </c>
      <c r="J866">
        <f ca="1"/>
        <v>909</v>
      </c>
      <c r="K866">
        <v>3080</v>
      </c>
      <c r="L866" cm="1">
        <f t="array" ref="L866">_xlfn.IFS(G866&lt;=25, 1, G866&lt;=75, 2, G866&lt;=150, 3, G866&gt;150, 4)</f>
        <v>3</v>
      </c>
    </row>
    <row r="867" spans="1:12" x14ac:dyDescent="0.2">
      <c r="A867" t="s">
        <v>1184</v>
      </c>
      <c r="B867" t="s">
        <v>796</v>
      </c>
      <c r="C867" s="2">
        <v>289</v>
      </c>
      <c r="D867" s="2">
        <v>84</v>
      </c>
      <c r="E867" t="s">
        <v>6989</v>
      </c>
      <c r="F867" t="s">
        <v>7038</v>
      </c>
      <c r="G867" s="2">
        <v>205</v>
      </c>
      <c r="H867" s="11">
        <v>0.70934256055363321</v>
      </c>
      <c r="I867">
        <v>1</v>
      </c>
      <c r="J867">
        <f ca="1"/>
        <v>3519</v>
      </c>
      <c r="K867">
        <v>3368</v>
      </c>
      <c r="L867" cm="1">
        <f t="array" ref="L867">_xlfn.IFS(G867&lt;=25, 1, G867&lt;=75, 2, G867&lt;=150, 3, G867&gt;150, 4)</f>
        <v>4</v>
      </c>
    </row>
    <row r="868" spans="1:12" x14ac:dyDescent="0.2">
      <c r="A868" t="s">
        <v>1185</v>
      </c>
      <c r="B868" t="s">
        <v>1186</v>
      </c>
      <c r="C868" s="2">
        <v>249</v>
      </c>
      <c r="D868" s="2">
        <v>159</v>
      </c>
      <c r="E868" t="s">
        <v>6989</v>
      </c>
      <c r="F868" t="s">
        <v>7044</v>
      </c>
      <c r="G868" s="2">
        <v>90</v>
      </c>
      <c r="H868" s="11">
        <v>0.36144578313253012</v>
      </c>
      <c r="I868">
        <v>1</v>
      </c>
      <c r="J868">
        <f ca="1"/>
        <v>2299</v>
      </c>
      <c r="K868">
        <v>3137</v>
      </c>
      <c r="L868" cm="1">
        <f t="array" ref="L868">_xlfn.IFS(G868&lt;=25, 1, G868&lt;=75, 2, G868&lt;=150, 3, G868&gt;150, 4)</f>
        <v>3</v>
      </c>
    </row>
    <row r="869" spans="1:12" x14ac:dyDescent="0.2">
      <c r="A869" t="s">
        <v>691</v>
      </c>
      <c r="B869" t="s">
        <v>692</v>
      </c>
      <c r="C869" s="2">
        <v>359</v>
      </c>
      <c r="D869" s="2">
        <v>212</v>
      </c>
      <c r="E869" t="s">
        <v>6989</v>
      </c>
      <c r="F869" t="s">
        <v>7044</v>
      </c>
      <c r="G869" s="2">
        <v>147</v>
      </c>
      <c r="H869" s="11">
        <v>0.40947075208913647</v>
      </c>
      <c r="I869">
        <v>1</v>
      </c>
      <c r="J869">
        <f ca="1"/>
        <v>3079</v>
      </c>
      <c r="K869">
        <v>1466</v>
      </c>
      <c r="L869" cm="1">
        <f t="array" ref="L869">_xlfn.IFS(G869&lt;=25, 1, G869&lt;=75, 2, G869&lt;=150, 3, G869&gt;150, 4)</f>
        <v>3</v>
      </c>
    </row>
    <row r="870" spans="1:12" x14ac:dyDescent="0.2">
      <c r="A870" t="s">
        <v>1187</v>
      </c>
      <c r="B870" t="s">
        <v>255</v>
      </c>
      <c r="C870" s="2">
        <v>279</v>
      </c>
      <c r="D870" s="2">
        <v>201</v>
      </c>
      <c r="E870" t="s">
        <v>7029</v>
      </c>
      <c r="F870" t="s">
        <v>7037</v>
      </c>
      <c r="G870" s="2">
        <v>78</v>
      </c>
      <c r="H870" s="11">
        <v>0.27956989247311825</v>
      </c>
      <c r="I870">
        <v>0</v>
      </c>
      <c r="J870">
        <f ca="1"/>
        <v>3802</v>
      </c>
      <c r="K870">
        <v>3477</v>
      </c>
      <c r="L870" cm="1">
        <f t="array" ref="L870">_xlfn.IFS(G870&lt;=25, 1, G870&lt;=75, 2, G870&lt;=150, 3, G870&gt;150, 4)</f>
        <v>3</v>
      </c>
    </row>
    <row r="871" spans="1:12" x14ac:dyDescent="0.2">
      <c r="A871" t="s">
        <v>1188</v>
      </c>
      <c r="B871" t="s">
        <v>86</v>
      </c>
      <c r="C871" s="2">
        <v>319</v>
      </c>
      <c r="D871" s="2">
        <v>300</v>
      </c>
      <c r="E871" t="s">
        <v>7029</v>
      </c>
      <c r="F871" t="s">
        <v>7036</v>
      </c>
      <c r="G871" s="2">
        <v>19</v>
      </c>
      <c r="H871" s="11">
        <v>5.9561128526645767E-2</v>
      </c>
      <c r="I871">
        <v>0</v>
      </c>
      <c r="J871">
        <f ca="1"/>
        <v>4522</v>
      </c>
      <c r="K871">
        <v>2641</v>
      </c>
      <c r="L871" cm="1">
        <f t="array" ref="L871">_xlfn.IFS(G871&lt;=25, 1, G871&lt;=75, 2, G871&lt;=150, 3, G871&gt;150, 4)</f>
        <v>1</v>
      </c>
    </row>
    <row r="872" spans="1:12" x14ac:dyDescent="0.2">
      <c r="A872" t="s">
        <v>1189</v>
      </c>
      <c r="B872" t="s">
        <v>1190</v>
      </c>
      <c r="C872" s="2">
        <v>319</v>
      </c>
      <c r="D872" s="2">
        <v>271</v>
      </c>
      <c r="E872" t="s">
        <v>7029</v>
      </c>
      <c r="F872" t="s">
        <v>7037</v>
      </c>
      <c r="G872" s="2">
        <v>48</v>
      </c>
      <c r="H872" s="11">
        <v>0.15047021943573669</v>
      </c>
      <c r="I872">
        <v>0</v>
      </c>
      <c r="J872">
        <f ca="1"/>
        <v>1422</v>
      </c>
      <c r="K872">
        <v>2462</v>
      </c>
      <c r="L872" cm="1">
        <f t="array" ref="L872">_xlfn.IFS(G872&lt;=25, 1, G872&lt;=75, 2, G872&lt;=150, 3, G872&gt;150, 4)</f>
        <v>2</v>
      </c>
    </row>
    <row r="873" spans="1:12" x14ac:dyDescent="0.2">
      <c r="A873" t="s">
        <v>1191</v>
      </c>
      <c r="B873" t="s">
        <v>1192</v>
      </c>
      <c r="C873" s="2">
        <v>319</v>
      </c>
      <c r="D873" s="2">
        <v>182</v>
      </c>
      <c r="E873" t="s">
        <v>7029</v>
      </c>
      <c r="F873" t="s">
        <v>7038</v>
      </c>
      <c r="G873" s="2">
        <v>137</v>
      </c>
      <c r="H873" s="11">
        <v>0.42946708463949845</v>
      </c>
      <c r="I873">
        <v>0</v>
      </c>
      <c r="J873">
        <f ca="1"/>
        <v>237</v>
      </c>
      <c r="K873">
        <v>1805</v>
      </c>
      <c r="L873" cm="1">
        <f t="array" ref="L873">_xlfn.IFS(G873&lt;=25, 1, G873&lt;=75, 2, G873&lt;=150, 3, G873&gt;150, 4)</f>
        <v>3</v>
      </c>
    </row>
    <row r="874" spans="1:12" x14ac:dyDescent="0.2">
      <c r="A874" t="s">
        <v>1193</v>
      </c>
      <c r="B874" t="s">
        <v>1194</v>
      </c>
      <c r="C874" s="2">
        <v>499</v>
      </c>
      <c r="D874" s="2">
        <v>419</v>
      </c>
      <c r="E874" t="s">
        <v>6989</v>
      </c>
      <c r="F874" t="s">
        <v>7044</v>
      </c>
      <c r="G874" s="2">
        <v>80</v>
      </c>
      <c r="H874" s="11">
        <v>0.16032064128256512</v>
      </c>
      <c r="I874">
        <v>1</v>
      </c>
      <c r="J874">
        <f ca="1"/>
        <v>1508</v>
      </c>
      <c r="K874">
        <v>3434</v>
      </c>
      <c r="L874" cm="1">
        <f t="array" ref="L874">_xlfn.IFS(G874&lt;=25, 1, G874&lt;=75, 2, G874&lt;=150, 3, G874&gt;150, 4)</f>
        <v>3</v>
      </c>
    </row>
    <row r="875" spans="1:12" x14ac:dyDescent="0.2">
      <c r="A875" t="s">
        <v>558</v>
      </c>
      <c r="B875" t="s">
        <v>559</v>
      </c>
      <c r="C875" s="2">
        <v>249</v>
      </c>
      <c r="D875" s="2">
        <v>149</v>
      </c>
      <c r="E875" t="s">
        <v>6989</v>
      </c>
      <c r="F875" t="s">
        <v>7043</v>
      </c>
      <c r="G875" s="2">
        <v>100</v>
      </c>
      <c r="H875" s="11">
        <v>0.40160642570281124</v>
      </c>
      <c r="I875">
        <v>1</v>
      </c>
      <c r="J875">
        <f ca="1"/>
        <v>2010</v>
      </c>
      <c r="K875">
        <v>2141</v>
      </c>
      <c r="L875" cm="1">
        <f t="array" ref="L875">_xlfn.IFS(G875&lt;=25, 1, G875&lt;=75, 2, G875&lt;=150, 3, G875&gt;150, 4)</f>
        <v>3</v>
      </c>
    </row>
    <row r="876" spans="1:12" x14ac:dyDescent="0.2">
      <c r="A876" t="s">
        <v>1195</v>
      </c>
      <c r="B876" t="s">
        <v>1196</v>
      </c>
      <c r="C876" s="2">
        <v>279</v>
      </c>
      <c r="D876" s="2">
        <v>165</v>
      </c>
      <c r="E876" t="s">
        <v>7029</v>
      </c>
      <c r="F876" t="s">
        <v>7037</v>
      </c>
      <c r="G876" s="2">
        <v>114</v>
      </c>
      <c r="H876" s="11">
        <v>0.40860215053763443</v>
      </c>
      <c r="I876">
        <v>0</v>
      </c>
      <c r="J876">
        <f ca="1"/>
        <v>3306</v>
      </c>
      <c r="K876">
        <v>2024</v>
      </c>
      <c r="L876" cm="1">
        <f t="array" ref="L876">_xlfn.IFS(G876&lt;=25, 1, G876&lt;=75, 2, G876&lt;=150, 3, G876&gt;150, 4)</f>
        <v>3</v>
      </c>
    </row>
    <row r="877" spans="1:12" x14ac:dyDescent="0.2">
      <c r="A877" t="s">
        <v>382</v>
      </c>
      <c r="B877" t="s">
        <v>383</v>
      </c>
      <c r="C877" s="2">
        <v>359</v>
      </c>
      <c r="D877" s="2">
        <v>269</v>
      </c>
      <c r="E877" t="s">
        <v>6989</v>
      </c>
      <c r="F877" t="s">
        <v>7036</v>
      </c>
      <c r="G877" s="2">
        <v>90</v>
      </c>
      <c r="H877" s="11">
        <v>0.25069637883008355</v>
      </c>
      <c r="I877">
        <v>1</v>
      </c>
      <c r="J877">
        <f ca="1"/>
        <v>345</v>
      </c>
      <c r="K877">
        <v>2267</v>
      </c>
      <c r="L877" cm="1">
        <f t="array" ref="L877">_xlfn.IFS(G877&lt;=25, 1, G877&lt;=75, 2, G877&lt;=150, 3, G877&gt;150, 4)</f>
        <v>3</v>
      </c>
    </row>
    <row r="878" spans="1:12" x14ac:dyDescent="0.2">
      <c r="A878" t="s">
        <v>1197</v>
      </c>
      <c r="B878" t="s">
        <v>1198</v>
      </c>
      <c r="C878" s="2">
        <v>319</v>
      </c>
      <c r="D878" s="2">
        <v>281</v>
      </c>
      <c r="E878" t="s">
        <v>7027</v>
      </c>
      <c r="F878" t="s">
        <v>7036</v>
      </c>
      <c r="G878" s="2">
        <v>38</v>
      </c>
      <c r="H878" s="11">
        <v>0.11912225705329153</v>
      </c>
      <c r="I878">
        <v>0</v>
      </c>
      <c r="J878">
        <f ca="1"/>
        <v>3629</v>
      </c>
      <c r="K878">
        <v>3855</v>
      </c>
      <c r="L878" cm="1">
        <f t="array" ref="L878">_xlfn.IFS(G878&lt;=25, 1, G878&lt;=75, 2, G878&lt;=150, 3, G878&gt;150, 4)</f>
        <v>2</v>
      </c>
    </row>
    <row r="879" spans="1:12" x14ac:dyDescent="0.2">
      <c r="A879" t="s">
        <v>1199</v>
      </c>
      <c r="B879" t="s">
        <v>1200</v>
      </c>
      <c r="C879" s="2">
        <v>319</v>
      </c>
      <c r="D879" s="2">
        <v>246</v>
      </c>
      <c r="E879" t="s">
        <v>7029</v>
      </c>
      <c r="F879" t="s">
        <v>7036</v>
      </c>
      <c r="G879" s="2">
        <v>73</v>
      </c>
      <c r="H879" s="11">
        <v>0.22884012539184953</v>
      </c>
      <c r="I879">
        <v>0</v>
      </c>
      <c r="J879">
        <f ca="1"/>
        <v>4521</v>
      </c>
      <c r="K879">
        <v>3725</v>
      </c>
      <c r="L879" cm="1">
        <f t="array" ref="L879">_xlfn.IFS(G879&lt;=25, 1, G879&lt;=75, 2, G879&lt;=150, 3, G879&gt;150, 4)</f>
        <v>2</v>
      </c>
    </row>
    <row r="880" spans="1:12" x14ac:dyDescent="0.2">
      <c r="A880" t="s">
        <v>1201</v>
      </c>
      <c r="B880" t="s">
        <v>955</v>
      </c>
      <c r="C880" s="2">
        <v>159</v>
      </c>
      <c r="D880" s="2">
        <v>122</v>
      </c>
      <c r="E880" t="s">
        <v>7029</v>
      </c>
      <c r="F880" t="s">
        <v>7039</v>
      </c>
      <c r="G880" s="2">
        <v>37</v>
      </c>
      <c r="H880" s="11">
        <v>0.23270440251572327</v>
      </c>
      <c r="I880">
        <v>0</v>
      </c>
      <c r="J880">
        <f ca="1"/>
        <v>1427</v>
      </c>
      <c r="K880">
        <v>1128</v>
      </c>
      <c r="L880" cm="1">
        <f t="array" ref="L880">_xlfn.IFS(G880&lt;=25, 1, G880&lt;=75, 2, G880&lt;=150, 3, G880&gt;150, 4)</f>
        <v>2</v>
      </c>
    </row>
    <row r="881" spans="1:12" x14ac:dyDescent="0.2">
      <c r="A881" t="s">
        <v>972</v>
      </c>
      <c r="B881" t="s">
        <v>973</v>
      </c>
      <c r="C881" s="2">
        <v>319</v>
      </c>
      <c r="D881" s="2">
        <v>169</v>
      </c>
      <c r="E881" t="s">
        <v>7027</v>
      </c>
      <c r="F881" t="s">
        <v>7038</v>
      </c>
      <c r="G881" s="2">
        <v>150</v>
      </c>
      <c r="H881" s="11">
        <v>0.47021943573667713</v>
      </c>
      <c r="I881">
        <v>0</v>
      </c>
      <c r="J881">
        <f ca="1"/>
        <v>2863</v>
      </c>
      <c r="K881">
        <v>3317</v>
      </c>
      <c r="L881" cm="1">
        <f t="array" ref="L881">_xlfn.IFS(G881&lt;=25, 1, G881&lt;=75, 2, G881&lt;=150, 3, G881&gt;150, 4)</f>
        <v>3</v>
      </c>
    </row>
    <row r="882" spans="1:12" x14ac:dyDescent="0.2">
      <c r="A882" t="s">
        <v>1202</v>
      </c>
      <c r="B882" t="s">
        <v>125</v>
      </c>
      <c r="C882" s="2">
        <v>319</v>
      </c>
      <c r="D882" s="2">
        <v>204</v>
      </c>
      <c r="E882" t="s">
        <v>7029</v>
      </c>
      <c r="F882" t="s">
        <v>7037</v>
      </c>
      <c r="G882" s="2">
        <v>115</v>
      </c>
      <c r="H882" s="11">
        <v>0.36050156739811912</v>
      </c>
      <c r="I882">
        <v>0</v>
      </c>
      <c r="J882">
        <f ca="1"/>
        <v>906</v>
      </c>
      <c r="K882">
        <v>3603</v>
      </c>
      <c r="L882" cm="1">
        <f t="array" ref="L882">_xlfn.IFS(G882&lt;=25, 1, G882&lt;=75, 2, G882&lt;=150, 3, G882&gt;150, 4)</f>
        <v>3</v>
      </c>
    </row>
    <row r="883" spans="1:12" x14ac:dyDescent="0.2">
      <c r="A883" t="s">
        <v>1203</v>
      </c>
      <c r="B883" t="s">
        <v>295</v>
      </c>
      <c r="C883" s="2">
        <v>289</v>
      </c>
      <c r="D883" s="2">
        <v>87</v>
      </c>
      <c r="E883" t="s">
        <v>6989</v>
      </c>
      <c r="F883" t="s">
        <v>7038</v>
      </c>
      <c r="G883" s="2">
        <v>202</v>
      </c>
      <c r="H883" s="11">
        <v>0.69896193771626303</v>
      </c>
      <c r="I883">
        <v>1</v>
      </c>
      <c r="J883">
        <f ca="1"/>
        <v>1659</v>
      </c>
      <c r="K883">
        <v>4119</v>
      </c>
      <c r="L883" cm="1">
        <f t="array" ref="L883">_xlfn.IFS(G883&lt;=25, 1, G883&lt;=75, 2, G883&lt;=150, 3, G883&gt;150, 4)</f>
        <v>4</v>
      </c>
    </row>
    <row r="884" spans="1:12" x14ac:dyDescent="0.2">
      <c r="A884" t="s">
        <v>1204</v>
      </c>
      <c r="B884" t="s">
        <v>589</v>
      </c>
      <c r="C884" s="2">
        <v>289</v>
      </c>
      <c r="D884" s="2">
        <v>95</v>
      </c>
      <c r="E884" t="s">
        <v>6989</v>
      </c>
      <c r="F884" t="s">
        <v>7038</v>
      </c>
      <c r="G884" s="2">
        <v>194</v>
      </c>
      <c r="H884" s="11">
        <v>0.67128027681660896</v>
      </c>
      <c r="I884">
        <v>1</v>
      </c>
      <c r="J884">
        <f ca="1"/>
        <v>4275</v>
      </c>
      <c r="K884">
        <v>1610</v>
      </c>
      <c r="L884" cm="1">
        <f t="array" ref="L884">_xlfn.IFS(G884&lt;=25, 1, G884&lt;=75, 2, G884&lt;=150, 3, G884&gt;150, 4)</f>
        <v>4</v>
      </c>
    </row>
    <row r="885" spans="1:12" x14ac:dyDescent="0.2">
      <c r="A885" t="s">
        <v>1205</v>
      </c>
      <c r="B885" t="s">
        <v>1206</v>
      </c>
      <c r="C885" s="2">
        <v>199</v>
      </c>
      <c r="D885" s="2">
        <v>153</v>
      </c>
      <c r="E885" t="s">
        <v>7029</v>
      </c>
      <c r="F885" t="s">
        <v>7037</v>
      </c>
      <c r="G885" s="2">
        <v>46</v>
      </c>
      <c r="H885" s="11">
        <v>0.23115577889447236</v>
      </c>
      <c r="I885">
        <v>0</v>
      </c>
      <c r="J885">
        <f ca="1"/>
        <v>789</v>
      </c>
      <c r="K885">
        <v>118</v>
      </c>
      <c r="L885" cm="1">
        <f t="array" ref="L885">_xlfn.IFS(G885&lt;=25, 1, G885&lt;=75, 2, G885&lt;=150, 3, G885&gt;150, 4)</f>
        <v>2</v>
      </c>
    </row>
    <row r="886" spans="1:12" x14ac:dyDescent="0.2">
      <c r="A886" t="s">
        <v>505</v>
      </c>
      <c r="B886" t="s">
        <v>506</v>
      </c>
      <c r="C886" s="2">
        <v>249</v>
      </c>
      <c r="D886" s="2">
        <v>172</v>
      </c>
      <c r="E886" t="s">
        <v>6989</v>
      </c>
      <c r="F886" t="s">
        <v>7044</v>
      </c>
      <c r="G886" s="2">
        <v>77</v>
      </c>
      <c r="H886" s="11">
        <v>0.30923694779116467</v>
      </c>
      <c r="I886">
        <v>1</v>
      </c>
      <c r="J886">
        <f ca="1"/>
        <v>1545</v>
      </c>
      <c r="K886">
        <v>1800</v>
      </c>
      <c r="L886" cm="1">
        <f t="array" ref="L886">_xlfn.IFS(G886&lt;=25, 1, G886&lt;=75, 2, G886&lt;=150, 3, G886&gt;150, 4)</f>
        <v>3</v>
      </c>
    </row>
    <row r="887" spans="1:12" x14ac:dyDescent="0.2">
      <c r="A887" t="s">
        <v>362</v>
      </c>
      <c r="B887" t="s">
        <v>363</v>
      </c>
      <c r="C887" s="2">
        <v>249</v>
      </c>
      <c r="D887" s="2">
        <v>164</v>
      </c>
      <c r="E887" t="s">
        <v>6989</v>
      </c>
      <c r="F887" t="s">
        <v>7037</v>
      </c>
      <c r="G887" s="2">
        <v>85</v>
      </c>
      <c r="H887" s="11">
        <v>0.34136546184738958</v>
      </c>
      <c r="I887">
        <v>1</v>
      </c>
      <c r="J887">
        <f ca="1"/>
        <v>762</v>
      </c>
      <c r="K887">
        <v>2773</v>
      </c>
      <c r="L887" cm="1">
        <f t="array" ref="L887">_xlfn.IFS(G887&lt;=25, 1, G887&lt;=75, 2, G887&lt;=150, 3, G887&gt;150, 4)</f>
        <v>3</v>
      </c>
    </row>
    <row r="888" spans="1:12" x14ac:dyDescent="0.2">
      <c r="A888" t="s">
        <v>1207</v>
      </c>
      <c r="B888" t="s">
        <v>1208</v>
      </c>
      <c r="C888" s="2">
        <v>249</v>
      </c>
      <c r="D888" s="2">
        <v>154</v>
      </c>
      <c r="E888" t="s">
        <v>6989</v>
      </c>
      <c r="F888" t="s">
        <v>7044</v>
      </c>
      <c r="G888" s="2">
        <v>95</v>
      </c>
      <c r="H888" s="11">
        <v>0.38152610441767071</v>
      </c>
      <c r="I888">
        <v>1</v>
      </c>
      <c r="J888">
        <f ca="1"/>
        <v>3738</v>
      </c>
      <c r="K888">
        <v>1742</v>
      </c>
      <c r="L888" cm="1">
        <f t="array" ref="L888">_xlfn.IFS(G888&lt;=25, 1, G888&lt;=75, 2, G888&lt;=150, 3, G888&gt;150, 4)</f>
        <v>3</v>
      </c>
    </row>
    <row r="889" spans="1:12" x14ac:dyDescent="0.2">
      <c r="A889" t="s">
        <v>1209</v>
      </c>
      <c r="B889" t="s">
        <v>979</v>
      </c>
      <c r="C889" s="2">
        <v>279</v>
      </c>
      <c r="D889" s="2">
        <v>170</v>
      </c>
      <c r="E889" t="s">
        <v>7029</v>
      </c>
      <c r="F889" t="s">
        <v>7036</v>
      </c>
      <c r="G889" s="2">
        <v>109</v>
      </c>
      <c r="H889" s="11">
        <v>0.39068100358422941</v>
      </c>
      <c r="I889">
        <v>0</v>
      </c>
      <c r="J889">
        <f ca="1"/>
        <v>2184</v>
      </c>
      <c r="K889">
        <v>4209</v>
      </c>
      <c r="L889" cm="1">
        <f t="array" ref="L889">_xlfn.IFS(G889&lt;=25, 1, G889&lt;=75, 2, G889&lt;=150, 3, G889&gt;150, 4)</f>
        <v>3</v>
      </c>
    </row>
    <row r="890" spans="1:12" x14ac:dyDescent="0.2">
      <c r="A890" t="s">
        <v>1210</v>
      </c>
      <c r="B890" t="s">
        <v>411</v>
      </c>
      <c r="C890" s="2">
        <v>319</v>
      </c>
      <c r="D890" s="2">
        <v>265</v>
      </c>
      <c r="E890" t="s">
        <v>7029</v>
      </c>
      <c r="F890" t="s">
        <v>7043</v>
      </c>
      <c r="G890" s="2">
        <v>54</v>
      </c>
      <c r="H890" s="11">
        <v>0.16927899686520376</v>
      </c>
      <c r="I890">
        <v>0</v>
      </c>
      <c r="J890">
        <f ca="1"/>
        <v>939</v>
      </c>
      <c r="K890">
        <v>3890</v>
      </c>
      <c r="L890" cm="1">
        <f t="array" ref="L890">_xlfn.IFS(G890&lt;=25, 1, G890&lt;=75, 2, G890&lt;=150, 3, G890&gt;150, 4)</f>
        <v>2</v>
      </c>
    </row>
    <row r="891" spans="1:12" x14ac:dyDescent="0.2">
      <c r="A891" t="s">
        <v>726</v>
      </c>
      <c r="B891" t="s">
        <v>482</v>
      </c>
      <c r="C891" s="2">
        <v>249</v>
      </c>
      <c r="D891" s="2">
        <v>147</v>
      </c>
      <c r="E891" t="s">
        <v>6989</v>
      </c>
      <c r="F891" t="s">
        <v>7039</v>
      </c>
      <c r="G891" s="2">
        <v>102</v>
      </c>
      <c r="H891" s="11">
        <v>0.40963855421686746</v>
      </c>
      <c r="I891">
        <v>1</v>
      </c>
      <c r="J891">
        <f ca="1"/>
        <v>1854</v>
      </c>
      <c r="K891">
        <v>2743</v>
      </c>
      <c r="L891" cm="1">
        <f t="array" ref="L891">_xlfn.IFS(G891&lt;=25, 1, G891&lt;=75, 2, G891&lt;=150, 3, G891&gt;150, 4)</f>
        <v>3</v>
      </c>
    </row>
    <row r="892" spans="1:12" x14ac:dyDescent="0.2">
      <c r="A892" t="s">
        <v>892</v>
      </c>
      <c r="B892" t="s">
        <v>495</v>
      </c>
      <c r="C892" s="2">
        <v>289</v>
      </c>
      <c r="D892" s="2">
        <v>145</v>
      </c>
      <c r="E892" t="s">
        <v>6989</v>
      </c>
      <c r="F892" t="s">
        <v>7038</v>
      </c>
      <c r="G892" s="2">
        <v>144</v>
      </c>
      <c r="H892" s="11">
        <v>0.4982698961937716</v>
      </c>
      <c r="I892">
        <v>1</v>
      </c>
      <c r="J892">
        <f ca="1"/>
        <v>4507</v>
      </c>
      <c r="K892">
        <v>4165</v>
      </c>
      <c r="L892" cm="1">
        <f t="array" ref="L892">_xlfn.IFS(G892&lt;=25, 1, G892&lt;=75, 2, G892&lt;=150, 3, G892&gt;150, 4)</f>
        <v>3</v>
      </c>
    </row>
    <row r="893" spans="1:12" x14ac:dyDescent="0.2">
      <c r="A893" t="s">
        <v>1211</v>
      </c>
      <c r="B893" t="s">
        <v>759</v>
      </c>
      <c r="C893" s="2">
        <v>249</v>
      </c>
      <c r="D893" s="2">
        <v>85</v>
      </c>
      <c r="E893" t="s">
        <v>6989</v>
      </c>
      <c r="F893" t="s">
        <v>7038</v>
      </c>
      <c r="G893" s="2">
        <v>164</v>
      </c>
      <c r="H893" s="11">
        <v>0.65863453815261042</v>
      </c>
      <c r="I893">
        <v>1</v>
      </c>
      <c r="J893">
        <f ca="1"/>
        <v>2527</v>
      </c>
      <c r="K893">
        <v>3592</v>
      </c>
      <c r="L893" cm="1">
        <f t="array" ref="L893">_xlfn.IFS(G893&lt;=25, 1, G893&lt;=75, 2, G893&lt;=150, 3, G893&gt;150, 4)</f>
        <v>4</v>
      </c>
    </row>
    <row r="894" spans="1:12" x14ac:dyDescent="0.2">
      <c r="A894" t="s">
        <v>531</v>
      </c>
      <c r="B894" t="s">
        <v>532</v>
      </c>
      <c r="C894" s="2">
        <v>289</v>
      </c>
      <c r="D894" s="2">
        <v>107</v>
      </c>
      <c r="E894" t="s">
        <v>6989</v>
      </c>
      <c r="F894" t="s">
        <v>7038</v>
      </c>
      <c r="G894" s="2">
        <v>182</v>
      </c>
      <c r="H894" s="11">
        <v>0.62975778546712802</v>
      </c>
      <c r="I894">
        <v>1</v>
      </c>
      <c r="J894">
        <f ca="1"/>
        <v>2129</v>
      </c>
      <c r="K894">
        <v>2252</v>
      </c>
      <c r="L894" cm="1">
        <f t="array" ref="L894">_xlfn.IFS(G894&lt;=25, 1, G894&lt;=75, 2, G894&lt;=150, 3, G894&gt;150, 4)</f>
        <v>4</v>
      </c>
    </row>
    <row r="895" spans="1:12" x14ac:dyDescent="0.2">
      <c r="A895" t="s">
        <v>838</v>
      </c>
      <c r="B895" t="s">
        <v>839</v>
      </c>
      <c r="C895" s="2">
        <v>239</v>
      </c>
      <c r="D895" s="2">
        <v>120</v>
      </c>
      <c r="E895" t="s">
        <v>7029</v>
      </c>
      <c r="F895" t="s">
        <v>7040</v>
      </c>
      <c r="G895" s="2">
        <v>119</v>
      </c>
      <c r="H895" s="11">
        <v>0.497907949790795</v>
      </c>
      <c r="I895">
        <v>0</v>
      </c>
      <c r="J895">
        <f ca="1"/>
        <v>2478</v>
      </c>
      <c r="K895">
        <v>383</v>
      </c>
      <c r="L895" cm="1">
        <f t="array" ref="L895">_xlfn.IFS(G895&lt;=25, 1, G895&lt;=75, 2, G895&lt;=150, 3, G895&gt;150, 4)</f>
        <v>3</v>
      </c>
    </row>
    <row r="896" spans="1:12" x14ac:dyDescent="0.2">
      <c r="A896" t="s">
        <v>1212</v>
      </c>
      <c r="B896" t="s">
        <v>425</v>
      </c>
      <c r="C896" s="2">
        <v>319</v>
      </c>
      <c r="D896" s="2">
        <v>169</v>
      </c>
      <c r="E896" t="s">
        <v>7029</v>
      </c>
      <c r="F896" t="s">
        <v>7038</v>
      </c>
      <c r="G896" s="2">
        <v>150</v>
      </c>
      <c r="H896" s="11">
        <v>0.47021943573667713</v>
      </c>
      <c r="I896">
        <v>0</v>
      </c>
      <c r="J896">
        <f ca="1"/>
        <v>934</v>
      </c>
      <c r="K896">
        <v>3120</v>
      </c>
      <c r="L896" cm="1">
        <f t="array" ref="L896">_xlfn.IFS(G896&lt;=25, 1, G896&lt;=75, 2, G896&lt;=150, 3, G896&gt;150, 4)</f>
        <v>3</v>
      </c>
    </row>
    <row r="897" spans="1:12" x14ac:dyDescent="0.2">
      <c r="A897" t="s">
        <v>982</v>
      </c>
      <c r="B897" t="s">
        <v>524</v>
      </c>
      <c r="C897" s="2">
        <v>229</v>
      </c>
      <c r="D897" s="2">
        <v>163</v>
      </c>
      <c r="E897" t="s">
        <v>6989</v>
      </c>
      <c r="F897" t="s">
        <v>7039</v>
      </c>
      <c r="G897" s="2">
        <v>66</v>
      </c>
      <c r="H897" s="11">
        <v>0.28820960698689957</v>
      </c>
      <c r="I897">
        <v>1</v>
      </c>
      <c r="J897">
        <f ca="1"/>
        <v>2553</v>
      </c>
      <c r="K897">
        <v>3294</v>
      </c>
      <c r="L897" cm="1">
        <f t="array" ref="L897">_xlfn.IFS(G897&lt;=25, 1, G897&lt;=75, 2, G897&lt;=150, 3, G897&gt;150, 4)</f>
        <v>2</v>
      </c>
    </row>
    <row r="898" spans="1:12" x14ac:dyDescent="0.2">
      <c r="A898" t="s">
        <v>1213</v>
      </c>
      <c r="B898" t="s">
        <v>1214</v>
      </c>
      <c r="C898" s="2">
        <v>319</v>
      </c>
      <c r="D898" s="2">
        <v>223</v>
      </c>
      <c r="E898" t="s">
        <v>7027</v>
      </c>
      <c r="F898" t="s">
        <v>7036</v>
      </c>
      <c r="G898" s="2">
        <v>96</v>
      </c>
      <c r="H898" s="11">
        <v>0.30094043887147337</v>
      </c>
      <c r="I898">
        <v>0</v>
      </c>
      <c r="J898">
        <f ca="1"/>
        <v>2693</v>
      </c>
      <c r="K898">
        <v>3059</v>
      </c>
      <c r="L898" cm="1">
        <f t="array" ref="L898">_xlfn.IFS(G898&lt;=25, 1, G898&lt;=75, 2, G898&lt;=150, 3, G898&gt;150, 4)</f>
        <v>3</v>
      </c>
    </row>
    <row r="899" spans="1:12" x14ac:dyDescent="0.2">
      <c r="A899" t="s">
        <v>1215</v>
      </c>
      <c r="B899" t="s">
        <v>1216</v>
      </c>
      <c r="C899" s="2">
        <v>399</v>
      </c>
      <c r="D899" s="2">
        <v>359</v>
      </c>
      <c r="E899" t="s">
        <v>7029</v>
      </c>
      <c r="F899" t="s">
        <v>7041</v>
      </c>
      <c r="G899" s="2">
        <v>40</v>
      </c>
      <c r="H899" s="11">
        <v>0.10025062656641603</v>
      </c>
      <c r="I899">
        <v>0</v>
      </c>
      <c r="J899">
        <f ca="1"/>
        <v>1575</v>
      </c>
      <c r="K899">
        <v>581</v>
      </c>
      <c r="L899" cm="1">
        <f t="array" ref="L899">_xlfn.IFS(G899&lt;=25, 1, G899&lt;=75, 2, G899&lt;=150, 3, G899&gt;150, 4)</f>
        <v>2</v>
      </c>
    </row>
    <row r="900" spans="1:12" x14ac:dyDescent="0.2">
      <c r="A900" t="s">
        <v>1217</v>
      </c>
      <c r="B900" t="s">
        <v>333</v>
      </c>
      <c r="C900" s="2">
        <v>319</v>
      </c>
      <c r="D900" s="2">
        <v>144</v>
      </c>
      <c r="E900" t="s">
        <v>7029</v>
      </c>
      <c r="F900" t="s">
        <v>7040</v>
      </c>
      <c r="G900" s="2">
        <v>175</v>
      </c>
      <c r="H900" s="11">
        <v>0.54858934169278994</v>
      </c>
      <c r="I900">
        <v>0</v>
      </c>
      <c r="J900">
        <f ca="1"/>
        <v>3171</v>
      </c>
      <c r="K900">
        <v>2199</v>
      </c>
      <c r="L900" cm="1">
        <f t="array" ref="L900">_xlfn.IFS(G900&lt;=25, 1, G900&lt;=75, 2, G900&lt;=150, 3, G900&gt;150, 4)</f>
        <v>4</v>
      </c>
    </row>
    <row r="901" spans="1:12" x14ac:dyDescent="0.2">
      <c r="A901" t="s">
        <v>1218</v>
      </c>
      <c r="B901" t="s">
        <v>1219</v>
      </c>
      <c r="C901" s="2">
        <v>279</v>
      </c>
      <c r="D901" s="2">
        <v>159</v>
      </c>
      <c r="E901" t="s">
        <v>7029</v>
      </c>
      <c r="F901" t="s">
        <v>7038</v>
      </c>
      <c r="G901" s="2">
        <v>120</v>
      </c>
      <c r="H901" s="11">
        <v>0.43010752688172044</v>
      </c>
      <c r="I901">
        <v>0</v>
      </c>
      <c r="J901">
        <f ca="1"/>
        <v>1560</v>
      </c>
      <c r="K901">
        <v>1677</v>
      </c>
      <c r="L901" cm="1">
        <f t="array" ref="L901">_xlfn.IFS(G901&lt;=25, 1, G901&lt;=75, 2, G901&lt;=150, 3, G901&gt;150, 4)</f>
        <v>3</v>
      </c>
    </row>
    <row r="902" spans="1:12" x14ac:dyDescent="0.2">
      <c r="A902" t="s">
        <v>1000</v>
      </c>
      <c r="B902" t="s">
        <v>1001</v>
      </c>
      <c r="C902" s="2">
        <v>359</v>
      </c>
      <c r="D902" s="2">
        <v>108</v>
      </c>
      <c r="E902" t="s">
        <v>6989</v>
      </c>
      <c r="F902" t="s">
        <v>7038</v>
      </c>
      <c r="G902" s="2">
        <v>251</v>
      </c>
      <c r="H902" s="11">
        <v>0.69916434540389971</v>
      </c>
      <c r="I902">
        <v>1</v>
      </c>
      <c r="J902">
        <f ca="1"/>
        <v>1453</v>
      </c>
      <c r="K902">
        <v>4101</v>
      </c>
      <c r="L902" cm="1">
        <f t="array" ref="L902">_xlfn.IFS(G902&lt;=25, 1, G902&lt;=75, 2, G902&lt;=150, 3, G902&gt;150, 4)</f>
        <v>4</v>
      </c>
    </row>
    <row r="903" spans="1:12" x14ac:dyDescent="0.2">
      <c r="A903" t="s">
        <v>1220</v>
      </c>
      <c r="B903" t="s">
        <v>1221</v>
      </c>
      <c r="C903" s="2">
        <v>399</v>
      </c>
      <c r="D903" s="2">
        <v>223</v>
      </c>
      <c r="E903" t="s">
        <v>7029</v>
      </c>
      <c r="F903" t="s">
        <v>7040</v>
      </c>
      <c r="G903" s="2">
        <v>176</v>
      </c>
      <c r="H903" s="11">
        <v>0.44110275689223055</v>
      </c>
      <c r="I903">
        <v>0</v>
      </c>
      <c r="J903">
        <f ca="1"/>
        <v>1557</v>
      </c>
      <c r="K903">
        <v>3047</v>
      </c>
      <c r="L903" cm="1">
        <f t="array" ref="L903">_xlfn.IFS(G903&lt;=25, 1, G903&lt;=75, 2, G903&lt;=150, 3, G903&gt;150, 4)</f>
        <v>4</v>
      </c>
    </row>
    <row r="904" spans="1:12" x14ac:dyDescent="0.2">
      <c r="A904" t="s">
        <v>1222</v>
      </c>
      <c r="B904" t="s">
        <v>231</v>
      </c>
      <c r="C904" s="2">
        <v>239</v>
      </c>
      <c r="D904" s="2">
        <v>110</v>
      </c>
      <c r="E904" t="s">
        <v>7028</v>
      </c>
      <c r="F904" t="s">
        <v>7040</v>
      </c>
      <c r="G904" s="2">
        <v>129</v>
      </c>
      <c r="H904" s="11">
        <v>0.53974895397489542</v>
      </c>
      <c r="I904">
        <v>0</v>
      </c>
      <c r="J904">
        <f ca="1"/>
        <v>457</v>
      </c>
      <c r="K904">
        <v>2062</v>
      </c>
      <c r="L904" cm="1">
        <f t="array" ref="L904">_xlfn.IFS(G904&lt;=25, 1, G904&lt;=75, 2, G904&lt;=150, 3, G904&gt;150, 4)</f>
        <v>3</v>
      </c>
    </row>
    <row r="905" spans="1:12" x14ac:dyDescent="0.2">
      <c r="A905" t="s">
        <v>923</v>
      </c>
      <c r="B905" t="s">
        <v>908</v>
      </c>
      <c r="C905" s="2">
        <v>179</v>
      </c>
      <c r="D905" s="2">
        <v>102</v>
      </c>
      <c r="E905" t="s">
        <v>6989</v>
      </c>
      <c r="F905" t="s">
        <v>7039</v>
      </c>
      <c r="G905" s="2">
        <v>77</v>
      </c>
      <c r="H905" s="11">
        <v>0.43016759776536312</v>
      </c>
      <c r="I905">
        <v>1</v>
      </c>
      <c r="J905">
        <f ca="1"/>
        <v>4391</v>
      </c>
      <c r="K905">
        <v>2253</v>
      </c>
      <c r="L905" cm="1">
        <f t="array" ref="L905">_xlfn.IFS(G905&lt;=25, 1, G905&lt;=75, 2, G905&lt;=150, 3, G905&gt;150, 4)</f>
        <v>3</v>
      </c>
    </row>
    <row r="906" spans="1:12" x14ac:dyDescent="0.2">
      <c r="A906" t="s">
        <v>1223</v>
      </c>
      <c r="B906" t="s">
        <v>383</v>
      </c>
      <c r="C906" s="2">
        <v>519</v>
      </c>
      <c r="D906" s="2">
        <v>379</v>
      </c>
      <c r="E906" t="s">
        <v>7029</v>
      </c>
      <c r="F906" t="s">
        <v>7039</v>
      </c>
      <c r="G906" s="2">
        <v>140</v>
      </c>
      <c r="H906" s="11">
        <v>0.26974951830443161</v>
      </c>
      <c r="I906">
        <v>0</v>
      </c>
      <c r="J906">
        <f ca="1"/>
        <v>701</v>
      </c>
      <c r="K906">
        <v>1743</v>
      </c>
      <c r="L906" cm="1">
        <f t="array" ref="L906">_xlfn.IFS(G906&lt;=25, 1, G906&lt;=75, 2, G906&lt;=150, 3, G906&gt;150, 4)</f>
        <v>3</v>
      </c>
    </row>
    <row r="907" spans="1:12" x14ac:dyDescent="0.2">
      <c r="A907" t="s">
        <v>1224</v>
      </c>
      <c r="B907" t="s">
        <v>563</v>
      </c>
      <c r="C907" s="2">
        <v>319</v>
      </c>
      <c r="D907" s="2">
        <v>226</v>
      </c>
      <c r="E907" t="s">
        <v>7029</v>
      </c>
      <c r="F907" t="s">
        <v>7039</v>
      </c>
      <c r="G907" s="2">
        <v>93</v>
      </c>
      <c r="H907" s="11">
        <v>0.29153605015673983</v>
      </c>
      <c r="I907">
        <v>0</v>
      </c>
      <c r="J907">
        <f ca="1"/>
        <v>1631</v>
      </c>
      <c r="K907">
        <v>2125</v>
      </c>
      <c r="L907" cm="1">
        <f t="array" ref="L907">_xlfn.IFS(G907&lt;=25, 1, G907&lt;=75, 2, G907&lt;=150, 3, G907&gt;150, 4)</f>
        <v>3</v>
      </c>
    </row>
    <row r="908" spans="1:12" x14ac:dyDescent="0.2">
      <c r="A908" t="s">
        <v>384</v>
      </c>
      <c r="B908" t="s">
        <v>385</v>
      </c>
      <c r="C908" s="2">
        <v>229</v>
      </c>
      <c r="D908" s="2">
        <v>153</v>
      </c>
      <c r="E908" t="s">
        <v>6989</v>
      </c>
      <c r="F908" t="s">
        <v>7039</v>
      </c>
      <c r="G908" s="2">
        <v>76</v>
      </c>
      <c r="H908" s="11">
        <v>0.33187772925764192</v>
      </c>
      <c r="I908">
        <v>1</v>
      </c>
      <c r="J908">
        <f ca="1"/>
        <v>2474</v>
      </c>
      <c r="K908">
        <v>1094</v>
      </c>
      <c r="L908" cm="1">
        <f t="array" ref="L908">_xlfn.IFS(G908&lt;=25, 1, G908&lt;=75, 2, G908&lt;=150, 3, G908&gt;150, 4)</f>
        <v>3</v>
      </c>
    </row>
    <row r="909" spans="1:12" x14ac:dyDescent="0.2">
      <c r="A909" t="s">
        <v>1225</v>
      </c>
      <c r="B909" t="s">
        <v>407</v>
      </c>
      <c r="C909" s="2">
        <v>319</v>
      </c>
      <c r="D909" s="2">
        <v>306</v>
      </c>
      <c r="E909" t="s">
        <v>7029</v>
      </c>
      <c r="F909" t="s">
        <v>7036</v>
      </c>
      <c r="G909" s="2">
        <v>13</v>
      </c>
      <c r="H909" s="11">
        <v>4.0752351097178681E-2</v>
      </c>
      <c r="I909">
        <v>0</v>
      </c>
      <c r="J909">
        <f ca="1"/>
        <v>2959</v>
      </c>
      <c r="K909">
        <v>951</v>
      </c>
      <c r="L909" cm="1">
        <f t="array" ref="L909">_xlfn.IFS(G909&lt;=25, 1, G909&lt;=75, 2, G909&lt;=150, 3, G909&gt;150, 4)</f>
        <v>1</v>
      </c>
    </row>
    <row r="910" spans="1:12" x14ac:dyDescent="0.2">
      <c r="A910" t="s">
        <v>1226</v>
      </c>
      <c r="B910" t="s">
        <v>1227</v>
      </c>
      <c r="C910" s="2">
        <v>49</v>
      </c>
      <c r="D910" s="2">
        <v>30</v>
      </c>
      <c r="E910" t="s">
        <v>7029</v>
      </c>
      <c r="F910" t="s">
        <v>7039</v>
      </c>
      <c r="G910" s="2">
        <v>19</v>
      </c>
      <c r="H910" s="11">
        <v>0.38775510204081631</v>
      </c>
      <c r="I910">
        <v>0</v>
      </c>
      <c r="J910">
        <f ca="1"/>
        <v>956</v>
      </c>
      <c r="K910">
        <v>1158</v>
      </c>
      <c r="L910" cm="1">
        <f t="array" ref="L910">_xlfn.IFS(G910&lt;=25, 1, G910&lt;=75, 2, G910&lt;=150, 3, G910&gt;150, 4)</f>
        <v>1</v>
      </c>
    </row>
    <row r="911" spans="1:12" x14ac:dyDescent="0.2">
      <c r="A911" t="s">
        <v>769</v>
      </c>
      <c r="B911" t="s">
        <v>770</v>
      </c>
      <c r="C911" s="2">
        <v>289</v>
      </c>
      <c r="D911" s="2">
        <v>78</v>
      </c>
      <c r="E911" t="s">
        <v>6989</v>
      </c>
      <c r="F911" t="s">
        <v>7038</v>
      </c>
      <c r="G911" s="2">
        <v>211</v>
      </c>
      <c r="H911" s="11">
        <v>0.73010380622837368</v>
      </c>
      <c r="I911">
        <v>1</v>
      </c>
      <c r="J911">
        <f ca="1"/>
        <v>980</v>
      </c>
      <c r="K911">
        <v>1274</v>
      </c>
      <c r="L911" cm="1">
        <f t="array" ref="L911">_xlfn.IFS(G911&lt;=25, 1, G911&lt;=75, 2, G911&lt;=150, 3, G911&gt;150, 4)</f>
        <v>4</v>
      </c>
    </row>
    <row r="912" spans="1:12" x14ac:dyDescent="0.2">
      <c r="A912" t="s">
        <v>1228</v>
      </c>
      <c r="B912" t="s">
        <v>848</v>
      </c>
      <c r="C912" s="2">
        <v>319</v>
      </c>
      <c r="D912" s="2">
        <v>175</v>
      </c>
      <c r="E912" t="s">
        <v>7029</v>
      </c>
      <c r="F912" t="s">
        <v>7036</v>
      </c>
      <c r="G912" s="2">
        <v>144</v>
      </c>
      <c r="H912" s="11">
        <v>0.45141065830721006</v>
      </c>
      <c r="I912">
        <v>0</v>
      </c>
      <c r="J912">
        <f ca="1"/>
        <v>1433</v>
      </c>
      <c r="K912">
        <v>2520</v>
      </c>
      <c r="L912" cm="1">
        <f t="array" ref="L912">_xlfn.IFS(G912&lt;=25, 1, G912&lt;=75, 2, G912&lt;=150, 3, G912&gt;150, 4)</f>
        <v>3</v>
      </c>
    </row>
    <row r="913" spans="1:12" x14ac:dyDescent="0.2">
      <c r="A913" t="s">
        <v>1229</v>
      </c>
      <c r="B913" t="s">
        <v>1171</v>
      </c>
      <c r="C913" s="2">
        <v>319</v>
      </c>
      <c r="D913" s="2">
        <v>185</v>
      </c>
      <c r="E913" t="s">
        <v>7029</v>
      </c>
      <c r="F913" t="s">
        <v>7038</v>
      </c>
      <c r="G913" s="2">
        <v>134</v>
      </c>
      <c r="H913" s="11">
        <v>0.42006269592476492</v>
      </c>
      <c r="I913">
        <v>0</v>
      </c>
      <c r="J913">
        <f ca="1"/>
        <v>440</v>
      </c>
      <c r="K913">
        <v>4550</v>
      </c>
      <c r="L913" cm="1">
        <f t="array" ref="L913">_xlfn.IFS(G913&lt;=25, 1, G913&lt;=75, 2, G913&lt;=150, 3, G913&gt;150, 4)</f>
        <v>3</v>
      </c>
    </row>
    <row r="914" spans="1:12" x14ac:dyDescent="0.2">
      <c r="A914" t="s">
        <v>1230</v>
      </c>
      <c r="B914" t="s">
        <v>333</v>
      </c>
      <c r="C914" s="2">
        <v>319</v>
      </c>
      <c r="D914" s="2">
        <v>163</v>
      </c>
      <c r="E914" t="s">
        <v>7029</v>
      </c>
      <c r="F914" t="s">
        <v>7040</v>
      </c>
      <c r="G914" s="2">
        <v>156</v>
      </c>
      <c r="H914" s="11">
        <v>0.4890282131661442</v>
      </c>
      <c r="I914">
        <v>0</v>
      </c>
      <c r="J914">
        <f ca="1"/>
        <v>319</v>
      </c>
      <c r="K914">
        <v>3354</v>
      </c>
      <c r="L914" cm="1">
        <f t="array" ref="L914">_xlfn.IFS(G914&lt;=25, 1, G914&lt;=75, 2, G914&lt;=150, 3, G914&gt;150, 4)</f>
        <v>4</v>
      </c>
    </row>
    <row r="915" spans="1:12" x14ac:dyDescent="0.2">
      <c r="A915" t="s">
        <v>1231</v>
      </c>
      <c r="B915" t="s">
        <v>1232</v>
      </c>
      <c r="C915" s="2">
        <v>319</v>
      </c>
      <c r="D915" s="2">
        <v>115</v>
      </c>
      <c r="E915" t="s">
        <v>7027</v>
      </c>
      <c r="F915" t="s">
        <v>7038</v>
      </c>
      <c r="G915" s="2">
        <v>204</v>
      </c>
      <c r="H915" s="11">
        <v>0.63949843260188088</v>
      </c>
      <c r="I915">
        <v>0</v>
      </c>
      <c r="J915">
        <f ca="1"/>
        <v>277</v>
      </c>
      <c r="K915">
        <v>4105</v>
      </c>
      <c r="L915" cm="1">
        <f t="array" ref="L915">_xlfn.IFS(G915&lt;=25, 1, G915&lt;=75, 2, G915&lt;=150, 3, G915&gt;150, 4)</f>
        <v>4</v>
      </c>
    </row>
    <row r="916" spans="1:12" x14ac:dyDescent="0.2">
      <c r="A916" t="s">
        <v>1233</v>
      </c>
      <c r="B916" t="s">
        <v>1234</v>
      </c>
      <c r="C916" s="2">
        <v>639</v>
      </c>
      <c r="D916" s="2">
        <v>492</v>
      </c>
      <c r="E916" t="s">
        <v>7029</v>
      </c>
      <c r="F916" t="s">
        <v>7037</v>
      </c>
      <c r="G916" s="2">
        <v>147</v>
      </c>
      <c r="H916" s="11">
        <v>0.2300469483568075</v>
      </c>
      <c r="I916">
        <v>0</v>
      </c>
      <c r="J916">
        <f ca="1"/>
        <v>2099</v>
      </c>
      <c r="K916">
        <v>2278</v>
      </c>
      <c r="L916" cm="1">
        <f t="array" ref="L916">_xlfn.IFS(G916&lt;=25, 1, G916&lt;=75, 2, G916&lt;=150, 3, G916&gt;150, 4)</f>
        <v>3</v>
      </c>
    </row>
    <row r="917" spans="1:12" x14ac:dyDescent="0.2">
      <c r="A917" t="s">
        <v>1235</v>
      </c>
      <c r="B917" t="s">
        <v>1236</v>
      </c>
      <c r="C917" s="2">
        <v>319</v>
      </c>
      <c r="D917" s="2">
        <v>290</v>
      </c>
      <c r="E917" t="s">
        <v>7029</v>
      </c>
      <c r="F917" t="s">
        <v>7036</v>
      </c>
      <c r="G917" s="2">
        <v>29</v>
      </c>
      <c r="H917" s="11">
        <v>9.0909090909090912E-2</v>
      </c>
      <c r="I917">
        <v>0</v>
      </c>
      <c r="J917">
        <f ca="1"/>
        <v>3586</v>
      </c>
      <c r="K917">
        <v>448</v>
      </c>
      <c r="L917" cm="1">
        <f t="array" ref="L917">_xlfn.IFS(G917&lt;=25, 1, G917&lt;=75, 2, G917&lt;=150, 3, G917&gt;150, 4)</f>
        <v>2</v>
      </c>
    </row>
    <row r="918" spans="1:12" x14ac:dyDescent="0.2">
      <c r="A918" t="s">
        <v>795</v>
      </c>
      <c r="B918" t="s">
        <v>796</v>
      </c>
      <c r="C918" s="2">
        <v>289</v>
      </c>
      <c r="D918" s="2">
        <v>165</v>
      </c>
      <c r="E918" t="s">
        <v>6989</v>
      </c>
      <c r="F918" t="s">
        <v>7038</v>
      </c>
      <c r="G918" s="2">
        <v>124</v>
      </c>
      <c r="H918" s="11">
        <v>0.4290657439446367</v>
      </c>
      <c r="I918">
        <v>1</v>
      </c>
      <c r="J918">
        <f ca="1"/>
        <v>3476</v>
      </c>
      <c r="K918">
        <v>3178</v>
      </c>
      <c r="L918" cm="1">
        <f t="array" ref="L918">_xlfn.IFS(G918&lt;=25, 1, G918&lt;=75, 2, G918&lt;=150, 3, G918&gt;150, 4)</f>
        <v>3</v>
      </c>
    </row>
    <row r="919" spans="1:12" x14ac:dyDescent="0.2">
      <c r="A919" t="s">
        <v>1237</v>
      </c>
      <c r="B919" t="s">
        <v>789</v>
      </c>
      <c r="C919" s="2">
        <v>319</v>
      </c>
      <c r="D919" s="2">
        <v>182</v>
      </c>
      <c r="E919" t="s">
        <v>7028</v>
      </c>
      <c r="F919" t="s">
        <v>7040</v>
      </c>
      <c r="G919" s="2">
        <v>137</v>
      </c>
      <c r="H919" s="11">
        <v>0.42946708463949845</v>
      </c>
      <c r="I919">
        <v>0</v>
      </c>
      <c r="J919">
        <f ca="1"/>
        <v>3630</v>
      </c>
      <c r="K919">
        <v>978</v>
      </c>
      <c r="L919" cm="1">
        <f t="array" ref="L919">_xlfn.IFS(G919&lt;=25, 1, G919&lt;=75, 2, G919&lt;=150, 3, G919&gt;150, 4)</f>
        <v>3</v>
      </c>
    </row>
    <row r="920" spans="1:12" x14ac:dyDescent="0.2">
      <c r="A920" t="s">
        <v>1238</v>
      </c>
      <c r="B920" t="s">
        <v>804</v>
      </c>
      <c r="C920" s="2">
        <v>319</v>
      </c>
      <c r="D920" s="2">
        <v>281</v>
      </c>
      <c r="E920" t="s">
        <v>7029</v>
      </c>
      <c r="F920" t="s">
        <v>7036</v>
      </c>
      <c r="G920" s="2">
        <v>38</v>
      </c>
      <c r="H920" s="11">
        <v>0.11912225705329153</v>
      </c>
      <c r="I920">
        <v>0</v>
      </c>
      <c r="J920">
        <f ca="1"/>
        <v>111</v>
      </c>
      <c r="K920">
        <v>1060</v>
      </c>
      <c r="L920" cm="1">
        <f t="array" ref="L920">_xlfn.IFS(G920&lt;=25, 1, G920&lt;=75, 2, G920&lt;=150, 3, G920&gt;150, 4)</f>
        <v>2</v>
      </c>
    </row>
    <row r="921" spans="1:12" x14ac:dyDescent="0.2">
      <c r="A921" t="s">
        <v>657</v>
      </c>
      <c r="B921" t="s">
        <v>295</v>
      </c>
      <c r="C921" s="2">
        <v>249</v>
      </c>
      <c r="D921" s="2">
        <v>112</v>
      </c>
      <c r="E921" t="s">
        <v>6989</v>
      </c>
      <c r="F921" t="s">
        <v>7038</v>
      </c>
      <c r="G921" s="2">
        <v>137</v>
      </c>
      <c r="H921" s="11">
        <v>0.55020080321285136</v>
      </c>
      <c r="I921">
        <v>1</v>
      </c>
      <c r="J921">
        <f ca="1"/>
        <v>2507</v>
      </c>
      <c r="K921">
        <v>2016</v>
      </c>
      <c r="L921" cm="1">
        <f t="array" ref="L921">_xlfn.IFS(G921&lt;=25, 1, G921&lt;=75, 2, G921&lt;=150, 3, G921&gt;150, 4)</f>
        <v>3</v>
      </c>
    </row>
    <row r="922" spans="1:12" x14ac:dyDescent="0.2">
      <c r="A922" t="s">
        <v>1239</v>
      </c>
      <c r="B922" t="s">
        <v>1240</v>
      </c>
      <c r="C922" s="2">
        <v>319</v>
      </c>
      <c r="D922" s="2">
        <v>281</v>
      </c>
      <c r="E922" t="s">
        <v>7029</v>
      </c>
      <c r="F922" t="s">
        <v>7036</v>
      </c>
      <c r="G922" s="2">
        <v>38</v>
      </c>
      <c r="H922" s="11">
        <v>0.11912225705329153</v>
      </c>
      <c r="I922">
        <v>0</v>
      </c>
      <c r="J922">
        <f ca="1"/>
        <v>4099</v>
      </c>
      <c r="K922">
        <v>3872</v>
      </c>
      <c r="L922" cm="1">
        <f t="array" ref="L922">_xlfn.IFS(G922&lt;=25, 1, G922&lt;=75, 2, G922&lt;=150, 3, G922&gt;150, 4)</f>
        <v>2</v>
      </c>
    </row>
    <row r="923" spans="1:12" x14ac:dyDescent="0.2">
      <c r="A923" t="s">
        <v>1241</v>
      </c>
      <c r="B923" t="s">
        <v>1242</v>
      </c>
      <c r="C923" s="2">
        <v>309</v>
      </c>
      <c r="D923" s="2">
        <v>213</v>
      </c>
      <c r="E923" t="s">
        <v>7029</v>
      </c>
      <c r="F923" t="s">
        <v>7044</v>
      </c>
      <c r="G923" s="2">
        <v>96</v>
      </c>
      <c r="H923" s="11">
        <v>0.31067961165048541</v>
      </c>
      <c r="I923">
        <v>0</v>
      </c>
      <c r="J923">
        <f ca="1"/>
        <v>3106</v>
      </c>
      <c r="K923">
        <v>3277</v>
      </c>
      <c r="L923" cm="1">
        <f t="array" ref="L923">_xlfn.IFS(G923&lt;=25, 1, G923&lt;=75, 2, G923&lt;=150, 3, G923&gt;150, 4)</f>
        <v>3</v>
      </c>
    </row>
    <row r="924" spans="1:12" x14ac:dyDescent="0.2">
      <c r="A924" t="s">
        <v>1243</v>
      </c>
      <c r="B924" t="s">
        <v>1244</v>
      </c>
      <c r="C924" s="2">
        <v>199</v>
      </c>
      <c r="D924" s="2">
        <v>92</v>
      </c>
      <c r="E924" t="s">
        <v>7029</v>
      </c>
      <c r="F924" t="s">
        <v>7040</v>
      </c>
      <c r="G924" s="2">
        <v>107</v>
      </c>
      <c r="H924" s="11">
        <v>0.53768844221105527</v>
      </c>
      <c r="I924">
        <v>0</v>
      </c>
      <c r="J924">
        <f ca="1"/>
        <v>104</v>
      </c>
      <c r="K924">
        <v>686</v>
      </c>
      <c r="L924" cm="1">
        <f t="array" ref="L924">_xlfn.IFS(G924&lt;=25, 1, G924&lt;=75, 2, G924&lt;=150, 3, G924&gt;150, 4)</f>
        <v>3</v>
      </c>
    </row>
    <row r="925" spans="1:12" x14ac:dyDescent="0.2">
      <c r="A925" t="s">
        <v>1245</v>
      </c>
      <c r="B925" t="s">
        <v>959</v>
      </c>
      <c r="C925" s="2">
        <v>319</v>
      </c>
      <c r="D925" s="2">
        <v>217</v>
      </c>
      <c r="E925" t="s">
        <v>7029</v>
      </c>
      <c r="F925" t="s">
        <v>7036</v>
      </c>
      <c r="G925" s="2">
        <v>102</v>
      </c>
      <c r="H925" s="11">
        <v>0.31974921630094044</v>
      </c>
      <c r="I925">
        <v>0</v>
      </c>
      <c r="J925">
        <f ca="1"/>
        <v>2066</v>
      </c>
      <c r="K925">
        <v>4553</v>
      </c>
      <c r="L925" cm="1">
        <f t="array" ref="L925">_xlfn.IFS(G925&lt;=25, 1, G925&lt;=75, 2, G925&lt;=150, 3, G925&gt;150, 4)</f>
        <v>3</v>
      </c>
    </row>
    <row r="926" spans="1:12" x14ac:dyDescent="0.2">
      <c r="A926" t="s">
        <v>1246</v>
      </c>
      <c r="B926" t="s">
        <v>1247</v>
      </c>
      <c r="C926" s="2">
        <v>199</v>
      </c>
      <c r="D926" s="2">
        <v>82</v>
      </c>
      <c r="E926" t="s">
        <v>7027</v>
      </c>
      <c r="F926" t="s">
        <v>7043</v>
      </c>
      <c r="G926" s="2">
        <v>117</v>
      </c>
      <c r="H926" s="11">
        <v>0.5879396984924623</v>
      </c>
      <c r="I926">
        <v>0</v>
      </c>
      <c r="J926">
        <f ca="1"/>
        <v>3545</v>
      </c>
      <c r="K926">
        <v>3502</v>
      </c>
      <c r="L926" cm="1">
        <f t="array" ref="L926">_xlfn.IFS(G926&lt;=25, 1, G926&lt;=75, 2, G926&lt;=150, 3, G926&gt;150, 4)</f>
        <v>3</v>
      </c>
    </row>
    <row r="927" spans="1:12" x14ac:dyDescent="0.2">
      <c r="A927" t="s">
        <v>1248</v>
      </c>
      <c r="B927" t="s">
        <v>1249</v>
      </c>
      <c r="C927" s="2">
        <v>319</v>
      </c>
      <c r="D927" s="2">
        <v>226</v>
      </c>
      <c r="E927" t="s">
        <v>7029</v>
      </c>
      <c r="F927" t="s">
        <v>7037</v>
      </c>
      <c r="G927" s="2">
        <v>93</v>
      </c>
      <c r="H927" s="11">
        <v>0.29153605015673983</v>
      </c>
      <c r="I927">
        <v>0</v>
      </c>
      <c r="J927">
        <f ca="1"/>
        <v>2039</v>
      </c>
      <c r="K927">
        <v>1524</v>
      </c>
      <c r="L927" cm="1">
        <f t="array" ref="L927">_xlfn.IFS(G927&lt;=25, 1, G927&lt;=75, 2, G927&lt;=150, 3, G927&gt;150, 4)</f>
        <v>3</v>
      </c>
    </row>
    <row r="928" spans="1:12" x14ac:dyDescent="0.2">
      <c r="A928" t="s">
        <v>1250</v>
      </c>
      <c r="B928" t="s">
        <v>1012</v>
      </c>
      <c r="C928" s="2">
        <v>289</v>
      </c>
      <c r="D928" s="2">
        <v>14</v>
      </c>
      <c r="E928" t="s">
        <v>6989</v>
      </c>
      <c r="F928" t="s">
        <v>7038</v>
      </c>
      <c r="G928" s="2">
        <v>275</v>
      </c>
      <c r="H928" s="11">
        <v>0.95155709342560557</v>
      </c>
      <c r="I928">
        <v>1</v>
      </c>
      <c r="J928">
        <f ca="1"/>
        <v>1858</v>
      </c>
      <c r="K928">
        <v>1776</v>
      </c>
      <c r="L928" cm="1">
        <f t="array" ref="L928">_xlfn.IFS(G928&lt;=25, 1, G928&lt;=75, 2, G928&lt;=150, 3, G928&gt;150, 4)</f>
        <v>4</v>
      </c>
    </row>
    <row r="929" spans="1:12" x14ac:dyDescent="0.2">
      <c r="A929" t="s">
        <v>1251</v>
      </c>
      <c r="B929" t="s">
        <v>1252</v>
      </c>
      <c r="C929" s="2">
        <v>279</v>
      </c>
      <c r="D929" s="2">
        <v>159</v>
      </c>
      <c r="E929" t="s">
        <v>7029</v>
      </c>
      <c r="F929" t="s">
        <v>7041</v>
      </c>
      <c r="G929" s="2">
        <v>120</v>
      </c>
      <c r="H929" s="11">
        <v>0.43010752688172044</v>
      </c>
      <c r="I929">
        <v>0</v>
      </c>
      <c r="J929">
        <f ca="1"/>
        <v>3782</v>
      </c>
      <c r="K929">
        <v>4047</v>
      </c>
      <c r="L929" cm="1">
        <f t="array" ref="L929">_xlfn.IFS(G929&lt;=25, 1, G929&lt;=75, 2, G929&lt;=150, 3, G929&gt;150, 4)</f>
        <v>3</v>
      </c>
    </row>
    <row r="930" spans="1:12" x14ac:dyDescent="0.2">
      <c r="A930" t="s">
        <v>1253</v>
      </c>
      <c r="B930" t="s">
        <v>1254</v>
      </c>
      <c r="C930" s="2">
        <v>319</v>
      </c>
      <c r="D930" s="2">
        <v>258</v>
      </c>
      <c r="E930" t="s">
        <v>7029</v>
      </c>
      <c r="F930" t="s">
        <v>7044</v>
      </c>
      <c r="G930" s="2">
        <v>61</v>
      </c>
      <c r="H930" s="11">
        <v>0.19122257053291536</v>
      </c>
      <c r="I930">
        <v>0</v>
      </c>
      <c r="J930">
        <f ca="1"/>
        <v>3136</v>
      </c>
      <c r="K930">
        <v>2143</v>
      </c>
      <c r="L930" cm="1">
        <f t="array" ref="L930">_xlfn.IFS(G930&lt;=25, 1, G930&lt;=75, 2, G930&lt;=150, 3, G930&gt;150, 4)</f>
        <v>2</v>
      </c>
    </row>
    <row r="931" spans="1:12" x14ac:dyDescent="0.2">
      <c r="A931" t="s">
        <v>1255</v>
      </c>
      <c r="B931" t="s">
        <v>891</v>
      </c>
      <c r="C931" s="2">
        <v>319</v>
      </c>
      <c r="D931" s="2">
        <v>242</v>
      </c>
      <c r="E931" t="s">
        <v>7029</v>
      </c>
      <c r="F931" t="s">
        <v>7045</v>
      </c>
      <c r="G931" s="2">
        <v>77</v>
      </c>
      <c r="H931" s="11">
        <v>0.2413793103448276</v>
      </c>
      <c r="I931">
        <v>0</v>
      </c>
      <c r="J931">
        <f ca="1"/>
        <v>170</v>
      </c>
      <c r="K931">
        <v>2801</v>
      </c>
      <c r="L931" cm="1">
        <f t="array" ref="L931">_xlfn.IFS(G931&lt;=25, 1, G931&lt;=75, 2, G931&lt;=150, 3, G931&gt;150, 4)</f>
        <v>3</v>
      </c>
    </row>
    <row r="932" spans="1:12" x14ac:dyDescent="0.2">
      <c r="A932" t="s">
        <v>1256</v>
      </c>
      <c r="B932" t="s">
        <v>1257</v>
      </c>
      <c r="C932" s="2">
        <v>349</v>
      </c>
      <c r="D932" s="2">
        <v>255</v>
      </c>
      <c r="E932" t="s">
        <v>7029</v>
      </c>
      <c r="F932" t="s">
        <v>7042</v>
      </c>
      <c r="G932" s="2">
        <v>94</v>
      </c>
      <c r="H932" s="11">
        <v>0.2693409742120344</v>
      </c>
      <c r="I932">
        <v>0</v>
      </c>
      <c r="J932">
        <f ca="1"/>
        <v>3435</v>
      </c>
      <c r="K932">
        <v>3042</v>
      </c>
      <c r="L932" cm="1">
        <f t="array" ref="L932">_xlfn.IFS(G932&lt;=25, 1, G932&lt;=75, 2, G932&lt;=150, 3, G932&gt;150, 4)</f>
        <v>3</v>
      </c>
    </row>
    <row r="933" spans="1:12" x14ac:dyDescent="0.2">
      <c r="A933" t="s">
        <v>1258</v>
      </c>
      <c r="B933" t="s">
        <v>255</v>
      </c>
      <c r="C933" s="2">
        <v>399</v>
      </c>
      <c r="D933" s="2">
        <v>383</v>
      </c>
      <c r="E933" t="s">
        <v>7029</v>
      </c>
      <c r="F933" t="s">
        <v>7037</v>
      </c>
      <c r="G933" s="2">
        <v>16</v>
      </c>
      <c r="H933" s="11">
        <v>4.0100250626566414E-2</v>
      </c>
      <c r="I933">
        <v>0</v>
      </c>
      <c r="J933">
        <f ca="1"/>
        <v>2027</v>
      </c>
      <c r="K933">
        <v>164</v>
      </c>
      <c r="L933" cm="1">
        <f t="array" ref="L933">_xlfn.IFS(G933&lt;=25, 1, G933&lt;=75, 2, G933&lt;=150, 3, G933&gt;150, 4)</f>
        <v>1</v>
      </c>
    </row>
    <row r="934" spans="1:12" x14ac:dyDescent="0.2">
      <c r="A934" t="s">
        <v>1259</v>
      </c>
      <c r="B934" t="s">
        <v>1260</v>
      </c>
      <c r="C934" s="2">
        <v>319</v>
      </c>
      <c r="D934" s="2">
        <v>274</v>
      </c>
      <c r="E934" t="s">
        <v>7029</v>
      </c>
      <c r="F934" t="s">
        <v>7036</v>
      </c>
      <c r="G934" s="2">
        <v>45</v>
      </c>
      <c r="H934" s="11">
        <v>0.14106583072100312</v>
      </c>
      <c r="I934">
        <v>0</v>
      </c>
      <c r="J934">
        <f ca="1"/>
        <v>205</v>
      </c>
      <c r="K934">
        <v>1154</v>
      </c>
      <c r="L934" cm="1">
        <f t="array" ref="L934">_xlfn.IFS(G934&lt;=25, 1, G934&lt;=75, 2, G934&lt;=150, 3, G934&gt;150, 4)</f>
        <v>2</v>
      </c>
    </row>
    <row r="935" spans="1:12" x14ac:dyDescent="0.2">
      <c r="A935" t="s">
        <v>1261</v>
      </c>
      <c r="B935" t="s">
        <v>1262</v>
      </c>
      <c r="C935" s="2">
        <v>319</v>
      </c>
      <c r="D935" s="2">
        <v>230</v>
      </c>
      <c r="E935" t="s">
        <v>6989</v>
      </c>
      <c r="F935" t="s">
        <v>7037</v>
      </c>
      <c r="G935" s="2">
        <v>89</v>
      </c>
      <c r="H935" s="11">
        <v>0.27899686520376177</v>
      </c>
      <c r="I935">
        <v>1</v>
      </c>
      <c r="J935">
        <f ca="1"/>
        <v>2280</v>
      </c>
      <c r="K935">
        <v>4079</v>
      </c>
      <c r="L935" cm="1">
        <f t="array" ref="L935">_xlfn.IFS(G935&lt;=25, 1, G935&lt;=75, 2, G935&lt;=150, 3, G935&gt;150, 4)</f>
        <v>3</v>
      </c>
    </row>
    <row r="936" spans="1:12" x14ac:dyDescent="0.2">
      <c r="A936" t="s">
        <v>1263</v>
      </c>
      <c r="B936" t="s">
        <v>1264</v>
      </c>
      <c r="C936" s="2">
        <v>319</v>
      </c>
      <c r="D936" s="2">
        <v>233</v>
      </c>
      <c r="E936" t="s">
        <v>7029</v>
      </c>
      <c r="F936" t="s">
        <v>7037</v>
      </c>
      <c r="G936" s="2">
        <v>86</v>
      </c>
      <c r="H936" s="11">
        <v>0.26959247648902823</v>
      </c>
      <c r="I936">
        <v>0</v>
      </c>
      <c r="J936">
        <f ca="1"/>
        <v>4503</v>
      </c>
      <c r="K936">
        <v>2263</v>
      </c>
      <c r="L936" cm="1">
        <f t="array" ref="L936">_xlfn.IFS(G936&lt;=25, 1, G936&lt;=75, 2, G936&lt;=150, 3, G936&gt;150, 4)</f>
        <v>3</v>
      </c>
    </row>
    <row r="937" spans="1:12" x14ac:dyDescent="0.2">
      <c r="A937" t="s">
        <v>1265</v>
      </c>
      <c r="B937" t="s">
        <v>1266</v>
      </c>
      <c r="C937" s="2">
        <v>319</v>
      </c>
      <c r="D937" s="2">
        <v>223</v>
      </c>
      <c r="E937" t="s">
        <v>7029</v>
      </c>
      <c r="F937" t="s">
        <v>7039</v>
      </c>
      <c r="G937" s="2">
        <v>96</v>
      </c>
      <c r="H937" s="11">
        <v>0.30094043887147337</v>
      </c>
      <c r="I937">
        <v>0</v>
      </c>
      <c r="J937">
        <f ca="1"/>
        <v>480</v>
      </c>
      <c r="K937">
        <v>795</v>
      </c>
      <c r="L937" cm="1">
        <f t="array" ref="L937">_xlfn.IFS(G937&lt;=25, 1, G937&lt;=75, 2, G937&lt;=150, 3, G937&gt;150, 4)</f>
        <v>3</v>
      </c>
    </row>
    <row r="938" spans="1:12" x14ac:dyDescent="0.2">
      <c r="A938" t="s">
        <v>1267</v>
      </c>
      <c r="B938" t="s">
        <v>1268</v>
      </c>
      <c r="C938" s="2">
        <v>289</v>
      </c>
      <c r="D938" s="2">
        <v>220</v>
      </c>
      <c r="E938" t="s">
        <v>7029</v>
      </c>
      <c r="F938" t="s">
        <v>7037</v>
      </c>
      <c r="G938" s="2">
        <v>69</v>
      </c>
      <c r="H938" s="11">
        <v>0.23875432525951557</v>
      </c>
      <c r="I938">
        <v>0</v>
      </c>
      <c r="J938">
        <f ca="1"/>
        <v>629</v>
      </c>
      <c r="K938">
        <v>875</v>
      </c>
      <c r="L938" cm="1">
        <f t="array" ref="L938">_xlfn.IFS(G938&lt;=25, 1, G938&lt;=75, 2, G938&lt;=150, 3, G938&gt;150, 4)</f>
        <v>2</v>
      </c>
    </row>
    <row r="939" spans="1:12" x14ac:dyDescent="0.2">
      <c r="A939" t="s">
        <v>1269</v>
      </c>
      <c r="B939" t="s">
        <v>965</v>
      </c>
      <c r="C939" s="2">
        <v>289</v>
      </c>
      <c r="D939" s="2">
        <v>64</v>
      </c>
      <c r="E939" t="s">
        <v>6989</v>
      </c>
      <c r="F939" t="s">
        <v>7038</v>
      </c>
      <c r="G939" s="2">
        <v>225</v>
      </c>
      <c r="H939" s="11">
        <v>0.77854671280276821</v>
      </c>
      <c r="I939">
        <v>1</v>
      </c>
      <c r="J939">
        <f ca="1"/>
        <v>3664</v>
      </c>
      <c r="K939">
        <v>2051</v>
      </c>
      <c r="L939" cm="1">
        <f t="array" ref="L939">_xlfn.IFS(G939&lt;=25, 1, G939&lt;=75, 2, G939&lt;=150, 3, G939&gt;150, 4)</f>
        <v>4</v>
      </c>
    </row>
    <row r="940" spans="1:12" x14ac:dyDescent="0.2">
      <c r="A940" t="s">
        <v>1270</v>
      </c>
      <c r="B940" t="s">
        <v>1271</v>
      </c>
      <c r="C940" s="2">
        <v>239</v>
      </c>
      <c r="D940" s="2">
        <v>103</v>
      </c>
      <c r="E940" t="s">
        <v>7029</v>
      </c>
      <c r="F940" t="s">
        <v>7037</v>
      </c>
      <c r="G940" s="2">
        <v>136</v>
      </c>
      <c r="H940" s="11">
        <v>0.56903765690376573</v>
      </c>
      <c r="I940">
        <v>0</v>
      </c>
      <c r="J940">
        <f ca="1"/>
        <v>3648</v>
      </c>
      <c r="K940">
        <v>2291</v>
      </c>
      <c r="L940" cm="1">
        <f t="array" ref="L940">_xlfn.IFS(G940&lt;=25, 1, G940&lt;=75, 2, G940&lt;=150, 3, G940&gt;150, 4)</f>
        <v>3</v>
      </c>
    </row>
    <row r="941" spans="1:12" x14ac:dyDescent="0.2">
      <c r="A941" t="s">
        <v>1272</v>
      </c>
      <c r="B941" t="s">
        <v>1273</v>
      </c>
      <c r="C941" s="2">
        <v>319</v>
      </c>
      <c r="D941" s="2">
        <v>274</v>
      </c>
      <c r="E941" t="s">
        <v>7029</v>
      </c>
      <c r="F941" t="s">
        <v>7044</v>
      </c>
      <c r="G941" s="2">
        <v>45</v>
      </c>
      <c r="H941" s="11">
        <v>0.14106583072100312</v>
      </c>
      <c r="I941">
        <v>0</v>
      </c>
      <c r="J941">
        <f ca="1"/>
        <v>2668</v>
      </c>
      <c r="K941">
        <v>3194</v>
      </c>
      <c r="L941" cm="1">
        <f t="array" ref="L941">_xlfn.IFS(G941&lt;=25, 1, G941&lt;=75, 2, G941&lt;=150, 3, G941&gt;150, 4)</f>
        <v>2</v>
      </c>
    </row>
    <row r="942" spans="1:12" x14ac:dyDescent="0.2">
      <c r="A942" t="s">
        <v>1274</v>
      </c>
      <c r="B942" t="s">
        <v>1275</v>
      </c>
      <c r="C942" s="2">
        <v>209</v>
      </c>
      <c r="D942" s="2">
        <v>142</v>
      </c>
      <c r="E942" t="s">
        <v>7029</v>
      </c>
      <c r="F942" t="s">
        <v>7039</v>
      </c>
      <c r="G942" s="2">
        <v>67</v>
      </c>
      <c r="H942" s="11">
        <v>0.32057416267942584</v>
      </c>
      <c r="I942">
        <v>0</v>
      </c>
      <c r="J942">
        <f ca="1"/>
        <v>221</v>
      </c>
      <c r="K942">
        <v>941</v>
      </c>
      <c r="L942" cm="1">
        <f t="array" ref="L942">_xlfn.IFS(G942&lt;=25, 1, G942&lt;=75, 2, G942&lt;=150, 3, G942&gt;150, 4)</f>
        <v>2</v>
      </c>
    </row>
    <row r="943" spans="1:12" x14ac:dyDescent="0.2">
      <c r="A943" t="s">
        <v>966</v>
      </c>
      <c r="B943" t="s">
        <v>445</v>
      </c>
      <c r="C943" s="2">
        <v>289</v>
      </c>
      <c r="D943" s="2">
        <v>107</v>
      </c>
      <c r="E943" t="s">
        <v>6989</v>
      </c>
      <c r="F943" t="s">
        <v>7038</v>
      </c>
      <c r="G943" s="2">
        <v>182</v>
      </c>
      <c r="H943" s="11">
        <v>0.62975778546712802</v>
      </c>
      <c r="I943">
        <v>1</v>
      </c>
      <c r="J943">
        <f ca="1"/>
        <v>101</v>
      </c>
      <c r="K943">
        <v>2809</v>
      </c>
      <c r="L943" cm="1">
        <f t="array" ref="L943">_xlfn.IFS(G943&lt;=25, 1, G943&lt;=75, 2, G943&lt;=150, 3, G943&gt;150, 4)</f>
        <v>4</v>
      </c>
    </row>
    <row r="944" spans="1:12" x14ac:dyDescent="0.2">
      <c r="A944" t="s">
        <v>1277</v>
      </c>
      <c r="B944" t="s">
        <v>430</v>
      </c>
      <c r="C944" s="2">
        <v>159</v>
      </c>
      <c r="D944" s="2">
        <v>78</v>
      </c>
      <c r="E944" t="s">
        <v>7029</v>
      </c>
      <c r="F944" t="s">
        <v>7040</v>
      </c>
      <c r="G944" s="2">
        <v>81</v>
      </c>
      <c r="H944" s="11">
        <v>0.50943396226415094</v>
      </c>
      <c r="I944">
        <v>0</v>
      </c>
      <c r="J944">
        <f ca="1"/>
        <v>604</v>
      </c>
      <c r="K944">
        <v>3651</v>
      </c>
      <c r="L944" cm="1">
        <f t="array" ref="L944">_xlfn.IFS(G944&lt;=25, 1, G944&lt;=75, 2, G944&lt;=150, 3, G944&gt;150, 4)</f>
        <v>3</v>
      </c>
    </row>
    <row r="945" spans="1:12" x14ac:dyDescent="0.2">
      <c r="A945" t="s">
        <v>873</v>
      </c>
      <c r="B945" t="s">
        <v>874</v>
      </c>
      <c r="C945" s="2">
        <v>279</v>
      </c>
      <c r="D945" s="2">
        <v>190</v>
      </c>
      <c r="E945" t="s">
        <v>7029</v>
      </c>
      <c r="F945" t="s">
        <v>7036</v>
      </c>
      <c r="G945" s="2">
        <v>89</v>
      </c>
      <c r="H945" s="11">
        <v>0.31899641577060933</v>
      </c>
      <c r="I945">
        <v>0</v>
      </c>
      <c r="J945">
        <f ca="1"/>
        <v>1042</v>
      </c>
      <c r="K945">
        <v>1424</v>
      </c>
      <c r="L945" cm="1">
        <f t="array" ref="L945">_xlfn.IFS(G945&lt;=25, 1, G945&lt;=75, 2, G945&lt;=150, 3, G945&gt;150, 4)</f>
        <v>3</v>
      </c>
    </row>
    <row r="946" spans="1:12" x14ac:dyDescent="0.2">
      <c r="A946" t="s">
        <v>1278</v>
      </c>
      <c r="B946" t="s">
        <v>1279</v>
      </c>
      <c r="C946" s="2">
        <v>309</v>
      </c>
      <c r="D946" s="2">
        <v>235</v>
      </c>
      <c r="E946" t="s">
        <v>7027</v>
      </c>
      <c r="F946" t="s">
        <v>7043</v>
      </c>
      <c r="G946" s="2">
        <v>74</v>
      </c>
      <c r="H946" s="11">
        <v>0.23948220064724918</v>
      </c>
      <c r="I946">
        <v>0</v>
      </c>
      <c r="J946">
        <f ca="1"/>
        <v>4416</v>
      </c>
      <c r="K946">
        <v>4353</v>
      </c>
      <c r="L946" cm="1">
        <f t="array" ref="L946">_xlfn.IFS(G946&lt;=25, 1, G946&lt;=75, 2, G946&lt;=150, 3, G946&gt;150, 4)</f>
        <v>2</v>
      </c>
    </row>
    <row r="947" spans="1:12" x14ac:dyDescent="0.2">
      <c r="A947" t="s">
        <v>1280</v>
      </c>
      <c r="B947" t="s">
        <v>1281</v>
      </c>
      <c r="C947" s="2">
        <v>319</v>
      </c>
      <c r="D947" s="2">
        <v>195</v>
      </c>
      <c r="E947" t="s">
        <v>7027</v>
      </c>
      <c r="F947" t="s">
        <v>7038</v>
      </c>
      <c r="G947" s="2">
        <v>124</v>
      </c>
      <c r="H947" s="11">
        <v>0.38871473354231972</v>
      </c>
      <c r="I947">
        <v>0</v>
      </c>
      <c r="J947">
        <f ca="1"/>
        <v>268</v>
      </c>
      <c r="K947">
        <v>590</v>
      </c>
      <c r="L947" cm="1">
        <f t="array" ref="L947">_xlfn.IFS(G947&lt;=25, 1, G947&lt;=75, 2, G947&lt;=150, 3, G947&gt;150, 4)</f>
        <v>3</v>
      </c>
    </row>
    <row r="948" spans="1:12" x14ac:dyDescent="0.2">
      <c r="A948" t="s">
        <v>1282</v>
      </c>
      <c r="B948" t="s">
        <v>453</v>
      </c>
      <c r="C948" s="2">
        <v>199</v>
      </c>
      <c r="D948" s="2">
        <v>90</v>
      </c>
      <c r="E948" t="s">
        <v>7029</v>
      </c>
      <c r="F948" t="s">
        <v>7040</v>
      </c>
      <c r="G948" s="2">
        <v>109</v>
      </c>
      <c r="H948" s="11">
        <v>0.54773869346733672</v>
      </c>
      <c r="I948">
        <v>0</v>
      </c>
      <c r="J948">
        <f ca="1"/>
        <v>4207</v>
      </c>
      <c r="K948">
        <v>4544</v>
      </c>
      <c r="L948" cm="1">
        <f t="array" ref="L948">_xlfn.IFS(G948&lt;=25, 1, G948&lt;=75, 2, G948&lt;=150, 3, G948&gt;150, 4)</f>
        <v>3</v>
      </c>
    </row>
    <row r="949" spans="1:12" x14ac:dyDescent="0.2">
      <c r="A949" t="s">
        <v>1283</v>
      </c>
      <c r="B949" t="s">
        <v>1284</v>
      </c>
      <c r="C949" s="2">
        <v>319</v>
      </c>
      <c r="D949" s="2">
        <v>230</v>
      </c>
      <c r="E949" t="s">
        <v>7029</v>
      </c>
      <c r="F949" t="s">
        <v>7044</v>
      </c>
      <c r="G949" s="2">
        <v>89</v>
      </c>
      <c r="H949" s="11">
        <v>0.27899686520376177</v>
      </c>
      <c r="I949">
        <v>0</v>
      </c>
      <c r="J949">
        <f ca="1"/>
        <v>3196</v>
      </c>
      <c r="K949">
        <v>3454</v>
      </c>
      <c r="L949" cm="1">
        <f t="array" ref="L949">_xlfn.IFS(G949&lt;=25, 1, G949&lt;=75, 2, G949&lt;=150, 3, G949&gt;150, 4)</f>
        <v>3</v>
      </c>
    </row>
    <row r="950" spans="1:12" x14ac:dyDescent="0.2">
      <c r="A950" t="s">
        <v>1285</v>
      </c>
      <c r="B950" t="s">
        <v>307</v>
      </c>
      <c r="C950" s="2">
        <v>319</v>
      </c>
      <c r="D950" s="2">
        <v>230</v>
      </c>
      <c r="E950" t="s">
        <v>7029</v>
      </c>
      <c r="F950" t="s">
        <v>7036</v>
      </c>
      <c r="G950" s="2">
        <v>89</v>
      </c>
      <c r="H950" s="11">
        <v>0.27899686520376177</v>
      </c>
      <c r="I950">
        <v>0</v>
      </c>
      <c r="J950">
        <f ca="1"/>
        <v>481</v>
      </c>
      <c r="K950">
        <v>822</v>
      </c>
      <c r="L950" cm="1">
        <f t="array" ref="L950">_xlfn.IFS(G950&lt;=25, 1, G950&lt;=75, 2, G950&lt;=150, 3, G950&gt;150, 4)</f>
        <v>3</v>
      </c>
    </row>
    <row r="951" spans="1:12" x14ac:dyDescent="0.2">
      <c r="A951" t="s">
        <v>1170</v>
      </c>
      <c r="B951" t="s">
        <v>1171</v>
      </c>
      <c r="C951" s="2">
        <v>289</v>
      </c>
      <c r="D951" s="2">
        <v>150</v>
      </c>
      <c r="E951" t="s">
        <v>6989</v>
      </c>
      <c r="F951" t="s">
        <v>7044</v>
      </c>
      <c r="G951" s="2">
        <v>139</v>
      </c>
      <c r="H951" s="11">
        <v>0.48096885813148788</v>
      </c>
      <c r="I951">
        <v>1</v>
      </c>
      <c r="J951">
        <f ca="1"/>
        <v>1647</v>
      </c>
      <c r="K951">
        <v>2169</v>
      </c>
      <c r="L951" cm="1">
        <f t="array" ref="L951">_xlfn.IFS(G951&lt;=25, 1, G951&lt;=75, 2, G951&lt;=150, 3, G951&gt;150, 4)</f>
        <v>3</v>
      </c>
    </row>
    <row r="952" spans="1:12" x14ac:dyDescent="0.2">
      <c r="A952" t="s">
        <v>1253</v>
      </c>
      <c r="B952" t="s">
        <v>1254</v>
      </c>
      <c r="C952" s="2">
        <v>289</v>
      </c>
      <c r="D952" s="2">
        <v>133</v>
      </c>
      <c r="E952" t="s">
        <v>6989</v>
      </c>
      <c r="F952" t="s">
        <v>7044</v>
      </c>
      <c r="G952" s="2">
        <v>156</v>
      </c>
      <c r="H952" s="11">
        <v>0.53979238754325265</v>
      </c>
      <c r="I952">
        <v>1</v>
      </c>
      <c r="J952">
        <f ca="1"/>
        <v>1988</v>
      </c>
      <c r="K952">
        <v>2029</v>
      </c>
      <c r="L952" cm="1">
        <f t="array" ref="L952">_xlfn.IFS(G952&lt;=25, 1, G952&lt;=75, 2, G952&lt;=150, 3, G952&gt;150, 4)</f>
        <v>4</v>
      </c>
    </row>
    <row r="953" spans="1:12" x14ac:dyDescent="0.2">
      <c r="A953" t="s">
        <v>1286</v>
      </c>
      <c r="B953" t="s">
        <v>1287</v>
      </c>
      <c r="C953" s="2">
        <v>319</v>
      </c>
      <c r="D953" s="2">
        <v>102</v>
      </c>
      <c r="E953" t="s">
        <v>7029</v>
      </c>
      <c r="F953" t="s">
        <v>7038</v>
      </c>
      <c r="G953" s="2">
        <v>217</v>
      </c>
      <c r="H953" s="11">
        <v>0.68025078369905956</v>
      </c>
      <c r="I953">
        <v>0</v>
      </c>
      <c r="J953">
        <f ca="1"/>
        <v>1084</v>
      </c>
      <c r="K953">
        <v>109</v>
      </c>
      <c r="L953" cm="1">
        <f t="array" ref="L953">_xlfn.IFS(G953&lt;=25, 1, G953&lt;=75, 2, G953&lt;=150, 3, G953&gt;150, 4)</f>
        <v>4</v>
      </c>
    </row>
    <row r="954" spans="1:12" x14ac:dyDescent="0.2">
      <c r="A954" t="s">
        <v>1288</v>
      </c>
      <c r="B954" t="s">
        <v>1289</v>
      </c>
      <c r="C954" s="2">
        <v>399</v>
      </c>
      <c r="D954" s="2">
        <v>375</v>
      </c>
      <c r="E954" t="s">
        <v>7029</v>
      </c>
      <c r="F954" t="s">
        <v>7044</v>
      </c>
      <c r="G954" s="2">
        <v>24</v>
      </c>
      <c r="H954" s="11">
        <v>6.0150375939849621E-2</v>
      </c>
      <c r="I954">
        <v>0</v>
      </c>
      <c r="J954">
        <f ca="1"/>
        <v>60</v>
      </c>
      <c r="K954">
        <v>4259</v>
      </c>
      <c r="L954" cm="1">
        <f t="array" ref="L954">_xlfn.IFS(G954&lt;=25, 1, G954&lt;=75, 2, G954&lt;=150, 3, G954&gt;150, 4)</f>
        <v>1</v>
      </c>
    </row>
    <row r="955" spans="1:12" x14ac:dyDescent="0.2">
      <c r="A955" t="s">
        <v>1290</v>
      </c>
      <c r="B955" t="s">
        <v>1291</v>
      </c>
      <c r="C955" s="2">
        <v>670</v>
      </c>
      <c r="D955" s="2">
        <v>355</v>
      </c>
      <c r="E955" t="s">
        <v>7027</v>
      </c>
      <c r="F955" t="s">
        <v>7038</v>
      </c>
      <c r="G955" s="2">
        <v>315</v>
      </c>
      <c r="H955" s="11">
        <v>0.47014925373134331</v>
      </c>
      <c r="I955">
        <v>0</v>
      </c>
      <c r="J955">
        <f ca="1"/>
        <v>2700</v>
      </c>
      <c r="K955">
        <v>3268</v>
      </c>
      <c r="L955" cm="1">
        <f t="array" ref="L955">_xlfn.IFS(G955&lt;=25, 1, G955&lt;=75, 2, G955&lt;=150, 3, G955&gt;150, 4)</f>
        <v>4</v>
      </c>
    </row>
    <row r="956" spans="1:12" x14ac:dyDescent="0.2">
      <c r="A956" t="s">
        <v>1292</v>
      </c>
      <c r="B956" t="s">
        <v>1293</v>
      </c>
      <c r="C956" s="2">
        <v>319</v>
      </c>
      <c r="D956" s="2">
        <v>265</v>
      </c>
      <c r="E956" t="s">
        <v>7029</v>
      </c>
      <c r="F956" t="s">
        <v>7036</v>
      </c>
      <c r="G956" s="2">
        <v>54</v>
      </c>
      <c r="H956" s="11">
        <v>0.16927899686520376</v>
      </c>
      <c r="I956">
        <v>0</v>
      </c>
      <c r="J956">
        <f ca="1"/>
        <v>3836</v>
      </c>
      <c r="K956">
        <v>3943</v>
      </c>
      <c r="L956" cm="1">
        <f t="array" ref="L956">_xlfn.IFS(G956&lt;=25, 1, G956&lt;=75, 2, G956&lt;=150, 3, G956&gt;150, 4)</f>
        <v>2</v>
      </c>
    </row>
    <row r="957" spans="1:12" x14ac:dyDescent="0.2">
      <c r="A957" t="s">
        <v>1294</v>
      </c>
      <c r="B957" t="s">
        <v>1295</v>
      </c>
      <c r="C957" s="2">
        <v>239</v>
      </c>
      <c r="D957" s="2">
        <v>129</v>
      </c>
      <c r="E957" t="s">
        <v>7029</v>
      </c>
      <c r="F957" t="s">
        <v>7040</v>
      </c>
      <c r="G957" s="2">
        <v>110</v>
      </c>
      <c r="H957" s="11">
        <v>0.46025104602510458</v>
      </c>
      <c r="I957">
        <v>0</v>
      </c>
      <c r="J957">
        <f ca="1"/>
        <v>1387</v>
      </c>
      <c r="K957">
        <v>2852</v>
      </c>
      <c r="L957" cm="1">
        <f t="array" ref="L957">_xlfn.IFS(G957&lt;=25, 1, G957&lt;=75, 2, G957&lt;=150, 3, G957&gt;150, 4)</f>
        <v>3</v>
      </c>
    </row>
    <row r="958" spans="1:12" x14ac:dyDescent="0.2">
      <c r="A958" t="s">
        <v>1296</v>
      </c>
      <c r="B958" t="s">
        <v>1297</v>
      </c>
      <c r="C958" s="2">
        <v>223</v>
      </c>
      <c r="D958" s="2">
        <v>145</v>
      </c>
      <c r="E958" t="s">
        <v>6989</v>
      </c>
      <c r="F958" t="s">
        <v>7039</v>
      </c>
      <c r="G958" s="2">
        <v>78</v>
      </c>
      <c r="H958" s="11">
        <v>0.34977578475336324</v>
      </c>
      <c r="I958">
        <v>1</v>
      </c>
      <c r="J958">
        <f ca="1"/>
        <v>2744</v>
      </c>
      <c r="K958">
        <v>3829</v>
      </c>
      <c r="L958" cm="1">
        <f t="array" ref="L958">_xlfn.IFS(G958&lt;=25, 1, G958&lt;=75, 2, G958&lt;=150, 3, G958&gt;150, 4)</f>
        <v>3</v>
      </c>
    </row>
    <row r="959" spans="1:12" x14ac:dyDescent="0.2">
      <c r="A959" t="s">
        <v>1298</v>
      </c>
      <c r="B959" t="s">
        <v>1299</v>
      </c>
      <c r="C959" s="2">
        <v>319</v>
      </c>
      <c r="D959" s="2">
        <v>204</v>
      </c>
      <c r="E959" t="s">
        <v>7029</v>
      </c>
      <c r="F959" t="s">
        <v>7040</v>
      </c>
      <c r="G959" s="2">
        <v>115</v>
      </c>
      <c r="H959" s="11">
        <v>0.36050156739811912</v>
      </c>
      <c r="I959">
        <v>0</v>
      </c>
      <c r="J959">
        <f ca="1"/>
        <v>2488</v>
      </c>
      <c r="K959">
        <v>3843</v>
      </c>
      <c r="L959" cm="1">
        <f t="array" ref="L959">_xlfn.IFS(G959&lt;=25, 1, G959&lt;=75, 2, G959&lt;=150, 3, G959&gt;150, 4)</f>
        <v>3</v>
      </c>
    </row>
    <row r="960" spans="1:12" x14ac:dyDescent="0.2">
      <c r="A960" t="s">
        <v>820</v>
      </c>
      <c r="B960" t="s">
        <v>821</v>
      </c>
      <c r="C960" s="2">
        <v>289</v>
      </c>
      <c r="D960" s="2">
        <v>251</v>
      </c>
      <c r="E960" t="s">
        <v>6989</v>
      </c>
      <c r="F960" t="s">
        <v>7044</v>
      </c>
      <c r="G960" s="2">
        <v>38</v>
      </c>
      <c r="H960" s="11">
        <v>0.13148788927335639</v>
      </c>
      <c r="I960">
        <v>1</v>
      </c>
      <c r="J960">
        <f ca="1"/>
        <v>4168</v>
      </c>
      <c r="K960">
        <v>2916</v>
      </c>
      <c r="L960" cm="1">
        <f t="array" ref="L960">_xlfn.IFS(G960&lt;=25, 1, G960&lt;=75, 2, G960&lt;=150, 3, G960&gt;150, 4)</f>
        <v>2</v>
      </c>
    </row>
    <row r="961" spans="1:12" x14ac:dyDescent="0.2">
      <c r="A961" t="s">
        <v>1300</v>
      </c>
      <c r="B961" t="s">
        <v>688</v>
      </c>
      <c r="C961" s="2">
        <v>319</v>
      </c>
      <c r="D961" s="2">
        <v>290</v>
      </c>
      <c r="E961" t="s">
        <v>7029</v>
      </c>
      <c r="F961" t="s">
        <v>7036</v>
      </c>
      <c r="G961" s="2">
        <v>29</v>
      </c>
      <c r="H961" s="11">
        <v>9.0909090909090912E-2</v>
      </c>
      <c r="I961">
        <v>0</v>
      </c>
      <c r="J961">
        <f ca="1"/>
        <v>2186</v>
      </c>
      <c r="K961">
        <v>4000</v>
      </c>
      <c r="L961" cm="1">
        <f t="array" ref="L961">_xlfn.IFS(G961&lt;=25, 1, G961&lt;=75, 2, G961&lt;=150, 3, G961&gt;150, 4)</f>
        <v>2</v>
      </c>
    </row>
    <row r="962" spans="1:12" x14ac:dyDescent="0.2">
      <c r="A962" t="s">
        <v>1301</v>
      </c>
      <c r="B962" t="s">
        <v>1302</v>
      </c>
      <c r="C962" s="2">
        <v>329</v>
      </c>
      <c r="D962" s="2">
        <v>161</v>
      </c>
      <c r="E962" t="s">
        <v>7029</v>
      </c>
      <c r="F962" t="s">
        <v>7040</v>
      </c>
      <c r="G962" s="2">
        <v>168</v>
      </c>
      <c r="H962" s="11">
        <v>0.51063829787234039</v>
      </c>
      <c r="I962">
        <v>0</v>
      </c>
      <c r="J962">
        <f ca="1"/>
        <v>4247</v>
      </c>
      <c r="K962">
        <v>4114</v>
      </c>
      <c r="L962" cm="1">
        <f t="array" ref="L962">_xlfn.IFS(G962&lt;=25, 1, G962&lt;=75, 2, G962&lt;=150, 3, G962&gt;150, 4)</f>
        <v>4</v>
      </c>
    </row>
    <row r="963" spans="1:12" x14ac:dyDescent="0.2">
      <c r="A963" t="s">
        <v>1303</v>
      </c>
      <c r="B963" t="s">
        <v>1304</v>
      </c>
      <c r="C963" s="2">
        <v>319</v>
      </c>
      <c r="D963" s="2">
        <v>185</v>
      </c>
      <c r="E963" t="s">
        <v>7029</v>
      </c>
      <c r="F963" t="s">
        <v>7040</v>
      </c>
      <c r="G963" s="2">
        <v>134</v>
      </c>
      <c r="H963" s="11">
        <v>0.42006269592476492</v>
      </c>
      <c r="I963">
        <v>0</v>
      </c>
      <c r="J963">
        <f ca="1"/>
        <v>61</v>
      </c>
      <c r="K963">
        <v>3149</v>
      </c>
      <c r="L963" cm="1">
        <f t="array" ref="L963">_xlfn.IFS(G963&lt;=25, 1, G963&lt;=75, 2, G963&lt;=150, 3, G963&gt;150, 4)</f>
        <v>3</v>
      </c>
    </row>
    <row r="964" spans="1:12" x14ac:dyDescent="0.2">
      <c r="A964" t="s">
        <v>1305</v>
      </c>
      <c r="B964" t="s">
        <v>333</v>
      </c>
      <c r="C964" s="2">
        <v>279</v>
      </c>
      <c r="D964" s="2">
        <v>162</v>
      </c>
      <c r="E964" t="s">
        <v>7029</v>
      </c>
      <c r="F964" t="s">
        <v>7040</v>
      </c>
      <c r="G964" s="2">
        <v>117</v>
      </c>
      <c r="H964" s="11">
        <v>0.41935483870967744</v>
      </c>
      <c r="I964">
        <v>0</v>
      </c>
      <c r="J964">
        <f ca="1"/>
        <v>1791</v>
      </c>
      <c r="K964">
        <v>2982</v>
      </c>
      <c r="L964" cm="1">
        <f t="array" ref="L964">_xlfn.IFS(G964&lt;=25, 1, G964&lt;=75, 2, G964&lt;=150, 3, G964&gt;150, 4)</f>
        <v>3</v>
      </c>
    </row>
    <row r="965" spans="1:12" x14ac:dyDescent="0.2">
      <c r="A965" t="s">
        <v>1306</v>
      </c>
      <c r="B965" t="s">
        <v>1307</v>
      </c>
      <c r="C965" s="2">
        <v>319</v>
      </c>
      <c r="D965" s="2">
        <v>246</v>
      </c>
      <c r="E965" t="s">
        <v>7029</v>
      </c>
      <c r="F965" t="s">
        <v>7044</v>
      </c>
      <c r="G965" s="2">
        <v>73</v>
      </c>
      <c r="H965" s="11">
        <v>0.22884012539184953</v>
      </c>
      <c r="I965">
        <v>0</v>
      </c>
      <c r="J965">
        <f ca="1"/>
        <v>549</v>
      </c>
      <c r="K965">
        <v>1136</v>
      </c>
      <c r="L965" cm="1">
        <f t="array" ref="L965">_xlfn.IFS(G965&lt;=25, 1, G965&lt;=75, 2, G965&lt;=150, 3, G965&gt;150, 4)</f>
        <v>2</v>
      </c>
    </row>
    <row r="966" spans="1:12" x14ac:dyDescent="0.2">
      <c r="A966" t="s">
        <v>1308</v>
      </c>
      <c r="B966" t="s">
        <v>1309</v>
      </c>
      <c r="C966" s="2">
        <v>399</v>
      </c>
      <c r="D966" s="2">
        <v>307</v>
      </c>
      <c r="E966" t="s">
        <v>7029</v>
      </c>
      <c r="F966" t="s">
        <v>7039</v>
      </c>
      <c r="G966" s="2">
        <v>92</v>
      </c>
      <c r="H966" s="11">
        <v>0.23057644110275688</v>
      </c>
      <c r="I966">
        <v>0</v>
      </c>
      <c r="J966">
        <f ca="1"/>
        <v>502</v>
      </c>
      <c r="K966">
        <v>1717</v>
      </c>
      <c r="L966" cm="1">
        <f t="array" ref="L966">_xlfn.IFS(G966&lt;=25, 1, G966&lt;=75, 2, G966&lt;=150, 3, G966&gt;150, 4)</f>
        <v>3</v>
      </c>
    </row>
    <row r="967" spans="1:12" x14ac:dyDescent="0.2">
      <c r="A967" t="s">
        <v>1310</v>
      </c>
      <c r="B967" t="s">
        <v>1311</v>
      </c>
      <c r="C967" s="2">
        <v>319</v>
      </c>
      <c r="D967" s="2">
        <v>179</v>
      </c>
      <c r="E967" t="s">
        <v>7029</v>
      </c>
      <c r="F967" t="s">
        <v>7040</v>
      </c>
      <c r="G967" s="2">
        <v>140</v>
      </c>
      <c r="H967" s="11">
        <v>0.43887147335423199</v>
      </c>
      <c r="I967">
        <v>0</v>
      </c>
      <c r="J967">
        <f ca="1"/>
        <v>4443</v>
      </c>
      <c r="K967">
        <v>2991</v>
      </c>
      <c r="L967" cm="1">
        <f t="array" ref="L967">_xlfn.IFS(G967&lt;=25, 1, G967&lt;=75, 2, G967&lt;=150, 3, G967&gt;150, 4)</f>
        <v>3</v>
      </c>
    </row>
    <row r="968" spans="1:12" x14ac:dyDescent="0.2">
      <c r="A968" t="s">
        <v>1020</v>
      </c>
      <c r="B968" t="s">
        <v>75</v>
      </c>
      <c r="C968" s="2">
        <v>289</v>
      </c>
      <c r="D968" s="2">
        <v>223</v>
      </c>
      <c r="E968" t="s">
        <v>6989</v>
      </c>
      <c r="F968" t="s">
        <v>7043</v>
      </c>
      <c r="G968" s="2">
        <v>66</v>
      </c>
      <c r="H968" s="11">
        <v>0.22837370242214533</v>
      </c>
      <c r="I968">
        <v>1</v>
      </c>
      <c r="J968">
        <f ca="1"/>
        <v>1301</v>
      </c>
      <c r="K968">
        <v>1857</v>
      </c>
      <c r="L968" cm="1">
        <f t="array" ref="L968">_xlfn.IFS(G968&lt;=25, 1, G968&lt;=75, 2, G968&lt;=150, 3, G968&gt;150, 4)</f>
        <v>2</v>
      </c>
    </row>
    <row r="969" spans="1:12" x14ac:dyDescent="0.2">
      <c r="A969" t="s">
        <v>1312</v>
      </c>
      <c r="B969" t="s">
        <v>1313</v>
      </c>
      <c r="C969" s="2">
        <v>289</v>
      </c>
      <c r="D969" s="2">
        <v>194</v>
      </c>
      <c r="E969" t="s">
        <v>6989</v>
      </c>
      <c r="F969" t="s">
        <v>7043</v>
      </c>
      <c r="G969" s="2">
        <v>95</v>
      </c>
      <c r="H969" s="11">
        <v>0.32871972318339099</v>
      </c>
      <c r="I969">
        <v>1</v>
      </c>
      <c r="J969">
        <f ca="1"/>
        <v>2091</v>
      </c>
      <c r="K969">
        <v>4020</v>
      </c>
      <c r="L969" cm="1">
        <f t="array" ref="L969">_xlfn.IFS(G969&lt;=25, 1, G969&lt;=75, 2, G969&lt;=150, 3, G969&gt;150, 4)</f>
        <v>3</v>
      </c>
    </row>
    <row r="970" spans="1:12" x14ac:dyDescent="0.2">
      <c r="A970" t="s">
        <v>1314</v>
      </c>
      <c r="B970" t="s">
        <v>1315</v>
      </c>
      <c r="C970" s="2">
        <v>319</v>
      </c>
      <c r="D970" s="2">
        <v>258</v>
      </c>
      <c r="E970" t="s">
        <v>7029</v>
      </c>
      <c r="F970" t="s">
        <v>7044</v>
      </c>
      <c r="G970" s="2">
        <v>61</v>
      </c>
      <c r="H970" s="11">
        <v>0.19122257053291536</v>
      </c>
      <c r="I970">
        <v>0</v>
      </c>
      <c r="J970">
        <f ca="1"/>
        <v>2300</v>
      </c>
      <c r="K970">
        <v>3685</v>
      </c>
      <c r="L970" cm="1">
        <f t="array" ref="L970">_xlfn.IFS(G970&lt;=25, 1, G970&lt;=75, 2, G970&lt;=150, 3, G970&gt;150, 4)</f>
        <v>2</v>
      </c>
    </row>
    <row r="971" spans="1:12" x14ac:dyDescent="0.2">
      <c r="A971" t="s">
        <v>1064</v>
      </c>
      <c r="B971" t="s">
        <v>1065</v>
      </c>
      <c r="C971" s="2">
        <v>289</v>
      </c>
      <c r="D971" s="2">
        <v>165</v>
      </c>
      <c r="E971" t="s">
        <v>6989</v>
      </c>
      <c r="F971" t="s">
        <v>7036</v>
      </c>
      <c r="G971" s="2">
        <v>124</v>
      </c>
      <c r="H971" s="11">
        <v>0.4290657439446367</v>
      </c>
      <c r="I971">
        <v>1</v>
      </c>
      <c r="J971">
        <f ca="1"/>
        <v>395</v>
      </c>
      <c r="K971">
        <v>2144</v>
      </c>
      <c r="L971" cm="1">
        <f t="array" ref="L971">_xlfn.IFS(G971&lt;=25, 1, G971&lt;=75, 2, G971&lt;=150, 3, G971&gt;150, 4)</f>
        <v>3</v>
      </c>
    </row>
    <row r="972" spans="1:12" x14ac:dyDescent="0.2">
      <c r="A972" t="s">
        <v>934</v>
      </c>
      <c r="B972" t="s">
        <v>935</v>
      </c>
      <c r="C972" s="2">
        <v>289</v>
      </c>
      <c r="D972" s="2">
        <v>156</v>
      </c>
      <c r="E972" t="s">
        <v>6989</v>
      </c>
      <c r="F972" t="s">
        <v>7043</v>
      </c>
      <c r="G972" s="2">
        <v>133</v>
      </c>
      <c r="H972" s="11">
        <v>0.46020761245674741</v>
      </c>
      <c r="I972">
        <v>1</v>
      </c>
      <c r="J972">
        <f ca="1"/>
        <v>1464</v>
      </c>
      <c r="K972">
        <v>3020</v>
      </c>
      <c r="L972" cm="1">
        <f t="array" ref="L972">_xlfn.IFS(G972&lt;=25, 1, G972&lt;=75, 2, G972&lt;=150, 3, G972&gt;150, 4)</f>
        <v>3</v>
      </c>
    </row>
    <row r="973" spans="1:12" x14ac:dyDescent="0.2">
      <c r="A973" t="s">
        <v>1316</v>
      </c>
      <c r="B973" t="s">
        <v>1317</v>
      </c>
      <c r="C973" s="2">
        <v>319</v>
      </c>
      <c r="D973" s="2">
        <v>175</v>
      </c>
      <c r="E973" t="s">
        <v>7029</v>
      </c>
      <c r="F973" t="s">
        <v>7038</v>
      </c>
      <c r="G973" s="2">
        <v>144</v>
      </c>
      <c r="H973" s="11">
        <v>0.45141065830721006</v>
      </c>
      <c r="I973">
        <v>0</v>
      </c>
      <c r="J973">
        <f ca="1"/>
        <v>1958</v>
      </c>
      <c r="K973">
        <v>1502</v>
      </c>
      <c r="L973" cm="1">
        <f t="array" ref="L973">_xlfn.IFS(G973&lt;=25, 1, G973&lt;=75, 2, G973&lt;=150, 3, G973&gt;150, 4)</f>
        <v>3</v>
      </c>
    </row>
    <row r="974" spans="1:12" x14ac:dyDescent="0.2">
      <c r="A974" t="s">
        <v>1318</v>
      </c>
      <c r="B974" t="s">
        <v>383</v>
      </c>
      <c r="C974" s="2">
        <v>439</v>
      </c>
      <c r="D974" s="2">
        <v>342</v>
      </c>
      <c r="E974" t="s">
        <v>7029</v>
      </c>
      <c r="F974" t="s">
        <v>7039</v>
      </c>
      <c r="G974" s="2">
        <v>97</v>
      </c>
      <c r="H974" s="11">
        <v>0.22095671981776766</v>
      </c>
      <c r="I974">
        <v>0</v>
      </c>
      <c r="J974">
        <f ca="1"/>
        <v>2914</v>
      </c>
      <c r="K974">
        <v>4529</v>
      </c>
      <c r="L974" cm="1">
        <f t="array" ref="L974">_xlfn.IFS(G974&lt;=25, 1, G974&lt;=75, 2, G974&lt;=150, 3, G974&gt;150, 4)</f>
        <v>3</v>
      </c>
    </row>
    <row r="975" spans="1:12" x14ac:dyDescent="0.2">
      <c r="A975" t="s">
        <v>1319</v>
      </c>
      <c r="B975" t="s">
        <v>1320</v>
      </c>
      <c r="C975" s="2">
        <v>319</v>
      </c>
      <c r="D975" s="2">
        <v>271</v>
      </c>
      <c r="E975" t="s">
        <v>7029</v>
      </c>
      <c r="F975" t="s">
        <v>7039</v>
      </c>
      <c r="G975" s="2">
        <v>48</v>
      </c>
      <c r="H975" s="11">
        <v>0.15047021943573669</v>
      </c>
      <c r="I975">
        <v>0</v>
      </c>
      <c r="J975">
        <f ca="1"/>
        <v>7</v>
      </c>
      <c r="K975">
        <v>343</v>
      </c>
      <c r="L975" cm="1">
        <f t="array" ref="L975">_xlfn.IFS(G975&lt;=25, 1, G975&lt;=75, 2, G975&lt;=150, 3, G975&gt;150, 4)</f>
        <v>2</v>
      </c>
    </row>
    <row r="976" spans="1:12" x14ac:dyDescent="0.2">
      <c r="A976" t="s">
        <v>1321</v>
      </c>
      <c r="B976" t="s">
        <v>1171</v>
      </c>
      <c r="C976" s="2">
        <v>449</v>
      </c>
      <c r="D976" s="2">
        <v>382</v>
      </c>
      <c r="E976" t="s">
        <v>6989</v>
      </c>
      <c r="F976" t="s">
        <v>7037</v>
      </c>
      <c r="G976" s="2">
        <v>67</v>
      </c>
      <c r="H976" s="11">
        <v>0.1492204899777283</v>
      </c>
      <c r="I976">
        <v>1</v>
      </c>
      <c r="J976">
        <f ca="1"/>
        <v>391</v>
      </c>
      <c r="K976">
        <v>4294</v>
      </c>
      <c r="L976" cm="1">
        <f t="array" ref="L976">_xlfn.IFS(G976&lt;=25, 1, G976&lt;=75, 2, G976&lt;=150, 3, G976&gt;150, 4)</f>
        <v>2</v>
      </c>
    </row>
    <row r="977" spans="1:12" x14ac:dyDescent="0.2">
      <c r="A977" t="s">
        <v>1322</v>
      </c>
      <c r="B977" t="s">
        <v>1323</v>
      </c>
      <c r="C977" s="2">
        <v>269</v>
      </c>
      <c r="D977" s="2">
        <v>175</v>
      </c>
      <c r="E977" t="s">
        <v>6989</v>
      </c>
      <c r="F977" t="s">
        <v>7036</v>
      </c>
      <c r="G977" s="2">
        <v>94</v>
      </c>
      <c r="H977" s="11">
        <v>0.34944237918215615</v>
      </c>
      <c r="I977">
        <v>1</v>
      </c>
      <c r="J977">
        <f ca="1"/>
        <v>485</v>
      </c>
      <c r="K977">
        <v>2805</v>
      </c>
      <c r="L977" cm="1">
        <f t="array" ref="L977">_xlfn.IFS(G977&lt;=25, 1, G977&lt;=75, 2, G977&lt;=150, 3, G977&gt;150, 4)</f>
        <v>3</v>
      </c>
    </row>
    <row r="978" spans="1:12" x14ac:dyDescent="0.2">
      <c r="A978" t="s">
        <v>1324</v>
      </c>
      <c r="B978" t="s">
        <v>874</v>
      </c>
      <c r="C978" s="2">
        <v>249</v>
      </c>
      <c r="D978" s="2">
        <v>214</v>
      </c>
      <c r="E978" t="s">
        <v>6989</v>
      </c>
      <c r="F978" t="s">
        <v>7036</v>
      </c>
      <c r="G978" s="2">
        <v>35</v>
      </c>
      <c r="H978" s="11">
        <v>0.14056224899598393</v>
      </c>
      <c r="I978">
        <v>1</v>
      </c>
      <c r="J978">
        <f ca="1"/>
        <v>999</v>
      </c>
      <c r="K978">
        <v>2008</v>
      </c>
      <c r="L978" cm="1">
        <f t="array" ref="L978">_xlfn.IFS(G978&lt;=25, 1, G978&lt;=75, 2, G978&lt;=150, 3, G978&gt;150, 4)</f>
        <v>2</v>
      </c>
    </row>
    <row r="979" spans="1:12" x14ac:dyDescent="0.2">
      <c r="A979" t="s">
        <v>1325</v>
      </c>
      <c r="B979" t="s">
        <v>1326</v>
      </c>
      <c r="C979" s="2">
        <v>99</v>
      </c>
      <c r="D979" s="2">
        <v>56</v>
      </c>
      <c r="E979" t="s">
        <v>7029</v>
      </c>
      <c r="F979" t="s">
        <v>7038</v>
      </c>
      <c r="G979" s="2">
        <v>43</v>
      </c>
      <c r="H979" s="11">
        <v>0.43434343434343436</v>
      </c>
      <c r="I979">
        <v>0</v>
      </c>
      <c r="J979">
        <f ca="1"/>
        <v>1383</v>
      </c>
      <c r="K979">
        <v>3083</v>
      </c>
      <c r="L979" cm="1">
        <f t="array" ref="L979">_xlfn.IFS(G979&lt;=25, 1, G979&lt;=75, 2, G979&lt;=150, 3, G979&gt;150, 4)</f>
        <v>2</v>
      </c>
    </row>
    <row r="980" spans="1:12" x14ac:dyDescent="0.2">
      <c r="A980" t="s">
        <v>1327</v>
      </c>
      <c r="B980" t="s">
        <v>759</v>
      </c>
      <c r="C980" s="2">
        <v>289</v>
      </c>
      <c r="D980" s="2">
        <v>101</v>
      </c>
      <c r="E980" t="s">
        <v>6989</v>
      </c>
      <c r="F980" t="s">
        <v>7038</v>
      </c>
      <c r="G980" s="2">
        <v>188</v>
      </c>
      <c r="H980" s="11">
        <v>0.65051903114186849</v>
      </c>
      <c r="I980">
        <v>1</v>
      </c>
      <c r="J980">
        <f ca="1"/>
        <v>2145</v>
      </c>
      <c r="K980">
        <v>910</v>
      </c>
      <c r="L980" cm="1">
        <f t="array" ref="L980">_xlfn.IFS(G980&lt;=25, 1, G980&lt;=75, 2, G980&lt;=150, 3, G980&gt;150, 4)</f>
        <v>4</v>
      </c>
    </row>
    <row r="981" spans="1:12" x14ac:dyDescent="0.2">
      <c r="A981" t="s">
        <v>1328</v>
      </c>
      <c r="B981" t="s">
        <v>1329</v>
      </c>
      <c r="C981" s="2">
        <v>409</v>
      </c>
      <c r="D981" s="2">
        <v>339</v>
      </c>
      <c r="E981" t="s">
        <v>7029</v>
      </c>
      <c r="F981" t="s">
        <v>7044</v>
      </c>
      <c r="G981" s="2">
        <v>70</v>
      </c>
      <c r="H981" s="11">
        <v>0.17114914425427874</v>
      </c>
      <c r="I981">
        <v>0</v>
      </c>
      <c r="J981">
        <f ca="1"/>
        <v>4319</v>
      </c>
      <c r="K981">
        <v>1663</v>
      </c>
      <c r="L981" cm="1">
        <f t="array" ref="L981">_xlfn.IFS(G981&lt;=25, 1, G981&lt;=75, 2, G981&lt;=150, 3, G981&gt;150, 4)</f>
        <v>2</v>
      </c>
    </row>
    <row r="982" spans="1:12" x14ac:dyDescent="0.2">
      <c r="A982" t="s">
        <v>1330</v>
      </c>
      <c r="B982" t="s">
        <v>1108</v>
      </c>
      <c r="C982" s="2">
        <v>239</v>
      </c>
      <c r="D982" s="2">
        <v>184</v>
      </c>
      <c r="E982" t="s">
        <v>7029</v>
      </c>
      <c r="F982" t="s">
        <v>7037</v>
      </c>
      <c r="G982" s="2">
        <v>55</v>
      </c>
      <c r="H982" s="11">
        <v>0.23012552301255229</v>
      </c>
      <c r="I982">
        <v>0</v>
      </c>
      <c r="J982">
        <f ca="1"/>
        <v>914</v>
      </c>
      <c r="K982">
        <v>984</v>
      </c>
      <c r="L982" cm="1">
        <f t="array" ref="L982">_xlfn.IFS(G982&lt;=25, 1, G982&lt;=75, 2, G982&lt;=150, 3, G982&gt;150, 4)</f>
        <v>2</v>
      </c>
    </row>
    <row r="983" spans="1:12" x14ac:dyDescent="0.2">
      <c r="A983" t="s">
        <v>1331</v>
      </c>
      <c r="B983" t="s">
        <v>430</v>
      </c>
      <c r="C983" s="2">
        <v>159</v>
      </c>
      <c r="D983" s="2">
        <v>94</v>
      </c>
      <c r="E983" t="s">
        <v>7029</v>
      </c>
      <c r="F983" t="s">
        <v>7040</v>
      </c>
      <c r="G983" s="2">
        <v>65</v>
      </c>
      <c r="H983" s="11">
        <v>0.4088050314465409</v>
      </c>
      <c r="I983">
        <v>0</v>
      </c>
      <c r="J983">
        <f ca="1"/>
        <v>30</v>
      </c>
      <c r="K983">
        <v>1312</v>
      </c>
      <c r="L983" cm="1">
        <f t="array" ref="L983">_xlfn.IFS(G983&lt;=25, 1, G983&lt;=75, 2, G983&lt;=150, 3, G983&gt;150, 4)</f>
        <v>2</v>
      </c>
    </row>
    <row r="984" spans="1:12" x14ac:dyDescent="0.2">
      <c r="A984" t="s">
        <v>1205</v>
      </c>
      <c r="B984" t="s">
        <v>1206</v>
      </c>
      <c r="C984" s="2">
        <v>179</v>
      </c>
      <c r="D984" s="2">
        <v>124</v>
      </c>
      <c r="E984" t="s">
        <v>6989</v>
      </c>
      <c r="F984" t="s">
        <v>7037</v>
      </c>
      <c r="G984" s="2">
        <v>55</v>
      </c>
      <c r="H984" s="11">
        <v>0.30726256983240224</v>
      </c>
      <c r="I984">
        <v>1</v>
      </c>
      <c r="J984">
        <f ca="1"/>
        <v>4082</v>
      </c>
      <c r="K984">
        <v>187</v>
      </c>
      <c r="L984" cm="1">
        <f t="array" ref="L984">_xlfn.IFS(G984&lt;=25, 1, G984&lt;=75, 2, G984&lt;=150, 3, G984&gt;150, 4)</f>
        <v>2</v>
      </c>
    </row>
    <row r="985" spans="1:12" x14ac:dyDescent="0.2">
      <c r="A985" t="s">
        <v>993</v>
      </c>
      <c r="B985" t="s">
        <v>994</v>
      </c>
      <c r="C985" s="2">
        <v>319</v>
      </c>
      <c r="D985" s="2">
        <v>220</v>
      </c>
      <c r="E985" t="s">
        <v>7029</v>
      </c>
      <c r="F985" t="s">
        <v>7036</v>
      </c>
      <c r="G985" s="2">
        <v>99</v>
      </c>
      <c r="H985" s="11">
        <v>0.31034482758620691</v>
      </c>
      <c r="I985">
        <v>0</v>
      </c>
      <c r="J985">
        <f ca="1"/>
        <v>2772</v>
      </c>
      <c r="K985">
        <v>1791</v>
      </c>
      <c r="L985" cm="1">
        <f t="array" ref="L985">_xlfn.IFS(G985&lt;=25, 1, G985&lt;=75, 2, G985&lt;=150, 3, G985&gt;150, 4)</f>
        <v>3</v>
      </c>
    </row>
    <row r="986" spans="1:12" x14ac:dyDescent="0.2">
      <c r="A986" t="s">
        <v>543</v>
      </c>
      <c r="B986" t="s">
        <v>161</v>
      </c>
      <c r="C986" s="2">
        <v>289</v>
      </c>
      <c r="D986" s="2">
        <v>92</v>
      </c>
      <c r="E986" t="s">
        <v>6989</v>
      </c>
      <c r="F986" t="s">
        <v>7038</v>
      </c>
      <c r="G986" s="2">
        <v>197</v>
      </c>
      <c r="H986" s="11">
        <v>0.68166089965397925</v>
      </c>
      <c r="I986">
        <v>1</v>
      </c>
      <c r="J986">
        <f ca="1"/>
        <v>4499</v>
      </c>
      <c r="K986">
        <v>2108</v>
      </c>
      <c r="L986" cm="1">
        <f t="array" ref="L986">_xlfn.IFS(G986&lt;=25, 1, G986&lt;=75, 2, G986&lt;=150, 3, G986&gt;150, 4)</f>
        <v>4</v>
      </c>
    </row>
    <row r="987" spans="1:12" x14ac:dyDescent="0.2">
      <c r="A987" t="s">
        <v>1135</v>
      </c>
      <c r="B987" t="s">
        <v>874</v>
      </c>
      <c r="C987" s="2">
        <v>279</v>
      </c>
      <c r="D987" s="2">
        <v>179</v>
      </c>
      <c r="E987" t="s">
        <v>7029</v>
      </c>
      <c r="F987" t="s">
        <v>7036</v>
      </c>
      <c r="G987" s="2">
        <v>100</v>
      </c>
      <c r="H987" s="11">
        <v>0.35842293906810035</v>
      </c>
      <c r="I987">
        <v>0</v>
      </c>
      <c r="J987">
        <f ca="1"/>
        <v>1873</v>
      </c>
      <c r="K987">
        <v>808</v>
      </c>
      <c r="L987" cm="1">
        <f t="array" ref="L987">_xlfn.IFS(G987&lt;=25, 1, G987&lt;=75, 2, G987&lt;=150, 3, G987&gt;150, 4)</f>
        <v>3</v>
      </c>
    </row>
    <row r="988" spans="1:12" x14ac:dyDescent="0.2">
      <c r="A988" t="s">
        <v>1332</v>
      </c>
      <c r="B988" t="s">
        <v>1333</v>
      </c>
      <c r="C988" s="2">
        <v>239</v>
      </c>
      <c r="D988" s="2">
        <v>117</v>
      </c>
      <c r="E988" t="s">
        <v>7027</v>
      </c>
      <c r="F988" t="s">
        <v>7039</v>
      </c>
      <c r="G988" s="2">
        <v>122</v>
      </c>
      <c r="H988" s="11">
        <v>0.5104602510460251</v>
      </c>
      <c r="I988">
        <v>0</v>
      </c>
      <c r="J988">
        <f ca="1"/>
        <v>1687</v>
      </c>
      <c r="K988">
        <v>3014</v>
      </c>
      <c r="L988" cm="1">
        <f t="array" ref="L988">_xlfn.IFS(G988&lt;=25, 1, G988&lt;=75, 2, G988&lt;=150, 3, G988&gt;150, 4)</f>
        <v>3</v>
      </c>
    </row>
    <row r="989" spans="1:12" x14ac:dyDescent="0.2">
      <c r="A989" t="s">
        <v>1334</v>
      </c>
      <c r="B989" t="s">
        <v>1335</v>
      </c>
      <c r="C989" s="2">
        <v>399</v>
      </c>
      <c r="D989" s="2">
        <v>271</v>
      </c>
      <c r="E989" t="s">
        <v>7029</v>
      </c>
      <c r="F989" t="s">
        <v>7043</v>
      </c>
      <c r="G989" s="2">
        <v>128</v>
      </c>
      <c r="H989" s="11">
        <v>0.32080200501253131</v>
      </c>
      <c r="I989">
        <v>0</v>
      </c>
      <c r="J989">
        <f ca="1"/>
        <v>4228</v>
      </c>
      <c r="K989">
        <v>730</v>
      </c>
      <c r="L989" cm="1">
        <f t="array" ref="L989">_xlfn.IFS(G989&lt;=25, 1, G989&lt;=75, 2, G989&lt;=150, 3, G989&gt;150, 4)</f>
        <v>3</v>
      </c>
    </row>
    <row r="990" spans="1:12" x14ac:dyDescent="0.2">
      <c r="A990" t="s">
        <v>1336</v>
      </c>
      <c r="B990" t="s">
        <v>1337</v>
      </c>
      <c r="C990" s="2">
        <v>289</v>
      </c>
      <c r="D990" s="2">
        <v>139</v>
      </c>
      <c r="E990" t="s">
        <v>6989</v>
      </c>
      <c r="F990" t="s">
        <v>7044</v>
      </c>
      <c r="G990" s="2">
        <v>150</v>
      </c>
      <c r="H990" s="11">
        <v>0.51903114186851207</v>
      </c>
      <c r="I990">
        <v>1</v>
      </c>
      <c r="J990">
        <f ca="1"/>
        <v>3953</v>
      </c>
      <c r="K990">
        <v>778</v>
      </c>
      <c r="L990" cm="1">
        <f t="array" ref="L990">_xlfn.IFS(G990&lt;=25, 1, G990&lt;=75, 2, G990&lt;=150, 3, G990&gt;150, 4)</f>
        <v>3</v>
      </c>
    </row>
    <row r="991" spans="1:12" x14ac:dyDescent="0.2">
      <c r="A991" t="s">
        <v>1338</v>
      </c>
      <c r="B991" t="s">
        <v>1339</v>
      </c>
      <c r="C991" s="2">
        <v>319</v>
      </c>
      <c r="D991" s="2">
        <v>271</v>
      </c>
      <c r="E991" t="s">
        <v>7029</v>
      </c>
      <c r="F991" t="s">
        <v>7036</v>
      </c>
      <c r="G991" s="2">
        <v>48</v>
      </c>
      <c r="H991" s="11">
        <v>0.15047021943573669</v>
      </c>
      <c r="I991">
        <v>0</v>
      </c>
      <c r="J991">
        <f ca="1"/>
        <v>3295</v>
      </c>
      <c r="K991">
        <v>269</v>
      </c>
      <c r="L991" cm="1">
        <f t="array" ref="L991">_xlfn.IFS(G991&lt;=25, 1, G991&lt;=75, 2, G991&lt;=150, 3, G991&gt;150, 4)</f>
        <v>2</v>
      </c>
    </row>
    <row r="992" spans="1:12" x14ac:dyDescent="0.2">
      <c r="A992" t="s">
        <v>1340</v>
      </c>
      <c r="B992" t="s">
        <v>1341</v>
      </c>
      <c r="C992" s="2">
        <v>279</v>
      </c>
      <c r="D992" s="2">
        <v>142</v>
      </c>
      <c r="E992" t="s">
        <v>7029</v>
      </c>
      <c r="F992" t="s">
        <v>7040</v>
      </c>
      <c r="G992" s="2">
        <v>137</v>
      </c>
      <c r="H992" s="11">
        <v>0.49103942652329752</v>
      </c>
      <c r="I992">
        <v>0</v>
      </c>
      <c r="J992">
        <f ca="1"/>
        <v>20</v>
      </c>
      <c r="K992">
        <v>1712</v>
      </c>
      <c r="L992" cm="1">
        <f t="array" ref="L992">_xlfn.IFS(G992&lt;=25, 1, G992&lt;=75, 2, G992&lt;=150, 3, G992&gt;150, 4)</f>
        <v>3</v>
      </c>
    </row>
    <row r="993" spans="1:12" x14ac:dyDescent="0.2">
      <c r="A993" t="s">
        <v>1342</v>
      </c>
      <c r="B993" t="s">
        <v>1343</v>
      </c>
      <c r="C993" s="2">
        <v>319</v>
      </c>
      <c r="D993" s="2">
        <v>262</v>
      </c>
      <c r="E993" t="s">
        <v>7029</v>
      </c>
      <c r="F993" t="s">
        <v>7044</v>
      </c>
      <c r="G993" s="2">
        <v>57</v>
      </c>
      <c r="H993" s="11">
        <v>0.17868338557993729</v>
      </c>
      <c r="I993">
        <v>0</v>
      </c>
      <c r="J993">
        <f ca="1"/>
        <v>1331</v>
      </c>
      <c r="K993">
        <v>4475</v>
      </c>
      <c r="L993" cm="1">
        <f t="array" ref="L993">_xlfn.IFS(G993&lt;=25, 1, G993&lt;=75, 2, G993&lt;=150, 3, G993&gt;150, 4)</f>
        <v>2</v>
      </c>
    </row>
    <row r="994" spans="1:12" x14ac:dyDescent="0.2">
      <c r="A994" t="s">
        <v>1344</v>
      </c>
      <c r="B994" t="s">
        <v>1345</v>
      </c>
      <c r="C994" s="2">
        <v>319</v>
      </c>
      <c r="D994" s="2">
        <v>233</v>
      </c>
      <c r="E994" t="s">
        <v>7027</v>
      </c>
      <c r="F994" t="s">
        <v>7036</v>
      </c>
      <c r="G994" s="2">
        <v>86</v>
      </c>
      <c r="H994" s="11">
        <v>0.26959247648902823</v>
      </c>
      <c r="I994">
        <v>0</v>
      </c>
      <c r="J994">
        <f ca="1"/>
        <v>2460</v>
      </c>
      <c r="K994">
        <v>1162</v>
      </c>
      <c r="L994" cm="1">
        <f t="array" ref="L994">_xlfn.IFS(G994&lt;=25, 1, G994&lt;=75, 2, G994&lt;=150, 3, G994&gt;150, 4)</f>
        <v>3</v>
      </c>
    </row>
    <row r="995" spans="1:12" x14ac:dyDescent="0.2">
      <c r="A995" t="s">
        <v>1346</v>
      </c>
      <c r="B995" t="s">
        <v>1347</v>
      </c>
      <c r="C995" s="2">
        <v>329</v>
      </c>
      <c r="D995" s="2">
        <v>211</v>
      </c>
      <c r="E995" t="s">
        <v>7029</v>
      </c>
      <c r="F995" t="s">
        <v>7038</v>
      </c>
      <c r="G995" s="2">
        <v>118</v>
      </c>
      <c r="H995" s="11">
        <v>0.35866261398176291</v>
      </c>
      <c r="I995">
        <v>0</v>
      </c>
      <c r="J995">
        <f ca="1"/>
        <v>1359</v>
      </c>
      <c r="K995">
        <v>4318</v>
      </c>
      <c r="L995" cm="1">
        <f t="array" ref="L995">_xlfn.IFS(G995&lt;=25, 1, G995&lt;=75, 2, G995&lt;=150, 3, G995&gt;150, 4)</f>
        <v>3</v>
      </c>
    </row>
    <row r="996" spans="1:12" x14ac:dyDescent="0.2">
      <c r="A996" t="s">
        <v>1348</v>
      </c>
      <c r="B996" t="s">
        <v>1349</v>
      </c>
      <c r="C996" s="2">
        <v>289</v>
      </c>
      <c r="D996" s="2">
        <v>130</v>
      </c>
      <c r="E996" t="s">
        <v>6989</v>
      </c>
      <c r="F996" t="s">
        <v>7038</v>
      </c>
      <c r="G996" s="2">
        <v>159</v>
      </c>
      <c r="H996" s="11">
        <v>0.55017301038062283</v>
      </c>
      <c r="I996">
        <v>1</v>
      </c>
      <c r="J996">
        <f ca="1"/>
        <v>2628</v>
      </c>
      <c r="K996">
        <v>1221</v>
      </c>
      <c r="L996" cm="1">
        <f t="array" ref="L996">_xlfn.IFS(G996&lt;=25, 1, G996&lt;=75, 2, G996&lt;=150, 3, G996&gt;150, 4)</f>
        <v>4</v>
      </c>
    </row>
    <row r="997" spans="1:12" x14ac:dyDescent="0.2">
      <c r="A997" t="s">
        <v>1350</v>
      </c>
      <c r="B997" t="s">
        <v>333</v>
      </c>
      <c r="C997" s="2">
        <v>239</v>
      </c>
      <c r="D997" s="2">
        <v>146</v>
      </c>
      <c r="E997" t="s">
        <v>7029</v>
      </c>
      <c r="F997" t="s">
        <v>7041</v>
      </c>
      <c r="G997" s="2">
        <v>93</v>
      </c>
      <c r="H997" s="11">
        <v>0.38912133891213391</v>
      </c>
      <c r="I997">
        <v>0</v>
      </c>
      <c r="J997">
        <f ca="1"/>
        <v>3231</v>
      </c>
      <c r="K997">
        <v>3102</v>
      </c>
      <c r="L997" cm="1">
        <f t="array" ref="L997">_xlfn.IFS(G997&lt;=25, 1, G997&lt;=75, 2, G997&lt;=150, 3, G997&gt;150, 4)</f>
        <v>3</v>
      </c>
    </row>
    <row r="998" spans="1:12" x14ac:dyDescent="0.2">
      <c r="A998" t="s">
        <v>1351</v>
      </c>
      <c r="B998" t="s">
        <v>1352</v>
      </c>
      <c r="C998" s="2">
        <v>319</v>
      </c>
      <c r="D998" s="2">
        <v>182</v>
      </c>
      <c r="E998" t="s">
        <v>7029</v>
      </c>
      <c r="F998" t="s">
        <v>7041</v>
      </c>
      <c r="G998" s="2">
        <v>137</v>
      </c>
      <c r="H998" s="11">
        <v>0.42946708463949845</v>
      </c>
      <c r="I998">
        <v>0</v>
      </c>
      <c r="J998">
        <f ca="1"/>
        <v>3262</v>
      </c>
      <c r="K998">
        <v>3253</v>
      </c>
      <c r="L998" cm="1">
        <f t="array" ref="L998">_xlfn.IFS(G998&lt;=25, 1, G998&lt;=75, 2, G998&lt;=150, 3, G998&gt;150, 4)</f>
        <v>3</v>
      </c>
    </row>
    <row r="999" spans="1:12" x14ac:dyDescent="0.2">
      <c r="A999" t="s">
        <v>1250</v>
      </c>
      <c r="B999" t="s">
        <v>1012</v>
      </c>
      <c r="C999" s="2">
        <v>319</v>
      </c>
      <c r="D999" s="2">
        <v>153</v>
      </c>
      <c r="E999" t="s">
        <v>7029</v>
      </c>
      <c r="F999" t="s">
        <v>7038</v>
      </c>
      <c r="G999" s="2">
        <v>166</v>
      </c>
      <c r="H999" s="11">
        <v>0.52037617554858939</v>
      </c>
      <c r="I999">
        <v>0</v>
      </c>
      <c r="J999">
        <f ca="1"/>
        <v>735</v>
      </c>
      <c r="K999">
        <v>4121</v>
      </c>
      <c r="L999" cm="1">
        <f t="array" ref="L999">_xlfn.IFS(G999&lt;=25, 1, G999&lt;=75, 2, G999&lt;=150, 3, G999&gt;150, 4)</f>
        <v>4</v>
      </c>
    </row>
    <row r="1000" spans="1:12" x14ac:dyDescent="0.2">
      <c r="A1000" t="s">
        <v>590</v>
      </c>
      <c r="B1000" t="s">
        <v>482</v>
      </c>
      <c r="C1000" s="2">
        <v>239</v>
      </c>
      <c r="D1000" s="2">
        <v>158</v>
      </c>
      <c r="E1000" t="s">
        <v>6989</v>
      </c>
      <c r="F1000" t="s">
        <v>7036</v>
      </c>
      <c r="G1000" s="2">
        <v>81</v>
      </c>
      <c r="H1000" s="11">
        <v>0.33891213389121339</v>
      </c>
      <c r="I1000">
        <v>1</v>
      </c>
      <c r="J1000">
        <f ca="1"/>
        <v>1166</v>
      </c>
      <c r="K1000">
        <v>1175</v>
      </c>
      <c r="L1000" cm="1">
        <f t="array" ref="L1000">_xlfn.IFS(G1000&lt;=25, 1, G1000&lt;=75, 2, G1000&lt;=150, 3, G1000&gt;150, 4)</f>
        <v>3</v>
      </c>
    </row>
    <row r="1001" spans="1:12" x14ac:dyDescent="0.2">
      <c r="A1001" t="s">
        <v>1353</v>
      </c>
      <c r="B1001" t="s">
        <v>540</v>
      </c>
      <c r="C1001" s="2">
        <v>99</v>
      </c>
      <c r="D1001" s="2">
        <v>12</v>
      </c>
      <c r="E1001" t="s">
        <v>7029</v>
      </c>
      <c r="F1001" t="s">
        <v>7038</v>
      </c>
      <c r="G1001" s="2">
        <v>87</v>
      </c>
      <c r="H1001" s="11">
        <v>0.87878787878787878</v>
      </c>
      <c r="I1001">
        <v>0</v>
      </c>
      <c r="J1001">
        <f ca="1"/>
        <v>1520</v>
      </c>
      <c r="K1001">
        <v>4124</v>
      </c>
      <c r="L1001" cm="1">
        <f t="array" ref="L1001">_xlfn.IFS(G1001&lt;=25, 1, G1001&lt;=75, 2, G1001&lt;=150, 3, G1001&gt;150, 4)</f>
        <v>3</v>
      </c>
    </row>
    <row r="1002" spans="1:12" x14ac:dyDescent="0.2">
      <c r="A1002" t="s">
        <v>1354</v>
      </c>
      <c r="B1002" t="s">
        <v>1355</v>
      </c>
      <c r="C1002" s="2">
        <v>319</v>
      </c>
      <c r="D1002" s="2">
        <v>226</v>
      </c>
      <c r="E1002" t="s">
        <v>7029</v>
      </c>
      <c r="F1002" t="s">
        <v>7036</v>
      </c>
      <c r="G1002" s="2">
        <v>93</v>
      </c>
      <c r="H1002" s="11">
        <v>0.29153605015673983</v>
      </c>
      <c r="I1002">
        <v>0</v>
      </c>
      <c r="J1002">
        <f ca="1"/>
        <v>3354</v>
      </c>
      <c r="K1002">
        <v>876</v>
      </c>
      <c r="L1002" cm="1">
        <f t="array" ref="L1002">_xlfn.IFS(G1002&lt;=25, 1, G1002&lt;=75, 2, G1002&lt;=150, 3, G1002&gt;150, 4)</f>
        <v>3</v>
      </c>
    </row>
    <row r="1003" spans="1:12" x14ac:dyDescent="0.2">
      <c r="A1003" t="s">
        <v>1356</v>
      </c>
      <c r="B1003" t="s">
        <v>753</v>
      </c>
      <c r="C1003" s="2">
        <v>289</v>
      </c>
      <c r="D1003" s="2">
        <v>113</v>
      </c>
      <c r="E1003" t="s">
        <v>6989</v>
      </c>
      <c r="F1003" t="s">
        <v>7038</v>
      </c>
      <c r="G1003" s="2">
        <v>176</v>
      </c>
      <c r="H1003" s="11">
        <v>0.60899653979238755</v>
      </c>
      <c r="I1003">
        <v>1</v>
      </c>
      <c r="J1003">
        <f ca="1"/>
        <v>4090</v>
      </c>
      <c r="K1003">
        <v>741</v>
      </c>
      <c r="L1003" cm="1">
        <f t="array" ref="L1003">_xlfn.IFS(G1003&lt;=25, 1, G1003&lt;=75, 2, G1003&lt;=150, 3, G1003&gt;150, 4)</f>
        <v>4</v>
      </c>
    </row>
    <row r="1004" spans="1:12" x14ac:dyDescent="0.2">
      <c r="A1004" t="s">
        <v>1357</v>
      </c>
      <c r="B1004" t="s">
        <v>1358</v>
      </c>
      <c r="C1004" s="2">
        <v>159</v>
      </c>
      <c r="D1004" s="2">
        <v>62</v>
      </c>
      <c r="E1004" t="s">
        <v>7029</v>
      </c>
      <c r="F1004" t="s">
        <v>7040</v>
      </c>
      <c r="G1004" s="2">
        <v>97</v>
      </c>
      <c r="H1004" s="11">
        <v>0.61006289308176098</v>
      </c>
      <c r="I1004">
        <v>0</v>
      </c>
      <c r="J1004">
        <f ca="1"/>
        <v>56</v>
      </c>
      <c r="K1004">
        <v>1409</v>
      </c>
      <c r="L1004" cm="1">
        <f t="array" ref="L1004">_xlfn.IFS(G1004&lt;=25, 1, G1004&lt;=75, 2, G1004&lt;=150, 3, G1004&gt;150, 4)</f>
        <v>3</v>
      </c>
    </row>
    <row r="1005" spans="1:12" x14ac:dyDescent="0.2">
      <c r="A1005" t="s">
        <v>1359</v>
      </c>
      <c r="B1005" t="s">
        <v>1360</v>
      </c>
      <c r="C1005" s="2">
        <v>319</v>
      </c>
      <c r="D1005" s="2">
        <v>246</v>
      </c>
      <c r="E1005" t="s">
        <v>7029</v>
      </c>
      <c r="F1005" t="s">
        <v>7036</v>
      </c>
      <c r="G1005" s="2">
        <v>73</v>
      </c>
      <c r="H1005" s="11">
        <v>0.22884012539184953</v>
      </c>
      <c r="I1005">
        <v>0</v>
      </c>
      <c r="J1005">
        <f ca="1"/>
        <v>306</v>
      </c>
      <c r="K1005">
        <v>4292</v>
      </c>
      <c r="L1005" cm="1">
        <f t="array" ref="L1005">_xlfn.IFS(G1005&lt;=25, 1, G1005&lt;=75, 2, G1005&lt;=150, 3, G1005&gt;150, 4)</f>
        <v>2</v>
      </c>
    </row>
    <row r="1006" spans="1:12" x14ac:dyDescent="0.2">
      <c r="A1006" t="s">
        <v>899</v>
      </c>
      <c r="B1006" t="s">
        <v>264</v>
      </c>
      <c r="C1006" s="2">
        <v>359</v>
      </c>
      <c r="D1006" s="2">
        <v>230</v>
      </c>
      <c r="E1006" t="s">
        <v>6989</v>
      </c>
      <c r="F1006" t="s">
        <v>7037</v>
      </c>
      <c r="G1006" s="2">
        <v>129</v>
      </c>
      <c r="H1006" s="11">
        <v>0.35933147632311979</v>
      </c>
      <c r="I1006">
        <v>1</v>
      </c>
      <c r="J1006">
        <f ca="1"/>
        <v>740</v>
      </c>
      <c r="K1006">
        <v>2761</v>
      </c>
      <c r="L1006" cm="1">
        <f t="array" ref="L1006">_xlfn.IFS(G1006&lt;=25, 1, G1006&lt;=75, 2, G1006&lt;=150, 3, G1006&gt;150, 4)</f>
        <v>3</v>
      </c>
    </row>
    <row r="1007" spans="1:12" x14ac:dyDescent="0.2">
      <c r="A1007" t="s">
        <v>1361</v>
      </c>
      <c r="B1007" t="s">
        <v>1362</v>
      </c>
      <c r="C1007" s="2">
        <v>319</v>
      </c>
      <c r="D1007" s="2">
        <v>207</v>
      </c>
      <c r="E1007" t="s">
        <v>7029</v>
      </c>
      <c r="F1007" t="s">
        <v>7036</v>
      </c>
      <c r="G1007" s="2">
        <v>112</v>
      </c>
      <c r="H1007" s="11">
        <v>0.35109717868338558</v>
      </c>
      <c r="I1007">
        <v>0</v>
      </c>
      <c r="J1007">
        <f ca="1"/>
        <v>1546</v>
      </c>
      <c r="K1007">
        <v>4373</v>
      </c>
      <c r="L1007" cm="1">
        <f t="array" ref="L1007">_xlfn.IFS(G1007&lt;=25, 1, G1007&lt;=75, 2, G1007&lt;=150, 3, G1007&gt;150, 4)</f>
        <v>3</v>
      </c>
    </row>
    <row r="1008" spans="1:12" x14ac:dyDescent="0.2">
      <c r="A1008" t="s">
        <v>1363</v>
      </c>
      <c r="B1008" t="s">
        <v>1113</v>
      </c>
      <c r="C1008" s="2">
        <v>199</v>
      </c>
      <c r="D1008" s="2">
        <v>101</v>
      </c>
      <c r="E1008" t="s">
        <v>7029</v>
      </c>
      <c r="F1008" t="s">
        <v>7040</v>
      </c>
      <c r="G1008" s="2">
        <v>98</v>
      </c>
      <c r="H1008" s="11">
        <v>0.49246231155778897</v>
      </c>
      <c r="I1008">
        <v>0</v>
      </c>
      <c r="J1008">
        <f ca="1"/>
        <v>794</v>
      </c>
      <c r="K1008">
        <v>1506</v>
      </c>
      <c r="L1008" cm="1">
        <f t="array" ref="L1008">_xlfn.IFS(G1008&lt;=25, 1, G1008&lt;=75, 2, G1008&lt;=150, 3, G1008&gt;150, 4)</f>
        <v>3</v>
      </c>
    </row>
    <row r="1009" spans="1:12" x14ac:dyDescent="0.2">
      <c r="A1009" t="s">
        <v>730</v>
      </c>
      <c r="B1009" t="s">
        <v>482</v>
      </c>
      <c r="C1009" s="2">
        <v>249</v>
      </c>
      <c r="D1009" s="2">
        <v>204</v>
      </c>
      <c r="E1009" t="s">
        <v>6989</v>
      </c>
      <c r="F1009" t="s">
        <v>7039</v>
      </c>
      <c r="G1009" s="2">
        <v>45</v>
      </c>
      <c r="H1009" s="11">
        <v>0.18072289156626506</v>
      </c>
      <c r="I1009">
        <v>1</v>
      </c>
      <c r="J1009">
        <f ca="1"/>
        <v>2135</v>
      </c>
      <c r="K1009">
        <v>3767</v>
      </c>
      <c r="L1009" cm="1">
        <f t="array" ref="L1009">_xlfn.IFS(G1009&lt;=25, 1, G1009&lt;=75, 2, G1009&lt;=150, 3, G1009&gt;150, 4)</f>
        <v>2</v>
      </c>
    </row>
    <row r="1010" spans="1:12" x14ac:dyDescent="0.2">
      <c r="A1010" t="s">
        <v>1364</v>
      </c>
      <c r="B1010" t="s">
        <v>1365</v>
      </c>
      <c r="C1010" s="2">
        <v>319</v>
      </c>
      <c r="D1010" s="2">
        <v>217</v>
      </c>
      <c r="E1010" t="s">
        <v>7027</v>
      </c>
      <c r="F1010" t="s">
        <v>7036</v>
      </c>
      <c r="G1010" s="2">
        <v>102</v>
      </c>
      <c r="H1010" s="11">
        <v>0.31974921630094044</v>
      </c>
      <c r="I1010">
        <v>0</v>
      </c>
      <c r="J1010">
        <f ca="1"/>
        <v>3362</v>
      </c>
      <c r="K1010">
        <v>928</v>
      </c>
      <c r="L1010" cm="1">
        <f t="array" ref="L1010">_xlfn.IFS(G1010&lt;=25, 1, G1010&lt;=75, 2, G1010&lt;=150, 3, G1010&gt;150, 4)</f>
        <v>3</v>
      </c>
    </row>
    <row r="1011" spans="1:12" x14ac:dyDescent="0.2">
      <c r="A1011" t="s">
        <v>1366</v>
      </c>
      <c r="B1011" t="s">
        <v>453</v>
      </c>
      <c r="C1011" s="2">
        <v>199</v>
      </c>
      <c r="D1011" s="2">
        <v>123</v>
      </c>
      <c r="E1011" t="s">
        <v>7029</v>
      </c>
      <c r="F1011" t="s">
        <v>7040</v>
      </c>
      <c r="G1011" s="2">
        <v>76</v>
      </c>
      <c r="H1011" s="11">
        <v>0.38190954773869346</v>
      </c>
      <c r="I1011">
        <v>0</v>
      </c>
      <c r="J1011">
        <f ca="1"/>
        <v>2695</v>
      </c>
      <c r="K1011">
        <v>2817</v>
      </c>
      <c r="L1011" cm="1">
        <f t="array" ref="L1011">_xlfn.IFS(G1011&lt;=25, 1, G1011&lt;=75, 2, G1011&lt;=150, 3, G1011&gt;150, 4)</f>
        <v>3</v>
      </c>
    </row>
    <row r="1012" spans="1:12" x14ac:dyDescent="0.2">
      <c r="A1012" t="s">
        <v>1367</v>
      </c>
      <c r="B1012" t="s">
        <v>796</v>
      </c>
      <c r="C1012" s="2">
        <v>289</v>
      </c>
      <c r="D1012" s="2">
        <v>107</v>
      </c>
      <c r="E1012" t="s">
        <v>6989</v>
      </c>
      <c r="F1012" t="s">
        <v>7038</v>
      </c>
      <c r="G1012" s="2">
        <v>182</v>
      </c>
      <c r="H1012" s="11">
        <v>0.62975778546712802</v>
      </c>
      <c r="I1012">
        <v>1</v>
      </c>
      <c r="J1012">
        <f ca="1"/>
        <v>984</v>
      </c>
      <c r="K1012">
        <v>1927</v>
      </c>
      <c r="L1012" cm="1">
        <f t="array" ref="L1012">_xlfn.IFS(G1012&lt;=25, 1, G1012&lt;=75, 2, G1012&lt;=150, 3, G1012&gt;150, 4)</f>
        <v>4</v>
      </c>
    </row>
    <row r="1013" spans="1:12" x14ac:dyDescent="0.2">
      <c r="A1013" t="s">
        <v>1060</v>
      </c>
      <c r="B1013" t="s">
        <v>1061</v>
      </c>
      <c r="C1013" s="2">
        <v>249</v>
      </c>
      <c r="D1013" s="2">
        <v>147</v>
      </c>
      <c r="E1013" t="s">
        <v>6989</v>
      </c>
      <c r="F1013" t="s">
        <v>7037</v>
      </c>
      <c r="G1013" s="2">
        <v>102</v>
      </c>
      <c r="H1013" s="11">
        <v>0.40963855421686746</v>
      </c>
      <c r="I1013">
        <v>1</v>
      </c>
      <c r="J1013">
        <f ca="1"/>
        <v>533</v>
      </c>
      <c r="K1013">
        <v>3907</v>
      </c>
      <c r="L1013" cm="1">
        <f t="array" ref="L1013">_xlfn.IFS(G1013&lt;=25, 1, G1013&lt;=75, 2, G1013&lt;=150, 3, G1013&gt;150, 4)</f>
        <v>3</v>
      </c>
    </row>
    <row r="1014" spans="1:12" x14ac:dyDescent="0.2">
      <c r="A1014" t="s">
        <v>1368</v>
      </c>
      <c r="B1014" t="s">
        <v>1178</v>
      </c>
      <c r="C1014" s="2">
        <v>319</v>
      </c>
      <c r="D1014" s="2">
        <v>242</v>
      </c>
      <c r="E1014" t="s">
        <v>7029</v>
      </c>
      <c r="F1014" t="s">
        <v>7037</v>
      </c>
      <c r="G1014" s="2">
        <v>77</v>
      </c>
      <c r="H1014" s="11">
        <v>0.2413793103448276</v>
      </c>
      <c r="I1014">
        <v>0</v>
      </c>
      <c r="J1014">
        <f ca="1"/>
        <v>4421</v>
      </c>
      <c r="K1014">
        <v>609</v>
      </c>
      <c r="L1014" cm="1">
        <f t="array" ref="L1014">_xlfn.IFS(G1014&lt;=25, 1, G1014&lt;=75, 2, G1014&lt;=150, 3, G1014&gt;150, 4)</f>
        <v>3</v>
      </c>
    </row>
    <row r="1015" spans="1:12" x14ac:dyDescent="0.2">
      <c r="A1015" t="s">
        <v>1369</v>
      </c>
      <c r="B1015" t="s">
        <v>1370</v>
      </c>
      <c r="C1015" s="2">
        <v>399</v>
      </c>
      <c r="D1015" s="2">
        <v>331</v>
      </c>
      <c r="E1015" t="s">
        <v>7029</v>
      </c>
      <c r="F1015" t="s">
        <v>7039</v>
      </c>
      <c r="G1015" s="2">
        <v>68</v>
      </c>
      <c r="H1015" s="11">
        <v>0.17042606516290726</v>
      </c>
      <c r="I1015">
        <v>0</v>
      </c>
      <c r="J1015">
        <f ca="1"/>
        <v>4134</v>
      </c>
      <c r="K1015">
        <v>3946</v>
      </c>
      <c r="L1015" cm="1">
        <f t="array" ref="L1015">_xlfn.IFS(G1015&lt;=25, 1, G1015&lt;=75, 2, G1015&lt;=150, 3, G1015&gt;150, 4)</f>
        <v>2</v>
      </c>
    </row>
    <row r="1016" spans="1:12" x14ac:dyDescent="0.2">
      <c r="A1016" t="s">
        <v>1371</v>
      </c>
      <c r="B1016" t="s">
        <v>145</v>
      </c>
      <c r="C1016" s="2">
        <v>319</v>
      </c>
      <c r="D1016" s="2">
        <v>284</v>
      </c>
      <c r="E1016" t="s">
        <v>7029</v>
      </c>
      <c r="F1016" t="s">
        <v>7043</v>
      </c>
      <c r="G1016" s="2">
        <v>35</v>
      </c>
      <c r="H1016" s="11">
        <v>0.109717868338558</v>
      </c>
      <c r="I1016">
        <v>0</v>
      </c>
      <c r="J1016">
        <f ca="1"/>
        <v>1305</v>
      </c>
      <c r="K1016">
        <v>980</v>
      </c>
      <c r="L1016" cm="1">
        <f t="array" ref="L1016">_xlfn.IFS(G1016&lt;=25, 1, G1016&lt;=75, 2, G1016&lt;=150, 3, G1016&gt;150, 4)</f>
        <v>2</v>
      </c>
    </row>
    <row r="1017" spans="1:12" x14ac:dyDescent="0.2">
      <c r="A1017" t="s">
        <v>1372</v>
      </c>
      <c r="B1017" t="s">
        <v>1373</v>
      </c>
      <c r="C1017" s="2">
        <v>159</v>
      </c>
      <c r="D1017" s="2">
        <v>84</v>
      </c>
      <c r="E1017" t="s">
        <v>7029</v>
      </c>
      <c r="F1017" t="s">
        <v>7040</v>
      </c>
      <c r="G1017" s="2">
        <v>75</v>
      </c>
      <c r="H1017" s="11">
        <v>0.47169811320754718</v>
      </c>
      <c r="I1017">
        <v>0</v>
      </c>
      <c r="J1017">
        <f ca="1"/>
        <v>4182</v>
      </c>
      <c r="K1017">
        <v>1212</v>
      </c>
      <c r="L1017" cm="1">
        <f t="array" ref="L1017">_xlfn.IFS(G1017&lt;=25, 1, G1017&lt;=75, 2, G1017&lt;=150, 3, G1017&gt;150, 4)</f>
        <v>2</v>
      </c>
    </row>
    <row r="1018" spans="1:12" x14ac:dyDescent="0.2">
      <c r="A1018" t="s">
        <v>1374</v>
      </c>
      <c r="B1018" t="s">
        <v>1208</v>
      </c>
      <c r="C1018" s="2">
        <v>319</v>
      </c>
      <c r="D1018" s="2">
        <v>226</v>
      </c>
      <c r="E1018" t="s">
        <v>7029</v>
      </c>
      <c r="F1018" t="s">
        <v>7044</v>
      </c>
      <c r="G1018" s="2">
        <v>93</v>
      </c>
      <c r="H1018" s="11">
        <v>0.29153605015673983</v>
      </c>
      <c r="I1018">
        <v>0</v>
      </c>
      <c r="J1018">
        <f ca="1"/>
        <v>4501</v>
      </c>
      <c r="K1018">
        <v>1797</v>
      </c>
      <c r="L1018" cm="1">
        <f t="array" ref="L1018">_xlfn.IFS(G1018&lt;=25, 1, G1018&lt;=75, 2, G1018&lt;=150, 3, G1018&gt;150, 4)</f>
        <v>3</v>
      </c>
    </row>
    <row r="1019" spans="1:12" x14ac:dyDescent="0.2">
      <c r="A1019" t="s">
        <v>1375</v>
      </c>
      <c r="B1019" t="s">
        <v>1376</v>
      </c>
      <c r="C1019" s="2">
        <v>239</v>
      </c>
      <c r="D1019" s="2">
        <v>198</v>
      </c>
      <c r="E1019" t="s">
        <v>7029</v>
      </c>
      <c r="F1019" t="s">
        <v>7036</v>
      </c>
      <c r="G1019" s="2">
        <v>41</v>
      </c>
      <c r="H1019" s="11">
        <v>0.17154811715481172</v>
      </c>
      <c r="I1019">
        <v>0</v>
      </c>
      <c r="J1019">
        <f ca="1"/>
        <v>1366</v>
      </c>
      <c r="K1019">
        <v>3627</v>
      </c>
      <c r="L1019" cm="1">
        <f t="array" ref="L1019">_xlfn.IFS(G1019&lt;=25, 1, G1019&lt;=75, 2, G1019&lt;=150, 3, G1019&gt;150, 4)</f>
        <v>2</v>
      </c>
    </row>
    <row r="1020" spans="1:12" x14ac:dyDescent="0.2">
      <c r="A1020" t="s">
        <v>1377</v>
      </c>
      <c r="B1020" t="s">
        <v>908</v>
      </c>
      <c r="C1020" s="2">
        <v>319</v>
      </c>
      <c r="D1020" s="2">
        <v>262</v>
      </c>
      <c r="E1020" t="s">
        <v>7029</v>
      </c>
      <c r="F1020" t="s">
        <v>7039</v>
      </c>
      <c r="G1020" s="2">
        <v>57</v>
      </c>
      <c r="H1020" s="11">
        <v>0.17868338557993729</v>
      </c>
      <c r="I1020">
        <v>0</v>
      </c>
      <c r="J1020">
        <f ca="1"/>
        <v>1781</v>
      </c>
      <c r="K1020">
        <v>3986</v>
      </c>
      <c r="L1020" cm="1">
        <f t="array" ref="L1020">_xlfn.IFS(G1020&lt;=25, 1, G1020&lt;=75, 2, G1020&lt;=150, 3, G1020&gt;150, 4)</f>
        <v>2</v>
      </c>
    </row>
    <row r="1021" spans="1:12" x14ac:dyDescent="0.2">
      <c r="A1021" t="s">
        <v>1378</v>
      </c>
      <c r="B1021" t="s">
        <v>1146</v>
      </c>
      <c r="C1021" s="2">
        <v>289</v>
      </c>
      <c r="D1021" s="2">
        <v>179</v>
      </c>
      <c r="E1021" t="s">
        <v>6989</v>
      </c>
      <c r="F1021" t="s">
        <v>7037</v>
      </c>
      <c r="G1021" s="2">
        <v>110</v>
      </c>
      <c r="H1021" s="11">
        <v>0.38062283737024222</v>
      </c>
      <c r="I1021">
        <v>1</v>
      </c>
      <c r="J1021">
        <f ca="1"/>
        <v>2084</v>
      </c>
      <c r="K1021">
        <v>598</v>
      </c>
      <c r="L1021" cm="1">
        <f t="array" ref="L1021">_xlfn.IFS(G1021&lt;=25, 1, G1021&lt;=75, 2, G1021&lt;=150, 3, G1021&gt;150, 4)</f>
        <v>3</v>
      </c>
    </row>
    <row r="1022" spans="1:12" x14ac:dyDescent="0.2">
      <c r="A1022" t="s">
        <v>1379</v>
      </c>
      <c r="B1022" t="s">
        <v>1132</v>
      </c>
      <c r="C1022" s="2">
        <v>289</v>
      </c>
      <c r="D1022" s="2">
        <v>145</v>
      </c>
      <c r="E1022" t="s">
        <v>6989</v>
      </c>
      <c r="F1022" t="s">
        <v>7038</v>
      </c>
      <c r="G1022" s="2">
        <v>144</v>
      </c>
      <c r="H1022" s="11">
        <v>0.4982698961937716</v>
      </c>
      <c r="I1022">
        <v>1</v>
      </c>
      <c r="J1022">
        <f ca="1"/>
        <v>4223</v>
      </c>
      <c r="K1022">
        <v>2556</v>
      </c>
      <c r="L1022" cm="1">
        <f t="array" ref="L1022">_xlfn.IFS(G1022&lt;=25, 1, G1022&lt;=75, 2, G1022&lt;=150, 3, G1022&gt;150, 4)</f>
        <v>3</v>
      </c>
    </row>
    <row r="1023" spans="1:12" x14ac:dyDescent="0.2">
      <c r="A1023" t="s">
        <v>1380</v>
      </c>
      <c r="B1023" t="s">
        <v>1381</v>
      </c>
      <c r="C1023" s="2">
        <v>119</v>
      </c>
      <c r="D1023" s="2">
        <v>51</v>
      </c>
      <c r="E1023" t="s">
        <v>7027</v>
      </c>
      <c r="F1023" t="s">
        <v>7037</v>
      </c>
      <c r="G1023" s="2">
        <v>68</v>
      </c>
      <c r="H1023" s="11">
        <v>0.5714285714285714</v>
      </c>
      <c r="I1023">
        <v>0</v>
      </c>
      <c r="J1023">
        <f ca="1"/>
        <v>98</v>
      </c>
      <c r="K1023">
        <v>2442</v>
      </c>
      <c r="L1023" cm="1">
        <f t="array" ref="L1023">_xlfn.IFS(G1023&lt;=25, 1, G1023&lt;=75, 2, G1023&lt;=150, 3, G1023&gt;150, 4)</f>
        <v>2</v>
      </c>
    </row>
    <row r="1024" spans="1:12" x14ac:dyDescent="0.2">
      <c r="A1024" t="s">
        <v>1377</v>
      </c>
      <c r="B1024" t="s">
        <v>908</v>
      </c>
      <c r="C1024" s="2">
        <v>289</v>
      </c>
      <c r="D1024" s="2">
        <v>194</v>
      </c>
      <c r="E1024" t="s">
        <v>6989</v>
      </c>
      <c r="F1024" t="s">
        <v>7039</v>
      </c>
      <c r="G1024" s="2">
        <v>95</v>
      </c>
      <c r="H1024" s="11">
        <v>0.32871972318339099</v>
      </c>
      <c r="I1024">
        <v>1</v>
      </c>
      <c r="J1024">
        <f ca="1"/>
        <v>1941</v>
      </c>
      <c r="K1024">
        <v>2796</v>
      </c>
      <c r="L1024" cm="1">
        <f t="array" ref="L1024">_xlfn.IFS(G1024&lt;=25, 1, G1024&lt;=75, 2, G1024&lt;=150, 3, G1024&gt;150, 4)</f>
        <v>3</v>
      </c>
    </row>
    <row r="1025" spans="1:12" x14ac:dyDescent="0.2">
      <c r="A1025" t="s">
        <v>1342</v>
      </c>
      <c r="B1025" t="s">
        <v>1343</v>
      </c>
      <c r="C1025" s="2">
        <v>289</v>
      </c>
      <c r="D1025" s="2">
        <v>153</v>
      </c>
      <c r="E1025" t="s">
        <v>6989</v>
      </c>
      <c r="F1025" t="s">
        <v>7044</v>
      </c>
      <c r="G1025" s="2">
        <v>136</v>
      </c>
      <c r="H1025" s="11">
        <v>0.47058823529411764</v>
      </c>
      <c r="I1025">
        <v>1</v>
      </c>
      <c r="J1025">
        <f ca="1"/>
        <v>513</v>
      </c>
      <c r="K1025">
        <v>4515</v>
      </c>
      <c r="L1025" cm="1">
        <f t="array" ref="L1025">_xlfn.IFS(G1025&lt;=25, 1, G1025&lt;=75, 2, G1025&lt;=150, 3, G1025&gt;150, 4)</f>
        <v>3</v>
      </c>
    </row>
    <row r="1026" spans="1:12" x14ac:dyDescent="0.2">
      <c r="A1026" t="s">
        <v>1382</v>
      </c>
      <c r="B1026" t="s">
        <v>333</v>
      </c>
      <c r="C1026" s="2">
        <v>399</v>
      </c>
      <c r="D1026" s="2">
        <v>215</v>
      </c>
      <c r="E1026" t="s">
        <v>7029</v>
      </c>
      <c r="F1026" t="s">
        <v>7040</v>
      </c>
      <c r="G1026" s="2">
        <v>184</v>
      </c>
      <c r="H1026" s="11">
        <v>0.46115288220551376</v>
      </c>
      <c r="I1026">
        <v>0</v>
      </c>
      <c r="J1026">
        <f ca="1"/>
        <v>316</v>
      </c>
      <c r="K1026">
        <v>3940</v>
      </c>
      <c r="L1026" cm="1">
        <f t="array" ref="L1026">_xlfn.IFS(G1026&lt;=25, 1, G1026&lt;=75, 2, G1026&lt;=150, 3, G1026&gt;150, 4)</f>
        <v>4</v>
      </c>
    </row>
    <row r="1027" spans="1:12" x14ac:dyDescent="0.2">
      <c r="A1027" t="s">
        <v>841</v>
      </c>
      <c r="B1027" t="s">
        <v>692</v>
      </c>
      <c r="C1027" s="2">
        <v>359</v>
      </c>
      <c r="D1027" s="2">
        <v>276</v>
      </c>
      <c r="E1027" t="s">
        <v>6989</v>
      </c>
      <c r="F1027" t="s">
        <v>7044</v>
      </c>
      <c r="G1027" s="2">
        <v>83</v>
      </c>
      <c r="H1027" s="11">
        <v>0.23119777158774374</v>
      </c>
      <c r="I1027">
        <v>1</v>
      </c>
      <c r="J1027">
        <f ca="1"/>
        <v>529</v>
      </c>
      <c r="K1027">
        <v>91</v>
      </c>
      <c r="L1027" cm="1">
        <f t="array" ref="L1027">_xlfn.IFS(G1027&lt;=25, 1, G1027&lt;=75, 2, G1027&lt;=150, 3, G1027&gt;150, 4)</f>
        <v>3</v>
      </c>
    </row>
    <row r="1028" spans="1:12" x14ac:dyDescent="0.2">
      <c r="A1028" t="s">
        <v>1383</v>
      </c>
      <c r="B1028" t="s">
        <v>1384</v>
      </c>
      <c r="C1028" s="2">
        <v>289</v>
      </c>
      <c r="D1028" s="2">
        <v>173</v>
      </c>
      <c r="E1028" t="s">
        <v>6989</v>
      </c>
      <c r="F1028" t="s">
        <v>7036</v>
      </c>
      <c r="G1028" s="2">
        <v>116</v>
      </c>
      <c r="H1028" s="11">
        <v>0.40138408304498269</v>
      </c>
      <c r="I1028">
        <v>1</v>
      </c>
      <c r="J1028">
        <f ca="1"/>
        <v>3926</v>
      </c>
      <c r="K1028">
        <v>3785</v>
      </c>
      <c r="L1028" cm="1">
        <f t="array" ref="L1028">_xlfn.IFS(G1028&lt;=25, 1, G1028&lt;=75, 2, G1028&lt;=150, 3, G1028&gt;150, 4)</f>
        <v>3</v>
      </c>
    </row>
    <row r="1029" spans="1:12" x14ac:dyDescent="0.2">
      <c r="A1029" t="s">
        <v>1385</v>
      </c>
      <c r="B1029" t="s">
        <v>333</v>
      </c>
      <c r="C1029" s="2">
        <v>399</v>
      </c>
      <c r="D1029" s="2">
        <v>363</v>
      </c>
      <c r="E1029" t="s">
        <v>7029</v>
      </c>
      <c r="F1029" t="s">
        <v>7039</v>
      </c>
      <c r="G1029" s="2">
        <v>36</v>
      </c>
      <c r="H1029" s="11">
        <v>9.0225563909774431E-2</v>
      </c>
      <c r="I1029">
        <v>0</v>
      </c>
      <c r="J1029">
        <f ca="1"/>
        <v>1827</v>
      </c>
      <c r="K1029">
        <v>4262</v>
      </c>
      <c r="L1029" cm="1">
        <f t="array" ref="L1029">_xlfn.IFS(G1029&lt;=25, 1, G1029&lt;=75, 2, G1029&lt;=150, 3, G1029&gt;150, 4)</f>
        <v>2</v>
      </c>
    </row>
    <row r="1030" spans="1:12" x14ac:dyDescent="0.2">
      <c r="A1030" t="s">
        <v>1386</v>
      </c>
      <c r="B1030" t="s">
        <v>1387</v>
      </c>
      <c r="C1030" s="2">
        <v>369</v>
      </c>
      <c r="D1030" s="2">
        <v>288</v>
      </c>
      <c r="E1030" t="s">
        <v>7029</v>
      </c>
      <c r="F1030" t="s">
        <v>7039</v>
      </c>
      <c r="G1030" s="2">
        <v>81</v>
      </c>
      <c r="H1030" s="11">
        <v>0.21951219512195122</v>
      </c>
      <c r="I1030">
        <v>0</v>
      </c>
      <c r="J1030">
        <f ca="1"/>
        <v>2081</v>
      </c>
      <c r="K1030">
        <v>742</v>
      </c>
      <c r="L1030" cm="1">
        <f t="array" ref="L1030">_xlfn.IFS(G1030&lt;=25, 1, G1030&lt;=75, 2, G1030&lt;=150, 3, G1030&gt;150, 4)</f>
        <v>3</v>
      </c>
    </row>
    <row r="1031" spans="1:12" x14ac:dyDescent="0.2">
      <c r="A1031" t="s">
        <v>1388</v>
      </c>
      <c r="B1031" t="s">
        <v>333</v>
      </c>
      <c r="C1031" s="2">
        <v>159</v>
      </c>
      <c r="D1031" s="2">
        <v>51</v>
      </c>
      <c r="E1031" t="s">
        <v>7028</v>
      </c>
      <c r="F1031" t="s">
        <v>7040</v>
      </c>
      <c r="G1031" s="2">
        <v>108</v>
      </c>
      <c r="H1031" s="11">
        <v>0.67924528301886788</v>
      </c>
      <c r="I1031">
        <v>0</v>
      </c>
      <c r="J1031">
        <f ca="1"/>
        <v>856</v>
      </c>
      <c r="K1031">
        <v>1376</v>
      </c>
      <c r="L1031" cm="1">
        <f t="array" ref="L1031">_xlfn.IFS(G1031&lt;=25, 1, G1031&lt;=75, 2, G1031&lt;=150, 3, G1031&gt;150, 4)</f>
        <v>3</v>
      </c>
    </row>
    <row r="1032" spans="1:12" x14ac:dyDescent="0.2">
      <c r="A1032" t="s">
        <v>1389</v>
      </c>
      <c r="B1032" t="s">
        <v>1390</v>
      </c>
      <c r="C1032" s="2">
        <v>279</v>
      </c>
      <c r="D1032" s="2">
        <v>170</v>
      </c>
      <c r="E1032" t="s">
        <v>7027</v>
      </c>
      <c r="F1032" t="s">
        <v>7043</v>
      </c>
      <c r="G1032" s="2">
        <v>109</v>
      </c>
      <c r="H1032" s="11">
        <v>0.39068100358422941</v>
      </c>
      <c r="I1032">
        <v>0</v>
      </c>
      <c r="J1032">
        <f ca="1"/>
        <v>2078</v>
      </c>
      <c r="K1032">
        <v>608</v>
      </c>
      <c r="L1032" cm="1">
        <f t="array" ref="L1032">_xlfn.IFS(G1032&lt;=25, 1, G1032&lt;=75, 2, G1032&lt;=150, 3, G1032&gt;150, 4)</f>
        <v>3</v>
      </c>
    </row>
    <row r="1033" spans="1:12" x14ac:dyDescent="0.2">
      <c r="A1033" t="s">
        <v>1391</v>
      </c>
      <c r="B1033" t="s">
        <v>1392</v>
      </c>
      <c r="C1033" s="2">
        <v>199</v>
      </c>
      <c r="D1033" s="2">
        <v>105</v>
      </c>
      <c r="E1033" t="s">
        <v>7029</v>
      </c>
      <c r="F1033" t="s">
        <v>7040</v>
      </c>
      <c r="G1033" s="2">
        <v>94</v>
      </c>
      <c r="H1033" s="11">
        <v>0.47236180904522612</v>
      </c>
      <c r="I1033">
        <v>0</v>
      </c>
      <c r="J1033">
        <f ca="1"/>
        <v>3535</v>
      </c>
      <c r="K1033">
        <v>1900</v>
      </c>
      <c r="L1033" cm="1">
        <f t="array" ref="L1033">_xlfn.IFS(G1033&lt;=25, 1, G1033&lt;=75, 2, G1033&lt;=150, 3, G1033&gt;150, 4)</f>
        <v>3</v>
      </c>
    </row>
    <row r="1034" spans="1:12" x14ac:dyDescent="0.2">
      <c r="A1034" t="s">
        <v>1393</v>
      </c>
      <c r="B1034" t="s">
        <v>986</v>
      </c>
      <c r="C1034" s="2">
        <v>239</v>
      </c>
      <c r="D1034" s="2">
        <v>120</v>
      </c>
      <c r="E1034" t="s">
        <v>7029</v>
      </c>
      <c r="F1034" t="s">
        <v>7040</v>
      </c>
      <c r="G1034" s="2">
        <v>119</v>
      </c>
      <c r="H1034" s="11">
        <v>0.497907949790795</v>
      </c>
      <c r="I1034">
        <v>0</v>
      </c>
      <c r="J1034">
        <f ca="1"/>
        <v>3761</v>
      </c>
      <c r="K1034">
        <v>425</v>
      </c>
      <c r="L1034" cm="1">
        <f t="array" ref="L1034">_xlfn.IFS(G1034&lt;=25, 1, G1034&lt;=75, 2, G1034&lt;=150, 3, G1034&gt;150, 4)</f>
        <v>3</v>
      </c>
    </row>
    <row r="1035" spans="1:12" x14ac:dyDescent="0.2">
      <c r="A1035" t="s">
        <v>1394</v>
      </c>
      <c r="B1035" t="s">
        <v>965</v>
      </c>
      <c r="C1035" s="2">
        <v>319</v>
      </c>
      <c r="D1035" s="2">
        <v>128</v>
      </c>
      <c r="E1035" t="s">
        <v>7029</v>
      </c>
      <c r="F1035" t="s">
        <v>7038</v>
      </c>
      <c r="G1035" s="2">
        <v>191</v>
      </c>
      <c r="H1035" s="11">
        <v>0.59874608150470221</v>
      </c>
      <c r="I1035">
        <v>0</v>
      </c>
      <c r="J1035">
        <f ca="1"/>
        <v>1604</v>
      </c>
      <c r="K1035">
        <v>148</v>
      </c>
      <c r="L1035" cm="1">
        <f t="array" ref="L1035">_xlfn.IFS(G1035&lt;=25, 1, G1035&lt;=75, 2, G1035&lt;=150, 3, G1035&gt;150, 4)</f>
        <v>4</v>
      </c>
    </row>
    <row r="1036" spans="1:12" x14ac:dyDescent="0.2">
      <c r="A1036" t="s">
        <v>1395</v>
      </c>
      <c r="B1036" t="s">
        <v>808</v>
      </c>
      <c r="C1036" s="2">
        <v>319</v>
      </c>
      <c r="D1036" s="2">
        <v>255</v>
      </c>
      <c r="E1036" t="s">
        <v>7027</v>
      </c>
      <c r="F1036" t="s">
        <v>7039</v>
      </c>
      <c r="G1036" s="2">
        <v>64</v>
      </c>
      <c r="H1036" s="11">
        <v>0.20062695924764889</v>
      </c>
      <c r="I1036">
        <v>0</v>
      </c>
      <c r="J1036">
        <f ca="1"/>
        <v>2900</v>
      </c>
      <c r="K1036">
        <v>4087</v>
      </c>
      <c r="L1036" cm="1">
        <f t="array" ref="L1036">_xlfn.IFS(G1036&lt;=25, 1, G1036&lt;=75, 2, G1036&lt;=150, 3, G1036&gt;150, 4)</f>
        <v>2</v>
      </c>
    </row>
    <row r="1037" spans="1:12" x14ac:dyDescent="0.2">
      <c r="A1037" t="s">
        <v>1396</v>
      </c>
      <c r="B1037" t="s">
        <v>1397</v>
      </c>
      <c r="C1037" s="2">
        <v>319</v>
      </c>
      <c r="D1037" s="2">
        <v>287</v>
      </c>
      <c r="E1037" t="s">
        <v>7029</v>
      </c>
      <c r="F1037" t="s">
        <v>7036</v>
      </c>
      <c r="G1037" s="2">
        <v>32</v>
      </c>
      <c r="H1037" s="11">
        <v>0.10031347962382445</v>
      </c>
      <c r="I1037">
        <v>0</v>
      </c>
      <c r="J1037">
        <f ca="1"/>
        <v>1435</v>
      </c>
      <c r="K1037">
        <v>1383</v>
      </c>
      <c r="L1037" cm="1">
        <f t="array" ref="L1037">_xlfn.IFS(G1037&lt;=25, 1, G1037&lt;=75, 2, G1037&lt;=150, 3, G1037&gt;150, 4)</f>
        <v>2</v>
      </c>
    </row>
    <row r="1038" spans="1:12" x14ac:dyDescent="0.2">
      <c r="A1038" t="s">
        <v>1398</v>
      </c>
      <c r="B1038" t="s">
        <v>411</v>
      </c>
      <c r="C1038" s="2">
        <v>279</v>
      </c>
      <c r="D1038" s="2">
        <v>187</v>
      </c>
      <c r="E1038" t="s">
        <v>7029</v>
      </c>
      <c r="F1038" t="s">
        <v>7043</v>
      </c>
      <c r="G1038" s="2">
        <v>92</v>
      </c>
      <c r="H1038" s="11">
        <v>0.32974910394265233</v>
      </c>
      <c r="I1038">
        <v>0</v>
      </c>
      <c r="J1038">
        <f ca="1"/>
        <v>4515</v>
      </c>
      <c r="K1038">
        <v>2753</v>
      </c>
      <c r="L1038" cm="1">
        <f t="array" ref="L1038">_xlfn.IFS(G1038&lt;=25, 1, G1038&lt;=75, 2, G1038&lt;=150, 3, G1038&gt;150, 4)</f>
        <v>3</v>
      </c>
    </row>
    <row r="1039" spans="1:12" x14ac:dyDescent="0.2">
      <c r="A1039" t="s">
        <v>1399</v>
      </c>
      <c r="B1039" t="s">
        <v>1400</v>
      </c>
      <c r="C1039" s="2">
        <v>289</v>
      </c>
      <c r="D1039" s="2">
        <v>208</v>
      </c>
      <c r="E1039" t="s">
        <v>6989</v>
      </c>
      <c r="F1039" t="s">
        <v>7039</v>
      </c>
      <c r="G1039" s="2">
        <v>81</v>
      </c>
      <c r="H1039" s="11">
        <v>0.28027681660899656</v>
      </c>
      <c r="I1039">
        <v>1</v>
      </c>
      <c r="J1039">
        <f ca="1"/>
        <v>2434</v>
      </c>
      <c r="K1039">
        <v>1509</v>
      </c>
      <c r="L1039" cm="1">
        <f t="array" ref="L1039">_xlfn.IFS(G1039&lt;=25, 1, G1039&lt;=75, 2, G1039&lt;=150, 3, G1039&gt;150, 4)</f>
        <v>3</v>
      </c>
    </row>
    <row r="1040" spans="1:12" x14ac:dyDescent="0.2">
      <c r="A1040" t="s">
        <v>1401</v>
      </c>
      <c r="B1040" t="s">
        <v>1078</v>
      </c>
      <c r="C1040" s="2">
        <v>319</v>
      </c>
      <c r="D1040" s="2">
        <v>175</v>
      </c>
      <c r="E1040" t="s">
        <v>7029</v>
      </c>
      <c r="F1040" t="s">
        <v>7038</v>
      </c>
      <c r="G1040" s="2">
        <v>144</v>
      </c>
      <c r="H1040" s="11">
        <v>0.45141065830721006</v>
      </c>
      <c r="I1040">
        <v>0</v>
      </c>
      <c r="J1040">
        <f ca="1"/>
        <v>2749</v>
      </c>
      <c r="K1040">
        <v>1837</v>
      </c>
      <c r="L1040" cm="1">
        <f t="array" ref="L1040">_xlfn.IFS(G1040&lt;=25, 1, G1040&lt;=75, 2, G1040&lt;=150, 3, G1040&gt;150, 4)</f>
        <v>3</v>
      </c>
    </row>
    <row r="1041" spans="1:12" x14ac:dyDescent="0.2">
      <c r="A1041" t="s">
        <v>1402</v>
      </c>
      <c r="B1041" t="s">
        <v>1403</v>
      </c>
      <c r="C1041" s="2">
        <v>319</v>
      </c>
      <c r="D1041" s="2">
        <v>214</v>
      </c>
      <c r="E1041" t="s">
        <v>7027</v>
      </c>
      <c r="F1041" t="s">
        <v>7036</v>
      </c>
      <c r="G1041" s="2">
        <v>105</v>
      </c>
      <c r="H1041" s="11">
        <v>0.32915360501567398</v>
      </c>
      <c r="I1041">
        <v>0</v>
      </c>
      <c r="J1041">
        <f ca="1"/>
        <v>1281</v>
      </c>
      <c r="K1041">
        <v>3909</v>
      </c>
      <c r="L1041" cm="1">
        <f t="array" ref="L1041">_xlfn.IFS(G1041&lt;=25, 1, G1041&lt;=75, 2, G1041&lt;=150, 3, G1041&gt;150, 4)</f>
        <v>3</v>
      </c>
    </row>
    <row r="1042" spans="1:12" x14ac:dyDescent="0.2">
      <c r="A1042" t="s">
        <v>1404</v>
      </c>
      <c r="B1042" t="s">
        <v>1333</v>
      </c>
      <c r="C1042" s="2">
        <v>239</v>
      </c>
      <c r="D1042" s="2">
        <v>158</v>
      </c>
      <c r="E1042" t="s">
        <v>7027</v>
      </c>
      <c r="F1042" t="s">
        <v>7039</v>
      </c>
      <c r="G1042" s="2">
        <v>81</v>
      </c>
      <c r="H1042" s="11">
        <v>0.33891213389121339</v>
      </c>
      <c r="I1042">
        <v>0</v>
      </c>
      <c r="J1042">
        <f ca="1"/>
        <v>3285</v>
      </c>
      <c r="K1042">
        <v>4488</v>
      </c>
      <c r="L1042" cm="1">
        <f t="array" ref="L1042">_xlfn.IFS(G1042&lt;=25, 1, G1042&lt;=75, 2, G1042&lt;=150, 3, G1042&gt;150, 4)</f>
        <v>3</v>
      </c>
    </row>
    <row r="1043" spans="1:12" x14ac:dyDescent="0.2">
      <c r="A1043" t="s">
        <v>1405</v>
      </c>
      <c r="B1043" t="s">
        <v>1153</v>
      </c>
      <c r="C1043" s="2">
        <v>319</v>
      </c>
      <c r="D1043" s="2">
        <v>274</v>
      </c>
      <c r="E1043" t="s">
        <v>7029</v>
      </c>
      <c r="F1043" t="s">
        <v>7036</v>
      </c>
      <c r="G1043" s="2">
        <v>45</v>
      </c>
      <c r="H1043" s="11">
        <v>0.14106583072100312</v>
      </c>
      <c r="I1043">
        <v>0</v>
      </c>
      <c r="J1043">
        <f ca="1"/>
        <v>3467</v>
      </c>
      <c r="K1043">
        <v>3273</v>
      </c>
      <c r="L1043" cm="1">
        <f t="array" ref="L1043">_xlfn.IFS(G1043&lt;=25, 1, G1043&lt;=75, 2, G1043&lt;=150, 3, G1043&gt;150, 4)</f>
        <v>2</v>
      </c>
    </row>
    <row r="1044" spans="1:12" x14ac:dyDescent="0.2">
      <c r="A1044" t="s">
        <v>679</v>
      </c>
      <c r="B1044" t="s">
        <v>472</v>
      </c>
      <c r="C1044" s="2">
        <v>289</v>
      </c>
      <c r="D1044" s="2">
        <v>104</v>
      </c>
      <c r="E1044" t="s">
        <v>6989</v>
      </c>
      <c r="F1044" t="s">
        <v>7038</v>
      </c>
      <c r="G1044" s="2">
        <v>185</v>
      </c>
      <c r="H1044" s="11">
        <v>0.64013840830449831</v>
      </c>
      <c r="I1044">
        <v>1</v>
      </c>
      <c r="J1044">
        <f ca="1"/>
        <v>3618</v>
      </c>
      <c r="K1044">
        <v>930</v>
      </c>
      <c r="L1044" cm="1">
        <f t="array" ref="L1044">_xlfn.IFS(G1044&lt;=25, 1, G1044&lt;=75, 2, G1044&lt;=150, 3, G1044&gt;150, 4)</f>
        <v>4</v>
      </c>
    </row>
    <row r="1045" spans="1:12" x14ac:dyDescent="0.2">
      <c r="A1045" t="s">
        <v>1406</v>
      </c>
      <c r="B1045" t="s">
        <v>1333</v>
      </c>
      <c r="C1045" s="2">
        <v>249</v>
      </c>
      <c r="D1045" s="2">
        <v>152</v>
      </c>
      <c r="E1045" t="s">
        <v>7027</v>
      </c>
      <c r="F1045" t="s">
        <v>7039</v>
      </c>
      <c r="G1045" s="2">
        <v>97</v>
      </c>
      <c r="H1045" s="11">
        <v>0.38955823293172692</v>
      </c>
      <c r="I1045">
        <v>0</v>
      </c>
      <c r="J1045">
        <f ca="1"/>
        <v>4079</v>
      </c>
      <c r="K1045">
        <v>4264</v>
      </c>
      <c r="L1045" cm="1">
        <f t="array" ref="L1045">_xlfn.IFS(G1045&lt;=25, 1, G1045&lt;=75, 2, G1045&lt;=150, 3, G1045&gt;150, 4)</f>
        <v>3</v>
      </c>
    </row>
    <row r="1046" spans="1:12" x14ac:dyDescent="0.2">
      <c r="A1046" t="s">
        <v>995</v>
      </c>
      <c r="B1046" t="s">
        <v>996</v>
      </c>
      <c r="C1046" s="2">
        <v>319</v>
      </c>
      <c r="D1046" s="2">
        <v>284</v>
      </c>
      <c r="E1046" t="s">
        <v>7029</v>
      </c>
      <c r="F1046" t="s">
        <v>7036</v>
      </c>
      <c r="G1046" s="2">
        <v>35</v>
      </c>
      <c r="H1046" s="11">
        <v>0.109717868338558</v>
      </c>
      <c r="I1046">
        <v>0</v>
      </c>
      <c r="J1046">
        <f ca="1"/>
        <v>1340</v>
      </c>
      <c r="K1046">
        <v>1580</v>
      </c>
      <c r="L1046" cm="1">
        <f t="array" ref="L1046">_xlfn.IFS(G1046&lt;=25, 1, G1046&lt;=75, 2, G1046&lt;=150, 3, G1046&gt;150, 4)</f>
        <v>2</v>
      </c>
    </row>
    <row r="1047" spans="1:12" x14ac:dyDescent="0.2">
      <c r="A1047" t="s">
        <v>1407</v>
      </c>
      <c r="B1047" t="s">
        <v>1408</v>
      </c>
      <c r="C1047" s="2">
        <v>319</v>
      </c>
      <c r="D1047" s="2">
        <v>316</v>
      </c>
      <c r="E1047" t="s">
        <v>7029</v>
      </c>
      <c r="F1047" t="s">
        <v>7039</v>
      </c>
      <c r="G1047" s="2">
        <v>3</v>
      </c>
      <c r="H1047" s="11">
        <v>9.4043887147335428E-3</v>
      </c>
      <c r="I1047">
        <v>0</v>
      </c>
      <c r="J1047">
        <f ca="1"/>
        <v>1022</v>
      </c>
      <c r="K1047">
        <v>2586</v>
      </c>
      <c r="L1047" cm="1">
        <f t="array" ref="L1047">_xlfn.IFS(G1047&lt;=25, 1, G1047&lt;=75, 2, G1047&lt;=150, 3, G1047&gt;150, 4)</f>
        <v>1</v>
      </c>
    </row>
    <row r="1048" spans="1:12" x14ac:dyDescent="0.2">
      <c r="A1048" t="s">
        <v>1409</v>
      </c>
      <c r="B1048" t="s">
        <v>1410</v>
      </c>
      <c r="C1048" s="2">
        <v>359</v>
      </c>
      <c r="D1048" s="2">
        <v>302</v>
      </c>
      <c r="E1048" t="s">
        <v>7029</v>
      </c>
      <c r="F1048" t="s">
        <v>7041</v>
      </c>
      <c r="G1048" s="2">
        <v>57</v>
      </c>
      <c r="H1048" s="11">
        <v>0.15877437325905291</v>
      </c>
      <c r="I1048">
        <v>0</v>
      </c>
      <c r="J1048">
        <f ca="1"/>
        <v>4543</v>
      </c>
      <c r="K1048">
        <v>2502</v>
      </c>
      <c r="L1048" cm="1">
        <f t="array" ref="L1048">_xlfn.IFS(G1048&lt;=25, 1, G1048&lt;=75, 2, G1048&lt;=150, 3, G1048&gt;150, 4)</f>
        <v>2</v>
      </c>
    </row>
    <row r="1049" spans="1:12" x14ac:dyDescent="0.2">
      <c r="A1049" t="s">
        <v>1411</v>
      </c>
      <c r="B1049" t="s">
        <v>1412</v>
      </c>
      <c r="C1049" s="2">
        <v>319</v>
      </c>
      <c r="D1049" s="2">
        <v>230</v>
      </c>
      <c r="E1049" t="s">
        <v>7029</v>
      </c>
      <c r="F1049" t="s">
        <v>7036</v>
      </c>
      <c r="G1049" s="2">
        <v>89</v>
      </c>
      <c r="H1049" s="11">
        <v>0.27899686520376177</v>
      </c>
      <c r="I1049">
        <v>0</v>
      </c>
      <c r="J1049">
        <f ca="1"/>
        <v>3050</v>
      </c>
      <c r="K1049">
        <v>181</v>
      </c>
      <c r="L1049" cm="1">
        <f t="array" ref="L1049">_xlfn.IFS(G1049&lt;=25, 1, G1049&lt;=75, 2, G1049&lt;=150, 3, G1049&gt;150, 4)</f>
        <v>3</v>
      </c>
    </row>
    <row r="1050" spans="1:12" x14ac:dyDescent="0.2">
      <c r="A1050" t="s">
        <v>1413</v>
      </c>
      <c r="B1050" t="s">
        <v>1414</v>
      </c>
      <c r="C1050" s="2">
        <v>239</v>
      </c>
      <c r="D1050" s="2">
        <v>153</v>
      </c>
      <c r="E1050" t="s">
        <v>7029</v>
      </c>
      <c r="F1050" t="s">
        <v>7040</v>
      </c>
      <c r="G1050" s="2">
        <v>86</v>
      </c>
      <c r="H1050" s="11">
        <v>0.35983263598326359</v>
      </c>
      <c r="I1050">
        <v>0</v>
      </c>
      <c r="J1050">
        <f ca="1"/>
        <v>3438</v>
      </c>
      <c r="K1050">
        <v>2851</v>
      </c>
      <c r="L1050" cm="1">
        <f t="array" ref="L1050">_xlfn.IFS(G1050&lt;=25, 1, G1050&lt;=75, 2, G1050&lt;=150, 3, G1050&gt;150, 4)</f>
        <v>3</v>
      </c>
    </row>
    <row r="1051" spans="1:12" x14ac:dyDescent="0.2">
      <c r="A1051" t="s">
        <v>854</v>
      </c>
      <c r="B1051" t="s">
        <v>855</v>
      </c>
      <c r="C1051" s="2">
        <v>259</v>
      </c>
      <c r="D1051" s="2">
        <v>137</v>
      </c>
      <c r="E1051" t="s">
        <v>6989</v>
      </c>
      <c r="F1051" t="s">
        <v>7037</v>
      </c>
      <c r="G1051" s="2">
        <v>122</v>
      </c>
      <c r="H1051" s="11">
        <v>0.47104247104247104</v>
      </c>
      <c r="I1051">
        <v>1</v>
      </c>
      <c r="J1051">
        <f ca="1"/>
        <v>3017</v>
      </c>
      <c r="K1051">
        <v>987</v>
      </c>
      <c r="L1051" cm="1">
        <f t="array" ref="L1051">_xlfn.IFS(G1051&lt;=25, 1, G1051&lt;=75, 2, G1051&lt;=150, 3, G1051&gt;150, 4)</f>
        <v>3</v>
      </c>
    </row>
    <row r="1052" spans="1:12" x14ac:dyDescent="0.2">
      <c r="A1052" t="s">
        <v>330</v>
      </c>
      <c r="B1052" t="s">
        <v>331</v>
      </c>
      <c r="C1052" s="2">
        <v>289</v>
      </c>
      <c r="D1052" s="2">
        <v>191</v>
      </c>
      <c r="E1052" t="s">
        <v>6989</v>
      </c>
      <c r="F1052" t="s">
        <v>7036</v>
      </c>
      <c r="G1052" s="2">
        <v>98</v>
      </c>
      <c r="H1052" s="11">
        <v>0.33910034602076122</v>
      </c>
      <c r="I1052">
        <v>1</v>
      </c>
      <c r="J1052">
        <f ca="1"/>
        <v>2468</v>
      </c>
      <c r="K1052">
        <v>776</v>
      </c>
      <c r="L1052" cm="1">
        <f t="array" ref="L1052">_xlfn.IFS(G1052&lt;=25, 1, G1052&lt;=75, 2, G1052&lt;=150, 3, G1052&gt;150, 4)</f>
        <v>3</v>
      </c>
    </row>
    <row r="1053" spans="1:12" x14ac:dyDescent="0.2">
      <c r="A1053" t="s">
        <v>1415</v>
      </c>
      <c r="B1053" t="s">
        <v>1416</v>
      </c>
      <c r="C1053" s="2">
        <v>159</v>
      </c>
      <c r="D1053" s="2">
        <v>84</v>
      </c>
      <c r="E1053" t="s">
        <v>7029</v>
      </c>
      <c r="F1053" t="s">
        <v>7040</v>
      </c>
      <c r="G1053" s="2">
        <v>75</v>
      </c>
      <c r="H1053" s="11">
        <v>0.47169811320754718</v>
      </c>
      <c r="I1053">
        <v>0</v>
      </c>
      <c r="J1053">
        <f ca="1"/>
        <v>4248</v>
      </c>
      <c r="K1053">
        <v>758</v>
      </c>
      <c r="L1053" cm="1">
        <f t="array" ref="L1053">_xlfn.IFS(G1053&lt;=25, 1, G1053&lt;=75, 2, G1053&lt;=150, 3, G1053&gt;150, 4)</f>
        <v>2</v>
      </c>
    </row>
    <row r="1054" spans="1:12" x14ac:dyDescent="0.2">
      <c r="A1054" t="s">
        <v>924</v>
      </c>
      <c r="B1054" t="s">
        <v>925</v>
      </c>
      <c r="C1054" s="2">
        <v>319</v>
      </c>
      <c r="D1054" s="2">
        <v>230</v>
      </c>
      <c r="E1054" t="s">
        <v>7029</v>
      </c>
      <c r="F1054" t="s">
        <v>7044</v>
      </c>
      <c r="G1054" s="2">
        <v>89</v>
      </c>
      <c r="H1054" s="11">
        <v>0.27899686520376177</v>
      </c>
      <c r="I1054">
        <v>0</v>
      </c>
      <c r="J1054">
        <f ca="1"/>
        <v>2942</v>
      </c>
      <c r="K1054">
        <v>3991</v>
      </c>
      <c r="L1054" cm="1">
        <f t="array" ref="L1054">_xlfn.IFS(G1054&lt;=25, 1, G1054&lt;=75, 2, G1054&lt;=150, 3, G1054&gt;150, 4)</f>
        <v>3</v>
      </c>
    </row>
    <row r="1055" spans="1:12" x14ac:dyDescent="0.2">
      <c r="A1055" t="s">
        <v>1417</v>
      </c>
      <c r="B1055" t="s">
        <v>1418</v>
      </c>
      <c r="C1055" s="2">
        <v>169</v>
      </c>
      <c r="D1055" s="2">
        <v>106</v>
      </c>
      <c r="E1055" t="s">
        <v>7029</v>
      </c>
      <c r="F1055" t="s">
        <v>7041</v>
      </c>
      <c r="G1055" s="2">
        <v>63</v>
      </c>
      <c r="H1055" s="11">
        <v>0.37278106508875741</v>
      </c>
      <c r="I1055">
        <v>0</v>
      </c>
      <c r="J1055">
        <f ca="1"/>
        <v>1673</v>
      </c>
      <c r="K1055">
        <v>2866</v>
      </c>
      <c r="L1055" cm="1">
        <f t="array" ref="L1055">_xlfn.IFS(G1055&lt;=25, 1, G1055&lt;=75, 2, G1055&lt;=150, 3, G1055&gt;150, 4)</f>
        <v>2</v>
      </c>
    </row>
    <row r="1056" spans="1:12" x14ac:dyDescent="0.2">
      <c r="A1056" t="s">
        <v>1160</v>
      </c>
      <c r="B1056" t="s">
        <v>908</v>
      </c>
      <c r="C1056" s="2">
        <v>249</v>
      </c>
      <c r="D1056" s="2">
        <v>189</v>
      </c>
      <c r="E1056" t="s">
        <v>6989</v>
      </c>
      <c r="F1056" t="s">
        <v>7039</v>
      </c>
      <c r="G1056" s="2">
        <v>60</v>
      </c>
      <c r="H1056" s="11">
        <v>0.24096385542168675</v>
      </c>
      <c r="I1056">
        <v>1</v>
      </c>
      <c r="J1056">
        <f ca="1"/>
        <v>4378</v>
      </c>
      <c r="K1056">
        <v>3156</v>
      </c>
      <c r="L1056" cm="1">
        <f t="array" ref="L1056">_xlfn.IFS(G1056&lt;=25, 1, G1056&lt;=75, 2, G1056&lt;=150, 3, G1056&gt;150, 4)</f>
        <v>2</v>
      </c>
    </row>
    <row r="1057" spans="1:12" x14ac:dyDescent="0.2">
      <c r="A1057" t="s">
        <v>1419</v>
      </c>
      <c r="B1057" t="s">
        <v>1420</v>
      </c>
      <c r="C1057" s="2">
        <v>289</v>
      </c>
      <c r="D1057" s="2">
        <v>156</v>
      </c>
      <c r="E1057" t="s">
        <v>7029</v>
      </c>
      <c r="F1057" t="s">
        <v>7037</v>
      </c>
      <c r="G1057" s="2">
        <v>133</v>
      </c>
      <c r="H1057" s="11">
        <v>0.46020761245674741</v>
      </c>
      <c r="I1057">
        <v>0</v>
      </c>
      <c r="J1057">
        <f ca="1"/>
        <v>4138</v>
      </c>
      <c r="K1057">
        <v>2001</v>
      </c>
      <c r="L1057" cm="1">
        <f t="array" ref="L1057">_xlfn.IFS(G1057&lt;=25, 1, G1057&lt;=75, 2, G1057&lt;=150, 3, G1057&gt;150, 4)</f>
        <v>3</v>
      </c>
    </row>
    <row r="1058" spans="1:12" x14ac:dyDescent="0.2">
      <c r="A1058" t="s">
        <v>1421</v>
      </c>
      <c r="B1058" t="s">
        <v>1422</v>
      </c>
      <c r="C1058" s="2">
        <v>349</v>
      </c>
      <c r="D1058" s="2">
        <v>195</v>
      </c>
      <c r="E1058" t="s">
        <v>7027</v>
      </c>
      <c r="F1058" t="s">
        <v>7038</v>
      </c>
      <c r="G1058" s="2">
        <v>154</v>
      </c>
      <c r="H1058" s="11">
        <v>0.44126074498567336</v>
      </c>
      <c r="I1058">
        <v>0</v>
      </c>
      <c r="J1058">
        <f ca="1"/>
        <v>3056</v>
      </c>
      <c r="K1058">
        <v>1138</v>
      </c>
      <c r="L1058" cm="1">
        <f t="array" ref="L1058">_xlfn.IFS(G1058&lt;=25, 1, G1058&lt;=75, 2, G1058&lt;=150, 3, G1058&gt;150, 4)</f>
        <v>4</v>
      </c>
    </row>
    <row r="1059" spans="1:12" x14ac:dyDescent="0.2">
      <c r="A1059" t="s">
        <v>1423</v>
      </c>
      <c r="B1059" t="s">
        <v>1424</v>
      </c>
      <c r="C1059" s="2">
        <v>319</v>
      </c>
      <c r="D1059" s="2">
        <v>207</v>
      </c>
      <c r="E1059" t="s">
        <v>7029</v>
      </c>
      <c r="F1059" t="s">
        <v>7043</v>
      </c>
      <c r="G1059" s="2">
        <v>112</v>
      </c>
      <c r="H1059" s="11">
        <v>0.35109717868338558</v>
      </c>
      <c r="I1059">
        <v>0</v>
      </c>
      <c r="J1059">
        <f ca="1"/>
        <v>2806</v>
      </c>
      <c r="K1059">
        <v>4363</v>
      </c>
      <c r="L1059" cm="1">
        <f t="array" ref="L1059">_xlfn.IFS(G1059&lt;=25, 1, G1059&lt;=75, 2, G1059&lt;=150, 3, G1059&gt;150, 4)</f>
        <v>3</v>
      </c>
    </row>
    <row r="1060" spans="1:12" x14ac:dyDescent="0.2">
      <c r="A1060" t="s">
        <v>1425</v>
      </c>
      <c r="B1060" t="s">
        <v>1110</v>
      </c>
      <c r="C1060" s="2">
        <v>199</v>
      </c>
      <c r="D1060" s="2">
        <v>137</v>
      </c>
      <c r="E1060" t="s">
        <v>7029</v>
      </c>
      <c r="F1060" t="s">
        <v>7045</v>
      </c>
      <c r="G1060" s="2">
        <v>62</v>
      </c>
      <c r="H1060" s="11">
        <v>0.31155778894472363</v>
      </c>
      <c r="I1060">
        <v>0</v>
      </c>
      <c r="J1060">
        <f ca="1"/>
        <v>2932</v>
      </c>
      <c r="K1060">
        <v>3981</v>
      </c>
      <c r="L1060" cm="1">
        <f t="array" ref="L1060">_xlfn.IFS(G1060&lt;=25, 1, G1060&lt;=75, 2, G1060&lt;=150, 3, G1060&gt;150, 4)</f>
        <v>2</v>
      </c>
    </row>
    <row r="1061" spans="1:12" x14ac:dyDescent="0.2">
      <c r="A1061" t="s">
        <v>1426</v>
      </c>
      <c r="B1061" t="s">
        <v>789</v>
      </c>
      <c r="C1061" s="2">
        <v>319</v>
      </c>
      <c r="D1061" s="2">
        <v>147</v>
      </c>
      <c r="E1061" t="s">
        <v>7029</v>
      </c>
      <c r="F1061" t="s">
        <v>7040</v>
      </c>
      <c r="G1061" s="2">
        <v>172</v>
      </c>
      <c r="H1061" s="11">
        <v>0.53918495297805646</v>
      </c>
      <c r="I1061">
        <v>0</v>
      </c>
      <c r="J1061">
        <f ca="1"/>
        <v>2149</v>
      </c>
      <c r="K1061">
        <v>1827</v>
      </c>
      <c r="L1061" cm="1">
        <f t="array" ref="L1061">_xlfn.IFS(G1061&lt;=25, 1, G1061&lt;=75, 2, G1061&lt;=150, 3, G1061&gt;150, 4)</f>
        <v>4</v>
      </c>
    </row>
    <row r="1062" spans="1:12" x14ac:dyDescent="0.2">
      <c r="A1062" t="s">
        <v>1427</v>
      </c>
      <c r="B1062" t="s">
        <v>1428</v>
      </c>
      <c r="C1062" s="2">
        <v>279</v>
      </c>
      <c r="D1062" s="2">
        <v>220</v>
      </c>
      <c r="E1062" t="s">
        <v>7029</v>
      </c>
      <c r="F1062" t="s">
        <v>7037</v>
      </c>
      <c r="G1062" s="2">
        <v>59</v>
      </c>
      <c r="H1062" s="11">
        <v>0.21146953405017921</v>
      </c>
      <c r="I1062">
        <v>0</v>
      </c>
      <c r="J1062">
        <f ca="1"/>
        <v>383</v>
      </c>
      <c r="K1062">
        <v>3966</v>
      </c>
      <c r="L1062" cm="1">
        <f t="array" ref="L1062">_xlfn.IFS(G1062&lt;=25, 1, G1062&lt;=75, 2, G1062&lt;=150, 3, G1062&gt;150, 4)</f>
        <v>2</v>
      </c>
    </row>
    <row r="1063" spans="1:12" x14ac:dyDescent="0.2">
      <c r="A1063" t="s">
        <v>1429</v>
      </c>
      <c r="B1063" t="s">
        <v>1281</v>
      </c>
      <c r="C1063" s="2">
        <v>319</v>
      </c>
      <c r="D1063" s="2">
        <v>230</v>
      </c>
      <c r="E1063" t="s">
        <v>7027</v>
      </c>
      <c r="F1063" t="s">
        <v>7038</v>
      </c>
      <c r="G1063" s="2">
        <v>89</v>
      </c>
      <c r="H1063" s="11">
        <v>0.27899686520376177</v>
      </c>
      <c r="I1063">
        <v>0</v>
      </c>
      <c r="J1063">
        <f ca="1"/>
        <v>4069</v>
      </c>
      <c r="K1063">
        <v>3295</v>
      </c>
      <c r="L1063" cm="1">
        <f t="array" ref="L1063">_xlfn.IFS(G1063&lt;=25, 1, G1063&lt;=75, 2, G1063&lt;=150, 3, G1063&gt;150, 4)</f>
        <v>3</v>
      </c>
    </row>
    <row r="1064" spans="1:12" x14ac:dyDescent="0.2">
      <c r="A1064" t="s">
        <v>1432</v>
      </c>
      <c r="B1064" t="s">
        <v>1433</v>
      </c>
      <c r="C1064" s="2">
        <v>319</v>
      </c>
      <c r="D1064" s="2">
        <v>290</v>
      </c>
      <c r="E1064" t="s">
        <v>7029</v>
      </c>
      <c r="F1064" t="s">
        <v>7043</v>
      </c>
      <c r="G1064" s="2">
        <v>29</v>
      </c>
      <c r="H1064" s="11">
        <v>9.0909090909090912E-2</v>
      </c>
      <c r="I1064">
        <v>0</v>
      </c>
      <c r="J1064">
        <f ca="1"/>
        <v>3304</v>
      </c>
      <c r="K1064">
        <v>3471</v>
      </c>
      <c r="L1064" cm="1">
        <f t="array" ref="L1064">_xlfn.IFS(G1064&lt;=25, 1, G1064&lt;=75, 2, G1064&lt;=150, 3, G1064&gt;150, 4)</f>
        <v>2</v>
      </c>
    </row>
    <row r="1065" spans="1:12" x14ac:dyDescent="0.2">
      <c r="A1065" t="s">
        <v>1434</v>
      </c>
      <c r="B1065" t="s">
        <v>1435</v>
      </c>
      <c r="C1065" s="2">
        <v>479</v>
      </c>
      <c r="D1065" s="2">
        <v>321</v>
      </c>
      <c r="E1065" t="s">
        <v>7029</v>
      </c>
      <c r="F1065" t="s">
        <v>7043</v>
      </c>
      <c r="G1065" s="2">
        <v>158</v>
      </c>
      <c r="H1065" s="11">
        <v>0.3298538622129436</v>
      </c>
      <c r="I1065">
        <v>0</v>
      </c>
      <c r="J1065">
        <f ca="1"/>
        <v>2645</v>
      </c>
      <c r="K1065">
        <v>1813</v>
      </c>
      <c r="L1065" cm="1">
        <f t="array" ref="L1065">_xlfn.IFS(G1065&lt;=25, 1, G1065&lt;=75, 2, G1065&lt;=150, 3, G1065&gt;150, 4)</f>
        <v>4</v>
      </c>
    </row>
    <row r="1066" spans="1:12" x14ac:dyDescent="0.2">
      <c r="A1066" t="s">
        <v>1436</v>
      </c>
      <c r="B1066" t="s">
        <v>377</v>
      </c>
      <c r="C1066" s="2">
        <v>319</v>
      </c>
      <c r="D1066" s="2">
        <v>211</v>
      </c>
      <c r="E1066" t="s">
        <v>7029</v>
      </c>
      <c r="F1066" t="s">
        <v>7036</v>
      </c>
      <c r="G1066" s="2">
        <v>108</v>
      </c>
      <c r="H1066" s="11">
        <v>0.33855799373040751</v>
      </c>
      <c r="I1066">
        <v>0</v>
      </c>
      <c r="J1066">
        <f ca="1"/>
        <v>2801</v>
      </c>
      <c r="K1066">
        <v>1144</v>
      </c>
      <c r="L1066" cm="1">
        <f t="array" ref="L1066">_xlfn.IFS(G1066&lt;=25, 1, G1066&lt;=75, 2, G1066&lt;=150, 3, G1066&gt;150, 4)</f>
        <v>3</v>
      </c>
    </row>
    <row r="1067" spans="1:12" x14ac:dyDescent="0.2">
      <c r="A1067" t="s">
        <v>1440</v>
      </c>
      <c r="B1067" t="s">
        <v>1441</v>
      </c>
      <c r="C1067" s="2">
        <v>309</v>
      </c>
      <c r="D1067" s="2">
        <v>216</v>
      </c>
      <c r="E1067" t="s">
        <v>7029</v>
      </c>
      <c r="F1067" t="s">
        <v>7036</v>
      </c>
      <c r="G1067" s="2">
        <v>93</v>
      </c>
      <c r="H1067" s="11">
        <v>0.30097087378640774</v>
      </c>
      <c r="I1067">
        <v>0</v>
      </c>
      <c r="J1067">
        <f ca="1"/>
        <v>3035</v>
      </c>
      <c r="K1067">
        <v>3898</v>
      </c>
      <c r="L1067" cm="1">
        <f t="array" ref="L1067">_xlfn.IFS(G1067&lt;=25, 1, G1067&lt;=75, 2, G1067&lt;=150, 3, G1067&gt;150, 4)</f>
        <v>3</v>
      </c>
    </row>
    <row r="1068" spans="1:12" x14ac:dyDescent="0.2">
      <c r="A1068" t="s">
        <v>1401</v>
      </c>
      <c r="B1068" t="s">
        <v>1078</v>
      </c>
      <c r="C1068" s="2">
        <v>289</v>
      </c>
      <c r="D1068" s="2">
        <v>78</v>
      </c>
      <c r="E1068" t="s">
        <v>6989</v>
      </c>
      <c r="F1068" t="s">
        <v>7038</v>
      </c>
      <c r="G1068" s="2">
        <v>211</v>
      </c>
      <c r="H1068" s="11">
        <v>0.73010380622837368</v>
      </c>
      <c r="I1068">
        <v>1</v>
      </c>
      <c r="J1068">
        <f ca="1"/>
        <v>4148</v>
      </c>
      <c r="K1068">
        <v>1374</v>
      </c>
      <c r="L1068" cm="1">
        <f t="array" ref="L1068">_xlfn.IFS(G1068&lt;=25, 1, G1068&lt;=75, 2, G1068&lt;=150, 3, G1068&gt;150, 4)</f>
        <v>4</v>
      </c>
    </row>
    <row r="1069" spans="1:12" x14ac:dyDescent="0.2">
      <c r="A1069" t="s">
        <v>1442</v>
      </c>
      <c r="B1069" t="s">
        <v>1443</v>
      </c>
      <c r="C1069" s="2">
        <v>199</v>
      </c>
      <c r="D1069" s="2">
        <v>96</v>
      </c>
      <c r="E1069" t="s">
        <v>7029</v>
      </c>
      <c r="F1069" t="s">
        <v>7040</v>
      </c>
      <c r="G1069" s="2">
        <v>103</v>
      </c>
      <c r="H1069" s="11">
        <v>0.51758793969849248</v>
      </c>
      <c r="I1069">
        <v>0</v>
      </c>
      <c r="J1069">
        <f ca="1"/>
        <v>400</v>
      </c>
      <c r="K1069">
        <v>2861</v>
      </c>
      <c r="L1069" cm="1">
        <f t="array" ref="L1069">_xlfn.IFS(G1069&lt;=25, 1, G1069&lt;=75, 2, G1069&lt;=150, 3, G1069&gt;150, 4)</f>
        <v>3</v>
      </c>
    </row>
    <row r="1070" spans="1:12" x14ac:dyDescent="0.2">
      <c r="A1070" t="s">
        <v>1444</v>
      </c>
      <c r="B1070" t="s">
        <v>1445</v>
      </c>
      <c r="C1070" s="2">
        <v>319</v>
      </c>
      <c r="D1070" s="2">
        <v>271</v>
      </c>
      <c r="E1070" t="s">
        <v>7029</v>
      </c>
      <c r="F1070" t="s">
        <v>7036</v>
      </c>
      <c r="G1070" s="2">
        <v>48</v>
      </c>
      <c r="H1070" s="11">
        <v>0.15047021943573669</v>
      </c>
      <c r="I1070">
        <v>0</v>
      </c>
      <c r="J1070">
        <f ca="1"/>
        <v>2106</v>
      </c>
      <c r="K1070">
        <v>1493</v>
      </c>
      <c r="L1070" cm="1">
        <f t="array" ref="L1070">_xlfn.IFS(G1070&lt;=25, 1, G1070&lt;=75, 2, G1070&lt;=150, 3, G1070&gt;150, 4)</f>
        <v>2</v>
      </c>
    </row>
    <row r="1071" spans="1:12" x14ac:dyDescent="0.2">
      <c r="A1071" t="s">
        <v>1446</v>
      </c>
      <c r="B1071" t="s">
        <v>1447</v>
      </c>
      <c r="C1071" s="2">
        <v>319</v>
      </c>
      <c r="D1071" s="2">
        <v>134</v>
      </c>
      <c r="E1071" t="s">
        <v>7027</v>
      </c>
      <c r="F1071" t="s">
        <v>7040</v>
      </c>
      <c r="G1071" s="2">
        <v>185</v>
      </c>
      <c r="H1071" s="11">
        <v>0.57993730407523514</v>
      </c>
      <c r="I1071">
        <v>0</v>
      </c>
      <c r="J1071">
        <f ca="1"/>
        <v>402</v>
      </c>
      <c r="K1071">
        <v>2518</v>
      </c>
      <c r="L1071" cm="1">
        <f t="array" ref="L1071">_xlfn.IFS(G1071&lt;=25, 1, G1071&lt;=75, 2, G1071&lt;=150, 3, G1071&gt;150, 4)</f>
        <v>4</v>
      </c>
    </row>
    <row r="1072" spans="1:12" x14ac:dyDescent="0.2">
      <c r="A1072" t="s">
        <v>1448</v>
      </c>
      <c r="B1072" t="s">
        <v>1449</v>
      </c>
      <c r="C1072" s="2">
        <v>319</v>
      </c>
      <c r="D1072" s="2">
        <v>281</v>
      </c>
      <c r="E1072" t="s">
        <v>7029</v>
      </c>
      <c r="F1072" t="s">
        <v>7036</v>
      </c>
      <c r="G1072" s="2">
        <v>38</v>
      </c>
      <c r="H1072" s="11">
        <v>0.11912225705329153</v>
      </c>
      <c r="I1072">
        <v>0</v>
      </c>
      <c r="J1072">
        <f ca="1"/>
        <v>2719</v>
      </c>
      <c r="K1072">
        <v>1134</v>
      </c>
      <c r="L1072" cm="1">
        <f t="array" ref="L1072">_xlfn.IFS(G1072&lt;=25, 1, G1072&lt;=75, 2, G1072&lt;=150, 3, G1072&gt;150, 4)</f>
        <v>2</v>
      </c>
    </row>
    <row r="1073" spans="1:12" x14ac:dyDescent="0.2">
      <c r="A1073" t="s">
        <v>1450</v>
      </c>
      <c r="B1073" t="s">
        <v>1451</v>
      </c>
      <c r="C1073" s="2">
        <v>169</v>
      </c>
      <c r="D1073" s="2">
        <v>96</v>
      </c>
      <c r="E1073" t="s">
        <v>7029</v>
      </c>
      <c r="F1073" t="s">
        <v>7040</v>
      </c>
      <c r="G1073" s="2">
        <v>73</v>
      </c>
      <c r="H1073" s="11">
        <v>0.43195266272189348</v>
      </c>
      <c r="I1073">
        <v>0</v>
      </c>
      <c r="J1073">
        <f ca="1"/>
        <v>3332</v>
      </c>
      <c r="K1073">
        <v>3514</v>
      </c>
      <c r="L1073" cm="1">
        <f t="array" ref="L1073">_xlfn.IFS(G1073&lt;=25, 1, G1073&lt;=75, 2, G1073&lt;=150, 3, G1073&gt;150, 4)</f>
        <v>2</v>
      </c>
    </row>
    <row r="1074" spans="1:12" x14ac:dyDescent="0.2">
      <c r="A1074" t="s">
        <v>1452</v>
      </c>
      <c r="B1074" t="s">
        <v>1453</v>
      </c>
      <c r="C1074" s="2">
        <v>199</v>
      </c>
      <c r="D1074" s="2">
        <v>141</v>
      </c>
      <c r="E1074" t="s">
        <v>7029</v>
      </c>
      <c r="F1074" t="s">
        <v>7039</v>
      </c>
      <c r="G1074" s="2">
        <v>58</v>
      </c>
      <c r="H1074" s="11">
        <v>0.29145728643216079</v>
      </c>
      <c r="I1074">
        <v>0</v>
      </c>
      <c r="J1074">
        <f ca="1"/>
        <v>1348</v>
      </c>
      <c r="K1074">
        <v>3357</v>
      </c>
      <c r="L1074" cm="1">
        <f t="array" ref="L1074">_xlfn.IFS(G1074&lt;=25, 1, G1074&lt;=75, 2, G1074&lt;=150, 3, G1074&gt;150, 4)</f>
        <v>2</v>
      </c>
    </row>
    <row r="1075" spans="1:12" x14ac:dyDescent="0.2">
      <c r="A1075" t="s">
        <v>1263</v>
      </c>
      <c r="B1075" t="s">
        <v>1264</v>
      </c>
      <c r="C1075" s="2">
        <v>289</v>
      </c>
      <c r="D1075" s="2">
        <v>173</v>
      </c>
      <c r="E1075" t="s">
        <v>6989</v>
      </c>
      <c r="F1075" t="s">
        <v>7037</v>
      </c>
      <c r="G1075" s="2">
        <v>116</v>
      </c>
      <c r="H1075" s="11">
        <v>0.40138408304498269</v>
      </c>
      <c r="I1075">
        <v>1</v>
      </c>
      <c r="J1075">
        <f ca="1"/>
        <v>3919</v>
      </c>
      <c r="K1075">
        <v>4033</v>
      </c>
      <c r="L1075" cm="1">
        <f t="array" ref="L1075">_xlfn.IFS(G1075&lt;=25, 1, G1075&lt;=75, 2, G1075&lt;=150, 3, G1075&gt;150, 4)</f>
        <v>3</v>
      </c>
    </row>
    <row r="1076" spans="1:12" x14ac:dyDescent="0.2">
      <c r="A1076" t="s">
        <v>1454</v>
      </c>
      <c r="B1076" t="s">
        <v>1455</v>
      </c>
      <c r="C1076" s="2">
        <v>279</v>
      </c>
      <c r="D1076" s="2">
        <v>184</v>
      </c>
      <c r="E1076" t="s">
        <v>7027</v>
      </c>
      <c r="F1076" t="s">
        <v>7039</v>
      </c>
      <c r="G1076" s="2">
        <v>95</v>
      </c>
      <c r="H1076" s="11">
        <v>0.34050179211469533</v>
      </c>
      <c r="I1076">
        <v>0</v>
      </c>
      <c r="J1076">
        <f ca="1"/>
        <v>376</v>
      </c>
      <c r="K1076">
        <v>732</v>
      </c>
      <c r="L1076" cm="1">
        <f t="array" ref="L1076">_xlfn.IFS(G1076&lt;=25, 1, G1076&lt;=75, 2, G1076&lt;=150, 3, G1076&gt;150, 4)</f>
        <v>3</v>
      </c>
    </row>
    <row r="1077" spans="1:12" x14ac:dyDescent="0.2">
      <c r="A1077" t="s">
        <v>1456</v>
      </c>
      <c r="B1077" t="s">
        <v>1457</v>
      </c>
      <c r="C1077" s="2">
        <v>319</v>
      </c>
      <c r="D1077" s="2">
        <v>252</v>
      </c>
      <c r="E1077" t="s">
        <v>7029</v>
      </c>
      <c r="F1077" t="s">
        <v>7036</v>
      </c>
      <c r="G1077" s="2">
        <v>67</v>
      </c>
      <c r="H1077" s="11">
        <v>0.21003134796238246</v>
      </c>
      <c r="I1077">
        <v>0</v>
      </c>
      <c r="J1077">
        <f ca="1"/>
        <v>501</v>
      </c>
      <c r="K1077">
        <v>2383</v>
      </c>
      <c r="L1077" cm="1">
        <f t="array" ref="L1077">_xlfn.IFS(G1077&lt;=25, 1, G1077&lt;=75, 2, G1077&lt;=150, 3, G1077&gt;150, 4)</f>
        <v>2</v>
      </c>
    </row>
    <row r="1078" spans="1:12" x14ac:dyDescent="0.2">
      <c r="A1078" t="s">
        <v>1095</v>
      </c>
      <c r="B1078" t="s">
        <v>821</v>
      </c>
      <c r="C1078" s="2">
        <v>289</v>
      </c>
      <c r="D1078" s="2">
        <v>211</v>
      </c>
      <c r="E1078" t="s">
        <v>6989</v>
      </c>
      <c r="F1078" t="s">
        <v>7044</v>
      </c>
      <c r="G1078" s="2">
        <v>78</v>
      </c>
      <c r="H1078" s="11">
        <v>0.26989619377162632</v>
      </c>
      <c r="I1078">
        <v>1</v>
      </c>
      <c r="J1078">
        <f ca="1"/>
        <v>3600</v>
      </c>
      <c r="K1078">
        <v>3618</v>
      </c>
      <c r="L1078" cm="1">
        <f t="array" ref="L1078">_xlfn.IFS(G1078&lt;=25, 1, G1078&lt;=75, 2, G1078&lt;=150, 3, G1078&gt;150, 4)</f>
        <v>3</v>
      </c>
    </row>
    <row r="1079" spans="1:12" x14ac:dyDescent="0.2">
      <c r="A1079" t="s">
        <v>1458</v>
      </c>
      <c r="B1079" t="s">
        <v>1459</v>
      </c>
      <c r="C1079" s="2">
        <v>319</v>
      </c>
      <c r="D1079" s="2">
        <v>233</v>
      </c>
      <c r="E1079" t="s">
        <v>7029</v>
      </c>
      <c r="F1079" t="s">
        <v>7044</v>
      </c>
      <c r="G1079" s="2">
        <v>86</v>
      </c>
      <c r="H1079" s="11">
        <v>0.26959247648902823</v>
      </c>
      <c r="I1079">
        <v>0</v>
      </c>
      <c r="J1079">
        <f ca="1"/>
        <v>642</v>
      </c>
      <c r="K1079">
        <v>2652</v>
      </c>
      <c r="L1079" cm="1">
        <f t="array" ref="L1079">_xlfn.IFS(G1079&lt;=25, 1, G1079&lt;=75, 2, G1079&lt;=150, 3, G1079&gt;150, 4)</f>
        <v>3</v>
      </c>
    </row>
    <row r="1080" spans="1:12" x14ac:dyDescent="0.2">
      <c r="A1080" t="s">
        <v>1460</v>
      </c>
      <c r="B1080" t="s">
        <v>1461</v>
      </c>
      <c r="C1080" s="2">
        <v>359</v>
      </c>
      <c r="D1080" s="2">
        <v>147</v>
      </c>
      <c r="E1080" t="s">
        <v>7029</v>
      </c>
      <c r="F1080" t="s">
        <v>7038</v>
      </c>
      <c r="G1080" s="2">
        <v>212</v>
      </c>
      <c r="H1080" s="11">
        <v>0.59052924791086348</v>
      </c>
      <c r="I1080">
        <v>0</v>
      </c>
      <c r="J1080">
        <f ca="1"/>
        <v>3681</v>
      </c>
      <c r="K1080">
        <v>1809</v>
      </c>
      <c r="L1080" cm="1">
        <f t="array" ref="L1080">_xlfn.IFS(G1080&lt;=25, 1, G1080&lt;=75, 2, G1080&lt;=150, 3, G1080&gt;150, 4)</f>
        <v>4</v>
      </c>
    </row>
    <row r="1081" spans="1:12" x14ac:dyDescent="0.2">
      <c r="A1081" t="s">
        <v>1462</v>
      </c>
      <c r="B1081" t="s">
        <v>365</v>
      </c>
      <c r="C1081" s="2">
        <v>479</v>
      </c>
      <c r="D1081" s="2">
        <v>321</v>
      </c>
      <c r="E1081" t="s">
        <v>7027</v>
      </c>
      <c r="F1081" t="s">
        <v>7043</v>
      </c>
      <c r="G1081" s="2">
        <v>158</v>
      </c>
      <c r="H1081" s="11">
        <v>0.3298538622129436</v>
      </c>
      <c r="I1081">
        <v>0</v>
      </c>
      <c r="J1081">
        <f ca="1"/>
        <v>1972</v>
      </c>
      <c r="K1081">
        <v>4439</v>
      </c>
      <c r="L1081" cm="1">
        <f t="array" ref="L1081">_xlfn.IFS(G1081&lt;=25, 1, G1081&lt;=75, 2, G1081&lt;=150, 3, G1081&gt;150, 4)</f>
        <v>4</v>
      </c>
    </row>
    <row r="1082" spans="1:12" x14ac:dyDescent="0.2">
      <c r="A1082" t="s">
        <v>877</v>
      </c>
      <c r="B1082" t="s">
        <v>878</v>
      </c>
      <c r="C1082" s="2">
        <v>359</v>
      </c>
      <c r="D1082" s="2">
        <v>291</v>
      </c>
      <c r="E1082" t="s">
        <v>6989</v>
      </c>
      <c r="F1082" t="s">
        <v>7036</v>
      </c>
      <c r="G1082" s="2">
        <v>68</v>
      </c>
      <c r="H1082" s="11">
        <v>0.1894150417827298</v>
      </c>
      <c r="I1082">
        <v>1</v>
      </c>
      <c r="J1082">
        <f ca="1"/>
        <v>667</v>
      </c>
      <c r="K1082">
        <v>2516</v>
      </c>
      <c r="L1082" cm="1">
        <f t="array" ref="L1082">_xlfn.IFS(G1082&lt;=25, 1, G1082&lt;=75, 2, G1082&lt;=150, 3, G1082&gt;150, 4)</f>
        <v>2</v>
      </c>
    </row>
    <row r="1083" spans="1:12" x14ac:dyDescent="0.2">
      <c r="A1083" t="s">
        <v>1324</v>
      </c>
      <c r="B1083" t="s">
        <v>874</v>
      </c>
      <c r="C1083" s="2">
        <v>99</v>
      </c>
      <c r="D1083" s="2">
        <v>74</v>
      </c>
      <c r="E1083" t="s">
        <v>7029</v>
      </c>
      <c r="F1083" t="s">
        <v>7036</v>
      </c>
      <c r="G1083" s="2">
        <v>25</v>
      </c>
      <c r="H1083" s="11">
        <v>0.25252525252525254</v>
      </c>
      <c r="I1083">
        <v>0</v>
      </c>
      <c r="J1083">
        <f ca="1"/>
        <v>1005</v>
      </c>
      <c r="K1083">
        <v>1378</v>
      </c>
      <c r="L1083" cm="1">
        <f t="array" ref="L1083">_xlfn.IFS(G1083&lt;=25, 1, G1083&lt;=75, 2, G1083&lt;=150, 3, G1083&gt;150, 4)</f>
        <v>1</v>
      </c>
    </row>
    <row r="1084" spans="1:12" x14ac:dyDescent="0.2">
      <c r="A1084" t="s">
        <v>879</v>
      </c>
      <c r="B1084" t="s">
        <v>880</v>
      </c>
      <c r="C1084" s="2">
        <v>289</v>
      </c>
      <c r="D1084" s="2">
        <v>194</v>
      </c>
      <c r="E1084" t="s">
        <v>6989</v>
      </c>
      <c r="F1084" t="s">
        <v>7036</v>
      </c>
      <c r="G1084" s="2">
        <v>95</v>
      </c>
      <c r="H1084" s="11">
        <v>0.32871972318339099</v>
      </c>
      <c r="I1084">
        <v>1</v>
      </c>
      <c r="J1084">
        <f ca="1"/>
        <v>2523</v>
      </c>
      <c r="K1084">
        <v>3995</v>
      </c>
      <c r="L1084" cm="1">
        <f t="array" ref="L1084">_xlfn.IFS(G1084&lt;=25, 1, G1084&lt;=75, 2, G1084&lt;=150, 3, G1084&gt;150, 4)</f>
        <v>3</v>
      </c>
    </row>
    <row r="1085" spans="1:12" x14ac:dyDescent="0.2">
      <c r="A1085" t="s">
        <v>1463</v>
      </c>
      <c r="B1085" t="s">
        <v>1464</v>
      </c>
      <c r="C1085" s="2">
        <v>319</v>
      </c>
      <c r="D1085" s="2">
        <v>242</v>
      </c>
      <c r="E1085" t="s">
        <v>7029</v>
      </c>
      <c r="F1085" t="s">
        <v>7036</v>
      </c>
      <c r="G1085" s="2">
        <v>77</v>
      </c>
      <c r="H1085" s="11">
        <v>0.2413793103448276</v>
      </c>
      <c r="I1085">
        <v>0</v>
      </c>
      <c r="J1085">
        <f ca="1"/>
        <v>1867</v>
      </c>
      <c r="K1085">
        <v>3095</v>
      </c>
      <c r="L1085" cm="1">
        <f t="array" ref="L1085">_xlfn.IFS(G1085&lt;=25, 1, G1085&lt;=75, 2, G1085&lt;=150, 3, G1085&gt;150, 4)</f>
        <v>3</v>
      </c>
    </row>
    <row r="1086" spans="1:12" x14ac:dyDescent="0.2">
      <c r="A1086" t="s">
        <v>1465</v>
      </c>
      <c r="B1086" t="s">
        <v>1466</v>
      </c>
      <c r="C1086" s="2">
        <v>319</v>
      </c>
      <c r="D1086" s="2">
        <v>230</v>
      </c>
      <c r="E1086" t="s">
        <v>7029</v>
      </c>
      <c r="F1086" t="s">
        <v>7043</v>
      </c>
      <c r="G1086" s="2">
        <v>89</v>
      </c>
      <c r="H1086" s="11">
        <v>0.27899686520376177</v>
      </c>
      <c r="I1086">
        <v>0</v>
      </c>
      <c r="J1086">
        <f ca="1"/>
        <v>1946</v>
      </c>
      <c r="K1086">
        <v>4093</v>
      </c>
      <c r="L1086" cm="1">
        <f t="array" ref="L1086">_xlfn.IFS(G1086&lt;=25, 1, G1086&lt;=75, 2, G1086&lt;=150, 3, G1086&gt;150, 4)</f>
        <v>3</v>
      </c>
    </row>
    <row r="1087" spans="1:12" x14ac:dyDescent="0.2">
      <c r="A1087" t="s">
        <v>1467</v>
      </c>
      <c r="B1087" t="s">
        <v>1468</v>
      </c>
      <c r="C1087" s="2">
        <v>249</v>
      </c>
      <c r="D1087" s="2">
        <v>117</v>
      </c>
      <c r="E1087" t="s">
        <v>7029</v>
      </c>
      <c r="F1087" t="s">
        <v>7040</v>
      </c>
      <c r="G1087" s="2">
        <v>132</v>
      </c>
      <c r="H1087" s="11">
        <v>0.53012048192771088</v>
      </c>
      <c r="I1087">
        <v>0</v>
      </c>
      <c r="J1087">
        <f ca="1"/>
        <v>1310</v>
      </c>
      <c r="K1087">
        <v>4281</v>
      </c>
      <c r="L1087" cm="1">
        <f t="array" ref="L1087">_xlfn.IFS(G1087&lt;=25, 1, G1087&lt;=75, 2, G1087&lt;=150, 3, G1087&gt;150, 4)</f>
        <v>3</v>
      </c>
    </row>
    <row r="1088" spans="1:12" x14ac:dyDescent="0.2">
      <c r="A1088" t="s">
        <v>1469</v>
      </c>
      <c r="B1088" t="s">
        <v>1470</v>
      </c>
      <c r="C1088" s="2">
        <v>319</v>
      </c>
      <c r="D1088" s="2">
        <v>246</v>
      </c>
      <c r="E1088" t="s">
        <v>7029</v>
      </c>
      <c r="F1088" t="s">
        <v>7036</v>
      </c>
      <c r="G1088" s="2">
        <v>73</v>
      </c>
      <c r="H1088" s="11">
        <v>0.22884012539184953</v>
      </c>
      <c r="I1088">
        <v>0</v>
      </c>
      <c r="J1088">
        <f ca="1"/>
        <v>2886</v>
      </c>
      <c r="K1088">
        <v>348</v>
      </c>
      <c r="L1088" cm="1">
        <f t="array" ref="L1088">_xlfn.IFS(G1088&lt;=25, 1, G1088&lt;=75, 2, G1088&lt;=150, 3, G1088&gt;150, 4)</f>
        <v>2</v>
      </c>
    </row>
    <row r="1089" spans="1:12" x14ac:dyDescent="0.2">
      <c r="A1089" t="s">
        <v>729</v>
      </c>
      <c r="B1089" t="s">
        <v>669</v>
      </c>
      <c r="C1089" s="2">
        <v>289</v>
      </c>
      <c r="D1089" s="2">
        <v>107</v>
      </c>
      <c r="E1089" t="s">
        <v>6989</v>
      </c>
      <c r="F1089" t="s">
        <v>7038</v>
      </c>
      <c r="G1089" s="2">
        <v>182</v>
      </c>
      <c r="H1089" s="11">
        <v>0.62975778546712802</v>
      </c>
      <c r="I1089">
        <v>1</v>
      </c>
      <c r="J1089">
        <f ca="1"/>
        <v>4446</v>
      </c>
      <c r="K1089">
        <v>3211</v>
      </c>
      <c r="L1089" cm="1">
        <f t="array" ref="L1089">_xlfn.IFS(G1089&lt;=25, 1, G1089&lt;=75, 2, G1089&lt;=150, 3, G1089&gt;150, 4)</f>
        <v>4</v>
      </c>
    </row>
    <row r="1090" spans="1:12" x14ac:dyDescent="0.2">
      <c r="A1090" t="s">
        <v>1471</v>
      </c>
      <c r="B1090" t="s">
        <v>1472</v>
      </c>
      <c r="C1090" s="2">
        <v>319</v>
      </c>
      <c r="D1090" s="2">
        <v>233</v>
      </c>
      <c r="E1090" t="s">
        <v>7029</v>
      </c>
      <c r="F1090" t="s">
        <v>7036</v>
      </c>
      <c r="G1090" s="2">
        <v>86</v>
      </c>
      <c r="H1090" s="11">
        <v>0.26959247648902823</v>
      </c>
      <c r="I1090">
        <v>0</v>
      </c>
      <c r="J1090">
        <f ca="1"/>
        <v>747</v>
      </c>
      <c r="K1090">
        <v>1265</v>
      </c>
      <c r="L1090" cm="1">
        <f t="array" ref="L1090">_xlfn.IFS(G1090&lt;=25, 1, G1090&lt;=75, 2, G1090&lt;=150, 3, G1090&gt;150, 4)</f>
        <v>3</v>
      </c>
    </row>
    <row r="1091" spans="1:12" x14ac:dyDescent="0.2">
      <c r="A1091" t="s">
        <v>1394</v>
      </c>
      <c r="B1091" t="s">
        <v>965</v>
      </c>
      <c r="C1091" s="2">
        <v>289</v>
      </c>
      <c r="D1091" s="2">
        <v>116</v>
      </c>
      <c r="E1091" t="s">
        <v>6989</v>
      </c>
      <c r="F1091" t="s">
        <v>7038</v>
      </c>
      <c r="G1091" s="2">
        <v>173</v>
      </c>
      <c r="H1091" s="11">
        <v>0.59861591695501726</v>
      </c>
      <c r="I1091">
        <v>1</v>
      </c>
      <c r="J1091">
        <f ca="1"/>
        <v>1115</v>
      </c>
      <c r="K1091">
        <v>271</v>
      </c>
      <c r="L1091" cm="1">
        <f t="array" ref="L1091">_xlfn.IFS(G1091&lt;=25, 1, G1091&lt;=75, 2, G1091&lt;=150, 3, G1091&gt;150, 4)</f>
        <v>4</v>
      </c>
    </row>
    <row r="1092" spans="1:12" x14ac:dyDescent="0.2">
      <c r="A1092" t="s">
        <v>1007</v>
      </c>
      <c r="B1092" t="s">
        <v>504</v>
      </c>
      <c r="C1092" s="2">
        <v>289</v>
      </c>
      <c r="D1092" s="2">
        <v>176</v>
      </c>
      <c r="E1092" t="s">
        <v>6989</v>
      </c>
      <c r="F1092" t="s">
        <v>7044</v>
      </c>
      <c r="G1092" s="2">
        <v>113</v>
      </c>
      <c r="H1092" s="11">
        <v>0.39100346020761245</v>
      </c>
      <c r="I1092">
        <v>1</v>
      </c>
      <c r="J1092">
        <f ca="1"/>
        <v>1154</v>
      </c>
      <c r="K1092">
        <v>2888</v>
      </c>
      <c r="L1092" cm="1">
        <f t="array" ref="L1092">_xlfn.IFS(G1092&lt;=25, 1, G1092&lt;=75, 2, G1092&lt;=150, 3, G1092&gt;150, 4)</f>
        <v>3</v>
      </c>
    </row>
    <row r="1093" spans="1:12" x14ac:dyDescent="0.2">
      <c r="A1093" t="s">
        <v>1473</v>
      </c>
      <c r="B1093" t="s">
        <v>1474</v>
      </c>
      <c r="C1093" s="2">
        <v>319</v>
      </c>
      <c r="D1093" s="2">
        <v>249</v>
      </c>
      <c r="E1093" t="s">
        <v>7029</v>
      </c>
      <c r="F1093" t="s">
        <v>7036</v>
      </c>
      <c r="G1093" s="2">
        <v>70</v>
      </c>
      <c r="H1093" s="11">
        <v>0.21943573667711599</v>
      </c>
      <c r="I1093">
        <v>0</v>
      </c>
      <c r="J1093">
        <f ca="1"/>
        <v>223</v>
      </c>
      <c r="K1093">
        <v>4271</v>
      </c>
      <c r="L1093" cm="1">
        <f t="array" ref="L1093">_xlfn.IFS(G1093&lt;=25, 1, G1093&lt;=75, 2, G1093&lt;=150, 3, G1093&gt;150, 4)</f>
        <v>2</v>
      </c>
    </row>
    <row r="1094" spans="1:12" x14ac:dyDescent="0.2">
      <c r="A1094" t="s">
        <v>1475</v>
      </c>
      <c r="B1094" t="s">
        <v>1476</v>
      </c>
      <c r="C1094" s="2">
        <v>319</v>
      </c>
      <c r="D1094" s="2">
        <v>179</v>
      </c>
      <c r="E1094" t="s">
        <v>7027</v>
      </c>
      <c r="F1094" t="s">
        <v>7038</v>
      </c>
      <c r="G1094" s="2">
        <v>140</v>
      </c>
      <c r="H1094" s="11">
        <v>0.43887147335423199</v>
      </c>
      <c r="I1094">
        <v>0</v>
      </c>
      <c r="J1094">
        <f ca="1"/>
        <v>3662</v>
      </c>
      <c r="K1094">
        <v>1193</v>
      </c>
      <c r="L1094" cm="1">
        <f t="array" ref="L1094">_xlfn.IFS(G1094&lt;=25, 1, G1094&lt;=75, 2, G1094&lt;=150, 3, G1094&gt;150, 4)</f>
        <v>3</v>
      </c>
    </row>
    <row r="1095" spans="1:12" x14ac:dyDescent="0.2">
      <c r="A1095" t="s">
        <v>1477</v>
      </c>
      <c r="B1095" t="s">
        <v>1219</v>
      </c>
      <c r="C1095" s="2">
        <v>279</v>
      </c>
      <c r="D1095" s="2">
        <v>145</v>
      </c>
      <c r="E1095" t="s">
        <v>7029</v>
      </c>
      <c r="F1095" t="s">
        <v>7038</v>
      </c>
      <c r="G1095" s="2">
        <v>134</v>
      </c>
      <c r="H1095" s="11">
        <v>0.48028673835125446</v>
      </c>
      <c r="I1095">
        <v>0</v>
      </c>
      <c r="J1095">
        <f ca="1"/>
        <v>93</v>
      </c>
      <c r="K1095">
        <v>3475</v>
      </c>
      <c r="L1095" cm="1">
        <f t="array" ref="L1095">_xlfn.IFS(G1095&lt;=25, 1, G1095&lt;=75, 2, G1095&lt;=150, 3, G1095&gt;150, 4)</f>
        <v>3</v>
      </c>
    </row>
    <row r="1096" spans="1:12" x14ac:dyDescent="0.2">
      <c r="A1096" t="s">
        <v>1478</v>
      </c>
      <c r="B1096" t="s">
        <v>231</v>
      </c>
      <c r="C1096" s="2">
        <v>223</v>
      </c>
      <c r="D1096" s="2">
        <v>98</v>
      </c>
      <c r="E1096" t="s">
        <v>7028</v>
      </c>
      <c r="F1096" t="s">
        <v>7040</v>
      </c>
      <c r="G1096" s="2">
        <v>125</v>
      </c>
      <c r="H1096" s="11">
        <v>0.5605381165919282</v>
      </c>
      <c r="I1096">
        <v>0</v>
      </c>
      <c r="J1096">
        <f ca="1"/>
        <v>1300</v>
      </c>
      <c r="K1096">
        <v>2517</v>
      </c>
      <c r="L1096" cm="1">
        <f t="array" ref="L1096">_xlfn.IFS(G1096&lt;=25, 1, G1096&lt;=75, 2, G1096&lt;=150, 3, G1096&gt;150, 4)</f>
        <v>3</v>
      </c>
    </row>
    <row r="1097" spans="1:12" x14ac:dyDescent="0.2">
      <c r="A1097" t="s">
        <v>1479</v>
      </c>
      <c r="B1097" t="s">
        <v>1480</v>
      </c>
      <c r="C1097" s="2">
        <v>159</v>
      </c>
      <c r="D1097" s="2">
        <v>91</v>
      </c>
      <c r="E1097" t="s">
        <v>7029</v>
      </c>
      <c r="F1097" t="s">
        <v>7037</v>
      </c>
      <c r="G1097" s="2">
        <v>68</v>
      </c>
      <c r="H1097" s="11">
        <v>0.42767295597484278</v>
      </c>
      <c r="I1097">
        <v>0</v>
      </c>
      <c r="J1097">
        <f ca="1"/>
        <v>1915</v>
      </c>
      <c r="K1097">
        <v>2498</v>
      </c>
      <c r="L1097" cm="1">
        <f t="array" ref="L1097">_xlfn.IFS(G1097&lt;=25, 1, G1097&lt;=75, 2, G1097&lt;=150, 3, G1097&gt;150, 4)</f>
        <v>2</v>
      </c>
    </row>
    <row r="1098" spans="1:12" x14ac:dyDescent="0.2">
      <c r="A1098" t="s">
        <v>627</v>
      </c>
      <c r="B1098" t="s">
        <v>628</v>
      </c>
      <c r="C1098" s="2">
        <v>319</v>
      </c>
      <c r="D1098" s="2">
        <v>246</v>
      </c>
      <c r="E1098" t="s">
        <v>6989</v>
      </c>
      <c r="F1098" t="s">
        <v>7044</v>
      </c>
      <c r="G1098" s="2">
        <v>73</v>
      </c>
      <c r="H1098" s="11">
        <v>0.22884012539184953</v>
      </c>
      <c r="I1098">
        <v>1</v>
      </c>
      <c r="J1098">
        <f ca="1"/>
        <v>3077</v>
      </c>
      <c r="K1098">
        <v>633</v>
      </c>
      <c r="L1098" cm="1">
        <f t="array" ref="L1098">_xlfn.IFS(G1098&lt;=25, 1, G1098&lt;=75, 2, G1098&lt;=150, 3, G1098&gt;150, 4)</f>
        <v>2</v>
      </c>
    </row>
    <row r="1099" spans="1:12" x14ac:dyDescent="0.2">
      <c r="A1099" t="s">
        <v>887</v>
      </c>
      <c r="B1099" t="s">
        <v>559</v>
      </c>
      <c r="C1099" s="2">
        <v>289</v>
      </c>
      <c r="D1099" s="2">
        <v>116</v>
      </c>
      <c r="E1099" t="s">
        <v>6989</v>
      </c>
      <c r="F1099" t="s">
        <v>7043</v>
      </c>
      <c r="G1099" s="2">
        <v>173</v>
      </c>
      <c r="H1099" s="11">
        <v>0.59861591695501726</v>
      </c>
      <c r="I1099">
        <v>1</v>
      </c>
      <c r="J1099">
        <f ca="1"/>
        <v>2854</v>
      </c>
      <c r="K1099">
        <v>4331</v>
      </c>
      <c r="L1099" cm="1">
        <f t="array" ref="L1099">_xlfn.IFS(G1099&lt;=25, 1, G1099&lt;=75, 2, G1099&lt;=150, 3, G1099&gt;150, 4)</f>
        <v>4</v>
      </c>
    </row>
    <row r="1100" spans="1:12" x14ac:dyDescent="0.2">
      <c r="A1100" t="s">
        <v>1481</v>
      </c>
      <c r="B1100" t="s">
        <v>1092</v>
      </c>
      <c r="C1100" s="2">
        <v>319</v>
      </c>
      <c r="D1100" s="2">
        <v>255</v>
      </c>
      <c r="E1100" t="s">
        <v>7029</v>
      </c>
      <c r="F1100" t="s">
        <v>7036</v>
      </c>
      <c r="G1100" s="2">
        <v>64</v>
      </c>
      <c r="H1100" s="11">
        <v>0.20062695924764889</v>
      </c>
      <c r="I1100">
        <v>0</v>
      </c>
      <c r="J1100">
        <f ca="1"/>
        <v>1525</v>
      </c>
      <c r="K1100">
        <v>3994</v>
      </c>
      <c r="L1100" cm="1">
        <f t="array" ref="L1100">_xlfn.IFS(G1100&lt;=25, 1, G1100&lt;=75, 2, G1100&lt;=150, 3, G1100&gt;150, 4)</f>
        <v>2</v>
      </c>
    </row>
    <row r="1101" spans="1:12" x14ac:dyDescent="0.2">
      <c r="A1101" t="s">
        <v>1482</v>
      </c>
      <c r="B1101" t="s">
        <v>333</v>
      </c>
      <c r="C1101" s="2">
        <v>319</v>
      </c>
      <c r="D1101" s="2">
        <v>195</v>
      </c>
      <c r="E1101" t="s">
        <v>7029</v>
      </c>
      <c r="F1101" t="s">
        <v>7040</v>
      </c>
      <c r="G1101" s="2">
        <v>124</v>
      </c>
      <c r="H1101" s="11">
        <v>0.38871473354231972</v>
      </c>
      <c r="I1101">
        <v>0</v>
      </c>
      <c r="J1101">
        <f ca="1"/>
        <v>822</v>
      </c>
      <c r="K1101">
        <v>850</v>
      </c>
      <c r="L1101" cm="1">
        <f t="array" ref="L1101">_xlfn.IFS(G1101&lt;=25, 1, G1101&lt;=75, 2, G1101&lt;=150, 3, G1101&gt;150, 4)</f>
        <v>3</v>
      </c>
    </row>
    <row r="1102" spans="1:12" x14ac:dyDescent="0.2">
      <c r="A1102" t="s">
        <v>1483</v>
      </c>
      <c r="B1102" t="s">
        <v>1484</v>
      </c>
      <c r="C1102" s="2">
        <v>319</v>
      </c>
      <c r="D1102" s="2">
        <v>169</v>
      </c>
      <c r="E1102" t="s">
        <v>7029</v>
      </c>
      <c r="F1102" t="s">
        <v>7040</v>
      </c>
      <c r="G1102" s="2">
        <v>150</v>
      </c>
      <c r="H1102" s="11">
        <v>0.47021943573667713</v>
      </c>
      <c r="I1102">
        <v>0</v>
      </c>
      <c r="J1102">
        <f ca="1"/>
        <v>4102</v>
      </c>
      <c r="K1102">
        <v>2838</v>
      </c>
      <c r="L1102" cm="1">
        <f t="array" ref="L1102">_xlfn.IFS(G1102&lt;=25, 1, G1102&lt;=75, 2, G1102&lt;=150, 3, G1102&gt;150, 4)</f>
        <v>3</v>
      </c>
    </row>
    <row r="1103" spans="1:12" x14ac:dyDescent="0.2">
      <c r="A1103" t="s">
        <v>1485</v>
      </c>
      <c r="B1103" t="s">
        <v>1486</v>
      </c>
      <c r="C1103" s="2">
        <v>289</v>
      </c>
      <c r="D1103" s="2">
        <v>52</v>
      </c>
      <c r="E1103" t="s">
        <v>6989</v>
      </c>
      <c r="F1103" t="s">
        <v>7038</v>
      </c>
      <c r="G1103" s="2">
        <v>237</v>
      </c>
      <c r="H1103" s="11">
        <v>0.82006920415224915</v>
      </c>
      <c r="I1103">
        <v>1</v>
      </c>
      <c r="J1103">
        <f ca="1"/>
        <v>167</v>
      </c>
      <c r="K1103">
        <v>1530</v>
      </c>
      <c r="L1103" cm="1">
        <f t="array" ref="L1103">_xlfn.IFS(G1103&lt;=25, 1, G1103&lt;=75, 2, G1103&lt;=150, 3, G1103&gt;150, 4)</f>
        <v>4</v>
      </c>
    </row>
    <row r="1104" spans="1:12" x14ac:dyDescent="0.2">
      <c r="A1104" t="s">
        <v>1487</v>
      </c>
      <c r="B1104" t="s">
        <v>1488</v>
      </c>
      <c r="C1104" s="2">
        <v>339</v>
      </c>
      <c r="D1104" s="2">
        <v>295</v>
      </c>
      <c r="E1104" t="s">
        <v>7027</v>
      </c>
      <c r="F1104" t="s">
        <v>7043</v>
      </c>
      <c r="G1104" s="2">
        <v>44</v>
      </c>
      <c r="H1104" s="11">
        <v>0.12979351032448377</v>
      </c>
      <c r="I1104">
        <v>0</v>
      </c>
      <c r="J1104">
        <f ca="1"/>
        <v>4252</v>
      </c>
      <c r="K1104">
        <v>607</v>
      </c>
      <c r="L1104" cm="1">
        <f t="array" ref="L1104">_xlfn.IFS(G1104&lt;=25, 1, G1104&lt;=75, 2, G1104&lt;=150, 3, G1104&gt;150, 4)</f>
        <v>2</v>
      </c>
    </row>
    <row r="1105" spans="1:12" x14ac:dyDescent="0.2">
      <c r="A1105" t="s">
        <v>1368</v>
      </c>
      <c r="B1105" t="s">
        <v>1178</v>
      </c>
      <c r="C1105" s="2">
        <v>289</v>
      </c>
      <c r="D1105" s="2">
        <v>199</v>
      </c>
      <c r="E1105" t="s">
        <v>6989</v>
      </c>
      <c r="F1105" t="s">
        <v>7037</v>
      </c>
      <c r="G1105" s="2">
        <v>90</v>
      </c>
      <c r="H1105" s="11">
        <v>0.31141868512110726</v>
      </c>
      <c r="I1105">
        <v>1</v>
      </c>
      <c r="J1105">
        <f ca="1"/>
        <v>288</v>
      </c>
      <c r="K1105">
        <v>1033</v>
      </c>
      <c r="L1105" cm="1">
        <f t="array" ref="L1105">_xlfn.IFS(G1105&lt;=25, 1, G1105&lt;=75, 2, G1105&lt;=150, 3, G1105&gt;150, 4)</f>
        <v>3</v>
      </c>
    </row>
    <row r="1106" spans="1:12" x14ac:dyDescent="0.2">
      <c r="A1106" t="s">
        <v>1489</v>
      </c>
      <c r="B1106" t="s">
        <v>1490</v>
      </c>
      <c r="C1106" s="2">
        <v>198</v>
      </c>
      <c r="D1106" s="2">
        <v>77</v>
      </c>
      <c r="E1106" t="s">
        <v>6989</v>
      </c>
      <c r="F1106" t="s">
        <v>7038</v>
      </c>
      <c r="G1106" s="2">
        <v>121</v>
      </c>
      <c r="H1106" s="11">
        <v>0.61111111111111116</v>
      </c>
      <c r="I1106">
        <v>1</v>
      </c>
      <c r="J1106">
        <f ca="1"/>
        <v>3408</v>
      </c>
      <c r="K1106">
        <v>3428</v>
      </c>
      <c r="L1106" cm="1">
        <f t="array" ref="L1106">_xlfn.IFS(G1106&lt;=25, 1, G1106&lt;=75, 2, G1106&lt;=150, 3, G1106&gt;150, 4)</f>
        <v>3</v>
      </c>
    </row>
    <row r="1107" spans="1:12" x14ac:dyDescent="0.2">
      <c r="A1107" t="s">
        <v>1491</v>
      </c>
      <c r="B1107" t="s">
        <v>1219</v>
      </c>
      <c r="C1107" s="2">
        <v>279</v>
      </c>
      <c r="D1107" s="2">
        <v>67</v>
      </c>
      <c r="E1107" t="s">
        <v>7029</v>
      </c>
      <c r="F1107" t="s">
        <v>7038</v>
      </c>
      <c r="G1107" s="2">
        <v>212</v>
      </c>
      <c r="H1107" s="11">
        <v>0.75985663082437271</v>
      </c>
      <c r="I1107">
        <v>0</v>
      </c>
      <c r="J1107">
        <f ca="1"/>
        <v>189</v>
      </c>
      <c r="K1107">
        <v>2480</v>
      </c>
      <c r="L1107" cm="1">
        <f t="array" ref="L1107">_xlfn.IFS(G1107&lt;=25, 1, G1107&lt;=75, 2, G1107&lt;=150, 3, G1107&gt;150, 4)</f>
        <v>4</v>
      </c>
    </row>
    <row r="1108" spans="1:12" x14ac:dyDescent="0.2">
      <c r="A1108" t="s">
        <v>1145</v>
      </c>
      <c r="B1108" t="s">
        <v>1492</v>
      </c>
      <c r="C1108" s="2">
        <v>259</v>
      </c>
      <c r="D1108" s="2">
        <v>155</v>
      </c>
      <c r="E1108" t="s">
        <v>6989</v>
      </c>
      <c r="F1108" t="s">
        <v>7037</v>
      </c>
      <c r="G1108" s="2">
        <v>104</v>
      </c>
      <c r="H1108" s="11">
        <v>0.40154440154440152</v>
      </c>
      <c r="I1108">
        <v>1</v>
      </c>
      <c r="J1108">
        <f ca="1"/>
        <v>3854</v>
      </c>
      <c r="K1108">
        <v>3715</v>
      </c>
      <c r="L1108" cm="1">
        <f t="array" ref="L1108">_xlfn.IFS(G1108&lt;=25, 1, G1108&lt;=75, 2, G1108&lt;=150, 3, G1108&gt;150, 4)</f>
        <v>3</v>
      </c>
    </row>
    <row r="1109" spans="1:12" x14ac:dyDescent="0.2">
      <c r="A1109" t="s">
        <v>1493</v>
      </c>
      <c r="B1109" t="s">
        <v>1494</v>
      </c>
      <c r="C1109" s="2">
        <v>670</v>
      </c>
      <c r="D1109" s="2">
        <v>389</v>
      </c>
      <c r="E1109" t="s">
        <v>7029</v>
      </c>
      <c r="F1109" t="s">
        <v>7039</v>
      </c>
      <c r="G1109" s="2">
        <v>281</v>
      </c>
      <c r="H1109" s="11">
        <v>0.41940298507462687</v>
      </c>
      <c r="I1109">
        <v>0</v>
      </c>
      <c r="J1109">
        <f ca="1"/>
        <v>3080</v>
      </c>
      <c r="K1109">
        <v>1685</v>
      </c>
      <c r="L1109" cm="1">
        <f t="array" ref="L1109">_xlfn.IFS(G1109&lt;=25, 1, G1109&lt;=75, 2, G1109&lt;=150, 3, G1109&gt;150, 4)</f>
        <v>4</v>
      </c>
    </row>
    <row r="1110" spans="1:12" x14ac:dyDescent="0.2">
      <c r="A1110" t="s">
        <v>640</v>
      </c>
      <c r="B1110" t="s">
        <v>641</v>
      </c>
      <c r="C1110" s="2">
        <v>359</v>
      </c>
      <c r="D1110" s="2">
        <v>212</v>
      </c>
      <c r="E1110" t="s">
        <v>6989</v>
      </c>
      <c r="F1110" t="s">
        <v>7039</v>
      </c>
      <c r="G1110" s="2">
        <v>147</v>
      </c>
      <c r="H1110" s="11">
        <v>0.40947075208913647</v>
      </c>
      <c r="I1110">
        <v>1</v>
      </c>
      <c r="J1110">
        <f ca="1"/>
        <v>773</v>
      </c>
      <c r="K1110">
        <v>1462</v>
      </c>
      <c r="L1110" cm="1">
        <f t="array" ref="L1110">_xlfn.IFS(G1110&lt;=25, 1, G1110&lt;=75, 2, G1110&lt;=150, 3, G1110&gt;150, 4)</f>
        <v>3</v>
      </c>
    </row>
    <row r="1111" spans="1:12" x14ac:dyDescent="0.2">
      <c r="A1111" t="s">
        <v>1495</v>
      </c>
      <c r="B1111" t="s">
        <v>1496</v>
      </c>
      <c r="C1111" s="2">
        <v>289</v>
      </c>
      <c r="D1111" s="2">
        <v>199</v>
      </c>
      <c r="E1111" t="s">
        <v>6989</v>
      </c>
      <c r="F1111" t="s">
        <v>7037</v>
      </c>
      <c r="G1111" s="2">
        <v>90</v>
      </c>
      <c r="H1111" s="11">
        <v>0.31141868512110726</v>
      </c>
      <c r="I1111">
        <v>1</v>
      </c>
      <c r="J1111">
        <f ca="1"/>
        <v>4101</v>
      </c>
      <c r="K1111">
        <v>1919</v>
      </c>
      <c r="L1111" cm="1">
        <f t="array" ref="L1111">_xlfn.IFS(G1111&lt;=25, 1, G1111&lt;=75, 2, G1111&lt;=150, 3, G1111&gt;150, 4)</f>
        <v>3</v>
      </c>
    </row>
    <row r="1112" spans="1:12" x14ac:dyDescent="0.2">
      <c r="A1112" t="s">
        <v>936</v>
      </c>
      <c r="B1112" t="s">
        <v>557</v>
      </c>
      <c r="C1112" s="2">
        <v>289</v>
      </c>
      <c r="D1112" s="2">
        <v>214</v>
      </c>
      <c r="E1112" t="s">
        <v>6989</v>
      </c>
      <c r="F1112" t="s">
        <v>7036</v>
      </c>
      <c r="G1112" s="2">
        <v>75</v>
      </c>
      <c r="H1112" s="11">
        <v>0.25951557093425603</v>
      </c>
      <c r="I1112">
        <v>1</v>
      </c>
      <c r="J1112">
        <f ca="1"/>
        <v>1589</v>
      </c>
      <c r="K1112">
        <v>2105</v>
      </c>
      <c r="L1112" cm="1">
        <f t="array" ref="L1112">_xlfn.IFS(G1112&lt;=25, 1, G1112&lt;=75, 2, G1112&lt;=150, 3, G1112&gt;150, 4)</f>
        <v>2</v>
      </c>
    </row>
    <row r="1113" spans="1:12" x14ac:dyDescent="0.2">
      <c r="A1113" t="s">
        <v>1497</v>
      </c>
      <c r="B1113" t="s">
        <v>231</v>
      </c>
      <c r="C1113" s="2">
        <v>178</v>
      </c>
      <c r="D1113" s="2">
        <v>80</v>
      </c>
      <c r="E1113" t="s">
        <v>7029</v>
      </c>
      <c r="F1113" t="s">
        <v>7040</v>
      </c>
      <c r="G1113" s="2">
        <v>98</v>
      </c>
      <c r="H1113" s="11">
        <v>0.550561797752809</v>
      </c>
      <c r="I1113">
        <v>0</v>
      </c>
      <c r="J1113">
        <f ca="1"/>
        <v>3943</v>
      </c>
      <c r="K1113">
        <v>2210</v>
      </c>
      <c r="L1113" cm="1">
        <f t="array" ref="L1113">_xlfn.IFS(G1113&lt;=25, 1, G1113&lt;=75, 2, G1113&lt;=150, 3, G1113&gt;150, 4)</f>
        <v>3</v>
      </c>
    </row>
    <row r="1114" spans="1:12" x14ac:dyDescent="0.2">
      <c r="A1114" t="s">
        <v>1498</v>
      </c>
      <c r="B1114" t="s">
        <v>1499</v>
      </c>
      <c r="C1114" s="2">
        <v>319</v>
      </c>
      <c r="D1114" s="2">
        <v>236</v>
      </c>
      <c r="E1114" t="s">
        <v>7029</v>
      </c>
      <c r="F1114" t="s">
        <v>7036</v>
      </c>
      <c r="G1114" s="2">
        <v>83</v>
      </c>
      <c r="H1114" s="11">
        <v>0.2601880877742947</v>
      </c>
      <c r="I1114">
        <v>0</v>
      </c>
      <c r="J1114">
        <f ca="1"/>
        <v>187</v>
      </c>
      <c r="K1114">
        <v>2309</v>
      </c>
      <c r="L1114" cm="1">
        <f t="array" ref="L1114">_xlfn.IFS(G1114&lt;=25, 1, G1114&lt;=75, 2, G1114&lt;=150, 3, G1114&gt;150, 4)</f>
        <v>3</v>
      </c>
    </row>
    <row r="1115" spans="1:12" x14ac:dyDescent="0.2">
      <c r="A1115" t="s">
        <v>414</v>
      </c>
      <c r="B1115" t="s">
        <v>415</v>
      </c>
      <c r="C1115" s="2">
        <v>289</v>
      </c>
      <c r="D1115" s="2">
        <v>217</v>
      </c>
      <c r="E1115" t="s">
        <v>6989</v>
      </c>
      <c r="F1115" t="s">
        <v>7036</v>
      </c>
      <c r="G1115" s="2">
        <v>72</v>
      </c>
      <c r="H1115" s="11">
        <v>0.2491349480968858</v>
      </c>
      <c r="I1115">
        <v>1</v>
      </c>
      <c r="J1115">
        <f ca="1"/>
        <v>639</v>
      </c>
      <c r="K1115">
        <v>3027</v>
      </c>
      <c r="L1115" cm="1">
        <f t="array" ref="L1115">_xlfn.IFS(G1115&lt;=25, 1, G1115&lt;=75, 2, G1115&lt;=150, 3, G1115&gt;150, 4)</f>
        <v>2</v>
      </c>
    </row>
    <row r="1116" spans="1:12" x14ac:dyDescent="0.2">
      <c r="A1116" t="s">
        <v>1500</v>
      </c>
      <c r="B1116" t="s">
        <v>1501</v>
      </c>
      <c r="C1116" s="2">
        <v>399</v>
      </c>
      <c r="D1116" s="2">
        <v>287</v>
      </c>
      <c r="E1116" t="s">
        <v>7029</v>
      </c>
      <c r="F1116" t="s">
        <v>7036</v>
      </c>
      <c r="G1116" s="2">
        <v>112</v>
      </c>
      <c r="H1116" s="11">
        <v>0.2807017543859649</v>
      </c>
      <c r="I1116">
        <v>0</v>
      </c>
      <c r="J1116">
        <f ca="1"/>
        <v>2065</v>
      </c>
      <c r="K1116">
        <v>1384</v>
      </c>
      <c r="L1116" cm="1">
        <f t="array" ref="L1116">_xlfn.IFS(G1116&lt;=25, 1, G1116&lt;=75, 2, G1116&lt;=150, 3, G1116&gt;150, 4)</f>
        <v>3</v>
      </c>
    </row>
    <row r="1117" spans="1:12" x14ac:dyDescent="0.2">
      <c r="A1117" t="s">
        <v>1502</v>
      </c>
      <c r="B1117" t="s">
        <v>1503</v>
      </c>
      <c r="C1117" s="2">
        <v>319</v>
      </c>
      <c r="D1117" s="2">
        <v>262</v>
      </c>
      <c r="E1117" t="s">
        <v>7027</v>
      </c>
      <c r="F1117" t="s">
        <v>7039</v>
      </c>
      <c r="G1117" s="2">
        <v>57</v>
      </c>
      <c r="H1117" s="11">
        <v>0.17868338557993729</v>
      </c>
      <c r="I1117">
        <v>0</v>
      </c>
      <c r="J1117">
        <f ca="1"/>
        <v>4380</v>
      </c>
      <c r="K1117">
        <v>2469</v>
      </c>
      <c r="L1117" cm="1">
        <f t="array" ref="L1117">_xlfn.IFS(G1117&lt;=25, 1, G1117&lt;=75, 2, G1117&lt;=150, 3, G1117&gt;150, 4)</f>
        <v>2</v>
      </c>
    </row>
    <row r="1118" spans="1:12" x14ac:dyDescent="0.2">
      <c r="A1118" t="s">
        <v>885</v>
      </c>
      <c r="B1118" t="s">
        <v>886</v>
      </c>
      <c r="C1118" s="2">
        <v>289</v>
      </c>
      <c r="D1118" s="2">
        <v>225</v>
      </c>
      <c r="E1118" t="s">
        <v>6989</v>
      </c>
      <c r="F1118" t="s">
        <v>7036</v>
      </c>
      <c r="G1118" s="2">
        <v>64</v>
      </c>
      <c r="H1118" s="11">
        <v>0.22145328719723184</v>
      </c>
      <c r="I1118">
        <v>1</v>
      </c>
      <c r="J1118">
        <f ca="1"/>
        <v>2689</v>
      </c>
      <c r="K1118">
        <v>2206</v>
      </c>
      <c r="L1118" cm="1">
        <f t="array" ref="L1118">_xlfn.IFS(G1118&lt;=25, 1, G1118&lt;=75, 2, G1118&lt;=150, 3, G1118&gt;150, 4)</f>
        <v>2</v>
      </c>
    </row>
    <row r="1119" spans="1:12" x14ac:dyDescent="0.2">
      <c r="A1119" t="s">
        <v>1504</v>
      </c>
      <c r="B1119" t="s">
        <v>1499</v>
      </c>
      <c r="C1119" s="2">
        <v>319</v>
      </c>
      <c r="D1119" s="2">
        <v>284</v>
      </c>
      <c r="E1119" t="s">
        <v>7029</v>
      </c>
      <c r="F1119" t="s">
        <v>7036</v>
      </c>
      <c r="G1119" s="2">
        <v>35</v>
      </c>
      <c r="H1119" s="11">
        <v>0.109717868338558</v>
      </c>
      <c r="I1119">
        <v>0</v>
      </c>
      <c r="J1119">
        <f ca="1"/>
        <v>2811</v>
      </c>
      <c r="K1119">
        <v>2722</v>
      </c>
      <c r="L1119" cm="1">
        <f t="array" ref="L1119">_xlfn.IFS(G1119&lt;=25, 1, G1119&lt;=75, 2, G1119&lt;=150, 3, G1119&gt;150, 4)</f>
        <v>2</v>
      </c>
    </row>
    <row r="1120" spans="1:12" x14ac:dyDescent="0.2">
      <c r="A1120" t="s">
        <v>395</v>
      </c>
      <c r="B1120" t="s">
        <v>1505</v>
      </c>
      <c r="C1120" s="2">
        <v>249</v>
      </c>
      <c r="D1120" s="2">
        <v>227</v>
      </c>
      <c r="E1120" t="s">
        <v>6989</v>
      </c>
      <c r="F1120" t="s">
        <v>7045</v>
      </c>
      <c r="G1120" s="2">
        <v>22</v>
      </c>
      <c r="H1120" s="11">
        <v>8.8353413654618476E-2</v>
      </c>
      <c r="I1120">
        <v>1</v>
      </c>
      <c r="J1120">
        <f ca="1"/>
        <v>1156</v>
      </c>
      <c r="K1120">
        <v>4303</v>
      </c>
      <c r="L1120" cm="1">
        <f t="array" ref="L1120">_xlfn.IFS(G1120&lt;=25, 1, G1120&lt;=75, 2, G1120&lt;=150, 3, G1120&gt;150, 4)</f>
        <v>1</v>
      </c>
    </row>
    <row r="1121" spans="1:12" x14ac:dyDescent="0.2">
      <c r="A1121" t="s">
        <v>1506</v>
      </c>
      <c r="B1121" t="s">
        <v>1507</v>
      </c>
      <c r="C1121" s="2">
        <v>199</v>
      </c>
      <c r="D1121" s="2">
        <v>82</v>
      </c>
      <c r="E1121" t="s">
        <v>7027</v>
      </c>
      <c r="F1121" t="s">
        <v>7039</v>
      </c>
      <c r="G1121" s="2">
        <v>117</v>
      </c>
      <c r="H1121" s="11">
        <v>0.5879396984924623</v>
      </c>
      <c r="I1121">
        <v>0</v>
      </c>
      <c r="J1121">
        <f ca="1"/>
        <v>4112</v>
      </c>
      <c r="K1121">
        <v>2130</v>
      </c>
      <c r="L1121" cm="1">
        <f t="array" ref="L1121">_xlfn.IFS(G1121&lt;=25, 1, G1121&lt;=75, 2, G1121&lt;=150, 3, G1121&gt;150, 4)</f>
        <v>3</v>
      </c>
    </row>
    <row r="1122" spans="1:12" x14ac:dyDescent="0.2">
      <c r="A1122" t="s">
        <v>991</v>
      </c>
      <c r="B1122" t="s">
        <v>992</v>
      </c>
      <c r="C1122" s="2">
        <v>289</v>
      </c>
      <c r="D1122" s="2">
        <v>176</v>
      </c>
      <c r="E1122" t="s">
        <v>6989</v>
      </c>
      <c r="F1122" t="s">
        <v>7044</v>
      </c>
      <c r="G1122" s="2">
        <v>113</v>
      </c>
      <c r="H1122" s="11">
        <v>0.39100346020761245</v>
      </c>
      <c r="I1122">
        <v>1</v>
      </c>
      <c r="J1122">
        <f ca="1"/>
        <v>4518</v>
      </c>
      <c r="K1122">
        <v>3212</v>
      </c>
      <c r="L1122" cm="1">
        <f t="array" ref="L1122">_xlfn.IFS(G1122&lt;=25, 1, G1122&lt;=75, 2, G1122&lt;=150, 3, G1122&gt;150, 4)</f>
        <v>3</v>
      </c>
    </row>
    <row r="1123" spans="1:12" x14ac:dyDescent="0.2">
      <c r="A1123" t="s">
        <v>1508</v>
      </c>
      <c r="B1123" t="s">
        <v>1509</v>
      </c>
      <c r="C1123" s="2">
        <v>359</v>
      </c>
      <c r="D1123" s="2">
        <v>251</v>
      </c>
      <c r="E1123" t="s">
        <v>7029</v>
      </c>
      <c r="F1123" t="s">
        <v>7044</v>
      </c>
      <c r="G1123" s="2">
        <v>108</v>
      </c>
      <c r="H1123" s="11">
        <v>0.30083565459610029</v>
      </c>
      <c r="I1123">
        <v>0</v>
      </c>
      <c r="J1123">
        <f ca="1"/>
        <v>2911</v>
      </c>
      <c r="K1123">
        <v>2277</v>
      </c>
      <c r="L1123" cm="1">
        <f t="array" ref="L1123">_xlfn.IFS(G1123&lt;=25, 1, G1123&lt;=75, 2, G1123&lt;=150, 3, G1123&gt;150, 4)</f>
        <v>3</v>
      </c>
    </row>
    <row r="1124" spans="1:12" x14ac:dyDescent="0.2">
      <c r="A1124" t="s">
        <v>1510</v>
      </c>
      <c r="B1124" t="s">
        <v>1134</v>
      </c>
      <c r="C1124" s="2">
        <v>319</v>
      </c>
      <c r="D1124" s="2">
        <v>271</v>
      </c>
      <c r="E1124" t="s">
        <v>7029</v>
      </c>
      <c r="F1124" t="s">
        <v>7036</v>
      </c>
      <c r="G1124" s="2">
        <v>48</v>
      </c>
      <c r="H1124" s="11">
        <v>0.15047021943573669</v>
      </c>
      <c r="I1124">
        <v>0</v>
      </c>
      <c r="J1124">
        <f ca="1"/>
        <v>3672</v>
      </c>
      <c r="K1124">
        <v>4429</v>
      </c>
      <c r="L1124" cm="1">
        <f t="array" ref="L1124">_xlfn.IFS(G1124&lt;=25, 1, G1124&lt;=75, 2, G1124&lt;=150, 3, G1124&gt;150, 4)</f>
        <v>2</v>
      </c>
    </row>
    <row r="1125" spans="1:12" x14ac:dyDescent="0.2">
      <c r="A1125" t="s">
        <v>1511</v>
      </c>
      <c r="B1125" t="s">
        <v>1512</v>
      </c>
      <c r="C1125" s="2">
        <v>399</v>
      </c>
      <c r="D1125" s="2">
        <v>291</v>
      </c>
      <c r="E1125" t="s">
        <v>7029</v>
      </c>
      <c r="F1125" t="s">
        <v>7039</v>
      </c>
      <c r="G1125" s="2">
        <v>108</v>
      </c>
      <c r="H1125" s="11">
        <v>0.27067669172932329</v>
      </c>
      <c r="I1125">
        <v>0</v>
      </c>
      <c r="J1125">
        <f ca="1"/>
        <v>1392</v>
      </c>
      <c r="K1125">
        <v>1200</v>
      </c>
      <c r="L1125" cm="1">
        <f t="array" ref="L1125">_xlfn.IFS(G1125&lt;=25, 1, G1125&lt;=75, 2, G1125&lt;=150, 3, G1125&gt;150, 4)</f>
        <v>3</v>
      </c>
    </row>
    <row r="1126" spans="1:12" x14ac:dyDescent="0.2">
      <c r="A1126" t="s">
        <v>744</v>
      </c>
      <c r="B1126" t="s">
        <v>745</v>
      </c>
      <c r="C1126" s="2">
        <v>289</v>
      </c>
      <c r="D1126" s="2">
        <v>182</v>
      </c>
      <c r="E1126" t="s">
        <v>6989</v>
      </c>
      <c r="F1126" t="s">
        <v>7037</v>
      </c>
      <c r="G1126" s="2">
        <v>107</v>
      </c>
      <c r="H1126" s="11">
        <v>0.37024221453287198</v>
      </c>
      <c r="I1126">
        <v>1</v>
      </c>
      <c r="J1126">
        <f ca="1"/>
        <v>1286</v>
      </c>
      <c r="K1126">
        <v>390</v>
      </c>
      <c r="L1126" cm="1">
        <f t="array" ref="L1126">_xlfn.IFS(G1126&lt;=25, 1, G1126&lt;=75, 2, G1126&lt;=150, 3, G1126&gt;150, 4)</f>
        <v>3</v>
      </c>
    </row>
    <row r="1127" spans="1:12" x14ac:dyDescent="0.2">
      <c r="A1127" t="s">
        <v>1513</v>
      </c>
      <c r="B1127" t="s">
        <v>1514</v>
      </c>
      <c r="C1127" s="2">
        <v>319</v>
      </c>
      <c r="D1127" s="2">
        <v>172</v>
      </c>
      <c r="E1127" t="s">
        <v>7029</v>
      </c>
      <c r="F1127" t="s">
        <v>7038</v>
      </c>
      <c r="G1127" s="2">
        <v>147</v>
      </c>
      <c r="H1127" s="11">
        <v>0.46081504702194359</v>
      </c>
      <c r="I1127">
        <v>0</v>
      </c>
      <c r="J1127">
        <f ca="1"/>
        <v>4366</v>
      </c>
      <c r="K1127">
        <v>3307</v>
      </c>
      <c r="L1127" cm="1">
        <f t="array" ref="L1127">_xlfn.IFS(G1127&lt;=25, 1, G1127&lt;=75, 2, G1127&lt;=150, 3, G1127&gt;150, 4)</f>
        <v>3</v>
      </c>
    </row>
    <row r="1128" spans="1:12" x14ac:dyDescent="0.2">
      <c r="A1128" t="s">
        <v>1515</v>
      </c>
      <c r="B1128" t="s">
        <v>1516</v>
      </c>
      <c r="C1128" s="2">
        <v>319</v>
      </c>
      <c r="D1128" s="2">
        <v>300</v>
      </c>
      <c r="E1128" t="s">
        <v>7029</v>
      </c>
      <c r="F1128" t="s">
        <v>7036</v>
      </c>
      <c r="G1128" s="2">
        <v>19</v>
      </c>
      <c r="H1128" s="11">
        <v>5.9561128526645767E-2</v>
      </c>
      <c r="I1128">
        <v>0</v>
      </c>
      <c r="J1128">
        <f ca="1"/>
        <v>3980</v>
      </c>
      <c r="K1128">
        <v>3901</v>
      </c>
      <c r="L1128" cm="1">
        <f t="array" ref="L1128">_xlfn.IFS(G1128&lt;=25, 1, G1128&lt;=75, 2, G1128&lt;=150, 3, G1128&gt;150, 4)</f>
        <v>1</v>
      </c>
    </row>
    <row r="1129" spans="1:12" x14ac:dyDescent="0.2">
      <c r="A1129" t="s">
        <v>1517</v>
      </c>
      <c r="B1129" t="s">
        <v>1518</v>
      </c>
      <c r="C1129" s="2">
        <v>9</v>
      </c>
      <c r="D1129" s="2">
        <v>6</v>
      </c>
      <c r="E1129" t="s">
        <v>7027</v>
      </c>
      <c r="F1129" t="s">
        <v>7036</v>
      </c>
      <c r="G1129" s="2">
        <v>3</v>
      </c>
      <c r="H1129" s="11">
        <v>0.33333333333333331</v>
      </c>
      <c r="I1129">
        <v>0</v>
      </c>
      <c r="J1129">
        <f ca="1"/>
        <v>3500</v>
      </c>
      <c r="K1129">
        <v>1331</v>
      </c>
      <c r="L1129" cm="1">
        <f t="array" ref="L1129">_xlfn.IFS(G1129&lt;=25, 1, G1129&lt;=75, 2, G1129&lt;=150, 3, G1129&gt;150, 4)</f>
        <v>1</v>
      </c>
    </row>
    <row r="1130" spans="1:12" x14ac:dyDescent="0.2">
      <c r="A1130" t="s">
        <v>1269</v>
      </c>
      <c r="B1130" t="s">
        <v>965</v>
      </c>
      <c r="C1130" s="2">
        <v>319</v>
      </c>
      <c r="D1130" s="2">
        <v>182</v>
      </c>
      <c r="E1130" t="s">
        <v>7029</v>
      </c>
      <c r="F1130" t="s">
        <v>7038</v>
      </c>
      <c r="G1130" s="2">
        <v>137</v>
      </c>
      <c r="H1130" s="11">
        <v>0.42946708463949845</v>
      </c>
      <c r="I1130">
        <v>0</v>
      </c>
      <c r="J1130">
        <f ca="1"/>
        <v>1087</v>
      </c>
      <c r="K1130">
        <v>3474</v>
      </c>
      <c r="L1130" cm="1">
        <f t="array" ref="L1130">_xlfn.IFS(G1130&lt;=25, 1, G1130&lt;=75, 2, G1130&lt;=150, 3, G1130&gt;150, 4)</f>
        <v>3</v>
      </c>
    </row>
    <row r="1131" spans="1:12" x14ac:dyDescent="0.2">
      <c r="A1131" t="s">
        <v>1280</v>
      </c>
      <c r="B1131" t="s">
        <v>1281</v>
      </c>
      <c r="C1131" s="2">
        <v>289</v>
      </c>
      <c r="D1131" s="2">
        <v>101</v>
      </c>
      <c r="E1131" t="s">
        <v>6989</v>
      </c>
      <c r="F1131" t="s">
        <v>7038</v>
      </c>
      <c r="G1131" s="2">
        <v>188</v>
      </c>
      <c r="H1131" s="11">
        <v>0.65051903114186849</v>
      </c>
      <c r="I1131">
        <v>1</v>
      </c>
      <c r="J1131">
        <f ca="1"/>
        <v>973</v>
      </c>
      <c r="K1131">
        <v>3638</v>
      </c>
      <c r="L1131" cm="1">
        <f t="array" ref="L1131">_xlfn.IFS(G1131&lt;=25, 1, G1131&lt;=75, 2, G1131&lt;=150, 3, G1131&gt;150, 4)</f>
        <v>4</v>
      </c>
    </row>
    <row r="1132" spans="1:12" x14ac:dyDescent="0.2">
      <c r="A1132" t="s">
        <v>1519</v>
      </c>
      <c r="B1132" t="s">
        <v>1520</v>
      </c>
      <c r="C1132" s="2">
        <v>289</v>
      </c>
      <c r="D1132" s="2">
        <v>205</v>
      </c>
      <c r="E1132" t="s">
        <v>6989</v>
      </c>
      <c r="F1132" t="s">
        <v>7039</v>
      </c>
      <c r="G1132" s="2">
        <v>84</v>
      </c>
      <c r="H1132" s="11">
        <v>0.29065743944636679</v>
      </c>
      <c r="I1132">
        <v>1</v>
      </c>
      <c r="J1132">
        <f ca="1"/>
        <v>3513</v>
      </c>
      <c r="K1132">
        <v>3007</v>
      </c>
      <c r="L1132" cm="1">
        <f t="array" ref="L1132">_xlfn.IFS(G1132&lt;=25, 1, G1132&lt;=75, 2, G1132&lt;=150, 3, G1132&gt;150, 4)</f>
        <v>3</v>
      </c>
    </row>
    <row r="1133" spans="1:12" x14ac:dyDescent="0.2">
      <c r="A1133" t="s">
        <v>1521</v>
      </c>
      <c r="B1133" t="s">
        <v>1522</v>
      </c>
      <c r="C1133" s="2">
        <v>309</v>
      </c>
      <c r="D1133" s="2">
        <v>244</v>
      </c>
      <c r="E1133" t="s">
        <v>7029</v>
      </c>
      <c r="F1133" t="s">
        <v>7036</v>
      </c>
      <c r="G1133" s="2">
        <v>65</v>
      </c>
      <c r="H1133" s="11">
        <v>0.21035598705501618</v>
      </c>
      <c r="I1133">
        <v>0</v>
      </c>
      <c r="J1133">
        <f ca="1"/>
        <v>711</v>
      </c>
      <c r="K1133">
        <v>2660</v>
      </c>
      <c r="L1133" cm="1">
        <f t="array" ref="L1133">_xlfn.IFS(G1133&lt;=25, 1, G1133&lt;=75, 2, G1133&lt;=150, 3, G1133&gt;150, 4)</f>
        <v>2</v>
      </c>
    </row>
    <row r="1134" spans="1:12" x14ac:dyDescent="0.2">
      <c r="A1134" t="s">
        <v>1523</v>
      </c>
      <c r="B1134" t="s">
        <v>231</v>
      </c>
      <c r="C1134" s="2">
        <v>178</v>
      </c>
      <c r="D1134" s="2">
        <v>39</v>
      </c>
      <c r="E1134" t="s">
        <v>7027</v>
      </c>
      <c r="F1134" t="s">
        <v>7040</v>
      </c>
      <c r="G1134" s="2">
        <v>139</v>
      </c>
      <c r="H1134" s="11">
        <v>0.7808988764044944</v>
      </c>
      <c r="I1134">
        <v>0</v>
      </c>
      <c r="J1134">
        <f ca="1"/>
        <v>3425</v>
      </c>
      <c r="K1134">
        <v>3051</v>
      </c>
      <c r="L1134" cm="1">
        <f t="array" ref="L1134">_xlfn.IFS(G1134&lt;=25, 1, G1134&lt;=75, 2, G1134&lt;=150, 3, G1134&gt;150, 4)</f>
        <v>3</v>
      </c>
    </row>
    <row r="1135" spans="1:12" x14ac:dyDescent="0.2">
      <c r="A1135" t="s">
        <v>1485</v>
      </c>
      <c r="B1135" t="s">
        <v>1486</v>
      </c>
      <c r="C1135" s="2">
        <v>319</v>
      </c>
      <c r="D1135" s="2">
        <v>137</v>
      </c>
      <c r="E1135" t="s">
        <v>7029</v>
      </c>
      <c r="F1135" t="s">
        <v>7038</v>
      </c>
      <c r="G1135" s="2">
        <v>182</v>
      </c>
      <c r="H1135" s="11">
        <v>0.57053291536050155</v>
      </c>
      <c r="I1135">
        <v>0</v>
      </c>
      <c r="J1135">
        <f ca="1"/>
        <v>1932</v>
      </c>
      <c r="K1135">
        <v>3140</v>
      </c>
      <c r="L1135" cm="1">
        <f t="array" ref="L1135">_xlfn.IFS(G1135&lt;=25, 1, G1135&lt;=75, 2, G1135&lt;=150, 3, G1135&gt;150, 4)</f>
        <v>4</v>
      </c>
    </row>
    <row r="1136" spans="1:12" x14ac:dyDescent="0.2">
      <c r="A1136" t="s">
        <v>1524</v>
      </c>
      <c r="B1136" t="s">
        <v>231</v>
      </c>
      <c r="C1136" s="2">
        <v>239</v>
      </c>
      <c r="D1136" s="2">
        <v>148</v>
      </c>
      <c r="E1136" t="s">
        <v>7027</v>
      </c>
      <c r="F1136" t="s">
        <v>7041</v>
      </c>
      <c r="G1136" s="2">
        <v>91</v>
      </c>
      <c r="H1136" s="11">
        <v>0.3807531380753138</v>
      </c>
      <c r="I1136">
        <v>0</v>
      </c>
      <c r="J1136">
        <f ca="1"/>
        <v>1925</v>
      </c>
      <c r="K1136">
        <v>2178</v>
      </c>
      <c r="L1136" cm="1">
        <f t="array" ref="L1136">_xlfn.IFS(G1136&lt;=25, 1, G1136&lt;=75, 2, G1136&lt;=150, 3, G1136&gt;150, 4)</f>
        <v>3</v>
      </c>
    </row>
    <row r="1137" spans="1:12" x14ac:dyDescent="0.2">
      <c r="A1137" t="s">
        <v>1525</v>
      </c>
      <c r="B1137" t="s">
        <v>333</v>
      </c>
      <c r="C1137" s="2">
        <v>179</v>
      </c>
      <c r="D1137" s="2">
        <v>72</v>
      </c>
      <c r="E1137" t="s">
        <v>7028</v>
      </c>
      <c r="F1137" t="s">
        <v>7040</v>
      </c>
      <c r="G1137" s="2">
        <v>107</v>
      </c>
      <c r="H1137" s="11">
        <v>0.5977653631284916</v>
      </c>
      <c r="I1137">
        <v>0</v>
      </c>
      <c r="J1137">
        <f ca="1"/>
        <v>3091</v>
      </c>
      <c r="K1137">
        <v>3513</v>
      </c>
      <c r="L1137" cm="1">
        <f t="array" ref="L1137">_xlfn.IFS(G1137&lt;=25, 1, G1137&lt;=75, 2, G1137&lt;=150, 3, G1137&gt;150, 4)</f>
        <v>3</v>
      </c>
    </row>
    <row r="1138" spans="1:12" x14ac:dyDescent="0.2">
      <c r="A1138" t="s">
        <v>1526</v>
      </c>
      <c r="B1138" t="s">
        <v>333</v>
      </c>
      <c r="C1138" s="2">
        <v>319</v>
      </c>
      <c r="D1138" s="2">
        <v>246</v>
      </c>
      <c r="E1138" t="s">
        <v>7029</v>
      </c>
      <c r="F1138" t="s">
        <v>7041</v>
      </c>
      <c r="G1138" s="2">
        <v>73</v>
      </c>
      <c r="H1138" s="11">
        <v>0.22884012539184953</v>
      </c>
      <c r="I1138">
        <v>0</v>
      </c>
      <c r="J1138">
        <f ca="1"/>
        <v>248</v>
      </c>
      <c r="K1138">
        <v>4081</v>
      </c>
      <c r="L1138" cm="1">
        <f t="array" ref="L1138">_xlfn.IFS(G1138&lt;=25, 1, G1138&lt;=75, 2, G1138&lt;=150, 3, G1138&gt;150, 4)</f>
        <v>2</v>
      </c>
    </row>
    <row r="1139" spans="1:12" x14ac:dyDescent="0.2">
      <c r="A1139" t="s">
        <v>909</v>
      </c>
      <c r="B1139" t="s">
        <v>610</v>
      </c>
      <c r="C1139" s="2">
        <v>289</v>
      </c>
      <c r="D1139" s="2">
        <v>214</v>
      </c>
      <c r="E1139" t="s">
        <v>6989</v>
      </c>
      <c r="F1139" t="s">
        <v>7039</v>
      </c>
      <c r="G1139" s="2">
        <v>75</v>
      </c>
      <c r="H1139" s="11">
        <v>0.25951557093425603</v>
      </c>
      <c r="I1139">
        <v>1</v>
      </c>
      <c r="J1139">
        <f ca="1"/>
        <v>1491</v>
      </c>
      <c r="K1139">
        <v>4297</v>
      </c>
      <c r="L1139" cm="1">
        <f t="array" ref="L1139">_xlfn.IFS(G1139&lt;=25, 1, G1139&lt;=75, 2, G1139&lt;=150, 3, G1139&gt;150, 4)</f>
        <v>2</v>
      </c>
    </row>
    <row r="1140" spans="1:12" x14ac:dyDescent="0.2">
      <c r="A1140" t="s">
        <v>609</v>
      </c>
      <c r="B1140" t="s">
        <v>610</v>
      </c>
      <c r="C1140" s="2">
        <v>289</v>
      </c>
      <c r="D1140" s="2">
        <v>194</v>
      </c>
      <c r="E1140" t="s">
        <v>6989</v>
      </c>
      <c r="F1140" t="s">
        <v>7039</v>
      </c>
      <c r="G1140" s="2">
        <v>95</v>
      </c>
      <c r="H1140" s="11">
        <v>0.32871972318339099</v>
      </c>
      <c r="I1140">
        <v>1</v>
      </c>
      <c r="J1140">
        <f ca="1"/>
        <v>173</v>
      </c>
      <c r="K1140">
        <v>573</v>
      </c>
      <c r="L1140" cm="1">
        <f t="array" ref="L1140">_xlfn.IFS(G1140&lt;=25, 1, G1140&lt;=75, 2, G1140&lt;=150, 3, G1140&gt;150, 4)</f>
        <v>3</v>
      </c>
    </row>
    <row r="1141" spans="1:12" x14ac:dyDescent="0.2">
      <c r="A1141" t="s">
        <v>1527</v>
      </c>
      <c r="B1141" t="s">
        <v>333</v>
      </c>
      <c r="C1141" s="2">
        <v>239</v>
      </c>
      <c r="D1141" s="2">
        <v>151</v>
      </c>
      <c r="E1141" t="s">
        <v>7029</v>
      </c>
      <c r="F1141" t="s">
        <v>7041</v>
      </c>
      <c r="G1141" s="2">
        <v>88</v>
      </c>
      <c r="H1141" s="11">
        <v>0.3682008368200837</v>
      </c>
      <c r="I1141">
        <v>0</v>
      </c>
      <c r="J1141">
        <f ca="1"/>
        <v>26</v>
      </c>
      <c r="K1141">
        <v>989</v>
      </c>
      <c r="L1141" cm="1">
        <f t="array" ref="L1141">_xlfn.IFS(G1141&lt;=25, 1, G1141&lt;=75, 2, G1141&lt;=150, 3, G1141&gt;150, 4)</f>
        <v>3</v>
      </c>
    </row>
    <row r="1142" spans="1:12" x14ac:dyDescent="0.2">
      <c r="A1142" t="s">
        <v>1528</v>
      </c>
      <c r="B1142" t="s">
        <v>916</v>
      </c>
      <c r="C1142" s="2">
        <v>289</v>
      </c>
      <c r="D1142" s="2">
        <v>64</v>
      </c>
      <c r="E1142" t="s">
        <v>6989</v>
      </c>
      <c r="F1142" t="s">
        <v>7038</v>
      </c>
      <c r="G1142" s="2">
        <v>225</v>
      </c>
      <c r="H1142" s="11">
        <v>0.77854671280276821</v>
      </c>
      <c r="I1142">
        <v>1</v>
      </c>
      <c r="J1142">
        <f ca="1"/>
        <v>1455</v>
      </c>
      <c r="K1142">
        <v>4537</v>
      </c>
      <c r="L1142" cm="1">
        <f t="array" ref="L1142">_xlfn.IFS(G1142&lt;=25, 1, G1142&lt;=75, 2, G1142&lt;=150, 3, G1142&gt;150, 4)</f>
        <v>4</v>
      </c>
    </row>
    <row r="1143" spans="1:12" x14ac:dyDescent="0.2">
      <c r="A1143" t="s">
        <v>1529</v>
      </c>
      <c r="B1143" t="s">
        <v>1530</v>
      </c>
      <c r="C1143" s="2">
        <v>279</v>
      </c>
      <c r="D1143" s="2">
        <v>117</v>
      </c>
      <c r="E1143" t="s">
        <v>7027</v>
      </c>
      <c r="F1143" t="s">
        <v>7036</v>
      </c>
      <c r="G1143" s="2">
        <v>162</v>
      </c>
      <c r="H1143" s="11">
        <v>0.58064516129032262</v>
      </c>
      <c r="I1143">
        <v>0</v>
      </c>
      <c r="J1143">
        <f ca="1"/>
        <v>2952</v>
      </c>
      <c r="K1143">
        <v>417</v>
      </c>
      <c r="L1143" cm="1">
        <f t="array" ref="L1143">_xlfn.IFS(G1143&lt;=25, 1, G1143&lt;=75, 2, G1143&lt;=150, 3, G1143&gt;150, 4)</f>
        <v>4</v>
      </c>
    </row>
    <row r="1144" spans="1:12" x14ac:dyDescent="0.2">
      <c r="A1144" t="s">
        <v>1531</v>
      </c>
      <c r="B1144" t="s">
        <v>1532</v>
      </c>
      <c r="C1144" s="2">
        <v>319</v>
      </c>
      <c r="D1144" s="2">
        <v>153</v>
      </c>
      <c r="E1144" t="s">
        <v>7029</v>
      </c>
      <c r="F1144" t="s">
        <v>7040</v>
      </c>
      <c r="G1144" s="2">
        <v>166</v>
      </c>
      <c r="H1144" s="11">
        <v>0.52037617554858939</v>
      </c>
      <c r="I1144">
        <v>0</v>
      </c>
      <c r="J1144">
        <f ca="1"/>
        <v>2369</v>
      </c>
      <c r="K1144">
        <v>4175</v>
      </c>
      <c r="L1144" cm="1">
        <f t="array" ref="L1144">_xlfn.IFS(G1144&lt;=25, 1, G1144&lt;=75, 2, G1144&lt;=150, 3, G1144&gt;150, 4)</f>
        <v>4</v>
      </c>
    </row>
    <row r="1145" spans="1:12" x14ac:dyDescent="0.2">
      <c r="A1145" t="s">
        <v>1533</v>
      </c>
      <c r="B1145" t="s">
        <v>1534</v>
      </c>
      <c r="C1145" s="2">
        <v>319</v>
      </c>
      <c r="D1145" s="2">
        <v>268</v>
      </c>
      <c r="E1145" t="s">
        <v>7029</v>
      </c>
      <c r="F1145" t="s">
        <v>7037</v>
      </c>
      <c r="G1145" s="2">
        <v>51</v>
      </c>
      <c r="H1145" s="11">
        <v>0.15987460815047022</v>
      </c>
      <c r="I1145">
        <v>0</v>
      </c>
      <c r="J1145">
        <f ca="1"/>
        <v>850</v>
      </c>
      <c r="K1145">
        <v>2573</v>
      </c>
      <c r="L1145" cm="1">
        <f t="array" ref="L1145">_xlfn.IFS(G1145&lt;=25, 1, G1145&lt;=75, 2, G1145&lt;=150, 3, G1145&gt;150, 4)</f>
        <v>2</v>
      </c>
    </row>
    <row r="1146" spans="1:12" x14ac:dyDescent="0.2">
      <c r="A1146" t="s">
        <v>1535</v>
      </c>
      <c r="B1146" t="s">
        <v>1337</v>
      </c>
      <c r="C1146" s="2">
        <v>289</v>
      </c>
      <c r="D1146" s="2">
        <v>130</v>
      </c>
      <c r="E1146" t="s">
        <v>6989</v>
      </c>
      <c r="F1146" t="s">
        <v>7038</v>
      </c>
      <c r="G1146" s="2">
        <v>159</v>
      </c>
      <c r="H1146" s="11">
        <v>0.55017301038062283</v>
      </c>
      <c r="I1146">
        <v>1</v>
      </c>
      <c r="J1146">
        <f ca="1"/>
        <v>1293</v>
      </c>
      <c r="K1146">
        <v>419</v>
      </c>
      <c r="L1146" cm="1">
        <f t="array" ref="L1146">_xlfn.IFS(G1146&lt;=25, 1, G1146&lt;=75, 2, G1146&lt;=150, 3, G1146&gt;150, 4)</f>
        <v>4</v>
      </c>
    </row>
    <row r="1147" spans="1:12" x14ac:dyDescent="0.2">
      <c r="A1147" t="s">
        <v>1536</v>
      </c>
      <c r="B1147" t="s">
        <v>1537</v>
      </c>
      <c r="C1147" s="2">
        <v>319</v>
      </c>
      <c r="D1147" s="2">
        <v>163</v>
      </c>
      <c r="E1147" t="s">
        <v>7029</v>
      </c>
      <c r="F1147" t="s">
        <v>7038</v>
      </c>
      <c r="G1147" s="2">
        <v>156</v>
      </c>
      <c r="H1147" s="11">
        <v>0.4890282131661442</v>
      </c>
      <c r="I1147">
        <v>0</v>
      </c>
      <c r="J1147">
        <f ca="1"/>
        <v>2812</v>
      </c>
      <c r="K1147">
        <v>3517</v>
      </c>
      <c r="L1147" cm="1">
        <f t="array" ref="L1147">_xlfn.IFS(G1147&lt;=25, 1, G1147&lt;=75, 2, G1147&lt;=150, 3, G1147&gt;150, 4)</f>
        <v>4</v>
      </c>
    </row>
    <row r="1148" spans="1:12" x14ac:dyDescent="0.2">
      <c r="A1148" t="s">
        <v>1538</v>
      </c>
      <c r="B1148" t="s">
        <v>1</v>
      </c>
      <c r="C1148" s="2">
        <v>99</v>
      </c>
      <c r="D1148" s="2">
        <v>54</v>
      </c>
      <c r="E1148" t="s">
        <v>7027</v>
      </c>
      <c r="F1148" t="s">
        <v>7038</v>
      </c>
      <c r="G1148" s="2">
        <v>45</v>
      </c>
      <c r="H1148" s="11">
        <v>0.45454545454545453</v>
      </c>
      <c r="I1148">
        <v>0</v>
      </c>
      <c r="J1148">
        <f ca="1"/>
        <v>2761</v>
      </c>
      <c r="K1148">
        <v>3022</v>
      </c>
      <c r="L1148" cm="1">
        <f t="array" ref="L1148">_xlfn.IFS(G1148&lt;=25, 1, G1148&lt;=75, 2, G1148&lt;=150, 3, G1148&gt;150, 4)</f>
        <v>2</v>
      </c>
    </row>
    <row r="1149" spans="1:12" x14ac:dyDescent="0.2">
      <c r="A1149" t="s">
        <v>1285</v>
      </c>
      <c r="B1149" t="s">
        <v>307</v>
      </c>
      <c r="C1149" s="2">
        <v>289</v>
      </c>
      <c r="D1149" s="2">
        <v>223</v>
      </c>
      <c r="E1149" t="s">
        <v>6989</v>
      </c>
      <c r="F1149" t="s">
        <v>7036</v>
      </c>
      <c r="G1149" s="2">
        <v>66</v>
      </c>
      <c r="H1149" s="11">
        <v>0.22837370242214533</v>
      </c>
      <c r="I1149">
        <v>1</v>
      </c>
      <c r="J1149">
        <f ca="1"/>
        <v>4532</v>
      </c>
      <c r="K1149">
        <v>4517</v>
      </c>
      <c r="L1149" cm="1">
        <f t="array" ref="L1149">_xlfn.IFS(G1149&lt;=25, 1, G1149&lt;=75, 2, G1149&lt;=150, 3, G1149&gt;150, 4)</f>
        <v>2</v>
      </c>
    </row>
    <row r="1150" spans="1:12" x14ac:dyDescent="0.2">
      <c r="A1150" t="s">
        <v>1539</v>
      </c>
      <c r="B1150" t="s">
        <v>1540</v>
      </c>
      <c r="C1150" s="2">
        <v>239</v>
      </c>
      <c r="D1150" s="2">
        <v>88</v>
      </c>
      <c r="E1150" t="s">
        <v>6989</v>
      </c>
      <c r="F1150" t="s">
        <v>7040</v>
      </c>
      <c r="G1150" s="2">
        <v>151</v>
      </c>
      <c r="H1150" s="11">
        <v>0.63179916317991636</v>
      </c>
      <c r="I1150">
        <v>1</v>
      </c>
      <c r="J1150">
        <f ca="1"/>
        <v>4365</v>
      </c>
      <c r="K1150">
        <v>2335</v>
      </c>
      <c r="L1150" cm="1">
        <f t="array" ref="L1150">_xlfn.IFS(G1150&lt;=25, 1, G1150&lt;=75, 2, G1150&lt;=150, 3, G1150&gt;150, 4)</f>
        <v>4</v>
      </c>
    </row>
    <row r="1151" spans="1:12" x14ac:dyDescent="0.2">
      <c r="A1151" t="s">
        <v>1541</v>
      </c>
      <c r="B1151" t="s">
        <v>1542</v>
      </c>
      <c r="C1151" s="2">
        <v>159</v>
      </c>
      <c r="D1151" s="2">
        <v>81</v>
      </c>
      <c r="E1151" t="s">
        <v>7029</v>
      </c>
      <c r="F1151" t="s">
        <v>7037</v>
      </c>
      <c r="G1151" s="2">
        <v>78</v>
      </c>
      <c r="H1151" s="11">
        <v>0.49056603773584906</v>
      </c>
      <c r="I1151">
        <v>0</v>
      </c>
      <c r="J1151">
        <f ca="1"/>
        <v>3013</v>
      </c>
      <c r="K1151">
        <v>3705</v>
      </c>
      <c r="L1151" cm="1">
        <f t="array" ref="L1151">_xlfn.IFS(G1151&lt;=25, 1, G1151&lt;=75, 2, G1151&lt;=150, 3, G1151&gt;150, 4)</f>
        <v>3</v>
      </c>
    </row>
    <row r="1152" spans="1:12" x14ac:dyDescent="0.2">
      <c r="A1152" t="s">
        <v>1543</v>
      </c>
      <c r="B1152" t="s">
        <v>9</v>
      </c>
      <c r="C1152" s="2">
        <v>599</v>
      </c>
      <c r="D1152" s="2">
        <v>503</v>
      </c>
      <c r="E1152" t="s">
        <v>7027</v>
      </c>
      <c r="F1152" t="s">
        <v>7039</v>
      </c>
      <c r="G1152" s="2">
        <v>96</v>
      </c>
      <c r="H1152" s="11">
        <v>0.16026711185308848</v>
      </c>
      <c r="I1152">
        <v>0</v>
      </c>
      <c r="J1152">
        <f ca="1"/>
        <v>3823</v>
      </c>
      <c r="K1152">
        <v>4368</v>
      </c>
      <c r="L1152" cm="1">
        <f t="array" ref="L1152">_xlfn.IFS(G1152&lt;=25, 1, G1152&lt;=75, 2, G1152&lt;=150, 3, G1152&gt;150, 4)</f>
        <v>3</v>
      </c>
    </row>
    <row r="1153" spans="1:12" x14ac:dyDescent="0.2">
      <c r="A1153" t="s">
        <v>1419</v>
      </c>
      <c r="B1153" t="s">
        <v>1420</v>
      </c>
      <c r="C1153" s="2">
        <v>259</v>
      </c>
      <c r="D1153" s="2">
        <v>192</v>
      </c>
      <c r="E1153" t="s">
        <v>6989</v>
      </c>
      <c r="F1153" t="s">
        <v>7037</v>
      </c>
      <c r="G1153" s="2">
        <v>67</v>
      </c>
      <c r="H1153" s="11">
        <v>0.25868725868725867</v>
      </c>
      <c r="I1153">
        <v>1</v>
      </c>
      <c r="J1153">
        <f ca="1"/>
        <v>2705</v>
      </c>
      <c r="K1153">
        <v>3447</v>
      </c>
      <c r="L1153" cm="1">
        <f t="array" ref="L1153">_xlfn.IFS(G1153&lt;=25, 1, G1153&lt;=75, 2, G1153&lt;=150, 3, G1153&gt;150, 4)</f>
        <v>2</v>
      </c>
    </row>
    <row r="1154" spans="1:12" x14ac:dyDescent="0.2">
      <c r="A1154" t="s">
        <v>1544</v>
      </c>
      <c r="B1154" t="s">
        <v>1545</v>
      </c>
      <c r="C1154" s="2">
        <v>359</v>
      </c>
      <c r="D1154" s="2">
        <v>309</v>
      </c>
      <c r="E1154" t="s">
        <v>7029</v>
      </c>
      <c r="F1154" t="s">
        <v>7039</v>
      </c>
      <c r="G1154" s="2">
        <v>50</v>
      </c>
      <c r="H1154" s="11">
        <v>0.1392757660167131</v>
      </c>
      <c r="I1154">
        <v>0</v>
      </c>
      <c r="J1154">
        <f ca="1"/>
        <v>1723</v>
      </c>
      <c r="K1154">
        <v>2371</v>
      </c>
      <c r="L1154" cm="1">
        <f t="array" ref="L1154">_xlfn.IFS(G1154&lt;=25, 1, G1154&lt;=75, 2, G1154&lt;=150, 3, G1154&gt;150, 4)</f>
        <v>2</v>
      </c>
    </row>
    <row r="1155" spans="1:12" x14ac:dyDescent="0.2">
      <c r="A1155" t="s">
        <v>1546</v>
      </c>
      <c r="B1155" t="s">
        <v>1547</v>
      </c>
      <c r="C1155" s="2">
        <v>319</v>
      </c>
      <c r="D1155" s="2">
        <v>268</v>
      </c>
      <c r="E1155" t="s">
        <v>7029</v>
      </c>
      <c r="F1155" t="s">
        <v>7041</v>
      </c>
      <c r="G1155" s="2">
        <v>51</v>
      </c>
      <c r="H1155" s="11">
        <v>0.15987460815047022</v>
      </c>
      <c r="I1155">
        <v>0</v>
      </c>
      <c r="J1155">
        <f ca="1"/>
        <v>2119</v>
      </c>
      <c r="K1155">
        <v>4450</v>
      </c>
      <c r="L1155" cm="1">
        <f t="array" ref="L1155">_xlfn.IFS(G1155&lt;=25, 1, G1155&lt;=75, 2, G1155&lt;=150, 3, G1155&gt;150, 4)</f>
        <v>2</v>
      </c>
    </row>
    <row r="1156" spans="1:12" x14ac:dyDescent="0.2">
      <c r="A1156" t="s">
        <v>1548</v>
      </c>
      <c r="B1156" t="s">
        <v>742</v>
      </c>
      <c r="C1156" s="2">
        <v>119</v>
      </c>
      <c r="D1156" s="2">
        <v>76</v>
      </c>
      <c r="E1156" t="s">
        <v>7027</v>
      </c>
      <c r="F1156" t="s">
        <v>7037</v>
      </c>
      <c r="G1156" s="2">
        <v>43</v>
      </c>
      <c r="H1156" s="11">
        <v>0.36134453781512604</v>
      </c>
      <c r="I1156">
        <v>0</v>
      </c>
      <c r="J1156">
        <f ca="1"/>
        <v>2927</v>
      </c>
      <c r="K1156">
        <v>853</v>
      </c>
      <c r="L1156" cm="1">
        <f t="array" ref="L1156">_xlfn.IFS(G1156&lt;=25, 1, G1156&lt;=75, 2, G1156&lt;=150, 3, G1156&gt;150, 4)</f>
        <v>2</v>
      </c>
    </row>
    <row r="1157" spans="1:12" x14ac:dyDescent="0.2">
      <c r="A1157" t="s">
        <v>1549</v>
      </c>
      <c r="B1157" t="s">
        <v>1550</v>
      </c>
      <c r="C1157" s="2">
        <v>319</v>
      </c>
      <c r="D1157" s="2">
        <v>198</v>
      </c>
      <c r="E1157" t="s">
        <v>7029</v>
      </c>
      <c r="F1157" t="s">
        <v>7038</v>
      </c>
      <c r="G1157" s="2">
        <v>121</v>
      </c>
      <c r="H1157" s="11">
        <v>0.37931034482758619</v>
      </c>
      <c r="I1157">
        <v>0</v>
      </c>
      <c r="J1157">
        <f ca="1"/>
        <v>1503</v>
      </c>
      <c r="K1157">
        <v>237</v>
      </c>
      <c r="L1157" cm="1">
        <f t="array" ref="L1157">_xlfn.IFS(G1157&lt;=25, 1, G1157&lt;=75, 2, G1157&lt;=150, 3, G1157&gt;150, 4)</f>
        <v>3</v>
      </c>
    </row>
    <row r="1158" spans="1:12" x14ac:dyDescent="0.2">
      <c r="A1158" t="s">
        <v>1551</v>
      </c>
      <c r="B1158" t="s">
        <v>1552</v>
      </c>
      <c r="C1158" s="2">
        <v>379</v>
      </c>
      <c r="D1158" s="2">
        <v>296</v>
      </c>
      <c r="E1158" t="s">
        <v>7027</v>
      </c>
      <c r="F1158" t="s">
        <v>7039</v>
      </c>
      <c r="G1158" s="2">
        <v>83</v>
      </c>
      <c r="H1158" s="11">
        <v>0.21899736147757257</v>
      </c>
      <c r="I1158">
        <v>0</v>
      </c>
      <c r="J1158">
        <f ca="1"/>
        <v>1053</v>
      </c>
      <c r="K1158">
        <v>2587</v>
      </c>
      <c r="L1158" cm="1">
        <f t="array" ref="L1158">_xlfn.IFS(G1158&lt;=25, 1, G1158&lt;=75, 2, G1158&lt;=150, 3, G1158&gt;150, 4)</f>
        <v>3</v>
      </c>
    </row>
    <row r="1159" spans="1:12" x14ac:dyDescent="0.2">
      <c r="A1159" t="s">
        <v>1553</v>
      </c>
      <c r="B1159" t="s">
        <v>1494</v>
      </c>
      <c r="C1159" s="2">
        <v>670</v>
      </c>
      <c r="D1159" s="2">
        <v>449</v>
      </c>
      <c r="E1159" t="s">
        <v>7029</v>
      </c>
      <c r="F1159" t="s">
        <v>7039</v>
      </c>
      <c r="G1159" s="2">
        <v>221</v>
      </c>
      <c r="H1159" s="11">
        <v>0.32985074626865674</v>
      </c>
      <c r="I1159">
        <v>0</v>
      </c>
      <c r="J1159">
        <f ca="1"/>
        <v>2158</v>
      </c>
      <c r="K1159">
        <v>1564</v>
      </c>
      <c r="L1159" cm="1">
        <f t="array" ref="L1159">_xlfn.IFS(G1159&lt;=25, 1, G1159&lt;=75, 2, G1159&lt;=150, 3, G1159&gt;150, 4)</f>
        <v>4</v>
      </c>
    </row>
    <row r="1160" spans="1:12" x14ac:dyDescent="0.2">
      <c r="A1160" t="s">
        <v>813</v>
      </c>
      <c r="B1160" t="s">
        <v>1554</v>
      </c>
      <c r="C1160" s="2">
        <v>289</v>
      </c>
      <c r="D1160" s="2">
        <v>153</v>
      </c>
      <c r="E1160" t="s">
        <v>6989</v>
      </c>
      <c r="F1160" t="s">
        <v>7037</v>
      </c>
      <c r="G1160" s="2">
        <v>136</v>
      </c>
      <c r="H1160" s="11">
        <v>0.47058823529411764</v>
      </c>
      <c r="I1160">
        <v>1</v>
      </c>
      <c r="J1160">
        <f ca="1"/>
        <v>1075</v>
      </c>
      <c r="K1160">
        <v>2886</v>
      </c>
      <c r="L1160" cm="1">
        <f t="array" ref="L1160">_xlfn.IFS(G1160&lt;=25, 1, G1160&lt;=75, 2, G1160&lt;=150, 3, G1160&gt;150, 4)</f>
        <v>3</v>
      </c>
    </row>
    <row r="1161" spans="1:12" x14ac:dyDescent="0.2">
      <c r="A1161" t="s">
        <v>671</v>
      </c>
      <c r="B1161" t="s">
        <v>672</v>
      </c>
      <c r="C1161" s="2">
        <v>249</v>
      </c>
      <c r="D1161" s="2">
        <v>199</v>
      </c>
      <c r="E1161" t="s">
        <v>6989</v>
      </c>
      <c r="F1161" t="s">
        <v>7043</v>
      </c>
      <c r="G1161" s="2">
        <v>50</v>
      </c>
      <c r="H1161" s="11">
        <v>0.20080321285140562</v>
      </c>
      <c r="I1161">
        <v>1</v>
      </c>
      <c r="J1161">
        <f ca="1"/>
        <v>1820</v>
      </c>
      <c r="K1161">
        <v>3108</v>
      </c>
      <c r="L1161" cm="1">
        <f t="array" ref="L1161">_xlfn.IFS(G1161&lt;=25, 1, G1161&lt;=75, 2, G1161&lt;=150, 3, G1161&gt;150, 4)</f>
        <v>2</v>
      </c>
    </row>
    <row r="1162" spans="1:12" x14ac:dyDescent="0.2">
      <c r="A1162" t="s">
        <v>1555</v>
      </c>
      <c r="B1162" t="s">
        <v>1556</v>
      </c>
      <c r="C1162" s="2">
        <v>189</v>
      </c>
      <c r="D1162" s="2">
        <v>95</v>
      </c>
      <c r="E1162" t="s">
        <v>6989</v>
      </c>
      <c r="F1162" t="s">
        <v>7043</v>
      </c>
      <c r="G1162" s="2">
        <v>94</v>
      </c>
      <c r="H1162" s="11">
        <v>0.49735449735449733</v>
      </c>
      <c r="I1162">
        <v>1</v>
      </c>
      <c r="J1162">
        <f ca="1"/>
        <v>571</v>
      </c>
      <c r="K1162">
        <v>1163</v>
      </c>
      <c r="L1162" cm="1">
        <f t="array" ref="L1162">_xlfn.IFS(G1162&lt;=25, 1, G1162&lt;=75, 2, G1162&lt;=150, 3, G1162&gt;150, 4)</f>
        <v>3</v>
      </c>
    </row>
    <row r="1163" spans="1:12" x14ac:dyDescent="0.2">
      <c r="A1163" t="s">
        <v>1259</v>
      </c>
      <c r="B1163" t="s">
        <v>1260</v>
      </c>
      <c r="C1163" s="2">
        <v>289</v>
      </c>
      <c r="D1163" s="2">
        <v>208</v>
      </c>
      <c r="E1163" t="s">
        <v>6989</v>
      </c>
      <c r="F1163" t="s">
        <v>7036</v>
      </c>
      <c r="G1163" s="2">
        <v>81</v>
      </c>
      <c r="H1163" s="11">
        <v>0.28027681660899656</v>
      </c>
      <c r="I1163">
        <v>1</v>
      </c>
      <c r="J1163">
        <f ca="1"/>
        <v>796</v>
      </c>
      <c r="K1163">
        <v>391</v>
      </c>
      <c r="L1163" cm="1">
        <f t="array" ref="L1163">_xlfn.IFS(G1163&lt;=25, 1, G1163&lt;=75, 2, G1163&lt;=150, 3, G1163&gt;150, 4)</f>
        <v>3</v>
      </c>
    </row>
    <row r="1164" spans="1:12" x14ac:dyDescent="0.2">
      <c r="A1164" t="s">
        <v>1557</v>
      </c>
      <c r="B1164" t="s">
        <v>1373</v>
      </c>
      <c r="C1164" s="2">
        <v>159</v>
      </c>
      <c r="D1164" s="2">
        <v>97</v>
      </c>
      <c r="E1164" t="s">
        <v>7029</v>
      </c>
      <c r="F1164" t="s">
        <v>7042</v>
      </c>
      <c r="G1164" s="2">
        <v>62</v>
      </c>
      <c r="H1164" s="11">
        <v>0.38993710691823902</v>
      </c>
      <c r="I1164">
        <v>0</v>
      </c>
      <c r="J1164">
        <f ca="1"/>
        <v>855</v>
      </c>
      <c r="K1164">
        <v>4199</v>
      </c>
      <c r="L1164" cm="1">
        <f t="array" ref="L1164">_xlfn.IFS(G1164&lt;=25, 1, G1164&lt;=75, 2, G1164&lt;=150, 3, G1164&gt;150, 4)</f>
        <v>2</v>
      </c>
    </row>
    <row r="1165" spans="1:12" x14ac:dyDescent="0.2">
      <c r="A1165" t="s">
        <v>1558</v>
      </c>
      <c r="B1165" t="s">
        <v>1559</v>
      </c>
      <c r="C1165" s="2">
        <v>239</v>
      </c>
      <c r="D1165" s="2">
        <v>134</v>
      </c>
      <c r="E1165" t="s">
        <v>7029</v>
      </c>
      <c r="F1165" t="s">
        <v>7037</v>
      </c>
      <c r="G1165" s="2">
        <v>105</v>
      </c>
      <c r="H1165" s="11">
        <v>0.43933054393305437</v>
      </c>
      <c r="I1165">
        <v>0</v>
      </c>
      <c r="J1165">
        <f ca="1"/>
        <v>405</v>
      </c>
      <c r="K1165">
        <v>1726</v>
      </c>
      <c r="L1165" cm="1">
        <f t="array" ref="L1165">_xlfn.IFS(G1165&lt;=25, 1, G1165&lt;=75, 2, G1165&lt;=150, 3, G1165&gt;150, 4)</f>
        <v>3</v>
      </c>
    </row>
    <row r="1166" spans="1:12" x14ac:dyDescent="0.2">
      <c r="A1166" t="s">
        <v>1560</v>
      </c>
      <c r="B1166" t="s">
        <v>1561</v>
      </c>
      <c r="C1166" s="2">
        <v>239</v>
      </c>
      <c r="D1166" s="2">
        <v>179</v>
      </c>
      <c r="E1166" t="s">
        <v>7027</v>
      </c>
      <c r="F1166" t="s">
        <v>7043</v>
      </c>
      <c r="G1166" s="2">
        <v>60</v>
      </c>
      <c r="H1166" s="11">
        <v>0.2510460251046025</v>
      </c>
      <c r="I1166">
        <v>0</v>
      </c>
      <c r="J1166">
        <f ca="1"/>
        <v>3848</v>
      </c>
      <c r="K1166">
        <v>874</v>
      </c>
      <c r="L1166" cm="1">
        <f t="array" ref="L1166">_xlfn.IFS(G1166&lt;=25, 1, G1166&lt;=75, 2, G1166&lt;=150, 3, G1166&gt;150, 4)</f>
        <v>2</v>
      </c>
    </row>
    <row r="1167" spans="1:12" x14ac:dyDescent="0.2">
      <c r="A1167" t="s">
        <v>1562</v>
      </c>
      <c r="B1167" t="s">
        <v>1146</v>
      </c>
      <c r="C1167" s="2">
        <v>249</v>
      </c>
      <c r="D1167" s="2">
        <v>184</v>
      </c>
      <c r="E1167" t="s">
        <v>6989</v>
      </c>
      <c r="F1167" t="s">
        <v>7037</v>
      </c>
      <c r="G1167" s="2">
        <v>65</v>
      </c>
      <c r="H1167" s="11">
        <v>0.26104417670682734</v>
      </c>
      <c r="I1167">
        <v>1</v>
      </c>
      <c r="J1167">
        <f ca="1"/>
        <v>3430</v>
      </c>
      <c r="K1167">
        <v>3077</v>
      </c>
      <c r="L1167" cm="1">
        <f t="array" ref="L1167">_xlfn.IFS(G1167&lt;=25, 1, G1167&lt;=75, 2, G1167&lt;=150, 3, G1167&gt;150, 4)</f>
        <v>2</v>
      </c>
    </row>
    <row r="1168" spans="1:12" x14ac:dyDescent="0.2">
      <c r="A1168" t="s">
        <v>1563</v>
      </c>
      <c r="B1168" t="s">
        <v>1564</v>
      </c>
      <c r="C1168" s="2">
        <v>639</v>
      </c>
      <c r="D1168" s="2">
        <v>486</v>
      </c>
      <c r="E1168" t="s">
        <v>7029</v>
      </c>
      <c r="F1168" t="s">
        <v>7037</v>
      </c>
      <c r="G1168" s="2">
        <v>153</v>
      </c>
      <c r="H1168" s="11">
        <v>0.23943661971830985</v>
      </c>
      <c r="I1168">
        <v>0</v>
      </c>
      <c r="J1168">
        <f ca="1"/>
        <v>1173</v>
      </c>
      <c r="K1168">
        <v>4273</v>
      </c>
      <c r="L1168" cm="1">
        <f t="array" ref="L1168">_xlfn.IFS(G1168&lt;=25, 1, G1168&lt;=75, 2, G1168&lt;=150, 3, G1168&gt;150, 4)</f>
        <v>4</v>
      </c>
    </row>
    <row r="1169" spans="1:12" x14ac:dyDescent="0.2">
      <c r="A1169" t="s">
        <v>1565</v>
      </c>
      <c r="B1169" t="s">
        <v>1566</v>
      </c>
      <c r="C1169" s="2">
        <v>223</v>
      </c>
      <c r="D1169" s="2">
        <v>58</v>
      </c>
      <c r="E1169" t="s">
        <v>7027</v>
      </c>
      <c r="F1169" t="s">
        <v>7038</v>
      </c>
      <c r="G1169" s="2">
        <v>165</v>
      </c>
      <c r="H1169" s="11">
        <v>0.73991031390134532</v>
      </c>
      <c r="I1169">
        <v>0</v>
      </c>
      <c r="J1169">
        <f ca="1"/>
        <v>2241</v>
      </c>
      <c r="K1169">
        <v>326</v>
      </c>
      <c r="L1169" cm="1">
        <f t="array" ref="L1169">_xlfn.IFS(G1169&lt;=25, 1, G1169&lt;=75, 2, G1169&lt;=150, 3, G1169&gt;150, 4)</f>
        <v>4</v>
      </c>
    </row>
    <row r="1170" spans="1:12" x14ac:dyDescent="0.2">
      <c r="A1170" t="s">
        <v>681</v>
      </c>
      <c r="B1170" t="s">
        <v>682</v>
      </c>
      <c r="C1170" s="2">
        <v>259</v>
      </c>
      <c r="D1170" s="2">
        <v>104</v>
      </c>
      <c r="E1170" t="s">
        <v>6989</v>
      </c>
      <c r="F1170" t="s">
        <v>7038</v>
      </c>
      <c r="G1170" s="2">
        <v>155</v>
      </c>
      <c r="H1170" s="11">
        <v>0.59845559845559848</v>
      </c>
      <c r="I1170">
        <v>1</v>
      </c>
      <c r="J1170">
        <f ca="1"/>
        <v>3014</v>
      </c>
      <c r="K1170">
        <v>1430</v>
      </c>
      <c r="L1170" cm="1">
        <f t="array" ref="L1170">_xlfn.IFS(G1170&lt;=25, 1, G1170&lt;=75, 2, G1170&lt;=150, 3, G1170&gt;150, 4)</f>
        <v>4</v>
      </c>
    </row>
    <row r="1171" spans="1:12" x14ac:dyDescent="0.2">
      <c r="A1171" t="s">
        <v>566</v>
      </c>
      <c r="B1171" t="s">
        <v>567</v>
      </c>
      <c r="C1171" s="2">
        <v>219</v>
      </c>
      <c r="D1171" s="2">
        <v>142</v>
      </c>
      <c r="E1171" t="s">
        <v>6989</v>
      </c>
      <c r="F1171" t="s">
        <v>7039</v>
      </c>
      <c r="G1171" s="2">
        <v>77</v>
      </c>
      <c r="H1171" s="11">
        <v>0.35159817351598172</v>
      </c>
      <c r="I1171">
        <v>1</v>
      </c>
      <c r="J1171">
        <f ca="1"/>
        <v>948</v>
      </c>
      <c r="K1171">
        <v>1244</v>
      </c>
      <c r="L1171" cm="1">
        <f t="array" ref="L1171">_xlfn.IFS(G1171&lt;=25, 1, G1171&lt;=75, 2, G1171&lt;=150, 3, G1171&gt;150, 4)</f>
        <v>3</v>
      </c>
    </row>
    <row r="1172" spans="1:12" x14ac:dyDescent="0.2">
      <c r="A1172" t="s">
        <v>1567</v>
      </c>
      <c r="B1172" t="s">
        <v>15</v>
      </c>
      <c r="C1172" s="2">
        <v>319</v>
      </c>
      <c r="D1172" s="2">
        <v>211</v>
      </c>
      <c r="E1172" t="s">
        <v>7029</v>
      </c>
      <c r="F1172" t="s">
        <v>7038</v>
      </c>
      <c r="G1172" s="2">
        <v>108</v>
      </c>
      <c r="H1172" s="11">
        <v>0.33855799373040751</v>
      </c>
      <c r="I1172">
        <v>0</v>
      </c>
      <c r="J1172">
        <f ca="1"/>
        <v>421</v>
      </c>
      <c r="K1172">
        <v>4422</v>
      </c>
      <c r="L1172" cm="1">
        <f t="array" ref="L1172">_xlfn.IFS(G1172&lt;=25, 1, G1172&lt;=75, 2, G1172&lt;=150, 3, G1172&gt;150, 4)</f>
        <v>3</v>
      </c>
    </row>
    <row r="1173" spans="1:12" x14ac:dyDescent="0.2">
      <c r="A1173" t="s">
        <v>503</v>
      </c>
      <c r="B1173" t="s">
        <v>504</v>
      </c>
      <c r="C1173" s="2">
        <v>289</v>
      </c>
      <c r="D1173" s="2">
        <v>142</v>
      </c>
      <c r="E1173" t="s">
        <v>6989</v>
      </c>
      <c r="F1173" t="s">
        <v>7044</v>
      </c>
      <c r="G1173" s="2">
        <v>147</v>
      </c>
      <c r="H1173" s="11">
        <v>0.50865051903114189</v>
      </c>
      <c r="I1173">
        <v>1</v>
      </c>
      <c r="J1173">
        <f ca="1"/>
        <v>2021</v>
      </c>
      <c r="K1173">
        <v>2310</v>
      </c>
      <c r="L1173" cm="1">
        <f t="array" ref="L1173">_xlfn.IFS(G1173&lt;=25, 1, G1173&lt;=75, 2, G1173&lt;=150, 3, G1173&gt;150, 4)</f>
        <v>3</v>
      </c>
    </row>
    <row r="1174" spans="1:12" x14ac:dyDescent="0.2">
      <c r="A1174" t="s">
        <v>1568</v>
      </c>
      <c r="B1174" t="s">
        <v>1569</v>
      </c>
      <c r="C1174" s="2">
        <v>319</v>
      </c>
      <c r="D1174" s="2">
        <v>306</v>
      </c>
      <c r="E1174" t="s">
        <v>7029</v>
      </c>
      <c r="F1174" t="s">
        <v>7036</v>
      </c>
      <c r="G1174" s="2">
        <v>13</v>
      </c>
      <c r="H1174" s="11">
        <v>4.0752351097178681E-2</v>
      </c>
      <c r="I1174">
        <v>0</v>
      </c>
      <c r="J1174">
        <f ca="1"/>
        <v>2394</v>
      </c>
      <c r="K1174">
        <v>2193</v>
      </c>
      <c r="L1174" cm="1">
        <f t="array" ref="L1174">_xlfn.IFS(G1174&lt;=25, 1, G1174&lt;=75, 2, G1174&lt;=150, 3, G1174&gt;150, 4)</f>
        <v>1</v>
      </c>
    </row>
    <row r="1175" spans="1:12" x14ac:dyDescent="0.2">
      <c r="A1175" t="s">
        <v>1193</v>
      </c>
      <c r="B1175" t="s">
        <v>1194</v>
      </c>
      <c r="C1175" s="2">
        <v>559</v>
      </c>
      <c r="D1175" s="2">
        <v>503</v>
      </c>
      <c r="E1175" t="s">
        <v>7029</v>
      </c>
      <c r="F1175" t="s">
        <v>7044</v>
      </c>
      <c r="G1175" s="2">
        <v>56</v>
      </c>
      <c r="H1175" s="11">
        <v>0.1001788908765653</v>
      </c>
      <c r="I1175">
        <v>0</v>
      </c>
      <c r="J1175">
        <f ca="1"/>
        <v>1220</v>
      </c>
      <c r="K1175">
        <v>4452</v>
      </c>
      <c r="L1175" cm="1">
        <f t="array" ref="L1175">_xlfn.IFS(G1175&lt;=25, 1, G1175&lt;=75, 2, G1175&lt;=150, 3, G1175&gt;150, 4)</f>
        <v>2</v>
      </c>
    </row>
    <row r="1176" spans="1:12" x14ac:dyDescent="0.2">
      <c r="A1176" t="s">
        <v>1570</v>
      </c>
      <c r="B1176" t="s">
        <v>1337</v>
      </c>
      <c r="C1176" s="2">
        <v>319</v>
      </c>
      <c r="D1176" s="2">
        <v>233</v>
      </c>
      <c r="E1176" t="s">
        <v>6989</v>
      </c>
      <c r="F1176" t="s">
        <v>7044</v>
      </c>
      <c r="G1176" s="2">
        <v>86</v>
      </c>
      <c r="H1176" s="11">
        <v>0.26959247648902823</v>
      </c>
      <c r="I1176">
        <v>1</v>
      </c>
      <c r="J1176">
        <f ca="1"/>
        <v>3567</v>
      </c>
      <c r="K1176">
        <v>2136</v>
      </c>
      <c r="L1176" cm="1">
        <f t="array" ref="L1176">_xlfn.IFS(G1176&lt;=25, 1, G1176&lt;=75, 2, G1176&lt;=150, 3, G1176&gt;150, 4)</f>
        <v>3</v>
      </c>
    </row>
    <row r="1177" spans="1:12" x14ac:dyDescent="0.2">
      <c r="A1177" t="s">
        <v>1571</v>
      </c>
      <c r="B1177" t="s">
        <v>1326</v>
      </c>
      <c r="C1177" s="2">
        <v>279</v>
      </c>
      <c r="D1177" s="2">
        <v>159</v>
      </c>
      <c r="E1177" t="s">
        <v>7029</v>
      </c>
      <c r="F1177" t="s">
        <v>7038</v>
      </c>
      <c r="G1177" s="2">
        <v>120</v>
      </c>
      <c r="H1177" s="11">
        <v>0.43010752688172044</v>
      </c>
      <c r="I1177">
        <v>0</v>
      </c>
      <c r="J1177">
        <f ca="1"/>
        <v>1463</v>
      </c>
      <c r="K1177">
        <v>1849</v>
      </c>
      <c r="L1177" cm="1">
        <f t="array" ref="L1177">_xlfn.IFS(G1177&lt;=25, 1, G1177&lt;=75, 2, G1177&lt;=150, 3, G1177&gt;150, 4)</f>
        <v>3</v>
      </c>
    </row>
    <row r="1178" spans="1:12" x14ac:dyDescent="0.2">
      <c r="A1178" t="s">
        <v>1229</v>
      </c>
      <c r="B1178" t="s">
        <v>1171</v>
      </c>
      <c r="C1178" s="2">
        <v>289</v>
      </c>
      <c r="D1178" s="2">
        <v>142</v>
      </c>
      <c r="E1178" t="s">
        <v>6989</v>
      </c>
      <c r="F1178" t="s">
        <v>7038</v>
      </c>
      <c r="G1178" s="2">
        <v>147</v>
      </c>
      <c r="H1178" s="11">
        <v>0.50865051903114189</v>
      </c>
      <c r="I1178">
        <v>1</v>
      </c>
      <c r="J1178">
        <f ca="1"/>
        <v>3819</v>
      </c>
      <c r="K1178">
        <v>4086</v>
      </c>
      <c r="L1178" cm="1">
        <f t="array" ref="L1178">_xlfn.IFS(G1178&lt;=25, 1, G1178&lt;=75, 2, G1178&lt;=150, 3, G1178&gt;150, 4)</f>
        <v>3</v>
      </c>
    </row>
    <row r="1179" spans="1:12" x14ac:dyDescent="0.2">
      <c r="A1179" t="s">
        <v>1572</v>
      </c>
      <c r="B1179" t="s">
        <v>742</v>
      </c>
      <c r="C1179" s="2">
        <v>119</v>
      </c>
      <c r="D1179" s="2">
        <v>81</v>
      </c>
      <c r="E1179" t="s">
        <v>7027</v>
      </c>
      <c r="F1179" t="s">
        <v>7037</v>
      </c>
      <c r="G1179" s="2">
        <v>38</v>
      </c>
      <c r="H1179" s="11">
        <v>0.31932773109243695</v>
      </c>
      <c r="I1179">
        <v>0</v>
      </c>
      <c r="J1179">
        <f ca="1"/>
        <v>4510</v>
      </c>
      <c r="K1179">
        <v>1792</v>
      </c>
      <c r="L1179" cm="1">
        <f t="array" ref="L1179">_xlfn.IFS(G1179&lt;=25, 1, G1179&lt;=75, 2, G1179&lt;=150, 3, G1179&gt;150, 4)</f>
        <v>2</v>
      </c>
    </row>
    <row r="1180" spans="1:12" x14ac:dyDescent="0.2">
      <c r="A1180" t="s">
        <v>1573</v>
      </c>
      <c r="B1180" t="s">
        <v>1574</v>
      </c>
      <c r="C1180" s="2">
        <v>159</v>
      </c>
      <c r="D1180" s="2">
        <v>51</v>
      </c>
      <c r="E1180" t="s">
        <v>7027</v>
      </c>
      <c r="F1180" t="s">
        <v>7040</v>
      </c>
      <c r="G1180" s="2">
        <v>108</v>
      </c>
      <c r="H1180" s="11">
        <v>0.67924528301886788</v>
      </c>
      <c r="I1180">
        <v>0</v>
      </c>
      <c r="J1180">
        <f ca="1"/>
        <v>2517</v>
      </c>
      <c r="K1180">
        <v>3337</v>
      </c>
      <c r="L1180" cm="1">
        <f t="array" ref="L1180">_xlfn.IFS(G1180&lt;=25, 1, G1180&lt;=75, 2, G1180&lt;=150, 3, G1180&gt;150, 4)</f>
        <v>3</v>
      </c>
    </row>
    <row r="1181" spans="1:12" x14ac:dyDescent="0.2">
      <c r="A1181" t="s">
        <v>980</v>
      </c>
      <c r="B1181" t="s">
        <v>1575</v>
      </c>
      <c r="C1181" s="2">
        <v>359</v>
      </c>
      <c r="D1181" s="2">
        <v>237</v>
      </c>
      <c r="E1181" t="s">
        <v>6989</v>
      </c>
      <c r="F1181" t="s">
        <v>7036</v>
      </c>
      <c r="G1181" s="2">
        <v>122</v>
      </c>
      <c r="H1181" s="11">
        <v>0.33983286908077992</v>
      </c>
      <c r="I1181">
        <v>1</v>
      </c>
      <c r="J1181">
        <f ca="1"/>
        <v>228</v>
      </c>
      <c r="K1181">
        <v>1531</v>
      </c>
      <c r="L1181" cm="1">
        <f t="array" ref="L1181">_xlfn.IFS(G1181&lt;=25, 1, G1181&lt;=75, 2, G1181&lt;=150, 3, G1181&gt;150, 4)</f>
        <v>3</v>
      </c>
    </row>
    <row r="1182" spans="1:12" x14ac:dyDescent="0.2">
      <c r="A1182" t="s">
        <v>1576</v>
      </c>
      <c r="B1182" t="s">
        <v>430</v>
      </c>
      <c r="C1182" s="2">
        <v>159</v>
      </c>
      <c r="D1182" s="2">
        <v>92</v>
      </c>
      <c r="E1182" t="s">
        <v>7029</v>
      </c>
      <c r="F1182" t="s">
        <v>7040</v>
      </c>
      <c r="G1182" s="2">
        <v>67</v>
      </c>
      <c r="H1182" s="11">
        <v>0.42138364779874216</v>
      </c>
      <c r="I1182">
        <v>0</v>
      </c>
      <c r="J1182">
        <f ca="1"/>
        <v>433</v>
      </c>
      <c r="K1182">
        <v>2121</v>
      </c>
      <c r="L1182" cm="1">
        <f t="array" ref="L1182">_xlfn.IFS(G1182&lt;=25, 1, G1182&lt;=75, 2, G1182&lt;=150, 3, G1182&gt;150, 4)</f>
        <v>2</v>
      </c>
    </row>
    <row r="1183" spans="1:12" x14ac:dyDescent="0.2">
      <c r="A1183" t="s">
        <v>1577</v>
      </c>
      <c r="B1183" t="s">
        <v>1418</v>
      </c>
      <c r="C1183" s="2">
        <v>279</v>
      </c>
      <c r="D1183" s="2">
        <v>120</v>
      </c>
      <c r="E1183" t="s">
        <v>7029</v>
      </c>
      <c r="F1183" t="s">
        <v>7040</v>
      </c>
      <c r="G1183" s="2">
        <v>159</v>
      </c>
      <c r="H1183" s="11">
        <v>0.56989247311827962</v>
      </c>
      <c r="I1183">
        <v>0</v>
      </c>
      <c r="J1183">
        <f ca="1"/>
        <v>3718</v>
      </c>
      <c r="K1183">
        <v>3919</v>
      </c>
      <c r="L1183" cm="1">
        <f t="array" ref="L1183">_xlfn.IFS(G1183&lt;=25, 1, G1183&lt;=75, 2, G1183&lt;=150, 3, G1183&gt;150, 4)</f>
        <v>4</v>
      </c>
    </row>
    <row r="1184" spans="1:12" x14ac:dyDescent="0.2">
      <c r="A1184" t="s">
        <v>829</v>
      </c>
      <c r="B1184" t="s">
        <v>830</v>
      </c>
      <c r="C1184" s="2">
        <v>249</v>
      </c>
      <c r="D1184" s="2">
        <v>182</v>
      </c>
      <c r="E1184" t="s">
        <v>6989</v>
      </c>
      <c r="F1184" t="s">
        <v>7036</v>
      </c>
      <c r="G1184" s="2">
        <v>67</v>
      </c>
      <c r="H1184" s="11">
        <v>0.26907630522088355</v>
      </c>
      <c r="I1184">
        <v>1</v>
      </c>
      <c r="J1184">
        <f ca="1"/>
        <v>3449</v>
      </c>
      <c r="K1184">
        <v>2710</v>
      </c>
      <c r="L1184" cm="1">
        <f t="array" ref="L1184">_xlfn.IFS(G1184&lt;=25, 1, G1184&lt;=75, 2, G1184&lt;=150, 3, G1184&gt;150, 4)</f>
        <v>2</v>
      </c>
    </row>
    <row r="1185" spans="1:12" x14ac:dyDescent="0.2">
      <c r="A1185" t="s">
        <v>1578</v>
      </c>
      <c r="B1185" t="s">
        <v>1049</v>
      </c>
      <c r="C1185" s="2">
        <v>319</v>
      </c>
      <c r="D1185" s="2">
        <v>246</v>
      </c>
      <c r="E1185" t="s">
        <v>7029</v>
      </c>
      <c r="F1185" t="s">
        <v>7036</v>
      </c>
      <c r="G1185" s="2">
        <v>73</v>
      </c>
      <c r="H1185" s="11">
        <v>0.22884012539184953</v>
      </c>
      <c r="I1185">
        <v>0</v>
      </c>
      <c r="J1185">
        <f ca="1"/>
        <v>2290</v>
      </c>
      <c r="K1185">
        <v>1541</v>
      </c>
      <c r="L1185" cm="1">
        <f t="array" ref="L1185">_xlfn.IFS(G1185&lt;=25, 1, G1185&lt;=75, 2, G1185&lt;=150, 3, G1185&gt;150, 4)</f>
        <v>2</v>
      </c>
    </row>
    <row r="1186" spans="1:12" x14ac:dyDescent="0.2">
      <c r="A1186" t="s">
        <v>1579</v>
      </c>
      <c r="B1186" t="s">
        <v>1580</v>
      </c>
      <c r="C1186" s="2">
        <v>279</v>
      </c>
      <c r="D1186" s="2">
        <v>190</v>
      </c>
      <c r="E1186" t="s">
        <v>7027</v>
      </c>
      <c r="F1186" t="s">
        <v>7039</v>
      </c>
      <c r="G1186" s="2">
        <v>89</v>
      </c>
      <c r="H1186" s="11">
        <v>0.31899641577060933</v>
      </c>
      <c r="I1186">
        <v>0</v>
      </c>
      <c r="J1186">
        <f ca="1"/>
        <v>662</v>
      </c>
      <c r="K1186">
        <v>2049</v>
      </c>
      <c r="L1186" cm="1">
        <f t="array" ref="L1186">_xlfn.IFS(G1186&lt;=25, 1, G1186&lt;=75, 2, G1186&lt;=150, 3, G1186&gt;150, 4)</f>
        <v>3</v>
      </c>
    </row>
    <row r="1187" spans="1:12" x14ac:dyDescent="0.2">
      <c r="A1187" t="s">
        <v>1570</v>
      </c>
      <c r="B1187" t="s">
        <v>1337</v>
      </c>
      <c r="C1187" s="2">
        <v>359</v>
      </c>
      <c r="D1187" s="2">
        <v>258</v>
      </c>
      <c r="E1187" t="s">
        <v>7029</v>
      </c>
      <c r="F1187" t="s">
        <v>7044</v>
      </c>
      <c r="G1187" s="2">
        <v>101</v>
      </c>
      <c r="H1187" s="11">
        <v>0.28133704735376047</v>
      </c>
      <c r="I1187">
        <v>0</v>
      </c>
      <c r="J1187">
        <f ca="1"/>
        <v>431</v>
      </c>
      <c r="K1187">
        <v>3779</v>
      </c>
      <c r="L1187" cm="1">
        <f t="array" ref="L1187">_xlfn.IFS(G1187&lt;=25, 1, G1187&lt;=75, 2, G1187&lt;=150, 3, G1187&gt;150, 4)</f>
        <v>3</v>
      </c>
    </row>
    <row r="1188" spans="1:12" x14ac:dyDescent="0.2">
      <c r="A1188" t="s">
        <v>937</v>
      </c>
      <c r="B1188" t="s">
        <v>938</v>
      </c>
      <c r="C1188" s="2">
        <v>249</v>
      </c>
      <c r="D1188" s="2">
        <v>154</v>
      </c>
      <c r="E1188" t="s">
        <v>6989</v>
      </c>
      <c r="F1188" t="s">
        <v>7039</v>
      </c>
      <c r="G1188" s="2">
        <v>95</v>
      </c>
      <c r="H1188" s="11">
        <v>0.38152610441767071</v>
      </c>
      <c r="I1188">
        <v>1</v>
      </c>
      <c r="J1188">
        <f ca="1"/>
        <v>581</v>
      </c>
      <c r="K1188">
        <v>2052</v>
      </c>
      <c r="L1188" cm="1">
        <f t="array" ref="L1188">_xlfn.IFS(G1188&lt;=25, 1, G1188&lt;=75, 2, G1188&lt;=150, 3, G1188&gt;150, 4)</f>
        <v>3</v>
      </c>
    </row>
    <row r="1189" spans="1:12" x14ac:dyDescent="0.2">
      <c r="A1189" t="s">
        <v>1581</v>
      </c>
      <c r="B1189" t="s">
        <v>1582</v>
      </c>
      <c r="C1189" s="2">
        <v>319</v>
      </c>
      <c r="D1189" s="2">
        <v>204</v>
      </c>
      <c r="E1189" t="s">
        <v>7029</v>
      </c>
      <c r="F1189" t="s">
        <v>7036</v>
      </c>
      <c r="G1189" s="2">
        <v>115</v>
      </c>
      <c r="H1189" s="11">
        <v>0.36050156739811912</v>
      </c>
      <c r="I1189">
        <v>0</v>
      </c>
      <c r="J1189">
        <f ca="1"/>
        <v>875</v>
      </c>
      <c r="K1189">
        <v>1118</v>
      </c>
      <c r="L1189" cm="1">
        <f t="array" ref="L1189">_xlfn.IFS(G1189&lt;=25, 1, G1189&lt;=75, 2, G1189&lt;=150, 3, G1189&gt;150, 4)</f>
        <v>3</v>
      </c>
    </row>
    <row r="1190" spans="1:12" x14ac:dyDescent="0.2">
      <c r="A1190" t="s">
        <v>1583</v>
      </c>
      <c r="B1190" t="s">
        <v>1584</v>
      </c>
      <c r="C1190" s="2">
        <v>249</v>
      </c>
      <c r="D1190" s="2">
        <v>117</v>
      </c>
      <c r="E1190" t="s">
        <v>6989</v>
      </c>
      <c r="F1190" t="s">
        <v>7043</v>
      </c>
      <c r="G1190" s="2">
        <v>132</v>
      </c>
      <c r="H1190" s="11">
        <v>0.53012048192771088</v>
      </c>
      <c r="I1190">
        <v>1</v>
      </c>
      <c r="J1190">
        <f ca="1"/>
        <v>1283</v>
      </c>
      <c r="K1190">
        <v>1798</v>
      </c>
      <c r="L1190" cm="1">
        <f t="array" ref="L1190">_xlfn.IFS(G1190&lt;=25, 1, G1190&lt;=75, 2, G1190&lt;=150, 3, G1190&gt;150, 4)</f>
        <v>3</v>
      </c>
    </row>
    <row r="1191" spans="1:12" x14ac:dyDescent="0.2">
      <c r="A1191" t="s">
        <v>1585</v>
      </c>
      <c r="B1191" t="s">
        <v>1586</v>
      </c>
      <c r="C1191" s="2">
        <v>229</v>
      </c>
      <c r="D1191" s="2">
        <v>142</v>
      </c>
      <c r="E1191" t="s">
        <v>6989</v>
      </c>
      <c r="F1191" t="s">
        <v>7039</v>
      </c>
      <c r="G1191" s="2">
        <v>87</v>
      </c>
      <c r="H1191" s="11">
        <v>0.37991266375545851</v>
      </c>
      <c r="I1191">
        <v>1</v>
      </c>
      <c r="J1191">
        <f ca="1"/>
        <v>456</v>
      </c>
      <c r="K1191">
        <v>2912</v>
      </c>
      <c r="L1191" cm="1">
        <f t="array" ref="L1191">_xlfn.IFS(G1191&lt;=25, 1, G1191&lt;=75, 2, G1191&lt;=150, 3, G1191&gt;150, 4)</f>
        <v>3</v>
      </c>
    </row>
    <row r="1192" spans="1:12" x14ac:dyDescent="0.2">
      <c r="A1192" t="s">
        <v>1587</v>
      </c>
      <c r="B1192" t="s">
        <v>1065</v>
      </c>
      <c r="C1192" s="2">
        <v>319</v>
      </c>
      <c r="D1192" s="2">
        <v>281</v>
      </c>
      <c r="E1192" t="s">
        <v>7029</v>
      </c>
      <c r="F1192" t="s">
        <v>7036</v>
      </c>
      <c r="G1192" s="2">
        <v>38</v>
      </c>
      <c r="H1192" s="11">
        <v>0.11912225705329153</v>
      </c>
      <c r="I1192">
        <v>0</v>
      </c>
      <c r="J1192">
        <f ca="1"/>
        <v>920</v>
      </c>
      <c r="K1192">
        <v>3672</v>
      </c>
      <c r="L1192" cm="1">
        <f t="array" ref="L1192">_xlfn.IFS(G1192&lt;=25, 1, G1192&lt;=75, 2, G1192&lt;=150, 3, G1192&gt;150, 4)</f>
        <v>2</v>
      </c>
    </row>
    <row r="1193" spans="1:12" x14ac:dyDescent="0.2">
      <c r="A1193" t="s">
        <v>1131</v>
      </c>
      <c r="B1193" t="s">
        <v>1132</v>
      </c>
      <c r="C1193" s="2">
        <v>289</v>
      </c>
      <c r="D1193" s="2">
        <v>84</v>
      </c>
      <c r="E1193" t="s">
        <v>6989</v>
      </c>
      <c r="F1193" t="s">
        <v>7038</v>
      </c>
      <c r="G1193" s="2">
        <v>205</v>
      </c>
      <c r="H1193" s="11">
        <v>0.70934256055363321</v>
      </c>
      <c r="I1193">
        <v>1</v>
      </c>
      <c r="J1193">
        <f ca="1"/>
        <v>1055</v>
      </c>
      <c r="K1193">
        <v>4208</v>
      </c>
      <c r="L1193" cm="1">
        <f t="array" ref="L1193">_xlfn.IFS(G1193&lt;=25, 1, G1193&lt;=75, 2, G1193&lt;=150, 3, G1193&gt;150, 4)</f>
        <v>4</v>
      </c>
    </row>
    <row r="1194" spans="1:12" x14ac:dyDescent="0.2">
      <c r="A1194" t="s">
        <v>1588</v>
      </c>
      <c r="B1194" t="s">
        <v>1589</v>
      </c>
      <c r="C1194" s="2">
        <v>319</v>
      </c>
      <c r="D1194" s="2">
        <v>281</v>
      </c>
      <c r="E1194" t="s">
        <v>7029</v>
      </c>
      <c r="F1194" t="s">
        <v>7044</v>
      </c>
      <c r="G1194" s="2">
        <v>38</v>
      </c>
      <c r="H1194" s="11">
        <v>0.11912225705329153</v>
      </c>
      <c r="I1194">
        <v>0</v>
      </c>
      <c r="J1194">
        <f ca="1"/>
        <v>3383</v>
      </c>
      <c r="K1194">
        <v>2584</v>
      </c>
      <c r="L1194" cm="1">
        <f t="array" ref="L1194">_xlfn.IFS(G1194&lt;=25, 1, G1194&lt;=75, 2, G1194&lt;=150, 3, G1194&gt;150, 4)</f>
        <v>2</v>
      </c>
    </row>
    <row r="1195" spans="1:12" x14ac:dyDescent="0.2">
      <c r="A1195" t="s">
        <v>1590</v>
      </c>
      <c r="B1195" t="s">
        <v>1582</v>
      </c>
      <c r="C1195" s="2">
        <v>319</v>
      </c>
      <c r="D1195" s="2">
        <v>242</v>
      </c>
      <c r="E1195" t="s">
        <v>7029</v>
      </c>
      <c r="F1195" t="s">
        <v>7036</v>
      </c>
      <c r="G1195" s="2">
        <v>77</v>
      </c>
      <c r="H1195" s="11">
        <v>0.2413793103448276</v>
      </c>
      <c r="I1195">
        <v>0</v>
      </c>
      <c r="J1195">
        <f ca="1"/>
        <v>3638</v>
      </c>
      <c r="K1195">
        <v>2034</v>
      </c>
      <c r="L1195" cm="1">
        <f t="array" ref="L1195">_xlfn.IFS(G1195&lt;=25, 1, G1195&lt;=75, 2, G1195&lt;=150, 3, G1195&gt;150, 4)</f>
        <v>3</v>
      </c>
    </row>
    <row r="1196" spans="1:12" x14ac:dyDescent="0.2">
      <c r="A1196" t="s">
        <v>1152</v>
      </c>
      <c r="B1196" t="s">
        <v>1153</v>
      </c>
      <c r="C1196" s="2">
        <v>289</v>
      </c>
      <c r="D1196" s="2">
        <v>133</v>
      </c>
      <c r="E1196" t="s">
        <v>6989</v>
      </c>
      <c r="F1196" t="s">
        <v>7036</v>
      </c>
      <c r="G1196" s="2">
        <v>156</v>
      </c>
      <c r="H1196" s="11">
        <v>0.53979238754325265</v>
      </c>
      <c r="I1196">
        <v>1</v>
      </c>
      <c r="J1196">
        <f ca="1"/>
        <v>576</v>
      </c>
      <c r="K1196">
        <v>1354</v>
      </c>
      <c r="L1196" cm="1">
        <f t="array" ref="L1196">_xlfn.IFS(G1196&lt;=25, 1, G1196&lt;=75, 2, G1196&lt;=150, 3, G1196&gt;150, 4)</f>
        <v>4</v>
      </c>
    </row>
    <row r="1197" spans="1:12" x14ac:dyDescent="0.2">
      <c r="A1197" t="s">
        <v>1591</v>
      </c>
      <c r="B1197" t="s">
        <v>1496</v>
      </c>
      <c r="C1197" s="2">
        <v>279</v>
      </c>
      <c r="D1197" s="2">
        <v>170</v>
      </c>
      <c r="E1197" t="s">
        <v>7029</v>
      </c>
      <c r="F1197" t="s">
        <v>7037</v>
      </c>
      <c r="G1197" s="2">
        <v>109</v>
      </c>
      <c r="H1197" s="11">
        <v>0.39068100358422941</v>
      </c>
      <c r="I1197">
        <v>0</v>
      </c>
      <c r="J1197">
        <f ca="1"/>
        <v>1542</v>
      </c>
      <c r="K1197">
        <v>377</v>
      </c>
      <c r="L1197" cm="1">
        <f t="array" ref="L1197">_xlfn.IFS(G1197&lt;=25, 1, G1197&lt;=75, 2, G1197&lt;=150, 3, G1197&gt;150, 4)</f>
        <v>3</v>
      </c>
    </row>
    <row r="1198" spans="1:12" x14ac:dyDescent="0.2">
      <c r="A1198" t="s">
        <v>477</v>
      </c>
      <c r="B1198" t="s">
        <v>478</v>
      </c>
      <c r="C1198" s="2">
        <v>249</v>
      </c>
      <c r="D1198" s="2">
        <v>217</v>
      </c>
      <c r="E1198" t="s">
        <v>6989</v>
      </c>
      <c r="F1198" t="s">
        <v>7036</v>
      </c>
      <c r="G1198" s="2">
        <v>32</v>
      </c>
      <c r="H1198" s="11">
        <v>0.12851405622489959</v>
      </c>
      <c r="I1198">
        <v>1</v>
      </c>
      <c r="J1198">
        <f ca="1"/>
        <v>2195</v>
      </c>
      <c r="K1198">
        <v>3840</v>
      </c>
      <c r="L1198" cm="1">
        <f t="array" ref="L1198">_xlfn.IFS(G1198&lt;=25, 1, G1198&lt;=75, 2, G1198&lt;=150, 3, G1198&gt;150, 4)</f>
        <v>2</v>
      </c>
    </row>
    <row r="1199" spans="1:12" x14ac:dyDescent="0.2">
      <c r="A1199" t="s">
        <v>1374</v>
      </c>
      <c r="B1199" t="s">
        <v>1208</v>
      </c>
      <c r="C1199" s="2">
        <v>289</v>
      </c>
      <c r="D1199" s="2">
        <v>159</v>
      </c>
      <c r="E1199" t="s">
        <v>6989</v>
      </c>
      <c r="F1199" t="s">
        <v>7044</v>
      </c>
      <c r="G1199" s="2">
        <v>130</v>
      </c>
      <c r="H1199" s="11">
        <v>0.44982698961937717</v>
      </c>
      <c r="I1199">
        <v>1</v>
      </c>
      <c r="J1199">
        <f ca="1"/>
        <v>727</v>
      </c>
      <c r="K1199">
        <v>389</v>
      </c>
      <c r="L1199" cm="1">
        <f t="array" ref="L1199">_xlfn.IFS(G1199&lt;=25, 1, G1199&lt;=75, 2, G1199&lt;=150, 3, G1199&gt;150, 4)</f>
        <v>3</v>
      </c>
    </row>
    <row r="1200" spans="1:12" x14ac:dyDescent="0.2">
      <c r="A1200" t="s">
        <v>1592</v>
      </c>
      <c r="B1200" t="s">
        <v>1593</v>
      </c>
      <c r="C1200" s="2">
        <v>349</v>
      </c>
      <c r="D1200" s="2">
        <v>262</v>
      </c>
      <c r="E1200" t="s">
        <v>7029</v>
      </c>
      <c r="F1200" t="s">
        <v>7042</v>
      </c>
      <c r="G1200" s="2">
        <v>87</v>
      </c>
      <c r="H1200" s="11">
        <v>0.24928366762177651</v>
      </c>
      <c r="I1200">
        <v>0</v>
      </c>
      <c r="J1200">
        <f ca="1"/>
        <v>3971</v>
      </c>
      <c r="K1200">
        <v>487</v>
      </c>
      <c r="L1200" cm="1">
        <f t="array" ref="L1200">_xlfn.IFS(G1200&lt;=25, 1, G1200&lt;=75, 2, G1200&lt;=150, 3, G1200&gt;150, 4)</f>
        <v>3</v>
      </c>
    </row>
    <row r="1201" spans="1:12" x14ac:dyDescent="0.2">
      <c r="A1201" t="s">
        <v>1594</v>
      </c>
      <c r="B1201" t="s">
        <v>1424</v>
      </c>
      <c r="C1201" s="2">
        <v>319</v>
      </c>
      <c r="D1201" s="2">
        <v>265</v>
      </c>
      <c r="E1201" t="s">
        <v>7029</v>
      </c>
      <c r="F1201" t="s">
        <v>7043</v>
      </c>
      <c r="G1201" s="2">
        <v>54</v>
      </c>
      <c r="H1201" s="11">
        <v>0.16927899686520376</v>
      </c>
      <c r="I1201">
        <v>0</v>
      </c>
      <c r="J1201">
        <f ca="1"/>
        <v>1077</v>
      </c>
      <c r="K1201">
        <v>557</v>
      </c>
      <c r="L1201" cm="1">
        <f t="array" ref="L1201">_xlfn.IFS(G1201&lt;=25, 1, G1201&lt;=75, 2, G1201&lt;=150, 3, G1201&gt;150, 4)</f>
        <v>2</v>
      </c>
    </row>
    <row r="1202" spans="1:12" x14ac:dyDescent="0.2">
      <c r="A1202" t="s">
        <v>1595</v>
      </c>
      <c r="B1202" t="s">
        <v>1596</v>
      </c>
      <c r="C1202" s="2">
        <v>319</v>
      </c>
      <c r="D1202" s="2">
        <v>191</v>
      </c>
      <c r="E1202" t="s">
        <v>7029</v>
      </c>
      <c r="F1202" t="s">
        <v>7040</v>
      </c>
      <c r="G1202" s="2">
        <v>128</v>
      </c>
      <c r="H1202" s="11">
        <v>0.40125391849529779</v>
      </c>
      <c r="I1202">
        <v>0</v>
      </c>
      <c r="J1202">
        <f ca="1"/>
        <v>757</v>
      </c>
      <c r="K1202">
        <v>325</v>
      </c>
      <c r="L1202" cm="1">
        <f t="array" ref="L1202">_xlfn.IFS(G1202&lt;=25, 1, G1202&lt;=75, 2, G1202&lt;=150, 3, G1202&gt;150, 4)</f>
        <v>3</v>
      </c>
    </row>
    <row r="1203" spans="1:12" x14ac:dyDescent="0.2">
      <c r="A1203" t="s">
        <v>1597</v>
      </c>
      <c r="B1203" t="s">
        <v>1512</v>
      </c>
      <c r="C1203" s="2">
        <v>349</v>
      </c>
      <c r="D1203" s="2">
        <v>307</v>
      </c>
      <c r="E1203" t="s">
        <v>7029</v>
      </c>
      <c r="F1203" t="s">
        <v>7039</v>
      </c>
      <c r="G1203" s="2">
        <v>42</v>
      </c>
      <c r="H1203" s="11">
        <v>0.12034383954154727</v>
      </c>
      <c r="I1203">
        <v>0</v>
      </c>
      <c r="J1203">
        <f ca="1"/>
        <v>3692</v>
      </c>
      <c r="K1203">
        <v>2414</v>
      </c>
      <c r="L1203" cm="1">
        <f t="array" ref="L1203">_xlfn.IFS(G1203&lt;=25, 1, G1203&lt;=75, 2, G1203&lt;=150, 3, G1203&gt;150, 4)</f>
        <v>2</v>
      </c>
    </row>
    <row r="1204" spans="1:12" x14ac:dyDescent="0.2">
      <c r="A1204" t="s">
        <v>1272</v>
      </c>
      <c r="B1204" t="s">
        <v>1273</v>
      </c>
      <c r="C1204" s="2">
        <v>289</v>
      </c>
      <c r="D1204" s="2">
        <v>208</v>
      </c>
      <c r="E1204" t="s">
        <v>6989</v>
      </c>
      <c r="F1204" t="s">
        <v>7044</v>
      </c>
      <c r="G1204" s="2">
        <v>81</v>
      </c>
      <c r="H1204" s="11">
        <v>0.28027681660899656</v>
      </c>
      <c r="I1204">
        <v>1</v>
      </c>
      <c r="J1204">
        <f ca="1"/>
        <v>1761</v>
      </c>
      <c r="K1204">
        <v>415</v>
      </c>
      <c r="L1204" cm="1">
        <f t="array" ref="L1204">_xlfn.IFS(G1204&lt;=25, 1, G1204&lt;=75, 2, G1204&lt;=150, 3, G1204&gt;150, 4)</f>
        <v>3</v>
      </c>
    </row>
    <row r="1205" spans="1:12" x14ac:dyDescent="0.2">
      <c r="A1205" t="s">
        <v>581</v>
      </c>
      <c r="B1205" t="s">
        <v>582</v>
      </c>
      <c r="C1205" s="2">
        <v>289</v>
      </c>
      <c r="D1205" s="2">
        <v>110</v>
      </c>
      <c r="E1205" t="s">
        <v>6989</v>
      </c>
      <c r="F1205" t="s">
        <v>7040</v>
      </c>
      <c r="G1205" s="2">
        <v>179</v>
      </c>
      <c r="H1205" s="11">
        <v>0.61937716262975784</v>
      </c>
      <c r="I1205">
        <v>1</v>
      </c>
      <c r="J1205">
        <f ca="1"/>
        <v>1638</v>
      </c>
      <c r="K1205">
        <v>3492</v>
      </c>
      <c r="L1205" cm="1">
        <f t="array" ref="L1205">_xlfn.IFS(G1205&lt;=25, 1, G1205&lt;=75, 2, G1205&lt;=150, 3, G1205&gt;150, 4)</f>
        <v>4</v>
      </c>
    </row>
    <row r="1206" spans="1:12" x14ac:dyDescent="0.2">
      <c r="A1206" t="s">
        <v>1598</v>
      </c>
      <c r="B1206" t="s">
        <v>1599</v>
      </c>
      <c r="C1206" s="2">
        <v>319</v>
      </c>
      <c r="D1206" s="2">
        <v>249</v>
      </c>
      <c r="E1206" t="s">
        <v>7029</v>
      </c>
      <c r="F1206" t="s">
        <v>7036</v>
      </c>
      <c r="G1206" s="2">
        <v>70</v>
      </c>
      <c r="H1206" s="11">
        <v>0.21943573667711599</v>
      </c>
      <c r="I1206">
        <v>0</v>
      </c>
      <c r="J1206">
        <f ca="1"/>
        <v>2650</v>
      </c>
      <c r="K1206">
        <v>1302</v>
      </c>
      <c r="L1206" cm="1">
        <f t="array" ref="L1206">_xlfn.IFS(G1206&lt;=25, 1, G1206&lt;=75, 2, G1206&lt;=150, 3, G1206&gt;150, 4)</f>
        <v>2</v>
      </c>
    </row>
    <row r="1207" spans="1:12" x14ac:dyDescent="0.2">
      <c r="A1207" t="s">
        <v>1600</v>
      </c>
      <c r="B1207" t="s">
        <v>1601</v>
      </c>
      <c r="C1207" s="2">
        <v>279</v>
      </c>
      <c r="D1207" s="2">
        <v>198</v>
      </c>
      <c r="E1207" t="s">
        <v>7029</v>
      </c>
      <c r="F1207" t="s">
        <v>7040</v>
      </c>
      <c r="G1207" s="2">
        <v>81</v>
      </c>
      <c r="H1207" s="11">
        <v>0.29032258064516131</v>
      </c>
      <c r="I1207">
        <v>0</v>
      </c>
      <c r="J1207">
        <f ca="1"/>
        <v>3660</v>
      </c>
      <c r="K1207">
        <v>1995</v>
      </c>
      <c r="L1207" cm="1">
        <f t="array" ref="L1207">_xlfn.IFS(G1207&lt;=25, 1, G1207&lt;=75, 2, G1207&lt;=150, 3, G1207&gt;150, 4)</f>
        <v>3</v>
      </c>
    </row>
    <row r="1208" spans="1:12" x14ac:dyDescent="0.2">
      <c r="A1208" t="s">
        <v>1602</v>
      </c>
      <c r="B1208" t="s">
        <v>1545</v>
      </c>
      <c r="C1208" s="2">
        <v>399</v>
      </c>
      <c r="D1208" s="2">
        <v>363</v>
      </c>
      <c r="E1208" t="s">
        <v>7029</v>
      </c>
      <c r="F1208" t="s">
        <v>7039</v>
      </c>
      <c r="G1208" s="2">
        <v>36</v>
      </c>
      <c r="H1208" s="11">
        <v>9.0225563909774431E-2</v>
      </c>
      <c r="I1208">
        <v>0</v>
      </c>
      <c r="J1208">
        <f ca="1"/>
        <v>1951</v>
      </c>
      <c r="K1208">
        <v>1435</v>
      </c>
      <c r="L1208" cm="1">
        <f t="array" ref="L1208">_xlfn.IFS(G1208&lt;=25, 1, G1208&lt;=75, 2, G1208&lt;=150, 3, G1208&gt;150, 4)</f>
        <v>2</v>
      </c>
    </row>
    <row r="1209" spans="1:12" x14ac:dyDescent="0.2">
      <c r="A1209" t="s">
        <v>1603</v>
      </c>
      <c r="B1209" t="s">
        <v>1490</v>
      </c>
      <c r="C1209" s="2">
        <v>198</v>
      </c>
      <c r="D1209" s="2">
        <v>99</v>
      </c>
      <c r="E1209" t="s">
        <v>6989</v>
      </c>
      <c r="F1209" t="s">
        <v>7038</v>
      </c>
      <c r="G1209" s="2">
        <v>99</v>
      </c>
      <c r="H1209" s="11">
        <v>0.5</v>
      </c>
      <c r="I1209">
        <v>1</v>
      </c>
      <c r="J1209">
        <f ca="1"/>
        <v>1646</v>
      </c>
      <c r="K1209">
        <v>2033</v>
      </c>
      <c r="L1209" cm="1">
        <f t="array" ref="L1209">_xlfn.IFS(G1209&lt;=25, 1, G1209&lt;=75, 2, G1209&lt;=150, 3, G1209&gt;150, 4)</f>
        <v>3</v>
      </c>
    </row>
    <row r="1210" spans="1:12" x14ac:dyDescent="0.2">
      <c r="A1210" t="s">
        <v>1604</v>
      </c>
      <c r="B1210" t="s">
        <v>1605</v>
      </c>
      <c r="C1210" s="2">
        <v>359</v>
      </c>
      <c r="D1210" s="2">
        <v>269</v>
      </c>
      <c r="E1210" t="s">
        <v>7029</v>
      </c>
      <c r="F1210" t="s">
        <v>7036</v>
      </c>
      <c r="G1210" s="2">
        <v>90</v>
      </c>
      <c r="H1210" s="11">
        <v>0.25069637883008355</v>
      </c>
      <c r="I1210">
        <v>0</v>
      </c>
      <c r="J1210">
        <f ca="1"/>
        <v>4122</v>
      </c>
      <c r="K1210">
        <v>4237</v>
      </c>
      <c r="L1210" cm="1">
        <f t="array" ref="L1210">_xlfn.IFS(G1210&lt;=25, 1, G1210&lt;=75, 2, G1210&lt;=150, 3, G1210&gt;150, 4)</f>
        <v>3</v>
      </c>
    </row>
    <row r="1211" spans="1:12" x14ac:dyDescent="0.2">
      <c r="A1211" t="s">
        <v>1606</v>
      </c>
      <c r="B1211" t="s">
        <v>1607</v>
      </c>
      <c r="C1211" s="2">
        <v>399</v>
      </c>
      <c r="D1211" s="2">
        <v>255</v>
      </c>
      <c r="E1211" t="s">
        <v>7029</v>
      </c>
      <c r="F1211" t="s">
        <v>7040</v>
      </c>
      <c r="G1211" s="2">
        <v>144</v>
      </c>
      <c r="H1211" s="11">
        <v>0.36090225563909772</v>
      </c>
      <c r="I1211">
        <v>0</v>
      </c>
      <c r="J1211">
        <f ca="1"/>
        <v>3436</v>
      </c>
      <c r="K1211">
        <v>3626</v>
      </c>
      <c r="L1211" cm="1">
        <f t="array" ref="L1211">_xlfn.IFS(G1211&lt;=25, 1, G1211&lt;=75, 2, G1211&lt;=150, 3, G1211&gt;150, 4)</f>
        <v>3</v>
      </c>
    </row>
    <row r="1212" spans="1:12" x14ac:dyDescent="0.2">
      <c r="A1212" t="s">
        <v>1608</v>
      </c>
      <c r="B1212" t="s">
        <v>411</v>
      </c>
      <c r="C1212" s="2">
        <v>279</v>
      </c>
      <c r="D1212" s="2">
        <v>268</v>
      </c>
      <c r="E1212" t="s">
        <v>7029</v>
      </c>
      <c r="F1212" t="s">
        <v>7043</v>
      </c>
      <c r="G1212" s="2">
        <v>11</v>
      </c>
      <c r="H1212" s="11">
        <v>3.9426523297491037E-2</v>
      </c>
      <c r="I1212">
        <v>0</v>
      </c>
      <c r="J1212">
        <f ca="1"/>
        <v>3390</v>
      </c>
      <c r="K1212">
        <v>4285</v>
      </c>
      <c r="L1212" cm="1">
        <f t="array" ref="L1212">_xlfn.IFS(G1212&lt;=25, 1, G1212&lt;=75, 2, G1212&lt;=150, 3, G1212&gt;150, 4)</f>
        <v>1</v>
      </c>
    </row>
    <row r="1213" spans="1:12" x14ac:dyDescent="0.2">
      <c r="A1213" t="s">
        <v>1609</v>
      </c>
      <c r="B1213" t="s">
        <v>1610</v>
      </c>
      <c r="C1213" s="2">
        <v>279</v>
      </c>
      <c r="D1213" s="2">
        <v>179</v>
      </c>
      <c r="E1213" t="s">
        <v>7029</v>
      </c>
      <c r="F1213" t="s">
        <v>7043</v>
      </c>
      <c r="G1213" s="2">
        <v>100</v>
      </c>
      <c r="H1213" s="11">
        <v>0.35842293906810035</v>
      </c>
      <c r="I1213">
        <v>0</v>
      </c>
      <c r="J1213">
        <f ca="1"/>
        <v>706</v>
      </c>
      <c r="K1213">
        <v>3974</v>
      </c>
      <c r="L1213" cm="1">
        <f t="array" ref="L1213">_xlfn.IFS(G1213&lt;=25, 1, G1213&lt;=75, 2, G1213&lt;=150, 3, G1213&gt;150, 4)</f>
        <v>3</v>
      </c>
    </row>
    <row r="1214" spans="1:12" x14ac:dyDescent="0.2">
      <c r="A1214" t="s">
        <v>1611</v>
      </c>
      <c r="B1214" t="s">
        <v>1612</v>
      </c>
      <c r="C1214" s="2">
        <v>319</v>
      </c>
      <c r="D1214" s="2">
        <v>191</v>
      </c>
      <c r="E1214" t="s">
        <v>7029</v>
      </c>
      <c r="F1214" t="s">
        <v>7038</v>
      </c>
      <c r="G1214" s="2">
        <v>128</v>
      </c>
      <c r="H1214" s="11">
        <v>0.40125391849529779</v>
      </c>
      <c r="I1214">
        <v>0</v>
      </c>
      <c r="J1214">
        <f ca="1"/>
        <v>361</v>
      </c>
      <c r="K1214">
        <v>4536</v>
      </c>
      <c r="L1214" cm="1">
        <f t="array" ref="L1214">_xlfn.IFS(G1214&lt;=25, 1, G1214&lt;=75, 2, G1214&lt;=150, 3, G1214&gt;150, 4)</f>
        <v>3</v>
      </c>
    </row>
    <row r="1215" spans="1:12" x14ac:dyDescent="0.2">
      <c r="A1215" t="s">
        <v>1613</v>
      </c>
      <c r="B1215" t="s">
        <v>1614</v>
      </c>
      <c r="C1215" s="2">
        <v>159</v>
      </c>
      <c r="D1215" s="2">
        <v>91</v>
      </c>
      <c r="E1215" t="s">
        <v>6989</v>
      </c>
      <c r="F1215" t="s">
        <v>7039</v>
      </c>
      <c r="G1215" s="2">
        <v>68</v>
      </c>
      <c r="H1215" s="11">
        <v>0.42767295597484278</v>
      </c>
      <c r="I1215">
        <v>1</v>
      </c>
      <c r="J1215">
        <f ca="1"/>
        <v>928</v>
      </c>
      <c r="K1215">
        <v>3245</v>
      </c>
      <c r="L1215" cm="1">
        <f t="array" ref="L1215">_xlfn.IFS(G1215&lt;=25, 1, G1215&lt;=75, 2, G1215&lt;=150, 3, G1215&gt;150, 4)</f>
        <v>2</v>
      </c>
    </row>
    <row r="1216" spans="1:12" x14ac:dyDescent="0.2">
      <c r="A1216" t="s">
        <v>685</v>
      </c>
      <c r="B1216" t="s">
        <v>686</v>
      </c>
      <c r="C1216" s="2">
        <v>249</v>
      </c>
      <c r="D1216" s="2">
        <v>174</v>
      </c>
      <c r="E1216" t="s">
        <v>6989</v>
      </c>
      <c r="F1216" t="s">
        <v>7039</v>
      </c>
      <c r="G1216" s="2">
        <v>75</v>
      </c>
      <c r="H1216" s="11">
        <v>0.30120481927710846</v>
      </c>
      <c r="I1216">
        <v>1</v>
      </c>
      <c r="J1216">
        <f ca="1"/>
        <v>1486</v>
      </c>
      <c r="K1216">
        <v>2173</v>
      </c>
      <c r="L1216" cm="1">
        <f t="array" ref="L1216">_xlfn.IFS(G1216&lt;=25, 1, G1216&lt;=75, 2, G1216&lt;=150, 3, G1216&gt;150, 4)</f>
        <v>2</v>
      </c>
    </row>
    <row r="1217" spans="1:12" x14ac:dyDescent="0.2">
      <c r="A1217" t="s">
        <v>1615</v>
      </c>
      <c r="B1217" t="s">
        <v>1616</v>
      </c>
      <c r="C1217" s="2">
        <v>99</v>
      </c>
      <c r="D1217" s="2">
        <v>55</v>
      </c>
      <c r="E1217" t="s">
        <v>7029</v>
      </c>
      <c r="F1217" t="s">
        <v>7040</v>
      </c>
      <c r="G1217" s="2">
        <v>44</v>
      </c>
      <c r="H1217" s="11">
        <v>0.44444444444444442</v>
      </c>
      <c r="I1217">
        <v>0</v>
      </c>
      <c r="J1217">
        <f ca="1"/>
        <v>3795</v>
      </c>
      <c r="K1217">
        <v>479</v>
      </c>
      <c r="L1217" cm="1">
        <f t="array" ref="L1217">_xlfn.IFS(G1217&lt;=25, 1, G1217&lt;=75, 2, G1217&lt;=150, 3, G1217&gt;150, 4)</f>
        <v>2</v>
      </c>
    </row>
    <row r="1218" spans="1:12" x14ac:dyDescent="0.2">
      <c r="A1218" t="s">
        <v>1617</v>
      </c>
      <c r="B1218" t="s">
        <v>1618</v>
      </c>
      <c r="C1218" s="2">
        <v>279</v>
      </c>
      <c r="D1218" s="2">
        <v>198</v>
      </c>
      <c r="E1218" t="s">
        <v>7029</v>
      </c>
      <c r="F1218" t="s">
        <v>7039</v>
      </c>
      <c r="G1218" s="2">
        <v>81</v>
      </c>
      <c r="H1218" s="11">
        <v>0.29032258064516131</v>
      </c>
      <c r="I1218">
        <v>0</v>
      </c>
      <c r="J1218">
        <f ca="1"/>
        <v>2538</v>
      </c>
      <c r="K1218">
        <v>2166</v>
      </c>
      <c r="L1218" cm="1">
        <f t="array" ref="L1218">_xlfn.IFS(G1218&lt;=25, 1, G1218&lt;=75, 2, G1218&lt;=150, 3, G1218&gt;150, 4)</f>
        <v>3</v>
      </c>
    </row>
    <row r="1219" spans="1:12" x14ac:dyDescent="0.2">
      <c r="A1219" t="s">
        <v>1619</v>
      </c>
      <c r="B1219" t="s">
        <v>333</v>
      </c>
      <c r="C1219" s="2">
        <v>239</v>
      </c>
      <c r="D1219" s="2">
        <v>79</v>
      </c>
      <c r="E1219" t="s">
        <v>7028</v>
      </c>
      <c r="F1219" t="s">
        <v>7040</v>
      </c>
      <c r="G1219" s="2">
        <v>160</v>
      </c>
      <c r="H1219" s="11">
        <v>0.66945606694560666</v>
      </c>
      <c r="I1219">
        <v>0</v>
      </c>
      <c r="J1219">
        <f ca="1"/>
        <v>432</v>
      </c>
      <c r="K1219">
        <v>2623</v>
      </c>
      <c r="L1219" cm="1">
        <f t="array" ref="L1219">_xlfn.IFS(G1219&lt;=25, 1, G1219&lt;=75, 2, G1219&lt;=150, 3, G1219&gt;150, 4)</f>
        <v>4</v>
      </c>
    </row>
    <row r="1220" spans="1:12" x14ac:dyDescent="0.2">
      <c r="A1220" t="s">
        <v>1620</v>
      </c>
      <c r="B1220" t="s">
        <v>1621</v>
      </c>
      <c r="C1220" s="2">
        <v>239</v>
      </c>
      <c r="D1220" s="2">
        <v>155</v>
      </c>
      <c r="E1220" t="s">
        <v>7029</v>
      </c>
      <c r="F1220" t="s">
        <v>7037</v>
      </c>
      <c r="G1220" s="2">
        <v>84</v>
      </c>
      <c r="H1220" s="11">
        <v>0.35146443514644349</v>
      </c>
      <c r="I1220">
        <v>0</v>
      </c>
      <c r="J1220">
        <f ca="1"/>
        <v>3880</v>
      </c>
      <c r="K1220">
        <v>483</v>
      </c>
      <c r="L1220" cm="1">
        <f t="array" ref="L1220">_xlfn.IFS(G1220&lt;=25, 1, G1220&lt;=75, 2, G1220&lt;=150, 3, G1220&gt;150, 4)</f>
        <v>3</v>
      </c>
    </row>
    <row r="1221" spans="1:12" x14ac:dyDescent="0.2">
      <c r="A1221" t="s">
        <v>1622</v>
      </c>
      <c r="B1221" t="s">
        <v>1623</v>
      </c>
      <c r="C1221" s="2">
        <v>449</v>
      </c>
      <c r="D1221" s="2">
        <v>153</v>
      </c>
      <c r="E1221" t="s">
        <v>7029</v>
      </c>
      <c r="F1221" t="s">
        <v>7040</v>
      </c>
      <c r="G1221" s="2">
        <v>296</v>
      </c>
      <c r="H1221" s="11">
        <v>0.65924276169265028</v>
      </c>
      <c r="I1221">
        <v>0</v>
      </c>
      <c r="J1221">
        <f ca="1"/>
        <v>2402</v>
      </c>
      <c r="K1221">
        <v>4480</v>
      </c>
      <c r="L1221" cm="1">
        <f t="array" ref="L1221">_xlfn.IFS(G1221&lt;=25, 1, G1221&lt;=75, 2, G1221&lt;=150, 3, G1221&gt;150, 4)</f>
        <v>4</v>
      </c>
    </row>
    <row r="1222" spans="1:12" x14ac:dyDescent="0.2">
      <c r="A1222" t="s">
        <v>1624</v>
      </c>
      <c r="B1222" t="s">
        <v>1206</v>
      </c>
      <c r="C1222" s="2">
        <v>199</v>
      </c>
      <c r="D1222" s="2">
        <v>100</v>
      </c>
      <c r="E1222" t="s">
        <v>7029</v>
      </c>
      <c r="F1222" t="s">
        <v>7037</v>
      </c>
      <c r="G1222" s="2">
        <v>99</v>
      </c>
      <c r="H1222" s="11">
        <v>0.49748743718592964</v>
      </c>
      <c r="I1222">
        <v>0</v>
      </c>
      <c r="J1222">
        <f ca="1"/>
        <v>4527</v>
      </c>
      <c r="K1222">
        <v>4431</v>
      </c>
      <c r="L1222" cm="1">
        <f t="array" ref="L1222">_xlfn.IFS(G1222&lt;=25, 1, G1222&lt;=75, 2, G1222&lt;=150, 3, G1222&gt;150, 4)</f>
        <v>3</v>
      </c>
    </row>
    <row r="1223" spans="1:12" x14ac:dyDescent="0.2">
      <c r="A1223" t="s">
        <v>1072</v>
      </c>
      <c r="B1223" t="s">
        <v>1073</v>
      </c>
      <c r="C1223" s="2">
        <v>229</v>
      </c>
      <c r="D1223" s="2">
        <v>172</v>
      </c>
      <c r="E1223" t="s">
        <v>6989</v>
      </c>
      <c r="F1223" t="s">
        <v>7039</v>
      </c>
      <c r="G1223" s="2">
        <v>57</v>
      </c>
      <c r="H1223" s="11">
        <v>0.24890829694323144</v>
      </c>
      <c r="I1223">
        <v>1</v>
      </c>
      <c r="J1223">
        <f ca="1"/>
        <v>2956</v>
      </c>
      <c r="K1223">
        <v>382</v>
      </c>
      <c r="L1223" cm="1">
        <f t="array" ref="L1223">_xlfn.IFS(G1223&lt;=25, 1, G1223&lt;=75, 2, G1223&lt;=150, 3, G1223&gt;150, 4)</f>
        <v>2</v>
      </c>
    </row>
    <row r="1224" spans="1:12" x14ac:dyDescent="0.2">
      <c r="A1224" t="s">
        <v>1625</v>
      </c>
      <c r="B1224" t="s">
        <v>231</v>
      </c>
      <c r="C1224" s="2">
        <v>178</v>
      </c>
      <c r="D1224" s="2">
        <v>46</v>
      </c>
      <c r="E1224" t="s">
        <v>7028</v>
      </c>
      <c r="F1224" t="s">
        <v>7040</v>
      </c>
      <c r="G1224" s="2">
        <v>132</v>
      </c>
      <c r="H1224" s="11">
        <v>0.7415730337078652</v>
      </c>
      <c r="I1224">
        <v>0</v>
      </c>
      <c r="J1224">
        <f ca="1"/>
        <v>18</v>
      </c>
      <c r="K1224">
        <v>2274</v>
      </c>
      <c r="L1224" cm="1">
        <f t="array" ref="L1224">_xlfn.IFS(G1224&lt;=25, 1, G1224&lt;=75, 2, G1224&lt;=150, 3, G1224&gt;150, 4)</f>
        <v>3</v>
      </c>
    </row>
    <row r="1225" spans="1:12" x14ac:dyDescent="0.2">
      <c r="A1225" t="s">
        <v>1626</v>
      </c>
      <c r="B1225" t="s">
        <v>1627</v>
      </c>
      <c r="C1225" s="2">
        <v>399</v>
      </c>
      <c r="D1225" s="2">
        <v>319</v>
      </c>
      <c r="E1225" t="s">
        <v>7029</v>
      </c>
      <c r="F1225" t="s">
        <v>7044</v>
      </c>
      <c r="G1225" s="2">
        <v>80</v>
      </c>
      <c r="H1225" s="11">
        <v>0.20050125313283207</v>
      </c>
      <c r="I1225">
        <v>0</v>
      </c>
      <c r="J1225">
        <f ca="1"/>
        <v>42</v>
      </c>
      <c r="K1225">
        <v>2947</v>
      </c>
      <c r="L1225" cm="1">
        <f t="array" ref="L1225">_xlfn.IFS(G1225&lt;=25, 1, G1225&lt;=75, 2, G1225&lt;=150, 3, G1225&gt;150, 4)</f>
        <v>3</v>
      </c>
    </row>
    <row r="1226" spans="1:12" x14ac:dyDescent="0.2">
      <c r="A1226" t="s">
        <v>1628</v>
      </c>
      <c r="B1226" t="s">
        <v>1422</v>
      </c>
      <c r="C1226" s="2">
        <v>249</v>
      </c>
      <c r="D1226" s="2">
        <v>107</v>
      </c>
      <c r="E1226" t="s">
        <v>7029</v>
      </c>
      <c r="F1226" t="s">
        <v>7038</v>
      </c>
      <c r="G1226" s="2">
        <v>142</v>
      </c>
      <c r="H1226" s="11">
        <v>0.57028112449799195</v>
      </c>
      <c r="I1226">
        <v>0</v>
      </c>
      <c r="J1226">
        <f ca="1"/>
        <v>899</v>
      </c>
      <c r="K1226">
        <v>1236</v>
      </c>
      <c r="L1226" cm="1">
        <f t="array" ref="L1226">_xlfn.IFS(G1226&lt;=25, 1, G1226&lt;=75, 2, G1226&lt;=150, 3, G1226&gt;150, 4)</f>
        <v>3</v>
      </c>
    </row>
    <row r="1227" spans="1:12" x14ac:dyDescent="0.2">
      <c r="A1227" t="s">
        <v>1629</v>
      </c>
      <c r="B1227" t="s">
        <v>1630</v>
      </c>
      <c r="C1227" s="2">
        <v>319</v>
      </c>
      <c r="D1227" s="2">
        <v>281</v>
      </c>
      <c r="E1227" t="s">
        <v>7029</v>
      </c>
      <c r="F1227" t="s">
        <v>7036</v>
      </c>
      <c r="G1227" s="2">
        <v>38</v>
      </c>
      <c r="H1227" s="11">
        <v>0.11912225705329153</v>
      </c>
      <c r="I1227">
        <v>0</v>
      </c>
      <c r="J1227">
        <f ca="1"/>
        <v>1176</v>
      </c>
      <c r="K1227">
        <v>442</v>
      </c>
      <c r="L1227" cm="1">
        <f t="array" ref="L1227">_xlfn.IFS(G1227&lt;=25, 1, G1227&lt;=75, 2, G1227&lt;=150, 3, G1227&gt;150, 4)</f>
        <v>2</v>
      </c>
    </row>
    <row r="1228" spans="1:12" x14ac:dyDescent="0.2">
      <c r="A1228" t="s">
        <v>1631</v>
      </c>
      <c r="B1228" t="s">
        <v>1632</v>
      </c>
      <c r="C1228" s="2">
        <v>1155</v>
      </c>
      <c r="D1228" s="2">
        <v>612</v>
      </c>
      <c r="E1228" t="s">
        <v>7029</v>
      </c>
      <c r="F1228" t="s">
        <v>7038</v>
      </c>
      <c r="G1228" s="2">
        <v>543</v>
      </c>
      <c r="H1228" s="11">
        <v>0.47012987012987012</v>
      </c>
      <c r="I1228">
        <v>0</v>
      </c>
      <c r="J1228">
        <f ca="1"/>
        <v>262</v>
      </c>
      <c r="K1228">
        <v>329</v>
      </c>
      <c r="L1228" cm="1">
        <f t="array" ref="L1228">_xlfn.IFS(G1228&lt;=25, 1, G1228&lt;=75, 2, G1228&lt;=150, 3, G1228&gt;150, 4)</f>
        <v>4</v>
      </c>
    </row>
    <row r="1229" spans="1:12" x14ac:dyDescent="0.2">
      <c r="A1229" t="s">
        <v>1633</v>
      </c>
      <c r="B1229" t="s">
        <v>1634</v>
      </c>
      <c r="C1229" s="2">
        <v>319</v>
      </c>
      <c r="D1229" s="2">
        <v>236</v>
      </c>
      <c r="E1229" t="s">
        <v>7029</v>
      </c>
      <c r="F1229" t="s">
        <v>7036</v>
      </c>
      <c r="G1229" s="2">
        <v>83</v>
      </c>
      <c r="H1229" s="11">
        <v>0.2601880877742947</v>
      </c>
      <c r="I1229">
        <v>0</v>
      </c>
      <c r="J1229">
        <f ca="1"/>
        <v>1033</v>
      </c>
      <c r="K1229">
        <v>3055</v>
      </c>
      <c r="L1229" cm="1">
        <f t="array" ref="L1229">_xlfn.IFS(G1229&lt;=25, 1, G1229&lt;=75, 2, G1229&lt;=150, 3, G1229&gt;150, 4)</f>
        <v>3</v>
      </c>
    </row>
    <row r="1230" spans="1:12" x14ac:dyDescent="0.2">
      <c r="A1230" t="s">
        <v>1635</v>
      </c>
      <c r="B1230" t="s">
        <v>333</v>
      </c>
      <c r="C1230" s="2">
        <v>499</v>
      </c>
      <c r="D1230" s="2">
        <v>364</v>
      </c>
      <c r="E1230" t="s">
        <v>7029</v>
      </c>
      <c r="F1230" t="s">
        <v>7041</v>
      </c>
      <c r="G1230" s="2">
        <v>135</v>
      </c>
      <c r="H1230" s="11">
        <v>0.27054108216432865</v>
      </c>
      <c r="I1230">
        <v>0</v>
      </c>
      <c r="J1230">
        <f ca="1"/>
        <v>4191</v>
      </c>
      <c r="K1230">
        <v>1253</v>
      </c>
      <c r="L1230" cm="1">
        <f t="array" ref="L1230">_xlfn.IFS(G1230&lt;=25, 1, G1230&lt;=75, 2, G1230&lt;=150, 3, G1230&gt;150, 4)</f>
        <v>3</v>
      </c>
    </row>
    <row r="1231" spans="1:12" x14ac:dyDescent="0.2">
      <c r="A1231" t="s">
        <v>1636</v>
      </c>
      <c r="B1231" t="s">
        <v>602</v>
      </c>
      <c r="C1231" s="2">
        <v>319</v>
      </c>
      <c r="D1231" s="2">
        <v>230</v>
      </c>
      <c r="E1231" t="s">
        <v>7029</v>
      </c>
      <c r="F1231" t="s">
        <v>7043</v>
      </c>
      <c r="G1231" s="2">
        <v>89</v>
      </c>
      <c r="H1231" s="11">
        <v>0.27899686520376177</v>
      </c>
      <c r="I1231">
        <v>0</v>
      </c>
      <c r="J1231">
        <f ca="1"/>
        <v>3501</v>
      </c>
      <c r="K1231">
        <v>2822</v>
      </c>
      <c r="L1231" cm="1">
        <f t="array" ref="L1231">_xlfn.IFS(G1231&lt;=25, 1, G1231&lt;=75, 2, G1231&lt;=150, 3, G1231&gt;150, 4)</f>
        <v>3</v>
      </c>
    </row>
    <row r="1232" spans="1:12" x14ac:dyDescent="0.2">
      <c r="A1232" t="s">
        <v>1544</v>
      </c>
      <c r="B1232" t="s">
        <v>1545</v>
      </c>
      <c r="C1232" s="2">
        <v>279</v>
      </c>
      <c r="D1232" s="2">
        <v>212</v>
      </c>
      <c r="E1232" t="s">
        <v>6989</v>
      </c>
      <c r="F1232" t="s">
        <v>7039</v>
      </c>
      <c r="G1232" s="2">
        <v>67</v>
      </c>
      <c r="H1232" s="11">
        <v>0.24014336917562723</v>
      </c>
      <c r="I1232">
        <v>1</v>
      </c>
      <c r="J1232">
        <f ca="1"/>
        <v>1279</v>
      </c>
      <c r="K1232">
        <v>1519</v>
      </c>
      <c r="L1232" cm="1">
        <f t="array" ref="L1232">_xlfn.IFS(G1232&lt;=25, 1, G1232&lt;=75, 2, G1232&lt;=150, 3, G1232&gt;150, 4)</f>
        <v>2</v>
      </c>
    </row>
    <row r="1233" spans="1:12" x14ac:dyDescent="0.2">
      <c r="A1233" t="s">
        <v>1637</v>
      </c>
      <c r="B1233" t="s">
        <v>1638</v>
      </c>
      <c r="C1233" s="2">
        <v>319</v>
      </c>
      <c r="D1233" s="2">
        <v>300</v>
      </c>
      <c r="E1233" t="s">
        <v>7029</v>
      </c>
      <c r="F1233" t="s">
        <v>7036</v>
      </c>
      <c r="G1233" s="2">
        <v>19</v>
      </c>
      <c r="H1233" s="11">
        <v>5.9561128526645767E-2</v>
      </c>
      <c r="I1233">
        <v>0</v>
      </c>
      <c r="J1233">
        <f ca="1"/>
        <v>1442</v>
      </c>
      <c r="K1233">
        <v>1272</v>
      </c>
      <c r="L1233" cm="1">
        <f t="array" ref="L1233">_xlfn.IFS(G1233&lt;=25, 1, G1233&lt;=75, 2, G1233&lt;=150, 3, G1233&gt;150, 4)</f>
        <v>1</v>
      </c>
    </row>
    <row r="1234" spans="1:12" x14ac:dyDescent="0.2">
      <c r="A1234" t="s">
        <v>1639</v>
      </c>
      <c r="B1234" t="s">
        <v>1640</v>
      </c>
      <c r="C1234" s="2">
        <v>223</v>
      </c>
      <c r="D1234" s="2">
        <v>94</v>
      </c>
      <c r="E1234" t="s">
        <v>6989</v>
      </c>
      <c r="F1234" t="s">
        <v>7040</v>
      </c>
      <c r="G1234" s="2">
        <v>129</v>
      </c>
      <c r="H1234" s="11">
        <v>0.57847533632286996</v>
      </c>
      <c r="I1234">
        <v>1</v>
      </c>
      <c r="J1234">
        <f ca="1"/>
        <v>1899</v>
      </c>
      <c r="K1234">
        <v>1786</v>
      </c>
      <c r="L1234" cm="1">
        <f t="array" ref="L1234">_xlfn.IFS(G1234&lt;=25, 1, G1234&lt;=75, 2, G1234&lt;=150, 3, G1234&gt;150, 4)</f>
        <v>3</v>
      </c>
    </row>
    <row r="1235" spans="1:12" x14ac:dyDescent="0.2">
      <c r="A1235" t="s">
        <v>1641</v>
      </c>
      <c r="B1235" t="s">
        <v>1623</v>
      </c>
      <c r="C1235" s="2">
        <v>976</v>
      </c>
      <c r="D1235" s="2">
        <v>771</v>
      </c>
      <c r="E1235" t="s">
        <v>7029</v>
      </c>
      <c r="F1235" t="s">
        <v>7042</v>
      </c>
      <c r="G1235" s="2">
        <v>205</v>
      </c>
      <c r="H1235" s="11">
        <v>0.21004098360655737</v>
      </c>
      <c r="I1235">
        <v>0</v>
      </c>
      <c r="J1235">
        <f ca="1"/>
        <v>4371</v>
      </c>
      <c r="K1235">
        <v>1831</v>
      </c>
      <c r="L1235" cm="1">
        <f t="array" ref="L1235">_xlfn.IFS(G1235&lt;=25, 1, G1235&lt;=75, 2, G1235&lt;=150, 3, G1235&gt;150, 4)</f>
        <v>4</v>
      </c>
    </row>
    <row r="1236" spans="1:12" x14ac:dyDescent="0.2">
      <c r="A1236" t="s">
        <v>1642</v>
      </c>
      <c r="B1236" t="s">
        <v>1643</v>
      </c>
      <c r="C1236" s="2">
        <v>384</v>
      </c>
      <c r="D1236" s="2">
        <v>269</v>
      </c>
      <c r="E1236" t="s">
        <v>7029</v>
      </c>
      <c r="F1236" t="s">
        <v>7036</v>
      </c>
      <c r="G1236" s="2">
        <v>115</v>
      </c>
      <c r="H1236" s="11">
        <v>0.29947916666666669</v>
      </c>
      <c r="I1236">
        <v>0</v>
      </c>
      <c r="J1236">
        <f ca="1"/>
        <v>2902</v>
      </c>
      <c r="K1236">
        <v>2457</v>
      </c>
      <c r="L1236" cm="1">
        <f t="array" ref="L1236">_xlfn.IFS(G1236&lt;=25, 1, G1236&lt;=75, 2, G1236&lt;=150, 3, G1236&gt;150, 4)</f>
        <v>3</v>
      </c>
    </row>
    <row r="1237" spans="1:12" x14ac:dyDescent="0.2">
      <c r="A1237" t="s">
        <v>1644</v>
      </c>
      <c r="B1237" t="s">
        <v>68</v>
      </c>
      <c r="C1237" s="2">
        <v>399</v>
      </c>
      <c r="D1237" s="2">
        <v>152</v>
      </c>
      <c r="E1237" t="s">
        <v>6989</v>
      </c>
      <c r="F1237" t="s">
        <v>7038</v>
      </c>
      <c r="G1237" s="2">
        <v>247</v>
      </c>
      <c r="H1237" s="11">
        <v>0.61904761904761907</v>
      </c>
      <c r="I1237">
        <v>1</v>
      </c>
      <c r="J1237">
        <f ca="1"/>
        <v>4010</v>
      </c>
      <c r="K1237">
        <v>4317</v>
      </c>
      <c r="L1237" cm="1">
        <f t="array" ref="L1237">_xlfn.IFS(G1237&lt;=25, 1, G1237&lt;=75, 2, G1237&lt;=150, 3, G1237&gt;150, 4)</f>
        <v>4</v>
      </c>
    </row>
    <row r="1238" spans="1:12" x14ac:dyDescent="0.2">
      <c r="A1238" t="s">
        <v>1645</v>
      </c>
      <c r="B1238" t="s">
        <v>1646</v>
      </c>
      <c r="C1238" s="2">
        <v>279</v>
      </c>
      <c r="D1238" s="2">
        <v>179</v>
      </c>
      <c r="E1238" t="s">
        <v>7029</v>
      </c>
      <c r="F1238" t="s">
        <v>7037</v>
      </c>
      <c r="G1238" s="2">
        <v>100</v>
      </c>
      <c r="H1238" s="11">
        <v>0.35842293906810035</v>
      </c>
      <c r="I1238">
        <v>0</v>
      </c>
      <c r="J1238">
        <f ca="1"/>
        <v>4243</v>
      </c>
      <c r="K1238">
        <v>507</v>
      </c>
      <c r="L1238" cm="1">
        <f t="array" ref="L1238">_xlfn.IFS(G1238&lt;=25, 1, G1238&lt;=75, 2, G1238&lt;=150, 3, G1238&gt;150, 4)</f>
        <v>3</v>
      </c>
    </row>
    <row r="1239" spans="1:12" x14ac:dyDescent="0.2">
      <c r="A1239" t="s">
        <v>1647</v>
      </c>
      <c r="B1239" t="s">
        <v>176</v>
      </c>
      <c r="C1239" s="2">
        <v>289</v>
      </c>
      <c r="D1239" s="2">
        <v>228</v>
      </c>
      <c r="E1239" t="s">
        <v>7027</v>
      </c>
      <c r="F1239" t="s">
        <v>7039</v>
      </c>
      <c r="G1239" s="2">
        <v>61</v>
      </c>
      <c r="H1239" s="11">
        <v>0.21107266435986158</v>
      </c>
      <c r="I1239">
        <v>0</v>
      </c>
      <c r="J1239">
        <f ca="1"/>
        <v>68</v>
      </c>
      <c r="K1239">
        <v>1640</v>
      </c>
      <c r="L1239" cm="1">
        <f t="array" ref="L1239">_xlfn.IFS(G1239&lt;=25, 1, G1239&lt;=75, 2, G1239&lt;=150, 3, G1239&gt;150, 4)</f>
        <v>2</v>
      </c>
    </row>
    <row r="1240" spans="1:12" x14ac:dyDescent="0.2">
      <c r="A1240" t="s">
        <v>1648</v>
      </c>
      <c r="B1240" t="s">
        <v>1649</v>
      </c>
      <c r="C1240" s="2">
        <v>239</v>
      </c>
      <c r="D1240" s="2">
        <v>120</v>
      </c>
      <c r="E1240" t="s">
        <v>7029</v>
      </c>
      <c r="F1240" t="s">
        <v>7040</v>
      </c>
      <c r="G1240" s="2">
        <v>119</v>
      </c>
      <c r="H1240" s="11">
        <v>0.497907949790795</v>
      </c>
      <c r="I1240">
        <v>0</v>
      </c>
      <c r="J1240">
        <f ca="1"/>
        <v>1987</v>
      </c>
      <c r="K1240">
        <v>1064</v>
      </c>
      <c r="L1240" cm="1">
        <f t="array" ref="L1240">_xlfn.IFS(G1240&lt;=25, 1, G1240&lt;=75, 2, G1240&lt;=150, 3, G1240&gt;150, 4)</f>
        <v>3</v>
      </c>
    </row>
    <row r="1241" spans="1:12" x14ac:dyDescent="0.2">
      <c r="A1241" t="s">
        <v>1650</v>
      </c>
      <c r="B1241" t="s">
        <v>1651</v>
      </c>
      <c r="C1241" s="2">
        <v>447</v>
      </c>
      <c r="D1241" s="2">
        <v>317</v>
      </c>
      <c r="E1241" t="s">
        <v>7029</v>
      </c>
      <c r="F1241" t="s">
        <v>7039</v>
      </c>
      <c r="G1241" s="2">
        <v>130</v>
      </c>
      <c r="H1241" s="11">
        <v>0.29082774049217003</v>
      </c>
      <c r="I1241">
        <v>0</v>
      </c>
      <c r="J1241">
        <f ca="1"/>
        <v>2960</v>
      </c>
      <c r="K1241">
        <v>3376</v>
      </c>
      <c r="L1241" cm="1">
        <f t="array" ref="L1241">_xlfn.IFS(G1241&lt;=25, 1, G1241&lt;=75, 2, G1241&lt;=150, 3, G1241&gt;150, 4)</f>
        <v>3</v>
      </c>
    </row>
    <row r="1242" spans="1:12" x14ac:dyDescent="0.2">
      <c r="A1242" t="s">
        <v>1652</v>
      </c>
      <c r="B1242" t="s">
        <v>816</v>
      </c>
      <c r="C1242" s="2">
        <v>319</v>
      </c>
      <c r="D1242" s="2">
        <v>271</v>
      </c>
      <c r="E1242" t="s">
        <v>7029</v>
      </c>
      <c r="F1242" t="s">
        <v>7041</v>
      </c>
      <c r="G1242" s="2">
        <v>48</v>
      </c>
      <c r="H1242" s="11">
        <v>0.15047021943573669</v>
      </c>
      <c r="I1242">
        <v>0</v>
      </c>
      <c r="J1242">
        <f ca="1"/>
        <v>3384</v>
      </c>
      <c r="K1242">
        <v>4352</v>
      </c>
      <c r="L1242" cm="1">
        <f t="array" ref="L1242">_xlfn.IFS(G1242&lt;=25, 1, G1242&lt;=75, 2, G1242&lt;=150, 3, G1242&gt;150, 4)</f>
        <v>2</v>
      </c>
    </row>
    <row r="1243" spans="1:12" x14ac:dyDescent="0.2">
      <c r="A1243" t="s">
        <v>586</v>
      </c>
      <c r="B1243" t="s">
        <v>587</v>
      </c>
      <c r="C1243" s="2">
        <v>289</v>
      </c>
      <c r="D1243" s="2">
        <v>208</v>
      </c>
      <c r="E1243" t="s">
        <v>6989</v>
      </c>
      <c r="F1243" t="s">
        <v>7036</v>
      </c>
      <c r="G1243" s="2">
        <v>81</v>
      </c>
      <c r="H1243" s="11">
        <v>0.28027681660899656</v>
      </c>
      <c r="I1243">
        <v>1</v>
      </c>
      <c r="J1243">
        <f ca="1"/>
        <v>3111</v>
      </c>
      <c r="K1243">
        <v>257</v>
      </c>
      <c r="L1243" cm="1">
        <f t="array" ref="L1243">_xlfn.IFS(G1243&lt;=25, 1, G1243&lt;=75, 2, G1243&lt;=150, 3, G1243&gt;150, 4)</f>
        <v>3</v>
      </c>
    </row>
    <row r="1244" spans="1:12" x14ac:dyDescent="0.2">
      <c r="A1244" t="s">
        <v>1653</v>
      </c>
      <c r="B1244" t="s">
        <v>1654</v>
      </c>
      <c r="C1244" s="2">
        <v>319</v>
      </c>
      <c r="D1244" s="2">
        <v>255</v>
      </c>
      <c r="E1244" t="s">
        <v>7029</v>
      </c>
      <c r="F1244" t="s">
        <v>7037</v>
      </c>
      <c r="G1244" s="2">
        <v>64</v>
      </c>
      <c r="H1244" s="11">
        <v>0.20062695924764889</v>
      </c>
      <c r="I1244">
        <v>0</v>
      </c>
      <c r="J1244">
        <f ca="1"/>
        <v>3556</v>
      </c>
      <c r="K1244">
        <v>530</v>
      </c>
      <c r="L1244" cm="1">
        <f t="array" ref="L1244">_xlfn.IFS(G1244&lt;=25, 1, G1244&lt;=75, 2, G1244&lt;=150, 3, G1244&gt;150, 4)</f>
        <v>2</v>
      </c>
    </row>
    <row r="1245" spans="1:12" x14ac:dyDescent="0.2">
      <c r="A1245" t="s">
        <v>1283</v>
      </c>
      <c r="B1245" t="s">
        <v>1284</v>
      </c>
      <c r="C1245" s="2">
        <v>249</v>
      </c>
      <c r="D1245" s="2">
        <v>169</v>
      </c>
      <c r="E1245" t="s">
        <v>6989</v>
      </c>
      <c r="F1245" t="s">
        <v>7044</v>
      </c>
      <c r="G1245" s="2">
        <v>80</v>
      </c>
      <c r="H1245" s="11">
        <v>0.32128514056224899</v>
      </c>
      <c r="I1245">
        <v>1</v>
      </c>
      <c r="J1245">
        <f ca="1"/>
        <v>3593</v>
      </c>
      <c r="K1245">
        <v>651</v>
      </c>
      <c r="L1245" cm="1">
        <f t="array" ref="L1245">_xlfn.IFS(G1245&lt;=25, 1, G1245&lt;=75, 2, G1245&lt;=150, 3, G1245&gt;150, 4)</f>
        <v>3</v>
      </c>
    </row>
    <row r="1246" spans="1:12" x14ac:dyDescent="0.2">
      <c r="A1246" t="s">
        <v>1398</v>
      </c>
      <c r="B1246" t="s">
        <v>411</v>
      </c>
      <c r="C1246" s="2">
        <v>249</v>
      </c>
      <c r="D1246" s="2">
        <v>157</v>
      </c>
      <c r="E1246" t="s">
        <v>6989</v>
      </c>
      <c r="F1246" t="s">
        <v>7043</v>
      </c>
      <c r="G1246" s="2">
        <v>92</v>
      </c>
      <c r="H1246" s="11">
        <v>0.36947791164658633</v>
      </c>
      <c r="I1246">
        <v>1</v>
      </c>
      <c r="J1246">
        <f ca="1"/>
        <v>2800</v>
      </c>
      <c r="K1246">
        <v>2430</v>
      </c>
      <c r="L1246" cm="1">
        <f t="array" ref="L1246">_xlfn.IFS(G1246&lt;=25, 1, G1246&lt;=75, 2, G1246&lt;=150, 3, G1246&gt;150, 4)</f>
        <v>3</v>
      </c>
    </row>
    <row r="1247" spans="1:12" x14ac:dyDescent="0.2">
      <c r="A1247" t="s">
        <v>1655</v>
      </c>
      <c r="B1247" t="s">
        <v>1656</v>
      </c>
      <c r="C1247" s="2">
        <v>319</v>
      </c>
      <c r="D1247" s="2">
        <v>262</v>
      </c>
      <c r="E1247" t="s">
        <v>7029</v>
      </c>
      <c r="F1247" t="s">
        <v>7036</v>
      </c>
      <c r="G1247" s="2">
        <v>57</v>
      </c>
      <c r="H1247" s="11">
        <v>0.17868338557993729</v>
      </c>
      <c r="I1247">
        <v>0</v>
      </c>
      <c r="J1247">
        <f ca="1"/>
        <v>1983</v>
      </c>
      <c r="K1247">
        <v>972</v>
      </c>
      <c r="L1247" cm="1">
        <f t="array" ref="L1247">_xlfn.IFS(G1247&lt;=25, 1, G1247&lt;=75, 2, G1247&lt;=150, 3, G1247&gt;150, 4)</f>
        <v>2</v>
      </c>
    </row>
    <row r="1248" spans="1:12" x14ac:dyDescent="0.2">
      <c r="A1248" t="s">
        <v>1657</v>
      </c>
      <c r="B1248" t="s">
        <v>1658</v>
      </c>
      <c r="C1248" s="2">
        <v>279</v>
      </c>
      <c r="D1248" s="2">
        <v>259</v>
      </c>
      <c r="E1248" t="s">
        <v>7029</v>
      </c>
      <c r="F1248" t="s">
        <v>7036</v>
      </c>
      <c r="G1248" s="2">
        <v>20</v>
      </c>
      <c r="H1248" s="11">
        <v>7.1684587813620068E-2</v>
      </c>
      <c r="I1248">
        <v>0</v>
      </c>
      <c r="J1248">
        <f ca="1"/>
        <v>4136</v>
      </c>
      <c r="K1248">
        <v>3859</v>
      </c>
      <c r="L1248" cm="1">
        <f t="array" ref="L1248">_xlfn.IFS(G1248&lt;=25, 1, G1248&lt;=75, 2, G1248&lt;=150, 3, G1248&gt;150, 4)</f>
        <v>1</v>
      </c>
    </row>
    <row r="1249" spans="1:12" x14ac:dyDescent="0.2">
      <c r="A1249" t="s">
        <v>1659</v>
      </c>
      <c r="B1249" t="s">
        <v>789</v>
      </c>
      <c r="C1249" s="2">
        <v>319</v>
      </c>
      <c r="D1249" s="2">
        <v>147</v>
      </c>
      <c r="E1249" t="s">
        <v>7028</v>
      </c>
      <c r="F1249" t="s">
        <v>7040</v>
      </c>
      <c r="G1249" s="2">
        <v>172</v>
      </c>
      <c r="H1249" s="11">
        <v>0.53918495297805646</v>
      </c>
      <c r="I1249">
        <v>0</v>
      </c>
      <c r="J1249">
        <f ca="1"/>
        <v>2708</v>
      </c>
      <c r="K1249">
        <v>4066</v>
      </c>
      <c r="L1249" cm="1">
        <f t="array" ref="L1249">_xlfn.IFS(G1249&lt;=25, 1, G1249&lt;=75, 2, G1249&lt;=150, 3, G1249&gt;150, 4)</f>
        <v>4</v>
      </c>
    </row>
    <row r="1250" spans="1:12" x14ac:dyDescent="0.2">
      <c r="A1250" t="s">
        <v>1660</v>
      </c>
      <c r="B1250" t="s">
        <v>1661</v>
      </c>
      <c r="C1250" s="2">
        <v>319</v>
      </c>
      <c r="D1250" s="2">
        <v>297</v>
      </c>
      <c r="E1250" t="s">
        <v>7029</v>
      </c>
      <c r="F1250" t="s">
        <v>7044</v>
      </c>
      <c r="G1250" s="2">
        <v>22</v>
      </c>
      <c r="H1250" s="11">
        <v>6.8965517241379309E-2</v>
      </c>
      <c r="I1250">
        <v>0</v>
      </c>
      <c r="J1250">
        <f ca="1"/>
        <v>2268</v>
      </c>
      <c r="K1250">
        <v>3671</v>
      </c>
      <c r="L1250" cm="1">
        <f t="array" ref="L1250">_xlfn.IFS(G1250&lt;=25, 1, G1250&lt;=75, 2, G1250&lt;=150, 3, G1250&gt;150, 4)</f>
        <v>1</v>
      </c>
    </row>
    <row r="1251" spans="1:12" x14ac:dyDescent="0.2">
      <c r="A1251" t="s">
        <v>1662</v>
      </c>
      <c r="B1251" t="s">
        <v>231</v>
      </c>
      <c r="C1251" s="2">
        <v>178</v>
      </c>
      <c r="D1251" s="2">
        <v>84</v>
      </c>
      <c r="E1251" t="s">
        <v>7027</v>
      </c>
      <c r="F1251" t="s">
        <v>7040</v>
      </c>
      <c r="G1251" s="2">
        <v>94</v>
      </c>
      <c r="H1251" s="11">
        <v>0.5280898876404494</v>
      </c>
      <c r="I1251">
        <v>0</v>
      </c>
      <c r="J1251">
        <f ca="1"/>
        <v>1616</v>
      </c>
      <c r="K1251">
        <v>215</v>
      </c>
      <c r="L1251" cm="1">
        <f t="array" ref="L1251">_xlfn.IFS(G1251&lt;=25, 1, G1251&lt;=75, 2, G1251&lt;=150, 3, G1251&gt;150, 4)</f>
        <v>3</v>
      </c>
    </row>
    <row r="1252" spans="1:12" x14ac:dyDescent="0.2">
      <c r="A1252" t="s">
        <v>1663</v>
      </c>
      <c r="B1252" t="s">
        <v>1589</v>
      </c>
      <c r="C1252" s="2">
        <v>289</v>
      </c>
      <c r="D1252" s="2">
        <v>162</v>
      </c>
      <c r="E1252" t="s">
        <v>6989</v>
      </c>
      <c r="F1252" t="s">
        <v>7044</v>
      </c>
      <c r="G1252" s="2">
        <v>127</v>
      </c>
      <c r="H1252" s="11">
        <v>0.43944636678200694</v>
      </c>
      <c r="I1252">
        <v>1</v>
      </c>
      <c r="J1252">
        <f ca="1"/>
        <v>3929</v>
      </c>
      <c r="K1252">
        <v>2377</v>
      </c>
      <c r="L1252" cm="1">
        <f t="array" ref="L1252">_xlfn.IFS(G1252&lt;=25, 1, G1252&lt;=75, 2, G1252&lt;=150, 3, G1252&gt;150, 4)</f>
        <v>3</v>
      </c>
    </row>
    <row r="1253" spans="1:12" x14ac:dyDescent="0.2">
      <c r="A1253" t="s">
        <v>1664</v>
      </c>
      <c r="B1253" t="s">
        <v>1665</v>
      </c>
      <c r="C1253" s="2">
        <v>179</v>
      </c>
      <c r="D1253" s="2">
        <v>100</v>
      </c>
      <c r="E1253" t="s">
        <v>7027</v>
      </c>
      <c r="F1253" t="s">
        <v>7039</v>
      </c>
      <c r="G1253" s="2">
        <v>79</v>
      </c>
      <c r="H1253" s="11">
        <v>0.44134078212290501</v>
      </c>
      <c r="I1253">
        <v>0</v>
      </c>
      <c r="J1253">
        <f ca="1"/>
        <v>453</v>
      </c>
      <c r="K1253">
        <v>922</v>
      </c>
      <c r="L1253" cm="1">
        <f t="array" ref="L1253">_xlfn.IFS(G1253&lt;=25, 1, G1253&lt;=75, 2, G1253&lt;=150, 3, G1253&gt;150, 4)</f>
        <v>3</v>
      </c>
    </row>
    <row r="1254" spans="1:12" x14ac:dyDescent="0.2">
      <c r="A1254" t="s">
        <v>754</v>
      </c>
      <c r="B1254" t="s">
        <v>755</v>
      </c>
      <c r="C1254" s="2">
        <v>249</v>
      </c>
      <c r="D1254" s="2">
        <v>159</v>
      </c>
      <c r="E1254" t="s">
        <v>6989</v>
      </c>
      <c r="F1254" t="s">
        <v>7044</v>
      </c>
      <c r="G1254" s="2">
        <v>90</v>
      </c>
      <c r="H1254" s="11">
        <v>0.36144578313253012</v>
      </c>
      <c r="I1254">
        <v>1</v>
      </c>
      <c r="J1254">
        <f ca="1"/>
        <v>1779</v>
      </c>
      <c r="K1254">
        <v>543</v>
      </c>
      <c r="L1254" cm="1">
        <f t="array" ref="L1254">_xlfn.IFS(G1254&lt;=25, 1, G1254&lt;=75, 2, G1254&lt;=150, 3, G1254&gt;150, 4)</f>
        <v>3</v>
      </c>
    </row>
    <row r="1255" spans="1:12" x14ac:dyDescent="0.2">
      <c r="A1255" t="s">
        <v>1666</v>
      </c>
      <c r="B1255" t="s">
        <v>1667</v>
      </c>
      <c r="C1255" s="2">
        <v>299</v>
      </c>
      <c r="D1255" s="2">
        <v>179</v>
      </c>
      <c r="E1255" t="s">
        <v>7029</v>
      </c>
      <c r="F1255" t="s">
        <v>7040</v>
      </c>
      <c r="G1255" s="2">
        <v>120</v>
      </c>
      <c r="H1255" s="11">
        <v>0.40133779264214048</v>
      </c>
      <c r="I1255">
        <v>0</v>
      </c>
      <c r="J1255">
        <f ca="1"/>
        <v>3368</v>
      </c>
      <c r="K1255">
        <v>2993</v>
      </c>
      <c r="L1255" cm="1">
        <f t="array" ref="L1255">_xlfn.IFS(G1255&lt;=25, 1, G1255&lt;=75, 2, G1255&lt;=150, 3, G1255&gt;150, 4)</f>
        <v>3</v>
      </c>
    </row>
    <row r="1256" spans="1:12" x14ac:dyDescent="0.2">
      <c r="A1256" t="s">
        <v>1668</v>
      </c>
      <c r="B1256" t="s">
        <v>1669</v>
      </c>
      <c r="C1256" s="2">
        <v>319</v>
      </c>
      <c r="D1256" s="2">
        <v>258</v>
      </c>
      <c r="E1256" t="s">
        <v>7029</v>
      </c>
      <c r="F1256" t="s">
        <v>7036</v>
      </c>
      <c r="G1256" s="2">
        <v>61</v>
      </c>
      <c r="H1256" s="11">
        <v>0.19122257053291536</v>
      </c>
      <c r="I1256">
        <v>0</v>
      </c>
      <c r="J1256">
        <f ca="1"/>
        <v>103</v>
      </c>
      <c r="K1256">
        <v>1216</v>
      </c>
      <c r="L1256" cm="1">
        <f t="array" ref="L1256">_xlfn.IFS(G1256&lt;=25, 1, G1256&lt;=75, 2, G1256&lt;=150, 3, G1256&gt;150, 4)</f>
        <v>2</v>
      </c>
    </row>
    <row r="1257" spans="1:12" x14ac:dyDescent="0.2">
      <c r="A1257" t="s">
        <v>1670</v>
      </c>
      <c r="B1257" t="s">
        <v>1671</v>
      </c>
      <c r="C1257" s="2">
        <v>319</v>
      </c>
      <c r="D1257" s="2">
        <v>239</v>
      </c>
      <c r="E1257" t="s">
        <v>7029</v>
      </c>
      <c r="F1257" t="s">
        <v>7036</v>
      </c>
      <c r="G1257" s="2">
        <v>80</v>
      </c>
      <c r="H1257" s="11">
        <v>0.2507836990595611</v>
      </c>
      <c r="I1257">
        <v>0</v>
      </c>
      <c r="J1257">
        <f ca="1"/>
        <v>2692</v>
      </c>
      <c r="K1257">
        <v>3261</v>
      </c>
      <c r="L1257" cm="1">
        <f t="array" ref="L1257">_xlfn.IFS(G1257&lt;=25, 1, G1257&lt;=75, 2, G1257&lt;=150, 3, G1257&gt;150, 4)</f>
        <v>3</v>
      </c>
    </row>
    <row r="1258" spans="1:12" x14ac:dyDescent="0.2">
      <c r="A1258" t="s">
        <v>1672</v>
      </c>
      <c r="B1258" t="s">
        <v>1634</v>
      </c>
      <c r="C1258" s="2">
        <v>319</v>
      </c>
      <c r="D1258" s="2">
        <v>281</v>
      </c>
      <c r="E1258" t="s">
        <v>7029</v>
      </c>
      <c r="F1258" t="s">
        <v>7036</v>
      </c>
      <c r="G1258" s="2">
        <v>38</v>
      </c>
      <c r="H1258" s="11">
        <v>0.11912225705329153</v>
      </c>
      <c r="I1258">
        <v>0</v>
      </c>
      <c r="J1258">
        <f ca="1"/>
        <v>2815</v>
      </c>
      <c r="K1258">
        <v>3018</v>
      </c>
      <c r="L1258" cm="1">
        <f t="array" ref="L1258">_xlfn.IFS(G1258&lt;=25, 1, G1258&lt;=75, 2, G1258&lt;=150, 3, G1258&gt;150, 4)</f>
        <v>2</v>
      </c>
    </row>
    <row r="1259" spans="1:12" x14ac:dyDescent="0.2">
      <c r="A1259" t="s">
        <v>1673</v>
      </c>
      <c r="B1259" t="s">
        <v>1674</v>
      </c>
      <c r="C1259" s="2">
        <v>139</v>
      </c>
      <c r="D1259" s="2">
        <v>71</v>
      </c>
      <c r="E1259" t="s">
        <v>6989</v>
      </c>
      <c r="F1259" t="s">
        <v>7039</v>
      </c>
      <c r="G1259" s="2">
        <v>68</v>
      </c>
      <c r="H1259" s="11">
        <v>0.48920863309352519</v>
      </c>
      <c r="I1259">
        <v>1</v>
      </c>
      <c r="J1259">
        <f ca="1"/>
        <v>1336</v>
      </c>
      <c r="K1259">
        <v>3668</v>
      </c>
      <c r="L1259" cm="1">
        <f t="array" ref="L1259">_xlfn.IFS(G1259&lt;=25, 1, G1259&lt;=75, 2, G1259&lt;=150, 3, G1259&gt;150, 4)</f>
        <v>2</v>
      </c>
    </row>
    <row r="1260" spans="1:12" x14ac:dyDescent="0.2">
      <c r="A1260" t="s">
        <v>1675</v>
      </c>
      <c r="B1260" t="s">
        <v>1676</v>
      </c>
      <c r="C1260" s="2">
        <v>299</v>
      </c>
      <c r="D1260" s="2">
        <v>114</v>
      </c>
      <c r="E1260" t="s">
        <v>6989</v>
      </c>
      <c r="F1260" t="s">
        <v>7038</v>
      </c>
      <c r="G1260" s="2">
        <v>185</v>
      </c>
      <c r="H1260" s="11">
        <v>0.61872909698996659</v>
      </c>
      <c r="I1260">
        <v>1</v>
      </c>
      <c r="J1260">
        <f ca="1"/>
        <v>497</v>
      </c>
      <c r="K1260">
        <v>3954</v>
      </c>
      <c r="L1260" cm="1">
        <f t="array" ref="L1260">_xlfn.IFS(G1260&lt;=25, 1, G1260&lt;=75, 2, G1260&lt;=150, 3, G1260&gt;150, 4)</f>
        <v>4</v>
      </c>
    </row>
    <row r="1261" spans="1:12" x14ac:dyDescent="0.2">
      <c r="A1261" t="s">
        <v>1677</v>
      </c>
      <c r="B1261" t="s">
        <v>1678</v>
      </c>
      <c r="C1261" s="2">
        <v>289</v>
      </c>
      <c r="D1261" s="2">
        <v>142</v>
      </c>
      <c r="E1261" t="s">
        <v>6989</v>
      </c>
      <c r="F1261" t="s">
        <v>7037</v>
      </c>
      <c r="G1261" s="2">
        <v>147</v>
      </c>
      <c r="H1261" s="11">
        <v>0.50865051903114189</v>
      </c>
      <c r="I1261">
        <v>1</v>
      </c>
      <c r="J1261">
        <f ca="1"/>
        <v>519</v>
      </c>
      <c r="K1261">
        <v>2235</v>
      </c>
      <c r="L1261" cm="1">
        <f t="array" ref="L1261">_xlfn.IFS(G1261&lt;=25, 1, G1261&lt;=75, 2, G1261&lt;=150, 3, G1261&gt;150, 4)</f>
        <v>3</v>
      </c>
    </row>
    <row r="1262" spans="1:12" x14ac:dyDescent="0.2">
      <c r="A1262" t="s">
        <v>1679</v>
      </c>
      <c r="B1262" t="s">
        <v>1680</v>
      </c>
      <c r="C1262" s="2">
        <v>399</v>
      </c>
      <c r="D1262" s="2">
        <v>311</v>
      </c>
      <c r="E1262" t="s">
        <v>7029</v>
      </c>
      <c r="F1262" t="s">
        <v>7043</v>
      </c>
      <c r="G1262" s="2">
        <v>88</v>
      </c>
      <c r="H1262" s="11">
        <v>0.22055137844611528</v>
      </c>
      <c r="I1262">
        <v>0</v>
      </c>
      <c r="J1262">
        <f ca="1"/>
        <v>2179</v>
      </c>
      <c r="K1262">
        <v>3934</v>
      </c>
      <c r="L1262" cm="1">
        <f t="array" ref="L1262">_xlfn.IFS(G1262&lt;=25, 1, G1262&lt;=75, 2, G1262&lt;=150, 3, G1262&gt;150, 4)</f>
        <v>3</v>
      </c>
    </row>
    <row r="1263" spans="1:12" x14ac:dyDescent="0.2">
      <c r="A1263" t="s">
        <v>1681</v>
      </c>
      <c r="B1263" t="s">
        <v>9</v>
      </c>
      <c r="C1263" s="2">
        <v>715</v>
      </c>
      <c r="D1263" s="2">
        <v>479</v>
      </c>
      <c r="E1263" t="s">
        <v>7029</v>
      </c>
      <c r="F1263" t="s">
        <v>7039</v>
      </c>
      <c r="G1263" s="2">
        <v>236</v>
      </c>
      <c r="H1263" s="11">
        <v>0.33006993006993007</v>
      </c>
      <c r="I1263">
        <v>0</v>
      </c>
      <c r="J1263">
        <f ca="1"/>
        <v>1350</v>
      </c>
      <c r="K1263">
        <v>2433</v>
      </c>
      <c r="L1263" cm="1">
        <f t="array" ref="L1263">_xlfn.IFS(G1263&lt;=25, 1, G1263&lt;=75, 2, G1263&lt;=150, 3, G1263&gt;150, 4)</f>
        <v>4</v>
      </c>
    </row>
    <row r="1264" spans="1:12" x14ac:dyDescent="0.2">
      <c r="A1264" t="s">
        <v>1682</v>
      </c>
      <c r="B1264" t="s">
        <v>1683</v>
      </c>
      <c r="C1264" s="2">
        <v>319</v>
      </c>
      <c r="D1264" s="2">
        <v>220</v>
      </c>
      <c r="E1264" t="s">
        <v>7029</v>
      </c>
      <c r="F1264" t="s">
        <v>7041</v>
      </c>
      <c r="G1264" s="2">
        <v>99</v>
      </c>
      <c r="H1264" s="11">
        <v>0.31034482758620691</v>
      </c>
      <c r="I1264">
        <v>0</v>
      </c>
      <c r="J1264">
        <f ca="1"/>
        <v>175</v>
      </c>
      <c r="K1264">
        <v>3612</v>
      </c>
      <c r="L1264" cm="1">
        <f t="array" ref="L1264">_xlfn.IFS(G1264&lt;=25, 1, G1264&lt;=75, 2, G1264&lt;=150, 3, G1264&gt;150, 4)</f>
        <v>3</v>
      </c>
    </row>
    <row r="1265" spans="1:12" x14ac:dyDescent="0.2">
      <c r="A1265" t="s">
        <v>1684</v>
      </c>
      <c r="B1265" t="s">
        <v>1685</v>
      </c>
      <c r="C1265" s="2">
        <v>399</v>
      </c>
      <c r="D1265" s="2">
        <v>303</v>
      </c>
      <c r="E1265" t="s">
        <v>7029</v>
      </c>
      <c r="F1265" t="s">
        <v>7039</v>
      </c>
      <c r="G1265" s="2">
        <v>96</v>
      </c>
      <c r="H1265" s="11">
        <v>0.24060150375939848</v>
      </c>
      <c r="I1265">
        <v>0</v>
      </c>
      <c r="J1265">
        <f ca="1"/>
        <v>614</v>
      </c>
      <c r="K1265">
        <v>4437</v>
      </c>
      <c r="L1265" cm="1">
        <f t="array" ref="L1265">_xlfn.IFS(G1265&lt;=25, 1, G1265&lt;=75, 2, G1265&lt;=150, 3, G1265&gt;150, 4)</f>
        <v>3</v>
      </c>
    </row>
    <row r="1266" spans="1:12" x14ac:dyDescent="0.2">
      <c r="A1266" t="s">
        <v>1687</v>
      </c>
      <c r="B1266" t="s">
        <v>1061</v>
      </c>
      <c r="C1266" s="2">
        <v>249</v>
      </c>
      <c r="D1266" s="2">
        <v>137</v>
      </c>
      <c r="E1266" t="s">
        <v>6989</v>
      </c>
      <c r="F1266" t="s">
        <v>7037</v>
      </c>
      <c r="G1266" s="2">
        <v>112</v>
      </c>
      <c r="H1266" s="11">
        <v>0.44979919678714858</v>
      </c>
      <c r="I1266">
        <v>1</v>
      </c>
      <c r="J1266">
        <f ca="1"/>
        <v>154</v>
      </c>
      <c r="K1266">
        <v>974</v>
      </c>
      <c r="L1266" cm="1">
        <f t="array" ref="L1266">_xlfn.IFS(G1266&lt;=25, 1, G1266&lt;=75, 2, G1266&lt;=150, 3, G1266&gt;150, 4)</f>
        <v>3</v>
      </c>
    </row>
    <row r="1267" spans="1:12" x14ac:dyDescent="0.2">
      <c r="A1267" t="s">
        <v>1688</v>
      </c>
      <c r="B1267" t="s">
        <v>1665</v>
      </c>
      <c r="C1267" s="2">
        <v>199</v>
      </c>
      <c r="D1267" s="2">
        <v>133</v>
      </c>
      <c r="E1267" t="s">
        <v>7027</v>
      </c>
      <c r="F1267" t="s">
        <v>7039</v>
      </c>
      <c r="G1267" s="2">
        <v>66</v>
      </c>
      <c r="H1267" s="11">
        <v>0.33165829145728642</v>
      </c>
      <c r="I1267">
        <v>0</v>
      </c>
      <c r="J1267">
        <f ca="1"/>
        <v>225</v>
      </c>
      <c r="K1267">
        <v>4490</v>
      </c>
      <c r="L1267" cm="1">
        <f t="array" ref="L1267">_xlfn.IFS(G1267&lt;=25, 1, G1267&lt;=75, 2, G1267&lt;=150, 3, G1267&gt;150, 4)</f>
        <v>2</v>
      </c>
    </row>
    <row r="1268" spans="1:12" x14ac:dyDescent="0.2">
      <c r="A1268" t="s">
        <v>900</v>
      </c>
      <c r="B1268" t="s">
        <v>540</v>
      </c>
      <c r="C1268" s="2">
        <v>289</v>
      </c>
      <c r="D1268" s="2">
        <v>121</v>
      </c>
      <c r="E1268" t="s">
        <v>6989</v>
      </c>
      <c r="F1268" t="s">
        <v>7038</v>
      </c>
      <c r="G1268" s="2">
        <v>168</v>
      </c>
      <c r="H1268" s="11">
        <v>0.58131487889273359</v>
      </c>
      <c r="I1268">
        <v>1</v>
      </c>
      <c r="J1268">
        <f ca="1"/>
        <v>2465</v>
      </c>
      <c r="K1268">
        <v>306</v>
      </c>
      <c r="L1268" cm="1">
        <f t="array" ref="L1268">_xlfn.IFS(G1268&lt;=25, 1, G1268&lt;=75, 2, G1268&lt;=150, 3, G1268&gt;150, 4)</f>
        <v>4</v>
      </c>
    </row>
    <row r="1269" spans="1:12" x14ac:dyDescent="0.2">
      <c r="A1269" t="s">
        <v>1689</v>
      </c>
      <c r="B1269" t="s">
        <v>540</v>
      </c>
      <c r="C1269" s="2">
        <v>249</v>
      </c>
      <c r="D1269" s="2">
        <v>47</v>
      </c>
      <c r="E1269" t="s">
        <v>6989</v>
      </c>
      <c r="F1269" t="s">
        <v>7038</v>
      </c>
      <c r="G1269" s="2">
        <v>202</v>
      </c>
      <c r="H1269" s="11">
        <v>0.8112449799196787</v>
      </c>
      <c r="I1269">
        <v>1</v>
      </c>
      <c r="J1269">
        <f ca="1"/>
        <v>1807</v>
      </c>
      <c r="K1269">
        <v>3594</v>
      </c>
      <c r="L1269" cm="1">
        <f t="array" ref="L1269">_xlfn.IFS(G1269&lt;=25, 1, G1269&lt;=75, 2, G1269&lt;=150, 3, G1269&gt;150, 4)</f>
        <v>4</v>
      </c>
    </row>
    <row r="1270" spans="1:12" x14ac:dyDescent="0.2">
      <c r="A1270" t="s">
        <v>1690</v>
      </c>
      <c r="B1270" t="s">
        <v>405</v>
      </c>
      <c r="C1270" s="2">
        <v>319</v>
      </c>
      <c r="D1270" s="2">
        <v>255</v>
      </c>
      <c r="E1270" t="s">
        <v>7029</v>
      </c>
      <c r="F1270" t="s">
        <v>7036</v>
      </c>
      <c r="G1270" s="2">
        <v>64</v>
      </c>
      <c r="H1270" s="11">
        <v>0.20062695924764889</v>
      </c>
      <c r="I1270">
        <v>0</v>
      </c>
      <c r="J1270">
        <f ca="1"/>
        <v>4552</v>
      </c>
      <c r="K1270">
        <v>533</v>
      </c>
      <c r="L1270" cm="1">
        <f t="array" ref="L1270">_xlfn.IFS(G1270&lt;=25, 1, G1270&lt;=75, 2, G1270&lt;=150, 3, G1270&gt;150, 4)</f>
        <v>2</v>
      </c>
    </row>
    <row r="1271" spans="1:12" x14ac:dyDescent="0.2">
      <c r="A1271" t="s">
        <v>1691</v>
      </c>
      <c r="B1271" t="s">
        <v>333</v>
      </c>
      <c r="C1271" s="2">
        <v>159</v>
      </c>
      <c r="D1271" s="2">
        <v>86</v>
      </c>
      <c r="E1271" t="s">
        <v>7029</v>
      </c>
      <c r="F1271" t="s">
        <v>7040</v>
      </c>
      <c r="G1271" s="2">
        <v>73</v>
      </c>
      <c r="H1271" s="11">
        <v>0.45911949685534592</v>
      </c>
      <c r="I1271">
        <v>0</v>
      </c>
      <c r="J1271">
        <f ca="1"/>
        <v>3781</v>
      </c>
      <c r="K1271">
        <v>3033</v>
      </c>
      <c r="L1271" cm="1">
        <f t="array" ref="L1271">_xlfn.IFS(G1271&lt;=25, 1, G1271&lt;=75, 2, G1271&lt;=150, 3, G1271&gt;150, 4)</f>
        <v>2</v>
      </c>
    </row>
    <row r="1272" spans="1:12" x14ac:dyDescent="0.2">
      <c r="A1272" t="s">
        <v>1692</v>
      </c>
      <c r="B1272" t="s">
        <v>1693</v>
      </c>
      <c r="C1272" s="2">
        <v>319</v>
      </c>
      <c r="D1272" s="2">
        <v>287</v>
      </c>
      <c r="E1272" t="s">
        <v>7029</v>
      </c>
      <c r="F1272" t="s">
        <v>7036</v>
      </c>
      <c r="G1272" s="2">
        <v>32</v>
      </c>
      <c r="H1272" s="11">
        <v>0.10031347962382445</v>
      </c>
      <c r="I1272">
        <v>0</v>
      </c>
      <c r="J1272">
        <f ca="1"/>
        <v>2883</v>
      </c>
      <c r="K1272">
        <v>643</v>
      </c>
      <c r="L1272" cm="1">
        <f t="array" ref="L1272">_xlfn.IFS(G1272&lt;=25, 1, G1272&lt;=75, 2, G1272&lt;=150, 3, G1272&gt;150, 4)</f>
        <v>2</v>
      </c>
    </row>
    <row r="1273" spans="1:12" x14ac:dyDescent="0.2">
      <c r="A1273" t="s">
        <v>1694</v>
      </c>
      <c r="B1273" t="s">
        <v>1695</v>
      </c>
      <c r="C1273" s="2">
        <v>199</v>
      </c>
      <c r="D1273" s="2">
        <v>143</v>
      </c>
      <c r="E1273" t="s">
        <v>7027</v>
      </c>
      <c r="F1273" t="s">
        <v>7039</v>
      </c>
      <c r="G1273" s="2">
        <v>56</v>
      </c>
      <c r="H1273" s="11">
        <v>0.28140703517587939</v>
      </c>
      <c r="I1273">
        <v>0</v>
      </c>
      <c r="J1273">
        <f ca="1"/>
        <v>495</v>
      </c>
      <c r="K1273">
        <v>2577</v>
      </c>
      <c r="L1273" cm="1">
        <f t="array" ref="L1273">_xlfn.IFS(G1273&lt;=25, 1, G1273&lt;=75, 2, G1273&lt;=150, 3, G1273&gt;150, 4)</f>
        <v>2</v>
      </c>
    </row>
    <row r="1274" spans="1:12" x14ac:dyDescent="0.2">
      <c r="A1274" t="s">
        <v>1088</v>
      </c>
      <c r="B1274" t="s">
        <v>1089</v>
      </c>
      <c r="C1274" s="2">
        <v>289</v>
      </c>
      <c r="D1274" s="2">
        <v>217</v>
      </c>
      <c r="E1274" t="s">
        <v>6989</v>
      </c>
      <c r="F1274" t="s">
        <v>7044</v>
      </c>
      <c r="G1274" s="2">
        <v>72</v>
      </c>
      <c r="H1274" s="11">
        <v>0.2491349480968858</v>
      </c>
      <c r="I1274">
        <v>1</v>
      </c>
      <c r="J1274">
        <f ca="1"/>
        <v>531</v>
      </c>
      <c r="K1274">
        <v>2283</v>
      </c>
      <c r="L1274" cm="1">
        <f t="array" ref="L1274">_xlfn.IFS(G1274&lt;=25, 1, G1274&lt;=75, 2, G1274&lt;=150, 3, G1274&gt;150, 4)</f>
        <v>2</v>
      </c>
    </row>
    <row r="1275" spans="1:12" x14ac:dyDescent="0.2">
      <c r="A1275" t="s">
        <v>1306</v>
      </c>
      <c r="B1275" t="s">
        <v>1307</v>
      </c>
      <c r="C1275" s="2">
        <v>289</v>
      </c>
      <c r="D1275" s="2">
        <v>185</v>
      </c>
      <c r="E1275" t="s">
        <v>6989</v>
      </c>
      <c r="F1275" t="s">
        <v>7044</v>
      </c>
      <c r="G1275" s="2">
        <v>104</v>
      </c>
      <c r="H1275" s="11">
        <v>0.35986159169550175</v>
      </c>
      <c r="I1275">
        <v>1</v>
      </c>
      <c r="J1275">
        <f ca="1"/>
        <v>3391</v>
      </c>
      <c r="K1275">
        <v>1133</v>
      </c>
      <c r="L1275" cm="1">
        <f t="array" ref="L1275">_xlfn.IFS(G1275&lt;=25, 1, G1275&lt;=75, 2, G1275&lt;=150, 3, G1275&gt;150, 4)</f>
        <v>3</v>
      </c>
    </row>
    <row r="1276" spans="1:12" x14ac:dyDescent="0.2">
      <c r="A1276" t="s">
        <v>1696</v>
      </c>
      <c r="B1276" t="s">
        <v>1665</v>
      </c>
      <c r="C1276" s="2">
        <v>199</v>
      </c>
      <c r="D1276" s="2">
        <v>135</v>
      </c>
      <c r="E1276" t="s">
        <v>7027</v>
      </c>
      <c r="F1276" t="s">
        <v>7039</v>
      </c>
      <c r="G1276" s="2">
        <v>64</v>
      </c>
      <c r="H1276" s="11">
        <v>0.32160804020100503</v>
      </c>
      <c r="I1276">
        <v>0</v>
      </c>
      <c r="J1276">
        <f ca="1"/>
        <v>3431</v>
      </c>
      <c r="K1276">
        <v>2882</v>
      </c>
      <c r="L1276" cm="1">
        <f t="array" ref="L1276">_xlfn.IFS(G1276&lt;=25, 1, G1276&lt;=75, 2, G1276&lt;=150, 3, G1276&gt;150, 4)</f>
        <v>2</v>
      </c>
    </row>
    <row r="1277" spans="1:12" x14ac:dyDescent="0.2">
      <c r="A1277" t="s">
        <v>1697</v>
      </c>
      <c r="B1277" t="s">
        <v>1654</v>
      </c>
      <c r="C1277" s="2">
        <v>199</v>
      </c>
      <c r="D1277" s="2">
        <v>127</v>
      </c>
      <c r="E1277" t="s">
        <v>7029</v>
      </c>
      <c r="F1277" t="s">
        <v>7037</v>
      </c>
      <c r="G1277" s="2">
        <v>72</v>
      </c>
      <c r="H1277" s="11">
        <v>0.36180904522613067</v>
      </c>
      <c r="I1277">
        <v>0</v>
      </c>
      <c r="J1277">
        <f ca="1"/>
        <v>4350</v>
      </c>
      <c r="K1277">
        <v>80</v>
      </c>
      <c r="L1277" cm="1">
        <f t="array" ref="L1277">_xlfn.IFS(G1277&lt;=25, 1, G1277&lt;=75, 2, G1277&lt;=150, 3, G1277&gt;150, 4)</f>
        <v>2</v>
      </c>
    </row>
    <row r="1278" spans="1:12" x14ac:dyDescent="0.2">
      <c r="A1278" t="s">
        <v>739</v>
      </c>
      <c r="B1278" t="s">
        <v>740</v>
      </c>
      <c r="C1278" s="2">
        <v>289</v>
      </c>
      <c r="D1278" s="2">
        <v>237</v>
      </c>
      <c r="E1278" t="s">
        <v>6989</v>
      </c>
      <c r="F1278" t="s">
        <v>7036</v>
      </c>
      <c r="G1278" s="2">
        <v>52</v>
      </c>
      <c r="H1278" s="11">
        <v>0.17993079584775087</v>
      </c>
      <c r="I1278">
        <v>1</v>
      </c>
      <c r="J1278">
        <f ca="1"/>
        <v>2799</v>
      </c>
      <c r="K1278">
        <v>895</v>
      </c>
      <c r="L1278" cm="1">
        <f t="array" ref="L1278">_xlfn.IFS(G1278&lt;=25, 1, G1278&lt;=75, 2, G1278&lt;=150, 3, G1278&gt;150, 4)</f>
        <v>2</v>
      </c>
    </row>
    <row r="1279" spans="1:12" x14ac:dyDescent="0.2">
      <c r="A1279" t="s">
        <v>1698</v>
      </c>
      <c r="B1279" t="s">
        <v>1699</v>
      </c>
      <c r="C1279" s="2">
        <v>319</v>
      </c>
      <c r="D1279" s="2">
        <v>214</v>
      </c>
      <c r="E1279" t="s">
        <v>7029</v>
      </c>
      <c r="F1279" t="s">
        <v>7037</v>
      </c>
      <c r="G1279" s="2">
        <v>105</v>
      </c>
      <c r="H1279" s="11">
        <v>0.32915360501567398</v>
      </c>
      <c r="I1279">
        <v>0</v>
      </c>
      <c r="J1279">
        <f ca="1"/>
        <v>2545</v>
      </c>
      <c r="K1279">
        <v>2276</v>
      </c>
      <c r="L1279" cm="1">
        <f t="array" ref="L1279">_xlfn.IFS(G1279&lt;=25, 1, G1279&lt;=75, 2, G1279&lt;=150, 3, G1279&gt;150, 4)</f>
        <v>3</v>
      </c>
    </row>
    <row r="1280" spans="1:12" x14ac:dyDescent="0.2">
      <c r="A1280" t="s">
        <v>1270</v>
      </c>
      <c r="B1280" t="s">
        <v>1271</v>
      </c>
      <c r="C1280" s="2">
        <v>219</v>
      </c>
      <c r="D1280" s="2">
        <v>83</v>
      </c>
      <c r="E1280" t="s">
        <v>6989</v>
      </c>
      <c r="F1280" t="s">
        <v>7037</v>
      </c>
      <c r="G1280" s="2">
        <v>136</v>
      </c>
      <c r="H1280" s="11">
        <v>0.62100456621004563</v>
      </c>
      <c r="I1280">
        <v>1</v>
      </c>
      <c r="J1280">
        <f ca="1"/>
        <v>303</v>
      </c>
      <c r="K1280">
        <v>3091</v>
      </c>
      <c r="L1280" cm="1">
        <f t="array" ref="L1280">_xlfn.IFS(G1280&lt;=25, 1, G1280&lt;=75, 2, G1280&lt;=150, 3, G1280&gt;150, 4)</f>
        <v>3</v>
      </c>
    </row>
    <row r="1281" spans="1:12" x14ac:dyDescent="0.2">
      <c r="A1281" t="s">
        <v>1700</v>
      </c>
      <c r="B1281" t="s">
        <v>1701</v>
      </c>
      <c r="C1281" s="2">
        <v>399</v>
      </c>
      <c r="D1281" s="2">
        <v>355</v>
      </c>
      <c r="E1281" t="s">
        <v>7029</v>
      </c>
      <c r="F1281" t="s">
        <v>7036</v>
      </c>
      <c r="G1281" s="2">
        <v>44</v>
      </c>
      <c r="H1281" s="11">
        <v>0.11027568922305764</v>
      </c>
      <c r="I1281">
        <v>0</v>
      </c>
      <c r="J1281">
        <f ca="1"/>
        <v>342</v>
      </c>
      <c r="K1281">
        <v>4138</v>
      </c>
      <c r="L1281" cm="1">
        <f t="array" ref="L1281">_xlfn.IFS(G1281&lt;=25, 1, G1281&lt;=75, 2, G1281&lt;=150, 3, G1281&gt;150, 4)</f>
        <v>2</v>
      </c>
    </row>
    <row r="1282" spans="1:12" x14ac:dyDescent="0.2">
      <c r="A1282" t="s">
        <v>1383</v>
      </c>
      <c r="B1282" t="s">
        <v>1384</v>
      </c>
      <c r="C1282" s="2">
        <v>319</v>
      </c>
      <c r="D1282" s="2">
        <v>252</v>
      </c>
      <c r="E1282" t="s">
        <v>7029</v>
      </c>
      <c r="F1282" t="s">
        <v>7036</v>
      </c>
      <c r="G1282" s="2">
        <v>67</v>
      </c>
      <c r="H1282" s="11">
        <v>0.21003134796238246</v>
      </c>
      <c r="I1282">
        <v>0</v>
      </c>
      <c r="J1282">
        <f ca="1"/>
        <v>4277</v>
      </c>
      <c r="K1282">
        <v>2482</v>
      </c>
      <c r="L1282" cm="1">
        <f t="array" ref="L1282">_xlfn.IFS(G1282&lt;=25, 1, G1282&lt;=75, 2, G1282&lt;=150, 3, G1282&gt;150, 4)</f>
        <v>2</v>
      </c>
    </row>
    <row r="1283" spans="1:12" x14ac:dyDescent="0.2">
      <c r="A1283" t="s">
        <v>471</v>
      </c>
      <c r="B1283" t="s">
        <v>472</v>
      </c>
      <c r="C1283" s="2">
        <v>289</v>
      </c>
      <c r="D1283" s="2">
        <v>159</v>
      </c>
      <c r="E1283" t="s">
        <v>6989</v>
      </c>
      <c r="F1283" t="s">
        <v>7038</v>
      </c>
      <c r="G1283" s="2">
        <v>130</v>
      </c>
      <c r="H1283" s="11">
        <v>0.44982698961937717</v>
      </c>
      <c r="I1283">
        <v>1</v>
      </c>
      <c r="J1283">
        <f ca="1"/>
        <v>206</v>
      </c>
      <c r="K1283">
        <v>1404</v>
      </c>
      <c r="L1283" cm="1">
        <f t="array" ref="L1283">_xlfn.IFS(G1283&lt;=25, 1, G1283&lt;=75, 2, G1283&lt;=150, 3, G1283&gt;150, 4)</f>
        <v>3</v>
      </c>
    </row>
    <row r="1284" spans="1:12" x14ac:dyDescent="0.2">
      <c r="A1284" t="s">
        <v>1702</v>
      </c>
      <c r="B1284" t="s">
        <v>1206</v>
      </c>
      <c r="C1284" s="2">
        <v>279</v>
      </c>
      <c r="D1284" s="2">
        <v>209</v>
      </c>
      <c r="E1284" t="s">
        <v>7029</v>
      </c>
      <c r="F1284" t="s">
        <v>7037</v>
      </c>
      <c r="G1284" s="2">
        <v>70</v>
      </c>
      <c r="H1284" s="11">
        <v>0.25089605734767023</v>
      </c>
      <c r="I1284">
        <v>0</v>
      </c>
      <c r="J1284">
        <f ca="1"/>
        <v>3739</v>
      </c>
      <c r="K1284">
        <v>3851</v>
      </c>
      <c r="L1284" cm="1">
        <f t="array" ref="L1284">_xlfn.IFS(G1284&lt;=25, 1, G1284&lt;=75, 2, G1284&lt;=150, 3, G1284&gt;150, 4)</f>
        <v>2</v>
      </c>
    </row>
    <row r="1285" spans="1:12" x14ac:dyDescent="0.2">
      <c r="A1285" t="s">
        <v>784</v>
      </c>
      <c r="B1285" t="s">
        <v>682</v>
      </c>
      <c r="C1285" s="2">
        <v>289</v>
      </c>
      <c r="D1285" s="2">
        <v>107</v>
      </c>
      <c r="E1285" t="s">
        <v>6989</v>
      </c>
      <c r="F1285" t="s">
        <v>7038</v>
      </c>
      <c r="G1285" s="2">
        <v>182</v>
      </c>
      <c r="H1285" s="11">
        <v>0.62975778546712802</v>
      </c>
      <c r="I1285">
        <v>1</v>
      </c>
      <c r="J1285">
        <f ca="1"/>
        <v>1833</v>
      </c>
      <c r="K1285">
        <v>737</v>
      </c>
      <c r="L1285" cm="1">
        <f t="array" ref="L1285">_xlfn.IFS(G1285&lt;=25, 1, G1285&lt;=75, 2, G1285&lt;=150, 3, G1285&gt;150, 4)</f>
        <v>4</v>
      </c>
    </row>
    <row r="1286" spans="1:12" x14ac:dyDescent="0.2">
      <c r="A1286" t="s">
        <v>1703</v>
      </c>
      <c r="B1286" t="s">
        <v>1704</v>
      </c>
      <c r="C1286" s="2">
        <v>199</v>
      </c>
      <c r="D1286" s="2">
        <v>94</v>
      </c>
      <c r="E1286" t="s">
        <v>7027</v>
      </c>
      <c r="F1286" t="s">
        <v>7040</v>
      </c>
      <c r="G1286" s="2">
        <v>105</v>
      </c>
      <c r="H1286" s="11">
        <v>0.52763819095477382</v>
      </c>
      <c r="I1286">
        <v>0</v>
      </c>
      <c r="J1286">
        <f ca="1"/>
        <v>1036</v>
      </c>
      <c r="K1286">
        <v>3522</v>
      </c>
      <c r="L1286" cm="1">
        <f t="array" ref="L1286">_xlfn.IFS(G1286&lt;=25, 1, G1286&lt;=75, 2, G1286&lt;=150, 3, G1286&gt;150, 4)</f>
        <v>3</v>
      </c>
    </row>
    <row r="1287" spans="1:12" x14ac:dyDescent="0.2">
      <c r="A1287" t="s">
        <v>1116</v>
      </c>
      <c r="B1287" t="s">
        <v>1117</v>
      </c>
      <c r="C1287" s="2">
        <v>289</v>
      </c>
      <c r="D1287" s="2">
        <v>211</v>
      </c>
      <c r="E1287" t="s">
        <v>6989</v>
      </c>
      <c r="F1287" t="s">
        <v>7036</v>
      </c>
      <c r="G1287" s="2">
        <v>78</v>
      </c>
      <c r="H1287" s="11">
        <v>0.26989619377162632</v>
      </c>
      <c r="I1287">
        <v>1</v>
      </c>
      <c r="J1287">
        <f ca="1"/>
        <v>2102</v>
      </c>
      <c r="K1287">
        <v>1974</v>
      </c>
      <c r="L1287" cm="1">
        <f t="array" ref="L1287">_xlfn.IFS(G1287&lt;=25, 1, G1287&lt;=75, 2, G1287&lt;=150, 3, G1287&gt;150, 4)</f>
        <v>3</v>
      </c>
    </row>
    <row r="1288" spans="1:12" x14ac:dyDescent="0.2">
      <c r="A1288" t="s">
        <v>1705</v>
      </c>
      <c r="B1288" t="s">
        <v>1706</v>
      </c>
      <c r="C1288" s="2">
        <v>449</v>
      </c>
      <c r="D1288" s="2">
        <v>440</v>
      </c>
      <c r="E1288" t="s">
        <v>7029</v>
      </c>
      <c r="F1288" t="s">
        <v>7041</v>
      </c>
      <c r="G1288" s="2">
        <v>9</v>
      </c>
      <c r="H1288" s="11">
        <v>2.0044543429844099E-2</v>
      </c>
      <c r="I1288">
        <v>0</v>
      </c>
      <c r="J1288">
        <f ca="1"/>
        <v>1658</v>
      </c>
      <c r="K1288">
        <v>4104</v>
      </c>
      <c r="L1288" cm="1">
        <f t="array" ref="L1288">_xlfn.IFS(G1288&lt;=25, 1, G1288&lt;=75, 2, G1288&lt;=150, 3, G1288&gt;150, 4)</f>
        <v>1</v>
      </c>
    </row>
    <row r="1289" spans="1:12" x14ac:dyDescent="0.2">
      <c r="A1289" t="s">
        <v>1707</v>
      </c>
      <c r="B1289" t="s">
        <v>333</v>
      </c>
      <c r="C1289" s="2">
        <v>319</v>
      </c>
      <c r="D1289" s="2">
        <v>156</v>
      </c>
      <c r="E1289" t="s">
        <v>7029</v>
      </c>
      <c r="F1289" t="s">
        <v>7040</v>
      </c>
      <c r="G1289" s="2">
        <v>163</v>
      </c>
      <c r="H1289" s="11">
        <v>0.5109717868338558</v>
      </c>
      <c r="I1289">
        <v>0</v>
      </c>
      <c r="J1289">
        <f ca="1"/>
        <v>3995</v>
      </c>
      <c r="K1289">
        <v>4425</v>
      </c>
      <c r="L1289" cm="1">
        <f t="array" ref="L1289">_xlfn.IFS(G1289&lt;=25, 1, G1289&lt;=75, 2, G1289&lt;=150, 3, G1289&gt;150, 4)</f>
        <v>4</v>
      </c>
    </row>
    <row r="1290" spans="1:12" x14ac:dyDescent="0.2">
      <c r="A1290" t="s">
        <v>1098</v>
      </c>
      <c r="B1290" t="s">
        <v>1099</v>
      </c>
      <c r="C1290" s="2">
        <v>319</v>
      </c>
      <c r="D1290" s="2">
        <v>281</v>
      </c>
      <c r="E1290" t="s">
        <v>7029</v>
      </c>
      <c r="F1290" t="s">
        <v>7036</v>
      </c>
      <c r="G1290" s="2">
        <v>38</v>
      </c>
      <c r="H1290" s="11">
        <v>0.11912225705329153</v>
      </c>
      <c r="I1290">
        <v>0</v>
      </c>
      <c r="J1290">
        <f ca="1"/>
        <v>372</v>
      </c>
      <c r="K1290">
        <v>4438</v>
      </c>
      <c r="L1290" cm="1">
        <f t="array" ref="L1290">_xlfn.IFS(G1290&lt;=25, 1, G1290&lt;=75, 2, G1290&lt;=150, 3, G1290&gt;150, 4)</f>
        <v>2</v>
      </c>
    </row>
    <row r="1291" spans="1:12" x14ac:dyDescent="0.2">
      <c r="A1291" t="s">
        <v>1708</v>
      </c>
      <c r="B1291" t="s">
        <v>1693</v>
      </c>
      <c r="C1291" s="2">
        <v>279</v>
      </c>
      <c r="D1291" s="2">
        <v>251</v>
      </c>
      <c r="E1291" t="s">
        <v>7029</v>
      </c>
      <c r="F1291" t="s">
        <v>7036</v>
      </c>
      <c r="G1291" s="2">
        <v>28</v>
      </c>
      <c r="H1291" s="11">
        <v>0.1003584229390681</v>
      </c>
      <c r="I1291">
        <v>0</v>
      </c>
      <c r="J1291">
        <f ca="1"/>
        <v>3434</v>
      </c>
      <c r="K1291">
        <v>2415</v>
      </c>
      <c r="L1291" cm="1">
        <f t="array" ref="L1291">_xlfn.IFS(G1291&lt;=25, 1, G1291&lt;=75, 2, G1291&lt;=150, 3, G1291&gt;150, 4)</f>
        <v>2</v>
      </c>
    </row>
    <row r="1292" spans="1:12" x14ac:dyDescent="0.2">
      <c r="A1292" t="s">
        <v>1598</v>
      </c>
      <c r="B1292" t="s">
        <v>1709</v>
      </c>
      <c r="C1292" s="2">
        <v>319</v>
      </c>
      <c r="D1292" s="2">
        <v>249</v>
      </c>
      <c r="E1292" t="s">
        <v>7029</v>
      </c>
      <c r="F1292" t="s">
        <v>7037</v>
      </c>
      <c r="G1292" s="2">
        <v>70</v>
      </c>
      <c r="H1292" s="11">
        <v>0.21943573667711599</v>
      </c>
      <c r="I1292">
        <v>0</v>
      </c>
      <c r="J1292">
        <f ca="1"/>
        <v>4457</v>
      </c>
      <c r="K1292">
        <v>2611</v>
      </c>
      <c r="L1292" cm="1">
        <f t="array" ref="L1292">_xlfn.IFS(G1292&lt;=25, 1, G1292&lt;=75, 2, G1292&lt;=150, 3, G1292&gt;150, 4)</f>
        <v>2</v>
      </c>
    </row>
    <row r="1293" spans="1:12" x14ac:dyDescent="0.2">
      <c r="A1293" t="s">
        <v>1536</v>
      </c>
      <c r="B1293" t="s">
        <v>1537</v>
      </c>
      <c r="C1293" s="2">
        <v>289</v>
      </c>
      <c r="D1293" s="2">
        <v>116</v>
      </c>
      <c r="E1293" t="s">
        <v>6989</v>
      </c>
      <c r="F1293" t="s">
        <v>7038</v>
      </c>
      <c r="G1293" s="2">
        <v>173</v>
      </c>
      <c r="H1293" s="11">
        <v>0.59861591695501726</v>
      </c>
      <c r="I1293">
        <v>1</v>
      </c>
      <c r="J1293">
        <f ca="1"/>
        <v>3577</v>
      </c>
      <c r="K1293">
        <v>200</v>
      </c>
      <c r="L1293" cm="1">
        <f t="array" ref="L1293">_xlfn.IFS(G1293&lt;=25, 1, G1293&lt;=75, 2, G1293&lt;=150, 3, G1293&gt;150, 4)</f>
        <v>4</v>
      </c>
    </row>
    <row r="1294" spans="1:12" x14ac:dyDescent="0.2">
      <c r="A1294" t="s">
        <v>1710</v>
      </c>
      <c r="B1294" t="s">
        <v>1711</v>
      </c>
      <c r="C1294" s="2">
        <v>239</v>
      </c>
      <c r="D1294" s="2">
        <v>155</v>
      </c>
      <c r="E1294" t="s">
        <v>7029</v>
      </c>
      <c r="F1294" t="s">
        <v>7037</v>
      </c>
      <c r="G1294" s="2">
        <v>84</v>
      </c>
      <c r="H1294" s="11">
        <v>0.35146443514644349</v>
      </c>
      <c r="I1294">
        <v>0</v>
      </c>
      <c r="J1294">
        <f ca="1"/>
        <v>664</v>
      </c>
      <c r="K1294">
        <v>764</v>
      </c>
      <c r="L1294" cm="1">
        <f t="array" ref="L1294">_xlfn.IFS(G1294&lt;=25, 1, G1294&lt;=75, 2, G1294&lt;=150, 3, G1294&gt;150, 4)</f>
        <v>3</v>
      </c>
    </row>
    <row r="1295" spans="1:12" x14ac:dyDescent="0.2">
      <c r="A1295" t="s">
        <v>1712</v>
      </c>
      <c r="B1295" t="s">
        <v>68</v>
      </c>
      <c r="C1295" s="2">
        <v>399</v>
      </c>
      <c r="D1295" s="2">
        <v>227</v>
      </c>
      <c r="E1295" t="s">
        <v>6989</v>
      </c>
      <c r="F1295" t="s">
        <v>7038</v>
      </c>
      <c r="G1295" s="2">
        <v>172</v>
      </c>
      <c r="H1295" s="11">
        <v>0.43107769423558895</v>
      </c>
      <c r="I1295">
        <v>1</v>
      </c>
      <c r="J1295">
        <f ca="1"/>
        <v>2816</v>
      </c>
      <c r="K1295">
        <v>2750</v>
      </c>
      <c r="L1295" cm="1">
        <f t="array" ref="L1295">_xlfn.IFS(G1295&lt;=25, 1, G1295&lt;=75, 2, G1295&lt;=150, 3, G1295&gt;150, 4)</f>
        <v>4</v>
      </c>
    </row>
    <row r="1296" spans="1:12" x14ac:dyDescent="0.2">
      <c r="A1296" t="s">
        <v>1713</v>
      </c>
      <c r="B1296" t="s">
        <v>231</v>
      </c>
      <c r="C1296" s="2">
        <v>159</v>
      </c>
      <c r="D1296" s="2">
        <v>83</v>
      </c>
      <c r="E1296" t="s">
        <v>7029</v>
      </c>
      <c r="F1296" t="s">
        <v>7041</v>
      </c>
      <c r="G1296" s="2">
        <v>76</v>
      </c>
      <c r="H1296" s="11">
        <v>0.4779874213836478</v>
      </c>
      <c r="I1296">
        <v>0</v>
      </c>
      <c r="J1296">
        <f ca="1"/>
        <v>539</v>
      </c>
      <c r="K1296">
        <v>3025</v>
      </c>
      <c r="L1296" cm="1">
        <f t="array" ref="L1296">_xlfn.IFS(G1296&lt;=25, 1, G1296&lt;=75, 2, G1296&lt;=150, 3, G1296&gt;150, 4)</f>
        <v>3</v>
      </c>
    </row>
    <row r="1297" spans="1:12" x14ac:dyDescent="0.2">
      <c r="A1297" t="s">
        <v>1460</v>
      </c>
      <c r="B1297" t="s">
        <v>1461</v>
      </c>
      <c r="C1297" s="2">
        <v>319</v>
      </c>
      <c r="D1297" s="2">
        <v>144</v>
      </c>
      <c r="E1297" t="s">
        <v>6989</v>
      </c>
      <c r="F1297" t="s">
        <v>7038</v>
      </c>
      <c r="G1297" s="2">
        <v>175</v>
      </c>
      <c r="H1297" s="11">
        <v>0.54858934169278994</v>
      </c>
      <c r="I1297">
        <v>1</v>
      </c>
      <c r="J1297">
        <f ca="1"/>
        <v>2954</v>
      </c>
      <c r="K1297">
        <v>3424</v>
      </c>
      <c r="L1297" cm="1">
        <f t="array" ref="L1297">_xlfn.IFS(G1297&lt;=25, 1, G1297&lt;=75, 2, G1297&lt;=150, 3, G1297&gt;150, 4)</f>
        <v>4</v>
      </c>
    </row>
    <row r="1298" spans="1:12" x14ac:dyDescent="0.2">
      <c r="A1298" t="s">
        <v>1714</v>
      </c>
      <c r="B1298" t="s">
        <v>959</v>
      </c>
      <c r="C1298" s="2">
        <v>319</v>
      </c>
      <c r="D1298" s="2">
        <v>258</v>
      </c>
      <c r="E1298" t="s">
        <v>7029</v>
      </c>
      <c r="F1298" t="s">
        <v>7036</v>
      </c>
      <c r="G1298" s="2">
        <v>61</v>
      </c>
      <c r="H1298" s="11">
        <v>0.19122257053291536</v>
      </c>
      <c r="I1298">
        <v>0</v>
      </c>
      <c r="J1298">
        <f ca="1"/>
        <v>230</v>
      </c>
      <c r="K1298">
        <v>950</v>
      </c>
      <c r="L1298" cm="1">
        <f t="array" ref="L1298">_xlfn.IFS(G1298&lt;=25, 1, G1298&lt;=75, 2, G1298&lt;=150, 3, G1298&gt;150, 4)</f>
        <v>2</v>
      </c>
    </row>
    <row r="1299" spans="1:12" x14ac:dyDescent="0.2">
      <c r="A1299" t="s">
        <v>1715</v>
      </c>
      <c r="B1299" t="s">
        <v>333</v>
      </c>
      <c r="C1299" s="2">
        <v>239</v>
      </c>
      <c r="D1299" s="2">
        <v>120</v>
      </c>
      <c r="E1299" t="s">
        <v>7028</v>
      </c>
      <c r="F1299" t="s">
        <v>7040</v>
      </c>
      <c r="G1299" s="2">
        <v>119</v>
      </c>
      <c r="H1299" s="11">
        <v>0.497907949790795</v>
      </c>
      <c r="I1299">
        <v>0</v>
      </c>
      <c r="J1299">
        <f ca="1"/>
        <v>4293</v>
      </c>
      <c r="K1299">
        <v>4184</v>
      </c>
      <c r="L1299" cm="1">
        <f t="array" ref="L1299">_xlfn.IFS(G1299&lt;=25, 1, G1299&lt;=75, 2, G1299&lt;=150, 3, G1299&gt;150, 4)</f>
        <v>3</v>
      </c>
    </row>
    <row r="1300" spans="1:12" x14ac:dyDescent="0.2">
      <c r="A1300" t="s">
        <v>7033</v>
      </c>
      <c r="B1300" t="s">
        <v>333</v>
      </c>
      <c r="C1300" s="2">
        <v>159</v>
      </c>
      <c r="D1300" s="2">
        <v>60</v>
      </c>
      <c r="E1300" t="s">
        <v>7028</v>
      </c>
      <c r="F1300" t="s">
        <v>7040</v>
      </c>
      <c r="G1300" s="2">
        <v>99</v>
      </c>
      <c r="H1300" s="11">
        <v>0.62264150943396224</v>
      </c>
      <c r="I1300">
        <v>0</v>
      </c>
      <c r="J1300">
        <f ca="1"/>
        <v>1382</v>
      </c>
      <c r="K1300">
        <v>1922</v>
      </c>
      <c r="L1300" cm="1">
        <f t="array" ref="L1300">_xlfn.IFS(G1300&lt;=25, 1, G1300&lt;=75, 2, G1300&lt;=150, 3, G1300&gt;150, 4)</f>
        <v>3</v>
      </c>
    </row>
    <row r="1301" spans="1:12" x14ac:dyDescent="0.2">
      <c r="A1301" t="s">
        <v>1716</v>
      </c>
      <c r="B1301" t="s">
        <v>251</v>
      </c>
      <c r="C1301" s="2">
        <v>319</v>
      </c>
      <c r="D1301" s="2">
        <v>220</v>
      </c>
      <c r="E1301" t="s">
        <v>7029</v>
      </c>
      <c r="F1301" t="s">
        <v>7036</v>
      </c>
      <c r="G1301" s="2">
        <v>99</v>
      </c>
      <c r="H1301" s="11">
        <v>0.31034482758620691</v>
      </c>
      <c r="I1301">
        <v>0</v>
      </c>
      <c r="J1301">
        <f ca="1"/>
        <v>1469</v>
      </c>
      <c r="K1301">
        <v>4040</v>
      </c>
      <c r="L1301" cm="1">
        <f t="array" ref="L1301">_xlfn.IFS(G1301&lt;=25, 1, G1301&lt;=75, 2, G1301&lt;=150, 3, G1301&gt;150, 4)</f>
        <v>3</v>
      </c>
    </row>
    <row r="1302" spans="1:12" x14ac:dyDescent="0.2">
      <c r="A1302" t="s">
        <v>1717</v>
      </c>
      <c r="B1302" t="s">
        <v>1718</v>
      </c>
      <c r="C1302" s="2">
        <v>279</v>
      </c>
      <c r="D1302" s="2">
        <v>151</v>
      </c>
      <c r="E1302" t="s">
        <v>7029</v>
      </c>
      <c r="F1302" t="s">
        <v>7037</v>
      </c>
      <c r="G1302" s="2">
        <v>128</v>
      </c>
      <c r="H1302" s="11">
        <v>0.45878136200716846</v>
      </c>
      <c r="I1302">
        <v>0</v>
      </c>
      <c r="J1302">
        <f ca="1"/>
        <v>3715</v>
      </c>
      <c r="K1302">
        <v>2293</v>
      </c>
      <c r="L1302" cm="1">
        <f t="array" ref="L1302">_xlfn.IFS(G1302&lt;=25, 1, G1302&lt;=75, 2, G1302&lt;=150, 3, G1302&gt;150, 4)</f>
        <v>3</v>
      </c>
    </row>
    <row r="1303" spans="1:12" x14ac:dyDescent="0.2">
      <c r="A1303" t="s">
        <v>1719</v>
      </c>
      <c r="B1303" t="s">
        <v>1720</v>
      </c>
      <c r="C1303" s="2">
        <v>209</v>
      </c>
      <c r="D1303" s="2">
        <v>157</v>
      </c>
      <c r="E1303" t="s">
        <v>7029</v>
      </c>
      <c r="F1303" t="s">
        <v>7044</v>
      </c>
      <c r="G1303" s="2">
        <v>52</v>
      </c>
      <c r="H1303" s="11">
        <v>0.24880382775119617</v>
      </c>
      <c r="I1303">
        <v>0</v>
      </c>
      <c r="J1303">
        <f ca="1"/>
        <v>3755</v>
      </c>
      <c r="K1303">
        <v>583</v>
      </c>
      <c r="L1303" cm="1">
        <f t="array" ref="L1303">_xlfn.IFS(G1303&lt;=25, 1, G1303&lt;=75, 2, G1303&lt;=150, 3, G1303&gt;150, 4)</f>
        <v>2</v>
      </c>
    </row>
    <row r="1304" spans="1:12" x14ac:dyDescent="0.2">
      <c r="A1304" t="s">
        <v>1721</v>
      </c>
      <c r="B1304" t="s">
        <v>333</v>
      </c>
      <c r="C1304" s="2">
        <v>159</v>
      </c>
      <c r="D1304" s="2">
        <v>41</v>
      </c>
      <c r="E1304" t="s">
        <v>7028</v>
      </c>
      <c r="F1304" t="s">
        <v>7040</v>
      </c>
      <c r="G1304" s="2">
        <v>118</v>
      </c>
      <c r="H1304" s="11">
        <v>0.74213836477987416</v>
      </c>
      <c r="I1304">
        <v>0</v>
      </c>
      <c r="J1304">
        <f ca="1"/>
        <v>1981</v>
      </c>
      <c r="K1304">
        <v>2356</v>
      </c>
      <c r="L1304" cm="1">
        <f t="array" ref="L1304">_xlfn.IFS(G1304&lt;=25, 1, G1304&lt;=75, 2, G1304&lt;=150, 3, G1304&gt;150, 4)</f>
        <v>3</v>
      </c>
    </row>
    <row r="1305" spans="1:12" x14ac:dyDescent="0.2">
      <c r="A1305" t="s">
        <v>1328</v>
      </c>
      <c r="B1305" t="s">
        <v>1329</v>
      </c>
      <c r="C1305" s="2">
        <v>319</v>
      </c>
      <c r="D1305" s="2">
        <v>204</v>
      </c>
      <c r="E1305" t="s">
        <v>6989</v>
      </c>
      <c r="F1305" t="s">
        <v>7044</v>
      </c>
      <c r="G1305" s="2">
        <v>115</v>
      </c>
      <c r="H1305" s="11">
        <v>0.36050156739811912</v>
      </c>
      <c r="I1305">
        <v>1</v>
      </c>
      <c r="J1305">
        <f ca="1"/>
        <v>2908</v>
      </c>
      <c r="K1305">
        <v>964</v>
      </c>
      <c r="L1305" cm="1">
        <f t="array" ref="L1305">_xlfn.IFS(G1305&lt;=25, 1, G1305&lt;=75, 2, G1305&lt;=150, 3, G1305&gt;150, 4)</f>
        <v>3</v>
      </c>
    </row>
    <row r="1306" spans="1:12" x14ac:dyDescent="0.2">
      <c r="A1306" t="s">
        <v>1722</v>
      </c>
      <c r="B1306" t="s">
        <v>1723</v>
      </c>
      <c r="C1306" s="2">
        <v>299</v>
      </c>
      <c r="D1306" s="2">
        <v>221</v>
      </c>
      <c r="E1306" t="s">
        <v>7027</v>
      </c>
      <c r="F1306" t="s">
        <v>7043</v>
      </c>
      <c r="G1306" s="2">
        <v>78</v>
      </c>
      <c r="H1306" s="11">
        <v>0.2608695652173913</v>
      </c>
      <c r="I1306">
        <v>0</v>
      </c>
      <c r="J1306">
        <f ca="1"/>
        <v>3057</v>
      </c>
      <c r="K1306">
        <v>4171</v>
      </c>
      <c r="L1306" cm="1">
        <f t="array" ref="L1306">_xlfn.IFS(G1306&lt;=25, 1, G1306&lt;=75, 2, G1306&lt;=150, 3, G1306&gt;150, 4)</f>
        <v>3</v>
      </c>
    </row>
    <row r="1307" spans="1:12" x14ac:dyDescent="0.2">
      <c r="A1307" t="s">
        <v>1724</v>
      </c>
      <c r="B1307" t="s">
        <v>1725</v>
      </c>
      <c r="C1307" s="2">
        <v>319</v>
      </c>
      <c r="D1307" s="2">
        <v>175</v>
      </c>
      <c r="E1307" t="s">
        <v>7029</v>
      </c>
      <c r="F1307" t="s">
        <v>7041</v>
      </c>
      <c r="G1307" s="2">
        <v>144</v>
      </c>
      <c r="H1307" s="11">
        <v>0.45141065830721006</v>
      </c>
      <c r="I1307">
        <v>0</v>
      </c>
      <c r="J1307">
        <f ca="1"/>
        <v>1748</v>
      </c>
      <c r="K1307">
        <v>971</v>
      </c>
      <c r="L1307" cm="1">
        <f t="array" ref="L1307">_xlfn.IFS(G1307&lt;=25, 1, G1307&lt;=75, 2, G1307&lt;=150, 3, G1307&gt;150, 4)</f>
        <v>3</v>
      </c>
    </row>
    <row r="1308" spans="1:12" x14ac:dyDescent="0.2">
      <c r="A1308" t="s">
        <v>1726</v>
      </c>
      <c r="B1308" t="s">
        <v>1665</v>
      </c>
      <c r="C1308" s="2">
        <v>199</v>
      </c>
      <c r="D1308" s="2">
        <v>86</v>
      </c>
      <c r="E1308" t="s">
        <v>7027</v>
      </c>
      <c r="F1308" t="s">
        <v>7039</v>
      </c>
      <c r="G1308" s="2">
        <v>113</v>
      </c>
      <c r="H1308" s="11">
        <v>0.56783919597989951</v>
      </c>
      <c r="I1308">
        <v>0</v>
      </c>
      <c r="J1308">
        <f ca="1"/>
        <v>222</v>
      </c>
      <c r="K1308">
        <v>1511</v>
      </c>
      <c r="L1308" cm="1">
        <f t="array" ref="L1308">_xlfn.IFS(G1308&lt;=25, 1, G1308&lt;=75, 2, G1308&lt;=150, 3, G1308&gt;150, 4)</f>
        <v>3</v>
      </c>
    </row>
    <row r="1309" spans="1:12" x14ac:dyDescent="0.2">
      <c r="A1309" t="s">
        <v>1729</v>
      </c>
      <c r="B1309" t="s">
        <v>1730</v>
      </c>
      <c r="C1309" s="2">
        <v>319</v>
      </c>
      <c r="D1309" s="2">
        <v>188</v>
      </c>
      <c r="E1309" t="s">
        <v>7029</v>
      </c>
      <c r="F1309" t="s">
        <v>7036</v>
      </c>
      <c r="G1309" s="2">
        <v>131</v>
      </c>
      <c r="H1309" s="11">
        <v>0.41065830721003133</v>
      </c>
      <c r="I1309">
        <v>0</v>
      </c>
      <c r="J1309">
        <f ca="1"/>
        <v>4189</v>
      </c>
      <c r="K1309">
        <v>3092</v>
      </c>
      <c r="L1309" cm="1">
        <f t="array" ref="L1309">_xlfn.IFS(G1309&lt;=25, 1, G1309&lt;=75, 2, G1309&lt;=150, 3, G1309&gt;150, 4)</f>
        <v>3</v>
      </c>
    </row>
    <row r="1310" spans="1:12" x14ac:dyDescent="0.2">
      <c r="A1310" t="s">
        <v>1731</v>
      </c>
      <c r="B1310" t="s">
        <v>1732</v>
      </c>
      <c r="C1310" s="2">
        <v>359</v>
      </c>
      <c r="D1310" s="2">
        <v>291</v>
      </c>
      <c r="E1310" t="s">
        <v>7029</v>
      </c>
      <c r="F1310" t="s">
        <v>7036</v>
      </c>
      <c r="G1310" s="2">
        <v>68</v>
      </c>
      <c r="H1310" s="11">
        <v>0.1894150417827298</v>
      </c>
      <c r="I1310">
        <v>0</v>
      </c>
      <c r="J1310">
        <f ca="1"/>
        <v>991</v>
      </c>
      <c r="K1310">
        <v>2486</v>
      </c>
      <c r="L1310" cm="1">
        <f t="array" ref="L1310">_xlfn.IFS(G1310&lt;=25, 1, G1310&lt;=75, 2, G1310&lt;=150, 3, G1310&gt;150, 4)</f>
        <v>2</v>
      </c>
    </row>
    <row r="1311" spans="1:12" x14ac:dyDescent="0.2">
      <c r="A1311" t="s">
        <v>1733</v>
      </c>
      <c r="B1311" t="s">
        <v>1734</v>
      </c>
      <c r="C1311" s="2">
        <v>279</v>
      </c>
      <c r="D1311" s="2">
        <v>89</v>
      </c>
      <c r="E1311" t="s">
        <v>6989</v>
      </c>
      <c r="F1311" t="s">
        <v>7038</v>
      </c>
      <c r="G1311" s="2">
        <v>190</v>
      </c>
      <c r="H1311" s="11">
        <v>0.68100358422939067</v>
      </c>
      <c r="I1311">
        <v>1</v>
      </c>
      <c r="J1311">
        <f ca="1"/>
        <v>4260</v>
      </c>
      <c r="K1311">
        <v>435</v>
      </c>
      <c r="L1311" cm="1">
        <f t="array" ref="L1311">_xlfn.IFS(G1311&lt;=25, 1, G1311&lt;=75, 2, G1311&lt;=150, 3, G1311&gt;150, 4)</f>
        <v>4</v>
      </c>
    </row>
    <row r="1312" spans="1:12" x14ac:dyDescent="0.2">
      <c r="A1312" t="s">
        <v>1735</v>
      </c>
      <c r="B1312" t="s">
        <v>1268</v>
      </c>
      <c r="C1312" s="2">
        <v>289</v>
      </c>
      <c r="D1312" s="2">
        <v>153</v>
      </c>
      <c r="E1312" t="s">
        <v>7029</v>
      </c>
      <c r="F1312" t="s">
        <v>7037</v>
      </c>
      <c r="G1312" s="2">
        <v>136</v>
      </c>
      <c r="H1312" s="11">
        <v>0.47058823529411764</v>
      </c>
      <c r="I1312">
        <v>0</v>
      </c>
      <c r="J1312">
        <f ca="1"/>
        <v>592</v>
      </c>
      <c r="K1312">
        <v>4092</v>
      </c>
      <c r="L1312" cm="1">
        <f t="array" ref="L1312">_xlfn.IFS(G1312&lt;=25, 1, G1312&lt;=75, 2, G1312&lt;=150, 3, G1312&gt;150, 4)</f>
        <v>3</v>
      </c>
    </row>
    <row r="1313" spans="1:12" x14ac:dyDescent="0.2">
      <c r="A1313" t="s">
        <v>1736</v>
      </c>
      <c r="B1313" t="s">
        <v>1665</v>
      </c>
      <c r="C1313" s="2">
        <v>199</v>
      </c>
      <c r="D1313" s="2">
        <v>84</v>
      </c>
      <c r="E1313" t="s">
        <v>7027</v>
      </c>
      <c r="F1313" t="s">
        <v>7039</v>
      </c>
      <c r="G1313" s="2">
        <v>115</v>
      </c>
      <c r="H1313" s="11">
        <v>0.57788944723618085</v>
      </c>
      <c r="I1313">
        <v>0</v>
      </c>
      <c r="J1313">
        <f ca="1"/>
        <v>2894</v>
      </c>
      <c r="K1313">
        <v>4526</v>
      </c>
      <c r="L1313" cm="1">
        <f t="array" ref="L1313">_xlfn.IFS(G1313&lt;=25, 1, G1313&lt;=75, 2, G1313&lt;=150, 3, G1313&gt;150, 4)</f>
        <v>3</v>
      </c>
    </row>
    <row r="1314" spans="1:12" x14ac:dyDescent="0.2">
      <c r="A1314" t="s">
        <v>1585</v>
      </c>
      <c r="B1314" t="s">
        <v>1586</v>
      </c>
      <c r="C1314" s="2">
        <v>319</v>
      </c>
      <c r="D1314" s="2">
        <v>258</v>
      </c>
      <c r="E1314" t="s">
        <v>7029</v>
      </c>
      <c r="F1314" t="s">
        <v>7039</v>
      </c>
      <c r="G1314" s="2">
        <v>61</v>
      </c>
      <c r="H1314" s="11">
        <v>0.19122257053291536</v>
      </c>
      <c r="I1314">
        <v>0</v>
      </c>
      <c r="J1314">
        <f ca="1"/>
        <v>4342</v>
      </c>
      <c r="K1314">
        <v>3944</v>
      </c>
      <c r="L1314" cm="1">
        <f t="array" ref="L1314">_xlfn.IFS(G1314&lt;=25, 1, G1314&lt;=75, 2, G1314&lt;=150, 3, G1314&gt;150, 4)</f>
        <v>2</v>
      </c>
    </row>
    <row r="1315" spans="1:12" x14ac:dyDescent="0.2">
      <c r="A1315" t="s">
        <v>539</v>
      </c>
      <c r="B1315" t="s">
        <v>540</v>
      </c>
      <c r="C1315" s="2">
        <v>289</v>
      </c>
      <c r="D1315" s="2">
        <v>98</v>
      </c>
      <c r="E1315" t="s">
        <v>6989</v>
      </c>
      <c r="F1315" t="s">
        <v>7038</v>
      </c>
      <c r="G1315" s="2">
        <v>191</v>
      </c>
      <c r="H1315" s="11">
        <v>0.66089965397923878</v>
      </c>
      <c r="I1315">
        <v>1</v>
      </c>
      <c r="J1315">
        <f ca="1"/>
        <v>4123</v>
      </c>
      <c r="K1315">
        <v>1811</v>
      </c>
      <c r="L1315" cm="1">
        <f t="array" ref="L1315">_xlfn.IFS(G1315&lt;=25, 1, G1315&lt;=75, 2, G1315&lt;=150, 3, G1315&gt;150, 4)</f>
        <v>4</v>
      </c>
    </row>
    <row r="1316" spans="1:12" x14ac:dyDescent="0.2">
      <c r="A1316" t="s">
        <v>1429</v>
      </c>
      <c r="B1316" t="s">
        <v>1281</v>
      </c>
      <c r="C1316" s="2">
        <v>289</v>
      </c>
      <c r="D1316" s="2">
        <v>205</v>
      </c>
      <c r="E1316" t="s">
        <v>6989</v>
      </c>
      <c r="F1316" t="s">
        <v>7037</v>
      </c>
      <c r="G1316" s="2">
        <v>84</v>
      </c>
      <c r="H1316" s="11">
        <v>0.29065743944636679</v>
      </c>
      <c r="I1316">
        <v>1</v>
      </c>
      <c r="J1316">
        <f ca="1"/>
        <v>2789</v>
      </c>
      <c r="K1316">
        <v>3793</v>
      </c>
      <c r="L1316" cm="1">
        <f t="array" ref="L1316">_xlfn.IFS(G1316&lt;=25, 1, G1316&lt;=75, 2, G1316&lt;=150, 3, G1316&gt;150, 4)</f>
        <v>3</v>
      </c>
    </row>
    <row r="1317" spans="1:12" x14ac:dyDescent="0.2">
      <c r="A1317" t="s">
        <v>1549</v>
      </c>
      <c r="B1317" t="s">
        <v>1550</v>
      </c>
      <c r="C1317" s="2">
        <v>289</v>
      </c>
      <c r="D1317" s="2">
        <v>124</v>
      </c>
      <c r="E1317" t="s">
        <v>6989</v>
      </c>
      <c r="F1317" t="s">
        <v>7038</v>
      </c>
      <c r="G1317" s="2">
        <v>165</v>
      </c>
      <c r="H1317" s="11">
        <v>0.5709342560553633</v>
      </c>
      <c r="I1317">
        <v>1</v>
      </c>
      <c r="J1317">
        <f ca="1"/>
        <v>1735</v>
      </c>
      <c r="K1317">
        <v>41</v>
      </c>
      <c r="L1317" cm="1">
        <f t="array" ref="L1317">_xlfn.IFS(G1317&lt;=25, 1, G1317&lt;=75, 2, G1317&lt;=150, 3, G1317&gt;150, 4)</f>
        <v>4</v>
      </c>
    </row>
    <row r="1318" spans="1:12" x14ac:dyDescent="0.2">
      <c r="A1318" t="s">
        <v>1737</v>
      </c>
      <c r="B1318" t="s">
        <v>1711</v>
      </c>
      <c r="C1318" s="2">
        <v>239</v>
      </c>
      <c r="D1318" s="2">
        <v>186</v>
      </c>
      <c r="E1318" t="s">
        <v>7029</v>
      </c>
      <c r="F1318" t="s">
        <v>7037</v>
      </c>
      <c r="G1318" s="2">
        <v>53</v>
      </c>
      <c r="H1318" s="11">
        <v>0.22175732217573221</v>
      </c>
      <c r="I1318">
        <v>0</v>
      </c>
      <c r="J1318">
        <f ca="1"/>
        <v>3321</v>
      </c>
      <c r="K1318">
        <v>4384</v>
      </c>
      <c r="L1318" cm="1">
        <f t="array" ref="L1318">_xlfn.IFS(G1318&lt;=25, 1, G1318&lt;=75, 2, G1318&lt;=150, 3, G1318&gt;150, 4)</f>
        <v>2</v>
      </c>
    </row>
    <row r="1319" spans="1:12" x14ac:dyDescent="0.2">
      <c r="A1319" t="s">
        <v>1738</v>
      </c>
      <c r="B1319" t="s">
        <v>333</v>
      </c>
      <c r="C1319" s="2">
        <v>499</v>
      </c>
      <c r="D1319" s="2">
        <v>379</v>
      </c>
      <c r="E1319" t="s">
        <v>7029</v>
      </c>
      <c r="F1319" t="s">
        <v>7041</v>
      </c>
      <c r="G1319" s="2">
        <v>120</v>
      </c>
      <c r="H1319" s="11">
        <v>0.24048096192384769</v>
      </c>
      <c r="I1319">
        <v>0</v>
      </c>
      <c r="J1319">
        <f ca="1"/>
        <v>2925</v>
      </c>
      <c r="K1319">
        <v>1568</v>
      </c>
      <c r="L1319" cm="1">
        <f t="array" ref="L1319">_xlfn.IFS(G1319&lt;=25, 1, G1319&lt;=75, 2, G1319&lt;=150, 3, G1319&gt;150, 4)</f>
        <v>3</v>
      </c>
    </row>
    <row r="1320" spans="1:12" x14ac:dyDescent="0.2">
      <c r="A1320" t="s">
        <v>44</v>
      </c>
      <c r="B1320" t="s">
        <v>45</v>
      </c>
      <c r="C1320" s="2">
        <v>179</v>
      </c>
      <c r="D1320" s="2">
        <v>75</v>
      </c>
      <c r="E1320" t="s">
        <v>7029</v>
      </c>
      <c r="F1320" t="s">
        <v>7037</v>
      </c>
      <c r="G1320" s="2">
        <v>104</v>
      </c>
      <c r="H1320" s="11">
        <v>0.58100558659217882</v>
      </c>
      <c r="I1320">
        <v>0</v>
      </c>
      <c r="J1320">
        <f ca="1"/>
        <v>2313</v>
      </c>
      <c r="K1320">
        <v>661</v>
      </c>
      <c r="L1320" cm="1">
        <f t="array" ref="L1320">_xlfn.IFS(G1320&lt;=25, 1, G1320&lt;=75, 2, G1320&lt;=150, 3, G1320&gt;150, 4)</f>
        <v>3</v>
      </c>
    </row>
    <row r="1321" spans="1:12" x14ac:dyDescent="0.2">
      <c r="A1321" t="s">
        <v>1739</v>
      </c>
      <c r="B1321" t="s">
        <v>1740</v>
      </c>
      <c r="C1321" s="2">
        <v>279</v>
      </c>
      <c r="D1321" s="2">
        <v>220</v>
      </c>
      <c r="E1321" t="s">
        <v>7029</v>
      </c>
      <c r="F1321" t="s">
        <v>7039</v>
      </c>
      <c r="G1321" s="2">
        <v>59</v>
      </c>
      <c r="H1321" s="11">
        <v>0.21146953405017921</v>
      </c>
      <c r="I1321">
        <v>0</v>
      </c>
      <c r="J1321">
        <f ca="1"/>
        <v>3875</v>
      </c>
      <c r="K1321">
        <v>3526</v>
      </c>
      <c r="L1321" cm="1">
        <f t="array" ref="L1321">_xlfn.IFS(G1321&lt;=25, 1, G1321&lt;=75, 2, G1321&lt;=150, 3, G1321&gt;150, 4)</f>
        <v>2</v>
      </c>
    </row>
    <row r="1322" spans="1:12" x14ac:dyDescent="0.2">
      <c r="A1322" t="s">
        <v>1741</v>
      </c>
      <c r="B1322" t="s">
        <v>1443</v>
      </c>
      <c r="C1322" s="2">
        <v>199</v>
      </c>
      <c r="D1322" s="2">
        <v>82</v>
      </c>
      <c r="E1322" t="s">
        <v>7029</v>
      </c>
      <c r="F1322" t="s">
        <v>7040</v>
      </c>
      <c r="G1322" s="2">
        <v>117</v>
      </c>
      <c r="H1322" s="11">
        <v>0.5879396984924623</v>
      </c>
      <c r="I1322">
        <v>0</v>
      </c>
      <c r="J1322">
        <f ca="1"/>
        <v>3585</v>
      </c>
      <c r="K1322">
        <v>676</v>
      </c>
      <c r="L1322" cm="1">
        <f t="array" ref="L1322">_xlfn.IFS(G1322&lt;=25, 1, G1322&lt;=75, 2, G1322&lt;=150, 3, G1322&gt;150, 4)</f>
        <v>3</v>
      </c>
    </row>
    <row r="1323" spans="1:12" x14ac:dyDescent="0.2">
      <c r="A1323" t="s">
        <v>1742</v>
      </c>
      <c r="B1323" t="s">
        <v>1743</v>
      </c>
      <c r="C1323" s="2">
        <v>279</v>
      </c>
      <c r="D1323" s="2">
        <v>181</v>
      </c>
      <c r="E1323" t="s">
        <v>7029</v>
      </c>
      <c r="F1323" t="s">
        <v>7043</v>
      </c>
      <c r="G1323" s="2">
        <v>98</v>
      </c>
      <c r="H1323" s="11">
        <v>0.35125448028673834</v>
      </c>
      <c r="I1323">
        <v>0</v>
      </c>
      <c r="J1323">
        <f ca="1"/>
        <v>3270</v>
      </c>
      <c r="K1323">
        <v>3393</v>
      </c>
      <c r="L1323" cm="1">
        <f t="array" ref="L1323">_xlfn.IFS(G1323&lt;=25, 1, G1323&lt;=75, 2, G1323&lt;=150, 3, G1323&gt;150, 4)</f>
        <v>3</v>
      </c>
    </row>
    <row r="1324" spans="1:12" x14ac:dyDescent="0.2">
      <c r="A1324" t="s">
        <v>1744</v>
      </c>
      <c r="B1324" t="s">
        <v>231</v>
      </c>
      <c r="C1324" s="2">
        <v>559</v>
      </c>
      <c r="D1324" s="2">
        <v>447</v>
      </c>
      <c r="E1324" t="s">
        <v>7029</v>
      </c>
      <c r="F1324" t="s">
        <v>7041</v>
      </c>
      <c r="G1324" s="2">
        <v>112</v>
      </c>
      <c r="H1324" s="11">
        <v>0.2003577817531306</v>
      </c>
      <c r="I1324">
        <v>0</v>
      </c>
      <c r="J1324">
        <f ca="1"/>
        <v>2391</v>
      </c>
      <c r="K1324">
        <v>604</v>
      </c>
      <c r="L1324" cm="1">
        <f t="array" ref="L1324">_xlfn.IFS(G1324&lt;=25, 1, G1324&lt;=75, 2, G1324&lt;=150, 3, G1324&gt;150, 4)</f>
        <v>3</v>
      </c>
    </row>
    <row r="1325" spans="1:12" x14ac:dyDescent="0.2">
      <c r="A1325" t="s">
        <v>1745</v>
      </c>
      <c r="B1325" t="s">
        <v>818</v>
      </c>
      <c r="C1325" s="2">
        <v>279</v>
      </c>
      <c r="D1325" s="2">
        <v>123</v>
      </c>
      <c r="E1325" t="s">
        <v>7029</v>
      </c>
      <c r="F1325" t="s">
        <v>7040</v>
      </c>
      <c r="G1325" s="2">
        <v>156</v>
      </c>
      <c r="H1325" s="11">
        <v>0.55913978494623651</v>
      </c>
      <c r="I1325">
        <v>0</v>
      </c>
      <c r="J1325">
        <f ca="1"/>
        <v>1353</v>
      </c>
      <c r="K1325">
        <v>720</v>
      </c>
      <c r="L1325" cm="1">
        <f t="array" ref="L1325">_xlfn.IFS(G1325&lt;=25, 1, G1325&lt;=75, 2, G1325&lt;=150, 3, G1325&gt;150, 4)</f>
        <v>4</v>
      </c>
    </row>
    <row r="1326" spans="1:12" x14ac:dyDescent="0.2">
      <c r="A1326" t="s">
        <v>1054</v>
      </c>
      <c r="B1326" t="s">
        <v>1055</v>
      </c>
      <c r="C1326" s="2">
        <v>359</v>
      </c>
      <c r="D1326" s="2">
        <v>327</v>
      </c>
      <c r="E1326" t="s">
        <v>6989</v>
      </c>
      <c r="F1326" t="s">
        <v>7044</v>
      </c>
      <c r="G1326" s="2">
        <v>32</v>
      </c>
      <c r="H1326" s="11">
        <v>8.9136490250696379E-2</v>
      </c>
      <c r="I1326">
        <v>1</v>
      </c>
      <c r="J1326">
        <f ca="1"/>
        <v>1334</v>
      </c>
      <c r="K1326">
        <v>1477</v>
      </c>
      <c r="L1326" cm="1">
        <f t="array" ref="L1326">_xlfn.IFS(G1326&lt;=25, 1, G1326&lt;=75, 2, G1326&lt;=150, 3, G1326&gt;150, 4)</f>
        <v>2</v>
      </c>
    </row>
    <row r="1327" spans="1:12" x14ac:dyDescent="0.2">
      <c r="A1327" t="s">
        <v>1746</v>
      </c>
      <c r="B1327" t="s">
        <v>1747</v>
      </c>
      <c r="C1327" s="2">
        <v>189</v>
      </c>
      <c r="D1327" s="2">
        <v>115</v>
      </c>
      <c r="E1327" t="s">
        <v>7029</v>
      </c>
      <c r="F1327" t="s">
        <v>7037</v>
      </c>
      <c r="G1327" s="2">
        <v>74</v>
      </c>
      <c r="H1327" s="11">
        <v>0.39153439153439151</v>
      </c>
      <c r="I1327">
        <v>0</v>
      </c>
      <c r="J1327">
        <f ca="1"/>
        <v>482</v>
      </c>
      <c r="K1327">
        <v>2063</v>
      </c>
      <c r="L1327" cm="1">
        <f t="array" ref="L1327">_xlfn.IFS(G1327&lt;=25, 1, G1327&lt;=75, 2, G1327&lt;=150, 3, G1327&gt;150, 4)</f>
        <v>2</v>
      </c>
    </row>
    <row r="1328" spans="1:12" x14ac:dyDescent="0.2">
      <c r="A1328" t="s">
        <v>1748</v>
      </c>
      <c r="B1328" t="s">
        <v>1749</v>
      </c>
      <c r="C1328" s="2">
        <v>299</v>
      </c>
      <c r="D1328" s="2">
        <v>245</v>
      </c>
      <c r="E1328" t="s">
        <v>7029</v>
      </c>
      <c r="F1328" t="s">
        <v>7043</v>
      </c>
      <c r="G1328" s="2">
        <v>54</v>
      </c>
      <c r="H1328" s="11">
        <v>0.1806020066889632</v>
      </c>
      <c r="I1328">
        <v>0</v>
      </c>
      <c r="J1328">
        <f ca="1"/>
        <v>4514</v>
      </c>
      <c r="K1328">
        <v>120</v>
      </c>
      <c r="L1328" cm="1">
        <f t="array" ref="L1328">_xlfn.IFS(G1328&lt;=25, 1, G1328&lt;=75, 2, G1328&lt;=150, 3, G1328&gt;150, 4)</f>
        <v>2</v>
      </c>
    </row>
    <row r="1329" spans="1:12" x14ac:dyDescent="0.2">
      <c r="A1329" t="s">
        <v>1750</v>
      </c>
      <c r="B1329" t="s">
        <v>333</v>
      </c>
      <c r="C1329" s="2">
        <v>159</v>
      </c>
      <c r="D1329" s="2">
        <v>45</v>
      </c>
      <c r="E1329" t="s">
        <v>7029</v>
      </c>
      <c r="F1329" t="s">
        <v>7040</v>
      </c>
      <c r="G1329" s="2">
        <v>114</v>
      </c>
      <c r="H1329" s="11">
        <v>0.71698113207547165</v>
      </c>
      <c r="I1329">
        <v>0</v>
      </c>
      <c r="J1329">
        <f ca="1"/>
        <v>3061</v>
      </c>
      <c r="K1329">
        <v>733</v>
      </c>
      <c r="L1329" cm="1">
        <f t="array" ref="L1329">_xlfn.IFS(G1329&lt;=25, 1, G1329&lt;=75, 2, G1329&lt;=150, 3, G1329&gt;150, 4)</f>
        <v>3</v>
      </c>
    </row>
    <row r="1330" spans="1:12" x14ac:dyDescent="0.2">
      <c r="A1330" t="s">
        <v>1751</v>
      </c>
      <c r="B1330" t="s">
        <v>1752</v>
      </c>
      <c r="C1330" s="2">
        <v>279</v>
      </c>
      <c r="D1330" s="2">
        <v>159</v>
      </c>
      <c r="E1330" t="s">
        <v>7029</v>
      </c>
      <c r="F1330" t="s">
        <v>7039</v>
      </c>
      <c r="G1330" s="2">
        <v>120</v>
      </c>
      <c r="H1330" s="11">
        <v>0.43010752688172044</v>
      </c>
      <c r="I1330">
        <v>0</v>
      </c>
      <c r="J1330">
        <f ca="1"/>
        <v>1763</v>
      </c>
      <c r="K1330">
        <v>1323</v>
      </c>
      <c r="L1330" cm="1">
        <f t="array" ref="L1330">_xlfn.IFS(G1330&lt;=25, 1, G1330&lt;=75, 2, G1330&lt;=150, 3, G1330&gt;150, 4)</f>
        <v>3</v>
      </c>
    </row>
    <row r="1331" spans="1:12" x14ac:dyDescent="0.2">
      <c r="A1331" t="s">
        <v>1753</v>
      </c>
      <c r="B1331" t="s">
        <v>1754</v>
      </c>
      <c r="C1331" s="2">
        <v>279</v>
      </c>
      <c r="D1331" s="2">
        <v>246</v>
      </c>
      <c r="E1331" t="s">
        <v>7029</v>
      </c>
      <c r="F1331" t="s">
        <v>7041</v>
      </c>
      <c r="G1331" s="2">
        <v>33</v>
      </c>
      <c r="H1331" s="11">
        <v>0.11827956989247312</v>
      </c>
      <c r="I1331">
        <v>0</v>
      </c>
      <c r="J1331">
        <f ca="1"/>
        <v>805</v>
      </c>
      <c r="K1331">
        <v>4400</v>
      </c>
      <c r="L1331" cm="1">
        <f t="array" ref="L1331">_xlfn.IFS(G1331&lt;=25, 1, G1331&lt;=75, 2, G1331&lt;=150, 3, G1331&gt;150, 4)</f>
        <v>2</v>
      </c>
    </row>
    <row r="1332" spans="1:12" x14ac:dyDescent="0.2">
      <c r="A1332" t="s">
        <v>1755</v>
      </c>
      <c r="B1332" t="s">
        <v>1756</v>
      </c>
      <c r="C1332" s="2">
        <v>209</v>
      </c>
      <c r="D1332" s="2">
        <v>161</v>
      </c>
      <c r="E1332" t="s">
        <v>7029</v>
      </c>
      <c r="F1332" t="s">
        <v>7037</v>
      </c>
      <c r="G1332" s="2">
        <v>48</v>
      </c>
      <c r="H1332" s="11">
        <v>0.22966507177033493</v>
      </c>
      <c r="I1332">
        <v>0</v>
      </c>
      <c r="J1332">
        <f ca="1"/>
        <v>3934</v>
      </c>
      <c r="K1332">
        <v>2204</v>
      </c>
      <c r="L1332" cm="1">
        <f t="array" ref="L1332">_xlfn.IFS(G1332&lt;=25, 1, G1332&lt;=75, 2, G1332&lt;=150, 3, G1332&gt;150, 4)</f>
        <v>2</v>
      </c>
    </row>
    <row r="1333" spans="1:12" x14ac:dyDescent="0.2">
      <c r="A1333" t="s">
        <v>1757</v>
      </c>
      <c r="B1333" t="s">
        <v>1758</v>
      </c>
      <c r="C1333" s="2">
        <v>199</v>
      </c>
      <c r="D1333" s="2">
        <v>137</v>
      </c>
      <c r="E1333" t="s">
        <v>7027</v>
      </c>
      <c r="F1333" t="s">
        <v>7039</v>
      </c>
      <c r="G1333" s="2">
        <v>62</v>
      </c>
      <c r="H1333" s="11">
        <v>0.31155778894472363</v>
      </c>
      <c r="I1333">
        <v>0</v>
      </c>
      <c r="J1333">
        <f ca="1"/>
        <v>2218</v>
      </c>
      <c r="K1333">
        <v>3823</v>
      </c>
      <c r="L1333" cm="1">
        <f t="array" ref="L1333">_xlfn.IFS(G1333&lt;=25, 1, G1333&lt;=75, 2, G1333&lt;=150, 3, G1333&gt;150, 4)</f>
        <v>2</v>
      </c>
    </row>
    <row r="1334" spans="1:12" x14ac:dyDescent="0.2">
      <c r="A1334" t="s">
        <v>1759</v>
      </c>
      <c r="B1334" t="s">
        <v>1760</v>
      </c>
      <c r="C1334" s="2">
        <v>239</v>
      </c>
      <c r="D1334" s="2">
        <v>151</v>
      </c>
      <c r="E1334" t="s">
        <v>7027</v>
      </c>
      <c r="F1334" t="s">
        <v>7039</v>
      </c>
      <c r="G1334" s="2">
        <v>88</v>
      </c>
      <c r="H1334" s="11">
        <v>0.3682008368200837</v>
      </c>
      <c r="I1334">
        <v>0</v>
      </c>
      <c r="J1334">
        <f ca="1"/>
        <v>4217</v>
      </c>
      <c r="K1334">
        <v>1149</v>
      </c>
      <c r="L1334" cm="1">
        <f t="array" ref="L1334">_xlfn.IFS(G1334&lt;=25, 1, G1334&lt;=75, 2, G1334&lt;=150, 3, G1334&gt;150, 4)</f>
        <v>3</v>
      </c>
    </row>
    <row r="1335" spans="1:12" x14ac:dyDescent="0.2">
      <c r="A1335" t="s">
        <v>1761</v>
      </c>
      <c r="B1335" t="s">
        <v>1762</v>
      </c>
      <c r="C1335" s="2">
        <v>229</v>
      </c>
      <c r="D1335" s="2">
        <v>46</v>
      </c>
      <c r="E1335" t="s">
        <v>6989</v>
      </c>
      <c r="F1335" t="s">
        <v>7038</v>
      </c>
      <c r="G1335" s="2">
        <v>183</v>
      </c>
      <c r="H1335" s="11">
        <v>0.79912663755458513</v>
      </c>
      <c r="I1335">
        <v>1</v>
      </c>
      <c r="J1335">
        <f ca="1"/>
        <v>4346</v>
      </c>
      <c r="K1335">
        <v>4159</v>
      </c>
      <c r="L1335" cm="1">
        <f t="array" ref="L1335">_xlfn.IFS(G1335&lt;=25, 1, G1335&lt;=75, 2, G1335&lt;=150, 3, G1335&gt;150, 4)</f>
        <v>4</v>
      </c>
    </row>
    <row r="1336" spans="1:12" x14ac:dyDescent="0.2">
      <c r="A1336" t="s">
        <v>1763</v>
      </c>
      <c r="B1336" t="s">
        <v>1764</v>
      </c>
      <c r="C1336" s="2">
        <v>299</v>
      </c>
      <c r="D1336" s="2">
        <v>114</v>
      </c>
      <c r="E1336" t="s">
        <v>6989</v>
      </c>
      <c r="F1336" t="s">
        <v>7038</v>
      </c>
      <c r="G1336" s="2">
        <v>185</v>
      </c>
      <c r="H1336" s="11">
        <v>0.61872909698996659</v>
      </c>
      <c r="I1336">
        <v>1</v>
      </c>
      <c r="J1336">
        <f ca="1"/>
        <v>1133</v>
      </c>
      <c r="K1336">
        <v>1838</v>
      </c>
      <c r="L1336" cm="1">
        <f t="array" ref="L1336">_xlfn.IFS(G1336&lt;=25, 1, G1336&lt;=75, 2, G1336&lt;=150, 3, G1336&gt;150, 4)</f>
        <v>4</v>
      </c>
    </row>
    <row r="1337" spans="1:12" x14ac:dyDescent="0.2">
      <c r="A1337" t="s">
        <v>1708</v>
      </c>
      <c r="B1337" t="s">
        <v>1693</v>
      </c>
      <c r="C1337" s="2">
        <v>249</v>
      </c>
      <c r="D1337" s="2">
        <v>167</v>
      </c>
      <c r="E1337" t="s">
        <v>6989</v>
      </c>
      <c r="F1337" t="s">
        <v>7036</v>
      </c>
      <c r="G1337" s="2">
        <v>82</v>
      </c>
      <c r="H1337" s="11">
        <v>0.32931726907630521</v>
      </c>
      <c r="I1337">
        <v>1</v>
      </c>
      <c r="J1337">
        <f ca="1"/>
        <v>3964</v>
      </c>
      <c r="K1337">
        <v>4385</v>
      </c>
      <c r="L1337" cm="1">
        <f t="array" ref="L1337">_xlfn.IFS(G1337&lt;=25, 1, G1337&lt;=75, 2, G1337&lt;=150, 3, G1337&gt;150, 4)</f>
        <v>3</v>
      </c>
    </row>
    <row r="1338" spans="1:12" x14ac:dyDescent="0.2">
      <c r="A1338" t="s">
        <v>1765</v>
      </c>
      <c r="B1338" t="s">
        <v>1766</v>
      </c>
      <c r="C1338" s="2">
        <v>319</v>
      </c>
      <c r="D1338" s="2">
        <v>258</v>
      </c>
      <c r="E1338" t="s">
        <v>7027</v>
      </c>
      <c r="F1338" t="s">
        <v>7036</v>
      </c>
      <c r="G1338" s="2">
        <v>61</v>
      </c>
      <c r="H1338" s="11">
        <v>0.19122257053291536</v>
      </c>
      <c r="I1338">
        <v>0</v>
      </c>
      <c r="J1338">
        <f ca="1"/>
        <v>2240</v>
      </c>
      <c r="K1338">
        <v>1620</v>
      </c>
      <c r="L1338" cm="1">
        <f t="array" ref="L1338">_xlfn.IFS(G1338&lt;=25, 1, G1338&lt;=75, 2, G1338&lt;=150, 3, G1338&gt;150, 4)</f>
        <v>2</v>
      </c>
    </row>
    <row r="1339" spans="1:12" x14ac:dyDescent="0.2">
      <c r="A1339" t="s">
        <v>1767</v>
      </c>
      <c r="B1339" t="s">
        <v>1768</v>
      </c>
      <c r="C1339" s="2">
        <v>239</v>
      </c>
      <c r="D1339" s="2">
        <v>210</v>
      </c>
      <c r="E1339" t="s">
        <v>7027</v>
      </c>
      <c r="F1339" t="s">
        <v>7039</v>
      </c>
      <c r="G1339" s="2">
        <v>29</v>
      </c>
      <c r="H1339" s="11">
        <v>0.12133891213389121</v>
      </c>
      <c r="I1339">
        <v>0</v>
      </c>
      <c r="J1339">
        <f ca="1"/>
        <v>2814</v>
      </c>
      <c r="K1339">
        <v>451</v>
      </c>
      <c r="L1339" cm="1">
        <f t="array" ref="L1339">_xlfn.IFS(G1339&lt;=25, 1, G1339&lt;=75, 2, G1339&lt;=150, 3, G1339&gt;150, 4)</f>
        <v>2</v>
      </c>
    </row>
    <row r="1340" spans="1:12" x14ac:dyDescent="0.2">
      <c r="A1340" t="s">
        <v>1769</v>
      </c>
      <c r="B1340" t="s">
        <v>333</v>
      </c>
      <c r="C1340" s="2">
        <v>239</v>
      </c>
      <c r="D1340" s="2">
        <v>167</v>
      </c>
      <c r="E1340" t="s">
        <v>7029</v>
      </c>
      <c r="F1340" t="s">
        <v>7041</v>
      </c>
      <c r="G1340" s="2">
        <v>72</v>
      </c>
      <c r="H1340" s="11">
        <v>0.30125523012552302</v>
      </c>
      <c r="I1340">
        <v>0</v>
      </c>
      <c r="J1340">
        <f ca="1"/>
        <v>2045</v>
      </c>
      <c r="K1340">
        <v>3967</v>
      </c>
      <c r="L1340" cm="1">
        <f t="array" ref="L1340">_xlfn.IFS(G1340&lt;=25, 1, G1340&lt;=75, 2, G1340&lt;=150, 3, G1340&gt;150, 4)</f>
        <v>2</v>
      </c>
    </row>
    <row r="1341" spans="1:12" x14ac:dyDescent="0.2">
      <c r="A1341" t="s">
        <v>1770</v>
      </c>
      <c r="B1341" t="s">
        <v>1764</v>
      </c>
      <c r="C1341" s="2">
        <v>279</v>
      </c>
      <c r="D1341" s="2">
        <v>92</v>
      </c>
      <c r="E1341" t="s">
        <v>6989</v>
      </c>
      <c r="F1341" t="s">
        <v>7038</v>
      </c>
      <c r="G1341" s="2">
        <v>187</v>
      </c>
      <c r="H1341" s="11">
        <v>0.67025089605734767</v>
      </c>
      <c r="I1341">
        <v>1</v>
      </c>
      <c r="J1341">
        <f ca="1"/>
        <v>938</v>
      </c>
      <c r="K1341">
        <v>3325</v>
      </c>
      <c r="L1341" cm="1">
        <f t="array" ref="L1341">_xlfn.IFS(G1341&lt;=25, 1, G1341&lt;=75, 2, G1341&lt;=150, 3, G1341&gt;150, 4)</f>
        <v>4</v>
      </c>
    </row>
    <row r="1342" spans="1:12" x14ac:dyDescent="0.2">
      <c r="A1342" t="s">
        <v>1100</v>
      </c>
      <c r="B1342" t="s">
        <v>1101</v>
      </c>
      <c r="C1342" s="2">
        <v>289</v>
      </c>
      <c r="D1342" s="2">
        <v>165</v>
      </c>
      <c r="E1342" t="s">
        <v>6989</v>
      </c>
      <c r="F1342" t="s">
        <v>7045</v>
      </c>
      <c r="G1342" s="2">
        <v>124</v>
      </c>
      <c r="H1342" s="11">
        <v>0.4290657439446367</v>
      </c>
      <c r="I1342">
        <v>1</v>
      </c>
      <c r="J1342">
        <f ca="1"/>
        <v>4045</v>
      </c>
      <c r="K1342">
        <v>2227</v>
      </c>
      <c r="L1342" cm="1">
        <f t="array" ref="L1342">_xlfn.IFS(G1342&lt;=25, 1, G1342&lt;=75, 2, G1342&lt;=150, 3, G1342&gt;150, 4)</f>
        <v>3</v>
      </c>
    </row>
    <row r="1343" spans="1:12" x14ac:dyDescent="0.2">
      <c r="A1343" t="s">
        <v>1771</v>
      </c>
      <c r="B1343" t="s">
        <v>1764</v>
      </c>
      <c r="C1343" s="2">
        <v>299</v>
      </c>
      <c r="D1343" s="2">
        <v>117</v>
      </c>
      <c r="E1343" t="s">
        <v>6989</v>
      </c>
      <c r="F1343" t="s">
        <v>7038</v>
      </c>
      <c r="G1343" s="2">
        <v>182</v>
      </c>
      <c r="H1343" s="11">
        <v>0.60869565217391308</v>
      </c>
      <c r="I1343">
        <v>1</v>
      </c>
      <c r="J1343">
        <f ca="1"/>
        <v>1309</v>
      </c>
      <c r="K1343">
        <v>1592</v>
      </c>
      <c r="L1343" cm="1">
        <f t="array" ref="L1343">_xlfn.IFS(G1343&lt;=25, 1, G1343&lt;=75, 2, G1343&lt;=150, 3, G1343&gt;150, 4)</f>
        <v>4</v>
      </c>
    </row>
    <row r="1344" spans="1:12" x14ac:dyDescent="0.2">
      <c r="A1344" t="s">
        <v>771</v>
      </c>
      <c r="B1344" t="s">
        <v>373</v>
      </c>
      <c r="C1344" s="2">
        <v>289</v>
      </c>
      <c r="D1344" s="2">
        <v>61</v>
      </c>
      <c r="E1344" t="s">
        <v>6989</v>
      </c>
      <c r="F1344" t="s">
        <v>7043</v>
      </c>
      <c r="G1344" s="2">
        <v>228</v>
      </c>
      <c r="H1344" s="11">
        <v>0.78892733564013839</v>
      </c>
      <c r="I1344">
        <v>1</v>
      </c>
      <c r="J1344">
        <f ca="1"/>
        <v>3460</v>
      </c>
      <c r="K1344">
        <v>480</v>
      </c>
      <c r="L1344" cm="1">
        <f t="array" ref="L1344">_xlfn.IFS(G1344&lt;=25, 1, G1344&lt;=75, 2, G1344&lt;=150, 3, G1344&gt;150, 4)</f>
        <v>4</v>
      </c>
    </row>
    <row r="1345" spans="1:12" x14ac:dyDescent="0.2">
      <c r="A1345" t="s">
        <v>1772</v>
      </c>
      <c r="B1345" t="s">
        <v>1665</v>
      </c>
      <c r="C1345" s="2">
        <v>199</v>
      </c>
      <c r="D1345" s="2">
        <v>175</v>
      </c>
      <c r="E1345" t="s">
        <v>7027</v>
      </c>
      <c r="F1345" t="s">
        <v>7039</v>
      </c>
      <c r="G1345" s="2">
        <v>24</v>
      </c>
      <c r="H1345" s="11">
        <v>0.12060301507537688</v>
      </c>
      <c r="I1345">
        <v>0</v>
      </c>
      <c r="J1345">
        <f ca="1"/>
        <v>2285</v>
      </c>
      <c r="K1345">
        <v>1687</v>
      </c>
      <c r="L1345" cm="1">
        <f t="array" ref="L1345">_xlfn.IFS(G1345&lt;=25, 1, G1345&lt;=75, 2, G1345&lt;=150, 3, G1345&gt;150, 4)</f>
        <v>1</v>
      </c>
    </row>
    <row r="1346" spans="1:12" x14ac:dyDescent="0.2">
      <c r="A1346" t="s">
        <v>1773</v>
      </c>
      <c r="B1346" t="s">
        <v>1418</v>
      </c>
      <c r="C1346" s="2">
        <v>159</v>
      </c>
      <c r="D1346" s="2">
        <v>81</v>
      </c>
      <c r="E1346" t="s">
        <v>7027</v>
      </c>
      <c r="F1346" t="s">
        <v>7040</v>
      </c>
      <c r="G1346" s="2">
        <v>78</v>
      </c>
      <c r="H1346" s="11">
        <v>0.49056603773584906</v>
      </c>
      <c r="I1346">
        <v>0</v>
      </c>
      <c r="J1346">
        <f ca="1"/>
        <v>1158</v>
      </c>
      <c r="K1346">
        <v>351</v>
      </c>
      <c r="L1346" cm="1">
        <f t="array" ref="L1346">_xlfn.IFS(G1346&lt;=25, 1, G1346&lt;=75, 2, G1346&lt;=150, 3, G1346&gt;150, 4)</f>
        <v>3</v>
      </c>
    </row>
    <row r="1347" spans="1:12" x14ac:dyDescent="0.2">
      <c r="A1347" t="s">
        <v>1774</v>
      </c>
      <c r="B1347" t="s">
        <v>1775</v>
      </c>
      <c r="C1347" s="2">
        <v>357</v>
      </c>
      <c r="D1347" s="2">
        <v>239</v>
      </c>
      <c r="E1347" t="s">
        <v>7029</v>
      </c>
      <c r="F1347" t="s">
        <v>7040</v>
      </c>
      <c r="G1347" s="2">
        <v>118</v>
      </c>
      <c r="H1347" s="11">
        <v>0.33053221288515405</v>
      </c>
      <c r="I1347">
        <v>0</v>
      </c>
      <c r="J1347">
        <f ca="1"/>
        <v>3910</v>
      </c>
      <c r="K1347">
        <v>2884</v>
      </c>
      <c r="L1347" cm="1">
        <f t="array" ref="L1347">_xlfn.IFS(G1347&lt;=25, 1, G1347&lt;=75, 2, G1347&lt;=150, 3, G1347&gt;150, 4)</f>
        <v>3</v>
      </c>
    </row>
    <row r="1348" spans="1:12" x14ac:dyDescent="0.2">
      <c r="A1348" t="s">
        <v>1776</v>
      </c>
      <c r="B1348" t="s">
        <v>1777</v>
      </c>
      <c r="C1348" s="2">
        <v>622</v>
      </c>
      <c r="D1348" s="2">
        <v>473</v>
      </c>
      <c r="E1348" t="s">
        <v>7027</v>
      </c>
      <c r="F1348" t="s">
        <v>7039</v>
      </c>
      <c r="G1348" s="2">
        <v>149</v>
      </c>
      <c r="H1348" s="11">
        <v>0.23954983922829581</v>
      </c>
      <c r="I1348">
        <v>0</v>
      </c>
      <c r="J1348">
        <f ca="1"/>
        <v>4475</v>
      </c>
      <c r="K1348">
        <v>3800</v>
      </c>
      <c r="L1348" cm="1">
        <f t="array" ref="L1348">_xlfn.IFS(G1348&lt;=25, 1, G1348&lt;=75, 2, G1348&lt;=150, 3, G1348&gt;150, 4)</f>
        <v>3</v>
      </c>
    </row>
    <row r="1349" spans="1:12" x14ac:dyDescent="0.2">
      <c r="A1349" t="s">
        <v>1778</v>
      </c>
      <c r="B1349" t="s">
        <v>1779</v>
      </c>
      <c r="C1349" s="2">
        <v>88</v>
      </c>
      <c r="D1349" s="2">
        <v>51</v>
      </c>
      <c r="E1349" t="s">
        <v>7029</v>
      </c>
      <c r="F1349" t="s">
        <v>7041</v>
      </c>
      <c r="G1349" s="2">
        <v>37</v>
      </c>
      <c r="H1349" s="11">
        <v>0.42045454545454547</v>
      </c>
      <c r="I1349">
        <v>0</v>
      </c>
      <c r="J1349">
        <f ca="1"/>
        <v>1147</v>
      </c>
      <c r="K1349">
        <v>1894</v>
      </c>
      <c r="L1349" cm="1">
        <f t="array" ref="L1349">_xlfn.IFS(G1349&lt;=25, 1, G1349&lt;=75, 2, G1349&lt;=150, 3, G1349&gt;150, 4)</f>
        <v>2</v>
      </c>
    </row>
    <row r="1350" spans="1:12" x14ac:dyDescent="0.2">
      <c r="A1350" t="s">
        <v>1780</v>
      </c>
      <c r="B1350" t="s">
        <v>333</v>
      </c>
      <c r="C1350" s="2">
        <v>159</v>
      </c>
      <c r="D1350" s="2">
        <v>76</v>
      </c>
      <c r="E1350" t="s">
        <v>7029</v>
      </c>
      <c r="F1350" t="s">
        <v>7040</v>
      </c>
      <c r="G1350" s="2">
        <v>83</v>
      </c>
      <c r="H1350" s="11">
        <v>0.5220125786163522</v>
      </c>
      <c r="I1350">
        <v>0</v>
      </c>
      <c r="J1350">
        <f ca="1"/>
        <v>1378</v>
      </c>
      <c r="K1350">
        <v>538</v>
      </c>
      <c r="L1350" cm="1">
        <f t="array" ref="L1350">_xlfn.IFS(G1350&lt;=25, 1, G1350&lt;=75, 2, G1350&lt;=150, 3, G1350&gt;150, 4)</f>
        <v>3</v>
      </c>
    </row>
    <row r="1351" spans="1:12" x14ac:dyDescent="0.2">
      <c r="A1351" t="s">
        <v>1781</v>
      </c>
      <c r="B1351" t="s">
        <v>1782</v>
      </c>
      <c r="C1351" s="2">
        <v>319</v>
      </c>
      <c r="D1351" s="2">
        <v>239</v>
      </c>
      <c r="E1351" t="s">
        <v>7029</v>
      </c>
      <c r="F1351" t="s">
        <v>7037</v>
      </c>
      <c r="G1351" s="2">
        <v>80</v>
      </c>
      <c r="H1351" s="11">
        <v>0.2507836990595611</v>
      </c>
      <c r="I1351">
        <v>0</v>
      </c>
      <c r="J1351">
        <f ca="1"/>
        <v>4170</v>
      </c>
      <c r="K1351">
        <v>2272</v>
      </c>
      <c r="L1351" cm="1">
        <f t="array" ref="L1351">_xlfn.IFS(G1351&lt;=25, 1, G1351&lt;=75, 2, G1351&lt;=150, 3, G1351&gt;150, 4)</f>
        <v>3</v>
      </c>
    </row>
    <row r="1352" spans="1:12" x14ac:dyDescent="0.2">
      <c r="A1352" t="s">
        <v>1783</v>
      </c>
      <c r="B1352" t="s">
        <v>1784</v>
      </c>
      <c r="C1352" s="2">
        <v>319</v>
      </c>
      <c r="D1352" s="2">
        <v>271</v>
      </c>
      <c r="E1352" t="s">
        <v>7029</v>
      </c>
      <c r="F1352" t="s">
        <v>7044</v>
      </c>
      <c r="G1352" s="2">
        <v>48</v>
      </c>
      <c r="H1352" s="11">
        <v>0.15047021943573669</v>
      </c>
      <c r="I1352">
        <v>0</v>
      </c>
      <c r="J1352">
        <f ca="1"/>
        <v>1190</v>
      </c>
      <c r="K1352">
        <v>3836</v>
      </c>
      <c r="L1352" cm="1">
        <f t="array" ref="L1352">_xlfn.IFS(G1352&lt;=25, 1, G1352&lt;=75, 2, G1352&lt;=150, 3, G1352&gt;150, 4)</f>
        <v>2</v>
      </c>
    </row>
    <row r="1353" spans="1:12" x14ac:dyDescent="0.2">
      <c r="A1353" t="s">
        <v>1785</v>
      </c>
      <c r="B1353" t="s">
        <v>1786</v>
      </c>
      <c r="C1353" s="2">
        <v>89</v>
      </c>
      <c r="D1353" s="2">
        <v>66</v>
      </c>
      <c r="E1353" t="s">
        <v>7027</v>
      </c>
      <c r="F1353" t="s">
        <v>7043</v>
      </c>
      <c r="G1353" s="2">
        <v>23</v>
      </c>
      <c r="H1353" s="11">
        <v>0.25842696629213485</v>
      </c>
      <c r="I1353">
        <v>0</v>
      </c>
      <c r="J1353">
        <f ca="1"/>
        <v>830</v>
      </c>
      <c r="K1353">
        <v>105</v>
      </c>
      <c r="L1353" cm="1">
        <f t="array" ref="L1353">_xlfn.IFS(G1353&lt;=25, 1, G1353&lt;=75, 2, G1353&lt;=150, 3, G1353&gt;150, 4)</f>
        <v>1</v>
      </c>
    </row>
    <row r="1354" spans="1:12" x14ac:dyDescent="0.2">
      <c r="A1354" t="s">
        <v>1787</v>
      </c>
      <c r="B1354" t="s">
        <v>1665</v>
      </c>
      <c r="C1354" s="2">
        <v>199</v>
      </c>
      <c r="D1354" s="2">
        <v>123</v>
      </c>
      <c r="E1354" t="s">
        <v>7027</v>
      </c>
      <c r="F1354" t="s">
        <v>7039</v>
      </c>
      <c r="G1354" s="2">
        <v>76</v>
      </c>
      <c r="H1354" s="11">
        <v>0.38190954773869346</v>
      </c>
      <c r="I1354">
        <v>0</v>
      </c>
      <c r="J1354">
        <f ca="1"/>
        <v>2769</v>
      </c>
      <c r="K1354">
        <v>2511</v>
      </c>
      <c r="L1354" cm="1">
        <f t="array" ref="L1354">_xlfn.IFS(G1354&lt;=25, 1, G1354&lt;=75, 2, G1354&lt;=150, 3, G1354&gt;150, 4)</f>
        <v>3</v>
      </c>
    </row>
    <row r="1355" spans="1:12" x14ac:dyDescent="0.2">
      <c r="A1355" t="s">
        <v>1788</v>
      </c>
      <c r="B1355" t="s">
        <v>1789</v>
      </c>
      <c r="C1355" s="2">
        <v>519</v>
      </c>
      <c r="D1355" s="2">
        <v>363</v>
      </c>
      <c r="E1355" t="s">
        <v>7029</v>
      </c>
      <c r="F1355" t="s">
        <v>7042</v>
      </c>
      <c r="G1355" s="2">
        <v>156</v>
      </c>
      <c r="H1355" s="11">
        <v>0.30057803468208094</v>
      </c>
      <c r="I1355">
        <v>0</v>
      </c>
      <c r="J1355">
        <f ca="1"/>
        <v>1526</v>
      </c>
      <c r="K1355">
        <v>1394</v>
      </c>
      <c r="L1355" cm="1">
        <f t="array" ref="L1355">_xlfn.IFS(G1355&lt;=25, 1, G1355&lt;=75, 2, G1355&lt;=150, 3, G1355&gt;150, 4)</f>
        <v>4</v>
      </c>
    </row>
    <row r="1356" spans="1:12" x14ac:dyDescent="0.2">
      <c r="A1356" t="s">
        <v>1231</v>
      </c>
      <c r="B1356" t="s">
        <v>1232</v>
      </c>
      <c r="C1356" s="2">
        <v>289</v>
      </c>
      <c r="D1356" s="2">
        <v>101</v>
      </c>
      <c r="E1356" t="s">
        <v>6989</v>
      </c>
      <c r="F1356" t="s">
        <v>7038</v>
      </c>
      <c r="G1356" s="2">
        <v>188</v>
      </c>
      <c r="H1356" s="11">
        <v>0.65051903114186849</v>
      </c>
      <c r="I1356">
        <v>1</v>
      </c>
      <c r="J1356">
        <f ca="1"/>
        <v>3022</v>
      </c>
      <c r="K1356">
        <v>2265</v>
      </c>
      <c r="L1356" cm="1">
        <f t="array" ref="L1356">_xlfn.IFS(G1356&lt;=25, 1, G1356&lt;=75, 2, G1356&lt;=150, 3, G1356&gt;150, 4)</f>
        <v>4</v>
      </c>
    </row>
    <row r="1357" spans="1:12" x14ac:dyDescent="0.2">
      <c r="A1357" t="s">
        <v>1790</v>
      </c>
      <c r="B1357" t="s">
        <v>1665</v>
      </c>
      <c r="C1357" s="2">
        <v>199</v>
      </c>
      <c r="D1357" s="2">
        <v>159</v>
      </c>
      <c r="E1357" t="s">
        <v>7027</v>
      </c>
      <c r="F1357" t="s">
        <v>7039</v>
      </c>
      <c r="G1357" s="2">
        <v>40</v>
      </c>
      <c r="H1357" s="11">
        <v>0.20100502512562815</v>
      </c>
      <c r="I1357">
        <v>0</v>
      </c>
      <c r="J1357">
        <f ca="1"/>
        <v>1947</v>
      </c>
      <c r="K1357">
        <v>3281</v>
      </c>
      <c r="L1357" cm="1">
        <f t="array" ref="L1357">_xlfn.IFS(G1357&lt;=25, 1, G1357&lt;=75, 2, G1357&lt;=150, 3, G1357&gt;150, 4)</f>
        <v>2</v>
      </c>
    </row>
    <row r="1358" spans="1:12" x14ac:dyDescent="0.2">
      <c r="A1358" t="s">
        <v>1791</v>
      </c>
      <c r="B1358" t="s">
        <v>1792</v>
      </c>
      <c r="C1358" s="2">
        <v>299</v>
      </c>
      <c r="D1358" s="2">
        <v>284</v>
      </c>
      <c r="E1358" t="s">
        <v>7029</v>
      </c>
      <c r="F1358" t="s">
        <v>7044</v>
      </c>
      <c r="G1358" s="2">
        <v>15</v>
      </c>
      <c r="H1358" s="11">
        <v>5.016722408026756E-2</v>
      </c>
      <c r="I1358">
        <v>0</v>
      </c>
      <c r="J1358">
        <f ca="1"/>
        <v>3960</v>
      </c>
      <c r="K1358">
        <v>1332</v>
      </c>
      <c r="L1358" cm="1">
        <f t="array" ref="L1358">_xlfn.IFS(G1358&lt;=25, 1, G1358&lt;=75, 2, G1358&lt;=150, 3, G1358&gt;150, 4)</f>
        <v>1</v>
      </c>
    </row>
    <row r="1359" spans="1:12" x14ac:dyDescent="0.2">
      <c r="A1359" t="s">
        <v>1793</v>
      </c>
      <c r="B1359" t="s">
        <v>1352</v>
      </c>
      <c r="C1359" s="2">
        <v>319</v>
      </c>
      <c r="D1359" s="2">
        <v>249</v>
      </c>
      <c r="E1359" t="s">
        <v>7029</v>
      </c>
      <c r="F1359" t="s">
        <v>7041</v>
      </c>
      <c r="G1359" s="2">
        <v>70</v>
      </c>
      <c r="H1359" s="11">
        <v>0.21943573667711599</v>
      </c>
      <c r="I1359">
        <v>0</v>
      </c>
      <c r="J1359">
        <f ca="1"/>
        <v>3743</v>
      </c>
      <c r="K1359">
        <v>3548</v>
      </c>
      <c r="L1359" cm="1">
        <f t="array" ref="L1359">_xlfn.IFS(G1359&lt;=25, 1, G1359&lt;=75, 2, G1359&lt;=150, 3, G1359&gt;150, 4)</f>
        <v>2</v>
      </c>
    </row>
    <row r="1360" spans="1:12" x14ac:dyDescent="0.2">
      <c r="A1360" t="s">
        <v>1794</v>
      </c>
      <c r="B1360" t="s">
        <v>1370</v>
      </c>
      <c r="C1360" s="2">
        <v>239</v>
      </c>
      <c r="D1360" s="2">
        <v>158</v>
      </c>
      <c r="E1360" t="s">
        <v>7029</v>
      </c>
      <c r="F1360" t="s">
        <v>7043</v>
      </c>
      <c r="G1360" s="2">
        <v>81</v>
      </c>
      <c r="H1360" s="11">
        <v>0.33891213389121339</v>
      </c>
      <c r="I1360">
        <v>0</v>
      </c>
      <c r="J1360">
        <f ca="1"/>
        <v>1671</v>
      </c>
      <c r="K1360">
        <v>231</v>
      </c>
      <c r="L1360" cm="1">
        <f t="array" ref="L1360">_xlfn.IFS(G1360&lt;=25, 1, G1360&lt;=75, 2, G1360&lt;=150, 3, G1360&gt;150, 4)</f>
        <v>3</v>
      </c>
    </row>
    <row r="1361" spans="1:12" x14ac:dyDescent="0.2">
      <c r="A1361" t="s">
        <v>1795</v>
      </c>
      <c r="B1361" t="s">
        <v>1796</v>
      </c>
      <c r="C1361" s="2">
        <v>279</v>
      </c>
      <c r="D1361" s="2">
        <v>167</v>
      </c>
      <c r="E1361" t="s">
        <v>7029</v>
      </c>
      <c r="F1361" t="s">
        <v>7044</v>
      </c>
      <c r="G1361" s="2">
        <v>112</v>
      </c>
      <c r="H1361" s="11">
        <v>0.40143369175627241</v>
      </c>
      <c r="I1361">
        <v>0</v>
      </c>
      <c r="J1361">
        <f ca="1"/>
        <v>3213</v>
      </c>
      <c r="K1361">
        <v>1912</v>
      </c>
      <c r="L1361" cm="1">
        <f t="array" ref="L1361">_xlfn.IFS(G1361&lt;=25, 1, G1361&lt;=75, 2, G1361&lt;=150, 3, G1361&gt;150, 4)</f>
        <v>3</v>
      </c>
    </row>
    <row r="1362" spans="1:12" x14ac:dyDescent="0.2">
      <c r="A1362" t="s">
        <v>1797</v>
      </c>
      <c r="B1362" t="s">
        <v>1798</v>
      </c>
      <c r="C1362" s="2">
        <v>279</v>
      </c>
      <c r="D1362" s="2">
        <v>215</v>
      </c>
      <c r="E1362" t="s">
        <v>7029</v>
      </c>
      <c r="F1362" t="s">
        <v>7044</v>
      </c>
      <c r="G1362" s="2">
        <v>64</v>
      </c>
      <c r="H1362" s="11">
        <v>0.22939068100358423</v>
      </c>
      <c r="I1362">
        <v>0</v>
      </c>
      <c r="J1362">
        <f ca="1"/>
        <v>4114</v>
      </c>
      <c r="K1362">
        <v>2216</v>
      </c>
      <c r="L1362" cm="1">
        <f t="array" ref="L1362">_xlfn.IFS(G1362&lt;=25, 1, G1362&lt;=75, 2, G1362&lt;=150, 3, G1362&gt;150, 4)</f>
        <v>2</v>
      </c>
    </row>
    <row r="1363" spans="1:12" x14ac:dyDescent="0.2">
      <c r="A1363" t="s">
        <v>1799</v>
      </c>
      <c r="B1363" t="s">
        <v>333</v>
      </c>
      <c r="C1363" s="2">
        <v>159</v>
      </c>
      <c r="D1363" s="2">
        <v>143</v>
      </c>
      <c r="E1363" t="s">
        <v>7029</v>
      </c>
      <c r="F1363" t="s">
        <v>7041</v>
      </c>
      <c r="G1363" s="2">
        <v>16</v>
      </c>
      <c r="H1363" s="11">
        <v>0.10062893081761007</v>
      </c>
      <c r="I1363">
        <v>0</v>
      </c>
      <c r="J1363">
        <f ca="1"/>
        <v>3132</v>
      </c>
      <c r="K1363">
        <v>1758</v>
      </c>
      <c r="L1363" cm="1">
        <f t="array" ref="L1363">_xlfn.IFS(G1363&lt;=25, 1, G1363&lt;=75, 2, G1363&lt;=150, 3, G1363&gt;150, 4)</f>
        <v>1</v>
      </c>
    </row>
    <row r="1364" spans="1:12" x14ac:dyDescent="0.2">
      <c r="A1364" t="s">
        <v>1800</v>
      </c>
      <c r="B1364" t="s">
        <v>1801</v>
      </c>
      <c r="C1364" s="2">
        <v>294</v>
      </c>
      <c r="D1364" s="2">
        <v>141</v>
      </c>
      <c r="E1364" t="s">
        <v>7029</v>
      </c>
      <c r="F1364" t="s">
        <v>7040</v>
      </c>
      <c r="G1364" s="2">
        <v>153</v>
      </c>
      <c r="H1364" s="11">
        <v>0.52040816326530615</v>
      </c>
      <c r="I1364">
        <v>0</v>
      </c>
      <c r="J1364">
        <f ca="1"/>
        <v>1164</v>
      </c>
      <c r="K1364">
        <v>4513</v>
      </c>
      <c r="L1364" cm="1">
        <f t="array" ref="L1364">_xlfn.IFS(G1364&lt;=25, 1, G1364&lt;=75, 2, G1364&lt;=150, 3, G1364&gt;150, 4)</f>
        <v>4</v>
      </c>
    </row>
    <row r="1365" spans="1:12" x14ac:dyDescent="0.2">
      <c r="A1365" t="s">
        <v>1802</v>
      </c>
      <c r="B1365" t="s">
        <v>1803</v>
      </c>
      <c r="C1365" s="2">
        <v>319</v>
      </c>
      <c r="D1365" s="2">
        <v>274</v>
      </c>
      <c r="E1365" t="s">
        <v>7029</v>
      </c>
      <c r="F1365" t="s">
        <v>7039</v>
      </c>
      <c r="G1365" s="2">
        <v>45</v>
      </c>
      <c r="H1365" s="11">
        <v>0.14106583072100312</v>
      </c>
      <c r="I1365">
        <v>0</v>
      </c>
      <c r="J1365">
        <f ca="1"/>
        <v>2698</v>
      </c>
      <c r="K1365">
        <v>1941</v>
      </c>
      <c r="L1365" cm="1">
        <f t="array" ref="L1365">_xlfn.IFS(G1365&lt;=25, 1, G1365&lt;=75, 2, G1365&lt;=150, 3, G1365&gt;150, 4)</f>
        <v>2</v>
      </c>
    </row>
    <row r="1366" spans="1:12" x14ac:dyDescent="0.2">
      <c r="A1366" t="s">
        <v>1804</v>
      </c>
      <c r="B1366" t="s">
        <v>1695</v>
      </c>
      <c r="C1366" s="2">
        <v>199</v>
      </c>
      <c r="D1366" s="2">
        <v>103</v>
      </c>
      <c r="E1366" t="s">
        <v>7027</v>
      </c>
      <c r="F1366" t="s">
        <v>7039</v>
      </c>
      <c r="G1366" s="2">
        <v>96</v>
      </c>
      <c r="H1366" s="11">
        <v>0.48241206030150752</v>
      </c>
      <c r="I1366">
        <v>0</v>
      </c>
      <c r="J1366">
        <f ca="1"/>
        <v>4348</v>
      </c>
      <c r="K1366">
        <v>4075</v>
      </c>
      <c r="L1366" cm="1">
        <f t="array" ref="L1366">_xlfn.IFS(G1366&lt;=25, 1, G1366&lt;=75, 2, G1366&lt;=150, 3, G1366&gt;150, 4)</f>
        <v>3</v>
      </c>
    </row>
    <row r="1367" spans="1:12" x14ac:dyDescent="0.2">
      <c r="A1367" t="s">
        <v>1805</v>
      </c>
      <c r="B1367" t="s">
        <v>1806</v>
      </c>
      <c r="C1367" s="2">
        <v>402</v>
      </c>
      <c r="D1367" s="2">
        <v>386</v>
      </c>
      <c r="E1367" t="s">
        <v>7029</v>
      </c>
      <c r="F1367" t="s">
        <v>7039</v>
      </c>
      <c r="G1367" s="2">
        <v>16</v>
      </c>
      <c r="H1367" s="11">
        <v>3.9800995024875621E-2</v>
      </c>
      <c r="I1367">
        <v>0</v>
      </c>
      <c r="J1367">
        <f ca="1"/>
        <v>3133</v>
      </c>
      <c r="K1367">
        <v>3309</v>
      </c>
      <c r="L1367" cm="1">
        <f t="array" ref="L1367">_xlfn.IFS(G1367&lt;=25, 1, G1367&lt;=75, 2, G1367&lt;=150, 3, G1367&gt;150, 4)</f>
        <v>1</v>
      </c>
    </row>
    <row r="1368" spans="1:12" x14ac:dyDescent="0.2">
      <c r="A1368" t="s">
        <v>1807</v>
      </c>
      <c r="B1368" t="s">
        <v>1695</v>
      </c>
      <c r="C1368" s="2">
        <v>199</v>
      </c>
      <c r="D1368" s="2">
        <v>149</v>
      </c>
      <c r="E1368" t="s">
        <v>7027</v>
      </c>
      <c r="F1368" t="s">
        <v>7039</v>
      </c>
      <c r="G1368" s="2">
        <v>50</v>
      </c>
      <c r="H1368" s="11">
        <v>0.25125628140703515</v>
      </c>
      <c r="I1368">
        <v>0</v>
      </c>
      <c r="J1368">
        <f ca="1"/>
        <v>4402</v>
      </c>
      <c r="K1368">
        <v>2770</v>
      </c>
      <c r="L1368" cm="1">
        <f t="array" ref="L1368">_xlfn.IFS(G1368&lt;=25, 1, G1368&lt;=75, 2, G1368&lt;=150, 3, G1368&gt;150, 4)</f>
        <v>2</v>
      </c>
    </row>
    <row r="1369" spans="1:12" x14ac:dyDescent="0.2">
      <c r="A1369" t="s">
        <v>1808</v>
      </c>
      <c r="B1369" t="s">
        <v>1809</v>
      </c>
      <c r="C1369" s="2">
        <v>289</v>
      </c>
      <c r="D1369" s="2">
        <v>150</v>
      </c>
      <c r="E1369" t="s">
        <v>6989</v>
      </c>
      <c r="F1369" t="s">
        <v>7037</v>
      </c>
      <c r="G1369" s="2">
        <v>139</v>
      </c>
      <c r="H1369" s="11">
        <v>0.48096885813148788</v>
      </c>
      <c r="I1369">
        <v>1</v>
      </c>
      <c r="J1369">
        <f ca="1"/>
        <v>1289</v>
      </c>
      <c r="K1369">
        <v>3392</v>
      </c>
      <c r="L1369" cm="1">
        <f t="array" ref="L1369">_xlfn.IFS(G1369&lt;=25, 1, G1369&lt;=75, 2, G1369&lt;=150, 3, G1369&gt;150, 4)</f>
        <v>3</v>
      </c>
    </row>
    <row r="1370" spans="1:12" x14ac:dyDescent="0.2">
      <c r="A1370" t="s">
        <v>1810</v>
      </c>
      <c r="B1370" t="s">
        <v>1811</v>
      </c>
      <c r="C1370" s="2">
        <v>289</v>
      </c>
      <c r="D1370" s="2">
        <v>208</v>
      </c>
      <c r="E1370" t="s">
        <v>7029</v>
      </c>
      <c r="F1370" t="s">
        <v>7039</v>
      </c>
      <c r="G1370" s="2">
        <v>81</v>
      </c>
      <c r="H1370" s="11">
        <v>0.28027681660899656</v>
      </c>
      <c r="I1370">
        <v>0</v>
      </c>
      <c r="J1370">
        <f ca="1"/>
        <v>616</v>
      </c>
      <c r="K1370">
        <v>4474</v>
      </c>
      <c r="L1370" cm="1">
        <f t="array" ref="L1370">_xlfn.IFS(G1370&lt;=25, 1, G1370&lt;=75, 2, G1370&lt;=150, 3, G1370&gt;150, 4)</f>
        <v>3</v>
      </c>
    </row>
    <row r="1371" spans="1:12" x14ac:dyDescent="0.2">
      <c r="A1371" t="s">
        <v>1812</v>
      </c>
      <c r="B1371" t="s">
        <v>1813</v>
      </c>
      <c r="C1371" s="2">
        <v>357</v>
      </c>
      <c r="D1371" s="2">
        <v>111</v>
      </c>
      <c r="E1371" t="s">
        <v>7028</v>
      </c>
      <c r="F1371" t="s">
        <v>7040</v>
      </c>
      <c r="G1371" s="2">
        <v>246</v>
      </c>
      <c r="H1371" s="11">
        <v>0.68907563025210083</v>
      </c>
      <c r="I1371">
        <v>0</v>
      </c>
      <c r="J1371">
        <f ca="1"/>
        <v>3361</v>
      </c>
      <c r="K1371">
        <v>544</v>
      </c>
      <c r="L1371" cm="1">
        <f t="array" ref="L1371">_xlfn.IFS(G1371&lt;=25, 1, G1371&lt;=75, 2, G1371&lt;=150, 3, G1371&gt;150, 4)</f>
        <v>4</v>
      </c>
    </row>
    <row r="1372" spans="1:12" x14ac:dyDescent="0.2">
      <c r="A1372" t="s">
        <v>1814</v>
      </c>
      <c r="B1372" t="s">
        <v>1110</v>
      </c>
      <c r="C1372" s="2">
        <v>299</v>
      </c>
      <c r="D1372" s="2">
        <v>206</v>
      </c>
      <c r="E1372" t="s">
        <v>7029</v>
      </c>
      <c r="F1372" t="s">
        <v>7045</v>
      </c>
      <c r="G1372" s="2">
        <v>93</v>
      </c>
      <c r="H1372" s="11">
        <v>0.31103678929765888</v>
      </c>
      <c r="I1372">
        <v>0</v>
      </c>
      <c r="J1372">
        <f ca="1"/>
        <v>4216</v>
      </c>
      <c r="K1372">
        <v>3362</v>
      </c>
      <c r="L1372" cm="1">
        <f t="array" ref="L1372">_xlfn.IFS(G1372&lt;=25, 1, G1372&lt;=75, 2, G1372&lt;=150, 3, G1372&gt;150, 4)</f>
        <v>3</v>
      </c>
    </row>
    <row r="1373" spans="1:12" x14ac:dyDescent="0.2">
      <c r="A1373" t="s">
        <v>1815</v>
      </c>
      <c r="B1373" t="s">
        <v>1816</v>
      </c>
      <c r="C1373" s="2">
        <v>239</v>
      </c>
      <c r="D1373" s="2">
        <v>177</v>
      </c>
      <c r="E1373" t="s">
        <v>7027</v>
      </c>
      <c r="F1373" t="s">
        <v>7041</v>
      </c>
      <c r="G1373" s="2">
        <v>62</v>
      </c>
      <c r="H1373" s="11">
        <v>0.2594142259414226</v>
      </c>
      <c r="I1373">
        <v>0</v>
      </c>
      <c r="J1373">
        <f ca="1"/>
        <v>80</v>
      </c>
      <c r="K1373">
        <v>3464</v>
      </c>
      <c r="L1373" cm="1">
        <f t="array" ref="L1373">_xlfn.IFS(G1373&lt;=25, 1, G1373&lt;=75, 2, G1373&lt;=150, 3, G1373&gt;150, 4)</f>
        <v>2</v>
      </c>
    </row>
    <row r="1374" spans="1:12" x14ac:dyDescent="0.2">
      <c r="A1374" t="s">
        <v>1817</v>
      </c>
      <c r="B1374" t="s">
        <v>1034</v>
      </c>
      <c r="C1374" s="2">
        <v>199</v>
      </c>
      <c r="D1374" s="2">
        <v>113</v>
      </c>
      <c r="E1374" t="s">
        <v>7029</v>
      </c>
      <c r="F1374" t="s">
        <v>7040</v>
      </c>
      <c r="G1374" s="2">
        <v>86</v>
      </c>
      <c r="H1374" s="11">
        <v>0.43216080402010049</v>
      </c>
      <c r="I1374">
        <v>0</v>
      </c>
      <c r="J1374">
        <f ca="1"/>
        <v>1900</v>
      </c>
      <c r="K1374">
        <v>1548</v>
      </c>
      <c r="L1374" cm="1">
        <f t="array" ref="L1374">_xlfn.IFS(G1374&lt;=25, 1, G1374&lt;=75, 2, G1374&lt;=150, 3, G1374&gt;150, 4)</f>
        <v>3</v>
      </c>
    </row>
    <row r="1375" spans="1:12" x14ac:dyDescent="0.2">
      <c r="A1375" t="s">
        <v>1818</v>
      </c>
      <c r="B1375" t="s">
        <v>1819</v>
      </c>
      <c r="C1375" s="2">
        <v>249</v>
      </c>
      <c r="D1375" s="2">
        <v>197</v>
      </c>
      <c r="E1375" t="s">
        <v>6989</v>
      </c>
      <c r="F1375" t="s">
        <v>7036</v>
      </c>
      <c r="G1375" s="2">
        <v>52</v>
      </c>
      <c r="H1375" s="11">
        <v>0.20883534136546184</v>
      </c>
      <c r="I1375">
        <v>1</v>
      </c>
      <c r="J1375">
        <f ca="1"/>
        <v>3259</v>
      </c>
      <c r="K1375">
        <v>2650</v>
      </c>
      <c r="L1375" cm="1">
        <f t="array" ref="L1375">_xlfn.IFS(G1375&lt;=25, 1, G1375&lt;=75, 2, G1375&lt;=150, 3, G1375&gt;150, 4)</f>
        <v>2</v>
      </c>
    </row>
    <row r="1376" spans="1:12" x14ac:dyDescent="0.2">
      <c r="A1376" t="s">
        <v>1820</v>
      </c>
      <c r="B1376" t="s">
        <v>1821</v>
      </c>
      <c r="C1376" s="2">
        <v>199</v>
      </c>
      <c r="D1376" s="2">
        <v>105</v>
      </c>
      <c r="E1376" t="s">
        <v>7027</v>
      </c>
      <c r="F1376" t="s">
        <v>7039</v>
      </c>
      <c r="G1376" s="2">
        <v>94</v>
      </c>
      <c r="H1376" s="11">
        <v>0.47236180904522612</v>
      </c>
      <c r="I1376">
        <v>0</v>
      </c>
      <c r="J1376">
        <f ca="1"/>
        <v>373</v>
      </c>
      <c r="K1376">
        <v>1234</v>
      </c>
      <c r="L1376" cm="1">
        <f t="array" ref="L1376">_xlfn.IFS(G1376&lt;=25, 1, G1376&lt;=75, 2, G1376&lt;=150, 3, G1376&gt;150, 4)</f>
        <v>3</v>
      </c>
    </row>
    <row r="1377" spans="1:12" x14ac:dyDescent="0.2">
      <c r="A1377" t="s">
        <v>1822</v>
      </c>
      <c r="B1377" t="s">
        <v>1823</v>
      </c>
      <c r="C1377" s="2">
        <v>239</v>
      </c>
      <c r="D1377" s="2">
        <v>96</v>
      </c>
      <c r="E1377" t="s">
        <v>7029</v>
      </c>
      <c r="F1377" t="s">
        <v>7040</v>
      </c>
      <c r="G1377" s="2">
        <v>143</v>
      </c>
      <c r="H1377" s="11">
        <v>0.59832635983263593</v>
      </c>
      <c r="I1377">
        <v>0</v>
      </c>
      <c r="J1377">
        <f ca="1"/>
        <v>193</v>
      </c>
      <c r="K1377">
        <v>3697</v>
      </c>
      <c r="L1377" cm="1">
        <f t="array" ref="L1377">_xlfn.IFS(G1377&lt;=25, 1, G1377&lt;=75, 2, G1377&lt;=150, 3, G1377&gt;150, 4)</f>
        <v>3</v>
      </c>
    </row>
    <row r="1378" spans="1:12" x14ac:dyDescent="0.2">
      <c r="A1378" t="s">
        <v>1824</v>
      </c>
      <c r="B1378" t="s">
        <v>38</v>
      </c>
      <c r="C1378" s="2">
        <v>319</v>
      </c>
      <c r="D1378" s="2">
        <v>188</v>
      </c>
      <c r="E1378" t="s">
        <v>7029</v>
      </c>
      <c r="F1378" t="s">
        <v>7038</v>
      </c>
      <c r="G1378" s="2">
        <v>131</v>
      </c>
      <c r="H1378" s="11">
        <v>0.41065830721003133</v>
      </c>
      <c r="I1378">
        <v>0</v>
      </c>
      <c r="J1378">
        <f ca="1"/>
        <v>177</v>
      </c>
      <c r="K1378">
        <v>100</v>
      </c>
      <c r="L1378" cm="1">
        <f t="array" ref="L1378">_xlfn.IFS(G1378&lt;=25, 1, G1378&lt;=75, 2, G1378&lt;=150, 3, G1378&gt;150, 4)</f>
        <v>3</v>
      </c>
    </row>
    <row r="1379" spans="1:12" x14ac:dyDescent="0.2">
      <c r="A1379" t="s">
        <v>1588</v>
      </c>
      <c r="B1379" t="s">
        <v>1589</v>
      </c>
      <c r="C1379" s="2">
        <v>289</v>
      </c>
      <c r="D1379" s="2">
        <v>188</v>
      </c>
      <c r="E1379" t="s">
        <v>6989</v>
      </c>
      <c r="F1379" t="s">
        <v>7044</v>
      </c>
      <c r="G1379" s="2">
        <v>101</v>
      </c>
      <c r="H1379" s="11">
        <v>0.34948096885813151</v>
      </c>
      <c r="I1379">
        <v>1</v>
      </c>
      <c r="J1379">
        <f ca="1"/>
        <v>530</v>
      </c>
      <c r="K1379">
        <v>3813</v>
      </c>
      <c r="L1379" cm="1">
        <f t="array" ref="L1379">_xlfn.IFS(G1379&lt;=25, 1, G1379&lt;=75, 2, G1379&lt;=150, 3, G1379&gt;150, 4)</f>
        <v>3</v>
      </c>
    </row>
    <row r="1380" spans="1:12" x14ac:dyDescent="0.2">
      <c r="A1380" t="s">
        <v>1591</v>
      </c>
      <c r="B1380" t="s">
        <v>1496</v>
      </c>
      <c r="C1380" s="2">
        <v>249</v>
      </c>
      <c r="D1380" s="2">
        <v>154</v>
      </c>
      <c r="E1380" t="s">
        <v>6989</v>
      </c>
      <c r="F1380" t="s">
        <v>7037</v>
      </c>
      <c r="G1380" s="2">
        <v>95</v>
      </c>
      <c r="H1380" s="11">
        <v>0.38152610441767071</v>
      </c>
      <c r="I1380">
        <v>1</v>
      </c>
      <c r="J1380">
        <f ca="1"/>
        <v>4039</v>
      </c>
      <c r="K1380">
        <v>2191</v>
      </c>
      <c r="L1380" cm="1">
        <f t="array" ref="L1380">_xlfn.IFS(G1380&lt;=25, 1, G1380&lt;=75, 2, G1380&lt;=150, 3, G1380&gt;150, 4)</f>
        <v>3</v>
      </c>
    </row>
    <row r="1381" spans="1:12" x14ac:dyDescent="0.2">
      <c r="A1381" t="s">
        <v>1825</v>
      </c>
      <c r="B1381" t="s">
        <v>818</v>
      </c>
      <c r="C1381" s="2">
        <v>199</v>
      </c>
      <c r="D1381" s="2">
        <v>145</v>
      </c>
      <c r="E1381" t="s">
        <v>7029</v>
      </c>
      <c r="F1381" t="s">
        <v>7036</v>
      </c>
      <c r="G1381" s="2">
        <v>54</v>
      </c>
      <c r="H1381" s="11">
        <v>0.271356783919598</v>
      </c>
      <c r="I1381">
        <v>0</v>
      </c>
      <c r="J1381">
        <f ca="1"/>
        <v>4387</v>
      </c>
      <c r="K1381">
        <v>1240</v>
      </c>
      <c r="L1381" cm="1">
        <f t="array" ref="L1381">_xlfn.IFS(G1381&lt;=25, 1, G1381&lt;=75, 2, G1381&lt;=150, 3, G1381&gt;150, 4)</f>
        <v>2</v>
      </c>
    </row>
    <row r="1382" spans="1:12" x14ac:dyDescent="0.2">
      <c r="A1382" t="s">
        <v>1826</v>
      </c>
      <c r="B1382" t="s">
        <v>1827</v>
      </c>
      <c r="C1382" s="2">
        <v>319</v>
      </c>
      <c r="D1382" s="2">
        <v>274</v>
      </c>
      <c r="E1382" t="s">
        <v>7029</v>
      </c>
      <c r="F1382" t="s">
        <v>7039</v>
      </c>
      <c r="G1382" s="2">
        <v>45</v>
      </c>
      <c r="H1382" s="11">
        <v>0.14106583072100312</v>
      </c>
      <c r="I1382">
        <v>0</v>
      </c>
      <c r="J1382">
        <f ca="1"/>
        <v>2228</v>
      </c>
      <c r="K1382">
        <v>745</v>
      </c>
      <c r="L1382" cm="1">
        <f t="array" ref="L1382">_xlfn.IFS(G1382&lt;=25, 1, G1382&lt;=75, 2, G1382&lt;=150, 3, G1382&gt;150, 4)</f>
        <v>2</v>
      </c>
    </row>
    <row r="1383" spans="1:12" x14ac:dyDescent="0.2">
      <c r="A1383" t="s">
        <v>1828</v>
      </c>
      <c r="B1383" t="s">
        <v>1829</v>
      </c>
      <c r="C1383" s="2">
        <v>179</v>
      </c>
      <c r="D1383" s="2">
        <v>68</v>
      </c>
      <c r="E1383" t="s">
        <v>7029</v>
      </c>
      <c r="F1383" t="s">
        <v>7040</v>
      </c>
      <c r="G1383" s="2">
        <v>111</v>
      </c>
      <c r="H1383" s="11">
        <v>0.62011173184357538</v>
      </c>
      <c r="I1383">
        <v>0</v>
      </c>
      <c r="J1383">
        <f ca="1"/>
        <v>4200</v>
      </c>
      <c r="K1383">
        <v>1294</v>
      </c>
      <c r="L1383" cm="1">
        <f t="array" ref="L1383">_xlfn.IFS(G1383&lt;=25, 1, G1383&lt;=75, 2, G1383&lt;=150, 3, G1383&gt;150, 4)</f>
        <v>3</v>
      </c>
    </row>
    <row r="1384" spans="1:12" x14ac:dyDescent="0.2">
      <c r="A1384" t="s">
        <v>1830</v>
      </c>
      <c r="B1384" t="s">
        <v>1831</v>
      </c>
      <c r="C1384" s="2">
        <v>289</v>
      </c>
      <c r="D1384" s="2">
        <v>211</v>
      </c>
      <c r="E1384" t="s">
        <v>6989</v>
      </c>
      <c r="F1384" t="s">
        <v>7036</v>
      </c>
      <c r="G1384" s="2">
        <v>78</v>
      </c>
      <c r="H1384" s="11">
        <v>0.26989619377162632</v>
      </c>
      <c r="I1384">
        <v>1</v>
      </c>
      <c r="J1384">
        <f ca="1"/>
        <v>1930</v>
      </c>
      <c r="K1384">
        <v>2525</v>
      </c>
      <c r="L1384" cm="1">
        <f t="array" ref="L1384">_xlfn.IFS(G1384&lt;=25, 1, G1384&lt;=75, 2, G1384&lt;=150, 3, G1384&gt;150, 4)</f>
        <v>3</v>
      </c>
    </row>
    <row r="1385" spans="1:12" x14ac:dyDescent="0.2">
      <c r="A1385" t="s">
        <v>1832</v>
      </c>
      <c r="B1385" t="s">
        <v>1055</v>
      </c>
      <c r="C1385" s="2">
        <v>359</v>
      </c>
      <c r="D1385" s="2">
        <v>330</v>
      </c>
      <c r="E1385" t="s">
        <v>6989</v>
      </c>
      <c r="F1385" t="s">
        <v>7044</v>
      </c>
      <c r="G1385" s="2">
        <v>29</v>
      </c>
      <c r="H1385" s="11">
        <v>8.0779944289693595E-2</v>
      </c>
      <c r="I1385">
        <v>1</v>
      </c>
      <c r="J1385">
        <f ca="1"/>
        <v>1373</v>
      </c>
      <c r="K1385">
        <v>3921</v>
      </c>
      <c r="L1385" cm="1">
        <f t="array" ref="L1385">_xlfn.IFS(G1385&lt;=25, 1, G1385&lt;=75, 2, G1385&lt;=150, 3, G1385&gt;150, 4)</f>
        <v>2</v>
      </c>
    </row>
    <row r="1386" spans="1:12" x14ac:dyDescent="0.2">
      <c r="A1386" t="s">
        <v>1833</v>
      </c>
      <c r="B1386" t="s">
        <v>333</v>
      </c>
      <c r="C1386" s="2">
        <v>159</v>
      </c>
      <c r="D1386" s="2">
        <v>114</v>
      </c>
      <c r="E1386" t="s">
        <v>7029</v>
      </c>
      <c r="F1386" t="s">
        <v>7040</v>
      </c>
      <c r="G1386" s="2">
        <v>45</v>
      </c>
      <c r="H1386" s="11">
        <v>0.28301886792452829</v>
      </c>
      <c r="I1386">
        <v>0</v>
      </c>
      <c r="J1386">
        <f ca="1"/>
        <v>4279</v>
      </c>
      <c r="K1386">
        <v>1457</v>
      </c>
      <c r="L1386" cm="1">
        <f t="array" ref="L1386">_xlfn.IFS(G1386&lt;=25, 1, G1386&lt;=75, 2, G1386&lt;=150, 3, G1386&gt;150, 4)</f>
        <v>2</v>
      </c>
    </row>
    <row r="1387" spans="1:12" x14ac:dyDescent="0.2">
      <c r="A1387" t="s">
        <v>1687</v>
      </c>
      <c r="B1387" t="s">
        <v>1061</v>
      </c>
      <c r="C1387" s="2">
        <v>279</v>
      </c>
      <c r="D1387" s="2">
        <v>190</v>
      </c>
      <c r="E1387" t="s">
        <v>7029</v>
      </c>
      <c r="F1387" t="s">
        <v>7037</v>
      </c>
      <c r="G1387" s="2">
        <v>89</v>
      </c>
      <c r="H1387" s="11">
        <v>0.31899641577060933</v>
      </c>
      <c r="I1387">
        <v>0</v>
      </c>
      <c r="J1387">
        <f ca="1"/>
        <v>1409</v>
      </c>
      <c r="K1387">
        <v>2236</v>
      </c>
      <c r="L1387" cm="1">
        <f t="array" ref="L1387">_xlfn.IFS(G1387&lt;=25, 1, G1387&lt;=75, 2, G1387&lt;=150, 3, G1387&gt;150, 4)</f>
        <v>3</v>
      </c>
    </row>
    <row r="1388" spans="1:12" x14ac:dyDescent="0.2">
      <c r="A1388" t="s">
        <v>1834</v>
      </c>
      <c r="B1388" t="s">
        <v>1835</v>
      </c>
      <c r="C1388" s="2">
        <v>209</v>
      </c>
      <c r="D1388" s="2">
        <v>127</v>
      </c>
      <c r="E1388" t="s">
        <v>7029</v>
      </c>
      <c r="F1388" t="s">
        <v>7037</v>
      </c>
      <c r="G1388" s="2">
        <v>82</v>
      </c>
      <c r="H1388" s="11">
        <v>0.3923444976076555</v>
      </c>
      <c r="I1388">
        <v>0</v>
      </c>
      <c r="J1388">
        <f ca="1"/>
        <v>352</v>
      </c>
      <c r="K1388">
        <v>2914</v>
      </c>
      <c r="L1388" cm="1">
        <f t="array" ref="L1388">_xlfn.IFS(G1388&lt;=25, 1, G1388&lt;=75, 2, G1388&lt;=150, 3, G1388&gt;150, 4)</f>
        <v>3</v>
      </c>
    </row>
    <row r="1389" spans="1:12" x14ac:dyDescent="0.2">
      <c r="A1389" t="s">
        <v>1836</v>
      </c>
      <c r="B1389" t="s">
        <v>678</v>
      </c>
      <c r="C1389" s="2">
        <v>319</v>
      </c>
      <c r="D1389" s="2">
        <v>198</v>
      </c>
      <c r="E1389" t="s">
        <v>7029</v>
      </c>
      <c r="F1389" t="s">
        <v>7040</v>
      </c>
      <c r="G1389" s="2">
        <v>121</v>
      </c>
      <c r="H1389" s="11">
        <v>0.37931034482758619</v>
      </c>
      <c r="I1389">
        <v>0</v>
      </c>
      <c r="J1389">
        <f ca="1"/>
        <v>882</v>
      </c>
      <c r="K1389">
        <v>1948</v>
      </c>
      <c r="L1389" cm="1">
        <f t="array" ref="L1389">_xlfn.IFS(G1389&lt;=25, 1, G1389&lt;=75, 2, G1389&lt;=150, 3, G1389&gt;150, 4)</f>
        <v>3</v>
      </c>
    </row>
    <row r="1390" spans="1:12" x14ac:dyDescent="0.2">
      <c r="A1390" t="s">
        <v>1837</v>
      </c>
      <c r="B1390" t="s">
        <v>1545</v>
      </c>
      <c r="C1390" s="2">
        <v>159</v>
      </c>
      <c r="D1390" s="2">
        <v>105</v>
      </c>
      <c r="E1390" t="s">
        <v>6989</v>
      </c>
      <c r="F1390" t="s">
        <v>7039</v>
      </c>
      <c r="G1390" s="2">
        <v>54</v>
      </c>
      <c r="H1390" s="11">
        <v>0.33962264150943394</v>
      </c>
      <c r="I1390">
        <v>1</v>
      </c>
      <c r="J1390">
        <f ca="1"/>
        <v>2947</v>
      </c>
      <c r="K1390">
        <v>3544</v>
      </c>
      <c r="L1390" cm="1">
        <f t="array" ref="L1390">_xlfn.IFS(G1390&lt;=25, 1, G1390&lt;=75, 2, G1390&lt;=150, 3, G1390&gt;150, 4)</f>
        <v>2</v>
      </c>
    </row>
    <row r="1391" spans="1:12" x14ac:dyDescent="0.2">
      <c r="A1391" t="s">
        <v>1838</v>
      </c>
      <c r="B1391" t="s">
        <v>333</v>
      </c>
      <c r="C1391" s="2">
        <v>159</v>
      </c>
      <c r="D1391" s="2">
        <v>65</v>
      </c>
      <c r="E1391" t="s">
        <v>7028</v>
      </c>
      <c r="F1391" t="s">
        <v>7040</v>
      </c>
      <c r="G1391" s="2">
        <v>94</v>
      </c>
      <c r="H1391" s="11">
        <v>0.5911949685534591</v>
      </c>
      <c r="I1391">
        <v>0</v>
      </c>
      <c r="J1391">
        <f ca="1"/>
        <v>1699</v>
      </c>
      <c r="K1391">
        <v>777</v>
      </c>
      <c r="L1391" cm="1">
        <f t="array" ref="L1391">_xlfn.IFS(G1391&lt;=25, 1, G1391&lt;=75, 2, G1391&lt;=150, 3, G1391&gt;150, 4)</f>
        <v>3</v>
      </c>
    </row>
    <row r="1392" spans="1:12" x14ac:dyDescent="0.2">
      <c r="A1392" t="s">
        <v>1839</v>
      </c>
      <c r="B1392" t="s">
        <v>1840</v>
      </c>
      <c r="C1392" s="2">
        <v>319</v>
      </c>
      <c r="D1392" s="2">
        <v>214</v>
      </c>
      <c r="E1392" t="s">
        <v>6989</v>
      </c>
      <c r="F1392" t="s">
        <v>7039</v>
      </c>
      <c r="G1392" s="2">
        <v>105</v>
      </c>
      <c r="H1392" s="11">
        <v>0.32915360501567398</v>
      </c>
      <c r="I1392">
        <v>1</v>
      </c>
      <c r="J1392">
        <f ca="1"/>
        <v>3380</v>
      </c>
      <c r="K1392">
        <v>3617</v>
      </c>
      <c r="L1392" cm="1">
        <f t="array" ref="L1392">_xlfn.IFS(G1392&lt;=25, 1, G1392&lt;=75, 2, G1392&lt;=150, 3, G1392&gt;150, 4)</f>
        <v>3</v>
      </c>
    </row>
    <row r="1393" spans="1:12" x14ac:dyDescent="0.2">
      <c r="A1393" t="s">
        <v>1841</v>
      </c>
      <c r="B1393" t="s">
        <v>1842</v>
      </c>
      <c r="C1393" s="2">
        <v>319</v>
      </c>
      <c r="D1393" s="2">
        <v>217</v>
      </c>
      <c r="E1393" t="s">
        <v>7029</v>
      </c>
      <c r="F1393" t="s">
        <v>7037</v>
      </c>
      <c r="G1393" s="2">
        <v>102</v>
      </c>
      <c r="H1393" s="11">
        <v>0.31974921630094044</v>
      </c>
      <c r="I1393">
        <v>0</v>
      </c>
      <c r="J1393">
        <f ca="1"/>
        <v>4307</v>
      </c>
      <c r="K1393">
        <v>4078</v>
      </c>
      <c r="L1393" cm="1">
        <f t="array" ref="L1393">_xlfn.IFS(G1393&lt;=25, 1, G1393&lt;=75, 2, G1393&lt;=150, 3, G1393&gt;150, 4)</f>
        <v>3</v>
      </c>
    </row>
    <row r="1394" spans="1:12" x14ac:dyDescent="0.2">
      <c r="A1394" t="s">
        <v>903</v>
      </c>
      <c r="B1394" t="s">
        <v>904</v>
      </c>
      <c r="C1394" s="2">
        <v>359</v>
      </c>
      <c r="D1394" s="2">
        <v>291</v>
      </c>
      <c r="E1394" t="s">
        <v>6989</v>
      </c>
      <c r="F1394" t="s">
        <v>7037</v>
      </c>
      <c r="G1394" s="2">
        <v>68</v>
      </c>
      <c r="H1394" s="11">
        <v>0.1894150417827298</v>
      </c>
      <c r="I1394">
        <v>1</v>
      </c>
      <c r="J1394">
        <f ca="1"/>
        <v>476</v>
      </c>
      <c r="K1394">
        <v>277</v>
      </c>
      <c r="L1394" cm="1">
        <f t="array" ref="L1394">_xlfn.IFS(G1394&lt;=25, 1, G1394&lt;=75, 2, G1394&lt;=150, 3, G1394&gt;150, 4)</f>
        <v>2</v>
      </c>
    </row>
    <row r="1395" spans="1:12" x14ac:dyDescent="0.2">
      <c r="A1395" t="s">
        <v>1602</v>
      </c>
      <c r="B1395" t="s">
        <v>1545</v>
      </c>
      <c r="C1395" s="2">
        <v>359</v>
      </c>
      <c r="D1395" s="2">
        <v>226</v>
      </c>
      <c r="E1395" t="s">
        <v>6989</v>
      </c>
      <c r="F1395" t="s">
        <v>7039</v>
      </c>
      <c r="G1395" s="2">
        <v>133</v>
      </c>
      <c r="H1395" s="11">
        <v>0.37047353760445684</v>
      </c>
      <c r="I1395">
        <v>1</v>
      </c>
      <c r="J1395">
        <f ca="1"/>
        <v>4</v>
      </c>
      <c r="K1395">
        <v>3217</v>
      </c>
      <c r="L1395" cm="1">
        <f t="array" ref="L1395">_xlfn.IFS(G1395&lt;=25, 1, G1395&lt;=75, 2, G1395&lt;=150, 3, G1395&gt;150, 4)</f>
        <v>3</v>
      </c>
    </row>
    <row r="1396" spans="1:12" x14ac:dyDescent="0.2">
      <c r="A1396" t="s">
        <v>1843</v>
      </c>
      <c r="B1396" t="s">
        <v>1803</v>
      </c>
      <c r="C1396" s="2">
        <v>319</v>
      </c>
      <c r="D1396" s="2">
        <v>306</v>
      </c>
      <c r="E1396" t="s">
        <v>7029</v>
      </c>
      <c r="F1396" t="s">
        <v>7039</v>
      </c>
      <c r="G1396" s="2">
        <v>13</v>
      </c>
      <c r="H1396" s="11">
        <v>4.0752351097178681E-2</v>
      </c>
      <c r="I1396">
        <v>0</v>
      </c>
      <c r="J1396">
        <f ca="1"/>
        <v>924</v>
      </c>
      <c r="K1396">
        <v>1426</v>
      </c>
      <c r="L1396" cm="1">
        <f t="array" ref="L1396">_xlfn.IFS(G1396&lt;=25, 1, G1396&lt;=75, 2, G1396&lt;=150, 3, G1396&gt;150, 4)</f>
        <v>1</v>
      </c>
    </row>
    <row r="1397" spans="1:12" x14ac:dyDescent="0.2">
      <c r="A1397" t="s">
        <v>1844</v>
      </c>
      <c r="B1397" t="s">
        <v>1845</v>
      </c>
      <c r="C1397" s="2">
        <v>319</v>
      </c>
      <c r="D1397" s="2">
        <v>217</v>
      </c>
      <c r="E1397" t="s">
        <v>7027</v>
      </c>
      <c r="F1397" t="s">
        <v>7039</v>
      </c>
      <c r="G1397" s="2">
        <v>102</v>
      </c>
      <c r="H1397" s="11">
        <v>0.31974921630094044</v>
      </c>
      <c r="I1397">
        <v>0</v>
      </c>
      <c r="J1397">
        <f ca="1"/>
        <v>1385</v>
      </c>
      <c r="K1397">
        <v>1868</v>
      </c>
      <c r="L1397" cm="1">
        <f t="array" ref="L1397">_xlfn.IFS(G1397&lt;=25, 1, G1397&lt;=75, 2, G1397&lt;=150, 3, G1397&gt;150, 4)</f>
        <v>3</v>
      </c>
    </row>
    <row r="1398" spans="1:12" x14ac:dyDescent="0.2">
      <c r="A1398" t="s">
        <v>1846</v>
      </c>
      <c r="B1398" t="s">
        <v>1847</v>
      </c>
      <c r="C1398" s="2">
        <v>289</v>
      </c>
      <c r="D1398" s="2">
        <v>156</v>
      </c>
      <c r="E1398" t="s">
        <v>6989</v>
      </c>
      <c r="F1398" t="s">
        <v>7038</v>
      </c>
      <c r="G1398" s="2">
        <v>133</v>
      </c>
      <c r="H1398" s="11">
        <v>0.46020761245674741</v>
      </c>
      <c r="I1398">
        <v>1</v>
      </c>
      <c r="J1398">
        <f ca="1"/>
        <v>835</v>
      </c>
      <c r="K1398">
        <v>428</v>
      </c>
      <c r="L1398" cm="1">
        <f t="array" ref="L1398">_xlfn.IFS(G1398&lt;=25, 1, G1398&lt;=75, 2, G1398&lt;=150, 3, G1398&gt;150, 4)</f>
        <v>3</v>
      </c>
    </row>
    <row r="1399" spans="1:12" x14ac:dyDescent="0.2">
      <c r="A1399" t="s">
        <v>1848</v>
      </c>
      <c r="B1399" t="s">
        <v>1849</v>
      </c>
      <c r="C1399" s="2">
        <v>319</v>
      </c>
      <c r="D1399" s="2">
        <v>169</v>
      </c>
      <c r="E1399" t="s">
        <v>7027</v>
      </c>
      <c r="F1399" t="s">
        <v>7038</v>
      </c>
      <c r="G1399" s="2">
        <v>150</v>
      </c>
      <c r="H1399" s="11">
        <v>0.47021943573667713</v>
      </c>
      <c r="I1399">
        <v>0</v>
      </c>
      <c r="J1399">
        <f ca="1"/>
        <v>1539</v>
      </c>
      <c r="K1399">
        <v>244</v>
      </c>
      <c r="L1399" cm="1">
        <f t="array" ref="L1399">_xlfn.IFS(G1399&lt;=25, 1, G1399&lt;=75, 2, G1399&lt;=150, 3, G1399&gt;150, 4)</f>
        <v>3</v>
      </c>
    </row>
    <row r="1400" spans="1:12" x14ac:dyDescent="0.2">
      <c r="A1400" t="s">
        <v>950</v>
      </c>
      <c r="B1400" t="s">
        <v>951</v>
      </c>
      <c r="C1400" s="2">
        <v>319</v>
      </c>
      <c r="D1400" s="2">
        <v>175</v>
      </c>
      <c r="E1400" t="s">
        <v>7029</v>
      </c>
      <c r="F1400" t="s">
        <v>7040</v>
      </c>
      <c r="G1400" s="2">
        <v>144</v>
      </c>
      <c r="H1400" s="11">
        <v>0.45141065830721006</v>
      </c>
      <c r="I1400">
        <v>0</v>
      </c>
      <c r="J1400">
        <f ca="1"/>
        <v>4339</v>
      </c>
      <c r="K1400">
        <v>397</v>
      </c>
      <c r="L1400" cm="1">
        <f t="array" ref="L1400">_xlfn.IFS(G1400&lt;=25, 1, G1400&lt;=75, 2, G1400&lt;=150, 3, G1400&gt;150, 4)</f>
        <v>3</v>
      </c>
    </row>
    <row r="1401" spans="1:12" x14ac:dyDescent="0.2">
      <c r="A1401" t="s">
        <v>6973</v>
      </c>
      <c r="B1401" t="s">
        <v>766</v>
      </c>
      <c r="C1401" s="2">
        <v>75</v>
      </c>
      <c r="D1401" s="2">
        <v>50</v>
      </c>
      <c r="E1401" t="s">
        <v>7029</v>
      </c>
      <c r="F1401" t="s">
        <v>7036</v>
      </c>
      <c r="G1401" s="2">
        <v>25</v>
      </c>
      <c r="H1401" s="11">
        <v>0.33333333333333331</v>
      </c>
      <c r="I1401">
        <v>0</v>
      </c>
      <c r="J1401">
        <f ca="1"/>
        <v>577</v>
      </c>
      <c r="K1401">
        <v>1224</v>
      </c>
      <c r="L1401" cm="1">
        <f t="array" ref="L1401">_xlfn.IFS(G1401&lt;=25, 1, G1401&lt;=75, 2, G1401&lt;=150, 3, G1401&gt;150, 4)</f>
        <v>1</v>
      </c>
    </row>
    <row r="1402" spans="1:12" x14ac:dyDescent="0.2">
      <c r="A1402" t="s">
        <v>1850</v>
      </c>
      <c r="B1402" t="s">
        <v>1851</v>
      </c>
      <c r="C1402" s="2">
        <v>626</v>
      </c>
      <c r="D1402" s="2">
        <v>557</v>
      </c>
      <c r="E1402" t="s">
        <v>7029</v>
      </c>
      <c r="F1402" t="s">
        <v>7045</v>
      </c>
      <c r="G1402" s="2">
        <v>69</v>
      </c>
      <c r="H1402" s="11">
        <v>0.11022364217252396</v>
      </c>
      <c r="I1402">
        <v>0</v>
      </c>
      <c r="J1402">
        <f ca="1"/>
        <v>1242</v>
      </c>
      <c r="K1402">
        <v>959</v>
      </c>
      <c r="L1402" cm="1">
        <f t="array" ref="L1402">_xlfn.IFS(G1402&lt;=25, 1, G1402&lt;=75, 2, G1402&lt;=150, 3, G1402&gt;150, 4)</f>
        <v>2</v>
      </c>
    </row>
    <row r="1403" spans="1:12" x14ac:dyDescent="0.2">
      <c r="A1403" t="s">
        <v>1702</v>
      </c>
      <c r="B1403" t="s">
        <v>1206</v>
      </c>
      <c r="C1403" s="2">
        <v>249</v>
      </c>
      <c r="D1403" s="2">
        <v>134</v>
      </c>
      <c r="E1403" t="s">
        <v>6989</v>
      </c>
      <c r="F1403" t="s">
        <v>7037</v>
      </c>
      <c r="G1403" s="2">
        <v>115</v>
      </c>
      <c r="H1403" s="11">
        <v>0.46184738955823296</v>
      </c>
      <c r="I1403">
        <v>1</v>
      </c>
      <c r="J1403">
        <f ca="1"/>
        <v>671</v>
      </c>
      <c r="K1403">
        <v>1005</v>
      </c>
      <c r="L1403" cm="1">
        <f t="array" ref="L1403">_xlfn.IFS(G1403&lt;=25, 1, G1403&lt;=75, 2, G1403&lt;=150, 3, G1403&gt;150, 4)</f>
        <v>3</v>
      </c>
    </row>
    <row r="1404" spans="1:12" x14ac:dyDescent="0.2">
      <c r="A1404" t="s">
        <v>1852</v>
      </c>
      <c r="B1404" t="s">
        <v>1853</v>
      </c>
      <c r="C1404" s="2">
        <v>279</v>
      </c>
      <c r="D1404" s="2">
        <v>220</v>
      </c>
      <c r="E1404" t="s">
        <v>7029</v>
      </c>
      <c r="F1404" t="s">
        <v>7037</v>
      </c>
      <c r="G1404" s="2">
        <v>59</v>
      </c>
      <c r="H1404" s="11">
        <v>0.21146953405017921</v>
      </c>
      <c r="I1404">
        <v>0</v>
      </c>
      <c r="J1404">
        <f ca="1"/>
        <v>4218</v>
      </c>
      <c r="K1404">
        <v>392</v>
      </c>
      <c r="L1404" cm="1">
        <f t="array" ref="L1404">_xlfn.IFS(G1404&lt;=25, 1, G1404&lt;=75, 2, G1404&lt;=150, 3, G1404&gt;150, 4)</f>
        <v>2</v>
      </c>
    </row>
    <row r="1405" spans="1:12" x14ac:dyDescent="0.2">
      <c r="A1405" t="s">
        <v>1731</v>
      </c>
      <c r="B1405" t="s">
        <v>1732</v>
      </c>
      <c r="C1405" s="2">
        <v>319</v>
      </c>
      <c r="D1405" s="2">
        <v>198</v>
      </c>
      <c r="E1405" t="s">
        <v>6989</v>
      </c>
      <c r="F1405" t="s">
        <v>7036</v>
      </c>
      <c r="G1405" s="2">
        <v>121</v>
      </c>
      <c r="H1405" s="11">
        <v>0.37931034482758619</v>
      </c>
      <c r="I1405">
        <v>1</v>
      </c>
      <c r="J1405">
        <f ca="1"/>
        <v>2006</v>
      </c>
      <c r="K1405">
        <v>562</v>
      </c>
      <c r="L1405" cm="1">
        <f t="array" ref="L1405">_xlfn.IFS(G1405&lt;=25, 1, G1405&lt;=75, 2, G1405&lt;=150, 3, G1405&gt;150, 4)</f>
        <v>3</v>
      </c>
    </row>
    <row r="1406" spans="1:12" x14ac:dyDescent="0.2">
      <c r="A1406" t="s">
        <v>1854</v>
      </c>
      <c r="B1406" t="s">
        <v>1490</v>
      </c>
      <c r="C1406" s="2">
        <v>198</v>
      </c>
      <c r="D1406" s="2">
        <v>59</v>
      </c>
      <c r="E1406" t="s">
        <v>6989</v>
      </c>
      <c r="F1406" t="s">
        <v>7038</v>
      </c>
      <c r="G1406" s="2">
        <v>139</v>
      </c>
      <c r="H1406" s="11">
        <v>0.70202020202020199</v>
      </c>
      <c r="I1406">
        <v>1</v>
      </c>
      <c r="J1406">
        <f ca="1"/>
        <v>4545</v>
      </c>
      <c r="K1406">
        <v>4244</v>
      </c>
      <c r="L1406" cm="1">
        <f t="array" ref="L1406">_xlfn.IFS(G1406&lt;=25, 1, G1406&lt;=75, 2, G1406&lt;=150, 3, G1406&gt;150, 4)</f>
        <v>3</v>
      </c>
    </row>
    <row r="1407" spans="1:12" x14ac:dyDescent="0.2">
      <c r="A1407" t="s">
        <v>1855</v>
      </c>
      <c r="B1407" t="s">
        <v>1665</v>
      </c>
      <c r="C1407" s="2">
        <v>199</v>
      </c>
      <c r="D1407" s="2">
        <v>193</v>
      </c>
      <c r="E1407" t="s">
        <v>7027</v>
      </c>
      <c r="F1407" t="s">
        <v>7039</v>
      </c>
      <c r="G1407" s="2">
        <v>6</v>
      </c>
      <c r="H1407" s="11">
        <v>3.015075376884422E-2</v>
      </c>
      <c r="I1407">
        <v>0</v>
      </c>
      <c r="J1407">
        <f ca="1"/>
        <v>2703</v>
      </c>
      <c r="K1407">
        <v>1975</v>
      </c>
      <c r="L1407" cm="1">
        <f t="array" ref="L1407">_xlfn.IFS(G1407&lt;=25, 1, G1407&lt;=75, 2, G1407&lt;=150, 3, G1407&gt;150, 4)</f>
        <v>1</v>
      </c>
    </row>
    <row r="1408" spans="1:12" x14ac:dyDescent="0.2">
      <c r="A1408" t="s">
        <v>1856</v>
      </c>
      <c r="B1408" t="s">
        <v>1857</v>
      </c>
      <c r="C1408" s="2">
        <v>279</v>
      </c>
      <c r="D1408" s="2">
        <v>179</v>
      </c>
      <c r="E1408" t="s">
        <v>7029</v>
      </c>
      <c r="F1408" t="s">
        <v>7040</v>
      </c>
      <c r="G1408" s="2">
        <v>100</v>
      </c>
      <c r="H1408" s="11">
        <v>0.35842293906810035</v>
      </c>
      <c r="I1408">
        <v>0</v>
      </c>
      <c r="J1408">
        <f ca="1"/>
        <v>3576</v>
      </c>
      <c r="K1408">
        <v>2717</v>
      </c>
      <c r="L1408" cm="1">
        <f t="array" ref="L1408">_xlfn.IFS(G1408&lt;=25, 1, G1408&lt;=75, 2, G1408&lt;=150, 3, G1408&gt;150, 4)</f>
        <v>3</v>
      </c>
    </row>
    <row r="1409" spans="1:12" x14ac:dyDescent="0.2">
      <c r="A1409" t="s">
        <v>1858</v>
      </c>
      <c r="B1409" t="s">
        <v>1859</v>
      </c>
      <c r="C1409" s="2">
        <v>447</v>
      </c>
      <c r="D1409" s="2">
        <v>384</v>
      </c>
      <c r="E1409" t="s">
        <v>7029</v>
      </c>
      <c r="F1409" t="s">
        <v>7039</v>
      </c>
      <c r="G1409" s="2">
        <v>63</v>
      </c>
      <c r="H1409" s="11">
        <v>0.14093959731543623</v>
      </c>
      <c r="I1409">
        <v>0</v>
      </c>
      <c r="J1409">
        <f ca="1"/>
        <v>4332</v>
      </c>
      <c r="K1409">
        <v>1825</v>
      </c>
      <c r="L1409" cm="1">
        <f t="array" ref="L1409">_xlfn.IFS(G1409&lt;=25, 1, G1409&lt;=75, 2, G1409&lt;=150, 3, G1409&gt;150, 4)</f>
        <v>2</v>
      </c>
    </row>
    <row r="1410" spans="1:12" x14ac:dyDescent="0.2">
      <c r="A1410" t="s">
        <v>1860</v>
      </c>
      <c r="B1410" t="s">
        <v>1861</v>
      </c>
      <c r="C1410" s="2">
        <v>268</v>
      </c>
      <c r="D1410" s="2">
        <v>142</v>
      </c>
      <c r="E1410" t="s">
        <v>7029</v>
      </c>
      <c r="F1410" t="s">
        <v>7040</v>
      </c>
      <c r="G1410" s="2">
        <v>126</v>
      </c>
      <c r="H1410" s="11">
        <v>0.47014925373134331</v>
      </c>
      <c r="I1410">
        <v>0</v>
      </c>
      <c r="J1410">
        <f ca="1"/>
        <v>396</v>
      </c>
      <c r="K1410">
        <v>645</v>
      </c>
      <c r="L1410" cm="1">
        <f t="array" ref="L1410">_xlfn.IFS(G1410&lt;=25, 1, G1410&lt;=75, 2, G1410&lt;=150, 3, G1410&gt;150, 4)</f>
        <v>3</v>
      </c>
    </row>
    <row r="1411" spans="1:12" x14ac:dyDescent="0.2">
      <c r="A1411" t="s">
        <v>1862</v>
      </c>
      <c r="B1411" t="s">
        <v>1695</v>
      </c>
      <c r="C1411" s="2">
        <v>179</v>
      </c>
      <c r="D1411" s="2">
        <v>168</v>
      </c>
      <c r="E1411" t="s">
        <v>7027</v>
      </c>
      <c r="F1411" t="s">
        <v>7039</v>
      </c>
      <c r="G1411" s="2">
        <v>11</v>
      </c>
      <c r="H1411" s="11">
        <v>6.1452513966480445E-2</v>
      </c>
      <c r="I1411">
        <v>0</v>
      </c>
      <c r="J1411">
        <f ca="1"/>
        <v>4308</v>
      </c>
      <c r="K1411">
        <v>1846</v>
      </c>
      <c r="L1411" cm="1">
        <f t="array" ref="L1411">_xlfn.IFS(G1411&lt;=25, 1, G1411&lt;=75, 2, G1411&lt;=150, 3, G1411&gt;150, 4)</f>
        <v>1</v>
      </c>
    </row>
    <row r="1412" spans="1:12" x14ac:dyDescent="0.2">
      <c r="A1412" t="s">
        <v>1863</v>
      </c>
      <c r="B1412" t="s">
        <v>1864</v>
      </c>
      <c r="C1412" s="2">
        <v>209</v>
      </c>
      <c r="D1412" s="2">
        <v>134</v>
      </c>
      <c r="E1412" t="s">
        <v>6989</v>
      </c>
      <c r="F1412" t="s">
        <v>7039</v>
      </c>
      <c r="G1412" s="2">
        <v>75</v>
      </c>
      <c r="H1412" s="11">
        <v>0.35885167464114831</v>
      </c>
      <c r="I1412">
        <v>1</v>
      </c>
      <c r="J1412">
        <f ca="1"/>
        <v>3670</v>
      </c>
      <c r="K1412">
        <v>502</v>
      </c>
      <c r="L1412" cm="1">
        <f t="array" ref="L1412">_xlfn.IFS(G1412&lt;=25, 1, G1412&lt;=75, 2, G1412&lt;=150, 3, G1412&gt;150, 4)</f>
        <v>2</v>
      </c>
    </row>
    <row r="1413" spans="1:12" x14ac:dyDescent="0.2">
      <c r="A1413" t="s">
        <v>1865</v>
      </c>
      <c r="B1413" t="s">
        <v>333</v>
      </c>
      <c r="C1413" s="2">
        <v>319</v>
      </c>
      <c r="D1413" s="2">
        <v>220</v>
      </c>
      <c r="E1413" t="s">
        <v>7028</v>
      </c>
      <c r="F1413" t="s">
        <v>7041</v>
      </c>
      <c r="G1413" s="2">
        <v>99</v>
      </c>
      <c r="H1413" s="11">
        <v>0.31034482758620691</v>
      </c>
      <c r="I1413">
        <v>0</v>
      </c>
      <c r="J1413">
        <f ca="1"/>
        <v>2541</v>
      </c>
      <c r="K1413">
        <v>3610</v>
      </c>
      <c r="L1413" cm="1">
        <f t="array" ref="L1413">_xlfn.IFS(G1413&lt;=25, 1, G1413&lt;=75, 2, G1413&lt;=150, 3, G1413&gt;150, 4)</f>
        <v>3</v>
      </c>
    </row>
    <row r="1414" spans="1:12" x14ac:dyDescent="0.2">
      <c r="A1414" t="s">
        <v>1346</v>
      </c>
      <c r="B1414" t="s">
        <v>1347</v>
      </c>
      <c r="C1414" s="2">
        <v>249</v>
      </c>
      <c r="D1414" s="2">
        <v>117</v>
      </c>
      <c r="E1414" t="s">
        <v>6989</v>
      </c>
      <c r="F1414" t="s">
        <v>7038</v>
      </c>
      <c r="G1414" s="2">
        <v>132</v>
      </c>
      <c r="H1414" s="11">
        <v>0.53012048192771088</v>
      </c>
      <c r="I1414">
        <v>1</v>
      </c>
      <c r="J1414">
        <f ca="1"/>
        <v>3583</v>
      </c>
      <c r="K1414">
        <v>1195</v>
      </c>
      <c r="L1414" cm="1">
        <f t="array" ref="L1414">_xlfn.IFS(G1414&lt;=25, 1, G1414&lt;=75, 2, G1414&lt;=150, 3, G1414&gt;150, 4)</f>
        <v>3</v>
      </c>
    </row>
    <row r="1415" spans="1:12" x14ac:dyDescent="0.2">
      <c r="A1415" t="s">
        <v>1866</v>
      </c>
      <c r="B1415" t="s">
        <v>1867</v>
      </c>
      <c r="C1415" s="2">
        <v>349</v>
      </c>
      <c r="D1415" s="2">
        <v>262</v>
      </c>
      <c r="E1415" t="s">
        <v>7029</v>
      </c>
      <c r="F1415" t="s">
        <v>7039</v>
      </c>
      <c r="G1415" s="2">
        <v>87</v>
      </c>
      <c r="H1415" s="11">
        <v>0.24928366762177651</v>
      </c>
      <c r="I1415">
        <v>0</v>
      </c>
      <c r="J1415">
        <f ca="1"/>
        <v>4477</v>
      </c>
      <c r="K1415">
        <v>1311</v>
      </c>
      <c r="L1415" cm="1">
        <f t="array" ref="L1415">_xlfn.IFS(G1415&lt;=25, 1, G1415&lt;=75, 2, G1415&lt;=150, 3, G1415&gt;150, 4)</f>
        <v>3</v>
      </c>
    </row>
    <row r="1416" spans="1:12" x14ac:dyDescent="0.2">
      <c r="A1416" t="s">
        <v>1868</v>
      </c>
      <c r="B1416" t="s">
        <v>1695</v>
      </c>
      <c r="C1416" s="2">
        <v>199</v>
      </c>
      <c r="D1416" s="2">
        <v>139</v>
      </c>
      <c r="E1416" t="s">
        <v>7027</v>
      </c>
      <c r="F1416" t="s">
        <v>7039</v>
      </c>
      <c r="G1416" s="2">
        <v>60</v>
      </c>
      <c r="H1416" s="11">
        <v>0.30150753768844218</v>
      </c>
      <c r="I1416">
        <v>0</v>
      </c>
      <c r="J1416">
        <f ca="1"/>
        <v>227</v>
      </c>
      <c r="K1416">
        <v>1962</v>
      </c>
      <c r="L1416" cm="1">
        <f t="array" ref="L1416">_xlfn.IFS(G1416&lt;=25, 1, G1416&lt;=75, 2, G1416&lt;=150, 3, G1416&gt;150, 4)</f>
        <v>2</v>
      </c>
    </row>
    <row r="1417" spans="1:12" x14ac:dyDescent="0.2">
      <c r="A1417" t="s">
        <v>1869</v>
      </c>
      <c r="B1417" t="s">
        <v>1870</v>
      </c>
      <c r="C1417" s="2">
        <v>319</v>
      </c>
      <c r="D1417" s="2">
        <v>201</v>
      </c>
      <c r="E1417" t="s">
        <v>6989</v>
      </c>
      <c r="F1417" t="s">
        <v>7036</v>
      </c>
      <c r="G1417" s="2">
        <v>118</v>
      </c>
      <c r="H1417" s="11">
        <v>0.36990595611285265</v>
      </c>
      <c r="I1417">
        <v>1</v>
      </c>
      <c r="J1417">
        <f ca="1"/>
        <v>4158</v>
      </c>
      <c r="K1417">
        <v>3049</v>
      </c>
      <c r="L1417" cm="1">
        <f t="array" ref="L1417">_xlfn.IFS(G1417&lt;=25, 1, G1417&lt;=75, 2, G1417&lt;=150, 3, G1417&gt;150, 4)</f>
        <v>3</v>
      </c>
    </row>
    <row r="1418" spans="1:12" x14ac:dyDescent="0.2">
      <c r="A1418" t="s">
        <v>1871</v>
      </c>
      <c r="B1418" t="s">
        <v>1872</v>
      </c>
      <c r="C1418" s="2">
        <v>289</v>
      </c>
      <c r="D1418" s="2">
        <v>171</v>
      </c>
      <c r="E1418" t="s">
        <v>6989</v>
      </c>
      <c r="F1418" t="s">
        <v>7044</v>
      </c>
      <c r="G1418" s="2">
        <v>118</v>
      </c>
      <c r="H1418" s="11">
        <v>0.40830449826989618</v>
      </c>
      <c r="I1418">
        <v>1</v>
      </c>
      <c r="J1418">
        <f ca="1"/>
        <v>2590</v>
      </c>
      <c r="K1418">
        <v>1571</v>
      </c>
      <c r="L1418" cm="1">
        <f t="array" ref="L1418">_xlfn.IFS(G1418&lt;=25, 1, G1418&lt;=75, 2, G1418&lt;=150, 3, G1418&gt;150, 4)</f>
        <v>3</v>
      </c>
    </row>
    <row r="1419" spans="1:12" x14ac:dyDescent="0.2">
      <c r="A1419" t="s">
        <v>1873</v>
      </c>
      <c r="B1419" t="s">
        <v>1695</v>
      </c>
      <c r="C1419" s="2">
        <v>199</v>
      </c>
      <c r="D1419" s="2">
        <v>145</v>
      </c>
      <c r="E1419" t="s">
        <v>7027</v>
      </c>
      <c r="F1419" t="s">
        <v>7039</v>
      </c>
      <c r="G1419" s="2">
        <v>54</v>
      </c>
      <c r="H1419" s="11">
        <v>0.271356783919598</v>
      </c>
      <c r="I1419">
        <v>0</v>
      </c>
      <c r="J1419">
        <f ca="1"/>
        <v>2159</v>
      </c>
      <c r="K1419">
        <v>154</v>
      </c>
      <c r="L1419" cm="1">
        <f t="array" ref="L1419">_xlfn.IFS(G1419&lt;=25, 1, G1419&lt;=75, 2, G1419&lt;=150, 3, G1419&gt;150, 4)</f>
        <v>2</v>
      </c>
    </row>
    <row r="1420" spans="1:12" x14ac:dyDescent="0.2">
      <c r="A1420" t="s">
        <v>1874</v>
      </c>
      <c r="B1420" t="s">
        <v>1875</v>
      </c>
      <c r="C1420" s="2">
        <v>294</v>
      </c>
      <c r="D1420" s="2">
        <v>270</v>
      </c>
      <c r="E1420" t="s">
        <v>7029</v>
      </c>
      <c r="F1420" t="s">
        <v>7039</v>
      </c>
      <c r="G1420" s="2">
        <v>24</v>
      </c>
      <c r="H1420" s="11">
        <v>8.1632653061224483E-2</v>
      </c>
      <c r="I1420">
        <v>0</v>
      </c>
      <c r="J1420">
        <f ca="1"/>
        <v>4296</v>
      </c>
      <c r="K1420">
        <v>4127</v>
      </c>
      <c r="L1420" cm="1">
        <f t="array" ref="L1420">_xlfn.IFS(G1420&lt;=25, 1, G1420&lt;=75, 2, G1420&lt;=150, 3, G1420&gt;150, 4)</f>
        <v>1</v>
      </c>
    </row>
    <row r="1421" spans="1:12" x14ac:dyDescent="0.2">
      <c r="A1421" t="s">
        <v>1533</v>
      </c>
      <c r="B1421" t="s">
        <v>1534</v>
      </c>
      <c r="C1421" s="2">
        <v>289</v>
      </c>
      <c r="D1421" s="2">
        <v>133</v>
      </c>
      <c r="E1421" t="s">
        <v>6989</v>
      </c>
      <c r="F1421" t="s">
        <v>7037</v>
      </c>
      <c r="G1421" s="2">
        <v>156</v>
      </c>
      <c r="H1421" s="11">
        <v>0.53979238754325265</v>
      </c>
      <c r="I1421">
        <v>1</v>
      </c>
      <c r="J1421">
        <f ca="1"/>
        <v>4175</v>
      </c>
      <c r="K1421">
        <v>1102</v>
      </c>
      <c r="L1421" cm="1">
        <f t="array" ref="L1421">_xlfn.IFS(G1421&lt;=25, 1, G1421&lt;=75, 2, G1421&lt;=150, 3, G1421&gt;150, 4)</f>
        <v>4</v>
      </c>
    </row>
    <row r="1422" spans="1:12" x14ac:dyDescent="0.2">
      <c r="A1422" t="s">
        <v>1876</v>
      </c>
      <c r="B1422" t="s">
        <v>547</v>
      </c>
      <c r="C1422" s="2">
        <v>319</v>
      </c>
      <c r="D1422" s="2">
        <v>262</v>
      </c>
      <c r="E1422" t="s">
        <v>7029</v>
      </c>
      <c r="F1422" t="s">
        <v>7036</v>
      </c>
      <c r="G1422" s="2">
        <v>57</v>
      </c>
      <c r="H1422" s="11">
        <v>0.17868338557993729</v>
      </c>
      <c r="I1422">
        <v>0</v>
      </c>
      <c r="J1422">
        <f ca="1"/>
        <v>2170</v>
      </c>
      <c r="K1422">
        <v>145</v>
      </c>
      <c r="L1422" cm="1">
        <f t="array" ref="L1422">_xlfn.IFS(G1422&lt;=25, 1, G1422&lt;=75, 2, G1422&lt;=150, 3, G1422&gt;150, 4)</f>
        <v>2</v>
      </c>
    </row>
    <row r="1423" spans="1:12" x14ac:dyDescent="0.2">
      <c r="A1423" t="s">
        <v>1877</v>
      </c>
      <c r="B1423" t="s">
        <v>1878</v>
      </c>
      <c r="C1423" s="2">
        <v>159</v>
      </c>
      <c r="D1423" s="2">
        <v>126</v>
      </c>
      <c r="E1423" t="s">
        <v>7027</v>
      </c>
      <c r="F1423" t="s">
        <v>7037</v>
      </c>
      <c r="G1423" s="2">
        <v>33</v>
      </c>
      <c r="H1423" s="11">
        <v>0.20754716981132076</v>
      </c>
      <c r="I1423">
        <v>0</v>
      </c>
      <c r="J1423">
        <f ca="1"/>
        <v>1745</v>
      </c>
      <c r="K1423">
        <v>3262</v>
      </c>
      <c r="L1423" cm="1">
        <f t="array" ref="L1423">_xlfn.IFS(G1423&lt;=25, 1, G1423&lt;=75, 2, G1423&lt;=150, 3, G1423&gt;150, 4)</f>
        <v>2</v>
      </c>
    </row>
    <row r="1424" spans="1:12" x14ac:dyDescent="0.2">
      <c r="A1424" t="s">
        <v>1879</v>
      </c>
      <c r="B1424" t="s">
        <v>1880</v>
      </c>
      <c r="C1424" s="2">
        <v>330</v>
      </c>
      <c r="D1424" s="2">
        <v>172</v>
      </c>
      <c r="E1424" t="s">
        <v>7027</v>
      </c>
      <c r="F1424" t="s">
        <v>7038</v>
      </c>
      <c r="G1424" s="2">
        <v>158</v>
      </c>
      <c r="H1424" s="11">
        <v>0.47878787878787876</v>
      </c>
      <c r="I1424">
        <v>0</v>
      </c>
      <c r="J1424">
        <f ca="1"/>
        <v>1397</v>
      </c>
      <c r="K1424">
        <v>3656</v>
      </c>
      <c r="L1424" cm="1">
        <f t="array" ref="L1424">_xlfn.IFS(G1424&lt;=25, 1, G1424&lt;=75, 2, G1424&lt;=150, 3, G1424&gt;150, 4)</f>
        <v>4</v>
      </c>
    </row>
    <row r="1425" spans="1:12" x14ac:dyDescent="0.2">
      <c r="A1425" t="s">
        <v>1026</v>
      </c>
      <c r="B1425" t="s">
        <v>1027</v>
      </c>
      <c r="C1425" s="2">
        <v>249</v>
      </c>
      <c r="D1425" s="2">
        <v>174</v>
      </c>
      <c r="E1425" t="s">
        <v>6989</v>
      </c>
      <c r="F1425" t="s">
        <v>7044</v>
      </c>
      <c r="G1425" s="2">
        <v>75</v>
      </c>
      <c r="H1425" s="11">
        <v>0.30120481927710846</v>
      </c>
      <c r="I1425">
        <v>1</v>
      </c>
      <c r="J1425">
        <f ca="1"/>
        <v>2544</v>
      </c>
      <c r="K1425">
        <v>4366</v>
      </c>
      <c r="L1425" cm="1">
        <f t="array" ref="L1425">_xlfn.IFS(G1425&lt;=25, 1, G1425&lt;=75, 2, G1425&lt;=150, 3, G1425&gt;150, 4)</f>
        <v>2</v>
      </c>
    </row>
    <row r="1426" spans="1:12" x14ac:dyDescent="0.2">
      <c r="A1426" t="s">
        <v>1881</v>
      </c>
      <c r="B1426" t="s">
        <v>1882</v>
      </c>
      <c r="C1426" s="2">
        <v>313</v>
      </c>
      <c r="D1426" s="2">
        <v>147</v>
      </c>
      <c r="E1426" t="s">
        <v>7027</v>
      </c>
      <c r="F1426" t="s">
        <v>7040</v>
      </c>
      <c r="G1426" s="2">
        <v>166</v>
      </c>
      <c r="H1426" s="11">
        <v>0.53035143769968052</v>
      </c>
      <c r="I1426">
        <v>0</v>
      </c>
      <c r="J1426">
        <f ca="1"/>
        <v>2603</v>
      </c>
      <c r="K1426">
        <v>3384</v>
      </c>
      <c r="L1426" cm="1">
        <f t="array" ref="L1426">_xlfn.IFS(G1426&lt;=25, 1, G1426&lt;=75, 2, G1426&lt;=150, 3, G1426&gt;150, 4)</f>
        <v>4</v>
      </c>
    </row>
    <row r="1427" spans="1:12" x14ac:dyDescent="0.2">
      <c r="A1427" t="s">
        <v>660</v>
      </c>
      <c r="B1427" t="s">
        <v>373</v>
      </c>
      <c r="C1427" s="2">
        <v>249</v>
      </c>
      <c r="D1427" s="2">
        <v>65</v>
      </c>
      <c r="E1427" t="s">
        <v>6989</v>
      </c>
      <c r="F1427" t="s">
        <v>7041</v>
      </c>
      <c r="G1427" s="2">
        <v>184</v>
      </c>
      <c r="H1427" s="11">
        <v>0.73895582329317266</v>
      </c>
      <c r="I1427">
        <v>1</v>
      </c>
      <c r="J1427">
        <f ca="1"/>
        <v>4262</v>
      </c>
      <c r="K1427">
        <v>2590</v>
      </c>
      <c r="L1427" cm="1">
        <f t="array" ref="L1427">_xlfn.IFS(G1427&lt;=25, 1, G1427&lt;=75, 2, G1427&lt;=150, 3, G1427&gt;150, 4)</f>
        <v>4</v>
      </c>
    </row>
    <row r="1428" spans="1:12" x14ac:dyDescent="0.2">
      <c r="A1428" t="s">
        <v>1883</v>
      </c>
      <c r="B1428" t="s">
        <v>1884</v>
      </c>
      <c r="C1428" s="2">
        <v>319</v>
      </c>
      <c r="D1428" s="2">
        <v>147</v>
      </c>
      <c r="E1428" t="s">
        <v>6989</v>
      </c>
      <c r="F1428" t="s">
        <v>7040</v>
      </c>
      <c r="G1428" s="2">
        <v>172</v>
      </c>
      <c r="H1428" s="11">
        <v>0.53918495297805646</v>
      </c>
      <c r="I1428">
        <v>1</v>
      </c>
      <c r="J1428">
        <f ca="1"/>
        <v>4220</v>
      </c>
      <c r="K1428">
        <v>2609</v>
      </c>
      <c r="L1428" cm="1">
        <f t="array" ref="L1428">_xlfn.IFS(G1428&lt;=25, 1, G1428&lt;=75, 2, G1428&lt;=150, 3, G1428&gt;150, 4)</f>
        <v>4</v>
      </c>
    </row>
    <row r="1429" spans="1:12" x14ac:dyDescent="0.2">
      <c r="A1429" t="s">
        <v>1885</v>
      </c>
      <c r="B1429" t="s">
        <v>1886</v>
      </c>
      <c r="C1429" s="2">
        <v>279</v>
      </c>
      <c r="D1429" s="2">
        <v>156</v>
      </c>
      <c r="E1429" t="s">
        <v>7027</v>
      </c>
      <c r="F1429" t="s">
        <v>7038</v>
      </c>
      <c r="G1429" s="2">
        <v>123</v>
      </c>
      <c r="H1429" s="11">
        <v>0.44086021505376344</v>
      </c>
      <c r="I1429">
        <v>0</v>
      </c>
      <c r="J1429">
        <f ca="1"/>
        <v>2444</v>
      </c>
      <c r="K1429">
        <v>628</v>
      </c>
      <c r="L1429" cm="1">
        <f t="array" ref="L1429">_xlfn.IFS(G1429&lt;=25, 1, G1429&lt;=75, 2, G1429&lt;=150, 3, G1429&gt;150, 4)</f>
        <v>3</v>
      </c>
    </row>
    <row r="1430" spans="1:12" x14ac:dyDescent="0.2">
      <c r="A1430" t="s">
        <v>1826</v>
      </c>
      <c r="B1430" t="s">
        <v>1827</v>
      </c>
      <c r="C1430" s="2">
        <v>289</v>
      </c>
      <c r="D1430" s="2">
        <v>191</v>
      </c>
      <c r="E1430" t="s">
        <v>6989</v>
      </c>
      <c r="F1430" t="s">
        <v>7036</v>
      </c>
      <c r="G1430" s="2">
        <v>98</v>
      </c>
      <c r="H1430" s="11">
        <v>0.33910034602076122</v>
      </c>
      <c r="I1430">
        <v>1</v>
      </c>
      <c r="J1430">
        <f ca="1"/>
        <v>2126</v>
      </c>
      <c r="K1430">
        <v>4454</v>
      </c>
      <c r="L1430" cm="1">
        <f t="array" ref="L1430">_xlfn.IFS(G1430&lt;=25, 1, G1430&lt;=75, 2, G1430&lt;=150, 3, G1430&gt;150, 4)</f>
        <v>3</v>
      </c>
    </row>
    <row r="1431" spans="1:12" x14ac:dyDescent="0.2">
      <c r="A1431" t="s">
        <v>1568</v>
      </c>
      <c r="B1431" t="s">
        <v>1569</v>
      </c>
      <c r="C1431" s="2">
        <v>289</v>
      </c>
      <c r="D1431" s="2">
        <v>251</v>
      </c>
      <c r="E1431" t="s">
        <v>6989</v>
      </c>
      <c r="F1431" t="s">
        <v>7036</v>
      </c>
      <c r="G1431" s="2">
        <v>38</v>
      </c>
      <c r="H1431" s="11">
        <v>0.13148788927335639</v>
      </c>
      <c r="I1431">
        <v>1</v>
      </c>
      <c r="J1431">
        <f ca="1"/>
        <v>2205</v>
      </c>
      <c r="K1431">
        <v>2909</v>
      </c>
      <c r="L1431" cm="1">
        <f t="array" ref="L1431">_xlfn.IFS(G1431&lt;=25, 1, G1431&lt;=75, 2, G1431&lt;=150, 3, G1431&gt;150, 4)</f>
        <v>2</v>
      </c>
    </row>
    <row r="1432" spans="1:12" x14ac:dyDescent="0.2">
      <c r="A1432" t="s">
        <v>1887</v>
      </c>
      <c r="B1432" t="s">
        <v>1888</v>
      </c>
      <c r="C1432" s="2">
        <v>229</v>
      </c>
      <c r="D1432" s="2">
        <v>158</v>
      </c>
      <c r="E1432" t="s">
        <v>6989</v>
      </c>
      <c r="F1432" t="s">
        <v>7036</v>
      </c>
      <c r="G1432" s="2">
        <v>71</v>
      </c>
      <c r="H1432" s="11">
        <v>0.31004366812227074</v>
      </c>
      <c r="I1432">
        <v>1</v>
      </c>
      <c r="J1432">
        <f ca="1"/>
        <v>1961</v>
      </c>
      <c r="K1432">
        <v>2934</v>
      </c>
      <c r="L1432" cm="1">
        <f t="array" ref="L1432">_xlfn.IFS(G1432&lt;=25, 1, G1432&lt;=75, 2, G1432&lt;=150, 3, G1432&gt;150, 4)</f>
        <v>2</v>
      </c>
    </row>
    <row r="1433" spans="1:12" x14ac:dyDescent="0.2">
      <c r="A1433" t="s">
        <v>1890</v>
      </c>
      <c r="B1433" t="s">
        <v>1891</v>
      </c>
      <c r="C1433" s="2">
        <v>319</v>
      </c>
      <c r="D1433" s="2">
        <v>281</v>
      </c>
      <c r="E1433" t="s">
        <v>7029</v>
      </c>
      <c r="F1433" t="s">
        <v>7039</v>
      </c>
      <c r="G1433" s="2">
        <v>38</v>
      </c>
      <c r="H1433" s="11">
        <v>0.11912225705329153</v>
      </c>
      <c r="I1433">
        <v>0</v>
      </c>
      <c r="J1433">
        <f ca="1"/>
        <v>3010</v>
      </c>
      <c r="K1433">
        <v>170</v>
      </c>
      <c r="L1433" cm="1">
        <f t="array" ref="L1433">_xlfn.IFS(G1433&lt;=25, 1, G1433&lt;=75, 2, G1433&lt;=150, 3, G1433&gt;150, 4)</f>
        <v>2</v>
      </c>
    </row>
    <row r="1434" spans="1:12" x14ac:dyDescent="0.2">
      <c r="A1434" t="s">
        <v>1123</v>
      </c>
      <c r="B1434" t="s">
        <v>1124</v>
      </c>
      <c r="C1434" s="2">
        <v>359</v>
      </c>
      <c r="D1434" s="2">
        <v>291</v>
      </c>
      <c r="E1434" t="s">
        <v>6989</v>
      </c>
      <c r="F1434" t="s">
        <v>7036</v>
      </c>
      <c r="G1434" s="2">
        <v>68</v>
      </c>
      <c r="H1434" s="11">
        <v>0.1894150417827298</v>
      </c>
      <c r="I1434">
        <v>1</v>
      </c>
      <c r="J1434">
        <f ca="1"/>
        <v>4065</v>
      </c>
      <c r="K1434">
        <v>1637</v>
      </c>
      <c r="L1434" cm="1">
        <f t="array" ref="L1434">_xlfn.IFS(G1434&lt;=25, 1, G1434&lt;=75, 2, G1434&lt;=150, 3, G1434&gt;150, 4)</f>
        <v>2</v>
      </c>
    </row>
    <row r="1435" spans="1:12" x14ac:dyDescent="0.2">
      <c r="A1435" t="s">
        <v>1892</v>
      </c>
      <c r="B1435" t="s">
        <v>1333</v>
      </c>
      <c r="C1435" s="2">
        <v>447</v>
      </c>
      <c r="D1435" s="2">
        <v>429</v>
      </c>
      <c r="E1435" t="s">
        <v>7027</v>
      </c>
      <c r="F1435" t="s">
        <v>7039</v>
      </c>
      <c r="G1435" s="2">
        <v>18</v>
      </c>
      <c r="H1435" s="11">
        <v>4.0268456375838924E-2</v>
      </c>
      <c r="I1435">
        <v>0</v>
      </c>
      <c r="J1435">
        <f ca="1"/>
        <v>1920</v>
      </c>
      <c r="K1435">
        <v>3448</v>
      </c>
      <c r="L1435" cm="1">
        <f t="array" ref="L1435">_xlfn.IFS(G1435&lt;=25, 1, G1435&lt;=75, 2, G1435&lt;=150, 3, G1435&gt;150, 4)</f>
        <v>1</v>
      </c>
    </row>
    <row r="1436" spans="1:12" x14ac:dyDescent="0.2">
      <c r="A1436" t="s">
        <v>1893</v>
      </c>
      <c r="B1436" t="s">
        <v>1099</v>
      </c>
      <c r="C1436" s="2">
        <v>319</v>
      </c>
      <c r="D1436" s="2">
        <v>287</v>
      </c>
      <c r="E1436" t="s">
        <v>7029</v>
      </c>
      <c r="F1436" t="s">
        <v>7036</v>
      </c>
      <c r="G1436" s="2">
        <v>32</v>
      </c>
      <c r="H1436" s="11">
        <v>0.10031347962382445</v>
      </c>
      <c r="I1436">
        <v>0</v>
      </c>
      <c r="J1436">
        <f ca="1"/>
        <v>3956</v>
      </c>
      <c r="K1436">
        <v>1646</v>
      </c>
      <c r="L1436" cm="1">
        <f t="array" ref="L1436">_xlfn.IFS(G1436&lt;=25, 1, G1436&lt;=75, 2, G1436&lt;=150, 3, G1436&gt;150, 4)</f>
        <v>2</v>
      </c>
    </row>
    <row r="1437" spans="1:12" x14ac:dyDescent="0.2">
      <c r="A1437" t="s">
        <v>1894</v>
      </c>
      <c r="B1437" t="s">
        <v>1768</v>
      </c>
      <c r="C1437" s="2">
        <v>449</v>
      </c>
      <c r="D1437" s="2">
        <v>346</v>
      </c>
      <c r="E1437" t="s">
        <v>7029</v>
      </c>
      <c r="F1437" t="s">
        <v>7037</v>
      </c>
      <c r="G1437" s="2">
        <v>103</v>
      </c>
      <c r="H1437" s="11">
        <v>0.22939866369710468</v>
      </c>
      <c r="I1437">
        <v>0</v>
      </c>
      <c r="J1437">
        <f ca="1"/>
        <v>1985</v>
      </c>
      <c r="K1437">
        <v>689</v>
      </c>
      <c r="L1437" cm="1">
        <f t="array" ref="L1437">_xlfn.IFS(G1437&lt;=25, 1, G1437&lt;=75, 2, G1437&lt;=150, 3, G1437&gt;150, 4)</f>
        <v>3</v>
      </c>
    </row>
    <row r="1438" spans="1:12" x14ac:dyDescent="0.2">
      <c r="A1438" t="s">
        <v>1286</v>
      </c>
      <c r="B1438" t="s">
        <v>1287</v>
      </c>
      <c r="C1438" s="2">
        <v>289</v>
      </c>
      <c r="D1438" s="2">
        <v>156</v>
      </c>
      <c r="E1438" t="s">
        <v>6989</v>
      </c>
      <c r="F1438" t="s">
        <v>7038</v>
      </c>
      <c r="G1438" s="2">
        <v>133</v>
      </c>
      <c r="H1438" s="11">
        <v>0.46020761245674741</v>
      </c>
      <c r="I1438">
        <v>1</v>
      </c>
      <c r="J1438">
        <f ca="1"/>
        <v>1843</v>
      </c>
      <c r="K1438">
        <v>196</v>
      </c>
      <c r="L1438" cm="1">
        <f t="array" ref="L1438">_xlfn.IFS(G1438&lt;=25, 1, G1438&lt;=75, 2, G1438&lt;=150, 3, G1438&gt;150, 4)</f>
        <v>3</v>
      </c>
    </row>
    <row r="1439" spans="1:12" x14ac:dyDescent="0.2">
      <c r="A1439" t="s">
        <v>1895</v>
      </c>
      <c r="B1439" t="s">
        <v>1896</v>
      </c>
      <c r="C1439" s="2">
        <v>319</v>
      </c>
      <c r="D1439" s="2">
        <v>262</v>
      </c>
      <c r="E1439" t="s">
        <v>7029</v>
      </c>
      <c r="F1439" t="s">
        <v>7036</v>
      </c>
      <c r="G1439" s="2">
        <v>57</v>
      </c>
      <c r="H1439" s="11">
        <v>0.17868338557993729</v>
      </c>
      <c r="I1439">
        <v>0</v>
      </c>
      <c r="J1439">
        <f ca="1"/>
        <v>1375</v>
      </c>
      <c r="K1439">
        <v>1737</v>
      </c>
      <c r="L1439" cm="1">
        <f t="array" ref="L1439">_xlfn.IFS(G1439&lt;=25, 1, G1439&lt;=75, 2, G1439&lt;=150, 3, G1439&gt;150, 4)</f>
        <v>2</v>
      </c>
    </row>
    <row r="1440" spans="1:12" x14ac:dyDescent="0.2">
      <c r="A1440" t="s">
        <v>1897</v>
      </c>
      <c r="B1440" t="s">
        <v>1110</v>
      </c>
      <c r="C1440" s="2">
        <v>179</v>
      </c>
      <c r="D1440" s="2">
        <v>93</v>
      </c>
      <c r="E1440" t="s">
        <v>6989</v>
      </c>
      <c r="F1440" t="s">
        <v>7037</v>
      </c>
      <c r="G1440" s="2">
        <v>86</v>
      </c>
      <c r="H1440" s="11">
        <v>0.48044692737430167</v>
      </c>
      <c r="I1440">
        <v>1</v>
      </c>
      <c r="J1440">
        <f ca="1"/>
        <v>3291</v>
      </c>
      <c r="K1440">
        <v>3045</v>
      </c>
      <c r="L1440" cm="1">
        <f t="array" ref="L1440">_xlfn.IFS(G1440&lt;=25, 1, G1440&lt;=75, 2, G1440&lt;=150, 3, G1440&gt;150, 4)</f>
        <v>3</v>
      </c>
    </row>
    <row r="1441" spans="1:12" x14ac:dyDescent="0.2">
      <c r="A1441" t="s">
        <v>613</v>
      </c>
      <c r="B1441" t="s">
        <v>373</v>
      </c>
      <c r="C1441" s="2">
        <v>289</v>
      </c>
      <c r="D1441" s="2">
        <v>168</v>
      </c>
      <c r="E1441" t="s">
        <v>6989</v>
      </c>
      <c r="F1441" t="s">
        <v>7041</v>
      </c>
      <c r="G1441" s="2">
        <v>121</v>
      </c>
      <c r="H1441" s="11">
        <v>0.41868512110726641</v>
      </c>
      <c r="I1441">
        <v>1</v>
      </c>
      <c r="J1441">
        <f ca="1"/>
        <v>2496</v>
      </c>
      <c r="K1441">
        <v>107</v>
      </c>
      <c r="L1441" cm="1">
        <f t="array" ref="L1441">_xlfn.IFS(G1441&lt;=25, 1, G1441&lt;=75, 2, G1441&lt;=150, 3, G1441&gt;150, 4)</f>
        <v>3</v>
      </c>
    </row>
    <row r="1442" spans="1:12" x14ac:dyDescent="0.2">
      <c r="A1442" t="s">
        <v>1898</v>
      </c>
      <c r="B1442" t="s">
        <v>1899</v>
      </c>
      <c r="C1442" s="2">
        <v>319</v>
      </c>
      <c r="D1442" s="2">
        <v>175</v>
      </c>
      <c r="E1442" t="s">
        <v>7029</v>
      </c>
      <c r="F1442" t="s">
        <v>7040</v>
      </c>
      <c r="G1442" s="2">
        <v>144</v>
      </c>
      <c r="H1442" s="11">
        <v>0.45141065830721006</v>
      </c>
      <c r="I1442">
        <v>0</v>
      </c>
      <c r="J1442">
        <f ca="1"/>
        <v>2029</v>
      </c>
      <c r="K1442">
        <v>514</v>
      </c>
      <c r="L1442" cm="1">
        <f t="array" ref="L1442">_xlfn.IFS(G1442&lt;=25, 1, G1442&lt;=75, 2, G1442&lt;=150, 3, G1442&gt;150, 4)</f>
        <v>3</v>
      </c>
    </row>
    <row r="1443" spans="1:12" x14ac:dyDescent="0.2">
      <c r="A1443" t="s">
        <v>1900</v>
      </c>
      <c r="B1443" t="s">
        <v>1901</v>
      </c>
      <c r="C1443" s="2">
        <v>179</v>
      </c>
      <c r="D1443" s="2">
        <v>124</v>
      </c>
      <c r="E1443" t="s">
        <v>7027</v>
      </c>
      <c r="F1443" t="s">
        <v>7039</v>
      </c>
      <c r="G1443" s="2">
        <v>55</v>
      </c>
      <c r="H1443" s="11">
        <v>0.30726256983240224</v>
      </c>
      <c r="I1443">
        <v>0</v>
      </c>
      <c r="J1443">
        <f ca="1"/>
        <v>2151</v>
      </c>
      <c r="K1443">
        <v>1225</v>
      </c>
      <c r="L1443" cm="1">
        <f t="array" ref="L1443">_xlfn.IFS(G1443&lt;=25, 1, G1443&lt;=75, 2, G1443&lt;=150, 3, G1443&gt;150, 4)</f>
        <v>2</v>
      </c>
    </row>
    <row r="1444" spans="1:12" x14ac:dyDescent="0.2">
      <c r="A1444" t="s">
        <v>1902</v>
      </c>
      <c r="B1444" t="s">
        <v>1903</v>
      </c>
      <c r="C1444" s="2">
        <v>189</v>
      </c>
      <c r="D1444" s="2">
        <v>147</v>
      </c>
      <c r="E1444" t="s">
        <v>7027</v>
      </c>
      <c r="F1444" t="s">
        <v>7043</v>
      </c>
      <c r="G1444" s="2">
        <v>42</v>
      </c>
      <c r="H1444" s="11">
        <v>0.22222222222222221</v>
      </c>
      <c r="I1444">
        <v>0</v>
      </c>
      <c r="J1444">
        <f ca="1"/>
        <v>2473</v>
      </c>
      <c r="K1444">
        <v>117</v>
      </c>
      <c r="L1444" cm="1">
        <f t="array" ref="L1444">_xlfn.IFS(G1444&lt;=25, 1, G1444&lt;=75, 2, G1444&lt;=150, 3, G1444&gt;150, 4)</f>
        <v>2</v>
      </c>
    </row>
    <row r="1445" spans="1:12" x14ac:dyDescent="0.2">
      <c r="A1445" t="s">
        <v>1325</v>
      </c>
      <c r="B1445" t="s">
        <v>1326</v>
      </c>
      <c r="C1445" s="2">
        <v>289</v>
      </c>
      <c r="D1445" s="2">
        <v>113</v>
      </c>
      <c r="E1445" t="s">
        <v>6989</v>
      </c>
      <c r="F1445" t="s">
        <v>7038</v>
      </c>
      <c r="G1445" s="2">
        <v>176</v>
      </c>
      <c r="H1445" s="11">
        <v>0.60899653979238755</v>
      </c>
      <c r="I1445">
        <v>1</v>
      </c>
      <c r="J1445">
        <f ca="1"/>
        <v>1199</v>
      </c>
      <c r="K1445">
        <v>2862</v>
      </c>
      <c r="L1445" cm="1">
        <f t="array" ref="L1445">_xlfn.IFS(G1445&lt;=25, 1, G1445&lt;=75, 2, G1445&lt;=150, 3, G1445&gt;150, 4)</f>
        <v>4</v>
      </c>
    </row>
    <row r="1446" spans="1:12" x14ac:dyDescent="0.2">
      <c r="A1446" t="s">
        <v>1904</v>
      </c>
      <c r="B1446" t="s">
        <v>1905</v>
      </c>
      <c r="C1446" s="2">
        <v>318</v>
      </c>
      <c r="D1446" s="2">
        <v>293</v>
      </c>
      <c r="E1446" t="s">
        <v>6989</v>
      </c>
      <c r="F1446" t="s">
        <v>7044</v>
      </c>
      <c r="G1446" s="2">
        <v>25</v>
      </c>
      <c r="H1446" s="11">
        <v>7.8616352201257858E-2</v>
      </c>
      <c r="I1446">
        <v>1</v>
      </c>
      <c r="J1446">
        <f ca="1"/>
        <v>220</v>
      </c>
      <c r="K1446">
        <v>1000</v>
      </c>
      <c r="L1446" cm="1">
        <f t="array" ref="L1446">_xlfn.IFS(G1446&lt;=25, 1, G1446&lt;=75, 2, G1446&lt;=150, 3, G1446&gt;150, 4)</f>
        <v>1</v>
      </c>
    </row>
    <row r="1447" spans="1:12" x14ac:dyDescent="0.2">
      <c r="A1447" t="s">
        <v>1906</v>
      </c>
      <c r="B1447" t="s">
        <v>1907</v>
      </c>
      <c r="C1447" s="2">
        <v>229</v>
      </c>
      <c r="D1447" s="2">
        <v>128</v>
      </c>
      <c r="E1447" t="s">
        <v>6989</v>
      </c>
      <c r="F1447" t="s">
        <v>7036</v>
      </c>
      <c r="G1447" s="2">
        <v>101</v>
      </c>
      <c r="H1447" s="11">
        <v>0.44104803493449779</v>
      </c>
      <c r="I1447">
        <v>1</v>
      </c>
      <c r="J1447">
        <f ca="1"/>
        <v>1202</v>
      </c>
      <c r="K1447">
        <v>2792</v>
      </c>
      <c r="L1447" cm="1">
        <f t="array" ref="L1447">_xlfn.IFS(G1447&lt;=25, 1, G1447&lt;=75, 2, G1447&lt;=150, 3, G1447&gt;150, 4)</f>
        <v>3</v>
      </c>
    </row>
    <row r="1448" spans="1:12" x14ac:dyDescent="0.2">
      <c r="A1448" t="s">
        <v>1448</v>
      </c>
      <c r="B1448" t="s">
        <v>1449</v>
      </c>
      <c r="C1448" s="2">
        <v>289</v>
      </c>
      <c r="D1448" s="2">
        <v>199</v>
      </c>
      <c r="E1448" t="s">
        <v>6989</v>
      </c>
      <c r="F1448" t="s">
        <v>7036</v>
      </c>
      <c r="G1448" s="2">
        <v>90</v>
      </c>
      <c r="H1448" s="11">
        <v>0.31141868512110726</v>
      </c>
      <c r="I1448">
        <v>1</v>
      </c>
      <c r="J1448">
        <f ca="1"/>
        <v>2036</v>
      </c>
      <c r="K1448">
        <v>2259</v>
      </c>
      <c r="L1448" cm="1">
        <f t="array" ref="L1448">_xlfn.IFS(G1448&lt;=25, 1, G1448&lt;=75, 2, G1448&lt;=150, 3, G1448&gt;150, 4)</f>
        <v>3</v>
      </c>
    </row>
    <row r="1449" spans="1:12" x14ac:dyDescent="0.2">
      <c r="A1449" t="s">
        <v>1288</v>
      </c>
      <c r="B1449" t="s">
        <v>1289</v>
      </c>
      <c r="C1449" s="2">
        <v>359</v>
      </c>
      <c r="D1449" s="2">
        <v>291</v>
      </c>
      <c r="E1449" t="s">
        <v>6989</v>
      </c>
      <c r="F1449" t="s">
        <v>7044</v>
      </c>
      <c r="G1449" s="2">
        <v>68</v>
      </c>
      <c r="H1449" s="11">
        <v>0.1894150417827298</v>
      </c>
      <c r="I1449">
        <v>1</v>
      </c>
      <c r="J1449">
        <f ca="1"/>
        <v>1343</v>
      </c>
      <c r="K1449">
        <v>743</v>
      </c>
      <c r="L1449" cm="1">
        <f t="array" ref="L1449">_xlfn.IFS(G1449&lt;=25, 1, G1449&lt;=75, 2, G1449&lt;=150, 3, G1449&gt;150, 4)</f>
        <v>2</v>
      </c>
    </row>
    <row r="1450" spans="1:12" x14ac:dyDescent="0.2">
      <c r="A1450" t="s">
        <v>1908</v>
      </c>
      <c r="B1450" t="s">
        <v>1909</v>
      </c>
      <c r="C1450" s="2">
        <v>319</v>
      </c>
      <c r="D1450" s="2">
        <v>249</v>
      </c>
      <c r="E1450" t="s">
        <v>7029</v>
      </c>
      <c r="F1450" t="s">
        <v>7042</v>
      </c>
      <c r="G1450" s="2">
        <v>70</v>
      </c>
      <c r="H1450" s="11">
        <v>0.21943573667711599</v>
      </c>
      <c r="I1450">
        <v>0</v>
      </c>
      <c r="J1450">
        <f ca="1"/>
        <v>1865</v>
      </c>
      <c r="K1450">
        <v>4538</v>
      </c>
      <c r="L1450" cm="1">
        <f t="array" ref="L1450">_xlfn.IFS(G1450&lt;=25, 1, G1450&lt;=75, 2, G1450&lt;=150, 3, G1450&gt;150, 4)</f>
        <v>2</v>
      </c>
    </row>
    <row r="1451" spans="1:12" x14ac:dyDescent="0.2">
      <c r="A1451" t="s">
        <v>1910</v>
      </c>
      <c r="B1451" t="s">
        <v>1911</v>
      </c>
      <c r="C1451" s="2">
        <v>357</v>
      </c>
      <c r="D1451" s="2">
        <v>286</v>
      </c>
      <c r="E1451" t="s">
        <v>7029</v>
      </c>
      <c r="F1451" t="s">
        <v>7037</v>
      </c>
      <c r="G1451" s="2">
        <v>71</v>
      </c>
      <c r="H1451" s="11">
        <v>0.19887955182072828</v>
      </c>
      <c r="I1451">
        <v>0</v>
      </c>
      <c r="J1451">
        <f ca="1"/>
        <v>3631</v>
      </c>
      <c r="K1451">
        <v>355</v>
      </c>
      <c r="L1451" cm="1">
        <f t="array" ref="L1451">_xlfn.IFS(G1451&lt;=25, 1, G1451&lt;=75, 2, G1451&lt;=150, 3, G1451&gt;150, 4)</f>
        <v>2</v>
      </c>
    </row>
    <row r="1452" spans="1:12" x14ac:dyDescent="0.2">
      <c r="A1452" t="s">
        <v>1411</v>
      </c>
      <c r="B1452" t="s">
        <v>1412</v>
      </c>
      <c r="C1452" s="2">
        <v>289</v>
      </c>
      <c r="D1452" s="2">
        <v>208</v>
      </c>
      <c r="E1452" t="s">
        <v>6989</v>
      </c>
      <c r="F1452" t="s">
        <v>7036</v>
      </c>
      <c r="G1452" s="2">
        <v>81</v>
      </c>
      <c r="H1452" s="11">
        <v>0.28027681660899656</v>
      </c>
      <c r="I1452">
        <v>1</v>
      </c>
      <c r="J1452">
        <f ca="1"/>
        <v>2142</v>
      </c>
      <c r="K1452">
        <v>2021</v>
      </c>
      <c r="L1452" cm="1">
        <f t="array" ref="L1452">_xlfn.IFS(G1452&lt;=25, 1, G1452&lt;=75, 2, G1452&lt;=150, 3, G1452&gt;150, 4)</f>
        <v>3</v>
      </c>
    </row>
    <row r="1453" spans="1:12" x14ac:dyDescent="0.2">
      <c r="A1453" t="s">
        <v>1912</v>
      </c>
      <c r="B1453" t="s">
        <v>1913</v>
      </c>
      <c r="C1453" s="2">
        <v>199</v>
      </c>
      <c r="D1453" s="2">
        <v>119</v>
      </c>
      <c r="E1453" t="s">
        <v>7027</v>
      </c>
      <c r="F1453" t="s">
        <v>7039</v>
      </c>
      <c r="G1453" s="2">
        <v>80</v>
      </c>
      <c r="H1453" s="11">
        <v>0.4020100502512563</v>
      </c>
      <c r="I1453">
        <v>0</v>
      </c>
      <c r="J1453">
        <f ca="1"/>
        <v>1073</v>
      </c>
      <c r="K1453">
        <v>4386</v>
      </c>
      <c r="L1453" cm="1">
        <f t="array" ref="L1453">_xlfn.IFS(G1453&lt;=25, 1, G1453&lt;=75, 2, G1453&lt;=150, 3, G1453&gt;150, 4)</f>
        <v>3</v>
      </c>
    </row>
    <row r="1454" spans="1:12" x14ac:dyDescent="0.2">
      <c r="A1454" t="s">
        <v>1914</v>
      </c>
      <c r="B1454" t="s">
        <v>1915</v>
      </c>
      <c r="C1454" s="2">
        <v>330</v>
      </c>
      <c r="D1454" s="2">
        <v>119</v>
      </c>
      <c r="E1454" t="s">
        <v>7029</v>
      </c>
      <c r="F1454" t="s">
        <v>7038</v>
      </c>
      <c r="G1454" s="2">
        <v>211</v>
      </c>
      <c r="H1454" s="11">
        <v>0.6393939393939394</v>
      </c>
      <c r="I1454">
        <v>0</v>
      </c>
      <c r="J1454">
        <f ca="1"/>
        <v>1884</v>
      </c>
      <c r="K1454">
        <v>1082</v>
      </c>
      <c r="L1454" cm="1">
        <f t="array" ref="L1454">_xlfn.IFS(G1454&lt;=25, 1, G1454&lt;=75, 2, G1454&lt;=150, 3, G1454&gt;150, 4)</f>
        <v>4</v>
      </c>
    </row>
    <row r="1455" spans="1:12" x14ac:dyDescent="0.2">
      <c r="A1455" t="s">
        <v>1916</v>
      </c>
      <c r="B1455" t="s">
        <v>1913</v>
      </c>
      <c r="C1455" s="2">
        <v>199</v>
      </c>
      <c r="D1455" s="2">
        <v>107</v>
      </c>
      <c r="E1455" t="s">
        <v>7027</v>
      </c>
      <c r="F1455" t="s">
        <v>7039</v>
      </c>
      <c r="G1455" s="2">
        <v>92</v>
      </c>
      <c r="H1455" s="11">
        <v>0.46231155778894473</v>
      </c>
      <c r="I1455">
        <v>0</v>
      </c>
      <c r="J1455">
        <f ca="1"/>
        <v>942</v>
      </c>
      <c r="K1455">
        <v>4258</v>
      </c>
      <c r="L1455" cm="1">
        <f t="array" ref="L1455">_xlfn.IFS(G1455&lt;=25, 1, G1455&lt;=75, 2, G1455&lt;=150, 3, G1455&gt;150, 4)</f>
        <v>3</v>
      </c>
    </row>
    <row r="1456" spans="1:12" x14ac:dyDescent="0.2">
      <c r="A1456" t="s">
        <v>1917</v>
      </c>
      <c r="B1456" t="s">
        <v>1918</v>
      </c>
      <c r="C1456" s="2">
        <v>199</v>
      </c>
      <c r="D1456" s="2">
        <v>171</v>
      </c>
      <c r="E1456" t="s">
        <v>7027</v>
      </c>
      <c r="F1456" t="s">
        <v>7039</v>
      </c>
      <c r="G1456" s="2">
        <v>28</v>
      </c>
      <c r="H1456" s="11">
        <v>0.1407035175879397</v>
      </c>
      <c r="I1456">
        <v>0</v>
      </c>
      <c r="J1456">
        <f ca="1"/>
        <v>3271</v>
      </c>
      <c r="K1456">
        <v>204</v>
      </c>
      <c r="L1456" cm="1">
        <f t="array" ref="L1456">_xlfn.IFS(G1456&lt;=25, 1, G1456&lt;=75, 2, G1456&lt;=150, 3, G1456&gt;150, 4)</f>
        <v>2</v>
      </c>
    </row>
    <row r="1457" spans="1:12" x14ac:dyDescent="0.2">
      <c r="A1457" t="s">
        <v>1919</v>
      </c>
      <c r="B1457" t="s">
        <v>1920</v>
      </c>
      <c r="C1457" s="2">
        <v>529</v>
      </c>
      <c r="D1457" s="2">
        <v>397</v>
      </c>
      <c r="E1457" t="s">
        <v>7029</v>
      </c>
      <c r="F1457" t="s">
        <v>7044</v>
      </c>
      <c r="G1457" s="2">
        <v>132</v>
      </c>
      <c r="H1457" s="11">
        <v>0.2495274102079395</v>
      </c>
      <c r="I1457">
        <v>0</v>
      </c>
      <c r="J1457">
        <f ca="1"/>
        <v>1177</v>
      </c>
      <c r="K1457">
        <v>3999</v>
      </c>
      <c r="L1457" cm="1">
        <f t="array" ref="L1457">_xlfn.IFS(G1457&lt;=25, 1, G1457&lt;=75, 2, G1457&lt;=150, 3, G1457&gt;150, 4)</f>
        <v>3</v>
      </c>
    </row>
    <row r="1458" spans="1:12" x14ac:dyDescent="0.2">
      <c r="A1458" t="s">
        <v>1921</v>
      </c>
      <c r="B1458" t="s">
        <v>1922</v>
      </c>
      <c r="C1458" s="2">
        <v>319</v>
      </c>
      <c r="D1458" s="2">
        <v>214</v>
      </c>
      <c r="E1458" t="s">
        <v>7027</v>
      </c>
      <c r="F1458" t="s">
        <v>7044</v>
      </c>
      <c r="G1458" s="2">
        <v>105</v>
      </c>
      <c r="H1458" s="11">
        <v>0.32915360501567398</v>
      </c>
      <c r="I1458">
        <v>0</v>
      </c>
      <c r="J1458">
        <f ca="1"/>
        <v>2303</v>
      </c>
      <c r="K1458">
        <v>1289</v>
      </c>
      <c r="L1458" cm="1">
        <f t="array" ref="L1458">_xlfn.IFS(G1458&lt;=25, 1, G1458&lt;=75, 2, G1458&lt;=150, 3, G1458&gt;150, 4)</f>
        <v>3</v>
      </c>
    </row>
    <row r="1459" spans="1:12" x14ac:dyDescent="0.2">
      <c r="A1459" t="s">
        <v>1923</v>
      </c>
      <c r="B1459" t="s">
        <v>953</v>
      </c>
      <c r="C1459" s="2">
        <v>289</v>
      </c>
      <c r="D1459" s="2">
        <v>237</v>
      </c>
      <c r="E1459" t="s">
        <v>6989</v>
      </c>
      <c r="F1459" t="s">
        <v>7036</v>
      </c>
      <c r="G1459" s="2">
        <v>52</v>
      </c>
      <c r="H1459" s="11">
        <v>0.17993079584775087</v>
      </c>
      <c r="I1459">
        <v>1</v>
      </c>
      <c r="J1459">
        <f ca="1"/>
        <v>3020</v>
      </c>
      <c r="K1459">
        <v>2597</v>
      </c>
      <c r="L1459" cm="1">
        <f t="array" ref="L1459">_xlfn.IFS(G1459&lt;=25, 1, G1459&lt;=75, 2, G1459&lt;=150, 3, G1459&gt;150, 4)</f>
        <v>2</v>
      </c>
    </row>
    <row r="1460" spans="1:12" x14ac:dyDescent="0.2">
      <c r="A1460" t="s">
        <v>1924</v>
      </c>
      <c r="B1460" t="s">
        <v>333</v>
      </c>
      <c r="C1460" s="2">
        <v>399</v>
      </c>
      <c r="D1460" s="2">
        <v>247</v>
      </c>
      <c r="E1460" t="s">
        <v>7029</v>
      </c>
      <c r="F1460" t="s">
        <v>7040</v>
      </c>
      <c r="G1460" s="2">
        <v>152</v>
      </c>
      <c r="H1460" s="11">
        <v>0.38095238095238093</v>
      </c>
      <c r="I1460">
        <v>0</v>
      </c>
      <c r="J1460">
        <f ca="1"/>
        <v>838</v>
      </c>
      <c r="K1460">
        <v>1810</v>
      </c>
      <c r="L1460" cm="1">
        <f t="array" ref="L1460">_xlfn.IFS(G1460&lt;=25, 1, G1460&lt;=75, 2, G1460&lt;=150, 3, G1460&gt;150, 4)</f>
        <v>4</v>
      </c>
    </row>
    <row r="1461" spans="1:12" x14ac:dyDescent="0.2">
      <c r="A1461" t="s">
        <v>1925</v>
      </c>
      <c r="B1461" t="s">
        <v>1926</v>
      </c>
      <c r="C1461" s="2">
        <v>359</v>
      </c>
      <c r="D1461" s="2">
        <v>208</v>
      </c>
      <c r="E1461" t="s">
        <v>7029</v>
      </c>
      <c r="F1461" t="s">
        <v>7044</v>
      </c>
      <c r="G1461" s="2">
        <v>151</v>
      </c>
      <c r="H1461" s="11">
        <v>0.42061281337047352</v>
      </c>
      <c r="I1461">
        <v>0</v>
      </c>
      <c r="J1461">
        <f ca="1"/>
        <v>4330</v>
      </c>
      <c r="K1461">
        <v>4243</v>
      </c>
      <c r="L1461" cm="1">
        <f t="array" ref="L1461">_xlfn.IFS(G1461&lt;=25, 1, G1461&lt;=75, 2, G1461&lt;=150, 3, G1461&gt;150, 4)</f>
        <v>4</v>
      </c>
    </row>
    <row r="1462" spans="1:12" x14ac:dyDescent="0.2">
      <c r="A1462" t="s">
        <v>1927</v>
      </c>
      <c r="B1462" t="s">
        <v>231</v>
      </c>
      <c r="C1462" s="2">
        <v>319</v>
      </c>
      <c r="D1462" s="2">
        <v>128</v>
      </c>
      <c r="E1462" t="s">
        <v>7029</v>
      </c>
      <c r="F1462" t="s">
        <v>7040</v>
      </c>
      <c r="G1462" s="2">
        <v>191</v>
      </c>
      <c r="H1462" s="11">
        <v>0.59874608150470221</v>
      </c>
      <c r="I1462">
        <v>0</v>
      </c>
      <c r="J1462">
        <f ca="1"/>
        <v>937</v>
      </c>
      <c r="K1462">
        <v>594</v>
      </c>
      <c r="L1462" cm="1">
        <f t="array" ref="L1462">_xlfn.IFS(G1462&lt;=25, 1, G1462&lt;=75, 2, G1462&lt;=150, 3, G1462&gt;150, 4)</f>
        <v>4</v>
      </c>
    </row>
    <row r="1463" spans="1:12" x14ac:dyDescent="0.2">
      <c r="A1463" t="s">
        <v>1928</v>
      </c>
      <c r="B1463" t="s">
        <v>180</v>
      </c>
      <c r="C1463" s="2">
        <v>447</v>
      </c>
      <c r="D1463" s="2">
        <v>250</v>
      </c>
      <c r="E1463" t="s">
        <v>7027</v>
      </c>
      <c r="F1463" t="s">
        <v>7040</v>
      </c>
      <c r="G1463" s="2">
        <v>197</v>
      </c>
      <c r="H1463" s="11">
        <v>0.4407158836689038</v>
      </c>
      <c r="I1463">
        <v>0</v>
      </c>
      <c r="J1463">
        <f ca="1"/>
        <v>2265</v>
      </c>
      <c r="K1463">
        <v>3404</v>
      </c>
      <c r="L1463" cm="1">
        <f t="array" ref="L1463">_xlfn.IFS(G1463&lt;=25, 1, G1463&lt;=75, 2, G1463&lt;=150, 3, G1463&gt;150, 4)</f>
        <v>4</v>
      </c>
    </row>
    <row r="1464" spans="1:12" x14ac:dyDescent="0.2">
      <c r="A1464" t="s">
        <v>1571</v>
      </c>
      <c r="B1464" t="s">
        <v>1326</v>
      </c>
      <c r="C1464" s="2">
        <v>249</v>
      </c>
      <c r="D1464" s="2">
        <v>70</v>
      </c>
      <c r="E1464" t="s">
        <v>6989</v>
      </c>
      <c r="F1464" t="s">
        <v>7038</v>
      </c>
      <c r="G1464" s="2">
        <v>179</v>
      </c>
      <c r="H1464" s="11">
        <v>0.71887550200803207</v>
      </c>
      <c r="I1464">
        <v>1</v>
      </c>
      <c r="J1464">
        <f ca="1"/>
        <v>2887</v>
      </c>
      <c r="K1464">
        <v>805</v>
      </c>
      <c r="L1464" cm="1">
        <f t="array" ref="L1464">_xlfn.IFS(G1464&lt;=25, 1, G1464&lt;=75, 2, G1464&lt;=150, 3, G1464&gt;150, 4)</f>
        <v>4</v>
      </c>
    </row>
    <row r="1465" spans="1:12" x14ac:dyDescent="0.2">
      <c r="A1465" t="s">
        <v>1929</v>
      </c>
      <c r="B1465" t="s">
        <v>1569</v>
      </c>
      <c r="C1465" s="2">
        <v>279</v>
      </c>
      <c r="D1465" s="2">
        <v>114</v>
      </c>
      <c r="E1465" t="s">
        <v>7029</v>
      </c>
      <c r="F1465" t="s">
        <v>7040</v>
      </c>
      <c r="G1465" s="2">
        <v>165</v>
      </c>
      <c r="H1465" s="11">
        <v>0.59139784946236562</v>
      </c>
      <c r="I1465">
        <v>0</v>
      </c>
      <c r="J1465">
        <f ca="1"/>
        <v>4103</v>
      </c>
      <c r="K1465">
        <v>2426</v>
      </c>
      <c r="L1465" cm="1">
        <f t="array" ref="L1465">_xlfn.IFS(G1465&lt;=25, 1, G1465&lt;=75, 2, G1465&lt;=150, 3, G1465&gt;150, 4)</f>
        <v>4</v>
      </c>
    </row>
    <row r="1466" spans="1:12" x14ac:dyDescent="0.2">
      <c r="A1466" t="s">
        <v>1930</v>
      </c>
      <c r="B1466" t="s">
        <v>1931</v>
      </c>
      <c r="C1466" s="2">
        <v>319</v>
      </c>
      <c r="D1466" s="2">
        <v>274</v>
      </c>
      <c r="E1466" t="s">
        <v>7027</v>
      </c>
      <c r="F1466" t="s">
        <v>7036</v>
      </c>
      <c r="G1466" s="2">
        <v>45</v>
      </c>
      <c r="H1466" s="11">
        <v>0.14106583072100312</v>
      </c>
      <c r="I1466">
        <v>0</v>
      </c>
      <c r="J1466">
        <f ca="1"/>
        <v>2605</v>
      </c>
      <c r="K1466">
        <v>2400</v>
      </c>
      <c r="L1466" cm="1">
        <f t="array" ref="L1466">_xlfn.IFS(G1466&lt;=25, 1, G1466&lt;=75, 2, G1466&lt;=150, 3, G1466&gt;150, 4)</f>
        <v>2</v>
      </c>
    </row>
    <row r="1467" spans="1:12" x14ac:dyDescent="0.2">
      <c r="A1467" t="s">
        <v>1932</v>
      </c>
      <c r="B1467" t="s">
        <v>1758</v>
      </c>
      <c r="C1467" s="2">
        <v>199</v>
      </c>
      <c r="D1467" s="2">
        <v>155</v>
      </c>
      <c r="E1467" t="s">
        <v>7027</v>
      </c>
      <c r="F1467" t="s">
        <v>7039</v>
      </c>
      <c r="G1467" s="2">
        <v>44</v>
      </c>
      <c r="H1467" s="11">
        <v>0.22110552763819097</v>
      </c>
      <c r="I1467">
        <v>0</v>
      </c>
      <c r="J1467">
        <f ca="1"/>
        <v>1494</v>
      </c>
      <c r="K1467">
        <v>307</v>
      </c>
      <c r="L1467" cm="1">
        <f t="array" ref="L1467">_xlfn.IFS(G1467&lt;=25, 1, G1467&lt;=75, 2, G1467&lt;=150, 3, G1467&gt;150, 4)</f>
        <v>2</v>
      </c>
    </row>
    <row r="1468" spans="1:12" x14ac:dyDescent="0.2">
      <c r="A1468" t="s">
        <v>1933</v>
      </c>
      <c r="B1468" t="s">
        <v>1758</v>
      </c>
      <c r="C1468" s="2">
        <v>199</v>
      </c>
      <c r="D1468" s="2">
        <v>173</v>
      </c>
      <c r="E1468" t="s">
        <v>7027</v>
      </c>
      <c r="F1468" t="s">
        <v>7039</v>
      </c>
      <c r="G1468" s="2">
        <v>26</v>
      </c>
      <c r="H1468" s="11">
        <v>0.1306532663316583</v>
      </c>
      <c r="I1468">
        <v>0</v>
      </c>
      <c r="J1468">
        <f ca="1"/>
        <v>132</v>
      </c>
      <c r="K1468">
        <v>1546</v>
      </c>
      <c r="L1468" cm="1">
        <f t="array" ref="L1468">_xlfn.IFS(G1468&lt;=25, 1, G1468&lt;=75, 2, G1468&lt;=150, 3, G1468&gt;150, 4)</f>
        <v>2</v>
      </c>
    </row>
    <row r="1469" spans="1:12" x14ac:dyDescent="0.2">
      <c r="A1469" t="s">
        <v>1934</v>
      </c>
      <c r="B1469" t="s">
        <v>333</v>
      </c>
      <c r="C1469" s="2">
        <v>499</v>
      </c>
      <c r="D1469" s="2">
        <v>379</v>
      </c>
      <c r="E1469" t="s">
        <v>7029</v>
      </c>
      <c r="F1469" t="s">
        <v>7041</v>
      </c>
      <c r="G1469" s="2">
        <v>120</v>
      </c>
      <c r="H1469" s="11">
        <v>0.24048096192384769</v>
      </c>
      <c r="I1469">
        <v>0</v>
      </c>
      <c r="J1469">
        <f ca="1"/>
        <v>3235</v>
      </c>
      <c r="K1469">
        <v>1660</v>
      </c>
      <c r="L1469" cm="1">
        <f t="array" ref="L1469">_xlfn.IFS(G1469&lt;=25, 1, G1469&lt;=75, 2, G1469&lt;=150, 3, G1469&gt;150, 4)</f>
        <v>3</v>
      </c>
    </row>
    <row r="1470" spans="1:12" x14ac:dyDescent="0.2">
      <c r="A1470" t="s">
        <v>1935</v>
      </c>
      <c r="B1470" t="s">
        <v>1459</v>
      </c>
      <c r="C1470" s="2">
        <v>319</v>
      </c>
      <c r="D1470" s="2">
        <v>271</v>
      </c>
      <c r="E1470" t="s">
        <v>7029</v>
      </c>
      <c r="F1470" t="s">
        <v>7044</v>
      </c>
      <c r="G1470" s="2">
        <v>48</v>
      </c>
      <c r="H1470" s="11">
        <v>0.15047021943573669</v>
      </c>
      <c r="I1470">
        <v>0</v>
      </c>
      <c r="J1470">
        <f ca="1"/>
        <v>854</v>
      </c>
      <c r="K1470">
        <v>1204</v>
      </c>
      <c r="L1470" cm="1">
        <f t="array" ref="L1470">_xlfn.IFS(G1470&lt;=25, 1, G1470&lt;=75, 2, G1470&lt;=150, 3, G1470&gt;150, 4)</f>
        <v>2</v>
      </c>
    </row>
    <row r="1471" spans="1:12" x14ac:dyDescent="0.2">
      <c r="A1471" t="s">
        <v>1936</v>
      </c>
      <c r="B1471" t="s">
        <v>1913</v>
      </c>
      <c r="C1471" s="2">
        <v>199</v>
      </c>
      <c r="D1471" s="2">
        <v>165</v>
      </c>
      <c r="E1471" t="s">
        <v>7027</v>
      </c>
      <c r="F1471" t="s">
        <v>7039</v>
      </c>
      <c r="G1471" s="2">
        <v>34</v>
      </c>
      <c r="H1471" s="11">
        <v>0.17085427135678391</v>
      </c>
      <c r="I1471">
        <v>0</v>
      </c>
      <c r="J1471">
        <f ca="1"/>
        <v>94</v>
      </c>
      <c r="K1471">
        <v>433</v>
      </c>
      <c r="L1471" cm="1">
        <f t="array" ref="L1471">_xlfn.IFS(G1471&lt;=25, 1, G1471&lt;=75, 2, G1471&lt;=150, 3, G1471&gt;150, 4)</f>
        <v>2</v>
      </c>
    </row>
    <row r="1472" spans="1:12" x14ac:dyDescent="0.2">
      <c r="A1472" t="s">
        <v>1937</v>
      </c>
      <c r="B1472" t="s">
        <v>231</v>
      </c>
      <c r="C1472" s="2">
        <v>268</v>
      </c>
      <c r="D1472" s="2">
        <v>107</v>
      </c>
      <c r="E1472" t="s">
        <v>7028</v>
      </c>
      <c r="F1472" t="s">
        <v>7040</v>
      </c>
      <c r="G1472" s="2">
        <v>161</v>
      </c>
      <c r="H1472" s="11">
        <v>0.60074626865671643</v>
      </c>
      <c r="I1472">
        <v>0</v>
      </c>
      <c r="J1472">
        <f ca="1"/>
        <v>2411</v>
      </c>
      <c r="K1472">
        <v>2643</v>
      </c>
      <c r="L1472" cm="1">
        <f t="array" ref="L1472">_xlfn.IFS(G1472&lt;=25, 1, G1472&lt;=75, 2, G1472&lt;=150, 3, G1472&gt;150, 4)</f>
        <v>4</v>
      </c>
    </row>
    <row r="1473" spans="1:12" x14ac:dyDescent="0.2">
      <c r="A1473" t="s">
        <v>1938</v>
      </c>
      <c r="B1473" t="s">
        <v>1939</v>
      </c>
      <c r="C1473" s="2">
        <v>299</v>
      </c>
      <c r="D1473" s="2">
        <v>227</v>
      </c>
      <c r="E1473" t="s">
        <v>6989</v>
      </c>
      <c r="F1473" t="s">
        <v>7039</v>
      </c>
      <c r="G1473" s="2">
        <v>72</v>
      </c>
      <c r="H1473" s="11">
        <v>0.24080267558528429</v>
      </c>
      <c r="I1473">
        <v>1</v>
      </c>
      <c r="J1473">
        <f ca="1"/>
        <v>1314</v>
      </c>
      <c r="K1473">
        <v>4389</v>
      </c>
      <c r="L1473" cm="1">
        <f t="array" ref="L1473">_xlfn.IFS(G1473&lt;=25, 1, G1473&lt;=75, 2, G1473&lt;=150, 3, G1473&gt;150, 4)</f>
        <v>2</v>
      </c>
    </row>
    <row r="1474" spans="1:12" x14ac:dyDescent="0.2">
      <c r="A1474" t="s">
        <v>1940</v>
      </c>
      <c r="B1474" t="s">
        <v>1803</v>
      </c>
      <c r="C1474" s="2">
        <v>289</v>
      </c>
      <c r="D1474" s="2">
        <v>87</v>
      </c>
      <c r="E1474" t="s">
        <v>6989</v>
      </c>
      <c r="F1474" t="s">
        <v>7040</v>
      </c>
      <c r="G1474" s="2">
        <v>202</v>
      </c>
      <c r="H1474" s="11">
        <v>0.69896193771626303</v>
      </c>
      <c r="I1474">
        <v>1</v>
      </c>
      <c r="J1474">
        <f ca="1"/>
        <v>3044</v>
      </c>
      <c r="K1474">
        <v>4444</v>
      </c>
      <c r="L1474" cm="1">
        <f t="array" ref="L1474">_xlfn.IFS(G1474&lt;=25, 1, G1474&lt;=75, 2, G1474&lt;=150, 3, G1474&gt;150, 4)</f>
        <v>4</v>
      </c>
    </row>
    <row r="1475" spans="1:12" x14ac:dyDescent="0.2">
      <c r="A1475" t="s">
        <v>1941</v>
      </c>
      <c r="B1475" t="s">
        <v>742</v>
      </c>
      <c r="C1475" s="2">
        <v>199</v>
      </c>
      <c r="D1475" s="2">
        <v>117</v>
      </c>
      <c r="E1475" t="s">
        <v>7029</v>
      </c>
      <c r="F1475" t="s">
        <v>7037</v>
      </c>
      <c r="G1475" s="2">
        <v>82</v>
      </c>
      <c r="H1475" s="11">
        <v>0.4120603015075377</v>
      </c>
      <c r="I1475">
        <v>0</v>
      </c>
      <c r="J1475">
        <f ca="1"/>
        <v>50</v>
      </c>
      <c r="K1475">
        <v>681</v>
      </c>
      <c r="L1475" cm="1">
        <f t="array" ref="L1475">_xlfn.IFS(G1475&lt;=25, 1, G1475&lt;=75, 2, G1475&lt;=150, 3, G1475&gt;150, 4)</f>
        <v>3</v>
      </c>
    </row>
    <row r="1476" spans="1:12" x14ac:dyDescent="0.2">
      <c r="A1476" t="s">
        <v>1942</v>
      </c>
      <c r="B1476" t="s">
        <v>1758</v>
      </c>
      <c r="C1476" s="2">
        <v>199</v>
      </c>
      <c r="D1476" s="2">
        <v>171</v>
      </c>
      <c r="E1476" t="s">
        <v>7027</v>
      </c>
      <c r="F1476" t="s">
        <v>7039</v>
      </c>
      <c r="G1476" s="2">
        <v>28</v>
      </c>
      <c r="H1476" s="11">
        <v>0.1407035175879397</v>
      </c>
      <c r="I1476">
        <v>0</v>
      </c>
      <c r="J1476">
        <f ca="1"/>
        <v>3777</v>
      </c>
      <c r="K1476">
        <v>4436</v>
      </c>
      <c r="L1476" cm="1">
        <f t="array" ref="L1476">_xlfn.IFS(G1476&lt;=25, 1, G1476&lt;=75, 2, G1476&lt;=150, 3, G1476&gt;150, 4)</f>
        <v>2</v>
      </c>
    </row>
    <row r="1477" spans="1:12" x14ac:dyDescent="0.2">
      <c r="A1477" t="s">
        <v>1943</v>
      </c>
      <c r="B1477" t="s">
        <v>1108</v>
      </c>
      <c r="C1477" s="2">
        <v>129</v>
      </c>
      <c r="D1477" s="2">
        <v>77</v>
      </c>
      <c r="E1477" t="s">
        <v>7027</v>
      </c>
      <c r="F1477" t="s">
        <v>7037</v>
      </c>
      <c r="G1477" s="2">
        <v>52</v>
      </c>
      <c r="H1477" s="11">
        <v>0.40310077519379844</v>
      </c>
      <c r="I1477">
        <v>0</v>
      </c>
      <c r="J1477">
        <f ca="1"/>
        <v>4534</v>
      </c>
      <c r="K1477">
        <v>4205</v>
      </c>
      <c r="L1477" cm="1">
        <f t="array" ref="L1477">_xlfn.IFS(G1477&lt;=25, 1, G1477&lt;=75, 2, G1477&lt;=150, 3, G1477&gt;150, 4)</f>
        <v>2</v>
      </c>
    </row>
    <row r="1478" spans="1:12" x14ac:dyDescent="0.2">
      <c r="A1478" t="s">
        <v>1944</v>
      </c>
      <c r="B1478" t="s">
        <v>1945</v>
      </c>
      <c r="C1478" s="2">
        <v>179</v>
      </c>
      <c r="D1478" s="2">
        <v>122</v>
      </c>
      <c r="E1478" t="s">
        <v>7027</v>
      </c>
      <c r="F1478" t="s">
        <v>7039</v>
      </c>
      <c r="G1478" s="2">
        <v>57</v>
      </c>
      <c r="H1478" s="11">
        <v>0.31843575418994413</v>
      </c>
      <c r="I1478">
        <v>0</v>
      </c>
      <c r="J1478">
        <f ca="1"/>
        <v>2560</v>
      </c>
      <c r="K1478">
        <v>2926</v>
      </c>
      <c r="L1478" cm="1">
        <f t="array" ref="L1478">_xlfn.IFS(G1478&lt;=25, 1, G1478&lt;=75, 2, G1478&lt;=150, 3, G1478&gt;150, 4)</f>
        <v>2</v>
      </c>
    </row>
    <row r="1479" spans="1:12" x14ac:dyDescent="0.2">
      <c r="A1479" t="s">
        <v>1946</v>
      </c>
      <c r="B1479" t="s">
        <v>1947</v>
      </c>
      <c r="C1479" s="2">
        <v>348</v>
      </c>
      <c r="D1479" s="2">
        <v>181</v>
      </c>
      <c r="E1479" t="s">
        <v>7029</v>
      </c>
      <c r="F1479" t="s">
        <v>7038</v>
      </c>
      <c r="G1479" s="2">
        <v>167</v>
      </c>
      <c r="H1479" s="11">
        <v>0.47988505747126436</v>
      </c>
      <c r="I1479">
        <v>0</v>
      </c>
      <c r="J1479">
        <f ca="1"/>
        <v>4209</v>
      </c>
      <c r="K1479">
        <v>3584</v>
      </c>
      <c r="L1479" cm="1">
        <f t="array" ref="L1479">_xlfn.IFS(G1479&lt;=25, 1, G1479&lt;=75, 2, G1479&lt;=150, 3, G1479&gt;150, 4)</f>
        <v>4</v>
      </c>
    </row>
    <row r="1480" spans="1:12" x14ac:dyDescent="0.2">
      <c r="A1480" t="s">
        <v>977</v>
      </c>
      <c r="B1480" t="s">
        <v>373</v>
      </c>
      <c r="C1480" s="2">
        <v>289</v>
      </c>
      <c r="D1480" s="2">
        <v>98</v>
      </c>
      <c r="E1480" t="s">
        <v>6989</v>
      </c>
      <c r="F1480" t="s">
        <v>7043</v>
      </c>
      <c r="G1480" s="2">
        <v>191</v>
      </c>
      <c r="H1480" s="11">
        <v>0.66089965397923878</v>
      </c>
      <c r="I1480">
        <v>1</v>
      </c>
      <c r="J1480">
        <f ca="1"/>
        <v>3182</v>
      </c>
      <c r="K1480">
        <v>2239</v>
      </c>
      <c r="L1480" cm="1">
        <f t="array" ref="L1480">_xlfn.IFS(G1480&lt;=25, 1, G1480&lt;=75, 2, G1480&lt;=150, 3, G1480&gt;150, 4)</f>
        <v>4</v>
      </c>
    </row>
    <row r="1481" spans="1:12" x14ac:dyDescent="0.2">
      <c r="A1481" t="s">
        <v>1948</v>
      </c>
      <c r="B1481" t="s">
        <v>1949</v>
      </c>
      <c r="C1481" s="2">
        <v>319</v>
      </c>
      <c r="D1481" s="2">
        <v>281</v>
      </c>
      <c r="E1481" t="s">
        <v>7029</v>
      </c>
      <c r="F1481" t="s">
        <v>7044</v>
      </c>
      <c r="G1481" s="2">
        <v>38</v>
      </c>
      <c r="H1481" s="11">
        <v>0.11912225705329153</v>
      </c>
      <c r="I1481">
        <v>0</v>
      </c>
      <c r="J1481">
        <f ca="1"/>
        <v>3756</v>
      </c>
      <c r="K1481">
        <v>660</v>
      </c>
      <c r="L1481" cm="1">
        <f t="array" ref="L1481">_xlfn.IFS(G1481&lt;=25, 1, G1481&lt;=75, 2, G1481&lt;=150, 3, G1481&gt;150, 4)</f>
        <v>2</v>
      </c>
    </row>
    <row r="1482" spans="1:12" x14ac:dyDescent="0.2">
      <c r="A1482" t="s">
        <v>1950</v>
      </c>
      <c r="B1482" t="s">
        <v>1951</v>
      </c>
      <c r="C1482" s="2">
        <v>2676</v>
      </c>
      <c r="D1482" s="2">
        <v>2007</v>
      </c>
      <c r="E1482" t="s">
        <v>7029</v>
      </c>
      <c r="F1482" t="s">
        <v>7039</v>
      </c>
      <c r="G1482" s="2">
        <v>669</v>
      </c>
      <c r="H1482" s="11">
        <v>0.25</v>
      </c>
      <c r="I1482">
        <v>0</v>
      </c>
      <c r="J1482">
        <f ca="1"/>
        <v>2595</v>
      </c>
      <c r="K1482">
        <v>577</v>
      </c>
      <c r="L1482" cm="1">
        <f t="array" ref="L1482">_xlfn.IFS(G1482&lt;=25, 1, G1482&lt;=75, 2, G1482&lt;=150, 3, G1482&gt;150, 4)</f>
        <v>4</v>
      </c>
    </row>
    <row r="1483" spans="1:12" x14ac:dyDescent="0.2">
      <c r="A1483" t="s">
        <v>1473</v>
      </c>
      <c r="B1483" t="s">
        <v>1474</v>
      </c>
      <c r="C1483" s="2">
        <v>289</v>
      </c>
      <c r="D1483" s="2">
        <v>249</v>
      </c>
      <c r="E1483" t="s">
        <v>6989</v>
      </c>
      <c r="F1483" t="s">
        <v>7036</v>
      </c>
      <c r="G1483" s="2">
        <v>40</v>
      </c>
      <c r="H1483" s="11">
        <v>0.13840830449826991</v>
      </c>
      <c r="I1483">
        <v>1</v>
      </c>
      <c r="J1483">
        <f ca="1"/>
        <v>2105</v>
      </c>
      <c r="K1483">
        <v>794</v>
      </c>
      <c r="L1483" cm="1">
        <f t="array" ref="L1483">_xlfn.IFS(G1483&lt;=25, 1, G1483&lt;=75, 2, G1483&lt;=150, 3, G1483&gt;150, 4)</f>
        <v>2</v>
      </c>
    </row>
    <row r="1484" spans="1:12" x14ac:dyDescent="0.2">
      <c r="A1484" t="s">
        <v>1952</v>
      </c>
      <c r="B1484" t="s">
        <v>1947</v>
      </c>
      <c r="C1484" s="2">
        <v>357</v>
      </c>
      <c r="D1484" s="2">
        <v>214</v>
      </c>
      <c r="E1484" t="s">
        <v>7029</v>
      </c>
      <c r="F1484" t="s">
        <v>7038</v>
      </c>
      <c r="G1484" s="2">
        <v>143</v>
      </c>
      <c r="H1484" s="11">
        <v>0.40056022408963587</v>
      </c>
      <c r="I1484">
        <v>0</v>
      </c>
      <c r="J1484">
        <f ca="1"/>
        <v>1044</v>
      </c>
      <c r="K1484">
        <v>2966</v>
      </c>
      <c r="L1484" cm="1">
        <f t="array" ref="L1484">_xlfn.IFS(G1484&lt;=25, 1, G1484&lt;=75, 2, G1484&lt;=150, 3, G1484&gt;150, 4)</f>
        <v>3</v>
      </c>
    </row>
    <row r="1485" spans="1:12" x14ac:dyDescent="0.2">
      <c r="A1485" t="s">
        <v>1953</v>
      </c>
      <c r="B1485" t="s">
        <v>1945</v>
      </c>
      <c r="C1485" s="2">
        <v>199</v>
      </c>
      <c r="D1485" s="2">
        <v>163</v>
      </c>
      <c r="E1485" t="s">
        <v>7027</v>
      </c>
      <c r="F1485" t="s">
        <v>7039</v>
      </c>
      <c r="G1485" s="2">
        <v>36</v>
      </c>
      <c r="H1485" s="11">
        <v>0.18090452261306533</v>
      </c>
      <c r="I1485">
        <v>0</v>
      </c>
      <c r="J1485">
        <f ca="1"/>
        <v>3527</v>
      </c>
      <c r="K1485">
        <v>2088</v>
      </c>
      <c r="L1485" cm="1">
        <f t="array" ref="L1485">_xlfn.IFS(G1485&lt;=25, 1, G1485&lt;=75, 2, G1485&lt;=150, 3, G1485&gt;150, 4)</f>
        <v>2</v>
      </c>
    </row>
    <row r="1486" spans="1:12" x14ac:dyDescent="0.2">
      <c r="A1486" t="s">
        <v>1954</v>
      </c>
      <c r="B1486" t="s">
        <v>1955</v>
      </c>
      <c r="C1486" s="2">
        <v>319</v>
      </c>
      <c r="D1486" s="2">
        <v>220</v>
      </c>
      <c r="E1486" t="s">
        <v>7027</v>
      </c>
      <c r="F1486" t="s">
        <v>7036</v>
      </c>
      <c r="G1486" s="2">
        <v>99</v>
      </c>
      <c r="H1486" s="11">
        <v>0.31034482758620691</v>
      </c>
      <c r="I1486">
        <v>0</v>
      </c>
      <c r="J1486">
        <f ca="1"/>
        <v>2520</v>
      </c>
      <c r="K1486">
        <v>3342</v>
      </c>
      <c r="L1486" cm="1">
        <f t="array" ref="L1486">_xlfn.IFS(G1486&lt;=25, 1, G1486&lt;=75, 2, G1486&lt;=150, 3, G1486&gt;150, 4)</f>
        <v>3</v>
      </c>
    </row>
    <row r="1487" spans="1:12" x14ac:dyDescent="0.2">
      <c r="A1487" t="s">
        <v>1956</v>
      </c>
      <c r="B1487" t="s">
        <v>1957</v>
      </c>
      <c r="C1487" s="2">
        <v>357</v>
      </c>
      <c r="D1487" s="2">
        <v>246</v>
      </c>
      <c r="E1487" t="s">
        <v>7029</v>
      </c>
      <c r="F1487" t="s">
        <v>7038</v>
      </c>
      <c r="G1487" s="2">
        <v>111</v>
      </c>
      <c r="H1487" s="11">
        <v>0.31092436974789917</v>
      </c>
      <c r="I1487">
        <v>0</v>
      </c>
      <c r="J1487">
        <f ca="1"/>
        <v>1063</v>
      </c>
      <c r="K1487">
        <v>1989</v>
      </c>
      <c r="L1487" cm="1">
        <f t="array" ref="L1487">_xlfn.IFS(G1487&lt;=25, 1, G1487&lt;=75, 2, G1487&lt;=150, 3, G1487&gt;150, 4)</f>
        <v>3</v>
      </c>
    </row>
    <row r="1488" spans="1:12" x14ac:dyDescent="0.2">
      <c r="A1488" t="s">
        <v>1958</v>
      </c>
      <c r="B1488" t="s">
        <v>1959</v>
      </c>
      <c r="C1488" s="2">
        <v>319</v>
      </c>
      <c r="D1488" s="2">
        <v>233</v>
      </c>
      <c r="E1488" t="s">
        <v>7029</v>
      </c>
      <c r="F1488" t="s">
        <v>7041</v>
      </c>
      <c r="G1488" s="2">
        <v>86</v>
      </c>
      <c r="H1488" s="11">
        <v>0.26959247648902823</v>
      </c>
      <c r="I1488">
        <v>0</v>
      </c>
      <c r="J1488">
        <f ca="1"/>
        <v>3289</v>
      </c>
      <c r="K1488">
        <v>2813</v>
      </c>
      <c r="L1488" cm="1">
        <f t="array" ref="L1488">_xlfn.IFS(G1488&lt;=25, 1, G1488&lt;=75, 2, G1488&lt;=150, 3, G1488&gt;150, 4)</f>
        <v>3</v>
      </c>
    </row>
    <row r="1489" spans="1:12" x14ac:dyDescent="0.2">
      <c r="A1489" t="s">
        <v>1960</v>
      </c>
      <c r="B1489" t="s">
        <v>1961</v>
      </c>
      <c r="C1489" s="2">
        <v>319</v>
      </c>
      <c r="D1489" s="2">
        <v>316</v>
      </c>
      <c r="E1489" t="s">
        <v>7028</v>
      </c>
      <c r="F1489" t="s">
        <v>7044</v>
      </c>
      <c r="G1489" s="2">
        <v>3</v>
      </c>
      <c r="H1489" s="11">
        <v>9.4043887147335428E-3</v>
      </c>
      <c r="I1489">
        <v>0</v>
      </c>
      <c r="J1489">
        <f ca="1"/>
        <v>3388</v>
      </c>
      <c r="K1489">
        <v>4372</v>
      </c>
      <c r="L1489" cm="1">
        <f t="array" ref="L1489">_xlfn.IFS(G1489&lt;=25, 1, G1489&lt;=75, 2, G1489&lt;=150, 3, G1489&gt;150, 4)</f>
        <v>1</v>
      </c>
    </row>
    <row r="1490" spans="1:12" x14ac:dyDescent="0.2">
      <c r="A1490" t="s">
        <v>1962</v>
      </c>
      <c r="B1490" t="s">
        <v>1861</v>
      </c>
      <c r="C1490" s="2">
        <v>160</v>
      </c>
      <c r="D1490" s="2">
        <v>66</v>
      </c>
      <c r="E1490" t="s">
        <v>7027</v>
      </c>
      <c r="F1490" t="s">
        <v>7040</v>
      </c>
      <c r="G1490" s="2">
        <v>94</v>
      </c>
      <c r="H1490" s="11">
        <v>0.58750000000000002</v>
      </c>
      <c r="I1490">
        <v>0</v>
      </c>
      <c r="J1490">
        <f ca="1"/>
        <v>3521</v>
      </c>
      <c r="K1490">
        <v>3993</v>
      </c>
      <c r="L1490" cm="1">
        <f t="array" ref="L1490">_xlfn.IFS(G1490&lt;=25, 1, G1490&lt;=75, 2, G1490&lt;=150, 3, G1490&gt;150, 4)</f>
        <v>3</v>
      </c>
    </row>
    <row r="1491" spans="1:12" x14ac:dyDescent="0.2">
      <c r="A1491" t="s">
        <v>1963</v>
      </c>
      <c r="B1491" t="s">
        <v>1470</v>
      </c>
      <c r="C1491" s="2">
        <v>289</v>
      </c>
      <c r="D1491" s="2">
        <v>197</v>
      </c>
      <c r="E1491" t="s">
        <v>6989</v>
      </c>
      <c r="F1491" t="s">
        <v>7036</v>
      </c>
      <c r="G1491" s="2">
        <v>92</v>
      </c>
      <c r="H1491" s="11">
        <v>0.31833910034602075</v>
      </c>
      <c r="I1491">
        <v>1</v>
      </c>
      <c r="J1491">
        <f ca="1"/>
        <v>3015</v>
      </c>
      <c r="K1491">
        <v>1783</v>
      </c>
      <c r="L1491" cm="1">
        <f t="array" ref="L1491">_xlfn.IFS(G1491&lt;=25, 1, G1491&lt;=75, 2, G1491&lt;=150, 3, G1491&gt;150, 4)</f>
        <v>3</v>
      </c>
    </row>
    <row r="1492" spans="1:12" x14ac:dyDescent="0.2">
      <c r="A1492" t="s">
        <v>1964</v>
      </c>
      <c r="B1492" t="s">
        <v>151</v>
      </c>
      <c r="C1492" s="2">
        <v>268</v>
      </c>
      <c r="D1492" s="2">
        <v>102</v>
      </c>
      <c r="E1492" t="s">
        <v>7027</v>
      </c>
      <c r="F1492" t="s">
        <v>7038</v>
      </c>
      <c r="G1492" s="2">
        <v>166</v>
      </c>
      <c r="H1492" s="11">
        <v>0.61940298507462688</v>
      </c>
      <c r="I1492">
        <v>0</v>
      </c>
      <c r="J1492">
        <f ca="1"/>
        <v>462</v>
      </c>
      <c r="K1492">
        <v>186</v>
      </c>
      <c r="L1492" cm="1">
        <f t="array" ref="L1492">_xlfn.IFS(G1492&lt;=25, 1, G1492&lt;=75, 2, G1492&lt;=150, 3, G1492&gt;150, 4)</f>
        <v>4</v>
      </c>
    </row>
    <row r="1493" spans="1:12" x14ac:dyDescent="0.2">
      <c r="A1493" t="s">
        <v>1965</v>
      </c>
      <c r="B1493" t="s">
        <v>1957</v>
      </c>
      <c r="C1493" s="2">
        <v>294</v>
      </c>
      <c r="D1493" s="2">
        <v>176</v>
      </c>
      <c r="E1493" t="s">
        <v>7029</v>
      </c>
      <c r="F1493" t="s">
        <v>7038</v>
      </c>
      <c r="G1493" s="2">
        <v>118</v>
      </c>
      <c r="H1493" s="11">
        <v>0.40136054421768708</v>
      </c>
      <c r="I1493">
        <v>0</v>
      </c>
      <c r="J1493">
        <f ca="1"/>
        <v>3420</v>
      </c>
      <c r="K1493">
        <v>3067</v>
      </c>
      <c r="L1493" cm="1">
        <f t="array" ref="L1493">_xlfn.IFS(G1493&lt;=25, 1, G1493&lt;=75, 2, G1493&lt;=150, 3, G1493&gt;150, 4)</f>
        <v>3</v>
      </c>
    </row>
    <row r="1494" spans="1:12" x14ac:dyDescent="0.2">
      <c r="A1494" t="s">
        <v>1966</v>
      </c>
      <c r="B1494" t="s">
        <v>1752</v>
      </c>
      <c r="C1494" s="2">
        <v>249</v>
      </c>
      <c r="D1494" s="2">
        <v>149</v>
      </c>
      <c r="E1494" t="s">
        <v>6989</v>
      </c>
      <c r="F1494" t="s">
        <v>7036</v>
      </c>
      <c r="G1494" s="2">
        <v>100</v>
      </c>
      <c r="H1494" s="11">
        <v>0.40160642570281124</v>
      </c>
      <c r="I1494">
        <v>1</v>
      </c>
      <c r="J1494">
        <f ca="1"/>
        <v>650</v>
      </c>
      <c r="K1494">
        <v>3015</v>
      </c>
      <c r="L1494" cm="1">
        <f t="array" ref="L1494">_xlfn.IFS(G1494&lt;=25, 1, G1494&lt;=75, 2, G1494&lt;=150, 3, G1494&gt;150, 4)</f>
        <v>3</v>
      </c>
    </row>
    <row r="1495" spans="1:12" x14ac:dyDescent="0.2">
      <c r="A1495" t="s">
        <v>1353</v>
      </c>
      <c r="B1495" t="s">
        <v>540</v>
      </c>
      <c r="C1495" s="2">
        <v>289</v>
      </c>
      <c r="D1495" s="2">
        <v>66</v>
      </c>
      <c r="E1495" t="s">
        <v>6989</v>
      </c>
      <c r="F1495" t="s">
        <v>7038</v>
      </c>
      <c r="G1495" s="2">
        <v>223</v>
      </c>
      <c r="H1495" s="11">
        <v>0.77162629757785473</v>
      </c>
      <c r="I1495">
        <v>1</v>
      </c>
      <c r="J1495">
        <f ca="1"/>
        <v>1040</v>
      </c>
      <c r="K1495">
        <v>2873</v>
      </c>
      <c r="L1495" cm="1">
        <f t="array" ref="L1495">_xlfn.IFS(G1495&lt;=25, 1, G1495&lt;=75, 2, G1495&lt;=150, 3, G1495&gt;150, 4)</f>
        <v>4</v>
      </c>
    </row>
    <row r="1496" spans="1:12" x14ac:dyDescent="0.2">
      <c r="A1496" t="s">
        <v>1967</v>
      </c>
      <c r="B1496" t="s">
        <v>1945</v>
      </c>
      <c r="C1496" s="2">
        <v>199</v>
      </c>
      <c r="D1496" s="2">
        <v>115</v>
      </c>
      <c r="E1496" t="s">
        <v>7027</v>
      </c>
      <c r="F1496" t="s">
        <v>7039</v>
      </c>
      <c r="G1496" s="2">
        <v>84</v>
      </c>
      <c r="H1496" s="11">
        <v>0.42211055276381909</v>
      </c>
      <c r="I1496">
        <v>0</v>
      </c>
      <c r="J1496">
        <f ca="1"/>
        <v>1282</v>
      </c>
      <c r="K1496">
        <v>3008</v>
      </c>
      <c r="L1496" cm="1">
        <f t="array" ref="L1496">_xlfn.IFS(G1496&lt;=25, 1, G1496&lt;=75, 2, G1496&lt;=150, 3, G1496&gt;150, 4)</f>
        <v>3</v>
      </c>
    </row>
    <row r="1497" spans="1:12" x14ac:dyDescent="0.2">
      <c r="A1497" t="s">
        <v>1968</v>
      </c>
      <c r="B1497" t="s">
        <v>1969</v>
      </c>
      <c r="C1497" s="2">
        <v>319</v>
      </c>
      <c r="D1497" s="2">
        <v>287</v>
      </c>
      <c r="E1497" t="s">
        <v>6989</v>
      </c>
      <c r="F1497" t="s">
        <v>7036</v>
      </c>
      <c r="G1497" s="2">
        <v>32</v>
      </c>
      <c r="H1497" s="11">
        <v>0.10031347962382445</v>
      </c>
      <c r="I1497">
        <v>1</v>
      </c>
      <c r="J1497">
        <f ca="1"/>
        <v>3727</v>
      </c>
      <c r="K1497">
        <v>4405</v>
      </c>
      <c r="L1497" cm="1">
        <f t="array" ref="L1497">_xlfn.IFS(G1497&lt;=25, 1, G1497&lt;=75, 2, G1497&lt;=150, 3, G1497&gt;150, 4)</f>
        <v>2</v>
      </c>
    </row>
    <row r="1498" spans="1:12" x14ac:dyDescent="0.2">
      <c r="A1498" t="s">
        <v>1970</v>
      </c>
      <c r="B1498" t="s">
        <v>1939</v>
      </c>
      <c r="C1498" s="2">
        <v>279</v>
      </c>
      <c r="D1498" s="2">
        <v>198</v>
      </c>
      <c r="E1498" t="s">
        <v>6989</v>
      </c>
      <c r="F1498" t="s">
        <v>7039</v>
      </c>
      <c r="G1498" s="2">
        <v>81</v>
      </c>
      <c r="H1498" s="11">
        <v>0.29032258064516131</v>
      </c>
      <c r="I1498">
        <v>1</v>
      </c>
      <c r="J1498">
        <f ca="1"/>
        <v>3821</v>
      </c>
      <c r="K1498">
        <v>2522</v>
      </c>
      <c r="L1498" cm="1">
        <f t="array" ref="L1498">_xlfn.IFS(G1498&lt;=25, 1, G1498&lt;=75, 2, G1498&lt;=150, 3, G1498&gt;150, 4)</f>
        <v>3</v>
      </c>
    </row>
    <row r="1499" spans="1:12" x14ac:dyDescent="0.2">
      <c r="A1499" t="s">
        <v>956</v>
      </c>
      <c r="B1499" t="s">
        <v>957</v>
      </c>
      <c r="C1499" s="2">
        <v>289</v>
      </c>
      <c r="D1499" s="2">
        <v>202</v>
      </c>
      <c r="E1499" t="s">
        <v>6989</v>
      </c>
      <c r="F1499" t="s">
        <v>7039</v>
      </c>
      <c r="G1499" s="2">
        <v>87</v>
      </c>
      <c r="H1499" s="11">
        <v>0.30103806228373703</v>
      </c>
      <c r="I1499">
        <v>1</v>
      </c>
      <c r="J1499">
        <f ca="1"/>
        <v>2194</v>
      </c>
      <c r="K1499">
        <v>1598</v>
      </c>
      <c r="L1499" cm="1">
        <f t="array" ref="L1499">_xlfn.IFS(G1499&lt;=25, 1, G1499&lt;=75, 2, G1499&lt;=150, 3, G1499&gt;150, 4)</f>
        <v>3</v>
      </c>
    </row>
    <row r="1500" spans="1:12" x14ac:dyDescent="0.2">
      <c r="A1500" t="s">
        <v>1971</v>
      </c>
      <c r="B1500" t="s">
        <v>1972</v>
      </c>
      <c r="C1500" s="2">
        <v>384</v>
      </c>
      <c r="D1500" s="2">
        <v>280</v>
      </c>
      <c r="E1500" t="s">
        <v>7029</v>
      </c>
      <c r="F1500" t="s">
        <v>7037</v>
      </c>
      <c r="G1500" s="2">
        <v>104</v>
      </c>
      <c r="H1500" s="11">
        <v>0.27083333333333331</v>
      </c>
      <c r="I1500">
        <v>0</v>
      </c>
      <c r="J1500">
        <f ca="1"/>
        <v>2566</v>
      </c>
      <c r="K1500">
        <v>4361</v>
      </c>
      <c r="L1500" cm="1">
        <f t="array" ref="L1500">_xlfn.IFS(G1500&lt;=25, 1, G1500&lt;=75, 2, G1500&lt;=150, 3, G1500&gt;150, 4)</f>
        <v>3</v>
      </c>
    </row>
    <row r="1501" spans="1:12" x14ac:dyDescent="0.2">
      <c r="A1501" t="s">
        <v>1125</v>
      </c>
      <c r="B1501" t="s">
        <v>1014</v>
      </c>
      <c r="C1501" s="2">
        <v>249</v>
      </c>
      <c r="D1501" s="2">
        <v>192</v>
      </c>
      <c r="E1501" t="s">
        <v>6989</v>
      </c>
      <c r="F1501" t="s">
        <v>7039</v>
      </c>
      <c r="G1501" s="2">
        <v>57</v>
      </c>
      <c r="H1501" s="11">
        <v>0.2289156626506024</v>
      </c>
      <c r="I1501">
        <v>1</v>
      </c>
      <c r="J1501">
        <f ca="1"/>
        <v>2627</v>
      </c>
      <c r="K1501">
        <v>497</v>
      </c>
      <c r="L1501" cm="1">
        <f t="array" ref="L1501">_xlfn.IFS(G1501&lt;=25, 1, G1501&lt;=75, 2, G1501&lt;=150, 3, G1501&gt;150, 4)</f>
        <v>2</v>
      </c>
    </row>
    <row r="1502" spans="1:12" x14ac:dyDescent="0.2">
      <c r="A1502" t="s">
        <v>1973</v>
      </c>
      <c r="B1502" t="s">
        <v>1014</v>
      </c>
      <c r="C1502" s="2">
        <v>249</v>
      </c>
      <c r="D1502" s="2">
        <v>169</v>
      </c>
      <c r="E1502" t="s">
        <v>6989</v>
      </c>
      <c r="F1502" t="s">
        <v>7039</v>
      </c>
      <c r="G1502" s="2">
        <v>80</v>
      </c>
      <c r="H1502" s="11">
        <v>0.32128514056224899</v>
      </c>
      <c r="I1502">
        <v>1</v>
      </c>
      <c r="J1502">
        <f ca="1"/>
        <v>2653</v>
      </c>
      <c r="K1502">
        <v>1140</v>
      </c>
      <c r="L1502" cm="1">
        <f t="array" ref="L1502">_xlfn.IFS(G1502&lt;=25, 1, G1502&lt;=75, 2, G1502&lt;=150, 3, G1502&gt;150, 4)</f>
        <v>3</v>
      </c>
    </row>
    <row r="1503" spans="1:12" x14ac:dyDescent="0.2">
      <c r="A1503" t="s">
        <v>1974</v>
      </c>
      <c r="B1503" t="s">
        <v>1975</v>
      </c>
      <c r="C1503" s="2">
        <v>357</v>
      </c>
      <c r="D1503" s="2">
        <v>150</v>
      </c>
      <c r="E1503" t="s">
        <v>7027</v>
      </c>
      <c r="F1503" t="s">
        <v>7038</v>
      </c>
      <c r="G1503" s="2">
        <v>207</v>
      </c>
      <c r="H1503" s="11">
        <v>0.57983193277310929</v>
      </c>
      <c r="I1503">
        <v>0</v>
      </c>
      <c r="J1503">
        <f ca="1"/>
        <v>1261</v>
      </c>
      <c r="K1503">
        <v>2658</v>
      </c>
      <c r="L1503" cm="1">
        <f t="array" ref="L1503">_xlfn.IFS(G1503&lt;=25, 1, G1503&lt;=75, 2, G1503&lt;=150, 3, G1503&gt;150, 4)</f>
        <v>4</v>
      </c>
    </row>
    <row r="1504" spans="1:12" x14ac:dyDescent="0.2">
      <c r="A1504" t="s">
        <v>1976</v>
      </c>
      <c r="B1504" t="s">
        <v>1977</v>
      </c>
      <c r="C1504" s="2">
        <v>479</v>
      </c>
      <c r="D1504" s="2">
        <v>374</v>
      </c>
      <c r="E1504" t="s">
        <v>7029</v>
      </c>
      <c r="F1504" t="s">
        <v>7037</v>
      </c>
      <c r="G1504" s="2">
        <v>105</v>
      </c>
      <c r="H1504" s="11">
        <v>0.21920668058455114</v>
      </c>
      <c r="I1504">
        <v>0</v>
      </c>
      <c r="J1504">
        <f ca="1"/>
        <v>3007</v>
      </c>
      <c r="K1504">
        <v>2493</v>
      </c>
      <c r="L1504" cm="1">
        <f t="array" ref="L1504">_xlfn.IFS(G1504&lt;=25, 1, G1504&lt;=75, 2, G1504&lt;=150, 3, G1504&gt;150, 4)</f>
        <v>3</v>
      </c>
    </row>
    <row r="1505" spans="1:12" x14ac:dyDescent="0.2">
      <c r="A1505" t="s">
        <v>1245</v>
      </c>
      <c r="B1505" t="s">
        <v>959</v>
      </c>
      <c r="C1505" s="2">
        <v>289</v>
      </c>
      <c r="D1505" s="2">
        <v>147</v>
      </c>
      <c r="E1505" t="s">
        <v>6989</v>
      </c>
      <c r="F1505" t="s">
        <v>7036</v>
      </c>
      <c r="G1505" s="2">
        <v>142</v>
      </c>
      <c r="H1505" s="11">
        <v>0.49134948096885811</v>
      </c>
      <c r="I1505">
        <v>1</v>
      </c>
      <c r="J1505">
        <f ca="1"/>
        <v>3307</v>
      </c>
      <c r="K1505">
        <v>2404</v>
      </c>
      <c r="L1505" cm="1">
        <f t="array" ref="L1505">_xlfn.IFS(G1505&lt;=25, 1, G1505&lt;=75, 2, G1505&lt;=150, 3, G1505&gt;150, 4)</f>
        <v>3</v>
      </c>
    </row>
    <row r="1506" spans="1:12" x14ac:dyDescent="0.2">
      <c r="A1506" t="s">
        <v>1978</v>
      </c>
      <c r="B1506" t="s">
        <v>1979</v>
      </c>
      <c r="C1506" s="2">
        <v>447</v>
      </c>
      <c r="D1506" s="2">
        <v>367</v>
      </c>
      <c r="E1506" t="s">
        <v>7029</v>
      </c>
      <c r="F1506" t="s">
        <v>7041</v>
      </c>
      <c r="G1506" s="2">
        <v>80</v>
      </c>
      <c r="H1506" s="11">
        <v>0.17897091722595079</v>
      </c>
      <c r="I1506">
        <v>0</v>
      </c>
      <c r="J1506">
        <f ca="1"/>
        <v>3433</v>
      </c>
      <c r="K1506">
        <v>3664</v>
      </c>
      <c r="L1506" cm="1">
        <f t="array" ref="L1506">_xlfn.IFS(G1506&lt;=25, 1, G1506&lt;=75, 2, G1506&lt;=150, 3, G1506&gt;150, 4)</f>
        <v>3</v>
      </c>
    </row>
    <row r="1507" spans="1:12" x14ac:dyDescent="0.2">
      <c r="A1507" t="s">
        <v>1980</v>
      </c>
      <c r="B1507" t="s">
        <v>1981</v>
      </c>
      <c r="C1507" s="2">
        <v>447</v>
      </c>
      <c r="D1507" s="2">
        <v>268</v>
      </c>
      <c r="E1507" t="s">
        <v>7029</v>
      </c>
      <c r="F1507" t="s">
        <v>7038</v>
      </c>
      <c r="G1507" s="2">
        <v>179</v>
      </c>
      <c r="H1507" s="11">
        <v>0.40044742729306487</v>
      </c>
      <c r="I1507">
        <v>0</v>
      </c>
      <c r="J1507">
        <f ca="1"/>
        <v>2779</v>
      </c>
      <c r="K1507">
        <v>4406</v>
      </c>
      <c r="L1507" cm="1">
        <f t="array" ref="L1507">_xlfn.IFS(G1507&lt;=25, 1, G1507&lt;=75, 2, G1507&lt;=150, 3, G1507&gt;150, 4)</f>
        <v>4</v>
      </c>
    </row>
    <row r="1508" spans="1:12" x14ac:dyDescent="0.2">
      <c r="A1508" t="s">
        <v>1982</v>
      </c>
      <c r="B1508" t="s">
        <v>1983</v>
      </c>
      <c r="C1508" s="2">
        <v>205</v>
      </c>
      <c r="D1508" s="2">
        <v>139</v>
      </c>
      <c r="E1508" t="s">
        <v>7029</v>
      </c>
      <c r="F1508" t="s">
        <v>7041</v>
      </c>
      <c r="G1508" s="2">
        <v>66</v>
      </c>
      <c r="H1508" s="11">
        <v>0.32195121951219513</v>
      </c>
      <c r="I1508">
        <v>0</v>
      </c>
      <c r="J1508">
        <f ca="1"/>
        <v>3312</v>
      </c>
      <c r="K1508">
        <v>3984</v>
      </c>
      <c r="L1508" cm="1">
        <f t="array" ref="L1508">_xlfn.IFS(G1508&lt;=25, 1, G1508&lt;=75, 2, G1508&lt;=150, 3, G1508&gt;150, 4)</f>
        <v>2</v>
      </c>
    </row>
    <row r="1509" spans="1:12" x14ac:dyDescent="0.2">
      <c r="A1509" t="s">
        <v>1984</v>
      </c>
      <c r="B1509" t="s">
        <v>1985</v>
      </c>
      <c r="C1509" s="2">
        <v>319</v>
      </c>
      <c r="D1509" s="2">
        <v>239</v>
      </c>
      <c r="E1509" t="s">
        <v>7029</v>
      </c>
      <c r="F1509" t="s">
        <v>7044</v>
      </c>
      <c r="G1509" s="2">
        <v>80</v>
      </c>
      <c r="H1509" s="11">
        <v>0.2507836990595611</v>
      </c>
      <c r="I1509">
        <v>0</v>
      </c>
      <c r="J1509">
        <f ca="1"/>
        <v>1766</v>
      </c>
      <c r="K1509">
        <v>3539</v>
      </c>
      <c r="L1509" cm="1">
        <f t="array" ref="L1509">_xlfn.IFS(G1509&lt;=25, 1, G1509&lt;=75, 2, G1509&lt;=150, 3, G1509&gt;150, 4)</f>
        <v>3</v>
      </c>
    </row>
    <row r="1510" spans="1:12" x14ac:dyDescent="0.2">
      <c r="A1510" t="s">
        <v>1986</v>
      </c>
      <c r="B1510" t="s">
        <v>1821</v>
      </c>
      <c r="C1510" s="2">
        <v>199</v>
      </c>
      <c r="D1510" s="2">
        <v>125</v>
      </c>
      <c r="E1510" t="s">
        <v>7027</v>
      </c>
      <c r="F1510" t="s">
        <v>7039</v>
      </c>
      <c r="G1510" s="2">
        <v>74</v>
      </c>
      <c r="H1510" s="11">
        <v>0.37185929648241206</v>
      </c>
      <c r="I1510">
        <v>0</v>
      </c>
      <c r="J1510">
        <f ca="1"/>
        <v>677</v>
      </c>
      <c r="K1510">
        <v>3370</v>
      </c>
      <c r="L1510" cm="1">
        <f t="array" ref="L1510">_xlfn.IFS(G1510&lt;=25, 1, G1510&lt;=75, 2, G1510&lt;=150, 3, G1510&gt;150, 4)</f>
        <v>2</v>
      </c>
    </row>
    <row r="1511" spans="1:12" x14ac:dyDescent="0.2">
      <c r="A1511" t="s">
        <v>1987</v>
      </c>
      <c r="B1511" t="s">
        <v>1988</v>
      </c>
      <c r="C1511" s="2">
        <v>223</v>
      </c>
      <c r="D1511" s="2">
        <v>185</v>
      </c>
      <c r="E1511" t="s">
        <v>7027</v>
      </c>
      <c r="F1511" t="s">
        <v>7039</v>
      </c>
      <c r="G1511" s="2">
        <v>38</v>
      </c>
      <c r="H1511" s="11">
        <v>0.17040358744394618</v>
      </c>
      <c r="I1511">
        <v>0</v>
      </c>
      <c r="J1511">
        <f ca="1"/>
        <v>2588</v>
      </c>
      <c r="K1511">
        <v>1983</v>
      </c>
      <c r="L1511" cm="1">
        <f t="array" ref="L1511">_xlfn.IFS(G1511&lt;=25, 1, G1511&lt;=75, 2, G1511&lt;=150, 3, G1511&gt;150, 4)</f>
        <v>2</v>
      </c>
    </row>
    <row r="1512" spans="1:12" x14ac:dyDescent="0.2">
      <c r="A1512" t="s">
        <v>1989</v>
      </c>
      <c r="B1512" t="s">
        <v>266</v>
      </c>
      <c r="C1512" s="2">
        <v>268</v>
      </c>
      <c r="D1512" s="2">
        <v>196</v>
      </c>
      <c r="E1512" t="s">
        <v>7027</v>
      </c>
      <c r="F1512" t="s">
        <v>7039</v>
      </c>
      <c r="G1512" s="2">
        <v>72</v>
      </c>
      <c r="H1512" s="11">
        <v>0.26865671641791045</v>
      </c>
      <c r="I1512">
        <v>0</v>
      </c>
      <c r="J1512">
        <f ca="1"/>
        <v>3908</v>
      </c>
      <c r="K1512">
        <v>2551</v>
      </c>
      <c r="L1512" cm="1">
        <f t="array" ref="L1512">_xlfn.IFS(G1512&lt;=25, 1, G1512&lt;=75, 2, G1512&lt;=150, 3, G1512&gt;150, 4)</f>
        <v>2</v>
      </c>
    </row>
    <row r="1513" spans="1:12" x14ac:dyDescent="0.2">
      <c r="A1513" t="s">
        <v>1239</v>
      </c>
      <c r="B1513" t="s">
        <v>1240</v>
      </c>
      <c r="C1513" s="2">
        <v>289</v>
      </c>
      <c r="D1513" s="2">
        <v>133</v>
      </c>
      <c r="E1513" t="s">
        <v>6989</v>
      </c>
      <c r="F1513" t="s">
        <v>7036</v>
      </c>
      <c r="G1513" s="2">
        <v>156</v>
      </c>
      <c r="H1513" s="11">
        <v>0.53979238754325265</v>
      </c>
      <c r="I1513">
        <v>1</v>
      </c>
      <c r="J1513">
        <f ca="1"/>
        <v>2326</v>
      </c>
      <c r="K1513">
        <v>414</v>
      </c>
      <c r="L1513" cm="1">
        <f t="array" ref="L1513">_xlfn.IFS(G1513&lt;=25, 1, G1513&lt;=75, 2, G1513&lt;=150, 3, G1513&gt;150, 4)</f>
        <v>4</v>
      </c>
    </row>
    <row r="1514" spans="1:12" x14ac:dyDescent="0.2">
      <c r="A1514" t="s">
        <v>1990</v>
      </c>
      <c r="B1514" t="s">
        <v>766</v>
      </c>
      <c r="C1514" s="2">
        <v>75</v>
      </c>
      <c r="D1514" s="2">
        <v>55</v>
      </c>
      <c r="E1514" t="s">
        <v>7029</v>
      </c>
      <c r="F1514" t="s">
        <v>7036</v>
      </c>
      <c r="G1514" s="2">
        <v>20</v>
      </c>
      <c r="H1514" s="11">
        <v>0.26666666666666666</v>
      </c>
      <c r="I1514">
        <v>0</v>
      </c>
      <c r="J1514">
        <f ca="1"/>
        <v>2141</v>
      </c>
      <c r="K1514">
        <v>2668</v>
      </c>
      <c r="L1514" cm="1">
        <f t="array" ref="L1514">_xlfn.IFS(G1514&lt;=25, 1, G1514&lt;=75, 2, G1514&lt;=150, 3, G1514&gt;150, 4)</f>
        <v>1</v>
      </c>
    </row>
    <row r="1515" spans="1:12" x14ac:dyDescent="0.2">
      <c r="A1515" t="s">
        <v>1991</v>
      </c>
      <c r="B1515" t="s">
        <v>1992</v>
      </c>
      <c r="C1515" s="2">
        <v>209</v>
      </c>
      <c r="D1515" s="2">
        <v>79</v>
      </c>
      <c r="E1515" t="s">
        <v>6989</v>
      </c>
      <c r="F1515" t="s">
        <v>7040</v>
      </c>
      <c r="G1515" s="2">
        <v>130</v>
      </c>
      <c r="H1515" s="11">
        <v>0.62200956937799046</v>
      </c>
      <c r="I1515">
        <v>1</v>
      </c>
      <c r="J1515">
        <f ca="1"/>
        <v>136</v>
      </c>
      <c r="K1515">
        <v>3010</v>
      </c>
      <c r="L1515" cm="1">
        <f t="array" ref="L1515">_xlfn.IFS(G1515&lt;=25, 1, G1515&lt;=75, 2, G1515&lt;=150, 3, G1515&gt;150, 4)</f>
        <v>3</v>
      </c>
    </row>
    <row r="1516" spans="1:12" x14ac:dyDescent="0.2">
      <c r="A1516" t="s">
        <v>1993</v>
      </c>
      <c r="B1516" t="s">
        <v>1994</v>
      </c>
      <c r="C1516" s="2">
        <v>99</v>
      </c>
      <c r="D1516" s="2">
        <v>61</v>
      </c>
      <c r="E1516" t="s">
        <v>7027</v>
      </c>
      <c r="F1516" t="s">
        <v>7037</v>
      </c>
      <c r="G1516" s="2">
        <v>38</v>
      </c>
      <c r="H1516" s="11">
        <v>0.38383838383838381</v>
      </c>
      <c r="I1516">
        <v>0</v>
      </c>
      <c r="J1516">
        <f ca="1"/>
        <v>3085</v>
      </c>
      <c r="K1516">
        <v>1049</v>
      </c>
      <c r="L1516" cm="1">
        <f t="array" ref="L1516">_xlfn.IFS(G1516&lt;=25, 1, G1516&lt;=75, 2, G1516&lt;=150, 3, G1516&gt;150, 4)</f>
        <v>2</v>
      </c>
    </row>
    <row r="1517" spans="1:12" x14ac:dyDescent="0.2">
      <c r="A1517" t="s">
        <v>1995</v>
      </c>
      <c r="B1517" t="s">
        <v>231</v>
      </c>
      <c r="C1517" s="2">
        <v>178</v>
      </c>
      <c r="D1517" s="2">
        <v>107</v>
      </c>
      <c r="E1517" t="s">
        <v>7027</v>
      </c>
      <c r="F1517" t="s">
        <v>7040</v>
      </c>
      <c r="G1517" s="2">
        <v>71</v>
      </c>
      <c r="H1517" s="11">
        <v>0.398876404494382</v>
      </c>
      <c r="I1517">
        <v>0</v>
      </c>
      <c r="J1517">
        <f ca="1"/>
        <v>4184</v>
      </c>
      <c r="K1517">
        <v>2595</v>
      </c>
      <c r="L1517" cm="1">
        <f t="array" ref="L1517">_xlfn.IFS(G1517&lt;=25, 1, G1517&lt;=75, 2, G1517&lt;=150, 3, G1517&gt;150, 4)</f>
        <v>2</v>
      </c>
    </row>
    <row r="1518" spans="1:12" x14ac:dyDescent="0.2">
      <c r="A1518" t="s">
        <v>1996</v>
      </c>
      <c r="B1518" t="s">
        <v>902</v>
      </c>
      <c r="C1518" s="2">
        <v>319</v>
      </c>
      <c r="D1518" s="2">
        <v>271</v>
      </c>
      <c r="E1518" t="s">
        <v>7029</v>
      </c>
      <c r="F1518" t="s">
        <v>7037</v>
      </c>
      <c r="G1518" s="2">
        <v>48</v>
      </c>
      <c r="H1518" s="11">
        <v>0.15047021943573669</v>
      </c>
      <c r="I1518">
        <v>0</v>
      </c>
      <c r="J1518">
        <f ca="1"/>
        <v>2771</v>
      </c>
      <c r="K1518">
        <v>4477</v>
      </c>
      <c r="L1518" cm="1">
        <f t="array" ref="L1518">_xlfn.IFS(G1518&lt;=25, 1, G1518&lt;=75, 2, G1518&lt;=150, 3, G1518&gt;150, 4)</f>
        <v>2</v>
      </c>
    </row>
    <row r="1519" spans="1:12" x14ac:dyDescent="0.2">
      <c r="A1519" t="s">
        <v>1997</v>
      </c>
      <c r="B1519" t="s">
        <v>1998</v>
      </c>
      <c r="C1519" s="2">
        <v>199</v>
      </c>
      <c r="D1519" s="2">
        <v>127</v>
      </c>
      <c r="E1519" t="s">
        <v>7027</v>
      </c>
      <c r="F1519" t="s">
        <v>7039</v>
      </c>
      <c r="G1519" s="2">
        <v>72</v>
      </c>
      <c r="H1519" s="11">
        <v>0.36180904522613067</v>
      </c>
      <c r="I1519">
        <v>0</v>
      </c>
      <c r="J1519">
        <f ca="1"/>
        <v>630</v>
      </c>
      <c r="K1519">
        <v>1501</v>
      </c>
      <c r="L1519" cm="1">
        <f t="array" ref="L1519">_xlfn.IFS(G1519&lt;=25, 1, G1519&lt;=75, 2, G1519&lt;=150, 3, G1519&gt;150, 4)</f>
        <v>2</v>
      </c>
    </row>
    <row r="1520" spans="1:12" x14ac:dyDescent="0.2">
      <c r="A1520" t="s">
        <v>1999</v>
      </c>
      <c r="B1520" t="s">
        <v>1758</v>
      </c>
      <c r="C1520" s="2">
        <v>199</v>
      </c>
      <c r="D1520" s="2">
        <v>105</v>
      </c>
      <c r="E1520" t="s">
        <v>7027</v>
      </c>
      <c r="F1520" t="s">
        <v>7039</v>
      </c>
      <c r="G1520" s="2">
        <v>94</v>
      </c>
      <c r="H1520" s="11">
        <v>0.47236180904522612</v>
      </c>
      <c r="I1520">
        <v>0</v>
      </c>
      <c r="J1520">
        <f ca="1"/>
        <v>1902</v>
      </c>
      <c r="K1520">
        <v>1963</v>
      </c>
      <c r="L1520" cm="1">
        <f t="array" ref="L1520">_xlfn.IFS(G1520&lt;=25, 1, G1520&lt;=75, 2, G1520&lt;=150, 3, G1520&gt;150, 4)</f>
        <v>3</v>
      </c>
    </row>
    <row r="1521" spans="1:12" x14ac:dyDescent="0.2">
      <c r="A1521" t="s">
        <v>2000</v>
      </c>
      <c r="B1521" t="s">
        <v>2001</v>
      </c>
      <c r="C1521" s="2">
        <v>357</v>
      </c>
      <c r="D1521" s="2">
        <v>132</v>
      </c>
      <c r="E1521" t="s">
        <v>7027</v>
      </c>
      <c r="F1521" t="s">
        <v>7038</v>
      </c>
      <c r="G1521" s="2">
        <v>225</v>
      </c>
      <c r="H1521" s="11">
        <v>0.63025210084033612</v>
      </c>
      <c r="I1521">
        <v>0</v>
      </c>
      <c r="J1521">
        <f ca="1"/>
        <v>1388</v>
      </c>
      <c r="K1521">
        <v>190</v>
      </c>
      <c r="L1521" cm="1">
        <f t="array" ref="L1521">_xlfn.IFS(G1521&lt;=25, 1, G1521&lt;=75, 2, G1521&lt;=150, 3, G1521&gt;150, 4)</f>
        <v>4</v>
      </c>
    </row>
    <row r="1522" spans="1:12" x14ac:dyDescent="0.2">
      <c r="A1522" t="s">
        <v>1228</v>
      </c>
      <c r="B1522" t="s">
        <v>848</v>
      </c>
      <c r="C1522" s="2">
        <v>289</v>
      </c>
      <c r="D1522" s="2">
        <v>171</v>
      </c>
      <c r="E1522" t="s">
        <v>6989</v>
      </c>
      <c r="F1522" t="s">
        <v>7036</v>
      </c>
      <c r="G1522" s="2">
        <v>118</v>
      </c>
      <c r="H1522" s="11">
        <v>0.40830449826989618</v>
      </c>
      <c r="I1522">
        <v>1</v>
      </c>
      <c r="J1522">
        <f ca="1"/>
        <v>3164</v>
      </c>
      <c r="K1522">
        <v>1938</v>
      </c>
      <c r="L1522" cm="1">
        <f t="array" ref="L1522">_xlfn.IFS(G1522&lt;=25, 1, G1522&lt;=75, 2, G1522&lt;=150, 3, G1522&gt;150, 4)</f>
        <v>3</v>
      </c>
    </row>
    <row r="1523" spans="1:12" x14ac:dyDescent="0.2">
      <c r="A1523" t="s">
        <v>2002</v>
      </c>
      <c r="B1523" t="s">
        <v>2003</v>
      </c>
      <c r="C1523" s="2">
        <v>357</v>
      </c>
      <c r="D1523" s="2">
        <v>150</v>
      </c>
      <c r="E1523" t="s">
        <v>7027</v>
      </c>
      <c r="F1523" t="s">
        <v>7038</v>
      </c>
      <c r="G1523" s="2">
        <v>207</v>
      </c>
      <c r="H1523" s="11">
        <v>0.57983193277310929</v>
      </c>
      <c r="I1523">
        <v>0</v>
      </c>
      <c r="J1523">
        <f ca="1"/>
        <v>1459</v>
      </c>
      <c r="K1523">
        <v>1746</v>
      </c>
      <c r="L1523" cm="1">
        <f t="array" ref="L1523">_xlfn.IFS(G1523&lt;=25, 1, G1523&lt;=75, 2, G1523&lt;=150, 3, G1523&gt;150, 4)</f>
        <v>4</v>
      </c>
    </row>
    <row r="1524" spans="1:12" x14ac:dyDescent="0.2">
      <c r="A1524" t="s">
        <v>2004</v>
      </c>
      <c r="B1524" t="s">
        <v>251</v>
      </c>
      <c r="C1524" s="2">
        <v>379</v>
      </c>
      <c r="D1524" s="2">
        <v>322</v>
      </c>
      <c r="E1524" t="s">
        <v>7027</v>
      </c>
      <c r="F1524" t="s">
        <v>7039</v>
      </c>
      <c r="G1524" s="2">
        <v>57</v>
      </c>
      <c r="H1524" s="11">
        <v>0.15039577836411611</v>
      </c>
      <c r="I1524">
        <v>0</v>
      </c>
      <c r="J1524">
        <f ca="1"/>
        <v>1221</v>
      </c>
      <c r="K1524">
        <v>736</v>
      </c>
      <c r="L1524" cm="1">
        <f t="array" ref="L1524">_xlfn.IFS(G1524&lt;=25, 1, G1524&lt;=75, 2, G1524&lt;=150, 3, G1524&gt;150, 4)</f>
        <v>2</v>
      </c>
    </row>
    <row r="1525" spans="1:12" x14ac:dyDescent="0.2">
      <c r="A1525" t="s">
        <v>2005</v>
      </c>
      <c r="B1525" t="s">
        <v>2006</v>
      </c>
      <c r="C1525" s="2">
        <v>319</v>
      </c>
      <c r="D1525" s="2">
        <v>195</v>
      </c>
      <c r="E1525" t="s">
        <v>7029</v>
      </c>
      <c r="F1525" t="s">
        <v>7037</v>
      </c>
      <c r="G1525" s="2">
        <v>124</v>
      </c>
      <c r="H1525" s="11">
        <v>0.38871473354231972</v>
      </c>
      <c r="I1525">
        <v>0</v>
      </c>
      <c r="J1525">
        <f ca="1"/>
        <v>1394</v>
      </c>
      <c r="K1525">
        <v>363</v>
      </c>
      <c r="L1525" cm="1">
        <f t="array" ref="L1525">_xlfn.IFS(G1525&lt;=25, 1, G1525&lt;=75, 2, G1525&lt;=150, 3, G1525&gt;150, 4)</f>
        <v>3</v>
      </c>
    </row>
    <row r="1526" spans="1:12" x14ac:dyDescent="0.2">
      <c r="A1526" t="s">
        <v>2007</v>
      </c>
      <c r="B1526" t="s">
        <v>1758</v>
      </c>
      <c r="C1526" s="2">
        <v>199</v>
      </c>
      <c r="D1526" s="2">
        <v>169</v>
      </c>
      <c r="E1526" t="s">
        <v>7027</v>
      </c>
      <c r="F1526" t="s">
        <v>7039</v>
      </c>
      <c r="G1526" s="2">
        <v>30</v>
      </c>
      <c r="H1526" s="11">
        <v>0.15075376884422109</v>
      </c>
      <c r="I1526">
        <v>0</v>
      </c>
      <c r="J1526">
        <f ca="1"/>
        <v>2619</v>
      </c>
      <c r="K1526">
        <v>3871</v>
      </c>
      <c r="L1526" cm="1">
        <f t="array" ref="L1526">_xlfn.IFS(G1526&lt;=25, 1, G1526&lt;=75, 2, G1526&lt;=150, 3, G1526&gt;150, 4)</f>
        <v>2</v>
      </c>
    </row>
    <row r="1527" spans="1:12" x14ac:dyDescent="0.2">
      <c r="A1527" t="s">
        <v>2008</v>
      </c>
      <c r="B1527" t="s">
        <v>1758</v>
      </c>
      <c r="C1527" s="2">
        <v>199</v>
      </c>
      <c r="D1527" s="2">
        <v>147</v>
      </c>
      <c r="E1527" t="s">
        <v>7027</v>
      </c>
      <c r="F1527" t="s">
        <v>7039</v>
      </c>
      <c r="G1527" s="2">
        <v>52</v>
      </c>
      <c r="H1527" s="11">
        <v>0.2613065326633166</v>
      </c>
      <c r="I1527">
        <v>0</v>
      </c>
      <c r="J1527">
        <f ca="1"/>
        <v>1887</v>
      </c>
      <c r="K1527">
        <v>1749</v>
      </c>
      <c r="L1527" cm="1">
        <f t="array" ref="L1527">_xlfn.IFS(G1527&lt;=25, 1, G1527&lt;=75, 2, G1527&lt;=150, 3, G1527&gt;150, 4)</f>
        <v>2</v>
      </c>
    </row>
    <row r="1528" spans="1:12" x14ac:dyDescent="0.2">
      <c r="A1528" t="s">
        <v>2009</v>
      </c>
      <c r="B1528" t="s">
        <v>1758</v>
      </c>
      <c r="C1528" s="2">
        <v>199</v>
      </c>
      <c r="D1528" s="2">
        <v>145</v>
      </c>
      <c r="E1528" t="s">
        <v>7027</v>
      </c>
      <c r="F1528" t="s">
        <v>7039</v>
      </c>
      <c r="G1528" s="2">
        <v>54</v>
      </c>
      <c r="H1528" s="11">
        <v>0.271356783919598</v>
      </c>
      <c r="I1528">
        <v>0</v>
      </c>
      <c r="J1528">
        <f ca="1"/>
        <v>2828</v>
      </c>
      <c r="K1528">
        <v>1003</v>
      </c>
      <c r="L1528" cm="1">
        <f t="array" ref="L1528">_xlfn.IFS(G1528&lt;=25, 1, G1528&lt;=75, 2, G1528&lt;=150, 3, G1528&gt;150, 4)</f>
        <v>2</v>
      </c>
    </row>
    <row r="1529" spans="1:12" x14ac:dyDescent="0.2">
      <c r="A1529" t="s">
        <v>2010</v>
      </c>
      <c r="B1529" t="s">
        <v>2011</v>
      </c>
      <c r="C1529" s="2">
        <v>299</v>
      </c>
      <c r="D1529" s="2">
        <v>203</v>
      </c>
      <c r="E1529" t="s">
        <v>7029</v>
      </c>
      <c r="F1529" t="s">
        <v>7044</v>
      </c>
      <c r="G1529" s="2">
        <v>96</v>
      </c>
      <c r="H1529" s="11">
        <v>0.32107023411371238</v>
      </c>
      <c r="I1529">
        <v>0</v>
      </c>
      <c r="J1529">
        <f ca="1"/>
        <v>2104</v>
      </c>
      <c r="K1529">
        <v>10</v>
      </c>
      <c r="L1529" cm="1">
        <f t="array" ref="L1529">_xlfn.IFS(G1529&lt;=25, 1, G1529&lt;=75, 2, G1529&lt;=150, 3, G1529&gt;150, 4)</f>
        <v>3</v>
      </c>
    </row>
    <row r="1530" spans="1:12" x14ac:dyDescent="0.2">
      <c r="A1530" t="s">
        <v>2012</v>
      </c>
      <c r="B1530" t="s">
        <v>1734</v>
      </c>
      <c r="C1530" s="2">
        <v>399</v>
      </c>
      <c r="D1530" s="2">
        <v>176</v>
      </c>
      <c r="E1530" t="s">
        <v>6989</v>
      </c>
      <c r="F1530" t="s">
        <v>7038</v>
      </c>
      <c r="G1530" s="2">
        <v>223</v>
      </c>
      <c r="H1530" s="11">
        <v>0.55889724310776945</v>
      </c>
      <c r="I1530">
        <v>1</v>
      </c>
      <c r="J1530">
        <f ca="1"/>
        <v>4491</v>
      </c>
      <c r="K1530">
        <v>2184</v>
      </c>
      <c r="L1530" cm="1">
        <f t="array" ref="L1530">_xlfn.IFS(G1530&lt;=25, 1, G1530&lt;=75, 2, G1530&lt;=150, 3, G1530&gt;150, 4)</f>
        <v>4</v>
      </c>
    </row>
    <row r="1531" spans="1:12" x14ac:dyDescent="0.2">
      <c r="A1531" t="s">
        <v>2013</v>
      </c>
      <c r="B1531" t="s">
        <v>2014</v>
      </c>
      <c r="C1531" s="2">
        <v>319</v>
      </c>
      <c r="D1531" s="2">
        <v>297</v>
      </c>
      <c r="E1531" t="s">
        <v>7029</v>
      </c>
      <c r="F1531" t="s">
        <v>7036</v>
      </c>
      <c r="G1531" s="2">
        <v>22</v>
      </c>
      <c r="H1531" s="11">
        <v>6.8965517241379309E-2</v>
      </c>
      <c r="I1531">
        <v>0</v>
      </c>
      <c r="J1531">
        <f ca="1"/>
        <v>2682</v>
      </c>
      <c r="K1531">
        <v>2670</v>
      </c>
      <c r="L1531" cm="1">
        <f t="array" ref="L1531">_xlfn.IFS(G1531&lt;=25, 1, G1531&lt;=75, 2, G1531&lt;=150, 3, G1531&gt;150, 4)</f>
        <v>1</v>
      </c>
    </row>
    <row r="1532" spans="1:12" x14ac:dyDescent="0.2">
      <c r="A1532" t="s">
        <v>2015</v>
      </c>
      <c r="B1532" t="s">
        <v>1758</v>
      </c>
      <c r="C1532" s="2">
        <v>199</v>
      </c>
      <c r="D1532" s="2">
        <v>117</v>
      </c>
      <c r="E1532" t="s">
        <v>7027</v>
      </c>
      <c r="F1532" t="s">
        <v>7039</v>
      </c>
      <c r="G1532" s="2">
        <v>82</v>
      </c>
      <c r="H1532" s="11">
        <v>0.4120603015075377</v>
      </c>
      <c r="I1532">
        <v>0</v>
      </c>
      <c r="J1532">
        <f ca="1"/>
        <v>2617</v>
      </c>
      <c r="K1532">
        <v>2915</v>
      </c>
      <c r="L1532" cm="1">
        <f t="array" ref="L1532">_xlfn.IFS(G1532&lt;=25, 1, G1532&lt;=75, 2, G1532&lt;=150, 3, G1532&gt;150, 4)</f>
        <v>3</v>
      </c>
    </row>
    <row r="1533" spans="1:12" x14ac:dyDescent="0.2">
      <c r="A1533" t="s">
        <v>2016</v>
      </c>
      <c r="B1533" t="s">
        <v>2017</v>
      </c>
      <c r="C1533" s="2">
        <v>199</v>
      </c>
      <c r="D1533" s="2">
        <v>175</v>
      </c>
      <c r="E1533" t="s">
        <v>7027</v>
      </c>
      <c r="F1533" t="s">
        <v>7039</v>
      </c>
      <c r="G1533" s="2">
        <v>24</v>
      </c>
      <c r="H1533" s="11">
        <v>0.12060301507537688</v>
      </c>
      <c r="I1533">
        <v>0</v>
      </c>
      <c r="J1533">
        <f ca="1"/>
        <v>3067</v>
      </c>
      <c r="K1533">
        <v>4492</v>
      </c>
      <c r="L1533" cm="1">
        <f t="array" ref="L1533">_xlfn.IFS(G1533&lt;=25, 1, G1533&lt;=75, 2, G1533&lt;=150, 3, G1533&gt;150, 4)</f>
        <v>1</v>
      </c>
    </row>
    <row r="1534" spans="1:12" x14ac:dyDescent="0.2">
      <c r="A1534" t="s">
        <v>2018</v>
      </c>
      <c r="B1534" t="s">
        <v>1758</v>
      </c>
      <c r="C1534" s="2">
        <v>199</v>
      </c>
      <c r="D1534" s="2">
        <v>165</v>
      </c>
      <c r="E1534" t="s">
        <v>7027</v>
      </c>
      <c r="F1534" t="s">
        <v>7039</v>
      </c>
      <c r="G1534" s="2">
        <v>34</v>
      </c>
      <c r="H1534" s="11">
        <v>0.17085427135678391</v>
      </c>
      <c r="I1534">
        <v>0</v>
      </c>
      <c r="J1534">
        <f ca="1"/>
        <v>2431</v>
      </c>
      <c r="K1534">
        <v>4426</v>
      </c>
      <c r="L1534" cm="1">
        <f t="array" ref="L1534">_xlfn.IFS(G1534&lt;=25, 1, G1534&lt;=75, 2, G1534&lt;=150, 3, G1534&gt;150, 4)</f>
        <v>2</v>
      </c>
    </row>
    <row r="1535" spans="1:12" x14ac:dyDescent="0.2">
      <c r="A1535" t="s">
        <v>2019</v>
      </c>
      <c r="B1535" t="s">
        <v>1758</v>
      </c>
      <c r="C1535" s="2">
        <v>199</v>
      </c>
      <c r="D1535" s="2">
        <v>131</v>
      </c>
      <c r="E1535" t="s">
        <v>7027</v>
      </c>
      <c r="F1535" t="s">
        <v>7039</v>
      </c>
      <c r="G1535" s="2">
        <v>68</v>
      </c>
      <c r="H1535" s="11">
        <v>0.34170854271356782</v>
      </c>
      <c r="I1535">
        <v>0</v>
      </c>
      <c r="J1535">
        <f ca="1"/>
        <v>3505</v>
      </c>
      <c r="K1535">
        <v>924</v>
      </c>
      <c r="L1535" cm="1">
        <f t="array" ref="L1535">_xlfn.IFS(G1535&lt;=25, 1, G1535&lt;=75, 2, G1535&lt;=150, 3, G1535&gt;150, 4)</f>
        <v>2</v>
      </c>
    </row>
    <row r="1536" spans="1:12" x14ac:dyDescent="0.2">
      <c r="A1536" t="s">
        <v>2020</v>
      </c>
      <c r="B1536" t="s">
        <v>84</v>
      </c>
      <c r="C1536" s="2">
        <v>268</v>
      </c>
      <c r="D1536" s="2">
        <v>204</v>
      </c>
      <c r="E1536" t="s">
        <v>7027</v>
      </c>
      <c r="F1536" t="s">
        <v>7039</v>
      </c>
      <c r="G1536" s="2">
        <v>64</v>
      </c>
      <c r="H1536" s="11">
        <v>0.23880597014925373</v>
      </c>
      <c r="I1536">
        <v>0</v>
      </c>
      <c r="J1536">
        <f ca="1"/>
        <v>1922</v>
      </c>
      <c r="K1536">
        <v>96</v>
      </c>
      <c r="L1536" cm="1">
        <f t="array" ref="L1536">_xlfn.IFS(G1536&lt;=25, 1, G1536&lt;=75, 2, G1536&lt;=150, 3, G1536&gt;150, 4)</f>
        <v>2</v>
      </c>
    </row>
    <row r="1537" spans="1:12" x14ac:dyDescent="0.2">
      <c r="A1537" t="s">
        <v>2021</v>
      </c>
      <c r="B1537" t="s">
        <v>2022</v>
      </c>
      <c r="C1537" s="2">
        <v>278</v>
      </c>
      <c r="D1537" s="2">
        <v>111</v>
      </c>
      <c r="E1537" t="s">
        <v>6989</v>
      </c>
      <c r="F1537" t="s">
        <v>7037</v>
      </c>
      <c r="G1537" s="2">
        <v>167</v>
      </c>
      <c r="H1537" s="11">
        <v>0.60071942446043169</v>
      </c>
      <c r="I1537">
        <v>1</v>
      </c>
      <c r="J1537">
        <f ca="1"/>
        <v>2574</v>
      </c>
      <c r="K1537">
        <v>49</v>
      </c>
      <c r="L1537" cm="1">
        <f t="array" ref="L1537">_xlfn.IFS(G1537&lt;=25, 1, G1537&lt;=75, 2, G1537&lt;=150, 3, G1537&gt;150, 4)</f>
        <v>4</v>
      </c>
    </row>
    <row r="1538" spans="1:12" x14ac:dyDescent="0.2">
      <c r="A1538" t="s">
        <v>2023</v>
      </c>
      <c r="B1538" t="s">
        <v>2024</v>
      </c>
      <c r="C1538" s="2">
        <v>357</v>
      </c>
      <c r="D1538" s="2">
        <v>164</v>
      </c>
      <c r="E1538" t="s">
        <v>7027</v>
      </c>
      <c r="F1538" t="s">
        <v>7038</v>
      </c>
      <c r="G1538" s="2">
        <v>193</v>
      </c>
      <c r="H1538" s="11">
        <v>0.54061624649859941</v>
      </c>
      <c r="I1538">
        <v>0</v>
      </c>
      <c r="J1538">
        <f ca="1"/>
        <v>3135</v>
      </c>
      <c r="K1538">
        <v>2133</v>
      </c>
      <c r="L1538" cm="1">
        <f t="array" ref="L1538">_xlfn.IFS(G1538&lt;=25, 1, G1538&lt;=75, 2, G1538&lt;=150, 3, G1538&gt;150, 4)</f>
        <v>4</v>
      </c>
    </row>
    <row r="1539" spans="1:12" x14ac:dyDescent="0.2">
      <c r="A1539" t="s">
        <v>2025</v>
      </c>
      <c r="B1539" t="s">
        <v>2026</v>
      </c>
      <c r="C1539" s="2">
        <v>330</v>
      </c>
      <c r="D1539" s="2">
        <v>251</v>
      </c>
      <c r="E1539" t="s">
        <v>7029</v>
      </c>
      <c r="F1539" t="s">
        <v>7042</v>
      </c>
      <c r="G1539" s="2">
        <v>79</v>
      </c>
      <c r="H1539" s="11">
        <v>0.23939393939393938</v>
      </c>
      <c r="I1539">
        <v>0</v>
      </c>
      <c r="J1539">
        <f ca="1"/>
        <v>1351</v>
      </c>
      <c r="K1539">
        <v>1713</v>
      </c>
      <c r="L1539" cm="1">
        <f t="array" ref="L1539">_xlfn.IFS(G1539&lt;=25, 1, G1539&lt;=75, 2, G1539&lt;=150, 3, G1539&gt;150, 4)</f>
        <v>3</v>
      </c>
    </row>
    <row r="1540" spans="1:12" x14ac:dyDescent="0.2">
      <c r="A1540" t="s">
        <v>2027</v>
      </c>
      <c r="B1540" t="s">
        <v>2028</v>
      </c>
      <c r="C1540" s="2">
        <v>89</v>
      </c>
      <c r="D1540" s="2">
        <v>21</v>
      </c>
      <c r="E1540" t="s">
        <v>6989</v>
      </c>
      <c r="F1540" t="s">
        <v>7038</v>
      </c>
      <c r="G1540" s="2">
        <v>68</v>
      </c>
      <c r="H1540" s="11">
        <v>0.7640449438202247</v>
      </c>
      <c r="I1540">
        <v>1</v>
      </c>
      <c r="J1540">
        <f ca="1"/>
        <v>4418</v>
      </c>
      <c r="K1540">
        <v>4154</v>
      </c>
      <c r="L1540" cm="1">
        <f t="array" ref="L1540">_xlfn.IFS(G1540&lt;=25, 1, G1540&lt;=75, 2, G1540&lt;=150, 3, G1540&gt;150, 4)</f>
        <v>2</v>
      </c>
    </row>
    <row r="1541" spans="1:12" x14ac:dyDescent="0.2">
      <c r="A1541" t="s">
        <v>2029</v>
      </c>
      <c r="B1541" t="s">
        <v>2030</v>
      </c>
      <c r="C1541" s="2">
        <v>199</v>
      </c>
      <c r="D1541" s="2">
        <v>135</v>
      </c>
      <c r="E1541" t="s">
        <v>7029</v>
      </c>
      <c r="F1541" t="s">
        <v>7037</v>
      </c>
      <c r="G1541" s="2">
        <v>64</v>
      </c>
      <c r="H1541" s="11">
        <v>0.32160804020100503</v>
      </c>
      <c r="I1541">
        <v>0</v>
      </c>
      <c r="J1541">
        <f ca="1"/>
        <v>940</v>
      </c>
      <c r="K1541">
        <v>3833</v>
      </c>
      <c r="L1541" cm="1">
        <f t="array" ref="L1541">_xlfn.IFS(G1541&lt;=25, 1, G1541&lt;=75, 2, G1541&lt;=150, 3, G1541&gt;150, 4)</f>
        <v>2</v>
      </c>
    </row>
    <row r="1542" spans="1:12" x14ac:dyDescent="0.2">
      <c r="A1542" t="s">
        <v>1316</v>
      </c>
      <c r="B1542" t="s">
        <v>1317</v>
      </c>
      <c r="C1542" s="2">
        <v>289</v>
      </c>
      <c r="D1542" s="2">
        <v>159</v>
      </c>
      <c r="E1542" t="s">
        <v>6989</v>
      </c>
      <c r="F1542" t="s">
        <v>7038</v>
      </c>
      <c r="G1542" s="2">
        <v>130</v>
      </c>
      <c r="H1542" s="11">
        <v>0.44982698961937717</v>
      </c>
      <c r="I1542">
        <v>1</v>
      </c>
      <c r="J1542">
        <f ca="1"/>
        <v>1755</v>
      </c>
      <c r="K1542">
        <v>407</v>
      </c>
      <c r="L1542" cm="1">
        <f t="array" ref="L1542">_xlfn.IFS(G1542&lt;=25, 1, G1542&lt;=75, 2, G1542&lt;=150, 3, G1542&gt;150, 4)</f>
        <v>3</v>
      </c>
    </row>
    <row r="1543" spans="1:12" x14ac:dyDescent="0.2">
      <c r="A1543" t="s">
        <v>2031</v>
      </c>
      <c r="B1543" t="s">
        <v>1939</v>
      </c>
      <c r="C1543" s="2">
        <v>349</v>
      </c>
      <c r="D1543" s="2">
        <v>73</v>
      </c>
      <c r="E1543" t="s">
        <v>6989</v>
      </c>
      <c r="F1543" t="s">
        <v>7040</v>
      </c>
      <c r="G1543" s="2">
        <v>276</v>
      </c>
      <c r="H1543" s="11">
        <v>0.79083094555873923</v>
      </c>
      <c r="I1543">
        <v>1</v>
      </c>
      <c r="J1543">
        <f ca="1"/>
        <v>386</v>
      </c>
      <c r="K1543">
        <v>4228</v>
      </c>
      <c r="L1543" cm="1">
        <f t="array" ref="L1543">_xlfn.IFS(G1543&lt;=25, 1, G1543&lt;=75, 2, G1543&lt;=150, 3, G1543&gt;150, 4)</f>
        <v>4</v>
      </c>
    </row>
    <row r="1544" spans="1:12" x14ac:dyDescent="0.2">
      <c r="A1544" t="s">
        <v>2032</v>
      </c>
      <c r="B1544" t="s">
        <v>1418</v>
      </c>
      <c r="C1544" s="2">
        <v>159</v>
      </c>
      <c r="D1544" s="2">
        <v>49</v>
      </c>
      <c r="E1544" t="s">
        <v>7028</v>
      </c>
      <c r="F1544" t="s">
        <v>7040</v>
      </c>
      <c r="G1544" s="2">
        <v>110</v>
      </c>
      <c r="H1544" s="11">
        <v>0.69182389937106914</v>
      </c>
      <c r="I1544">
        <v>0</v>
      </c>
      <c r="J1544">
        <f ca="1"/>
        <v>3948</v>
      </c>
      <c r="K1544">
        <v>48</v>
      </c>
      <c r="L1544" cm="1">
        <f t="array" ref="L1544">_xlfn.IFS(G1544&lt;=25, 1, G1544&lt;=75, 2, G1544&lt;=150, 3, G1544&gt;150, 4)</f>
        <v>3</v>
      </c>
    </row>
    <row r="1545" spans="1:12" x14ac:dyDescent="0.2">
      <c r="A1545" t="s">
        <v>1407</v>
      </c>
      <c r="B1545" t="s">
        <v>1408</v>
      </c>
      <c r="C1545" s="2">
        <v>289</v>
      </c>
      <c r="D1545" s="2">
        <v>257</v>
      </c>
      <c r="E1545" t="s">
        <v>6989</v>
      </c>
      <c r="F1545" t="s">
        <v>7039</v>
      </c>
      <c r="G1545" s="2">
        <v>32</v>
      </c>
      <c r="H1545" s="11">
        <v>0.11072664359861592</v>
      </c>
      <c r="I1545">
        <v>1</v>
      </c>
      <c r="J1545">
        <f ca="1"/>
        <v>2002</v>
      </c>
      <c r="K1545">
        <v>4018</v>
      </c>
      <c r="L1545" cm="1">
        <f t="array" ref="L1545">_xlfn.IFS(G1545&lt;=25, 1, G1545&lt;=75, 2, G1545&lt;=150, 3, G1545&gt;150, 4)</f>
        <v>2</v>
      </c>
    </row>
    <row r="1546" spans="1:12" x14ac:dyDescent="0.2">
      <c r="A1546" t="s">
        <v>1604</v>
      </c>
      <c r="B1546" t="s">
        <v>1605</v>
      </c>
      <c r="C1546" s="2">
        <v>319</v>
      </c>
      <c r="D1546" s="2">
        <v>249</v>
      </c>
      <c r="E1546" t="s">
        <v>6989</v>
      </c>
      <c r="F1546" t="s">
        <v>7036</v>
      </c>
      <c r="G1546" s="2">
        <v>70</v>
      </c>
      <c r="H1546" s="11">
        <v>0.21943573667711599</v>
      </c>
      <c r="I1546">
        <v>1</v>
      </c>
      <c r="J1546">
        <f ca="1"/>
        <v>2438</v>
      </c>
      <c r="K1546">
        <v>2572</v>
      </c>
      <c r="L1546" cm="1">
        <f t="array" ref="L1546">_xlfn.IFS(G1546&lt;=25, 1, G1546&lt;=75, 2, G1546&lt;=150, 3, G1546&gt;150, 4)</f>
        <v>2</v>
      </c>
    </row>
    <row r="1547" spans="1:12" x14ac:dyDescent="0.2">
      <c r="A1547" t="s">
        <v>2033</v>
      </c>
      <c r="B1547" t="s">
        <v>2034</v>
      </c>
      <c r="C1547" s="2">
        <v>319</v>
      </c>
      <c r="D1547" s="2">
        <v>239</v>
      </c>
      <c r="E1547" t="s">
        <v>7029</v>
      </c>
      <c r="F1547" t="s">
        <v>7037</v>
      </c>
      <c r="G1547" s="2">
        <v>80</v>
      </c>
      <c r="H1547" s="11">
        <v>0.2507836990595611</v>
      </c>
      <c r="I1547">
        <v>0</v>
      </c>
      <c r="J1547">
        <f ca="1"/>
        <v>737</v>
      </c>
      <c r="K1547">
        <v>3166</v>
      </c>
      <c r="L1547" cm="1">
        <f t="array" ref="L1547">_xlfn.IFS(G1547&lt;=25, 1, G1547&lt;=75, 2, G1547&lt;=150, 3, G1547&gt;150, 4)</f>
        <v>3</v>
      </c>
    </row>
    <row r="1548" spans="1:12" x14ac:dyDescent="0.2">
      <c r="A1548" t="s">
        <v>2035</v>
      </c>
      <c r="B1548" t="s">
        <v>2036</v>
      </c>
      <c r="C1548" s="2">
        <v>319</v>
      </c>
      <c r="D1548" s="2">
        <v>281</v>
      </c>
      <c r="E1548" t="s">
        <v>7029</v>
      </c>
      <c r="F1548" t="s">
        <v>7039</v>
      </c>
      <c r="G1548" s="2">
        <v>38</v>
      </c>
      <c r="H1548" s="11">
        <v>0.11912225705329153</v>
      </c>
      <c r="I1548">
        <v>0</v>
      </c>
      <c r="J1548">
        <f ca="1"/>
        <v>327</v>
      </c>
      <c r="K1548">
        <v>1782</v>
      </c>
      <c r="L1548" cm="1">
        <f t="array" ref="L1548">_xlfn.IFS(G1548&lt;=25, 1, G1548&lt;=75, 2, G1548&lt;=150, 3, G1548&gt;150, 4)</f>
        <v>2</v>
      </c>
    </row>
    <row r="1549" spans="1:12" x14ac:dyDescent="0.2">
      <c r="A1549" t="s">
        <v>2037</v>
      </c>
      <c r="B1549" t="s">
        <v>2038</v>
      </c>
      <c r="C1549" s="2">
        <v>330</v>
      </c>
      <c r="D1549" s="2">
        <v>149</v>
      </c>
      <c r="E1549" t="s">
        <v>7027</v>
      </c>
      <c r="F1549" t="s">
        <v>7038</v>
      </c>
      <c r="G1549" s="2">
        <v>181</v>
      </c>
      <c r="H1549" s="11">
        <v>0.54848484848484846</v>
      </c>
      <c r="I1549">
        <v>0</v>
      </c>
      <c r="J1549">
        <f ca="1"/>
        <v>99</v>
      </c>
      <c r="K1549">
        <v>3770</v>
      </c>
      <c r="L1549" cm="1">
        <f t="array" ref="L1549">_xlfn.IFS(G1549&lt;=25, 1, G1549&lt;=75, 2, G1549&lt;=150, 3, G1549&gt;150, 4)</f>
        <v>4</v>
      </c>
    </row>
    <row r="1550" spans="1:12" x14ac:dyDescent="0.2">
      <c r="A1550" t="s">
        <v>958</v>
      </c>
      <c r="B1550" t="s">
        <v>959</v>
      </c>
      <c r="C1550" s="2">
        <v>289</v>
      </c>
      <c r="D1550" s="2">
        <v>214</v>
      </c>
      <c r="E1550" t="s">
        <v>6989</v>
      </c>
      <c r="F1550" t="s">
        <v>7036</v>
      </c>
      <c r="G1550" s="2">
        <v>75</v>
      </c>
      <c r="H1550" s="11">
        <v>0.25951557093425603</v>
      </c>
      <c r="I1550">
        <v>1</v>
      </c>
      <c r="J1550">
        <f ca="1"/>
        <v>3560</v>
      </c>
      <c r="K1550">
        <v>2840</v>
      </c>
      <c r="L1550" cm="1">
        <f t="array" ref="L1550">_xlfn.IFS(G1550&lt;=25, 1, G1550&lt;=75, 2, G1550&lt;=150, 3, G1550&gt;150, 4)</f>
        <v>2</v>
      </c>
    </row>
    <row r="1551" spans="1:12" x14ac:dyDescent="0.2">
      <c r="A1551" t="s">
        <v>1626</v>
      </c>
      <c r="B1551" t="s">
        <v>1627</v>
      </c>
      <c r="C1551" s="2">
        <v>359</v>
      </c>
      <c r="D1551" s="2">
        <v>309</v>
      </c>
      <c r="E1551" t="s">
        <v>6989</v>
      </c>
      <c r="F1551" t="s">
        <v>7044</v>
      </c>
      <c r="G1551" s="2">
        <v>50</v>
      </c>
      <c r="H1551" s="11">
        <v>0.1392757660167131</v>
      </c>
      <c r="I1551">
        <v>1</v>
      </c>
      <c r="J1551">
        <f ca="1"/>
        <v>2121</v>
      </c>
      <c r="K1551">
        <v>1476</v>
      </c>
      <c r="L1551" cm="1">
        <f t="array" ref="L1551">_xlfn.IFS(G1551&lt;=25, 1, G1551&lt;=75, 2, G1551&lt;=150, 3, G1551&gt;150, 4)</f>
        <v>2</v>
      </c>
    </row>
    <row r="1552" spans="1:12" x14ac:dyDescent="0.2">
      <c r="A1552" t="s">
        <v>2039</v>
      </c>
      <c r="B1552" t="s">
        <v>2040</v>
      </c>
      <c r="C1552" s="2">
        <v>124</v>
      </c>
      <c r="D1552" s="2">
        <v>64</v>
      </c>
      <c r="E1552" t="s">
        <v>7027</v>
      </c>
      <c r="F1552" t="s">
        <v>7040</v>
      </c>
      <c r="G1552" s="2">
        <v>60</v>
      </c>
      <c r="H1552" s="11">
        <v>0.4838709677419355</v>
      </c>
      <c r="I1552">
        <v>0</v>
      </c>
      <c r="J1552">
        <f ca="1"/>
        <v>1303</v>
      </c>
      <c r="K1552">
        <v>3349</v>
      </c>
      <c r="L1552" cm="1">
        <f t="array" ref="L1552">_xlfn.IFS(G1552&lt;=25, 1, G1552&lt;=75, 2, G1552&lt;=150, 3, G1552&gt;150, 4)</f>
        <v>2</v>
      </c>
    </row>
    <row r="1553" spans="1:12" x14ac:dyDescent="0.2">
      <c r="A1553" t="s">
        <v>2041</v>
      </c>
      <c r="B1553" t="s">
        <v>56</v>
      </c>
      <c r="C1553" s="2">
        <v>536</v>
      </c>
      <c r="D1553" s="2">
        <v>257</v>
      </c>
      <c r="E1553" t="s">
        <v>7029</v>
      </c>
      <c r="F1553" t="s">
        <v>7038</v>
      </c>
      <c r="G1553" s="2">
        <v>279</v>
      </c>
      <c r="H1553" s="11">
        <v>0.52052238805970152</v>
      </c>
      <c r="I1553">
        <v>0</v>
      </c>
      <c r="J1553">
        <f ca="1"/>
        <v>477</v>
      </c>
      <c r="K1553">
        <v>2942</v>
      </c>
      <c r="L1553" cm="1">
        <f t="array" ref="L1553">_xlfn.IFS(G1553&lt;=25, 1, G1553&lt;=75, 2, G1553&lt;=150, 3, G1553&gt;150, 4)</f>
        <v>4</v>
      </c>
    </row>
    <row r="1554" spans="1:12" x14ac:dyDescent="0.2">
      <c r="A1554" t="s">
        <v>2042</v>
      </c>
      <c r="B1554" t="s">
        <v>2043</v>
      </c>
      <c r="C1554" s="2">
        <v>269</v>
      </c>
      <c r="D1554" s="2">
        <v>169</v>
      </c>
      <c r="E1554" t="s">
        <v>6989</v>
      </c>
      <c r="F1554" t="s">
        <v>7036</v>
      </c>
      <c r="G1554" s="2">
        <v>100</v>
      </c>
      <c r="H1554" s="11">
        <v>0.37174721189591076</v>
      </c>
      <c r="I1554">
        <v>1</v>
      </c>
      <c r="J1554">
        <f ca="1"/>
        <v>1019</v>
      </c>
      <c r="K1554">
        <v>3564</v>
      </c>
      <c r="L1554" cm="1">
        <f t="array" ref="L1554">_xlfn.IFS(G1554&lt;=25, 1, G1554&lt;=75, 2, G1554&lt;=150, 3, G1554&gt;150, 4)</f>
        <v>3</v>
      </c>
    </row>
    <row r="1555" spans="1:12" x14ac:dyDescent="0.2">
      <c r="A1555" t="s">
        <v>2044</v>
      </c>
      <c r="B1555" t="s">
        <v>1918</v>
      </c>
      <c r="C1555" s="2">
        <v>199</v>
      </c>
      <c r="D1555" s="2">
        <v>141</v>
      </c>
      <c r="E1555" t="s">
        <v>7027</v>
      </c>
      <c r="F1555" t="s">
        <v>7039</v>
      </c>
      <c r="G1555" s="2">
        <v>58</v>
      </c>
      <c r="H1555" s="11">
        <v>0.29145728643216079</v>
      </c>
      <c r="I1555">
        <v>0</v>
      </c>
      <c r="J1555">
        <f ca="1"/>
        <v>1640</v>
      </c>
      <c r="K1555">
        <v>1022</v>
      </c>
      <c r="L1555" cm="1">
        <f t="array" ref="L1555">_xlfn.IFS(G1555&lt;=25, 1, G1555&lt;=75, 2, G1555&lt;=150, 3, G1555&gt;150, 4)</f>
        <v>2</v>
      </c>
    </row>
    <row r="1556" spans="1:12" x14ac:dyDescent="0.2">
      <c r="A1556" t="s">
        <v>2045</v>
      </c>
      <c r="B1556" t="s">
        <v>2046</v>
      </c>
      <c r="C1556" s="2">
        <v>357</v>
      </c>
      <c r="D1556" s="2">
        <v>243</v>
      </c>
      <c r="E1556" t="s">
        <v>7029</v>
      </c>
      <c r="F1556" t="s">
        <v>7038</v>
      </c>
      <c r="G1556" s="2">
        <v>114</v>
      </c>
      <c r="H1556" s="11">
        <v>0.31932773109243695</v>
      </c>
      <c r="I1556">
        <v>0</v>
      </c>
      <c r="J1556">
        <f ca="1"/>
        <v>4274</v>
      </c>
      <c r="K1556">
        <v>4322</v>
      </c>
      <c r="L1556" cm="1">
        <f t="array" ref="L1556">_xlfn.IFS(G1556&lt;=25, 1, G1556&lt;=75, 2, G1556&lt;=150, 3, G1556&gt;150, 4)</f>
        <v>3</v>
      </c>
    </row>
    <row r="1557" spans="1:12" x14ac:dyDescent="0.2">
      <c r="A1557" t="s">
        <v>2047</v>
      </c>
      <c r="B1557" t="s">
        <v>2048</v>
      </c>
      <c r="C1557" s="2">
        <v>319</v>
      </c>
      <c r="D1557" s="2">
        <v>153</v>
      </c>
      <c r="E1557" t="s">
        <v>7029</v>
      </c>
      <c r="F1557" t="s">
        <v>7040</v>
      </c>
      <c r="G1557" s="2">
        <v>166</v>
      </c>
      <c r="H1557" s="11">
        <v>0.52037617554858939</v>
      </c>
      <c r="I1557">
        <v>0</v>
      </c>
      <c r="J1557">
        <f ca="1"/>
        <v>3186</v>
      </c>
      <c r="K1557">
        <v>1380</v>
      </c>
      <c r="L1557" cm="1">
        <f t="array" ref="L1557">_xlfn.IFS(G1557&lt;=25, 1, G1557&lt;=75, 2, G1557&lt;=150, 3, G1557&gt;150, 4)</f>
        <v>4</v>
      </c>
    </row>
    <row r="1558" spans="1:12" x14ac:dyDescent="0.2">
      <c r="A1558" t="s">
        <v>2049</v>
      </c>
      <c r="B1558" t="s">
        <v>2050</v>
      </c>
      <c r="C1558" s="2">
        <v>805</v>
      </c>
      <c r="D1558" s="2">
        <v>708</v>
      </c>
      <c r="E1558" t="s">
        <v>7029</v>
      </c>
      <c r="F1558" t="s">
        <v>7039</v>
      </c>
      <c r="G1558" s="2">
        <v>97</v>
      </c>
      <c r="H1558" s="11">
        <v>0.12049689440993788</v>
      </c>
      <c r="I1558">
        <v>0</v>
      </c>
      <c r="J1558">
        <f ca="1"/>
        <v>3172</v>
      </c>
      <c r="K1558">
        <v>4146</v>
      </c>
      <c r="L1558" cm="1">
        <f t="array" ref="L1558">_xlfn.IFS(G1558&lt;=25, 1, G1558&lt;=75, 2, G1558&lt;=150, 3, G1558&gt;150, 4)</f>
        <v>3</v>
      </c>
    </row>
    <row r="1559" spans="1:12" x14ac:dyDescent="0.2">
      <c r="A1559" t="s">
        <v>2051</v>
      </c>
      <c r="B1559" t="s">
        <v>2017</v>
      </c>
      <c r="C1559" s="2">
        <v>199</v>
      </c>
      <c r="D1559" s="2">
        <v>165</v>
      </c>
      <c r="E1559" t="s">
        <v>7027</v>
      </c>
      <c r="F1559" t="s">
        <v>7039</v>
      </c>
      <c r="G1559" s="2">
        <v>34</v>
      </c>
      <c r="H1559" s="11">
        <v>0.17085427135678391</v>
      </c>
      <c r="I1559">
        <v>0</v>
      </c>
      <c r="J1559">
        <f ca="1"/>
        <v>3103</v>
      </c>
      <c r="K1559">
        <v>735</v>
      </c>
      <c r="L1559" cm="1">
        <f t="array" ref="L1559">_xlfn.IFS(G1559&lt;=25, 1, G1559&lt;=75, 2, G1559&lt;=150, 3, G1559&gt;150, 4)</f>
        <v>2</v>
      </c>
    </row>
    <row r="1560" spans="1:12" x14ac:dyDescent="0.2">
      <c r="A1560" t="s">
        <v>1684</v>
      </c>
      <c r="B1560" t="s">
        <v>1685</v>
      </c>
      <c r="C1560" s="2">
        <v>279</v>
      </c>
      <c r="D1560" s="2">
        <v>251</v>
      </c>
      <c r="E1560" t="s">
        <v>6989</v>
      </c>
      <c r="F1560" t="s">
        <v>7039</v>
      </c>
      <c r="G1560" s="2">
        <v>28</v>
      </c>
      <c r="H1560" s="11">
        <v>0.1003584229390681</v>
      </c>
      <c r="I1560">
        <v>1</v>
      </c>
      <c r="J1560">
        <f ca="1"/>
        <v>3195</v>
      </c>
      <c r="K1560">
        <v>1110</v>
      </c>
      <c r="L1560" cm="1">
        <f t="array" ref="L1560">_xlfn.IFS(G1560&lt;=25, 1, G1560&lt;=75, 2, G1560&lt;=150, 3, G1560&gt;150, 4)</f>
        <v>2</v>
      </c>
    </row>
    <row r="1561" spans="1:12" x14ac:dyDescent="0.2">
      <c r="A1561" t="s">
        <v>2052</v>
      </c>
      <c r="B1561" t="s">
        <v>2053</v>
      </c>
      <c r="C1561" s="2">
        <v>402</v>
      </c>
      <c r="D1561" s="2">
        <v>306</v>
      </c>
      <c r="E1561" t="s">
        <v>7027</v>
      </c>
      <c r="F1561" t="s">
        <v>7038</v>
      </c>
      <c r="G1561" s="2">
        <v>96</v>
      </c>
      <c r="H1561" s="11">
        <v>0.23880597014925373</v>
      </c>
      <c r="I1561">
        <v>0</v>
      </c>
      <c r="J1561">
        <f ca="1"/>
        <v>1328</v>
      </c>
      <c r="K1561">
        <v>3893</v>
      </c>
      <c r="L1561" cm="1">
        <f t="array" ref="L1561">_xlfn.IFS(G1561&lt;=25, 1, G1561&lt;=75, 2, G1561&lt;=150, 3, G1561&gt;150, 4)</f>
        <v>3</v>
      </c>
    </row>
    <row r="1562" spans="1:12" x14ac:dyDescent="0.2">
      <c r="A1562" t="s">
        <v>943</v>
      </c>
      <c r="B1562" t="s">
        <v>944</v>
      </c>
      <c r="C1562" s="2">
        <v>289</v>
      </c>
      <c r="D1562" s="2">
        <v>124</v>
      </c>
      <c r="E1562" t="s">
        <v>6989</v>
      </c>
      <c r="F1562" t="s">
        <v>7040</v>
      </c>
      <c r="G1562" s="2">
        <v>165</v>
      </c>
      <c r="H1562" s="11">
        <v>0.5709342560553633</v>
      </c>
      <c r="I1562">
        <v>1</v>
      </c>
      <c r="J1562">
        <f ca="1"/>
        <v>3839</v>
      </c>
      <c r="K1562">
        <v>2240</v>
      </c>
      <c r="L1562" cm="1">
        <f t="array" ref="L1562">_xlfn.IFS(G1562&lt;=25, 1, G1562&lt;=75, 2, G1562&lt;=150, 3, G1562&gt;150, 4)</f>
        <v>4</v>
      </c>
    </row>
    <row r="1563" spans="1:12" x14ac:dyDescent="0.2">
      <c r="A1563" t="s">
        <v>2054</v>
      </c>
      <c r="B1563" t="s">
        <v>2055</v>
      </c>
      <c r="C1563" s="2">
        <v>268</v>
      </c>
      <c r="D1563" s="2">
        <v>83</v>
      </c>
      <c r="E1563" t="s">
        <v>7027</v>
      </c>
      <c r="F1563" t="s">
        <v>7038</v>
      </c>
      <c r="G1563" s="2">
        <v>185</v>
      </c>
      <c r="H1563" s="11">
        <v>0.69029850746268662</v>
      </c>
      <c r="I1563">
        <v>0</v>
      </c>
      <c r="J1563">
        <f ca="1"/>
        <v>3661</v>
      </c>
      <c r="K1563">
        <v>2139</v>
      </c>
      <c r="L1563" cm="1">
        <f t="array" ref="L1563">_xlfn.IFS(G1563&lt;=25, 1, G1563&lt;=75, 2, G1563&lt;=150, 3, G1563&gt;150, 4)</f>
        <v>4</v>
      </c>
    </row>
    <row r="1564" spans="1:12" x14ac:dyDescent="0.2">
      <c r="A1564" t="s">
        <v>2056</v>
      </c>
      <c r="B1564" t="s">
        <v>2057</v>
      </c>
      <c r="C1564" s="2">
        <v>249</v>
      </c>
      <c r="D1564" s="2">
        <v>162</v>
      </c>
      <c r="E1564" t="s">
        <v>6989</v>
      </c>
      <c r="F1564" t="s">
        <v>7037</v>
      </c>
      <c r="G1564" s="2">
        <v>87</v>
      </c>
      <c r="H1564" s="11">
        <v>0.3493975903614458</v>
      </c>
      <c r="I1564">
        <v>1</v>
      </c>
      <c r="J1564">
        <f ca="1"/>
        <v>4334</v>
      </c>
      <c r="K1564">
        <v>3574</v>
      </c>
      <c r="L1564" cm="1">
        <f t="array" ref="L1564">_xlfn.IFS(G1564&lt;=25, 1, G1564&lt;=75, 2, G1564&lt;=150, 3, G1564&gt;150, 4)</f>
        <v>3</v>
      </c>
    </row>
    <row r="1565" spans="1:12" x14ac:dyDescent="0.2">
      <c r="A1565" t="s">
        <v>2058</v>
      </c>
      <c r="B1565" t="s">
        <v>1918</v>
      </c>
      <c r="C1565" s="2">
        <v>199</v>
      </c>
      <c r="D1565" s="2">
        <v>159</v>
      </c>
      <c r="E1565" t="s">
        <v>7027</v>
      </c>
      <c r="F1565" t="s">
        <v>7039</v>
      </c>
      <c r="G1565" s="2">
        <v>40</v>
      </c>
      <c r="H1565" s="11">
        <v>0.20100502512562815</v>
      </c>
      <c r="I1565">
        <v>0</v>
      </c>
      <c r="J1565">
        <f ca="1"/>
        <v>859</v>
      </c>
      <c r="K1565">
        <v>3455</v>
      </c>
      <c r="L1565" cm="1">
        <f t="array" ref="L1565">_xlfn.IFS(G1565&lt;=25, 1, G1565&lt;=75, 2, G1565&lt;=150, 3, G1565&gt;150, 4)</f>
        <v>2</v>
      </c>
    </row>
    <row r="1566" spans="1:12" x14ac:dyDescent="0.2">
      <c r="A1566" t="s">
        <v>2059</v>
      </c>
      <c r="B1566" t="s">
        <v>2060</v>
      </c>
      <c r="C1566" s="2">
        <v>402</v>
      </c>
      <c r="D1566" s="2">
        <v>322</v>
      </c>
      <c r="E1566" t="s">
        <v>7029</v>
      </c>
      <c r="F1566" t="s">
        <v>7038</v>
      </c>
      <c r="G1566" s="2">
        <v>80</v>
      </c>
      <c r="H1566" s="11">
        <v>0.19900497512437812</v>
      </c>
      <c r="I1566">
        <v>0</v>
      </c>
      <c r="J1566">
        <f ca="1"/>
        <v>1859</v>
      </c>
      <c r="K1566">
        <v>3358</v>
      </c>
      <c r="L1566" cm="1">
        <f t="array" ref="L1566">_xlfn.IFS(G1566&lt;=25, 1, G1566&lt;=75, 2, G1566&lt;=150, 3, G1566&gt;150, 4)</f>
        <v>3</v>
      </c>
    </row>
    <row r="1567" spans="1:12" x14ac:dyDescent="0.2">
      <c r="A1567" t="s">
        <v>2061</v>
      </c>
      <c r="B1567" t="s">
        <v>2062</v>
      </c>
      <c r="C1567" s="2">
        <v>239</v>
      </c>
      <c r="D1567" s="2">
        <v>141</v>
      </c>
      <c r="E1567" t="s">
        <v>7029</v>
      </c>
      <c r="F1567" t="s">
        <v>7037</v>
      </c>
      <c r="G1567" s="2">
        <v>98</v>
      </c>
      <c r="H1567" s="11">
        <v>0.41004184100418412</v>
      </c>
      <c r="I1567">
        <v>0</v>
      </c>
      <c r="J1567">
        <f ca="1"/>
        <v>1863</v>
      </c>
      <c r="K1567">
        <v>2503</v>
      </c>
      <c r="L1567" cm="1">
        <f t="array" ref="L1567">_xlfn.IFS(G1567&lt;=25, 1, G1567&lt;=75, 2, G1567&lt;=150, 3, G1567&gt;150, 4)</f>
        <v>3</v>
      </c>
    </row>
    <row r="1568" spans="1:12" x14ac:dyDescent="0.2">
      <c r="A1568" t="s">
        <v>2063</v>
      </c>
      <c r="B1568" t="s">
        <v>2064</v>
      </c>
      <c r="C1568" s="2">
        <v>319</v>
      </c>
      <c r="D1568" s="2">
        <v>204</v>
      </c>
      <c r="E1568" t="s">
        <v>7029</v>
      </c>
      <c r="F1568" t="s">
        <v>7037</v>
      </c>
      <c r="G1568" s="2">
        <v>115</v>
      </c>
      <c r="H1568" s="11">
        <v>0.36050156739811912</v>
      </c>
      <c r="I1568">
        <v>0</v>
      </c>
      <c r="J1568">
        <f ca="1"/>
        <v>58</v>
      </c>
      <c r="K1568">
        <v>3416</v>
      </c>
      <c r="L1568" cm="1">
        <f t="array" ref="L1568">_xlfn.IFS(G1568&lt;=25, 1, G1568&lt;=75, 2, G1568&lt;=150, 3, G1568&gt;150, 4)</f>
        <v>3</v>
      </c>
    </row>
    <row r="1569" spans="1:12" x14ac:dyDescent="0.2">
      <c r="A1569" t="s">
        <v>2065</v>
      </c>
      <c r="B1569" t="s">
        <v>2017</v>
      </c>
      <c r="C1569" s="2">
        <v>199</v>
      </c>
      <c r="D1569" s="2">
        <v>143</v>
      </c>
      <c r="E1569" t="s">
        <v>7027</v>
      </c>
      <c r="F1569" t="s">
        <v>7039</v>
      </c>
      <c r="G1569" s="2">
        <v>56</v>
      </c>
      <c r="H1569" s="11">
        <v>0.28140703517587939</v>
      </c>
      <c r="I1569">
        <v>0</v>
      </c>
      <c r="J1569">
        <f ca="1"/>
        <v>2035</v>
      </c>
      <c r="K1569">
        <v>227</v>
      </c>
      <c r="L1569" cm="1">
        <f t="array" ref="L1569">_xlfn.IFS(G1569&lt;=25, 1, G1569&lt;=75, 2, G1569&lt;=150, 3, G1569&gt;150, 4)</f>
        <v>2</v>
      </c>
    </row>
    <row r="1570" spans="1:12" x14ac:dyDescent="0.2">
      <c r="A1570" t="s">
        <v>2066</v>
      </c>
      <c r="B1570" t="s">
        <v>2067</v>
      </c>
      <c r="C1570" s="2">
        <v>312</v>
      </c>
      <c r="D1570" s="2">
        <v>193</v>
      </c>
      <c r="E1570" t="s">
        <v>7029</v>
      </c>
      <c r="F1570" t="s">
        <v>7038</v>
      </c>
      <c r="G1570" s="2">
        <v>119</v>
      </c>
      <c r="H1570" s="11">
        <v>0.38141025641025639</v>
      </c>
      <c r="I1570">
        <v>0</v>
      </c>
      <c r="J1570">
        <f ca="1"/>
        <v>617</v>
      </c>
      <c r="K1570">
        <v>3225</v>
      </c>
      <c r="L1570" cm="1">
        <f t="array" ref="L1570">_xlfn.IFS(G1570&lt;=25, 1, G1570&lt;=75, 2, G1570&lt;=150, 3, G1570&gt;150, 4)</f>
        <v>3</v>
      </c>
    </row>
    <row r="1571" spans="1:12" x14ac:dyDescent="0.2">
      <c r="A1571" t="s">
        <v>1598</v>
      </c>
      <c r="B1571" t="s">
        <v>1599</v>
      </c>
      <c r="C1571" s="2">
        <v>289</v>
      </c>
      <c r="D1571" s="2">
        <v>205</v>
      </c>
      <c r="E1571" t="s">
        <v>6989</v>
      </c>
      <c r="F1571" t="s">
        <v>7036</v>
      </c>
      <c r="G1571" s="2">
        <v>84</v>
      </c>
      <c r="H1571" s="11">
        <v>0.29065743944636679</v>
      </c>
      <c r="I1571">
        <v>1</v>
      </c>
      <c r="J1571">
        <f ca="1"/>
        <v>597</v>
      </c>
      <c r="K1571">
        <v>2547</v>
      </c>
      <c r="L1571" cm="1">
        <f t="array" ref="L1571">_xlfn.IFS(G1571&lt;=25, 1, G1571&lt;=75, 2, G1571&lt;=150, 3, G1571&gt;150, 4)</f>
        <v>3</v>
      </c>
    </row>
    <row r="1572" spans="1:12" x14ac:dyDescent="0.2">
      <c r="A1572" t="s">
        <v>2068</v>
      </c>
      <c r="B1572" t="s">
        <v>1878</v>
      </c>
      <c r="C1572" s="2">
        <v>149</v>
      </c>
      <c r="D1572" s="2">
        <v>103</v>
      </c>
      <c r="E1572" t="s">
        <v>7027</v>
      </c>
      <c r="F1572" t="s">
        <v>7037</v>
      </c>
      <c r="G1572" s="2">
        <v>46</v>
      </c>
      <c r="H1572" s="11">
        <v>0.3087248322147651</v>
      </c>
      <c r="I1572">
        <v>0</v>
      </c>
      <c r="J1572">
        <f ca="1"/>
        <v>2120</v>
      </c>
      <c r="K1572">
        <v>4051</v>
      </c>
      <c r="L1572" cm="1">
        <f t="array" ref="L1572">_xlfn.IFS(G1572&lt;=25, 1, G1572&lt;=75, 2, G1572&lt;=150, 3, G1572&gt;150, 4)</f>
        <v>2</v>
      </c>
    </row>
    <row r="1573" spans="1:12" x14ac:dyDescent="0.2">
      <c r="A1573" t="s">
        <v>2069</v>
      </c>
      <c r="B1573" t="s">
        <v>2070</v>
      </c>
      <c r="C1573" s="2">
        <v>239</v>
      </c>
      <c r="D1573" s="2">
        <v>153</v>
      </c>
      <c r="E1573" t="s">
        <v>7029</v>
      </c>
      <c r="F1573" t="s">
        <v>7037</v>
      </c>
      <c r="G1573" s="2">
        <v>86</v>
      </c>
      <c r="H1573" s="11">
        <v>0.35983263598326359</v>
      </c>
      <c r="I1573">
        <v>0</v>
      </c>
      <c r="J1573">
        <f ca="1"/>
        <v>3783</v>
      </c>
      <c r="K1573">
        <v>1109</v>
      </c>
      <c r="L1573" cm="1">
        <f t="array" ref="L1573">_xlfn.IFS(G1573&lt;=25, 1, G1573&lt;=75, 2, G1573&lt;=150, 3, G1573&gt;150, 4)</f>
        <v>3</v>
      </c>
    </row>
    <row r="1574" spans="1:12" x14ac:dyDescent="0.2">
      <c r="A1574" t="s">
        <v>1086</v>
      </c>
      <c r="B1574" t="s">
        <v>1087</v>
      </c>
      <c r="C1574" s="2">
        <v>319</v>
      </c>
      <c r="D1574" s="2">
        <v>207</v>
      </c>
      <c r="E1574" t="s">
        <v>6989</v>
      </c>
      <c r="F1574" t="s">
        <v>7036</v>
      </c>
      <c r="G1574" s="2">
        <v>112</v>
      </c>
      <c r="H1574" s="11">
        <v>0.35109717868338558</v>
      </c>
      <c r="I1574">
        <v>1</v>
      </c>
      <c r="J1574">
        <f ca="1"/>
        <v>2941</v>
      </c>
      <c r="K1574">
        <v>1393</v>
      </c>
      <c r="L1574" cm="1">
        <f t="array" ref="L1574">_xlfn.IFS(G1574&lt;=25, 1, G1574&lt;=75, 2, G1574&lt;=150, 3, G1574&gt;150, 4)</f>
        <v>3</v>
      </c>
    </row>
    <row r="1575" spans="1:12" x14ac:dyDescent="0.2">
      <c r="A1575" t="s">
        <v>2071</v>
      </c>
      <c r="B1575" t="s">
        <v>2072</v>
      </c>
      <c r="C1575" s="2">
        <v>429</v>
      </c>
      <c r="D1575" s="2">
        <v>335</v>
      </c>
      <c r="E1575" t="s">
        <v>7027</v>
      </c>
      <c r="F1575" t="s">
        <v>7039</v>
      </c>
      <c r="G1575" s="2">
        <v>94</v>
      </c>
      <c r="H1575" s="11">
        <v>0.21911421911421911</v>
      </c>
      <c r="I1575">
        <v>0</v>
      </c>
      <c r="J1575">
        <f ca="1"/>
        <v>3484</v>
      </c>
      <c r="K1575">
        <v>1420</v>
      </c>
      <c r="L1575" cm="1">
        <f t="array" ref="L1575">_xlfn.IFS(G1575&lt;=25, 1, G1575&lt;=75, 2, G1575&lt;=150, 3, G1575&gt;150, 4)</f>
        <v>3</v>
      </c>
    </row>
    <row r="1576" spans="1:12" x14ac:dyDescent="0.2">
      <c r="A1576" t="s">
        <v>2073</v>
      </c>
      <c r="B1576" t="s">
        <v>2074</v>
      </c>
      <c r="C1576" s="2">
        <v>330</v>
      </c>
      <c r="D1576" s="2">
        <v>281</v>
      </c>
      <c r="E1576" t="s">
        <v>7027</v>
      </c>
      <c r="F1576" t="s">
        <v>7039</v>
      </c>
      <c r="G1576" s="2">
        <v>49</v>
      </c>
      <c r="H1576" s="11">
        <v>0.1484848484848485</v>
      </c>
      <c r="I1576">
        <v>0</v>
      </c>
      <c r="J1576">
        <f ca="1"/>
        <v>3534</v>
      </c>
      <c r="K1576">
        <v>2896</v>
      </c>
      <c r="L1576" cm="1">
        <f t="array" ref="L1576">_xlfn.IFS(G1576&lt;=25, 1, G1576&lt;=75, 2, G1576&lt;=150, 3, G1576&gt;150, 4)</f>
        <v>2</v>
      </c>
    </row>
    <row r="1577" spans="1:12" x14ac:dyDescent="0.2">
      <c r="A1577" t="s">
        <v>2075</v>
      </c>
      <c r="B1577" t="s">
        <v>266</v>
      </c>
      <c r="C1577" s="2">
        <v>279</v>
      </c>
      <c r="D1577" s="2">
        <v>123</v>
      </c>
      <c r="E1577" t="s">
        <v>7029</v>
      </c>
      <c r="F1577" t="s">
        <v>7040</v>
      </c>
      <c r="G1577" s="2">
        <v>156</v>
      </c>
      <c r="H1577" s="11">
        <v>0.55913978494623651</v>
      </c>
      <c r="I1577">
        <v>0</v>
      </c>
      <c r="J1577">
        <f ca="1"/>
        <v>1490</v>
      </c>
      <c r="K1577">
        <v>169</v>
      </c>
      <c r="L1577" cm="1">
        <f t="array" ref="L1577">_xlfn.IFS(G1577&lt;=25, 1, G1577&lt;=75, 2, G1577&lt;=150, 3, G1577&gt;150, 4)</f>
        <v>4</v>
      </c>
    </row>
    <row r="1578" spans="1:12" x14ac:dyDescent="0.2">
      <c r="A1578" t="s">
        <v>2076</v>
      </c>
      <c r="B1578" t="s">
        <v>742</v>
      </c>
      <c r="C1578" s="2">
        <v>129</v>
      </c>
      <c r="D1578" s="2">
        <v>97</v>
      </c>
      <c r="E1578" t="s">
        <v>7027</v>
      </c>
      <c r="F1578" t="s">
        <v>7037</v>
      </c>
      <c r="G1578" s="2">
        <v>32</v>
      </c>
      <c r="H1578" s="11">
        <v>0.24806201550387597</v>
      </c>
      <c r="I1578">
        <v>0</v>
      </c>
      <c r="J1578">
        <f ca="1"/>
        <v>2807</v>
      </c>
      <c r="K1578">
        <v>1866</v>
      </c>
      <c r="L1578" cm="1">
        <f t="array" ref="L1578">_xlfn.IFS(G1578&lt;=25, 1, G1578&lt;=75, 2, G1578&lt;=150, 3, G1578&gt;150, 4)</f>
        <v>2</v>
      </c>
    </row>
    <row r="1579" spans="1:12" x14ac:dyDescent="0.2">
      <c r="A1579" t="s">
        <v>2077</v>
      </c>
      <c r="B1579" t="s">
        <v>2078</v>
      </c>
      <c r="C1579" s="2">
        <v>319</v>
      </c>
      <c r="D1579" s="2">
        <v>249</v>
      </c>
      <c r="E1579" t="s">
        <v>7029</v>
      </c>
      <c r="F1579" t="s">
        <v>7036</v>
      </c>
      <c r="G1579" s="2">
        <v>70</v>
      </c>
      <c r="H1579" s="11">
        <v>0.21943573667711599</v>
      </c>
      <c r="I1579">
        <v>0</v>
      </c>
      <c r="J1579">
        <f ca="1"/>
        <v>3592</v>
      </c>
      <c r="K1579">
        <v>2073</v>
      </c>
      <c r="L1579" cm="1">
        <f t="array" ref="L1579">_xlfn.IFS(G1579&lt;=25, 1, G1579&lt;=75, 2, G1579&lt;=150, 3, G1579&gt;150, 4)</f>
        <v>2</v>
      </c>
    </row>
    <row r="1580" spans="1:12" x14ac:dyDescent="0.2">
      <c r="A1580" t="s">
        <v>1471</v>
      </c>
      <c r="B1580" t="s">
        <v>1472</v>
      </c>
      <c r="C1580" s="2">
        <v>289</v>
      </c>
      <c r="D1580" s="2">
        <v>223</v>
      </c>
      <c r="E1580" t="s">
        <v>6989</v>
      </c>
      <c r="F1580" t="s">
        <v>7036</v>
      </c>
      <c r="G1580" s="2">
        <v>66</v>
      </c>
      <c r="H1580" s="11">
        <v>0.22837370242214533</v>
      </c>
      <c r="I1580">
        <v>1</v>
      </c>
      <c r="J1580">
        <f ca="1"/>
        <v>4128</v>
      </c>
      <c r="K1580">
        <v>2616</v>
      </c>
      <c r="L1580" cm="1">
        <f t="array" ref="L1580">_xlfn.IFS(G1580&lt;=25, 1, G1580&lt;=75, 2, G1580&lt;=150, 3, G1580&gt;150, 4)</f>
        <v>2</v>
      </c>
    </row>
    <row r="1581" spans="1:12" x14ac:dyDescent="0.2">
      <c r="A1581" t="s">
        <v>2079</v>
      </c>
      <c r="B1581" t="s">
        <v>2080</v>
      </c>
      <c r="C1581" s="2">
        <v>420</v>
      </c>
      <c r="D1581" s="2">
        <v>181</v>
      </c>
      <c r="E1581" t="s">
        <v>7027</v>
      </c>
      <c r="F1581" t="s">
        <v>7038</v>
      </c>
      <c r="G1581" s="2">
        <v>239</v>
      </c>
      <c r="H1581" s="11">
        <v>0.56904761904761902</v>
      </c>
      <c r="I1581">
        <v>0</v>
      </c>
      <c r="J1581">
        <f ca="1"/>
        <v>1818</v>
      </c>
      <c r="K1581">
        <v>2047</v>
      </c>
      <c r="L1581" cm="1">
        <f t="array" ref="L1581">_xlfn.IFS(G1581&lt;=25, 1, G1581&lt;=75, 2, G1581&lt;=150, 3, G1581&gt;150, 4)</f>
        <v>4</v>
      </c>
    </row>
    <row r="1582" spans="1:12" x14ac:dyDescent="0.2">
      <c r="A1582" t="s">
        <v>2081</v>
      </c>
      <c r="B1582" t="s">
        <v>2082</v>
      </c>
      <c r="C1582" s="2">
        <v>179</v>
      </c>
      <c r="D1582" s="2">
        <v>91</v>
      </c>
      <c r="E1582" t="s">
        <v>7027</v>
      </c>
      <c r="F1582" t="s">
        <v>7039</v>
      </c>
      <c r="G1582" s="2">
        <v>88</v>
      </c>
      <c r="H1582" s="11">
        <v>0.49162011173184356</v>
      </c>
      <c r="I1582">
        <v>0</v>
      </c>
      <c r="J1582">
        <f ca="1"/>
        <v>2321</v>
      </c>
      <c r="K1582">
        <v>799</v>
      </c>
      <c r="L1582" cm="1">
        <f t="array" ref="L1582">_xlfn.IFS(G1582&lt;=25, 1, G1582&lt;=75, 2, G1582&lt;=150, 3, G1582&gt;150, 4)</f>
        <v>3</v>
      </c>
    </row>
    <row r="1583" spans="1:12" x14ac:dyDescent="0.2">
      <c r="A1583" t="s">
        <v>2083</v>
      </c>
      <c r="B1583" t="s">
        <v>2084</v>
      </c>
      <c r="C1583" s="2">
        <v>179</v>
      </c>
      <c r="D1583" s="2">
        <v>165</v>
      </c>
      <c r="E1583" t="s">
        <v>7027</v>
      </c>
      <c r="F1583" t="s">
        <v>7039</v>
      </c>
      <c r="G1583" s="2">
        <v>14</v>
      </c>
      <c r="H1583" s="11">
        <v>7.8212290502793297E-2</v>
      </c>
      <c r="I1583">
        <v>0</v>
      </c>
      <c r="J1583">
        <f ca="1"/>
        <v>1629</v>
      </c>
      <c r="K1583">
        <v>1898</v>
      </c>
      <c r="L1583" cm="1">
        <f t="array" ref="L1583">_xlfn.IFS(G1583&lt;=25, 1, G1583&lt;=75, 2, G1583&lt;=150, 3, G1583&gt;150, 4)</f>
        <v>1</v>
      </c>
    </row>
    <row r="1584" spans="1:12" x14ac:dyDescent="0.2">
      <c r="A1584" t="s">
        <v>1508</v>
      </c>
      <c r="B1584" t="s">
        <v>1509</v>
      </c>
      <c r="C1584" s="2">
        <v>319</v>
      </c>
      <c r="D1584" s="2">
        <v>195</v>
      </c>
      <c r="E1584" t="s">
        <v>6989</v>
      </c>
      <c r="F1584" t="s">
        <v>7044</v>
      </c>
      <c r="G1584" s="2">
        <v>124</v>
      </c>
      <c r="H1584" s="11">
        <v>0.38871473354231972</v>
      </c>
      <c r="I1584">
        <v>1</v>
      </c>
      <c r="J1584">
        <f ca="1"/>
        <v>2839</v>
      </c>
      <c r="K1584">
        <v>3868</v>
      </c>
      <c r="L1584" cm="1">
        <f t="array" ref="L1584">_xlfn.IFS(G1584&lt;=25, 1, G1584&lt;=75, 2, G1584&lt;=150, 3, G1584&gt;150, 4)</f>
        <v>3</v>
      </c>
    </row>
    <row r="1585" spans="1:12" x14ac:dyDescent="0.2">
      <c r="A1585" t="s">
        <v>2085</v>
      </c>
      <c r="B1585" t="s">
        <v>2086</v>
      </c>
      <c r="C1585" s="2">
        <v>319</v>
      </c>
      <c r="D1585" s="2">
        <v>220</v>
      </c>
      <c r="E1585" t="s">
        <v>7029</v>
      </c>
      <c r="F1585" t="s">
        <v>7036</v>
      </c>
      <c r="G1585" s="2">
        <v>99</v>
      </c>
      <c r="H1585" s="11">
        <v>0.31034482758620691</v>
      </c>
      <c r="I1585">
        <v>0</v>
      </c>
      <c r="J1585">
        <f ca="1"/>
        <v>2731</v>
      </c>
      <c r="K1585">
        <v>3154</v>
      </c>
      <c r="L1585" cm="1">
        <f t="array" ref="L1585">_xlfn.IFS(G1585&lt;=25, 1, G1585&lt;=75, 2, G1585&lt;=150, 3, G1585&gt;150, 4)</f>
        <v>3</v>
      </c>
    </row>
    <row r="1586" spans="1:12" x14ac:dyDescent="0.2">
      <c r="A1586" t="s">
        <v>2087</v>
      </c>
      <c r="B1586" t="s">
        <v>1918</v>
      </c>
      <c r="C1586" s="2">
        <v>179</v>
      </c>
      <c r="D1586" s="2">
        <v>116</v>
      </c>
      <c r="E1586" t="s">
        <v>7027</v>
      </c>
      <c r="F1586" t="s">
        <v>7039</v>
      </c>
      <c r="G1586" s="2">
        <v>63</v>
      </c>
      <c r="H1586" s="11">
        <v>0.35195530726256985</v>
      </c>
      <c r="I1586">
        <v>0</v>
      </c>
      <c r="J1586">
        <f ca="1"/>
        <v>1197</v>
      </c>
      <c r="K1586">
        <v>4483</v>
      </c>
      <c r="L1586" cm="1">
        <f t="array" ref="L1586">_xlfn.IFS(G1586&lt;=25, 1, G1586&lt;=75, 2, G1586&lt;=150, 3, G1586&gt;150, 4)</f>
        <v>2</v>
      </c>
    </row>
    <row r="1587" spans="1:12" x14ac:dyDescent="0.2">
      <c r="A1587" t="s">
        <v>2088</v>
      </c>
      <c r="B1587" t="s">
        <v>2089</v>
      </c>
      <c r="C1587" s="2">
        <v>1065</v>
      </c>
      <c r="D1587" s="2">
        <v>735</v>
      </c>
      <c r="E1587" t="s">
        <v>7029</v>
      </c>
      <c r="F1587" t="s">
        <v>7045</v>
      </c>
      <c r="G1587" s="2">
        <v>330</v>
      </c>
      <c r="H1587" s="11">
        <v>0.30985915492957744</v>
      </c>
      <c r="I1587">
        <v>0</v>
      </c>
      <c r="J1587">
        <f ca="1"/>
        <v>2940</v>
      </c>
      <c r="K1587">
        <v>1987</v>
      </c>
      <c r="L1587" cm="1">
        <f t="array" ref="L1587">_xlfn.IFS(G1587&lt;=25, 1, G1587&lt;=75, 2, G1587&lt;=150, 3, G1587&gt;150, 4)</f>
        <v>4</v>
      </c>
    </row>
    <row r="1588" spans="1:12" x14ac:dyDescent="0.2">
      <c r="A1588" t="s">
        <v>2090</v>
      </c>
      <c r="B1588" t="s">
        <v>2091</v>
      </c>
      <c r="C1588" s="2">
        <v>267</v>
      </c>
      <c r="D1588" s="2">
        <v>123</v>
      </c>
      <c r="E1588" t="s">
        <v>7029</v>
      </c>
      <c r="F1588" t="s">
        <v>7038</v>
      </c>
      <c r="G1588" s="2">
        <v>144</v>
      </c>
      <c r="H1588" s="11">
        <v>0.5393258426966292</v>
      </c>
      <c r="I1588">
        <v>0</v>
      </c>
      <c r="J1588">
        <f ca="1"/>
        <v>2998</v>
      </c>
      <c r="K1588">
        <v>1952</v>
      </c>
      <c r="L1588" cm="1">
        <f t="array" ref="L1588">_xlfn.IFS(G1588&lt;=25, 1, G1588&lt;=75, 2, G1588&lt;=150, 3, G1588&gt;150, 4)</f>
        <v>3</v>
      </c>
    </row>
    <row r="1589" spans="1:12" x14ac:dyDescent="0.2">
      <c r="A1589" t="s">
        <v>2092</v>
      </c>
      <c r="B1589" t="s">
        <v>2093</v>
      </c>
      <c r="C1589" s="2">
        <v>325</v>
      </c>
      <c r="D1589" s="2">
        <v>237</v>
      </c>
      <c r="E1589" t="s">
        <v>7027</v>
      </c>
      <c r="F1589" t="s">
        <v>7044</v>
      </c>
      <c r="G1589" s="2">
        <v>88</v>
      </c>
      <c r="H1589" s="11">
        <v>0.27076923076923076</v>
      </c>
      <c r="I1589">
        <v>0</v>
      </c>
      <c r="J1589">
        <f ca="1"/>
        <v>2389</v>
      </c>
      <c r="K1589">
        <v>2142</v>
      </c>
      <c r="L1589" cm="1">
        <f t="array" ref="L1589">_xlfn.IFS(G1589&lt;=25, 1, G1589&lt;=75, 2, G1589&lt;=150, 3, G1589&gt;150, 4)</f>
        <v>3</v>
      </c>
    </row>
    <row r="1590" spans="1:12" x14ac:dyDescent="0.2">
      <c r="A1590" t="s">
        <v>2094</v>
      </c>
      <c r="B1590" t="s">
        <v>2095</v>
      </c>
      <c r="C1590" s="2">
        <v>312</v>
      </c>
      <c r="D1590" s="2">
        <v>153</v>
      </c>
      <c r="E1590" t="s">
        <v>7027</v>
      </c>
      <c r="F1590" t="s">
        <v>7038</v>
      </c>
      <c r="G1590" s="2">
        <v>159</v>
      </c>
      <c r="H1590" s="11">
        <v>0.50961538461538458</v>
      </c>
      <c r="I1590">
        <v>0</v>
      </c>
      <c r="J1590">
        <f ca="1"/>
        <v>109</v>
      </c>
      <c r="K1590">
        <v>793</v>
      </c>
      <c r="L1590" cm="1">
        <f t="array" ref="L1590">_xlfn.IFS(G1590&lt;=25, 1, G1590&lt;=75, 2, G1590&lt;=150, 3, G1590&gt;150, 4)</f>
        <v>4</v>
      </c>
    </row>
    <row r="1591" spans="1:12" x14ac:dyDescent="0.2">
      <c r="A1591" t="s">
        <v>2096</v>
      </c>
      <c r="B1591" t="s">
        <v>946</v>
      </c>
      <c r="C1591" s="2">
        <v>199</v>
      </c>
      <c r="D1591" s="2">
        <v>100</v>
      </c>
      <c r="E1591" t="s">
        <v>7029</v>
      </c>
      <c r="F1591" t="s">
        <v>7040</v>
      </c>
      <c r="G1591" s="2">
        <v>99</v>
      </c>
      <c r="H1591" s="11">
        <v>0.49748743718592964</v>
      </c>
      <c r="I1591">
        <v>0</v>
      </c>
      <c r="J1591">
        <f ca="1"/>
        <v>4210</v>
      </c>
      <c r="K1591">
        <v>885</v>
      </c>
      <c r="L1591" cm="1">
        <f t="array" ref="L1591">_xlfn.IFS(G1591&lt;=25, 1, G1591&lt;=75, 2, G1591&lt;=150, 3, G1591&gt;150, 4)</f>
        <v>3</v>
      </c>
    </row>
    <row r="1592" spans="1:12" x14ac:dyDescent="0.2">
      <c r="A1592" t="s">
        <v>2097</v>
      </c>
      <c r="B1592" t="s">
        <v>2098</v>
      </c>
      <c r="C1592" s="2">
        <v>223</v>
      </c>
      <c r="D1592" s="2">
        <v>163</v>
      </c>
      <c r="E1592" t="s">
        <v>6989</v>
      </c>
      <c r="F1592" t="s">
        <v>7039</v>
      </c>
      <c r="G1592" s="2">
        <v>60</v>
      </c>
      <c r="H1592" s="11">
        <v>0.26905829596412556</v>
      </c>
      <c r="I1592">
        <v>1</v>
      </c>
      <c r="J1592">
        <f ca="1"/>
        <v>690</v>
      </c>
      <c r="K1592">
        <v>4260</v>
      </c>
      <c r="L1592" cm="1">
        <f t="array" ref="L1592">_xlfn.IFS(G1592&lt;=25, 1, G1592&lt;=75, 2, G1592&lt;=150, 3, G1592&gt;150, 4)</f>
        <v>2</v>
      </c>
    </row>
    <row r="1593" spans="1:12" x14ac:dyDescent="0.2">
      <c r="A1593" t="s">
        <v>2099</v>
      </c>
      <c r="B1593" t="s">
        <v>2100</v>
      </c>
      <c r="C1593" s="2">
        <v>429</v>
      </c>
      <c r="D1593" s="2">
        <v>223</v>
      </c>
      <c r="E1593" t="s">
        <v>7029</v>
      </c>
      <c r="F1593" t="s">
        <v>7038</v>
      </c>
      <c r="G1593" s="2">
        <v>206</v>
      </c>
      <c r="H1593" s="11">
        <v>0.48018648018648019</v>
      </c>
      <c r="I1593">
        <v>0</v>
      </c>
      <c r="J1593">
        <f ca="1"/>
        <v>4537</v>
      </c>
      <c r="K1593">
        <v>236</v>
      </c>
      <c r="L1593" cm="1">
        <f t="array" ref="L1593">_xlfn.IFS(G1593&lt;=25, 1, G1593&lt;=75, 2, G1593&lt;=150, 3, G1593&gt;150, 4)</f>
        <v>4</v>
      </c>
    </row>
    <row r="1594" spans="1:12" x14ac:dyDescent="0.2">
      <c r="A1594" t="s">
        <v>2101</v>
      </c>
      <c r="B1594" t="s">
        <v>2102</v>
      </c>
      <c r="C1594" s="2">
        <v>319</v>
      </c>
      <c r="D1594" s="2">
        <v>214</v>
      </c>
      <c r="E1594" t="s">
        <v>7029</v>
      </c>
      <c r="F1594" t="s">
        <v>7037</v>
      </c>
      <c r="G1594" s="2">
        <v>105</v>
      </c>
      <c r="H1594" s="11">
        <v>0.32915360501567398</v>
      </c>
      <c r="I1594">
        <v>0</v>
      </c>
      <c r="J1594">
        <f ca="1"/>
        <v>1437</v>
      </c>
      <c r="K1594">
        <v>1429</v>
      </c>
      <c r="L1594" cm="1">
        <f t="array" ref="L1594">_xlfn.IFS(G1594&lt;=25, 1, G1594&lt;=75, 2, G1594&lt;=150, 3, G1594&gt;150, 4)</f>
        <v>3</v>
      </c>
    </row>
    <row r="1595" spans="1:12" x14ac:dyDescent="0.2">
      <c r="A1595" t="s">
        <v>1925</v>
      </c>
      <c r="B1595" t="s">
        <v>1926</v>
      </c>
      <c r="C1595" s="2">
        <v>319</v>
      </c>
      <c r="D1595" s="2">
        <v>268</v>
      </c>
      <c r="E1595" t="s">
        <v>6989</v>
      </c>
      <c r="F1595" t="s">
        <v>7044</v>
      </c>
      <c r="G1595" s="2">
        <v>51</v>
      </c>
      <c r="H1595" s="11">
        <v>0.15987460815047022</v>
      </c>
      <c r="I1595">
        <v>1</v>
      </c>
      <c r="J1595">
        <f ca="1"/>
        <v>4001</v>
      </c>
      <c r="K1595">
        <v>2350</v>
      </c>
      <c r="L1595" cm="1">
        <f t="array" ref="L1595">_xlfn.IFS(G1595&lt;=25, 1, G1595&lt;=75, 2, G1595&lt;=150, 3, G1595&gt;150, 4)</f>
        <v>2</v>
      </c>
    </row>
    <row r="1596" spans="1:12" x14ac:dyDescent="0.2">
      <c r="A1596" t="s">
        <v>2103</v>
      </c>
      <c r="B1596" t="s">
        <v>2104</v>
      </c>
      <c r="C1596" s="2">
        <v>319</v>
      </c>
      <c r="D1596" s="2">
        <v>287</v>
      </c>
      <c r="E1596" t="s">
        <v>7029</v>
      </c>
      <c r="F1596" t="s">
        <v>7036</v>
      </c>
      <c r="G1596" s="2">
        <v>32</v>
      </c>
      <c r="H1596" s="11">
        <v>0.10031347962382445</v>
      </c>
      <c r="I1596">
        <v>0</v>
      </c>
      <c r="J1596">
        <f ca="1"/>
        <v>1672</v>
      </c>
      <c r="K1596">
        <v>2340</v>
      </c>
      <c r="L1596" cm="1">
        <f t="array" ref="L1596">_xlfn.IFS(G1596&lt;=25, 1, G1596&lt;=75, 2, G1596&lt;=150, 3, G1596&gt;150, 4)</f>
        <v>2</v>
      </c>
    </row>
    <row r="1597" spans="1:12" x14ac:dyDescent="0.2">
      <c r="A1597" t="s">
        <v>2105</v>
      </c>
      <c r="B1597" t="s">
        <v>2106</v>
      </c>
      <c r="C1597" s="2">
        <v>429</v>
      </c>
      <c r="D1597" s="2">
        <v>300</v>
      </c>
      <c r="E1597" t="s">
        <v>7027</v>
      </c>
      <c r="F1597" t="s">
        <v>7042</v>
      </c>
      <c r="G1597" s="2">
        <v>129</v>
      </c>
      <c r="H1597" s="11">
        <v>0.30069930069930068</v>
      </c>
      <c r="I1597">
        <v>0</v>
      </c>
      <c r="J1597">
        <f ca="1"/>
        <v>3548</v>
      </c>
      <c r="K1597">
        <v>422</v>
      </c>
      <c r="L1597" cm="1">
        <f t="array" ref="L1597">_xlfn.IFS(G1597&lt;=25, 1, G1597&lt;=75, 2, G1597&lt;=150, 3, G1597&gt;150, 4)</f>
        <v>3</v>
      </c>
    </row>
    <row r="1598" spans="1:12" x14ac:dyDescent="0.2">
      <c r="A1598" t="s">
        <v>2107</v>
      </c>
      <c r="B1598" t="s">
        <v>1945</v>
      </c>
      <c r="C1598" s="2">
        <v>199</v>
      </c>
      <c r="D1598" s="2">
        <v>141</v>
      </c>
      <c r="E1598" t="s">
        <v>7027</v>
      </c>
      <c r="F1598" t="s">
        <v>7039</v>
      </c>
      <c r="G1598" s="2">
        <v>58</v>
      </c>
      <c r="H1598" s="11">
        <v>0.29145728643216079</v>
      </c>
      <c r="I1598">
        <v>0</v>
      </c>
      <c r="J1598">
        <f ca="1"/>
        <v>1645</v>
      </c>
      <c r="K1598">
        <v>2756</v>
      </c>
      <c r="L1598" cm="1">
        <f t="array" ref="L1598">_xlfn.IFS(G1598&lt;=25, 1, G1598&lt;=75, 2, G1598&lt;=150, 3, G1598&gt;150, 4)</f>
        <v>2</v>
      </c>
    </row>
    <row r="1599" spans="1:12" x14ac:dyDescent="0.2">
      <c r="A1599" t="s">
        <v>2108</v>
      </c>
      <c r="B1599" t="s">
        <v>652</v>
      </c>
      <c r="C1599" s="2">
        <v>229</v>
      </c>
      <c r="D1599" s="2">
        <v>179</v>
      </c>
      <c r="E1599" t="s">
        <v>7029</v>
      </c>
      <c r="F1599" t="s">
        <v>7037</v>
      </c>
      <c r="G1599" s="2">
        <v>50</v>
      </c>
      <c r="H1599" s="11">
        <v>0.2183406113537118</v>
      </c>
      <c r="I1599">
        <v>0</v>
      </c>
      <c r="J1599">
        <f ca="1"/>
        <v>466</v>
      </c>
      <c r="K1599">
        <v>402</v>
      </c>
      <c r="L1599" cm="1">
        <f t="array" ref="L1599">_xlfn.IFS(G1599&lt;=25, 1, G1599&lt;=75, 2, G1599&lt;=150, 3, G1599&gt;150, 4)</f>
        <v>2</v>
      </c>
    </row>
    <row r="1600" spans="1:12" x14ac:dyDescent="0.2">
      <c r="A1600" t="s">
        <v>2109</v>
      </c>
      <c r="B1600" t="s">
        <v>2110</v>
      </c>
      <c r="C1600" s="2">
        <v>259</v>
      </c>
      <c r="D1600" s="2">
        <v>179</v>
      </c>
      <c r="E1600" t="s">
        <v>6989</v>
      </c>
      <c r="F1600" t="s">
        <v>7036</v>
      </c>
      <c r="G1600" s="2">
        <v>80</v>
      </c>
      <c r="H1600" s="11">
        <v>0.30888030888030887</v>
      </c>
      <c r="I1600">
        <v>1</v>
      </c>
      <c r="J1600">
        <f ca="1"/>
        <v>1574</v>
      </c>
      <c r="K1600">
        <v>4125</v>
      </c>
      <c r="L1600" cm="1">
        <f t="array" ref="L1600">_xlfn.IFS(G1600&lt;=25, 1, G1600&lt;=75, 2, G1600&lt;=150, 3, G1600&gt;150, 4)</f>
        <v>3</v>
      </c>
    </row>
    <row r="1601" spans="1:12" x14ac:dyDescent="0.2">
      <c r="A1601" t="s">
        <v>1791</v>
      </c>
      <c r="B1601" t="s">
        <v>1792</v>
      </c>
      <c r="C1601" s="2">
        <v>289</v>
      </c>
      <c r="D1601" s="2">
        <v>173</v>
      </c>
      <c r="E1601" t="s">
        <v>6989</v>
      </c>
      <c r="F1601" t="s">
        <v>7044</v>
      </c>
      <c r="G1601" s="2">
        <v>116</v>
      </c>
      <c r="H1601" s="11">
        <v>0.40138408304498269</v>
      </c>
      <c r="I1601">
        <v>1</v>
      </c>
      <c r="J1601">
        <f ca="1"/>
        <v>4425</v>
      </c>
      <c r="K1601">
        <v>4240</v>
      </c>
      <c r="L1601" cm="1">
        <f t="array" ref="L1601">_xlfn.IFS(G1601&lt;=25, 1, G1601&lt;=75, 2, G1601&lt;=150, 3, G1601&gt;150, 4)</f>
        <v>3</v>
      </c>
    </row>
    <row r="1602" spans="1:12" x14ac:dyDescent="0.2">
      <c r="A1602" t="s">
        <v>2111</v>
      </c>
      <c r="B1602" t="s">
        <v>2112</v>
      </c>
      <c r="C1602" s="2">
        <v>223</v>
      </c>
      <c r="D1602" s="2">
        <v>100</v>
      </c>
      <c r="E1602" t="s">
        <v>7028</v>
      </c>
      <c r="F1602" t="s">
        <v>7040</v>
      </c>
      <c r="G1602" s="2">
        <v>123</v>
      </c>
      <c r="H1602" s="11">
        <v>0.55156950672645744</v>
      </c>
      <c r="I1602">
        <v>0</v>
      </c>
      <c r="J1602">
        <f ca="1"/>
        <v>311</v>
      </c>
      <c r="K1602">
        <v>2060</v>
      </c>
      <c r="L1602" cm="1">
        <f t="array" ref="L1602">_xlfn.IFS(G1602&lt;=25, 1, G1602&lt;=75, 2, G1602&lt;=150, 3, G1602&gt;150, 4)</f>
        <v>3</v>
      </c>
    </row>
    <row r="1603" spans="1:12" x14ac:dyDescent="0.2">
      <c r="A1603" t="s">
        <v>2113</v>
      </c>
      <c r="B1603" t="s">
        <v>2114</v>
      </c>
      <c r="C1603" s="2">
        <v>139</v>
      </c>
      <c r="D1603" s="2">
        <v>79</v>
      </c>
      <c r="E1603" t="s">
        <v>7027</v>
      </c>
      <c r="F1603" t="s">
        <v>7037</v>
      </c>
      <c r="G1603" s="2">
        <v>60</v>
      </c>
      <c r="H1603" s="11">
        <v>0.43165467625899279</v>
      </c>
      <c r="I1603">
        <v>0</v>
      </c>
      <c r="J1603">
        <f ca="1"/>
        <v>2888</v>
      </c>
      <c r="K1603">
        <v>3735</v>
      </c>
      <c r="L1603" cm="1">
        <f t="array" ref="L1603">_xlfn.IFS(G1603&lt;=25, 1, G1603&lt;=75, 2, G1603&lt;=150, 3, G1603&gt;150, 4)</f>
        <v>2</v>
      </c>
    </row>
    <row r="1604" spans="1:12" x14ac:dyDescent="0.2">
      <c r="A1604" t="s">
        <v>2115</v>
      </c>
      <c r="B1604" t="s">
        <v>1174</v>
      </c>
      <c r="C1604" s="2">
        <v>345</v>
      </c>
      <c r="D1604" s="2">
        <v>266</v>
      </c>
      <c r="E1604" t="s">
        <v>7027</v>
      </c>
      <c r="F1604" t="s">
        <v>7036</v>
      </c>
      <c r="G1604" s="2">
        <v>79</v>
      </c>
      <c r="H1604" s="11">
        <v>0.22898550724637681</v>
      </c>
      <c r="I1604">
        <v>0</v>
      </c>
      <c r="J1604">
        <f ca="1"/>
        <v>3328</v>
      </c>
      <c r="K1604">
        <v>4232</v>
      </c>
      <c r="L1604" cm="1">
        <f t="array" ref="L1604">_xlfn.IFS(G1604&lt;=25, 1, G1604&lt;=75, 2, G1604&lt;=150, 3, G1604&gt;150, 4)</f>
        <v>3</v>
      </c>
    </row>
    <row r="1605" spans="1:12" x14ac:dyDescent="0.2">
      <c r="A1605" t="s">
        <v>2116</v>
      </c>
      <c r="B1605" t="s">
        <v>2117</v>
      </c>
      <c r="C1605" s="2">
        <v>339</v>
      </c>
      <c r="D1605" s="2">
        <v>217</v>
      </c>
      <c r="E1605" t="s">
        <v>6989</v>
      </c>
      <c r="F1605" t="s">
        <v>7036</v>
      </c>
      <c r="G1605" s="2">
        <v>122</v>
      </c>
      <c r="H1605" s="11">
        <v>0.35988200589970504</v>
      </c>
      <c r="I1605">
        <v>1</v>
      </c>
      <c r="J1605">
        <f ca="1"/>
        <v>3621</v>
      </c>
      <c r="K1605">
        <v>4326</v>
      </c>
      <c r="L1605" cm="1">
        <f t="array" ref="L1605">_xlfn.IFS(G1605&lt;=25, 1, G1605&lt;=75, 2, G1605&lt;=150, 3, G1605&gt;150, 4)</f>
        <v>3</v>
      </c>
    </row>
    <row r="1606" spans="1:12" x14ac:dyDescent="0.2">
      <c r="A1606" t="s">
        <v>2118</v>
      </c>
      <c r="B1606" t="s">
        <v>1945</v>
      </c>
      <c r="C1606" s="2">
        <v>199</v>
      </c>
      <c r="D1606" s="2">
        <v>127</v>
      </c>
      <c r="E1606" t="s">
        <v>7027</v>
      </c>
      <c r="F1606" t="s">
        <v>7039</v>
      </c>
      <c r="G1606" s="2">
        <v>72</v>
      </c>
      <c r="H1606" s="11">
        <v>0.36180904522613067</v>
      </c>
      <c r="I1606">
        <v>0</v>
      </c>
      <c r="J1606">
        <f ca="1"/>
        <v>249</v>
      </c>
      <c r="K1606">
        <v>517</v>
      </c>
      <c r="L1606" cm="1">
        <f t="array" ref="L1606">_xlfn.IFS(G1606&lt;=25, 1, G1606&lt;=75, 2, G1606&lt;=150, 3, G1606&gt;150, 4)</f>
        <v>2</v>
      </c>
    </row>
    <row r="1607" spans="1:12" x14ac:dyDescent="0.2">
      <c r="A1607" t="s">
        <v>2119</v>
      </c>
      <c r="B1607" t="s">
        <v>2120</v>
      </c>
      <c r="C1607" s="2">
        <v>443</v>
      </c>
      <c r="D1607" s="2">
        <v>403</v>
      </c>
      <c r="E1607" t="s">
        <v>7027</v>
      </c>
      <c r="F1607" t="s">
        <v>7043</v>
      </c>
      <c r="G1607" s="2">
        <v>40</v>
      </c>
      <c r="H1607" s="11">
        <v>9.0293453724604969E-2</v>
      </c>
      <c r="I1607">
        <v>0</v>
      </c>
      <c r="J1607">
        <f ca="1"/>
        <v>3938</v>
      </c>
      <c r="K1607">
        <v>1401</v>
      </c>
      <c r="L1607" cm="1">
        <f t="array" ref="L1607">_xlfn.IFS(G1607&lt;=25, 1, G1607&lt;=75, 2, G1607&lt;=150, 3, G1607&gt;150, 4)</f>
        <v>2</v>
      </c>
    </row>
    <row r="1608" spans="1:12" x14ac:dyDescent="0.2">
      <c r="A1608" t="s">
        <v>2121</v>
      </c>
      <c r="B1608" t="s">
        <v>2122</v>
      </c>
      <c r="C1608" s="2">
        <v>418</v>
      </c>
      <c r="D1608" s="2">
        <v>251</v>
      </c>
      <c r="E1608" t="s">
        <v>6989</v>
      </c>
      <c r="F1608" t="s">
        <v>7037</v>
      </c>
      <c r="G1608" s="2">
        <v>167</v>
      </c>
      <c r="H1608" s="11">
        <v>0.39952153110047844</v>
      </c>
      <c r="I1608">
        <v>1</v>
      </c>
      <c r="J1608">
        <f ca="1"/>
        <v>341</v>
      </c>
      <c r="K1608">
        <v>11</v>
      </c>
      <c r="L1608" cm="1">
        <f t="array" ref="L1608">_xlfn.IFS(G1608&lt;=25, 1, G1608&lt;=75, 2, G1608&lt;=150, 3, G1608&gt;150, 4)</f>
        <v>4</v>
      </c>
    </row>
    <row r="1609" spans="1:12" x14ac:dyDescent="0.2">
      <c r="A1609" t="s">
        <v>2123</v>
      </c>
      <c r="B1609" t="s">
        <v>2124</v>
      </c>
      <c r="C1609" s="2">
        <v>206</v>
      </c>
      <c r="D1609" s="2">
        <v>95</v>
      </c>
      <c r="E1609" t="s">
        <v>7027</v>
      </c>
      <c r="F1609" t="s">
        <v>7040</v>
      </c>
      <c r="G1609" s="2">
        <v>111</v>
      </c>
      <c r="H1609" s="11">
        <v>0.53883495145631066</v>
      </c>
      <c r="I1609">
        <v>0</v>
      </c>
      <c r="J1609">
        <f ca="1"/>
        <v>3282</v>
      </c>
      <c r="K1609">
        <v>3112</v>
      </c>
      <c r="L1609" cm="1">
        <f t="array" ref="L1609">_xlfn.IFS(G1609&lt;=25, 1, G1609&lt;=75, 2, G1609&lt;=150, 3, G1609&gt;150, 4)</f>
        <v>3</v>
      </c>
    </row>
    <row r="1610" spans="1:12" x14ac:dyDescent="0.2">
      <c r="A1610" t="s">
        <v>2125</v>
      </c>
      <c r="B1610" t="s">
        <v>2126</v>
      </c>
      <c r="C1610" s="2">
        <v>39</v>
      </c>
      <c r="D1610" s="2">
        <v>25</v>
      </c>
      <c r="E1610" t="s">
        <v>6989</v>
      </c>
      <c r="F1610" t="s">
        <v>7042</v>
      </c>
      <c r="G1610" s="2">
        <v>14</v>
      </c>
      <c r="H1610" s="11">
        <v>0.35897435897435898</v>
      </c>
      <c r="I1610">
        <v>1</v>
      </c>
      <c r="J1610">
        <f ca="1"/>
        <v>496</v>
      </c>
      <c r="K1610">
        <v>3364</v>
      </c>
      <c r="L1610" cm="1">
        <f t="array" ref="L1610">_xlfn.IFS(G1610&lt;=25, 1, G1610&lt;=75, 2, G1610&lt;=150, 3, G1610&gt;150, 4)</f>
        <v>1</v>
      </c>
    </row>
    <row r="1611" spans="1:12" x14ac:dyDescent="0.2">
      <c r="A1611" t="s">
        <v>2127</v>
      </c>
      <c r="B1611" t="s">
        <v>2048</v>
      </c>
      <c r="C1611" s="2">
        <v>319</v>
      </c>
      <c r="D1611" s="2">
        <v>191</v>
      </c>
      <c r="E1611" t="s">
        <v>7029</v>
      </c>
      <c r="F1611" t="s">
        <v>7040</v>
      </c>
      <c r="G1611" s="2">
        <v>128</v>
      </c>
      <c r="H1611" s="11">
        <v>0.40125391849529779</v>
      </c>
      <c r="I1611">
        <v>0</v>
      </c>
      <c r="J1611">
        <f ca="1"/>
        <v>4141</v>
      </c>
      <c r="K1611">
        <v>1251</v>
      </c>
      <c r="L1611" cm="1">
        <f t="array" ref="L1611">_xlfn.IFS(G1611&lt;=25, 1, G1611&lt;=75, 2, G1611&lt;=150, 3, G1611&gt;150, 4)</f>
        <v>3</v>
      </c>
    </row>
    <row r="1612" spans="1:12" x14ac:dyDescent="0.2">
      <c r="A1612" t="s">
        <v>2128</v>
      </c>
      <c r="B1612" t="s">
        <v>2129</v>
      </c>
      <c r="C1612" s="2">
        <v>590</v>
      </c>
      <c r="D1612" s="2">
        <v>330</v>
      </c>
      <c r="E1612" t="s">
        <v>7027</v>
      </c>
      <c r="F1612" t="s">
        <v>7045</v>
      </c>
      <c r="G1612" s="2">
        <v>260</v>
      </c>
      <c r="H1612" s="11">
        <v>0.44067796610169491</v>
      </c>
      <c r="I1612">
        <v>0</v>
      </c>
      <c r="J1612">
        <f ca="1"/>
        <v>3209</v>
      </c>
      <c r="K1612">
        <v>576</v>
      </c>
      <c r="L1612" cm="1">
        <f t="array" ref="L1612">_xlfn.IFS(G1612&lt;=25, 1, G1612&lt;=75, 2, G1612&lt;=150, 3, G1612&gt;150, 4)</f>
        <v>4</v>
      </c>
    </row>
    <row r="1613" spans="1:12" x14ac:dyDescent="0.2">
      <c r="A1613" t="s">
        <v>1783</v>
      </c>
      <c r="B1613" t="s">
        <v>1784</v>
      </c>
      <c r="C1613" s="2">
        <v>289</v>
      </c>
      <c r="D1613" s="2">
        <v>179</v>
      </c>
      <c r="E1613" t="s">
        <v>6989</v>
      </c>
      <c r="F1613" t="s">
        <v>7044</v>
      </c>
      <c r="G1613" s="2">
        <v>110</v>
      </c>
      <c r="H1613" s="11">
        <v>0.38062283737024222</v>
      </c>
      <c r="I1613">
        <v>1</v>
      </c>
      <c r="J1613">
        <f ca="1"/>
        <v>1216</v>
      </c>
      <c r="K1613">
        <v>629</v>
      </c>
      <c r="L1613" cm="1">
        <f t="array" ref="L1613">_xlfn.IFS(G1613&lt;=25, 1, G1613&lt;=75, 2, G1613&lt;=150, 3, G1613&gt;150, 4)</f>
        <v>3</v>
      </c>
    </row>
    <row r="1614" spans="1:12" x14ac:dyDescent="0.2">
      <c r="A1614" t="s">
        <v>2130</v>
      </c>
      <c r="B1614" t="s">
        <v>1945</v>
      </c>
      <c r="C1614" s="2">
        <v>199</v>
      </c>
      <c r="D1614" s="2">
        <v>155</v>
      </c>
      <c r="E1614" t="s">
        <v>7027</v>
      </c>
      <c r="F1614" t="s">
        <v>7039</v>
      </c>
      <c r="G1614" s="2">
        <v>44</v>
      </c>
      <c r="H1614" s="11">
        <v>0.22110552763819097</v>
      </c>
      <c r="I1614">
        <v>0</v>
      </c>
      <c r="J1614">
        <f ca="1"/>
        <v>673</v>
      </c>
      <c r="K1614">
        <v>2605</v>
      </c>
      <c r="L1614" cm="1">
        <f t="array" ref="L1614">_xlfn.IFS(G1614&lt;=25, 1, G1614&lt;=75, 2, G1614&lt;=150, 3, G1614&gt;150, 4)</f>
        <v>2</v>
      </c>
    </row>
    <row r="1615" spans="1:12" x14ac:dyDescent="0.2">
      <c r="A1615" t="s">
        <v>2131</v>
      </c>
      <c r="B1615" t="s">
        <v>145</v>
      </c>
      <c r="C1615" s="2">
        <v>329</v>
      </c>
      <c r="D1615" s="2">
        <v>257</v>
      </c>
      <c r="E1615" t="s">
        <v>7029</v>
      </c>
      <c r="F1615" t="s">
        <v>7043</v>
      </c>
      <c r="G1615" s="2">
        <v>72</v>
      </c>
      <c r="H1615" s="11">
        <v>0.21884498480243161</v>
      </c>
      <c r="I1615">
        <v>0</v>
      </c>
      <c r="J1615">
        <f ca="1"/>
        <v>3967</v>
      </c>
      <c r="K1615">
        <v>2438</v>
      </c>
      <c r="L1615" cm="1">
        <f t="array" ref="L1615">_xlfn.IFS(G1615&lt;=25, 1, G1615&lt;=75, 2, G1615&lt;=150, 3, G1615&gt;150, 4)</f>
        <v>2</v>
      </c>
    </row>
    <row r="1616" spans="1:12" x14ac:dyDescent="0.2">
      <c r="A1616" t="s">
        <v>2132</v>
      </c>
      <c r="B1616" t="s">
        <v>2133</v>
      </c>
      <c r="C1616" s="2">
        <v>2238</v>
      </c>
      <c r="D1616" s="2">
        <v>1656</v>
      </c>
      <c r="E1616" t="s">
        <v>7029</v>
      </c>
      <c r="F1616" t="s">
        <v>7042</v>
      </c>
      <c r="G1616" s="2">
        <v>582</v>
      </c>
      <c r="H1616" s="11">
        <v>0.26005361930294907</v>
      </c>
      <c r="I1616">
        <v>0</v>
      </c>
      <c r="J1616">
        <f ca="1"/>
        <v>2383</v>
      </c>
      <c r="K1616">
        <v>4030</v>
      </c>
      <c r="L1616" cm="1">
        <f t="array" ref="L1616">_xlfn.IFS(G1616&lt;=25, 1, G1616&lt;=75, 2, G1616&lt;=150, 3, G1616&gt;150, 4)</f>
        <v>4</v>
      </c>
    </row>
    <row r="1617" spans="1:12" x14ac:dyDescent="0.2">
      <c r="A1617" t="s">
        <v>2134</v>
      </c>
      <c r="B1617" t="s">
        <v>2135</v>
      </c>
      <c r="C1617" s="2">
        <v>268</v>
      </c>
      <c r="D1617" s="2">
        <v>118</v>
      </c>
      <c r="E1617" t="s">
        <v>7027</v>
      </c>
      <c r="F1617" t="s">
        <v>7038</v>
      </c>
      <c r="G1617" s="2">
        <v>150</v>
      </c>
      <c r="H1617" s="11">
        <v>0.55970149253731338</v>
      </c>
      <c r="I1617">
        <v>0</v>
      </c>
      <c r="J1617">
        <f ca="1"/>
        <v>3355</v>
      </c>
      <c r="K1617">
        <v>2248</v>
      </c>
      <c r="L1617" cm="1">
        <f t="array" ref="L1617">_xlfn.IFS(G1617&lt;=25, 1, G1617&lt;=75, 2, G1617&lt;=150, 3, G1617&gt;150, 4)</f>
        <v>3</v>
      </c>
    </row>
    <row r="1618" spans="1:12" x14ac:dyDescent="0.2">
      <c r="A1618" t="s">
        <v>2136</v>
      </c>
      <c r="B1618" t="s">
        <v>2137</v>
      </c>
      <c r="C1618" s="2">
        <v>295</v>
      </c>
      <c r="D1618" s="2">
        <v>186</v>
      </c>
      <c r="E1618" t="s">
        <v>7027</v>
      </c>
      <c r="F1618" t="s">
        <v>7038</v>
      </c>
      <c r="G1618" s="2">
        <v>109</v>
      </c>
      <c r="H1618" s="11">
        <v>0.36949152542372882</v>
      </c>
      <c r="I1618">
        <v>0</v>
      </c>
      <c r="J1618">
        <f ca="1"/>
        <v>570</v>
      </c>
      <c r="K1618">
        <v>2336</v>
      </c>
      <c r="L1618" cm="1">
        <f t="array" ref="L1618">_xlfn.IFS(G1618&lt;=25, 1, G1618&lt;=75, 2, G1618&lt;=150, 3, G1618&gt;150, 4)</f>
        <v>3</v>
      </c>
    </row>
    <row r="1619" spans="1:12" x14ac:dyDescent="0.2">
      <c r="A1619" t="s">
        <v>427</v>
      </c>
      <c r="B1619" t="s">
        <v>428</v>
      </c>
      <c r="C1619" s="2">
        <v>289</v>
      </c>
      <c r="D1619" s="2">
        <v>121</v>
      </c>
      <c r="E1619" t="s">
        <v>6989</v>
      </c>
      <c r="F1619" t="s">
        <v>7037</v>
      </c>
      <c r="G1619" s="2">
        <v>168</v>
      </c>
      <c r="H1619" s="11">
        <v>0.58131487889273359</v>
      </c>
      <c r="I1619">
        <v>1</v>
      </c>
      <c r="J1619">
        <f ca="1"/>
        <v>622</v>
      </c>
      <c r="K1619">
        <v>4507</v>
      </c>
      <c r="L1619" cm="1">
        <f t="array" ref="L1619">_xlfn.IFS(G1619&lt;=25, 1, G1619&lt;=75, 2, G1619&lt;=150, 3, G1619&gt;150, 4)</f>
        <v>4</v>
      </c>
    </row>
    <row r="1620" spans="1:12" x14ac:dyDescent="0.2">
      <c r="A1620" t="s">
        <v>1698</v>
      </c>
      <c r="B1620" t="s">
        <v>1699</v>
      </c>
      <c r="C1620" s="2">
        <v>289</v>
      </c>
      <c r="D1620" s="2">
        <v>179</v>
      </c>
      <c r="E1620" t="s">
        <v>6989</v>
      </c>
      <c r="F1620" t="s">
        <v>7037</v>
      </c>
      <c r="G1620" s="2">
        <v>110</v>
      </c>
      <c r="H1620" s="11">
        <v>0.38062283737024222</v>
      </c>
      <c r="I1620">
        <v>1</v>
      </c>
      <c r="J1620">
        <f ca="1"/>
        <v>1468</v>
      </c>
      <c r="K1620">
        <v>949</v>
      </c>
      <c r="L1620" cm="1">
        <f t="array" ref="L1620">_xlfn.IFS(G1620&lt;=25, 1, G1620&lt;=75, 2, G1620&lt;=150, 3, G1620&gt;150, 4)</f>
        <v>3</v>
      </c>
    </row>
    <row r="1621" spans="1:12" x14ac:dyDescent="0.2">
      <c r="A1621" t="s">
        <v>2138</v>
      </c>
      <c r="B1621" t="s">
        <v>333</v>
      </c>
      <c r="C1621" s="2">
        <v>239</v>
      </c>
      <c r="D1621" s="2">
        <v>117</v>
      </c>
      <c r="E1621" t="s">
        <v>7028</v>
      </c>
      <c r="F1621" t="s">
        <v>7040</v>
      </c>
      <c r="G1621" s="2">
        <v>122</v>
      </c>
      <c r="H1621" s="11">
        <v>0.5104602510460251</v>
      </c>
      <c r="I1621">
        <v>0</v>
      </c>
      <c r="J1621">
        <f ca="1"/>
        <v>669</v>
      </c>
      <c r="K1621">
        <v>1665</v>
      </c>
      <c r="L1621" cm="1">
        <f t="array" ref="L1621">_xlfn.IFS(G1621&lt;=25, 1, G1621&lt;=75, 2, G1621&lt;=150, 3, G1621&gt;150, 4)</f>
        <v>3</v>
      </c>
    </row>
    <row r="1622" spans="1:12" x14ac:dyDescent="0.2">
      <c r="A1622" t="s">
        <v>2139</v>
      </c>
      <c r="B1622" t="s">
        <v>2140</v>
      </c>
      <c r="C1622" s="2">
        <v>357</v>
      </c>
      <c r="D1622" s="2">
        <v>303</v>
      </c>
      <c r="E1622" t="s">
        <v>7027</v>
      </c>
      <c r="F1622" t="s">
        <v>7042</v>
      </c>
      <c r="G1622" s="2">
        <v>54</v>
      </c>
      <c r="H1622" s="11">
        <v>0.15126050420168066</v>
      </c>
      <c r="I1622">
        <v>0</v>
      </c>
      <c r="J1622">
        <f ca="1"/>
        <v>1649</v>
      </c>
      <c r="K1622">
        <v>1988</v>
      </c>
      <c r="L1622" cm="1">
        <f t="array" ref="L1622">_xlfn.IFS(G1622&lt;=25, 1, G1622&lt;=75, 2, G1622&lt;=150, 3, G1622&gt;150, 4)</f>
        <v>2</v>
      </c>
    </row>
    <row r="1623" spans="1:12" x14ac:dyDescent="0.2">
      <c r="A1623" t="s">
        <v>2141</v>
      </c>
      <c r="B1623" t="s">
        <v>2142</v>
      </c>
      <c r="C1623" s="2">
        <v>279</v>
      </c>
      <c r="D1623" s="2">
        <v>184</v>
      </c>
      <c r="E1623" t="s">
        <v>6989</v>
      </c>
      <c r="F1623" t="s">
        <v>7039</v>
      </c>
      <c r="G1623" s="2">
        <v>95</v>
      </c>
      <c r="H1623" s="11">
        <v>0.34050179211469533</v>
      </c>
      <c r="I1623">
        <v>1</v>
      </c>
      <c r="J1623">
        <f ca="1"/>
        <v>3533</v>
      </c>
      <c r="K1623">
        <v>3210</v>
      </c>
      <c r="L1623" cm="1">
        <f t="array" ref="L1623">_xlfn.IFS(G1623&lt;=25, 1, G1623&lt;=75, 2, G1623&lt;=150, 3, G1623&gt;150, 4)</f>
        <v>3</v>
      </c>
    </row>
    <row r="1624" spans="1:12" x14ac:dyDescent="0.2">
      <c r="A1624" t="s">
        <v>2143</v>
      </c>
      <c r="B1624" t="s">
        <v>1422</v>
      </c>
      <c r="C1624" s="2">
        <v>536</v>
      </c>
      <c r="D1624" s="2">
        <v>370</v>
      </c>
      <c r="E1624" t="s">
        <v>7027</v>
      </c>
      <c r="F1624" t="s">
        <v>7038</v>
      </c>
      <c r="G1624" s="2">
        <v>166</v>
      </c>
      <c r="H1624" s="11">
        <v>0.30970149253731344</v>
      </c>
      <c r="I1624">
        <v>0</v>
      </c>
      <c r="J1624">
        <f ca="1"/>
        <v>2270</v>
      </c>
      <c r="K1624">
        <v>1939</v>
      </c>
      <c r="L1624" cm="1">
        <f t="array" ref="L1624">_xlfn.IFS(G1624&lt;=25, 1, G1624&lt;=75, 2, G1624&lt;=150, 3, G1624&gt;150, 4)</f>
        <v>4</v>
      </c>
    </row>
    <row r="1625" spans="1:12" x14ac:dyDescent="0.2">
      <c r="A1625" t="s">
        <v>2144</v>
      </c>
      <c r="B1625" t="s">
        <v>2145</v>
      </c>
      <c r="C1625" s="2">
        <v>399</v>
      </c>
      <c r="D1625" s="2">
        <v>295</v>
      </c>
      <c r="E1625" t="s">
        <v>6989</v>
      </c>
      <c r="F1625" t="s">
        <v>7036</v>
      </c>
      <c r="G1625" s="2">
        <v>104</v>
      </c>
      <c r="H1625" s="11">
        <v>0.26065162907268169</v>
      </c>
      <c r="I1625">
        <v>1</v>
      </c>
      <c r="J1625">
        <f ca="1"/>
        <v>4313</v>
      </c>
      <c r="K1625">
        <v>2685</v>
      </c>
      <c r="L1625" cm="1">
        <f t="array" ref="L1625">_xlfn.IFS(G1625&lt;=25, 1, G1625&lt;=75, 2, G1625&lt;=150, 3, G1625&gt;150, 4)</f>
        <v>3</v>
      </c>
    </row>
    <row r="1626" spans="1:12" x14ac:dyDescent="0.2">
      <c r="A1626" t="s">
        <v>2146</v>
      </c>
      <c r="B1626" t="s">
        <v>2147</v>
      </c>
      <c r="C1626" s="2">
        <v>239</v>
      </c>
      <c r="D1626" s="2">
        <v>120</v>
      </c>
      <c r="E1626" t="s">
        <v>7027</v>
      </c>
      <c r="F1626" t="s">
        <v>7039</v>
      </c>
      <c r="G1626" s="2">
        <v>119</v>
      </c>
      <c r="H1626" s="11">
        <v>0.497907949790795</v>
      </c>
      <c r="I1626">
        <v>0</v>
      </c>
      <c r="J1626">
        <f ca="1"/>
        <v>4149</v>
      </c>
      <c r="K1626">
        <v>4190</v>
      </c>
      <c r="L1626" cm="1">
        <f t="array" ref="L1626">_xlfn.IFS(G1626&lt;=25, 1, G1626&lt;=75, 2, G1626&lt;=150, 3, G1626&gt;150, 4)</f>
        <v>3</v>
      </c>
    </row>
    <row r="1627" spans="1:12" x14ac:dyDescent="0.2">
      <c r="A1627" t="s">
        <v>2148</v>
      </c>
      <c r="B1627" t="s">
        <v>213</v>
      </c>
      <c r="C1627" s="2">
        <v>319</v>
      </c>
      <c r="D1627" s="2">
        <v>246</v>
      </c>
      <c r="E1627" t="s">
        <v>7029</v>
      </c>
      <c r="F1627" t="s">
        <v>7036</v>
      </c>
      <c r="G1627" s="2">
        <v>73</v>
      </c>
      <c r="H1627" s="11">
        <v>0.22884012539184953</v>
      </c>
      <c r="I1627">
        <v>0</v>
      </c>
      <c r="J1627">
        <f ca="1"/>
        <v>1727</v>
      </c>
      <c r="K1627">
        <v>349</v>
      </c>
      <c r="L1627" cm="1">
        <f t="array" ref="L1627">_xlfn.IFS(G1627&lt;=25, 1, G1627&lt;=75, 2, G1627&lt;=150, 3, G1627&gt;150, 4)</f>
        <v>2</v>
      </c>
    </row>
    <row r="1628" spans="1:12" x14ac:dyDescent="0.2">
      <c r="A1628" t="s">
        <v>2149</v>
      </c>
      <c r="B1628" t="s">
        <v>2150</v>
      </c>
      <c r="C1628" s="2">
        <v>45</v>
      </c>
      <c r="D1628" s="2">
        <v>29</v>
      </c>
      <c r="E1628" t="s">
        <v>6989</v>
      </c>
      <c r="F1628" t="s">
        <v>7045</v>
      </c>
      <c r="G1628" s="2">
        <v>16</v>
      </c>
      <c r="H1628" s="11">
        <v>0.35555555555555557</v>
      </c>
      <c r="I1628">
        <v>1</v>
      </c>
      <c r="J1628">
        <f ca="1"/>
        <v>1263</v>
      </c>
      <c r="K1628">
        <v>51</v>
      </c>
      <c r="L1628" cm="1">
        <f t="array" ref="L1628">_xlfn.IFS(G1628&lt;=25, 1, G1628&lt;=75, 2, G1628&lt;=150, 3, G1628&gt;150, 4)</f>
        <v>1</v>
      </c>
    </row>
    <row r="1629" spans="1:12" x14ac:dyDescent="0.2">
      <c r="A1629" t="s">
        <v>2151</v>
      </c>
      <c r="B1629" t="s">
        <v>213</v>
      </c>
      <c r="C1629" s="2">
        <v>319</v>
      </c>
      <c r="D1629" s="2">
        <v>274</v>
      </c>
      <c r="E1629" t="s">
        <v>7029</v>
      </c>
      <c r="F1629" t="s">
        <v>7036</v>
      </c>
      <c r="G1629" s="2">
        <v>45</v>
      </c>
      <c r="H1629" s="11">
        <v>0.14106583072100312</v>
      </c>
      <c r="I1629">
        <v>0</v>
      </c>
      <c r="J1629">
        <f ca="1"/>
        <v>702</v>
      </c>
      <c r="K1629">
        <v>3760</v>
      </c>
      <c r="L1629" cm="1">
        <f t="array" ref="L1629">_xlfn.IFS(G1629&lt;=25, 1, G1629&lt;=75, 2, G1629&lt;=150, 3, G1629&gt;150, 4)</f>
        <v>2</v>
      </c>
    </row>
    <row r="1630" spans="1:12" x14ac:dyDescent="0.2">
      <c r="A1630" t="s">
        <v>2152</v>
      </c>
      <c r="B1630" t="s">
        <v>2153</v>
      </c>
      <c r="C1630" s="2">
        <v>357</v>
      </c>
      <c r="D1630" s="2">
        <v>157</v>
      </c>
      <c r="E1630" t="s">
        <v>7029</v>
      </c>
      <c r="F1630" t="s">
        <v>7040</v>
      </c>
      <c r="G1630" s="2">
        <v>200</v>
      </c>
      <c r="H1630" s="11">
        <v>0.56022408963585435</v>
      </c>
      <c r="I1630">
        <v>0</v>
      </c>
      <c r="J1630">
        <f ca="1"/>
        <v>3227</v>
      </c>
      <c r="K1630">
        <v>2695</v>
      </c>
      <c r="L1630" cm="1">
        <f t="array" ref="L1630">_xlfn.IFS(G1630&lt;=25, 1, G1630&lt;=75, 2, G1630&lt;=150, 3, G1630&gt;150, 4)</f>
        <v>4</v>
      </c>
    </row>
    <row r="1631" spans="1:12" x14ac:dyDescent="0.2">
      <c r="A1631" t="s">
        <v>2154</v>
      </c>
      <c r="B1631" t="s">
        <v>2155</v>
      </c>
      <c r="C1631" s="2">
        <v>159</v>
      </c>
      <c r="D1631" s="2">
        <v>86</v>
      </c>
      <c r="E1631" t="s">
        <v>6989</v>
      </c>
      <c r="F1631" t="s">
        <v>7036</v>
      </c>
      <c r="G1631" s="2">
        <v>73</v>
      </c>
      <c r="H1631" s="11">
        <v>0.45911949685534592</v>
      </c>
      <c r="I1631">
        <v>1</v>
      </c>
      <c r="J1631">
        <f ca="1"/>
        <v>1998</v>
      </c>
      <c r="K1631">
        <v>3918</v>
      </c>
      <c r="L1631" cm="1">
        <f t="array" ref="L1631">_xlfn.IFS(G1631&lt;=25, 1, G1631&lt;=75, 2, G1631&lt;=150, 3, G1631&gt;150, 4)</f>
        <v>2</v>
      </c>
    </row>
    <row r="1632" spans="1:12" x14ac:dyDescent="0.2">
      <c r="A1632" t="s">
        <v>2156</v>
      </c>
      <c r="B1632" t="s">
        <v>2157</v>
      </c>
      <c r="C1632" s="2">
        <v>349</v>
      </c>
      <c r="D1632" s="2">
        <v>119</v>
      </c>
      <c r="E1632" t="s">
        <v>6989</v>
      </c>
      <c r="F1632" t="s">
        <v>7038</v>
      </c>
      <c r="G1632" s="2">
        <v>230</v>
      </c>
      <c r="H1632" s="11">
        <v>0.65902578796561606</v>
      </c>
      <c r="I1632">
        <v>1</v>
      </c>
      <c r="J1632">
        <f ca="1"/>
        <v>3806</v>
      </c>
      <c r="K1632">
        <v>2119</v>
      </c>
      <c r="L1632" cm="1">
        <f t="array" ref="L1632">_xlfn.IFS(G1632&lt;=25, 1, G1632&lt;=75, 2, G1632&lt;=150, 3, G1632&gt;150, 4)</f>
        <v>4</v>
      </c>
    </row>
    <row r="1633" spans="1:12" x14ac:dyDescent="0.2">
      <c r="A1633" t="s">
        <v>2158</v>
      </c>
      <c r="B1633" t="s">
        <v>2159</v>
      </c>
      <c r="C1633" s="2">
        <v>319</v>
      </c>
      <c r="D1633" s="2">
        <v>249</v>
      </c>
      <c r="E1633" t="s">
        <v>6989</v>
      </c>
      <c r="F1633" t="s">
        <v>7036</v>
      </c>
      <c r="G1633" s="2">
        <v>70</v>
      </c>
      <c r="H1633" s="11">
        <v>0.21943573667711599</v>
      </c>
      <c r="I1633">
        <v>1</v>
      </c>
      <c r="J1633">
        <f ca="1"/>
        <v>3512</v>
      </c>
      <c r="K1633">
        <v>1481</v>
      </c>
      <c r="L1633" cm="1">
        <f t="array" ref="L1633">_xlfn.IFS(G1633&lt;=25, 1, G1633&lt;=75, 2, G1633&lt;=150, 3, G1633&gt;150, 4)</f>
        <v>2</v>
      </c>
    </row>
    <row r="1634" spans="1:12" x14ac:dyDescent="0.2">
      <c r="A1634" t="s">
        <v>2160</v>
      </c>
      <c r="B1634" t="s">
        <v>2150</v>
      </c>
      <c r="C1634" s="2">
        <v>39</v>
      </c>
      <c r="D1634" s="2">
        <v>21</v>
      </c>
      <c r="E1634" t="s">
        <v>6989</v>
      </c>
      <c r="F1634" t="s">
        <v>7041</v>
      </c>
      <c r="G1634" s="2">
        <v>18</v>
      </c>
      <c r="H1634" s="11">
        <v>0.46153846153846156</v>
      </c>
      <c r="I1634">
        <v>1</v>
      </c>
      <c r="J1634">
        <f ca="1"/>
        <v>807</v>
      </c>
      <c r="K1634">
        <v>3643</v>
      </c>
      <c r="L1634" cm="1">
        <f t="array" ref="L1634">_xlfn.IFS(G1634&lt;=25, 1, G1634&lt;=75, 2, G1634&lt;=150, 3, G1634&gt;150, 4)</f>
        <v>1</v>
      </c>
    </row>
    <row r="1635" spans="1:12" x14ac:dyDescent="0.2">
      <c r="A1635" t="s">
        <v>2161</v>
      </c>
      <c r="B1635" t="s">
        <v>2162</v>
      </c>
      <c r="C1635" s="2">
        <v>319</v>
      </c>
      <c r="D1635" s="2">
        <v>191</v>
      </c>
      <c r="E1635" t="s">
        <v>6989</v>
      </c>
      <c r="F1635" t="s">
        <v>7038</v>
      </c>
      <c r="G1635" s="2">
        <v>128</v>
      </c>
      <c r="H1635" s="11">
        <v>0.40125391849529779</v>
      </c>
      <c r="I1635">
        <v>1</v>
      </c>
      <c r="J1635">
        <f ca="1"/>
        <v>933</v>
      </c>
      <c r="K1635">
        <v>625</v>
      </c>
      <c r="L1635" cm="1">
        <f t="array" ref="L1635">_xlfn.IFS(G1635&lt;=25, 1, G1635&lt;=75, 2, G1635&lt;=150, 3, G1635&gt;150, 4)</f>
        <v>3</v>
      </c>
    </row>
    <row r="1636" spans="1:12" x14ac:dyDescent="0.2">
      <c r="A1636" t="s">
        <v>2163</v>
      </c>
      <c r="B1636" t="s">
        <v>2164</v>
      </c>
      <c r="C1636" s="2">
        <v>1602</v>
      </c>
      <c r="D1636" s="2">
        <v>1153</v>
      </c>
      <c r="E1636" t="s">
        <v>7029</v>
      </c>
      <c r="F1636" t="s">
        <v>7042</v>
      </c>
      <c r="G1636" s="2">
        <v>449</v>
      </c>
      <c r="H1636" s="11">
        <v>0.28027465667915108</v>
      </c>
      <c r="I1636">
        <v>0</v>
      </c>
      <c r="J1636">
        <f ca="1"/>
        <v>3258</v>
      </c>
      <c r="K1636">
        <v>1348</v>
      </c>
      <c r="L1636" cm="1">
        <f t="array" ref="L1636">_xlfn.IFS(G1636&lt;=25, 1, G1636&lt;=75, 2, G1636&lt;=150, 3, G1636&gt;150, 4)</f>
        <v>4</v>
      </c>
    </row>
    <row r="1637" spans="1:12" x14ac:dyDescent="0.2">
      <c r="A1637" t="s">
        <v>2165</v>
      </c>
      <c r="B1637" t="s">
        <v>2166</v>
      </c>
      <c r="C1637" s="2">
        <v>268</v>
      </c>
      <c r="D1637" s="2">
        <v>166</v>
      </c>
      <c r="E1637" t="s">
        <v>7027</v>
      </c>
      <c r="F1637" t="s">
        <v>7037</v>
      </c>
      <c r="G1637" s="2">
        <v>102</v>
      </c>
      <c r="H1637" s="11">
        <v>0.38059701492537312</v>
      </c>
      <c r="I1637">
        <v>0</v>
      </c>
      <c r="J1637">
        <f ca="1"/>
        <v>3414</v>
      </c>
      <c r="K1637">
        <v>4512</v>
      </c>
      <c r="L1637" cm="1">
        <f t="array" ref="L1637">_xlfn.IFS(G1637&lt;=25, 1, G1637&lt;=75, 2, G1637&lt;=150, 3, G1637&gt;150, 4)</f>
        <v>3</v>
      </c>
    </row>
    <row r="1638" spans="1:12" x14ac:dyDescent="0.2">
      <c r="A1638" t="s">
        <v>1393</v>
      </c>
      <c r="B1638" t="s">
        <v>986</v>
      </c>
      <c r="C1638" s="2">
        <v>219</v>
      </c>
      <c r="D1638" s="2">
        <v>107</v>
      </c>
      <c r="E1638" t="s">
        <v>6989</v>
      </c>
      <c r="F1638" t="s">
        <v>7040</v>
      </c>
      <c r="G1638" s="2">
        <v>112</v>
      </c>
      <c r="H1638" s="11">
        <v>0.51141552511415522</v>
      </c>
      <c r="I1638">
        <v>1</v>
      </c>
      <c r="J1638">
        <f ca="1"/>
        <v>2715</v>
      </c>
      <c r="K1638">
        <v>4479</v>
      </c>
      <c r="L1638" cm="1">
        <f t="array" ref="L1638">_xlfn.IFS(G1638&lt;=25, 1, G1638&lt;=75, 2, G1638&lt;=150, 3, G1638&gt;150, 4)</f>
        <v>3</v>
      </c>
    </row>
    <row r="1639" spans="1:12" x14ac:dyDescent="0.2">
      <c r="A1639" t="s">
        <v>2168</v>
      </c>
      <c r="B1639" t="s">
        <v>1174</v>
      </c>
      <c r="C1639" s="2">
        <v>345</v>
      </c>
      <c r="D1639" s="2">
        <v>262</v>
      </c>
      <c r="E1639" t="s">
        <v>7027</v>
      </c>
      <c r="F1639" t="s">
        <v>7036</v>
      </c>
      <c r="G1639" s="2">
        <v>83</v>
      </c>
      <c r="H1639" s="11">
        <v>0.24057971014492754</v>
      </c>
      <c r="I1639">
        <v>0</v>
      </c>
      <c r="J1639">
        <f ca="1"/>
        <v>1991</v>
      </c>
      <c r="K1639">
        <v>1223</v>
      </c>
      <c r="L1639" cm="1">
        <f t="array" ref="L1639">_xlfn.IFS(G1639&lt;=25, 1, G1639&lt;=75, 2, G1639&lt;=150, 3, G1639&gt;150, 4)</f>
        <v>3</v>
      </c>
    </row>
    <row r="1640" spans="1:12" x14ac:dyDescent="0.2">
      <c r="A1640" t="s">
        <v>2169</v>
      </c>
      <c r="B1640" t="s">
        <v>2170</v>
      </c>
      <c r="C1640" s="2">
        <v>339</v>
      </c>
      <c r="D1640" s="2">
        <v>190</v>
      </c>
      <c r="E1640" t="s">
        <v>6989</v>
      </c>
      <c r="F1640" t="s">
        <v>7037</v>
      </c>
      <c r="G1640" s="2">
        <v>149</v>
      </c>
      <c r="H1640" s="11">
        <v>0.43952802359882004</v>
      </c>
      <c r="I1640">
        <v>1</v>
      </c>
      <c r="J1640">
        <f ca="1"/>
        <v>2606</v>
      </c>
      <c r="K1640">
        <v>2601</v>
      </c>
      <c r="L1640" cm="1">
        <f t="array" ref="L1640">_xlfn.IFS(G1640&lt;=25, 1, G1640&lt;=75, 2, G1640&lt;=150, 3, G1640&gt;150, 4)</f>
        <v>3</v>
      </c>
    </row>
    <row r="1641" spans="1:12" x14ac:dyDescent="0.2">
      <c r="A1641" t="s">
        <v>1848</v>
      </c>
      <c r="B1641" t="s">
        <v>1849</v>
      </c>
      <c r="C1641" s="2">
        <v>289</v>
      </c>
      <c r="D1641" s="2">
        <v>81</v>
      </c>
      <c r="E1641" t="s">
        <v>6989</v>
      </c>
      <c r="F1641" t="s">
        <v>7038</v>
      </c>
      <c r="G1641" s="2">
        <v>208</v>
      </c>
      <c r="H1641" s="11">
        <v>0.7197231833910035</v>
      </c>
      <c r="I1641">
        <v>1</v>
      </c>
      <c r="J1641">
        <f ca="1"/>
        <v>260</v>
      </c>
      <c r="K1641">
        <v>1683</v>
      </c>
      <c r="L1641" cm="1">
        <f t="array" ref="L1641">_xlfn.IFS(G1641&lt;=25, 1, G1641&lt;=75, 2, G1641&lt;=150, 3, G1641&gt;150, 4)</f>
        <v>4</v>
      </c>
    </row>
    <row r="1642" spans="1:12" x14ac:dyDescent="0.2">
      <c r="A1642" t="s">
        <v>2171</v>
      </c>
      <c r="B1642" t="s">
        <v>2172</v>
      </c>
      <c r="C1642" s="2">
        <v>447</v>
      </c>
      <c r="D1642" s="2">
        <v>304</v>
      </c>
      <c r="E1642" t="s">
        <v>7027</v>
      </c>
      <c r="F1642" t="s">
        <v>7039</v>
      </c>
      <c r="G1642" s="2">
        <v>143</v>
      </c>
      <c r="H1642" s="11">
        <v>0.31991051454138703</v>
      </c>
      <c r="I1642">
        <v>0</v>
      </c>
      <c r="J1642">
        <f ca="1"/>
        <v>916</v>
      </c>
      <c r="K1642">
        <v>1870</v>
      </c>
      <c r="L1642" cm="1">
        <f t="array" ref="L1642">_xlfn.IFS(G1642&lt;=25, 1, G1642&lt;=75, 2, G1642&lt;=150, 3, G1642&gt;150, 4)</f>
        <v>3</v>
      </c>
    </row>
    <row r="1643" spans="1:12" x14ac:dyDescent="0.2">
      <c r="A1643" t="s">
        <v>2173</v>
      </c>
      <c r="B1643" t="s">
        <v>2174</v>
      </c>
      <c r="C1643" s="2">
        <v>319</v>
      </c>
      <c r="D1643" s="2">
        <v>153</v>
      </c>
      <c r="E1643" t="s">
        <v>7029</v>
      </c>
      <c r="F1643" t="s">
        <v>7040</v>
      </c>
      <c r="G1643" s="2">
        <v>166</v>
      </c>
      <c r="H1643" s="11">
        <v>0.52037617554858939</v>
      </c>
      <c r="I1643">
        <v>0</v>
      </c>
      <c r="J1643">
        <f ca="1"/>
        <v>870</v>
      </c>
      <c r="K1643">
        <v>1775</v>
      </c>
      <c r="L1643" cm="1">
        <f t="array" ref="L1643">_xlfn.IFS(G1643&lt;=25, 1, G1643&lt;=75, 2, G1643&lt;=150, 3, G1643&gt;150, 4)</f>
        <v>4</v>
      </c>
    </row>
    <row r="1644" spans="1:12" x14ac:dyDescent="0.2">
      <c r="A1644" t="s">
        <v>1751</v>
      </c>
      <c r="B1644" t="s">
        <v>1752</v>
      </c>
      <c r="C1644" s="2">
        <v>249</v>
      </c>
      <c r="D1644" s="2">
        <v>187</v>
      </c>
      <c r="E1644" t="s">
        <v>6989</v>
      </c>
      <c r="F1644" t="s">
        <v>7039</v>
      </c>
      <c r="G1644" s="2">
        <v>62</v>
      </c>
      <c r="H1644" s="11">
        <v>0.24899598393574296</v>
      </c>
      <c r="I1644">
        <v>1</v>
      </c>
      <c r="J1644">
        <f ca="1"/>
        <v>866</v>
      </c>
      <c r="K1644">
        <v>4227</v>
      </c>
      <c r="L1644" cm="1">
        <f t="array" ref="L1644">_xlfn.IFS(G1644&lt;=25, 1, G1644&lt;=75, 2, G1644&lt;=150, 3, G1644&gt;150, 4)</f>
        <v>2</v>
      </c>
    </row>
    <row r="1645" spans="1:12" x14ac:dyDescent="0.2">
      <c r="A1645" t="s">
        <v>1929</v>
      </c>
      <c r="B1645" t="s">
        <v>1569</v>
      </c>
      <c r="C1645" s="2">
        <v>219</v>
      </c>
      <c r="D1645" s="2">
        <v>145</v>
      </c>
      <c r="E1645" t="s">
        <v>6989</v>
      </c>
      <c r="F1645" t="s">
        <v>7040</v>
      </c>
      <c r="G1645" s="2">
        <v>74</v>
      </c>
      <c r="H1645" s="11">
        <v>0.33789954337899542</v>
      </c>
      <c r="I1645">
        <v>1</v>
      </c>
      <c r="J1645">
        <f ca="1"/>
        <v>2237</v>
      </c>
      <c r="K1645">
        <v>4489</v>
      </c>
      <c r="L1645" cm="1">
        <f t="array" ref="L1645">_xlfn.IFS(G1645&lt;=25, 1, G1645&lt;=75, 2, G1645&lt;=150, 3, G1645&gt;150, 4)</f>
        <v>2</v>
      </c>
    </row>
    <row r="1646" spans="1:12" x14ac:dyDescent="0.2">
      <c r="A1646" t="s">
        <v>2175</v>
      </c>
      <c r="B1646" t="s">
        <v>2176</v>
      </c>
      <c r="C1646" s="2">
        <v>269</v>
      </c>
      <c r="D1646" s="2">
        <v>86</v>
      </c>
      <c r="E1646" t="s">
        <v>6989</v>
      </c>
      <c r="F1646" t="s">
        <v>7040</v>
      </c>
      <c r="G1646" s="2">
        <v>183</v>
      </c>
      <c r="H1646" s="11">
        <v>0.6802973977695167</v>
      </c>
      <c r="I1646">
        <v>1</v>
      </c>
      <c r="J1646">
        <f ca="1"/>
        <v>4315</v>
      </c>
      <c r="K1646">
        <v>1218</v>
      </c>
      <c r="L1646" cm="1">
        <f t="array" ref="L1646">_xlfn.IFS(G1646&lt;=25, 1, G1646&lt;=75, 2, G1646&lt;=150, 3, G1646&gt;150, 4)</f>
        <v>4</v>
      </c>
    </row>
    <row r="1647" spans="1:12" x14ac:dyDescent="0.2">
      <c r="A1647" t="s">
        <v>2177</v>
      </c>
      <c r="B1647" t="s">
        <v>1918</v>
      </c>
      <c r="C1647" s="2">
        <v>199</v>
      </c>
      <c r="D1647" s="2">
        <v>98</v>
      </c>
      <c r="E1647" t="s">
        <v>7027</v>
      </c>
      <c r="F1647" t="s">
        <v>7039</v>
      </c>
      <c r="G1647" s="2">
        <v>101</v>
      </c>
      <c r="H1647" s="11">
        <v>0.50753768844221103</v>
      </c>
      <c r="I1647">
        <v>0</v>
      </c>
      <c r="J1647">
        <f ca="1"/>
        <v>458</v>
      </c>
      <c r="K1647">
        <v>2153</v>
      </c>
      <c r="L1647" cm="1">
        <f t="array" ref="L1647">_xlfn.IFS(G1647&lt;=25, 1, G1647&lt;=75, 2, G1647&lt;=150, 3, G1647&gt;150, 4)</f>
        <v>3</v>
      </c>
    </row>
    <row r="1648" spans="1:12" x14ac:dyDescent="0.2">
      <c r="A1648" t="s">
        <v>2178</v>
      </c>
      <c r="B1648" t="s">
        <v>231</v>
      </c>
      <c r="C1648" s="2">
        <v>239</v>
      </c>
      <c r="D1648" s="2">
        <v>100</v>
      </c>
      <c r="E1648" t="s">
        <v>7027</v>
      </c>
      <c r="F1648" t="s">
        <v>7040</v>
      </c>
      <c r="G1648" s="2">
        <v>139</v>
      </c>
      <c r="H1648" s="11">
        <v>0.58158995815899583</v>
      </c>
      <c r="I1648">
        <v>0</v>
      </c>
      <c r="J1648">
        <f ca="1"/>
        <v>1543</v>
      </c>
      <c r="K1648">
        <v>2545</v>
      </c>
      <c r="L1648" cm="1">
        <f t="array" ref="L1648">_xlfn.IFS(G1648&lt;=25, 1, G1648&lt;=75, 2, G1648&lt;=150, 3, G1648&gt;150, 4)</f>
        <v>3</v>
      </c>
    </row>
    <row r="1649" spans="1:12" x14ac:dyDescent="0.2">
      <c r="A1649" t="s">
        <v>2179</v>
      </c>
      <c r="B1649" t="s">
        <v>2180</v>
      </c>
      <c r="C1649" s="2">
        <v>249</v>
      </c>
      <c r="D1649" s="2">
        <v>189</v>
      </c>
      <c r="E1649" t="s">
        <v>6989</v>
      </c>
      <c r="F1649" t="s">
        <v>7039</v>
      </c>
      <c r="G1649" s="2">
        <v>60</v>
      </c>
      <c r="H1649" s="11">
        <v>0.24096385542168675</v>
      </c>
      <c r="I1649">
        <v>1</v>
      </c>
      <c r="J1649">
        <f ca="1"/>
        <v>560</v>
      </c>
      <c r="K1649">
        <v>2373</v>
      </c>
      <c r="L1649" cm="1">
        <f t="array" ref="L1649">_xlfn.IFS(G1649&lt;=25, 1, G1649&lt;=75, 2, G1649&lt;=150, 3, G1649&gt;150, 4)</f>
        <v>2</v>
      </c>
    </row>
    <row r="1650" spans="1:12" x14ac:dyDescent="0.2">
      <c r="A1650" t="s">
        <v>1885</v>
      </c>
      <c r="B1650" t="s">
        <v>1886</v>
      </c>
      <c r="C1650" s="2">
        <v>249</v>
      </c>
      <c r="D1650" s="2">
        <v>80</v>
      </c>
      <c r="E1650" t="s">
        <v>6989</v>
      </c>
      <c r="F1650" t="s">
        <v>7038</v>
      </c>
      <c r="G1650" s="2">
        <v>169</v>
      </c>
      <c r="H1650" s="11">
        <v>0.67871485943775101</v>
      </c>
      <c r="I1650">
        <v>1</v>
      </c>
      <c r="J1650">
        <f ca="1"/>
        <v>3861</v>
      </c>
      <c r="K1650">
        <v>3635</v>
      </c>
      <c r="L1650" cm="1">
        <f t="array" ref="L1650">_xlfn.IFS(G1650&lt;=25, 1, G1650&lt;=75, 2, G1650&lt;=150, 3, G1650&gt;150, 4)</f>
        <v>4</v>
      </c>
    </row>
    <row r="1651" spans="1:12" x14ac:dyDescent="0.2">
      <c r="A1651" t="s">
        <v>2181</v>
      </c>
      <c r="B1651" t="s">
        <v>2182</v>
      </c>
      <c r="C1651" s="2">
        <v>249</v>
      </c>
      <c r="D1651" s="2">
        <v>189</v>
      </c>
      <c r="E1651" t="s">
        <v>6989</v>
      </c>
      <c r="F1651" t="s">
        <v>7044</v>
      </c>
      <c r="G1651" s="2">
        <v>60</v>
      </c>
      <c r="H1651" s="11">
        <v>0.24096385542168675</v>
      </c>
      <c r="I1651">
        <v>1</v>
      </c>
      <c r="J1651">
        <f ca="1"/>
        <v>1550</v>
      </c>
      <c r="K1651">
        <v>1850</v>
      </c>
      <c r="L1651" cm="1">
        <f t="array" ref="L1651">_xlfn.IFS(G1651&lt;=25, 1, G1651&lt;=75, 2, G1651&lt;=150, 3, G1651&gt;150, 4)</f>
        <v>2</v>
      </c>
    </row>
    <row r="1652" spans="1:12" x14ac:dyDescent="0.2">
      <c r="A1652" t="s">
        <v>2183</v>
      </c>
      <c r="B1652" t="s">
        <v>1174</v>
      </c>
      <c r="C1652" s="2">
        <v>345</v>
      </c>
      <c r="D1652" s="2">
        <v>231</v>
      </c>
      <c r="E1652" t="s">
        <v>7027</v>
      </c>
      <c r="F1652" t="s">
        <v>7036</v>
      </c>
      <c r="G1652" s="2">
        <v>114</v>
      </c>
      <c r="H1652" s="11">
        <v>0.33043478260869563</v>
      </c>
      <c r="I1652">
        <v>0</v>
      </c>
      <c r="J1652">
        <f ca="1"/>
        <v>703</v>
      </c>
      <c r="K1652">
        <v>574</v>
      </c>
      <c r="L1652" cm="1">
        <f t="array" ref="L1652">_xlfn.IFS(G1652&lt;=25, 1, G1652&lt;=75, 2, G1652&lt;=150, 3, G1652&gt;150, 4)</f>
        <v>3</v>
      </c>
    </row>
    <row r="1653" spans="1:12" x14ac:dyDescent="0.2">
      <c r="A1653" t="s">
        <v>2184</v>
      </c>
      <c r="B1653" t="s">
        <v>2185</v>
      </c>
      <c r="C1653" s="2">
        <v>447</v>
      </c>
      <c r="D1653" s="2">
        <v>277</v>
      </c>
      <c r="E1653" t="s">
        <v>7027</v>
      </c>
      <c r="F1653" t="s">
        <v>7039</v>
      </c>
      <c r="G1653" s="2">
        <v>170</v>
      </c>
      <c r="H1653" s="11">
        <v>0.38031319910514544</v>
      </c>
      <c r="I1653">
        <v>0</v>
      </c>
      <c r="J1653">
        <f ca="1"/>
        <v>254</v>
      </c>
      <c r="K1653">
        <v>261</v>
      </c>
      <c r="L1653" cm="1">
        <f t="array" ref="L1653">_xlfn.IFS(G1653&lt;=25, 1, G1653&lt;=75, 2, G1653&lt;=150, 3, G1653&gt;150, 4)</f>
        <v>4</v>
      </c>
    </row>
    <row r="1654" spans="1:12" x14ac:dyDescent="0.2">
      <c r="A1654" t="s">
        <v>2186</v>
      </c>
      <c r="B1654" t="s">
        <v>2172</v>
      </c>
      <c r="C1654" s="2">
        <v>447</v>
      </c>
      <c r="D1654" s="2">
        <v>362</v>
      </c>
      <c r="E1654" t="s">
        <v>7027</v>
      </c>
      <c r="F1654" t="s">
        <v>7039</v>
      </c>
      <c r="G1654" s="2">
        <v>85</v>
      </c>
      <c r="H1654" s="11">
        <v>0.19015659955257272</v>
      </c>
      <c r="I1654">
        <v>0</v>
      </c>
      <c r="J1654">
        <f ca="1"/>
        <v>1248</v>
      </c>
      <c r="K1654">
        <v>4261</v>
      </c>
      <c r="L1654" cm="1">
        <f t="array" ref="L1654">_xlfn.IFS(G1654&lt;=25, 1, G1654&lt;=75, 2, G1654&lt;=150, 3, G1654&gt;150, 4)</f>
        <v>3</v>
      </c>
    </row>
    <row r="1655" spans="1:12" x14ac:dyDescent="0.2">
      <c r="A1655" t="s">
        <v>782</v>
      </c>
      <c r="B1655" t="s">
        <v>783</v>
      </c>
      <c r="C1655" s="2">
        <v>289</v>
      </c>
      <c r="D1655" s="2">
        <v>124</v>
      </c>
      <c r="E1655" t="s">
        <v>6989</v>
      </c>
      <c r="F1655" t="s">
        <v>7040</v>
      </c>
      <c r="G1655" s="2">
        <v>165</v>
      </c>
      <c r="H1655" s="11">
        <v>0.5709342560553633</v>
      </c>
      <c r="I1655">
        <v>1</v>
      </c>
      <c r="J1655">
        <f ca="1"/>
        <v>2709</v>
      </c>
      <c r="K1655">
        <v>3815</v>
      </c>
      <c r="L1655" cm="1">
        <f t="array" ref="L1655">_xlfn.IFS(G1655&lt;=25, 1, G1655&lt;=75, 2, G1655&lt;=150, 3, G1655&gt;150, 4)</f>
        <v>4</v>
      </c>
    </row>
    <row r="1656" spans="1:12" x14ac:dyDescent="0.2">
      <c r="A1656" t="s">
        <v>2187</v>
      </c>
      <c r="B1656" t="s">
        <v>2188</v>
      </c>
      <c r="C1656" s="2">
        <v>319</v>
      </c>
      <c r="D1656" s="2">
        <v>268</v>
      </c>
      <c r="E1656" t="s">
        <v>7029</v>
      </c>
      <c r="F1656" t="s">
        <v>7036</v>
      </c>
      <c r="G1656" s="2">
        <v>51</v>
      </c>
      <c r="H1656" s="11">
        <v>0.15987460815047022</v>
      </c>
      <c r="I1656">
        <v>0</v>
      </c>
      <c r="J1656">
        <f ca="1"/>
        <v>1218</v>
      </c>
      <c r="K1656">
        <v>108</v>
      </c>
      <c r="L1656" cm="1">
        <f t="array" ref="L1656">_xlfn.IFS(G1656&lt;=25, 1, G1656&lt;=75, 2, G1656&lt;=150, 3, G1656&gt;150, 4)</f>
        <v>2</v>
      </c>
    </row>
    <row r="1657" spans="1:12" x14ac:dyDescent="0.2">
      <c r="A1657" t="s">
        <v>2189</v>
      </c>
      <c r="B1657" t="s">
        <v>2190</v>
      </c>
      <c r="C1657" s="2">
        <v>205</v>
      </c>
      <c r="D1657" s="2">
        <v>185</v>
      </c>
      <c r="E1657" t="s">
        <v>7027</v>
      </c>
      <c r="F1657" t="s">
        <v>7039</v>
      </c>
      <c r="G1657" s="2">
        <v>20</v>
      </c>
      <c r="H1657" s="11">
        <v>9.7560975609756101E-2</v>
      </c>
      <c r="I1657">
        <v>0</v>
      </c>
      <c r="J1657">
        <f ca="1"/>
        <v>4427</v>
      </c>
      <c r="K1657">
        <v>2026</v>
      </c>
      <c r="L1657" cm="1">
        <f t="array" ref="L1657">_xlfn.IFS(G1657&lt;=25, 1, G1657&lt;=75, 2, G1657&lt;=150, 3, G1657&gt;150, 4)</f>
        <v>1</v>
      </c>
    </row>
    <row r="1658" spans="1:12" x14ac:dyDescent="0.2">
      <c r="A1658" t="s">
        <v>2191</v>
      </c>
      <c r="B1658" t="s">
        <v>2192</v>
      </c>
      <c r="C1658" s="2">
        <v>229</v>
      </c>
      <c r="D1658" s="2">
        <v>158</v>
      </c>
      <c r="E1658" t="s">
        <v>6989</v>
      </c>
      <c r="F1658" t="s">
        <v>7036</v>
      </c>
      <c r="G1658" s="2">
        <v>71</v>
      </c>
      <c r="H1658" s="11">
        <v>0.31004366812227074</v>
      </c>
      <c r="I1658">
        <v>1</v>
      </c>
      <c r="J1658">
        <f ca="1"/>
        <v>791</v>
      </c>
      <c r="K1658">
        <v>3461</v>
      </c>
      <c r="L1658" cm="1">
        <f t="array" ref="L1658">_xlfn.IFS(G1658&lt;=25, 1, G1658&lt;=75, 2, G1658&lt;=150, 3, G1658&gt;150, 4)</f>
        <v>2</v>
      </c>
    </row>
    <row r="1659" spans="1:12" x14ac:dyDescent="0.2">
      <c r="A1659" t="s">
        <v>2193</v>
      </c>
      <c r="B1659" t="s">
        <v>1174</v>
      </c>
      <c r="C1659" s="2">
        <v>345</v>
      </c>
      <c r="D1659" s="2">
        <v>266</v>
      </c>
      <c r="E1659" t="s">
        <v>7027</v>
      </c>
      <c r="F1659" t="s">
        <v>7036</v>
      </c>
      <c r="G1659" s="2">
        <v>79</v>
      </c>
      <c r="H1659" s="11">
        <v>0.22898550724637681</v>
      </c>
      <c r="I1659">
        <v>0</v>
      </c>
      <c r="J1659">
        <f ca="1"/>
        <v>3047</v>
      </c>
      <c r="K1659">
        <v>3757</v>
      </c>
      <c r="L1659" cm="1">
        <f t="array" ref="L1659">_xlfn.IFS(G1659&lt;=25, 1, G1659&lt;=75, 2, G1659&lt;=150, 3, G1659&gt;150, 4)</f>
        <v>3</v>
      </c>
    </row>
    <row r="1660" spans="1:12" x14ac:dyDescent="0.2">
      <c r="A1660" t="s">
        <v>2194</v>
      </c>
      <c r="B1660" t="s">
        <v>2050</v>
      </c>
      <c r="C1660" s="2">
        <v>268</v>
      </c>
      <c r="D1660" s="2">
        <v>212</v>
      </c>
      <c r="E1660" t="s">
        <v>7027</v>
      </c>
      <c r="F1660" t="s">
        <v>7039</v>
      </c>
      <c r="G1660" s="2">
        <v>56</v>
      </c>
      <c r="H1660" s="11">
        <v>0.20895522388059701</v>
      </c>
      <c r="I1660">
        <v>0</v>
      </c>
      <c r="J1660">
        <f ca="1"/>
        <v>546</v>
      </c>
      <c r="K1660">
        <v>2342</v>
      </c>
      <c r="L1660" cm="1">
        <f t="array" ref="L1660">_xlfn.IFS(G1660&lt;=25, 1, G1660&lt;=75, 2, G1660&lt;=150, 3, G1660&gt;150, 4)</f>
        <v>2</v>
      </c>
    </row>
    <row r="1661" spans="1:12" x14ac:dyDescent="0.2">
      <c r="A1661" t="s">
        <v>642</v>
      </c>
      <c r="B1661" t="s">
        <v>178</v>
      </c>
      <c r="C1661" s="2">
        <v>319</v>
      </c>
      <c r="D1661" s="2">
        <v>191</v>
      </c>
      <c r="E1661" t="s">
        <v>7029</v>
      </c>
      <c r="F1661" t="s">
        <v>7038</v>
      </c>
      <c r="G1661" s="2">
        <v>128</v>
      </c>
      <c r="H1661" s="11">
        <v>0.40125391849529779</v>
      </c>
      <c r="I1661">
        <v>0</v>
      </c>
      <c r="J1661">
        <f ca="1"/>
        <v>2019</v>
      </c>
      <c r="K1661">
        <v>1370</v>
      </c>
      <c r="L1661" cm="1">
        <f t="array" ref="L1661">_xlfn.IFS(G1661&lt;=25, 1, G1661&lt;=75, 2, G1661&lt;=150, 3, G1661&gt;150, 4)</f>
        <v>3</v>
      </c>
    </row>
    <row r="1662" spans="1:12" x14ac:dyDescent="0.2">
      <c r="A1662" t="s">
        <v>2195</v>
      </c>
      <c r="B1662" t="s">
        <v>1775</v>
      </c>
      <c r="C1662" s="2">
        <v>299</v>
      </c>
      <c r="D1662" s="2">
        <v>135</v>
      </c>
      <c r="E1662" t="s">
        <v>6989</v>
      </c>
      <c r="F1662" t="s">
        <v>7040</v>
      </c>
      <c r="G1662" s="2">
        <v>164</v>
      </c>
      <c r="H1662" s="11">
        <v>0.54849498327759194</v>
      </c>
      <c r="I1662">
        <v>1</v>
      </c>
      <c r="J1662">
        <f ca="1"/>
        <v>518</v>
      </c>
      <c r="K1662">
        <v>579</v>
      </c>
      <c r="L1662" cm="1">
        <f t="array" ref="L1662">_xlfn.IFS(G1662&lt;=25, 1, G1662&lt;=75, 2, G1662&lt;=150, 3, G1662&gt;150, 4)</f>
        <v>4</v>
      </c>
    </row>
    <row r="1663" spans="1:12" x14ac:dyDescent="0.2">
      <c r="A1663" t="s">
        <v>2196</v>
      </c>
      <c r="B1663" t="s">
        <v>1174</v>
      </c>
      <c r="C1663" s="2">
        <v>345</v>
      </c>
      <c r="D1663" s="2">
        <v>217</v>
      </c>
      <c r="E1663" t="s">
        <v>7027</v>
      </c>
      <c r="F1663" t="s">
        <v>7036</v>
      </c>
      <c r="G1663" s="2">
        <v>128</v>
      </c>
      <c r="H1663" s="11">
        <v>0.37101449275362319</v>
      </c>
      <c r="I1663">
        <v>0</v>
      </c>
      <c r="J1663">
        <f ca="1"/>
        <v>2125</v>
      </c>
      <c r="K1663">
        <v>907</v>
      </c>
      <c r="L1663" cm="1">
        <f t="array" ref="L1663">_xlfn.IFS(G1663&lt;=25, 1, G1663&lt;=75, 2, G1663&lt;=150, 3, G1663&gt;150, 4)</f>
        <v>3</v>
      </c>
    </row>
    <row r="1664" spans="1:12" x14ac:dyDescent="0.2">
      <c r="A1664" t="s">
        <v>2197</v>
      </c>
      <c r="B1664" t="s">
        <v>1174</v>
      </c>
      <c r="C1664" s="2">
        <v>345</v>
      </c>
      <c r="D1664" s="2">
        <v>279</v>
      </c>
      <c r="E1664" t="s">
        <v>7027</v>
      </c>
      <c r="F1664" t="s">
        <v>7036</v>
      </c>
      <c r="G1664" s="2">
        <v>66</v>
      </c>
      <c r="H1664" s="11">
        <v>0.19130434782608696</v>
      </c>
      <c r="I1664">
        <v>0</v>
      </c>
      <c r="J1664">
        <f ca="1"/>
        <v>22</v>
      </c>
      <c r="K1664">
        <v>1597</v>
      </c>
      <c r="L1664" cm="1">
        <f t="array" ref="L1664">_xlfn.IFS(G1664&lt;=25, 1, G1664&lt;=75, 2, G1664&lt;=150, 3, G1664&gt;150, 4)</f>
        <v>2</v>
      </c>
    </row>
    <row r="1665" spans="1:12" x14ac:dyDescent="0.2">
      <c r="A1665" t="s">
        <v>2198</v>
      </c>
      <c r="B1665" t="s">
        <v>1174</v>
      </c>
      <c r="C1665" s="2">
        <v>345</v>
      </c>
      <c r="D1665" s="2">
        <v>252</v>
      </c>
      <c r="E1665" t="s">
        <v>7027</v>
      </c>
      <c r="F1665" t="s">
        <v>7036</v>
      </c>
      <c r="G1665" s="2">
        <v>93</v>
      </c>
      <c r="H1665" s="11">
        <v>0.26956521739130435</v>
      </c>
      <c r="I1665">
        <v>0</v>
      </c>
      <c r="J1665">
        <f ca="1"/>
        <v>112</v>
      </c>
      <c r="K1665">
        <v>1529</v>
      </c>
      <c r="L1665" cm="1">
        <f t="array" ref="L1665">_xlfn.IFS(G1665&lt;=25, 1, G1665&lt;=75, 2, G1665&lt;=150, 3, G1665&gt;150, 4)</f>
        <v>3</v>
      </c>
    </row>
    <row r="1666" spans="1:12" x14ac:dyDescent="0.2">
      <c r="A1666" t="s">
        <v>2199</v>
      </c>
      <c r="B1666" t="s">
        <v>2200</v>
      </c>
      <c r="C1666" s="2">
        <v>269</v>
      </c>
      <c r="D1666" s="2">
        <v>153</v>
      </c>
      <c r="E1666" t="s">
        <v>6989</v>
      </c>
      <c r="F1666" t="s">
        <v>7036</v>
      </c>
      <c r="G1666" s="2">
        <v>116</v>
      </c>
      <c r="H1666" s="11">
        <v>0.43122676579925651</v>
      </c>
      <c r="I1666">
        <v>1</v>
      </c>
      <c r="J1666">
        <f ca="1"/>
        <v>3940</v>
      </c>
      <c r="K1666">
        <v>342</v>
      </c>
      <c r="L1666" cm="1">
        <f t="array" ref="L1666">_xlfn.IFS(G1666&lt;=25, 1, G1666&lt;=75, 2, G1666&lt;=150, 3, G1666&gt;150, 4)</f>
        <v>3</v>
      </c>
    </row>
    <row r="1667" spans="1:12" x14ac:dyDescent="0.2">
      <c r="A1667" t="s">
        <v>2201</v>
      </c>
      <c r="B1667" t="s">
        <v>2202</v>
      </c>
      <c r="C1667" s="2">
        <v>259</v>
      </c>
      <c r="D1667" s="2">
        <v>179</v>
      </c>
      <c r="E1667" t="s">
        <v>7027</v>
      </c>
      <c r="F1667" t="s">
        <v>7045</v>
      </c>
      <c r="G1667" s="2">
        <v>80</v>
      </c>
      <c r="H1667" s="11">
        <v>0.30888030888030887</v>
      </c>
      <c r="I1667">
        <v>0</v>
      </c>
      <c r="J1667">
        <f ca="1"/>
        <v>4484</v>
      </c>
      <c r="K1667">
        <v>243</v>
      </c>
      <c r="L1667" cm="1">
        <f t="array" ref="L1667">_xlfn.IFS(G1667&lt;=25, 1, G1667&lt;=75, 2, G1667&lt;=150, 3, G1667&gt;150, 4)</f>
        <v>3</v>
      </c>
    </row>
    <row r="1668" spans="1:12" x14ac:dyDescent="0.2">
      <c r="A1668" t="s">
        <v>2203</v>
      </c>
      <c r="B1668" t="s">
        <v>2204</v>
      </c>
      <c r="C1668" s="2">
        <v>459</v>
      </c>
      <c r="D1668" s="2">
        <v>262</v>
      </c>
      <c r="E1668" t="s">
        <v>7028</v>
      </c>
      <c r="F1668" t="s">
        <v>7040</v>
      </c>
      <c r="G1668" s="2">
        <v>197</v>
      </c>
      <c r="H1668" s="11">
        <v>0.42919389978213507</v>
      </c>
      <c r="I1668">
        <v>0</v>
      </c>
      <c r="J1668">
        <f ca="1"/>
        <v>1765</v>
      </c>
      <c r="K1668">
        <v>2622</v>
      </c>
      <c r="L1668" cm="1">
        <f t="array" ref="L1668">_xlfn.IFS(G1668&lt;=25, 1, G1668&lt;=75, 2, G1668&lt;=150, 3, G1668&gt;150, 4)</f>
        <v>4</v>
      </c>
    </row>
    <row r="1669" spans="1:12" x14ac:dyDescent="0.2">
      <c r="A1669" t="s">
        <v>805</v>
      </c>
      <c r="B1669" t="s">
        <v>413</v>
      </c>
      <c r="C1669" s="2">
        <v>319</v>
      </c>
      <c r="D1669" s="2">
        <v>153</v>
      </c>
      <c r="E1669" t="s">
        <v>7027</v>
      </c>
      <c r="F1669" t="s">
        <v>7038</v>
      </c>
      <c r="G1669" s="2">
        <v>166</v>
      </c>
      <c r="H1669" s="11">
        <v>0.52037617554858939</v>
      </c>
      <c r="I1669">
        <v>0</v>
      </c>
      <c r="J1669">
        <f ca="1"/>
        <v>178</v>
      </c>
      <c r="K1669">
        <v>1915</v>
      </c>
      <c r="L1669" cm="1">
        <f t="array" ref="L1669">_xlfn.IFS(G1669&lt;=25, 1, G1669&lt;=75, 2, G1669&lt;=150, 3, G1669&gt;150, 4)</f>
        <v>4</v>
      </c>
    </row>
    <row r="1670" spans="1:12" x14ac:dyDescent="0.2">
      <c r="A1670" t="s">
        <v>2205</v>
      </c>
      <c r="B1670" t="s">
        <v>2206</v>
      </c>
      <c r="C1670" s="2">
        <v>268</v>
      </c>
      <c r="D1670" s="2">
        <v>198</v>
      </c>
      <c r="E1670" t="s">
        <v>7027</v>
      </c>
      <c r="F1670" t="s">
        <v>7037</v>
      </c>
      <c r="G1670" s="2">
        <v>70</v>
      </c>
      <c r="H1670" s="11">
        <v>0.26119402985074625</v>
      </c>
      <c r="I1670">
        <v>0</v>
      </c>
      <c r="J1670">
        <f ca="1"/>
        <v>3325</v>
      </c>
      <c r="K1670">
        <v>1789</v>
      </c>
      <c r="L1670" cm="1">
        <f t="array" ref="L1670">_xlfn.IFS(G1670&lt;=25, 1, G1670&lt;=75, 2, G1670&lt;=150, 3, G1670&gt;150, 4)</f>
        <v>2</v>
      </c>
    </row>
    <row r="1671" spans="1:12" x14ac:dyDescent="0.2">
      <c r="A1671" t="s">
        <v>2207</v>
      </c>
      <c r="B1671" t="s">
        <v>2208</v>
      </c>
      <c r="C1671" s="2">
        <v>250</v>
      </c>
      <c r="D1671" s="2">
        <v>165</v>
      </c>
      <c r="E1671" t="s">
        <v>7027</v>
      </c>
      <c r="F1671" t="s">
        <v>7042</v>
      </c>
      <c r="G1671" s="2">
        <v>85</v>
      </c>
      <c r="H1671" s="11">
        <v>0.34</v>
      </c>
      <c r="I1671">
        <v>0</v>
      </c>
      <c r="J1671">
        <f ca="1"/>
        <v>1438</v>
      </c>
      <c r="K1671">
        <v>1584</v>
      </c>
      <c r="L1671" cm="1">
        <f t="array" ref="L1671">_xlfn.IFS(G1671&lt;=25, 1, G1671&lt;=75, 2, G1671&lt;=150, 3, G1671&gt;150, 4)</f>
        <v>3</v>
      </c>
    </row>
    <row r="1672" spans="1:12" x14ac:dyDescent="0.2">
      <c r="A1672" t="s">
        <v>2209</v>
      </c>
      <c r="B1672" t="s">
        <v>1174</v>
      </c>
      <c r="C1672" s="2">
        <v>345</v>
      </c>
      <c r="D1672" s="2">
        <v>252</v>
      </c>
      <c r="E1672" t="s">
        <v>7027</v>
      </c>
      <c r="F1672" t="s">
        <v>7036</v>
      </c>
      <c r="G1672" s="2">
        <v>93</v>
      </c>
      <c r="H1672" s="11">
        <v>0.26956521739130435</v>
      </c>
      <c r="I1672">
        <v>0</v>
      </c>
      <c r="J1672">
        <f ca="1"/>
        <v>2031</v>
      </c>
      <c r="K1672">
        <v>1452</v>
      </c>
      <c r="L1672" cm="1">
        <f t="array" ref="L1672">_xlfn.IFS(G1672&lt;=25, 1, G1672&lt;=75, 2, G1672&lt;=150, 3, G1672&gt;150, 4)</f>
        <v>3</v>
      </c>
    </row>
    <row r="1673" spans="1:12" x14ac:dyDescent="0.2">
      <c r="A1673" t="s">
        <v>1479</v>
      </c>
      <c r="B1673" t="s">
        <v>1480</v>
      </c>
      <c r="C1673" s="2">
        <v>139</v>
      </c>
      <c r="D1673" s="2">
        <v>96</v>
      </c>
      <c r="E1673" t="s">
        <v>6989</v>
      </c>
      <c r="F1673" t="s">
        <v>7037</v>
      </c>
      <c r="G1673" s="2">
        <v>43</v>
      </c>
      <c r="H1673" s="11">
        <v>0.30935251798561153</v>
      </c>
      <c r="I1673">
        <v>1</v>
      </c>
      <c r="J1673">
        <f ca="1"/>
        <v>3021</v>
      </c>
      <c r="K1673">
        <v>430</v>
      </c>
      <c r="L1673" cm="1">
        <f t="array" ref="L1673">_xlfn.IFS(G1673&lt;=25, 1, G1673&lt;=75, 2, G1673&lt;=150, 3, G1673&gt;150, 4)</f>
        <v>2</v>
      </c>
    </row>
    <row r="1674" spans="1:12" x14ac:dyDescent="0.2">
      <c r="A1674" t="s">
        <v>2210</v>
      </c>
      <c r="B1674" t="s">
        <v>1174</v>
      </c>
      <c r="C1674" s="2">
        <v>345</v>
      </c>
      <c r="D1674" s="2">
        <v>245</v>
      </c>
      <c r="E1674" t="s">
        <v>7027</v>
      </c>
      <c r="F1674" t="s">
        <v>7036</v>
      </c>
      <c r="G1674" s="2">
        <v>100</v>
      </c>
      <c r="H1674" s="11">
        <v>0.28985507246376813</v>
      </c>
      <c r="I1674">
        <v>0</v>
      </c>
      <c r="J1674">
        <f ca="1"/>
        <v>799</v>
      </c>
      <c r="K1674">
        <v>1972</v>
      </c>
      <c r="L1674" cm="1">
        <f t="array" ref="L1674">_xlfn.IFS(G1674&lt;=25, 1, G1674&lt;=75, 2, G1674&lt;=150, 3, G1674&gt;150, 4)</f>
        <v>3</v>
      </c>
    </row>
    <row r="1675" spans="1:12" x14ac:dyDescent="0.2">
      <c r="A1675" t="s">
        <v>1611</v>
      </c>
      <c r="B1675" t="s">
        <v>1612</v>
      </c>
      <c r="C1675" s="2">
        <v>289</v>
      </c>
      <c r="D1675" s="2">
        <v>171</v>
      </c>
      <c r="E1675" t="s">
        <v>6989</v>
      </c>
      <c r="F1675" t="s">
        <v>7038</v>
      </c>
      <c r="G1675" s="2">
        <v>118</v>
      </c>
      <c r="H1675" s="11">
        <v>0.40830449826989618</v>
      </c>
      <c r="I1675">
        <v>1</v>
      </c>
      <c r="J1675">
        <f ca="1"/>
        <v>3381</v>
      </c>
      <c r="K1675">
        <v>3314</v>
      </c>
      <c r="L1675" cm="1">
        <f t="array" ref="L1675">_xlfn.IFS(G1675&lt;=25, 1, G1675&lt;=75, 2, G1675&lt;=150, 3, G1675&gt;150, 4)</f>
        <v>3</v>
      </c>
    </row>
    <row r="1676" spans="1:12" x14ac:dyDescent="0.2">
      <c r="A1676" t="s">
        <v>2211</v>
      </c>
      <c r="B1676" t="s">
        <v>563</v>
      </c>
      <c r="C1676" s="2">
        <v>502</v>
      </c>
      <c r="D1676" s="2">
        <v>241</v>
      </c>
      <c r="E1676" t="s">
        <v>7029</v>
      </c>
      <c r="F1676" t="s">
        <v>7040</v>
      </c>
      <c r="G1676" s="2">
        <v>261</v>
      </c>
      <c r="H1676" s="11">
        <v>0.51992031872509958</v>
      </c>
      <c r="I1676">
        <v>0</v>
      </c>
      <c r="J1676">
        <f ca="1"/>
        <v>3541</v>
      </c>
      <c r="K1676">
        <v>440</v>
      </c>
      <c r="L1676" cm="1">
        <f t="array" ref="L1676">_xlfn.IFS(G1676&lt;=25, 1, G1676&lt;=75, 2, G1676&lt;=150, 3, G1676&gt;150, 4)</f>
        <v>4</v>
      </c>
    </row>
    <row r="1677" spans="1:12" x14ac:dyDescent="0.2">
      <c r="A1677" t="s">
        <v>2212</v>
      </c>
      <c r="B1677" t="s">
        <v>2213</v>
      </c>
      <c r="C1677" s="2">
        <v>199</v>
      </c>
      <c r="D1677" s="2">
        <v>145</v>
      </c>
      <c r="E1677" t="s">
        <v>7027</v>
      </c>
      <c r="F1677" t="s">
        <v>7039</v>
      </c>
      <c r="G1677" s="2">
        <v>54</v>
      </c>
      <c r="H1677" s="11">
        <v>0.271356783919598</v>
      </c>
      <c r="I1677">
        <v>0</v>
      </c>
      <c r="J1677">
        <f ca="1"/>
        <v>4019</v>
      </c>
      <c r="K1677">
        <v>819</v>
      </c>
      <c r="L1677" cm="1">
        <f t="array" ref="L1677">_xlfn.IFS(G1677&lt;=25, 1, G1677&lt;=75, 2, G1677&lt;=150, 3, G1677&gt;150, 4)</f>
        <v>2</v>
      </c>
    </row>
    <row r="1678" spans="1:12" x14ac:dyDescent="0.2">
      <c r="A1678" t="s">
        <v>2214</v>
      </c>
      <c r="B1678" t="s">
        <v>231</v>
      </c>
      <c r="C1678" s="2">
        <v>268</v>
      </c>
      <c r="D1678" s="2">
        <v>107</v>
      </c>
      <c r="E1678" t="s">
        <v>7028</v>
      </c>
      <c r="F1678" t="s">
        <v>7040</v>
      </c>
      <c r="G1678" s="2">
        <v>161</v>
      </c>
      <c r="H1678" s="11">
        <v>0.60074626865671643</v>
      </c>
      <c r="I1678">
        <v>0</v>
      </c>
      <c r="J1678">
        <f ca="1"/>
        <v>4072</v>
      </c>
      <c r="K1678">
        <v>3874</v>
      </c>
      <c r="L1678" cm="1">
        <f t="array" ref="L1678">_xlfn.IFS(G1678&lt;=25, 1, G1678&lt;=75, 2, G1678&lt;=150, 3, G1678&gt;150, 4)</f>
        <v>4</v>
      </c>
    </row>
    <row r="1679" spans="1:12" x14ac:dyDescent="0.2">
      <c r="A1679" t="s">
        <v>2215</v>
      </c>
      <c r="B1679" t="s">
        <v>2216</v>
      </c>
      <c r="C1679" s="2">
        <v>223</v>
      </c>
      <c r="D1679" s="2">
        <v>165</v>
      </c>
      <c r="E1679" t="s">
        <v>6989</v>
      </c>
      <c r="F1679" t="s">
        <v>7042</v>
      </c>
      <c r="G1679" s="2">
        <v>58</v>
      </c>
      <c r="H1679" s="11">
        <v>0.26008968609865468</v>
      </c>
      <c r="I1679">
        <v>1</v>
      </c>
      <c r="J1679">
        <f ca="1"/>
        <v>3828</v>
      </c>
      <c r="K1679">
        <v>3343</v>
      </c>
      <c r="L1679" cm="1">
        <f t="array" ref="L1679">_xlfn.IFS(G1679&lt;=25, 1, G1679&lt;=75, 2, G1679&lt;=150, 3, G1679&gt;150, 4)</f>
        <v>2</v>
      </c>
    </row>
    <row r="1680" spans="1:12" x14ac:dyDescent="0.2">
      <c r="A1680" t="s">
        <v>2217</v>
      </c>
      <c r="B1680" t="s">
        <v>1257</v>
      </c>
      <c r="C1680" s="2">
        <v>199</v>
      </c>
      <c r="D1680" s="2">
        <v>117</v>
      </c>
      <c r="E1680" t="s">
        <v>7029</v>
      </c>
      <c r="F1680" t="s">
        <v>7037</v>
      </c>
      <c r="G1680" s="2">
        <v>82</v>
      </c>
      <c r="H1680" s="11">
        <v>0.4120603015075377</v>
      </c>
      <c r="I1680">
        <v>0</v>
      </c>
      <c r="J1680">
        <f ca="1"/>
        <v>1584</v>
      </c>
      <c r="K1680">
        <v>2962</v>
      </c>
      <c r="L1680" cm="1">
        <f t="array" ref="L1680">_xlfn.IFS(G1680&lt;=25, 1, G1680&lt;=75, 2, G1680&lt;=150, 3, G1680&gt;150, 4)</f>
        <v>3</v>
      </c>
    </row>
    <row r="1681" spans="1:12" x14ac:dyDescent="0.2">
      <c r="A1681" t="s">
        <v>2218</v>
      </c>
      <c r="B1681" t="s">
        <v>1174</v>
      </c>
      <c r="C1681" s="2">
        <v>345</v>
      </c>
      <c r="D1681" s="2">
        <v>317</v>
      </c>
      <c r="E1681" t="s">
        <v>7027</v>
      </c>
      <c r="F1681" t="s">
        <v>7036</v>
      </c>
      <c r="G1681" s="2">
        <v>28</v>
      </c>
      <c r="H1681" s="11">
        <v>8.1159420289855067E-2</v>
      </c>
      <c r="I1681">
        <v>0</v>
      </c>
      <c r="J1681">
        <f ca="1"/>
        <v>1338</v>
      </c>
      <c r="K1681">
        <v>2798</v>
      </c>
      <c r="L1681" cm="1">
        <f t="array" ref="L1681">_xlfn.IFS(G1681&lt;=25, 1, G1681&lt;=75, 2, G1681&lt;=150, 3, G1681&gt;150, 4)</f>
        <v>2</v>
      </c>
    </row>
    <row r="1682" spans="1:12" x14ac:dyDescent="0.2">
      <c r="A1682" t="s">
        <v>2219</v>
      </c>
      <c r="B1682" t="s">
        <v>2220</v>
      </c>
      <c r="C1682" s="2">
        <v>239</v>
      </c>
      <c r="D1682" s="2">
        <v>174</v>
      </c>
      <c r="E1682" t="s">
        <v>7027</v>
      </c>
      <c r="F1682" t="s">
        <v>7036</v>
      </c>
      <c r="G1682" s="2">
        <v>65</v>
      </c>
      <c r="H1682" s="11">
        <v>0.27196652719665271</v>
      </c>
      <c r="I1682">
        <v>0</v>
      </c>
      <c r="J1682">
        <f ca="1"/>
        <v>2536</v>
      </c>
      <c r="K1682">
        <v>4371</v>
      </c>
      <c r="L1682" cm="1">
        <f t="array" ref="L1682">_xlfn.IFS(G1682&lt;=25, 1, G1682&lt;=75, 2, G1682&lt;=150, 3, G1682&gt;150, 4)</f>
        <v>2</v>
      </c>
    </row>
    <row r="1683" spans="1:12" x14ac:dyDescent="0.2">
      <c r="A1683" t="s">
        <v>2221</v>
      </c>
      <c r="B1683" t="s">
        <v>2222</v>
      </c>
      <c r="C1683" s="2">
        <v>249</v>
      </c>
      <c r="D1683" s="2">
        <v>122</v>
      </c>
      <c r="E1683" t="s">
        <v>6989</v>
      </c>
      <c r="F1683" t="s">
        <v>7038</v>
      </c>
      <c r="G1683" s="2">
        <v>127</v>
      </c>
      <c r="H1683" s="11">
        <v>0.51004016064257029</v>
      </c>
      <c r="I1683">
        <v>1</v>
      </c>
      <c r="J1683">
        <f ca="1"/>
        <v>1016</v>
      </c>
      <c r="K1683">
        <v>2370</v>
      </c>
      <c r="L1683" cm="1">
        <f t="array" ref="L1683">_xlfn.IFS(G1683&lt;=25, 1, G1683&lt;=75, 2, G1683&lt;=150, 3, G1683&gt;150, 4)</f>
        <v>3</v>
      </c>
    </row>
    <row r="1684" spans="1:12" x14ac:dyDescent="0.2">
      <c r="A1684" t="s">
        <v>2223</v>
      </c>
      <c r="B1684" t="s">
        <v>2224</v>
      </c>
      <c r="C1684" s="2">
        <v>268</v>
      </c>
      <c r="D1684" s="2">
        <v>137</v>
      </c>
      <c r="E1684" t="s">
        <v>7027</v>
      </c>
      <c r="F1684" t="s">
        <v>7038</v>
      </c>
      <c r="G1684" s="2">
        <v>131</v>
      </c>
      <c r="H1684" s="11">
        <v>0.48880597014925375</v>
      </c>
      <c r="I1684">
        <v>0</v>
      </c>
      <c r="J1684">
        <f ca="1"/>
        <v>4263</v>
      </c>
      <c r="K1684">
        <v>2045</v>
      </c>
      <c r="L1684" cm="1">
        <f t="array" ref="L1684">_xlfn.IFS(G1684&lt;=25, 1, G1684&lt;=75, 2, G1684&lt;=150, 3, G1684&gt;150, 4)</f>
        <v>3</v>
      </c>
    </row>
    <row r="1685" spans="1:12" x14ac:dyDescent="0.2">
      <c r="A1685" t="s">
        <v>2225</v>
      </c>
      <c r="B1685" t="s">
        <v>2226</v>
      </c>
      <c r="C1685" s="2">
        <v>299</v>
      </c>
      <c r="D1685" s="2">
        <v>182</v>
      </c>
      <c r="E1685" t="s">
        <v>7027</v>
      </c>
      <c r="F1685" t="s">
        <v>7038</v>
      </c>
      <c r="G1685" s="2">
        <v>117</v>
      </c>
      <c r="H1685" s="11">
        <v>0.39130434782608697</v>
      </c>
      <c r="I1685">
        <v>0</v>
      </c>
      <c r="J1685">
        <f ca="1"/>
        <v>264</v>
      </c>
      <c r="K1685">
        <v>1738</v>
      </c>
      <c r="L1685" cm="1">
        <f t="array" ref="L1685">_xlfn.IFS(G1685&lt;=25, 1, G1685&lt;=75, 2, G1685&lt;=150, 3, G1685&gt;150, 4)</f>
        <v>3</v>
      </c>
    </row>
    <row r="1686" spans="1:12" x14ac:dyDescent="0.2">
      <c r="A1686" t="s">
        <v>2227</v>
      </c>
      <c r="B1686" t="s">
        <v>2228</v>
      </c>
      <c r="C1686" s="2">
        <v>223</v>
      </c>
      <c r="D1686" s="2">
        <v>201</v>
      </c>
      <c r="E1686" t="s">
        <v>7027</v>
      </c>
      <c r="F1686" t="s">
        <v>7039</v>
      </c>
      <c r="G1686" s="2">
        <v>22</v>
      </c>
      <c r="H1686" s="11">
        <v>9.8654708520179366E-2</v>
      </c>
      <c r="I1686">
        <v>0</v>
      </c>
      <c r="J1686">
        <f ca="1"/>
        <v>1402</v>
      </c>
      <c r="K1686">
        <v>3734</v>
      </c>
      <c r="L1686" cm="1">
        <f t="array" ref="L1686">_xlfn.IFS(G1686&lt;=25, 1, G1686&lt;=75, 2, G1686&lt;=150, 3, G1686&gt;150, 4)</f>
        <v>1</v>
      </c>
    </row>
    <row r="1687" spans="1:12" x14ac:dyDescent="0.2">
      <c r="A1687" t="s">
        <v>2229</v>
      </c>
      <c r="B1687" t="s">
        <v>2230</v>
      </c>
      <c r="C1687" s="2">
        <v>125</v>
      </c>
      <c r="D1687" s="2">
        <v>43</v>
      </c>
      <c r="E1687" t="s">
        <v>6989</v>
      </c>
      <c r="F1687" t="s">
        <v>7040</v>
      </c>
      <c r="G1687" s="2">
        <v>82</v>
      </c>
      <c r="H1687" s="11">
        <v>0.65600000000000003</v>
      </c>
      <c r="I1687">
        <v>1</v>
      </c>
      <c r="J1687">
        <f ca="1"/>
        <v>3297</v>
      </c>
      <c r="K1687">
        <v>968</v>
      </c>
      <c r="L1687" cm="1">
        <f t="array" ref="L1687">_xlfn.IFS(G1687&lt;=25, 1, G1687&lt;=75, 2, G1687&lt;=150, 3, G1687&gt;150, 4)</f>
        <v>3</v>
      </c>
    </row>
    <row r="1688" spans="1:12" x14ac:dyDescent="0.2">
      <c r="A1688" t="s">
        <v>2231</v>
      </c>
      <c r="B1688" t="s">
        <v>2232</v>
      </c>
      <c r="C1688" s="2">
        <v>325</v>
      </c>
      <c r="D1688" s="2">
        <v>280</v>
      </c>
      <c r="E1688" t="s">
        <v>7027</v>
      </c>
      <c r="F1688" t="s">
        <v>7042</v>
      </c>
      <c r="G1688" s="2">
        <v>45</v>
      </c>
      <c r="H1688" s="11">
        <v>0.13846153846153847</v>
      </c>
      <c r="I1688">
        <v>0</v>
      </c>
      <c r="J1688">
        <f ca="1"/>
        <v>1680</v>
      </c>
      <c r="K1688">
        <v>1961</v>
      </c>
      <c r="L1688" cm="1">
        <f t="array" ref="L1688">_xlfn.IFS(G1688&lt;=25, 1, G1688&lt;=75, 2, G1688&lt;=150, 3, G1688&gt;150, 4)</f>
        <v>2</v>
      </c>
    </row>
    <row r="1689" spans="1:12" x14ac:dyDescent="0.2">
      <c r="A1689" t="s">
        <v>2233</v>
      </c>
      <c r="B1689" t="s">
        <v>2234</v>
      </c>
      <c r="C1689" s="2">
        <v>229</v>
      </c>
      <c r="D1689" s="2">
        <v>80</v>
      </c>
      <c r="E1689" t="s">
        <v>6989</v>
      </c>
      <c r="F1689" t="s">
        <v>7038</v>
      </c>
      <c r="G1689" s="2">
        <v>149</v>
      </c>
      <c r="H1689" s="11">
        <v>0.6506550218340611</v>
      </c>
      <c r="I1689">
        <v>1</v>
      </c>
      <c r="J1689">
        <f ca="1"/>
        <v>897</v>
      </c>
      <c r="K1689">
        <v>2848</v>
      </c>
      <c r="L1689" cm="1">
        <f t="array" ref="L1689">_xlfn.IFS(G1689&lt;=25, 1, G1689&lt;=75, 2, G1689&lt;=150, 3, G1689&gt;150, 4)</f>
        <v>3</v>
      </c>
    </row>
    <row r="1690" spans="1:12" x14ac:dyDescent="0.2">
      <c r="A1690" t="s">
        <v>2235</v>
      </c>
      <c r="B1690" t="s">
        <v>1174</v>
      </c>
      <c r="C1690" s="2">
        <v>345</v>
      </c>
      <c r="D1690" s="2">
        <v>300</v>
      </c>
      <c r="E1690" t="s">
        <v>7027</v>
      </c>
      <c r="F1690" t="s">
        <v>7036</v>
      </c>
      <c r="G1690" s="2">
        <v>45</v>
      </c>
      <c r="H1690" s="11">
        <v>0.13043478260869565</v>
      </c>
      <c r="I1690">
        <v>0</v>
      </c>
      <c r="J1690">
        <f ca="1"/>
        <v>24</v>
      </c>
      <c r="K1690">
        <v>3282</v>
      </c>
      <c r="L1690" cm="1">
        <f t="array" ref="L1690">_xlfn.IFS(G1690&lt;=25, 1, G1690&lt;=75, 2, G1690&lt;=150, 3, G1690&gt;150, 4)</f>
        <v>2</v>
      </c>
    </row>
    <row r="1691" spans="1:12" x14ac:dyDescent="0.2">
      <c r="A1691" t="s">
        <v>2236</v>
      </c>
      <c r="B1691" t="s">
        <v>1174</v>
      </c>
      <c r="C1691" s="2">
        <v>345</v>
      </c>
      <c r="D1691" s="2">
        <v>269</v>
      </c>
      <c r="E1691" t="s">
        <v>7027</v>
      </c>
      <c r="F1691" t="s">
        <v>7036</v>
      </c>
      <c r="G1691" s="2">
        <v>76</v>
      </c>
      <c r="H1691" s="11">
        <v>0.22028985507246376</v>
      </c>
      <c r="I1691">
        <v>0</v>
      </c>
      <c r="J1691">
        <f ca="1"/>
        <v>331</v>
      </c>
      <c r="K1691">
        <v>3755</v>
      </c>
      <c r="L1691" cm="1">
        <f t="array" ref="L1691">_xlfn.IFS(G1691&lt;=25, 1, G1691&lt;=75, 2, G1691&lt;=150, 3, G1691&gt;150, 4)</f>
        <v>3</v>
      </c>
    </row>
    <row r="1692" spans="1:12" x14ac:dyDescent="0.2">
      <c r="A1692" t="s">
        <v>2237</v>
      </c>
      <c r="B1692" t="s">
        <v>2238</v>
      </c>
      <c r="C1692" s="2">
        <v>268</v>
      </c>
      <c r="D1692" s="2">
        <v>115</v>
      </c>
      <c r="E1692" t="s">
        <v>7028</v>
      </c>
      <c r="F1692" t="s">
        <v>7040</v>
      </c>
      <c r="G1692" s="2">
        <v>153</v>
      </c>
      <c r="H1692" s="11">
        <v>0.57089552238805974</v>
      </c>
      <c r="I1692">
        <v>0</v>
      </c>
      <c r="J1692">
        <f ca="1"/>
        <v>2584</v>
      </c>
      <c r="K1692">
        <v>2543</v>
      </c>
      <c r="L1692" cm="1">
        <f t="array" ref="L1692">_xlfn.IFS(G1692&lt;=25, 1, G1692&lt;=75, 2, G1692&lt;=150, 3, G1692&gt;150, 4)</f>
        <v>4</v>
      </c>
    </row>
    <row r="1693" spans="1:12" x14ac:dyDescent="0.2">
      <c r="A1693" t="s">
        <v>2239</v>
      </c>
      <c r="B1693" t="s">
        <v>56</v>
      </c>
      <c r="C1693" s="2">
        <v>357</v>
      </c>
      <c r="D1693" s="2">
        <v>228</v>
      </c>
      <c r="E1693" t="s">
        <v>7027</v>
      </c>
      <c r="F1693" t="s">
        <v>7037</v>
      </c>
      <c r="G1693" s="2">
        <v>129</v>
      </c>
      <c r="H1693" s="11">
        <v>0.36134453781512604</v>
      </c>
      <c r="I1693">
        <v>0</v>
      </c>
      <c r="J1693">
        <f ca="1"/>
        <v>302</v>
      </c>
      <c r="K1693">
        <v>1197</v>
      </c>
      <c r="L1693" cm="1">
        <f t="array" ref="L1693">_xlfn.IFS(G1693&lt;=25, 1, G1693&lt;=75, 2, G1693&lt;=150, 3, G1693&gt;150, 4)</f>
        <v>3</v>
      </c>
    </row>
    <row r="1694" spans="1:12" x14ac:dyDescent="0.2">
      <c r="A1694" t="s">
        <v>2240</v>
      </c>
      <c r="B1694" t="s">
        <v>1174</v>
      </c>
      <c r="C1694" s="2">
        <v>345</v>
      </c>
      <c r="D1694" s="2">
        <v>255</v>
      </c>
      <c r="E1694" t="s">
        <v>7027</v>
      </c>
      <c r="F1694" t="s">
        <v>7036</v>
      </c>
      <c r="G1694" s="2">
        <v>90</v>
      </c>
      <c r="H1694" s="11">
        <v>0.2608695652173913</v>
      </c>
      <c r="I1694">
        <v>0</v>
      </c>
      <c r="J1694">
        <f ca="1"/>
        <v>4500</v>
      </c>
      <c r="K1694">
        <v>2093</v>
      </c>
      <c r="L1694" cm="1">
        <f t="array" ref="L1694">_xlfn.IFS(G1694&lt;=25, 1, G1694&lt;=75, 2, G1694&lt;=150, 3, G1694&gt;150, 4)</f>
        <v>3</v>
      </c>
    </row>
    <row r="1695" spans="1:12" x14ac:dyDescent="0.2">
      <c r="A1695" t="s">
        <v>1984</v>
      </c>
      <c r="B1695" t="s">
        <v>1985</v>
      </c>
      <c r="C1695" s="2">
        <v>319</v>
      </c>
      <c r="D1695" s="2">
        <v>258</v>
      </c>
      <c r="E1695" t="s">
        <v>6989</v>
      </c>
      <c r="F1695" t="s">
        <v>7044</v>
      </c>
      <c r="G1695" s="2">
        <v>61</v>
      </c>
      <c r="H1695" s="11">
        <v>0.19122257053291536</v>
      </c>
      <c r="I1695">
        <v>1</v>
      </c>
      <c r="J1695">
        <f ca="1"/>
        <v>4327</v>
      </c>
      <c r="K1695">
        <v>3747</v>
      </c>
      <c r="L1695" cm="1">
        <f t="array" ref="L1695">_xlfn.IFS(G1695&lt;=25, 1, G1695&lt;=75, 2, G1695&lt;=150, 3, G1695&gt;150, 4)</f>
        <v>2</v>
      </c>
    </row>
    <row r="1696" spans="1:12" x14ac:dyDescent="0.2">
      <c r="A1696" t="s">
        <v>2241</v>
      </c>
      <c r="B1696" t="s">
        <v>2036</v>
      </c>
      <c r="C1696" s="2">
        <v>359</v>
      </c>
      <c r="D1696" s="2">
        <v>305</v>
      </c>
      <c r="E1696" t="s">
        <v>7029</v>
      </c>
      <c r="F1696" t="s">
        <v>7043</v>
      </c>
      <c r="G1696" s="2">
        <v>54</v>
      </c>
      <c r="H1696" s="11">
        <v>0.15041782729805014</v>
      </c>
      <c r="I1696">
        <v>0</v>
      </c>
      <c r="J1696">
        <f ca="1"/>
        <v>2480</v>
      </c>
      <c r="K1696">
        <v>463</v>
      </c>
      <c r="L1696" cm="1">
        <f t="array" ref="L1696">_xlfn.IFS(G1696&lt;=25, 1, G1696&lt;=75, 2, G1696&lt;=150, 3, G1696&gt;150, 4)</f>
        <v>2</v>
      </c>
    </row>
    <row r="1697" spans="1:12" x14ac:dyDescent="0.2">
      <c r="A1697" t="s">
        <v>2242</v>
      </c>
      <c r="B1697" t="s">
        <v>136</v>
      </c>
      <c r="C1697" s="2">
        <v>660</v>
      </c>
      <c r="D1697" s="2">
        <v>343</v>
      </c>
      <c r="E1697" t="s">
        <v>7029</v>
      </c>
      <c r="F1697" t="s">
        <v>7038</v>
      </c>
      <c r="G1697" s="2">
        <v>317</v>
      </c>
      <c r="H1697" s="11">
        <v>0.48030303030303029</v>
      </c>
      <c r="I1697">
        <v>0</v>
      </c>
      <c r="J1697">
        <f ca="1"/>
        <v>2167</v>
      </c>
      <c r="K1697">
        <v>1320</v>
      </c>
      <c r="L1697" cm="1">
        <f t="array" ref="L1697">_xlfn.IFS(G1697&lt;=25, 1, G1697&lt;=75, 2, G1697&lt;=150, 3, G1697&gt;150, 4)</f>
        <v>4</v>
      </c>
    </row>
    <row r="1698" spans="1:12" x14ac:dyDescent="0.2">
      <c r="A1698" t="s">
        <v>2243</v>
      </c>
      <c r="B1698" t="s">
        <v>2244</v>
      </c>
      <c r="C1698" s="2">
        <v>294</v>
      </c>
      <c r="D1698" s="2">
        <v>106</v>
      </c>
      <c r="E1698" t="s">
        <v>7027</v>
      </c>
      <c r="F1698" t="s">
        <v>7038</v>
      </c>
      <c r="G1698" s="2">
        <v>188</v>
      </c>
      <c r="H1698" s="11">
        <v>0.63945578231292521</v>
      </c>
      <c r="I1698">
        <v>0</v>
      </c>
      <c r="J1698">
        <f ca="1"/>
        <v>4042</v>
      </c>
      <c r="K1698">
        <v>3640</v>
      </c>
      <c r="L1698" cm="1">
        <f t="array" ref="L1698">_xlfn.IFS(G1698&lt;=25, 1, G1698&lt;=75, 2, G1698&lt;=150, 3, G1698&gt;150, 4)</f>
        <v>4</v>
      </c>
    </row>
    <row r="1699" spans="1:12" x14ac:dyDescent="0.2">
      <c r="A1699" t="s">
        <v>2245</v>
      </c>
      <c r="B1699" t="s">
        <v>1174</v>
      </c>
      <c r="C1699" s="2">
        <v>345</v>
      </c>
      <c r="D1699" s="2">
        <v>255</v>
      </c>
      <c r="E1699" t="s">
        <v>7027</v>
      </c>
      <c r="F1699" t="s">
        <v>7036</v>
      </c>
      <c r="G1699" s="2">
        <v>90</v>
      </c>
      <c r="H1699" s="11">
        <v>0.2608695652173913</v>
      </c>
      <c r="I1699">
        <v>0</v>
      </c>
      <c r="J1699">
        <f ca="1"/>
        <v>2966</v>
      </c>
      <c r="K1699">
        <v>4542</v>
      </c>
      <c r="L1699" cm="1">
        <f t="array" ref="L1699">_xlfn.IFS(G1699&lt;=25, 1, G1699&lt;=75, 2, G1699&lt;=150, 3, G1699&gt;150, 4)</f>
        <v>3</v>
      </c>
    </row>
    <row r="1700" spans="1:12" x14ac:dyDescent="0.2">
      <c r="A1700" t="s">
        <v>1615</v>
      </c>
      <c r="B1700" t="s">
        <v>1616</v>
      </c>
      <c r="C1700" s="2">
        <v>179</v>
      </c>
      <c r="D1700" s="2">
        <v>140</v>
      </c>
      <c r="E1700" t="s">
        <v>6989</v>
      </c>
      <c r="F1700" t="s">
        <v>7041</v>
      </c>
      <c r="G1700" s="2">
        <v>39</v>
      </c>
      <c r="H1700" s="11">
        <v>0.21787709497206703</v>
      </c>
      <c r="I1700">
        <v>1</v>
      </c>
      <c r="J1700">
        <f ca="1"/>
        <v>810</v>
      </c>
      <c r="K1700">
        <v>3169</v>
      </c>
      <c r="L1700" cm="1">
        <f t="array" ref="L1700">_xlfn.IFS(G1700&lt;=25, 1, G1700&lt;=75, 2, G1700&lt;=150, 3, G1700&gt;150, 4)</f>
        <v>2</v>
      </c>
    </row>
    <row r="1701" spans="1:12" x14ac:dyDescent="0.2">
      <c r="A1701" t="s">
        <v>2246</v>
      </c>
      <c r="B1701" t="s">
        <v>524</v>
      </c>
      <c r="C1701" s="2">
        <v>248</v>
      </c>
      <c r="D1701" s="2">
        <v>149</v>
      </c>
      <c r="E1701" t="s">
        <v>6989</v>
      </c>
      <c r="F1701" t="s">
        <v>7036</v>
      </c>
      <c r="G1701" s="2">
        <v>99</v>
      </c>
      <c r="H1701" s="11">
        <v>0.39919354838709675</v>
      </c>
      <c r="I1701">
        <v>1</v>
      </c>
      <c r="J1701">
        <f ca="1"/>
        <v>2936</v>
      </c>
      <c r="K1701">
        <v>1277</v>
      </c>
      <c r="L1701" cm="1">
        <f t="array" ref="L1701">_xlfn.IFS(G1701&lt;=25, 1, G1701&lt;=75, 2, G1701&lt;=150, 3, G1701&gt;150, 4)</f>
        <v>3</v>
      </c>
    </row>
    <row r="1702" spans="1:12" x14ac:dyDescent="0.2">
      <c r="A1702" t="s">
        <v>2247</v>
      </c>
      <c r="B1702" t="s">
        <v>1174</v>
      </c>
      <c r="C1702" s="2">
        <v>345</v>
      </c>
      <c r="D1702" s="2">
        <v>290</v>
      </c>
      <c r="E1702" t="s">
        <v>7027</v>
      </c>
      <c r="F1702" t="s">
        <v>7036</v>
      </c>
      <c r="G1702" s="2">
        <v>55</v>
      </c>
      <c r="H1702" s="11">
        <v>0.15942028985507245</v>
      </c>
      <c r="I1702">
        <v>0</v>
      </c>
      <c r="J1702">
        <f ca="1"/>
        <v>2274</v>
      </c>
      <c r="K1702">
        <v>1853</v>
      </c>
      <c r="L1702" cm="1">
        <f t="array" ref="L1702">_xlfn.IFS(G1702&lt;=25, 1, G1702&lt;=75, 2, G1702&lt;=150, 3, G1702&gt;150, 4)</f>
        <v>2</v>
      </c>
    </row>
    <row r="1703" spans="1:12" x14ac:dyDescent="0.2">
      <c r="A1703" t="s">
        <v>2248</v>
      </c>
      <c r="B1703" t="s">
        <v>2249</v>
      </c>
      <c r="C1703" s="2">
        <v>209</v>
      </c>
      <c r="D1703" s="2">
        <v>71</v>
      </c>
      <c r="E1703" t="s">
        <v>6989</v>
      </c>
      <c r="F1703" t="s">
        <v>7038</v>
      </c>
      <c r="G1703" s="2">
        <v>138</v>
      </c>
      <c r="H1703" s="11">
        <v>0.66028708133971292</v>
      </c>
      <c r="I1703">
        <v>1</v>
      </c>
      <c r="J1703">
        <f ca="1"/>
        <v>1771</v>
      </c>
      <c r="K1703">
        <v>4090</v>
      </c>
      <c r="L1703" cm="1">
        <f t="array" ref="L1703">_xlfn.IFS(G1703&lt;=25, 1, G1703&lt;=75, 2, G1703&lt;=150, 3, G1703&gt;150, 4)</f>
        <v>3</v>
      </c>
    </row>
    <row r="1704" spans="1:12" x14ac:dyDescent="0.2">
      <c r="A1704" t="s">
        <v>2250</v>
      </c>
      <c r="B1704" t="s">
        <v>778</v>
      </c>
      <c r="C1704" s="2">
        <v>502</v>
      </c>
      <c r="D1704" s="2">
        <v>397</v>
      </c>
      <c r="E1704" t="s">
        <v>7029</v>
      </c>
      <c r="F1704" t="s">
        <v>7037</v>
      </c>
      <c r="G1704" s="2">
        <v>105</v>
      </c>
      <c r="H1704" s="11">
        <v>0.20916334661354583</v>
      </c>
      <c r="I1704">
        <v>0</v>
      </c>
      <c r="J1704">
        <f ca="1"/>
        <v>4329</v>
      </c>
      <c r="K1704">
        <v>188</v>
      </c>
      <c r="L1704" cm="1">
        <f t="array" ref="L1704">_xlfn.IFS(G1704&lt;=25, 1, G1704&lt;=75, 2, G1704&lt;=150, 3, G1704&gt;150, 4)</f>
        <v>3</v>
      </c>
    </row>
    <row r="1705" spans="1:12" x14ac:dyDescent="0.2">
      <c r="A1705" t="s">
        <v>2251</v>
      </c>
      <c r="B1705" t="s">
        <v>2252</v>
      </c>
      <c r="C1705" s="2">
        <v>319</v>
      </c>
      <c r="D1705" s="2">
        <v>246</v>
      </c>
      <c r="E1705" t="s">
        <v>7027</v>
      </c>
      <c r="F1705" t="s">
        <v>7037</v>
      </c>
      <c r="G1705" s="2">
        <v>73</v>
      </c>
      <c r="H1705" s="11">
        <v>0.22884012539184953</v>
      </c>
      <c r="I1705">
        <v>0</v>
      </c>
      <c r="J1705">
        <f ca="1"/>
        <v>3969</v>
      </c>
      <c r="K1705">
        <v>2709</v>
      </c>
      <c r="L1705" cm="1">
        <f t="array" ref="L1705">_xlfn.IFS(G1705&lt;=25, 1, G1705&lt;=75, 2, G1705&lt;=150, 3, G1705&gt;150, 4)</f>
        <v>2</v>
      </c>
    </row>
    <row r="1706" spans="1:12" x14ac:dyDescent="0.2">
      <c r="A1706" t="s">
        <v>2253</v>
      </c>
      <c r="B1706" t="s">
        <v>2145</v>
      </c>
      <c r="C1706" s="2">
        <v>339</v>
      </c>
      <c r="D1706" s="2">
        <v>244</v>
      </c>
      <c r="E1706" t="s">
        <v>6989</v>
      </c>
      <c r="F1706" t="s">
        <v>7036</v>
      </c>
      <c r="G1706" s="2">
        <v>95</v>
      </c>
      <c r="H1706" s="11">
        <v>0.28023598820058998</v>
      </c>
      <c r="I1706">
        <v>1</v>
      </c>
      <c r="J1706">
        <f ca="1"/>
        <v>423</v>
      </c>
      <c r="K1706">
        <v>3259</v>
      </c>
      <c r="L1706" cm="1">
        <f t="array" ref="L1706">_xlfn.IFS(G1706&lt;=25, 1, G1706&lt;=75, 2, G1706&lt;=150, 3, G1706&gt;150, 4)</f>
        <v>3</v>
      </c>
    </row>
    <row r="1707" spans="1:12" x14ac:dyDescent="0.2">
      <c r="A1707" t="s">
        <v>2254</v>
      </c>
      <c r="B1707" t="s">
        <v>1174</v>
      </c>
      <c r="C1707" s="2">
        <v>345</v>
      </c>
      <c r="D1707" s="2">
        <v>293</v>
      </c>
      <c r="E1707" t="s">
        <v>7027</v>
      </c>
      <c r="F1707" t="s">
        <v>7036</v>
      </c>
      <c r="G1707" s="2">
        <v>52</v>
      </c>
      <c r="H1707" s="11">
        <v>0.15072463768115943</v>
      </c>
      <c r="I1707">
        <v>0</v>
      </c>
      <c r="J1707">
        <f ca="1"/>
        <v>1625</v>
      </c>
      <c r="K1707">
        <v>3962</v>
      </c>
      <c r="L1707" cm="1">
        <f t="array" ref="L1707">_xlfn.IFS(G1707&lt;=25, 1, G1707&lt;=75, 2, G1707&lt;=150, 3, G1707&gt;150, 4)</f>
        <v>2</v>
      </c>
    </row>
    <row r="1708" spans="1:12" x14ac:dyDescent="0.2">
      <c r="A1708" t="s">
        <v>2255</v>
      </c>
      <c r="B1708" t="s">
        <v>2256</v>
      </c>
      <c r="C1708" s="2">
        <v>443</v>
      </c>
      <c r="D1708" s="2">
        <v>292</v>
      </c>
      <c r="E1708" t="s">
        <v>7029</v>
      </c>
      <c r="F1708" t="s">
        <v>7040</v>
      </c>
      <c r="G1708" s="2">
        <v>151</v>
      </c>
      <c r="H1708" s="11">
        <v>0.34085778781038373</v>
      </c>
      <c r="I1708">
        <v>0</v>
      </c>
      <c r="J1708">
        <f ca="1"/>
        <v>2024</v>
      </c>
      <c r="K1708">
        <v>4402</v>
      </c>
      <c r="L1708" cm="1">
        <f t="array" ref="L1708">_xlfn.IFS(G1708&lt;=25, 1, G1708&lt;=75, 2, G1708&lt;=150, 3, G1708&gt;150, 4)</f>
        <v>4</v>
      </c>
    </row>
    <row r="1709" spans="1:12" x14ac:dyDescent="0.2">
      <c r="A1709" t="s">
        <v>2257</v>
      </c>
      <c r="B1709" t="s">
        <v>1803</v>
      </c>
      <c r="C1709" s="2">
        <v>289</v>
      </c>
      <c r="D1709" s="2">
        <v>188</v>
      </c>
      <c r="E1709" t="s">
        <v>6989</v>
      </c>
      <c r="F1709" t="s">
        <v>7039</v>
      </c>
      <c r="G1709" s="2">
        <v>101</v>
      </c>
      <c r="H1709" s="11">
        <v>0.34948096885813151</v>
      </c>
      <c r="I1709">
        <v>1</v>
      </c>
      <c r="J1709">
        <f ca="1"/>
        <v>3987</v>
      </c>
      <c r="K1709">
        <v>3135</v>
      </c>
      <c r="L1709" cm="1">
        <f t="array" ref="L1709">_xlfn.IFS(G1709&lt;=25, 1, G1709&lt;=75, 2, G1709&lt;=150, 3, G1709&gt;150, 4)</f>
        <v>3</v>
      </c>
    </row>
    <row r="1710" spans="1:12" x14ac:dyDescent="0.2">
      <c r="A1710" t="s">
        <v>2258</v>
      </c>
      <c r="B1710" t="s">
        <v>946</v>
      </c>
      <c r="C1710" s="2">
        <v>223</v>
      </c>
      <c r="D1710" s="2">
        <v>91</v>
      </c>
      <c r="E1710" t="s">
        <v>7029</v>
      </c>
      <c r="F1710" t="s">
        <v>7040</v>
      </c>
      <c r="G1710" s="2">
        <v>132</v>
      </c>
      <c r="H1710" s="11">
        <v>0.59192825112107628</v>
      </c>
      <c r="I1710">
        <v>0</v>
      </c>
      <c r="J1710">
        <f ca="1"/>
        <v>2038</v>
      </c>
      <c r="K1710">
        <v>3167</v>
      </c>
      <c r="L1710" cm="1">
        <f t="array" ref="L1710">_xlfn.IFS(G1710&lt;=25, 1, G1710&lt;=75, 2, G1710&lt;=150, 3, G1710&gt;150, 4)</f>
        <v>3</v>
      </c>
    </row>
    <row r="1711" spans="1:12" x14ac:dyDescent="0.2">
      <c r="A1711" t="s">
        <v>2259</v>
      </c>
      <c r="B1711" t="s">
        <v>1174</v>
      </c>
      <c r="C1711" s="2">
        <v>369</v>
      </c>
      <c r="D1711" s="2">
        <v>354</v>
      </c>
      <c r="E1711" t="s">
        <v>7027</v>
      </c>
      <c r="F1711" t="s">
        <v>7036</v>
      </c>
      <c r="G1711" s="2">
        <v>15</v>
      </c>
      <c r="H1711" s="11">
        <v>4.065040650406504E-2</v>
      </c>
      <c r="I1711">
        <v>0</v>
      </c>
      <c r="J1711">
        <f ca="1"/>
        <v>290</v>
      </c>
      <c r="K1711">
        <v>3001</v>
      </c>
      <c r="L1711" cm="1">
        <f t="array" ref="L1711">_xlfn.IFS(G1711&lt;=25, 1, G1711&lt;=75, 2, G1711&lt;=150, 3, G1711&gt;150, 4)</f>
        <v>1</v>
      </c>
    </row>
    <row r="1712" spans="1:12" x14ac:dyDescent="0.2">
      <c r="A1712" t="s">
        <v>2260</v>
      </c>
      <c r="B1712" t="s">
        <v>2261</v>
      </c>
      <c r="C1712" s="2">
        <v>1155</v>
      </c>
      <c r="D1712" s="2">
        <v>809</v>
      </c>
      <c r="E1712" t="s">
        <v>7029</v>
      </c>
      <c r="F1712" t="s">
        <v>7042</v>
      </c>
      <c r="G1712" s="2">
        <v>346</v>
      </c>
      <c r="H1712" s="11">
        <v>0.29956709956709959</v>
      </c>
      <c r="I1712">
        <v>0</v>
      </c>
      <c r="J1712">
        <f ca="1"/>
        <v>903</v>
      </c>
      <c r="K1712">
        <v>1046</v>
      </c>
      <c r="L1712" cm="1">
        <f t="array" ref="L1712">_xlfn.IFS(G1712&lt;=25, 1, G1712&lt;=75, 2, G1712&lt;=150, 3, G1712&gt;150, 4)</f>
        <v>4</v>
      </c>
    </row>
    <row r="1713" spans="1:12" x14ac:dyDescent="0.2">
      <c r="A1713" t="s">
        <v>2262</v>
      </c>
      <c r="B1713" t="s">
        <v>2263</v>
      </c>
      <c r="C1713" s="2">
        <v>330</v>
      </c>
      <c r="D1713" s="2">
        <v>264</v>
      </c>
      <c r="E1713" t="s">
        <v>7029</v>
      </c>
      <c r="F1713" t="s">
        <v>7037</v>
      </c>
      <c r="G1713" s="2">
        <v>66</v>
      </c>
      <c r="H1713" s="11">
        <v>0.2</v>
      </c>
      <c r="I1713">
        <v>0</v>
      </c>
      <c r="J1713">
        <f ca="1"/>
        <v>2736</v>
      </c>
      <c r="K1713">
        <v>3857</v>
      </c>
      <c r="L1713" cm="1">
        <f t="array" ref="L1713">_xlfn.IFS(G1713&lt;=25, 1, G1713&lt;=75, 2, G1713&lt;=150, 3, G1713&gt;150, 4)</f>
        <v>2</v>
      </c>
    </row>
    <row r="1714" spans="1:12" x14ac:dyDescent="0.2">
      <c r="A1714" t="s">
        <v>2264</v>
      </c>
      <c r="B1714" t="s">
        <v>1909</v>
      </c>
      <c r="C1714" s="2">
        <v>279</v>
      </c>
      <c r="D1714" s="2">
        <v>195</v>
      </c>
      <c r="E1714" t="s">
        <v>7029</v>
      </c>
      <c r="F1714" t="s">
        <v>7037</v>
      </c>
      <c r="G1714" s="2">
        <v>84</v>
      </c>
      <c r="H1714" s="11">
        <v>0.30107526881720431</v>
      </c>
      <c r="I1714">
        <v>0</v>
      </c>
      <c r="J1714">
        <f ca="1"/>
        <v>633</v>
      </c>
      <c r="K1714">
        <v>2800</v>
      </c>
      <c r="L1714" cm="1">
        <f t="array" ref="L1714">_xlfn.IFS(G1714&lt;=25, 1, G1714&lt;=75, 2, G1714&lt;=150, 3, G1714&gt;150, 4)</f>
        <v>3</v>
      </c>
    </row>
    <row r="1715" spans="1:12" x14ac:dyDescent="0.2">
      <c r="A1715" t="s">
        <v>2265</v>
      </c>
      <c r="B1715" t="s">
        <v>2266</v>
      </c>
      <c r="C1715" s="2">
        <v>223</v>
      </c>
      <c r="D1715" s="2">
        <v>161</v>
      </c>
      <c r="E1715" t="s">
        <v>7029</v>
      </c>
      <c r="F1715" t="s">
        <v>7037</v>
      </c>
      <c r="G1715" s="2">
        <v>62</v>
      </c>
      <c r="H1715" s="11">
        <v>0.27802690582959644</v>
      </c>
      <c r="I1715">
        <v>0</v>
      </c>
      <c r="J1715">
        <f ca="1"/>
        <v>4076</v>
      </c>
      <c r="K1715">
        <v>1081</v>
      </c>
      <c r="L1715" cm="1">
        <f t="array" ref="L1715">_xlfn.IFS(G1715&lt;=25, 1, G1715&lt;=75, 2, G1715&lt;=150, 3, G1715&gt;150, 4)</f>
        <v>2</v>
      </c>
    </row>
    <row r="1716" spans="1:12" x14ac:dyDescent="0.2">
      <c r="A1716" t="s">
        <v>2267</v>
      </c>
      <c r="B1716" t="s">
        <v>1174</v>
      </c>
      <c r="C1716" s="2">
        <v>345</v>
      </c>
      <c r="D1716" s="2">
        <v>266</v>
      </c>
      <c r="E1716" t="s">
        <v>7027</v>
      </c>
      <c r="F1716" t="s">
        <v>7036</v>
      </c>
      <c r="G1716" s="2">
        <v>79</v>
      </c>
      <c r="H1716" s="11">
        <v>0.22898550724637681</v>
      </c>
      <c r="I1716">
        <v>0</v>
      </c>
      <c r="J1716">
        <f ca="1"/>
        <v>3688</v>
      </c>
      <c r="K1716">
        <v>4392</v>
      </c>
      <c r="L1716" cm="1">
        <f t="array" ref="L1716">_xlfn.IFS(G1716&lt;=25, 1, G1716&lt;=75, 2, G1716&lt;=150, 3, G1716&gt;150, 4)</f>
        <v>3</v>
      </c>
    </row>
    <row r="1717" spans="1:12" x14ac:dyDescent="0.2">
      <c r="A1717" t="s">
        <v>2268</v>
      </c>
      <c r="B1717" t="s">
        <v>1174</v>
      </c>
      <c r="C1717" s="2">
        <v>345</v>
      </c>
      <c r="D1717" s="2">
        <v>304</v>
      </c>
      <c r="E1717" t="s">
        <v>7027</v>
      </c>
      <c r="F1717" t="s">
        <v>7036</v>
      </c>
      <c r="G1717" s="2">
        <v>41</v>
      </c>
      <c r="H1717" s="11">
        <v>0.11884057971014493</v>
      </c>
      <c r="I1717">
        <v>0</v>
      </c>
      <c r="J1717">
        <f ca="1"/>
        <v>4022</v>
      </c>
      <c r="K1717">
        <v>588</v>
      </c>
      <c r="L1717" cm="1">
        <f t="array" ref="L1717">_xlfn.IFS(G1717&lt;=25, 1, G1717&lt;=75, 2, G1717&lt;=150, 3, G1717&gt;150, 4)</f>
        <v>2</v>
      </c>
    </row>
    <row r="1718" spans="1:12" x14ac:dyDescent="0.2">
      <c r="A1718" t="s">
        <v>2269</v>
      </c>
      <c r="B1718" t="s">
        <v>2270</v>
      </c>
      <c r="C1718" s="2">
        <v>279</v>
      </c>
      <c r="D1718" s="2">
        <v>195</v>
      </c>
      <c r="E1718" t="s">
        <v>6989</v>
      </c>
      <c r="F1718" t="s">
        <v>7044</v>
      </c>
      <c r="G1718" s="2">
        <v>84</v>
      </c>
      <c r="H1718" s="11">
        <v>0.30107526881720431</v>
      </c>
      <c r="I1718">
        <v>1</v>
      </c>
      <c r="J1718">
        <f ca="1"/>
        <v>618</v>
      </c>
      <c r="K1718">
        <v>3415</v>
      </c>
      <c r="L1718" cm="1">
        <f t="array" ref="L1718">_xlfn.IFS(G1718&lt;=25, 1, G1718&lt;=75, 2, G1718&lt;=150, 3, G1718&gt;150, 4)</f>
        <v>3</v>
      </c>
    </row>
    <row r="1719" spans="1:12" x14ac:dyDescent="0.2">
      <c r="A1719" t="s">
        <v>2271</v>
      </c>
      <c r="B1719" t="s">
        <v>2272</v>
      </c>
      <c r="C1719" s="2">
        <v>259</v>
      </c>
      <c r="D1719" s="2">
        <v>142</v>
      </c>
      <c r="E1719" t="s">
        <v>6989</v>
      </c>
      <c r="F1719" t="s">
        <v>7036</v>
      </c>
      <c r="G1719" s="2">
        <v>117</v>
      </c>
      <c r="H1719" s="11">
        <v>0.45173745173745172</v>
      </c>
      <c r="I1719">
        <v>1</v>
      </c>
      <c r="J1719">
        <f ca="1"/>
        <v>3944</v>
      </c>
      <c r="K1719">
        <v>3676</v>
      </c>
      <c r="L1719" cm="1">
        <f t="array" ref="L1719">_xlfn.IFS(G1719&lt;=25, 1, G1719&lt;=75, 2, G1719&lt;=150, 3, G1719&gt;150, 4)</f>
        <v>3</v>
      </c>
    </row>
    <row r="1720" spans="1:12" x14ac:dyDescent="0.2">
      <c r="A1720" t="s">
        <v>2273</v>
      </c>
      <c r="B1720" t="s">
        <v>1295</v>
      </c>
      <c r="C1720" s="2">
        <v>219</v>
      </c>
      <c r="D1720" s="2">
        <v>125</v>
      </c>
      <c r="E1720" t="s">
        <v>6989</v>
      </c>
      <c r="F1720" t="s">
        <v>7040</v>
      </c>
      <c r="G1720" s="2">
        <v>94</v>
      </c>
      <c r="H1720" s="11">
        <v>0.42922374429223742</v>
      </c>
      <c r="I1720">
        <v>1</v>
      </c>
      <c r="J1720">
        <f ca="1"/>
        <v>3774</v>
      </c>
      <c r="K1720">
        <v>1654</v>
      </c>
      <c r="L1720" cm="1">
        <f t="array" ref="L1720">_xlfn.IFS(G1720&lt;=25, 1, G1720&lt;=75, 2, G1720&lt;=150, 3, G1720&gt;150, 4)</f>
        <v>3</v>
      </c>
    </row>
    <row r="1721" spans="1:12" x14ac:dyDescent="0.2">
      <c r="A1721" t="s">
        <v>2274</v>
      </c>
      <c r="B1721" t="s">
        <v>2275</v>
      </c>
      <c r="C1721" s="2">
        <v>279</v>
      </c>
      <c r="D1721" s="2">
        <v>201</v>
      </c>
      <c r="E1721" t="s">
        <v>6989</v>
      </c>
      <c r="F1721" t="s">
        <v>7037</v>
      </c>
      <c r="G1721" s="2">
        <v>78</v>
      </c>
      <c r="H1721" s="11">
        <v>0.27956989247311825</v>
      </c>
      <c r="I1721">
        <v>1</v>
      </c>
      <c r="J1721">
        <f ca="1"/>
        <v>3393</v>
      </c>
      <c r="K1721">
        <v>565</v>
      </c>
      <c r="L1721" cm="1">
        <f t="array" ref="L1721">_xlfn.IFS(G1721&lt;=25, 1, G1721&lt;=75, 2, G1721&lt;=150, 3, G1721&gt;150, 4)</f>
        <v>3</v>
      </c>
    </row>
    <row r="1722" spans="1:12" x14ac:dyDescent="0.2">
      <c r="A1722" t="s">
        <v>1841</v>
      </c>
      <c r="B1722" t="s">
        <v>1842</v>
      </c>
      <c r="C1722" s="2">
        <v>289</v>
      </c>
      <c r="D1722" s="2">
        <v>179</v>
      </c>
      <c r="E1722" t="s">
        <v>6989</v>
      </c>
      <c r="F1722" t="s">
        <v>7037</v>
      </c>
      <c r="G1722" s="2">
        <v>110</v>
      </c>
      <c r="H1722" s="11">
        <v>0.38062283737024222</v>
      </c>
      <c r="I1722">
        <v>1</v>
      </c>
      <c r="J1722">
        <f ca="1"/>
        <v>3462</v>
      </c>
      <c r="K1722">
        <v>37</v>
      </c>
      <c r="L1722" cm="1">
        <f t="array" ref="L1722">_xlfn.IFS(G1722&lt;=25, 1, G1722&lt;=75, 2, G1722&lt;=150, 3, G1722&gt;150, 4)</f>
        <v>3</v>
      </c>
    </row>
    <row r="1723" spans="1:12" x14ac:dyDescent="0.2">
      <c r="A1723" t="s">
        <v>2276</v>
      </c>
      <c r="B1723" t="s">
        <v>2277</v>
      </c>
      <c r="C1723" s="2">
        <v>249</v>
      </c>
      <c r="D1723" s="2">
        <v>122</v>
      </c>
      <c r="E1723" t="s">
        <v>6989</v>
      </c>
      <c r="F1723" t="s">
        <v>7039</v>
      </c>
      <c r="G1723" s="2">
        <v>127</v>
      </c>
      <c r="H1723" s="11">
        <v>0.51004016064257029</v>
      </c>
      <c r="I1723">
        <v>1</v>
      </c>
      <c r="J1723">
        <f ca="1"/>
        <v>1531</v>
      </c>
      <c r="K1723">
        <v>1303</v>
      </c>
      <c r="L1723" cm="1">
        <f t="array" ref="L1723">_xlfn.IFS(G1723&lt;=25, 1, G1723&lt;=75, 2, G1723&lt;=150, 3, G1723&gt;150, 4)</f>
        <v>3</v>
      </c>
    </row>
    <row r="1724" spans="1:12" x14ac:dyDescent="0.2">
      <c r="A1724" t="s">
        <v>2278</v>
      </c>
      <c r="B1724" t="s">
        <v>2279</v>
      </c>
      <c r="C1724" s="2">
        <v>268</v>
      </c>
      <c r="D1724" s="2">
        <v>147</v>
      </c>
      <c r="E1724" t="s">
        <v>7027</v>
      </c>
      <c r="F1724" t="s">
        <v>7038</v>
      </c>
      <c r="G1724" s="2">
        <v>121</v>
      </c>
      <c r="H1724" s="11">
        <v>0.45149253731343286</v>
      </c>
      <c r="I1724">
        <v>0</v>
      </c>
      <c r="J1724">
        <f ca="1"/>
        <v>3726</v>
      </c>
      <c r="K1724">
        <v>4424</v>
      </c>
      <c r="L1724" cm="1">
        <f t="array" ref="L1724">_xlfn.IFS(G1724&lt;=25, 1, G1724&lt;=75, 2, G1724&lt;=150, 3, G1724&gt;150, 4)</f>
        <v>3</v>
      </c>
    </row>
    <row r="1725" spans="1:12" x14ac:dyDescent="0.2">
      <c r="A1725" t="s">
        <v>2280</v>
      </c>
      <c r="B1725" t="s">
        <v>2281</v>
      </c>
      <c r="C1725" s="2">
        <v>268</v>
      </c>
      <c r="D1725" s="2">
        <v>209</v>
      </c>
      <c r="E1725" t="s">
        <v>7027</v>
      </c>
      <c r="F1725" t="s">
        <v>7043</v>
      </c>
      <c r="G1725" s="2">
        <v>59</v>
      </c>
      <c r="H1725" s="11">
        <v>0.22014925373134328</v>
      </c>
      <c r="I1725">
        <v>0</v>
      </c>
      <c r="J1725">
        <f ca="1"/>
        <v>2896</v>
      </c>
      <c r="K1725">
        <v>1148</v>
      </c>
      <c r="L1725" cm="1">
        <f t="array" ref="L1725">_xlfn.IFS(G1725&lt;=25, 1, G1725&lt;=75, 2, G1725&lt;=150, 3, G1725&gt;150, 4)</f>
        <v>2</v>
      </c>
    </row>
    <row r="1726" spans="1:12" x14ac:dyDescent="0.2">
      <c r="A1726" t="s">
        <v>2282</v>
      </c>
      <c r="B1726" t="s">
        <v>2283</v>
      </c>
      <c r="C1726" s="2">
        <v>399</v>
      </c>
      <c r="D1726" s="2">
        <v>335</v>
      </c>
      <c r="E1726" t="s">
        <v>7027</v>
      </c>
      <c r="F1726" t="s">
        <v>7037</v>
      </c>
      <c r="G1726" s="2">
        <v>64</v>
      </c>
      <c r="H1726" s="11">
        <v>0.16040100250626566</v>
      </c>
      <c r="I1726">
        <v>0</v>
      </c>
      <c r="J1726">
        <f ca="1"/>
        <v>2342</v>
      </c>
      <c r="K1726">
        <v>398</v>
      </c>
      <c r="L1726" cm="1">
        <f t="array" ref="L1726">_xlfn.IFS(G1726&lt;=25, 1, G1726&lt;=75, 2, G1726&lt;=150, 3, G1726&gt;150, 4)</f>
        <v>2</v>
      </c>
    </row>
    <row r="1727" spans="1:12" x14ac:dyDescent="0.2">
      <c r="A1727" t="s">
        <v>2284</v>
      </c>
      <c r="B1727" t="s">
        <v>2285</v>
      </c>
      <c r="C1727" s="2">
        <v>142</v>
      </c>
      <c r="D1727" s="2">
        <v>70</v>
      </c>
      <c r="E1727" t="s">
        <v>7029</v>
      </c>
      <c r="F1727" t="s">
        <v>7040</v>
      </c>
      <c r="G1727" s="2">
        <v>72</v>
      </c>
      <c r="H1727" s="11">
        <v>0.50704225352112675</v>
      </c>
      <c r="I1727">
        <v>0</v>
      </c>
      <c r="J1727">
        <f ca="1"/>
        <v>3131</v>
      </c>
      <c r="K1727">
        <v>56</v>
      </c>
      <c r="L1727" cm="1">
        <f t="array" ref="L1727">_xlfn.IFS(G1727&lt;=25, 1, G1727&lt;=75, 2, G1727&lt;=150, 3, G1727&gt;150, 4)</f>
        <v>2</v>
      </c>
    </row>
    <row r="1728" spans="1:12" x14ac:dyDescent="0.2">
      <c r="A1728" t="s">
        <v>2286</v>
      </c>
      <c r="B1728" t="s">
        <v>2287</v>
      </c>
      <c r="C1728" s="2">
        <v>223</v>
      </c>
      <c r="D1728" s="2">
        <v>114</v>
      </c>
      <c r="E1728" t="s">
        <v>6989</v>
      </c>
      <c r="F1728" t="s">
        <v>7042</v>
      </c>
      <c r="G1728" s="2">
        <v>109</v>
      </c>
      <c r="H1728" s="11">
        <v>0.48878923766816146</v>
      </c>
      <c r="I1728">
        <v>1</v>
      </c>
      <c r="J1728">
        <f ca="1"/>
        <v>653</v>
      </c>
      <c r="K1728">
        <v>567</v>
      </c>
      <c r="L1728" cm="1">
        <f t="array" ref="L1728">_xlfn.IFS(G1728&lt;=25, 1, G1728&lt;=75, 2, G1728&lt;=150, 3, G1728&gt;150, 4)</f>
        <v>3</v>
      </c>
    </row>
    <row r="1729" spans="1:12" x14ac:dyDescent="0.2">
      <c r="A1729" t="s">
        <v>2288</v>
      </c>
      <c r="B1729" t="s">
        <v>2289</v>
      </c>
      <c r="C1729" s="2">
        <v>258</v>
      </c>
      <c r="D1729" s="2">
        <v>170</v>
      </c>
      <c r="E1729" t="s">
        <v>6989</v>
      </c>
      <c r="F1729" t="s">
        <v>7037</v>
      </c>
      <c r="G1729" s="2">
        <v>88</v>
      </c>
      <c r="H1729" s="11">
        <v>0.34108527131782945</v>
      </c>
      <c r="I1729">
        <v>1</v>
      </c>
      <c r="J1729">
        <f ca="1"/>
        <v>234</v>
      </c>
      <c r="K1729">
        <v>2893</v>
      </c>
      <c r="L1729" cm="1">
        <f t="array" ref="L1729">_xlfn.IFS(G1729&lt;=25, 1, G1729&lt;=75, 2, G1729&lt;=150, 3, G1729&gt;150, 4)</f>
        <v>3</v>
      </c>
    </row>
    <row r="1730" spans="1:12" x14ac:dyDescent="0.2">
      <c r="A1730" t="s">
        <v>2290</v>
      </c>
      <c r="B1730" t="s">
        <v>2291</v>
      </c>
      <c r="C1730" s="2">
        <v>599</v>
      </c>
      <c r="D1730" s="2">
        <v>539</v>
      </c>
      <c r="E1730" t="s">
        <v>7029</v>
      </c>
      <c r="F1730" t="s">
        <v>7042</v>
      </c>
      <c r="G1730" s="2">
        <v>60</v>
      </c>
      <c r="H1730" s="11">
        <v>0.1001669449081803</v>
      </c>
      <c r="I1730">
        <v>0</v>
      </c>
      <c r="J1730">
        <f ca="1"/>
        <v>70</v>
      </c>
      <c r="K1730">
        <v>251</v>
      </c>
      <c r="L1730" cm="1">
        <f t="array" ref="L1730">_xlfn.IFS(G1730&lt;=25, 1, G1730&lt;=75, 2, G1730&lt;=150, 3, G1730&gt;150, 4)</f>
        <v>2</v>
      </c>
    </row>
    <row r="1731" spans="1:12" x14ac:dyDescent="0.2">
      <c r="A1731" t="s">
        <v>2292</v>
      </c>
      <c r="B1731" t="s">
        <v>2293</v>
      </c>
      <c r="C1731" s="2">
        <v>319</v>
      </c>
      <c r="D1731" s="2">
        <v>223</v>
      </c>
      <c r="E1731" t="s">
        <v>6989</v>
      </c>
      <c r="F1731" t="s">
        <v>7036</v>
      </c>
      <c r="G1731" s="2">
        <v>96</v>
      </c>
      <c r="H1731" s="11">
        <v>0.30094043887147337</v>
      </c>
      <c r="I1731">
        <v>1</v>
      </c>
      <c r="J1731">
        <f ca="1"/>
        <v>1975</v>
      </c>
      <c r="K1731">
        <v>3674</v>
      </c>
      <c r="L1731" cm="1">
        <f t="array" ref="L1731">_xlfn.IFS(G1731&lt;=25, 1, G1731&lt;=75, 2, G1731&lt;=150, 3, G1731&gt;150, 4)</f>
        <v>3</v>
      </c>
    </row>
    <row r="1732" spans="1:12" x14ac:dyDescent="0.2">
      <c r="A1732" t="s">
        <v>191</v>
      </c>
      <c r="B1732" t="s">
        <v>42</v>
      </c>
      <c r="C1732" s="2">
        <v>329</v>
      </c>
      <c r="D1732" s="2">
        <v>227</v>
      </c>
      <c r="E1732" t="s">
        <v>7029</v>
      </c>
      <c r="F1732" t="s">
        <v>7036</v>
      </c>
      <c r="G1732" s="2">
        <v>102</v>
      </c>
      <c r="H1732" s="11">
        <v>0.3100303951367781</v>
      </c>
      <c r="I1732">
        <v>0</v>
      </c>
      <c r="J1732">
        <f ca="1"/>
        <v>3653</v>
      </c>
      <c r="K1732">
        <v>1906</v>
      </c>
      <c r="L1732" cm="1">
        <f t="array" ref="L1732">_xlfn.IFS(G1732&lt;=25, 1, G1732&lt;=75, 2, G1732&lt;=150, 3, G1732&gt;150, 4)</f>
        <v>3</v>
      </c>
    </row>
    <row r="1733" spans="1:12" x14ac:dyDescent="0.2">
      <c r="A1733" t="s">
        <v>2294</v>
      </c>
      <c r="B1733" t="s">
        <v>1257</v>
      </c>
      <c r="C1733" s="2">
        <v>239</v>
      </c>
      <c r="D1733" s="2">
        <v>134</v>
      </c>
      <c r="E1733" t="s">
        <v>7029</v>
      </c>
      <c r="F1733" t="s">
        <v>7037</v>
      </c>
      <c r="G1733" s="2">
        <v>105</v>
      </c>
      <c r="H1733" s="11">
        <v>0.43933054393305437</v>
      </c>
      <c r="I1733">
        <v>0</v>
      </c>
      <c r="J1733">
        <f ca="1"/>
        <v>2484</v>
      </c>
      <c r="K1733">
        <v>2189</v>
      </c>
      <c r="L1733" cm="1">
        <f t="array" ref="L1733">_xlfn.IFS(G1733&lt;=25, 1, G1733&lt;=75, 2, G1733&lt;=150, 3, G1733&gt;150, 4)</f>
        <v>3</v>
      </c>
    </row>
    <row r="1734" spans="1:12" x14ac:dyDescent="0.2">
      <c r="A1734" t="s">
        <v>2295</v>
      </c>
      <c r="B1734" t="s">
        <v>2296</v>
      </c>
      <c r="C1734" s="2">
        <v>249</v>
      </c>
      <c r="D1734" s="2">
        <v>172</v>
      </c>
      <c r="E1734" t="s">
        <v>6989</v>
      </c>
      <c r="F1734" t="s">
        <v>7036</v>
      </c>
      <c r="G1734" s="2">
        <v>77</v>
      </c>
      <c r="H1734" s="11">
        <v>0.30923694779116467</v>
      </c>
      <c r="I1734">
        <v>1</v>
      </c>
      <c r="J1734">
        <f ca="1"/>
        <v>967</v>
      </c>
      <c r="K1734">
        <v>2849</v>
      </c>
      <c r="L1734" cm="1">
        <f t="array" ref="L1734">_xlfn.IFS(G1734&lt;=25, 1, G1734&lt;=75, 2, G1734&lt;=150, 3, G1734&gt;150, 4)</f>
        <v>3</v>
      </c>
    </row>
    <row r="1735" spans="1:12" x14ac:dyDescent="0.2">
      <c r="A1735" t="s">
        <v>2297</v>
      </c>
      <c r="B1735" t="s">
        <v>2298</v>
      </c>
      <c r="C1735" s="2">
        <v>268</v>
      </c>
      <c r="D1735" s="2">
        <v>142</v>
      </c>
      <c r="E1735" t="s">
        <v>7027</v>
      </c>
      <c r="F1735" t="s">
        <v>7038</v>
      </c>
      <c r="G1735" s="2">
        <v>126</v>
      </c>
      <c r="H1735" s="11">
        <v>0.47014925373134331</v>
      </c>
      <c r="I1735">
        <v>0</v>
      </c>
      <c r="J1735">
        <f ca="1"/>
        <v>1364</v>
      </c>
      <c r="K1735">
        <v>2825</v>
      </c>
      <c r="L1735" cm="1">
        <f t="array" ref="L1735">_xlfn.IFS(G1735&lt;=25, 1, G1735&lt;=75, 2, G1735&lt;=150, 3, G1735&gt;150, 4)</f>
        <v>3</v>
      </c>
    </row>
    <row r="1736" spans="1:12" x14ac:dyDescent="0.2">
      <c r="A1736" t="s">
        <v>2299</v>
      </c>
      <c r="B1736" t="s">
        <v>2300</v>
      </c>
      <c r="C1736" s="2">
        <v>357</v>
      </c>
      <c r="D1736" s="2">
        <v>289</v>
      </c>
      <c r="E1736" t="s">
        <v>7027</v>
      </c>
      <c r="F1736" t="s">
        <v>7039</v>
      </c>
      <c r="G1736" s="2">
        <v>68</v>
      </c>
      <c r="H1736" s="11">
        <v>0.19047619047619047</v>
      </c>
      <c r="I1736">
        <v>0</v>
      </c>
      <c r="J1736">
        <f ca="1"/>
        <v>270</v>
      </c>
      <c r="K1736">
        <v>2819</v>
      </c>
      <c r="L1736" cm="1">
        <f t="array" ref="L1736">_xlfn.IFS(G1736&lt;=25, 1, G1736&lt;=75, 2, G1736&lt;=150, 3, G1736&gt;150, 4)</f>
        <v>2</v>
      </c>
    </row>
    <row r="1737" spans="1:12" x14ac:dyDescent="0.2">
      <c r="A1737" t="s">
        <v>774</v>
      </c>
      <c r="B1737" t="s">
        <v>170</v>
      </c>
      <c r="C1737" s="2">
        <v>319</v>
      </c>
      <c r="D1737" s="2">
        <v>195</v>
      </c>
      <c r="E1737" t="s">
        <v>7029</v>
      </c>
      <c r="F1737" t="s">
        <v>7038</v>
      </c>
      <c r="G1737" s="2">
        <v>124</v>
      </c>
      <c r="H1737" s="11">
        <v>0.38871473354231972</v>
      </c>
      <c r="I1737">
        <v>0</v>
      </c>
      <c r="J1737">
        <f ca="1"/>
        <v>2618</v>
      </c>
      <c r="K1737">
        <v>4265</v>
      </c>
      <c r="L1737" cm="1">
        <f t="array" ref="L1737">_xlfn.IFS(G1737&lt;=25, 1, G1737&lt;=75, 2, G1737&lt;=150, 3, G1737&gt;150, 4)</f>
        <v>3</v>
      </c>
    </row>
    <row r="1738" spans="1:12" x14ac:dyDescent="0.2">
      <c r="A1738" t="s">
        <v>2301</v>
      </c>
      <c r="B1738" t="s">
        <v>2302</v>
      </c>
      <c r="C1738" s="2">
        <v>429</v>
      </c>
      <c r="D1738" s="2">
        <v>257</v>
      </c>
      <c r="E1738" t="s">
        <v>7029</v>
      </c>
      <c r="F1738" t="s">
        <v>7039</v>
      </c>
      <c r="G1738" s="2">
        <v>172</v>
      </c>
      <c r="H1738" s="11">
        <v>0.40093240093240096</v>
      </c>
      <c r="I1738">
        <v>0</v>
      </c>
      <c r="J1738">
        <f ca="1"/>
        <v>3589</v>
      </c>
      <c r="K1738">
        <v>3938</v>
      </c>
      <c r="L1738" cm="1">
        <f t="array" ref="L1738">_xlfn.IFS(G1738&lt;=25, 1, G1738&lt;=75, 2, G1738&lt;=150, 3, G1738&gt;150, 4)</f>
        <v>4</v>
      </c>
    </row>
    <row r="1739" spans="1:12" x14ac:dyDescent="0.2">
      <c r="A1739" t="s">
        <v>2303</v>
      </c>
      <c r="B1739" t="s">
        <v>1268</v>
      </c>
      <c r="C1739" s="2">
        <v>319</v>
      </c>
      <c r="D1739" s="2">
        <v>242</v>
      </c>
      <c r="E1739" t="s">
        <v>7029</v>
      </c>
      <c r="F1739" t="s">
        <v>7037</v>
      </c>
      <c r="G1739" s="2">
        <v>77</v>
      </c>
      <c r="H1739" s="11">
        <v>0.2413793103448276</v>
      </c>
      <c r="I1739">
        <v>0</v>
      </c>
      <c r="J1739">
        <f ca="1"/>
        <v>2526</v>
      </c>
      <c r="K1739">
        <v>2690</v>
      </c>
      <c r="L1739" cm="1">
        <f t="array" ref="L1739">_xlfn.IFS(G1739&lt;=25, 1, G1739&lt;=75, 2, G1739&lt;=150, 3, G1739&gt;150, 4)</f>
        <v>3</v>
      </c>
    </row>
    <row r="1740" spans="1:12" x14ac:dyDescent="0.2">
      <c r="A1740" t="s">
        <v>2304</v>
      </c>
      <c r="B1740" t="s">
        <v>1428</v>
      </c>
      <c r="C1740" s="2">
        <v>319</v>
      </c>
      <c r="D1740" s="2">
        <v>271</v>
      </c>
      <c r="E1740" t="s">
        <v>7029</v>
      </c>
      <c r="F1740" t="s">
        <v>7037</v>
      </c>
      <c r="G1740" s="2">
        <v>48</v>
      </c>
      <c r="H1740" s="11">
        <v>0.15047021943573669</v>
      </c>
      <c r="I1740">
        <v>0</v>
      </c>
      <c r="J1740">
        <f ca="1"/>
        <v>81</v>
      </c>
      <c r="K1740">
        <v>272</v>
      </c>
      <c r="L1740" cm="1">
        <f t="array" ref="L1740">_xlfn.IFS(G1740&lt;=25, 1, G1740&lt;=75, 2, G1740&lt;=150, 3, G1740&gt;150, 4)</f>
        <v>2</v>
      </c>
    </row>
    <row r="1741" spans="1:12" x14ac:dyDescent="0.2">
      <c r="A1741" t="s">
        <v>2305</v>
      </c>
      <c r="B1741" t="s">
        <v>2306</v>
      </c>
      <c r="C1741" s="2">
        <v>411</v>
      </c>
      <c r="D1741" s="2">
        <v>255</v>
      </c>
      <c r="E1741" t="s">
        <v>7029</v>
      </c>
      <c r="F1741" t="s">
        <v>7038</v>
      </c>
      <c r="G1741" s="2">
        <v>156</v>
      </c>
      <c r="H1741" s="11">
        <v>0.37956204379562042</v>
      </c>
      <c r="I1741">
        <v>0</v>
      </c>
      <c r="J1741">
        <f ca="1"/>
        <v>3553</v>
      </c>
      <c r="K1741">
        <v>113</v>
      </c>
      <c r="L1741" cm="1">
        <f t="array" ref="L1741">_xlfn.IFS(G1741&lt;=25, 1, G1741&lt;=75, 2, G1741&lt;=150, 3, G1741&gt;150, 4)</f>
        <v>4</v>
      </c>
    </row>
    <row r="1742" spans="1:12" x14ac:dyDescent="0.2">
      <c r="A1742" t="s">
        <v>2307</v>
      </c>
      <c r="B1742" t="s">
        <v>2308</v>
      </c>
      <c r="C1742" s="2">
        <v>357</v>
      </c>
      <c r="D1742" s="2">
        <v>307</v>
      </c>
      <c r="E1742" t="s">
        <v>7029</v>
      </c>
      <c r="F1742" t="s">
        <v>7039</v>
      </c>
      <c r="G1742" s="2">
        <v>50</v>
      </c>
      <c r="H1742" s="11">
        <v>0.14005602240896359</v>
      </c>
      <c r="I1742">
        <v>0</v>
      </c>
      <c r="J1742">
        <f ca="1"/>
        <v>2072</v>
      </c>
      <c r="K1742">
        <v>2244</v>
      </c>
      <c r="L1742" cm="1">
        <f t="array" ref="L1742">_xlfn.IFS(G1742&lt;=25, 1, G1742&lt;=75, 2, G1742&lt;=150, 3, G1742&gt;150, 4)</f>
        <v>2</v>
      </c>
    </row>
    <row r="1743" spans="1:12" x14ac:dyDescent="0.2">
      <c r="A1743" t="s">
        <v>1515</v>
      </c>
      <c r="B1743" t="s">
        <v>1516</v>
      </c>
      <c r="C1743" s="2">
        <v>289</v>
      </c>
      <c r="D1743" s="2">
        <v>124</v>
      </c>
      <c r="E1743" t="s">
        <v>6989</v>
      </c>
      <c r="F1743" t="s">
        <v>7036</v>
      </c>
      <c r="G1743" s="2">
        <v>165</v>
      </c>
      <c r="H1743" s="11">
        <v>0.5709342560553633</v>
      </c>
      <c r="I1743">
        <v>1</v>
      </c>
      <c r="J1743">
        <f ca="1"/>
        <v>3222</v>
      </c>
      <c r="K1743">
        <v>2434</v>
      </c>
      <c r="L1743" cm="1">
        <f t="array" ref="L1743">_xlfn.IFS(G1743&lt;=25, 1, G1743&lt;=75, 2, G1743&lt;=150, 3, G1743&gt;150, 4)</f>
        <v>4</v>
      </c>
    </row>
    <row r="1744" spans="1:12" x14ac:dyDescent="0.2">
      <c r="A1744" t="s">
        <v>2309</v>
      </c>
      <c r="B1744" t="s">
        <v>1945</v>
      </c>
      <c r="C1744" s="2">
        <v>199</v>
      </c>
      <c r="D1744" s="2">
        <v>159</v>
      </c>
      <c r="E1744" t="s">
        <v>7027</v>
      </c>
      <c r="F1744" t="s">
        <v>7039</v>
      </c>
      <c r="G1744" s="2">
        <v>40</v>
      </c>
      <c r="H1744" s="11">
        <v>0.20100502512562815</v>
      </c>
      <c r="I1744">
        <v>0</v>
      </c>
      <c r="J1744">
        <f ca="1"/>
        <v>3803</v>
      </c>
      <c r="K1744">
        <v>1209</v>
      </c>
      <c r="L1744" cm="1">
        <f t="array" ref="L1744">_xlfn.IFS(G1744&lt;=25, 1, G1744&lt;=75, 2, G1744&lt;=150, 3, G1744&gt;150, 4)</f>
        <v>2</v>
      </c>
    </row>
    <row r="1745" spans="1:12" x14ac:dyDescent="0.2">
      <c r="A1745" t="s">
        <v>2310</v>
      </c>
      <c r="B1745" t="s">
        <v>1616</v>
      </c>
      <c r="C1745" s="2">
        <v>219</v>
      </c>
      <c r="D1745" s="2">
        <v>142</v>
      </c>
      <c r="E1745" t="s">
        <v>6989</v>
      </c>
      <c r="F1745" t="s">
        <v>7041</v>
      </c>
      <c r="G1745" s="2">
        <v>77</v>
      </c>
      <c r="H1745" s="11">
        <v>0.35159817351598172</v>
      </c>
      <c r="I1745">
        <v>1</v>
      </c>
      <c r="J1745">
        <f ca="1"/>
        <v>3596</v>
      </c>
      <c r="K1745">
        <v>2355</v>
      </c>
      <c r="L1745" cm="1">
        <f t="array" ref="L1745">_xlfn.IFS(G1745&lt;=25, 1, G1745&lt;=75, 2, G1745&lt;=150, 3, G1745&gt;150, 4)</f>
        <v>3</v>
      </c>
    </row>
    <row r="1746" spans="1:12" x14ac:dyDescent="0.2">
      <c r="A1746" t="s">
        <v>2311</v>
      </c>
      <c r="B1746" t="s">
        <v>2312</v>
      </c>
      <c r="C1746" s="2">
        <v>267</v>
      </c>
      <c r="D1746" s="2">
        <v>187</v>
      </c>
      <c r="E1746" t="s">
        <v>7027</v>
      </c>
      <c r="F1746" t="s">
        <v>7037</v>
      </c>
      <c r="G1746" s="2">
        <v>80</v>
      </c>
      <c r="H1746" s="11">
        <v>0.29962546816479402</v>
      </c>
      <c r="I1746">
        <v>0</v>
      </c>
      <c r="J1746">
        <f ca="1"/>
        <v>3612</v>
      </c>
      <c r="K1746">
        <v>3418</v>
      </c>
      <c r="L1746" cm="1">
        <f t="array" ref="L1746">_xlfn.IFS(G1746&lt;=25, 1, G1746&lt;=75, 2, G1746&lt;=150, 3, G1746&gt;150, 4)</f>
        <v>3</v>
      </c>
    </row>
    <row r="1747" spans="1:12" x14ac:dyDescent="0.2">
      <c r="A1747" t="s">
        <v>2313</v>
      </c>
      <c r="B1747" t="s">
        <v>2314</v>
      </c>
      <c r="C1747" s="2">
        <v>294</v>
      </c>
      <c r="D1747" s="2">
        <v>132</v>
      </c>
      <c r="E1747" t="s">
        <v>7027</v>
      </c>
      <c r="F1747" t="s">
        <v>7040</v>
      </c>
      <c r="G1747" s="2">
        <v>162</v>
      </c>
      <c r="H1747" s="11">
        <v>0.55102040816326525</v>
      </c>
      <c r="I1747">
        <v>0</v>
      </c>
      <c r="J1747">
        <f ca="1"/>
        <v>369</v>
      </c>
      <c r="K1747">
        <v>2839</v>
      </c>
      <c r="L1747" cm="1">
        <f t="array" ref="L1747">_xlfn.IFS(G1747&lt;=25, 1, G1747&lt;=75, 2, G1747&lt;=150, 3, G1747&gt;150, 4)</f>
        <v>4</v>
      </c>
    </row>
    <row r="1748" spans="1:12" x14ac:dyDescent="0.2">
      <c r="A1748" t="s">
        <v>2315</v>
      </c>
      <c r="B1748" t="s">
        <v>2316</v>
      </c>
      <c r="C1748" s="2">
        <v>357</v>
      </c>
      <c r="D1748" s="2">
        <v>275</v>
      </c>
      <c r="E1748" t="s">
        <v>7027</v>
      </c>
      <c r="F1748" t="s">
        <v>7039</v>
      </c>
      <c r="G1748" s="2">
        <v>82</v>
      </c>
      <c r="H1748" s="11">
        <v>0.22969187675070027</v>
      </c>
      <c r="I1748">
        <v>0</v>
      </c>
      <c r="J1748">
        <f ca="1"/>
        <v>1162</v>
      </c>
      <c r="K1748">
        <v>3180</v>
      </c>
      <c r="L1748" cm="1">
        <f t="array" ref="L1748">_xlfn.IFS(G1748&lt;=25, 1, G1748&lt;=75, 2, G1748&lt;=150, 3, G1748&gt;150, 4)</f>
        <v>3</v>
      </c>
    </row>
    <row r="1749" spans="1:12" x14ac:dyDescent="0.2">
      <c r="A1749" t="s">
        <v>1996</v>
      </c>
      <c r="B1749" t="s">
        <v>902</v>
      </c>
      <c r="C1749" s="2">
        <v>289</v>
      </c>
      <c r="D1749" s="2">
        <v>179</v>
      </c>
      <c r="E1749" t="s">
        <v>6989</v>
      </c>
      <c r="F1749" t="s">
        <v>7043</v>
      </c>
      <c r="G1749" s="2">
        <v>110</v>
      </c>
      <c r="H1749" s="11">
        <v>0.38062283737024222</v>
      </c>
      <c r="I1749">
        <v>1</v>
      </c>
      <c r="J1749">
        <f ca="1"/>
        <v>2967</v>
      </c>
      <c r="K1749">
        <v>2510</v>
      </c>
      <c r="L1749" cm="1">
        <f t="array" ref="L1749">_xlfn.IFS(G1749&lt;=25, 1, G1749&lt;=75, 2, G1749&lt;=150, 3, G1749&gt;150, 4)</f>
        <v>3</v>
      </c>
    </row>
    <row r="1750" spans="1:12" x14ac:dyDescent="0.2">
      <c r="A1750" t="s">
        <v>2317</v>
      </c>
      <c r="B1750" t="s">
        <v>2318</v>
      </c>
      <c r="C1750" s="2">
        <v>330</v>
      </c>
      <c r="D1750" s="2">
        <v>139</v>
      </c>
      <c r="E1750" t="s">
        <v>7027</v>
      </c>
      <c r="F1750" t="s">
        <v>7038</v>
      </c>
      <c r="G1750" s="2">
        <v>191</v>
      </c>
      <c r="H1750" s="11">
        <v>0.57878787878787874</v>
      </c>
      <c r="I1750">
        <v>0</v>
      </c>
      <c r="J1750">
        <f ca="1"/>
        <v>811</v>
      </c>
      <c r="K1750">
        <v>3834</v>
      </c>
      <c r="L1750" cm="1">
        <f t="array" ref="L1750">_xlfn.IFS(G1750&lt;=25, 1, G1750&lt;=75, 2, G1750&lt;=150, 3, G1750&gt;150, 4)</f>
        <v>4</v>
      </c>
    </row>
    <row r="1751" spans="1:12" x14ac:dyDescent="0.2">
      <c r="A1751" t="s">
        <v>2319</v>
      </c>
      <c r="B1751" t="s">
        <v>331</v>
      </c>
      <c r="C1751" s="2">
        <v>402</v>
      </c>
      <c r="D1751" s="2">
        <v>370</v>
      </c>
      <c r="E1751" t="s">
        <v>7027</v>
      </c>
      <c r="F1751" t="s">
        <v>7036</v>
      </c>
      <c r="G1751" s="2">
        <v>32</v>
      </c>
      <c r="H1751" s="11">
        <v>7.9601990049751242E-2</v>
      </c>
      <c r="I1751">
        <v>0</v>
      </c>
      <c r="J1751">
        <f ca="1"/>
        <v>435</v>
      </c>
      <c r="K1751">
        <v>3320</v>
      </c>
      <c r="L1751" cm="1">
        <f t="array" ref="L1751">_xlfn.IFS(G1751&lt;=25, 1, G1751&lt;=75, 2, G1751&lt;=150, 3, G1751&gt;150, 4)</f>
        <v>2</v>
      </c>
    </row>
    <row r="1752" spans="1:12" x14ac:dyDescent="0.2">
      <c r="A1752" t="s">
        <v>2320</v>
      </c>
      <c r="B1752" t="s">
        <v>1888</v>
      </c>
      <c r="C1752" s="2">
        <v>209</v>
      </c>
      <c r="D1752" s="2">
        <v>144</v>
      </c>
      <c r="E1752" t="s">
        <v>6989</v>
      </c>
      <c r="F1752" t="s">
        <v>7036</v>
      </c>
      <c r="G1752" s="2">
        <v>65</v>
      </c>
      <c r="H1752" s="11">
        <v>0.31100478468899523</v>
      </c>
      <c r="I1752">
        <v>1</v>
      </c>
      <c r="J1752">
        <f ca="1"/>
        <v>1622</v>
      </c>
      <c r="K1752">
        <v>561</v>
      </c>
      <c r="L1752" cm="1">
        <f t="array" ref="L1752">_xlfn.IFS(G1752&lt;=25, 1, G1752&lt;=75, 2, G1752&lt;=150, 3, G1752&gt;150, 4)</f>
        <v>2</v>
      </c>
    </row>
    <row r="1753" spans="1:12" x14ac:dyDescent="0.2">
      <c r="A1753" t="s">
        <v>2321</v>
      </c>
      <c r="B1753" t="s">
        <v>2322</v>
      </c>
      <c r="C1753" s="2">
        <v>159</v>
      </c>
      <c r="D1753" s="2">
        <v>99</v>
      </c>
      <c r="E1753" t="s">
        <v>6989</v>
      </c>
      <c r="F1753" t="s">
        <v>7036</v>
      </c>
      <c r="G1753" s="2">
        <v>60</v>
      </c>
      <c r="H1753" s="11">
        <v>0.37735849056603776</v>
      </c>
      <c r="I1753">
        <v>1</v>
      </c>
      <c r="J1753">
        <f ca="1"/>
        <v>1733</v>
      </c>
      <c r="K1753">
        <v>3831</v>
      </c>
      <c r="L1753" cm="1">
        <f t="array" ref="L1753">_xlfn.IFS(G1753&lt;=25, 1, G1753&lt;=75, 2, G1753&lt;=150, 3, G1753&gt;150, 4)</f>
        <v>2</v>
      </c>
    </row>
    <row r="1754" spans="1:12" x14ac:dyDescent="0.2">
      <c r="A1754" t="s">
        <v>2323</v>
      </c>
      <c r="B1754" t="s">
        <v>2277</v>
      </c>
      <c r="C1754" s="2">
        <v>249</v>
      </c>
      <c r="D1754" s="2">
        <v>90</v>
      </c>
      <c r="E1754" t="s">
        <v>6989</v>
      </c>
      <c r="F1754" t="s">
        <v>7038</v>
      </c>
      <c r="G1754" s="2">
        <v>159</v>
      </c>
      <c r="H1754" s="11">
        <v>0.63855421686746983</v>
      </c>
      <c r="I1754">
        <v>1</v>
      </c>
      <c r="J1754">
        <f ca="1"/>
        <v>151</v>
      </c>
      <c r="K1754">
        <v>3346</v>
      </c>
      <c r="L1754" cm="1">
        <f t="array" ref="L1754">_xlfn.IFS(G1754&lt;=25, 1, G1754&lt;=75, 2, G1754&lt;=150, 3, G1754&gt;150, 4)</f>
        <v>4</v>
      </c>
    </row>
    <row r="1755" spans="1:12" x14ac:dyDescent="0.2">
      <c r="A1755" t="s">
        <v>2324</v>
      </c>
      <c r="B1755" t="s">
        <v>2325</v>
      </c>
      <c r="C1755" s="2">
        <v>858</v>
      </c>
      <c r="D1755" s="2">
        <v>635</v>
      </c>
      <c r="E1755" t="s">
        <v>7027</v>
      </c>
      <c r="F1755" t="s">
        <v>7039</v>
      </c>
      <c r="G1755" s="2">
        <v>223</v>
      </c>
      <c r="H1755" s="11">
        <v>0.25990675990675993</v>
      </c>
      <c r="I1755">
        <v>0</v>
      </c>
      <c r="J1755">
        <f ca="1"/>
        <v>929</v>
      </c>
      <c r="K1755">
        <v>1510</v>
      </c>
      <c r="L1755" cm="1">
        <f t="array" ref="L1755">_xlfn.IFS(G1755&lt;=25, 1, G1755&lt;=75, 2, G1755&lt;=150, 3, G1755&gt;150, 4)</f>
        <v>4</v>
      </c>
    </row>
    <row r="1756" spans="1:12" x14ac:dyDescent="0.2">
      <c r="A1756" t="s">
        <v>1810</v>
      </c>
      <c r="B1756" t="s">
        <v>1811</v>
      </c>
      <c r="C1756" s="2">
        <v>149</v>
      </c>
      <c r="D1756" s="2">
        <v>95</v>
      </c>
      <c r="E1756" t="s">
        <v>6989</v>
      </c>
      <c r="F1756" t="s">
        <v>7039</v>
      </c>
      <c r="G1756" s="2">
        <v>54</v>
      </c>
      <c r="H1756" s="11">
        <v>0.36241610738255031</v>
      </c>
      <c r="I1756">
        <v>1</v>
      </c>
      <c r="J1756">
        <f ca="1"/>
        <v>748</v>
      </c>
      <c r="K1756">
        <v>2147</v>
      </c>
      <c r="L1756" cm="1">
        <f t="array" ref="L1756">_xlfn.IFS(G1756&lt;=25, 1, G1756&lt;=75, 2, G1756&lt;=150, 3, G1756&gt;150, 4)</f>
        <v>2</v>
      </c>
    </row>
    <row r="1757" spans="1:12" x14ac:dyDescent="0.2">
      <c r="A1757" t="s">
        <v>2326</v>
      </c>
      <c r="B1757" t="s">
        <v>2327</v>
      </c>
      <c r="C1757" s="2">
        <v>312</v>
      </c>
      <c r="D1757" s="2">
        <v>159</v>
      </c>
      <c r="E1757" t="s">
        <v>7029</v>
      </c>
      <c r="F1757" t="s">
        <v>7038</v>
      </c>
      <c r="G1757" s="2">
        <v>153</v>
      </c>
      <c r="H1757" s="11">
        <v>0.49038461538461536</v>
      </c>
      <c r="I1757">
        <v>0</v>
      </c>
      <c r="J1757">
        <f ca="1"/>
        <v>2043</v>
      </c>
      <c r="K1757">
        <v>1538</v>
      </c>
      <c r="L1757" cm="1">
        <f t="array" ref="L1757">_xlfn.IFS(G1757&lt;=25, 1, G1757&lt;=75, 2, G1757&lt;=150, 3, G1757&gt;150, 4)</f>
        <v>4</v>
      </c>
    </row>
    <row r="1758" spans="1:12" x14ac:dyDescent="0.2">
      <c r="A1758" t="s">
        <v>2328</v>
      </c>
      <c r="B1758" t="s">
        <v>2043</v>
      </c>
      <c r="C1758" s="2">
        <v>299</v>
      </c>
      <c r="D1758" s="2">
        <v>236</v>
      </c>
      <c r="E1758" t="s">
        <v>6989</v>
      </c>
      <c r="F1758" t="s">
        <v>7036</v>
      </c>
      <c r="G1758" s="2">
        <v>63</v>
      </c>
      <c r="H1758" s="11">
        <v>0.21070234113712374</v>
      </c>
      <c r="I1758">
        <v>1</v>
      </c>
      <c r="J1758">
        <f ca="1"/>
        <v>2660</v>
      </c>
      <c r="K1758">
        <v>4314</v>
      </c>
      <c r="L1758" cm="1">
        <f t="array" ref="L1758">_xlfn.IFS(G1758&lt;=25, 1, G1758&lt;=75, 2, G1758&lt;=150, 3, G1758&gt;150, 4)</f>
        <v>2</v>
      </c>
    </row>
    <row r="1759" spans="1:12" x14ac:dyDescent="0.2">
      <c r="A1759" t="s">
        <v>2329</v>
      </c>
      <c r="B1759" t="s">
        <v>1945</v>
      </c>
      <c r="C1759" s="2">
        <v>199</v>
      </c>
      <c r="D1759" s="2">
        <v>171</v>
      </c>
      <c r="E1759" t="s">
        <v>7027</v>
      </c>
      <c r="F1759" t="s">
        <v>7039</v>
      </c>
      <c r="G1759" s="2">
        <v>28</v>
      </c>
      <c r="H1759" s="11">
        <v>0.1407035175879397</v>
      </c>
      <c r="I1759">
        <v>0</v>
      </c>
      <c r="J1759">
        <f ca="1"/>
        <v>3810</v>
      </c>
      <c r="K1759">
        <v>2549</v>
      </c>
      <c r="L1759" cm="1">
        <f t="array" ref="L1759">_xlfn.IFS(G1759&lt;=25, 1, G1759&lt;=75, 2, G1759&lt;=150, 3, G1759&gt;150, 4)</f>
        <v>2</v>
      </c>
    </row>
    <row r="1760" spans="1:12" x14ac:dyDescent="0.2">
      <c r="A1760" t="s">
        <v>2330</v>
      </c>
      <c r="B1760" t="s">
        <v>2331</v>
      </c>
      <c r="C1760" s="2">
        <v>199</v>
      </c>
      <c r="D1760" s="2">
        <v>127</v>
      </c>
      <c r="E1760" t="s">
        <v>7029</v>
      </c>
      <c r="F1760" t="s">
        <v>7037</v>
      </c>
      <c r="G1760" s="2">
        <v>72</v>
      </c>
      <c r="H1760" s="11">
        <v>0.36180904522613067</v>
      </c>
      <c r="I1760">
        <v>0</v>
      </c>
      <c r="J1760">
        <f ca="1"/>
        <v>407</v>
      </c>
      <c r="K1760">
        <v>2657</v>
      </c>
      <c r="L1760" cm="1">
        <f t="array" ref="L1760">_xlfn.IFS(G1760&lt;=25, 1, G1760&lt;=75, 2, G1760&lt;=150, 3, G1760&gt;150, 4)</f>
        <v>2</v>
      </c>
    </row>
    <row r="1761" spans="1:12" x14ac:dyDescent="0.2">
      <c r="A1761" t="s">
        <v>2332</v>
      </c>
      <c r="B1761" t="s">
        <v>2333</v>
      </c>
      <c r="C1761" s="2">
        <v>149</v>
      </c>
      <c r="D1761" s="2">
        <v>101</v>
      </c>
      <c r="E1761" t="s">
        <v>6989</v>
      </c>
      <c r="F1761" t="s">
        <v>7043</v>
      </c>
      <c r="G1761" s="2">
        <v>48</v>
      </c>
      <c r="H1761" s="11">
        <v>0.32214765100671139</v>
      </c>
      <c r="I1761">
        <v>1</v>
      </c>
      <c r="J1761">
        <f ca="1"/>
        <v>1586</v>
      </c>
      <c r="K1761">
        <v>437</v>
      </c>
      <c r="L1761" cm="1">
        <f t="array" ref="L1761">_xlfn.IFS(G1761&lt;=25, 1, G1761&lt;=75, 2, G1761&lt;=150, 3, G1761&gt;150, 4)</f>
        <v>2</v>
      </c>
    </row>
    <row r="1762" spans="1:12" x14ac:dyDescent="0.2">
      <c r="A1762" t="s">
        <v>2334</v>
      </c>
      <c r="B1762" t="s">
        <v>2335</v>
      </c>
      <c r="C1762" s="2">
        <v>89</v>
      </c>
      <c r="D1762" s="2">
        <v>60</v>
      </c>
      <c r="E1762" t="s">
        <v>7027</v>
      </c>
      <c r="F1762" t="s">
        <v>7042</v>
      </c>
      <c r="G1762" s="2">
        <v>29</v>
      </c>
      <c r="H1762" s="11">
        <v>0.3258426966292135</v>
      </c>
      <c r="I1762">
        <v>0</v>
      </c>
      <c r="J1762">
        <f ca="1"/>
        <v>1729</v>
      </c>
      <c r="K1762">
        <v>4211</v>
      </c>
      <c r="L1762" cm="1">
        <f t="array" ref="L1762">_xlfn.IFS(G1762&lt;=25, 1, G1762&lt;=75, 2, G1762&lt;=150, 3, G1762&gt;150, 4)</f>
        <v>2</v>
      </c>
    </row>
    <row r="1763" spans="1:12" x14ac:dyDescent="0.2">
      <c r="A1763" t="s">
        <v>1935</v>
      </c>
      <c r="B1763" t="s">
        <v>1459</v>
      </c>
      <c r="C1763" s="2">
        <v>289</v>
      </c>
      <c r="D1763" s="2">
        <v>110</v>
      </c>
      <c r="E1763" t="s">
        <v>6989</v>
      </c>
      <c r="F1763" t="s">
        <v>7044</v>
      </c>
      <c r="G1763" s="2">
        <v>179</v>
      </c>
      <c r="H1763" s="11">
        <v>0.61937716262975784</v>
      </c>
      <c r="I1763">
        <v>1</v>
      </c>
      <c r="J1763">
        <f ca="1"/>
        <v>1061</v>
      </c>
      <c r="K1763">
        <v>1845</v>
      </c>
      <c r="L1763" cm="1">
        <f t="array" ref="L1763">_xlfn.IFS(G1763&lt;=25, 1, G1763&lt;=75, 2, G1763&lt;=150, 3, G1763&gt;150, 4)</f>
        <v>4</v>
      </c>
    </row>
    <row r="1764" spans="1:12" x14ac:dyDescent="0.2">
      <c r="A1764" t="s">
        <v>1598</v>
      </c>
      <c r="B1764" t="s">
        <v>1709</v>
      </c>
      <c r="C1764" s="2">
        <v>289</v>
      </c>
      <c r="D1764" s="2">
        <v>197</v>
      </c>
      <c r="E1764" t="s">
        <v>6989</v>
      </c>
      <c r="F1764" t="s">
        <v>7037</v>
      </c>
      <c r="G1764" s="2">
        <v>92</v>
      </c>
      <c r="H1764" s="11">
        <v>0.31833910034602075</v>
      </c>
      <c r="I1764">
        <v>1</v>
      </c>
      <c r="J1764">
        <f ca="1"/>
        <v>3888</v>
      </c>
      <c r="K1764">
        <v>421</v>
      </c>
      <c r="L1764" cm="1">
        <f t="array" ref="L1764">_xlfn.IFS(G1764&lt;=25, 1, G1764&lt;=75, 2, G1764&lt;=150, 3, G1764&gt;150, 4)</f>
        <v>3</v>
      </c>
    </row>
    <row r="1765" spans="1:12" x14ac:dyDescent="0.2">
      <c r="A1765" t="s">
        <v>2336</v>
      </c>
      <c r="B1765" t="s">
        <v>2337</v>
      </c>
      <c r="C1765" s="2">
        <v>209</v>
      </c>
      <c r="D1765" s="2">
        <v>102</v>
      </c>
      <c r="E1765" t="s">
        <v>6989</v>
      </c>
      <c r="F1765" t="s">
        <v>7039</v>
      </c>
      <c r="G1765" s="2">
        <v>107</v>
      </c>
      <c r="H1765" s="11">
        <v>0.51196172248803828</v>
      </c>
      <c r="I1765">
        <v>1</v>
      </c>
      <c r="J1765">
        <f ca="1"/>
        <v>1264</v>
      </c>
      <c r="K1765">
        <v>1577</v>
      </c>
      <c r="L1765" cm="1">
        <f t="array" ref="L1765">_xlfn.IFS(G1765&lt;=25, 1, G1765&lt;=75, 2, G1765&lt;=150, 3, G1765&gt;150, 4)</f>
        <v>3</v>
      </c>
    </row>
    <row r="1766" spans="1:12" x14ac:dyDescent="0.2">
      <c r="A1766" t="s">
        <v>2338</v>
      </c>
      <c r="B1766" t="s">
        <v>2339</v>
      </c>
      <c r="C1766" s="2">
        <v>591</v>
      </c>
      <c r="D1766" s="2">
        <v>561</v>
      </c>
      <c r="E1766" t="s">
        <v>7029</v>
      </c>
      <c r="F1766" t="s">
        <v>7045</v>
      </c>
      <c r="G1766" s="2">
        <v>30</v>
      </c>
      <c r="H1766" s="11">
        <v>5.0761421319796954E-2</v>
      </c>
      <c r="I1766">
        <v>0</v>
      </c>
      <c r="J1766">
        <f ca="1"/>
        <v>1102</v>
      </c>
      <c r="K1766">
        <v>640</v>
      </c>
      <c r="L1766" cm="1">
        <f t="array" ref="L1766">_xlfn.IFS(G1766&lt;=25, 1, G1766&lt;=75, 2, G1766&lt;=150, 3, G1766&gt;150, 4)</f>
        <v>2</v>
      </c>
    </row>
    <row r="1767" spans="1:12" x14ac:dyDescent="0.2">
      <c r="A1767" t="s">
        <v>2340</v>
      </c>
      <c r="B1767" t="s">
        <v>2341</v>
      </c>
      <c r="C1767" s="2">
        <v>205</v>
      </c>
      <c r="D1767" s="2">
        <v>100</v>
      </c>
      <c r="E1767" t="s">
        <v>7027</v>
      </c>
      <c r="F1767" t="s">
        <v>7040</v>
      </c>
      <c r="G1767" s="2">
        <v>105</v>
      </c>
      <c r="H1767" s="11">
        <v>0.51219512195121952</v>
      </c>
      <c r="I1767">
        <v>0</v>
      </c>
      <c r="J1767">
        <f ca="1"/>
        <v>2836</v>
      </c>
      <c r="K1767">
        <v>1671</v>
      </c>
      <c r="L1767" cm="1">
        <f t="array" ref="L1767">_xlfn.IFS(G1767&lt;=25, 1, G1767&lt;=75, 2, G1767&lt;=150, 3, G1767&gt;150, 4)</f>
        <v>3</v>
      </c>
    </row>
    <row r="1768" spans="1:12" x14ac:dyDescent="0.2">
      <c r="A1768" t="s">
        <v>2342</v>
      </c>
      <c r="B1768" t="s">
        <v>2343</v>
      </c>
      <c r="C1768" s="2">
        <v>59</v>
      </c>
      <c r="D1768" s="2">
        <v>38</v>
      </c>
      <c r="E1768" t="s">
        <v>6989</v>
      </c>
      <c r="F1768" t="s">
        <v>7044</v>
      </c>
      <c r="G1768" s="2">
        <v>21</v>
      </c>
      <c r="H1768" s="11">
        <v>0.3559322033898305</v>
      </c>
      <c r="I1768">
        <v>1</v>
      </c>
      <c r="J1768">
        <f ca="1"/>
        <v>2454</v>
      </c>
      <c r="K1768">
        <v>242</v>
      </c>
      <c r="L1768" cm="1">
        <f t="array" ref="L1768">_xlfn.IFS(G1768&lt;=25, 1, G1768&lt;=75, 2, G1768&lt;=150, 3, G1768&gt;150, 4)</f>
        <v>1</v>
      </c>
    </row>
    <row r="1769" spans="1:12" x14ac:dyDescent="0.2">
      <c r="A1769" t="s">
        <v>2344</v>
      </c>
      <c r="B1769" t="s">
        <v>2345</v>
      </c>
      <c r="C1769" s="2">
        <v>319</v>
      </c>
      <c r="D1769" s="2">
        <v>265</v>
      </c>
      <c r="E1769" t="s">
        <v>7029</v>
      </c>
      <c r="F1769" t="s">
        <v>7037</v>
      </c>
      <c r="G1769" s="2">
        <v>54</v>
      </c>
      <c r="H1769" s="11">
        <v>0.16927899686520376</v>
      </c>
      <c r="I1769">
        <v>0</v>
      </c>
      <c r="J1769">
        <f ca="1"/>
        <v>4400</v>
      </c>
      <c r="K1769">
        <v>3764</v>
      </c>
      <c r="L1769" cm="1">
        <f t="array" ref="L1769">_xlfn.IFS(G1769&lt;=25, 1, G1769&lt;=75, 2, G1769&lt;=150, 3, G1769&gt;150, 4)</f>
        <v>2</v>
      </c>
    </row>
    <row r="1770" spans="1:12" x14ac:dyDescent="0.2">
      <c r="A1770" t="s">
        <v>2010</v>
      </c>
      <c r="B1770" t="s">
        <v>2011</v>
      </c>
      <c r="C1770" s="2">
        <v>289</v>
      </c>
      <c r="D1770" s="2">
        <v>199</v>
      </c>
      <c r="E1770" t="s">
        <v>6989</v>
      </c>
      <c r="F1770" t="s">
        <v>7044</v>
      </c>
      <c r="G1770" s="2">
        <v>90</v>
      </c>
      <c r="H1770" s="11">
        <v>0.31141868512110726</v>
      </c>
      <c r="I1770">
        <v>1</v>
      </c>
      <c r="J1770">
        <f ca="1"/>
        <v>3423</v>
      </c>
      <c r="K1770">
        <v>3207</v>
      </c>
      <c r="L1770" cm="1">
        <f t="array" ref="L1770">_xlfn.IFS(G1770&lt;=25, 1, G1770&lt;=75, 2, G1770&lt;=150, 3, G1770&gt;150, 4)</f>
        <v>3</v>
      </c>
    </row>
    <row r="1771" spans="1:12" x14ac:dyDescent="0.2">
      <c r="A1771" t="s">
        <v>2346</v>
      </c>
      <c r="B1771" t="s">
        <v>2082</v>
      </c>
      <c r="C1771" s="2">
        <v>199</v>
      </c>
      <c r="D1771" s="2">
        <v>145</v>
      </c>
      <c r="E1771" t="s">
        <v>7027</v>
      </c>
      <c r="F1771" t="s">
        <v>7039</v>
      </c>
      <c r="G1771" s="2">
        <v>54</v>
      </c>
      <c r="H1771" s="11">
        <v>0.271356783919598</v>
      </c>
      <c r="I1771">
        <v>0</v>
      </c>
      <c r="J1771">
        <f ca="1"/>
        <v>1495</v>
      </c>
      <c r="K1771">
        <v>4049</v>
      </c>
      <c r="L1771" cm="1">
        <f t="array" ref="L1771">_xlfn.IFS(G1771&lt;=25, 1, G1771&lt;=75, 2, G1771&lt;=150, 3, G1771&gt;150, 4)</f>
        <v>2</v>
      </c>
    </row>
    <row r="1772" spans="1:12" x14ac:dyDescent="0.2">
      <c r="A1772" t="s">
        <v>2347</v>
      </c>
      <c r="B1772" t="s">
        <v>2048</v>
      </c>
      <c r="C1772" s="2">
        <v>289</v>
      </c>
      <c r="D1772" s="2">
        <v>130</v>
      </c>
      <c r="E1772" t="s">
        <v>7029</v>
      </c>
      <c r="F1772" t="s">
        <v>7040</v>
      </c>
      <c r="G1772" s="2">
        <v>159</v>
      </c>
      <c r="H1772" s="11">
        <v>0.55017301038062283</v>
      </c>
      <c r="I1772">
        <v>0</v>
      </c>
      <c r="J1772">
        <f ca="1"/>
        <v>2895</v>
      </c>
      <c r="K1772">
        <v>3204</v>
      </c>
      <c r="L1772" cm="1">
        <f t="array" ref="L1772">_xlfn.IFS(G1772&lt;=25, 1, G1772&lt;=75, 2, G1772&lt;=150, 3, G1772&gt;150, 4)</f>
        <v>4</v>
      </c>
    </row>
    <row r="1773" spans="1:12" x14ac:dyDescent="0.2">
      <c r="A1773" t="s">
        <v>2348</v>
      </c>
      <c r="B1773" t="s">
        <v>2349</v>
      </c>
      <c r="C1773" s="2">
        <v>268</v>
      </c>
      <c r="D1773" s="2">
        <v>105</v>
      </c>
      <c r="E1773" t="s">
        <v>7027</v>
      </c>
      <c r="F1773" t="s">
        <v>7038</v>
      </c>
      <c r="G1773" s="2">
        <v>163</v>
      </c>
      <c r="H1773" s="11">
        <v>0.60820895522388063</v>
      </c>
      <c r="I1773">
        <v>0</v>
      </c>
      <c r="J1773">
        <f ca="1"/>
        <v>1415</v>
      </c>
      <c r="K1773">
        <v>3255</v>
      </c>
      <c r="L1773" cm="1">
        <f t="array" ref="L1773">_xlfn.IFS(G1773&lt;=25, 1, G1773&lt;=75, 2, G1773&lt;=150, 3, G1773&gt;150, 4)</f>
        <v>4</v>
      </c>
    </row>
    <row r="1774" spans="1:12" x14ac:dyDescent="0.2">
      <c r="A1774" t="s">
        <v>2350</v>
      </c>
      <c r="B1774" t="s">
        <v>2351</v>
      </c>
      <c r="C1774" s="2">
        <v>319</v>
      </c>
      <c r="D1774" s="2">
        <v>201</v>
      </c>
      <c r="E1774" t="s">
        <v>7029</v>
      </c>
      <c r="F1774" t="s">
        <v>7037</v>
      </c>
      <c r="G1774" s="2">
        <v>118</v>
      </c>
      <c r="H1774" s="11">
        <v>0.36990595611285265</v>
      </c>
      <c r="I1774">
        <v>0</v>
      </c>
      <c r="J1774">
        <f ca="1"/>
        <v>1127</v>
      </c>
      <c r="K1774">
        <v>2054</v>
      </c>
      <c r="L1774" cm="1">
        <f t="array" ref="L1774">_xlfn.IFS(G1774&lt;=25, 1, G1774&lt;=75, 2, G1774&lt;=150, 3, G1774&gt;150, 4)</f>
        <v>3</v>
      </c>
    </row>
    <row r="1775" spans="1:12" x14ac:dyDescent="0.2">
      <c r="A1775" t="s">
        <v>2352</v>
      </c>
      <c r="B1775" t="s">
        <v>2353</v>
      </c>
      <c r="C1775" s="2">
        <v>199</v>
      </c>
      <c r="D1775" s="2">
        <v>135</v>
      </c>
      <c r="E1775" t="s">
        <v>7027</v>
      </c>
      <c r="F1775" t="s">
        <v>7039</v>
      </c>
      <c r="G1775" s="2">
        <v>64</v>
      </c>
      <c r="H1775" s="11">
        <v>0.32160804020100503</v>
      </c>
      <c r="I1775">
        <v>0</v>
      </c>
      <c r="J1775">
        <f ca="1"/>
        <v>3949</v>
      </c>
      <c r="K1775">
        <v>3241</v>
      </c>
      <c r="L1775" cm="1">
        <f t="array" ref="L1775">_xlfn.IFS(G1775&lt;=25, 1, G1775&lt;=75, 2, G1775&lt;=150, 3, G1775&gt;150, 4)</f>
        <v>2</v>
      </c>
    </row>
    <row r="1776" spans="1:12" x14ac:dyDescent="0.2">
      <c r="A1776" t="s">
        <v>2354</v>
      </c>
      <c r="B1776" t="s">
        <v>2355</v>
      </c>
      <c r="C1776" s="2">
        <v>69</v>
      </c>
      <c r="D1776" s="2">
        <v>44</v>
      </c>
      <c r="E1776" t="s">
        <v>6989</v>
      </c>
      <c r="F1776" t="s">
        <v>7039</v>
      </c>
      <c r="G1776" s="2">
        <v>25</v>
      </c>
      <c r="H1776" s="11">
        <v>0.36231884057971014</v>
      </c>
      <c r="I1776">
        <v>1</v>
      </c>
      <c r="J1776">
        <f ca="1"/>
        <v>3121</v>
      </c>
      <c r="K1776">
        <v>3611</v>
      </c>
      <c r="L1776" cm="1">
        <f t="array" ref="L1776">_xlfn.IFS(G1776&lt;=25, 1, G1776&lt;=75, 2, G1776&lt;=150, 3, G1776&gt;150, 4)</f>
        <v>1</v>
      </c>
    </row>
    <row r="1777" spans="1:12" x14ac:dyDescent="0.2">
      <c r="A1777" t="s">
        <v>2356</v>
      </c>
      <c r="B1777" t="s">
        <v>1853</v>
      </c>
      <c r="C1777" s="2">
        <v>399</v>
      </c>
      <c r="D1777" s="2">
        <v>303</v>
      </c>
      <c r="E1777" t="s">
        <v>7029</v>
      </c>
      <c r="F1777" t="s">
        <v>7039</v>
      </c>
      <c r="G1777" s="2">
        <v>96</v>
      </c>
      <c r="H1777" s="11">
        <v>0.24060150375939848</v>
      </c>
      <c r="I1777">
        <v>0</v>
      </c>
      <c r="J1777">
        <f ca="1"/>
        <v>1157</v>
      </c>
      <c r="K1777">
        <v>2489</v>
      </c>
      <c r="L1777" cm="1">
        <f t="array" ref="L1777">_xlfn.IFS(G1777&lt;=25, 1, G1777&lt;=75, 2, G1777&lt;=150, 3, G1777&gt;150, 4)</f>
        <v>3</v>
      </c>
    </row>
    <row r="1778" spans="1:12" x14ac:dyDescent="0.2">
      <c r="A1778" t="s">
        <v>2357</v>
      </c>
      <c r="B1778" t="s">
        <v>2358</v>
      </c>
      <c r="C1778" s="2">
        <v>179</v>
      </c>
      <c r="D1778" s="2">
        <v>122</v>
      </c>
      <c r="E1778" t="s">
        <v>7029</v>
      </c>
      <c r="F1778" t="s">
        <v>7037</v>
      </c>
      <c r="G1778" s="2">
        <v>57</v>
      </c>
      <c r="H1778" s="11">
        <v>0.31843575418994413</v>
      </c>
      <c r="I1778">
        <v>0</v>
      </c>
      <c r="J1778">
        <f ca="1"/>
        <v>2472</v>
      </c>
      <c r="K1778">
        <v>3795</v>
      </c>
      <c r="L1778" cm="1">
        <f t="array" ref="L1778">_xlfn.IFS(G1778&lt;=25, 1, G1778&lt;=75, 2, G1778&lt;=150, 3, G1778&gt;150, 4)</f>
        <v>2</v>
      </c>
    </row>
    <row r="1779" spans="1:12" x14ac:dyDescent="0.2">
      <c r="A1779" t="s">
        <v>2359</v>
      </c>
      <c r="B1779" t="s">
        <v>2360</v>
      </c>
      <c r="C1779" s="2">
        <v>209</v>
      </c>
      <c r="D1779" s="2">
        <v>121</v>
      </c>
      <c r="E1779" t="s">
        <v>6989</v>
      </c>
      <c r="F1779" t="s">
        <v>7039</v>
      </c>
      <c r="G1779" s="2">
        <v>88</v>
      </c>
      <c r="H1779" s="11">
        <v>0.42105263157894735</v>
      </c>
      <c r="I1779">
        <v>1</v>
      </c>
      <c r="J1779">
        <f ca="1"/>
        <v>1564</v>
      </c>
      <c r="K1779">
        <v>4039</v>
      </c>
      <c r="L1779" cm="1">
        <f t="array" ref="L1779">_xlfn.IFS(G1779&lt;=25, 1, G1779&lt;=75, 2, G1779&lt;=150, 3, G1779&gt;150, 4)</f>
        <v>3</v>
      </c>
    </row>
    <row r="1780" spans="1:12" x14ac:dyDescent="0.2">
      <c r="A1780" t="s">
        <v>2361</v>
      </c>
      <c r="B1780" t="s">
        <v>2216</v>
      </c>
      <c r="C1780" s="2">
        <v>223</v>
      </c>
      <c r="D1780" s="2">
        <v>114</v>
      </c>
      <c r="E1780" t="s">
        <v>6989</v>
      </c>
      <c r="F1780" t="s">
        <v>7042</v>
      </c>
      <c r="G1780" s="2">
        <v>109</v>
      </c>
      <c r="H1780" s="11">
        <v>0.48878923766816146</v>
      </c>
      <c r="I1780">
        <v>1</v>
      </c>
      <c r="J1780">
        <f ca="1"/>
        <v>1800</v>
      </c>
      <c r="K1780">
        <v>273</v>
      </c>
      <c r="L1780" cm="1">
        <f t="array" ref="L1780">_xlfn.IFS(G1780&lt;=25, 1, G1780&lt;=75, 2, G1780&lt;=150, 3, G1780&gt;150, 4)</f>
        <v>3</v>
      </c>
    </row>
    <row r="1781" spans="1:12" x14ac:dyDescent="0.2">
      <c r="A1781" t="s">
        <v>2362</v>
      </c>
      <c r="B1781" t="s">
        <v>2363</v>
      </c>
      <c r="C1781" s="2">
        <v>738</v>
      </c>
      <c r="D1781" s="2">
        <v>627</v>
      </c>
      <c r="E1781" t="s">
        <v>7029</v>
      </c>
      <c r="F1781" t="s">
        <v>7045</v>
      </c>
      <c r="G1781" s="2">
        <v>111</v>
      </c>
      <c r="H1781" s="11">
        <v>0.15040650406504066</v>
      </c>
      <c r="I1781">
        <v>0</v>
      </c>
      <c r="J1781">
        <f ca="1"/>
        <v>1839</v>
      </c>
      <c r="K1781">
        <v>2989</v>
      </c>
      <c r="L1781" cm="1">
        <f t="array" ref="L1781">_xlfn.IFS(G1781&lt;=25, 1, G1781&lt;=75, 2, G1781&lt;=150, 3, G1781&gt;150, 4)</f>
        <v>3</v>
      </c>
    </row>
    <row r="1782" spans="1:12" x14ac:dyDescent="0.2">
      <c r="A1782" t="s">
        <v>2364</v>
      </c>
      <c r="B1782" t="s">
        <v>2055</v>
      </c>
      <c r="C1782" s="2">
        <v>447</v>
      </c>
      <c r="D1782" s="2">
        <v>228</v>
      </c>
      <c r="E1782" t="s">
        <v>7027</v>
      </c>
      <c r="F1782" t="s">
        <v>7038</v>
      </c>
      <c r="G1782" s="2">
        <v>219</v>
      </c>
      <c r="H1782" s="11">
        <v>0.48993288590604028</v>
      </c>
      <c r="I1782">
        <v>0</v>
      </c>
      <c r="J1782">
        <f ca="1"/>
        <v>1155</v>
      </c>
      <c r="K1782">
        <v>1105</v>
      </c>
      <c r="L1782" cm="1">
        <f t="array" ref="L1782">_xlfn.IFS(G1782&lt;=25, 1, G1782&lt;=75, 2, G1782&lt;=150, 3, G1782&gt;150, 4)</f>
        <v>4</v>
      </c>
    </row>
    <row r="1783" spans="1:12" x14ac:dyDescent="0.2">
      <c r="A1783" t="s">
        <v>2365</v>
      </c>
      <c r="B1783" t="s">
        <v>2366</v>
      </c>
      <c r="C1783" s="2">
        <v>179</v>
      </c>
      <c r="D1783" s="2">
        <v>77</v>
      </c>
      <c r="E1783" t="s">
        <v>6989</v>
      </c>
      <c r="F1783" t="s">
        <v>7040</v>
      </c>
      <c r="G1783" s="2">
        <v>102</v>
      </c>
      <c r="H1783" s="11">
        <v>0.56983240223463683</v>
      </c>
      <c r="I1783">
        <v>1</v>
      </c>
      <c r="J1783">
        <f ca="1"/>
        <v>2370</v>
      </c>
      <c r="K1783">
        <v>1767</v>
      </c>
      <c r="L1783" cm="1">
        <f t="array" ref="L1783">_xlfn.IFS(G1783&lt;=25, 1, G1783&lt;=75, 2, G1783&lt;=150, 3, G1783&gt;150, 4)</f>
        <v>3</v>
      </c>
    </row>
    <row r="1784" spans="1:12" x14ac:dyDescent="0.2">
      <c r="A1784" t="s">
        <v>2367</v>
      </c>
      <c r="B1784" t="s">
        <v>927</v>
      </c>
      <c r="C1784" s="2">
        <v>319</v>
      </c>
      <c r="D1784" s="2">
        <v>169</v>
      </c>
      <c r="E1784" t="s">
        <v>7029</v>
      </c>
      <c r="F1784" t="s">
        <v>7038</v>
      </c>
      <c r="G1784" s="2">
        <v>150</v>
      </c>
      <c r="H1784" s="11">
        <v>0.47021943573667713</v>
      </c>
      <c r="I1784">
        <v>0</v>
      </c>
      <c r="J1784">
        <f ca="1"/>
        <v>2878</v>
      </c>
      <c r="K1784">
        <v>3877</v>
      </c>
      <c r="L1784" cm="1">
        <f t="array" ref="L1784">_xlfn.IFS(G1784&lt;=25, 1, G1784&lt;=75, 2, G1784&lt;=150, 3, G1784&gt;150, 4)</f>
        <v>3</v>
      </c>
    </row>
    <row r="1785" spans="1:12" x14ac:dyDescent="0.2">
      <c r="A1785" t="s">
        <v>2368</v>
      </c>
      <c r="B1785" t="s">
        <v>1945</v>
      </c>
      <c r="C1785" s="2">
        <v>199</v>
      </c>
      <c r="D1785" s="2">
        <v>117</v>
      </c>
      <c r="E1785" t="s">
        <v>7027</v>
      </c>
      <c r="F1785" t="s">
        <v>7039</v>
      </c>
      <c r="G1785" s="2">
        <v>82</v>
      </c>
      <c r="H1785" s="11">
        <v>0.4120603015075377</v>
      </c>
      <c r="I1785">
        <v>0</v>
      </c>
      <c r="J1785">
        <f ca="1"/>
        <v>2246</v>
      </c>
      <c r="K1785">
        <v>4551</v>
      </c>
      <c r="L1785" cm="1">
        <f t="array" ref="L1785">_xlfn.IFS(G1785&lt;=25, 1, G1785&lt;=75, 2, G1785&lt;=150, 3, G1785&gt;150, 4)</f>
        <v>3</v>
      </c>
    </row>
    <row r="1786" spans="1:12" x14ac:dyDescent="0.2">
      <c r="A1786" t="s">
        <v>277</v>
      </c>
      <c r="B1786" t="s">
        <v>153</v>
      </c>
      <c r="C1786" s="2">
        <v>319</v>
      </c>
      <c r="D1786" s="2">
        <v>160</v>
      </c>
      <c r="E1786" t="s">
        <v>7027</v>
      </c>
      <c r="F1786" t="s">
        <v>7038</v>
      </c>
      <c r="G1786" s="2">
        <v>159</v>
      </c>
      <c r="H1786" s="11">
        <v>0.49843260188087773</v>
      </c>
      <c r="I1786">
        <v>0</v>
      </c>
      <c r="J1786">
        <f ca="1"/>
        <v>3818</v>
      </c>
      <c r="K1786">
        <v>4254</v>
      </c>
      <c r="L1786" cm="1">
        <f t="array" ref="L1786">_xlfn.IFS(G1786&lt;=25, 1, G1786&lt;=75, 2, G1786&lt;=150, 3, G1786&gt;150, 4)</f>
        <v>4</v>
      </c>
    </row>
    <row r="1787" spans="1:12" x14ac:dyDescent="0.2">
      <c r="A1787" t="s">
        <v>2369</v>
      </c>
      <c r="B1787" t="s">
        <v>927</v>
      </c>
      <c r="C1787" s="2">
        <v>319</v>
      </c>
      <c r="D1787" s="2">
        <v>182</v>
      </c>
      <c r="E1787" t="s">
        <v>7029</v>
      </c>
      <c r="F1787" t="s">
        <v>7038</v>
      </c>
      <c r="G1787" s="2">
        <v>137</v>
      </c>
      <c r="H1787" s="11">
        <v>0.42946708463949845</v>
      </c>
      <c r="I1787">
        <v>0</v>
      </c>
      <c r="J1787">
        <f ca="1"/>
        <v>1770</v>
      </c>
      <c r="K1787">
        <v>4118</v>
      </c>
      <c r="L1787" cm="1">
        <f t="array" ref="L1787">_xlfn.IFS(G1787&lt;=25, 1, G1787&lt;=75, 2, G1787&lt;=150, 3, G1787&gt;150, 4)</f>
        <v>3</v>
      </c>
    </row>
    <row r="1788" spans="1:12" x14ac:dyDescent="0.2">
      <c r="A1788" t="s">
        <v>2370</v>
      </c>
      <c r="B1788" t="s">
        <v>2371</v>
      </c>
      <c r="C1788" s="2">
        <v>309</v>
      </c>
      <c r="D1788" s="2">
        <v>155</v>
      </c>
      <c r="E1788" t="s">
        <v>6989</v>
      </c>
      <c r="F1788" t="s">
        <v>7040</v>
      </c>
      <c r="G1788" s="2">
        <v>154</v>
      </c>
      <c r="H1788" s="11">
        <v>0.49838187702265374</v>
      </c>
      <c r="I1788">
        <v>1</v>
      </c>
      <c r="J1788">
        <f ca="1"/>
        <v>3146</v>
      </c>
      <c r="K1788">
        <v>4280</v>
      </c>
      <c r="L1788" cm="1">
        <f t="array" ref="L1788">_xlfn.IFS(G1788&lt;=25, 1, G1788&lt;=75, 2, G1788&lt;=150, 3, G1788&gt;150, 4)</f>
        <v>4</v>
      </c>
    </row>
    <row r="1789" spans="1:12" x14ac:dyDescent="0.2">
      <c r="A1789" t="s">
        <v>528</v>
      </c>
      <c r="B1789" t="s">
        <v>213</v>
      </c>
      <c r="C1789" s="2">
        <v>319</v>
      </c>
      <c r="D1789" s="2">
        <v>166</v>
      </c>
      <c r="E1789" t="s">
        <v>7029</v>
      </c>
      <c r="F1789" t="s">
        <v>7036</v>
      </c>
      <c r="G1789" s="2">
        <v>153</v>
      </c>
      <c r="H1789" s="11">
        <v>0.47962382445141066</v>
      </c>
      <c r="I1789">
        <v>0</v>
      </c>
      <c r="J1789">
        <f ca="1"/>
        <v>1773</v>
      </c>
      <c r="K1789">
        <v>3547</v>
      </c>
      <c r="L1789" cm="1">
        <f t="array" ref="L1789">_xlfn.IFS(G1789&lt;=25, 1, G1789&lt;=75, 2, G1789&lt;=150, 3, G1789&gt;150, 4)</f>
        <v>4</v>
      </c>
    </row>
    <row r="1790" spans="1:12" x14ac:dyDescent="0.2">
      <c r="A1790" t="s">
        <v>2372</v>
      </c>
      <c r="B1790" t="s">
        <v>1945</v>
      </c>
      <c r="C1790" s="2">
        <v>199</v>
      </c>
      <c r="D1790" s="2">
        <v>137</v>
      </c>
      <c r="E1790" t="s">
        <v>7027</v>
      </c>
      <c r="F1790" t="s">
        <v>7039</v>
      </c>
      <c r="G1790" s="2">
        <v>62</v>
      </c>
      <c r="H1790" s="11">
        <v>0.31155778894472363</v>
      </c>
      <c r="I1790">
        <v>0</v>
      </c>
      <c r="J1790">
        <f ca="1"/>
        <v>3615</v>
      </c>
      <c r="K1790">
        <v>2603</v>
      </c>
      <c r="L1790" cm="1">
        <f t="array" ref="L1790">_xlfn.IFS(G1790&lt;=25, 1, G1790&lt;=75, 2, G1790&lt;=150, 3, G1790&gt;150, 4)</f>
        <v>2</v>
      </c>
    </row>
    <row r="1791" spans="1:12" x14ac:dyDescent="0.2">
      <c r="A1791" t="s">
        <v>2373</v>
      </c>
      <c r="B1791" t="s">
        <v>2374</v>
      </c>
      <c r="C1791" s="2">
        <v>268</v>
      </c>
      <c r="D1791" s="2">
        <v>134</v>
      </c>
      <c r="E1791" t="s">
        <v>7029</v>
      </c>
      <c r="F1791" t="s">
        <v>7040</v>
      </c>
      <c r="G1791" s="2">
        <v>134</v>
      </c>
      <c r="H1791" s="11">
        <v>0.5</v>
      </c>
      <c r="I1791">
        <v>0</v>
      </c>
      <c r="J1791">
        <f ca="1"/>
        <v>322</v>
      </c>
      <c r="K1791">
        <v>172</v>
      </c>
      <c r="L1791" cm="1">
        <f t="array" ref="L1791">_xlfn.IFS(G1791&lt;=25, 1, G1791&lt;=75, 2, G1791&lt;=150, 3, G1791&gt;150, 4)</f>
        <v>3</v>
      </c>
    </row>
    <row r="1792" spans="1:12" x14ac:dyDescent="0.2">
      <c r="A1792" t="s">
        <v>2375</v>
      </c>
      <c r="B1792" t="s">
        <v>2353</v>
      </c>
      <c r="C1792" s="2">
        <v>179</v>
      </c>
      <c r="D1792" s="2">
        <v>95</v>
      </c>
      <c r="E1792" t="s">
        <v>7027</v>
      </c>
      <c r="F1792" t="s">
        <v>7039</v>
      </c>
      <c r="G1792" s="2">
        <v>84</v>
      </c>
      <c r="H1792" s="11">
        <v>0.46927374301675978</v>
      </c>
      <c r="I1792">
        <v>0</v>
      </c>
      <c r="J1792">
        <f ca="1"/>
        <v>3220</v>
      </c>
      <c r="K1792">
        <v>4344</v>
      </c>
      <c r="L1792" cm="1">
        <f t="array" ref="L1792">_xlfn.IFS(G1792&lt;=25, 1, G1792&lt;=75, 2, G1792&lt;=150, 3, G1792&gt;150, 4)</f>
        <v>3</v>
      </c>
    </row>
    <row r="1793" spans="1:12" x14ac:dyDescent="0.2">
      <c r="A1793" t="s">
        <v>2376</v>
      </c>
      <c r="B1793" t="s">
        <v>1945</v>
      </c>
      <c r="C1793" s="2">
        <v>199</v>
      </c>
      <c r="D1793" s="2">
        <v>151</v>
      </c>
      <c r="E1793" t="s">
        <v>7027</v>
      </c>
      <c r="F1793" t="s">
        <v>7039</v>
      </c>
      <c r="G1793" s="2">
        <v>48</v>
      </c>
      <c r="H1793" s="11">
        <v>0.24120603015075376</v>
      </c>
      <c r="I1793">
        <v>0</v>
      </c>
      <c r="J1793">
        <f ca="1"/>
        <v>4310</v>
      </c>
      <c r="K1793">
        <v>1403</v>
      </c>
      <c r="L1793" cm="1">
        <f t="array" ref="L1793">_xlfn.IFS(G1793&lt;=25, 1, G1793&lt;=75, 2, G1793&lt;=150, 3, G1793&gt;150, 4)</f>
        <v>2</v>
      </c>
    </row>
    <row r="1794" spans="1:12" x14ac:dyDescent="0.2">
      <c r="A1794" t="s">
        <v>2377</v>
      </c>
      <c r="B1794" t="s">
        <v>1945</v>
      </c>
      <c r="C1794" s="2">
        <v>199</v>
      </c>
      <c r="D1794" s="2">
        <v>159</v>
      </c>
      <c r="E1794" t="s">
        <v>7027</v>
      </c>
      <c r="F1794" t="s">
        <v>7039</v>
      </c>
      <c r="G1794" s="2">
        <v>40</v>
      </c>
      <c r="H1794" s="11">
        <v>0.20100502512562815</v>
      </c>
      <c r="I1794">
        <v>0</v>
      </c>
      <c r="J1794">
        <f ca="1"/>
        <v>2716</v>
      </c>
      <c r="K1794">
        <v>2574</v>
      </c>
      <c r="L1794" cm="1">
        <f t="array" ref="L1794">_xlfn.IFS(G1794&lt;=25, 1, G1794&lt;=75, 2, G1794&lt;=150, 3, G1794&gt;150, 4)</f>
        <v>2</v>
      </c>
    </row>
    <row r="1795" spans="1:12" x14ac:dyDescent="0.2">
      <c r="A1795" t="s">
        <v>2378</v>
      </c>
      <c r="B1795">
        <v>1400</v>
      </c>
      <c r="C1795" s="2">
        <v>399</v>
      </c>
      <c r="D1795" s="2">
        <v>311</v>
      </c>
      <c r="E1795" t="s">
        <v>7029</v>
      </c>
      <c r="F1795" t="s">
        <v>7039</v>
      </c>
      <c r="G1795" s="2">
        <v>88</v>
      </c>
      <c r="H1795" s="11">
        <v>0.22055137844611528</v>
      </c>
      <c r="I1795">
        <v>0</v>
      </c>
      <c r="J1795">
        <f ca="1"/>
        <v>4073</v>
      </c>
      <c r="K1795">
        <v>1733</v>
      </c>
      <c r="L1795" cm="1">
        <f t="array" ref="L1795">_xlfn.IFS(G1795&lt;=25, 1, G1795&lt;=75, 2, G1795&lt;=150, 3, G1795&gt;150, 4)</f>
        <v>3</v>
      </c>
    </row>
    <row r="1796" spans="1:12" x14ac:dyDescent="0.2">
      <c r="A1796" t="s">
        <v>2063</v>
      </c>
      <c r="B1796" t="s">
        <v>2064</v>
      </c>
      <c r="C1796" s="2">
        <v>289</v>
      </c>
      <c r="D1796" s="2">
        <v>208</v>
      </c>
      <c r="E1796" t="s">
        <v>6989</v>
      </c>
      <c r="F1796" t="s">
        <v>7037</v>
      </c>
      <c r="G1796" s="2">
        <v>81</v>
      </c>
      <c r="H1796" s="11">
        <v>0.28027681660899656</v>
      </c>
      <c r="I1796">
        <v>1</v>
      </c>
      <c r="J1796">
        <f ca="1"/>
        <v>4164</v>
      </c>
      <c r="K1796">
        <v>634</v>
      </c>
      <c r="L1796" cm="1">
        <f t="array" ref="L1796">_xlfn.IFS(G1796&lt;=25, 1, G1796&lt;=75, 2, G1796&lt;=150, 3, G1796&gt;150, 4)</f>
        <v>3</v>
      </c>
    </row>
    <row r="1797" spans="1:12" x14ac:dyDescent="0.2">
      <c r="A1797" t="s">
        <v>1843</v>
      </c>
      <c r="B1797" t="s">
        <v>1803</v>
      </c>
      <c r="C1797" s="2">
        <v>289</v>
      </c>
      <c r="D1797" s="2">
        <v>228</v>
      </c>
      <c r="E1797" t="s">
        <v>6989</v>
      </c>
      <c r="F1797" t="s">
        <v>7039</v>
      </c>
      <c r="G1797" s="2">
        <v>61</v>
      </c>
      <c r="H1797" s="11">
        <v>0.21107266435986158</v>
      </c>
      <c r="I1797">
        <v>1</v>
      </c>
      <c r="J1797">
        <f ca="1"/>
        <v>588</v>
      </c>
      <c r="K1797">
        <v>3064</v>
      </c>
      <c r="L1797" cm="1">
        <f t="array" ref="L1797">_xlfn.IFS(G1797&lt;=25, 1, G1797&lt;=75, 2, G1797&lt;=150, 3, G1797&gt;150, 4)</f>
        <v>2</v>
      </c>
    </row>
    <row r="1798" spans="1:12" x14ac:dyDescent="0.2">
      <c r="A1798" t="s">
        <v>2379</v>
      </c>
      <c r="B1798" t="s">
        <v>2082</v>
      </c>
      <c r="C1798" s="2">
        <v>199</v>
      </c>
      <c r="D1798" s="2">
        <v>143</v>
      </c>
      <c r="E1798" t="s">
        <v>7027</v>
      </c>
      <c r="F1798" t="s">
        <v>7039</v>
      </c>
      <c r="G1798" s="2">
        <v>56</v>
      </c>
      <c r="H1798" s="11">
        <v>0.28140703517587939</v>
      </c>
      <c r="I1798">
        <v>0</v>
      </c>
      <c r="J1798">
        <f ca="1"/>
        <v>818</v>
      </c>
      <c r="K1798">
        <v>4282</v>
      </c>
      <c r="L1798" cm="1">
        <f t="array" ref="L1798">_xlfn.IFS(G1798&lt;=25, 1, G1798&lt;=75, 2, G1798&lt;=150, 3, G1798&gt;150, 4)</f>
        <v>2</v>
      </c>
    </row>
    <row r="1799" spans="1:12" x14ac:dyDescent="0.2">
      <c r="A1799" t="s">
        <v>2380</v>
      </c>
      <c r="B1799" t="s">
        <v>1490</v>
      </c>
      <c r="C1799" s="2">
        <v>258</v>
      </c>
      <c r="D1799" s="2">
        <v>75</v>
      </c>
      <c r="E1799" t="s">
        <v>6989</v>
      </c>
      <c r="F1799" t="s">
        <v>7038</v>
      </c>
      <c r="G1799" s="2">
        <v>183</v>
      </c>
      <c r="H1799" s="11">
        <v>0.70930232558139539</v>
      </c>
      <c r="I1799">
        <v>1</v>
      </c>
      <c r="J1799">
        <f ca="1"/>
        <v>2550</v>
      </c>
      <c r="K1799">
        <v>3897</v>
      </c>
      <c r="L1799" cm="1">
        <f t="array" ref="L1799">_xlfn.IFS(G1799&lt;=25, 1, G1799&lt;=75, 2, G1799&lt;=150, 3, G1799&gt;150, 4)</f>
        <v>4</v>
      </c>
    </row>
    <row r="1800" spans="1:12" x14ac:dyDescent="0.2">
      <c r="A1800" t="s">
        <v>2381</v>
      </c>
      <c r="B1800" t="s">
        <v>2382</v>
      </c>
      <c r="C1800" s="2">
        <v>189</v>
      </c>
      <c r="D1800" s="2">
        <v>93</v>
      </c>
      <c r="E1800" t="s">
        <v>6989</v>
      </c>
      <c r="F1800" t="s">
        <v>7040</v>
      </c>
      <c r="G1800" s="2">
        <v>96</v>
      </c>
      <c r="H1800" s="11">
        <v>0.50793650793650791</v>
      </c>
      <c r="I1800">
        <v>1</v>
      </c>
      <c r="J1800">
        <f ca="1"/>
        <v>1713</v>
      </c>
      <c r="K1800">
        <v>3932</v>
      </c>
      <c r="L1800" cm="1">
        <f t="array" ref="L1800">_xlfn.IFS(G1800&lt;=25, 1, G1800&lt;=75, 2, G1800&lt;=150, 3, G1800&gt;150, 4)</f>
        <v>3</v>
      </c>
    </row>
    <row r="1801" spans="1:12" x14ac:dyDescent="0.2">
      <c r="A1801" t="s">
        <v>2383</v>
      </c>
      <c r="B1801" t="s">
        <v>2287</v>
      </c>
      <c r="C1801" s="2">
        <v>223</v>
      </c>
      <c r="D1801" s="2">
        <v>147</v>
      </c>
      <c r="E1801" t="s">
        <v>6989</v>
      </c>
      <c r="F1801" t="s">
        <v>7042</v>
      </c>
      <c r="G1801" s="2">
        <v>76</v>
      </c>
      <c r="H1801" s="11">
        <v>0.34080717488789236</v>
      </c>
      <c r="I1801">
        <v>1</v>
      </c>
      <c r="J1801">
        <f ca="1"/>
        <v>2798</v>
      </c>
      <c r="K1801">
        <v>2907</v>
      </c>
      <c r="L1801" cm="1">
        <f t="array" ref="L1801">_xlfn.IFS(G1801&lt;=25, 1, G1801&lt;=75, 2, G1801&lt;=150, 3, G1801&gt;150, 4)</f>
        <v>3</v>
      </c>
    </row>
    <row r="1802" spans="1:12" x14ac:dyDescent="0.2">
      <c r="A1802" t="s">
        <v>2384</v>
      </c>
      <c r="B1802" t="s">
        <v>231</v>
      </c>
      <c r="C1802" s="2">
        <v>319</v>
      </c>
      <c r="D1802" s="2">
        <v>185</v>
      </c>
      <c r="E1802" t="s">
        <v>7029</v>
      </c>
      <c r="F1802" t="s">
        <v>7040</v>
      </c>
      <c r="G1802" s="2">
        <v>134</v>
      </c>
      <c r="H1802" s="11">
        <v>0.42006269592476492</v>
      </c>
      <c r="I1802">
        <v>0</v>
      </c>
      <c r="J1802">
        <f ca="1"/>
        <v>3656</v>
      </c>
      <c r="K1802">
        <v>1309</v>
      </c>
      <c r="L1802" cm="1">
        <f t="array" ref="L1802">_xlfn.IFS(G1802&lt;=25, 1, G1802&lt;=75, 2, G1802&lt;=150, 3, G1802&gt;150, 4)</f>
        <v>3</v>
      </c>
    </row>
    <row r="1803" spans="1:12" x14ac:dyDescent="0.2">
      <c r="A1803" t="s">
        <v>2385</v>
      </c>
      <c r="B1803" t="s">
        <v>255</v>
      </c>
      <c r="C1803" s="2">
        <v>1110</v>
      </c>
      <c r="D1803" s="2">
        <v>733</v>
      </c>
      <c r="E1803" t="s">
        <v>7027</v>
      </c>
      <c r="F1803" t="s">
        <v>7037</v>
      </c>
      <c r="G1803" s="2">
        <v>377</v>
      </c>
      <c r="H1803" s="11">
        <v>0.33963963963963961</v>
      </c>
      <c r="I1803">
        <v>0</v>
      </c>
      <c r="J1803">
        <f ca="1"/>
        <v>144</v>
      </c>
      <c r="K1803">
        <v>2328</v>
      </c>
      <c r="L1803" cm="1">
        <f t="array" ref="L1803">_xlfn.IFS(G1803&lt;=25, 1, G1803&lt;=75, 2, G1803&lt;=150, 3, G1803&gt;150, 4)</f>
        <v>4</v>
      </c>
    </row>
    <row r="1804" spans="1:12" x14ac:dyDescent="0.2">
      <c r="A1804" t="s">
        <v>2386</v>
      </c>
      <c r="B1804" t="s">
        <v>2353</v>
      </c>
      <c r="C1804" s="2">
        <v>199</v>
      </c>
      <c r="D1804" s="2">
        <v>125</v>
      </c>
      <c r="E1804" t="s">
        <v>7027</v>
      </c>
      <c r="F1804" t="s">
        <v>7039</v>
      </c>
      <c r="G1804" s="2">
        <v>74</v>
      </c>
      <c r="H1804" s="11">
        <v>0.37185929648241206</v>
      </c>
      <c r="I1804">
        <v>0</v>
      </c>
      <c r="J1804">
        <f ca="1"/>
        <v>2809</v>
      </c>
      <c r="K1804">
        <v>1381</v>
      </c>
      <c r="L1804" cm="1">
        <f t="array" ref="L1804">_xlfn.IFS(G1804&lt;=25, 1, G1804&lt;=75, 2, G1804&lt;=150, 3, G1804&gt;150, 4)</f>
        <v>2</v>
      </c>
    </row>
    <row r="1805" spans="1:12" x14ac:dyDescent="0.2">
      <c r="A1805" t="s">
        <v>2387</v>
      </c>
      <c r="B1805" t="s">
        <v>2287</v>
      </c>
      <c r="C1805" s="2">
        <v>223</v>
      </c>
      <c r="D1805" s="2">
        <v>169</v>
      </c>
      <c r="E1805" t="s">
        <v>6989</v>
      </c>
      <c r="F1805" t="s">
        <v>7042</v>
      </c>
      <c r="G1805" s="2">
        <v>54</v>
      </c>
      <c r="H1805" s="11">
        <v>0.24215246636771301</v>
      </c>
      <c r="I1805">
        <v>1</v>
      </c>
      <c r="J1805">
        <f ca="1"/>
        <v>3038</v>
      </c>
      <c r="K1805">
        <v>4360</v>
      </c>
      <c r="L1805" cm="1">
        <f t="array" ref="L1805">_xlfn.IFS(G1805&lt;=25, 1, G1805&lt;=75, 2, G1805&lt;=150, 3, G1805&gt;150, 4)</f>
        <v>2</v>
      </c>
    </row>
    <row r="1806" spans="1:12" x14ac:dyDescent="0.2">
      <c r="A1806" t="s">
        <v>2388</v>
      </c>
      <c r="B1806" t="s">
        <v>2389</v>
      </c>
      <c r="C1806" s="2">
        <v>990</v>
      </c>
      <c r="D1806" s="2">
        <v>792</v>
      </c>
      <c r="E1806" t="s">
        <v>7027</v>
      </c>
      <c r="F1806" t="s">
        <v>7042</v>
      </c>
      <c r="G1806" s="2">
        <v>198</v>
      </c>
      <c r="H1806" s="11">
        <v>0.2</v>
      </c>
      <c r="I1806">
        <v>0</v>
      </c>
      <c r="J1806">
        <f ca="1"/>
        <v>3679</v>
      </c>
      <c r="K1806">
        <v>2567</v>
      </c>
      <c r="L1806" cm="1">
        <f t="array" ref="L1806">_xlfn.IFS(G1806&lt;=25, 1, G1806&lt;=75, 2, G1806&lt;=150, 3, G1806&gt;150, 4)</f>
        <v>4</v>
      </c>
    </row>
    <row r="1807" spans="1:12" x14ac:dyDescent="0.2">
      <c r="A1807" t="s">
        <v>2390</v>
      </c>
      <c r="B1807" t="s">
        <v>2391</v>
      </c>
      <c r="C1807" s="2">
        <v>752</v>
      </c>
      <c r="D1807" s="2">
        <v>729</v>
      </c>
      <c r="E1807" t="s">
        <v>7029</v>
      </c>
      <c r="F1807" t="s">
        <v>7045</v>
      </c>
      <c r="G1807" s="2">
        <v>23</v>
      </c>
      <c r="H1807" s="11">
        <v>3.0585106382978722E-2</v>
      </c>
      <c r="I1807">
        <v>0</v>
      </c>
      <c r="J1807">
        <f ca="1"/>
        <v>3788</v>
      </c>
      <c r="K1807">
        <v>703</v>
      </c>
      <c r="L1807" cm="1">
        <f t="array" ref="L1807">_xlfn.IFS(G1807&lt;=25, 1, G1807&lt;=75, 2, G1807&lt;=150, 3, G1807&gt;150, 4)</f>
        <v>1</v>
      </c>
    </row>
    <row r="1808" spans="1:12" x14ac:dyDescent="0.2">
      <c r="A1808" t="s">
        <v>2392</v>
      </c>
      <c r="B1808" t="s">
        <v>2393</v>
      </c>
      <c r="C1808" s="2">
        <v>472</v>
      </c>
      <c r="D1808" s="2">
        <v>278</v>
      </c>
      <c r="E1808" t="s">
        <v>7029</v>
      </c>
      <c r="F1808" t="s">
        <v>7040</v>
      </c>
      <c r="G1808" s="2">
        <v>194</v>
      </c>
      <c r="H1808" s="11">
        <v>0.41101694915254239</v>
      </c>
      <c r="I1808">
        <v>0</v>
      </c>
      <c r="J1808">
        <f ca="1"/>
        <v>4301</v>
      </c>
      <c r="K1808">
        <v>636</v>
      </c>
      <c r="L1808" cm="1">
        <f t="array" ref="L1808">_xlfn.IFS(G1808&lt;=25, 1, G1808&lt;=75, 2, G1808&lt;=150, 3, G1808&gt;150, 4)</f>
        <v>4</v>
      </c>
    </row>
    <row r="1809" spans="1:12" x14ac:dyDescent="0.2">
      <c r="A1809" t="s">
        <v>2394</v>
      </c>
      <c r="B1809" t="s">
        <v>2395</v>
      </c>
      <c r="C1809" s="2">
        <v>179</v>
      </c>
      <c r="D1809" s="2">
        <v>124</v>
      </c>
      <c r="E1809" t="s">
        <v>7027</v>
      </c>
      <c r="F1809" t="s">
        <v>7039</v>
      </c>
      <c r="G1809" s="2">
        <v>55</v>
      </c>
      <c r="H1809" s="11">
        <v>0.30726256983240224</v>
      </c>
      <c r="I1809">
        <v>0</v>
      </c>
      <c r="J1809">
        <f ca="1"/>
        <v>3373</v>
      </c>
      <c r="K1809">
        <v>2711</v>
      </c>
      <c r="L1809" cm="1">
        <f t="array" ref="L1809">_xlfn.IFS(G1809&lt;=25, 1, G1809&lt;=75, 2, G1809&lt;=150, 3, G1809&gt;150, 4)</f>
        <v>2</v>
      </c>
    </row>
    <row r="1810" spans="1:12" x14ac:dyDescent="0.2">
      <c r="A1810" t="s">
        <v>2396</v>
      </c>
      <c r="B1810" t="s">
        <v>2397</v>
      </c>
      <c r="C1810" s="2">
        <v>266</v>
      </c>
      <c r="D1810" s="2">
        <v>168</v>
      </c>
      <c r="E1810" t="s">
        <v>7029</v>
      </c>
      <c r="F1810" t="s">
        <v>7037</v>
      </c>
      <c r="G1810" s="2">
        <v>98</v>
      </c>
      <c r="H1810" s="11">
        <v>0.36842105263157893</v>
      </c>
      <c r="I1810">
        <v>0</v>
      </c>
      <c r="J1810">
        <f ca="1"/>
        <v>1339</v>
      </c>
      <c r="K1810">
        <v>961</v>
      </c>
      <c r="L1810" cm="1">
        <f t="array" ref="L1810">_xlfn.IFS(G1810&lt;=25, 1, G1810&lt;=75, 2, G1810&lt;=150, 3, G1810&gt;150, 4)</f>
        <v>3</v>
      </c>
    </row>
    <row r="1811" spans="1:12" x14ac:dyDescent="0.2">
      <c r="A1811" t="s">
        <v>2398</v>
      </c>
      <c r="B1811" t="s">
        <v>2399</v>
      </c>
      <c r="C1811" s="2">
        <v>160</v>
      </c>
      <c r="D1811" s="2">
        <v>62</v>
      </c>
      <c r="E1811" t="s">
        <v>7029</v>
      </c>
      <c r="F1811" t="s">
        <v>7040</v>
      </c>
      <c r="G1811" s="2">
        <v>98</v>
      </c>
      <c r="H1811" s="11">
        <v>0.61250000000000004</v>
      </c>
      <c r="I1811">
        <v>0</v>
      </c>
      <c r="J1811">
        <f ca="1"/>
        <v>2263</v>
      </c>
      <c r="K1811">
        <v>1960</v>
      </c>
      <c r="L1811" cm="1">
        <f t="array" ref="L1811">_xlfn.IFS(G1811&lt;=25, 1, G1811&lt;=75, 2, G1811&lt;=150, 3, G1811&gt;150, 4)</f>
        <v>3</v>
      </c>
    </row>
    <row r="1812" spans="1:12" x14ac:dyDescent="0.2">
      <c r="A1812" t="s">
        <v>2400</v>
      </c>
      <c r="B1812" t="s">
        <v>2084</v>
      </c>
      <c r="C1812" s="2">
        <v>199</v>
      </c>
      <c r="D1812" s="2">
        <v>163</v>
      </c>
      <c r="E1812" t="s">
        <v>7027</v>
      </c>
      <c r="F1812" t="s">
        <v>7039</v>
      </c>
      <c r="G1812" s="2">
        <v>36</v>
      </c>
      <c r="H1812" s="11">
        <v>0.18090452261306533</v>
      </c>
      <c r="I1812">
        <v>0</v>
      </c>
      <c r="J1812">
        <f ca="1"/>
        <v>2651</v>
      </c>
      <c r="K1812">
        <v>2126</v>
      </c>
      <c r="L1812" cm="1">
        <f t="array" ref="L1812">_xlfn.IFS(G1812&lt;=25, 1, G1812&lt;=75, 2, G1812&lt;=150, 3, G1812&gt;150, 4)</f>
        <v>2</v>
      </c>
    </row>
    <row r="1813" spans="1:12" x14ac:dyDescent="0.2">
      <c r="A1813" t="s">
        <v>2401</v>
      </c>
      <c r="B1813" t="s">
        <v>2402</v>
      </c>
      <c r="C1813" s="2">
        <v>278</v>
      </c>
      <c r="D1813" s="2">
        <v>133</v>
      </c>
      <c r="E1813" t="s">
        <v>6989</v>
      </c>
      <c r="F1813" t="s">
        <v>7038</v>
      </c>
      <c r="G1813" s="2">
        <v>145</v>
      </c>
      <c r="H1813" s="11">
        <v>0.52158273381294962</v>
      </c>
      <c r="I1813">
        <v>1</v>
      </c>
      <c r="J1813">
        <f ca="1"/>
        <v>931</v>
      </c>
      <c r="K1813">
        <v>2423</v>
      </c>
      <c r="L1813" cm="1">
        <f t="array" ref="L1813">_xlfn.IFS(G1813&lt;=25, 1, G1813&lt;=75, 2, G1813&lt;=150, 3, G1813&gt;150, 4)</f>
        <v>3</v>
      </c>
    </row>
    <row r="1814" spans="1:12" x14ac:dyDescent="0.2">
      <c r="A1814" t="s">
        <v>2403</v>
      </c>
      <c r="B1814" t="s">
        <v>2353</v>
      </c>
      <c r="C1814" s="2">
        <v>199</v>
      </c>
      <c r="D1814" s="2">
        <v>127</v>
      </c>
      <c r="E1814" t="s">
        <v>7027</v>
      </c>
      <c r="F1814" t="s">
        <v>7039</v>
      </c>
      <c r="G1814" s="2">
        <v>72</v>
      </c>
      <c r="H1814" s="11">
        <v>0.36180904522613067</v>
      </c>
      <c r="I1814">
        <v>0</v>
      </c>
      <c r="J1814">
        <f ca="1"/>
        <v>4188</v>
      </c>
      <c r="K1814">
        <v>4</v>
      </c>
      <c r="L1814" cm="1">
        <f t="array" ref="L1814">_xlfn.IFS(G1814&lt;=25, 1, G1814&lt;=75, 2, G1814&lt;=150, 3, G1814&gt;150, 4)</f>
        <v>2</v>
      </c>
    </row>
    <row r="1815" spans="1:12" x14ac:dyDescent="0.2">
      <c r="A1815" t="s">
        <v>851</v>
      </c>
      <c r="B1815" t="s">
        <v>310</v>
      </c>
      <c r="C1815" s="2">
        <v>319</v>
      </c>
      <c r="D1815" s="2">
        <v>188</v>
      </c>
      <c r="E1815" t="s">
        <v>7029</v>
      </c>
      <c r="F1815" t="s">
        <v>7038</v>
      </c>
      <c r="G1815" s="2">
        <v>131</v>
      </c>
      <c r="H1815" s="11">
        <v>0.41065830721003133</v>
      </c>
      <c r="I1815">
        <v>0</v>
      </c>
      <c r="J1815">
        <f ca="1"/>
        <v>1231</v>
      </c>
      <c r="K1815">
        <v>4249</v>
      </c>
      <c r="L1815" cm="1">
        <f t="array" ref="L1815">_xlfn.IFS(G1815&lt;=25, 1, G1815&lt;=75, 2, G1815&lt;=150, 3, G1815&gt;150, 4)</f>
        <v>3</v>
      </c>
    </row>
    <row r="1816" spans="1:12" x14ac:dyDescent="0.2">
      <c r="A1816" t="s">
        <v>2404</v>
      </c>
      <c r="B1816" t="s">
        <v>2405</v>
      </c>
      <c r="C1816" s="2">
        <v>295</v>
      </c>
      <c r="D1816" s="2">
        <v>215</v>
      </c>
      <c r="E1816" t="s">
        <v>7027</v>
      </c>
      <c r="F1816" t="s">
        <v>7045</v>
      </c>
      <c r="G1816" s="2">
        <v>80</v>
      </c>
      <c r="H1816" s="11">
        <v>0.2711864406779661</v>
      </c>
      <c r="I1816">
        <v>0</v>
      </c>
      <c r="J1816">
        <f ca="1"/>
        <v>3599</v>
      </c>
      <c r="K1816">
        <v>4519</v>
      </c>
      <c r="L1816" cm="1">
        <f t="array" ref="L1816">_xlfn.IFS(G1816&lt;=25, 1, G1816&lt;=75, 2, G1816&lt;=150, 3, G1816&gt;150, 4)</f>
        <v>3</v>
      </c>
    </row>
    <row r="1817" spans="1:12" x14ac:dyDescent="0.2">
      <c r="A1817" t="s">
        <v>2406</v>
      </c>
      <c r="B1817" t="s">
        <v>563</v>
      </c>
      <c r="C1817" s="2">
        <v>447</v>
      </c>
      <c r="D1817" s="2">
        <v>232</v>
      </c>
      <c r="E1817" t="s">
        <v>7029</v>
      </c>
      <c r="F1817" t="s">
        <v>7040</v>
      </c>
      <c r="G1817" s="2">
        <v>215</v>
      </c>
      <c r="H1817" s="11">
        <v>0.48098434004474272</v>
      </c>
      <c r="I1817">
        <v>0</v>
      </c>
      <c r="J1817">
        <f ca="1"/>
        <v>4031</v>
      </c>
      <c r="K1817">
        <v>988</v>
      </c>
      <c r="L1817" cm="1">
        <f t="array" ref="L1817">_xlfn.IFS(G1817&lt;=25, 1, G1817&lt;=75, 2, G1817&lt;=150, 3, G1817&gt;150, 4)</f>
        <v>4</v>
      </c>
    </row>
    <row r="1818" spans="1:12" x14ac:dyDescent="0.2">
      <c r="A1818" t="s">
        <v>2407</v>
      </c>
      <c r="B1818" t="s">
        <v>2355</v>
      </c>
      <c r="C1818" s="2">
        <v>69</v>
      </c>
      <c r="D1818" s="2">
        <v>54</v>
      </c>
      <c r="E1818" t="s">
        <v>6989</v>
      </c>
      <c r="F1818" t="s">
        <v>7039</v>
      </c>
      <c r="G1818" s="2">
        <v>15</v>
      </c>
      <c r="H1818" s="11">
        <v>0.21739130434782608</v>
      </c>
      <c r="I1818">
        <v>1</v>
      </c>
      <c r="J1818">
        <f ca="1"/>
        <v>3487</v>
      </c>
      <c r="K1818">
        <v>309</v>
      </c>
      <c r="L1818" cm="1">
        <f t="array" ref="L1818">_xlfn.IFS(G1818&lt;=25, 1, G1818&lt;=75, 2, G1818&lt;=150, 3, G1818&gt;150, 4)</f>
        <v>1</v>
      </c>
    </row>
    <row r="1819" spans="1:12" x14ac:dyDescent="0.2">
      <c r="A1819" t="s">
        <v>2408</v>
      </c>
      <c r="B1819" t="s">
        <v>2395</v>
      </c>
      <c r="C1819" s="2">
        <v>199</v>
      </c>
      <c r="D1819" s="2">
        <v>175</v>
      </c>
      <c r="E1819" t="s">
        <v>7027</v>
      </c>
      <c r="F1819" t="s">
        <v>7039</v>
      </c>
      <c r="G1819" s="2">
        <v>24</v>
      </c>
      <c r="H1819" s="11">
        <v>0.12060301507537688</v>
      </c>
      <c r="I1819">
        <v>0</v>
      </c>
      <c r="J1819">
        <f ca="1"/>
        <v>3701</v>
      </c>
      <c r="K1819">
        <v>3084</v>
      </c>
      <c r="L1819" cm="1">
        <f t="array" ref="L1819">_xlfn.IFS(G1819&lt;=25, 1, G1819&lt;=75, 2, G1819&lt;=150, 3, G1819&gt;150, 4)</f>
        <v>1</v>
      </c>
    </row>
    <row r="1820" spans="1:12" x14ac:dyDescent="0.2">
      <c r="A1820" t="s">
        <v>2409</v>
      </c>
      <c r="B1820" t="s">
        <v>2355</v>
      </c>
      <c r="C1820" s="2">
        <v>69</v>
      </c>
      <c r="D1820" s="2">
        <v>47</v>
      </c>
      <c r="E1820" t="s">
        <v>6989</v>
      </c>
      <c r="F1820" t="s">
        <v>7039</v>
      </c>
      <c r="G1820" s="2">
        <v>22</v>
      </c>
      <c r="H1820" s="11">
        <v>0.3188405797101449</v>
      </c>
      <c r="I1820">
        <v>1</v>
      </c>
      <c r="J1820">
        <f ca="1"/>
        <v>548</v>
      </c>
      <c r="K1820">
        <v>1690</v>
      </c>
      <c r="L1820" cm="1">
        <f t="array" ref="L1820">_xlfn.IFS(G1820&lt;=25, 1, G1820&lt;=75, 2, G1820&lt;=150, 3, G1820&gt;150, 4)</f>
        <v>1</v>
      </c>
    </row>
    <row r="1821" spans="1:12" x14ac:dyDescent="0.2">
      <c r="A1821" t="s">
        <v>1028</v>
      </c>
      <c r="B1821" t="s">
        <v>2410</v>
      </c>
      <c r="C1821" s="2">
        <v>420</v>
      </c>
      <c r="D1821" s="2">
        <v>323</v>
      </c>
      <c r="E1821" t="s">
        <v>7029</v>
      </c>
      <c r="F1821" t="s">
        <v>7036</v>
      </c>
      <c r="G1821" s="2">
        <v>97</v>
      </c>
      <c r="H1821" s="11">
        <v>0.23095238095238096</v>
      </c>
      <c r="I1821">
        <v>0</v>
      </c>
      <c r="J1821">
        <f ca="1"/>
        <v>498</v>
      </c>
      <c r="K1821">
        <v>2585</v>
      </c>
      <c r="L1821" cm="1">
        <f t="array" ref="L1821">_xlfn.IFS(G1821&lt;=25, 1, G1821&lt;=75, 2, G1821&lt;=150, 3, G1821&gt;150, 4)</f>
        <v>3</v>
      </c>
    </row>
    <row r="1822" spans="1:12" x14ac:dyDescent="0.2">
      <c r="A1822" t="s">
        <v>2411</v>
      </c>
      <c r="B1822" t="s">
        <v>2412</v>
      </c>
      <c r="C1822" s="2">
        <v>289</v>
      </c>
      <c r="D1822" s="2">
        <v>179</v>
      </c>
      <c r="E1822" t="s">
        <v>6989</v>
      </c>
      <c r="F1822" t="s">
        <v>7044</v>
      </c>
      <c r="G1822" s="2">
        <v>110</v>
      </c>
      <c r="H1822" s="11">
        <v>0.38062283737024222</v>
      </c>
      <c r="I1822">
        <v>1</v>
      </c>
      <c r="J1822">
        <f ca="1"/>
        <v>2508</v>
      </c>
      <c r="K1822">
        <v>2354</v>
      </c>
      <c r="L1822" cm="1">
        <f t="array" ref="L1822">_xlfn.IFS(G1822&lt;=25, 1, G1822&lt;=75, 2, G1822&lt;=150, 3, G1822&gt;150, 4)</f>
        <v>3</v>
      </c>
    </row>
    <row r="1823" spans="1:12" x14ac:dyDescent="0.2">
      <c r="A1823" t="s">
        <v>2413</v>
      </c>
      <c r="B1823" t="s">
        <v>2414</v>
      </c>
      <c r="C1823" s="2">
        <v>89</v>
      </c>
      <c r="D1823" s="2">
        <v>76</v>
      </c>
      <c r="E1823" t="s">
        <v>7029</v>
      </c>
      <c r="F1823" t="s">
        <v>7041</v>
      </c>
      <c r="G1823" s="2">
        <v>13</v>
      </c>
      <c r="H1823" s="11">
        <v>0.14606741573033707</v>
      </c>
      <c r="I1823">
        <v>0</v>
      </c>
      <c r="J1823">
        <f ca="1"/>
        <v>4130</v>
      </c>
      <c r="K1823">
        <v>2289</v>
      </c>
      <c r="L1823" cm="1">
        <f t="array" ref="L1823">_xlfn.IFS(G1823&lt;=25, 1, G1823&lt;=75, 2, G1823&lt;=150, 3, G1823&gt;150, 4)</f>
        <v>1</v>
      </c>
    </row>
    <row r="1824" spans="1:12" x14ac:dyDescent="0.2">
      <c r="A1824" t="s">
        <v>2415</v>
      </c>
      <c r="B1824" t="s">
        <v>2416</v>
      </c>
      <c r="C1824" s="2">
        <v>749</v>
      </c>
      <c r="D1824" s="2">
        <v>532</v>
      </c>
      <c r="E1824" t="s">
        <v>7029</v>
      </c>
      <c r="F1824" t="s">
        <v>7042</v>
      </c>
      <c r="G1824" s="2">
        <v>217</v>
      </c>
      <c r="H1824" s="11">
        <v>0.28971962616822428</v>
      </c>
      <c r="I1824">
        <v>0</v>
      </c>
      <c r="J1824">
        <f ca="1"/>
        <v>2421</v>
      </c>
      <c r="K1824">
        <v>1799</v>
      </c>
      <c r="L1824" cm="1">
        <f t="array" ref="L1824">_xlfn.IFS(G1824&lt;=25, 1, G1824&lt;=75, 2, G1824&lt;=150, 3, G1824&gt;150, 4)</f>
        <v>4</v>
      </c>
    </row>
    <row r="1825" spans="1:12" x14ac:dyDescent="0.2">
      <c r="A1825" t="s">
        <v>2417</v>
      </c>
      <c r="B1825" t="s">
        <v>1580</v>
      </c>
      <c r="C1825" s="2">
        <v>294</v>
      </c>
      <c r="D1825" s="2">
        <v>218</v>
      </c>
      <c r="E1825" t="s">
        <v>7027</v>
      </c>
      <c r="F1825" t="s">
        <v>7037</v>
      </c>
      <c r="G1825" s="2">
        <v>76</v>
      </c>
      <c r="H1825" s="11">
        <v>0.25850340136054423</v>
      </c>
      <c r="I1825">
        <v>0</v>
      </c>
      <c r="J1825">
        <f ca="1"/>
        <v>2513</v>
      </c>
      <c r="K1825">
        <v>3621</v>
      </c>
      <c r="L1825" cm="1">
        <f t="array" ref="L1825">_xlfn.IFS(G1825&lt;=25, 1, G1825&lt;=75, 2, G1825&lt;=150, 3, G1825&gt;150, 4)</f>
        <v>3</v>
      </c>
    </row>
    <row r="1826" spans="1:12" x14ac:dyDescent="0.2">
      <c r="A1826" t="s">
        <v>2418</v>
      </c>
      <c r="B1826" t="s">
        <v>2419</v>
      </c>
      <c r="C1826" s="2">
        <v>269</v>
      </c>
      <c r="D1826" s="2">
        <v>172</v>
      </c>
      <c r="E1826" t="s">
        <v>6989</v>
      </c>
      <c r="F1826" t="s">
        <v>7037</v>
      </c>
      <c r="G1826" s="2">
        <v>97</v>
      </c>
      <c r="H1826" s="11">
        <v>0.36059479553903345</v>
      </c>
      <c r="I1826">
        <v>1</v>
      </c>
      <c r="J1826">
        <f ca="1"/>
        <v>79</v>
      </c>
      <c r="K1826">
        <v>59</v>
      </c>
      <c r="L1826" cm="1">
        <f t="array" ref="L1826">_xlfn.IFS(G1826&lt;=25, 1, G1826&lt;=75, 2, G1826&lt;=150, 3, G1826&gt;150, 4)</f>
        <v>3</v>
      </c>
    </row>
    <row r="1827" spans="1:12" x14ac:dyDescent="0.2">
      <c r="A1827" t="s">
        <v>2420</v>
      </c>
      <c r="B1827" t="s">
        <v>506</v>
      </c>
      <c r="C1827" s="2">
        <v>399</v>
      </c>
      <c r="D1827" s="2">
        <v>323</v>
      </c>
      <c r="E1827" t="s">
        <v>7027</v>
      </c>
      <c r="F1827" t="s">
        <v>7036</v>
      </c>
      <c r="G1827" s="2">
        <v>76</v>
      </c>
      <c r="H1827" s="11">
        <v>0.19047619047619047</v>
      </c>
      <c r="I1827">
        <v>0</v>
      </c>
      <c r="J1827">
        <f ca="1"/>
        <v>128</v>
      </c>
      <c r="K1827">
        <v>210</v>
      </c>
      <c r="L1827" cm="1">
        <f t="array" ref="L1827">_xlfn.IFS(G1827&lt;=25, 1, G1827&lt;=75, 2, G1827&lt;=150, 3, G1827&gt;150, 4)</f>
        <v>3</v>
      </c>
    </row>
    <row r="1828" spans="1:12" x14ac:dyDescent="0.2">
      <c r="A1828" t="s">
        <v>2421</v>
      </c>
      <c r="B1828" t="s">
        <v>2422</v>
      </c>
      <c r="C1828" s="2">
        <v>447</v>
      </c>
      <c r="D1828" s="2">
        <v>317</v>
      </c>
      <c r="E1828" t="s">
        <v>7029</v>
      </c>
      <c r="F1828" t="s">
        <v>7040</v>
      </c>
      <c r="G1828" s="2">
        <v>130</v>
      </c>
      <c r="H1828" s="11">
        <v>0.29082774049217003</v>
      </c>
      <c r="I1828">
        <v>0</v>
      </c>
      <c r="J1828">
        <f ca="1"/>
        <v>3161</v>
      </c>
      <c r="K1828">
        <v>2712</v>
      </c>
      <c r="L1828" cm="1">
        <f t="array" ref="L1828">_xlfn.IFS(G1828&lt;=25, 1, G1828&lt;=75, 2, G1828&lt;=150, 3, G1828&gt;150, 4)</f>
        <v>3</v>
      </c>
    </row>
    <row r="1829" spans="1:12" x14ac:dyDescent="0.2">
      <c r="A1829" t="s">
        <v>2423</v>
      </c>
      <c r="B1829" t="s">
        <v>2424</v>
      </c>
      <c r="C1829" s="2">
        <v>399</v>
      </c>
      <c r="D1829" s="2">
        <v>355</v>
      </c>
      <c r="E1829" t="s">
        <v>7029</v>
      </c>
      <c r="F1829" t="s">
        <v>7039</v>
      </c>
      <c r="G1829" s="2">
        <v>44</v>
      </c>
      <c r="H1829" s="11">
        <v>0.11027568922305764</v>
      </c>
      <c r="I1829">
        <v>0</v>
      </c>
      <c r="J1829">
        <f ca="1"/>
        <v>4190</v>
      </c>
      <c r="K1829">
        <v>2704</v>
      </c>
      <c r="L1829" cm="1">
        <f t="array" ref="L1829">_xlfn.IFS(G1829&lt;=25, 1, G1829&lt;=75, 2, G1829&lt;=150, 3, G1829&gt;150, 4)</f>
        <v>2</v>
      </c>
    </row>
    <row r="1830" spans="1:12" x14ac:dyDescent="0.2">
      <c r="A1830" t="s">
        <v>2425</v>
      </c>
      <c r="B1830" t="s">
        <v>231</v>
      </c>
      <c r="C1830" s="2">
        <v>239</v>
      </c>
      <c r="D1830" s="2">
        <v>151</v>
      </c>
      <c r="E1830" t="s">
        <v>7027</v>
      </c>
      <c r="F1830" t="s">
        <v>7041</v>
      </c>
      <c r="G1830" s="2">
        <v>88</v>
      </c>
      <c r="H1830" s="11">
        <v>0.3682008368200837</v>
      </c>
      <c r="I1830">
        <v>0</v>
      </c>
      <c r="J1830">
        <f ca="1"/>
        <v>2327</v>
      </c>
      <c r="K1830">
        <v>2765</v>
      </c>
      <c r="L1830" cm="1">
        <f t="array" ref="L1830">_xlfn.IFS(G1830&lt;=25, 1, G1830&lt;=75, 2, G1830&lt;=150, 3, G1830&gt;150, 4)</f>
        <v>3</v>
      </c>
    </row>
    <row r="1831" spans="1:12" x14ac:dyDescent="0.2">
      <c r="A1831" t="s">
        <v>2426</v>
      </c>
      <c r="B1831" t="s">
        <v>1593</v>
      </c>
      <c r="C1831" s="2">
        <v>239</v>
      </c>
      <c r="D1831" s="2">
        <v>155</v>
      </c>
      <c r="E1831" t="s">
        <v>7029</v>
      </c>
      <c r="F1831" t="s">
        <v>7037</v>
      </c>
      <c r="G1831" s="2">
        <v>84</v>
      </c>
      <c r="H1831" s="11">
        <v>0.35146443514644349</v>
      </c>
      <c r="I1831">
        <v>0</v>
      </c>
      <c r="J1831">
        <f ca="1"/>
        <v>199</v>
      </c>
      <c r="K1831">
        <v>334</v>
      </c>
      <c r="L1831" cm="1">
        <f t="array" ref="L1831">_xlfn.IFS(G1831&lt;=25, 1, G1831&lt;=75, 2, G1831&lt;=150, 3, G1831&gt;150, 4)</f>
        <v>3</v>
      </c>
    </row>
    <row r="1832" spans="1:12" x14ac:dyDescent="0.2">
      <c r="A1832" t="s">
        <v>2427</v>
      </c>
      <c r="B1832" t="s">
        <v>2428</v>
      </c>
      <c r="C1832" s="2">
        <v>149</v>
      </c>
      <c r="D1832" s="2">
        <v>107</v>
      </c>
      <c r="E1832" t="s">
        <v>6989</v>
      </c>
      <c r="F1832" t="s">
        <v>7039</v>
      </c>
      <c r="G1832" s="2">
        <v>42</v>
      </c>
      <c r="H1832" s="11">
        <v>0.28187919463087246</v>
      </c>
      <c r="I1832">
        <v>1</v>
      </c>
      <c r="J1832">
        <f ca="1"/>
        <v>4119</v>
      </c>
      <c r="K1832">
        <v>2850</v>
      </c>
      <c r="L1832" cm="1">
        <f t="array" ref="L1832">_xlfn.IFS(G1832&lt;=25, 1, G1832&lt;=75, 2, G1832&lt;=150, 3, G1832&gt;150, 4)</f>
        <v>2</v>
      </c>
    </row>
    <row r="1833" spans="1:12" x14ac:dyDescent="0.2">
      <c r="A1833" t="s">
        <v>2429</v>
      </c>
      <c r="B1833" t="s">
        <v>2430</v>
      </c>
      <c r="C1833" s="2">
        <v>449</v>
      </c>
      <c r="D1833" s="2">
        <v>350</v>
      </c>
      <c r="E1833" t="s">
        <v>6989</v>
      </c>
      <c r="F1833" t="s">
        <v>7039</v>
      </c>
      <c r="G1833" s="2">
        <v>99</v>
      </c>
      <c r="H1833" s="11">
        <v>0.22048997772828507</v>
      </c>
      <c r="I1833">
        <v>1</v>
      </c>
      <c r="J1833">
        <f ca="1"/>
        <v>2130</v>
      </c>
      <c r="K1833">
        <v>4278</v>
      </c>
      <c r="L1833" cm="1">
        <f t="array" ref="L1833">_xlfn.IFS(G1833&lt;=25, 1, G1833&lt;=75, 2, G1833&lt;=150, 3, G1833&gt;150, 4)</f>
        <v>3</v>
      </c>
    </row>
    <row r="1834" spans="1:12" x14ac:dyDescent="0.2">
      <c r="A1834" t="s">
        <v>2431</v>
      </c>
      <c r="B1834" t="s">
        <v>2432</v>
      </c>
      <c r="C1834" s="2">
        <v>59</v>
      </c>
      <c r="D1834" s="2">
        <v>33</v>
      </c>
      <c r="E1834" t="s">
        <v>6989</v>
      </c>
      <c r="F1834" t="s">
        <v>7044</v>
      </c>
      <c r="G1834" s="2">
        <v>26</v>
      </c>
      <c r="H1834" s="11">
        <v>0.44067796610169491</v>
      </c>
      <c r="I1834">
        <v>1</v>
      </c>
      <c r="J1834">
        <f ca="1"/>
        <v>3829</v>
      </c>
      <c r="K1834">
        <v>3247</v>
      </c>
      <c r="L1834" cm="1">
        <f t="array" ref="L1834">_xlfn.IFS(G1834&lt;=25, 1, G1834&lt;=75, 2, G1834&lt;=150, 3, G1834&gt;150, 4)</f>
        <v>2</v>
      </c>
    </row>
    <row r="1835" spans="1:12" x14ac:dyDescent="0.2">
      <c r="A1835" t="s">
        <v>2433</v>
      </c>
      <c r="B1835" t="s">
        <v>1859</v>
      </c>
      <c r="C1835" s="2">
        <v>502</v>
      </c>
      <c r="D1835" s="2">
        <v>341</v>
      </c>
      <c r="E1835" t="s">
        <v>7029</v>
      </c>
      <c r="F1835" t="s">
        <v>7040</v>
      </c>
      <c r="G1835" s="2">
        <v>161</v>
      </c>
      <c r="H1835" s="11">
        <v>0.32071713147410358</v>
      </c>
      <c r="I1835">
        <v>0</v>
      </c>
      <c r="J1835">
        <f ca="1"/>
        <v>3780</v>
      </c>
      <c r="K1835">
        <v>3050</v>
      </c>
      <c r="L1835" cm="1">
        <f t="array" ref="L1835">_xlfn.IFS(G1835&lt;=25, 1, G1835&lt;=75, 2, G1835&lt;=150, 3, G1835&gt;150, 4)</f>
        <v>4</v>
      </c>
    </row>
    <row r="1836" spans="1:12" x14ac:dyDescent="0.2">
      <c r="A1836" t="s">
        <v>2434</v>
      </c>
      <c r="B1836" t="s">
        <v>2435</v>
      </c>
      <c r="C1836" s="2">
        <v>402</v>
      </c>
      <c r="D1836" s="2">
        <v>265</v>
      </c>
      <c r="E1836" t="s">
        <v>7029</v>
      </c>
      <c r="F1836" t="s">
        <v>7037</v>
      </c>
      <c r="G1836" s="2">
        <v>137</v>
      </c>
      <c r="H1836" s="11">
        <v>0.34079601990049752</v>
      </c>
      <c r="I1836">
        <v>0</v>
      </c>
      <c r="J1836">
        <f ca="1"/>
        <v>1830</v>
      </c>
      <c r="K1836">
        <v>3520</v>
      </c>
      <c r="L1836" cm="1">
        <f t="array" ref="L1836">_xlfn.IFS(G1836&lt;=25, 1, G1836&lt;=75, 2, G1836&lt;=150, 3, G1836&gt;150, 4)</f>
        <v>3</v>
      </c>
    </row>
    <row r="1837" spans="1:12" x14ac:dyDescent="0.2">
      <c r="A1837" t="s">
        <v>2436</v>
      </c>
      <c r="B1837" t="s">
        <v>2437</v>
      </c>
      <c r="C1837" s="2">
        <v>707</v>
      </c>
      <c r="D1837" s="2">
        <v>566</v>
      </c>
      <c r="E1837" t="s">
        <v>7029</v>
      </c>
      <c r="F1837" t="s">
        <v>7039</v>
      </c>
      <c r="G1837" s="2">
        <v>141</v>
      </c>
      <c r="H1837" s="11">
        <v>0.19943422913719944</v>
      </c>
      <c r="I1837">
        <v>0</v>
      </c>
      <c r="J1837">
        <f ca="1"/>
        <v>4115</v>
      </c>
      <c r="K1837">
        <v>2970</v>
      </c>
      <c r="L1837" cm="1">
        <f t="array" ref="L1837">_xlfn.IFS(G1837&lt;=25, 1, G1837&lt;=75, 2, G1837&lt;=150, 3, G1837&gt;150, 4)</f>
        <v>3</v>
      </c>
    </row>
    <row r="1838" spans="1:12" x14ac:dyDescent="0.2">
      <c r="A1838" t="s">
        <v>2438</v>
      </c>
      <c r="B1838" t="s">
        <v>2439</v>
      </c>
      <c r="C1838" s="2">
        <v>268</v>
      </c>
      <c r="D1838" s="2">
        <v>150</v>
      </c>
      <c r="E1838" t="s">
        <v>7027</v>
      </c>
      <c r="F1838" t="s">
        <v>7039</v>
      </c>
      <c r="G1838" s="2">
        <v>118</v>
      </c>
      <c r="H1838" s="11">
        <v>0.44029850746268656</v>
      </c>
      <c r="I1838">
        <v>0</v>
      </c>
      <c r="J1838">
        <f ca="1"/>
        <v>229</v>
      </c>
      <c r="K1838">
        <v>4256</v>
      </c>
      <c r="L1838" cm="1">
        <f t="array" ref="L1838">_xlfn.IFS(G1838&lt;=25, 1, G1838&lt;=75, 2, G1838&lt;=150, 3, G1838&gt;150, 4)</f>
        <v>3</v>
      </c>
    </row>
    <row r="1839" spans="1:12" x14ac:dyDescent="0.2">
      <c r="A1839" t="s">
        <v>2440</v>
      </c>
      <c r="B1839" t="s">
        <v>2441</v>
      </c>
      <c r="C1839" s="2">
        <v>289</v>
      </c>
      <c r="D1839" s="2">
        <v>121</v>
      </c>
      <c r="E1839" t="s">
        <v>6989</v>
      </c>
      <c r="F1839" t="s">
        <v>7043</v>
      </c>
      <c r="G1839" s="2">
        <v>168</v>
      </c>
      <c r="H1839" s="11">
        <v>0.58131487889273359</v>
      </c>
      <c r="I1839">
        <v>1</v>
      </c>
      <c r="J1839">
        <f ca="1"/>
        <v>2012</v>
      </c>
      <c r="K1839">
        <v>2702</v>
      </c>
      <c r="L1839" cm="1">
        <f t="array" ref="L1839">_xlfn.IFS(G1839&lt;=25, 1, G1839&lt;=75, 2, G1839&lt;=150, 3, G1839&gt;150, 4)</f>
        <v>4</v>
      </c>
    </row>
    <row r="1840" spans="1:12" x14ac:dyDescent="0.2">
      <c r="A1840" t="s">
        <v>2442</v>
      </c>
      <c r="B1840" t="s">
        <v>1257</v>
      </c>
      <c r="C1840" s="2">
        <v>319</v>
      </c>
      <c r="D1840" s="2">
        <v>105</v>
      </c>
      <c r="E1840" t="s">
        <v>7029</v>
      </c>
      <c r="F1840" t="s">
        <v>7040</v>
      </c>
      <c r="G1840" s="2">
        <v>214</v>
      </c>
      <c r="H1840" s="11">
        <v>0.67084639498432597</v>
      </c>
      <c r="I1840">
        <v>0</v>
      </c>
      <c r="J1840">
        <f ca="1"/>
        <v>3769</v>
      </c>
      <c r="K1840">
        <v>3886</v>
      </c>
      <c r="L1840" cm="1">
        <f t="array" ref="L1840">_xlfn.IFS(G1840&lt;=25, 1, G1840&lt;=75, 2, G1840&lt;=150, 3, G1840&gt;150, 4)</f>
        <v>4</v>
      </c>
    </row>
    <row r="1841" spans="1:12" x14ac:dyDescent="0.2">
      <c r="A1841" t="s">
        <v>2443</v>
      </c>
      <c r="B1841" t="s">
        <v>2444</v>
      </c>
      <c r="C1841" s="2">
        <v>133</v>
      </c>
      <c r="D1841" s="2">
        <v>67</v>
      </c>
      <c r="E1841" t="s">
        <v>7029</v>
      </c>
      <c r="F1841" t="s">
        <v>7037</v>
      </c>
      <c r="G1841" s="2">
        <v>66</v>
      </c>
      <c r="H1841" s="11">
        <v>0.49624060150375937</v>
      </c>
      <c r="I1841">
        <v>0</v>
      </c>
      <c r="J1841">
        <f ca="1"/>
        <v>782</v>
      </c>
      <c r="K1841">
        <v>3577</v>
      </c>
      <c r="L1841" cm="1">
        <f t="array" ref="L1841">_xlfn.IFS(G1841&lt;=25, 1, G1841&lt;=75, 2, G1841&lt;=150, 3, G1841&gt;150, 4)</f>
        <v>2</v>
      </c>
    </row>
    <row r="1842" spans="1:12" x14ac:dyDescent="0.2">
      <c r="A1842" t="s">
        <v>2445</v>
      </c>
      <c r="B1842" t="s">
        <v>2446</v>
      </c>
      <c r="C1842" s="2">
        <v>369</v>
      </c>
      <c r="D1842" s="2">
        <v>325</v>
      </c>
      <c r="E1842" t="s">
        <v>7029</v>
      </c>
      <c r="F1842" t="s">
        <v>7044</v>
      </c>
      <c r="G1842" s="2">
        <v>44</v>
      </c>
      <c r="H1842" s="11">
        <v>0.11924119241192412</v>
      </c>
      <c r="I1842">
        <v>0</v>
      </c>
      <c r="J1842">
        <f ca="1"/>
        <v>767</v>
      </c>
      <c r="K1842">
        <v>2602</v>
      </c>
      <c r="L1842" cm="1">
        <f t="array" ref="L1842">_xlfn.IFS(G1842&lt;=25, 1, G1842&lt;=75, 2, G1842&lt;=150, 3, G1842&gt;150, 4)</f>
        <v>2</v>
      </c>
    </row>
    <row r="1843" spans="1:12" x14ac:dyDescent="0.2">
      <c r="A1843" t="s">
        <v>2447</v>
      </c>
      <c r="B1843" t="s">
        <v>2448</v>
      </c>
      <c r="C1843" s="2">
        <v>670</v>
      </c>
      <c r="D1843" s="2">
        <v>529</v>
      </c>
      <c r="E1843" t="s">
        <v>7029</v>
      </c>
      <c r="F1843" t="s">
        <v>7042</v>
      </c>
      <c r="G1843" s="2">
        <v>141</v>
      </c>
      <c r="H1843" s="11">
        <v>0.21044776119402986</v>
      </c>
      <c r="I1843">
        <v>0</v>
      </c>
      <c r="J1843">
        <f ca="1"/>
        <v>2405</v>
      </c>
      <c r="K1843">
        <v>2374</v>
      </c>
      <c r="L1843" cm="1">
        <f t="array" ref="L1843">_xlfn.IFS(G1843&lt;=25, 1, G1843&lt;=75, 2, G1843&lt;=150, 3, G1843&gt;150, 4)</f>
        <v>3</v>
      </c>
    </row>
    <row r="1844" spans="1:12" x14ac:dyDescent="0.2">
      <c r="A1844" t="s">
        <v>2449</v>
      </c>
      <c r="B1844" t="s">
        <v>2450</v>
      </c>
      <c r="C1844" s="2">
        <v>599</v>
      </c>
      <c r="D1844" s="2">
        <v>521</v>
      </c>
      <c r="E1844" t="s">
        <v>7029</v>
      </c>
      <c r="F1844" t="s">
        <v>7039</v>
      </c>
      <c r="G1844" s="2">
        <v>78</v>
      </c>
      <c r="H1844" s="11">
        <v>0.1302170283806344</v>
      </c>
      <c r="I1844">
        <v>0</v>
      </c>
      <c r="J1844">
        <f ca="1"/>
        <v>1552</v>
      </c>
      <c r="K1844">
        <v>3071</v>
      </c>
      <c r="L1844" cm="1">
        <f t="array" ref="L1844">_xlfn.IFS(G1844&lt;=25, 1, G1844&lt;=75, 2, G1844&lt;=150, 3, G1844&gt;150, 4)</f>
        <v>3</v>
      </c>
    </row>
    <row r="1845" spans="1:12" x14ac:dyDescent="0.2">
      <c r="A1845" t="s">
        <v>1767</v>
      </c>
      <c r="B1845" t="s">
        <v>1768</v>
      </c>
      <c r="C1845" s="2">
        <v>239</v>
      </c>
      <c r="D1845" s="2">
        <v>129</v>
      </c>
      <c r="E1845" t="s">
        <v>7029</v>
      </c>
      <c r="F1845" t="s">
        <v>7040</v>
      </c>
      <c r="G1845" s="2">
        <v>110</v>
      </c>
      <c r="H1845" s="11">
        <v>0.46025104602510458</v>
      </c>
      <c r="I1845">
        <v>0</v>
      </c>
      <c r="J1845">
        <f ca="1"/>
        <v>357</v>
      </c>
      <c r="K1845">
        <v>2380</v>
      </c>
      <c r="L1845" cm="1">
        <f t="array" ref="L1845">_xlfn.IFS(G1845&lt;=25, 1, G1845&lt;=75, 2, G1845&lt;=150, 3, G1845&gt;150, 4)</f>
        <v>3</v>
      </c>
    </row>
    <row r="1846" spans="1:12" x14ac:dyDescent="0.2">
      <c r="A1846" t="s">
        <v>2451</v>
      </c>
      <c r="B1846" t="s">
        <v>1988</v>
      </c>
      <c r="C1846" s="2">
        <v>266</v>
      </c>
      <c r="D1846" s="2">
        <v>176</v>
      </c>
      <c r="E1846" t="s">
        <v>7027</v>
      </c>
      <c r="F1846" t="s">
        <v>7039</v>
      </c>
      <c r="G1846" s="2">
        <v>90</v>
      </c>
      <c r="H1846" s="11">
        <v>0.33834586466165412</v>
      </c>
      <c r="I1846">
        <v>0</v>
      </c>
      <c r="J1846">
        <f ca="1"/>
        <v>3746</v>
      </c>
      <c r="K1846">
        <v>3787</v>
      </c>
      <c r="L1846" cm="1">
        <f t="array" ref="L1846">_xlfn.IFS(G1846&lt;=25, 1, G1846&lt;=75, 2, G1846&lt;=150, 3, G1846&gt;150, 4)</f>
        <v>3</v>
      </c>
    </row>
    <row r="1847" spans="1:12" x14ac:dyDescent="0.2">
      <c r="A1847" t="s">
        <v>2452</v>
      </c>
      <c r="B1847" t="s">
        <v>2453</v>
      </c>
      <c r="C1847" s="2">
        <v>348</v>
      </c>
      <c r="D1847" s="2">
        <v>181</v>
      </c>
      <c r="E1847" t="s">
        <v>6989</v>
      </c>
      <c r="F1847" t="s">
        <v>7041</v>
      </c>
      <c r="G1847" s="2">
        <v>167</v>
      </c>
      <c r="H1847" s="11">
        <v>0.47988505747126436</v>
      </c>
      <c r="I1847">
        <v>1</v>
      </c>
      <c r="J1847">
        <f ca="1"/>
        <v>960</v>
      </c>
      <c r="K1847">
        <v>3948</v>
      </c>
      <c r="L1847" cm="1">
        <f t="array" ref="L1847">_xlfn.IFS(G1847&lt;=25, 1, G1847&lt;=75, 2, G1847&lt;=150, 3, G1847&gt;150, 4)</f>
        <v>4</v>
      </c>
    </row>
    <row r="1848" spans="1:12" x14ac:dyDescent="0.2">
      <c r="A1848" t="s">
        <v>2454</v>
      </c>
      <c r="B1848" t="s">
        <v>2455</v>
      </c>
      <c r="C1848" s="2">
        <v>354</v>
      </c>
      <c r="D1848" s="2">
        <v>212</v>
      </c>
      <c r="E1848" t="s">
        <v>7027</v>
      </c>
      <c r="F1848" t="s">
        <v>7043</v>
      </c>
      <c r="G1848" s="2">
        <v>142</v>
      </c>
      <c r="H1848" s="11">
        <v>0.40112994350282488</v>
      </c>
      <c r="I1848">
        <v>0</v>
      </c>
      <c r="J1848">
        <f ca="1"/>
        <v>4410</v>
      </c>
      <c r="K1848">
        <v>4255</v>
      </c>
      <c r="L1848" cm="1">
        <f t="array" ref="L1848">_xlfn.IFS(G1848&lt;=25, 1, G1848&lt;=75, 2, G1848&lt;=150, 3, G1848&gt;150, 4)</f>
        <v>3</v>
      </c>
    </row>
    <row r="1849" spans="1:12" x14ac:dyDescent="0.2">
      <c r="A1849" t="s">
        <v>2456</v>
      </c>
      <c r="B1849" t="s">
        <v>2232</v>
      </c>
      <c r="C1849" s="2">
        <v>325</v>
      </c>
      <c r="D1849" s="2">
        <v>306</v>
      </c>
      <c r="E1849" t="s">
        <v>7027</v>
      </c>
      <c r="F1849" t="s">
        <v>7037</v>
      </c>
      <c r="G1849" s="2">
        <v>19</v>
      </c>
      <c r="H1849" s="11">
        <v>5.8461538461538461E-2</v>
      </c>
      <c r="I1849">
        <v>0</v>
      </c>
      <c r="J1849">
        <f ca="1"/>
        <v>4505</v>
      </c>
      <c r="K1849">
        <v>2772</v>
      </c>
      <c r="L1849" cm="1">
        <f t="array" ref="L1849">_xlfn.IFS(G1849&lt;=25, 1, G1849&lt;=75, 2, G1849&lt;=150, 3, G1849&gt;150, 4)</f>
        <v>1</v>
      </c>
    </row>
    <row r="1850" spans="1:12" x14ac:dyDescent="0.2">
      <c r="A1850" t="s">
        <v>2457</v>
      </c>
      <c r="B1850" t="s">
        <v>2458</v>
      </c>
      <c r="C1850" s="2">
        <v>279</v>
      </c>
      <c r="D1850" s="2">
        <v>134</v>
      </c>
      <c r="E1850" t="s">
        <v>6989</v>
      </c>
      <c r="F1850" t="s">
        <v>7038</v>
      </c>
      <c r="G1850" s="2">
        <v>145</v>
      </c>
      <c r="H1850" s="11">
        <v>0.51971326164874554</v>
      </c>
      <c r="I1850">
        <v>1</v>
      </c>
      <c r="J1850">
        <f ca="1"/>
        <v>1528</v>
      </c>
      <c r="K1850">
        <v>785</v>
      </c>
      <c r="L1850" cm="1">
        <f t="array" ref="L1850">_xlfn.IFS(G1850&lt;=25, 1, G1850&lt;=75, 2, G1850&lt;=150, 3, G1850&gt;150, 4)</f>
        <v>3</v>
      </c>
    </row>
    <row r="1851" spans="1:12" x14ac:dyDescent="0.2">
      <c r="A1851" t="s">
        <v>2459</v>
      </c>
      <c r="B1851" t="s">
        <v>2460</v>
      </c>
      <c r="C1851" s="2">
        <v>268</v>
      </c>
      <c r="D1851" s="2">
        <v>88</v>
      </c>
      <c r="E1851" t="s">
        <v>7027</v>
      </c>
      <c r="F1851" t="s">
        <v>7038</v>
      </c>
      <c r="G1851" s="2">
        <v>180</v>
      </c>
      <c r="H1851" s="11">
        <v>0.67164179104477617</v>
      </c>
      <c r="I1851">
        <v>0</v>
      </c>
      <c r="J1851">
        <f ca="1"/>
        <v>3699</v>
      </c>
      <c r="K1851">
        <v>653</v>
      </c>
      <c r="L1851" cm="1">
        <f t="array" ref="L1851">_xlfn.IFS(G1851&lt;=25, 1, G1851&lt;=75, 2, G1851&lt;=150, 3, G1851&gt;150, 4)</f>
        <v>4</v>
      </c>
    </row>
    <row r="1852" spans="1:12" x14ac:dyDescent="0.2">
      <c r="A1852" t="s">
        <v>2461</v>
      </c>
      <c r="B1852" t="s">
        <v>2462</v>
      </c>
      <c r="C1852" s="2">
        <v>536</v>
      </c>
      <c r="D1852" s="2">
        <v>348</v>
      </c>
      <c r="E1852" t="s">
        <v>7029</v>
      </c>
      <c r="F1852" t="s">
        <v>7043</v>
      </c>
      <c r="G1852" s="2">
        <v>188</v>
      </c>
      <c r="H1852" s="11">
        <v>0.35074626865671643</v>
      </c>
      <c r="I1852">
        <v>0</v>
      </c>
      <c r="J1852">
        <f ca="1"/>
        <v>1842</v>
      </c>
      <c r="K1852">
        <v>2899</v>
      </c>
      <c r="L1852" cm="1">
        <f t="array" ref="L1852">_xlfn.IFS(G1852&lt;=25, 1, G1852&lt;=75, 2, G1852&lt;=150, 3, G1852&gt;150, 4)</f>
        <v>4</v>
      </c>
    </row>
    <row r="1853" spans="1:12" x14ac:dyDescent="0.2">
      <c r="A1853" t="s">
        <v>2463</v>
      </c>
      <c r="B1853" t="s">
        <v>2464</v>
      </c>
      <c r="C1853" s="2">
        <v>295</v>
      </c>
      <c r="D1853" s="2">
        <v>136</v>
      </c>
      <c r="E1853" t="s">
        <v>7027</v>
      </c>
      <c r="F1853" t="s">
        <v>7040</v>
      </c>
      <c r="G1853" s="2">
        <v>159</v>
      </c>
      <c r="H1853" s="11">
        <v>0.53898305084745768</v>
      </c>
      <c r="I1853">
        <v>0</v>
      </c>
      <c r="J1853">
        <f ca="1"/>
        <v>3549</v>
      </c>
      <c r="K1853">
        <v>3373</v>
      </c>
      <c r="L1853" cm="1">
        <f t="array" ref="L1853">_xlfn.IFS(G1853&lt;=25, 1, G1853&lt;=75, 2, G1853&lt;=150, 3, G1853&gt;150, 4)</f>
        <v>4</v>
      </c>
    </row>
    <row r="1854" spans="1:12" x14ac:dyDescent="0.2">
      <c r="A1854" t="s">
        <v>2465</v>
      </c>
      <c r="B1854" t="s">
        <v>2466</v>
      </c>
      <c r="C1854" s="2">
        <v>357</v>
      </c>
      <c r="D1854" s="2">
        <v>243</v>
      </c>
      <c r="E1854" t="s">
        <v>7029</v>
      </c>
      <c r="F1854" t="s">
        <v>7036</v>
      </c>
      <c r="G1854" s="2">
        <v>114</v>
      </c>
      <c r="H1854" s="11">
        <v>0.31932773109243695</v>
      </c>
      <c r="I1854">
        <v>0</v>
      </c>
      <c r="J1854">
        <f ca="1"/>
        <v>108</v>
      </c>
      <c r="K1854">
        <v>1641</v>
      </c>
      <c r="L1854" cm="1">
        <f t="array" ref="L1854">_xlfn.IFS(G1854&lt;=25, 1, G1854&lt;=75, 2, G1854&lt;=150, 3, G1854&gt;150, 4)</f>
        <v>3</v>
      </c>
    </row>
    <row r="1855" spans="1:12" x14ac:dyDescent="0.2">
      <c r="A1855" t="s">
        <v>2467</v>
      </c>
      <c r="B1855" t="s">
        <v>2468</v>
      </c>
      <c r="C1855" s="2">
        <v>289</v>
      </c>
      <c r="D1855" s="2">
        <v>104</v>
      </c>
      <c r="E1855" t="s">
        <v>6989</v>
      </c>
      <c r="F1855" t="s">
        <v>7043</v>
      </c>
      <c r="G1855" s="2">
        <v>185</v>
      </c>
      <c r="H1855" s="11">
        <v>0.64013840830449831</v>
      </c>
      <c r="I1855">
        <v>1</v>
      </c>
      <c r="J1855">
        <f ca="1"/>
        <v>3613</v>
      </c>
      <c r="K1855">
        <v>1497</v>
      </c>
      <c r="L1855" cm="1">
        <f t="array" ref="L1855">_xlfn.IFS(G1855&lt;=25, 1, G1855&lt;=75, 2, G1855&lt;=150, 3, G1855&gt;150, 4)</f>
        <v>4</v>
      </c>
    </row>
    <row r="1856" spans="1:12" x14ac:dyDescent="0.2">
      <c r="A1856" t="s">
        <v>2469</v>
      </c>
      <c r="B1856" t="s">
        <v>2470</v>
      </c>
      <c r="C1856" s="2">
        <v>402</v>
      </c>
      <c r="D1856" s="2">
        <v>310</v>
      </c>
      <c r="E1856" t="s">
        <v>7029</v>
      </c>
      <c r="F1856" t="s">
        <v>7036</v>
      </c>
      <c r="G1856" s="2">
        <v>92</v>
      </c>
      <c r="H1856" s="11">
        <v>0.22885572139303484</v>
      </c>
      <c r="I1856">
        <v>0</v>
      </c>
      <c r="J1856">
        <f ca="1"/>
        <v>4450</v>
      </c>
      <c r="K1856">
        <v>831</v>
      </c>
      <c r="L1856" cm="1">
        <f t="array" ref="L1856">_xlfn.IFS(G1856&lt;=25, 1, G1856&lt;=75, 2, G1856&lt;=150, 3, G1856&gt;150, 4)</f>
        <v>3</v>
      </c>
    </row>
    <row r="1857" spans="1:12" x14ac:dyDescent="0.2">
      <c r="A1857" t="s">
        <v>2471</v>
      </c>
      <c r="B1857" t="s">
        <v>2472</v>
      </c>
      <c r="C1857" s="2">
        <v>599</v>
      </c>
      <c r="D1857" s="2">
        <v>228</v>
      </c>
      <c r="E1857" t="s">
        <v>7029</v>
      </c>
      <c r="F1857" t="s">
        <v>7040</v>
      </c>
      <c r="G1857" s="2">
        <v>371</v>
      </c>
      <c r="H1857" s="11">
        <v>0.61936560934891483</v>
      </c>
      <c r="I1857">
        <v>0</v>
      </c>
      <c r="J1857">
        <f ca="1"/>
        <v>1568</v>
      </c>
      <c r="K1857">
        <v>4248</v>
      </c>
      <c r="L1857" cm="1">
        <f t="array" ref="L1857">_xlfn.IFS(G1857&lt;=25, 1, G1857&lt;=75, 2, G1857&lt;=150, 3, G1857&gt;150, 4)</f>
        <v>4</v>
      </c>
    </row>
    <row r="1858" spans="1:12" x14ac:dyDescent="0.2">
      <c r="A1858" t="s">
        <v>2473</v>
      </c>
      <c r="B1858" t="s">
        <v>2474</v>
      </c>
      <c r="C1858" s="2">
        <v>229</v>
      </c>
      <c r="D1858" s="2">
        <v>140</v>
      </c>
      <c r="E1858" t="s">
        <v>6989</v>
      </c>
      <c r="F1858" t="s">
        <v>7037</v>
      </c>
      <c r="G1858" s="2">
        <v>89</v>
      </c>
      <c r="H1858" s="11">
        <v>0.388646288209607</v>
      </c>
      <c r="I1858">
        <v>1</v>
      </c>
      <c r="J1858">
        <f ca="1"/>
        <v>3826</v>
      </c>
      <c r="K1858">
        <v>1173</v>
      </c>
      <c r="L1858" cm="1">
        <f t="array" ref="L1858">_xlfn.IFS(G1858&lt;=25, 1, G1858&lt;=75, 2, G1858&lt;=150, 3, G1858&gt;150, 4)</f>
        <v>3</v>
      </c>
    </row>
    <row r="1859" spans="1:12" x14ac:dyDescent="0.2">
      <c r="A1859" t="s">
        <v>2475</v>
      </c>
      <c r="B1859" t="s">
        <v>2476</v>
      </c>
      <c r="C1859" s="2">
        <v>219</v>
      </c>
      <c r="D1859" s="2">
        <v>175</v>
      </c>
      <c r="E1859" t="s">
        <v>6989</v>
      </c>
      <c r="F1859" t="s">
        <v>7043</v>
      </c>
      <c r="G1859" s="2">
        <v>44</v>
      </c>
      <c r="H1859" s="11">
        <v>0.20091324200913241</v>
      </c>
      <c r="I1859">
        <v>1</v>
      </c>
      <c r="J1859">
        <f ca="1"/>
        <v>3062</v>
      </c>
      <c r="K1859">
        <v>394</v>
      </c>
      <c r="L1859" cm="1">
        <f t="array" ref="L1859">_xlfn.IFS(G1859&lt;=25, 1, G1859&lt;=75, 2, G1859&lt;=150, 3, G1859&gt;150, 4)</f>
        <v>2</v>
      </c>
    </row>
    <row r="1860" spans="1:12" x14ac:dyDescent="0.2">
      <c r="A1860" t="s">
        <v>2477</v>
      </c>
      <c r="B1860" t="s">
        <v>2478</v>
      </c>
      <c r="C1860" s="2">
        <v>279</v>
      </c>
      <c r="D1860" s="2">
        <v>126</v>
      </c>
      <c r="E1860" t="s">
        <v>6989</v>
      </c>
      <c r="F1860" t="s">
        <v>7038</v>
      </c>
      <c r="G1860" s="2">
        <v>153</v>
      </c>
      <c r="H1860" s="11">
        <v>0.54838709677419351</v>
      </c>
      <c r="I1860">
        <v>1</v>
      </c>
      <c r="J1860">
        <f ca="1"/>
        <v>1460</v>
      </c>
      <c r="K1860">
        <v>2140</v>
      </c>
      <c r="L1860" cm="1">
        <f t="array" ref="L1860">_xlfn.IFS(G1860&lt;=25, 1, G1860&lt;=75, 2, G1860&lt;=150, 3, G1860&gt;150, 4)</f>
        <v>4</v>
      </c>
    </row>
    <row r="1861" spans="1:12" x14ac:dyDescent="0.2">
      <c r="A1861" t="s">
        <v>2479</v>
      </c>
      <c r="B1861" t="s">
        <v>2480</v>
      </c>
      <c r="C1861" s="2">
        <v>268</v>
      </c>
      <c r="D1861" s="2">
        <v>118</v>
      </c>
      <c r="E1861" t="s">
        <v>7027</v>
      </c>
      <c r="F1861" t="s">
        <v>7038</v>
      </c>
      <c r="G1861" s="2">
        <v>150</v>
      </c>
      <c r="H1861" s="11">
        <v>0.55970149253731338</v>
      </c>
      <c r="I1861">
        <v>0</v>
      </c>
      <c r="J1861">
        <f ca="1"/>
        <v>2918</v>
      </c>
      <c r="K1861">
        <v>4126</v>
      </c>
      <c r="L1861" cm="1">
        <f t="array" ref="L1861">_xlfn.IFS(G1861&lt;=25, 1, G1861&lt;=75, 2, G1861&lt;=150, 3, G1861&gt;150, 4)</f>
        <v>3</v>
      </c>
    </row>
    <row r="1862" spans="1:12" x14ac:dyDescent="0.2">
      <c r="A1862" t="s">
        <v>2481</v>
      </c>
      <c r="B1862" t="s">
        <v>2482</v>
      </c>
      <c r="C1862" s="2">
        <v>528</v>
      </c>
      <c r="D1862" s="2">
        <v>412</v>
      </c>
      <c r="E1862" t="s">
        <v>7029</v>
      </c>
      <c r="F1862" t="s">
        <v>7042</v>
      </c>
      <c r="G1862" s="2">
        <v>116</v>
      </c>
      <c r="H1862" s="11">
        <v>0.2196969696969697</v>
      </c>
      <c r="I1862">
        <v>0</v>
      </c>
      <c r="J1862">
        <f ca="1"/>
        <v>3493</v>
      </c>
      <c r="K1862">
        <v>1260</v>
      </c>
      <c r="L1862" cm="1">
        <f t="array" ref="L1862">_xlfn.IFS(G1862&lt;=25, 1, G1862&lt;=75, 2, G1862&lt;=150, 3, G1862&gt;150, 4)</f>
        <v>3</v>
      </c>
    </row>
    <row r="1863" spans="1:12" x14ac:dyDescent="0.2">
      <c r="A1863" t="s">
        <v>2483</v>
      </c>
      <c r="B1863" t="s">
        <v>2484</v>
      </c>
      <c r="C1863" s="2">
        <v>429</v>
      </c>
      <c r="D1863" s="2">
        <v>356</v>
      </c>
      <c r="E1863" t="s">
        <v>7027</v>
      </c>
      <c r="F1863" t="s">
        <v>7039</v>
      </c>
      <c r="G1863" s="2">
        <v>73</v>
      </c>
      <c r="H1863" s="11">
        <v>0.17016317016317017</v>
      </c>
      <c r="I1863">
        <v>0</v>
      </c>
      <c r="J1863">
        <f ca="1"/>
        <v>2797</v>
      </c>
      <c r="K1863">
        <v>2768</v>
      </c>
      <c r="L1863" cm="1">
        <f t="array" ref="L1863">_xlfn.IFS(G1863&lt;=25, 1, G1863&lt;=75, 2, G1863&lt;=150, 3, G1863&gt;150, 4)</f>
        <v>2</v>
      </c>
    </row>
    <row r="1864" spans="1:12" x14ac:dyDescent="0.2">
      <c r="A1864" t="s">
        <v>2485</v>
      </c>
      <c r="B1864" t="s">
        <v>2486</v>
      </c>
      <c r="C1864" s="2">
        <v>268</v>
      </c>
      <c r="D1864" s="2">
        <v>260</v>
      </c>
      <c r="E1864" t="s">
        <v>7027</v>
      </c>
      <c r="F1864" t="s">
        <v>7039</v>
      </c>
      <c r="G1864" s="2">
        <v>8</v>
      </c>
      <c r="H1864" s="11">
        <v>2.9850746268656716E-2</v>
      </c>
      <c r="I1864">
        <v>0</v>
      </c>
      <c r="J1864">
        <f ca="1"/>
        <v>1099</v>
      </c>
      <c r="K1864">
        <v>3487</v>
      </c>
      <c r="L1864" cm="1">
        <f t="array" ref="L1864">_xlfn.IFS(G1864&lt;=25, 1, G1864&lt;=75, 2, G1864&lt;=150, 3, G1864&gt;150, 4)</f>
        <v>1</v>
      </c>
    </row>
    <row r="1865" spans="1:12" x14ac:dyDescent="0.2">
      <c r="A1865" t="s">
        <v>2487</v>
      </c>
      <c r="B1865" t="s">
        <v>2488</v>
      </c>
      <c r="C1865" s="2">
        <v>447</v>
      </c>
      <c r="D1865" s="2">
        <v>291</v>
      </c>
      <c r="E1865" t="s">
        <v>7027</v>
      </c>
      <c r="F1865" t="s">
        <v>7038</v>
      </c>
      <c r="G1865" s="2">
        <v>156</v>
      </c>
      <c r="H1865" s="11">
        <v>0.34899328859060402</v>
      </c>
      <c r="I1865">
        <v>0</v>
      </c>
      <c r="J1865">
        <f ca="1"/>
        <v>2067</v>
      </c>
      <c r="K1865">
        <v>3198</v>
      </c>
      <c r="L1865" cm="1">
        <f t="array" ref="L1865">_xlfn.IFS(G1865&lt;=25, 1, G1865&lt;=75, 2, G1865&lt;=150, 3, G1865&gt;150, 4)</f>
        <v>4</v>
      </c>
    </row>
    <row r="1866" spans="1:12" x14ac:dyDescent="0.2">
      <c r="A1866" t="s">
        <v>2489</v>
      </c>
      <c r="B1866" t="s">
        <v>2490</v>
      </c>
      <c r="C1866" s="2">
        <v>402</v>
      </c>
      <c r="D1866" s="2">
        <v>334</v>
      </c>
      <c r="E1866" t="s">
        <v>7027</v>
      </c>
      <c r="F1866" t="s">
        <v>7039</v>
      </c>
      <c r="G1866" s="2">
        <v>68</v>
      </c>
      <c r="H1866" s="11">
        <v>0.1691542288557214</v>
      </c>
      <c r="I1866">
        <v>0</v>
      </c>
      <c r="J1866">
        <f ca="1"/>
        <v>3122</v>
      </c>
      <c r="K1866">
        <v>2302</v>
      </c>
      <c r="L1866" cm="1">
        <f t="array" ref="L1866">_xlfn.IFS(G1866&lt;=25, 1, G1866&lt;=75, 2, G1866&lt;=150, 3, G1866&gt;150, 4)</f>
        <v>2</v>
      </c>
    </row>
    <row r="1867" spans="1:12" x14ac:dyDescent="0.2">
      <c r="A1867" t="s">
        <v>2491</v>
      </c>
      <c r="B1867" t="s">
        <v>2382</v>
      </c>
      <c r="C1867" s="2">
        <v>199</v>
      </c>
      <c r="D1867" s="2">
        <v>137</v>
      </c>
      <c r="E1867" t="s">
        <v>6989</v>
      </c>
      <c r="F1867" t="s">
        <v>7039</v>
      </c>
      <c r="G1867" s="2">
        <v>62</v>
      </c>
      <c r="H1867" s="11">
        <v>0.31155778894472363</v>
      </c>
      <c r="I1867">
        <v>1</v>
      </c>
      <c r="J1867">
        <f ca="1"/>
        <v>2852</v>
      </c>
      <c r="K1867">
        <v>1561</v>
      </c>
      <c r="L1867" cm="1">
        <f t="array" ref="L1867">_xlfn.IFS(G1867&lt;=25, 1, G1867&lt;=75, 2, G1867&lt;=150, 3, G1867&gt;150, 4)</f>
        <v>2</v>
      </c>
    </row>
    <row r="1868" spans="1:12" x14ac:dyDescent="0.2">
      <c r="A1868" t="s">
        <v>2492</v>
      </c>
      <c r="B1868" t="s">
        <v>73</v>
      </c>
      <c r="C1868" s="2">
        <v>319</v>
      </c>
      <c r="D1868" s="2">
        <v>287</v>
      </c>
      <c r="E1868" t="s">
        <v>7029</v>
      </c>
      <c r="F1868" t="s">
        <v>7036</v>
      </c>
      <c r="G1868" s="2">
        <v>32</v>
      </c>
      <c r="H1868" s="11">
        <v>0.10031347962382445</v>
      </c>
      <c r="I1868">
        <v>0</v>
      </c>
      <c r="J1868">
        <f ca="1"/>
        <v>3789</v>
      </c>
      <c r="K1868">
        <v>97</v>
      </c>
      <c r="L1868" cm="1">
        <f t="array" ref="L1868">_xlfn.IFS(G1868&lt;=25, 1, G1868&lt;=75, 2, G1868&lt;=150, 3, G1868&gt;150, 4)</f>
        <v>2</v>
      </c>
    </row>
    <row r="1869" spans="1:12" x14ac:dyDescent="0.2">
      <c r="A1869" t="s">
        <v>2493</v>
      </c>
      <c r="B1869" t="s">
        <v>2494</v>
      </c>
      <c r="C1869" s="2">
        <v>331</v>
      </c>
      <c r="D1869" s="2">
        <v>261</v>
      </c>
      <c r="E1869" t="s">
        <v>7029</v>
      </c>
      <c r="F1869" t="s">
        <v>7036</v>
      </c>
      <c r="G1869" s="2">
        <v>70</v>
      </c>
      <c r="H1869" s="11">
        <v>0.21148036253776434</v>
      </c>
      <c r="I1869">
        <v>0</v>
      </c>
      <c r="J1869">
        <f ca="1"/>
        <v>1962</v>
      </c>
      <c r="K1869">
        <v>395</v>
      </c>
      <c r="L1869" cm="1">
        <f t="array" ref="L1869">_xlfn.IFS(G1869&lt;=25, 1, G1869&lt;=75, 2, G1869&lt;=150, 3, G1869&gt;150, 4)</f>
        <v>2</v>
      </c>
    </row>
    <row r="1870" spans="1:12" x14ac:dyDescent="0.2">
      <c r="A1870" t="s">
        <v>2495</v>
      </c>
      <c r="B1870" t="s">
        <v>2496</v>
      </c>
      <c r="C1870" s="2">
        <v>269</v>
      </c>
      <c r="D1870" s="2">
        <v>204</v>
      </c>
      <c r="E1870" t="s">
        <v>7029</v>
      </c>
      <c r="F1870" t="s">
        <v>7045</v>
      </c>
      <c r="G1870" s="2">
        <v>65</v>
      </c>
      <c r="H1870" s="11">
        <v>0.24163568773234201</v>
      </c>
      <c r="I1870">
        <v>0</v>
      </c>
      <c r="J1870">
        <f ca="1"/>
        <v>4040</v>
      </c>
      <c r="K1870">
        <v>734</v>
      </c>
      <c r="L1870" cm="1">
        <f t="array" ref="L1870">_xlfn.IFS(G1870&lt;=25, 1, G1870&lt;=75, 2, G1870&lt;=150, 3, G1870&gt;150, 4)</f>
        <v>2</v>
      </c>
    </row>
    <row r="1871" spans="1:12" x14ac:dyDescent="0.2">
      <c r="A1871" t="s">
        <v>2497</v>
      </c>
      <c r="B1871" t="s">
        <v>2498</v>
      </c>
      <c r="C1871" s="2">
        <v>99</v>
      </c>
      <c r="D1871" s="2">
        <v>83</v>
      </c>
      <c r="E1871" t="s">
        <v>6989</v>
      </c>
      <c r="F1871" t="s">
        <v>7039</v>
      </c>
      <c r="G1871" s="2">
        <v>16</v>
      </c>
      <c r="H1871" s="11">
        <v>0.16161616161616163</v>
      </c>
      <c r="I1871">
        <v>1</v>
      </c>
      <c r="J1871">
        <f ca="1"/>
        <v>2635</v>
      </c>
      <c r="K1871">
        <v>1336</v>
      </c>
      <c r="L1871" cm="1">
        <f t="array" ref="L1871">_xlfn.IFS(G1871&lt;=25, 1, G1871&lt;=75, 2, G1871&lt;=150, 3, G1871&gt;150, 4)</f>
        <v>1</v>
      </c>
    </row>
    <row r="1872" spans="1:12" x14ac:dyDescent="0.2">
      <c r="A1872" t="s">
        <v>2499</v>
      </c>
      <c r="B1872" t="s">
        <v>2500</v>
      </c>
      <c r="C1872" s="2">
        <v>178</v>
      </c>
      <c r="D1872" s="2">
        <v>80</v>
      </c>
      <c r="E1872" t="s">
        <v>7029</v>
      </c>
      <c r="F1872" t="s">
        <v>7040</v>
      </c>
      <c r="G1872" s="2">
        <v>98</v>
      </c>
      <c r="H1872" s="11">
        <v>0.550561797752809</v>
      </c>
      <c r="I1872">
        <v>0</v>
      </c>
      <c r="J1872">
        <f ca="1"/>
        <v>3616</v>
      </c>
      <c r="K1872">
        <v>74</v>
      </c>
      <c r="L1872" cm="1">
        <f t="array" ref="L1872">_xlfn.IFS(G1872&lt;=25, 1, G1872&lt;=75, 2, G1872&lt;=150, 3, G1872&gt;150, 4)</f>
        <v>3</v>
      </c>
    </row>
    <row r="1873" spans="1:12" x14ac:dyDescent="0.2">
      <c r="A1873" t="s">
        <v>2251</v>
      </c>
      <c r="B1873" t="s">
        <v>2252</v>
      </c>
      <c r="C1873" s="2">
        <v>289</v>
      </c>
      <c r="D1873" s="2">
        <v>168</v>
      </c>
      <c r="E1873" t="s">
        <v>6989</v>
      </c>
      <c r="F1873" t="s">
        <v>7037</v>
      </c>
      <c r="G1873" s="2">
        <v>121</v>
      </c>
      <c r="H1873" s="11">
        <v>0.41868512110726641</v>
      </c>
      <c r="I1873">
        <v>1</v>
      </c>
      <c r="J1873">
        <f ca="1"/>
        <v>355</v>
      </c>
      <c r="K1873">
        <v>1153</v>
      </c>
      <c r="L1873" cm="1">
        <f t="array" ref="L1873">_xlfn.IFS(G1873&lt;=25, 1, G1873&lt;=75, 2, G1873&lt;=150, 3, G1873&gt;150, 4)</f>
        <v>3</v>
      </c>
    </row>
    <row r="1874" spans="1:12" x14ac:dyDescent="0.2">
      <c r="A1874" t="s">
        <v>2501</v>
      </c>
      <c r="B1874" t="s">
        <v>2439</v>
      </c>
      <c r="C1874" s="2">
        <v>268</v>
      </c>
      <c r="D1874" s="2">
        <v>214</v>
      </c>
      <c r="E1874" t="s">
        <v>7027</v>
      </c>
      <c r="F1874" t="s">
        <v>7039</v>
      </c>
      <c r="G1874" s="2">
        <v>54</v>
      </c>
      <c r="H1874" s="11">
        <v>0.20149253731343283</v>
      </c>
      <c r="I1874">
        <v>0</v>
      </c>
      <c r="J1874">
        <f ca="1"/>
        <v>85</v>
      </c>
      <c r="K1874">
        <v>2089</v>
      </c>
      <c r="L1874" cm="1">
        <f t="array" ref="L1874">_xlfn.IFS(G1874&lt;=25, 1, G1874&lt;=75, 2, G1874&lt;=150, 3, G1874&gt;150, 4)</f>
        <v>2</v>
      </c>
    </row>
    <row r="1875" spans="1:12" x14ac:dyDescent="0.2">
      <c r="A1875" t="s">
        <v>2502</v>
      </c>
      <c r="B1875" t="s">
        <v>2503</v>
      </c>
      <c r="C1875" s="2">
        <v>445</v>
      </c>
      <c r="D1875" s="2">
        <v>360</v>
      </c>
      <c r="E1875" t="s">
        <v>7027</v>
      </c>
      <c r="F1875" t="s">
        <v>7037</v>
      </c>
      <c r="G1875" s="2">
        <v>85</v>
      </c>
      <c r="H1875" s="11">
        <v>0.19101123595505617</v>
      </c>
      <c r="I1875">
        <v>0</v>
      </c>
      <c r="J1875">
        <f ca="1"/>
        <v>3798</v>
      </c>
      <c r="K1875">
        <v>1522</v>
      </c>
      <c r="L1875" cm="1">
        <f t="array" ref="L1875">_xlfn.IFS(G1875&lt;=25, 1, G1875&lt;=75, 2, G1875&lt;=150, 3, G1875&gt;150, 4)</f>
        <v>3</v>
      </c>
    </row>
    <row r="1876" spans="1:12" x14ac:dyDescent="0.2">
      <c r="A1876" t="s">
        <v>2504</v>
      </c>
      <c r="B1876" t="s">
        <v>2505</v>
      </c>
      <c r="C1876" s="2">
        <v>443</v>
      </c>
      <c r="D1876" s="2">
        <v>346</v>
      </c>
      <c r="E1876" t="s">
        <v>7027</v>
      </c>
      <c r="F1876" t="s">
        <v>7037</v>
      </c>
      <c r="G1876" s="2">
        <v>97</v>
      </c>
      <c r="H1876" s="11">
        <v>0.21896162528216703</v>
      </c>
      <c r="I1876">
        <v>0</v>
      </c>
      <c r="J1876">
        <f ca="1"/>
        <v>1953</v>
      </c>
      <c r="K1876">
        <v>3783</v>
      </c>
      <c r="L1876" cm="1">
        <f t="array" ref="L1876">_xlfn.IFS(G1876&lt;=25, 1, G1876&lt;=75, 2, G1876&lt;=150, 3, G1876&gt;150, 4)</f>
        <v>3</v>
      </c>
    </row>
    <row r="1877" spans="1:12" x14ac:dyDescent="0.2">
      <c r="A1877" t="s">
        <v>2506</v>
      </c>
      <c r="B1877" t="s">
        <v>2507</v>
      </c>
      <c r="C1877" s="2">
        <v>384</v>
      </c>
      <c r="D1877" s="2">
        <v>227</v>
      </c>
      <c r="E1877" t="s">
        <v>7027</v>
      </c>
      <c r="F1877" t="s">
        <v>7039</v>
      </c>
      <c r="G1877" s="2">
        <v>157</v>
      </c>
      <c r="H1877" s="11">
        <v>0.40885416666666669</v>
      </c>
      <c r="I1877">
        <v>0</v>
      </c>
      <c r="J1877">
        <f ca="1"/>
        <v>2759</v>
      </c>
      <c r="K1877">
        <v>3449</v>
      </c>
      <c r="L1877" cm="1">
        <f t="array" ref="L1877">_xlfn.IFS(G1877&lt;=25, 1, G1877&lt;=75, 2, G1877&lt;=150, 3, G1877&gt;150, 4)</f>
        <v>4</v>
      </c>
    </row>
    <row r="1878" spans="1:12" x14ac:dyDescent="0.2">
      <c r="A1878" t="s">
        <v>2508</v>
      </c>
      <c r="B1878" t="s">
        <v>2509</v>
      </c>
      <c r="C1878" s="2">
        <v>473</v>
      </c>
      <c r="D1878" s="2">
        <v>312</v>
      </c>
      <c r="E1878" t="s">
        <v>7027</v>
      </c>
      <c r="F1878" t="s">
        <v>7041</v>
      </c>
      <c r="G1878" s="2">
        <v>161</v>
      </c>
      <c r="H1878" s="11">
        <v>0.34038054968287529</v>
      </c>
      <c r="I1878">
        <v>0</v>
      </c>
      <c r="J1878">
        <f ca="1"/>
        <v>3034</v>
      </c>
      <c r="K1878">
        <v>263</v>
      </c>
      <c r="L1878" cm="1">
        <f t="array" ref="L1878">_xlfn.IFS(G1878&lt;=25, 1, G1878&lt;=75, 2, G1878&lt;=150, 3, G1878&gt;150, 4)</f>
        <v>4</v>
      </c>
    </row>
    <row r="1879" spans="1:12" x14ac:dyDescent="0.2">
      <c r="A1879" t="s">
        <v>2510</v>
      </c>
      <c r="B1879" t="s">
        <v>2511</v>
      </c>
      <c r="C1879" s="2">
        <v>591</v>
      </c>
      <c r="D1879" s="2">
        <v>496</v>
      </c>
      <c r="E1879" t="s">
        <v>7029</v>
      </c>
      <c r="F1879" t="s">
        <v>7037</v>
      </c>
      <c r="G1879" s="2">
        <v>95</v>
      </c>
      <c r="H1879" s="11">
        <v>0.16074450084602368</v>
      </c>
      <c r="I1879">
        <v>0</v>
      </c>
      <c r="J1879">
        <f ca="1"/>
        <v>2178</v>
      </c>
      <c r="K1879">
        <v>956</v>
      </c>
      <c r="L1879" cm="1">
        <f t="array" ref="L1879">_xlfn.IFS(G1879&lt;=25, 1, G1879&lt;=75, 2, G1879&lt;=150, 3, G1879&gt;150, 4)</f>
        <v>3</v>
      </c>
    </row>
    <row r="1880" spans="1:12" x14ac:dyDescent="0.2">
      <c r="A1880" t="s">
        <v>2512</v>
      </c>
      <c r="B1880" t="s">
        <v>2513</v>
      </c>
      <c r="C1880" s="2">
        <v>69</v>
      </c>
      <c r="D1880" s="2">
        <v>21</v>
      </c>
      <c r="E1880" t="s">
        <v>6989</v>
      </c>
      <c r="F1880" t="s">
        <v>7043</v>
      </c>
      <c r="G1880" s="2">
        <v>48</v>
      </c>
      <c r="H1880" s="11">
        <v>0.69565217391304346</v>
      </c>
      <c r="I1880">
        <v>1</v>
      </c>
      <c r="J1880">
        <f ca="1"/>
        <v>450</v>
      </c>
      <c r="K1880">
        <v>763</v>
      </c>
      <c r="L1880" cm="1">
        <f t="array" ref="L1880">_xlfn.IFS(G1880&lt;=25, 1, G1880&lt;=75, 2, G1880&lt;=150, 3, G1880&gt;150, 4)</f>
        <v>2</v>
      </c>
    </row>
    <row r="1881" spans="1:12" x14ac:dyDescent="0.2">
      <c r="A1881" t="s">
        <v>2514</v>
      </c>
      <c r="B1881" t="s">
        <v>2515</v>
      </c>
      <c r="C1881" s="2">
        <v>294</v>
      </c>
      <c r="D1881" s="2">
        <v>159</v>
      </c>
      <c r="E1881" t="s">
        <v>7027</v>
      </c>
      <c r="F1881" t="s">
        <v>7038</v>
      </c>
      <c r="G1881" s="2">
        <v>135</v>
      </c>
      <c r="H1881" s="11">
        <v>0.45918367346938777</v>
      </c>
      <c r="I1881">
        <v>0</v>
      </c>
      <c r="J1881">
        <f ca="1"/>
        <v>4487</v>
      </c>
      <c r="K1881">
        <v>3507</v>
      </c>
      <c r="L1881" cm="1">
        <f t="array" ref="L1881">_xlfn.IFS(G1881&lt;=25, 1, G1881&lt;=75, 2, G1881&lt;=150, 3, G1881&gt;150, 4)</f>
        <v>3</v>
      </c>
    </row>
    <row r="1882" spans="1:12" x14ac:dyDescent="0.2">
      <c r="A1882" t="s">
        <v>2516</v>
      </c>
      <c r="B1882" t="s">
        <v>2517</v>
      </c>
      <c r="C1882" s="2">
        <v>311</v>
      </c>
      <c r="D1882" s="2">
        <v>264</v>
      </c>
      <c r="E1882" t="s">
        <v>7029</v>
      </c>
      <c r="F1882" t="s">
        <v>7044</v>
      </c>
      <c r="G1882" s="2">
        <v>47</v>
      </c>
      <c r="H1882" s="11">
        <v>0.15112540192926044</v>
      </c>
      <c r="I1882">
        <v>0</v>
      </c>
      <c r="J1882">
        <f ca="1"/>
        <v>3198</v>
      </c>
      <c r="K1882">
        <v>520</v>
      </c>
      <c r="L1882" cm="1">
        <f t="array" ref="L1882">_xlfn.IFS(G1882&lt;=25, 1, G1882&lt;=75, 2, G1882&lt;=150, 3, G1882&gt;150, 4)</f>
        <v>2</v>
      </c>
    </row>
    <row r="1883" spans="1:12" x14ac:dyDescent="0.2">
      <c r="A1883" t="s">
        <v>2518</v>
      </c>
      <c r="B1883" t="s">
        <v>2519</v>
      </c>
      <c r="C1883" s="2">
        <v>119</v>
      </c>
      <c r="D1883" s="2">
        <v>17</v>
      </c>
      <c r="E1883" t="s">
        <v>6989</v>
      </c>
      <c r="F1883" t="s">
        <v>7038</v>
      </c>
      <c r="G1883" s="2">
        <v>102</v>
      </c>
      <c r="H1883" s="11">
        <v>0.8571428571428571</v>
      </c>
      <c r="I1883">
        <v>1</v>
      </c>
      <c r="J1883">
        <f ca="1"/>
        <v>2824</v>
      </c>
      <c r="K1883">
        <v>3716</v>
      </c>
      <c r="L1883" cm="1">
        <f t="array" ref="L1883">_xlfn.IFS(G1883&lt;=25, 1, G1883&lt;=75, 2, G1883&lt;=150, 3, G1883&gt;150, 4)</f>
        <v>3</v>
      </c>
    </row>
    <row r="1884" spans="1:12" x14ac:dyDescent="0.2">
      <c r="A1884" t="s">
        <v>2520</v>
      </c>
      <c r="B1884" t="s">
        <v>2521</v>
      </c>
      <c r="C1884" s="2">
        <v>268</v>
      </c>
      <c r="D1884" s="2">
        <v>220</v>
      </c>
      <c r="E1884" t="s">
        <v>7027</v>
      </c>
      <c r="F1884" t="s">
        <v>7039</v>
      </c>
      <c r="G1884" s="2">
        <v>48</v>
      </c>
      <c r="H1884" s="11">
        <v>0.17910447761194029</v>
      </c>
      <c r="I1884">
        <v>0</v>
      </c>
      <c r="J1884">
        <f ca="1"/>
        <v>3416</v>
      </c>
      <c r="K1884">
        <v>563</v>
      </c>
      <c r="L1884" cm="1">
        <f t="array" ref="L1884">_xlfn.IFS(G1884&lt;=25, 1, G1884&lt;=75, 2, G1884&lt;=150, 3, G1884&gt;150, 4)</f>
        <v>2</v>
      </c>
    </row>
    <row r="1885" spans="1:12" x14ac:dyDescent="0.2">
      <c r="A1885" t="s">
        <v>2522</v>
      </c>
      <c r="B1885" t="s">
        <v>2523</v>
      </c>
      <c r="C1885" s="2">
        <v>268</v>
      </c>
      <c r="D1885" s="2">
        <v>198</v>
      </c>
      <c r="E1885" t="s">
        <v>7027</v>
      </c>
      <c r="F1885" t="s">
        <v>7039</v>
      </c>
      <c r="G1885" s="2">
        <v>70</v>
      </c>
      <c r="H1885" s="11">
        <v>0.26119402985074625</v>
      </c>
      <c r="I1885">
        <v>0</v>
      </c>
      <c r="J1885">
        <f ca="1"/>
        <v>4325</v>
      </c>
      <c r="K1885">
        <v>2413</v>
      </c>
      <c r="L1885" cm="1">
        <f t="array" ref="L1885">_xlfn.IFS(G1885&lt;=25, 1, G1885&lt;=75, 2, G1885&lt;=150, 3, G1885&gt;150, 4)</f>
        <v>2</v>
      </c>
    </row>
    <row r="1886" spans="1:12" x14ac:dyDescent="0.2">
      <c r="A1886" t="s">
        <v>2524</v>
      </c>
      <c r="B1886" t="s">
        <v>2525</v>
      </c>
      <c r="C1886" s="2">
        <v>219</v>
      </c>
      <c r="D1886" s="2">
        <v>153</v>
      </c>
      <c r="E1886" t="s">
        <v>6989</v>
      </c>
      <c r="F1886" t="s">
        <v>7041</v>
      </c>
      <c r="G1886" s="2">
        <v>66</v>
      </c>
      <c r="H1886" s="11">
        <v>0.30136986301369861</v>
      </c>
      <c r="I1886">
        <v>1</v>
      </c>
      <c r="J1886">
        <f ca="1"/>
        <v>321</v>
      </c>
      <c r="K1886">
        <v>1455</v>
      </c>
      <c r="L1886" cm="1">
        <f t="array" ref="L1886">_xlfn.IFS(G1886&lt;=25, 1, G1886&lt;=75, 2, G1886&lt;=150, 3, G1886&gt;150, 4)</f>
        <v>2</v>
      </c>
    </row>
    <row r="1887" spans="1:12" x14ac:dyDescent="0.2">
      <c r="A1887" t="s">
        <v>2526</v>
      </c>
      <c r="B1887" t="s">
        <v>2172</v>
      </c>
      <c r="C1887" s="2">
        <v>447</v>
      </c>
      <c r="D1887" s="2">
        <v>375</v>
      </c>
      <c r="E1887" t="s">
        <v>7027</v>
      </c>
      <c r="F1887" t="s">
        <v>7039</v>
      </c>
      <c r="G1887" s="2">
        <v>72</v>
      </c>
      <c r="H1887" s="11">
        <v>0.16107382550335569</v>
      </c>
      <c r="I1887">
        <v>0</v>
      </c>
      <c r="J1887">
        <f ca="1"/>
        <v>989</v>
      </c>
      <c r="K1887">
        <v>4407</v>
      </c>
      <c r="L1887" cm="1">
        <f t="array" ref="L1887">_xlfn.IFS(G1887&lt;=25, 1, G1887&lt;=75, 2, G1887&lt;=150, 3, G1887&gt;150, 4)</f>
        <v>2</v>
      </c>
    </row>
    <row r="1888" spans="1:12" x14ac:dyDescent="0.2">
      <c r="A1888" t="s">
        <v>2527</v>
      </c>
      <c r="B1888" t="s">
        <v>2528</v>
      </c>
      <c r="C1888" s="2">
        <v>402</v>
      </c>
      <c r="D1888" s="2">
        <v>314</v>
      </c>
      <c r="E1888" t="s">
        <v>7027</v>
      </c>
      <c r="F1888" t="s">
        <v>7043</v>
      </c>
      <c r="G1888" s="2">
        <v>88</v>
      </c>
      <c r="H1888" s="11">
        <v>0.21890547263681592</v>
      </c>
      <c r="I1888">
        <v>0</v>
      </c>
      <c r="J1888">
        <f ca="1"/>
        <v>3993</v>
      </c>
      <c r="K1888">
        <v>4077</v>
      </c>
      <c r="L1888" cm="1">
        <f t="array" ref="L1888">_xlfn.IFS(G1888&lt;=25, 1, G1888&lt;=75, 2, G1888&lt;=150, 3, G1888&gt;150, 4)</f>
        <v>3</v>
      </c>
    </row>
    <row r="1889" spans="1:12" x14ac:dyDescent="0.2">
      <c r="A1889" t="s">
        <v>2529</v>
      </c>
      <c r="B1889" t="s">
        <v>2530</v>
      </c>
      <c r="C1889" s="2">
        <v>447</v>
      </c>
      <c r="D1889" s="2">
        <v>317</v>
      </c>
      <c r="E1889" t="s">
        <v>7029</v>
      </c>
      <c r="F1889" t="s">
        <v>7037</v>
      </c>
      <c r="G1889" s="2">
        <v>130</v>
      </c>
      <c r="H1889" s="11">
        <v>0.29082774049217003</v>
      </c>
      <c r="I1889">
        <v>0</v>
      </c>
      <c r="J1889">
        <f ca="1"/>
        <v>1674</v>
      </c>
      <c r="K1889">
        <v>2684</v>
      </c>
      <c r="L1889" cm="1">
        <f t="array" ref="L1889">_xlfn.IFS(G1889&lt;=25, 1, G1889&lt;=75, 2, G1889&lt;=150, 3, G1889&gt;150, 4)</f>
        <v>3</v>
      </c>
    </row>
    <row r="1890" spans="1:12" x14ac:dyDescent="0.2">
      <c r="A1890" t="s">
        <v>2531</v>
      </c>
      <c r="B1890" t="s">
        <v>1861</v>
      </c>
      <c r="C1890" s="2">
        <v>223</v>
      </c>
      <c r="D1890" s="2">
        <v>78</v>
      </c>
      <c r="E1890" t="s">
        <v>7029</v>
      </c>
      <c r="F1890" t="s">
        <v>7040</v>
      </c>
      <c r="G1890" s="2">
        <v>145</v>
      </c>
      <c r="H1890" s="11">
        <v>0.65022421524663676</v>
      </c>
      <c r="I1890">
        <v>0</v>
      </c>
      <c r="J1890">
        <f ca="1"/>
        <v>74</v>
      </c>
      <c r="K1890">
        <v>1021</v>
      </c>
      <c r="L1890" cm="1">
        <f t="array" ref="L1890">_xlfn.IFS(G1890&lt;=25, 1, G1890&lt;=75, 2, G1890&lt;=150, 3, G1890&gt;150, 4)</f>
        <v>3</v>
      </c>
    </row>
    <row r="1891" spans="1:12" x14ac:dyDescent="0.2">
      <c r="A1891" t="s">
        <v>2532</v>
      </c>
      <c r="B1891" t="s">
        <v>2533</v>
      </c>
      <c r="C1891" s="2">
        <v>536</v>
      </c>
      <c r="D1891" s="2">
        <v>407</v>
      </c>
      <c r="E1891" t="s">
        <v>7029</v>
      </c>
      <c r="F1891" t="s">
        <v>7041</v>
      </c>
      <c r="G1891" s="2">
        <v>129</v>
      </c>
      <c r="H1891" s="11">
        <v>0.24067164179104478</v>
      </c>
      <c r="I1891">
        <v>0</v>
      </c>
      <c r="J1891">
        <f ca="1"/>
        <v>2323</v>
      </c>
      <c r="K1891">
        <v>2779</v>
      </c>
      <c r="L1891" cm="1">
        <f t="array" ref="L1891">_xlfn.IFS(G1891&lt;=25, 1, G1891&lt;=75, 2, G1891&lt;=150, 3, G1891&gt;150, 4)</f>
        <v>3</v>
      </c>
    </row>
    <row r="1892" spans="1:12" x14ac:dyDescent="0.2">
      <c r="A1892" t="s">
        <v>2534</v>
      </c>
      <c r="B1892" t="s">
        <v>1899</v>
      </c>
      <c r="C1892" s="2">
        <v>447</v>
      </c>
      <c r="D1892" s="2">
        <v>358</v>
      </c>
      <c r="E1892" t="s">
        <v>7029</v>
      </c>
      <c r="F1892" t="s">
        <v>7037</v>
      </c>
      <c r="G1892" s="2">
        <v>89</v>
      </c>
      <c r="H1892" s="11">
        <v>0.19910514541387025</v>
      </c>
      <c r="I1892">
        <v>0</v>
      </c>
      <c r="J1892">
        <f ca="1"/>
        <v>2958</v>
      </c>
      <c r="K1892">
        <v>4044</v>
      </c>
      <c r="L1892" cm="1">
        <f t="array" ref="L1892">_xlfn.IFS(G1892&lt;=25, 1, G1892&lt;=75, 2, G1892&lt;=150, 3, G1892&gt;150, 4)</f>
        <v>3</v>
      </c>
    </row>
    <row r="1893" spans="1:12" x14ac:dyDescent="0.2">
      <c r="A1893" t="s">
        <v>2535</v>
      </c>
      <c r="B1893" t="s">
        <v>2536</v>
      </c>
      <c r="C1893" s="2">
        <v>89</v>
      </c>
      <c r="D1893" s="2">
        <v>38</v>
      </c>
      <c r="E1893" t="s">
        <v>6989</v>
      </c>
      <c r="F1893" t="s">
        <v>7038</v>
      </c>
      <c r="G1893" s="2">
        <v>51</v>
      </c>
      <c r="H1893" s="11">
        <v>0.5730337078651685</v>
      </c>
      <c r="I1893">
        <v>1</v>
      </c>
      <c r="J1893">
        <f ca="1"/>
        <v>1180</v>
      </c>
      <c r="K1893">
        <v>3695</v>
      </c>
      <c r="L1893" cm="1">
        <f t="array" ref="L1893">_xlfn.IFS(G1893&lt;=25, 1, G1893&lt;=75, 2, G1893&lt;=150, 3, G1893&gt;150, 4)</f>
        <v>2</v>
      </c>
    </row>
    <row r="1894" spans="1:12" x14ac:dyDescent="0.2">
      <c r="A1894" t="s">
        <v>2537</v>
      </c>
      <c r="B1894" t="s">
        <v>2523</v>
      </c>
      <c r="C1894" s="2">
        <v>357</v>
      </c>
      <c r="D1894" s="2">
        <v>293</v>
      </c>
      <c r="E1894" t="s">
        <v>7027</v>
      </c>
      <c r="F1894" t="s">
        <v>7039</v>
      </c>
      <c r="G1894" s="2">
        <v>64</v>
      </c>
      <c r="H1894" s="11">
        <v>0.17927170868347339</v>
      </c>
      <c r="I1894">
        <v>0</v>
      </c>
      <c r="J1894">
        <f ca="1"/>
        <v>3985</v>
      </c>
      <c r="K1894">
        <v>1257</v>
      </c>
      <c r="L1894" cm="1">
        <f t="array" ref="L1894">_xlfn.IFS(G1894&lt;=25, 1, G1894&lt;=75, 2, G1894&lt;=150, 3, G1894&gt;150, 4)</f>
        <v>2</v>
      </c>
    </row>
    <row r="1895" spans="1:12" x14ac:dyDescent="0.2">
      <c r="A1895" t="s">
        <v>856</v>
      </c>
      <c r="B1895" t="s">
        <v>2538</v>
      </c>
      <c r="C1895" s="2">
        <v>299</v>
      </c>
      <c r="D1895" s="2">
        <v>227</v>
      </c>
      <c r="E1895" t="s">
        <v>6989</v>
      </c>
      <c r="F1895" t="s">
        <v>7036</v>
      </c>
      <c r="G1895" s="2">
        <v>72</v>
      </c>
      <c r="H1895" s="11">
        <v>0.24080267558528429</v>
      </c>
      <c r="I1895">
        <v>1</v>
      </c>
      <c r="J1895">
        <f ca="1"/>
        <v>1</v>
      </c>
      <c r="K1895">
        <v>1982</v>
      </c>
      <c r="L1895" cm="1">
        <f t="array" ref="L1895">_xlfn.IFS(G1895&lt;=25, 1, G1895&lt;=75, 2, G1895&lt;=150, 3, G1895&gt;150, 4)</f>
        <v>2</v>
      </c>
    </row>
    <row r="1896" spans="1:12" x14ac:dyDescent="0.2">
      <c r="A1896" t="s">
        <v>2539</v>
      </c>
      <c r="B1896">
        <v>1400</v>
      </c>
      <c r="C1896" s="2">
        <v>399</v>
      </c>
      <c r="D1896" s="2">
        <v>323</v>
      </c>
      <c r="E1896" t="s">
        <v>7029</v>
      </c>
      <c r="F1896" t="s">
        <v>7039</v>
      </c>
      <c r="G1896" s="2">
        <v>76</v>
      </c>
      <c r="H1896" s="11">
        <v>0.19047619047619047</v>
      </c>
      <c r="I1896">
        <v>0</v>
      </c>
      <c r="J1896">
        <f ca="1"/>
        <v>2398</v>
      </c>
      <c r="K1896">
        <v>3481</v>
      </c>
      <c r="L1896" cm="1">
        <f t="array" ref="L1896">_xlfn.IFS(G1896&lt;=25, 1, G1896&lt;=75, 2, G1896&lt;=150, 3, G1896&gt;150, 4)</f>
        <v>3</v>
      </c>
    </row>
    <row r="1897" spans="1:12" x14ac:dyDescent="0.2">
      <c r="A1897" t="s">
        <v>2540</v>
      </c>
      <c r="B1897" t="s">
        <v>2541</v>
      </c>
      <c r="C1897" s="2">
        <v>249</v>
      </c>
      <c r="D1897" s="2">
        <v>52</v>
      </c>
      <c r="E1897" t="s">
        <v>6989</v>
      </c>
      <c r="F1897" t="s">
        <v>7038</v>
      </c>
      <c r="G1897" s="2">
        <v>197</v>
      </c>
      <c r="H1897" s="11">
        <v>0.79116465863453811</v>
      </c>
      <c r="I1897">
        <v>1</v>
      </c>
      <c r="J1897">
        <f ca="1"/>
        <v>2531</v>
      </c>
      <c r="K1897">
        <v>947</v>
      </c>
      <c r="L1897" cm="1">
        <f t="array" ref="L1897">_xlfn.IFS(G1897&lt;=25, 1, G1897&lt;=75, 2, G1897&lt;=150, 3, G1897&gt;150, 4)</f>
        <v>4</v>
      </c>
    </row>
    <row r="1898" spans="1:12" x14ac:dyDescent="0.2">
      <c r="A1898" t="s">
        <v>2542</v>
      </c>
      <c r="B1898" t="s">
        <v>2543</v>
      </c>
      <c r="C1898" s="2">
        <v>627</v>
      </c>
      <c r="D1898" s="2">
        <v>483</v>
      </c>
      <c r="E1898" t="s">
        <v>7027</v>
      </c>
      <c r="F1898" t="s">
        <v>7045</v>
      </c>
      <c r="G1898" s="2">
        <v>144</v>
      </c>
      <c r="H1898" s="11">
        <v>0.22966507177033493</v>
      </c>
      <c r="I1898">
        <v>0</v>
      </c>
      <c r="J1898">
        <f ca="1"/>
        <v>2143</v>
      </c>
      <c r="K1898">
        <v>1395</v>
      </c>
      <c r="L1898" cm="1">
        <f t="array" ref="L1898">_xlfn.IFS(G1898&lt;=25, 1, G1898&lt;=75, 2, G1898&lt;=150, 3, G1898&gt;150, 4)</f>
        <v>3</v>
      </c>
    </row>
    <row r="1899" spans="1:12" x14ac:dyDescent="0.2">
      <c r="A1899" t="s">
        <v>2546</v>
      </c>
      <c r="B1899" t="s">
        <v>295</v>
      </c>
      <c r="C1899" s="2">
        <v>279</v>
      </c>
      <c r="D1899" s="2">
        <v>112</v>
      </c>
      <c r="E1899" t="s">
        <v>7027</v>
      </c>
      <c r="F1899" t="s">
        <v>7038</v>
      </c>
      <c r="G1899" s="2">
        <v>167</v>
      </c>
      <c r="H1899" s="11">
        <v>0.59856630824372759</v>
      </c>
      <c r="I1899">
        <v>0</v>
      </c>
      <c r="J1899">
        <f ca="1"/>
        <v>3152</v>
      </c>
      <c r="K1899">
        <v>3739</v>
      </c>
      <c r="L1899" cm="1">
        <f t="array" ref="L1899">_xlfn.IFS(G1899&lt;=25, 1, G1899&lt;=75, 2, G1899&lt;=150, 3, G1899&gt;150, 4)</f>
        <v>4</v>
      </c>
    </row>
    <row r="1900" spans="1:12" x14ac:dyDescent="0.2">
      <c r="A1900" t="s">
        <v>2547</v>
      </c>
      <c r="B1900" t="s">
        <v>2548</v>
      </c>
      <c r="C1900" s="2">
        <v>229</v>
      </c>
      <c r="D1900" s="2">
        <v>117</v>
      </c>
      <c r="E1900" t="s">
        <v>6989</v>
      </c>
      <c r="F1900" t="s">
        <v>7040</v>
      </c>
      <c r="G1900" s="2">
        <v>112</v>
      </c>
      <c r="H1900" s="11">
        <v>0.48908296943231439</v>
      </c>
      <c r="I1900">
        <v>1</v>
      </c>
      <c r="J1900">
        <f ca="1"/>
        <v>3029</v>
      </c>
      <c r="K1900">
        <v>4210</v>
      </c>
      <c r="L1900" cm="1">
        <f t="array" ref="L1900">_xlfn.IFS(G1900&lt;=25, 1, G1900&lt;=75, 2, G1900&lt;=150, 3, G1900&gt;150, 4)</f>
        <v>3</v>
      </c>
    </row>
    <row r="1901" spans="1:12" x14ac:dyDescent="0.2">
      <c r="A1901" t="s">
        <v>2549</v>
      </c>
      <c r="B1901" t="s">
        <v>2550</v>
      </c>
      <c r="C1901" s="2">
        <v>447</v>
      </c>
      <c r="D1901" s="2">
        <v>331</v>
      </c>
      <c r="E1901" t="s">
        <v>7027</v>
      </c>
      <c r="F1901" t="s">
        <v>7039</v>
      </c>
      <c r="G1901" s="2">
        <v>116</v>
      </c>
      <c r="H1901" s="11">
        <v>0.25950782997762861</v>
      </c>
      <c r="I1901">
        <v>0</v>
      </c>
      <c r="J1901">
        <f ca="1"/>
        <v>4159</v>
      </c>
      <c r="K1901">
        <v>2863</v>
      </c>
      <c r="L1901" cm="1">
        <f t="array" ref="L1901">_xlfn.IFS(G1901&lt;=25, 1, G1901&lt;=75, 2, G1901&lt;=150, 3, G1901&gt;150, 4)</f>
        <v>3</v>
      </c>
    </row>
    <row r="1902" spans="1:12" x14ac:dyDescent="0.2">
      <c r="A1902" t="s">
        <v>2551</v>
      </c>
      <c r="B1902" t="s">
        <v>2552</v>
      </c>
      <c r="C1902" s="2">
        <v>536</v>
      </c>
      <c r="D1902" s="2">
        <v>493</v>
      </c>
      <c r="E1902" t="s">
        <v>7027</v>
      </c>
      <c r="F1902" t="s">
        <v>7042</v>
      </c>
      <c r="G1902" s="2">
        <v>43</v>
      </c>
      <c r="H1902" s="11">
        <v>8.0223880597014921E-2</v>
      </c>
      <c r="I1902">
        <v>0</v>
      </c>
      <c r="J1902">
        <f ca="1"/>
        <v>2724</v>
      </c>
      <c r="K1902">
        <v>205</v>
      </c>
      <c r="L1902" cm="1">
        <f t="array" ref="L1902">_xlfn.IFS(G1902&lt;=25, 1, G1902&lt;=75, 2, G1902&lt;=150, 3, G1902&gt;150, 4)</f>
        <v>2</v>
      </c>
    </row>
    <row r="1903" spans="1:12" x14ac:dyDescent="0.2">
      <c r="A1903" t="s">
        <v>2553</v>
      </c>
      <c r="B1903" t="s">
        <v>2554</v>
      </c>
      <c r="C1903" s="2">
        <v>160</v>
      </c>
      <c r="D1903" s="2">
        <v>139</v>
      </c>
      <c r="E1903" t="s">
        <v>7027</v>
      </c>
      <c r="F1903" t="s">
        <v>7036</v>
      </c>
      <c r="G1903" s="2">
        <v>21</v>
      </c>
      <c r="H1903" s="11">
        <v>0.13125000000000001</v>
      </c>
      <c r="I1903">
        <v>0</v>
      </c>
      <c r="J1903">
        <f ca="1"/>
        <v>800</v>
      </c>
      <c r="K1903">
        <v>1888</v>
      </c>
      <c r="L1903" cm="1">
        <f t="array" ref="L1903">_xlfn.IFS(G1903&lt;=25, 1, G1903&lt;=75, 2, G1903&lt;=150, 3, G1903&gt;150, 4)</f>
        <v>1</v>
      </c>
    </row>
    <row r="1904" spans="1:12" x14ac:dyDescent="0.2">
      <c r="A1904" t="s">
        <v>2555</v>
      </c>
      <c r="B1904" t="s">
        <v>2556</v>
      </c>
      <c r="C1904" s="2">
        <v>268</v>
      </c>
      <c r="D1904" s="2">
        <v>198</v>
      </c>
      <c r="E1904" t="s">
        <v>7027</v>
      </c>
      <c r="F1904" t="s">
        <v>7037</v>
      </c>
      <c r="G1904" s="2">
        <v>70</v>
      </c>
      <c r="H1904" s="11">
        <v>0.26119402985074625</v>
      </c>
      <c r="I1904">
        <v>0</v>
      </c>
      <c r="J1904">
        <f ca="1"/>
        <v>2291</v>
      </c>
      <c r="K1904">
        <v>1741</v>
      </c>
      <c r="L1904" cm="1">
        <f t="array" ref="L1904">_xlfn.IFS(G1904&lt;=25, 1, G1904&lt;=75, 2, G1904&lt;=150, 3, G1904&gt;150, 4)</f>
        <v>2</v>
      </c>
    </row>
    <row r="1905" spans="1:12" x14ac:dyDescent="0.2">
      <c r="A1905" t="s">
        <v>2557</v>
      </c>
      <c r="B1905" t="s">
        <v>2558</v>
      </c>
      <c r="C1905" s="2">
        <v>309</v>
      </c>
      <c r="D1905" s="2">
        <v>161</v>
      </c>
      <c r="E1905" t="s">
        <v>6989</v>
      </c>
      <c r="F1905" t="s">
        <v>7043</v>
      </c>
      <c r="G1905" s="2">
        <v>148</v>
      </c>
      <c r="H1905" s="11">
        <v>0.47896440129449835</v>
      </c>
      <c r="I1905">
        <v>1</v>
      </c>
      <c r="J1905">
        <f ca="1"/>
        <v>1973</v>
      </c>
      <c r="K1905">
        <v>2716</v>
      </c>
      <c r="L1905" cm="1">
        <f t="array" ref="L1905">_xlfn.IFS(G1905&lt;=25, 1, G1905&lt;=75, 2, G1905&lt;=150, 3, G1905&gt;150, 4)</f>
        <v>3</v>
      </c>
    </row>
    <row r="1906" spans="1:12" x14ac:dyDescent="0.2">
      <c r="A1906" t="s">
        <v>1921</v>
      </c>
      <c r="B1906" t="s">
        <v>1922</v>
      </c>
      <c r="C1906" s="2">
        <v>289</v>
      </c>
      <c r="D1906" s="2">
        <v>214</v>
      </c>
      <c r="E1906" t="s">
        <v>6989</v>
      </c>
      <c r="F1906" t="s">
        <v>7044</v>
      </c>
      <c r="G1906" s="2">
        <v>75</v>
      </c>
      <c r="H1906" s="11">
        <v>0.25951557093425603</v>
      </c>
      <c r="I1906">
        <v>1</v>
      </c>
      <c r="J1906">
        <f ca="1"/>
        <v>1149</v>
      </c>
      <c r="K1906">
        <v>4463</v>
      </c>
      <c r="L1906" cm="1">
        <f t="array" ref="L1906">_xlfn.IFS(G1906&lt;=25, 1, G1906&lt;=75, 2, G1906&lt;=150, 3, G1906&gt;150, 4)</f>
        <v>2</v>
      </c>
    </row>
    <row r="1907" spans="1:12" x14ac:dyDescent="0.2">
      <c r="A1907" t="s">
        <v>2559</v>
      </c>
      <c r="B1907" t="s">
        <v>2560</v>
      </c>
      <c r="C1907" s="2">
        <v>268</v>
      </c>
      <c r="D1907" s="2">
        <v>217</v>
      </c>
      <c r="E1907" t="s">
        <v>7029</v>
      </c>
      <c r="F1907" t="s">
        <v>7042</v>
      </c>
      <c r="G1907" s="2">
        <v>51</v>
      </c>
      <c r="H1907" s="11">
        <v>0.19029850746268656</v>
      </c>
      <c r="I1907">
        <v>0</v>
      </c>
      <c r="J1907">
        <f ca="1"/>
        <v>3523</v>
      </c>
      <c r="K1907">
        <v>2176</v>
      </c>
      <c r="L1907" cm="1">
        <f t="array" ref="L1907">_xlfn.IFS(G1907&lt;=25, 1, G1907&lt;=75, 2, G1907&lt;=150, 3, G1907&gt;150, 4)</f>
        <v>2</v>
      </c>
    </row>
    <row r="1908" spans="1:12" x14ac:dyDescent="0.2">
      <c r="A1908" t="s">
        <v>2561</v>
      </c>
      <c r="B1908" t="s">
        <v>2562</v>
      </c>
      <c r="C1908" s="2">
        <v>649</v>
      </c>
      <c r="D1908" s="2">
        <v>571</v>
      </c>
      <c r="E1908" t="s">
        <v>7029</v>
      </c>
      <c r="F1908" t="s">
        <v>7044</v>
      </c>
      <c r="G1908" s="2">
        <v>78</v>
      </c>
      <c r="H1908" s="11">
        <v>0.12018489984591679</v>
      </c>
      <c r="I1908">
        <v>0</v>
      </c>
      <c r="J1908">
        <f ca="1"/>
        <v>3052</v>
      </c>
      <c r="K1908">
        <v>814</v>
      </c>
      <c r="L1908" cm="1">
        <f t="array" ref="L1908">_xlfn.IFS(G1908&lt;=25, 1, G1908&lt;=75, 2, G1908&lt;=150, 3, G1908&gt;150, 4)</f>
        <v>3</v>
      </c>
    </row>
    <row r="1909" spans="1:12" x14ac:dyDescent="0.2">
      <c r="A1909" t="s">
        <v>2563</v>
      </c>
      <c r="B1909" t="s">
        <v>2084</v>
      </c>
      <c r="C1909" s="2">
        <v>199</v>
      </c>
      <c r="D1909" s="2">
        <v>131</v>
      </c>
      <c r="E1909" t="s">
        <v>7027</v>
      </c>
      <c r="F1909" t="s">
        <v>7039</v>
      </c>
      <c r="G1909" s="2">
        <v>68</v>
      </c>
      <c r="H1909" s="11">
        <v>0.34170854271356782</v>
      </c>
      <c r="I1909">
        <v>0</v>
      </c>
      <c r="J1909">
        <f ca="1"/>
        <v>317</v>
      </c>
      <c r="K1909">
        <v>692</v>
      </c>
      <c r="L1909" cm="1">
        <f t="array" ref="L1909">_xlfn.IFS(G1909&lt;=25, 1, G1909&lt;=75, 2, G1909&lt;=150, 3, G1909&gt;150, 4)</f>
        <v>2</v>
      </c>
    </row>
    <row r="1910" spans="1:12" x14ac:dyDescent="0.2">
      <c r="A1910" t="s">
        <v>2564</v>
      </c>
      <c r="B1910" t="s">
        <v>2565</v>
      </c>
      <c r="C1910" s="2">
        <v>249</v>
      </c>
      <c r="D1910" s="2">
        <v>105</v>
      </c>
      <c r="E1910" t="s">
        <v>6989</v>
      </c>
      <c r="F1910" t="s">
        <v>7037</v>
      </c>
      <c r="G1910" s="2">
        <v>144</v>
      </c>
      <c r="H1910" s="11">
        <v>0.57831325301204817</v>
      </c>
      <c r="I1910">
        <v>1</v>
      </c>
      <c r="J1910">
        <f ca="1"/>
        <v>4287</v>
      </c>
      <c r="K1910">
        <v>3414</v>
      </c>
      <c r="L1910" cm="1">
        <f t="array" ref="L1910">_xlfn.IFS(G1910&lt;=25, 1, G1910&lt;=75, 2, G1910&lt;=150, 3, G1910&gt;150, 4)</f>
        <v>3</v>
      </c>
    </row>
    <row r="1911" spans="1:12" x14ac:dyDescent="0.2">
      <c r="A1911" t="s">
        <v>2566</v>
      </c>
      <c r="B1911" t="s">
        <v>2567</v>
      </c>
      <c r="C1911" s="2">
        <v>179</v>
      </c>
      <c r="D1911" s="2">
        <v>39</v>
      </c>
      <c r="E1911" t="s">
        <v>7027</v>
      </c>
      <c r="F1911" t="s">
        <v>7040</v>
      </c>
      <c r="G1911" s="2">
        <v>140</v>
      </c>
      <c r="H1911" s="11">
        <v>0.78212290502793291</v>
      </c>
      <c r="I1911">
        <v>0</v>
      </c>
      <c r="J1911">
        <f ca="1"/>
        <v>555</v>
      </c>
      <c r="K1911">
        <v>3754</v>
      </c>
      <c r="L1911" cm="1">
        <f t="array" ref="L1911">_xlfn.IFS(G1911&lt;=25, 1, G1911&lt;=75, 2, G1911&lt;=150, 3, G1911&gt;150, 4)</f>
        <v>3</v>
      </c>
    </row>
    <row r="1912" spans="1:12" x14ac:dyDescent="0.2">
      <c r="A1912" t="s">
        <v>2568</v>
      </c>
      <c r="B1912" t="s">
        <v>2569</v>
      </c>
      <c r="C1912" s="2">
        <v>561</v>
      </c>
      <c r="D1912" s="2">
        <v>415</v>
      </c>
      <c r="E1912" t="s">
        <v>7029</v>
      </c>
      <c r="F1912" t="s">
        <v>7045</v>
      </c>
      <c r="G1912" s="2">
        <v>146</v>
      </c>
      <c r="H1912" s="11">
        <v>0.26024955436720143</v>
      </c>
      <c r="I1912">
        <v>0</v>
      </c>
      <c r="J1912">
        <f ca="1"/>
        <v>566</v>
      </c>
      <c r="K1912">
        <v>149</v>
      </c>
      <c r="L1912" cm="1">
        <f t="array" ref="L1912">_xlfn.IFS(G1912&lt;=25, 1, G1912&lt;=75, 2, G1912&lt;=150, 3, G1912&gt;150, 4)</f>
        <v>3</v>
      </c>
    </row>
    <row r="1913" spans="1:12" x14ac:dyDescent="0.2">
      <c r="A1913" t="s">
        <v>2570</v>
      </c>
      <c r="B1913" t="s">
        <v>2571</v>
      </c>
      <c r="C1913" s="2">
        <v>447</v>
      </c>
      <c r="D1913" s="2">
        <v>429</v>
      </c>
      <c r="E1913" t="s">
        <v>7029</v>
      </c>
      <c r="F1913" t="s">
        <v>7043</v>
      </c>
      <c r="G1913" s="2">
        <v>18</v>
      </c>
      <c r="H1913" s="11">
        <v>4.0268456375838924E-2</v>
      </c>
      <c r="I1913">
        <v>0</v>
      </c>
      <c r="J1913">
        <f ca="1"/>
        <v>1320</v>
      </c>
      <c r="K1913">
        <v>647</v>
      </c>
      <c r="L1913" cm="1">
        <f t="array" ref="L1913">_xlfn.IFS(G1913&lt;=25, 1, G1913&lt;=75, 2, G1913&lt;=150, 3, G1913&gt;150, 4)</f>
        <v>1</v>
      </c>
    </row>
    <row r="1914" spans="1:12" x14ac:dyDescent="0.2">
      <c r="A1914" t="s">
        <v>2572</v>
      </c>
      <c r="B1914" t="s">
        <v>2084</v>
      </c>
      <c r="C1914" s="2">
        <v>199</v>
      </c>
      <c r="D1914" s="2">
        <v>92</v>
      </c>
      <c r="E1914" t="s">
        <v>7027</v>
      </c>
      <c r="F1914" t="s">
        <v>7039</v>
      </c>
      <c r="G1914" s="2">
        <v>107</v>
      </c>
      <c r="H1914" s="11">
        <v>0.53768844221105527</v>
      </c>
      <c r="I1914">
        <v>0</v>
      </c>
      <c r="J1914">
        <f ca="1"/>
        <v>2953</v>
      </c>
      <c r="K1914">
        <v>4390</v>
      </c>
      <c r="L1914" cm="1">
        <f t="array" ref="L1914">_xlfn.IFS(G1914&lt;=25, 1, G1914&lt;=75, 2, G1914&lt;=150, 3, G1914&gt;150, 4)</f>
        <v>3</v>
      </c>
    </row>
    <row r="1915" spans="1:12" x14ac:dyDescent="0.2">
      <c r="A1915" t="s">
        <v>2573</v>
      </c>
      <c r="B1915" t="s">
        <v>2285</v>
      </c>
      <c r="C1915" s="2">
        <v>357</v>
      </c>
      <c r="D1915" s="2">
        <v>193</v>
      </c>
      <c r="E1915" t="s">
        <v>7028</v>
      </c>
      <c r="F1915" t="s">
        <v>7040</v>
      </c>
      <c r="G1915" s="2">
        <v>164</v>
      </c>
      <c r="H1915" s="11">
        <v>0.45938375350140054</v>
      </c>
      <c r="I1915">
        <v>0</v>
      </c>
      <c r="J1915">
        <f ca="1"/>
        <v>1664</v>
      </c>
      <c r="K1915">
        <v>3595</v>
      </c>
      <c r="L1915" cm="1">
        <f t="array" ref="L1915">_xlfn.IFS(G1915&lt;=25, 1, G1915&lt;=75, 2, G1915&lt;=150, 3, G1915&gt;150, 4)</f>
        <v>4</v>
      </c>
    </row>
    <row r="1916" spans="1:12" x14ac:dyDescent="0.2">
      <c r="A1916" t="s">
        <v>2574</v>
      </c>
      <c r="B1916" t="s">
        <v>2084</v>
      </c>
      <c r="C1916" s="2">
        <v>199</v>
      </c>
      <c r="D1916" s="2">
        <v>137</v>
      </c>
      <c r="E1916" t="s">
        <v>7027</v>
      </c>
      <c r="F1916" t="s">
        <v>7039</v>
      </c>
      <c r="G1916" s="2">
        <v>62</v>
      </c>
      <c r="H1916" s="11">
        <v>0.31155778894472363</v>
      </c>
      <c r="I1916">
        <v>0</v>
      </c>
      <c r="J1916">
        <f ca="1"/>
        <v>1410</v>
      </c>
      <c r="K1916">
        <v>2777</v>
      </c>
      <c r="L1916" cm="1">
        <f t="array" ref="L1916">_xlfn.IFS(G1916&lt;=25, 1, G1916&lt;=75, 2, G1916&lt;=150, 3, G1916&gt;150, 4)</f>
        <v>2</v>
      </c>
    </row>
    <row r="1917" spans="1:12" x14ac:dyDescent="0.2">
      <c r="A1917" t="s">
        <v>2575</v>
      </c>
      <c r="B1917" t="s">
        <v>2576</v>
      </c>
      <c r="C1917" s="2">
        <v>257</v>
      </c>
      <c r="D1917" s="2">
        <v>190</v>
      </c>
      <c r="E1917" t="s">
        <v>7027</v>
      </c>
      <c r="F1917" t="s">
        <v>7037</v>
      </c>
      <c r="G1917" s="2">
        <v>67</v>
      </c>
      <c r="H1917" s="11">
        <v>0.26070038910505838</v>
      </c>
      <c r="I1917">
        <v>0</v>
      </c>
      <c r="J1917">
        <f ca="1"/>
        <v>4289</v>
      </c>
      <c r="K1917">
        <v>408</v>
      </c>
      <c r="L1917" cm="1">
        <f t="array" ref="L1917">_xlfn.IFS(G1917&lt;=25, 1, G1917&lt;=75, 2, G1917&lt;=150, 3, G1917&gt;150, 4)</f>
        <v>2</v>
      </c>
    </row>
    <row r="1918" spans="1:12" x14ac:dyDescent="0.2">
      <c r="A1918" t="s">
        <v>2577</v>
      </c>
      <c r="B1918" t="s">
        <v>2172</v>
      </c>
      <c r="C1918" s="2">
        <v>447</v>
      </c>
      <c r="D1918" s="2">
        <v>313</v>
      </c>
      <c r="E1918" t="s">
        <v>7027</v>
      </c>
      <c r="F1918" t="s">
        <v>7039</v>
      </c>
      <c r="G1918" s="2">
        <v>134</v>
      </c>
      <c r="H1918" s="11">
        <v>0.29977628635346754</v>
      </c>
      <c r="I1918">
        <v>0</v>
      </c>
      <c r="J1918">
        <f ca="1"/>
        <v>3540</v>
      </c>
      <c r="K1918">
        <v>1324</v>
      </c>
      <c r="L1918" cm="1">
        <f t="array" ref="L1918">_xlfn.IFS(G1918&lt;=25, 1, G1918&lt;=75, 2, G1918&lt;=150, 3, G1918&gt;150, 4)</f>
        <v>3</v>
      </c>
    </row>
    <row r="1919" spans="1:12" x14ac:dyDescent="0.2">
      <c r="A1919" t="s">
        <v>2578</v>
      </c>
      <c r="B1919" t="s">
        <v>2579</v>
      </c>
      <c r="C1919" s="2">
        <v>491</v>
      </c>
      <c r="D1919" s="2">
        <v>403</v>
      </c>
      <c r="E1919" t="s">
        <v>7029</v>
      </c>
      <c r="F1919" t="s">
        <v>7042</v>
      </c>
      <c r="G1919" s="2">
        <v>88</v>
      </c>
      <c r="H1919" s="11">
        <v>0.17922606924643583</v>
      </c>
      <c r="I1919">
        <v>0</v>
      </c>
      <c r="J1919">
        <f ca="1"/>
        <v>2292</v>
      </c>
      <c r="K1919">
        <v>1933</v>
      </c>
      <c r="L1919" cm="1">
        <f t="array" ref="L1919">_xlfn.IFS(G1919&lt;=25, 1, G1919&lt;=75, 2, G1919&lt;=150, 3, G1919&gt;150, 4)</f>
        <v>3</v>
      </c>
    </row>
    <row r="1920" spans="1:12" x14ac:dyDescent="0.2">
      <c r="A1920" t="s">
        <v>2580</v>
      </c>
      <c r="B1920" t="s">
        <v>2581</v>
      </c>
      <c r="C1920" s="2">
        <v>239</v>
      </c>
      <c r="D1920" s="2">
        <v>131</v>
      </c>
      <c r="E1920" t="s">
        <v>7029</v>
      </c>
      <c r="F1920" t="s">
        <v>7039</v>
      </c>
      <c r="G1920" s="2">
        <v>108</v>
      </c>
      <c r="H1920" s="11">
        <v>0.45188284518828453</v>
      </c>
      <c r="I1920">
        <v>0</v>
      </c>
      <c r="J1920">
        <f ca="1"/>
        <v>1451</v>
      </c>
      <c r="K1920">
        <v>2422</v>
      </c>
      <c r="L1920" cm="1">
        <f t="array" ref="L1920">_xlfn.IFS(G1920&lt;=25, 1, G1920&lt;=75, 2, G1920&lt;=150, 3, G1920&gt;150, 4)</f>
        <v>3</v>
      </c>
    </row>
    <row r="1921" spans="1:12" x14ac:dyDescent="0.2">
      <c r="A1921" t="s">
        <v>2582</v>
      </c>
      <c r="B1921" t="s">
        <v>2583</v>
      </c>
      <c r="C1921" s="2">
        <v>357</v>
      </c>
      <c r="D1921" s="2">
        <v>303</v>
      </c>
      <c r="E1921" t="s">
        <v>7029</v>
      </c>
      <c r="F1921" t="s">
        <v>7041</v>
      </c>
      <c r="G1921" s="2">
        <v>54</v>
      </c>
      <c r="H1921" s="11">
        <v>0.15126050420168066</v>
      </c>
      <c r="I1921">
        <v>0</v>
      </c>
      <c r="J1921">
        <f ca="1"/>
        <v>2758</v>
      </c>
      <c r="K1921">
        <v>3675</v>
      </c>
      <c r="L1921" cm="1">
        <f t="array" ref="L1921">_xlfn.IFS(G1921&lt;=25, 1, G1921&lt;=75, 2, G1921&lt;=150, 3, G1921&gt;150, 4)</f>
        <v>2</v>
      </c>
    </row>
    <row r="1922" spans="1:12" x14ac:dyDescent="0.2">
      <c r="A1922" t="s">
        <v>2584</v>
      </c>
      <c r="B1922" t="s">
        <v>2585</v>
      </c>
      <c r="C1922" s="2">
        <v>268</v>
      </c>
      <c r="D1922" s="2">
        <v>147</v>
      </c>
      <c r="E1922" t="s">
        <v>7027</v>
      </c>
      <c r="F1922" t="s">
        <v>7040</v>
      </c>
      <c r="G1922" s="2">
        <v>121</v>
      </c>
      <c r="H1922" s="11">
        <v>0.45149253731343286</v>
      </c>
      <c r="I1922">
        <v>0</v>
      </c>
      <c r="J1922">
        <f ca="1"/>
        <v>1720</v>
      </c>
      <c r="K1922">
        <v>1872</v>
      </c>
      <c r="L1922" cm="1">
        <f t="array" ref="L1922">_xlfn.IFS(G1922&lt;=25, 1, G1922&lt;=75, 2, G1922&lt;=150, 3, G1922&gt;150, 4)</f>
        <v>3</v>
      </c>
    </row>
    <row r="1923" spans="1:12" x14ac:dyDescent="0.2">
      <c r="A1923" t="s">
        <v>2586</v>
      </c>
      <c r="B1923" t="s">
        <v>2172</v>
      </c>
      <c r="C1923" s="2">
        <v>447</v>
      </c>
      <c r="D1923" s="2">
        <v>362</v>
      </c>
      <c r="E1923" t="s">
        <v>7027</v>
      </c>
      <c r="F1923" t="s">
        <v>7039</v>
      </c>
      <c r="G1923" s="2">
        <v>85</v>
      </c>
      <c r="H1923" s="11">
        <v>0.19015659955257272</v>
      </c>
      <c r="I1923">
        <v>0</v>
      </c>
      <c r="J1923">
        <f ca="1"/>
        <v>1642</v>
      </c>
      <c r="K1923">
        <v>1549</v>
      </c>
      <c r="L1923" cm="1">
        <f t="array" ref="L1923">_xlfn.IFS(G1923&lt;=25, 1, G1923&lt;=75, 2, G1923&lt;=150, 3, G1923&gt;150, 4)</f>
        <v>3</v>
      </c>
    </row>
    <row r="1924" spans="1:12" x14ac:dyDescent="0.2">
      <c r="A1924" t="s">
        <v>2587</v>
      </c>
      <c r="B1924" t="s">
        <v>2588</v>
      </c>
      <c r="C1924" s="2">
        <v>325</v>
      </c>
      <c r="D1924" s="2">
        <v>250</v>
      </c>
      <c r="E1924" t="s">
        <v>7027</v>
      </c>
      <c r="F1924" t="s">
        <v>7041</v>
      </c>
      <c r="G1924" s="2">
        <v>75</v>
      </c>
      <c r="H1924" s="11">
        <v>0.23076923076923078</v>
      </c>
      <c r="I1924">
        <v>0</v>
      </c>
      <c r="J1924">
        <f ca="1"/>
        <v>1519</v>
      </c>
      <c r="K1924">
        <v>3246</v>
      </c>
      <c r="L1924" cm="1">
        <f t="array" ref="L1924">_xlfn.IFS(G1924&lt;=25, 1, G1924&lt;=75, 2, G1924&lt;=150, 3, G1924&gt;150, 4)</f>
        <v>2</v>
      </c>
    </row>
    <row r="1925" spans="1:12" x14ac:dyDescent="0.2">
      <c r="A1925" t="s">
        <v>2589</v>
      </c>
      <c r="B1925" t="s">
        <v>2590</v>
      </c>
      <c r="C1925" s="2">
        <v>357</v>
      </c>
      <c r="D1925" s="2">
        <v>203</v>
      </c>
      <c r="E1925" t="s">
        <v>7029</v>
      </c>
      <c r="F1925" t="s">
        <v>7038</v>
      </c>
      <c r="G1925" s="2">
        <v>154</v>
      </c>
      <c r="H1925" s="11">
        <v>0.43137254901960786</v>
      </c>
      <c r="I1925">
        <v>0</v>
      </c>
      <c r="J1925">
        <f ca="1"/>
        <v>517</v>
      </c>
      <c r="K1925">
        <v>3915</v>
      </c>
      <c r="L1925" cm="1">
        <f t="array" ref="L1925">_xlfn.IFS(G1925&lt;=25, 1, G1925&lt;=75, 2, G1925&lt;=150, 3, G1925&gt;150, 4)</f>
        <v>4</v>
      </c>
    </row>
    <row r="1926" spans="1:12" x14ac:dyDescent="0.2">
      <c r="A1926" t="s">
        <v>2591</v>
      </c>
      <c r="B1926" t="s">
        <v>2592</v>
      </c>
      <c r="C1926" s="2">
        <v>225</v>
      </c>
      <c r="D1926" s="2">
        <v>176</v>
      </c>
      <c r="E1926" t="s">
        <v>6989</v>
      </c>
      <c r="F1926" t="s">
        <v>7039</v>
      </c>
      <c r="G1926" s="2">
        <v>49</v>
      </c>
      <c r="H1926" s="11">
        <v>0.21777777777777776</v>
      </c>
      <c r="I1926">
        <v>1</v>
      </c>
      <c r="J1926">
        <f ca="1"/>
        <v>4351</v>
      </c>
      <c r="K1926">
        <v>1632</v>
      </c>
      <c r="L1926" cm="1">
        <f t="array" ref="L1926">_xlfn.IFS(G1926&lt;=25, 1, G1926&lt;=75, 2, G1926&lt;=150, 3, G1926&gt;150, 4)</f>
        <v>2</v>
      </c>
    </row>
    <row r="1927" spans="1:12" x14ac:dyDescent="0.2">
      <c r="A1927" t="s">
        <v>2593</v>
      </c>
      <c r="B1927" t="s">
        <v>2594</v>
      </c>
      <c r="C1927" s="2">
        <v>357</v>
      </c>
      <c r="D1927" s="2">
        <v>293</v>
      </c>
      <c r="E1927" t="s">
        <v>7029</v>
      </c>
      <c r="F1927" t="s">
        <v>7041</v>
      </c>
      <c r="G1927" s="2">
        <v>64</v>
      </c>
      <c r="H1927" s="11">
        <v>0.17927170868347339</v>
      </c>
      <c r="I1927">
        <v>0</v>
      </c>
      <c r="J1927">
        <f ca="1"/>
        <v>4265</v>
      </c>
      <c r="K1927">
        <v>3852</v>
      </c>
      <c r="L1927" cm="1">
        <f t="array" ref="L1927">_xlfn.IFS(G1927&lt;=25, 1, G1927&lt;=75, 2, G1927&lt;=150, 3, G1927&gt;150, 4)</f>
        <v>2</v>
      </c>
    </row>
    <row r="1928" spans="1:12" x14ac:dyDescent="0.2">
      <c r="A1928" t="s">
        <v>2595</v>
      </c>
      <c r="B1928" t="s">
        <v>2486</v>
      </c>
      <c r="C1928" s="2">
        <v>268</v>
      </c>
      <c r="D1928" s="2">
        <v>121</v>
      </c>
      <c r="E1928" t="s">
        <v>7027</v>
      </c>
      <c r="F1928" t="s">
        <v>7039</v>
      </c>
      <c r="G1928" s="2">
        <v>147</v>
      </c>
      <c r="H1928" s="11">
        <v>0.54850746268656714</v>
      </c>
      <c r="I1928">
        <v>0</v>
      </c>
      <c r="J1928">
        <f ca="1"/>
        <v>4294</v>
      </c>
      <c r="K1928">
        <v>765</v>
      </c>
      <c r="L1928" cm="1">
        <f t="array" ref="L1928">_xlfn.IFS(G1928&lt;=25, 1, G1928&lt;=75, 2, G1928&lt;=150, 3, G1928&gt;150, 4)</f>
        <v>3</v>
      </c>
    </row>
    <row r="1929" spans="1:12" x14ac:dyDescent="0.2">
      <c r="A1929" t="s">
        <v>2596</v>
      </c>
      <c r="B1929" t="s">
        <v>2597</v>
      </c>
      <c r="C1929" s="2">
        <v>248</v>
      </c>
      <c r="D1929" s="2">
        <v>129</v>
      </c>
      <c r="E1929" t="s">
        <v>6989</v>
      </c>
      <c r="F1929" t="s">
        <v>7044</v>
      </c>
      <c r="G1929" s="2">
        <v>119</v>
      </c>
      <c r="H1929" s="11">
        <v>0.47983870967741937</v>
      </c>
      <c r="I1929">
        <v>1</v>
      </c>
      <c r="J1929">
        <f ca="1"/>
        <v>2530</v>
      </c>
      <c r="K1929">
        <v>2396</v>
      </c>
      <c r="L1929" cm="1">
        <f t="array" ref="L1929">_xlfn.IFS(G1929&lt;=25, 1, G1929&lt;=75, 2, G1929&lt;=150, 3, G1929&gt;150, 4)</f>
        <v>3</v>
      </c>
    </row>
    <row r="1930" spans="1:12" x14ac:dyDescent="0.2">
      <c r="A1930" t="s">
        <v>1919</v>
      </c>
      <c r="B1930" t="s">
        <v>1920</v>
      </c>
      <c r="C1930" s="2">
        <v>429</v>
      </c>
      <c r="D1930" s="2">
        <v>365</v>
      </c>
      <c r="E1930" t="s">
        <v>6989</v>
      </c>
      <c r="F1930" t="s">
        <v>7044</v>
      </c>
      <c r="G1930" s="2">
        <v>64</v>
      </c>
      <c r="H1930" s="11">
        <v>0.14918414918414918</v>
      </c>
      <c r="I1930">
        <v>1</v>
      </c>
      <c r="J1930">
        <f ca="1"/>
        <v>640</v>
      </c>
      <c r="K1930">
        <v>19</v>
      </c>
      <c r="L1930" cm="1">
        <f t="array" ref="L1930">_xlfn.IFS(G1930&lt;=25, 1, G1930&lt;=75, 2, G1930&lt;=150, 3, G1930&gt;150, 4)</f>
        <v>2</v>
      </c>
    </row>
    <row r="1931" spans="1:12" x14ac:dyDescent="0.2">
      <c r="A1931" t="s">
        <v>2598</v>
      </c>
      <c r="B1931" t="s">
        <v>2599</v>
      </c>
      <c r="C1931" s="2">
        <v>856</v>
      </c>
      <c r="D1931" s="2">
        <v>531</v>
      </c>
      <c r="E1931" t="s">
        <v>7029</v>
      </c>
      <c r="F1931" t="s">
        <v>7040</v>
      </c>
      <c r="G1931" s="2">
        <v>325</v>
      </c>
      <c r="H1931" s="11">
        <v>0.37967289719626168</v>
      </c>
      <c r="I1931">
        <v>0</v>
      </c>
      <c r="J1931">
        <f ca="1"/>
        <v>232</v>
      </c>
      <c r="K1931">
        <v>586</v>
      </c>
      <c r="L1931" cm="1">
        <f t="array" ref="L1931">_xlfn.IFS(G1931&lt;=25, 1, G1931&lt;=75, 2, G1931&lt;=150, 3, G1931&gt;150, 4)</f>
        <v>4</v>
      </c>
    </row>
    <row r="1932" spans="1:12" x14ac:dyDescent="0.2">
      <c r="A1932" t="s">
        <v>2600</v>
      </c>
      <c r="C1932" s="2">
        <v>599</v>
      </c>
      <c r="D1932" s="2">
        <v>545</v>
      </c>
      <c r="E1932" t="s">
        <v>7027</v>
      </c>
      <c r="F1932" t="s">
        <v>7039</v>
      </c>
      <c r="G1932" s="2">
        <v>54</v>
      </c>
      <c r="H1932" s="11">
        <v>9.0150250417362271E-2</v>
      </c>
      <c r="I1932">
        <v>0</v>
      </c>
      <c r="J1932">
        <f ca="1"/>
        <v>2063</v>
      </c>
      <c r="K1932">
        <v>1228</v>
      </c>
      <c r="L1932" cm="1">
        <f t="array" ref="L1932">_xlfn.IFS(G1932&lt;=25, 1, G1932&lt;=75, 2, G1932&lt;=150, 3, G1932&gt;150, 4)</f>
        <v>2</v>
      </c>
    </row>
    <row r="1933" spans="1:12" x14ac:dyDescent="0.2">
      <c r="A1933" t="s">
        <v>2601</v>
      </c>
      <c r="B1933" t="s">
        <v>2602</v>
      </c>
      <c r="C1933" s="2">
        <v>268</v>
      </c>
      <c r="D1933" s="2">
        <v>147</v>
      </c>
      <c r="E1933" t="s">
        <v>7027</v>
      </c>
      <c r="F1933" t="s">
        <v>7040</v>
      </c>
      <c r="G1933" s="2">
        <v>121</v>
      </c>
      <c r="H1933" s="11">
        <v>0.45149253731343286</v>
      </c>
      <c r="I1933">
        <v>0</v>
      </c>
      <c r="J1933">
        <f ca="1"/>
        <v>3557</v>
      </c>
      <c r="K1933">
        <v>365</v>
      </c>
      <c r="L1933" cm="1">
        <f t="array" ref="L1933">_xlfn.IFS(G1933&lt;=25, 1, G1933&lt;=75, 2, G1933&lt;=150, 3, G1933&gt;150, 4)</f>
        <v>3</v>
      </c>
    </row>
    <row r="1934" spans="1:12" x14ac:dyDescent="0.2">
      <c r="A1934" t="s">
        <v>2603</v>
      </c>
      <c r="B1934" t="s">
        <v>2604</v>
      </c>
      <c r="C1934" s="2">
        <v>325</v>
      </c>
      <c r="D1934" s="2">
        <v>211</v>
      </c>
      <c r="E1934" t="s">
        <v>7027</v>
      </c>
      <c r="F1934" t="s">
        <v>7037</v>
      </c>
      <c r="G1934" s="2">
        <v>114</v>
      </c>
      <c r="H1934" s="11">
        <v>0.35076923076923078</v>
      </c>
      <c r="I1934">
        <v>0</v>
      </c>
      <c r="J1934">
        <f ca="1"/>
        <v>2577</v>
      </c>
      <c r="K1934">
        <v>1594</v>
      </c>
      <c r="L1934" cm="1">
        <f t="array" ref="L1934">_xlfn.IFS(G1934&lt;=25, 1, G1934&lt;=75, 2, G1934&lt;=150, 3, G1934&gt;150, 4)</f>
        <v>3</v>
      </c>
    </row>
    <row r="1935" spans="1:12" x14ac:dyDescent="0.2">
      <c r="A1935" t="s">
        <v>2605</v>
      </c>
      <c r="B1935" t="s">
        <v>2606</v>
      </c>
      <c r="C1935" s="2">
        <v>178</v>
      </c>
      <c r="D1935" s="2">
        <v>141</v>
      </c>
      <c r="E1935" t="s">
        <v>7029</v>
      </c>
      <c r="F1935" t="s">
        <v>7037</v>
      </c>
      <c r="G1935" s="2">
        <v>37</v>
      </c>
      <c r="H1935" s="11">
        <v>0.20786516853932585</v>
      </c>
      <c r="I1935">
        <v>0</v>
      </c>
      <c r="J1935">
        <f ca="1"/>
        <v>2721</v>
      </c>
      <c r="K1935">
        <v>3297</v>
      </c>
      <c r="L1935" cm="1">
        <f t="array" ref="L1935">_xlfn.IFS(G1935&lt;=25, 1, G1935&lt;=75, 2, G1935&lt;=150, 3, G1935&gt;150, 4)</f>
        <v>2</v>
      </c>
    </row>
    <row r="1936" spans="1:12" x14ac:dyDescent="0.2">
      <c r="A1936" t="s">
        <v>2607</v>
      </c>
      <c r="B1936" t="s">
        <v>2608</v>
      </c>
      <c r="C1936" s="2">
        <v>531</v>
      </c>
      <c r="D1936" s="2">
        <v>504</v>
      </c>
      <c r="E1936" t="s">
        <v>7027</v>
      </c>
      <c r="F1936" t="s">
        <v>7041</v>
      </c>
      <c r="G1936" s="2">
        <v>27</v>
      </c>
      <c r="H1936" s="11">
        <v>5.0847457627118647E-2</v>
      </c>
      <c r="I1936">
        <v>0</v>
      </c>
      <c r="J1936">
        <f ca="1"/>
        <v>506</v>
      </c>
      <c r="K1936">
        <v>3701</v>
      </c>
      <c r="L1936" cm="1">
        <f t="array" ref="L1936">_xlfn.IFS(G1936&lt;=25, 1, G1936&lt;=75, 2, G1936&lt;=150, 3, G1936&gt;150, 4)</f>
        <v>2</v>
      </c>
    </row>
    <row r="1937" spans="1:12" x14ac:dyDescent="0.2">
      <c r="A1937" t="s">
        <v>2609</v>
      </c>
      <c r="B1937" t="s">
        <v>2610</v>
      </c>
      <c r="C1937" s="2">
        <v>213</v>
      </c>
      <c r="D1937" s="2">
        <v>147</v>
      </c>
      <c r="E1937" t="s">
        <v>7027</v>
      </c>
      <c r="F1937" t="s">
        <v>7037</v>
      </c>
      <c r="G1937" s="2">
        <v>66</v>
      </c>
      <c r="H1937" s="11">
        <v>0.30985915492957744</v>
      </c>
      <c r="I1937">
        <v>0</v>
      </c>
      <c r="J1937">
        <f ca="1"/>
        <v>1193</v>
      </c>
      <c r="K1937">
        <v>3910</v>
      </c>
      <c r="L1937" cm="1">
        <f t="array" ref="L1937">_xlfn.IFS(G1937&lt;=25, 1, G1937&lt;=75, 2, G1937&lt;=150, 3, G1937&gt;150, 4)</f>
        <v>2</v>
      </c>
    </row>
    <row r="1938" spans="1:12" x14ac:dyDescent="0.2">
      <c r="A1938" t="s">
        <v>2611</v>
      </c>
      <c r="B1938" t="s">
        <v>2612</v>
      </c>
      <c r="C1938" s="2">
        <v>268</v>
      </c>
      <c r="D1938" s="2">
        <v>198</v>
      </c>
      <c r="E1938" t="s">
        <v>7027</v>
      </c>
      <c r="F1938" t="s">
        <v>7037</v>
      </c>
      <c r="G1938" s="2">
        <v>70</v>
      </c>
      <c r="H1938" s="11">
        <v>0.26119402985074625</v>
      </c>
      <c r="I1938">
        <v>0</v>
      </c>
      <c r="J1938">
        <f ca="1"/>
        <v>2022</v>
      </c>
      <c r="K1938">
        <v>3503</v>
      </c>
      <c r="L1938" cm="1">
        <f t="array" ref="L1938">_xlfn.IFS(G1938&lt;=25, 1, G1938&lt;=75, 2, G1938&lt;=150, 3, G1938&gt;150, 4)</f>
        <v>2</v>
      </c>
    </row>
    <row r="1939" spans="1:12" x14ac:dyDescent="0.2">
      <c r="A1939" t="s">
        <v>2613</v>
      </c>
      <c r="B1939" t="s">
        <v>867</v>
      </c>
      <c r="C1939" s="2">
        <v>330</v>
      </c>
      <c r="D1939" s="2">
        <v>284</v>
      </c>
      <c r="E1939" t="s">
        <v>7027</v>
      </c>
      <c r="F1939" t="s">
        <v>7037</v>
      </c>
      <c r="G1939" s="2">
        <v>46</v>
      </c>
      <c r="H1939" s="11">
        <v>0.1393939393939394</v>
      </c>
      <c r="I1939">
        <v>0</v>
      </c>
      <c r="J1939">
        <f ca="1"/>
        <v>2621</v>
      </c>
      <c r="K1939">
        <v>4467</v>
      </c>
      <c r="L1939" cm="1">
        <f t="array" ref="L1939">_xlfn.IFS(G1939&lt;=25, 1, G1939&lt;=75, 2, G1939&lt;=150, 3, G1939&gt;150, 4)</f>
        <v>2</v>
      </c>
    </row>
    <row r="1940" spans="1:12" x14ac:dyDescent="0.2">
      <c r="A1940" t="s">
        <v>2614</v>
      </c>
      <c r="B1940" t="s">
        <v>2615</v>
      </c>
      <c r="C1940" s="2">
        <v>325</v>
      </c>
      <c r="D1940" s="2">
        <v>280</v>
      </c>
      <c r="E1940" t="s">
        <v>7027</v>
      </c>
      <c r="F1940" t="s">
        <v>7045</v>
      </c>
      <c r="G1940" s="2">
        <v>45</v>
      </c>
      <c r="H1940" s="11">
        <v>0.13846153846153847</v>
      </c>
      <c r="I1940">
        <v>0</v>
      </c>
      <c r="J1940">
        <f ca="1"/>
        <v>2500</v>
      </c>
      <c r="K1940">
        <v>4393</v>
      </c>
      <c r="L1940" cm="1">
        <f t="array" ref="L1940">_xlfn.IFS(G1940&lt;=25, 1, G1940&lt;=75, 2, G1940&lt;=150, 3, G1940&gt;150, 4)</f>
        <v>2</v>
      </c>
    </row>
    <row r="1941" spans="1:12" x14ac:dyDescent="0.2">
      <c r="A1941" t="s">
        <v>2616</v>
      </c>
      <c r="B1941" t="s">
        <v>2617</v>
      </c>
      <c r="C1941" s="2">
        <v>499</v>
      </c>
      <c r="D1941" s="2">
        <v>414</v>
      </c>
      <c r="E1941" t="s">
        <v>7029</v>
      </c>
      <c r="F1941" t="s">
        <v>7039</v>
      </c>
      <c r="G1941" s="2">
        <v>85</v>
      </c>
      <c r="H1941" s="11">
        <v>0.17034068136272545</v>
      </c>
      <c r="I1941">
        <v>0</v>
      </c>
      <c r="J1941">
        <f ca="1"/>
        <v>442</v>
      </c>
      <c r="K1941">
        <v>1672</v>
      </c>
      <c r="L1941" cm="1">
        <f t="array" ref="L1941">_xlfn.IFS(G1941&lt;=25, 1, G1941&lt;=75, 2, G1941&lt;=150, 3, G1941&gt;150, 4)</f>
        <v>3</v>
      </c>
    </row>
    <row r="1942" spans="1:12" x14ac:dyDescent="0.2">
      <c r="A1942" t="s">
        <v>2618</v>
      </c>
      <c r="B1942" t="s">
        <v>2619</v>
      </c>
      <c r="C1942" s="2">
        <v>268</v>
      </c>
      <c r="D1942" s="2">
        <v>139</v>
      </c>
      <c r="E1942" t="s">
        <v>7027</v>
      </c>
      <c r="F1942" t="s">
        <v>7037</v>
      </c>
      <c r="G1942" s="2">
        <v>129</v>
      </c>
      <c r="H1942" s="11">
        <v>0.48134328358208955</v>
      </c>
      <c r="I1942">
        <v>0</v>
      </c>
      <c r="J1942">
        <f ca="1"/>
        <v>286</v>
      </c>
      <c r="K1942">
        <v>3303</v>
      </c>
      <c r="L1942" cm="1">
        <f t="array" ref="L1942">_xlfn.IFS(G1942&lt;=25, 1, G1942&lt;=75, 2, G1942&lt;=150, 3, G1942&gt;150, 4)</f>
        <v>3</v>
      </c>
    </row>
    <row r="1943" spans="1:12" x14ac:dyDescent="0.2">
      <c r="A1943" t="s">
        <v>2620</v>
      </c>
      <c r="B1943" t="s">
        <v>2621</v>
      </c>
      <c r="C1943" s="2">
        <v>268</v>
      </c>
      <c r="D1943" s="2">
        <v>201</v>
      </c>
      <c r="E1943" t="s">
        <v>7027</v>
      </c>
      <c r="F1943" t="s">
        <v>7039</v>
      </c>
      <c r="G1943" s="2">
        <v>67</v>
      </c>
      <c r="H1943" s="11">
        <v>0.25</v>
      </c>
      <c r="I1943">
        <v>0</v>
      </c>
      <c r="J1943">
        <f ca="1"/>
        <v>2543</v>
      </c>
      <c r="K1943">
        <v>4005</v>
      </c>
      <c r="L1943" cm="1">
        <f t="array" ref="L1943">_xlfn.IFS(G1943&lt;=25, 1, G1943&lt;=75, 2, G1943&lt;=150, 3, G1943&gt;150, 4)</f>
        <v>2</v>
      </c>
    </row>
    <row r="1944" spans="1:12" x14ac:dyDescent="0.2">
      <c r="A1944" t="s">
        <v>2622</v>
      </c>
      <c r="B1944" t="s">
        <v>2623</v>
      </c>
      <c r="C1944" s="2">
        <v>223</v>
      </c>
      <c r="D1944" s="2">
        <v>125</v>
      </c>
      <c r="E1944" t="s">
        <v>7027</v>
      </c>
      <c r="F1944" t="s">
        <v>7039</v>
      </c>
      <c r="G1944" s="2">
        <v>98</v>
      </c>
      <c r="H1944" s="11">
        <v>0.43946188340807174</v>
      </c>
      <c r="I1944">
        <v>0</v>
      </c>
      <c r="J1944">
        <f ca="1"/>
        <v>2949</v>
      </c>
      <c r="K1944">
        <v>1911</v>
      </c>
      <c r="L1944" cm="1">
        <f t="array" ref="L1944">_xlfn.IFS(G1944&lt;=25, 1, G1944&lt;=75, 2, G1944&lt;=150, 3, G1944&gt;150, 4)</f>
        <v>3</v>
      </c>
    </row>
    <row r="1945" spans="1:12" x14ac:dyDescent="0.2">
      <c r="A1945" t="s">
        <v>936</v>
      </c>
      <c r="B1945" t="s">
        <v>557</v>
      </c>
      <c r="C1945" s="2">
        <v>259</v>
      </c>
      <c r="D1945" s="2">
        <v>189</v>
      </c>
      <c r="E1945" t="s">
        <v>7027</v>
      </c>
      <c r="F1945" t="s">
        <v>7036</v>
      </c>
      <c r="G1945" s="2">
        <v>70</v>
      </c>
      <c r="H1945" s="11">
        <v>0.27027027027027029</v>
      </c>
      <c r="I1945">
        <v>0</v>
      </c>
      <c r="J1945">
        <f ca="1"/>
        <v>2293</v>
      </c>
      <c r="K1945">
        <v>1969</v>
      </c>
      <c r="L1945" cm="1">
        <f t="array" ref="L1945">_xlfn.IFS(G1945&lt;=25, 1, G1945&lt;=75, 2, G1945&lt;=150, 3, G1945&gt;150, 4)</f>
        <v>2</v>
      </c>
    </row>
    <row r="1946" spans="1:12" x14ac:dyDescent="0.2">
      <c r="A1946" t="s">
        <v>2624</v>
      </c>
      <c r="B1946" t="s">
        <v>2625</v>
      </c>
      <c r="C1946" s="2">
        <v>294</v>
      </c>
      <c r="D1946" s="2">
        <v>226</v>
      </c>
      <c r="E1946" t="s">
        <v>7027</v>
      </c>
      <c r="F1946" t="s">
        <v>7039</v>
      </c>
      <c r="G1946" s="2">
        <v>68</v>
      </c>
      <c r="H1946" s="11">
        <v>0.23129251700680273</v>
      </c>
      <c r="I1946">
        <v>0</v>
      </c>
      <c r="J1946">
        <f ca="1"/>
        <v>2481</v>
      </c>
      <c r="K1946">
        <v>1606</v>
      </c>
      <c r="L1946" cm="1">
        <f t="array" ref="L1946">_xlfn.IFS(G1946&lt;=25, 1, G1946&lt;=75, 2, G1946&lt;=150, 3, G1946&gt;150, 4)</f>
        <v>2</v>
      </c>
    </row>
    <row r="1947" spans="1:12" x14ac:dyDescent="0.2">
      <c r="A1947" t="s">
        <v>2626</v>
      </c>
      <c r="B1947" t="s">
        <v>2627</v>
      </c>
      <c r="C1947" s="2">
        <v>312</v>
      </c>
      <c r="D1947" s="2">
        <v>243</v>
      </c>
      <c r="E1947" t="s">
        <v>7027</v>
      </c>
      <c r="F1947" t="s">
        <v>7043</v>
      </c>
      <c r="G1947" s="2">
        <v>69</v>
      </c>
      <c r="H1947" s="11">
        <v>0.22115384615384615</v>
      </c>
      <c r="I1947">
        <v>0</v>
      </c>
      <c r="J1947">
        <f ca="1"/>
        <v>2586</v>
      </c>
      <c r="K1947">
        <v>2148</v>
      </c>
      <c r="L1947" cm="1">
        <f t="array" ref="L1947">_xlfn.IFS(G1947&lt;=25, 1, G1947&lt;=75, 2, G1947&lt;=150, 3, G1947&gt;150, 4)</f>
        <v>2</v>
      </c>
    </row>
    <row r="1948" spans="1:12" x14ac:dyDescent="0.2">
      <c r="A1948" t="s">
        <v>2628</v>
      </c>
      <c r="B1948" t="s">
        <v>2629</v>
      </c>
      <c r="C1948" s="2">
        <v>268</v>
      </c>
      <c r="D1948" s="2">
        <v>88</v>
      </c>
      <c r="E1948" t="s">
        <v>7028</v>
      </c>
      <c r="F1948" t="s">
        <v>7040</v>
      </c>
      <c r="G1948" s="2">
        <v>180</v>
      </c>
      <c r="H1948" s="11">
        <v>0.67164179104477617</v>
      </c>
      <c r="I1948">
        <v>0</v>
      </c>
      <c r="J1948">
        <f ca="1"/>
        <v>3939</v>
      </c>
      <c r="K1948">
        <v>4128</v>
      </c>
      <c r="L1948" cm="1">
        <f t="array" ref="L1948">_xlfn.IFS(G1948&lt;=25, 1, G1948&lt;=75, 2, G1948&lt;=150, 3, G1948&gt;150, 4)</f>
        <v>4</v>
      </c>
    </row>
    <row r="1949" spans="1:12" x14ac:dyDescent="0.2">
      <c r="A1949" t="s">
        <v>2630</v>
      </c>
      <c r="B1949" t="s">
        <v>2631</v>
      </c>
      <c r="C1949" s="2">
        <v>223</v>
      </c>
      <c r="D1949" s="2">
        <v>116</v>
      </c>
      <c r="E1949" t="s">
        <v>7027</v>
      </c>
      <c r="F1949" t="s">
        <v>7040</v>
      </c>
      <c r="G1949" s="2">
        <v>107</v>
      </c>
      <c r="H1949" s="11">
        <v>0.47982062780269058</v>
      </c>
      <c r="I1949">
        <v>0</v>
      </c>
      <c r="J1949">
        <f ca="1"/>
        <v>1929</v>
      </c>
      <c r="K1949">
        <v>4525</v>
      </c>
      <c r="L1949" cm="1">
        <f t="array" ref="L1949">_xlfn.IFS(G1949&lt;=25, 1, G1949&lt;=75, 2, G1949&lt;=150, 3, G1949&gt;150, 4)</f>
        <v>3</v>
      </c>
    </row>
    <row r="1950" spans="1:12" x14ac:dyDescent="0.2">
      <c r="A1950" t="s">
        <v>2632</v>
      </c>
      <c r="B1950" t="s">
        <v>2633</v>
      </c>
      <c r="C1950" s="2">
        <v>325</v>
      </c>
      <c r="D1950" s="2">
        <v>260</v>
      </c>
      <c r="E1950" t="s">
        <v>7027</v>
      </c>
      <c r="F1950" t="s">
        <v>7039</v>
      </c>
      <c r="G1950" s="2">
        <v>65</v>
      </c>
      <c r="H1950" s="11">
        <v>0.2</v>
      </c>
      <c r="I1950">
        <v>0</v>
      </c>
      <c r="J1950">
        <f ca="1"/>
        <v>4550</v>
      </c>
      <c r="K1950">
        <v>3552</v>
      </c>
      <c r="L1950" cm="1">
        <f t="array" ref="L1950">_xlfn.IFS(G1950&lt;=25, 1, G1950&lt;=75, 2, G1950&lt;=150, 3, G1950&gt;150, 4)</f>
        <v>2</v>
      </c>
    </row>
    <row r="1951" spans="1:12" x14ac:dyDescent="0.2">
      <c r="A1951" t="s">
        <v>2634</v>
      </c>
      <c r="B1951" t="s">
        <v>2635</v>
      </c>
      <c r="C1951" s="2">
        <v>325</v>
      </c>
      <c r="D1951" s="2">
        <v>244</v>
      </c>
      <c r="E1951" t="s">
        <v>7027</v>
      </c>
      <c r="F1951" t="s">
        <v>7041</v>
      </c>
      <c r="G1951" s="2">
        <v>81</v>
      </c>
      <c r="H1951" s="11">
        <v>0.24923076923076923</v>
      </c>
      <c r="I1951">
        <v>0</v>
      </c>
      <c r="J1951">
        <f ca="1"/>
        <v>64</v>
      </c>
      <c r="K1951">
        <v>3506</v>
      </c>
      <c r="L1951" cm="1">
        <f t="array" ref="L1951">_xlfn.IFS(G1951&lt;=25, 1, G1951&lt;=75, 2, G1951&lt;=150, 3, G1951&gt;150, 4)</f>
        <v>3</v>
      </c>
    </row>
    <row r="1952" spans="1:12" x14ac:dyDescent="0.2">
      <c r="A1952" t="s">
        <v>2636</v>
      </c>
      <c r="B1952" t="s">
        <v>2637</v>
      </c>
      <c r="C1952" s="2">
        <v>268</v>
      </c>
      <c r="D1952" s="2">
        <v>88</v>
      </c>
      <c r="E1952" t="s">
        <v>7027</v>
      </c>
      <c r="F1952" t="s">
        <v>7040</v>
      </c>
      <c r="G1952" s="2">
        <v>180</v>
      </c>
      <c r="H1952" s="11">
        <v>0.67164179104477617</v>
      </c>
      <c r="I1952">
        <v>0</v>
      </c>
      <c r="J1952">
        <f ca="1"/>
        <v>3263</v>
      </c>
      <c r="K1952">
        <v>2523</v>
      </c>
      <c r="L1952" cm="1">
        <f t="array" ref="L1952">_xlfn.IFS(G1952&lt;=25, 1, G1952&lt;=75, 2, G1952&lt;=150, 3, G1952&gt;150, 4)</f>
        <v>4</v>
      </c>
    </row>
    <row r="1953" spans="1:12" x14ac:dyDescent="0.2">
      <c r="A1953" t="s">
        <v>2638</v>
      </c>
      <c r="B1953" t="s">
        <v>2639</v>
      </c>
      <c r="C1953" s="2">
        <v>259</v>
      </c>
      <c r="D1953" s="2">
        <v>135</v>
      </c>
      <c r="E1953" t="s">
        <v>6989</v>
      </c>
      <c r="F1953" t="s">
        <v>7037</v>
      </c>
      <c r="G1953" s="2">
        <v>124</v>
      </c>
      <c r="H1953" s="11">
        <v>0.47876447876447875</v>
      </c>
      <c r="I1953">
        <v>1</v>
      </c>
      <c r="J1953">
        <f ca="1"/>
        <v>3489</v>
      </c>
      <c r="K1953">
        <v>706</v>
      </c>
      <c r="L1953" cm="1">
        <f t="array" ref="L1953">_xlfn.IFS(G1953&lt;=25, 1, G1953&lt;=75, 2, G1953&lt;=150, 3, G1953&gt;150, 4)</f>
        <v>3</v>
      </c>
    </row>
    <row r="1954" spans="1:12" x14ac:dyDescent="0.2">
      <c r="A1954" t="s">
        <v>2640</v>
      </c>
      <c r="B1954" t="s">
        <v>2641</v>
      </c>
      <c r="C1954" s="2">
        <v>268</v>
      </c>
      <c r="D1954" s="2">
        <v>190</v>
      </c>
      <c r="E1954" t="s">
        <v>7027</v>
      </c>
      <c r="F1954" t="s">
        <v>7036</v>
      </c>
      <c r="G1954" s="2">
        <v>78</v>
      </c>
      <c r="H1954" s="11">
        <v>0.29104477611940299</v>
      </c>
      <c r="I1954">
        <v>0</v>
      </c>
      <c r="J1954">
        <f ca="1"/>
        <v>211</v>
      </c>
      <c r="K1954">
        <v>1928</v>
      </c>
      <c r="L1954" cm="1">
        <f t="array" ref="L1954">_xlfn.IFS(G1954&lt;=25, 1, G1954&lt;=75, 2, G1954&lt;=150, 3, G1954&gt;150, 4)</f>
        <v>3</v>
      </c>
    </row>
    <row r="1955" spans="1:12" x14ac:dyDescent="0.2">
      <c r="A1955" t="s">
        <v>2642</v>
      </c>
      <c r="B1955" t="s">
        <v>2643</v>
      </c>
      <c r="C1955" s="2">
        <v>569</v>
      </c>
      <c r="D1955" s="2">
        <v>398</v>
      </c>
      <c r="E1955" t="s">
        <v>7027</v>
      </c>
      <c r="F1955" t="s">
        <v>7041</v>
      </c>
      <c r="G1955" s="2">
        <v>171</v>
      </c>
      <c r="H1955" s="11">
        <v>0.30052724077328646</v>
      </c>
      <c r="I1955">
        <v>0</v>
      </c>
      <c r="J1955">
        <f ca="1"/>
        <v>48</v>
      </c>
      <c r="K1955">
        <v>3410</v>
      </c>
      <c r="L1955" cm="1">
        <f t="array" ref="L1955">_xlfn.IFS(G1955&lt;=25, 1, G1955&lt;=75, 2, G1955&lt;=150, 3, G1955&gt;150, 4)</f>
        <v>4</v>
      </c>
    </row>
    <row r="1956" spans="1:12" x14ac:dyDescent="0.2">
      <c r="A1956" t="s">
        <v>2644</v>
      </c>
      <c r="B1956" t="s">
        <v>2645</v>
      </c>
      <c r="C1956" s="2">
        <v>279</v>
      </c>
      <c r="D1956" s="2">
        <v>206</v>
      </c>
      <c r="E1956" t="s">
        <v>6989</v>
      </c>
      <c r="F1956" t="s">
        <v>7039</v>
      </c>
      <c r="G1956" s="2">
        <v>73</v>
      </c>
      <c r="H1956" s="11">
        <v>0.26164874551971329</v>
      </c>
      <c r="I1956">
        <v>1</v>
      </c>
      <c r="J1956">
        <f ca="1"/>
        <v>4413</v>
      </c>
      <c r="K1956">
        <v>905</v>
      </c>
      <c r="L1956" cm="1">
        <f t="array" ref="L1956">_xlfn.IFS(G1956&lt;=25, 1, G1956&lt;=75, 2, G1956&lt;=150, 3, G1956&gt;150, 4)</f>
        <v>2</v>
      </c>
    </row>
    <row r="1957" spans="1:12" x14ac:dyDescent="0.2">
      <c r="A1957" t="s">
        <v>2646</v>
      </c>
      <c r="B1957" t="s">
        <v>2213</v>
      </c>
      <c r="C1957" s="2">
        <v>179</v>
      </c>
      <c r="D1957" s="2">
        <v>132</v>
      </c>
      <c r="E1957" t="s">
        <v>7027</v>
      </c>
      <c r="F1957" t="s">
        <v>7039</v>
      </c>
      <c r="G1957" s="2">
        <v>47</v>
      </c>
      <c r="H1957" s="11">
        <v>0.26256983240223464</v>
      </c>
      <c r="I1957">
        <v>0</v>
      </c>
      <c r="J1957">
        <f ca="1"/>
        <v>3728</v>
      </c>
      <c r="K1957">
        <v>2559</v>
      </c>
      <c r="L1957" cm="1">
        <f t="array" ref="L1957">_xlfn.IFS(G1957&lt;=25, 1, G1957&lt;=75, 2, G1957&lt;=150, 3, G1957&gt;150, 4)</f>
        <v>2</v>
      </c>
    </row>
    <row r="1958" spans="1:12" x14ac:dyDescent="0.2">
      <c r="A1958" t="s">
        <v>2647</v>
      </c>
      <c r="B1958" t="s">
        <v>2648</v>
      </c>
      <c r="C1958" s="2">
        <v>325</v>
      </c>
      <c r="D1958" s="2">
        <v>224</v>
      </c>
      <c r="E1958" t="s">
        <v>7029</v>
      </c>
      <c r="F1958" t="s">
        <v>7037</v>
      </c>
      <c r="G1958" s="2">
        <v>101</v>
      </c>
      <c r="H1958" s="11">
        <v>0.31076923076923074</v>
      </c>
      <c r="I1958">
        <v>0</v>
      </c>
      <c r="J1958">
        <f ca="1"/>
        <v>3256</v>
      </c>
      <c r="K1958">
        <v>2211</v>
      </c>
      <c r="L1958" cm="1">
        <f t="array" ref="L1958">_xlfn.IFS(G1958&lt;=25, 1, G1958&lt;=75, 2, G1958&lt;=150, 3, G1958&gt;150, 4)</f>
        <v>3</v>
      </c>
    </row>
    <row r="1959" spans="1:12" x14ac:dyDescent="0.2">
      <c r="A1959" t="s">
        <v>2649</v>
      </c>
      <c r="B1959" t="s">
        <v>2650</v>
      </c>
      <c r="C1959" s="2">
        <v>312</v>
      </c>
      <c r="D1959" s="2">
        <v>309</v>
      </c>
      <c r="E1959" t="s">
        <v>7027</v>
      </c>
      <c r="F1959" t="s">
        <v>7039</v>
      </c>
      <c r="G1959" s="2">
        <v>3</v>
      </c>
      <c r="H1959" s="11">
        <v>9.6153846153846159E-3</v>
      </c>
      <c r="I1959">
        <v>0</v>
      </c>
      <c r="J1959">
        <f ca="1"/>
        <v>2571</v>
      </c>
      <c r="K1959">
        <v>915</v>
      </c>
      <c r="L1959" cm="1">
        <f t="array" ref="L1959">_xlfn.IFS(G1959&lt;=25, 1, G1959&lt;=75, 2, G1959&lt;=150, 3, G1959&gt;150, 4)</f>
        <v>1</v>
      </c>
    </row>
    <row r="1960" spans="1:12" x14ac:dyDescent="0.2">
      <c r="A1960" t="s">
        <v>2651</v>
      </c>
      <c r="B1960" t="s">
        <v>2652</v>
      </c>
      <c r="C1960" s="2">
        <v>447</v>
      </c>
      <c r="D1960" s="2">
        <v>344</v>
      </c>
      <c r="E1960" t="s">
        <v>7029</v>
      </c>
      <c r="F1960" t="s">
        <v>7039</v>
      </c>
      <c r="G1960" s="2">
        <v>103</v>
      </c>
      <c r="H1960" s="11">
        <v>0.23042505592841164</v>
      </c>
      <c r="I1960">
        <v>0</v>
      </c>
      <c r="J1960">
        <f ca="1"/>
        <v>4549</v>
      </c>
      <c r="K1960">
        <v>1371</v>
      </c>
      <c r="L1960" cm="1">
        <f t="array" ref="L1960">_xlfn.IFS(G1960&lt;=25, 1, G1960&lt;=75, 2, G1960&lt;=150, 3, G1960&gt;150, 4)</f>
        <v>3</v>
      </c>
    </row>
    <row r="1961" spans="1:12" x14ac:dyDescent="0.2">
      <c r="A1961" t="s">
        <v>2653</v>
      </c>
      <c r="B1961" t="s">
        <v>2654</v>
      </c>
      <c r="C1961" s="2">
        <v>239</v>
      </c>
      <c r="D1961" s="2">
        <v>48</v>
      </c>
      <c r="E1961" t="s">
        <v>7027</v>
      </c>
      <c r="F1961" t="s">
        <v>7040</v>
      </c>
      <c r="G1961" s="2">
        <v>191</v>
      </c>
      <c r="H1961" s="11">
        <v>0.79916317991631802</v>
      </c>
      <c r="I1961">
        <v>0</v>
      </c>
      <c r="J1961">
        <f ca="1"/>
        <v>1466</v>
      </c>
      <c r="K1961">
        <v>3557</v>
      </c>
      <c r="L1961" cm="1">
        <f t="array" ref="L1961">_xlfn.IFS(G1961&lt;=25, 1, G1961&lt;=75, 2, G1961&lt;=150, 3, G1961&gt;150, 4)</f>
        <v>4</v>
      </c>
    </row>
    <row r="1962" spans="1:12" x14ac:dyDescent="0.2">
      <c r="A1962" t="s">
        <v>2655</v>
      </c>
      <c r="B1962" t="s">
        <v>2308</v>
      </c>
      <c r="C1962" s="2">
        <v>299</v>
      </c>
      <c r="D1962" s="2">
        <v>230</v>
      </c>
      <c r="E1962" t="s">
        <v>7029</v>
      </c>
      <c r="F1962" t="s">
        <v>7045</v>
      </c>
      <c r="G1962" s="2">
        <v>69</v>
      </c>
      <c r="H1962" s="11">
        <v>0.23076923076923078</v>
      </c>
      <c r="I1962">
        <v>0</v>
      </c>
      <c r="J1962">
        <f ca="1"/>
        <v>3303</v>
      </c>
      <c r="K1962">
        <v>4543</v>
      </c>
      <c r="L1962" cm="1">
        <f t="array" ref="L1962">_xlfn.IFS(G1962&lt;=25, 1, G1962&lt;=75, 2, G1962&lt;=150, 3, G1962&gt;150, 4)</f>
        <v>2</v>
      </c>
    </row>
    <row r="1963" spans="1:12" x14ac:dyDescent="0.2">
      <c r="A1963" t="s">
        <v>2656</v>
      </c>
      <c r="B1963" t="s">
        <v>2657</v>
      </c>
      <c r="C1963" s="2">
        <v>294</v>
      </c>
      <c r="D1963" s="2">
        <v>206</v>
      </c>
      <c r="E1963" t="s">
        <v>7027</v>
      </c>
      <c r="F1963" t="s">
        <v>7037</v>
      </c>
      <c r="G1963" s="2">
        <v>88</v>
      </c>
      <c r="H1963" s="11">
        <v>0.29931972789115646</v>
      </c>
      <c r="I1963">
        <v>0</v>
      </c>
      <c r="J1963">
        <f ca="1"/>
        <v>1418</v>
      </c>
      <c r="K1963">
        <v>1905</v>
      </c>
      <c r="L1963" cm="1">
        <f t="array" ref="L1963">_xlfn.IFS(G1963&lt;=25, 1, G1963&lt;=75, 2, G1963&lt;=150, 3, G1963&gt;150, 4)</f>
        <v>3</v>
      </c>
    </row>
    <row r="1964" spans="1:12" x14ac:dyDescent="0.2">
      <c r="A1964" t="s">
        <v>2658</v>
      </c>
      <c r="B1964" t="s">
        <v>2150</v>
      </c>
      <c r="C1964" s="2">
        <v>79</v>
      </c>
      <c r="D1964" s="2">
        <v>44</v>
      </c>
      <c r="E1964" t="s">
        <v>6989</v>
      </c>
      <c r="F1964" t="s">
        <v>7040</v>
      </c>
      <c r="G1964" s="2">
        <v>35</v>
      </c>
      <c r="H1964" s="11">
        <v>0.44303797468354428</v>
      </c>
      <c r="I1964">
        <v>1</v>
      </c>
      <c r="J1964">
        <f ca="1"/>
        <v>1128</v>
      </c>
      <c r="K1964">
        <v>1572</v>
      </c>
      <c r="L1964" cm="1">
        <f t="array" ref="L1964">_xlfn.IFS(G1964&lt;=25, 1, G1964&lt;=75, 2, G1964&lt;=150, 3, G1964&gt;150, 4)</f>
        <v>2</v>
      </c>
    </row>
    <row r="1965" spans="1:12" x14ac:dyDescent="0.2">
      <c r="A1965" t="s">
        <v>2659</v>
      </c>
      <c r="B1965" t="s">
        <v>2660</v>
      </c>
      <c r="C1965" s="2">
        <v>268</v>
      </c>
      <c r="D1965" s="2">
        <v>225</v>
      </c>
      <c r="E1965" t="s">
        <v>7027</v>
      </c>
      <c r="F1965" t="s">
        <v>7039</v>
      </c>
      <c r="G1965" s="2">
        <v>43</v>
      </c>
      <c r="H1965" s="11">
        <v>0.16044776119402984</v>
      </c>
      <c r="I1965">
        <v>0</v>
      </c>
      <c r="J1965">
        <f ca="1"/>
        <v>3773</v>
      </c>
      <c r="K1965">
        <v>3848</v>
      </c>
      <c r="L1965" cm="1">
        <f t="array" ref="L1965">_xlfn.IFS(G1965&lt;=25, 1, G1965&lt;=75, 2, G1965&lt;=150, 3, G1965&gt;150, 4)</f>
        <v>2</v>
      </c>
    </row>
    <row r="1966" spans="1:12" x14ac:dyDescent="0.2">
      <c r="A1966" t="s">
        <v>2661</v>
      </c>
      <c r="B1966" t="s">
        <v>2662</v>
      </c>
      <c r="C1966" s="2">
        <v>447</v>
      </c>
      <c r="D1966" s="2">
        <v>299</v>
      </c>
      <c r="E1966" t="s">
        <v>7027</v>
      </c>
      <c r="F1966" t="s">
        <v>7042</v>
      </c>
      <c r="G1966" s="2">
        <v>148</v>
      </c>
      <c r="H1966" s="11">
        <v>0.33109619686800895</v>
      </c>
      <c r="I1966">
        <v>0</v>
      </c>
      <c r="J1966">
        <f ca="1"/>
        <v>1695</v>
      </c>
      <c r="K1966">
        <v>2037</v>
      </c>
      <c r="L1966" cm="1">
        <f t="array" ref="L1966">_xlfn.IFS(G1966&lt;=25, 1, G1966&lt;=75, 2, G1966&lt;=150, 3, G1966&gt;150, 4)</f>
        <v>3</v>
      </c>
    </row>
    <row r="1967" spans="1:12" x14ac:dyDescent="0.2">
      <c r="A1967" t="s">
        <v>2663</v>
      </c>
      <c r="B1967" t="s">
        <v>2664</v>
      </c>
      <c r="C1967" s="2">
        <v>299</v>
      </c>
      <c r="D1967" s="2">
        <v>290</v>
      </c>
      <c r="E1967" t="s">
        <v>7029</v>
      </c>
      <c r="F1967" t="s">
        <v>7039</v>
      </c>
      <c r="G1967" s="2">
        <v>9</v>
      </c>
      <c r="H1967" s="11">
        <v>3.0100334448160536E-2</v>
      </c>
      <c r="I1967">
        <v>0</v>
      </c>
      <c r="J1967">
        <f ca="1"/>
        <v>3937</v>
      </c>
      <c r="K1967">
        <v>3560</v>
      </c>
      <c r="L1967" cm="1">
        <f t="array" ref="L1967">_xlfn.IFS(G1967&lt;=25, 1, G1967&lt;=75, 2, G1967&lt;=150, 3, G1967&gt;150, 4)</f>
        <v>1</v>
      </c>
    </row>
    <row r="1968" spans="1:12" x14ac:dyDescent="0.2">
      <c r="A1968" t="s">
        <v>2665</v>
      </c>
      <c r="B1968" t="s">
        <v>2666</v>
      </c>
      <c r="C1968" s="2">
        <v>399</v>
      </c>
      <c r="D1968" s="2">
        <v>303</v>
      </c>
      <c r="E1968" t="s">
        <v>7029</v>
      </c>
      <c r="F1968" t="s">
        <v>7037</v>
      </c>
      <c r="G1968" s="2">
        <v>96</v>
      </c>
      <c r="H1968" s="11">
        <v>0.24060150375939848</v>
      </c>
      <c r="I1968">
        <v>0</v>
      </c>
      <c r="J1968">
        <f ca="1"/>
        <v>1797</v>
      </c>
      <c r="K1968">
        <v>4375</v>
      </c>
      <c r="L1968" cm="1">
        <f t="array" ref="L1968">_xlfn.IFS(G1968&lt;=25, 1, G1968&lt;=75, 2, G1968&lt;=150, 3, G1968&gt;150, 4)</f>
        <v>3</v>
      </c>
    </row>
    <row r="1969" spans="1:12" x14ac:dyDescent="0.2">
      <c r="A1969" t="s">
        <v>2667</v>
      </c>
      <c r="B1969" t="s">
        <v>2668</v>
      </c>
      <c r="C1969" s="2">
        <v>268</v>
      </c>
      <c r="D1969" s="2">
        <v>155</v>
      </c>
      <c r="E1969" t="s">
        <v>7027</v>
      </c>
      <c r="F1969" t="s">
        <v>7038</v>
      </c>
      <c r="G1969" s="2">
        <v>113</v>
      </c>
      <c r="H1969" s="11">
        <v>0.42164179104477612</v>
      </c>
      <c r="I1969">
        <v>0</v>
      </c>
      <c r="J1969">
        <f ca="1"/>
        <v>4469</v>
      </c>
      <c r="K1969">
        <v>232</v>
      </c>
      <c r="L1969" cm="1">
        <f t="array" ref="L1969">_xlfn.IFS(G1969&lt;=25, 1, G1969&lt;=75, 2, G1969&lt;=150, 3, G1969&gt;150, 4)</f>
        <v>3</v>
      </c>
    </row>
    <row r="1970" spans="1:12" x14ac:dyDescent="0.2">
      <c r="A1970" t="s">
        <v>2669</v>
      </c>
      <c r="B1970" t="s">
        <v>2670</v>
      </c>
      <c r="C1970" s="2">
        <v>278</v>
      </c>
      <c r="D1970" s="2">
        <v>209</v>
      </c>
      <c r="E1970" t="s">
        <v>6989</v>
      </c>
      <c r="F1970" t="s">
        <v>7037</v>
      </c>
      <c r="G1970" s="2">
        <v>69</v>
      </c>
      <c r="H1970" s="11">
        <v>0.24820143884892087</v>
      </c>
      <c r="I1970">
        <v>1</v>
      </c>
      <c r="J1970">
        <f ca="1"/>
        <v>2169</v>
      </c>
      <c r="K1970">
        <v>2986</v>
      </c>
      <c r="L1970" cm="1">
        <f t="array" ref="L1970">_xlfn.IFS(G1970&lt;=25, 1, G1970&lt;=75, 2, G1970&lt;=150, 3, G1970&gt;150, 4)</f>
        <v>2</v>
      </c>
    </row>
    <row r="1971" spans="1:12" x14ac:dyDescent="0.2">
      <c r="A1971" t="s">
        <v>2671</v>
      </c>
      <c r="B1971" t="s">
        <v>2672</v>
      </c>
      <c r="C1971" s="2">
        <v>295</v>
      </c>
      <c r="D1971" s="2">
        <v>162</v>
      </c>
      <c r="E1971" t="s">
        <v>7027</v>
      </c>
      <c r="F1971" t="s">
        <v>7037</v>
      </c>
      <c r="G1971" s="2">
        <v>133</v>
      </c>
      <c r="H1971" s="11">
        <v>0.45084745762711864</v>
      </c>
      <c r="I1971">
        <v>0</v>
      </c>
      <c r="J1971">
        <f ca="1"/>
        <v>328</v>
      </c>
      <c r="K1971">
        <v>3457</v>
      </c>
      <c r="L1971" cm="1">
        <f t="array" ref="L1971">_xlfn.IFS(G1971&lt;=25, 1, G1971&lt;=75, 2, G1971&lt;=150, 3, G1971&gt;150, 4)</f>
        <v>3</v>
      </c>
    </row>
    <row r="1972" spans="1:12" x14ac:dyDescent="0.2">
      <c r="A1972" t="s">
        <v>2673</v>
      </c>
      <c r="B1972" t="s">
        <v>2674</v>
      </c>
      <c r="C1972" s="2">
        <v>529</v>
      </c>
      <c r="D1972" s="2">
        <v>307</v>
      </c>
      <c r="E1972" t="s">
        <v>7029</v>
      </c>
      <c r="F1972" t="s">
        <v>7040</v>
      </c>
      <c r="G1972" s="2">
        <v>222</v>
      </c>
      <c r="H1972" s="11">
        <v>0.41965973534971646</v>
      </c>
      <c r="I1972">
        <v>0</v>
      </c>
      <c r="J1972">
        <f ca="1"/>
        <v>1066</v>
      </c>
      <c r="K1972">
        <v>892</v>
      </c>
      <c r="L1972" cm="1">
        <f t="array" ref="L1972">_xlfn.IFS(G1972&lt;=25, 1, G1972&lt;=75, 2, G1972&lt;=150, 3, G1972&gt;150, 4)</f>
        <v>4</v>
      </c>
    </row>
    <row r="1973" spans="1:12" x14ac:dyDescent="0.2">
      <c r="A1973" t="s">
        <v>2675</v>
      </c>
      <c r="B1973" t="s">
        <v>2676</v>
      </c>
      <c r="C1973" s="2">
        <v>402</v>
      </c>
      <c r="D1973" s="2">
        <v>257</v>
      </c>
      <c r="E1973" t="s">
        <v>7027</v>
      </c>
      <c r="F1973" t="s">
        <v>7038</v>
      </c>
      <c r="G1973" s="2">
        <v>145</v>
      </c>
      <c r="H1973" s="11">
        <v>0.36069651741293535</v>
      </c>
      <c r="I1973">
        <v>0</v>
      </c>
      <c r="J1973">
        <f ca="1"/>
        <v>3366</v>
      </c>
      <c r="K1973">
        <v>2036</v>
      </c>
      <c r="L1973" cm="1">
        <f t="array" ref="L1973">_xlfn.IFS(G1973&lt;=25, 1, G1973&lt;=75, 2, G1973&lt;=150, 3, G1973&gt;150, 4)</f>
        <v>3</v>
      </c>
    </row>
    <row r="1974" spans="1:12" x14ac:dyDescent="0.2">
      <c r="A1974" t="s">
        <v>2677</v>
      </c>
      <c r="B1974" t="s">
        <v>2678</v>
      </c>
      <c r="C1974" s="2">
        <v>312</v>
      </c>
      <c r="D1974" s="2">
        <v>165</v>
      </c>
      <c r="E1974" t="s">
        <v>7029</v>
      </c>
      <c r="F1974" t="s">
        <v>7042</v>
      </c>
      <c r="G1974" s="2">
        <v>147</v>
      </c>
      <c r="H1974" s="11">
        <v>0.47115384615384615</v>
      </c>
      <c r="I1974">
        <v>0</v>
      </c>
      <c r="J1974">
        <f ca="1"/>
        <v>1982</v>
      </c>
      <c r="K1974">
        <v>1186</v>
      </c>
      <c r="L1974" cm="1">
        <f t="array" ref="L1974">_xlfn.IFS(G1974&lt;=25, 1, G1974&lt;=75, 2, G1974&lt;=150, 3, G1974&gt;150, 4)</f>
        <v>3</v>
      </c>
    </row>
    <row r="1975" spans="1:12" x14ac:dyDescent="0.2">
      <c r="A1975" t="s">
        <v>2679</v>
      </c>
      <c r="B1975" t="s">
        <v>2680</v>
      </c>
      <c r="C1975" s="2">
        <v>319</v>
      </c>
      <c r="D1975" s="2">
        <v>249</v>
      </c>
      <c r="E1975" t="s">
        <v>6989</v>
      </c>
      <c r="F1975" t="s">
        <v>7039</v>
      </c>
      <c r="G1975" s="2">
        <v>70</v>
      </c>
      <c r="H1975" s="11">
        <v>0.21943573667711599</v>
      </c>
      <c r="I1975">
        <v>1</v>
      </c>
      <c r="J1975">
        <f ca="1"/>
        <v>2352</v>
      </c>
      <c r="K1975">
        <v>485</v>
      </c>
      <c r="L1975" cm="1">
        <f t="array" ref="L1975">_xlfn.IFS(G1975&lt;=25, 1, G1975&lt;=75, 2, G1975&lt;=150, 3, G1975&gt;150, 4)</f>
        <v>2</v>
      </c>
    </row>
    <row r="1976" spans="1:12" x14ac:dyDescent="0.2">
      <c r="A1976" t="s">
        <v>2681</v>
      </c>
      <c r="B1976" t="s">
        <v>1069</v>
      </c>
      <c r="C1976" s="2">
        <v>489</v>
      </c>
      <c r="D1976" s="2">
        <v>249</v>
      </c>
      <c r="E1976" t="s">
        <v>7029</v>
      </c>
      <c r="F1976" t="s">
        <v>7040</v>
      </c>
      <c r="G1976" s="2">
        <v>240</v>
      </c>
      <c r="H1976" s="11">
        <v>0.49079754601226994</v>
      </c>
      <c r="I1976">
        <v>0</v>
      </c>
      <c r="J1976">
        <f ca="1"/>
        <v>2951</v>
      </c>
      <c r="K1976">
        <v>4037</v>
      </c>
      <c r="L1976" cm="1">
        <f t="array" ref="L1976">_xlfn.IFS(G1976&lt;=25, 1, G1976&lt;=75, 2, G1976&lt;=150, 3, G1976&gt;150, 4)</f>
        <v>4</v>
      </c>
    </row>
    <row r="1977" spans="1:12" x14ac:dyDescent="0.2">
      <c r="A1977" t="s">
        <v>2682</v>
      </c>
      <c r="B1977" t="s">
        <v>2683</v>
      </c>
      <c r="C1977" s="2">
        <v>268</v>
      </c>
      <c r="D1977" s="2">
        <v>72</v>
      </c>
      <c r="E1977" t="s">
        <v>7027</v>
      </c>
      <c r="F1977" t="s">
        <v>7038</v>
      </c>
      <c r="G1977" s="2">
        <v>196</v>
      </c>
      <c r="H1977" s="11">
        <v>0.73134328358208955</v>
      </c>
      <c r="I1977">
        <v>0</v>
      </c>
      <c r="J1977">
        <f ca="1"/>
        <v>1661</v>
      </c>
      <c r="K1977">
        <v>2055</v>
      </c>
      <c r="L1977" cm="1">
        <f t="array" ref="L1977">_xlfn.IFS(G1977&lt;=25, 1, G1977&lt;=75, 2, G1977&lt;=150, 3, G1977&gt;150, 4)</f>
        <v>4</v>
      </c>
    </row>
    <row r="1978" spans="1:12" x14ac:dyDescent="0.2">
      <c r="A1978" t="s">
        <v>2684</v>
      </c>
      <c r="B1978" t="s">
        <v>2685</v>
      </c>
      <c r="C1978" s="2">
        <v>3579</v>
      </c>
      <c r="D1978" s="2">
        <v>2648</v>
      </c>
      <c r="E1978" t="s">
        <v>7029</v>
      </c>
      <c r="F1978" t="s">
        <v>7039</v>
      </c>
      <c r="G1978" s="2">
        <v>931</v>
      </c>
      <c r="H1978" s="11">
        <v>0.26012852752165411</v>
      </c>
      <c r="I1978">
        <v>0</v>
      </c>
      <c r="J1978">
        <f ca="1"/>
        <v>2203</v>
      </c>
      <c r="K1978">
        <v>780</v>
      </c>
      <c r="L1978" cm="1">
        <f t="array" ref="L1978">_xlfn.IFS(G1978&lt;=25, 1, G1978&lt;=75, 2, G1978&lt;=150, 3, G1978&gt;150, 4)</f>
        <v>4</v>
      </c>
    </row>
    <row r="1979" spans="1:12" x14ac:dyDescent="0.2">
      <c r="A1979" t="s">
        <v>912</v>
      </c>
      <c r="B1979" t="s">
        <v>211</v>
      </c>
      <c r="C1979" s="2">
        <v>319</v>
      </c>
      <c r="D1979" s="2">
        <v>169</v>
      </c>
      <c r="E1979" t="s">
        <v>7029</v>
      </c>
      <c r="F1979" t="s">
        <v>7038</v>
      </c>
      <c r="G1979" s="2">
        <v>150</v>
      </c>
      <c r="H1979" s="11">
        <v>0.47021943573667713</v>
      </c>
      <c r="I1979">
        <v>0</v>
      </c>
      <c r="J1979">
        <f ca="1"/>
        <v>1114</v>
      </c>
      <c r="K1979">
        <v>3128</v>
      </c>
      <c r="L1979" cm="1">
        <f t="array" ref="L1979">_xlfn.IFS(G1979&lt;=25, 1, G1979&lt;=75, 2, G1979&lt;=150, 3, G1979&gt;150, 4)</f>
        <v>3</v>
      </c>
    </row>
    <row r="1980" spans="1:12" x14ac:dyDescent="0.2">
      <c r="A1980" t="s">
        <v>2686</v>
      </c>
      <c r="B1980" t="s">
        <v>2687</v>
      </c>
      <c r="C1980" s="2">
        <v>268</v>
      </c>
      <c r="D1980" s="2">
        <v>129</v>
      </c>
      <c r="E1980" t="s">
        <v>7027</v>
      </c>
      <c r="F1980" t="s">
        <v>7038</v>
      </c>
      <c r="G1980" s="2">
        <v>139</v>
      </c>
      <c r="H1980" s="11">
        <v>0.51865671641791045</v>
      </c>
      <c r="I1980">
        <v>0</v>
      </c>
      <c r="J1980">
        <f ca="1"/>
        <v>146</v>
      </c>
      <c r="K1980">
        <v>2961</v>
      </c>
      <c r="L1980" cm="1">
        <f t="array" ref="L1980">_xlfn.IFS(G1980&lt;=25, 1, G1980&lt;=75, 2, G1980&lt;=150, 3, G1980&gt;150, 4)</f>
        <v>3</v>
      </c>
    </row>
    <row r="1981" spans="1:12" x14ac:dyDescent="0.2">
      <c r="A1981" t="s">
        <v>2688</v>
      </c>
      <c r="B1981" t="s">
        <v>2660</v>
      </c>
      <c r="C1981" s="2">
        <v>312</v>
      </c>
      <c r="D1981" s="2">
        <v>212</v>
      </c>
      <c r="E1981" t="s">
        <v>7027</v>
      </c>
      <c r="F1981" t="s">
        <v>7039</v>
      </c>
      <c r="G1981" s="2">
        <v>100</v>
      </c>
      <c r="H1981" s="11">
        <v>0.32051282051282054</v>
      </c>
      <c r="I1981">
        <v>0</v>
      </c>
      <c r="J1981">
        <f ca="1"/>
        <v>4360</v>
      </c>
      <c r="K1981">
        <v>67</v>
      </c>
      <c r="L1981" cm="1">
        <f t="array" ref="L1981">_xlfn.IFS(G1981&lt;=25, 1, G1981&lt;=75, 2, G1981&lt;=150, 3, G1981&gt;150, 4)</f>
        <v>3</v>
      </c>
    </row>
    <row r="1982" spans="1:12" x14ac:dyDescent="0.2">
      <c r="A1982" t="s">
        <v>2689</v>
      </c>
      <c r="B1982" t="s">
        <v>2690</v>
      </c>
      <c r="C1982" s="2">
        <v>399</v>
      </c>
      <c r="D1982" s="2">
        <v>263</v>
      </c>
      <c r="E1982" t="s">
        <v>6989</v>
      </c>
      <c r="F1982" t="s">
        <v>7036</v>
      </c>
      <c r="G1982" s="2">
        <v>136</v>
      </c>
      <c r="H1982" s="11">
        <v>0.34085213032581452</v>
      </c>
      <c r="I1982">
        <v>1</v>
      </c>
      <c r="J1982">
        <f ca="1"/>
        <v>4070</v>
      </c>
      <c r="K1982">
        <v>3498</v>
      </c>
      <c r="L1982" cm="1">
        <f t="array" ref="L1982">_xlfn.IFS(G1982&lt;=25, 1, G1982&lt;=75, 2, G1982&lt;=150, 3, G1982&gt;150, 4)</f>
        <v>3</v>
      </c>
    </row>
    <row r="1983" spans="1:12" x14ac:dyDescent="0.2">
      <c r="A1983" t="s">
        <v>2691</v>
      </c>
      <c r="B1983" t="s">
        <v>2692</v>
      </c>
      <c r="C1983" s="2">
        <v>294</v>
      </c>
      <c r="D1983" s="2">
        <v>153</v>
      </c>
      <c r="E1983" t="s">
        <v>7027</v>
      </c>
      <c r="F1983" t="s">
        <v>7037</v>
      </c>
      <c r="G1983" s="2">
        <v>141</v>
      </c>
      <c r="H1983" s="11">
        <v>0.47959183673469385</v>
      </c>
      <c r="I1983">
        <v>0</v>
      </c>
      <c r="J1983">
        <f ca="1"/>
        <v>961</v>
      </c>
      <c r="K1983">
        <v>2435</v>
      </c>
      <c r="L1983" cm="1">
        <f t="array" ref="L1983">_xlfn.IFS(G1983&lt;=25, 1, G1983&lt;=75, 2, G1983&lt;=150, 3, G1983&gt;150, 4)</f>
        <v>3</v>
      </c>
    </row>
    <row r="1984" spans="1:12" x14ac:dyDescent="0.2">
      <c r="A1984" t="s">
        <v>2693</v>
      </c>
      <c r="B1984" t="s">
        <v>2694</v>
      </c>
      <c r="C1984" s="2">
        <v>289</v>
      </c>
      <c r="D1984" s="2">
        <v>168</v>
      </c>
      <c r="E1984" t="s">
        <v>7027</v>
      </c>
      <c r="F1984" t="s">
        <v>7039</v>
      </c>
      <c r="G1984" s="2">
        <v>121</v>
      </c>
      <c r="H1984" s="11">
        <v>0.41868512110726641</v>
      </c>
      <c r="I1984">
        <v>0</v>
      </c>
      <c r="J1984">
        <f ca="1"/>
        <v>4356</v>
      </c>
      <c r="K1984">
        <v>2790</v>
      </c>
      <c r="L1984" cm="1">
        <f t="array" ref="L1984">_xlfn.IFS(G1984&lt;=25, 1, G1984&lt;=75, 2, G1984&lt;=150, 3, G1984&gt;150, 4)</f>
        <v>3</v>
      </c>
    </row>
    <row r="1985" spans="1:12" x14ac:dyDescent="0.2">
      <c r="A1985" t="s">
        <v>2695</v>
      </c>
      <c r="B1985" t="s">
        <v>2696</v>
      </c>
      <c r="C1985" s="2">
        <v>268</v>
      </c>
      <c r="D1985" s="2">
        <v>180</v>
      </c>
      <c r="E1985" t="s">
        <v>7029</v>
      </c>
      <c r="F1985" t="s">
        <v>7044</v>
      </c>
      <c r="G1985" s="2">
        <v>88</v>
      </c>
      <c r="H1985" s="11">
        <v>0.32835820895522388</v>
      </c>
      <c r="I1985">
        <v>0</v>
      </c>
      <c r="J1985">
        <f ca="1"/>
        <v>556</v>
      </c>
      <c r="K1985">
        <v>386</v>
      </c>
      <c r="L1985" cm="1">
        <f t="array" ref="L1985">_xlfn.IFS(G1985&lt;=25, 1, G1985&lt;=75, 2, G1985&lt;=150, 3, G1985&gt;150, 4)</f>
        <v>3</v>
      </c>
    </row>
    <row r="1986" spans="1:12" x14ac:dyDescent="0.2">
      <c r="A1986" t="s">
        <v>2697</v>
      </c>
      <c r="B1986" t="s">
        <v>2308</v>
      </c>
      <c r="C1986" s="2">
        <v>420</v>
      </c>
      <c r="D1986" s="2">
        <v>311</v>
      </c>
      <c r="E1986" t="s">
        <v>7029</v>
      </c>
      <c r="F1986" t="s">
        <v>7045</v>
      </c>
      <c r="G1986" s="2">
        <v>109</v>
      </c>
      <c r="H1986" s="11">
        <v>0.25952380952380955</v>
      </c>
      <c r="I1986">
        <v>0</v>
      </c>
      <c r="J1986">
        <f ca="1"/>
        <v>3677</v>
      </c>
      <c r="K1986">
        <v>4158</v>
      </c>
      <c r="L1986" cm="1">
        <f t="array" ref="L1986">_xlfn.IFS(G1986&lt;=25, 1, G1986&lt;=75, 2, G1986&lt;=150, 3, G1986&gt;150, 4)</f>
        <v>3</v>
      </c>
    </row>
    <row r="1987" spans="1:12" x14ac:dyDescent="0.2">
      <c r="A1987" t="s">
        <v>2698</v>
      </c>
      <c r="B1987" t="s">
        <v>2699</v>
      </c>
      <c r="C1987" s="2">
        <v>268</v>
      </c>
      <c r="D1987" s="2">
        <v>182</v>
      </c>
      <c r="E1987" t="s">
        <v>7027</v>
      </c>
      <c r="F1987" t="s">
        <v>7037</v>
      </c>
      <c r="G1987" s="2">
        <v>86</v>
      </c>
      <c r="H1987" s="11">
        <v>0.32089552238805968</v>
      </c>
      <c r="I1987">
        <v>0</v>
      </c>
      <c r="J1987">
        <f ca="1"/>
        <v>2341</v>
      </c>
      <c r="K1987">
        <v>3013</v>
      </c>
      <c r="L1987" cm="1">
        <f t="array" ref="L1987">_xlfn.IFS(G1987&lt;=25, 1, G1987&lt;=75, 2, G1987&lt;=150, 3, G1987&gt;150, 4)</f>
        <v>3</v>
      </c>
    </row>
    <row r="1988" spans="1:12" x14ac:dyDescent="0.2">
      <c r="A1988" t="s">
        <v>2700</v>
      </c>
      <c r="B1988" t="s">
        <v>2701</v>
      </c>
      <c r="C1988" s="2">
        <v>268</v>
      </c>
      <c r="D1988" s="2">
        <v>153</v>
      </c>
      <c r="E1988" t="s">
        <v>7029</v>
      </c>
      <c r="F1988" t="s">
        <v>7040</v>
      </c>
      <c r="G1988" s="2">
        <v>115</v>
      </c>
      <c r="H1988" s="11">
        <v>0.42910447761194032</v>
      </c>
      <c r="I1988">
        <v>0</v>
      </c>
      <c r="J1988">
        <f ca="1"/>
        <v>741</v>
      </c>
      <c r="K1988">
        <v>1252</v>
      </c>
      <c r="L1988" cm="1">
        <f t="array" ref="L1988">_xlfn.IFS(G1988&lt;=25, 1, G1988&lt;=75, 2, G1988&lt;=150, 3, G1988&gt;150, 4)</f>
        <v>3</v>
      </c>
    </row>
    <row r="1989" spans="1:12" x14ac:dyDescent="0.2">
      <c r="A1989" t="s">
        <v>2702</v>
      </c>
      <c r="B1989" t="s">
        <v>2486</v>
      </c>
      <c r="C1989" s="2">
        <v>268</v>
      </c>
      <c r="D1989" s="2">
        <v>185</v>
      </c>
      <c r="E1989" t="s">
        <v>7027</v>
      </c>
      <c r="F1989" t="s">
        <v>7039</v>
      </c>
      <c r="G1989" s="2">
        <v>83</v>
      </c>
      <c r="H1989" s="11">
        <v>0.30970149253731344</v>
      </c>
      <c r="I1989">
        <v>0</v>
      </c>
      <c r="J1989">
        <f ca="1"/>
        <v>2994</v>
      </c>
      <c r="K1989">
        <v>654</v>
      </c>
      <c r="L1989" cm="1">
        <f t="array" ref="L1989">_xlfn.IFS(G1989&lt;=25, 1, G1989&lt;=75, 2, G1989&lt;=150, 3, G1989&gt;150, 4)</f>
        <v>3</v>
      </c>
    </row>
    <row r="1990" spans="1:12" x14ac:dyDescent="0.2">
      <c r="A1990" t="s">
        <v>2703</v>
      </c>
      <c r="B1990" t="s">
        <v>2704</v>
      </c>
      <c r="C1990" s="2">
        <v>447</v>
      </c>
      <c r="D1990" s="2">
        <v>331</v>
      </c>
      <c r="E1990" t="s">
        <v>7027</v>
      </c>
      <c r="F1990" t="s">
        <v>7039</v>
      </c>
      <c r="G1990" s="2">
        <v>116</v>
      </c>
      <c r="H1990" s="11">
        <v>0.25950782997762861</v>
      </c>
      <c r="I1990">
        <v>0</v>
      </c>
      <c r="J1990">
        <f ca="1"/>
        <v>2034</v>
      </c>
      <c r="K1990">
        <v>207</v>
      </c>
      <c r="L1990" cm="1">
        <f t="array" ref="L1990">_xlfn.IFS(G1990&lt;=25, 1, G1990&lt;=75, 2, G1990&lt;=150, 3, G1990&gt;150, 4)</f>
        <v>3</v>
      </c>
    </row>
    <row r="1991" spans="1:12" x14ac:dyDescent="0.2">
      <c r="A1991" t="s">
        <v>2705</v>
      </c>
      <c r="B1991" t="s">
        <v>2498</v>
      </c>
      <c r="C1991" s="2">
        <v>99</v>
      </c>
      <c r="D1991" s="2">
        <v>70</v>
      </c>
      <c r="E1991" t="s">
        <v>6989</v>
      </c>
      <c r="F1991" t="s">
        <v>7039</v>
      </c>
      <c r="G1991" s="2">
        <v>29</v>
      </c>
      <c r="H1991" s="11">
        <v>0.29292929292929293</v>
      </c>
      <c r="I1991">
        <v>1</v>
      </c>
      <c r="J1991">
        <f ca="1"/>
        <v>1126</v>
      </c>
      <c r="K1991">
        <v>1999</v>
      </c>
      <c r="L1991" cm="1">
        <f t="array" ref="L1991">_xlfn.IFS(G1991&lt;=25, 1, G1991&lt;=75, 2, G1991&lt;=150, 3, G1991&gt;150, 4)</f>
        <v>2</v>
      </c>
    </row>
    <row r="1992" spans="1:12" x14ac:dyDescent="0.2">
      <c r="A1992" t="s">
        <v>2706</v>
      </c>
      <c r="B1992" t="s">
        <v>2327</v>
      </c>
      <c r="C1992" s="2">
        <v>312</v>
      </c>
      <c r="D1992" s="2">
        <v>140</v>
      </c>
      <c r="E1992" t="s">
        <v>7029</v>
      </c>
      <c r="F1992" t="s">
        <v>7038</v>
      </c>
      <c r="G1992" s="2">
        <v>172</v>
      </c>
      <c r="H1992" s="11">
        <v>0.55128205128205132</v>
      </c>
      <c r="I1992">
        <v>0</v>
      </c>
      <c r="J1992">
        <f ca="1"/>
        <v>3571</v>
      </c>
      <c r="K1992">
        <v>4149</v>
      </c>
      <c r="L1992" cm="1">
        <f t="array" ref="L1992">_xlfn.IFS(G1992&lt;=25, 1, G1992&lt;=75, 2, G1992&lt;=150, 3, G1992&gt;150, 4)</f>
        <v>4</v>
      </c>
    </row>
    <row r="1993" spans="1:12" x14ac:dyDescent="0.2">
      <c r="A1993" t="s">
        <v>2707</v>
      </c>
      <c r="B1993" t="s">
        <v>2708</v>
      </c>
      <c r="C1993" s="2">
        <v>149</v>
      </c>
      <c r="D1993" s="2">
        <v>58</v>
      </c>
      <c r="E1993" t="s">
        <v>7027</v>
      </c>
      <c r="F1993" t="s">
        <v>7040</v>
      </c>
      <c r="G1993" s="2">
        <v>91</v>
      </c>
      <c r="H1993" s="11">
        <v>0.61073825503355705</v>
      </c>
      <c r="I1993">
        <v>0</v>
      </c>
      <c r="J1993">
        <f ca="1"/>
        <v>3719</v>
      </c>
      <c r="K1993">
        <v>4510</v>
      </c>
      <c r="L1993" cm="1">
        <f t="array" ref="L1993">_xlfn.IFS(G1993&lt;=25, 1, G1993&lt;=75, 2, G1993&lt;=150, 3, G1993&gt;150, 4)</f>
        <v>3</v>
      </c>
    </row>
    <row r="1994" spans="1:12" x14ac:dyDescent="0.2">
      <c r="A1994" t="s">
        <v>2709</v>
      </c>
      <c r="B1994" t="s">
        <v>2710</v>
      </c>
      <c r="C1994" s="2">
        <v>525</v>
      </c>
      <c r="D1994" s="2">
        <v>457</v>
      </c>
      <c r="E1994" t="s">
        <v>7027</v>
      </c>
      <c r="F1994" t="s">
        <v>7037</v>
      </c>
      <c r="G1994" s="2">
        <v>68</v>
      </c>
      <c r="H1994" s="11">
        <v>0.12952380952380951</v>
      </c>
      <c r="I1994">
        <v>0</v>
      </c>
      <c r="J1994">
        <f ca="1"/>
        <v>1240</v>
      </c>
      <c r="K1994">
        <v>505</v>
      </c>
      <c r="L1994" cm="1">
        <f t="array" ref="L1994">_xlfn.IFS(G1994&lt;=25, 1, G1994&lt;=75, 2, G1994&lt;=150, 3, G1994&gt;150, 4)</f>
        <v>2</v>
      </c>
    </row>
    <row r="1995" spans="1:12" x14ac:dyDescent="0.2">
      <c r="A1995" t="s">
        <v>2711</v>
      </c>
      <c r="B1995" t="s">
        <v>2712</v>
      </c>
      <c r="C1995" s="2">
        <v>258</v>
      </c>
      <c r="D1995" s="2">
        <v>191</v>
      </c>
      <c r="E1995" t="s">
        <v>7027</v>
      </c>
      <c r="F1995" t="s">
        <v>7043</v>
      </c>
      <c r="G1995" s="2">
        <v>67</v>
      </c>
      <c r="H1995" s="11">
        <v>0.25968992248062017</v>
      </c>
      <c r="I1995">
        <v>0</v>
      </c>
      <c r="J1995">
        <f ca="1"/>
        <v>688</v>
      </c>
      <c r="K1995">
        <v>1007</v>
      </c>
      <c r="L1995" cm="1">
        <f t="array" ref="L1995">_xlfn.IFS(G1995&lt;=25, 1, G1995&lt;=75, 2, G1995&lt;=150, 3, G1995&gt;150, 4)</f>
        <v>2</v>
      </c>
    </row>
    <row r="1996" spans="1:12" x14ac:dyDescent="0.2">
      <c r="A1996" t="s">
        <v>2713</v>
      </c>
      <c r="B1996" t="s">
        <v>2714</v>
      </c>
      <c r="C1996" s="2">
        <v>443</v>
      </c>
      <c r="D1996" s="2">
        <v>385</v>
      </c>
      <c r="E1996" t="s">
        <v>7027</v>
      </c>
      <c r="F1996" t="s">
        <v>7039</v>
      </c>
      <c r="G1996" s="2">
        <v>58</v>
      </c>
      <c r="H1996" s="11">
        <v>0.1309255079006772</v>
      </c>
      <c r="I1996">
        <v>0</v>
      </c>
      <c r="J1996">
        <f ca="1"/>
        <v>2673</v>
      </c>
      <c r="K1996">
        <v>3459</v>
      </c>
      <c r="L1996" cm="1">
        <f t="array" ref="L1996">_xlfn.IFS(G1996&lt;=25, 1, G1996&lt;=75, 2, G1996&lt;=150, 3, G1996&gt;150, 4)</f>
        <v>2</v>
      </c>
    </row>
    <row r="1997" spans="1:12" x14ac:dyDescent="0.2">
      <c r="A1997" t="s">
        <v>2715</v>
      </c>
      <c r="B1997" t="s">
        <v>2716</v>
      </c>
      <c r="C1997" s="2">
        <v>294</v>
      </c>
      <c r="D1997" s="2">
        <v>185</v>
      </c>
      <c r="E1997" t="s">
        <v>7027</v>
      </c>
      <c r="F1997" t="s">
        <v>7036</v>
      </c>
      <c r="G1997" s="2">
        <v>109</v>
      </c>
      <c r="H1997" s="11">
        <v>0.37074829931972791</v>
      </c>
      <c r="I1997">
        <v>0</v>
      </c>
      <c r="J1997">
        <f ca="1"/>
        <v>1001</v>
      </c>
      <c r="K1997">
        <v>2138</v>
      </c>
      <c r="L1997" cm="1">
        <f t="array" ref="L1997">_xlfn.IFS(G1997&lt;=25, 1, G1997&lt;=75, 2, G1997&lt;=150, 3, G1997&gt;150, 4)</f>
        <v>3</v>
      </c>
    </row>
    <row r="1998" spans="1:12" x14ac:dyDescent="0.2">
      <c r="A1998" t="s">
        <v>2717</v>
      </c>
      <c r="B1998" t="s">
        <v>2718</v>
      </c>
      <c r="C1998" s="2">
        <v>259</v>
      </c>
      <c r="D1998" s="2">
        <v>176</v>
      </c>
      <c r="E1998" t="s">
        <v>6989</v>
      </c>
      <c r="F1998" t="s">
        <v>7036</v>
      </c>
      <c r="G1998" s="2">
        <v>83</v>
      </c>
      <c r="H1998" s="11">
        <v>0.32046332046332049</v>
      </c>
      <c r="I1998">
        <v>1</v>
      </c>
      <c r="J1998">
        <f ca="1"/>
        <v>3931</v>
      </c>
      <c r="K1998">
        <v>179</v>
      </c>
      <c r="L1998" cm="1">
        <f t="array" ref="L1998">_xlfn.IFS(G1998&lt;=25, 1, G1998&lt;=75, 2, G1998&lt;=150, 3, G1998&gt;150, 4)</f>
        <v>3</v>
      </c>
    </row>
    <row r="1999" spans="1:12" x14ac:dyDescent="0.2">
      <c r="A1999" t="s">
        <v>2719</v>
      </c>
      <c r="B1999" t="s">
        <v>2720</v>
      </c>
      <c r="C1999" s="2">
        <v>259</v>
      </c>
      <c r="D1999" s="2">
        <v>158</v>
      </c>
      <c r="E1999" t="s">
        <v>7027</v>
      </c>
      <c r="F1999" t="s">
        <v>7039</v>
      </c>
      <c r="G1999" s="2">
        <v>101</v>
      </c>
      <c r="H1999" s="11">
        <v>0.38996138996138996</v>
      </c>
      <c r="I1999">
        <v>0</v>
      </c>
      <c r="J1999">
        <f ca="1"/>
        <v>4504</v>
      </c>
      <c r="K1999">
        <v>1587</v>
      </c>
      <c r="L1999" cm="1">
        <f t="array" ref="L1999">_xlfn.IFS(G1999&lt;=25, 1, G1999&lt;=75, 2, G1999&lt;=150, 3, G1999&gt;150, 4)</f>
        <v>3</v>
      </c>
    </row>
    <row r="2000" spans="1:12" x14ac:dyDescent="0.2">
      <c r="A2000" t="s">
        <v>1396</v>
      </c>
      <c r="B2000" t="s">
        <v>2721</v>
      </c>
      <c r="C2000" s="2">
        <v>267</v>
      </c>
      <c r="D2000" s="2">
        <v>192</v>
      </c>
      <c r="E2000" t="s">
        <v>7027</v>
      </c>
      <c r="F2000" t="s">
        <v>7039</v>
      </c>
      <c r="G2000" s="2">
        <v>75</v>
      </c>
      <c r="H2000" s="11">
        <v>0.2808988764044944</v>
      </c>
      <c r="I2000">
        <v>0</v>
      </c>
      <c r="J2000">
        <f ca="1"/>
        <v>3941</v>
      </c>
      <c r="K2000">
        <v>4394</v>
      </c>
      <c r="L2000" cm="1">
        <f t="array" ref="L2000">_xlfn.IFS(G2000&lt;=25, 1, G2000&lt;=75, 2, G2000&lt;=150, 3, G2000&gt;150, 4)</f>
        <v>2</v>
      </c>
    </row>
    <row r="2001" spans="1:12" x14ac:dyDescent="0.2">
      <c r="A2001" t="s">
        <v>2722</v>
      </c>
      <c r="B2001" t="s">
        <v>2723</v>
      </c>
      <c r="C2001" s="2">
        <v>738</v>
      </c>
      <c r="D2001" s="2">
        <v>369</v>
      </c>
      <c r="E2001" t="s">
        <v>7027</v>
      </c>
      <c r="F2001" t="s">
        <v>7040</v>
      </c>
      <c r="G2001" s="2">
        <v>369</v>
      </c>
      <c r="H2001" s="11">
        <v>0.5</v>
      </c>
      <c r="I2001">
        <v>0</v>
      </c>
      <c r="J2001">
        <f ca="1"/>
        <v>896</v>
      </c>
      <c r="K2001">
        <v>2662</v>
      </c>
      <c r="L2001" cm="1">
        <f t="array" ref="L2001">_xlfn.IFS(G2001&lt;=25, 1, G2001&lt;=75, 2, G2001&lt;=150, 3, G2001&gt;150, 4)</f>
        <v>4</v>
      </c>
    </row>
    <row r="2002" spans="1:12" x14ac:dyDescent="0.2">
      <c r="A2002" t="s">
        <v>2724</v>
      </c>
      <c r="B2002" t="s">
        <v>2725</v>
      </c>
      <c r="C2002" s="2">
        <v>268</v>
      </c>
      <c r="D2002" s="2">
        <v>155</v>
      </c>
      <c r="E2002" t="s">
        <v>7027</v>
      </c>
      <c r="F2002" t="s">
        <v>7040</v>
      </c>
      <c r="G2002" s="2">
        <v>113</v>
      </c>
      <c r="H2002" s="11">
        <v>0.42164179104477612</v>
      </c>
      <c r="I2002">
        <v>0</v>
      </c>
      <c r="J2002">
        <f ca="1"/>
        <v>2234</v>
      </c>
      <c r="K2002">
        <v>684</v>
      </c>
      <c r="L2002" cm="1">
        <f t="array" ref="L2002">_xlfn.IFS(G2002&lt;=25, 1, G2002&lt;=75, 2, G2002&lt;=150, 3, G2002&gt;150, 4)</f>
        <v>3</v>
      </c>
    </row>
    <row r="2003" spans="1:12" x14ac:dyDescent="0.2">
      <c r="A2003" t="s">
        <v>2726</v>
      </c>
      <c r="B2003" t="s">
        <v>2727</v>
      </c>
      <c r="C2003" s="2">
        <v>189</v>
      </c>
      <c r="D2003" s="2">
        <v>140</v>
      </c>
      <c r="E2003" t="s">
        <v>6989</v>
      </c>
      <c r="F2003" t="s">
        <v>7039</v>
      </c>
      <c r="G2003" s="2">
        <v>49</v>
      </c>
      <c r="H2003" s="11">
        <v>0.25925925925925924</v>
      </c>
      <c r="I2003">
        <v>1</v>
      </c>
      <c r="J2003">
        <f ca="1"/>
        <v>2969</v>
      </c>
      <c r="K2003">
        <v>3953</v>
      </c>
      <c r="L2003" cm="1">
        <f t="array" ref="L2003">_xlfn.IFS(G2003&lt;=25, 1, G2003&lt;=75, 2, G2003&lt;=150, 3, G2003&gt;150, 4)</f>
        <v>2</v>
      </c>
    </row>
    <row r="2004" spans="1:12" x14ac:dyDescent="0.2">
      <c r="A2004" t="s">
        <v>2728</v>
      </c>
      <c r="B2004" t="s">
        <v>1939</v>
      </c>
      <c r="C2004" s="2">
        <v>349</v>
      </c>
      <c r="D2004" s="2">
        <v>209</v>
      </c>
      <c r="E2004" t="s">
        <v>7027</v>
      </c>
      <c r="F2004" t="s">
        <v>7040</v>
      </c>
      <c r="G2004" s="2">
        <v>140</v>
      </c>
      <c r="H2004" s="11">
        <v>0.40114613180515757</v>
      </c>
      <c r="I2004">
        <v>0</v>
      </c>
      <c r="J2004">
        <f ca="1"/>
        <v>3862</v>
      </c>
      <c r="K2004">
        <v>4012</v>
      </c>
      <c r="L2004" cm="1">
        <f t="array" ref="L2004">_xlfn.IFS(G2004&lt;=25, 1, G2004&lt;=75, 2, G2004&lt;=150, 3, G2004&gt;150, 4)</f>
        <v>3</v>
      </c>
    </row>
    <row r="2005" spans="1:12" x14ac:dyDescent="0.2">
      <c r="A2005" t="s">
        <v>999</v>
      </c>
      <c r="B2005" t="s">
        <v>742</v>
      </c>
      <c r="C2005" s="2">
        <v>239</v>
      </c>
      <c r="D2005" s="2">
        <v>136</v>
      </c>
      <c r="E2005" t="s">
        <v>7029</v>
      </c>
      <c r="F2005" t="s">
        <v>7037</v>
      </c>
      <c r="G2005" s="2">
        <v>103</v>
      </c>
      <c r="H2005" s="11">
        <v>0.43096234309623432</v>
      </c>
      <c r="I2005">
        <v>0</v>
      </c>
      <c r="J2005">
        <f ca="1"/>
        <v>522</v>
      </c>
      <c r="K2005">
        <v>800</v>
      </c>
      <c r="L2005" cm="1">
        <f t="array" ref="L2005">_xlfn.IFS(G2005&lt;=25, 1, G2005&lt;=75, 2, G2005&lt;=150, 3, G2005&gt;150, 4)</f>
        <v>3</v>
      </c>
    </row>
    <row r="2006" spans="1:12" x14ac:dyDescent="0.2">
      <c r="A2006" t="s">
        <v>2729</v>
      </c>
      <c r="B2006" t="s">
        <v>2730</v>
      </c>
      <c r="C2006" s="2">
        <v>357</v>
      </c>
      <c r="D2006" s="2">
        <v>296</v>
      </c>
      <c r="E2006" t="s">
        <v>7027</v>
      </c>
      <c r="F2006" t="s">
        <v>7041</v>
      </c>
      <c r="G2006" s="2">
        <v>61</v>
      </c>
      <c r="H2006" s="11">
        <v>0.17086834733893558</v>
      </c>
      <c r="I2006">
        <v>0</v>
      </c>
      <c r="J2006">
        <f ca="1"/>
        <v>2388</v>
      </c>
      <c r="K2006">
        <v>504</v>
      </c>
      <c r="L2006" cm="1">
        <f t="array" ref="L2006">_xlfn.IFS(G2006&lt;=25, 1, G2006&lt;=75, 2, G2006&lt;=150, 3, G2006&gt;150, 4)</f>
        <v>2</v>
      </c>
    </row>
    <row r="2007" spans="1:12" x14ac:dyDescent="0.2">
      <c r="A2007" t="s">
        <v>2101</v>
      </c>
      <c r="B2007" t="s">
        <v>2102</v>
      </c>
      <c r="C2007" s="2">
        <v>289</v>
      </c>
      <c r="D2007" s="2">
        <v>147</v>
      </c>
      <c r="E2007" t="s">
        <v>6989</v>
      </c>
      <c r="F2007" t="s">
        <v>7037</v>
      </c>
      <c r="G2007" s="2">
        <v>142</v>
      </c>
      <c r="H2007" s="11">
        <v>0.49134948096885811</v>
      </c>
      <c r="I2007">
        <v>1</v>
      </c>
      <c r="J2007">
        <f ca="1"/>
        <v>295</v>
      </c>
      <c r="K2007">
        <v>946</v>
      </c>
      <c r="L2007" cm="1">
        <f t="array" ref="L2007">_xlfn.IFS(G2007&lt;=25, 1, G2007&lt;=75, 2, G2007&lt;=150, 3, G2007&gt;150, 4)</f>
        <v>3</v>
      </c>
    </row>
    <row r="2008" spans="1:12" x14ac:dyDescent="0.2">
      <c r="A2008" t="s">
        <v>2731</v>
      </c>
      <c r="B2008" t="s">
        <v>2732</v>
      </c>
      <c r="C2008" s="2">
        <v>178</v>
      </c>
      <c r="D2008" s="2">
        <v>112</v>
      </c>
      <c r="E2008" t="s">
        <v>7029</v>
      </c>
      <c r="F2008" t="s">
        <v>7042</v>
      </c>
      <c r="G2008" s="2">
        <v>66</v>
      </c>
      <c r="H2008" s="11">
        <v>0.3707865168539326</v>
      </c>
      <c r="I2008">
        <v>0</v>
      </c>
      <c r="J2008">
        <f ca="1"/>
        <v>2198</v>
      </c>
      <c r="K2008">
        <v>3545</v>
      </c>
      <c r="L2008" cm="1">
        <f t="array" ref="L2008">_xlfn.IFS(G2008&lt;=25, 1, G2008&lt;=75, 2, G2008&lt;=150, 3, G2008&gt;150, 4)</f>
        <v>2</v>
      </c>
    </row>
    <row r="2009" spans="1:12" x14ac:dyDescent="0.2">
      <c r="A2009" t="s">
        <v>2733</v>
      </c>
      <c r="B2009" t="s">
        <v>1001</v>
      </c>
      <c r="C2009" s="2">
        <v>241</v>
      </c>
      <c r="D2009" s="2">
        <v>130</v>
      </c>
      <c r="E2009" t="s">
        <v>7027</v>
      </c>
      <c r="F2009" t="s">
        <v>7038</v>
      </c>
      <c r="G2009" s="2">
        <v>111</v>
      </c>
      <c r="H2009" s="11">
        <v>0.46058091286307051</v>
      </c>
      <c r="I2009">
        <v>0</v>
      </c>
      <c r="J2009">
        <f ca="1"/>
        <v>2185</v>
      </c>
      <c r="K2009">
        <v>352</v>
      </c>
      <c r="L2009" cm="1">
        <f t="array" ref="L2009">_xlfn.IFS(G2009&lt;=25, 1, G2009&lt;=75, 2, G2009&lt;=150, 3, G2009&gt;150, 4)</f>
        <v>3</v>
      </c>
    </row>
    <row r="2010" spans="1:12" x14ac:dyDescent="0.2">
      <c r="A2010" t="s">
        <v>2734</v>
      </c>
      <c r="B2010" t="s">
        <v>2735</v>
      </c>
      <c r="C2010" s="2">
        <v>402</v>
      </c>
      <c r="D2010" s="2">
        <v>330</v>
      </c>
      <c r="E2010" t="s">
        <v>7029</v>
      </c>
      <c r="F2010" t="s">
        <v>7036</v>
      </c>
      <c r="G2010" s="2">
        <v>72</v>
      </c>
      <c r="H2010" s="11">
        <v>0.17910447761194029</v>
      </c>
      <c r="I2010">
        <v>0</v>
      </c>
      <c r="J2010">
        <f ca="1"/>
        <v>1253</v>
      </c>
      <c r="K2010">
        <v>740</v>
      </c>
      <c r="L2010" cm="1">
        <f t="array" ref="L2010">_xlfn.IFS(G2010&lt;=25, 1, G2010&lt;=75, 2, G2010&lt;=150, 3, G2010&gt;150, 4)</f>
        <v>2</v>
      </c>
    </row>
    <row r="2011" spans="1:12" x14ac:dyDescent="0.2">
      <c r="A2011" t="s">
        <v>2736</v>
      </c>
      <c r="B2011" t="s">
        <v>2737</v>
      </c>
      <c r="C2011" s="2">
        <v>1399</v>
      </c>
      <c r="D2011" s="2">
        <v>1049</v>
      </c>
      <c r="E2011" t="s">
        <v>7027</v>
      </c>
      <c r="F2011" t="s">
        <v>7039</v>
      </c>
      <c r="G2011" s="2">
        <v>350</v>
      </c>
      <c r="H2011" s="11">
        <v>0.25017869907076484</v>
      </c>
      <c r="I2011">
        <v>0</v>
      </c>
      <c r="J2011">
        <f ca="1"/>
        <v>2110</v>
      </c>
      <c r="K2011">
        <v>1886</v>
      </c>
      <c r="L2011" cm="1">
        <f t="array" ref="L2011">_xlfn.IFS(G2011&lt;=25, 1, G2011&lt;=75, 2, G2011&lt;=150, 3, G2011&gt;150, 4)</f>
        <v>4</v>
      </c>
    </row>
    <row r="2012" spans="1:12" x14ac:dyDescent="0.2">
      <c r="A2012" t="s">
        <v>2738</v>
      </c>
      <c r="B2012" t="s">
        <v>2739</v>
      </c>
      <c r="C2012" s="2">
        <v>473</v>
      </c>
      <c r="D2012" s="2">
        <v>355</v>
      </c>
      <c r="E2012" t="s">
        <v>7027</v>
      </c>
      <c r="F2012" t="s">
        <v>7039</v>
      </c>
      <c r="G2012" s="2">
        <v>118</v>
      </c>
      <c r="H2012" s="11">
        <v>0.24947145877378435</v>
      </c>
      <c r="I2012">
        <v>0</v>
      </c>
      <c r="J2012">
        <f ca="1"/>
        <v>12</v>
      </c>
      <c r="K2012">
        <v>1296</v>
      </c>
      <c r="L2012" cm="1">
        <f t="array" ref="L2012">_xlfn.IFS(G2012&lt;=25, 1, G2012&lt;=75, 2, G2012&lt;=150, 3, G2012&gt;150, 4)</f>
        <v>3</v>
      </c>
    </row>
    <row r="2013" spans="1:12" x14ac:dyDescent="0.2">
      <c r="A2013" t="s">
        <v>2740</v>
      </c>
      <c r="B2013" t="s">
        <v>2741</v>
      </c>
      <c r="C2013" s="2">
        <v>279</v>
      </c>
      <c r="D2013" s="2">
        <v>142</v>
      </c>
      <c r="E2013" t="s">
        <v>6989</v>
      </c>
      <c r="F2013" t="s">
        <v>7044</v>
      </c>
      <c r="G2013" s="2">
        <v>137</v>
      </c>
      <c r="H2013" s="11">
        <v>0.49103942652329752</v>
      </c>
      <c r="I2013">
        <v>1</v>
      </c>
      <c r="J2013">
        <f ca="1"/>
        <v>3426</v>
      </c>
      <c r="K2013">
        <v>2484</v>
      </c>
      <c r="L2013" cm="1">
        <f t="array" ref="L2013">_xlfn.IFS(G2013&lt;=25, 1, G2013&lt;=75, 2, G2013&lt;=150, 3, G2013&gt;150, 4)</f>
        <v>3</v>
      </c>
    </row>
    <row r="2014" spans="1:12" x14ac:dyDescent="0.2">
      <c r="A2014" t="s">
        <v>2742</v>
      </c>
      <c r="B2014" t="s">
        <v>2743</v>
      </c>
      <c r="C2014" s="2">
        <v>329</v>
      </c>
      <c r="D2014" s="2">
        <v>214</v>
      </c>
      <c r="E2014" t="s">
        <v>7027</v>
      </c>
      <c r="F2014" t="s">
        <v>7038</v>
      </c>
      <c r="G2014" s="2">
        <v>115</v>
      </c>
      <c r="H2014" s="11">
        <v>0.34954407294832829</v>
      </c>
      <c r="I2014">
        <v>0</v>
      </c>
      <c r="J2014">
        <f ca="1"/>
        <v>3481</v>
      </c>
      <c r="K2014">
        <v>3040</v>
      </c>
      <c r="L2014" cm="1">
        <f t="array" ref="L2014">_xlfn.IFS(G2014&lt;=25, 1, G2014&lt;=75, 2, G2014&lt;=150, 3, G2014&gt;150, 4)</f>
        <v>3</v>
      </c>
    </row>
    <row r="2015" spans="1:12" x14ac:dyDescent="0.2">
      <c r="A2015" t="s">
        <v>2744</v>
      </c>
      <c r="B2015" t="s">
        <v>2745</v>
      </c>
      <c r="C2015" s="2">
        <v>236</v>
      </c>
      <c r="D2015" s="2">
        <v>210</v>
      </c>
      <c r="E2015" t="s">
        <v>7027</v>
      </c>
      <c r="F2015" t="s">
        <v>7043</v>
      </c>
      <c r="G2015" s="2">
        <v>26</v>
      </c>
      <c r="H2015" s="11">
        <v>0.11016949152542373</v>
      </c>
      <c r="I2015">
        <v>0</v>
      </c>
      <c r="J2015">
        <f ca="1"/>
        <v>3475</v>
      </c>
      <c r="K2015">
        <v>2529</v>
      </c>
      <c r="L2015" cm="1">
        <f t="array" ref="L2015">_xlfn.IFS(G2015&lt;=25, 1, G2015&lt;=75, 2, G2015&lt;=150, 3, G2015&gt;150, 4)</f>
        <v>2</v>
      </c>
    </row>
    <row r="2016" spans="1:12" x14ac:dyDescent="0.2">
      <c r="A2016" t="s">
        <v>2746</v>
      </c>
      <c r="B2016" t="s">
        <v>2747</v>
      </c>
      <c r="C2016" s="2">
        <v>199</v>
      </c>
      <c r="D2016" s="2">
        <v>111</v>
      </c>
      <c r="E2016" t="s">
        <v>6989</v>
      </c>
      <c r="F2016" t="s">
        <v>7045</v>
      </c>
      <c r="G2016" s="2">
        <v>88</v>
      </c>
      <c r="H2016" s="11">
        <v>0.44221105527638194</v>
      </c>
      <c r="I2016">
        <v>1</v>
      </c>
      <c r="J2016">
        <f ca="1"/>
        <v>1406</v>
      </c>
      <c r="K2016">
        <v>4172</v>
      </c>
      <c r="L2016" cm="1">
        <f t="array" ref="L2016">_xlfn.IFS(G2016&lt;=25, 1, G2016&lt;=75, 2, G2016&lt;=150, 3, G2016&gt;150, 4)</f>
        <v>3</v>
      </c>
    </row>
    <row r="2017" spans="1:12" x14ac:dyDescent="0.2">
      <c r="A2017" t="s">
        <v>2748</v>
      </c>
      <c r="B2017" t="s">
        <v>2749</v>
      </c>
      <c r="C2017" s="2">
        <v>268</v>
      </c>
      <c r="D2017" s="2">
        <v>220</v>
      </c>
      <c r="E2017" t="s">
        <v>7027</v>
      </c>
      <c r="F2017" t="s">
        <v>7039</v>
      </c>
      <c r="G2017" s="2">
        <v>48</v>
      </c>
      <c r="H2017" s="11">
        <v>0.17910447761194029</v>
      </c>
      <c r="I2017">
        <v>0</v>
      </c>
      <c r="J2017">
        <f ca="1"/>
        <v>1551</v>
      </c>
      <c r="K2017">
        <v>2787</v>
      </c>
      <c r="L2017" cm="1">
        <f t="array" ref="L2017">_xlfn.IFS(G2017&lt;=25, 1, G2017&lt;=75, 2, G2017&lt;=150, 3, G2017&gt;150, 4)</f>
        <v>2</v>
      </c>
    </row>
    <row r="2018" spans="1:12" x14ac:dyDescent="0.2">
      <c r="A2018" t="s">
        <v>2750</v>
      </c>
      <c r="B2018" t="s">
        <v>2751</v>
      </c>
      <c r="C2018" s="2">
        <v>179</v>
      </c>
      <c r="D2018" s="2">
        <v>141</v>
      </c>
      <c r="E2018" t="s">
        <v>7027</v>
      </c>
      <c r="F2018" t="s">
        <v>7041</v>
      </c>
      <c r="G2018" s="2">
        <v>38</v>
      </c>
      <c r="H2018" s="11">
        <v>0.21229050279329609</v>
      </c>
      <c r="I2018">
        <v>0</v>
      </c>
      <c r="J2018">
        <f ca="1"/>
        <v>2211</v>
      </c>
      <c r="K2018">
        <v>1949</v>
      </c>
      <c r="L2018" cm="1">
        <f t="array" ref="L2018">_xlfn.IFS(G2018&lt;=25, 1, G2018&lt;=75, 2, G2018&lt;=150, 3, G2018&gt;150, 4)</f>
        <v>2</v>
      </c>
    </row>
    <row r="2019" spans="1:12" x14ac:dyDescent="0.2">
      <c r="A2019" t="s">
        <v>2752</v>
      </c>
      <c r="B2019" t="s">
        <v>2753</v>
      </c>
      <c r="C2019" s="2">
        <v>279</v>
      </c>
      <c r="D2019" s="2">
        <v>165</v>
      </c>
      <c r="E2019" t="s">
        <v>6989</v>
      </c>
      <c r="F2019" t="s">
        <v>7036</v>
      </c>
      <c r="G2019" s="2">
        <v>114</v>
      </c>
      <c r="H2019" s="11">
        <v>0.40860215053763443</v>
      </c>
      <c r="I2019">
        <v>1</v>
      </c>
      <c r="J2019">
        <f ca="1"/>
        <v>2286</v>
      </c>
      <c r="K2019">
        <v>3087</v>
      </c>
      <c r="L2019" cm="1">
        <f t="array" ref="L2019">_xlfn.IFS(G2019&lt;=25, 1, G2019&lt;=75, 2, G2019&lt;=150, 3, G2019&gt;150, 4)</f>
        <v>3</v>
      </c>
    </row>
    <row r="2020" spans="1:12" x14ac:dyDescent="0.2">
      <c r="A2020" t="s">
        <v>1856</v>
      </c>
      <c r="B2020" t="s">
        <v>1857</v>
      </c>
      <c r="C2020" s="2">
        <v>249</v>
      </c>
      <c r="D2020" s="2">
        <v>102</v>
      </c>
      <c r="E2020" t="s">
        <v>6989</v>
      </c>
      <c r="F2020" t="s">
        <v>7040</v>
      </c>
      <c r="G2020" s="2">
        <v>147</v>
      </c>
      <c r="H2020" s="11">
        <v>0.59036144578313254</v>
      </c>
      <c r="I2020">
        <v>1</v>
      </c>
      <c r="J2020">
        <f ca="1"/>
        <v>869</v>
      </c>
      <c r="K2020">
        <v>3493</v>
      </c>
      <c r="L2020" cm="1">
        <f t="array" ref="L2020">_xlfn.IFS(G2020&lt;=25, 1, G2020&lt;=75, 2, G2020&lt;=150, 3, G2020&gt;150, 4)</f>
        <v>3</v>
      </c>
    </row>
    <row r="2021" spans="1:12" x14ac:dyDescent="0.2">
      <c r="A2021" t="s">
        <v>2754</v>
      </c>
      <c r="B2021" t="s">
        <v>1861</v>
      </c>
      <c r="C2021" s="2">
        <v>312</v>
      </c>
      <c r="D2021" s="2">
        <v>215</v>
      </c>
      <c r="E2021" t="s">
        <v>7027</v>
      </c>
      <c r="F2021" t="s">
        <v>7042</v>
      </c>
      <c r="G2021" s="2">
        <v>97</v>
      </c>
      <c r="H2021" s="11">
        <v>0.3108974358974359</v>
      </c>
      <c r="I2021">
        <v>0</v>
      </c>
      <c r="J2021">
        <f ca="1"/>
        <v>1493</v>
      </c>
      <c r="K2021">
        <v>2736</v>
      </c>
      <c r="L2021" cm="1">
        <f t="array" ref="L2021">_xlfn.IFS(G2021&lt;=25, 1, G2021&lt;=75, 2, G2021&lt;=150, 3, G2021&gt;150, 4)</f>
        <v>3</v>
      </c>
    </row>
    <row r="2022" spans="1:12" x14ac:dyDescent="0.2">
      <c r="A2022" t="s">
        <v>2755</v>
      </c>
      <c r="B2022" t="s">
        <v>2001</v>
      </c>
      <c r="C2022" s="2">
        <v>269</v>
      </c>
      <c r="D2022" s="2">
        <v>54</v>
      </c>
      <c r="E2022" t="s">
        <v>6989</v>
      </c>
      <c r="F2022" t="s">
        <v>7040</v>
      </c>
      <c r="G2022" s="2">
        <v>215</v>
      </c>
      <c r="H2022" s="11">
        <v>0.7992565055762082</v>
      </c>
      <c r="I2022">
        <v>1</v>
      </c>
      <c r="J2022">
        <f ca="1"/>
        <v>771</v>
      </c>
      <c r="K2022">
        <v>2031</v>
      </c>
      <c r="L2022" cm="1">
        <f t="array" ref="L2022">_xlfn.IFS(G2022&lt;=25, 1, G2022&lt;=75, 2, G2022&lt;=150, 3, G2022&gt;150, 4)</f>
        <v>4</v>
      </c>
    </row>
    <row r="2023" spans="1:12" x14ac:dyDescent="0.2">
      <c r="A2023" t="s">
        <v>2756</v>
      </c>
      <c r="B2023" t="s">
        <v>2757</v>
      </c>
      <c r="C2023" s="2">
        <v>209</v>
      </c>
      <c r="D2023" s="2">
        <v>115</v>
      </c>
      <c r="E2023" t="s">
        <v>6989</v>
      </c>
      <c r="F2023" t="s">
        <v>7036</v>
      </c>
      <c r="G2023" s="2">
        <v>94</v>
      </c>
      <c r="H2023" s="11">
        <v>0.44976076555023925</v>
      </c>
      <c r="I2023">
        <v>1</v>
      </c>
      <c r="J2023">
        <f ca="1"/>
        <v>4528</v>
      </c>
      <c r="K2023">
        <v>1765</v>
      </c>
      <c r="L2023" cm="1">
        <f t="array" ref="L2023">_xlfn.IFS(G2023&lt;=25, 1, G2023&lt;=75, 2, G2023&lt;=150, 3, G2023&gt;150, 4)</f>
        <v>3</v>
      </c>
    </row>
    <row r="2024" spans="1:12" x14ac:dyDescent="0.2">
      <c r="A2024" t="s">
        <v>2758</v>
      </c>
      <c r="B2024" t="s">
        <v>2759</v>
      </c>
      <c r="C2024" s="2">
        <v>357</v>
      </c>
      <c r="D2024" s="2">
        <v>336</v>
      </c>
      <c r="E2024" t="s">
        <v>7029</v>
      </c>
      <c r="F2024" t="s">
        <v>7041</v>
      </c>
      <c r="G2024" s="2">
        <v>21</v>
      </c>
      <c r="H2024" s="11">
        <v>5.8823529411764705E-2</v>
      </c>
      <c r="I2024">
        <v>0</v>
      </c>
      <c r="J2024">
        <f ca="1"/>
        <v>651</v>
      </c>
      <c r="K2024">
        <v>631</v>
      </c>
      <c r="L2024" cm="1">
        <f t="array" ref="L2024">_xlfn.IFS(G2024&lt;=25, 1, G2024&lt;=75, 2, G2024&lt;=150, 3, G2024&gt;150, 4)</f>
        <v>1</v>
      </c>
    </row>
    <row r="2025" spans="1:12" x14ac:dyDescent="0.2">
      <c r="A2025" t="s">
        <v>2760</v>
      </c>
      <c r="B2025" t="s">
        <v>2761</v>
      </c>
      <c r="C2025" s="2">
        <v>299</v>
      </c>
      <c r="D2025" s="2">
        <v>221</v>
      </c>
      <c r="E2025" t="s">
        <v>6989</v>
      </c>
      <c r="F2025" t="s">
        <v>7036</v>
      </c>
      <c r="G2025" s="2">
        <v>78</v>
      </c>
      <c r="H2025" s="11">
        <v>0.2608695652173913</v>
      </c>
      <c r="I2025">
        <v>1</v>
      </c>
      <c r="J2025">
        <f ca="1"/>
        <v>1816</v>
      </c>
      <c r="K2025">
        <v>1769</v>
      </c>
      <c r="L2025" cm="1">
        <f t="array" ref="L2025">_xlfn.IFS(G2025&lt;=25, 1, G2025&lt;=75, 2, G2025&lt;=150, 3, G2025&gt;150, 4)</f>
        <v>3</v>
      </c>
    </row>
    <row r="2026" spans="1:12" x14ac:dyDescent="0.2">
      <c r="A2026" t="s">
        <v>2762</v>
      </c>
      <c r="B2026" t="s">
        <v>2763</v>
      </c>
      <c r="C2026" s="2">
        <v>259</v>
      </c>
      <c r="D2026" s="2">
        <v>166</v>
      </c>
      <c r="E2026" t="s">
        <v>7027</v>
      </c>
      <c r="F2026" t="s">
        <v>7036</v>
      </c>
      <c r="G2026" s="2">
        <v>93</v>
      </c>
      <c r="H2026" s="11">
        <v>0.35907335907335908</v>
      </c>
      <c r="I2026">
        <v>0</v>
      </c>
      <c r="J2026">
        <f ca="1"/>
        <v>3392</v>
      </c>
      <c r="K2026">
        <v>3880</v>
      </c>
      <c r="L2026" cm="1">
        <f t="array" ref="L2026">_xlfn.IFS(G2026&lt;=25, 1, G2026&lt;=75, 2, G2026&lt;=150, 3, G2026&gt;150, 4)</f>
        <v>3</v>
      </c>
    </row>
    <row r="2027" spans="1:12" x14ac:dyDescent="0.2">
      <c r="A2027" t="s">
        <v>2764</v>
      </c>
      <c r="B2027" t="s">
        <v>2765</v>
      </c>
      <c r="C2027" s="2">
        <v>295</v>
      </c>
      <c r="D2027" s="2">
        <v>174</v>
      </c>
      <c r="E2027" t="s">
        <v>7029</v>
      </c>
      <c r="F2027" t="s">
        <v>7037</v>
      </c>
      <c r="G2027" s="2">
        <v>121</v>
      </c>
      <c r="H2027" s="11">
        <v>0.4101694915254237</v>
      </c>
      <c r="I2027">
        <v>0</v>
      </c>
      <c r="J2027">
        <f ca="1"/>
        <v>1855</v>
      </c>
      <c r="K2027">
        <v>4468</v>
      </c>
      <c r="L2027" cm="1">
        <f t="array" ref="L2027">_xlfn.IFS(G2027&lt;=25, 1, G2027&lt;=75, 2, G2027&lt;=150, 3, G2027&gt;150, 4)</f>
        <v>3</v>
      </c>
    </row>
    <row r="2028" spans="1:12" x14ac:dyDescent="0.2">
      <c r="A2028" t="s">
        <v>2766</v>
      </c>
      <c r="B2028" t="s">
        <v>2767</v>
      </c>
      <c r="C2028" s="2">
        <v>205</v>
      </c>
      <c r="D2028" s="2">
        <v>141</v>
      </c>
      <c r="E2028" t="s">
        <v>7027</v>
      </c>
      <c r="F2028" t="s">
        <v>7039</v>
      </c>
      <c r="G2028" s="2">
        <v>64</v>
      </c>
      <c r="H2028" s="11">
        <v>0.31219512195121951</v>
      </c>
      <c r="I2028">
        <v>0</v>
      </c>
      <c r="J2028">
        <f ca="1"/>
        <v>655</v>
      </c>
      <c r="K2028">
        <v>468</v>
      </c>
      <c r="L2028" cm="1">
        <f t="array" ref="L2028">_xlfn.IFS(G2028&lt;=25, 1, G2028&lt;=75, 2, G2028&lt;=150, 3, G2028&gt;150, 4)</f>
        <v>2</v>
      </c>
    </row>
    <row r="2029" spans="1:12" x14ac:dyDescent="0.2">
      <c r="A2029" t="s">
        <v>2768</v>
      </c>
      <c r="B2029" t="s">
        <v>2769</v>
      </c>
      <c r="C2029" s="2">
        <v>278</v>
      </c>
      <c r="D2029" s="2">
        <v>186</v>
      </c>
      <c r="E2029" t="s">
        <v>6989</v>
      </c>
      <c r="F2029" t="s">
        <v>7036</v>
      </c>
      <c r="G2029" s="2">
        <v>92</v>
      </c>
      <c r="H2029" s="11">
        <v>0.33093525179856115</v>
      </c>
      <c r="I2029">
        <v>1</v>
      </c>
      <c r="J2029">
        <f ca="1"/>
        <v>235</v>
      </c>
      <c r="K2029">
        <v>3379</v>
      </c>
      <c r="L2029" cm="1">
        <f t="array" ref="L2029">_xlfn.IFS(G2029&lt;=25, 1, G2029&lt;=75, 2, G2029&lt;=150, 3, G2029&gt;150, 4)</f>
        <v>3</v>
      </c>
    </row>
    <row r="2030" spans="1:12" x14ac:dyDescent="0.2">
      <c r="A2030" t="s">
        <v>2770</v>
      </c>
      <c r="B2030" t="s">
        <v>2771</v>
      </c>
      <c r="C2030" s="2">
        <v>139</v>
      </c>
      <c r="D2030" s="2">
        <v>86</v>
      </c>
      <c r="E2030" t="s">
        <v>6989</v>
      </c>
      <c r="F2030" t="s">
        <v>7039</v>
      </c>
      <c r="G2030" s="2">
        <v>53</v>
      </c>
      <c r="H2030" s="11">
        <v>0.38129496402877699</v>
      </c>
      <c r="I2030">
        <v>1</v>
      </c>
      <c r="J2030">
        <f ca="1"/>
        <v>1685</v>
      </c>
      <c r="K2030">
        <v>289</v>
      </c>
      <c r="L2030" cm="1">
        <f t="array" ref="L2030">_xlfn.IFS(G2030&lt;=25, 1, G2030&lt;=75, 2, G2030&lt;=150, 3, G2030&gt;150, 4)</f>
        <v>2</v>
      </c>
    </row>
    <row r="2031" spans="1:12" x14ac:dyDescent="0.2">
      <c r="A2031" t="s">
        <v>2772</v>
      </c>
      <c r="B2031" t="s">
        <v>2773</v>
      </c>
      <c r="C2031" s="2">
        <v>99</v>
      </c>
      <c r="D2031" s="2">
        <v>75</v>
      </c>
      <c r="E2031" t="s">
        <v>6989</v>
      </c>
      <c r="F2031" t="s">
        <v>7039</v>
      </c>
      <c r="G2031" s="2">
        <v>24</v>
      </c>
      <c r="H2031" s="11">
        <v>0.24242424242424243</v>
      </c>
      <c r="I2031">
        <v>1</v>
      </c>
      <c r="J2031">
        <f ca="1"/>
        <v>21</v>
      </c>
      <c r="K2031">
        <v>1967</v>
      </c>
      <c r="L2031" cm="1">
        <f t="array" ref="L2031">_xlfn.IFS(G2031&lt;=25, 1, G2031&lt;=75, 2, G2031&lt;=150, 3, G2031&gt;150, 4)</f>
        <v>1</v>
      </c>
    </row>
    <row r="2032" spans="1:12" x14ac:dyDescent="0.2">
      <c r="A2032" t="s">
        <v>2774</v>
      </c>
      <c r="B2032" t="s">
        <v>2775</v>
      </c>
      <c r="C2032" s="2">
        <v>223</v>
      </c>
      <c r="D2032" s="2">
        <v>158</v>
      </c>
      <c r="E2032" t="s">
        <v>7027</v>
      </c>
      <c r="F2032" t="s">
        <v>7039</v>
      </c>
      <c r="G2032" s="2">
        <v>65</v>
      </c>
      <c r="H2032" s="11">
        <v>0.2914798206278027</v>
      </c>
      <c r="I2032">
        <v>0</v>
      </c>
      <c r="J2032">
        <f ca="1"/>
        <v>2080</v>
      </c>
      <c r="K2032">
        <v>2086</v>
      </c>
      <c r="L2032" cm="1">
        <f t="array" ref="L2032">_xlfn.IFS(G2032&lt;=25, 1, G2032&lt;=75, 2, G2032&lt;=150, 3, G2032&gt;150, 4)</f>
        <v>2</v>
      </c>
    </row>
    <row r="2033" spans="1:12" x14ac:dyDescent="0.2">
      <c r="A2033" t="s">
        <v>2776</v>
      </c>
      <c r="B2033" t="s">
        <v>2777</v>
      </c>
      <c r="C2033" s="2">
        <v>357</v>
      </c>
      <c r="D2033" s="2">
        <v>243</v>
      </c>
      <c r="E2033" t="s">
        <v>7027</v>
      </c>
      <c r="F2033" t="s">
        <v>7036</v>
      </c>
      <c r="G2033" s="2">
        <v>114</v>
      </c>
      <c r="H2033" s="11">
        <v>0.31932773109243695</v>
      </c>
      <c r="I2033">
        <v>0</v>
      </c>
      <c r="J2033">
        <f ca="1"/>
        <v>1774</v>
      </c>
      <c r="K2033">
        <v>1650</v>
      </c>
      <c r="L2033" cm="1">
        <f t="array" ref="L2033">_xlfn.IFS(G2033&lt;=25, 1, G2033&lt;=75, 2, G2033&lt;=150, 3, G2033&gt;150, 4)</f>
        <v>3</v>
      </c>
    </row>
    <row r="2034" spans="1:12" x14ac:dyDescent="0.2">
      <c r="A2034" t="s">
        <v>2778</v>
      </c>
      <c r="B2034" t="s">
        <v>2779</v>
      </c>
      <c r="C2034" s="2">
        <v>325</v>
      </c>
      <c r="D2034" s="2">
        <v>263</v>
      </c>
      <c r="E2034" t="s">
        <v>7027</v>
      </c>
      <c r="F2034" t="s">
        <v>7039</v>
      </c>
      <c r="G2034" s="2">
        <v>62</v>
      </c>
      <c r="H2034" s="11">
        <v>0.19076923076923077</v>
      </c>
      <c r="I2034">
        <v>0</v>
      </c>
      <c r="J2034">
        <f ca="1"/>
        <v>2787</v>
      </c>
      <c r="K2034">
        <v>4417</v>
      </c>
      <c r="L2034" cm="1">
        <f t="array" ref="L2034">_xlfn.IFS(G2034&lt;=25, 1, G2034&lt;=75, 2, G2034&lt;=150, 3, G2034&gt;150, 4)</f>
        <v>2</v>
      </c>
    </row>
    <row r="2035" spans="1:12" x14ac:dyDescent="0.2">
      <c r="A2035" t="s">
        <v>2780</v>
      </c>
      <c r="B2035" t="s">
        <v>2355</v>
      </c>
      <c r="C2035" s="2">
        <v>69</v>
      </c>
      <c r="D2035" s="2">
        <v>53</v>
      </c>
      <c r="E2035" t="s">
        <v>6989</v>
      </c>
      <c r="F2035" t="s">
        <v>7039</v>
      </c>
      <c r="G2035" s="2">
        <v>16</v>
      </c>
      <c r="H2035" s="11">
        <v>0.2318840579710145</v>
      </c>
      <c r="I2035">
        <v>1</v>
      </c>
      <c r="J2035">
        <f ca="1"/>
        <v>4465</v>
      </c>
      <c r="K2035">
        <v>3822</v>
      </c>
      <c r="L2035" cm="1">
        <f t="array" ref="L2035">_xlfn.IFS(G2035&lt;=25, 1, G2035&lt;=75, 2, G2035&lt;=150, 3, G2035&gt;150, 4)</f>
        <v>1</v>
      </c>
    </row>
    <row r="2036" spans="1:12" x14ac:dyDescent="0.2">
      <c r="A2036" t="s">
        <v>2781</v>
      </c>
      <c r="B2036" t="s">
        <v>2767</v>
      </c>
      <c r="C2036" s="2">
        <v>205</v>
      </c>
      <c r="D2036" s="2">
        <v>137</v>
      </c>
      <c r="E2036" t="s">
        <v>7027</v>
      </c>
      <c r="F2036" t="s">
        <v>7039</v>
      </c>
      <c r="G2036" s="2">
        <v>68</v>
      </c>
      <c r="H2036" s="11">
        <v>0.33170731707317075</v>
      </c>
      <c r="I2036">
        <v>0</v>
      </c>
      <c r="J2036">
        <f ca="1"/>
        <v>1510</v>
      </c>
      <c r="K2036">
        <v>1201</v>
      </c>
      <c r="L2036" cm="1">
        <f t="array" ref="L2036">_xlfn.IFS(G2036&lt;=25, 1, G2036&lt;=75, 2, G2036&lt;=150, 3, G2036&gt;150, 4)</f>
        <v>2</v>
      </c>
    </row>
    <row r="2037" spans="1:12" x14ac:dyDescent="0.2">
      <c r="A2037" t="s">
        <v>2782</v>
      </c>
      <c r="B2037" t="s">
        <v>2783</v>
      </c>
      <c r="C2037" s="2">
        <v>479</v>
      </c>
      <c r="D2037" s="2">
        <v>297</v>
      </c>
      <c r="E2037" t="s">
        <v>7027</v>
      </c>
      <c r="F2037" t="s">
        <v>7036</v>
      </c>
      <c r="G2037" s="2">
        <v>182</v>
      </c>
      <c r="H2037" s="11">
        <v>0.37995824634655534</v>
      </c>
      <c r="I2037">
        <v>0</v>
      </c>
      <c r="J2037">
        <f ca="1"/>
        <v>4476</v>
      </c>
      <c r="K2037">
        <v>3035</v>
      </c>
      <c r="L2037" cm="1">
        <f t="array" ref="L2037">_xlfn.IFS(G2037&lt;=25, 1, G2037&lt;=75, 2, G2037&lt;=150, 3, G2037&gt;150, 4)</f>
        <v>4</v>
      </c>
    </row>
    <row r="2038" spans="1:12" x14ac:dyDescent="0.2">
      <c r="A2038" t="s">
        <v>2784</v>
      </c>
      <c r="B2038" t="s">
        <v>2785</v>
      </c>
      <c r="C2038" s="2">
        <v>268</v>
      </c>
      <c r="D2038" s="2">
        <v>174</v>
      </c>
      <c r="E2038" t="s">
        <v>7027</v>
      </c>
      <c r="F2038" t="s">
        <v>7039</v>
      </c>
      <c r="G2038" s="2">
        <v>94</v>
      </c>
      <c r="H2038" s="11">
        <v>0.35074626865671643</v>
      </c>
      <c r="I2038">
        <v>0</v>
      </c>
      <c r="J2038">
        <f ca="1"/>
        <v>2028</v>
      </c>
      <c r="K2038">
        <v>4091</v>
      </c>
      <c r="L2038" cm="1">
        <f t="array" ref="L2038">_xlfn.IFS(G2038&lt;=25, 1, G2038&lt;=75, 2, G2038&lt;=150, 3, G2038&gt;150, 4)</f>
        <v>3</v>
      </c>
    </row>
    <row r="2039" spans="1:12" x14ac:dyDescent="0.2">
      <c r="A2039" t="s">
        <v>2786</v>
      </c>
      <c r="B2039" t="s">
        <v>2785</v>
      </c>
      <c r="C2039" s="2">
        <v>268</v>
      </c>
      <c r="D2039" s="2">
        <v>233</v>
      </c>
      <c r="E2039" t="s">
        <v>7027</v>
      </c>
      <c r="F2039" t="s">
        <v>7039</v>
      </c>
      <c r="G2039" s="2">
        <v>35</v>
      </c>
      <c r="H2039" s="11">
        <v>0.13059701492537312</v>
      </c>
      <c r="I2039">
        <v>0</v>
      </c>
      <c r="J2039">
        <f ca="1"/>
        <v>4206</v>
      </c>
      <c r="K2039">
        <v>2632</v>
      </c>
      <c r="L2039" cm="1">
        <f t="array" ref="L2039">_xlfn.IFS(G2039&lt;=25, 1, G2039&lt;=75, 2, G2039&lt;=150, 3, G2039&gt;150, 4)</f>
        <v>2</v>
      </c>
    </row>
    <row r="2040" spans="1:12" x14ac:dyDescent="0.2">
      <c r="A2040" t="s">
        <v>2787</v>
      </c>
      <c r="B2040" t="s">
        <v>445</v>
      </c>
      <c r="C2040" s="2">
        <v>319</v>
      </c>
      <c r="D2040" s="2">
        <v>201</v>
      </c>
      <c r="E2040" t="s">
        <v>7029</v>
      </c>
      <c r="F2040" t="s">
        <v>7038</v>
      </c>
      <c r="G2040" s="2">
        <v>118</v>
      </c>
      <c r="H2040" s="11">
        <v>0.36990595611285265</v>
      </c>
      <c r="I2040">
        <v>0</v>
      </c>
      <c r="J2040">
        <f ca="1"/>
        <v>2788</v>
      </c>
      <c r="K2040">
        <v>1944</v>
      </c>
      <c r="L2040" cm="1">
        <f t="array" ref="L2040">_xlfn.IFS(G2040&lt;=25, 1, G2040&lt;=75, 2, G2040&lt;=150, 3, G2040&gt;150, 4)</f>
        <v>3</v>
      </c>
    </row>
    <row r="2041" spans="1:12" x14ac:dyDescent="0.2">
      <c r="A2041" t="s">
        <v>2788</v>
      </c>
      <c r="B2041" t="s">
        <v>2789</v>
      </c>
      <c r="C2041" s="2">
        <v>339</v>
      </c>
      <c r="D2041" s="2">
        <v>153</v>
      </c>
      <c r="E2041" t="s">
        <v>7028</v>
      </c>
      <c r="F2041" t="s">
        <v>7040</v>
      </c>
      <c r="G2041" s="2">
        <v>186</v>
      </c>
      <c r="H2041" s="11">
        <v>0.54867256637168138</v>
      </c>
      <c r="I2041">
        <v>0</v>
      </c>
      <c r="J2041">
        <f ca="1"/>
        <v>3767</v>
      </c>
      <c r="K2041">
        <v>260</v>
      </c>
      <c r="L2041" cm="1">
        <f t="array" ref="L2041">_xlfn.IFS(G2041&lt;=25, 1, G2041&lt;=75, 2, G2041&lt;=150, 3, G2041&gt;150, 4)</f>
        <v>4</v>
      </c>
    </row>
    <row r="2042" spans="1:12" x14ac:dyDescent="0.2">
      <c r="A2042" t="s">
        <v>2790</v>
      </c>
      <c r="B2042" t="s">
        <v>2791</v>
      </c>
      <c r="C2042" s="2">
        <v>312</v>
      </c>
      <c r="D2042" s="2">
        <v>296</v>
      </c>
      <c r="E2042" t="s">
        <v>7027</v>
      </c>
      <c r="F2042" t="s">
        <v>7043</v>
      </c>
      <c r="G2042" s="2">
        <v>16</v>
      </c>
      <c r="H2042" s="11">
        <v>5.128205128205128E-2</v>
      </c>
      <c r="I2042">
        <v>0</v>
      </c>
      <c r="J2042">
        <f ca="1"/>
        <v>1213</v>
      </c>
      <c r="K2042">
        <v>810</v>
      </c>
      <c r="L2042" cm="1">
        <f t="array" ref="L2042">_xlfn.IFS(G2042&lt;=25, 1, G2042&lt;=75, 2, G2042&lt;=150, 3, G2042&gt;150, 4)</f>
        <v>1</v>
      </c>
    </row>
    <row r="2043" spans="1:12" x14ac:dyDescent="0.2">
      <c r="A2043" t="s">
        <v>2792</v>
      </c>
      <c r="B2043" t="s">
        <v>2793</v>
      </c>
      <c r="C2043" s="2">
        <v>249</v>
      </c>
      <c r="D2043" s="2">
        <v>184</v>
      </c>
      <c r="E2043" t="s">
        <v>6989</v>
      </c>
      <c r="F2043" t="s">
        <v>7044</v>
      </c>
      <c r="G2043" s="2">
        <v>65</v>
      </c>
      <c r="H2043" s="11">
        <v>0.26104417670682734</v>
      </c>
      <c r="I2043">
        <v>1</v>
      </c>
      <c r="J2043">
        <f ca="1"/>
        <v>4538</v>
      </c>
      <c r="K2043">
        <v>2930</v>
      </c>
      <c r="L2043" cm="1">
        <f t="array" ref="L2043">_xlfn.IFS(G2043&lt;=25, 1, G2043&lt;=75, 2, G2043&lt;=150, 3, G2043&gt;150, 4)</f>
        <v>2</v>
      </c>
    </row>
    <row r="2044" spans="1:12" x14ac:dyDescent="0.2">
      <c r="A2044" t="s">
        <v>2794</v>
      </c>
      <c r="B2044" t="s">
        <v>2795</v>
      </c>
      <c r="C2044" s="2">
        <v>325</v>
      </c>
      <c r="D2044" s="2">
        <v>244</v>
      </c>
      <c r="E2044" t="s">
        <v>7027</v>
      </c>
      <c r="F2044" t="s">
        <v>7045</v>
      </c>
      <c r="G2044" s="2">
        <v>81</v>
      </c>
      <c r="H2044" s="11">
        <v>0.24923076923076923</v>
      </c>
      <c r="I2044">
        <v>0</v>
      </c>
      <c r="J2044">
        <f ca="1"/>
        <v>2985</v>
      </c>
      <c r="K2044">
        <v>4466</v>
      </c>
      <c r="L2044" cm="1">
        <f t="array" ref="L2044">_xlfn.IFS(G2044&lt;=25, 1, G2044&lt;=75, 2, G2044&lt;=150, 3, G2044&gt;150, 4)</f>
        <v>3</v>
      </c>
    </row>
    <row r="2045" spans="1:12" x14ac:dyDescent="0.2">
      <c r="A2045" t="s">
        <v>2796</v>
      </c>
      <c r="B2045" t="s">
        <v>310</v>
      </c>
      <c r="C2045" s="2">
        <v>319</v>
      </c>
      <c r="D2045" s="2">
        <v>163</v>
      </c>
      <c r="E2045" t="s">
        <v>7029</v>
      </c>
      <c r="F2045" t="s">
        <v>7038</v>
      </c>
      <c r="G2045" s="2">
        <v>156</v>
      </c>
      <c r="H2045" s="11">
        <v>0.4890282131661442</v>
      </c>
      <c r="I2045">
        <v>0</v>
      </c>
      <c r="J2045">
        <f ca="1"/>
        <v>1327</v>
      </c>
      <c r="K2045">
        <v>1757</v>
      </c>
      <c r="L2045" cm="1">
        <f t="array" ref="L2045">_xlfn.IFS(G2045&lt;=25, 1, G2045&lt;=75, 2, G2045&lt;=150, 3, G2045&gt;150, 4)</f>
        <v>4</v>
      </c>
    </row>
    <row r="2046" spans="1:12" x14ac:dyDescent="0.2">
      <c r="A2046" t="s">
        <v>2797</v>
      </c>
      <c r="B2046" t="s">
        <v>2308</v>
      </c>
      <c r="C2046" s="2">
        <v>223</v>
      </c>
      <c r="D2046" s="2">
        <v>167</v>
      </c>
      <c r="E2046" t="s">
        <v>7027</v>
      </c>
      <c r="F2046" t="s">
        <v>7043</v>
      </c>
      <c r="G2046" s="2">
        <v>56</v>
      </c>
      <c r="H2046" s="11">
        <v>0.25112107623318386</v>
      </c>
      <c r="I2046">
        <v>0</v>
      </c>
      <c r="J2046">
        <f ca="1"/>
        <v>2802</v>
      </c>
      <c r="K2046">
        <v>4357</v>
      </c>
      <c r="L2046" cm="1">
        <f t="array" ref="L2046">_xlfn.IFS(G2046&lt;=25, 1, G2046&lt;=75, 2, G2046&lt;=150, 3, G2046&gt;150, 4)</f>
        <v>2</v>
      </c>
    </row>
    <row r="2047" spans="1:12" x14ac:dyDescent="0.2">
      <c r="A2047" t="s">
        <v>2798</v>
      </c>
      <c r="B2047" t="s">
        <v>2779</v>
      </c>
      <c r="C2047" s="2">
        <v>325</v>
      </c>
      <c r="D2047" s="2">
        <v>293</v>
      </c>
      <c r="E2047" t="s">
        <v>7027</v>
      </c>
      <c r="F2047" t="s">
        <v>7039</v>
      </c>
      <c r="G2047" s="2">
        <v>32</v>
      </c>
      <c r="H2047" s="11">
        <v>9.8461538461538461E-2</v>
      </c>
      <c r="I2047">
        <v>0</v>
      </c>
      <c r="J2047">
        <f ca="1"/>
        <v>91</v>
      </c>
      <c r="K2047">
        <v>1864</v>
      </c>
      <c r="L2047" cm="1">
        <f t="array" ref="L2047">_xlfn.IFS(G2047&lt;=25, 1, G2047&lt;=75, 2, G2047&lt;=150, 3, G2047&gt;150, 4)</f>
        <v>2</v>
      </c>
    </row>
    <row r="2048" spans="1:12" x14ac:dyDescent="0.2">
      <c r="A2048" t="s">
        <v>2799</v>
      </c>
      <c r="B2048" t="s">
        <v>2800</v>
      </c>
      <c r="C2048" s="2">
        <v>312</v>
      </c>
      <c r="D2048" s="2">
        <v>275</v>
      </c>
      <c r="E2048" t="s">
        <v>7029</v>
      </c>
      <c r="F2048" t="s">
        <v>7044</v>
      </c>
      <c r="G2048" s="2">
        <v>37</v>
      </c>
      <c r="H2048" s="11">
        <v>0.11858974358974358</v>
      </c>
      <c r="I2048">
        <v>0</v>
      </c>
      <c r="J2048">
        <f ca="1"/>
        <v>1287</v>
      </c>
      <c r="K2048">
        <v>454</v>
      </c>
      <c r="L2048" cm="1">
        <f t="array" ref="L2048">_xlfn.IFS(G2048&lt;=25, 1, G2048&lt;=75, 2, G2048&lt;=150, 3, G2048&gt;150, 4)</f>
        <v>2</v>
      </c>
    </row>
    <row r="2049" spans="1:12" x14ac:dyDescent="0.2">
      <c r="A2049" t="s">
        <v>2801</v>
      </c>
      <c r="B2049" t="s">
        <v>2802</v>
      </c>
      <c r="C2049" s="2">
        <v>223</v>
      </c>
      <c r="D2049" s="2">
        <v>152</v>
      </c>
      <c r="E2049" t="s">
        <v>7029</v>
      </c>
      <c r="F2049" t="s">
        <v>7041</v>
      </c>
      <c r="G2049" s="2">
        <v>71</v>
      </c>
      <c r="H2049" s="11">
        <v>0.31838565022421522</v>
      </c>
      <c r="I2049">
        <v>0</v>
      </c>
      <c r="J2049">
        <f ca="1"/>
        <v>3694</v>
      </c>
      <c r="K2049">
        <v>3024</v>
      </c>
      <c r="L2049" cm="1">
        <f t="array" ref="L2049">_xlfn.IFS(G2049&lt;=25, 1, G2049&lt;=75, 2, G2049&lt;=150, 3, G2049&gt;150, 4)</f>
        <v>2</v>
      </c>
    </row>
    <row r="2050" spans="1:12" x14ac:dyDescent="0.2">
      <c r="A2050" t="s">
        <v>2803</v>
      </c>
      <c r="B2050" t="s">
        <v>2735</v>
      </c>
      <c r="C2050" s="2">
        <v>443</v>
      </c>
      <c r="D2050" s="2">
        <v>310</v>
      </c>
      <c r="E2050" t="s">
        <v>7029</v>
      </c>
      <c r="F2050" t="s">
        <v>7036</v>
      </c>
      <c r="G2050" s="2">
        <v>133</v>
      </c>
      <c r="H2050" s="11">
        <v>0.30022573363431149</v>
      </c>
      <c r="I2050">
        <v>0</v>
      </c>
      <c r="J2050">
        <f ca="1"/>
        <v>88</v>
      </c>
      <c r="K2050">
        <v>739</v>
      </c>
      <c r="L2050" cm="1">
        <f t="array" ref="L2050">_xlfn.IFS(G2050&lt;=25, 1, G2050&lt;=75, 2, G2050&lt;=150, 3, G2050&gt;150, 4)</f>
        <v>3</v>
      </c>
    </row>
    <row r="2051" spans="1:12" x14ac:dyDescent="0.2">
      <c r="A2051" t="s">
        <v>2804</v>
      </c>
      <c r="B2051" t="s">
        <v>2216</v>
      </c>
      <c r="C2051" s="2">
        <v>299</v>
      </c>
      <c r="D2051" s="2">
        <v>212</v>
      </c>
      <c r="E2051" t="s">
        <v>7027</v>
      </c>
      <c r="F2051" t="s">
        <v>7037</v>
      </c>
      <c r="G2051" s="2">
        <v>87</v>
      </c>
      <c r="H2051" s="11">
        <v>0.29096989966555181</v>
      </c>
      <c r="I2051">
        <v>0</v>
      </c>
      <c r="J2051">
        <f ca="1"/>
        <v>2671</v>
      </c>
      <c r="K2051">
        <v>2212</v>
      </c>
      <c r="L2051" cm="1">
        <f t="array" ref="L2051">_xlfn.IFS(G2051&lt;=25, 1, G2051&lt;=75, 2, G2051&lt;=150, 3, G2051&gt;150, 4)</f>
        <v>3</v>
      </c>
    </row>
    <row r="2052" spans="1:12" x14ac:dyDescent="0.2">
      <c r="A2052" t="s">
        <v>2805</v>
      </c>
      <c r="B2052" t="s">
        <v>2806</v>
      </c>
      <c r="C2052" s="2">
        <v>319</v>
      </c>
      <c r="D2052" s="2">
        <v>220</v>
      </c>
      <c r="E2052" t="s">
        <v>6989</v>
      </c>
      <c r="F2052" t="s">
        <v>7037</v>
      </c>
      <c r="G2052" s="2">
        <v>99</v>
      </c>
      <c r="H2052" s="11">
        <v>0.31034482758620691</v>
      </c>
      <c r="I2052">
        <v>1</v>
      </c>
      <c r="J2052">
        <f ca="1"/>
        <v>1170</v>
      </c>
      <c r="K2052">
        <v>2828</v>
      </c>
      <c r="L2052" cm="1">
        <f t="array" ref="L2052">_xlfn.IFS(G2052&lt;=25, 1, G2052&lt;=75, 2, G2052&lt;=150, 3, G2052&gt;150, 4)</f>
        <v>3</v>
      </c>
    </row>
    <row r="2053" spans="1:12" x14ac:dyDescent="0.2">
      <c r="A2053" t="s">
        <v>2807</v>
      </c>
      <c r="B2053" t="s">
        <v>2513</v>
      </c>
      <c r="C2053" s="2">
        <v>69</v>
      </c>
      <c r="D2053" s="2">
        <v>52</v>
      </c>
      <c r="E2053" t="s">
        <v>6989</v>
      </c>
      <c r="F2053" t="s">
        <v>7039</v>
      </c>
      <c r="G2053" s="2">
        <v>17</v>
      </c>
      <c r="H2053" s="11">
        <v>0.24637681159420291</v>
      </c>
      <c r="I2053">
        <v>1</v>
      </c>
      <c r="J2053">
        <f ca="1"/>
        <v>2312</v>
      </c>
      <c r="K2053">
        <v>3530</v>
      </c>
      <c r="L2053" cm="1">
        <f t="array" ref="L2053">_xlfn.IFS(G2053&lt;=25, 1, G2053&lt;=75, 2, G2053&lt;=150, 3, G2053&gt;150, 4)</f>
        <v>1</v>
      </c>
    </row>
    <row r="2054" spans="1:12" x14ac:dyDescent="0.2">
      <c r="A2054" t="s">
        <v>2808</v>
      </c>
      <c r="B2054" t="s">
        <v>2809</v>
      </c>
      <c r="C2054" s="2">
        <v>299</v>
      </c>
      <c r="D2054" s="2">
        <v>230</v>
      </c>
      <c r="E2054" t="s">
        <v>6989</v>
      </c>
      <c r="F2054" t="s">
        <v>7044</v>
      </c>
      <c r="G2054" s="2">
        <v>69</v>
      </c>
      <c r="H2054" s="11">
        <v>0.23076923076923078</v>
      </c>
      <c r="I2054">
        <v>1</v>
      </c>
      <c r="J2054">
        <f ca="1"/>
        <v>2955</v>
      </c>
      <c r="K2054">
        <v>728</v>
      </c>
      <c r="L2054" cm="1">
        <f t="array" ref="L2054">_xlfn.IFS(G2054&lt;=25, 1, G2054&lt;=75, 2, G2054&lt;=150, 3, G2054&gt;150, 4)</f>
        <v>2</v>
      </c>
    </row>
    <row r="2055" spans="1:12" x14ac:dyDescent="0.2">
      <c r="A2055" t="s">
        <v>2810</v>
      </c>
      <c r="B2055" t="s">
        <v>2811</v>
      </c>
      <c r="C2055" s="2">
        <v>357</v>
      </c>
      <c r="D2055" s="2">
        <v>182</v>
      </c>
      <c r="E2055" t="s">
        <v>7029</v>
      </c>
      <c r="F2055" t="s">
        <v>7040</v>
      </c>
      <c r="G2055" s="2">
        <v>175</v>
      </c>
      <c r="H2055" s="11">
        <v>0.49019607843137253</v>
      </c>
      <c r="I2055">
        <v>0</v>
      </c>
      <c r="J2055">
        <f ca="1"/>
        <v>3403</v>
      </c>
      <c r="K2055">
        <v>2155</v>
      </c>
      <c r="L2055" cm="1">
        <f t="array" ref="L2055">_xlfn.IFS(G2055&lt;=25, 1, G2055&lt;=75, 2, G2055&lt;=150, 3, G2055&gt;150, 4)</f>
        <v>4</v>
      </c>
    </row>
    <row r="2056" spans="1:12" x14ac:dyDescent="0.2">
      <c r="A2056" t="s">
        <v>2812</v>
      </c>
      <c r="B2056" t="s">
        <v>2813</v>
      </c>
      <c r="C2056" s="2">
        <v>199</v>
      </c>
      <c r="D2056" s="2">
        <v>131</v>
      </c>
      <c r="E2056" t="s">
        <v>6989</v>
      </c>
      <c r="F2056" t="s">
        <v>7044</v>
      </c>
      <c r="G2056" s="2">
        <v>68</v>
      </c>
      <c r="H2056" s="11">
        <v>0.34170854271356782</v>
      </c>
      <c r="I2056">
        <v>1</v>
      </c>
      <c r="J2056">
        <f ca="1"/>
        <v>3509</v>
      </c>
      <c r="K2056">
        <v>1038</v>
      </c>
      <c r="L2056" cm="1">
        <f t="array" ref="L2056">_xlfn.IFS(G2056&lt;=25, 1, G2056&lt;=75, 2, G2056&lt;=150, 3, G2056&gt;150, 4)</f>
        <v>2</v>
      </c>
    </row>
    <row r="2057" spans="1:12" x14ac:dyDescent="0.2">
      <c r="A2057" t="s">
        <v>2814</v>
      </c>
      <c r="B2057" t="s">
        <v>2815</v>
      </c>
      <c r="C2057" s="2">
        <v>419</v>
      </c>
      <c r="D2057" s="2">
        <v>138</v>
      </c>
      <c r="E2057" t="s">
        <v>7029</v>
      </c>
      <c r="F2057" t="s">
        <v>7038</v>
      </c>
      <c r="G2057" s="2">
        <v>281</v>
      </c>
      <c r="H2057" s="11">
        <v>0.6706443914081146</v>
      </c>
      <c r="I2057">
        <v>0</v>
      </c>
      <c r="J2057">
        <f ca="1"/>
        <v>4432</v>
      </c>
      <c r="K2057">
        <v>405</v>
      </c>
      <c r="L2057" cm="1">
        <f t="array" ref="L2057">_xlfn.IFS(G2057&lt;=25, 1, G2057&lt;=75, 2, G2057&lt;=150, 3, G2057&gt;150, 4)</f>
        <v>4</v>
      </c>
    </row>
    <row r="2058" spans="1:12" x14ac:dyDescent="0.2">
      <c r="A2058" t="s">
        <v>2816</v>
      </c>
      <c r="B2058" t="s">
        <v>2817</v>
      </c>
      <c r="C2058" s="2">
        <v>79</v>
      </c>
      <c r="D2058" s="2">
        <v>50</v>
      </c>
      <c r="E2058" t="s">
        <v>6989</v>
      </c>
      <c r="F2058" t="s">
        <v>7042</v>
      </c>
      <c r="G2058" s="2">
        <v>29</v>
      </c>
      <c r="H2058" s="11">
        <v>0.36708860759493672</v>
      </c>
      <c r="I2058">
        <v>1</v>
      </c>
      <c r="J2058">
        <f ca="1"/>
        <v>3963</v>
      </c>
      <c r="K2058">
        <v>3028</v>
      </c>
      <c r="L2058" cm="1">
        <f t="array" ref="L2058">_xlfn.IFS(G2058&lt;=25, 1, G2058&lt;=75, 2, G2058&lt;=150, 3, G2058&gt;150, 4)</f>
        <v>2</v>
      </c>
    </row>
    <row r="2059" spans="1:12" x14ac:dyDescent="0.2">
      <c r="A2059" t="s">
        <v>2818</v>
      </c>
      <c r="B2059" t="s">
        <v>2819</v>
      </c>
      <c r="C2059" s="2">
        <v>311</v>
      </c>
      <c r="D2059" s="2">
        <v>239</v>
      </c>
      <c r="E2059" t="s">
        <v>7029</v>
      </c>
      <c r="F2059" t="s">
        <v>7044</v>
      </c>
      <c r="G2059" s="2">
        <v>72</v>
      </c>
      <c r="H2059" s="11">
        <v>0.23151125401929259</v>
      </c>
      <c r="I2059">
        <v>0</v>
      </c>
      <c r="J2059">
        <f ca="1"/>
        <v>2054</v>
      </c>
      <c r="K2059">
        <v>578</v>
      </c>
      <c r="L2059" cm="1">
        <f t="array" ref="L2059">_xlfn.IFS(G2059&lt;=25, 1, G2059&lt;=75, 2, G2059&lt;=150, 3, G2059&gt;150, 4)</f>
        <v>2</v>
      </c>
    </row>
    <row r="2060" spans="1:12" x14ac:dyDescent="0.2">
      <c r="A2060" t="s">
        <v>1990</v>
      </c>
      <c r="B2060" t="s">
        <v>2820</v>
      </c>
      <c r="C2060" s="2">
        <v>299</v>
      </c>
      <c r="D2060" s="2">
        <v>272</v>
      </c>
      <c r="E2060" t="s">
        <v>6989</v>
      </c>
      <c r="F2060" t="s">
        <v>7036</v>
      </c>
      <c r="G2060" s="2">
        <v>27</v>
      </c>
      <c r="H2060" s="11">
        <v>9.0301003344481601E-2</v>
      </c>
      <c r="I2060">
        <v>1</v>
      </c>
      <c r="J2060">
        <f ca="1"/>
        <v>2256</v>
      </c>
      <c r="K2060">
        <v>2730</v>
      </c>
      <c r="L2060" cm="1">
        <f t="array" ref="L2060">_xlfn.IFS(G2060&lt;=25, 1, G2060&lt;=75, 2, G2060&lt;=150, 3, G2060&gt;150, 4)</f>
        <v>2</v>
      </c>
    </row>
    <row r="2061" spans="1:12" x14ac:dyDescent="0.2">
      <c r="A2061" t="s">
        <v>2821</v>
      </c>
      <c r="B2061" t="s">
        <v>2822</v>
      </c>
      <c r="C2061" s="2">
        <v>89</v>
      </c>
      <c r="D2061" s="2">
        <v>52</v>
      </c>
      <c r="E2061" t="s">
        <v>7027</v>
      </c>
      <c r="F2061" t="s">
        <v>7040</v>
      </c>
      <c r="G2061" s="2">
        <v>37</v>
      </c>
      <c r="H2061" s="11">
        <v>0.4157303370786517</v>
      </c>
      <c r="I2061">
        <v>0</v>
      </c>
      <c r="J2061">
        <f ca="1"/>
        <v>2247</v>
      </c>
      <c r="K2061">
        <v>2921</v>
      </c>
      <c r="L2061" cm="1">
        <f t="array" ref="L2061">_xlfn.IFS(G2061&lt;=25, 1, G2061&lt;=75, 2, G2061&lt;=150, 3, G2061&gt;150, 4)</f>
        <v>2</v>
      </c>
    </row>
    <row r="2062" spans="1:12" x14ac:dyDescent="0.2">
      <c r="A2062" t="s">
        <v>2823</v>
      </c>
      <c r="B2062" t="s">
        <v>2824</v>
      </c>
      <c r="C2062" s="2">
        <v>429</v>
      </c>
      <c r="D2062" s="2">
        <v>142</v>
      </c>
      <c r="E2062" t="s">
        <v>7029</v>
      </c>
      <c r="F2062" t="s">
        <v>7040</v>
      </c>
      <c r="G2062" s="2">
        <v>287</v>
      </c>
      <c r="H2062" s="11">
        <v>0.66899766899766899</v>
      </c>
      <c r="I2062">
        <v>0</v>
      </c>
      <c r="J2062">
        <f ca="1"/>
        <v>2790</v>
      </c>
      <c r="K2062">
        <v>4338</v>
      </c>
      <c r="L2062" cm="1">
        <f t="array" ref="L2062">_xlfn.IFS(G2062&lt;=25, 1, G2062&lt;=75, 2, G2062&lt;=150, 3, G2062&gt;150, 4)</f>
        <v>4</v>
      </c>
    </row>
    <row r="2063" spans="1:12" x14ac:dyDescent="0.2">
      <c r="A2063" t="s">
        <v>2825</v>
      </c>
      <c r="B2063" t="s">
        <v>2232</v>
      </c>
      <c r="C2063" s="2">
        <v>325</v>
      </c>
      <c r="D2063" s="2">
        <v>224</v>
      </c>
      <c r="E2063" t="s">
        <v>7027</v>
      </c>
      <c r="F2063" t="s">
        <v>7037</v>
      </c>
      <c r="G2063" s="2">
        <v>101</v>
      </c>
      <c r="H2063" s="11">
        <v>0.31076923076923074</v>
      </c>
      <c r="I2063">
        <v>0</v>
      </c>
      <c r="J2063">
        <f ca="1"/>
        <v>330</v>
      </c>
      <c r="K2063">
        <v>4156</v>
      </c>
      <c r="L2063" cm="1">
        <f t="array" ref="L2063">_xlfn.IFS(G2063&lt;=25, 1, G2063&lt;=75, 2, G2063&lt;=150, 3, G2063&gt;150, 4)</f>
        <v>3</v>
      </c>
    </row>
    <row r="2064" spans="1:12" x14ac:dyDescent="0.2">
      <c r="A2064" t="s">
        <v>2826</v>
      </c>
      <c r="B2064" t="s">
        <v>2558</v>
      </c>
      <c r="C2064" s="2">
        <v>159</v>
      </c>
      <c r="D2064" s="2">
        <v>99</v>
      </c>
      <c r="E2064" t="s">
        <v>6989</v>
      </c>
      <c r="F2064" t="s">
        <v>7039</v>
      </c>
      <c r="G2064" s="2">
        <v>60</v>
      </c>
      <c r="H2064" s="11">
        <v>0.37735849056603776</v>
      </c>
      <c r="I2064">
        <v>1</v>
      </c>
      <c r="J2064">
        <f ca="1"/>
        <v>2803</v>
      </c>
      <c r="K2064">
        <v>952</v>
      </c>
      <c r="L2064" cm="1">
        <f t="array" ref="L2064">_xlfn.IFS(G2064&lt;=25, 1, G2064&lt;=75, 2, G2064&lt;=150, 3, G2064&gt;150, 4)</f>
        <v>2</v>
      </c>
    </row>
    <row r="2065" spans="1:12" x14ac:dyDescent="0.2">
      <c r="A2065" t="s">
        <v>2827</v>
      </c>
      <c r="B2065" t="s">
        <v>2828</v>
      </c>
      <c r="C2065" s="2">
        <v>69</v>
      </c>
      <c r="D2065" s="2">
        <v>39</v>
      </c>
      <c r="E2065" t="s">
        <v>6989</v>
      </c>
      <c r="F2065" t="s">
        <v>7040</v>
      </c>
      <c r="G2065" s="2">
        <v>30</v>
      </c>
      <c r="H2065" s="11">
        <v>0.43478260869565216</v>
      </c>
      <c r="I2065">
        <v>1</v>
      </c>
      <c r="J2065">
        <f ca="1"/>
        <v>1335</v>
      </c>
      <c r="K2065">
        <v>341</v>
      </c>
      <c r="L2065" cm="1">
        <f t="array" ref="L2065">_xlfn.IFS(G2065&lt;=25, 1, G2065&lt;=75, 2, G2065&lt;=150, 3, G2065&gt;150, 4)</f>
        <v>2</v>
      </c>
    </row>
    <row r="2066" spans="1:12" x14ac:dyDescent="0.2">
      <c r="A2066" t="s">
        <v>2829</v>
      </c>
      <c r="B2066" t="s">
        <v>2830</v>
      </c>
      <c r="C2066" s="2">
        <v>179</v>
      </c>
      <c r="D2066" s="2">
        <v>107</v>
      </c>
      <c r="E2066" t="s">
        <v>6989</v>
      </c>
      <c r="F2066" t="s">
        <v>7039</v>
      </c>
      <c r="G2066" s="2">
        <v>72</v>
      </c>
      <c r="H2066" s="11">
        <v>0.4022346368715084</v>
      </c>
      <c r="I2066">
        <v>1</v>
      </c>
      <c r="J2066">
        <f ca="1"/>
        <v>4381</v>
      </c>
      <c r="K2066">
        <v>3081</v>
      </c>
      <c r="L2066" cm="1">
        <f t="array" ref="L2066">_xlfn.IFS(G2066&lt;=25, 1, G2066&lt;=75, 2, G2066&lt;=150, 3, G2066&gt;150, 4)</f>
        <v>2</v>
      </c>
    </row>
    <row r="2067" spans="1:12" x14ac:dyDescent="0.2">
      <c r="A2067" t="s">
        <v>2831</v>
      </c>
      <c r="B2067" t="s">
        <v>2832</v>
      </c>
      <c r="C2067" s="2">
        <v>330</v>
      </c>
      <c r="D2067" s="2">
        <v>218</v>
      </c>
      <c r="E2067" t="s">
        <v>7029</v>
      </c>
      <c r="F2067" t="s">
        <v>7038</v>
      </c>
      <c r="G2067" s="2">
        <v>112</v>
      </c>
      <c r="H2067" s="11">
        <v>0.33939393939393941</v>
      </c>
      <c r="I2067">
        <v>0</v>
      </c>
      <c r="J2067">
        <f ca="1"/>
        <v>3598</v>
      </c>
      <c r="K2067">
        <v>360</v>
      </c>
      <c r="L2067" cm="1">
        <f t="array" ref="L2067">_xlfn.IFS(G2067&lt;=25, 1, G2067&lt;=75, 2, G2067&lt;=150, 3, G2067&gt;150, 4)</f>
        <v>3</v>
      </c>
    </row>
    <row r="2068" spans="1:12" x14ac:dyDescent="0.2">
      <c r="A2068" t="s">
        <v>2833</v>
      </c>
      <c r="B2068" t="s">
        <v>2834</v>
      </c>
      <c r="C2068" s="2">
        <v>319</v>
      </c>
      <c r="D2068" s="2">
        <v>140</v>
      </c>
      <c r="E2068" t="s">
        <v>7029</v>
      </c>
      <c r="F2068" t="s">
        <v>7040</v>
      </c>
      <c r="G2068" s="2">
        <v>179</v>
      </c>
      <c r="H2068" s="11">
        <v>0.56112852664576807</v>
      </c>
      <c r="I2068">
        <v>0</v>
      </c>
      <c r="J2068">
        <f ca="1"/>
        <v>1795</v>
      </c>
      <c r="K2068">
        <v>2346</v>
      </c>
      <c r="L2068" cm="1">
        <f t="array" ref="L2068">_xlfn.IFS(G2068&lt;=25, 1, G2068&lt;=75, 2, G2068&lt;=150, 3, G2068&gt;150, 4)</f>
        <v>4</v>
      </c>
    </row>
    <row r="2069" spans="1:12" x14ac:dyDescent="0.2">
      <c r="A2069" t="s">
        <v>2835</v>
      </c>
      <c r="B2069" t="s">
        <v>2836</v>
      </c>
      <c r="C2069" s="2">
        <v>294</v>
      </c>
      <c r="D2069" s="2">
        <v>185</v>
      </c>
      <c r="E2069" t="s">
        <v>7027</v>
      </c>
      <c r="F2069" t="s">
        <v>7041</v>
      </c>
      <c r="G2069" s="2">
        <v>109</v>
      </c>
      <c r="H2069" s="11">
        <v>0.37074829931972791</v>
      </c>
      <c r="I2069">
        <v>0</v>
      </c>
      <c r="J2069">
        <f ca="1"/>
        <v>3101</v>
      </c>
      <c r="K2069">
        <v>2115</v>
      </c>
      <c r="L2069" cm="1">
        <f t="array" ref="L2069">_xlfn.IFS(G2069&lt;=25, 1, G2069&lt;=75, 2, G2069&lt;=150, 3, G2069&gt;150, 4)</f>
        <v>3</v>
      </c>
    </row>
    <row r="2070" spans="1:12" x14ac:dyDescent="0.2">
      <c r="A2070" t="s">
        <v>2837</v>
      </c>
      <c r="B2070" t="s">
        <v>2838</v>
      </c>
      <c r="C2070" s="2">
        <v>294</v>
      </c>
      <c r="D2070" s="2">
        <v>141</v>
      </c>
      <c r="E2070" t="s">
        <v>7029</v>
      </c>
      <c r="F2070" t="s">
        <v>7040</v>
      </c>
      <c r="G2070" s="2">
        <v>153</v>
      </c>
      <c r="H2070" s="11">
        <v>0.52040816326530615</v>
      </c>
      <c r="I2070">
        <v>0</v>
      </c>
      <c r="J2070">
        <f ca="1"/>
        <v>1244</v>
      </c>
      <c r="K2070">
        <v>1921</v>
      </c>
      <c r="L2070" cm="1">
        <f t="array" ref="L2070">_xlfn.IFS(G2070&lt;=25, 1, G2070&lt;=75, 2, G2070&lt;=150, 3, G2070&gt;150, 4)</f>
        <v>4</v>
      </c>
    </row>
    <row r="2071" spans="1:12" x14ac:dyDescent="0.2">
      <c r="A2071" t="s">
        <v>2839</v>
      </c>
      <c r="B2071" t="s">
        <v>2840</v>
      </c>
      <c r="C2071" s="2">
        <v>299</v>
      </c>
      <c r="D2071" s="2">
        <v>263</v>
      </c>
      <c r="E2071" t="s">
        <v>7027</v>
      </c>
      <c r="F2071" t="s">
        <v>7043</v>
      </c>
      <c r="G2071" s="2">
        <v>36</v>
      </c>
      <c r="H2071" s="11">
        <v>0.12040133779264214</v>
      </c>
      <c r="I2071">
        <v>0</v>
      </c>
      <c r="J2071">
        <f ca="1"/>
        <v>3989</v>
      </c>
      <c r="K2071">
        <v>963</v>
      </c>
      <c r="L2071" cm="1">
        <f t="array" ref="L2071">_xlfn.IFS(G2071&lt;=25, 1, G2071&lt;=75, 2, G2071&lt;=150, 3, G2071&gt;150, 4)</f>
        <v>2</v>
      </c>
    </row>
    <row r="2072" spans="1:12" x14ac:dyDescent="0.2">
      <c r="A2072" t="s">
        <v>2841</v>
      </c>
      <c r="B2072" t="s">
        <v>2842</v>
      </c>
      <c r="C2072" s="2">
        <v>447</v>
      </c>
      <c r="D2072" s="2">
        <v>353</v>
      </c>
      <c r="E2072" t="s">
        <v>7029</v>
      </c>
      <c r="F2072" t="s">
        <v>7044</v>
      </c>
      <c r="G2072" s="2">
        <v>94</v>
      </c>
      <c r="H2072" s="11">
        <v>0.21029082774049218</v>
      </c>
      <c r="I2072">
        <v>0</v>
      </c>
      <c r="J2072">
        <f ca="1"/>
        <v>1111</v>
      </c>
      <c r="K2072">
        <v>3223</v>
      </c>
      <c r="L2072" cm="1">
        <f t="array" ref="L2072">_xlfn.IFS(G2072&lt;=25, 1, G2072&lt;=75, 2, G2072&lt;=150, 3, G2072&gt;150, 4)</f>
        <v>3</v>
      </c>
    </row>
    <row r="2073" spans="1:12" x14ac:dyDescent="0.2">
      <c r="A2073" t="s">
        <v>2843</v>
      </c>
      <c r="B2073" t="s">
        <v>2844</v>
      </c>
      <c r="C2073" s="2">
        <v>249</v>
      </c>
      <c r="D2073" s="2">
        <v>154</v>
      </c>
      <c r="E2073" t="s">
        <v>6989</v>
      </c>
      <c r="F2073" t="s">
        <v>7037</v>
      </c>
      <c r="G2073" s="2">
        <v>95</v>
      </c>
      <c r="H2073" s="11">
        <v>0.38152610441767071</v>
      </c>
      <c r="I2073">
        <v>1</v>
      </c>
      <c r="J2073">
        <f ca="1"/>
        <v>1633</v>
      </c>
      <c r="K2073">
        <v>1365</v>
      </c>
      <c r="L2073" cm="1">
        <f t="array" ref="L2073">_xlfn.IFS(G2073&lt;=25, 1, G2073&lt;=75, 2, G2073&lt;=150, 3, G2073&gt;150, 4)</f>
        <v>3</v>
      </c>
    </row>
    <row r="2074" spans="1:12" x14ac:dyDescent="0.2">
      <c r="A2074" t="s">
        <v>868</v>
      </c>
      <c r="B2074" t="s">
        <v>310</v>
      </c>
      <c r="C2074" s="2">
        <v>319</v>
      </c>
      <c r="D2074" s="2">
        <v>195</v>
      </c>
      <c r="E2074" t="s">
        <v>7029</v>
      </c>
      <c r="F2074" t="s">
        <v>7038</v>
      </c>
      <c r="G2074" s="2">
        <v>124</v>
      </c>
      <c r="H2074" s="11">
        <v>0.38871473354231972</v>
      </c>
      <c r="I2074">
        <v>0</v>
      </c>
      <c r="J2074">
        <f ca="1"/>
        <v>2826</v>
      </c>
      <c r="K2074">
        <v>1670</v>
      </c>
      <c r="L2074" cm="1">
        <f t="array" ref="L2074">_xlfn.IFS(G2074&lt;=25, 1, G2074&lt;=75, 2, G2074&lt;=150, 3, G2074&gt;150, 4)</f>
        <v>3</v>
      </c>
    </row>
    <row r="2075" spans="1:12" x14ac:dyDescent="0.2">
      <c r="A2075" t="s">
        <v>2845</v>
      </c>
      <c r="B2075" t="s">
        <v>2846</v>
      </c>
      <c r="C2075" s="2">
        <v>229</v>
      </c>
      <c r="D2075" s="2">
        <v>156</v>
      </c>
      <c r="E2075" t="s">
        <v>6989</v>
      </c>
      <c r="F2075" t="s">
        <v>7036</v>
      </c>
      <c r="G2075" s="2">
        <v>73</v>
      </c>
      <c r="H2075" s="11">
        <v>0.31877729257641924</v>
      </c>
      <c r="I2075">
        <v>1</v>
      </c>
      <c r="J2075">
        <f ca="1"/>
        <v>1080</v>
      </c>
      <c r="K2075">
        <v>3969</v>
      </c>
      <c r="L2075" cm="1">
        <f t="array" ref="L2075">_xlfn.IFS(G2075&lt;=25, 1, G2075&lt;=75, 2, G2075&lt;=150, 3, G2075&gt;150, 4)</f>
        <v>2</v>
      </c>
    </row>
    <row r="2076" spans="1:12" x14ac:dyDescent="0.2">
      <c r="A2076" t="s">
        <v>2847</v>
      </c>
      <c r="B2076" t="s">
        <v>2848</v>
      </c>
      <c r="C2076" s="2">
        <v>189</v>
      </c>
      <c r="D2076" s="2">
        <v>138</v>
      </c>
      <c r="E2076" t="s">
        <v>6989</v>
      </c>
      <c r="F2076" t="s">
        <v>7044</v>
      </c>
      <c r="G2076" s="2">
        <v>51</v>
      </c>
      <c r="H2076" s="11">
        <v>0.26984126984126983</v>
      </c>
      <c r="I2076">
        <v>1</v>
      </c>
      <c r="J2076">
        <f ca="1"/>
        <v>4025</v>
      </c>
      <c r="K2076">
        <v>1189</v>
      </c>
      <c r="L2076" cm="1">
        <f t="array" ref="L2076">_xlfn.IFS(G2076&lt;=25, 1, G2076&lt;=75, 2, G2076&lt;=150, 3, G2076&gt;150, 4)</f>
        <v>2</v>
      </c>
    </row>
    <row r="2077" spans="1:12" x14ac:dyDescent="0.2">
      <c r="A2077" t="s">
        <v>2849</v>
      </c>
      <c r="B2077" t="s">
        <v>2850</v>
      </c>
      <c r="C2077" s="2">
        <v>1340</v>
      </c>
      <c r="D2077" s="2">
        <v>925</v>
      </c>
      <c r="E2077" t="s">
        <v>7029</v>
      </c>
      <c r="F2077" t="s">
        <v>7037</v>
      </c>
      <c r="G2077" s="2">
        <v>415</v>
      </c>
      <c r="H2077" s="11">
        <v>0.30970149253731344</v>
      </c>
      <c r="I2077">
        <v>0</v>
      </c>
      <c r="J2077">
        <f ca="1"/>
        <v>561</v>
      </c>
      <c r="K2077">
        <v>2927</v>
      </c>
      <c r="L2077" cm="1">
        <f t="array" ref="L2077">_xlfn.IFS(G2077&lt;=25, 1, G2077&lt;=75, 2, G2077&lt;=150, 3, G2077&gt;150, 4)</f>
        <v>4</v>
      </c>
    </row>
    <row r="2078" spans="1:12" x14ac:dyDescent="0.2">
      <c r="A2078" t="s">
        <v>2851</v>
      </c>
      <c r="B2078" t="s">
        <v>2852</v>
      </c>
      <c r="C2078" s="2">
        <v>249</v>
      </c>
      <c r="D2078" s="2">
        <v>194</v>
      </c>
      <c r="E2078" t="s">
        <v>7027</v>
      </c>
      <c r="F2078" t="s">
        <v>7039</v>
      </c>
      <c r="G2078" s="2">
        <v>55</v>
      </c>
      <c r="H2078" s="11">
        <v>0.22088353413654618</v>
      </c>
      <c r="I2078">
        <v>0</v>
      </c>
      <c r="J2078">
        <f ca="1"/>
        <v>126</v>
      </c>
      <c r="K2078">
        <v>2114</v>
      </c>
      <c r="L2078" cm="1">
        <f t="array" ref="L2078">_xlfn.IFS(G2078&lt;=25, 1, G2078&lt;=75, 2, G2078&lt;=150, 3, G2078&gt;150, 4)</f>
        <v>2</v>
      </c>
    </row>
    <row r="2079" spans="1:12" x14ac:dyDescent="0.2">
      <c r="A2079" t="s">
        <v>2853</v>
      </c>
      <c r="B2079" t="s">
        <v>2854</v>
      </c>
      <c r="C2079" s="2">
        <v>209</v>
      </c>
      <c r="D2079" s="2">
        <v>94</v>
      </c>
      <c r="E2079" t="s">
        <v>6989</v>
      </c>
      <c r="F2079" t="s">
        <v>7037</v>
      </c>
      <c r="G2079" s="2">
        <v>115</v>
      </c>
      <c r="H2079" s="11">
        <v>0.55023923444976075</v>
      </c>
      <c r="I2079">
        <v>1</v>
      </c>
      <c r="J2079">
        <f ca="1"/>
        <v>3278</v>
      </c>
      <c r="K2079">
        <v>4497</v>
      </c>
      <c r="L2079" cm="1">
        <f t="array" ref="L2079">_xlfn.IFS(G2079&lt;=25, 1, G2079&lt;=75, 2, G2079&lt;=150, 3, G2079&gt;150, 4)</f>
        <v>3</v>
      </c>
    </row>
    <row r="2080" spans="1:12" x14ac:dyDescent="0.2">
      <c r="A2080" t="s">
        <v>2855</v>
      </c>
      <c r="B2080" t="s">
        <v>2228</v>
      </c>
      <c r="C2080" s="2">
        <v>375</v>
      </c>
      <c r="D2080" s="2">
        <v>289</v>
      </c>
      <c r="E2080" t="s">
        <v>7027</v>
      </c>
      <c r="F2080" t="s">
        <v>7039</v>
      </c>
      <c r="G2080" s="2">
        <v>86</v>
      </c>
      <c r="H2080" s="11">
        <v>0.22933333333333333</v>
      </c>
      <c r="I2080">
        <v>0</v>
      </c>
      <c r="J2080">
        <f ca="1"/>
        <v>4488</v>
      </c>
      <c r="K2080">
        <v>3623</v>
      </c>
      <c r="L2080" cm="1">
        <f t="array" ref="L2080">_xlfn.IFS(G2080&lt;=25, 1, G2080&lt;=75, 2, G2080&lt;=150, 3, G2080&gt;150, 4)</f>
        <v>3</v>
      </c>
    </row>
    <row r="2081" spans="1:12" x14ac:dyDescent="0.2">
      <c r="A2081" t="s">
        <v>2856</v>
      </c>
      <c r="B2081" t="s">
        <v>2857</v>
      </c>
      <c r="C2081" s="2">
        <v>266</v>
      </c>
      <c r="D2081" s="2">
        <v>173</v>
      </c>
      <c r="E2081" t="s">
        <v>7027</v>
      </c>
      <c r="F2081" t="s">
        <v>7039</v>
      </c>
      <c r="G2081" s="2">
        <v>93</v>
      </c>
      <c r="H2081" s="11">
        <v>0.34962406015037595</v>
      </c>
      <c r="I2081">
        <v>0</v>
      </c>
      <c r="J2081">
        <f ca="1"/>
        <v>2056</v>
      </c>
      <c r="K2081">
        <v>1301</v>
      </c>
      <c r="L2081" cm="1">
        <f t="array" ref="L2081">_xlfn.IFS(G2081&lt;=25, 1, G2081&lt;=75, 2, G2081&lt;=150, 3, G2081&gt;150, 4)</f>
        <v>3</v>
      </c>
    </row>
    <row r="2082" spans="1:12" x14ac:dyDescent="0.2">
      <c r="A2082" t="s">
        <v>2858</v>
      </c>
      <c r="B2082" t="s">
        <v>2355</v>
      </c>
      <c r="C2082" s="2">
        <v>69</v>
      </c>
      <c r="D2082" s="2">
        <v>39</v>
      </c>
      <c r="E2082" t="s">
        <v>6989</v>
      </c>
      <c r="F2082" t="s">
        <v>7039</v>
      </c>
      <c r="G2082" s="2">
        <v>30</v>
      </c>
      <c r="H2082" s="11">
        <v>0.43478260869565216</v>
      </c>
      <c r="I2082">
        <v>1</v>
      </c>
      <c r="J2082">
        <f ca="1"/>
        <v>4423</v>
      </c>
      <c r="K2082">
        <v>2061</v>
      </c>
      <c r="L2082" cm="1">
        <f t="array" ref="L2082">_xlfn.IFS(G2082&lt;=25, 1, G2082&lt;=75, 2, G2082&lt;=150, 3, G2082&gt;150, 4)</f>
        <v>2</v>
      </c>
    </row>
    <row r="2083" spans="1:12" x14ac:dyDescent="0.2">
      <c r="A2083" t="s">
        <v>2859</v>
      </c>
      <c r="B2083" t="s">
        <v>2592</v>
      </c>
      <c r="C2083" s="2">
        <v>258</v>
      </c>
      <c r="D2083" s="2">
        <v>90</v>
      </c>
      <c r="E2083" t="s">
        <v>6989</v>
      </c>
      <c r="F2083" t="s">
        <v>7040</v>
      </c>
      <c r="G2083" s="2">
        <v>168</v>
      </c>
      <c r="H2083" s="11">
        <v>0.65116279069767447</v>
      </c>
      <c r="I2083">
        <v>1</v>
      </c>
      <c r="J2083">
        <f ca="1"/>
        <v>3708</v>
      </c>
      <c r="K2083">
        <v>2261</v>
      </c>
      <c r="L2083" cm="1">
        <f t="array" ref="L2083">_xlfn.IFS(G2083&lt;=25, 1, G2083&lt;=75, 2, G2083&lt;=150, 3, G2083&gt;150, 4)</f>
        <v>4</v>
      </c>
    </row>
    <row r="2084" spans="1:12" x14ac:dyDescent="0.2">
      <c r="A2084" t="s">
        <v>2860</v>
      </c>
      <c r="B2084" t="s">
        <v>1764</v>
      </c>
      <c r="C2084" s="2">
        <v>399</v>
      </c>
      <c r="D2084" s="2">
        <v>335</v>
      </c>
      <c r="E2084" t="s">
        <v>6989</v>
      </c>
      <c r="F2084" t="s">
        <v>7036</v>
      </c>
      <c r="G2084" s="2">
        <v>64</v>
      </c>
      <c r="H2084" s="11">
        <v>0.16040100250626566</v>
      </c>
      <c r="I2084">
        <v>1</v>
      </c>
      <c r="J2084">
        <f ca="1"/>
        <v>2257</v>
      </c>
      <c r="K2084">
        <v>1438</v>
      </c>
      <c r="L2084" cm="1">
        <f t="array" ref="L2084">_xlfn.IFS(G2084&lt;=25, 1, G2084&lt;=75, 2, G2084&lt;=150, 3, G2084&gt;150, 4)</f>
        <v>2</v>
      </c>
    </row>
    <row r="2085" spans="1:12" x14ac:dyDescent="0.2">
      <c r="A2085" t="s">
        <v>2861</v>
      </c>
      <c r="B2085" t="s">
        <v>2862</v>
      </c>
      <c r="C2085" s="2">
        <v>199</v>
      </c>
      <c r="D2085" s="2">
        <v>125</v>
      </c>
      <c r="E2085" t="s">
        <v>6989</v>
      </c>
      <c r="F2085" t="s">
        <v>7036</v>
      </c>
      <c r="G2085" s="2">
        <v>74</v>
      </c>
      <c r="H2085" s="11">
        <v>0.37185929648241206</v>
      </c>
      <c r="I2085">
        <v>1</v>
      </c>
      <c r="J2085">
        <f ca="1"/>
        <v>4109</v>
      </c>
      <c r="K2085">
        <v>1626</v>
      </c>
      <c r="L2085" cm="1">
        <f t="array" ref="L2085">_xlfn.IFS(G2085&lt;=25, 1, G2085&lt;=75, 2, G2085&lt;=150, 3, G2085&gt;150, 4)</f>
        <v>2</v>
      </c>
    </row>
    <row r="2086" spans="1:12" x14ac:dyDescent="0.2">
      <c r="A2086" t="s">
        <v>2863</v>
      </c>
      <c r="B2086" t="s">
        <v>2322</v>
      </c>
      <c r="C2086" s="2">
        <v>89</v>
      </c>
      <c r="D2086" s="2">
        <v>76</v>
      </c>
      <c r="E2086" t="s">
        <v>6989</v>
      </c>
      <c r="F2086" t="s">
        <v>7036</v>
      </c>
      <c r="G2086" s="2">
        <v>13</v>
      </c>
      <c r="H2086" s="11">
        <v>0.14606741573033707</v>
      </c>
      <c r="I2086">
        <v>1</v>
      </c>
      <c r="J2086">
        <f ca="1"/>
        <v>4221</v>
      </c>
      <c r="K2086">
        <v>2640</v>
      </c>
      <c r="L2086" cm="1">
        <f t="array" ref="L2086">_xlfn.IFS(G2086&lt;=25, 1, G2086&lt;=75, 2, G2086&lt;=150, 3, G2086&gt;150, 4)</f>
        <v>1</v>
      </c>
    </row>
    <row r="2087" spans="1:12" x14ac:dyDescent="0.2">
      <c r="A2087" t="s">
        <v>2864</v>
      </c>
      <c r="B2087" t="s">
        <v>2865</v>
      </c>
      <c r="C2087" s="2">
        <v>199</v>
      </c>
      <c r="D2087" s="2">
        <v>84</v>
      </c>
      <c r="E2087" t="s">
        <v>7029</v>
      </c>
      <c r="F2087" t="s">
        <v>7040</v>
      </c>
      <c r="G2087" s="2">
        <v>115</v>
      </c>
      <c r="H2087" s="11">
        <v>0.57788944723618085</v>
      </c>
      <c r="I2087">
        <v>0</v>
      </c>
      <c r="J2087">
        <f ca="1"/>
        <v>2003</v>
      </c>
      <c r="K2087">
        <v>337</v>
      </c>
      <c r="L2087" cm="1">
        <f t="array" ref="L2087">_xlfn.IFS(G2087&lt;=25, 1, G2087&lt;=75, 2, G2087&lt;=150, 3, G2087&gt;150, 4)</f>
        <v>3</v>
      </c>
    </row>
    <row r="2088" spans="1:12" x14ac:dyDescent="0.2">
      <c r="A2088" t="s">
        <v>2866</v>
      </c>
      <c r="B2088" t="s">
        <v>2867</v>
      </c>
      <c r="C2088" s="2">
        <v>268</v>
      </c>
      <c r="D2088" s="2">
        <v>222</v>
      </c>
      <c r="E2088" t="s">
        <v>7027</v>
      </c>
      <c r="F2088" t="s">
        <v>7039</v>
      </c>
      <c r="G2088" s="2">
        <v>46</v>
      </c>
      <c r="H2088" s="11">
        <v>0.17164179104477612</v>
      </c>
      <c r="I2088">
        <v>0</v>
      </c>
      <c r="J2088">
        <f ca="1"/>
        <v>2163</v>
      </c>
      <c r="K2088">
        <v>904</v>
      </c>
      <c r="L2088" cm="1">
        <f t="array" ref="L2088">_xlfn.IFS(G2088&lt;=25, 1, G2088&lt;=75, 2, G2088&lt;=150, 3, G2088&gt;150, 4)</f>
        <v>2</v>
      </c>
    </row>
    <row r="2089" spans="1:12" x14ac:dyDescent="0.2">
      <c r="A2089" t="s">
        <v>2868</v>
      </c>
      <c r="B2089" t="s">
        <v>288</v>
      </c>
      <c r="C2089" s="2">
        <v>268</v>
      </c>
      <c r="D2089" s="2">
        <v>169</v>
      </c>
      <c r="E2089" t="s">
        <v>7027</v>
      </c>
      <c r="F2089" t="s">
        <v>7039</v>
      </c>
      <c r="G2089" s="2">
        <v>99</v>
      </c>
      <c r="H2089" s="11">
        <v>0.36940298507462688</v>
      </c>
      <c r="I2089">
        <v>0</v>
      </c>
      <c r="J2089">
        <f ca="1"/>
        <v>1880</v>
      </c>
      <c r="K2089">
        <v>536</v>
      </c>
      <c r="L2089" cm="1">
        <f t="array" ref="L2089">_xlfn.IFS(G2089&lt;=25, 1, G2089&lt;=75, 2, G2089&lt;=150, 3, G2089&gt;150, 4)</f>
        <v>3</v>
      </c>
    </row>
    <row r="2090" spans="1:12" x14ac:dyDescent="0.2">
      <c r="A2090" t="s">
        <v>2869</v>
      </c>
      <c r="B2090" t="s">
        <v>2870</v>
      </c>
      <c r="C2090" s="2">
        <v>294</v>
      </c>
      <c r="D2090" s="2">
        <v>182</v>
      </c>
      <c r="E2090" t="s">
        <v>7027</v>
      </c>
      <c r="F2090" t="s">
        <v>7036</v>
      </c>
      <c r="G2090" s="2">
        <v>112</v>
      </c>
      <c r="H2090" s="11">
        <v>0.38095238095238093</v>
      </c>
      <c r="I2090">
        <v>0</v>
      </c>
      <c r="J2090">
        <f ca="1"/>
        <v>3236</v>
      </c>
      <c r="K2090">
        <v>1157</v>
      </c>
      <c r="L2090" cm="1">
        <f t="array" ref="L2090">_xlfn.IFS(G2090&lt;=25, 1, G2090&lt;=75, 2, G2090&lt;=150, 3, G2090&gt;150, 4)</f>
        <v>3</v>
      </c>
    </row>
    <row r="2091" spans="1:12" x14ac:dyDescent="0.2">
      <c r="A2091" t="s">
        <v>2871</v>
      </c>
      <c r="B2091" t="s">
        <v>2872</v>
      </c>
      <c r="C2091" s="2">
        <v>357</v>
      </c>
      <c r="D2091" s="2">
        <v>271</v>
      </c>
      <c r="E2091" t="s">
        <v>7029</v>
      </c>
      <c r="F2091" t="s">
        <v>7037</v>
      </c>
      <c r="G2091" s="2">
        <v>86</v>
      </c>
      <c r="H2091" s="11">
        <v>0.24089635854341737</v>
      </c>
      <c r="I2091">
        <v>0</v>
      </c>
      <c r="J2091">
        <f ca="1"/>
        <v>3736</v>
      </c>
      <c r="K2091">
        <v>1535</v>
      </c>
      <c r="L2091" cm="1">
        <f t="array" ref="L2091">_xlfn.IFS(G2091&lt;=25, 1, G2091&lt;=75, 2, G2091&lt;=150, 3, G2091&gt;150, 4)</f>
        <v>3</v>
      </c>
    </row>
    <row r="2092" spans="1:12" x14ac:dyDescent="0.2">
      <c r="A2092" t="s">
        <v>2873</v>
      </c>
      <c r="B2092" t="s">
        <v>2432</v>
      </c>
      <c r="C2092" s="2">
        <v>69</v>
      </c>
      <c r="D2092" s="2">
        <v>49</v>
      </c>
      <c r="E2092" t="s">
        <v>6989</v>
      </c>
      <c r="F2092" t="s">
        <v>7044</v>
      </c>
      <c r="G2092" s="2">
        <v>20</v>
      </c>
      <c r="H2092" s="11">
        <v>0.28985507246376813</v>
      </c>
      <c r="I2092">
        <v>1</v>
      </c>
      <c r="J2092">
        <f ca="1"/>
        <v>2332</v>
      </c>
      <c r="K2092">
        <v>4505</v>
      </c>
      <c r="L2092" cm="1">
        <f t="array" ref="L2092">_xlfn.IFS(G2092&lt;=25, 1, G2092&lt;=75, 2, G2092&lt;=150, 3, G2092&gt;150, 4)</f>
        <v>1</v>
      </c>
    </row>
    <row r="2093" spans="1:12" x14ac:dyDescent="0.2">
      <c r="A2093" t="s">
        <v>2874</v>
      </c>
      <c r="B2093" t="s">
        <v>2875</v>
      </c>
      <c r="C2093" s="2">
        <v>447</v>
      </c>
      <c r="D2093" s="2">
        <v>389</v>
      </c>
      <c r="E2093" t="s">
        <v>7027</v>
      </c>
      <c r="F2093" t="s">
        <v>7044</v>
      </c>
      <c r="G2093" s="2">
        <v>58</v>
      </c>
      <c r="H2093" s="11">
        <v>0.12975391498881431</v>
      </c>
      <c r="I2093">
        <v>0</v>
      </c>
      <c r="J2093">
        <f ca="1"/>
        <v>1484</v>
      </c>
      <c r="K2093">
        <v>3336</v>
      </c>
      <c r="L2093" cm="1">
        <f t="array" ref="L2093">_xlfn.IFS(G2093&lt;=25, 1, G2093&lt;=75, 2, G2093&lt;=150, 3, G2093&gt;150, 4)</f>
        <v>2</v>
      </c>
    </row>
    <row r="2094" spans="1:12" x14ac:dyDescent="0.2">
      <c r="A2094" t="s">
        <v>2876</v>
      </c>
      <c r="B2094" t="s">
        <v>2862</v>
      </c>
      <c r="C2094" s="2">
        <v>199</v>
      </c>
      <c r="D2094" s="2">
        <v>179</v>
      </c>
      <c r="E2094" t="s">
        <v>6989</v>
      </c>
      <c r="F2094" t="s">
        <v>7036</v>
      </c>
      <c r="G2094" s="2">
        <v>20</v>
      </c>
      <c r="H2094" s="11">
        <v>0.10050251256281408</v>
      </c>
      <c r="I2094">
        <v>1</v>
      </c>
      <c r="J2094">
        <f ca="1"/>
        <v>1169</v>
      </c>
      <c r="K2094">
        <v>2392</v>
      </c>
      <c r="L2094" cm="1">
        <f t="array" ref="L2094">_xlfn.IFS(G2094&lt;=25, 1, G2094&lt;=75, 2, G2094&lt;=150, 3, G2094&gt;150, 4)</f>
        <v>1</v>
      </c>
    </row>
    <row r="2095" spans="1:12" x14ac:dyDescent="0.2">
      <c r="A2095" t="s">
        <v>2877</v>
      </c>
      <c r="B2095" t="s">
        <v>2216</v>
      </c>
      <c r="C2095" s="2">
        <v>289</v>
      </c>
      <c r="D2095" s="2">
        <v>214</v>
      </c>
      <c r="E2095" t="s">
        <v>7027</v>
      </c>
      <c r="F2095" t="s">
        <v>7037</v>
      </c>
      <c r="G2095" s="2">
        <v>75</v>
      </c>
      <c r="H2095" s="11">
        <v>0.25951557093425603</v>
      </c>
      <c r="I2095">
        <v>0</v>
      </c>
      <c r="J2095">
        <f ca="1"/>
        <v>1074</v>
      </c>
      <c r="K2095">
        <v>845</v>
      </c>
      <c r="L2095" cm="1">
        <f t="array" ref="L2095">_xlfn.IFS(G2095&lt;=25, 1, G2095&lt;=75, 2, G2095&lt;=150, 3, G2095&gt;150, 4)</f>
        <v>2</v>
      </c>
    </row>
    <row r="2096" spans="1:12" x14ac:dyDescent="0.2">
      <c r="A2096" t="s">
        <v>2878</v>
      </c>
      <c r="B2096" t="s">
        <v>2879</v>
      </c>
      <c r="C2096" s="2">
        <v>259</v>
      </c>
      <c r="D2096" s="2">
        <v>106</v>
      </c>
      <c r="E2096" t="s">
        <v>7027</v>
      </c>
      <c r="F2096" t="s">
        <v>7040</v>
      </c>
      <c r="G2096" s="2">
        <v>153</v>
      </c>
      <c r="H2096" s="11">
        <v>0.59073359073359077</v>
      </c>
      <c r="I2096">
        <v>0</v>
      </c>
      <c r="J2096">
        <f ca="1"/>
        <v>1836</v>
      </c>
      <c r="K2096">
        <v>2797</v>
      </c>
      <c r="L2096" cm="1">
        <f t="array" ref="L2096">_xlfn.IFS(G2096&lt;=25, 1, G2096&lt;=75, 2, G2096&lt;=150, 3, G2096&gt;150, 4)</f>
        <v>4</v>
      </c>
    </row>
    <row r="2097" spans="1:12" x14ac:dyDescent="0.2">
      <c r="A2097" t="s">
        <v>2880</v>
      </c>
      <c r="B2097" t="s">
        <v>2881</v>
      </c>
      <c r="C2097" s="2">
        <v>312</v>
      </c>
      <c r="D2097" s="2">
        <v>246</v>
      </c>
      <c r="E2097" t="s">
        <v>7027</v>
      </c>
      <c r="F2097" t="s">
        <v>7039</v>
      </c>
      <c r="G2097" s="2">
        <v>66</v>
      </c>
      <c r="H2097" s="11">
        <v>0.21153846153846154</v>
      </c>
      <c r="I2097">
        <v>0</v>
      </c>
      <c r="J2097">
        <f ca="1"/>
        <v>3339</v>
      </c>
      <c r="K2097">
        <v>860</v>
      </c>
      <c r="L2097" cm="1">
        <f t="array" ref="L2097">_xlfn.IFS(G2097&lt;=25, 1, G2097&lt;=75, 2, G2097&lt;=150, 3, G2097&gt;150, 4)</f>
        <v>2</v>
      </c>
    </row>
    <row r="2098" spans="1:12" x14ac:dyDescent="0.2">
      <c r="A2098" t="s">
        <v>2882</v>
      </c>
      <c r="B2098" t="s">
        <v>650</v>
      </c>
      <c r="C2098" s="2">
        <v>268</v>
      </c>
      <c r="D2098" s="2">
        <v>214</v>
      </c>
      <c r="E2098" t="s">
        <v>7027</v>
      </c>
      <c r="F2098" t="s">
        <v>7039</v>
      </c>
      <c r="G2098" s="2">
        <v>54</v>
      </c>
      <c r="H2098" s="11">
        <v>0.20149253731343283</v>
      </c>
      <c r="I2098">
        <v>0</v>
      </c>
      <c r="J2098">
        <f ca="1"/>
        <v>2745</v>
      </c>
      <c r="K2098">
        <v>2158</v>
      </c>
      <c r="L2098" cm="1">
        <f t="array" ref="L2098">_xlfn.IFS(G2098&lt;=25, 1, G2098&lt;=75, 2, G2098&lt;=150, 3, G2098&gt;150, 4)</f>
        <v>2</v>
      </c>
    </row>
    <row r="2099" spans="1:12" x14ac:dyDescent="0.2">
      <c r="A2099" t="s">
        <v>2883</v>
      </c>
      <c r="B2099" t="s">
        <v>2884</v>
      </c>
      <c r="C2099" s="2">
        <v>223</v>
      </c>
      <c r="D2099" s="2">
        <v>132</v>
      </c>
      <c r="E2099" t="s">
        <v>7027</v>
      </c>
      <c r="F2099" t="s">
        <v>7039</v>
      </c>
      <c r="G2099" s="2">
        <v>91</v>
      </c>
      <c r="H2099" s="11">
        <v>0.40807174887892378</v>
      </c>
      <c r="I2099">
        <v>0</v>
      </c>
      <c r="J2099">
        <f ca="1"/>
        <v>3255</v>
      </c>
      <c r="K2099">
        <v>424</v>
      </c>
      <c r="L2099" cm="1">
        <f t="array" ref="L2099">_xlfn.IFS(G2099&lt;=25, 1, G2099&lt;=75, 2, G2099&lt;=150, 3, G2099&gt;150, 4)</f>
        <v>3</v>
      </c>
    </row>
    <row r="2100" spans="1:12" x14ac:dyDescent="0.2">
      <c r="A2100" t="s">
        <v>2885</v>
      </c>
      <c r="B2100" t="s">
        <v>489</v>
      </c>
      <c r="C2100" s="2">
        <v>189</v>
      </c>
      <c r="D2100" s="2">
        <v>79</v>
      </c>
      <c r="E2100" t="s">
        <v>6989</v>
      </c>
      <c r="F2100" t="s">
        <v>7040</v>
      </c>
      <c r="G2100" s="2">
        <v>110</v>
      </c>
      <c r="H2100" s="11">
        <v>0.58201058201058198</v>
      </c>
      <c r="I2100">
        <v>1</v>
      </c>
      <c r="J2100">
        <f ca="1"/>
        <v>1600</v>
      </c>
      <c r="K2100">
        <v>4117</v>
      </c>
      <c r="L2100" cm="1">
        <f t="array" ref="L2100">_xlfn.IFS(G2100&lt;=25, 1, G2100&lt;=75, 2, G2100&lt;=150, 3, G2100&gt;150, 4)</f>
        <v>3</v>
      </c>
    </row>
    <row r="2101" spans="1:12" x14ac:dyDescent="0.2">
      <c r="A2101" t="s">
        <v>2886</v>
      </c>
      <c r="B2101" t="s">
        <v>2419</v>
      </c>
      <c r="C2101" s="2">
        <v>179</v>
      </c>
      <c r="D2101" s="2">
        <v>82</v>
      </c>
      <c r="E2101" t="s">
        <v>6989</v>
      </c>
      <c r="F2101" t="s">
        <v>7040</v>
      </c>
      <c r="G2101" s="2">
        <v>97</v>
      </c>
      <c r="H2101" s="11">
        <v>0.54189944134078216</v>
      </c>
      <c r="I2101">
        <v>1</v>
      </c>
      <c r="J2101">
        <f ca="1"/>
        <v>1523</v>
      </c>
      <c r="K2101">
        <v>4355</v>
      </c>
      <c r="L2101" cm="1">
        <f t="array" ref="L2101">_xlfn.IFS(G2101&lt;=25, 1, G2101&lt;=75, 2, G2101&lt;=150, 3, G2101&gt;150, 4)</f>
        <v>3</v>
      </c>
    </row>
    <row r="2102" spans="1:12" x14ac:dyDescent="0.2">
      <c r="A2102" t="s">
        <v>2887</v>
      </c>
      <c r="B2102" t="s">
        <v>2888</v>
      </c>
      <c r="C2102" s="2">
        <v>357</v>
      </c>
      <c r="D2102" s="2">
        <v>296</v>
      </c>
      <c r="E2102" t="s">
        <v>7027</v>
      </c>
      <c r="F2102" t="s">
        <v>7039</v>
      </c>
      <c r="G2102" s="2">
        <v>61</v>
      </c>
      <c r="H2102" s="11">
        <v>0.17086834733893558</v>
      </c>
      <c r="I2102">
        <v>0</v>
      </c>
      <c r="J2102">
        <f ca="1"/>
        <v>3573</v>
      </c>
      <c r="K2102">
        <v>4217</v>
      </c>
      <c r="L2102" cm="1">
        <f t="array" ref="L2102">_xlfn.IFS(G2102&lt;=25, 1, G2102&lt;=75, 2, G2102&lt;=150, 3, G2102&gt;150, 4)</f>
        <v>2</v>
      </c>
    </row>
    <row r="2103" spans="1:12" x14ac:dyDescent="0.2">
      <c r="A2103" t="s">
        <v>2889</v>
      </c>
      <c r="B2103" t="s">
        <v>2723</v>
      </c>
      <c r="C2103" s="2">
        <v>295</v>
      </c>
      <c r="D2103" s="2">
        <v>133</v>
      </c>
      <c r="E2103" t="s">
        <v>7027</v>
      </c>
      <c r="F2103" t="s">
        <v>7040</v>
      </c>
      <c r="G2103" s="2">
        <v>162</v>
      </c>
      <c r="H2103" s="11">
        <v>0.54915254237288136</v>
      </c>
      <c r="I2103">
        <v>0</v>
      </c>
      <c r="J2103">
        <f ca="1"/>
        <v>3464</v>
      </c>
      <c r="K2103">
        <v>3224</v>
      </c>
      <c r="L2103" cm="1">
        <f t="array" ref="L2103">_xlfn.IFS(G2103&lt;=25, 1, G2103&lt;=75, 2, G2103&lt;=150, 3, G2103&gt;150, 4)</f>
        <v>4</v>
      </c>
    </row>
    <row r="2104" spans="1:12" x14ac:dyDescent="0.2">
      <c r="A2104" t="s">
        <v>2890</v>
      </c>
      <c r="B2104" t="s">
        <v>1291</v>
      </c>
      <c r="C2104" s="2">
        <v>268</v>
      </c>
      <c r="D2104" s="2">
        <v>153</v>
      </c>
      <c r="E2104" t="s">
        <v>7027</v>
      </c>
      <c r="F2104" t="s">
        <v>7038</v>
      </c>
      <c r="G2104" s="2">
        <v>115</v>
      </c>
      <c r="H2104" s="11">
        <v>0.42910447761194032</v>
      </c>
      <c r="I2104">
        <v>0</v>
      </c>
      <c r="J2104">
        <f ca="1"/>
        <v>507</v>
      </c>
      <c r="K2104">
        <v>1386</v>
      </c>
      <c r="L2104" cm="1">
        <f t="array" ref="L2104">_xlfn.IFS(G2104&lt;=25, 1, G2104&lt;=75, 2, G2104&lt;=150, 3, G2104&gt;150, 4)</f>
        <v>3</v>
      </c>
    </row>
    <row r="2105" spans="1:12" x14ac:dyDescent="0.2">
      <c r="A2105" t="s">
        <v>2891</v>
      </c>
      <c r="B2105" t="s">
        <v>2892</v>
      </c>
      <c r="C2105" s="2">
        <v>294</v>
      </c>
      <c r="D2105" s="2">
        <v>223</v>
      </c>
      <c r="E2105" t="s">
        <v>7029</v>
      </c>
      <c r="F2105" t="s">
        <v>7045</v>
      </c>
      <c r="G2105" s="2">
        <v>71</v>
      </c>
      <c r="H2105" s="11">
        <v>0.24149659863945577</v>
      </c>
      <c r="I2105">
        <v>0</v>
      </c>
      <c r="J2105">
        <f ca="1"/>
        <v>1559</v>
      </c>
      <c r="K2105">
        <v>2521</v>
      </c>
      <c r="L2105" cm="1">
        <f t="array" ref="L2105">_xlfn.IFS(G2105&lt;=25, 1, G2105&lt;=75, 2, G2105&lt;=150, 3, G2105&gt;150, 4)</f>
        <v>2</v>
      </c>
    </row>
    <row r="2106" spans="1:12" x14ac:dyDescent="0.2">
      <c r="A2106" t="s">
        <v>2893</v>
      </c>
      <c r="B2106" t="s">
        <v>2894</v>
      </c>
      <c r="C2106" s="2">
        <v>159</v>
      </c>
      <c r="D2106" s="2">
        <v>94</v>
      </c>
      <c r="E2106" t="s">
        <v>6989</v>
      </c>
      <c r="F2106" t="s">
        <v>7039</v>
      </c>
      <c r="G2106" s="2">
        <v>65</v>
      </c>
      <c r="H2106" s="11">
        <v>0.4088050314465409</v>
      </c>
      <c r="I2106">
        <v>1</v>
      </c>
      <c r="J2106">
        <f ca="1"/>
        <v>3296</v>
      </c>
      <c r="K2106">
        <v>2101</v>
      </c>
      <c r="L2106" cm="1">
        <f t="array" ref="L2106">_xlfn.IFS(G2106&lt;=25, 1, G2106&lt;=75, 2, G2106&lt;=150, 3, G2106&gt;150, 4)</f>
        <v>2</v>
      </c>
    </row>
    <row r="2107" spans="1:12" x14ac:dyDescent="0.2">
      <c r="A2107" t="s">
        <v>2895</v>
      </c>
      <c r="B2107" t="s">
        <v>2896</v>
      </c>
      <c r="C2107" s="2">
        <v>236</v>
      </c>
      <c r="D2107" s="2">
        <v>125</v>
      </c>
      <c r="E2107" t="s">
        <v>7027</v>
      </c>
      <c r="F2107" t="s">
        <v>7040</v>
      </c>
      <c r="G2107" s="2">
        <v>111</v>
      </c>
      <c r="H2107" s="11">
        <v>0.47033898305084748</v>
      </c>
      <c r="I2107">
        <v>0</v>
      </c>
      <c r="J2107">
        <f ca="1"/>
        <v>2575</v>
      </c>
      <c r="K2107">
        <v>827</v>
      </c>
      <c r="L2107" cm="1">
        <f t="array" ref="L2107">_xlfn.IFS(G2107&lt;=25, 1, G2107&lt;=75, 2, G2107&lt;=150, 3, G2107&gt;150, 4)</f>
        <v>3</v>
      </c>
    </row>
    <row r="2108" spans="1:12" x14ac:dyDescent="0.2">
      <c r="A2108" t="s">
        <v>2897</v>
      </c>
      <c r="B2108" t="s">
        <v>2898</v>
      </c>
      <c r="C2108" s="2">
        <v>229</v>
      </c>
      <c r="D2108" s="2">
        <v>147</v>
      </c>
      <c r="E2108" t="s">
        <v>6989</v>
      </c>
      <c r="F2108" t="s">
        <v>7037</v>
      </c>
      <c r="G2108" s="2">
        <v>82</v>
      </c>
      <c r="H2108" s="11">
        <v>0.35807860262008734</v>
      </c>
      <c r="I2108">
        <v>1</v>
      </c>
      <c r="J2108">
        <f ca="1"/>
        <v>1715</v>
      </c>
      <c r="K2108">
        <v>506</v>
      </c>
      <c r="L2108" cm="1">
        <f t="array" ref="L2108">_xlfn.IFS(G2108&lt;=25, 1, G2108&lt;=75, 2, G2108&lt;=150, 3, G2108&gt;150, 4)</f>
        <v>3</v>
      </c>
    </row>
    <row r="2109" spans="1:12" x14ac:dyDescent="0.2">
      <c r="A2109" t="s">
        <v>2899</v>
      </c>
      <c r="B2109" t="s">
        <v>2900</v>
      </c>
      <c r="C2109" s="2">
        <v>69</v>
      </c>
      <c r="D2109" s="2">
        <v>40</v>
      </c>
      <c r="E2109" t="s">
        <v>6989</v>
      </c>
      <c r="F2109" t="s">
        <v>7039</v>
      </c>
      <c r="G2109" s="2">
        <v>29</v>
      </c>
      <c r="H2109" s="11">
        <v>0.42028985507246375</v>
      </c>
      <c r="I2109">
        <v>1</v>
      </c>
      <c r="J2109">
        <f ca="1"/>
        <v>2277</v>
      </c>
      <c r="K2109">
        <v>2506</v>
      </c>
      <c r="L2109" cm="1">
        <f t="array" ref="L2109">_xlfn.IFS(G2109&lt;=25, 1, G2109&lt;=75, 2, G2109&lt;=150, 3, G2109&gt;150, 4)</f>
        <v>2</v>
      </c>
    </row>
    <row r="2110" spans="1:12" x14ac:dyDescent="0.2">
      <c r="A2110" t="s">
        <v>2901</v>
      </c>
      <c r="B2110" t="s">
        <v>2902</v>
      </c>
      <c r="C2110" s="2">
        <v>312</v>
      </c>
      <c r="D2110" s="2">
        <v>212</v>
      </c>
      <c r="E2110" t="s">
        <v>7027</v>
      </c>
      <c r="F2110" t="s">
        <v>7039</v>
      </c>
      <c r="G2110" s="2">
        <v>100</v>
      </c>
      <c r="H2110" s="11">
        <v>0.32051282051282054</v>
      </c>
      <c r="I2110">
        <v>0</v>
      </c>
      <c r="J2110">
        <f ca="1"/>
        <v>2821</v>
      </c>
      <c r="K2110">
        <v>592</v>
      </c>
      <c r="L2110" cm="1">
        <f t="array" ref="L2110">_xlfn.IFS(G2110&lt;=25, 1, G2110&lt;=75, 2, G2110&lt;=150, 3, G2110&gt;150, 4)</f>
        <v>3</v>
      </c>
    </row>
    <row r="2111" spans="1:12" x14ac:dyDescent="0.2">
      <c r="A2111" t="s">
        <v>2903</v>
      </c>
      <c r="B2111" t="s">
        <v>1988</v>
      </c>
      <c r="C2111" s="2">
        <v>297</v>
      </c>
      <c r="D2111" s="2">
        <v>238</v>
      </c>
      <c r="E2111" t="s">
        <v>7027</v>
      </c>
      <c r="F2111" t="s">
        <v>7039</v>
      </c>
      <c r="G2111" s="2">
        <v>59</v>
      </c>
      <c r="H2111" s="11">
        <v>0.19865319865319866</v>
      </c>
      <c r="I2111">
        <v>0</v>
      </c>
      <c r="J2111">
        <f ca="1"/>
        <v>2987</v>
      </c>
      <c r="K2111">
        <v>3142</v>
      </c>
      <c r="L2111" cm="1">
        <f t="array" ref="L2111">_xlfn.IFS(G2111&lt;=25, 1, G2111&lt;=75, 2, G2111&lt;=150, 3, G2111&gt;150, 4)</f>
        <v>2</v>
      </c>
    </row>
    <row r="2112" spans="1:12" x14ac:dyDescent="0.2">
      <c r="A2112" t="s">
        <v>2904</v>
      </c>
      <c r="B2112" t="s">
        <v>2905</v>
      </c>
      <c r="C2112" s="2">
        <v>325</v>
      </c>
      <c r="D2112" s="2">
        <v>302</v>
      </c>
      <c r="E2112" t="s">
        <v>7027</v>
      </c>
      <c r="F2112" t="s">
        <v>7044</v>
      </c>
      <c r="G2112" s="2">
        <v>23</v>
      </c>
      <c r="H2112" s="11">
        <v>7.0769230769230765E-2</v>
      </c>
      <c r="I2112">
        <v>0</v>
      </c>
      <c r="J2112">
        <f ca="1"/>
        <v>1535</v>
      </c>
      <c r="K2112">
        <v>3213</v>
      </c>
      <c r="L2112" cm="1">
        <f t="array" ref="L2112">_xlfn.IFS(G2112&lt;=25, 1, G2112&lt;=75, 2, G2112&lt;=150, 3, G2112&gt;150, 4)</f>
        <v>1</v>
      </c>
    </row>
    <row r="2113" spans="1:12" x14ac:dyDescent="0.2">
      <c r="A2113" t="s">
        <v>2906</v>
      </c>
      <c r="B2113" t="s">
        <v>2907</v>
      </c>
      <c r="C2113" s="2">
        <v>402</v>
      </c>
      <c r="D2113" s="2">
        <v>293</v>
      </c>
      <c r="E2113" t="s">
        <v>7029</v>
      </c>
      <c r="F2113" t="s">
        <v>7044</v>
      </c>
      <c r="G2113" s="2">
        <v>109</v>
      </c>
      <c r="H2113" s="11">
        <v>0.27114427860696516</v>
      </c>
      <c r="I2113">
        <v>0</v>
      </c>
      <c r="J2113">
        <f ca="1"/>
        <v>326</v>
      </c>
      <c r="K2113">
        <v>2094</v>
      </c>
      <c r="L2113" cm="1">
        <f t="array" ref="L2113">_xlfn.IFS(G2113&lt;=25, 1, G2113&lt;=75, 2, G2113&lt;=150, 3, G2113&gt;150, 4)</f>
        <v>3</v>
      </c>
    </row>
    <row r="2114" spans="1:12" x14ac:dyDescent="0.2">
      <c r="A2114" t="s">
        <v>2908</v>
      </c>
      <c r="B2114" t="s">
        <v>2909</v>
      </c>
      <c r="C2114" s="2">
        <v>45</v>
      </c>
      <c r="D2114" s="2">
        <v>36</v>
      </c>
      <c r="E2114" t="s">
        <v>6989</v>
      </c>
      <c r="F2114" t="s">
        <v>7036</v>
      </c>
      <c r="G2114" s="2">
        <v>9</v>
      </c>
      <c r="H2114" s="11">
        <v>0.2</v>
      </c>
      <c r="I2114">
        <v>1</v>
      </c>
      <c r="J2114">
        <f ca="1"/>
        <v>4284</v>
      </c>
      <c r="K2114">
        <v>1840</v>
      </c>
      <c r="L2114" cm="1">
        <f t="array" ref="L2114">_xlfn.IFS(G2114&lt;=25, 1, G2114&lt;=75, 2, G2114&lt;=150, 3, G2114&gt;150, 4)</f>
        <v>1</v>
      </c>
    </row>
    <row r="2115" spans="1:12" x14ac:dyDescent="0.2">
      <c r="A2115" t="s">
        <v>2910</v>
      </c>
      <c r="B2115" t="s">
        <v>2249</v>
      </c>
      <c r="C2115" s="2">
        <v>269</v>
      </c>
      <c r="D2115" s="2">
        <v>145</v>
      </c>
      <c r="E2115" t="s">
        <v>7027</v>
      </c>
      <c r="F2115" t="s">
        <v>7038</v>
      </c>
      <c r="G2115" s="2">
        <v>124</v>
      </c>
      <c r="H2115" s="11">
        <v>0.46096654275092935</v>
      </c>
      <c r="I2115">
        <v>0</v>
      </c>
      <c r="J2115">
        <f ca="1"/>
        <v>4020</v>
      </c>
      <c r="K2115">
        <v>305</v>
      </c>
      <c r="L2115" cm="1">
        <f t="array" ref="L2115">_xlfn.IFS(G2115&lt;=25, 1, G2115&lt;=75, 2, G2115&lt;=150, 3, G2115&gt;150, 4)</f>
        <v>3</v>
      </c>
    </row>
    <row r="2116" spans="1:12" x14ac:dyDescent="0.2">
      <c r="A2116" t="s">
        <v>2911</v>
      </c>
      <c r="B2116" t="s">
        <v>2912</v>
      </c>
      <c r="C2116" s="2">
        <v>268</v>
      </c>
      <c r="D2116" s="2">
        <v>161</v>
      </c>
      <c r="E2116" t="s">
        <v>7029</v>
      </c>
      <c r="F2116" t="s">
        <v>7042</v>
      </c>
      <c r="G2116" s="2">
        <v>107</v>
      </c>
      <c r="H2116" s="11">
        <v>0.39925373134328357</v>
      </c>
      <c r="I2116">
        <v>0</v>
      </c>
      <c r="J2116">
        <f ca="1"/>
        <v>728</v>
      </c>
      <c r="K2116">
        <v>3228</v>
      </c>
      <c r="L2116" cm="1">
        <f t="array" ref="L2116">_xlfn.IFS(G2116&lt;=25, 1, G2116&lt;=75, 2, G2116&lt;=150, 3, G2116&gt;150, 4)</f>
        <v>3</v>
      </c>
    </row>
    <row r="2117" spans="1:12" x14ac:dyDescent="0.2">
      <c r="A2117" t="s">
        <v>2913</v>
      </c>
      <c r="B2117" t="s">
        <v>2914</v>
      </c>
      <c r="C2117" s="2">
        <v>279</v>
      </c>
      <c r="D2117" s="2">
        <v>240</v>
      </c>
      <c r="E2117" t="s">
        <v>6989</v>
      </c>
      <c r="F2117" t="s">
        <v>7039</v>
      </c>
      <c r="G2117" s="2">
        <v>39</v>
      </c>
      <c r="H2117" s="11">
        <v>0.13978494623655913</v>
      </c>
      <c r="I2117">
        <v>1</v>
      </c>
      <c r="J2117">
        <f ca="1"/>
        <v>1911</v>
      </c>
      <c r="K2117">
        <v>3310</v>
      </c>
      <c r="L2117" cm="1">
        <f t="array" ref="L2117">_xlfn.IFS(G2117&lt;=25, 1, G2117&lt;=75, 2, G2117&lt;=150, 3, G2117&gt;150, 4)</f>
        <v>2</v>
      </c>
    </row>
    <row r="2118" spans="1:12" x14ac:dyDescent="0.2">
      <c r="A2118" t="s">
        <v>2915</v>
      </c>
      <c r="B2118" t="s">
        <v>2824</v>
      </c>
      <c r="C2118" s="2">
        <v>899</v>
      </c>
      <c r="D2118" s="2">
        <v>485</v>
      </c>
      <c r="E2118" t="s">
        <v>7029</v>
      </c>
      <c r="F2118" t="s">
        <v>7040</v>
      </c>
      <c r="G2118" s="2">
        <v>414</v>
      </c>
      <c r="H2118" s="11">
        <v>0.46051167964404893</v>
      </c>
      <c r="I2118">
        <v>0</v>
      </c>
      <c r="J2118">
        <f ca="1"/>
        <v>1047</v>
      </c>
      <c r="K2118">
        <v>2258</v>
      </c>
      <c r="L2118" cm="1">
        <f t="array" ref="L2118">_xlfn.IFS(G2118&lt;=25, 1, G2118&lt;=75, 2, G2118&lt;=150, 3, G2118&gt;150, 4)</f>
        <v>4</v>
      </c>
    </row>
    <row r="2119" spans="1:12" x14ac:dyDescent="0.2">
      <c r="A2119" t="s">
        <v>2916</v>
      </c>
      <c r="B2119" t="s">
        <v>2917</v>
      </c>
      <c r="C2119" s="2">
        <v>325</v>
      </c>
      <c r="D2119" s="2">
        <v>237</v>
      </c>
      <c r="E2119" t="s">
        <v>7027</v>
      </c>
      <c r="F2119" t="s">
        <v>7037</v>
      </c>
      <c r="G2119" s="2">
        <v>88</v>
      </c>
      <c r="H2119" s="11">
        <v>0.27076923076923076</v>
      </c>
      <c r="I2119">
        <v>0</v>
      </c>
      <c r="J2119">
        <f ca="1"/>
        <v>1923</v>
      </c>
      <c r="K2119">
        <v>2764</v>
      </c>
      <c r="L2119" cm="1">
        <f t="array" ref="L2119">_xlfn.IFS(G2119&lt;=25, 1, G2119&lt;=75, 2, G2119&lt;=150, 3, G2119&gt;150, 4)</f>
        <v>3</v>
      </c>
    </row>
    <row r="2120" spans="1:12" x14ac:dyDescent="0.2">
      <c r="A2120" t="s">
        <v>2918</v>
      </c>
      <c r="B2120" t="s">
        <v>2919</v>
      </c>
      <c r="C2120" s="2">
        <v>268</v>
      </c>
      <c r="D2120" s="2">
        <v>169</v>
      </c>
      <c r="E2120" t="s">
        <v>7027</v>
      </c>
      <c r="F2120" t="s">
        <v>7041</v>
      </c>
      <c r="G2120" s="2">
        <v>99</v>
      </c>
      <c r="H2120" s="11">
        <v>0.36940298507462688</v>
      </c>
      <c r="I2120">
        <v>0</v>
      </c>
      <c r="J2120">
        <f ca="1"/>
        <v>35</v>
      </c>
      <c r="K2120">
        <v>890</v>
      </c>
      <c r="L2120" cm="1">
        <f t="array" ref="L2120">_xlfn.IFS(G2120&lt;=25, 1, G2120&lt;=75, 2, G2120&lt;=150, 3, G2120&gt;150, 4)</f>
        <v>3</v>
      </c>
    </row>
    <row r="2121" spans="1:12" x14ac:dyDescent="0.2">
      <c r="A2121" t="s">
        <v>2920</v>
      </c>
      <c r="B2121" t="s">
        <v>2921</v>
      </c>
      <c r="C2121" s="2">
        <v>136</v>
      </c>
      <c r="D2121" s="2">
        <v>90</v>
      </c>
      <c r="E2121" t="s">
        <v>7027</v>
      </c>
      <c r="F2121" t="s">
        <v>7044</v>
      </c>
      <c r="G2121" s="2">
        <v>46</v>
      </c>
      <c r="H2121" s="11">
        <v>0.33823529411764708</v>
      </c>
      <c r="I2121">
        <v>0</v>
      </c>
      <c r="J2121">
        <f ca="1"/>
        <v>1185</v>
      </c>
      <c r="K2121">
        <v>2646</v>
      </c>
      <c r="L2121" cm="1">
        <f t="array" ref="L2121">_xlfn.IFS(G2121&lt;=25, 1, G2121&lt;=75, 2, G2121&lt;=150, 3, G2121&gt;150, 4)</f>
        <v>2</v>
      </c>
    </row>
    <row r="2122" spans="1:12" x14ac:dyDescent="0.2">
      <c r="A2122" t="s">
        <v>2922</v>
      </c>
      <c r="B2122" t="s">
        <v>2652</v>
      </c>
      <c r="C2122" s="2">
        <v>268</v>
      </c>
      <c r="D2122" s="2">
        <v>123</v>
      </c>
      <c r="E2122" t="s">
        <v>7027</v>
      </c>
      <c r="F2122" t="s">
        <v>7039</v>
      </c>
      <c r="G2122" s="2">
        <v>145</v>
      </c>
      <c r="H2122" s="11">
        <v>0.54104477611940294</v>
      </c>
      <c r="I2122">
        <v>0</v>
      </c>
      <c r="J2122">
        <f ca="1"/>
        <v>891</v>
      </c>
      <c r="K2122">
        <v>258</v>
      </c>
      <c r="L2122" cm="1">
        <f t="array" ref="L2122">_xlfn.IFS(G2122&lt;=25, 1, G2122&lt;=75, 2, G2122&lt;=150, 3, G2122&gt;150, 4)</f>
        <v>3</v>
      </c>
    </row>
    <row r="2123" spans="1:12" x14ac:dyDescent="0.2">
      <c r="A2123" t="s">
        <v>2923</v>
      </c>
      <c r="B2123" t="s">
        <v>2924</v>
      </c>
      <c r="C2123" s="2">
        <v>209</v>
      </c>
      <c r="D2123" s="2">
        <v>132</v>
      </c>
      <c r="E2123" t="s">
        <v>6989</v>
      </c>
      <c r="F2123" t="s">
        <v>7037</v>
      </c>
      <c r="G2123" s="2">
        <v>77</v>
      </c>
      <c r="H2123" s="11">
        <v>0.36842105263157893</v>
      </c>
      <c r="I2123">
        <v>1</v>
      </c>
      <c r="J2123">
        <f ca="1"/>
        <v>2018</v>
      </c>
      <c r="K2123">
        <v>1751</v>
      </c>
      <c r="L2123" cm="1">
        <f t="array" ref="L2123">_xlfn.IFS(G2123&lt;=25, 1, G2123&lt;=75, 2, G2123&lt;=150, 3, G2123&gt;150, 4)</f>
        <v>3</v>
      </c>
    </row>
    <row r="2124" spans="1:12" x14ac:dyDescent="0.2">
      <c r="A2124" t="s">
        <v>2925</v>
      </c>
      <c r="B2124" t="s">
        <v>946</v>
      </c>
      <c r="C2124" s="2">
        <v>268</v>
      </c>
      <c r="D2124" s="2">
        <v>204</v>
      </c>
      <c r="E2124" t="s">
        <v>7029</v>
      </c>
      <c r="F2124" t="s">
        <v>7037</v>
      </c>
      <c r="G2124" s="2">
        <v>64</v>
      </c>
      <c r="H2124" s="11">
        <v>0.23880597014925373</v>
      </c>
      <c r="I2124">
        <v>0</v>
      </c>
      <c r="J2124">
        <f ca="1"/>
        <v>4361</v>
      </c>
      <c r="K2124">
        <v>501</v>
      </c>
      <c r="L2124" cm="1">
        <f t="array" ref="L2124">_xlfn.IFS(G2124&lt;=25, 1, G2124&lt;=75, 2, G2124&lt;=150, 3, G2124&gt;150, 4)</f>
        <v>2</v>
      </c>
    </row>
    <row r="2125" spans="1:12" x14ac:dyDescent="0.2">
      <c r="A2125" t="s">
        <v>2926</v>
      </c>
      <c r="B2125" t="s">
        <v>2927</v>
      </c>
      <c r="C2125" s="2">
        <v>312</v>
      </c>
      <c r="D2125" s="2">
        <v>225</v>
      </c>
      <c r="E2125" t="s">
        <v>7027</v>
      </c>
      <c r="F2125" t="s">
        <v>7041</v>
      </c>
      <c r="G2125" s="2">
        <v>87</v>
      </c>
      <c r="H2125" s="11">
        <v>0.27884615384615385</v>
      </c>
      <c r="I2125">
        <v>0</v>
      </c>
      <c r="J2125">
        <f ca="1"/>
        <v>3099</v>
      </c>
      <c r="K2125">
        <v>2347</v>
      </c>
      <c r="L2125" cm="1">
        <f t="array" ref="L2125">_xlfn.IFS(G2125&lt;=25, 1, G2125&lt;=75, 2, G2125&lt;=150, 3, G2125&gt;150, 4)</f>
        <v>3</v>
      </c>
    </row>
    <row r="2126" spans="1:12" x14ac:dyDescent="0.2">
      <c r="A2126" t="s">
        <v>2928</v>
      </c>
      <c r="B2126" t="s">
        <v>2929</v>
      </c>
      <c r="C2126" s="2">
        <v>232</v>
      </c>
      <c r="D2126" s="2">
        <v>146</v>
      </c>
      <c r="E2126" t="s">
        <v>7027</v>
      </c>
      <c r="F2126" t="s">
        <v>7039</v>
      </c>
      <c r="G2126" s="2">
        <v>86</v>
      </c>
      <c r="H2126" s="11">
        <v>0.37068965517241381</v>
      </c>
      <c r="I2126">
        <v>0</v>
      </c>
      <c r="J2126">
        <f ca="1"/>
        <v>2372</v>
      </c>
      <c r="K2126">
        <v>682</v>
      </c>
      <c r="L2126" cm="1">
        <f t="array" ref="L2126">_xlfn.IFS(G2126&lt;=25, 1, G2126&lt;=75, 2, G2126&lt;=150, 3, G2126&gt;150, 4)</f>
        <v>3</v>
      </c>
    </row>
    <row r="2127" spans="1:12" x14ac:dyDescent="0.2">
      <c r="A2127" t="s">
        <v>2930</v>
      </c>
      <c r="B2127" t="s">
        <v>2931</v>
      </c>
      <c r="C2127" s="2">
        <v>118</v>
      </c>
      <c r="D2127" s="2">
        <v>61</v>
      </c>
      <c r="E2127" t="s">
        <v>7029</v>
      </c>
      <c r="F2127" t="s">
        <v>7040</v>
      </c>
      <c r="G2127" s="2">
        <v>57</v>
      </c>
      <c r="H2127" s="11">
        <v>0.48305084745762711</v>
      </c>
      <c r="I2127">
        <v>0</v>
      </c>
      <c r="J2127">
        <f ca="1"/>
        <v>842</v>
      </c>
      <c r="K2127">
        <v>4481</v>
      </c>
      <c r="L2127" cm="1">
        <f t="array" ref="L2127">_xlfn.IFS(G2127&lt;=25, 1, G2127&lt;=75, 2, G2127&lt;=150, 3, G2127&gt;150, 4)</f>
        <v>2</v>
      </c>
    </row>
    <row r="2128" spans="1:12" x14ac:dyDescent="0.2">
      <c r="A2128" t="s">
        <v>2926</v>
      </c>
      <c r="B2128" t="s">
        <v>2927</v>
      </c>
      <c r="C2128" s="2">
        <v>312</v>
      </c>
      <c r="D2128" s="2">
        <v>243</v>
      </c>
      <c r="E2128" t="s">
        <v>7027</v>
      </c>
      <c r="F2128" t="s">
        <v>7041</v>
      </c>
      <c r="G2128" s="2">
        <v>69</v>
      </c>
      <c r="H2128" s="11">
        <v>0.22115384615384615</v>
      </c>
      <c r="I2128">
        <v>0</v>
      </c>
      <c r="J2128">
        <f ca="1"/>
        <v>4323</v>
      </c>
      <c r="K2128">
        <v>3209</v>
      </c>
      <c r="L2128" cm="1">
        <f t="array" ref="L2128">_xlfn.IFS(G2128&lt;=25, 1, G2128&lt;=75, 2, G2128&lt;=150, 3, G2128&gt;150, 4)</f>
        <v>2</v>
      </c>
    </row>
    <row r="2129" spans="1:12" x14ac:dyDescent="0.2">
      <c r="A2129" t="s">
        <v>2928</v>
      </c>
      <c r="B2129" t="s">
        <v>2929</v>
      </c>
      <c r="C2129" s="2">
        <v>232</v>
      </c>
      <c r="D2129" s="2">
        <v>190</v>
      </c>
      <c r="E2129" t="s">
        <v>7027</v>
      </c>
      <c r="F2129" t="s">
        <v>7039</v>
      </c>
      <c r="G2129" s="2">
        <v>42</v>
      </c>
      <c r="H2129" s="11">
        <v>0.18103448275862069</v>
      </c>
      <c r="I2129">
        <v>0</v>
      </c>
      <c r="J2129">
        <f ca="1"/>
        <v>2230</v>
      </c>
      <c r="K2129">
        <v>3355</v>
      </c>
      <c r="L2129" cm="1">
        <f t="array" ref="L2129">_xlfn.IFS(G2129&lt;=25, 1, G2129&lt;=75, 2, G2129&lt;=150, 3, G2129&gt;150, 4)</f>
        <v>2</v>
      </c>
    </row>
    <row r="2130" spans="1:12" x14ac:dyDescent="0.2">
      <c r="A2130" t="s">
        <v>2930</v>
      </c>
      <c r="B2130" t="s">
        <v>2931</v>
      </c>
      <c r="C2130" s="2">
        <v>118</v>
      </c>
      <c r="D2130" s="2">
        <v>70</v>
      </c>
      <c r="E2130" t="s">
        <v>7029</v>
      </c>
      <c r="F2130" t="s">
        <v>7040</v>
      </c>
      <c r="G2130" s="2">
        <v>48</v>
      </c>
      <c r="H2130" s="11">
        <v>0.40677966101694918</v>
      </c>
      <c r="I2130">
        <v>0</v>
      </c>
      <c r="J2130">
        <f ca="1"/>
        <v>1120</v>
      </c>
      <c r="K2130">
        <v>106</v>
      </c>
      <c r="L2130" cm="1">
        <f t="array" ref="L2130">_xlfn.IFS(G2130&lt;=25, 1, G2130&lt;=75, 2, G2130&lt;=150, 3, G2130&gt;150, 4)</f>
        <v>2</v>
      </c>
    </row>
    <row r="2131" spans="1:12" x14ac:dyDescent="0.2">
      <c r="A2131" t="s">
        <v>2932</v>
      </c>
      <c r="B2131" t="s">
        <v>2933</v>
      </c>
      <c r="C2131" s="2">
        <v>223</v>
      </c>
      <c r="D2131" s="2">
        <v>103</v>
      </c>
      <c r="E2131" t="s">
        <v>7027</v>
      </c>
      <c r="F2131" t="s">
        <v>7037</v>
      </c>
      <c r="G2131" s="2">
        <v>120</v>
      </c>
      <c r="H2131" s="11">
        <v>0.53811659192825112</v>
      </c>
      <c r="I2131">
        <v>0</v>
      </c>
      <c r="J2131">
        <f ca="1"/>
        <v>2859</v>
      </c>
      <c r="K2131">
        <v>632</v>
      </c>
      <c r="L2131" cm="1">
        <f t="array" ref="L2131">_xlfn.IFS(G2131&lt;=25, 1, G2131&lt;=75, 2, G2131&lt;=150, 3, G2131&gt;150, 4)</f>
        <v>3</v>
      </c>
    </row>
    <row r="2132" spans="1:12" x14ac:dyDescent="0.2">
      <c r="A2132" t="s">
        <v>2934</v>
      </c>
      <c r="B2132" t="s">
        <v>2419</v>
      </c>
      <c r="C2132" s="2">
        <v>179</v>
      </c>
      <c r="D2132" s="2">
        <v>91</v>
      </c>
      <c r="E2132" t="s">
        <v>6989</v>
      </c>
      <c r="F2132" t="s">
        <v>7040</v>
      </c>
      <c r="G2132" s="2">
        <v>88</v>
      </c>
      <c r="H2132" s="11">
        <v>0.49162011173184356</v>
      </c>
      <c r="I2132">
        <v>1</v>
      </c>
      <c r="J2132">
        <f ca="1"/>
        <v>3155</v>
      </c>
      <c r="K2132">
        <v>2876</v>
      </c>
      <c r="L2132" cm="1">
        <f t="array" ref="L2132">_xlfn.IFS(G2132&lt;=25, 1, G2132&lt;=75, 2, G2132&lt;=150, 3, G2132&gt;150, 4)</f>
        <v>3</v>
      </c>
    </row>
    <row r="2133" spans="1:12" x14ac:dyDescent="0.2">
      <c r="A2133" t="s">
        <v>1133</v>
      </c>
      <c r="B2133" t="s">
        <v>1134</v>
      </c>
      <c r="C2133" s="2">
        <v>319</v>
      </c>
      <c r="D2133" s="2">
        <v>258</v>
      </c>
      <c r="E2133" t="s">
        <v>7029</v>
      </c>
      <c r="F2133" t="s">
        <v>7036</v>
      </c>
      <c r="G2133" s="2">
        <v>61</v>
      </c>
      <c r="H2133" s="11">
        <v>0.19122257053291536</v>
      </c>
      <c r="I2133">
        <v>0</v>
      </c>
      <c r="J2133">
        <f ca="1"/>
        <v>1675</v>
      </c>
      <c r="K2133">
        <v>1495</v>
      </c>
      <c r="L2133" cm="1">
        <f t="array" ref="L2133">_xlfn.IFS(G2133&lt;=25, 1, G2133&lt;=75, 2, G2133&lt;=150, 3, G2133&gt;150, 4)</f>
        <v>2</v>
      </c>
    </row>
    <row r="2134" spans="1:12" x14ac:dyDescent="0.2">
      <c r="A2134" t="s">
        <v>2935</v>
      </c>
      <c r="B2134" t="s">
        <v>2936</v>
      </c>
      <c r="C2134" s="2">
        <v>268</v>
      </c>
      <c r="D2134" s="2">
        <v>233</v>
      </c>
      <c r="E2134" t="s">
        <v>7027</v>
      </c>
      <c r="F2134" t="s">
        <v>7036</v>
      </c>
      <c r="G2134" s="2">
        <v>35</v>
      </c>
      <c r="H2134" s="11">
        <v>0.13059701492537312</v>
      </c>
      <c r="I2134">
        <v>0</v>
      </c>
      <c r="J2134">
        <f ca="1"/>
        <v>2138</v>
      </c>
      <c r="K2134">
        <v>1287</v>
      </c>
      <c r="L2134" cm="1">
        <f t="array" ref="L2134">_xlfn.IFS(G2134&lt;=25, 1, G2134&lt;=75, 2, G2134&lt;=150, 3, G2134&gt;150, 4)</f>
        <v>2</v>
      </c>
    </row>
    <row r="2135" spans="1:12" x14ac:dyDescent="0.2">
      <c r="A2135" t="s">
        <v>2937</v>
      </c>
      <c r="B2135" t="s">
        <v>2938</v>
      </c>
      <c r="C2135" s="2">
        <v>49</v>
      </c>
      <c r="D2135" s="2">
        <v>24</v>
      </c>
      <c r="E2135" t="s">
        <v>6989</v>
      </c>
      <c r="F2135" t="s">
        <v>7040</v>
      </c>
      <c r="G2135" s="2">
        <v>25</v>
      </c>
      <c r="H2135" s="11">
        <v>0.51020408163265307</v>
      </c>
      <c r="I2135">
        <v>1</v>
      </c>
      <c r="J2135">
        <f ca="1"/>
        <v>413</v>
      </c>
      <c r="K2135">
        <v>253</v>
      </c>
      <c r="L2135" cm="1">
        <f t="array" ref="L2135">_xlfn.IFS(G2135&lt;=25, 1, G2135&lt;=75, 2, G2135&lt;=150, 3, G2135&gt;150, 4)</f>
        <v>1</v>
      </c>
    </row>
    <row r="2136" spans="1:12" x14ac:dyDescent="0.2">
      <c r="A2136" t="s">
        <v>2939</v>
      </c>
      <c r="B2136" t="s">
        <v>2857</v>
      </c>
      <c r="C2136" s="2">
        <v>266</v>
      </c>
      <c r="D2136" s="2">
        <v>178</v>
      </c>
      <c r="E2136" t="s">
        <v>7027</v>
      </c>
      <c r="F2136" t="s">
        <v>7039</v>
      </c>
      <c r="G2136" s="2">
        <v>88</v>
      </c>
      <c r="H2136" s="11">
        <v>0.33082706766917291</v>
      </c>
      <c r="I2136">
        <v>0</v>
      </c>
      <c r="J2136">
        <f ca="1"/>
        <v>1396</v>
      </c>
      <c r="K2136">
        <v>3152</v>
      </c>
      <c r="L2136" cm="1">
        <f t="array" ref="L2136">_xlfn.IFS(G2136&lt;=25, 1, G2136&lt;=75, 2, G2136&lt;=150, 3, G2136&gt;150, 4)</f>
        <v>3</v>
      </c>
    </row>
    <row r="2137" spans="1:12" x14ac:dyDescent="0.2">
      <c r="A2137" t="s">
        <v>2940</v>
      </c>
      <c r="B2137" t="s">
        <v>2941</v>
      </c>
      <c r="C2137" s="2">
        <v>39</v>
      </c>
      <c r="D2137" s="2">
        <v>17</v>
      </c>
      <c r="E2137" t="s">
        <v>6989</v>
      </c>
      <c r="F2137" t="s">
        <v>7040</v>
      </c>
      <c r="G2137" s="2">
        <v>22</v>
      </c>
      <c r="H2137" s="11">
        <v>0.5641025641025641</v>
      </c>
      <c r="I2137">
        <v>1</v>
      </c>
      <c r="J2137">
        <f ca="1"/>
        <v>3030</v>
      </c>
      <c r="K2137">
        <v>238</v>
      </c>
      <c r="L2137" cm="1">
        <f t="array" ref="L2137">_xlfn.IFS(G2137&lt;=25, 1, G2137&lt;=75, 2, G2137&lt;=150, 3, G2137&gt;150, 4)</f>
        <v>1</v>
      </c>
    </row>
    <row r="2138" spans="1:12" x14ac:dyDescent="0.2">
      <c r="A2138" t="s">
        <v>2942</v>
      </c>
      <c r="B2138" t="s">
        <v>846</v>
      </c>
      <c r="C2138" s="2">
        <v>357</v>
      </c>
      <c r="D2138" s="2">
        <v>268</v>
      </c>
      <c r="E2138" t="s">
        <v>7027</v>
      </c>
      <c r="F2138" t="s">
        <v>7037</v>
      </c>
      <c r="G2138" s="2">
        <v>89</v>
      </c>
      <c r="H2138" s="11">
        <v>0.24929971988795518</v>
      </c>
      <c r="I2138">
        <v>0</v>
      </c>
      <c r="J2138">
        <f ca="1"/>
        <v>768</v>
      </c>
      <c r="K2138">
        <v>570</v>
      </c>
      <c r="L2138" cm="1">
        <f t="array" ref="L2138">_xlfn.IFS(G2138&lt;=25, 1, G2138&lt;=75, 2, G2138&lt;=150, 3, G2138&gt;150, 4)</f>
        <v>3</v>
      </c>
    </row>
    <row r="2139" spans="1:12" x14ac:dyDescent="0.2">
      <c r="A2139" t="s">
        <v>2943</v>
      </c>
      <c r="B2139" t="s">
        <v>2944</v>
      </c>
      <c r="C2139" s="2">
        <v>330</v>
      </c>
      <c r="D2139" s="2">
        <v>290</v>
      </c>
      <c r="E2139" t="s">
        <v>7029</v>
      </c>
      <c r="F2139" t="s">
        <v>7037</v>
      </c>
      <c r="G2139" s="2">
        <v>40</v>
      </c>
      <c r="H2139" s="11">
        <v>0.12121212121212122</v>
      </c>
      <c r="I2139">
        <v>0</v>
      </c>
      <c r="J2139">
        <f ca="1"/>
        <v>4338</v>
      </c>
      <c r="K2139">
        <v>1035</v>
      </c>
      <c r="L2139" cm="1">
        <f t="array" ref="L2139">_xlfn.IFS(G2139&lt;=25, 1, G2139&lt;=75, 2, G2139&lt;=150, 3, G2139&gt;150, 4)</f>
        <v>2</v>
      </c>
    </row>
    <row r="2140" spans="1:12" x14ac:dyDescent="0.2">
      <c r="A2140" t="s">
        <v>2945</v>
      </c>
      <c r="B2140" t="s">
        <v>2343</v>
      </c>
      <c r="C2140" s="2">
        <v>149</v>
      </c>
      <c r="D2140" s="2">
        <v>91</v>
      </c>
      <c r="E2140" t="s">
        <v>6989</v>
      </c>
      <c r="F2140" t="s">
        <v>7044</v>
      </c>
      <c r="G2140" s="2">
        <v>58</v>
      </c>
      <c r="H2140" s="11">
        <v>0.38926174496644295</v>
      </c>
      <c r="I2140">
        <v>1</v>
      </c>
      <c r="J2140">
        <f ca="1"/>
        <v>63</v>
      </c>
      <c r="K2140">
        <v>4387</v>
      </c>
      <c r="L2140" cm="1">
        <f t="array" ref="L2140">_xlfn.IFS(G2140&lt;=25, 1, G2140&lt;=75, 2, G2140&lt;=150, 3, G2140&gt;150, 4)</f>
        <v>2</v>
      </c>
    </row>
    <row r="2141" spans="1:12" x14ac:dyDescent="0.2">
      <c r="A2141" t="s">
        <v>2946</v>
      </c>
      <c r="B2141" t="s">
        <v>2355</v>
      </c>
      <c r="C2141" s="2">
        <v>69</v>
      </c>
      <c r="D2141" s="2">
        <v>42</v>
      </c>
      <c r="E2141" t="s">
        <v>6989</v>
      </c>
      <c r="F2141" t="s">
        <v>7039</v>
      </c>
      <c r="G2141" s="2">
        <v>27</v>
      </c>
      <c r="H2141" s="11">
        <v>0.39130434782608697</v>
      </c>
      <c r="I2141">
        <v>1</v>
      </c>
      <c r="J2141">
        <f ca="1"/>
        <v>2381</v>
      </c>
      <c r="K2141">
        <v>1675</v>
      </c>
      <c r="L2141" cm="1">
        <f t="array" ref="L2141">_xlfn.IFS(G2141&lt;=25, 1, G2141&lt;=75, 2, G2141&lt;=150, 3, G2141&gt;150, 4)</f>
        <v>2</v>
      </c>
    </row>
    <row r="2142" spans="1:12" x14ac:dyDescent="0.2">
      <c r="A2142" t="s">
        <v>2947</v>
      </c>
      <c r="B2142" t="s">
        <v>2432</v>
      </c>
      <c r="C2142" s="2">
        <v>69</v>
      </c>
      <c r="D2142" s="2">
        <v>35</v>
      </c>
      <c r="E2142" t="s">
        <v>6989</v>
      </c>
      <c r="F2142" t="s">
        <v>7037</v>
      </c>
      <c r="G2142" s="2">
        <v>34</v>
      </c>
      <c r="H2142" s="11">
        <v>0.49275362318840582</v>
      </c>
      <c r="I2142">
        <v>1</v>
      </c>
      <c r="J2142">
        <f ca="1"/>
        <v>3642</v>
      </c>
      <c r="K2142">
        <v>1091</v>
      </c>
      <c r="L2142" cm="1">
        <f t="array" ref="L2142">_xlfn.IFS(G2142&lt;=25, 1, G2142&lt;=75, 2, G2142&lt;=150, 3, G2142&gt;150, 4)</f>
        <v>2</v>
      </c>
    </row>
    <row r="2143" spans="1:12" x14ac:dyDescent="0.2">
      <c r="A2143" t="s">
        <v>2948</v>
      </c>
      <c r="B2143" t="s">
        <v>650</v>
      </c>
      <c r="C2143" s="2">
        <v>250</v>
      </c>
      <c r="D2143" s="2">
        <v>113</v>
      </c>
      <c r="E2143" t="s">
        <v>7027</v>
      </c>
      <c r="F2143" t="s">
        <v>7038</v>
      </c>
      <c r="G2143" s="2">
        <v>137</v>
      </c>
      <c r="H2143" s="11">
        <v>0.54800000000000004</v>
      </c>
      <c r="I2143">
        <v>0</v>
      </c>
      <c r="J2143">
        <f ca="1"/>
        <v>1885</v>
      </c>
      <c r="K2143">
        <v>936</v>
      </c>
      <c r="L2143" cm="1">
        <f t="array" ref="L2143">_xlfn.IFS(G2143&lt;=25, 1, G2143&lt;=75, 2, G2143&lt;=150, 3, G2143&gt;150, 4)</f>
        <v>3</v>
      </c>
    </row>
    <row r="2144" spans="1:12" x14ac:dyDescent="0.2">
      <c r="A2144" t="s">
        <v>2949</v>
      </c>
      <c r="B2144" t="s">
        <v>2909</v>
      </c>
      <c r="C2144" s="2">
        <v>109</v>
      </c>
      <c r="D2144" s="2">
        <v>76</v>
      </c>
      <c r="E2144" t="s">
        <v>6989</v>
      </c>
      <c r="F2144" t="s">
        <v>7036</v>
      </c>
      <c r="G2144" s="2">
        <v>33</v>
      </c>
      <c r="H2144" s="11">
        <v>0.30275229357798167</v>
      </c>
      <c r="I2144">
        <v>1</v>
      </c>
      <c r="J2144">
        <f ca="1"/>
        <v>4227</v>
      </c>
      <c r="K2144">
        <v>787</v>
      </c>
      <c r="L2144" cm="1">
        <f t="array" ref="L2144">_xlfn.IFS(G2144&lt;=25, 1, G2144&lt;=75, 2, G2144&lt;=150, 3, G2144&gt;150, 4)</f>
        <v>2</v>
      </c>
    </row>
    <row r="2145" spans="1:12" x14ac:dyDescent="0.2">
      <c r="A2145" t="s">
        <v>2950</v>
      </c>
      <c r="B2145" t="s">
        <v>2785</v>
      </c>
      <c r="C2145" s="2">
        <v>199</v>
      </c>
      <c r="D2145" s="2">
        <v>157</v>
      </c>
      <c r="E2145" t="s">
        <v>7027</v>
      </c>
      <c r="F2145" t="s">
        <v>7039</v>
      </c>
      <c r="G2145" s="2">
        <v>42</v>
      </c>
      <c r="H2145" s="11">
        <v>0.21105527638190955</v>
      </c>
      <c r="I2145">
        <v>0</v>
      </c>
      <c r="J2145">
        <f ca="1"/>
        <v>1694</v>
      </c>
      <c r="K2145">
        <v>509</v>
      </c>
      <c r="L2145" cm="1">
        <f t="array" ref="L2145">_xlfn.IFS(G2145&lt;=25, 1, G2145&lt;=75, 2, G2145&lt;=150, 3, G2145&gt;150, 4)</f>
        <v>2</v>
      </c>
    </row>
    <row r="2146" spans="1:12" x14ac:dyDescent="0.2">
      <c r="A2146" t="s">
        <v>2951</v>
      </c>
      <c r="B2146" t="s">
        <v>2322</v>
      </c>
      <c r="C2146" s="2">
        <v>79</v>
      </c>
      <c r="D2146" s="2">
        <v>61</v>
      </c>
      <c r="E2146" t="s">
        <v>6989</v>
      </c>
      <c r="F2146" t="s">
        <v>7036</v>
      </c>
      <c r="G2146" s="2">
        <v>18</v>
      </c>
      <c r="H2146" s="11">
        <v>0.22784810126582278</v>
      </c>
      <c r="I2146">
        <v>1</v>
      </c>
      <c r="J2146">
        <f ca="1"/>
        <v>1500</v>
      </c>
      <c r="K2146">
        <v>2264</v>
      </c>
      <c r="L2146" cm="1">
        <f t="array" ref="L2146">_xlfn.IFS(G2146&lt;=25, 1, G2146&lt;=75, 2, G2146&lt;=150, 3, G2146&gt;150, 4)</f>
        <v>1</v>
      </c>
    </row>
    <row r="2147" spans="1:12" x14ac:dyDescent="0.2">
      <c r="A2147" t="s">
        <v>2952</v>
      </c>
      <c r="B2147" t="s">
        <v>2953</v>
      </c>
      <c r="C2147" s="2">
        <v>279</v>
      </c>
      <c r="D2147" s="2">
        <v>156</v>
      </c>
      <c r="E2147" t="s">
        <v>7029</v>
      </c>
      <c r="F2147" t="s">
        <v>7041</v>
      </c>
      <c r="G2147" s="2">
        <v>123</v>
      </c>
      <c r="H2147" s="11">
        <v>0.44086021505376344</v>
      </c>
      <c r="I2147">
        <v>0</v>
      </c>
      <c r="J2147">
        <f ca="1"/>
        <v>4139</v>
      </c>
      <c r="K2147">
        <v>3510</v>
      </c>
      <c r="L2147" cm="1">
        <f t="array" ref="L2147">_xlfn.IFS(G2147&lt;=25, 1, G2147&lt;=75, 2, G2147&lt;=150, 3, G2147&gt;150, 4)</f>
        <v>3</v>
      </c>
    </row>
    <row r="2148" spans="1:12" x14ac:dyDescent="0.2">
      <c r="A2148" t="s">
        <v>2954</v>
      </c>
      <c r="B2148" t="s">
        <v>2955</v>
      </c>
      <c r="C2148" s="2">
        <v>268</v>
      </c>
      <c r="D2148" s="2">
        <v>198</v>
      </c>
      <c r="E2148" t="s">
        <v>7027</v>
      </c>
      <c r="F2148" t="s">
        <v>7039</v>
      </c>
      <c r="G2148" s="2">
        <v>70</v>
      </c>
      <c r="H2148" s="11">
        <v>0.26119402985074625</v>
      </c>
      <c r="I2148">
        <v>0</v>
      </c>
      <c r="J2148">
        <f ca="1"/>
        <v>2740</v>
      </c>
      <c r="K2148">
        <v>3420</v>
      </c>
      <c r="L2148" cm="1">
        <f t="array" ref="L2148">_xlfn.IFS(G2148&lt;=25, 1, G2148&lt;=75, 2, G2148&lt;=150, 3, G2148&gt;150, 4)</f>
        <v>2</v>
      </c>
    </row>
    <row r="2149" spans="1:12" x14ac:dyDescent="0.2">
      <c r="A2149" t="s">
        <v>2956</v>
      </c>
      <c r="B2149" t="s">
        <v>2957</v>
      </c>
      <c r="C2149" s="2">
        <v>384</v>
      </c>
      <c r="D2149" s="2">
        <v>250</v>
      </c>
      <c r="E2149" t="s">
        <v>7027</v>
      </c>
      <c r="F2149" t="s">
        <v>7039</v>
      </c>
      <c r="G2149" s="2">
        <v>134</v>
      </c>
      <c r="H2149" s="11">
        <v>0.34895833333333331</v>
      </c>
      <c r="I2149">
        <v>0</v>
      </c>
      <c r="J2149">
        <f ca="1"/>
        <v>4497</v>
      </c>
      <c r="K2149">
        <v>3790</v>
      </c>
      <c r="L2149" cm="1">
        <f t="array" ref="L2149">_xlfn.IFS(G2149&lt;=25, 1, G2149&lt;=75, 2, G2149&lt;=150, 3, G2149&gt;150, 4)</f>
        <v>3</v>
      </c>
    </row>
    <row r="2150" spans="1:12" x14ac:dyDescent="0.2">
      <c r="A2150" t="s">
        <v>2958</v>
      </c>
      <c r="B2150" t="s">
        <v>2959</v>
      </c>
      <c r="C2150" s="2">
        <v>268</v>
      </c>
      <c r="D2150" s="2">
        <v>169</v>
      </c>
      <c r="E2150" t="s">
        <v>7027</v>
      </c>
      <c r="F2150" t="s">
        <v>7037</v>
      </c>
      <c r="G2150" s="2">
        <v>99</v>
      </c>
      <c r="H2150" s="11">
        <v>0.36940298507462688</v>
      </c>
      <c r="I2150">
        <v>0</v>
      </c>
      <c r="J2150">
        <f ca="1"/>
        <v>2882</v>
      </c>
      <c r="K2150">
        <v>1285</v>
      </c>
      <c r="L2150" cm="1">
        <f t="array" ref="L2150">_xlfn.IFS(G2150&lt;=25, 1, G2150&lt;=75, 2, G2150&lt;=150, 3, G2150&gt;150, 4)</f>
        <v>3</v>
      </c>
    </row>
    <row r="2151" spans="1:12" x14ac:dyDescent="0.2">
      <c r="A2151" t="s">
        <v>2960</v>
      </c>
      <c r="B2151" t="s">
        <v>2961</v>
      </c>
      <c r="C2151" s="2">
        <v>199</v>
      </c>
      <c r="D2151" s="2">
        <v>137</v>
      </c>
      <c r="E2151" t="s">
        <v>6989</v>
      </c>
      <c r="F2151" t="s">
        <v>7039</v>
      </c>
      <c r="G2151" s="2">
        <v>62</v>
      </c>
      <c r="H2151" s="11">
        <v>0.31155778894472363</v>
      </c>
      <c r="I2151">
        <v>1</v>
      </c>
      <c r="J2151">
        <f ca="1"/>
        <v>881</v>
      </c>
      <c r="K2151">
        <v>3499</v>
      </c>
      <c r="L2151" cm="1">
        <f t="array" ref="L2151">_xlfn.IFS(G2151&lt;=25, 1, G2151&lt;=75, 2, G2151&lt;=150, 3, G2151&gt;150, 4)</f>
        <v>2</v>
      </c>
    </row>
    <row r="2152" spans="1:12" x14ac:dyDescent="0.2">
      <c r="A2152" t="s">
        <v>2962</v>
      </c>
      <c r="B2152" t="s">
        <v>2355</v>
      </c>
      <c r="C2152" s="2">
        <v>69</v>
      </c>
      <c r="D2152" s="2">
        <v>46</v>
      </c>
      <c r="E2152" t="s">
        <v>6989</v>
      </c>
      <c r="F2152" t="s">
        <v>7039</v>
      </c>
      <c r="G2152" s="2">
        <v>23</v>
      </c>
      <c r="H2152" s="11">
        <v>0.33333333333333331</v>
      </c>
      <c r="I2152">
        <v>1</v>
      </c>
      <c r="J2152">
        <f ca="1"/>
        <v>3669</v>
      </c>
      <c r="K2152">
        <v>1470</v>
      </c>
      <c r="L2152" cm="1">
        <f t="array" ref="L2152">_xlfn.IFS(G2152&lt;=25, 1, G2152&lt;=75, 2, G2152&lt;=150, 3, G2152&gt;150, 4)</f>
        <v>1</v>
      </c>
    </row>
    <row r="2153" spans="1:12" x14ac:dyDescent="0.2">
      <c r="A2153" t="s">
        <v>2963</v>
      </c>
      <c r="B2153" t="s">
        <v>2964</v>
      </c>
      <c r="C2153" s="2">
        <v>447</v>
      </c>
      <c r="D2153" s="2">
        <v>335</v>
      </c>
      <c r="E2153" t="s">
        <v>7027</v>
      </c>
      <c r="F2153" t="s">
        <v>7039</v>
      </c>
      <c r="G2153" s="2">
        <v>112</v>
      </c>
      <c r="H2153" s="11">
        <v>0.2505592841163311</v>
      </c>
      <c r="I2153">
        <v>0</v>
      </c>
      <c r="J2153">
        <f ca="1"/>
        <v>3757</v>
      </c>
      <c r="K2153">
        <v>2913</v>
      </c>
      <c r="L2153" cm="1">
        <f t="array" ref="L2153">_xlfn.IFS(G2153&lt;=25, 1, G2153&lt;=75, 2, G2153&lt;=150, 3, G2153&gt;150, 4)</f>
        <v>3</v>
      </c>
    </row>
    <row r="2154" spans="1:12" x14ac:dyDescent="0.2">
      <c r="A2154" t="s">
        <v>2965</v>
      </c>
      <c r="B2154" t="s">
        <v>2909</v>
      </c>
      <c r="C2154" s="2">
        <v>109</v>
      </c>
      <c r="D2154" s="2">
        <v>81</v>
      </c>
      <c r="E2154" t="s">
        <v>6989</v>
      </c>
      <c r="F2154" t="s">
        <v>7036</v>
      </c>
      <c r="G2154" s="2">
        <v>28</v>
      </c>
      <c r="H2154" s="11">
        <v>0.25688073394495414</v>
      </c>
      <c r="I2154">
        <v>1</v>
      </c>
      <c r="J2154">
        <f ca="1"/>
        <v>4456</v>
      </c>
      <c r="K2154">
        <v>1882</v>
      </c>
      <c r="L2154" cm="1">
        <f t="array" ref="L2154">_xlfn.IFS(G2154&lt;=25, 1, G2154&lt;=75, 2, G2154&lt;=150, 3, G2154&gt;150, 4)</f>
        <v>2</v>
      </c>
    </row>
    <row r="2155" spans="1:12" x14ac:dyDescent="0.2">
      <c r="A2155" t="s">
        <v>2966</v>
      </c>
      <c r="B2155" t="s">
        <v>2909</v>
      </c>
      <c r="C2155" s="2">
        <v>109</v>
      </c>
      <c r="D2155" s="2">
        <v>71</v>
      </c>
      <c r="E2155" t="s">
        <v>6989</v>
      </c>
      <c r="F2155" t="s">
        <v>7036</v>
      </c>
      <c r="G2155" s="2">
        <v>38</v>
      </c>
      <c r="H2155" s="11">
        <v>0.34862385321100919</v>
      </c>
      <c r="I2155">
        <v>1</v>
      </c>
      <c r="J2155">
        <f ca="1"/>
        <v>2757</v>
      </c>
      <c r="K2155">
        <v>1945</v>
      </c>
      <c r="L2155" cm="1">
        <f t="array" ref="L2155">_xlfn.IFS(G2155&lt;=25, 1, G2155&lt;=75, 2, G2155&lt;=150, 3, G2155&gt;150, 4)</f>
        <v>2</v>
      </c>
    </row>
    <row r="2156" spans="1:12" x14ac:dyDescent="0.2">
      <c r="A2156" t="s">
        <v>2967</v>
      </c>
      <c r="B2156" t="s">
        <v>2968</v>
      </c>
      <c r="C2156" s="2">
        <v>159</v>
      </c>
      <c r="D2156" s="2">
        <v>78</v>
      </c>
      <c r="E2156" t="s">
        <v>6989</v>
      </c>
      <c r="F2156" t="s">
        <v>7041</v>
      </c>
      <c r="G2156" s="2">
        <v>81</v>
      </c>
      <c r="H2156" s="11">
        <v>0.50943396226415094</v>
      </c>
      <c r="I2156">
        <v>1</v>
      </c>
      <c r="J2156">
        <f ca="1"/>
        <v>2585</v>
      </c>
      <c r="K2156">
        <v>3411</v>
      </c>
      <c r="L2156" cm="1">
        <f t="array" ref="L2156">_xlfn.IFS(G2156&lt;=25, 1, G2156&lt;=75, 2, G2156&lt;=150, 3, G2156&gt;150, 4)</f>
        <v>3</v>
      </c>
    </row>
    <row r="2157" spans="1:12" x14ac:dyDescent="0.2">
      <c r="A2157" t="s">
        <v>2969</v>
      </c>
      <c r="B2157" t="s">
        <v>1861</v>
      </c>
      <c r="C2157" s="2">
        <v>178</v>
      </c>
      <c r="D2157" s="2">
        <v>62</v>
      </c>
      <c r="E2157" t="s">
        <v>7027</v>
      </c>
      <c r="F2157" t="s">
        <v>7040</v>
      </c>
      <c r="G2157" s="2">
        <v>116</v>
      </c>
      <c r="H2157" s="11">
        <v>0.651685393258427</v>
      </c>
      <c r="I2157">
        <v>0</v>
      </c>
      <c r="J2157">
        <f ca="1"/>
        <v>3098</v>
      </c>
      <c r="K2157">
        <v>3647</v>
      </c>
      <c r="L2157" cm="1">
        <f t="array" ref="L2157">_xlfn.IFS(G2157&lt;=25, 1, G2157&lt;=75, 2, G2157&lt;=150, 3, G2157&gt;150, 4)</f>
        <v>3</v>
      </c>
    </row>
    <row r="2158" spans="1:12" x14ac:dyDescent="0.2">
      <c r="A2158" t="s">
        <v>2970</v>
      </c>
      <c r="B2158" t="s">
        <v>2971</v>
      </c>
      <c r="C2158" s="2">
        <v>177</v>
      </c>
      <c r="D2158" s="2">
        <v>119</v>
      </c>
      <c r="E2158" t="s">
        <v>7029</v>
      </c>
      <c r="F2158" t="s">
        <v>7043</v>
      </c>
      <c r="G2158" s="2">
        <v>58</v>
      </c>
      <c r="H2158" s="11">
        <v>0.32768361581920902</v>
      </c>
      <c r="I2158">
        <v>0</v>
      </c>
      <c r="J2158">
        <f ca="1"/>
        <v>470</v>
      </c>
      <c r="K2158">
        <v>3037</v>
      </c>
      <c r="L2158" cm="1">
        <f t="array" ref="L2158">_xlfn.IFS(G2158&lt;=25, 1, G2158&lt;=75, 2, G2158&lt;=150, 3, G2158&gt;150, 4)</f>
        <v>2</v>
      </c>
    </row>
    <row r="2159" spans="1:12" x14ac:dyDescent="0.2">
      <c r="A2159" t="s">
        <v>2972</v>
      </c>
      <c r="B2159" t="s">
        <v>1291</v>
      </c>
      <c r="C2159" s="2">
        <v>447</v>
      </c>
      <c r="D2159" s="2">
        <v>250</v>
      </c>
      <c r="E2159" t="s">
        <v>7027</v>
      </c>
      <c r="F2159" t="s">
        <v>7038</v>
      </c>
      <c r="G2159" s="2">
        <v>197</v>
      </c>
      <c r="H2159" s="11">
        <v>0.4407158836689038</v>
      </c>
      <c r="I2159">
        <v>0</v>
      </c>
      <c r="J2159">
        <f ca="1"/>
        <v>1690</v>
      </c>
      <c r="K2159">
        <v>3719</v>
      </c>
      <c r="L2159" cm="1">
        <f t="array" ref="L2159">_xlfn.IFS(G2159&lt;=25, 1, G2159&lt;=75, 2, G2159&lt;=150, 3, G2159&gt;150, 4)</f>
        <v>4</v>
      </c>
    </row>
    <row r="2160" spans="1:12" x14ac:dyDescent="0.2">
      <c r="A2160" t="s">
        <v>2973</v>
      </c>
      <c r="B2160" t="s">
        <v>2974</v>
      </c>
      <c r="C2160" s="2">
        <v>89</v>
      </c>
      <c r="D2160" s="2">
        <v>56</v>
      </c>
      <c r="E2160" t="s">
        <v>6989</v>
      </c>
      <c r="F2160" t="s">
        <v>7039</v>
      </c>
      <c r="G2160" s="2">
        <v>33</v>
      </c>
      <c r="H2160" s="11">
        <v>0.3707865168539326</v>
      </c>
      <c r="I2160">
        <v>1</v>
      </c>
      <c r="J2160">
        <f ca="1"/>
        <v>644</v>
      </c>
      <c r="K2160">
        <v>888</v>
      </c>
      <c r="L2160" cm="1">
        <f t="array" ref="L2160">_xlfn.IFS(G2160&lt;=25, 1, G2160&lt;=75, 2, G2160&lt;=150, 3, G2160&gt;150, 4)</f>
        <v>2</v>
      </c>
    </row>
    <row r="2161" spans="1:12" x14ac:dyDescent="0.2">
      <c r="A2161" t="s">
        <v>2975</v>
      </c>
      <c r="B2161" t="s">
        <v>2976</v>
      </c>
      <c r="C2161" s="2">
        <v>79</v>
      </c>
      <c r="D2161" s="2">
        <v>34</v>
      </c>
      <c r="E2161" t="s">
        <v>6989</v>
      </c>
      <c r="F2161" t="s">
        <v>7044</v>
      </c>
      <c r="G2161" s="2">
        <v>45</v>
      </c>
      <c r="H2161" s="11">
        <v>0.569620253164557</v>
      </c>
      <c r="I2161">
        <v>1</v>
      </c>
      <c r="J2161">
        <f ca="1"/>
        <v>4529</v>
      </c>
      <c r="K2161">
        <v>3516</v>
      </c>
      <c r="L2161" cm="1">
        <f t="array" ref="L2161">_xlfn.IFS(G2161&lt;=25, 1, G2161&lt;=75, 2, G2161&lt;=150, 3, G2161&gt;150, 4)</f>
        <v>2</v>
      </c>
    </row>
    <row r="2162" spans="1:12" x14ac:dyDescent="0.2">
      <c r="A2162" t="s">
        <v>2977</v>
      </c>
      <c r="B2162" t="s">
        <v>2978</v>
      </c>
      <c r="C2162" s="2">
        <v>402</v>
      </c>
      <c r="D2162" s="2">
        <v>265</v>
      </c>
      <c r="E2162" t="s">
        <v>7027</v>
      </c>
      <c r="F2162" t="s">
        <v>7039</v>
      </c>
      <c r="G2162" s="2">
        <v>137</v>
      </c>
      <c r="H2162" s="11">
        <v>0.34079601990049752</v>
      </c>
      <c r="I2162">
        <v>0</v>
      </c>
      <c r="J2162">
        <f ca="1"/>
        <v>475</v>
      </c>
      <c r="K2162">
        <v>1104</v>
      </c>
      <c r="L2162" cm="1">
        <f t="array" ref="L2162">_xlfn.IFS(G2162&lt;=25, 1, G2162&lt;=75, 2, G2162&lt;=150, 3, G2162&gt;150, 4)</f>
        <v>3</v>
      </c>
    </row>
    <row r="2163" spans="1:12" x14ac:dyDescent="0.2">
      <c r="A2163" t="s">
        <v>2979</v>
      </c>
      <c r="B2163" t="s">
        <v>2884</v>
      </c>
      <c r="C2163" s="2">
        <v>223</v>
      </c>
      <c r="D2163" s="2">
        <v>201</v>
      </c>
      <c r="E2163" t="s">
        <v>7027</v>
      </c>
      <c r="F2163" t="s">
        <v>7039</v>
      </c>
      <c r="G2163" s="2">
        <v>22</v>
      </c>
      <c r="H2163" s="11">
        <v>9.8654708520179366E-2</v>
      </c>
      <c r="I2163">
        <v>0</v>
      </c>
      <c r="J2163">
        <f ca="1"/>
        <v>2497</v>
      </c>
      <c r="K2163">
        <v>4052</v>
      </c>
      <c r="L2163" cm="1">
        <f t="array" ref="L2163">_xlfn.IFS(G2163&lt;=25, 1, G2163&lt;=75, 2, G2163&lt;=150, 3, G2163&gt;150, 4)</f>
        <v>1</v>
      </c>
    </row>
    <row r="2164" spans="1:12" x14ac:dyDescent="0.2">
      <c r="A2164" t="s">
        <v>2980</v>
      </c>
      <c r="B2164" t="s">
        <v>2981</v>
      </c>
      <c r="C2164" s="2">
        <v>299</v>
      </c>
      <c r="D2164" s="2">
        <v>254</v>
      </c>
      <c r="E2164" t="s">
        <v>7029</v>
      </c>
      <c r="F2164" t="s">
        <v>7039</v>
      </c>
      <c r="G2164" s="2">
        <v>45</v>
      </c>
      <c r="H2164" s="11">
        <v>0.15050167224080269</v>
      </c>
      <c r="I2164">
        <v>0</v>
      </c>
      <c r="J2164">
        <f ca="1"/>
        <v>3584</v>
      </c>
      <c r="K2164">
        <v>642</v>
      </c>
      <c r="L2164" cm="1">
        <f t="array" ref="L2164">_xlfn.IFS(G2164&lt;=25, 1, G2164&lt;=75, 2, G2164&lt;=150, 3, G2164&gt;150, 4)</f>
        <v>2</v>
      </c>
    </row>
    <row r="2165" spans="1:12" x14ac:dyDescent="0.2">
      <c r="A2165" t="s">
        <v>2982</v>
      </c>
      <c r="B2165" t="s">
        <v>2983</v>
      </c>
      <c r="C2165" s="2">
        <v>299</v>
      </c>
      <c r="D2165" s="2">
        <v>221</v>
      </c>
      <c r="E2165" t="s">
        <v>7029</v>
      </c>
      <c r="F2165" t="s">
        <v>7038</v>
      </c>
      <c r="G2165" s="2">
        <v>78</v>
      </c>
      <c r="H2165" s="11">
        <v>0.2608695652173913</v>
      </c>
      <c r="I2165">
        <v>0</v>
      </c>
      <c r="J2165">
        <f ca="1"/>
        <v>775</v>
      </c>
      <c r="K2165">
        <v>3002</v>
      </c>
      <c r="L2165" cm="1">
        <f t="array" ref="L2165">_xlfn.IFS(G2165&lt;=25, 1, G2165&lt;=75, 2, G2165&lt;=150, 3, G2165&gt;150, 4)</f>
        <v>3</v>
      </c>
    </row>
    <row r="2166" spans="1:12" x14ac:dyDescent="0.2">
      <c r="A2166" t="s">
        <v>2984</v>
      </c>
      <c r="B2166" t="s">
        <v>2985</v>
      </c>
      <c r="C2166" s="2">
        <v>195</v>
      </c>
      <c r="D2166" s="2">
        <v>103</v>
      </c>
      <c r="E2166" t="s">
        <v>6989</v>
      </c>
      <c r="F2166" t="s">
        <v>7040</v>
      </c>
      <c r="G2166" s="2">
        <v>92</v>
      </c>
      <c r="H2166" s="11">
        <v>0.47179487179487178</v>
      </c>
      <c r="I2166">
        <v>1</v>
      </c>
      <c r="J2166">
        <f ca="1"/>
        <v>4241</v>
      </c>
      <c r="K2166">
        <v>1203</v>
      </c>
      <c r="L2166" cm="1">
        <f t="array" ref="L2166">_xlfn.IFS(G2166&lt;=25, 1, G2166&lt;=75, 2, G2166&lt;=150, 3, G2166&gt;150, 4)</f>
        <v>3</v>
      </c>
    </row>
    <row r="2167" spans="1:12" x14ac:dyDescent="0.2">
      <c r="A2167" t="s">
        <v>2986</v>
      </c>
      <c r="B2167" t="s">
        <v>2355</v>
      </c>
      <c r="C2167" s="2">
        <v>69</v>
      </c>
      <c r="D2167" s="2">
        <v>50</v>
      </c>
      <c r="E2167" t="s">
        <v>6989</v>
      </c>
      <c r="F2167" t="s">
        <v>7039</v>
      </c>
      <c r="G2167" s="2">
        <v>19</v>
      </c>
      <c r="H2167" s="11">
        <v>0.27536231884057971</v>
      </c>
      <c r="I2167">
        <v>1</v>
      </c>
      <c r="J2167">
        <f ca="1"/>
        <v>1580</v>
      </c>
      <c r="K2167">
        <v>4388</v>
      </c>
      <c r="L2167" cm="1">
        <f t="array" ref="L2167">_xlfn.IFS(G2167&lt;=25, 1, G2167&lt;=75, 2, G2167&lt;=150, 3, G2167&gt;150, 4)</f>
        <v>1</v>
      </c>
    </row>
    <row r="2168" spans="1:12" x14ac:dyDescent="0.2">
      <c r="A2168" t="s">
        <v>2987</v>
      </c>
      <c r="B2168" t="s">
        <v>2988</v>
      </c>
      <c r="C2168" s="2">
        <v>449</v>
      </c>
      <c r="D2168" s="2">
        <v>314</v>
      </c>
      <c r="E2168" t="s">
        <v>7027</v>
      </c>
      <c r="F2168" t="s">
        <v>7037</v>
      </c>
      <c r="G2168" s="2">
        <v>135</v>
      </c>
      <c r="H2168" s="11">
        <v>0.30066815144766146</v>
      </c>
      <c r="I2168">
        <v>0</v>
      </c>
      <c r="J2168">
        <f ca="1"/>
        <v>715</v>
      </c>
      <c r="K2168">
        <v>4473</v>
      </c>
      <c r="L2168" cm="1">
        <f t="array" ref="L2168">_xlfn.IFS(G2168&lt;=25, 1, G2168&lt;=75, 2, G2168&lt;=150, 3, G2168&gt;150, 4)</f>
        <v>3</v>
      </c>
    </row>
    <row r="2169" spans="1:12" x14ac:dyDescent="0.2">
      <c r="A2169" t="s">
        <v>2989</v>
      </c>
      <c r="B2169" t="s">
        <v>2990</v>
      </c>
      <c r="C2169" s="2">
        <v>109</v>
      </c>
      <c r="D2169" s="2">
        <v>61</v>
      </c>
      <c r="E2169" t="s">
        <v>6989</v>
      </c>
      <c r="F2169" t="s">
        <v>7039</v>
      </c>
      <c r="G2169" s="2">
        <v>48</v>
      </c>
      <c r="H2169" s="11">
        <v>0.44036697247706424</v>
      </c>
      <c r="I2169">
        <v>1</v>
      </c>
      <c r="J2169">
        <f ca="1"/>
        <v>1498</v>
      </c>
      <c r="K2169">
        <v>3070</v>
      </c>
      <c r="L2169" cm="1">
        <f t="array" ref="L2169">_xlfn.IFS(G2169&lt;=25, 1, G2169&lt;=75, 2, G2169&lt;=150, 3, G2169&gt;150, 4)</f>
        <v>2</v>
      </c>
    </row>
    <row r="2170" spans="1:12" x14ac:dyDescent="0.2">
      <c r="A2170" t="s">
        <v>2991</v>
      </c>
      <c r="B2170" t="s">
        <v>2216</v>
      </c>
      <c r="C2170" s="2">
        <v>129</v>
      </c>
      <c r="D2170" s="2">
        <v>111</v>
      </c>
      <c r="E2170" t="s">
        <v>7027</v>
      </c>
      <c r="F2170" t="s">
        <v>7036</v>
      </c>
      <c r="G2170" s="2">
        <v>18</v>
      </c>
      <c r="H2170" s="11">
        <v>0.13953488372093023</v>
      </c>
      <c r="I2170">
        <v>0</v>
      </c>
      <c r="J2170">
        <f ca="1"/>
        <v>4382</v>
      </c>
      <c r="K2170">
        <v>2783</v>
      </c>
      <c r="L2170" cm="1">
        <f t="array" ref="L2170">_xlfn.IFS(G2170&lt;=25, 1, G2170&lt;=75, 2, G2170&lt;=150, 3, G2170&gt;150, 4)</f>
        <v>1</v>
      </c>
    </row>
    <row r="2171" spans="1:12" x14ac:dyDescent="0.2">
      <c r="A2171" t="s">
        <v>2992</v>
      </c>
      <c r="B2171" t="s">
        <v>2523</v>
      </c>
      <c r="C2171" s="2">
        <v>357</v>
      </c>
      <c r="D2171" s="2">
        <v>293</v>
      </c>
      <c r="E2171" t="s">
        <v>7027</v>
      </c>
      <c r="F2171" t="s">
        <v>7039</v>
      </c>
      <c r="G2171" s="2">
        <v>64</v>
      </c>
      <c r="H2171" s="11">
        <v>0.17927170868347339</v>
      </c>
      <c r="I2171">
        <v>0</v>
      </c>
      <c r="J2171">
        <f ca="1"/>
        <v>3156</v>
      </c>
      <c r="K2171">
        <v>986</v>
      </c>
      <c r="L2171" cm="1">
        <f t="array" ref="L2171">_xlfn.IFS(G2171&lt;=25, 1, G2171&lt;=75, 2, G2171&lt;=150, 3, G2171&gt;150, 4)</f>
        <v>2</v>
      </c>
    </row>
    <row r="2172" spans="1:12" x14ac:dyDescent="0.2">
      <c r="A2172" t="s">
        <v>2993</v>
      </c>
      <c r="B2172" t="s">
        <v>2432</v>
      </c>
      <c r="C2172" s="2">
        <v>69</v>
      </c>
      <c r="D2172" s="2">
        <v>60</v>
      </c>
      <c r="E2172" t="s">
        <v>6989</v>
      </c>
      <c r="F2172" t="s">
        <v>7044</v>
      </c>
      <c r="G2172" s="2">
        <v>9</v>
      </c>
      <c r="H2172" s="11">
        <v>0.13043478260869565</v>
      </c>
      <c r="I2172">
        <v>1</v>
      </c>
      <c r="J2172">
        <f ca="1"/>
        <v>3372</v>
      </c>
      <c r="K2172">
        <v>1808</v>
      </c>
      <c r="L2172" cm="1">
        <f t="array" ref="L2172">_xlfn.IFS(G2172&lt;=25, 1, G2172&lt;=75, 2, G2172&lt;=150, 3, G2172&gt;150, 4)</f>
        <v>1</v>
      </c>
    </row>
    <row r="2173" spans="1:12" x14ac:dyDescent="0.2">
      <c r="A2173" t="s">
        <v>2977</v>
      </c>
      <c r="B2173" t="s">
        <v>2978</v>
      </c>
      <c r="C2173" s="2">
        <v>502</v>
      </c>
      <c r="D2173" s="2">
        <v>462</v>
      </c>
      <c r="E2173" t="s">
        <v>7029</v>
      </c>
      <c r="F2173" t="s">
        <v>7039</v>
      </c>
      <c r="G2173" s="2">
        <v>40</v>
      </c>
      <c r="H2173" s="11">
        <v>7.9681274900398405E-2</v>
      </c>
      <c r="I2173">
        <v>0</v>
      </c>
      <c r="J2173">
        <f ca="1"/>
        <v>4238</v>
      </c>
      <c r="K2173">
        <v>3401</v>
      </c>
      <c r="L2173" cm="1">
        <f t="array" ref="L2173">_xlfn.IFS(G2173&lt;=25, 1, G2173&lt;=75, 2, G2173&lt;=150, 3, G2173&gt;150, 4)</f>
        <v>2</v>
      </c>
    </row>
    <row r="2174" spans="1:12" x14ac:dyDescent="0.2">
      <c r="A2174" t="s">
        <v>2994</v>
      </c>
      <c r="B2174" t="s">
        <v>2355</v>
      </c>
      <c r="C2174" s="2">
        <v>69</v>
      </c>
      <c r="D2174" s="2">
        <v>43</v>
      </c>
      <c r="E2174" t="s">
        <v>6989</v>
      </c>
      <c r="F2174" t="s">
        <v>7039</v>
      </c>
      <c r="G2174" s="2">
        <v>26</v>
      </c>
      <c r="H2174" s="11">
        <v>0.37681159420289856</v>
      </c>
      <c r="I2174">
        <v>1</v>
      </c>
      <c r="J2174">
        <f ca="1"/>
        <v>4055</v>
      </c>
      <c r="K2174">
        <v>4549</v>
      </c>
      <c r="L2174" cm="1">
        <f t="array" ref="L2174">_xlfn.IFS(G2174&lt;=25, 1, G2174&lt;=75, 2, G2174&lt;=150, 3, G2174&gt;150, 4)</f>
        <v>2</v>
      </c>
    </row>
    <row r="2175" spans="1:12" x14ac:dyDescent="0.2">
      <c r="A2175" t="s">
        <v>2995</v>
      </c>
      <c r="B2175" t="s">
        <v>2355</v>
      </c>
      <c r="C2175" s="2">
        <v>69</v>
      </c>
      <c r="D2175" s="2">
        <v>43</v>
      </c>
      <c r="E2175" t="s">
        <v>6989</v>
      </c>
      <c r="F2175" t="s">
        <v>7039</v>
      </c>
      <c r="G2175" s="2">
        <v>26</v>
      </c>
      <c r="H2175" s="11">
        <v>0.37681159420289856</v>
      </c>
      <c r="I2175">
        <v>1</v>
      </c>
      <c r="J2175">
        <f ca="1"/>
        <v>1399</v>
      </c>
      <c r="K2175">
        <v>379</v>
      </c>
      <c r="L2175" cm="1">
        <f t="array" ref="L2175">_xlfn.IFS(G2175&lt;=25, 1, G2175&lt;=75, 2, G2175&lt;=150, 3, G2175&gt;150, 4)</f>
        <v>2</v>
      </c>
    </row>
    <row r="2176" spans="1:12" x14ac:dyDescent="0.2">
      <c r="A2176" t="s">
        <v>2996</v>
      </c>
      <c r="B2176" t="s">
        <v>1861</v>
      </c>
      <c r="C2176" s="2">
        <v>205</v>
      </c>
      <c r="D2176" s="2">
        <v>168</v>
      </c>
      <c r="E2176" t="s">
        <v>7027</v>
      </c>
      <c r="F2176" t="s">
        <v>7039</v>
      </c>
      <c r="G2176" s="2">
        <v>37</v>
      </c>
      <c r="H2176" s="11">
        <v>0.18048780487804877</v>
      </c>
      <c r="I2176">
        <v>0</v>
      </c>
      <c r="J2176">
        <f ca="1"/>
        <v>65</v>
      </c>
      <c r="K2176">
        <v>1669</v>
      </c>
      <c r="L2176" cm="1">
        <f t="array" ref="L2176">_xlfn.IFS(G2176&lt;=25, 1, G2176&lt;=75, 2, G2176&lt;=150, 3, G2176&gt;150, 4)</f>
        <v>2</v>
      </c>
    </row>
    <row r="2177" spans="1:12" x14ac:dyDescent="0.2">
      <c r="A2177" t="s">
        <v>2997</v>
      </c>
      <c r="B2177" t="s">
        <v>2998</v>
      </c>
      <c r="C2177" s="2">
        <v>209</v>
      </c>
      <c r="D2177" s="2">
        <v>109</v>
      </c>
      <c r="E2177" t="s">
        <v>6989</v>
      </c>
      <c r="F2177" t="s">
        <v>7038</v>
      </c>
      <c r="G2177" s="2">
        <v>100</v>
      </c>
      <c r="H2177" s="11">
        <v>0.4784688995215311</v>
      </c>
      <c r="I2177">
        <v>1</v>
      </c>
      <c r="J2177">
        <f ca="1"/>
        <v>1541</v>
      </c>
      <c r="K2177">
        <v>4135</v>
      </c>
      <c r="L2177" cm="1">
        <f t="array" ref="L2177">_xlfn.IFS(G2177&lt;=25, 1, G2177&lt;=75, 2, G2177&lt;=150, 3, G2177&gt;150, 4)</f>
        <v>3</v>
      </c>
    </row>
    <row r="2178" spans="1:12" x14ac:dyDescent="0.2">
      <c r="A2178" t="s">
        <v>2999</v>
      </c>
      <c r="B2178" t="s">
        <v>2287</v>
      </c>
      <c r="C2178" s="2">
        <v>223</v>
      </c>
      <c r="D2178" s="2">
        <v>132</v>
      </c>
      <c r="E2178" t="s">
        <v>6989</v>
      </c>
      <c r="F2178" t="s">
        <v>7042</v>
      </c>
      <c r="G2178" s="2">
        <v>91</v>
      </c>
      <c r="H2178" s="11">
        <v>0.40807174887892378</v>
      </c>
      <c r="I2178">
        <v>1</v>
      </c>
      <c r="J2178">
        <f ca="1"/>
        <v>4041</v>
      </c>
      <c r="K2178">
        <v>3041</v>
      </c>
      <c r="L2178" cm="1">
        <f t="array" ref="L2178">_xlfn.IFS(G2178&lt;=25, 1, G2178&lt;=75, 2, G2178&lt;=150, 3, G2178&gt;150, 4)</f>
        <v>3</v>
      </c>
    </row>
    <row r="2179" spans="1:12" x14ac:dyDescent="0.2">
      <c r="A2179" t="s">
        <v>3000</v>
      </c>
      <c r="B2179" t="s">
        <v>2355</v>
      </c>
      <c r="C2179" s="2">
        <v>69</v>
      </c>
      <c r="D2179" s="2">
        <v>59</v>
      </c>
      <c r="E2179" t="s">
        <v>6989</v>
      </c>
      <c r="F2179" t="s">
        <v>7039</v>
      </c>
      <c r="G2179" s="2">
        <v>10</v>
      </c>
      <c r="H2179" s="11">
        <v>0.14492753623188406</v>
      </c>
      <c r="I2179">
        <v>1</v>
      </c>
      <c r="J2179">
        <f ca="1"/>
        <v>3729</v>
      </c>
      <c r="K2179">
        <v>4145</v>
      </c>
      <c r="L2179" cm="1">
        <f t="array" ref="L2179">_xlfn.IFS(G2179&lt;=25, 1, G2179&lt;=75, 2, G2179&lt;=150, 3, G2179&gt;150, 4)</f>
        <v>1</v>
      </c>
    </row>
    <row r="2180" spans="1:12" x14ac:dyDescent="0.2">
      <c r="A2180" t="s">
        <v>3001</v>
      </c>
      <c r="B2180" t="s">
        <v>3002</v>
      </c>
      <c r="C2180" s="2">
        <v>99</v>
      </c>
      <c r="D2180" s="2">
        <v>63</v>
      </c>
      <c r="E2180" t="s">
        <v>6989</v>
      </c>
      <c r="F2180" t="s">
        <v>7037</v>
      </c>
      <c r="G2180" s="2">
        <v>36</v>
      </c>
      <c r="H2180" s="11">
        <v>0.36363636363636365</v>
      </c>
      <c r="I2180">
        <v>1</v>
      </c>
      <c r="J2180">
        <f ca="1"/>
        <v>843</v>
      </c>
      <c r="K2180">
        <v>2420</v>
      </c>
      <c r="L2180" cm="1">
        <f t="array" ref="L2180">_xlfn.IFS(G2180&lt;=25, 1, G2180&lt;=75, 2, G2180&lt;=150, 3, G2180&gt;150, 4)</f>
        <v>2</v>
      </c>
    </row>
    <row r="2181" spans="1:12" x14ac:dyDescent="0.2">
      <c r="A2181" t="s">
        <v>3003</v>
      </c>
      <c r="B2181" t="s">
        <v>3004</v>
      </c>
      <c r="C2181" s="2">
        <v>223</v>
      </c>
      <c r="D2181" s="2">
        <v>138</v>
      </c>
      <c r="E2181" t="s">
        <v>7027</v>
      </c>
      <c r="F2181" t="s">
        <v>7039</v>
      </c>
      <c r="G2181" s="2">
        <v>85</v>
      </c>
      <c r="H2181" s="11">
        <v>0.3811659192825112</v>
      </c>
      <c r="I2181">
        <v>0</v>
      </c>
      <c r="J2181">
        <f ca="1"/>
        <v>4355</v>
      </c>
      <c r="K2181">
        <v>700</v>
      </c>
      <c r="L2181" cm="1">
        <f t="array" ref="L2181">_xlfn.IFS(G2181&lt;=25, 1, G2181&lt;=75, 2, G2181&lt;=150, 3, G2181&gt;150, 4)</f>
        <v>3</v>
      </c>
    </row>
    <row r="2182" spans="1:12" x14ac:dyDescent="0.2">
      <c r="A2182" t="s">
        <v>3005</v>
      </c>
      <c r="B2182" t="s">
        <v>3006</v>
      </c>
      <c r="C2182" s="2">
        <v>236</v>
      </c>
      <c r="D2182" s="2">
        <v>73</v>
      </c>
      <c r="E2182" t="s">
        <v>7027</v>
      </c>
      <c r="F2182" t="s">
        <v>7040</v>
      </c>
      <c r="G2182" s="2">
        <v>163</v>
      </c>
      <c r="H2182" s="11">
        <v>0.69067796610169496</v>
      </c>
      <c r="I2182">
        <v>0</v>
      </c>
      <c r="J2182">
        <f ca="1"/>
        <v>3387</v>
      </c>
      <c r="K2182">
        <v>3876</v>
      </c>
      <c r="L2182" cm="1">
        <f t="array" ref="L2182">_xlfn.IFS(G2182&lt;=25, 1, G2182&lt;=75, 2, G2182&lt;=150, 3, G2182&gt;150, 4)</f>
        <v>4</v>
      </c>
    </row>
    <row r="2183" spans="1:12" x14ac:dyDescent="0.2">
      <c r="A2183" t="s">
        <v>3007</v>
      </c>
      <c r="B2183" t="s">
        <v>3008</v>
      </c>
      <c r="C2183" s="2">
        <v>357</v>
      </c>
      <c r="D2183" s="2">
        <v>264</v>
      </c>
      <c r="E2183" t="s">
        <v>7027</v>
      </c>
      <c r="F2183" t="s">
        <v>7041</v>
      </c>
      <c r="G2183" s="2">
        <v>93</v>
      </c>
      <c r="H2183" s="11">
        <v>0.26050420168067229</v>
      </c>
      <c r="I2183">
        <v>0</v>
      </c>
      <c r="J2183">
        <f ca="1"/>
        <v>3737</v>
      </c>
      <c r="K2183">
        <v>2898</v>
      </c>
      <c r="L2183" cm="1">
        <f t="array" ref="L2183">_xlfn.IFS(G2183&lt;=25, 1, G2183&lt;=75, 2, G2183&lt;=150, 3, G2183&gt;150, 4)</f>
        <v>3</v>
      </c>
    </row>
    <row r="2184" spans="1:12" x14ac:dyDescent="0.2">
      <c r="A2184" t="s">
        <v>3009</v>
      </c>
      <c r="B2184" t="s">
        <v>3010</v>
      </c>
      <c r="C2184" s="2">
        <v>502</v>
      </c>
      <c r="D2184" s="2">
        <v>452</v>
      </c>
      <c r="E2184" t="s">
        <v>7029</v>
      </c>
      <c r="F2184" t="s">
        <v>7039</v>
      </c>
      <c r="G2184" s="2">
        <v>50</v>
      </c>
      <c r="H2184" s="11">
        <v>9.9601593625498003E-2</v>
      </c>
      <c r="I2184">
        <v>0</v>
      </c>
      <c r="J2184">
        <f ca="1"/>
        <v>67</v>
      </c>
      <c r="K2184">
        <v>3340</v>
      </c>
      <c r="L2184" cm="1">
        <f t="array" ref="L2184">_xlfn.IFS(G2184&lt;=25, 1, G2184&lt;=75, 2, G2184&lt;=150, 3, G2184&gt;150, 4)</f>
        <v>2</v>
      </c>
    </row>
    <row r="2185" spans="1:12" x14ac:dyDescent="0.2">
      <c r="A2185" t="s">
        <v>3011</v>
      </c>
      <c r="B2185" t="s">
        <v>3012</v>
      </c>
      <c r="C2185" s="2">
        <v>312</v>
      </c>
      <c r="D2185" s="2">
        <v>178</v>
      </c>
      <c r="E2185" t="s">
        <v>7027</v>
      </c>
      <c r="F2185" t="s">
        <v>7038</v>
      </c>
      <c r="G2185" s="2">
        <v>134</v>
      </c>
      <c r="H2185" s="11">
        <v>0.42948717948717946</v>
      </c>
      <c r="I2185">
        <v>0</v>
      </c>
      <c r="J2185">
        <f ca="1"/>
        <v>1749</v>
      </c>
      <c r="K2185">
        <v>254</v>
      </c>
      <c r="L2185" cm="1">
        <f t="array" ref="L2185">_xlfn.IFS(G2185&lt;=25, 1, G2185&lt;=75, 2, G2185&lt;=150, 3, G2185&gt;150, 4)</f>
        <v>3</v>
      </c>
    </row>
    <row r="2186" spans="1:12" x14ac:dyDescent="0.2">
      <c r="A2186" t="s">
        <v>3013</v>
      </c>
      <c r="B2186" t="s">
        <v>3014</v>
      </c>
      <c r="C2186" s="2">
        <v>670</v>
      </c>
      <c r="D2186" s="2">
        <v>456</v>
      </c>
      <c r="E2186" t="s">
        <v>7029</v>
      </c>
      <c r="F2186" t="s">
        <v>7037</v>
      </c>
      <c r="G2186" s="2">
        <v>214</v>
      </c>
      <c r="H2186" s="11">
        <v>0.31940298507462689</v>
      </c>
      <c r="I2186">
        <v>0</v>
      </c>
      <c r="J2186">
        <f ca="1"/>
        <v>1572</v>
      </c>
      <c r="K2186">
        <v>1956</v>
      </c>
      <c r="L2186" cm="1">
        <f t="array" ref="L2186">_xlfn.IFS(G2186&lt;=25, 1, G2186&lt;=75, 2, G2186&lt;=150, 3, G2186&gt;150, 4)</f>
        <v>4</v>
      </c>
    </row>
    <row r="2187" spans="1:12" x14ac:dyDescent="0.2">
      <c r="A2187" t="s">
        <v>3015</v>
      </c>
      <c r="B2187" t="s">
        <v>3016</v>
      </c>
      <c r="C2187" s="2">
        <v>258</v>
      </c>
      <c r="D2187" s="2">
        <v>98</v>
      </c>
      <c r="E2187" t="s">
        <v>6989</v>
      </c>
      <c r="F2187" t="s">
        <v>7040</v>
      </c>
      <c r="G2187" s="2">
        <v>160</v>
      </c>
      <c r="H2187" s="11">
        <v>0.62015503875968991</v>
      </c>
      <c r="I2187">
        <v>1</v>
      </c>
      <c r="J2187">
        <f ca="1"/>
        <v>4229</v>
      </c>
      <c r="K2187">
        <v>319</v>
      </c>
      <c r="L2187" cm="1">
        <f t="array" ref="L2187">_xlfn.IFS(G2187&lt;=25, 1, G2187&lt;=75, 2, G2187&lt;=150, 3, G2187&gt;150, 4)</f>
        <v>4</v>
      </c>
    </row>
    <row r="2188" spans="1:12" x14ac:dyDescent="0.2">
      <c r="A2188" t="s">
        <v>3017</v>
      </c>
      <c r="B2188" t="s">
        <v>1949</v>
      </c>
      <c r="C2188" s="2">
        <v>319</v>
      </c>
      <c r="D2188" s="2">
        <v>239</v>
      </c>
      <c r="E2188" t="s">
        <v>7029</v>
      </c>
      <c r="F2188" t="s">
        <v>7037</v>
      </c>
      <c r="G2188" s="2">
        <v>80</v>
      </c>
      <c r="H2188" s="11">
        <v>0.2507836990595611</v>
      </c>
      <c r="I2188">
        <v>0</v>
      </c>
      <c r="J2188">
        <f ca="1"/>
        <v>2089</v>
      </c>
      <c r="K2188">
        <v>2159</v>
      </c>
      <c r="L2188" cm="1">
        <f t="array" ref="L2188">_xlfn.IFS(G2188&lt;=25, 1, G2188&lt;=75, 2, G2188&lt;=150, 3, G2188&gt;150, 4)</f>
        <v>3</v>
      </c>
    </row>
    <row r="2189" spans="1:12" x14ac:dyDescent="0.2">
      <c r="A2189" t="s">
        <v>3018</v>
      </c>
      <c r="B2189" t="s">
        <v>3019</v>
      </c>
      <c r="C2189" s="2">
        <v>349</v>
      </c>
      <c r="D2189" s="2">
        <v>237</v>
      </c>
      <c r="E2189" t="s">
        <v>7027</v>
      </c>
      <c r="F2189" t="s">
        <v>7037</v>
      </c>
      <c r="G2189" s="2">
        <v>112</v>
      </c>
      <c r="H2189" s="11">
        <v>0.3209169054441261</v>
      </c>
      <c r="I2189">
        <v>0</v>
      </c>
      <c r="J2189">
        <f ca="1"/>
        <v>2984</v>
      </c>
      <c r="K2189">
        <v>3694</v>
      </c>
      <c r="L2189" cm="1">
        <f t="array" ref="L2189">_xlfn.IFS(G2189&lt;=25, 1, G2189&lt;=75, 2, G2189&lt;=150, 3, G2189&gt;150, 4)</f>
        <v>3</v>
      </c>
    </row>
    <row r="2190" spans="1:12" x14ac:dyDescent="0.2">
      <c r="A2190" t="s">
        <v>3020</v>
      </c>
      <c r="B2190" t="s">
        <v>3021</v>
      </c>
      <c r="C2190" s="2">
        <v>205</v>
      </c>
      <c r="D2190" s="2">
        <v>109</v>
      </c>
      <c r="E2190" t="s">
        <v>7029</v>
      </c>
      <c r="F2190" t="s">
        <v>7040</v>
      </c>
      <c r="G2190" s="2">
        <v>96</v>
      </c>
      <c r="H2190" s="11">
        <v>0.4682926829268293</v>
      </c>
      <c r="I2190">
        <v>0</v>
      </c>
      <c r="J2190">
        <f ca="1"/>
        <v>54</v>
      </c>
      <c r="K2190">
        <v>1925</v>
      </c>
      <c r="L2190" cm="1">
        <f t="array" ref="L2190">_xlfn.IFS(G2190&lt;=25, 1, G2190&lt;=75, 2, G2190&lt;=150, 3, G2190&gt;150, 4)</f>
        <v>3</v>
      </c>
    </row>
    <row r="2191" spans="1:12" x14ac:dyDescent="0.2">
      <c r="A2191" t="s">
        <v>3022</v>
      </c>
      <c r="B2191" t="s">
        <v>3023</v>
      </c>
      <c r="C2191" s="2">
        <v>289</v>
      </c>
      <c r="D2191" s="2">
        <v>223</v>
      </c>
      <c r="E2191" t="s">
        <v>6989</v>
      </c>
      <c r="F2191" t="s">
        <v>7039</v>
      </c>
      <c r="G2191" s="2">
        <v>66</v>
      </c>
      <c r="H2191" s="11">
        <v>0.22837370242214533</v>
      </c>
      <c r="I2191">
        <v>1</v>
      </c>
      <c r="J2191">
        <f ca="1"/>
        <v>2395</v>
      </c>
      <c r="K2191">
        <v>1407</v>
      </c>
      <c r="L2191" cm="1">
        <f t="array" ref="L2191">_xlfn.IFS(G2191&lt;=25, 1, G2191&lt;=75, 2, G2191&lt;=150, 3, G2191&gt;150, 4)</f>
        <v>2</v>
      </c>
    </row>
    <row r="2192" spans="1:12" x14ac:dyDescent="0.2">
      <c r="A2192" t="s">
        <v>3024</v>
      </c>
      <c r="B2192" t="s">
        <v>1593</v>
      </c>
      <c r="C2192" s="2">
        <v>239</v>
      </c>
      <c r="D2192" s="2">
        <v>167</v>
      </c>
      <c r="E2192" t="s">
        <v>7029</v>
      </c>
      <c r="F2192" t="s">
        <v>7037</v>
      </c>
      <c r="G2192" s="2">
        <v>72</v>
      </c>
      <c r="H2192" s="11">
        <v>0.30125523012552302</v>
      </c>
      <c r="I2192">
        <v>0</v>
      </c>
      <c r="J2192">
        <f ca="1"/>
        <v>4328</v>
      </c>
      <c r="K2192">
        <v>3816</v>
      </c>
      <c r="L2192" cm="1">
        <f t="array" ref="L2192">_xlfn.IFS(G2192&lt;=25, 1, G2192&lt;=75, 2, G2192&lt;=150, 3, G2192&gt;150, 4)</f>
        <v>2</v>
      </c>
    </row>
    <row r="2193" spans="1:12" x14ac:dyDescent="0.2">
      <c r="A2193" t="s">
        <v>3025</v>
      </c>
      <c r="B2193" t="s">
        <v>3026</v>
      </c>
      <c r="C2193" s="2">
        <v>376</v>
      </c>
      <c r="D2193" s="2">
        <v>124</v>
      </c>
      <c r="E2193" t="s">
        <v>7029</v>
      </c>
      <c r="F2193" t="s">
        <v>7038</v>
      </c>
      <c r="G2193" s="2">
        <v>252</v>
      </c>
      <c r="H2193" s="11">
        <v>0.67021276595744683</v>
      </c>
      <c r="I2193">
        <v>0</v>
      </c>
      <c r="J2193">
        <f ca="1"/>
        <v>902</v>
      </c>
      <c r="K2193">
        <v>1326</v>
      </c>
      <c r="L2193" cm="1">
        <f t="array" ref="L2193">_xlfn.IFS(G2193&lt;=25, 1, G2193&lt;=75, 2, G2193&lt;=150, 3, G2193&gt;150, 4)</f>
        <v>4</v>
      </c>
    </row>
    <row r="2194" spans="1:12" x14ac:dyDescent="0.2">
      <c r="A2194" t="s">
        <v>3027</v>
      </c>
      <c r="B2194" t="s">
        <v>2256</v>
      </c>
      <c r="C2194" s="2">
        <v>241</v>
      </c>
      <c r="D2194" s="2">
        <v>123</v>
      </c>
      <c r="E2194" t="s">
        <v>7027</v>
      </c>
      <c r="F2194" t="s">
        <v>7040</v>
      </c>
      <c r="G2194" s="2">
        <v>118</v>
      </c>
      <c r="H2194" s="11">
        <v>0.48962655601659749</v>
      </c>
      <c r="I2194">
        <v>0</v>
      </c>
      <c r="J2194">
        <f ca="1"/>
        <v>2166</v>
      </c>
      <c r="K2194">
        <v>4083</v>
      </c>
      <c r="L2194" cm="1">
        <f t="array" ref="L2194">_xlfn.IFS(G2194&lt;=25, 1, G2194&lt;=75, 2, G2194&lt;=150, 3, G2194&gt;150, 4)</f>
        <v>3</v>
      </c>
    </row>
    <row r="2195" spans="1:12" x14ac:dyDescent="0.2">
      <c r="A2195" t="s">
        <v>3028</v>
      </c>
      <c r="B2195" t="s">
        <v>3029</v>
      </c>
      <c r="C2195" s="2">
        <v>89</v>
      </c>
      <c r="D2195" s="2">
        <v>67</v>
      </c>
      <c r="E2195" t="s">
        <v>7029</v>
      </c>
      <c r="F2195" t="s">
        <v>7037</v>
      </c>
      <c r="G2195" s="2">
        <v>22</v>
      </c>
      <c r="H2195" s="11">
        <v>0.24719101123595505</v>
      </c>
      <c r="I2195">
        <v>0</v>
      </c>
      <c r="J2195">
        <f ca="1"/>
        <v>2533</v>
      </c>
      <c r="K2195">
        <v>2327</v>
      </c>
      <c r="L2195" cm="1">
        <f t="array" ref="L2195">_xlfn.IFS(G2195&lt;=25, 1, G2195&lt;=75, 2, G2195&lt;=150, 3, G2195&gt;150, 4)</f>
        <v>1</v>
      </c>
    </row>
    <row r="2196" spans="1:12" x14ac:dyDescent="0.2">
      <c r="A2196" t="s">
        <v>3030</v>
      </c>
      <c r="B2196" t="s">
        <v>2216</v>
      </c>
      <c r="C2196" s="2">
        <v>169</v>
      </c>
      <c r="D2196" s="2">
        <v>100</v>
      </c>
      <c r="E2196" t="s">
        <v>7027</v>
      </c>
      <c r="F2196" t="s">
        <v>7043</v>
      </c>
      <c r="G2196" s="2">
        <v>69</v>
      </c>
      <c r="H2196" s="11">
        <v>0.40828402366863903</v>
      </c>
      <c r="I2196">
        <v>0</v>
      </c>
      <c r="J2196">
        <f ca="1"/>
        <v>3957</v>
      </c>
      <c r="K2196">
        <v>2878</v>
      </c>
      <c r="L2196" cm="1">
        <f t="array" ref="L2196">_xlfn.IFS(G2196&lt;=25, 1, G2196&lt;=75, 2, G2196&lt;=150, 3, G2196&gt;150, 4)</f>
        <v>2</v>
      </c>
    </row>
    <row r="2197" spans="1:12" x14ac:dyDescent="0.2">
      <c r="A2197" t="s">
        <v>3031</v>
      </c>
      <c r="B2197" t="s">
        <v>2353</v>
      </c>
      <c r="C2197" s="2">
        <v>199</v>
      </c>
      <c r="D2197" s="2">
        <v>141</v>
      </c>
      <c r="E2197" t="s">
        <v>7027</v>
      </c>
      <c r="F2197" t="s">
        <v>7039</v>
      </c>
      <c r="G2197" s="2">
        <v>58</v>
      </c>
      <c r="H2197" s="11">
        <v>0.29145728643216079</v>
      </c>
      <c r="I2197">
        <v>0</v>
      </c>
      <c r="J2197">
        <f ca="1"/>
        <v>4317</v>
      </c>
      <c r="K2197">
        <v>3326</v>
      </c>
      <c r="L2197" cm="1">
        <f t="array" ref="L2197">_xlfn.IFS(G2197&lt;=25, 1, G2197&lt;=75, 2, G2197&lt;=150, 3, G2197&gt;150, 4)</f>
        <v>2</v>
      </c>
    </row>
    <row r="2198" spans="1:12" x14ac:dyDescent="0.2">
      <c r="A2198" t="s">
        <v>3032</v>
      </c>
      <c r="B2198" t="s">
        <v>2353</v>
      </c>
      <c r="C2198" s="2">
        <v>199</v>
      </c>
      <c r="D2198" s="2">
        <v>161</v>
      </c>
      <c r="E2198" t="s">
        <v>7027</v>
      </c>
      <c r="F2198" t="s">
        <v>7039</v>
      </c>
      <c r="G2198" s="2">
        <v>38</v>
      </c>
      <c r="H2198" s="11">
        <v>0.19095477386934673</v>
      </c>
      <c r="I2198">
        <v>0</v>
      </c>
      <c r="J2198">
        <f ca="1"/>
        <v>2053</v>
      </c>
      <c r="K2198">
        <v>1599</v>
      </c>
      <c r="L2198" cm="1">
        <f t="array" ref="L2198">_xlfn.IFS(G2198&lt;=25, 1, G2198&lt;=75, 2, G2198&lt;=150, 3, G2198&gt;150, 4)</f>
        <v>2</v>
      </c>
    </row>
    <row r="2199" spans="1:12" x14ac:dyDescent="0.2">
      <c r="A2199" t="s">
        <v>3033</v>
      </c>
      <c r="B2199" t="s">
        <v>1764</v>
      </c>
      <c r="C2199" s="2">
        <v>259</v>
      </c>
      <c r="D2199" s="2">
        <v>117</v>
      </c>
      <c r="E2199" t="s">
        <v>6989</v>
      </c>
      <c r="F2199" t="s">
        <v>7038</v>
      </c>
      <c r="G2199" s="2">
        <v>142</v>
      </c>
      <c r="H2199" s="11">
        <v>0.54826254826254828</v>
      </c>
      <c r="I2199">
        <v>1</v>
      </c>
      <c r="J2199">
        <f ca="1"/>
        <v>2223</v>
      </c>
      <c r="K2199">
        <v>60</v>
      </c>
      <c r="L2199" cm="1">
        <f t="array" ref="L2199">_xlfn.IFS(G2199&lt;=25, 1, G2199&lt;=75, 2, G2199&lt;=150, 3, G2199&gt;150, 4)</f>
        <v>3</v>
      </c>
    </row>
    <row r="2200" spans="1:12" x14ac:dyDescent="0.2">
      <c r="A2200" t="s">
        <v>3034</v>
      </c>
      <c r="B2200" t="s">
        <v>3035</v>
      </c>
      <c r="C2200" s="2">
        <v>312</v>
      </c>
      <c r="D2200" s="2">
        <v>228</v>
      </c>
      <c r="E2200" t="s">
        <v>7029</v>
      </c>
      <c r="F2200" t="s">
        <v>7038</v>
      </c>
      <c r="G2200" s="2">
        <v>84</v>
      </c>
      <c r="H2200" s="11">
        <v>0.26923076923076922</v>
      </c>
      <c r="I2200">
        <v>0</v>
      </c>
      <c r="J2200">
        <f ca="1"/>
        <v>3002</v>
      </c>
      <c r="K2200">
        <v>3153</v>
      </c>
      <c r="L2200" cm="1">
        <f t="array" ref="L2200">_xlfn.IFS(G2200&lt;=25, 1, G2200&lt;=75, 2, G2200&lt;=150, 3, G2200&gt;150, 4)</f>
        <v>3</v>
      </c>
    </row>
    <row r="2201" spans="1:12" x14ac:dyDescent="0.2">
      <c r="A2201" t="s">
        <v>3036</v>
      </c>
      <c r="B2201" t="s">
        <v>3037</v>
      </c>
      <c r="C2201" s="2">
        <v>299</v>
      </c>
      <c r="D2201" s="2">
        <v>111</v>
      </c>
      <c r="E2201" t="s">
        <v>7029</v>
      </c>
      <c r="F2201" t="s">
        <v>7040</v>
      </c>
      <c r="G2201" s="2">
        <v>188</v>
      </c>
      <c r="H2201" s="11">
        <v>0.62876254180602009</v>
      </c>
      <c r="I2201">
        <v>0</v>
      </c>
      <c r="J2201">
        <f ca="1"/>
        <v>3820</v>
      </c>
      <c r="K2201">
        <v>1664</v>
      </c>
      <c r="L2201" cm="1">
        <f t="array" ref="L2201">_xlfn.IFS(G2201&lt;=25, 1, G2201&lt;=75, 2, G2201&lt;=150, 3, G2201&gt;150, 4)</f>
        <v>4</v>
      </c>
    </row>
    <row r="2202" spans="1:12" x14ac:dyDescent="0.2">
      <c r="A2202" t="s">
        <v>3038</v>
      </c>
      <c r="B2202" t="s">
        <v>3039</v>
      </c>
      <c r="C2202" s="2">
        <v>536</v>
      </c>
      <c r="D2202" s="2">
        <v>429</v>
      </c>
      <c r="E2202" t="s">
        <v>7027</v>
      </c>
      <c r="F2202" t="s">
        <v>7043</v>
      </c>
      <c r="G2202" s="2">
        <v>107</v>
      </c>
      <c r="H2202" s="11">
        <v>0.19962686567164178</v>
      </c>
      <c r="I2202">
        <v>0</v>
      </c>
      <c r="J2202">
        <f ca="1"/>
        <v>1478</v>
      </c>
      <c r="K2202">
        <v>1213</v>
      </c>
      <c r="L2202" cm="1">
        <f t="array" ref="L2202">_xlfn.IFS(G2202&lt;=25, 1, G2202&lt;=75, 2, G2202&lt;=150, 3, G2202&gt;150, 4)</f>
        <v>3</v>
      </c>
    </row>
    <row r="2203" spans="1:12" x14ac:dyDescent="0.2">
      <c r="A2203" t="s">
        <v>3040</v>
      </c>
      <c r="B2203" t="s">
        <v>2353</v>
      </c>
      <c r="C2203" s="2">
        <v>199</v>
      </c>
      <c r="D2203" s="2">
        <v>125</v>
      </c>
      <c r="E2203" t="s">
        <v>7027</v>
      </c>
      <c r="F2203" t="s">
        <v>7039</v>
      </c>
      <c r="G2203" s="2">
        <v>74</v>
      </c>
      <c r="H2203" s="11">
        <v>0.37185929648241206</v>
      </c>
      <c r="I2203">
        <v>0</v>
      </c>
      <c r="J2203">
        <f ca="1"/>
        <v>1012</v>
      </c>
      <c r="K2203">
        <v>3805</v>
      </c>
      <c r="L2203" cm="1">
        <f t="array" ref="L2203">_xlfn.IFS(G2203&lt;=25, 1, G2203&lt;=75, 2, G2203&lt;=150, 3, G2203&gt;150, 4)</f>
        <v>2</v>
      </c>
    </row>
    <row r="2204" spans="1:12" x14ac:dyDescent="0.2">
      <c r="A2204" t="s">
        <v>3041</v>
      </c>
      <c r="B2204" t="s">
        <v>3042</v>
      </c>
      <c r="C2204" s="2">
        <v>177</v>
      </c>
      <c r="D2204" s="2">
        <v>113</v>
      </c>
      <c r="E2204" t="s">
        <v>7027</v>
      </c>
      <c r="F2204" t="s">
        <v>7040</v>
      </c>
      <c r="G2204" s="2">
        <v>64</v>
      </c>
      <c r="H2204" s="11">
        <v>0.3615819209039548</v>
      </c>
      <c r="I2204">
        <v>0</v>
      </c>
      <c r="J2204">
        <f ca="1"/>
        <v>3968</v>
      </c>
      <c r="K2204">
        <v>3914</v>
      </c>
      <c r="L2204" cm="1">
        <f t="array" ref="L2204">_xlfn.IFS(G2204&lt;=25, 1, G2204&lt;=75, 2, G2204&lt;=150, 3, G2204&gt;150, 4)</f>
        <v>2</v>
      </c>
    </row>
    <row r="2205" spans="1:12" x14ac:dyDescent="0.2">
      <c r="A2205" t="s">
        <v>3043</v>
      </c>
      <c r="B2205" t="s">
        <v>3044</v>
      </c>
      <c r="C2205" s="2">
        <v>294</v>
      </c>
      <c r="D2205" s="2">
        <v>85</v>
      </c>
      <c r="E2205" t="s">
        <v>7027</v>
      </c>
      <c r="F2205" t="s">
        <v>7038</v>
      </c>
      <c r="G2205" s="2">
        <v>209</v>
      </c>
      <c r="H2205" s="11">
        <v>0.71088435374149661</v>
      </c>
      <c r="I2205">
        <v>0</v>
      </c>
      <c r="J2205">
        <f ca="1"/>
        <v>3849</v>
      </c>
      <c r="K2205">
        <v>4301</v>
      </c>
      <c r="L2205" cm="1">
        <f t="array" ref="L2205">_xlfn.IFS(G2205&lt;=25, 1, G2205&lt;=75, 2, G2205&lt;=150, 3, G2205&gt;150, 4)</f>
        <v>4</v>
      </c>
    </row>
    <row r="2206" spans="1:12" x14ac:dyDescent="0.2">
      <c r="A2206" t="s">
        <v>3045</v>
      </c>
      <c r="B2206" t="s">
        <v>3046</v>
      </c>
      <c r="C2206" s="2">
        <v>447</v>
      </c>
      <c r="D2206" s="2">
        <v>344</v>
      </c>
      <c r="E2206" t="s">
        <v>7029</v>
      </c>
      <c r="F2206" t="s">
        <v>7041</v>
      </c>
      <c r="G2206" s="2">
        <v>103</v>
      </c>
      <c r="H2206" s="11">
        <v>0.23042505592841164</v>
      </c>
      <c r="I2206">
        <v>0</v>
      </c>
      <c r="J2206">
        <f ca="1"/>
        <v>1593</v>
      </c>
      <c r="K2206">
        <v>4219</v>
      </c>
      <c r="L2206" cm="1">
        <f t="array" ref="L2206">_xlfn.IFS(G2206&lt;=25, 1, G2206&lt;=75, 2, G2206&lt;=150, 3, G2206&gt;150, 4)</f>
        <v>3</v>
      </c>
    </row>
    <row r="2207" spans="1:12" x14ac:dyDescent="0.2">
      <c r="A2207" t="s">
        <v>3047</v>
      </c>
      <c r="B2207" t="s">
        <v>3048</v>
      </c>
      <c r="C2207" s="2">
        <v>268</v>
      </c>
      <c r="D2207" s="2">
        <v>212</v>
      </c>
      <c r="E2207" t="s">
        <v>7027</v>
      </c>
      <c r="F2207" t="s">
        <v>7037</v>
      </c>
      <c r="G2207" s="2">
        <v>56</v>
      </c>
      <c r="H2207" s="11">
        <v>0.20895522388059701</v>
      </c>
      <c r="I2207">
        <v>0</v>
      </c>
      <c r="J2207">
        <f ca="1"/>
        <v>1802</v>
      </c>
      <c r="K2207">
        <v>2271</v>
      </c>
      <c r="L2207" cm="1">
        <f t="array" ref="L2207">_xlfn.IFS(G2207&lt;=25, 1, G2207&lt;=75, 2, G2207&lt;=150, 3, G2207&gt;150, 4)</f>
        <v>2</v>
      </c>
    </row>
    <row r="2208" spans="1:12" x14ac:dyDescent="0.2">
      <c r="A2208" t="s">
        <v>3049</v>
      </c>
      <c r="B2208" t="s">
        <v>238</v>
      </c>
      <c r="C2208" s="2">
        <v>319</v>
      </c>
      <c r="D2208" s="2">
        <v>147</v>
      </c>
      <c r="E2208" t="s">
        <v>7029</v>
      </c>
      <c r="F2208" t="s">
        <v>7038</v>
      </c>
      <c r="G2208" s="2">
        <v>172</v>
      </c>
      <c r="H2208" s="11">
        <v>0.53918495297805646</v>
      </c>
      <c r="I2208">
        <v>0</v>
      </c>
      <c r="J2208">
        <f ca="1"/>
        <v>1990</v>
      </c>
      <c r="K2208">
        <v>1095</v>
      </c>
      <c r="L2208" cm="1">
        <f t="array" ref="L2208">_xlfn.IFS(G2208&lt;=25, 1, G2208&lt;=75, 2, G2208&lt;=150, 3, G2208&gt;150, 4)</f>
        <v>4</v>
      </c>
    </row>
    <row r="2209" spans="1:12" x14ac:dyDescent="0.2">
      <c r="A2209" t="s">
        <v>3050</v>
      </c>
      <c r="B2209" t="s">
        <v>3051</v>
      </c>
      <c r="C2209" s="2">
        <v>279</v>
      </c>
      <c r="D2209" s="2">
        <v>170</v>
      </c>
      <c r="E2209" t="s">
        <v>7029</v>
      </c>
      <c r="F2209" t="s">
        <v>7037</v>
      </c>
      <c r="G2209" s="2">
        <v>109</v>
      </c>
      <c r="H2209" s="11">
        <v>0.39068100358422941</v>
      </c>
      <c r="I2209">
        <v>0</v>
      </c>
      <c r="J2209">
        <f ca="1"/>
        <v>4299</v>
      </c>
      <c r="K2209">
        <v>2070</v>
      </c>
      <c r="L2209" cm="1">
        <f t="array" ref="L2209">_xlfn.IFS(G2209&lt;=25, 1, G2209&lt;=75, 2, G2209&lt;=150, 3, G2209&gt;150, 4)</f>
        <v>3</v>
      </c>
    </row>
    <row r="2210" spans="1:12" x14ac:dyDescent="0.2">
      <c r="A2210" t="s">
        <v>3052</v>
      </c>
      <c r="B2210" t="s">
        <v>2353</v>
      </c>
      <c r="C2210" s="2">
        <v>199</v>
      </c>
      <c r="D2210" s="2">
        <v>169</v>
      </c>
      <c r="E2210" t="s">
        <v>7027</v>
      </c>
      <c r="F2210" t="s">
        <v>7039</v>
      </c>
      <c r="G2210" s="2">
        <v>30</v>
      </c>
      <c r="H2210" s="11">
        <v>0.15075376884422109</v>
      </c>
      <c r="I2210">
        <v>0</v>
      </c>
      <c r="J2210">
        <f ca="1"/>
        <v>3771</v>
      </c>
      <c r="K2210">
        <v>2789</v>
      </c>
      <c r="L2210" cm="1">
        <f t="array" ref="L2210">_xlfn.IFS(G2210&lt;=25, 1, G2210&lt;=75, 2, G2210&lt;=150, 3, G2210&gt;150, 4)</f>
        <v>2</v>
      </c>
    </row>
    <row r="2211" spans="1:12" x14ac:dyDescent="0.2">
      <c r="A2211" t="s">
        <v>3053</v>
      </c>
      <c r="B2211" t="s">
        <v>3054</v>
      </c>
      <c r="C2211" s="2">
        <v>250</v>
      </c>
      <c r="D2211" s="2">
        <v>238</v>
      </c>
      <c r="E2211" t="s">
        <v>7027</v>
      </c>
      <c r="F2211" t="s">
        <v>7036</v>
      </c>
      <c r="G2211" s="2">
        <v>12</v>
      </c>
      <c r="H2211" s="11">
        <v>4.8000000000000001E-2</v>
      </c>
      <c r="I2211">
        <v>0</v>
      </c>
      <c r="J2211">
        <f ca="1"/>
        <v>4254</v>
      </c>
      <c r="K2211">
        <v>2048</v>
      </c>
      <c r="L2211" cm="1">
        <f t="array" ref="L2211">_xlfn.IFS(G2211&lt;=25, 1, G2211&lt;=75, 2, G2211&lt;=150, 3, G2211&gt;150, 4)</f>
        <v>1</v>
      </c>
    </row>
    <row r="2212" spans="1:12" x14ac:dyDescent="0.2">
      <c r="A2212" t="s">
        <v>2173</v>
      </c>
      <c r="B2212" t="s">
        <v>2174</v>
      </c>
      <c r="C2212" s="2">
        <v>289</v>
      </c>
      <c r="D2212" s="2">
        <v>130</v>
      </c>
      <c r="E2212" t="s">
        <v>6989</v>
      </c>
      <c r="F2212" t="s">
        <v>7040</v>
      </c>
      <c r="G2212" s="2">
        <v>159</v>
      </c>
      <c r="H2212" s="11">
        <v>0.55017301038062283</v>
      </c>
      <c r="I2212">
        <v>1</v>
      </c>
      <c r="J2212">
        <f ca="1"/>
        <v>3568</v>
      </c>
      <c r="K2212">
        <v>3975</v>
      </c>
      <c r="L2212" cm="1">
        <f t="array" ref="L2212">_xlfn.IFS(G2212&lt;=25, 1, G2212&lt;=75, 2, G2212&lt;=150, 3, G2212&gt;150, 4)</f>
        <v>4</v>
      </c>
    </row>
    <row r="2213" spans="1:12" x14ac:dyDescent="0.2">
      <c r="A2213" t="s">
        <v>3055</v>
      </c>
      <c r="B2213" t="s">
        <v>3056</v>
      </c>
      <c r="C2213" s="2">
        <v>268</v>
      </c>
      <c r="D2213" s="2">
        <v>121</v>
      </c>
      <c r="E2213" t="s">
        <v>7029</v>
      </c>
      <c r="F2213" t="s">
        <v>7038</v>
      </c>
      <c r="G2213" s="2">
        <v>147</v>
      </c>
      <c r="H2213" s="11">
        <v>0.54850746268656714</v>
      </c>
      <c r="I2213">
        <v>0</v>
      </c>
      <c r="J2213">
        <f ca="1"/>
        <v>2020</v>
      </c>
      <c r="K2213">
        <v>3299</v>
      </c>
      <c r="L2213" cm="1">
        <f t="array" ref="L2213">_xlfn.IFS(G2213&lt;=25, 1, G2213&lt;=75, 2, G2213&lt;=150, 3, G2213&gt;150, 4)</f>
        <v>3</v>
      </c>
    </row>
    <row r="2214" spans="1:12" x14ac:dyDescent="0.2">
      <c r="A2214" t="s">
        <v>1111</v>
      </c>
      <c r="B2214" t="s">
        <v>236</v>
      </c>
      <c r="C2214" s="2">
        <v>319</v>
      </c>
      <c r="D2214" s="2">
        <v>249</v>
      </c>
      <c r="E2214" t="s">
        <v>7029</v>
      </c>
      <c r="F2214" t="s">
        <v>7044</v>
      </c>
      <c r="G2214" s="2">
        <v>70</v>
      </c>
      <c r="H2214" s="11">
        <v>0.21943573667711599</v>
      </c>
      <c r="I2214">
        <v>0</v>
      </c>
      <c r="J2214">
        <f ca="1"/>
        <v>950</v>
      </c>
      <c r="K2214">
        <v>2478</v>
      </c>
      <c r="L2214" cm="1">
        <f t="array" ref="L2214">_xlfn.IFS(G2214&lt;=25, 1, G2214&lt;=75, 2, G2214&lt;=150, 3, G2214&gt;150, 4)</f>
        <v>2</v>
      </c>
    </row>
    <row r="2215" spans="1:12" x14ac:dyDescent="0.2">
      <c r="A2215" t="s">
        <v>3057</v>
      </c>
      <c r="B2215" t="s">
        <v>3058</v>
      </c>
      <c r="C2215" s="2">
        <v>294</v>
      </c>
      <c r="D2215" s="2">
        <v>153</v>
      </c>
      <c r="E2215" t="s">
        <v>7029</v>
      </c>
      <c r="F2215" t="s">
        <v>7038</v>
      </c>
      <c r="G2215" s="2">
        <v>141</v>
      </c>
      <c r="H2215" s="11">
        <v>0.47959183673469385</v>
      </c>
      <c r="I2215">
        <v>0</v>
      </c>
      <c r="J2215">
        <f ca="1"/>
        <v>2114</v>
      </c>
      <c r="K2215">
        <v>2010</v>
      </c>
      <c r="L2215" cm="1">
        <f t="array" ref="L2215">_xlfn.IFS(G2215&lt;=25, 1, G2215&lt;=75, 2, G2215&lt;=150, 3, G2215&gt;150, 4)</f>
        <v>3</v>
      </c>
    </row>
    <row r="2216" spans="1:12" x14ac:dyDescent="0.2">
      <c r="A2216" t="s">
        <v>3059</v>
      </c>
      <c r="B2216" t="s">
        <v>3060</v>
      </c>
      <c r="C2216" s="2">
        <v>390</v>
      </c>
      <c r="D2216" s="2">
        <v>316</v>
      </c>
      <c r="E2216" t="s">
        <v>7029</v>
      </c>
      <c r="F2216" t="s">
        <v>7044</v>
      </c>
      <c r="G2216" s="2">
        <v>74</v>
      </c>
      <c r="H2216" s="11">
        <v>0.18974358974358974</v>
      </c>
      <c r="I2216">
        <v>0</v>
      </c>
      <c r="J2216">
        <f ca="1"/>
        <v>4426</v>
      </c>
      <c r="K2216">
        <v>1772</v>
      </c>
      <c r="L2216" cm="1">
        <f t="array" ref="L2216">_xlfn.IFS(G2216&lt;=25, 1, G2216&lt;=75, 2, G2216&lt;=150, 3, G2216&gt;150, 4)</f>
        <v>2</v>
      </c>
    </row>
    <row r="2217" spans="1:12" x14ac:dyDescent="0.2">
      <c r="A2217" t="s">
        <v>3061</v>
      </c>
      <c r="B2217" t="s">
        <v>3062</v>
      </c>
      <c r="C2217" s="2">
        <v>363</v>
      </c>
      <c r="D2217" s="2">
        <v>258</v>
      </c>
      <c r="E2217" t="s">
        <v>7027</v>
      </c>
      <c r="F2217" t="s">
        <v>7039</v>
      </c>
      <c r="G2217" s="2">
        <v>105</v>
      </c>
      <c r="H2217" s="11">
        <v>0.28925619834710742</v>
      </c>
      <c r="I2217">
        <v>0</v>
      </c>
      <c r="J2217">
        <f ca="1"/>
        <v>1877</v>
      </c>
      <c r="K2217">
        <v>2046</v>
      </c>
      <c r="L2217" cm="1">
        <f t="array" ref="L2217">_xlfn.IFS(G2217&lt;=25, 1, G2217&lt;=75, 2, G2217&lt;=150, 3, G2217&gt;150, 4)</f>
        <v>3</v>
      </c>
    </row>
    <row r="2218" spans="1:12" x14ac:dyDescent="0.2">
      <c r="A2218" t="s">
        <v>3063</v>
      </c>
      <c r="B2218" t="s">
        <v>3064</v>
      </c>
      <c r="C2218" s="2">
        <v>473</v>
      </c>
      <c r="D2218" s="2">
        <v>378</v>
      </c>
      <c r="E2218" t="s">
        <v>7027</v>
      </c>
      <c r="F2218" t="s">
        <v>7039</v>
      </c>
      <c r="G2218" s="2">
        <v>95</v>
      </c>
      <c r="H2218" s="11">
        <v>0.20084566596194503</v>
      </c>
      <c r="I2218">
        <v>0</v>
      </c>
      <c r="J2218">
        <f ca="1"/>
        <v>381</v>
      </c>
      <c r="K2218">
        <v>1214</v>
      </c>
      <c r="L2218" cm="1">
        <f t="array" ref="L2218">_xlfn.IFS(G2218&lt;=25, 1, G2218&lt;=75, 2, G2218&lt;=150, 3, G2218&gt;150, 4)</f>
        <v>3</v>
      </c>
    </row>
    <row r="2219" spans="1:12" x14ac:dyDescent="0.2">
      <c r="A2219" t="s">
        <v>3065</v>
      </c>
      <c r="B2219" t="s">
        <v>3066</v>
      </c>
      <c r="C2219" s="2">
        <v>299</v>
      </c>
      <c r="D2219" s="2">
        <v>161</v>
      </c>
      <c r="E2219" t="s">
        <v>7027</v>
      </c>
      <c r="F2219" t="s">
        <v>7040</v>
      </c>
      <c r="G2219" s="2">
        <v>138</v>
      </c>
      <c r="H2219" s="11">
        <v>0.46153846153846156</v>
      </c>
      <c r="I2219">
        <v>0</v>
      </c>
      <c r="J2219">
        <f ca="1"/>
        <v>82</v>
      </c>
      <c r="K2219">
        <v>3280</v>
      </c>
      <c r="L2219" cm="1">
        <f t="array" ref="L2219">_xlfn.IFS(G2219&lt;=25, 1, G2219&lt;=75, 2, G2219&lt;=150, 3, G2219&gt;150, 4)</f>
        <v>3</v>
      </c>
    </row>
    <row r="2220" spans="1:12" x14ac:dyDescent="0.2">
      <c r="A2220" t="s">
        <v>3067</v>
      </c>
      <c r="B2220" t="s">
        <v>2824</v>
      </c>
      <c r="C2220" s="2">
        <v>1199</v>
      </c>
      <c r="D2220" s="2">
        <v>564</v>
      </c>
      <c r="E2220" t="s">
        <v>7029</v>
      </c>
      <c r="F2220" t="s">
        <v>7040</v>
      </c>
      <c r="G2220" s="2">
        <v>635</v>
      </c>
      <c r="H2220" s="11">
        <v>0.52960800667222685</v>
      </c>
      <c r="I2220">
        <v>0</v>
      </c>
      <c r="J2220">
        <f ca="1"/>
        <v>2976</v>
      </c>
      <c r="K2220">
        <v>3955</v>
      </c>
      <c r="L2220" cm="1">
        <f t="array" ref="L2220">_xlfn.IFS(G2220&lt;=25, 1, G2220&lt;=75, 2, G2220&lt;=150, 3, G2220&gt;150, 4)</f>
        <v>4</v>
      </c>
    </row>
    <row r="2221" spans="1:12" x14ac:dyDescent="0.2">
      <c r="A2221" t="s">
        <v>3068</v>
      </c>
      <c r="B2221" t="s">
        <v>2395</v>
      </c>
      <c r="C2221" s="2">
        <v>199</v>
      </c>
      <c r="D2221" s="2">
        <v>155</v>
      </c>
      <c r="E2221" t="s">
        <v>7027</v>
      </c>
      <c r="F2221" t="s">
        <v>7039</v>
      </c>
      <c r="G2221" s="2">
        <v>44</v>
      </c>
      <c r="H2221" s="11">
        <v>0.22110552763819097</v>
      </c>
      <c r="I2221">
        <v>0</v>
      </c>
      <c r="J2221">
        <f ca="1"/>
        <v>204</v>
      </c>
      <c r="K2221">
        <v>4041</v>
      </c>
      <c r="L2221" cm="1">
        <f t="array" ref="L2221">_xlfn.IFS(G2221&lt;=25, 1, G2221&lt;=75, 2, G2221&lt;=150, 3, G2221&gt;150, 4)</f>
        <v>2</v>
      </c>
    </row>
    <row r="2222" spans="1:12" x14ac:dyDescent="0.2">
      <c r="A2222" t="s">
        <v>3069</v>
      </c>
      <c r="B2222" t="s">
        <v>3070</v>
      </c>
      <c r="C2222" s="2">
        <v>205</v>
      </c>
      <c r="D2222" s="2">
        <v>160</v>
      </c>
      <c r="E2222" t="s">
        <v>7027</v>
      </c>
      <c r="F2222" t="s">
        <v>7043</v>
      </c>
      <c r="G2222" s="2">
        <v>45</v>
      </c>
      <c r="H2222" s="11">
        <v>0.21951219512195122</v>
      </c>
      <c r="I2222">
        <v>0</v>
      </c>
      <c r="J2222">
        <f ca="1"/>
        <v>990</v>
      </c>
      <c r="K2222">
        <v>157</v>
      </c>
      <c r="L2222" cm="1">
        <f t="array" ref="L2222">_xlfn.IFS(G2222&lt;=25, 1, G2222&lt;=75, 2, G2222&lt;=150, 3, G2222&gt;150, 4)</f>
        <v>2</v>
      </c>
    </row>
    <row r="2223" spans="1:12" x14ac:dyDescent="0.2">
      <c r="A2223" t="s">
        <v>3071</v>
      </c>
      <c r="B2223" t="s">
        <v>2785</v>
      </c>
      <c r="C2223" s="2">
        <v>199</v>
      </c>
      <c r="D2223" s="2">
        <v>155</v>
      </c>
      <c r="E2223" t="s">
        <v>7027</v>
      </c>
      <c r="F2223" t="s">
        <v>7039</v>
      </c>
      <c r="G2223" s="2">
        <v>44</v>
      </c>
      <c r="H2223" s="11">
        <v>0.22110552763819097</v>
      </c>
      <c r="I2223">
        <v>0</v>
      </c>
      <c r="J2223">
        <f ca="1"/>
        <v>2850</v>
      </c>
      <c r="K2223">
        <v>4320</v>
      </c>
      <c r="L2223" cm="1">
        <f t="array" ref="L2223">_xlfn.IFS(G2223&lt;=25, 1, G2223&lt;=75, 2, G2223&lt;=150, 3, G2223&gt;150, 4)</f>
        <v>2</v>
      </c>
    </row>
    <row r="2224" spans="1:12" x14ac:dyDescent="0.2">
      <c r="A2224" t="s">
        <v>3072</v>
      </c>
      <c r="B2224" t="s">
        <v>3073</v>
      </c>
      <c r="C2224" s="2">
        <v>178</v>
      </c>
      <c r="D2224" s="2">
        <v>109</v>
      </c>
      <c r="E2224" t="s">
        <v>7029</v>
      </c>
      <c r="F2224" t="s">
        <v>7039</v>
      </c>
      <c r="G2224" s="2">
        <v>69</v>
      </c>
      <c r="H2224" s="11">
        <v>0.38764044943820225</v>
      </c>
      <c r="I2224">
        <v>0</v>
      </c>
      <c r="J2224">
        <f ca="1"/>
        <v>2390</v>
      </c>
      <c r="K2224">
        <v>4151</v>
      </c>
      <c r="L2224" cm="1">
        <f t="array" ref="L2224">_xlfn.IFS(G2224&lt;=25, 1, G2224&lt;=75, 2, G2224&lt;=150, 3, G2224&gt;150, 4)</f>
        <v>2</v>
      </c>
    </row>
    <row r="2225" spans="1:12" x14ac:dyDescent="0.2">
      <c r="A2225" t="s">
        <v>3074</v>
      </c>
      <c r="B2225" t="s">
        <v>3075</v>
      </c>
      <c r="C2225" s="2">
        <v>354</v>
      </c>
      <c r="D2225" s="2">
        <v>177</v>
      </c>
      <c r="E2225" t="s">
        <v>7027</v>
      </c>
      <c r="F2225" t="s">
        <v>7040</v>
      </c>
      <c r="G2225" s="2">
        <v>177</v>
      </c>
      <c r="H2225" s="11">
        <v>0.5</v>
      </c>
      <c r="I2225">
        <v>0</v>
      </c>
      <c r="J2225">
        <f ca="1"/>
        <v>532</v>
      </c>
      <c r="K2225">
        <v>3608</v>
      </c>
      <c r="L2225" cm="1">
        <f t="array" ref="L2225">_xlfn.IFS(G2225&lt;=25, 1, G2225&lt;=75, 2, G2225&lt;=150, 3, G2225&gt;150, 4)</f>
        <v>4</v>
      </c>
    </row>
    <row r="2226" spans="1:12" x14ac:dyDescent="0.2">
      <c r="A2226" t="s">
        <v>3076</v>
      </c>
      <c r="B2226" t="s">
        <v>3077</v>
      </c>
      <c r="C2226" s="2">
        <v>268</v>
      </c>
      <c r="D2226" s="2">
        <v>139</v>
      </c>
      <c r="E2226" t="s">
        <v>7029</v>
      </c>
      <c r="F2226" t="s">
        <v>7037</v>
      </c>
      <c r="G2226" s="2">
        <v>129</v>
      </c>
      <c r="H2226" s="11">
        <v>0.48134328358208955</v>
      </c>
      <c r="I2226">
        <v>0</v>
      </c>
      <c r="J2226">
        <f ca="1"/>
        <v>1031</v>
      </c>
      <c r="K2226">
        <v>1835</v>
      </c>
      <c r="L2226" cm="1">
        <f t="array" ref="L2226">_xlfn.IFS(G2226&lt;=25, 1, G2226&lt;=75, 2, G2226&lt;=150, 3, G2226&gt;150, 4)</f>
        <v>3</v>
      </c>
    </row>
    <row r="2227" spans="1:12" x14ac:dyDescent="0.2">
      <c r="A2227" t="s">
        <v>3078</v>
      </c>
      <c r="B2227" t="s">
        <v>3079</v>
      </c>
      <c r="C2227" s="2">
        <v>267</v>
      </c>
      <c r="D2227" s="2">
        <v>93</v>
      </c>
      <c r="E2227" t="s">
        <v>7029</v>
      </c>
      <c r="F2227" t="s">
        <v>7038</v>
      </c>
      <c r="G2227" s="2">
        <v>174</v>
      </c>
      <c r="H2227" s="11">
        <v>0.651685393258427</v>
      </c>
      <c r="I2227">
        <v>0</v>
      </c>
      <c r="J2227">
        <f ca="1"/>
        <v>1893</v>
      </c>
      <c r="K2227">
        <v>23</v>
      </c>
      <c r="L2227" cm="1">
        <f t="array" ref="L2227">_xlfn.IFS(G2227&lt;=25, 1, G2227&lt;=75, 2, G2227&lt;=150, 3, G2227&gt;150, 4)</f>
        <v>4</v>
      </c>
    </row>
    <row r="2228" spans="1:12" x14ac:dyDescent="0.2">
      <c r="A2228" t="s">
        <v>3080</v>
      </c>
      <c r="B2228" t="s">
        <v>2395</v>
      </c>
      <c r="C2228" s="2">
        <v>199</v>
      </c>
      <c r="D2228" s="2">
        <v>161</v>
      </c>
      <c r="E2228" t="s">
        <v>7027</v>
      </c>
      <c r="F2228" t="s">
        <v>7039</v>
      </c>
      <c r="G2228" s="2">
        <v>38</v>
      </c>
      <c r="H2228" s="11">
        <v>0.19095477386934673</v>
      </c>
      <c r="I2228">
        <v>0</v>
      </c>
      <c r="J2228">
        <f ca="1"/>
        <v>4071</v>
      </c>
      <c r="K2228">
        <v>3729</v>
      </c>
      <c r="L2228" cm="1">
        <f t="array" ref="L2228">_xlfn.IFS(G2228&lt;=25, 1, G2228&lt;=75, 2, G2228&lt;=150, 3, G2228&gt;150, 4)</f>
        <v>2</v>
      </c>
    </row>
    <row r="2229" spans="1:12" x14ac:dyDescent="0.2">
      <c r="A2229" t="s">
        <v>3081</v>
      </c>
      <c r="B2229" t="s">
        <v>1747</v>
      </c>
      <c r="C2229" s="2">
        <v>104</v>
      </c>
      <c r="D2229" s="2">
        <v>53</v>
      </c>
      <c r="E2229" t="s">
        <v>7027</v>
      </c>
      <c r="F2229" t="s">
        <v>7040</v>
      </c>
      <c r="G2229" s="2">
        <v>51</v>
      </c>
      <c r="H2229" s="11">
        <v>0.49038461538461536</v>
      </c>
      <c r="I2229">
        <v>0</v>
      </c>
      <c r="J2229">
        <f ca="1"/>
        <v>699</v>
      </c>
      <c r="K2229">
        <v>171</v>
      </c>
      <c r="L2229" cm="1">
        <f t="array" ref="L2229">_xlfn.IFS(G2229&lt;=25, 1, G2229&lt;=75, 2, G2229&lt;=150, 3, G2229&gt;150, 4)</f>
        <v>2</v>
      </c>
    </row>
    <row r="2230" spans="1:12" x14ac:dyDescent="0.2">
      <c r="A2230" t="s">
        <v>3082</v>
      </c>
      <c r="B2230" t="s">
        <v>3083</v>
      </c>
      <c r="C2230" s="2">
        <v>384</v>
      </c>
      <c r="D2230" s="2">
        <v>169</v>
      </c>
      <c r="E2230" t="s">
        <v>7027</v>
      </c>
      <c r="F2230" t="s">
        <v>7040</v>
      </c>
      <c r="G2230" s="2">
        <v>215</v>
      </c>
      <c r="H2230" s="11">
        <v>0.55989583333333337</v>
      </c>
      <c r="I2230">
        <v>0</v>
      </c>
      <c r="J2230">
        <f ca="1"/>
        <v>3447</v>
      </c>
      <c r="K2230">
        <v>1124</v>
      </c>
      <c r="L2230" cm="1">
        <f t="array" ref="L2230">_xlfn.IFS(G2230&lt;=25, 1, G2230&lt;=75, 2, G2230&lt;=150, 3, G2230&gt;150, 4)</f>
        <v>4</v>
      </c>
    </row>
    <row r="2231" spans="1:12" x14ac:dyDescent="0.2">
      <c r="A2231" t="s">
        <v>3084</v>
      </c>
      <c r="B2231" t="s">
        <v>3085</v>
      </c>
      <c r="C2231" s="2">
        <v>319</v>
      </c>
      <c r="D2231" s="2">
        <v>246</v>
      </c>
      <c r="E2231" t="s">
        <v>7029</v>
      </c>
      <c r="F2231" t="s">
        <v>7037</v>
      </c>
      <c r="G2231" s="2">
        <v>73</v>
      </c>
      <c r="H2231" s="11">
        <v>0.22884012539184953</v>
      </c>
      <c r="I2231">
        <v>0</v>
      </c>
      <c r="J2231">
        <f ca="1"/>
        <v>4167</v>
      </c>
      <c r="K2231">
        <v>2269</v>
      </c>
      <c r="L2231" cm="1">
        <f t="array" ref="L2231">_xlfn.IFS(G2231&lt;=25, 1, G2231&lt;=75, 2, G2231&lt;=150, 3, G2231&gt;150, 4)</f>
        <v>2</v>
      </c>
    </row>
    <row r="2232" spans="1:12" x14ac:dyDescent="0.2">
      <c r="A2232" t="s">
        <v>3086</v>
      </c>
      <c r="B2232" t="s">
        <v>2395</v>
      </c>
      <c r="C2232" s="2">
        <v>199</v>
      </c>
      <c r="D2232" s="2">
        <v>147</v>
      </c>
      <c r="E2232" t="s">
        <v>7027</v>
      </c>
      <c r="F2232" t="s">
        <v>7039</v>
      </c>
      <c r="G2232" s="2">
        <v>52</v>
      </c>
      <c r="H2232" s="11">
        <v>0.2613065326633166</v>
      </c>
      <c r="I2232">
        <v>0</v>
      </c>
      <c r="J2232">
        <f ca="1"/>
        <v>4033</v>
      </c>
      <c r="K2232">
        <v>3724</v>
      </c>
      <c r="L2232" cm="1">
        <f t="array" ref="L2232">_xlfn.IFS(G2232&lt;=25, 1, G2232&lt;=75, 2, G2232&lt;=150, 3, G2232&gt;150, 4)</f>
        <v>2</v>
      </c>
    </row>
    <row r="2233" spans="1:12" x14ac:dyDescent="0.2">
      <c r="A2233" t="s">
        <v>3087</v>
      </c>
      <c r="B2233" t="s">
        <v>1870</v>
      </c>
      <c r="C2233" s="2">
        <v>299</v>
      </c>
      <c r="D2233" s="2">
        <v>239</v>
      </c>
      <c r="E2233" t="s">
        <v>7027</v>
      </c>
      <c r="F2233" t="s">
        <v>7036</v>
      </c>
      <c r="G2233" s="2">
        <v>60</v>
      </c>
      <c r="H2233" s="11">
        <v>0.20066889632107024</v>
      </c>
      <c r="I2233">
        <v>0</v>
      </c>
      <c r="J2233">
        <f ca="1"/>
        <v>4311</v>
      </c>
      <c r="K2233">
        <v>3375</v>
      </c>
      <c r="L2233" cm="1">
        <f t="array" ref="L2233">_xlfn.IFS(G2233&lt;=25, 1, G2233&lt;=75, 2, G2233&lt;=150, 3, G2233&gt;150, 4)</f>
        <v>2</v>
      </c>
    </row>
    <row r="2234" spans="1:12" x14ac:dyDescent="0.2">
      <c r="A2234" t="s">
        <v>3088</v>
      </c>
      <c r="B2234" t="s">
        <v>667</v>
      </c>
      <c r="C2234" s="2">
        <v>349</v>
      </c>
      <c r="D2234" s="2">
        <v>258</v>
      </c>
      <c r="E2234" t="s">
        <v>7029</v>
      </c>
      <c r="F2234" t="s">
        <v>7036</v>
      </c>
      <c r="G2234" s="2">
        <v>91</v>
      </c>
      <c r="H2234" s="11">
        <v>0.26074498567335241</v>
      </c>
      <c r="I2234">
        <v>0</v>
      </c>
      <c r="J2234">
        <f ca="1"/>
        <v>1634</v>
      </c>
      <c r="K2234">
        <v>1643</v>
      </c>
      <c r="L2234" cm="1">
        <f t="array" ref="L2234">_xlfn.IFS(G2234&lt;=25, 1, G2234&lt;=75, 2, G2234&lt;=150, 3, G2234&gt;150, 4)</f>
        <v>3</v>
      </c>
    </row>
    <row r="2235" spans="1:12" x14ac:dyDescent="0.2">
      <c r="A2235" t="s">
        <v>3089</v>
      </c>
      <c r="B2235" t="s">
        <v>3090</v>
      </c>
      <c r="C2235" s="2">
        <v>250</v>
      </c>
      <c r="D2235" s="2">
        <v>213</v>
      </c>
      <c r="E2235" t="s">
        <v>7029</v>
      </c>
      <c r="F2235" t="s">
        <v>7036</v>
      </c>
      <c r="G2235" s="2">
        <v>37</v>
      </c>
      <c r="H2235" s="11">
        <v>0.14799999999999999</v>
      </c>
      <c r="I2235">
        <v>0</v>
      </c>
      <c r="J2235">
        <f ca="1"/>
        <v>619</v>
      </c>
      <c r="K2235">
        <v>3489</v>
      </c>
      <c r="L2235" cm="1">
        <f t="array" ref="L2235">_xlfn.IFS(G2235&lt;=25, 1, G2235&lt;=75, 2, G2235&lt;=150, 3, G2235&gt;150, 4)</f>
        <v>2</v>
      </c>
    </row>
    <row r="2236" spans="1:12" x14ac:dyDescent="0.2">
      <c r="A2236" t="s">
        <v>3091</v>
      </c>
      <c r="B2236" t="s">
        <v>2150</v>
      </c>
      <c r="C2236" s="2">
        <v>99</v>
      </c>
      <c r="D2236" s="2">
        <v>51</v>
      </c>
      <c r="E2236" t="s">
        <v>6989</v>
      </c>
      <c r="F2236" t="s">
        <v>7038</v>
      </c>
      <c r="G2236" s="2">
        <v>48</v>
      </c>
      <c r="H2236" s="11">
        <v>0.48484848484848486</v>
      </c>
      <c r="I2236">
        <v>1</v>
      </c>
      <c r="J2236">
        <f ca="1"/>
        <v>3554</v>
      </c>
      <c r="K2236">
        <v>3810</v>
      </c>
      <c r="L2236" cm="1">
        <f t="array" ref="L2236">_xlfn.IFS(G2236&lt;=25, 1, G2236&lt;=75, 2, G2236&lt;=150, 3, G2236&gt;150, 4)</f>
        <v>2</v>
      </c>
    </row>
    <row r="2237" spans="1:12" x14ac:dyDescent="0.2">
      <c r="A2237" t="s">
        <v>3092</v>
      </c>
      <c r="B2237" t="s">
        <v>2395</v>
      </c>
      <c r="C2237" s="2">
        <v>199</v>
      </c>
      <c r="D2237" s="2">
        <v>139</v>
      </c>
      <c r="E2237" t="s">
        <v>7027</v>
      </c>
      <c r="F2237" t="s">
        <v>7039</v>
      </c>
      <c r="G2237" s="2">
        <v>60</v>
      </c>
      <c r="H2237" s="11">
        <v>0.30150753768844218</v>
      </c>
      <c r="I2237">
        <v>0</v>
      </c>
      <c r="J2237">
        <f ca="1"/>
        <v>1041</v>
      </c>
      <c r="K2237">
        <v>356</v>
      </c>
      <c r="L2237" cm="1">
        <f t="array" ref="L2237">_xlfn.IFS(G2237&lt;=25, 1, G2237&lt;=75, 2, G2237&lt;=150, 3, G2237&gt;150, 4)</f>
        <v>2</v>
      </c>
    </row>
    <row r="2238" spans="1:12" x14ac:dyDescent="0.2">
      <c r="A2238" t="s">
        <v>3093</v>
      </c>
      <c r="B2238" t="s">
        <v>3094</v>
      </c>
      <c r="C2238" s="2">
        <v>402</v>
      </c>
      <c r="D2238" s="2">
        <v>378</v>
      </c>
      <c r="E2238" t="s">
        <v>7027</v>
      </c>
      <c r="F2238" t="s">
        <v>7044</v>
      </c>
      <c r="G2238" s="2">
        <v>24</v>
      </c>
      <c r="H2238" s="11">
        <v>5.9701492537313432E-2</v>
      </c>
      <c r="I2238">
        <v>0</v>
      </c>
      <c r="J2238">
        <f ca="1"/>
        <v>2386</v>
      </c>
      <c r="K2238">
        <v>3861</v>
      </c>
      <c r="L2238" cm="1">
        <f t="array" ref="L2238">_xlfn.IFS(G2238&lt;=25, 1, G2238&lt;=75, 2, G2238&lt;=150, 3, G2238&gt;150, 4)</f>
        <v>1</v>
      </c>
    </row>
    <row r="2239" spans="1:12" x14ac:dyDescent="0.2">
      <c r="A2239" t="s">
        <v>3095</v>
      </c>
      <c r="B2239" t="s">
        <v>3096</v>
      </c>
      <c r="C2239" s="2">
        <v>269</v>
      </c>
      <c r="D2239" s="2">
        <v>56</v>
      </c>
      <c r="E2239" t="s">
        <v>6989</v>
      </c>
      <c r="F2239" t="s">
        <v>7040</v>
      </c>
      <c r="G2239" s="2">
        <v>213</v>
      </c>
      <c r="H2239" s="11">
        <v>0.79182156133828996</v>
      </c>
      <c r="I2239">
        <v>1</v>
      </c>
      <c r="J2239">
        <f ca="1"/>
        <v>1436</v>
      </c>
      <c r="K2239">
        <v>2103</v>
      </c>
      <c r="L2239" cm="1">
        <f t="array" ref="L2239">_xlfn.IFS(G2239&lt;=25, 1, G2239&lt;=75, 2, G2239&lt;=150, 3, G2239&gt;150, 4)</f>
        <v>4</v>
      </c>
    </row>
    <row r="2240" spans="1:12" x14ac:dyDescent="0.2">
      <c r="A2240" t="s">
        <v>3097</v>
      </c>
      <c r="B2240" t="s">
        <v>1291</v>
      </c>
      <c r="C2240" s="2">
        <v>294</v>
      </c>
      <c r="D2240" s="2">
        <v>91</v>
      </c>
      <c r="E2240" t="s">
        <v>7027</v>
      </c>
      <c r="F2240" t="s">
        <v>7038</v>
      </c>
      <c r="G2240" s="2">
        <v>203</v>
      </c>
      <c r="H2240" s="11">
        <v>0.69047619047619047</v>
      </c>
      <c r="I2240">
        <v>0</v>
      </c>
      <c r="J2240">
        <f ca="1"/>
        <v>1921</v>
      </c>
      <c r="K2240">
        <v>3003</v>
      </c>
      <c r="L2240" cm="1">
        <f t="array" ref="L2240">_xlfn.IFS(G2240&lt;=25, 1, G2240&lt;=75, 2, G2240&lt;=150, 3, G2240&gt;150, 4)</f>
        <v>4</v>
      </c>
    </row>
    <row r="2241" spans="1:12" x14ac:dyDescent="0.2">
      <c r="A2241" t="s">
        <v>3098</v>
      </c>
      <c r="B2241" t="s">
        <v>3099</v>
      </c>
      <c r="C2241" s="2">
        <v>99</v>
      </c>
      <c r="D2241" s="2">
        <v>56</v>
      </c>
      <c r="E2241" t="s">
        <v>6989</v>
      </c>
      <c r="F2241" t="s">
        <v>7037</v>
      </c>
      <c r="G2241" s="2">
        <v>43</v>
      </c>
      <c r="H2241" s="11">
        <v>0.43434343434343436</v>
      </c>
      <c r="I2241">
        <v>1</v>
      </c>
      <c r="J2241">
        <f ca="1"/>
        <v>2843</v>
      </c>
      <c r="K2241">
        <v>2588</v>
      </c>
      <c r="L2241" cm="1">
        <f t="array" ref="L2241">_xlfn.IFS(G2241&lt;=25, 1, G2241&lt;=75, 2, G2241&lt;=150, 3, G2241&gt;150, 4)</f>
        <v>2</v>
      </c>
    </row>
    <row r="2242" spans="1:12" x14ac:dyDescent="0.2">
      <c r="A2242" t="s">
        <v>3100</v>
      </c>
      <c r="B2242" t="s">
        <v>3101</v>
      </c>
      <c r="C2242" s="2">
        <v>402</v>
      </c>
      <c r="D2242" s="2">
        <v>366</v>
      </c>
      <c r="E2242" t="s">
        <v>7027</v>
      </c>
      <c r="F2242" t="s">
        <v>7036</v>
      </c>
      <c r="G2242" s="2">
        <v>36</v>
      </c>
      <c r="H2242" s="11">
        <v>8.9552238805970144E-2</v>
      </c>
      <c r="I2242">
        <v>0</v>
      </c>
      <c r="J2242">
        <f ca="1"/>
        <v>1587</v>
      </c>
      <c r="K2242">
        <v>1232</v>
      </c>
      <c r="L2242" cm="1">
        <f t="array" ref="L2242">_xlfn.IFS(G2242&lt;=25, 1, G2242&lt;=75, 2, G2242&lt;=150, 3, G2242&gt;150, 4)</f>
        <v>2</v>
      </c>
    </row>
    <row r="2243" spans="1:12" x14ac:dyDescent="0.2">
      <c r="A2243" t="s">
        <v>3088</v>
      </c>
      <c r="B2243" t="s">
        <v>667</v>
      </c>
      <c r="C2243" s="2">
        <v>249</v>
      </c>
      <c r="D2243" s="2">
        <v>169</v>
      </c>
      <c r="E2243" t="s">
        <v>6989</v>
      </c>
      <c r="F2243" t="s">
        <v>7036</v>
      </c>
      <c r="G2243" s="2">
        <v>80</v>
      </c>
      <c r="H2243" s="11">
        <v>0.32128514056224899</v>
      </c>
      <c r="I2243">
        <v>1</v>
      </c>
      <c r="J2243">
        <f ca="1"/>
        <v>3242</v>
      </c>
      <c r="K2243">
        <v>4113</v>
      </c>
      <c r="L2243" cm="1">
        <f t="array" ref="L2243">_xlfn.IFS(G2243&lt;=25, 1, G2243&lt;=75, 2, G2243&lt;=150, 3, G2243&gt;150, 4)</f>
        <v>3</v>
      </c>
    </row>
    <row r="2244" spans="1:12" x14ac:dyDescent="0.2">
      <c r="A2244" t="s">
        <v>3102</v>
      </c>
      <c r="B2244" t="s">
        <v>3103</v>
      </c>
      <c r="C2244" s="2">
        <v>268</v>
      </c>
      <c r="D2244" s="2">
        <v>118</v>
      </c>
      <c r="E2244" t="s">
        <v>7027</v>
      </c>
      <c r="F2244" t="s">
        <v>7038</v>
      </c>
      <c r="G2244" s="2">
        <v>150</v>
      </c>
      <c r="H2244" s="11">
        <v>0.55970149253731338</v>
      </c>
      <c r="I2244">
        <v>0</v>
      </c>
      <c r="J2244">
        <f ca="1"/>
        <v>3760</v>
      </c>
      <c r="K2244">
        <v>1169</v>
      </c>
      <c r="L2244" cm="1">
        <f t="array" ref="L2244">_xlfn.IFS(G2244&lt;=25, 1, G2244&lt;=75, 2, G2244&lt;=150, 3, G2244&gt;150, 4)</f>
        <v>3</v>
      </c>
    </row>
    <row r="2245" spans="1:12" x14ac:dyDescent="0.2">
      <c r="A2245" t="s">
        <v>3104</v>
      </c>
      <c r="B2245" t="s">
        <v>127</v>
      </c>
      <c r="C2245" s="2">
        <v>319</v>
      </c>
      <c r="D2245" s="2">
        <v>175</v>
      </c>
      <c r="E2245" t="s">
        <v>7029</v>
      </c>
      <c r="F2245" t="s">
        <v>7038</v>
      </c>
      <c r="G2245" s="2">
        <v>144</v>
      </c>
      <c r="H2245" s="11">
        <v>0.45141065830721006</v>
      </c>
      <c r="I2245">
        <v>0</v>
      </c>
      <c r="J2245">
        <f ca="1"/>
        <v>1414</v>
      </c>
      <c r="K2245">
        <v>4443</v>
      </c>
      <c r="L2245" cm="1">
        <f t="array" ref="L2245">_xlfn.IFS(G2245&lt;=25, 1, G2245&lt;=75, 2, G2245&lt;=150, 3, G2245&gt;150, 4)</f>
        <v>3</v>
      </c>
    </row>
    <row r="2246" spans="1:12" x14ac:dyDescent="0.2">
      <c r="A2246" t="s">
        <v>3105</v>
      </c>
      <c r="B2246" t="s">
        <v>3106</v>
      </c>
      <c r="C2246" s="2">
        <v>241</v>
      </c>
      <c r="D2246" s="2">
        <v>147</v>
      </c>
      <c r="E2246" t="s">
        <v>7027</v>
      </c>
      <c r="F2246" t="s">
        <v>7040</v>
      </c>
      <c r="G2246" s="2">
        <v>94</v>
      </c>
      <c r="H2246" s="11">
        <v>0.39004149377593361</v>
      </c>
      <c r="I2246">
        <v>0</v>
      </c>
      <c r="J2246">
        <f ca="1"/>
        <v>3250</v>
      </c>
      <c r="K2246">
        <v>3380</v>
      </c>
      <c r="L2246" cm="1">
        <f t="array" ref="L2246">_xlfn.IFS(G2246&lt;=25, 1, G2246&lt;=75, 2, G2246&lt;=150, 3, G2246&gt;150, 4)</f>
        <v>3</v>
      </c>
    </row>
    <row r="2247" spans="1:12" x14ac:dyDescent="0.2">
      <c r="A2247" t="s">
        <v>3107</v>
      </c>
      <c r="B2247" t="s">
        <v>3108</v>
      </c>
      <c r="C2247" s="2">
        <v>429</v>
      </c>
      <c r="D2247" s="2">
        <v>296</v>
      </c>
      <c r="E2247" t="s">
        <v>6989</v>
      </c>
      <c r="F2247" t="s">
        <v>7039</v>
      </c>
      <c r="G2247" s="2">
        <v>133</v>
      </c>
      <c r="H2247" s="11">
        <v>0.31002331002331002</v>
      </c>
      <c r="I2247">
        <v>1</v>
      </c>
      <c r="J2247">
        <f ca="1"/>
        <v>1325</v>
      </c>
      <c r="K2247">
        <v>4023</v>
      </c>
      <c r="L2247" cm="1">
        <f t="array" ref="L2247">_xlfn.IFS(G2247&lt;=25, 1, G2247&lt;=75, 2, G2247&lt;=150, 3, G2247&gt;150, 4)</f>
        <v>3</v>
      </c>
    </row>
    <row r="2248" spans="1:12" x14ac:dyDescent="0.2">
      <c r="A2248" t="s">
        <v>3109</v>
      </c>
      <c r="B2248" t="s">
        <v>3110</v>
      </c>
      <c r="C2248" s="2">
        <v>249</v>
      </c>
      <c r="D2248" s="2">
        <v>179</v>
      </c>
      <c r="E2248" t="s">
        <v>6989</v>
      </c>
      <c r="F2248" t="s">
        <v>7044</v>
      </c>
      <c r="G2248" s="2">
        <v>70</v>
      </c>
      <c r="H2248" s="11">
        <v>0.28112449799196787</v>
      </c>
      <c r="I2248">
        <v>1</v>
      </c>
      <c r="J2248">
        <f ca="1"/>
        <v>1515</v>
      </c>
      <c r="K2248">
        <v>3406</v>
      </c>
      <c r="L2248" cm="1">
        <f t="array" ref="L2248">_xlfn.IFS(G2248&lt;=25, 1, G2248&lt;=75, 2, G2248&lt;=150, 3, G2248&gt;150, 4)</f>
        <v>2</v>
      </c>
    </row>
    <row r="2249" spans="1:12" x14ac:dyDescent="0.2">
      <c r="A2249" t="s">
        <v>3111</v>
      </c>
      <c r="B2249" t="s">
        <v>3112</v>
      </c>
      <c r="C2249" s="2">
        <v>384</v>
      </c>
      <c r="D2249" s="2">
        <v>280</v>
      </c>
      <c r="E2249" t="s">
        <v>7027</v>
      </c>
      <c r="F2249" t="s">
        <v>7045</v>
      </c>
      <c r="G2249" s="2">
        <v>104</v>
      </c>
      <c r="H2249" s="11">
        <v>0.27083333333333331</v>
      </c>
      <c r="I2249">
        <v>0</v>
      </c>
      <c r="J2249">
        <f ca="1"/>
        <v>4053</v>
      </c>
      <c r="K2249">
        <v>2808</v>
      </c>
      <c r="L2249" cm="1">
        <f t="array" ref="L2249">_xlfn.IFS(G2249&lt;=25, 1, G2249&lt;=75, 2, G2249&lt;=150, 3, G2249&gt;150, 4)</f>
        <v>3</v>
      </c>
    </row>
    <row r="2250" spans="1:12" x14ac:dyDescent="0.2">
      <c r="A2250" t="s">
        <v>3113</v>
      </c>
      <c r="B2250" t="s">
        <v>3062</v>
      </c>
      <c r="C2250" s="2">
        <v>241</v>
      </c>
      <c r="D2250" s="2">
        <v>125</v>
      </c>
      <c r="E2250" t="s">
        <v>7027</v>
      </c>
      <c r="F2250" t="s">
        <v>7040</v>
      </c>
      <c r="G2250" s="2">
        <v>116</v>
      </c>
      <c r="H2250" s="11">
        <v>0.48132780082987553</v>
      </c>
      <c r="I2250">
        <v>0</v>
      </c>
      <c r="J2250">
        <f ca="1"/>
        <v>1014</v>
      </c>
      <c r="K2250">
        <v>1341</v>
      </c>
      <c r="L2250" cm="1">
        <f t="array" ref="L2250">_xlfn.IFS(G2250&lt;=25, 1, G2250&lt;=75, 2, G2250&lt;=150, 3, G2250&gt;150, 4)</f>
        <v>3</v>
      </c>
    </row>
    <row r="2251" spans="1:12" x14ac:dyDescent="0.2">
      <c r="A2251" t="s">
        <v>3114</v>
      </c>
      <c r="B2251" t="s">
        <v>2028</v>
      </c>
      <c r="C2251" s="2">
        <v>89</v>
      </c>
      <c r="D2251" s="2">
        <v>56</v>
      </c>
      <c r="E2251" t="s">
        <v>6989</v>
      </c>
      <c r="F2251" t="s">
        <v>7037</v>
      </c>
      <c r="G2251" s="2">
        <v>33</v>
      </c>
      <c r="H2251" s="11">
        <v>0.3707865168539326</v>
      </c>
      <c r="I2251">
        <v>1</v>
      </c>
      <c r="J2251">
        <f ca="1"/>
        <v>732</v>
      </c>
      <c r="K2251">
        <v>1355</v>
      </c>
      <c r="L2251" cm="1">
        <f t="array" ref="L2251">_xlfn.IFS(G2251&lt;=25, 1, G2251&lt;=75, 2, G2251&lt;=150, 3, G2251&gt;150, 4)</f>
        <v>2</v>
      </c>
    </row>
    <row r="2252" spans="1:12" x14ac:dyDescent="0.2">
      <c r="A2252" t="s">
        <v>3115</v>
      </c>
      <c r="B2252" t="s">
        <v>1078</v>
      </c>
      <c r="C2252" s="2">
        <v>259</v>
      </c>
      <c r="D2252" s="2">
        <v>161</v>
      </c>
      <c r="E2252" t="s">
        <v>7027</v>
      </c>
      <c r="F2252" t="s">
        <v>7037</v>
      </c>
      <c r="G2252" s="2">
        <v>98</v>
      </c>
      <c r="H2252" s="11">
        <v>0.3783783783783784</v>
      </c>
      <c r="I2252">
        <v>0</v>
      </c>
      <c r="J2252">
        <f ca="1"/>
        <v>1784</v>
      </c>
      <c r="K2252">
        <v>1907</v>
      </c>
      <c r="L2252" cm="1">
        <f t="array" ref="L2252">_xlfn.IFS(G2252&lt;=25, 1, G2252&lt;=75, 2, G2252&lt;=150, 3, G2252&gt;150, 4)</f>
        <v>3</v>
      </c>
    </row>
    <row r="2253" spans="1:12" x14ac:dyDescent="0.2">
      <c r="A2253" t="s">
        <v>3116</v>
      </c>
      <c r="B2253" t="s">
        <v>3117</v>
      </c>
      <c r="C2253" s="2">
        <v>232</v>
      </c>
      <c r="D2253" s="2">
        <v>86</v>
      </c>
      <c r="E2253" t="s">
        <v>7029</v>
      </c>
      <c r="F2253" t="s">
        <v>7040</v>
      </c>
      <c r="G2253" s="2">
        <v>146</v>
      </c>
      <c r="H2253" s="11">
        <v>0.62931034482758619</v>
      </c>
      <c r="I2253">
        <v>0</v>
      </c>
      <c r="J2253">
        <f ca="1"/>
        <v>4111</v>
      </c>
      <c r="K2253">
        <v>4334</v>
      </c>
      <c r="L2253" cm="1">
        <f t="array" ref="L2253">_xlfn.IFS(G2253&lt;=25, 1, G2253&lt;=75, 2, G2253&lt;=150, 3, G2253&gt;150, 4)</f>
        <v>3</v>
      </c>
    </row>
    <row r="2254" spans="1:12" x14ac:dyDescent="0.2">
      <c r="A2254" t="s">
        <v>3118</v>
      </c>
      <c r="B2254" t="s">
        <v>3119</v>
      </c>
      <c r="C2254" s="2">
        <v>357</v>
      </c>
      <c r="D2254" s="2">
        <v>325</v>
      </c>
      <c r="E2254" t="s">
        <v>7029</v>
      </c>
      <c r="F2254" t="s">
        <v>7036</v>
      </c>
      <c r="G2254" s="2">
        <v>32</v>
      </c>
      <c r="H2254" s="11">
        <v>8.9635854341736695E-2</v>
      </c>
      <c r="I2254">
        <v>0</v>
      </c>
      <c r="J2254">
        <f ca="1"/>
        <v>3607</v>
      </c>
      <c r="K2254">
        <v>459</v>
      </c>
      <c r="L2254" cm="1">
        <f t="array" ref="L2254">_xlfn.IFS(G2254&lt;=25, 1, G2254&lt;=75, 2, G2254&lt;=150, 3, G2254&gt;150, 4)</f>
        <v>2</v>
      </c>
    </row>
    <row r="2255" spans="1:12" x14ac:dyDescent="0.2">
      <c r="A2255" t="s">
        <v>3120</v>
      </c>
      <c r="B2255" t="s">
        <v>2824</v>
      </c>
      <c r="C2255" s="2">
        <v>449</v>
      </c>
      <c r="D2255" s="2">
        <v>229</v>
      </c>
      <c r="E2255" t="s">
        <v>7027</v>
      </c>
      <c r="F2255" t="s">
        <v>7040</v>
      </c>
      <c r="G2255" s="2">
        <v>220</v>
      </c>
      <c r="H2255" s="11">
        <v>0.48997772828507796</v>
      </c>
      <c r="I2255">
        <v>0</v>
      </c>
      <c r="J2255">
        <f ca="1"/>
        <v>3483</v>
      </c>
      <c r="K2255">
        <v>1852</v>
      </c>
      <c r="L2255" cm="1">
        <f t="array" ref="L2255">_xlfn.IFS(G2255&lt;=25, 1, G2255&lt;=75, 2, G2255&lt;=150, 3, G2255&gt;150, 4)</f>
        <v>4</v>
      </c>
    </row>
    <row r="2256" spans="1:12" x14ac:dyDescent="0.2">
      <c r="A2256" t="s">
        <v>2433</v>
      </c>
      <c r="B2256" t="s">
        <v>1859</v>
      </c>
      <c r="C2256" s="2">
        <v>626</v>
      </c>
      <c r="D2256" s="2">
        <v>344</v>
      </c>
      <c r="E2256" t="s">
        <v>7029</v>
      </c>
      <c r="F2256" t="s">
        <v>7038</v>
      </c>
      <c r="G2256" s="2">
        <v>282</v>
      </c>
      <c r="H2256" s="11">
        <v>0.45047923322683708</v>
      </c>
      <c r="I2256">
        <v>0</v>
      </c>
      <c r="J2256">
        <f ca="1"/>
        <v>2275</v>
      </c>
      <c r="K2256">
        <v>2279</v>
      </c>
      <c r="L2256" cm="1">
        <f t="array" ref="L2256">_xlfn.IFS(G2256&lt;=25, 1, G2256&lt;=75, 2, G2256&lt;=150, 3, G2256&gt;150, 4)</f>
        <v>4</v>
      </c>
    </row>
    <row r="2257" spans="1:12" x14ac:dyDescent="0.2">
      <c r="A2257" t="s">
        <v>3121</v>
      </c>
      <c r="B2257" t="s">
        <v>3122</v>
      </c>
      <c r="C2257" s="2">
        <v>49</v>
      </c>
      <c r="D2257" s="2">
        <v>28</v>
      </c>
      <c r="E2257" t="s">
        <v>6989</v>
      </c>
      <c r="F2257" t="s">
        <v>7037</v>
      </c>
      <c r="G2257" s="2">
        <v>21</v>
      </c>
      <c r="H2257" s="11">
        <v>0.42857142857142855</v>
      </c>
      <c r="I2257">
        <v>1</v>
      </c>
      <c r="J2257">
        <f ca="1"/>
        <v>2442</v>
      </c>
      <c r="K2257">
        <v>1472</v>
      </c>
      <c r="L2257" cm="1">
        <f t="array" ref="L2257">_xlfn.IFS(G2257&lt;=25, 1, G2257&lt;=75, 2, G2257&lt;=150, 3, G2257&gt;150, 4)</f>
        <v>1</v>
      </c>
    </row>
    <row r="2258" spans="1:12" x14ac:dyDescent="0.2">
      <c r="A2258" t="s">
        <v>3123</v>
      </c>
      <c r="B2258" t="s">
        <v>1490</v>
      </c>
      <c r="C2258" s="2">
        <v>268</v>
      </c>
      <c r="D2258" s="2">
        <v>88</v>
      </c>
      <c r="E2258" t="s">
        <v>7027</v>
      </c>
      <c r="F2258" t="s">
        <v>7038</v>
      </c>
      <c r="G2258" s="2">
        <v>180</v>
      </c>
      <c r="H2258" s="11">
        <v>0.67164179104477617</v>
      </c>
      <c r="I2258">
        <v>0</v>
      </c>
      <c r="J2258">
        <f ca="1"/>
        <v>2832</v>
      </c>
      <c r="K2258">
        <v>2275</v>
      </c>
      <c r="L2258" cm="1">
        <f t="array" ref="L2258">_xlfn.IFS(G2258&lt;=25, 1, G2258&lt;=75, 2, G2258&lt;=150, 3, G2258&gt;150, 4)</f>
        <v>4</v>
      </c>
    </row>
    <row r="2259" spans="1:12" x14ac:dyDescent="0.2">
      <c r="A2259" t="s">
        <v>3126</v>
      </c>
      <c r="B2259" t="s">
        <v>3127</v>
      </c>
      <c r="C2259" s="2">
        <v>209</v>
      </c>
      <c r="D2259" s="2">
        <v>52</v>
      </c>
      <c r="E2259" t="s">
        <v>6989</v>
      </c>
      <c r="F2259" t="s">
        <v>7040</v>
      </c>
      <c r="G2259" s="2">
        <v>157</v>
      </c>
      <c r="H2259" s="11">
        <v>0.75119617224880386</v>
      </c>
      <c r="I2259">
        <v>1</v>
      </c>
      <c r="J2259">
        <f ca="1"/>
        <v>3776</v>
      </c>
      <c r="K2259">
        <v>2225</v>
      </c>
      <c r="L2259" cm="1">
        <f t="array" ref="L2259">_xlfn.IFS(G2259&lt;=25, 1, G2259&lt;=75, 2, G2259&lt;=150, 3, G2259&gt;150, 4)</f>
        <v>4</v>
      </c>
    </row>
    <row r="2260" spans="1:12" x14ac:dyDescent="0.2">
      <c r="A2260" t="s">
        <v>3128</v>
      </c>
      <c r="B2260" t="s">
        <v>1291</v>
      </c>
      <c r="C2260" s="2">
        <v>268</v>
      </c>
      <c r="D2260" s="2">
        <v>126</v>
      </c>
      <c r="E2260" t="s">
        <v>7027</v>
      </c>
      <c r="F2260" t="s">
        <v>7038</v>
      </c>
      <c r="G2260" s="2">
        <v>142</v>
      </c>
      <c r="H2260" s="11">
        <v>0.52985074626865669</v>
      </c>
      <c r="I2260">
        <v>0</v>
      </c>
      <c r="J2260">
        <f ca="1"/>
        <v>751</v>
      </c>
      <c r="K2260">
        <v>3215</v>
      </c>
      <c r="L2260" cm="1">
        <f t="array" ref="L2260">_xlfn.IFS(G2260&lt;=25, 1, G2260&lt;=75, 2, G2260&lt;=150, 3, G2260&gt;150, 4)</f>
        <v>3</v>
      </c>
    </row>
    <row r="2261" spans="1:12" x14ac:dyDescent="0.2">
      <c r="A2261" t="s">
        <v>3129</v>
      </c>
      <c r="B2261" t="s">
        <v>3130</v>
      </c>
      <c r="C2261" s="2">
        <v>178</v>
      </c>
      <c r="D2261" s="2">
        <v>116</v>
      </c>
      <c r="E2261" t="s">
        <v>7027</v>
      </c>
      <c r="F2261" t="s">
        <v>7037</v>
      </c>
      <c r="G2261" s="2">
        <v>62</v>
      </c>
      <c r="H2261" s="11">
        <v>0.34831460674157305</v>
      </c>
      <c r="I2261">
        <v>0</v>
      </c>
      <c r="J2261">
        <f ca="1"/>
        <v>4341</v>
      </c>
      <c r="K2261">
        <v>1310</v>
      </c>
      <c r="L2261" cm="1">
        <f t="array" ref="L2261">_xlfn.IFS(G2261&lt;=25, 1, G2261&lt;=75, 2, G2261&lt;=150, 3, G2261&gt;150, 4)</f>
        <v>2</v>
      </c>
    </row>
    <row r="2262" spans="1:12" x14ac:dyDescent="0.2">
      <c r="A2262" t="s">
        <v>3131</v>
      </c>
      <c r="B2262" t="s">
        <v>1972</v>
      </c>
      <c r="C2262" s="2">
        <v>357</v>
      </c>
      <c r="D2262" s="2">
        <v>257</v>
      </c>
      <c r="E2262" t="s">
        <v>7029</v>
      </c>
      <c r="F2262" t="s">
        <v>7037</v>
      </c>
      <c r="G2262" s="2">
        <v>100</v>
      </c>
      <c r="H2262" s="11">
        <v>0.28011204481792717</v>
      </c>
      <c r="I2262">
        <v>0</v>
      </c>
      <c r="J2262">
        <f ca="1"/>
        <v>785</v>
      </c>
      <c r="K2262">
        <v>4350</v>
      </c>
      <c r="L2262" cm="1">
        <f t="array" ref="L2262">_xlfn.IFS(G2262&lt;=25, 1, G2262&lt;=75, 2, G2262&lt;=150, 3, G2262&gt;150, 4)</f>
        <v>3</v>
      </c>
    </row>
    <row r="2263" spans="1:12" x14ac:dyDescent="0.2">
      <c r="A2263" t="s">
        <v>3132</v>
      </c>
      <c r="B2263" t="s">
        <v>2909</v>
      </c>
      <c r="C2263" s="2">
        <v>45</v>
      </c>
      <c r="D2263" s="2">
        <v>27</v>
      </c>
      <c r="E2263" t="s">
        <v>6989</v>
      </c>
      <c r="F2263" t="s">
        <v>7036</v>
      </c>
      <c r="G2263" s="2">
        <v>18</v>
      </c>
      <c r="H2263" s="11">
        <v>0.4</v>
      </c>
      <c r="I2263">
        <v>1</v>
      </c>
      <c r="J2263">
        <f ca="1"/>
        <v>486</v>
      </c>
      <c r="K2263">
        <v>2563</v>
      </c>
      <c r="L2263" cm="1">
        <f t="array" ref="L2263">_xlfn.IFS(G2263&lt;=25, 1, G2263&lt;=75, 2, G2263&lt;=150, 3, G2263&gt;150, 4)</f>
        <v>1</v>
      </c>
    </row>
    <row r="2264" spans="1:12" x14ac:dyDescent="0.2">
      <c r="A2264" t="s">
        <v>894</v>
      </c>
      <c r="B2264" t="s">
        <v>349</v>
      </c>
      <c r="C2264" s="2">
        <v>279</v>
      </c>
      <c r="D2264" s="2">
        <v>142</v>
      </c>
      <c r="E2264" t="s">
        <v>7027</v>
      </c>
      <c r="F2264" t="s">
        <v>7038</v>
      </c>
      <c r="G2264" s="2">
        <v>137</v>
      </c>
      <c r="H2264" s="11">
        <v>0.49103942652329752</v>
      </c>
      <c r="I2264">
        <v>0</v>
      </c>
      <c r="J2264">
        <f ca="1"/>
        <v>3665</v>
      </c>
      <c r="K2264">
        <v>648</v>
      </c>
      <c r="L2264" cm="1">
        <f t="array" ref="L2264">_xlfn.IFS(G2264&lt;=25, 1, G2264&lt;=75, 2, G2264&lt;=150, 3, G2264&gt;150, 4)</f>
        <v>3</v>
      </c>
    </row>
    <row r="2265" spans="1:12" x14ac:dyDescent="0.2">
      <c r="A2265" t="s">
        <v>3133</v>
      </c>
      <c r="B2265" t="s">
        <v>2536</v>
      </c>
      <c r="C2265" s="2">
        <v>89</v>
      </c>
      <c r="D2265" s="2">
        <v>34</v>
      </c>
      <c r="E2265" t="s">
        <v>6989</v>
      </c>
      <c r="F2265" t="s">
        <v>7038</v>
      </c>
      <c r="G2265" s="2">
        <v>55</v>
      </c>
      <c r="H2265" s="11">
        <v>0.6179775280898876</v>
      </c>
      <c r="I2265">
        <v>1</v>
      </c>
      <c r="J2265">
        <f ca="1"/>
        <v>4517</v>
      </c>
      <c r="K2265">
        <v>4004</v>
      </c>
      <c r="L2265" cm="1">
        <f t="array" ref="L2265">_xlfn.IFS(G2265&lt;=25, 1, G2265&lt;=75, 2, G2265&lt;=150, 3, G2265&gt;150, 4)</f>
        <v>2</v>
      </c>
    </row>
    <row r="2266" spans="1:12" x14ac:dyDescent="0.2">
      <c r="A2266" t="s">
        <v>3134</v>
      </c>
      <c r="B2266" t="s">
        <v>3135</v>
      </c>
      <c r="C2266" s="2">
        <v>249</v>
      </c>
      <c r="D2266" s="2">
        <v>159</v>
      </c>
      <c r="E2266" t="s">
        <v>7027</v>
      </c>
      <c r="F2266" t="s">
        <v>7037</v>
      </c>
      <c r="G2266" s="2">
        <v>90</v>
      </c>
      <c r="H2266" s="11">
        <v>0.36144578313253012</v>
      </c>
      <c r="I2266">
        <v>0</v>
      </c>
      <c r="J2266">
        <f ca="1"/>
        <v>1722</v>
      </c>
      <c r="K2266">
        <v>4298</v>
      </c>
      <c r="L2266" cm="1">
        <f t="array" ref="L2266">_xlfn.IFS(G2266&lt;=25, 1, G2266&lt;=75, 2, G2266&lt;=150, 3, G2266&gt;150, 4)</f>
        <v>3</v>
      </c>
    </row>
    <row r="2267" spans="1:12" x14ac:dyDescent="0.2">
      <c r="A2267" t="s">
        <v>3136</v>
      </c>
      <c r="B2267" t="s">
        <v>3137</v>
      </c>
      <c r="C2267" s="2">
        <v>49</v>
      </c>
      <c r="D2267" s="2">
        <v>20</v>
      </c>
      <c r="E2267" t="s">
        <v>6989</v>
      </c>
      <c r="F2267" t="s">
        <v>7040</v>
      </c>
      <c r="G2267" s="2">
        <v>29</v>
      </c>
      <c r="H2267" s="11">
        <v>0.59183673469387754</v>
      </c>
      <c r="I2267">
        <v>1</v>
      </c>
      <c r="J2267">
        <f ca="1"/>
        <v>491</v>
      </c>
      <c r="K2267">
        <v>1560</v>
      </c>
      <c r="L2267" cm="1">
        <f t="array" ref="L2267">_xlfn.IFS(G2267&lt;=25, 1, G2267&lt;=75, 2, G2267&lt;=150, 3, G2267&gt;150, 4)</f>
        <v>2</v>
      </c>
    </row>
    <row r="2268" spans="1:12" x14ac:dyDescent="0.2">
      <c r="A2268" t="s">
        <v>3138</v>
      </c>
      <c r="B2268" t="s">
        <v>3139</v>
      </c>
      <c r="C2268" s="2">
        <v>304</v>
      </c>
      <c r="D2268" s="2">
        <v>246</v>
      </c>
      <c r="E2268" t="s">
        <v>7027</v>
      </c>
      <c r="F2268" t="s">
        <v>7043</v>
      </c>
      <c r="G2268" s="2">
        <v>58</v>
      </c>
      <c r="H2268" s="11">
        <v>0.19078947368421054</v>
      </c>
      <c r="I2268">
        <v>0</v>
      </c>
      <c r="J2268">
        <f ca="1"/>
        <v>4267</v>
      </c>
      <c r="K2268">
        <v>176</v>
      </c>
      <c r="L2268" cm="1">
        <f t="array" ref="L2268">_xlfn.IFS(G2268&lt;=25, 1, G2268&lt;=75, 2, G2268&lt;=150, 3, G2268&gt;150, 4)</f>
        <v>2</v>
      </c>
    </row>
    <row r="2269" spans="1:12" x14ac:dyDescent="0.2">
      <c r="A2269" t="s">
        <v>3140</v>
      </c>
      <c r="B2269" t="s">
        <v>2213</v>
      </c>
      <c r="C2269" s="2">
        <v>199</v>
      </c>
      <c r="D2269" s="2">
        <v>113</v>
      </c>
      <c r="E2269" t="s">
        <v>7027</v>
      </c>
      <c r="F2269" t="s">
        <v>7039</v>
      </c>
      <c r="G2269" s="2">
        <v>86</v>
      </c>
      <c r="H2269" s="11">
        <v>0.43216080402010049</v>
      </c>
      <c r="I2269">
        <v>0</v>
      </c>
      <c r="J2269">
        <f ca="1"/>
        <v>3582</v>
      </c>
      <c r="K2269">
        <v>2428</v>
      </c>
      <c r="L2269" cm="1">
        <f t="array" ref="L2269">_xlfn.IFS(G2269&lt;=25, 1, G2269&lt;=75, 2, G2269&lt;=150, 3, G2269&gt;150, 4)</f>
        <v>3</v>
      </c>
    </row>
    <row r="2270" spans="1:12" x14ac:dyDescent="0.2">
      <c r="A2270" t="s">
        <v>3141</v>
      </c>
      <c r="B2270" t="s">
        <v>3142</v>
      </c>
      <c r="C2270" s="2">
        <v>348</v>
      </c>
      <c r="D2270" s="2">
        <v>261</v>
      </c>
      <c r="E2270" t="s">
        <v>7029</v>
      </c>
      <c r="F2270" t="s">
        <v>7041</v>
      </c>
      <c r="G2270" s="2">
        <v>87</v>
      </c>
      <c r="H2270" s="11">
        <v>0.25</v>
      </c>
      <c r="I2270">
        <v>0</v>
      </c>
      <c r="J2270">
        <f ca="1"/>
        <v>1211</v>
      </c>
      <c r="K2270">
        <v>4058</v>
      </c>
      <c r="L2270" cm="1">
        <f t="array" ref="L2270">_xlfn.IFS(G2270&lt;=25, 1, G2270&lt;=75, 2, G2270&lt;=150, 3, G2270&gt;150, 4)</f>
        <v>3</v>
      </c>
    </row>
    <row r="2271" spans="1:12" x14ac:dyDescent="0.2">
      <c r="A2271" t="s">
        <v>3143</v>
      </c>
      <c r="B2271" t="s">
        <v>2226</v>
      </c>
      <c r="C2271" s="2">
        <v>268</v>
      </c>
      <c r="D2271" s="2">
        <v>96</v>
      </c>
      <c r="E2271" t="s">
        <v>7027</v>
      </c>
      <c r="F2271" t="s">
        <v>7038</v>
      </c>
      <c r="G2271" s="2">
        <v>172</v>
      </c>
      <c r="H2271" s="11">
        <v>0.64179104477611937</v>
      </c>
      <c r="I2271">
        <v>0</v>
      </c>
      <c r="J2271">
        <f ca="1"/>
        <v>863</v>
      </c>
      <c r="K2271">
        <v>2084</v>
      </c>
      <c r="L2271" cm="1">
        <f t="array" ref="L2271">_xlfn.IFS(G2271&lt;=25, 1, G2271&lt;=75, 2, G2271&lt;=150, 3, G2271&gt;150, 4)</f>
        <v>4</v>
      </c>
    </row>
    <row r="2272" spans="1:12" x14ac:dyDescent="0.2">
      <c r="A2272" t="s">
        <v>3144</v>
      </c>
      <c r="B2272" t="s">
        <v>3145</v>
      </c>
      <c r="C2272" s="2">
        <v>304</v>
      </c>
      <c r="D2272" s="2">
        <v>176</v>
      </c>
      <c r="E2272" t="s">
        <v>7027</v>
      </c>
      <c r="F2272" t="s">
        <v>7044</v>
      </c>
      <c r="G2272" s="2">
        <v>128</v>
      </c>
      <c r="H2272" s="11">
        <v>0.42105263157894735</v>
      </c>
      <c r="I2272">
        <v>0</v>
      </c>
      <c r="J2272">
        <f ca="1"/>
        <v>2173</v>
      </c>
      <c r="K2272">
        <v>3903</v>
      </c>
      <c r="L2272" cm="1">
        <f t="array" ref="L2272">_xlfn.IFS(G2272&lt;=25, 1, G2272&lt;=75, 2, G2272&lt;=150, 3, G2272&gt;150, 4)</f>
        <v>3</v>
      </c>
    </row>
    <row r="2273" spans="1:12" x14ac:dyDescent="0.2">
      <c r="A2273" t="s">
        <v>3146</v>
      </c>
      <c r="B2273" t="s">
        <v>2355</v>
      </c>
      <c r="C2273" s="2">
        <v>69</v>
      </c>
      <c r="D2273" s="2">
        <v>43</v>
      </c>
      <c r="E2273" t="s">
        <v>6989</v>
      </c>
      <c r="F2273" t="s">
        <v>7042</v>
      </c>
      <c r="G2273" s="2">
        <v>26</v>
      </c>
      <c r="H2273" s="11">
        <v>0.37681159420289856</v>
      </c>
      <c r="I2273">
        <v>1</v>
      </c>
      <c r="J2273">
        <f ca="1"/>
        <v>511</v>
      </c>
      <c r="K2273">
        <v>3797</v>
      </c>
      <c r="L2273" cm="1">
        <f t="array" ref="L2273">_xlfn.IFS(G2273&lt;=25, 1, G2273&lt;=75, 2, G2273&lt;=150, 3, G2273&gt;150, 4)</f>
        <v>2</v>
      </c>
    </row>
    <row r="2274" spans="1:12" x14ac:dyDescent="0.2">
      <c r="A2274" t="s">
        <v>3147</v>
      </c>
      <c r="B2274" t="s">
        <v>155</v>
      </c>
      <c r="C2274" s="2">
        <v>268</v>
      </c>
      <c r="D2274" s="2">
        <v>177</v>
      </c>
      <c r="E2274" t="s">
        <v>7027</v>
      </c>
      <c r="F2274" t="s">
        <v>7037</v>
      </c>
      <c r="G2274" s="2">
        <v>91</v>
      </c>
      <c r="H2274" s="11">
        <v>0.33955223880597013</v>
      </c>
      <c r="I2274">
        <v>0</v>
      </c>
      <c r="J2274">
        <f ca="1"/>
        <v>2926</v>
      </c>
      <c r="K2274">
        <v>4098</v>
      </c>
      <c r="L2274" cm="1">
        <f t="array" ref="L2274">_xlfn.IFS(G2274&lt;=25, 1, G2274&lt;=75, 2, G2274&lt;=150, 3, G2274&gt;150, 4)</f>
        <v>3</v>
      </c>
    </row>
    <row r="2275" spans="1:12" x14ac:dyDescent="0.2">
      <c r="A2275" t="s">
        <v>3148</v>
      </c>
      <c r="B2275" t="s">
        <v>3149</v>
      </c>
      <c r="C2275" s="2">
        <v>259</v>
      </c>
      <c r="D2275" s="2">
        <v>101</v>
      </c>
      <c r="E2275" t="s">
        <v>6989</v>
      </c>
      <c r="F2275" t="s">
        <v>7038</v>
      </c>
      <c r="G2275" s="2">
        <v>158</v>
      </c>
      <c r="H2275" s="11">
        <v>0.61003861003861004</v>
      </c>
      <c r="I2275">
        <v>1</v>
      </c>
      <c r="J2275">
        <f ca="1"/>
        <v>3143</v>
      </c>
      <c r="K2275">
        <v>388</v>
      </c>
      <c r="L2275" cm="1">
        <f t="array" ref="L2275">_xlfn.IFS(G2275&lt;=25, 1, G2275&lt;=75, 2, G2275&lt;=150, 3, G2275&gt;150, 4)</f>
        <v>4</v>
      </c>
    </row>
    <row r="2276" spans="1:12" x14ac:dyDescent="0.2">
      <c r="A2276" t="s">
        <v>3150</v>
      </c>
      <c r="B2276" t="s">
        <v>3151</v>
      </c>
      <c r="C2276" s="2">
        <v>259</v>
      </c>
      <c r="D2276" s="2">
        <v>158</v>
      </c>
      <c r="E2276" t="s">
        <v>7027</v>
      </c>
      <c r="F2276" t="s">
        <v>7038</v>
      </c>
      <c r="G2276" s="2">
        <v>101</v>
      </c>
      <c r="H2276" s="11">
        <v>0.38996138996138996</v>
      </c>
      <c r="I2276">
        <v>0</v>
      </c>
      <c r="J2276">
        <f ca="1"/>
        <v>2452</v>
      </c>
      <c r="K2276">
        <v>1273</v>
      </c>
      <c r="L2276" cm="1">
        <f t="array" ref="L2276">_xlfn.IFS(G2276&lt;=25, 1, G2276&lt;=75, 2, G2276&lt;=150, 3, G2276&gt;150, 4)</f>
        <v>3</v>
      </c>
    </row>
    <row r="2277" spans="1:12" x14ac:dyDescent="0.2">
      <c r="A2277" t="s">
        <v>3152</v>
      </c>
      <c r="B2277" t="s">
        <v>3153</v>
      </c>
      <c r="C2277" s="2">
        <v>266</v>
      </c>
      <c r="D2277" s="2">
        <v>173</v>
      </c>
      <c r="E2277" t="s">
        <v>7027</v>
      </c>
      <c r="F2277" t="s">
        <v>7039</v>
      </c>
      <c r="G2277" s="2">
        <v>93</v>
      </c>
      <c r="H2277" s="11">
        <v>0.34962406015037595</v>
      </c>
      <c r="I2277">
        <v>0</v>
      </c>
      <c r="J2277">
        <f ca="1"/>
        <v>2264</v>
      </c>
      <c r="K2277">
        <v>2895</v>
      </c>
      <c r="L2277" cm="1">
        <f t="array" ref="L2277">_xlfn.IFS(G2277&lt;=25, 1, G2277&lt;=75, 2, G2277&lt;=150, 3, G2277&gt;150, 4)</f>
        <v>3</v>
      </c>
    </row>
    <row r="2278" spans="1:12" x14ac:dyDescent="0.2">
      <c r="A2278" t="s">
        <v>3154</v>
      </c>
      <c r="B2278" t="s">
        <v>2747</v>
      </c>
      <c r="C2278" s="2">
        <v>69</v>
      </c>
      <c r="D2278" s="2">
        <v>41</v>
      </c>
      <c r="E2278" t="s">
        <v>6989</v>
      </c>
      <c r="F2278" t="s">
        <v>7045</v>
      </c>
      <c r="G2278" s="2">
        <v>28</v>
      </c>
      <c r="H2278" s="11">
        <v>0.40579710144927539</v>
      </c>
      <c r="I2278">
        <v>1</v>
      </c>
      <c r="J2278">
        <f ca="1"/>
        <v>595</v>
      </c>
      <c r="K2278">
        <v>1447</v>
      </c>
      <c r="L2278" cm="1">
        <f t="array" ref="L2278">_xlfn.IFS(G2278&lt;=25, 1, G2278&lt;=75, 2, G2278&lt;=150, 3, G2278&gt;150, 4)</f>
        <v>2</v>
      </c>
    </row>
    <row r="2279" spans="1:12" x14ac:dyDescent="0.2">
      <c r="A2279" t="s">
        <v>3155</v>
      </c>
      <c r="B2279" t="s">
        <v>3156</v>
      </c>
      <c r="C2279" s="2">
        <v>437</v>
      </c>
      <c r="D2279" s="2">
        <v>232</v>
      </c>
      <c r="E2279" t="s">
        <v>7027</v>
      </c>
      <c r="F2279" t="s">
        <v>7039</v>
      </c>
      <c r="G2279" s="2">
        <v>205</v>
      </c>
      <c r="H2279" s="11">
        <v>0.46910755148741418</v>
      </c>
      <c r="I2279">
        <v>0</v>
      </c>
      <c r="J2279">
        <f ca="1"/>
        <v>510</v>
      </c>
      <c r="K2279">
        <v>796</v>
      </c>
      <c r="L2279" cm="1">
        <f t="array" ref="L2279">_xlfn.IFS(G2279&lt;=25, 1, G2279&lt;=75, 2, G2279&lt;=150, 3, G2279&gt;150, 4)</f>
        <v>4</v>
      </c>
    </row>
    <row r="2280" spans="1:12" x14ac:dyDescent="0.2">
      <c r="A2280" t="s">
        <v>3157</v>
      </c>
      <c r="B2280" t="s">
        <v>3158</v>
      </c>
      <c r="C2280" s="2">
        <v>251</v>
      </c>
      <c r="D2280" s="2">
        <v>166</v>
      </c>
      <c r="E2280" t="s">
        <v>7027</v>
      </c>
      <c r="F2280" t="s">
        <v>7037</v>
      </c>
      <c r="G2280" s="2">
        <v>85</v>
      </c>
      <c r="H2280" s="11">
        <v>0.3386454183266932</v>
      </c>
      <c r="I2280">
        <v>0</v>
      </c>
      <c r="J2280">
        <f ca="1"/>
        <v>1939</v>
      </c>
      <c r="K2280">
        <v>1328</v>
      </c>
      <c r="L2280" cm="1">
        <f t="array" ref="L2280">_xlfn.IFS(G2280&lt;=25, 1, G2280&lt;=75, 2, G2280&lt;=150, 3, G2280&gt;150, 4)</f>
        <v>3</v>
      </c>
    </row>
    <row r="2281" spans="1:12" x14ac:dyDescent="0.2">
      <c r="A2281" t="s">
        <v>3159</v>
      </c>
      <c r="B2281" t="s">
        <v>3160</v>
      </c>
      <c r="C2281" s="2">
        <v>295</v>
      </c>
      <c r="D2281" s="2">
        <v>171</v>
      </c>
      <c r="E2281" t="s">
        <v>7027</v>
      </c>
      <c r="F2281" t="s">
        <v>7037</v>
      </c>
      <c r="G2281" s="2">
        <v>124</v>
      </c>
      <c r="H2281" s="11">
        <v>0.42033898305084744</v>
      </c>
      <c r="I2281">
        <v>0</v>
      </c>
      <c r="J2281">
        <f ca="1"/>
        <v>2373</v>
      </c>
      <c r="K2281">
        <v>3599</v>
      </c>
      <c r="L2281" cm="1">
        <f t="array" ref="L2281">_xlfn.IFS(G2281&lt;=25, 1, G2281&lt;=75, 2, G2281&lt;=150, 3, G2281&gt;150, 4)</f>
        <v>3</v>
      </c>
    </row>
    <row r="2282" spans="1:12" x14ac:dyDescent="0.2">
      <c r="A2282" t="s">
        <v>3161</v>
      </c>
      <c r="B2282" t="s">
        <v>3162</v>
      </c>
      <c r="C2282" s="2">
        <v>299</v>
      </c>
      <c r="D2282" s="2">
        <v>111</v>
      </c>
      <c r="E2282" t="s">
        <v>7027</v>
      </c>
      <c r="F2282" t="s">
        <v>7038</v>
      </c>
      <c r="G2282" s="2">
        <v>188</v>
      </c>
      <c r="H2282" s="11">
        <v>0.62876254180602009</v>
      </c>
      <c r="I2282">
        <v>0</v>
      </c>
      <c r="J2282">
        <f ca="1"/>
        <v>4133</v>
      </c>
      <c r="K2282">
        <v>4084</v>
      </c>
      <c r="L2282" cm="1">
        <f t="array" ref="L2282">_xlfn.IFS(G2282&lt;=25, 1, G2282&lt;=75, 2, G2282&lt;=150, 3, G2282&gt;150, 4)</f>
        <v>4</v>
      </c>
    </row>
    <row r="2283" spans="1:12" x14ac:dyDescent="0.2">
      <c r="A2283" t="s">
        <v>1755</v>
      </c>
      <c r="B2283" t="s">
        <v>1756</v>
      </c>
      <c r="C2283" s="2">
        <v>189</v>
      </c>
      <c r="D2283" s="2">
        <v>140</v>
      </c>
      <c r="E2283" t="s">
        <v>6989</v>
      </c>
      <c r="F2283" t="s">
        <v>7037</v>
      </c>
      <c r="G2283" s="2">
        <v>49</v>
      </c>
      <c r="H2283" s="11">
        <v>0.25925925925925924</v>
      </c>
      <c r="I2283">
        <v>1</v>
      </c>
      <c r="J2283">
        <f ca="1"/>
        <v>1223</v>
      </c>
      <c r="K2283">
        <v>803</v>
      </c>
      <c r="L2283" cm="1">
        <f t="array" ref="L2283">_xlfn.IFS(G2283&lt;=25, 1, G2283&lt;=75, 2, G2283&lt;=150, 3, G2283&gt;150, 4)</f>
        <v>2</v>
      </c>
    </row>
    <row r="2284" spans="1:12" x14ac:dyDescent="0.2">
      <c r="A2284" t="s">
        <v>3163</v>
      </c>
      <c r="B2284" t="s">
        <v>3008</v>
      </c>
      <c r="C2284" s="2">
        <v>447</v>
      </c>
      <c r="D2284" s="2">
        <v>353</v>
      </c>
      <c r="E2284" t="s">
        <v>7027</v>
      </c>
      <c r="F2284" t="s">
        <v>7039</v>
      </c>
      <c r="G2284" s="2">
        <v>94</v>
      </c>
      <c r="H2284" s="11">
        <v>0.21029082774049218</v>
      </c>
      <c r="I2284">
        <v>0</v>
      </c>
      <c r="J2284">
        <f ca="1"/>
        <v>1228</v>
      </c>
      <c r="K2284">
        <v>1056</v>
      </c>
      <c r="L2284" cm="1">
        <f t="array" ref="L2284">_xlfn.IFS(G2284&lt;=25, 1, G2284&lt;=75, 2, G2284&lt;=150, 3, G2284&gt;150, 4)</f>
        <v>3</v>
      </c>
    </row>
    <row r="2285" spans="1:12" x14ac:dyDescent="0.2">
      <c r="A2285" t="s">
        <v>3164</v>
      </c>
      <c r="B2285" t="s">
        <v>3164</v>
      </c>
      <c r="C2285" s="2">
        <v>229</v>
      </c>
      <c r="D2285" s="2">
        <v>163</v>
      </c>
      <c r="E2285" t="s">
        <v>7027</v>
      </c>
      <c r="F2285" t="s">
        <v>7042</v>
      </c>
      <c r="G2285" s="2">
        <v>66</v>
      </c>
      <c r="H2285" s="11">
        <v>0.28820960698689957</v>
      </c>
      <c r="I2285">
        <v>0</v>
      </c>
      <c r="J2285">
        <f ca="1"/>
        <v>3486</v>
      </c>
      <c r="K2285">
        <v>2636</v>
      </c>
      <c r="L2285" cm="1">
        <f t="array" ref="L2285">_xlfn.IFS(G2285&lt;=25, 1, G2285&lt;=75, 2, G2285&lt;=150, 3, G2285&gt;150, 4)</f>
        <v>2</v>
      </c>
    </row>
    <row r="2286" spans="1:12" x14ac:dyDescent="0.2">
      <c r="A2286" t="s">
        <v>3165</v>
      </c>
      <c r="B2286" t="s">
        <v>3166</v>
      </c>
      <c r="C2286" s="2">
        <v>268</v>
      </c>
      <c r="D2286" s="2">
        <v>201</v>
      </c>
      <c r="E2286" t="s">
        <v>7027</v>
      </c>
      <c r="F2286" t="s">
        <v>7042</v>
      </c>
      <c r="G2286" s="2">
        <v>67</v>
      </c>
      <c r="H2286" s="11">
        <v>0.25</v>
      </c>
      <c r="I2286">
        <v>0</v>
      </c>
      <c r="J2286">
        <f ca="1"/>
        <v>2837</v>
      </c>
      <c r="K2286">
        <v>4333</v>
      </c>
      <c r="L2286" cm="1">
        <f t="array" ref="L2286">_xlfn.IFS(G2286&lt;=25, 1, G2286&lt;=75, 2, G2286&lt;=150, 3, G2286&gt;150, 4)</f>
        <v>2</v>
      </c>
    </row>
    <row r="2287" spans="1:12" x14ac:dyDescent="0.2">
      <c r="A2287" t="s">
        <v>3167</v>
      </c>
      <c r="B2287" t="s">
        <v>1156</v>
      </c>
      <c r="C2287" s="2">
        <v>626</v>
      </c>
      <c r="D2287" s="2">
        <v>407</v>
      </c>
      <c r="E2287" t="s">
        <v>7029</v>
      </c>
      <c r="F2287" t="s">
        <v>7037</v>
      </c>
      <c r="G2287" s="2">
        <v>219</v>
      </c>
      <c r="H2287" s="11">
        <v>0.34984025559105431</v>
      </c>
      <c r="I2287">
        <v>0</v>
      </c>
      <c r="J2287">
        <f ca="1"/>
        <v>1878</v>
      </c>
      <c r="K2287">
        <v>3363</v>
      </c>
      <c r="L2287" cm="1">
        <f t="array" ref="L2287">_xlfn.IFS(G2287&lt;=25, 1, G2287&lt;=75, 2, G2287&lt;=150, 3, G2287&gt;150, 4)</f>
        <v>4</v>
      </c>
    </row>
    <row r="2288" spans="1:12" x14ac:dyDescent="0.2">
      <c r="A2288" t="s">
        <v>3168</v>
      </c>
      <c r="B2288" t="s">
        <v>2747</v>
      </c>
      <c r="C2288" s="2">
        <v>69</v>
      </c>
      <c r="D2288" s="2">
        <v>50</v>
      </c>
      <c r="E2288" t="s">
        <v>6989</v>
      </c>
      <c r="F2288" t="s">
        <v>7045</v>
      </c>
      <c r="G2288" s="2">
        <v>19</v>
      </c>
      <c r="H2288" s="11">
        <v>0.27536231884057971</v>
      </c>
      <c r="I2288">
        <v>1</v>
      </c>
      <c r="J2288">
        <f ca="1"/>
        <v>832</v>
      </c>
      <c r="K2288">
        <v>3098</v>
      </c>
      <c r="L2288" cm="1">
        <f t="array" ref="L2288">_xlfn.IFS(G2288&lt;=25, 1, G2288&lt;=75, 2, G2288&lt;=150, 3, G2288&gt;150, 4)</f>
        <v>1</v>
      </c>
    </row>
    <row r="2289" spans="1:12" x14ac:dyDescent="0.2">
      <c r="A2289" t="s">
        <v>3171</v>
      </c>
      <c r="B2289" t="s">
        <v>3172</v>
      </c>
      <c r="C2289" s="2">
        <v>259</v>
      </c>
      <c r="D2289" s="2">
        <v>166</v>
      </c>
      <c r="E2289" t="s">
        <v>7029</v>
      </c>
      <c r="F2289" t="s">
        <v>7043</v>
      </c>
      <c r="G2289" s="2">
        <v>93</v>
      </c>
      <c r="H2289" s="11">
        <v>0.35907335907335908</v>
      </c>
      <c r="I2289">
        <v>0</v>
      </c>
      <c r="J2289">
        <f ca="1"/>
        <v>4185</v>
      </c>
      <c r="K2289">
        <v>4506</v>
      </c>
      <c r="L2289" cm="1">
        <f t="array" ref="L2289">_xlfn.IFS(G2289&lt;=25, 1, G2289&lt;=75, 2, G2289&lt;=150, 3, G2289&gt;150, 4)</f>
        <v>3</v>
      </c>
    </row>
    <row r="2290" spans="1:12" x14ac:dyDescent="0.2">
      <c r="A2290" t="s">
        <v>3173</v>
      </c>
      <c r="B2290" t="s">
        <v>2785</v>
      </c>
      <c r="C2290" s="2">
        <v>199</v>
      </c>
      <c r="D2290" s="2">
        <v>183</v>
      </c>
      <c r="E2290" t="s">
        <v>7027</v>
      </c>
      <c r="F2290" t="s">
        <v>7039</v>
      </c>
      <c r="G2290" s="2">
        <v>16</v>
      </c>
      <c r="H2290" s="11">
        <v>8.0402010050251257E-2</v>
      </c>
      <c r="I2290">
        <v>0</v>
      </c>
      <c r="J2290">
        <f ca="1"/>
        <v>1256</v>
      </c>
      <c r="K2290">
        <v>230</v>
      </c>
      <c r="L2290" cm="1">
        <f t="array" ref="L2290">_xlfn.IFS(G2290&lt;=25, 1, G2290&lt;=75, 2, G2290&lt;=150, 3, G2290&gt;150, 4)</f>
        <v>1</v>
      </c>
    </row>
    <row r="2291" spans="1:12" x14ac:dyDescent="0.2">
      <c r="A2291" t="s">
        <v>3174</v>
      </c>
      <c r="B2291" t="s">
        <v>3175</v>
      </c>
      <c r="C2291" s="2">
        <v>232</v>
      </c>
      <c r="D2291" s="2">
        <v>158</v>
      </c>
      <c r="E2291" t="s">
        <v>7027</v>
      </c>
      <c r="F2291" t="s">
        <v>7039</v>
      </c>
      <c r="G2291" s="2">
        <v>74</v>
      </c>
      <c r="H2291" s="11">
        <v>0.31896551724137934</v>
      </c>
      <c r="I2291">
        <v>0</v>
      </c>
      <c r="J2291">
        <f ca="1"/>
        <v>2491</v>
      </c>
      <c r="K2291">
        <v>57</v>
      </c>
      <c r="L2291" cm="1">
        <f t="array" ref="L2291">_xlfn.IFS(G2291&lt;=25, 1, G2291&lt;=75, 2, G2291&lt;=150, 3, G2291&gt;150, 4)</f>
        <v>2</v>
      </c>
    </row>
    <row r="2292" spans="1:12" x14ac:dyDescent="0.2">
      <c r="A2292" t="s">
        <v>3176</v>
      </c>
      <c r="B2292" t="s">
        <v>2536</v>
      </c>
      <c r="C2292" s="2">
        <v>89</v>
      </c>
      <c r="D2292" s="2">
        <v>26</v>
      </c>
      <c r="E2292" t="s">
        <v>6989</v>
      </c>
      <c r="F2292" t="s">
        <v>7038</v>
      </c>
      <c r="G2292" s="2">
        <v>63</v>
      </c>
      <c r="H2292" s="11">
        <v>0.7078651685393258</v>
      </c>
      <c r="I2292">
        <v>1</v>
      </c>
      <c r="J2292">
        <f ca="1"/>
        <v>698</v>
      </c>
      <c r="K2292">
        <v>445</v>
      </c>
      <c r="L2292" cm="1">
        <f t="array" ref="L2292">_xlfn.IFS(G2292&lt;=25, 1, G2292&lt;=75, 2, G2292&lt;=150, 3, G2292&gt;150, 4)</f>
        <v>2</v>
      </c>
    </row>
    <row r="2293" spans="1:12" x14ac:dyDescent="0.2">
      <c r="A2293" t="s">
        <v>3177</v>
      </c>
      <c r="B2293" t="s">
        <v>3178</v>
      </c>
      <c r="C2293" s="2">
        <v>239</v>
      </c>
      <c r="D2293" s="2">
        <v>134</v>
      </c>
      <c r="E2293" t="s">
        <v>7029</v>
      </c>
      <c r="F2293" t="s">
        <v>7043</v>
      </c>
      <c r="G2293" s="2">
        <v>105</v>
      </c>
      <c r="H2293" s="11">
        <v>0.43933054393305437</v>
      </c>
      <c r="I2293">
        <v>0</v>
      </c>
      <c r="J2293">
        <f ca="1"/>
        <v>1810</v>
      </c>
      <c r="K2293">
        <v>234</v>
      </c>
      <c r="L2293" cm="1">
        <f t="array" ref="L2293">_xlfn.IFS(G2293&lt;=25, 1, G2293&lt;=75, 2, G2293&lt;=150, 3, G2293&gt;150, 4)</f>
        <v>3</v>
      </c>
    </row>
    <row r="2294" spans="1:12" x14ac:dyDescent="0.2">
      <c r="A2294" t="s">
        <v>3179</v>
      </c>
      <c r="B2294" t="s">
        <v>3180</v>
      </c>
      <c r="C2294" s="2">
        <v>223</v>
      </c>
      <c r="D2294" s="2">
        <v>143</v>
      </c>
      <c r="E2294" t="s">
        <v>7027</v>
      </c>
      <c r="F2294" t="s">
        <v>7043</v>
      </c>
      <c r="G2294" s="2">
        <v>80</v>
      </c>
      <c r="H2294" s="11">
        <v>0.35874439461883406</v>
      </c>
      <c r="I2294">
        <v>0</v>
      </c>
      <c r="J2294">
        <f ca="1"/>
        <v>2238</v>
      </c>
      <c r="K2294">
        <v>806</v>
      </c>
      <c r="L2294" cm="1">
        <f t="array" ref="L2294">_xlfn.IFS(G2294&lt;=25, 1, G2294&lt;=75, 2, G2294&lt;=150, 3, G2294&gt;150, 4)</f>
        <v>3</v>
      </c>
    </row>
    <row r="2295" spans="1:12" x14ac:dyDescent="0.2">
      <c r="A2295" t="s">
        <v>3181</v>
      </c>
      <c r="B2295" t="s">
        <v>3182</v>
      </c>
      <c r="C2295" s="2">
        <v>223</v>
      </c>
      <c r="D2295" s="2">
        <v>196</v>
      </c>
      <c r="E2295" t="s">
        <v>7027</v>
      </c>
      <c r="F2295" t="s">
        <v>7039</v>
      </c>
      <c r="G2295" s="2">
        <v>27</v>
      </c>
      <c r="H2295" s="11">
        <v>0.1210762331838565</v>
      </c>
      <c r="I2295">
        <v>0</v>
      </c>
      <c r="J2295">
        <f ca="1"/>
        <v>3915</v>
      </c>
      <c r="K2295">
        <v>293</v>
      </c>
      <c r="L2295" cm="1">
        <f t="array" ref="L2295">_xlfn.IFS(G2295&lt;=25, 1, G2295&lt;=75, 2, G2295&lt;=150, 3, G2295&gt;150, 4)</f>
        <v>2</v>
      </c>
    </row>
    <row r="2296" spans="1:12" x14ac:dyDescent="0.2">
      <c r="A2296" t="s">
        <v>3183</v>
      </c>
      <c r="B2296" t="s">
        <v>2785</v>
      </c>
      <c r="C2296" s="2">
        <v>199</v>
      </c>
      <c r="D2296" s="2">
        <v>121</v>
      </c>
      <c r="E2296" t="s">
        <v>7027</v>
      </c>
      <c r="F2296" t="s">
        <v>7039</v>
      </c>
      <c r="G2296" s="2">
        <v>78</v>
      </c>
      <c r="H2296" s="11">
        <v>0.39195979899497485</v>
      </c>
      <c r="I2296">
        <v>0</v>
      </c>
      <c r="J2296">
        <f ca="1"/>
        <v>3886</v>
      </c>
      <c r="K2296">
        <v>3658</v>
      </c>
      <c r="L2296" cm="1">
        <f t="array" ref="L2296">_xlfn.IFS(G2296&lt;=25, 1, G2296&lt;=75, 2, G2296&lt;=150, 3, G2296&gt;150, 4)</f>
        <v>3</v>
      </c>
    </row>
    <row r="2297" spans="1:12" x14ac:dyDescent="0.2">
      <c r="A2297" t="s">
        <v>3184</v>
      </c>
      <c r="B2297" t="s">
        <v>1438</v>
      </c>
      <c r="C2297" s="2">
        <v>286</v>
      </c>
      <c r="D2297" s="2">
        <v>229</v>
      </c>
      <c r="E2297" t="s">
        <v>7027</v>
      </c>
      <c r="F2297" t="s">
        <v>7039</v>
      </c>
      <c r="G2297" s="2">
        <v>57</v>
      </c>
      <c r="H2297" s="11">
        <v>0.1993006993006993</v>
      </c>
      <c r="I2297">
        <v>0</v>
      </c>
      <c r="J2297">
        <f ca="1"/>
        <v>2415</v>
      </c>
      <c r="K2297">
        <v>494</v>
      </c>
      <c r="L2297" cm="1">
        <f t="array" ref="L2297">_xlfn.IFS(G2297&lt;=25, 1, G2297&lt;=75, 2, G2297&lt;=150, 3, G2297&gt;150, 4)</f>
        <v>2</v>
      </c>
    </row>
    <row r="2298" spans="1:12" x14ac:dyDescent="0.2">
      <c r="A2298" t="s">
        <v>3185</v>
      </c>
      <c r="B2298" t="s">
        <v>3186</v>
      </c>
      <c r="C2298" s="2">
        <v>389</v>
      </c>
      <c r="D2298" s="2">
        <v>338</v>
      </c>
      <c r="E2298" t="s">
        <v>7027</v>
      </c>
      <c r="F2298" t="s">
        <v>7042</v>
      </c>
      <c r="G2298" s="2">
        <v>51</v>
      </c>
      <c r="H2298" s="11">
        <v>0.13110539845758354</v>
      </c>
      <c r="I2298">
        <v>0</v>
      </c>
      <c r="J2298">
        <f ca="1"/>
        <v>468</v>
      </c>
      <c r="K2298">
        <v>387</v>
      </c>
      <c r="L2298" cm="1">
        <f t="array" ref="L2298">_xlfn.IFS(G2298&lt;=25, 1, G2298&lt;=75, 2, G2298&lt;=150, 3, G2298&gt;150, 4)</f>
        <v>2</v>
      </c>
    </row>
    <row r="2299" spans="1:12" x14ac:dyDescent="0.2">
      <c r="A2299" t="s">
        <v>3187</v>
      </c>
      <c r="B2299" t="s">
        <v>3188</v>
      </c>
      <c r="C2299" s="2">
        <v>279</v>
      </c>
      <c r="D2299" s="2">
        <v>120</v>
      </c>
      <c r="E2299" t="s">
        <v>7027</v>
      </c>
      <c r="F2299" t="s">
        <v>7038</v>
      </c>
      <c r="G2299" s="2">
        <v>159</v>
      </c>
      <c r="H2299" s="11">
        <v>0.56989247311827962</v>
      </c>
      <c r="I2299">
        <v>0</v>
      </c>
      <c r="J2299">
        <f ca="1"/>
        <v>4007</v>
      </c>
      <c r="K2299">
        <v>3232</v>
      </c>
      <c r="L2299" cm="1">
        <f t="array" ref="L2299">_xlfn.IFS(G2299&lt;=25, 1, G2299&lt;=75, 2, G2299&lt;=150, 3, G2299&gt;150, 4)</f>
        <v>4</v>
      </c>
    </row>
    <row r="2300" spans="1:12" x14ac:dyDescent="0.2">
      <c r="A2300" t="s">
        <v>3189</v>
      </c>
      <c r="B2300" t="s">
        <v>3190</v>
      </c>
      <c r="C2300" s="2">
        <v>239</v>
      </c>
      <c r="D2300" s="2">
        <v>67</v>
      </c>
      <c r="E2300" t="s">
        <v>6989</v>
      </c>
      <c r="F2300" t="s">
        <v>7038</v>
      </c>
      <c r="G2300" s="2">
        <v>172</v>
      </c>
      <c r="H2300" s="11">
        <v>0.71966527196652719</v>
      </c>
      <c r="I2300">
        <v>1</v>
      </c>
      <c r="J2300">
        <f ca="1"/>
        <v>1257</v>
      </c>
      <c r="K2300">
        <v>4521</v>
      </c>
      <c r="L2300" cm="1">
        <f t="array" ref="L2300">_xlfn.IFS(G2300&lt;=25, 1, G2300&lt;=75, 2, G2300&lt;=150, 3, G2300&gt;150, 4)</f>
        <v>4</v>
      </c>
    </row>
    <row r="2301" spans="1:12" x14ac:dyDescent="0.2">
      <c r="A2301" t="s">
        <v>3191</v>
      </c>
      <c r="B2301" t="s">
        <v>3192</v>
      </c>
      <c r="C2301" s="2">
        <v>223</v>
      </c>
      <c r="D2301" s="2">
        <v>145</v>
      </c>
      <c r="E2301" t="s">
        <v>7027</v>
      </c>
      <c r="F2301" t="s">
        <v>7039</v>
      </c>
      <c r="G2301" s="2">
        <v>78</v>
      </c>
      <c r="H2301" s="11">
        <v>0.34977578475336324</v>
      </c>
      <c r="I2301">
        <v>0</v>
      </c>
      <c r="J2301">
        <f ca="1"/>
        <v>2542</v>
      </c>
      <c r="K2301">
        <v>3171</v>
      </c>
      <c r="L2301" cm="1">
        <f t="array" ref="L2301">_xlfn.IFS(G2301&lt;=25, 1, G2301&lt;=75, 2, G2301&lt;=150, 3, G2301&gt;150, 4)</f>
        <v>3</v>
      </c>
    </row>
    <row r="2302" spans="1:12" x14ac:dyDescent="0.2">
      <c r="A2302" t="s">
        <v>3193</v>
      </c>
      <c r="B2302" t="s">
        <v>2150</v>
      </c>
      <c r="C2302" s="2">
        <v>99</v>
      </c>
      <c r="D2302" s="2">
        <v>64</v>
      </c>
      <c r="E2302" t="s">
        <v>6989</v>
      </c>
      <c r="F2302" t="s">
        <v>7037</v>
      </c>
      <c r="G2302" s="2">
        <v>35</v>
      </c>
      <c r="H2302" s="11">
        <v>0.35353535353535354</v>
      </c>
      <c r="I2302">
        <v>1</v>
      </c>
      <c r="J2302">
        <f ca="1"/>
        <v>261</v>
      </c>
      <c r="K2302">
        <v>3786</v>
      </c>
      <c r="L2302" cm="1">
        <f t="array" ref="L2302">_xlfn.IFS(G2302&lt;=25, 1, G2302&lt;=75, 2, G2302&lt;=150, 3, G2302&gt;150, 4)</f>
        <v>2</v>
      </c>
    </row>
    <row r="2303" spans="1:12" x14ac:dyDescent="0.2">
      <c r="A2303" t="s">
        <v>3194</v>
      </c>
      <c r="B2303" t="s">
        <v>3195</v>
      </c>
      <c r="C2303" s="2">
        <v>232</v>
      </c>
      <c r="D2303" s="2">
        <v>162</v>
      </c>
      <c r="E2303" t="s">
        <v>7027</v>
      </c>
      <c r="F2303" t="s">
        <v>7039</v>
      </c>
      <c r="G2303" s="2">
        <v>70</v>
      </c>
      <c r="H2303" s="11">
        <v>0.30172413793103448</v>
      </c>
      <c r="I2303">
        <v>0</v>
      </c>
      <c r="J2303">
        <f ca="1"/>
        <v>793</v>
      </c>
      <c r="K2303">
        <v>3062</v>
      </c>
      <c r="L2303" cm="1">
        <f t="array" ref="L2303">_xlfn.IFS(G2303&lt;=25, 1, G2303&lt;=75, 2, G2303&lt;=150, 3, G2303&gt;150, 4)</f>
        <v>2</v>
      </c>
    </row>
    <row r="2304" spans="1:12" x14ac:dyDescent="0.2">
      <c r="A2304" t="s">
        <v>3196</v>
      </c>
      <c r="B2304" t="s">
        <v>3197</v>
      </c>
      <c r="C2304" s="2">
        <v>312</v>
      </c>
      <c r="D2304" s="2">
        <v>215</v>
      </c>
      <c r="E2304" t="s">
        <v>7029</v>
      </c>
      <c r="F2304" t="s">
        <v>7037</v>
      </c>
      <c r="G2304" s="2">
        <v>97</v>
      </c>
      <c r="H2304" s="11">
        <v>0.3108974358974359</v>
      </c>
      <c r="I2304">
        <v>0</v>
      </c>
      <c r="J2304">
        <f ca="1"/>
        <v>2005</v>
      </c>
      <c r="K2304">
        <v>1171</v>
      </c>
      <c r="L2304" cm="1">
        <f t="array" ref="L2304">_xlfn.IFS(G2304&lt;=25, 1, G2304&lt;=75, 2, G2304&lt;=150, 3, G2304&gt;150, 4)</f>
        <v>3</v>
      </c>
    </row>
    <row r="2305" spans="1:12" x14ac:dyDescent="0.2">
      <c r="A2305" t="s">
        <v>3198</v>
      </c>
      <c r="B2305" t="s">
        <v>3199</v>
      </c>
      <c r="C2305" s="2">
        <v>449</v>
      </c>
      <c r="D2305" s="2">
        <v>314</v>
      </c>
      <c r="E2305" t="s">
        <v>7029</v>
      </c>
      <c r="F2305" t="s">
        <v>7043</v>
      </c>
      <c r="G2305" s="2">
        <v>135</v>
      </c>
      <c r="H2305" s="11">
        <v>0.30066815144766146</v>
      </c>
      <c r="I2305">
        <v>0</v>
      </c>
      <c r="J2305">
        <f ca="1"/>
        <v>3455</v>
      </c>
      <c r="K2305">
        <v>1814</v>
      </c>
      <c r="L2305" cm="1">
        <f t="array" ref="L2305">_xlfn.IFS(G2305&lt;=25, 1, G2305&lt;=75, 2, G2305&lt;=150, 3, G2305&gt;150, 4)</f>
        <v>3</v>
      </c>
    </row>
    <row r="2306" spans="1:12" x14ac:dyDescent="0.2">
      <c r="A2306" t="s">
        <v>3200</v>
      </c>
      <c r="B2306" t="s">
        <v>2028</v>
      </c>
      <c r="C2306" s="2">
        <v>79</v>
      </c>
      <c r="D2306" s="2">
        <v>61</v>
      </c>
      <c r="E2306" t="s">
        <v>6989</v>
      </c>
      <c r="F2306" t="s">
        <v>7037</v>
      </c>
      <c r="G2306" s="2">
        <v>18</v>
      </c>
      <c r="H2306" s="11">
        <v>0.22784810126582278</v>
      </c>
      <c r="I2306">
        <v>1</v>
      </c>
      <c r="J2306">
        <f ca="1"/>
        <v>1677</v>
      </c>
      <c r="K2306">
        <v>548</v>
      </c>
      <c r="L2306" cm="1">
        <f t="array" ref="L2306">_xlfn.IFS(G2306&lt;=25, 1, G2306&lt;=75, 2, G2306&lt;=150, 3, G2306&gt;150, 4)</f>
        <v>1</v>
      </c>
    </row>
    <row r="2307" spans="1:12" x14ac:dyDescent="0.2">
      <c r="A2307" t="s">
        <v>3201</v>
      </c>
      <c r="B2307" t="s">
        <v>1861</v>
      </c>
      <c r="C2307" s="2">
        <v>229</v>
      </c>
      <c r="D2307" s="2">
        <v>112</v>
      </c>
      <c r="E2307" t="s">
        <v>7029</v>
      </c>
      <c r="F2307" t="s">
        <v>7040</v>
      </c>
      <c r="G2307" s="2">
        <v>117</v>
      </c>
      <c r="H2307" s="11">
        <v>0.51091703056768556</v>
      </c>
      <c r="I2307">
        <v>0</v>
      </c>
      <c r="J2307">
        <f ca="1"/>
        <v>1573</v>
      </c>
      <c r="K2307">
        <v>3501</v>
      </c>
      <c r="L2307" cm="1">
        <f t="array" ref="L2307">_xlfn.IFS(G2307&lt;=25, 1, G2307&lt;=75, 2, G2307&lt;=150, 3, G2307&gt;150, 4)</f>
        <v>3</v>
      </c>
    </row>
    <row r="2308" spans="1:12" x14ac:dyDescent="0.2">
      <c r="A2308" t="s">
        <v>3202</v>
      </c>
      <c r="B2308" t="s">
        <v>3203</v>
      </c>
      <c r="C2308" s="2">
        <v>446</v>
      </c>
      <c r="D2308" s="2">
        <v>348</v>
      </c>
      <c r="E2308" t="s">
        <v>7029</v>
      </c>
      <c r="F2308" t="s">
        <v>7036</v>
      </c>
      <c r="G2308" s="2">
        <v>98</v>
      </c>
      <c r="H2308" s="11">
        <v>0.21973094170403587</v>
      </c>
      <c r="I2308">
        <v>0</v>
      </c>
      <c r="J2308">
        <f ca="1"/>
        <v>3237</v>
      </c>
      <c r="K2308">
        <v>3912</v>
      </c>
      <c r="L2308" cm="1">
        <f t="array" ref="L2308">_xlfn.IFS(G2308&lt;=25, 1, G2308&lt;=75, 2, G2308&lt;=150, 3, G2308&gt;150, 4)</f>
        <v>3</v>
      </c>
    </row>
    <row r="2309" spans="1:12" x14ac:dyDescent="0.2">
      <c r="A2309" t="s">
        <v>3204</v>
      </c>
      <c r="B2309" t="s">
        <v>3205</v>
      </c>
      <c r="C2309" s="2">
        <v>268</v>
      </c>
      <c r="D2309" s="2">
        <v>137</v>
      </c>
      <c r="E2309" t="s">
        <v>7029</v>
      </c>
      <c r="F2309" t="s">
        <v>7037</v>
      </c>
      <c r="G2309" s="2">
        <v>131</v>
      </c>
      <c r="H2309" s="11">
        <v>0.48880597014925375</v>
      </c>
      <c r="I2309">
        <v>0</v>
      </c>
      <c r="J2309">
        <f ca="1"/>
        <v>3170</v>
      </c>
      <c r="K2309">
        <v>969</v>
      </c>
      <c r="L2309" cm="1">
        <f t="array" ref="L2309">_xlfn.IFS(G2309&lt;=25, 1, G2309&lt;=75, 2, G2309&lt;=150, 3, G2309&gt;150, 4)</f>
        <v>3</v>
      </c>
    </row>
    <row r="2310" spans="1:12" x14ac:dyDescent="0.2">
      <c r="A2310" t="s">
        <v>3206</v>
      </c>
      <c r="B2310" t="s">
        <v>3195</v>
      </c>
      <c r="C2310" s="2">
        <v>232</v>
      </c>
      <c r="D2310" s="2">
        <v>197</v>
      </c>
      <c r="E2310" t="s">
        <v>7027</v>
      </c>
      <c r="F2310" t="s">
        <v>7039</v>
      </c>
      <c r="G2310" s="2">
        <v>35</v>
      </c>
      <c r="H2310" s="11">
        <v>0.15086206896551724</v>
      </c>
      <c r="I2310">
        <v>0</v>
      </c>
      <c r="J2310">
        <f ca="1"/>
        <v>1840</v>
      </c>
      <c r="K2310">
        <v>894</v>
      </c>
      <c r="L2310" cm="1">
        <f t="array" ref="L2310">_xlfn.IFS(G2310&lt;=25, 1, G2310&lt;=75, 2, G2310&lt;=150, 3, G2310&gt;150, 4)</f>
        <v>2</v>
      </c>
    </row>
    <row r="2311" spans="1:12" x14ac:dyDescent="0.2">
      <c r="A2311" t="s">
        <v>3207</v>
      </c>
      <c r="B2311" t="s">
        <v>3008</v>
      </c>
      <c r="C2311" s="2">
        <v>357</v>
      </c>
      <c r="D2311" s="2">
        <v>318</v>
      </c>
      <c r="E2311" t="s">
        <v>7027</v>
      </c>
      <c r="F2311" t="s">
        <v>7039</v>
      </c>
      <c r="G2311" s="2">
        <v>39</v>
      </c>
      <c r="H2311" s="11">
        <v>0.1092436974789916</v>
      </c>
      <c r="I2311">
        <v>0</v>
      </c>
      <c r="J2311">
        <f ca="1"/>
        <v>2109</v>
      </c>
      <c r="K2311">
        <v>1093</v>
      </c>
      <c r="L2311" cm="1">
        <f t="array" ref="L2311">_xlfn.IFS(G2311&lt;=25, 1, G2311&lt;=75, 2, G2311&lt;=150, 3, G2311&gt;150, 4)</f>
        <v>2</v>
      </c>
    </row>
    <row r="2312" spans="1:12" x14ac:dyDescent="0.2">
      <c r="A2312" t="s">
        <v>3208</v>
      </c>
      <c r="B2312" t="s">
        <v>3209</v>
      </c>
      <c r="C2312" s="2">
        <v>295</v>
      </c>
      <c r="D2312" s="2">
        <v>198</v>
      </c>
      <c r="E2312" t="s">
        <v>7029</v>
      </c>
      <c r="F2312" t="s">
        <v>7036</v>
      </c>
      <c r="G2312" s="2">
        <v>97</v>
      </c>
      <c r="H2312" s="11">
        <v>0.32881355932203388</v>
      </c>
      <c r="I2312">
        <v>0</v>
      </c>
      <c r="J2312">
        <f ca="1"/>
        <v>582</v>
      </c>
      <c r="K2312">
        <v>2763</v>
      </c>
      <c r="L2312" cm="1">
        <f t="array" ref="L2312">_xlfn.IFS(G2312&lt;=25, 1, G2312&lt;=75, 2, G2312&lt;=150, 3, G2312&gt;150, 4)</f>
        <v>3</v>
      </c>
    </row>
    <row r="2313" spans="1:12" x14ac:dyDescent="0.2">
      <c r="A2313" t="s">
        <v>3210</v>
      </c>
      <c r="B2313" t="s">
        <v>3211</v>
      </c>
      <c r="C2313" s="2">
        <v>502</v>
      </c>
      <c r="D2313" s="2">
        <v>326</v>
      </c>
      <c r="E2313" t="s">
        <v>7029</v>
      </c>
      <c r="F2313" t="s">
        <v>7040</v>
      </c>
      <c r="G2313" s="2">
        <v>176</v>
      </c>
      <c r="H2313" s="11">
        <v>0.35059760956175301</v>
      </c>
      <c r="I2313">
        <v>0</v>
      </c>
      <c r="J2313">
        <f ca="1"/>
        <v>3300</v>
      </c>
      <c r="K2313">
        <v>2207</v>
      </c>
      <c r="L2313" cm="1">
        <f t="array" ref="L2313">_xlfn.IFS(G2313&lt;=25, 1, G2313&lt;=75, 2, G2313&lt;=150, 3, G2313&gt;150, 4)</f>
        <v>4</v>
      </c>
    </row>
    <row r="2314" spans="1:12" x14ac:dyDescent="0.2">
      <c r="A2314" t="s">
        <v>3212</v>
      </c>
      <c r="B2314" t="s">
        <v>66</v>
      </c>
      <c r="C2314" s="2">
        <v>119</v>
      </c>
      <c r="D2314" s="2">
        <v>74</v>
      </c>
      <c r="E2314" t="s">
        <v>7027</v>
      </c>
      <c r="F2314" t="s">
        <v>7037</v>
      </c>
      <c r="G2314" s="2">
        <v>45</v>
      </c>
      <c r="H2314" s="11">
        <v>0.37815126050420167</v>
      </c>
      <c r="I2314">
        <v>0</v>
      </c>
      <c r="J2314">
        <f ca="1"/>
        <v>3093</v>
      </c>
      <c r="K2314">
        <v>710</v>
      </c>
      <c r="L2314" cm="1">
        <f t="array" ref="L2314">_xlfn.IFS(G2314&lt;=25, 1, G2314&lt;=75, 2, G2314&lt;=150, 3, G2314&gt;150, 4)</f>
        <v>2</v>
      </c>
    </row>
    <row r="2315" spans="1:12" x14ac:dyDescent="0.2">
      <c r="A2315" t="s">
        <v>3213</v>
      </c>
      <c r="B2315" t="s">
        <v>3125</v>
      </c>
      <c r="C2315" s="2">
        <v>536</v>
      </c>
      <c r="D2315" s="2">
        <v>402</v>
      </c>
      <c r="E2315" t="s">
        <v>7029</v>
      </c>
      <c r="F2315" t="s">
        <v>7039</v>
      </c>
      <c r="G2315" s="2">
        <v>134</v>
      </c>
      <c r="H2315" s="11">
        <v>0.25</v>
      </c>
      <c r="I2315">
        <v>0</v>
      </c>
      <c r="J2315">
        <f ca="1"/>
        <v>4300</v>
      </c>
      <c r="K2315">
        <v>3748</v>
      </c>
      <c r="L2315" cm="1">
        <f t="array" ref="L2315">_xlfn.IFS(G2315&lt;=25, 1, G2315&lt;=75, 2, G2315&lt;=150, 3, G2315&gt;150, 4)</f>
        <v>3</v>
      </c>
    </row>
    <row r="2316" spans="1:12" x14ac:dyDescent="0.2">
      <c r="A2316" t="s">
        <v>3214</v>
      </c>
      <c r="B2316" t="s">
        <v>3215</v>
      </c>
      <c r="C2316" s="2">
        <v>399</v>
      </c>
      <c r="D2316" s="2">
        <v>335</v>
      </c>
      <c r="E2316" t="s">
        <v>7027</v>
      </c>
      <c r="F2316" t="s">
        <v>7043</v>
      </c>
      <c r="G2316" s="2">
        <v>64</v>
      </c>
      <c r="H2316" s="11">
        <v>0.16040100250626566</v>
      </c>
      <c r="I2316">
        <v>0</v>
      </c>
      <c r="J2316">
        <f ca="1"/>
        <v>646</v>
      </c>
      <c r="K2316">
        <v>3666</v>
      </c>
      <c r="L2316" cm="1">
        <f t="array" ref="L2316">_xlfn.IFS(G2316&lt;=25, 1, G2316&lt;=75, 2, G2316&lt;=150, 3, G2316&gt;150, 4)</f>
        <v>2</v>
      </c>
    </row>
    <row r="2317" spans="1:12" x14ac:dyDescent="0.2">
      <c r="A2317" t="s">
        <v>3216</v>
      </c>
      <c r="B2317" t="s">
        <v>762</v>
      </c>
      <c r="C2317" s="2">
        <v>123</v>
      </c>
      <c r="D2317" s="2">
        <v>86</v>
      </c>
      <c r="E2317" t="s">
        <v>7027</v>
      </c>
      <c r="F2317" t="s">
        <v>7042</v>
      </c>
      <c r="G2317" s="2">
        <v>37</v>
      </c>
      <c r="H2317" s="11">
        <v>0.30081300813008133</v>
      </c>
      <c r="I2317">
        <v>0</v>
      </c>
      <c r="J2317">
        <f ca="1"/>
        <v>163</v>
      </c>
      <c r="K2317">
        <v>1339</v>
      </c>
      <c r="L2317" cm="1">
        <f t="array" ref="L2317">_xlfn.IFS(G2317&lt;=25, 1, G2317&lt;=75, 2, G2317&lt;=150, 3, G2317&gt;150, 4)</f>
        <v>2</v>
      </c>
    </row>
    <row r="2318" spans="1:12" x14ac:dyDescent="0.2">
      <c r="A2318" t="s">
        <v>3217</v>
      </c>
      <c r="B2318" t="s">
        <v>3195</v>
      </c>
      <c r="C2318" s="2">
        <v>223</v>
      </c>
      <c r="D2318" s="2">
        <v>161</v>
      </c>
      <c r="E2318" t="s">
        <v>7027</v>
      </c>
      <c r="F2318" t="s">
        <v>7039</v>
      </c>
      <c r="G2318" s="2">
        <v>62</v>
      </c>
      <c r="H2318" s="11">
        <v>0.27802690582959644</v>
      </c>
      <c r="I2318">
        <v>0</v>
      </c>
      <c r="J2318">
        <f ca="1"/>
        <v>2546</v>
      </c>
      <c r="K2318">
        <v>521</v>
      </c>
      <c r="L2318" cm="1">
        <f t="array" ref="L2318">_xlfn.IFS(G2318&lt;=25, 1, G2318&lt;=75, 2, G2318&lt;=150, 3, G2318&gt;150, 4)</f>
        <v>2</v>
      </c>
    </row>
    <row r="2319" spans="1:12" x14ac:dyDescent="0.2">
      <c r="A2319" t="s">
        <v>3218</v>
      </c>
      <c r="B2319" t="s">
        <v>3219</v>
      </c>
      <c r="C2319" s="2">
        <v>178</v>
      </c>
      <c r="D2319" s="2">
        <v>137</v>
      </c>
      <c r="E2319" t="s">
        <v>7027</v>
      </c>
      <c r="F2319" t="s">
        <v>7045</v>
      </c>
      <c r="G2319" s="2">
        <v>41</v>
      </c>
      <c r="H2319" s="11">
        <v>0.2303370786516854</v>
      </c>
      <c r="I2319">
        <v>0</v>
      </c>
      <c r="J2319">
        <f ca="1"/>
        <v>2026</v>
      </c>
      <c r="K2319">
        <v>4253</v>
      </c>
      <c r="L2319" cm="1">
        <f t="array" ref="L2319">_xlfn.IFS(G2319&lt;=25, 1, G2319&lt;=75, 2, G2319&lt;=150, 3, G2319&gt;150, 4)</f>
        <v>2</v>
      </c>
    </row>
    <row r="2320" spans="1:12" x14ac:dyDescent="0.2">
      <c r="A2320" t="s">
        <v>3220</v>
      </c>
      <c r="B2320" t="s">
        <v>1046</v>
      </c>
      <c r="C2320" s="2">
        <v>312</v>
      </c>
      <c r="D2320" s="2">
        <v>234</v>
      </c>
      <c r="E2320" t="s">
        <v>7027</v>
      </c>
      <c r="F2320" t="s">
        <v>7039</v>
      </c>
      <c r="G2320" s="2">
        <v>78</v>
      </c>
      <c r="H2320" s="11">
        <v>0.25</v>
      </c>
      <c r="I2320">
        <v>0</v>
      </c>
      <c r="J2320">
        <f ca="1"/>
        <v>2540</v>
      </c>
      <c r="K2320">
        <v>1115</v>
      </c>
      <c r="L2320" cm="1">
        <f t="array" ref="L2320">_xlfn.IFS(G2320&lt;=25, 1, G2320&lt;=75, 2, G2320&lt;=150, 3, G2320&gt;150, 4)</f>
        <v>3</v>
      </c>
    </row>
    <row r="2321" spans="1:12" x14ac:dyDescent="0.2">
      <c r="A2321" t="s">
        <v>3221</v>
      </c>
      <c r="B2321" t="s">
        <v>3222</v>
      </c>
      <c r="C2321" s="2">
        <v>209</v>
      </c>
      <c r="D2321" s="2">
        <v>136</v>
      </c>
      <c r="E2321" t="s">
        <v>6989</v>
      </c>
      <c r="F2321" t="s">
        <v>7039</v>
      </c>
      <c r="G2321" s="2">
        <v>73</v>
      </c>
      <c r="H2321" s="11">
        <v>0.34928229665071769</v>
      </c>
      <c r="I2321">
        <v>1</v>
      </c>
      <c r="J2321">
        <f ca="1"/>
        <v>2791</v>
      </c>
      <c r="K2321">
        <v>621</v>
      </c>
      <c r="L2321" cm="1">
        <f t="array" ref="L2321">_xlfn.IFS(G2321&lt;=25, 1, G2321&lt;=75, 2, G2321&lt;=150, 3, G2321&gt;150, 4)</f>
        <v>2</v>
      </c>
    </row>
    <row r="2322" spans="1:12" x14ac:dyDescent="0.2">
      <c r="A2322" t="s">
        <v>3223</v>
      </c>
      <c r="B2322" t="s">
        <v>3224</v>
      </c>
      <c r="C2322" s="2">
        <v>121</v>
      </c>
      <c r="D2322" s="2">
        <v>86</v>
      </c>
      <c r="E2322" t="s">
        <v>7027</v>
      </c>
      <c r="F2322" t="s">
        <v>7037</v>
      </c>
      <c r="G2322" s="2">
        <v>35</v>
      </c>
      <c r="H2322" s="11">
        <v>0.28925619834710742</v>
      </c>
      <c r="I2322">
        <v>0</v>
      </c>
      <c r="J2322">
        <f ca="1"/>
        <v>4083</v>
      </c>
      <c r="K2322">
        <v>1205</v>
      </c>
      <c r="L2322" cm="1">
        <f t="array" ref="L2322">_xlfn.IFS(G2322&lt;=25, 1, G2322&lt;=75, 2, G2322&lt;=150, 3, G2322&gt;150, 4)</f>
        <v>2</v>
      </c>
    </row>
    <row r="2323" spans="1:12" x14ac:dyDescent="0.2">
      <c r="A2323" t="s">
        <v>3225</v>
      </c>
      <c r="B2323" t="s">
        <v>3226</v>
      </c>
      <c r="C2323" s="2">
        <v>259</v>
      </c>
      <c r="D2323" s="2">
        <v>194</v>
      </c>
      <c r="E2323" t="s">
        <v>6989</v>
      </c>
      <c r="F2323" t="s">
        <v>7037</v>
      </c>
      <c r="G2323" s="2">
        <v>65</v>
      </c>
      <c r="H2323" s="11">
        <v>0.25096525096525096</v>
      </c>
      <c r="I2323">
        <v>1</v>
      </c>
      <c r="J2323">
        <f ca="1"/>
        <v>1141</v>
      </c>
      <c r="K2323">
        <v>3016</v>
      </c>
      <c r="L2323" cm="1">
        <f t="array" ref="L2323">_xlfn.IFS(G2323&lt;=25, 1, G2323&lt;=75, 2, G2323&lt;=150, 3, G2323&gt;150, 4)</f>
        <v>2</v>
      </c>
    </row>
    <row r="2324" spans="1:12" x14ac:dyDescent="0.2">
      <c r="A2324" t="s">
        <v>3227</v>
      </c>
      <c r="B2324" t="s">
        <v>3228</v>
      </c>
      <c r="C2324" s="2">
        <v>312</v>
      </c>
      <c r="D2324" s="2">
        <v>137</v>
      </c>
      <c r="E2324" t="s">
        <v>7029</v>
      </c>
      <c r="F2324" t="s">
        <v>7040</v>
      </c>
      <c r="G2324" s="2">
        <v>175</v>
      </c>
      <c r="H2324" s="11">
        <v>0.5608974358974359</v>
      </c>
      <c r="I2324">
        <v>0</v>
      </c>
      <c r="J2324">
        <f ca="1"/>
        <v>1636</v>
      </c>
      <c r="K2324">
        <v>2827</v>
      </c>
      <c r="L2324" cm="1">
        <f t="array" ref="L2324">_xlfn.IFS(G2324&lt;=25, 1, G2324&lt;=75, 2, G2324&lt;=150, 3, G2324&gt;150, 4)</f>
        <v>4</v>
      </c>
    </row>
    <row r="2325" spans="1:12" x14ac:dyDescent="0.2">
      <c r="A2325" t="s">
        <v>3229</v>
      </c>
      <c r="B2325" t="s">
        <v>3230</v>
      </c>
      <c r="C2325" s="2">
        <v>590</v>
      </c>
      <c r="D2325" s="2">
        <v>319</v>
      </c>
      <c r="E2325" t="s">
        <v>7027</v>
      </c>
      <c r="F2325" t="s">
        <v>7039</v>
      </c>
      <c r="G2325" s="2">
        <v>271</v>
      </c>
      <c r="H2325" s="11">
        <v>0.45932203389830506</v>
      </c>
      <c r="I2325">
        <v>0</v>
      </c>
      <c r="J2325">
        <f ca="1"/>
        <v>2222</v>
      </c>
      <c r="K2325">
        <v>1446</v>
      </c>
      <c r="L2325" cm="1">
        <f t="array" ref="L2325">_xlfn.IFS(G2325&lt;=25, 1, G2325&lt;=75, 2, G2325&lt;=150, 3, G2325&gt;150, 4)</f>
        <v>4</v>
      </c>
    </row>
    <row r="2326" spans="1:12" x14ac:dyDescent="0.2">
      <c r="A2326" t="s">
        <v>3231</v>
      </c>
      <c r="B2326" t="s">
        <v>3195</v>
      </c>
      <c r="C2326" s="2">
        <v>232</v>
      </c>
      <c r="D2326" s="2">
        <v>162</v>
      </c>
      <c r="E2326" t="s">
        <v>7027</v>
      </c>
      <c r="F2326" t="s">
        <v>7039</v>
      </c>
      <c r="G2326" s="2">
        <v>70</v>
      </c>
      <c r="H2326" s="11">
        <v>0.30172413793103448</v>
      </c>
      <c r="I2326">
        <v>0</v>
      </c>
      <c r="J2326">
        <f ca="1"/>
        <v>2318</v>
      </c>
      <c r="K2326">
        <v>114</v>
      </c>
      <c r="L2326" cm="1">
        <f t="array" ref="L2326">_xlfn.IFS(G2326&lt;=25, 1, G2326&lt;=75, 2, G2326&lt;=150, 3, G2326&gt;150, 4)</f>
        <v>2</v>
      </c>
    </row>
    <row r="2327" spans="1:12" x14ac:dyDescent="0.2">
      <c r="A2327" t="s">
        <v>3232</v>
      </c>
      <c r="B2327" t="s">
        <v>3195</v>
      </c>
      <c r="C2327" s="2">
        <v>232</v>
      </c>
      <c r="D2327" s="2">
        <v>155</v>
      </c>
      <c r="E2327" t="s">
        <v>7027</v>
      </c>
      <c r="F2327" t="s">
        <v>7039</v>
      </c>
      <c r="G2327" s="2">
        <v>77</v>
      </c>
      <c r="H2327" s="11">
        <v>0.33189655172413796</v>
      </c>
      <c r="I2327">
        <v>0</v>
      </c>
      <c r="J2327">
        <f ca="1"/>
        <v>2008</v>
      </c>
      <c r="K2327">
        <v>115</v>
      </c>
      <c r="L2327" cm="1">
        <f t="array" ref="L2327">_xlfn.IFS(G2327&lt;=25, 1, G2327&lt;=75, 2, G2327&lt;=150, 3, G2327&gt;150, 4)</f>
        <v>3</v>
      </c>
    </row>
    <row r="2328" spans="1:12" x14ac:dyDescent="0.2">
      <c r="A2328" t="s">
        <v>3233</v>
      </c>
      <c r="B2328" t="s">
        <v>3156</v>
      </c>
      <c r="C2328" s="2">
        <v>348</v>
      </c>
      <c r="D2328" s="2">
        <v>282</v>
      </c>
      <c r="E2328" t="s">
        <v>7027</v>
      </c>
      <c r="F2328" t="s">
        <v>7039</v>
      </c>
      <c r="G2328" s="2">
        <v>66</v>
      </c>
      <c r="H2328" s="11">
        <v>0.18965517241379309</v>
      </c>
      <c r="I2328">
        <v>0</v>
      </c>
      <c r="J2328">
        <f ca="1"/>
        <v>142</v>
      </c>
      <c r="K2328">
        <v>3665</v>
      </c>
      <c r="L2328" cm="1">
        <f t="array" ref="L2328">_xlfn.IFS(G2328&lt;=25, 1, G2328&lt;=75, 2, G2328&lt;=150, 3, G2328&gt;150, 4)</f>
        <v>2</v>
      </c>
    </row>
    <row r="2329" spans="1:12" x14ac:dyDescent="0.2">
      <c r="A2329" t="s">
        <v>3234</v>
      </c>
      <c r="B2329" t="s">
        <v>3235</v>
      </c>
      <c r="C2329" s="2">
        <v>279</v>
      </c>
      <c r="D2329" s="2">
        <v>112</v>
      </c>
      <c r="E2329" t="s">
        <v>6989</v>
      </c>
      <c r="F2329" t="s">
        <v>7038</v>
      </c>
      <c r="G2329" s="2">
        <v>167</v>
      </c>
      <c r="H2329" s="11">
        <v>0.59856630824372759</v>
      </c>
      <c r="I2329">
        <v>1</v>
      </c>
      <c r="J2329">
        <f ca="1"/>
        <v>2305</v>
      </c>
      <c r="K2329">
        <v>174</v>
      </c>
      <c r="L2329" cm="1">
        <f t="array" ref="L2329">_xlfn.IFS(G2329&lt;=25, 1, G2329&lt;=75, 2, G2329&lt;=150, 3, G2329&gt;150, 4)</f>
        <v>4</v>
      </c>
    </row>
    <row r="2330" spans="1:12" x14ac:dyDescent="0.2">
      <c r="A2330" t="s">
        <v>3236</v>
      </c>
      <c r="B2330" t="s">
        <v>2536</v>
      </c>
      <c r="C2330" s="2">
        <v>89</v>
      </c>
      <c r="D2330" s="2">
        <v>52</v>
      </c>
      <c r="E2330" t="s">
        <v>6989</v>
      </c>
      <c r="F2330" t="s">
        <v>7038</v>
      </c>
      <c r="G2330" s="2">
        <v>37</v>
      </c>
      <c r="H2330" s="11">
        <v>0.4157303370786517</v>
      </c>
      <c r="I2330">
        <v>1</v>
      </c>
      <c r="J2330">
        <f ca="1"/>
        <v>3445</v>
      </c>
      <c r="K2330">
        <v>3089</v>
      </c>
      <c r="L2330" cm="1">
        <f t="array" ref="L2330">_xlfn.IFS(G2330&lt;=25, 1, G2330&lt;=75, 2, G2330&lt;=150, 3, G2330&gt;150, 4)</f>
        <v>2</v>
      </c>
    </row>
    <row r="2331" spans="1:12" x14ac:dyDescent="0.2">
      <c r="A2331" t="s">
        <v>3237</v>
      </c>
      <c r="B2331" t="s">
        <v>3238</v>
      </c>
      <c r="C2331" s="2">
        <v>199</v>
      </c>
      <c r="D2331" s="2">
        <v>82</v>
      </c>
      <c r="E2331" t="s">
        <v>6989</v>
      </c>
      <c r="F2331" t="s">
        <v>7040</v>
      </c>
      <c r="G2331" s="2">
        <v>117</v>
      </c>
      <c r="H2331" s="11">
        <v>0.5879396984924623</v>
      </c>
      <c r="I2331">
        <v>1</v>
      </c>
      <c r="J2331">
        <f ca="1"/>
        <v>2048</v>
      </c>
      <c r="K2331">
        <v>4222</v>
      </c>
      <c r="L2331" cm="1">
        <f t="array" ref="L2331">_xlfn.IFS(G2331&lt;=25, 1, G2331&lt;=75, 2, G2331&lt;=150, 3, G2331&gt;150, 4)</f>
        <v>3</v>
      </c>
    </row>
    <row r="2332" spans="1:12" x14ac:dyDescent="0.2">
      <c r="A2332" t="s">
        <v>3239</v>
      </c>
      <c r="B2332" t="s">
        <v>3240</v>
      </c>
      <c r="C2332" s="2">
        <v>278</v>
      </c>
      <c r="D2332" s="2">
        <v>89</v>
      </c>
      <c r="E2332" t="s">
        <v>6989</v>
      </c>
      <c r="F2332" t="s">
        <v>7038</v>
      </c>
      <c r="G2332" s="2">
        <v>189</v>
      </c>
      <c r="H2332" s="11">
        <v>0.67985611510791366</v>
      </c>
      <c r="I2332">
        <v>1</v>
      </c>
      <c r="J2332">
        <f ca="1"/>
        <v>17</v>
      </c>
      <c r="K2332">
        <v>921</v>
      </c>
      <c r="L2332" cm="1">
        <f t="array" ref="L2332">_xlfn.IFS(G2332&lt;=25, 1, G2332&lt;=75, 2, G2332&lt;=150, 3, G2332&gt;150, 4)</f>
        <v>4</v>
      </c>
    </row>
    <row r="2333" spans="1:12" x14ac:dyDescent="0.2">
      <c r="A2333" t="s">
        <v>3241</v>
      </c>
      <c r="B2333" t="s">
        <v>3242</v>
      </c>
      <c r="C2333" s="2">
        <v>299</v>
      </c>
      <c r="D2333" s="2">
        <v>242</v>
      </c>
      <c r="E2333" t="s">
        <v>7027</v>
      </c>
      <c r="F2333" t="s">
        <v>7039</v>
      </c>
      <c r="G2333" s="2">
        <v>57</v>
      </c>
      <c r="H2333" s="11">
        <v>0.19063545150501673</v>
      </c>
      <c r="I2333">
        <v>0</v>
      </c>
      <c r="J2333">
        <f ca="1"/>
        <v>3879</v>
      </c>
      <c r="K2333">
        <v>4522</v>
      </c>
      <c r="L2333" cm="1">
        <f t="array" ref="L2333">_xlfn.IFS(G2333&lt;=25, 1, G2333&lt;=75, 2, G2333&lt;=150, 3, G2333&gt;150, 4)</f>
        <v>2</v>
      </c>
    </row>
    <row r="2334" spans="1:12" x14ac:dyDescent="0.2">
      <c r="A2334" t="s">
        <v>3243</v>
      </c>
      <c r="B2334" t="s">
        <v>2896</v>
      </c>
      <c r="C2334" s="2">
        <v>223</v>
      </c>
      <c r="D2334" s="2">
        <v>140</v>
      </c>
      <c r="E2334" t="s">
        <v>7029</v>
      </c>
      <c r="F2334" t="s">
        <v>7040</v>
      </c>
      <c r="G2334" s="2">
        <v>83</v>
      </c>
      <c r="H2334" s="11">
        <v>0.37219730941704038</v>
      </c>
      <c r="I2334">
        <v>0</v>
      </c>
      <c r="J2334">
        <f ca="1"/>
        <v>594</v>
      </c>
      <c r="K2334">
        <v>2337</v>
      </c>
      <c r="L2334" cm="1">
        <f t="array" ref="L2334">_xlfn.IFS(G2334&lt;=25, 1, G2334&lt;=75, 2, G2334&lt;=150, 3, G2334&gt;150, 4)</f>
        <v>3</v>
      </c>
    </row>
    <row r="2335" spans="1:12" x14ac:dyDescent="0.2">
      <c r="A2335" t="s">
        <v>3244</v>
      </c>
      <c r="B2335" t="s">
        <v>2084</v>
      </c>
      <c r="C2335" s="2">
        <v>199</v>
      </c>
      <c r="D2335" s="2">
        <v>109</v>
      </c>
      <c r="E2335" t="s">
        <v>7027</v>
      </c>
      <c r="F2335" t="s">
        <v>7039</v>
      </c>
      <c r="G2335" s="2">
        <v>90</v>
      </c>
      <c r="H2335" s="11">
        <v>0.45226130653266333</v>
      </c>
      <c r="I2335">
        <v>0</v>
      </c>
      <c r="J2335">
        <f ca="1"/>
        <v>1259</v>
      </c>
      <c r="K2335">
        <v>3593</v>
      </c>
      <c r="L2335" cm="1">
        <f t="array" ref="L2335">_xlfn.IFS(G2335&lt;=25, 1, G2335&lt;=75, 2, G2335&lt;=150, 3, G2335&gt;150, 4)</f>
        <v>3</v>
      </c>
    </row>
    <row r="2336" spans="1:12" x14ac:dyDescent="0.2">
      <c r="A2336" t="s">
        <v>3245</v>
      </c>
      <c r="B2336" t="s">
        <v>3246</v>
      </c>
      <c r="C2336" s="2">
        <v>357</v>
      </c>
      <c r="D2336" s="2">
        <v>325</v>
      </c>
      <c r="E2336" t="s">
        <v>7029</v>
      </c>
      <c r="F2336" t="s">
        <v>7037</v>
      </c>
      <c r="G2336" s="2">
        <v>32</v>
      </c>
      <c r="H2336" s="11">
        <v>8.9635854341736695E-2</v>
      </c>
      <c r="I2336">
        <v>0</v>
      </c>
      <c r="J2336">
        <f ca="1"/>
        <v>3087</v>
      </c>
      <c r="K2336">
        <v>2647</v>
      </c>
      <c r="L2336" cm="1">
        <f t="array" ref="L2336">_xlfn.IFS(G2336&lt;=25, 1, G2336&lt;=75, 2, G2336&lt;=150, 3, G2336&gt;150, 4)</f>
        <v>2</v>
      </c>
    </row>
    <row r="2337" spans="1:12" x14ac:dyDescent="0.2">
      <c r="A2337" t="s">
        <v>3247</v>
      </c>
      <c r="B2337" t="s">
        <v>3248</v>
      </c>
      <c r="C2337" s="2">
        <v>268</v>
      </c>
      <c r="D2337" s="2">
        <v>134</v>
      </c>
      <c r="E2337" t="s">
        <v>7027</v>
      </c>
      <c r="F2337" t="s">
        <v>7038</v>
      </c>
      <c r="G2337" s="2">
        <v>134</v>
      </c>
      <c r="H2337" s="11">
        <v>0.5</v>
      </c>
      <c r="I2337">
        <v>0</v>
      </c>
      <c r="J2337">
        <f ca="1"/>
        <v>992</v>
      </c>
      <c r="K2337">
        <v>1994</v>
      </c>
      <c r="L2337" cm="1">
        <f t="array" ref="L2337">_xlfn.IFS(G2337&lt;=25, 1, G2337&lt;=75, 2, G2337&lt;=150, 3, G2337&gt;150, 4)</f>
        <v>3</v>
      </c>
    </row>
    <row r="2338" spans="1:12" x14ac:dyDescent="0.2">
      <c r="A2338" t="s">
        <v>3249</v>
      </c>
      <c r="B2338" t="s">
        <v>3250</v>
      </c>
      <c r="C2338" s="2">
        <v>527</v>
      </c>
      <c r="D2338" s="2">
        <v>427</v>
      </c>
      <c r="E2338" t="s">
        <v>7029</v>
      </c>
      <c r="F2338" t="s">
        <v>7039</v>
      </c>
      <c r="G2338" s="2">
        <v>100</v>
      </c>
      <c r="H2338" s="11">
        <v>0.18975332068311196</v>
      </c>
      <c r="I2338">
        <v>0</v>
      </c>
      <c r="J2338">
        <f ca="1"/>
        <v>4264</v>
      </c>
      <c r="K2338">
        <v>1238</v>
      </c>
      <c r="L2338" cm="1">
        <f t="array" ref="L2338">_xlfn.IFS(G2338&lt;=25, 1, G2338&lt;=75, 2, G2338&lt;=150, 3, G2338&gt;150, 4)</f>
        <v>3</v>
      </c>
    </row>
    <row r="2339" spans="1:12" x14ac:dyDescent="0.2">
      <c r="A2339" t="s">
        <v>3251</v>
      </c>
      <c r="B2339" t="s">
        <v>3252</v>
      </c>
      <c r="C2339" s="2">
        <v>357</v>
      </c>
      <c r="D2339" s="2">
        <v>286</v>
      </c>
      <c r="E2339" t="s">
        <v>7029</v>
      </c>
      <c r="F2339" t="s">
        <v>7037</v>
      </c>
      <c r="G2339" s="2">
        <v>71</v>
      </c>
      <c r="H2339" s="11">
        <v>0.19887955182072828</v>
      </c>
      <c r="I2339">
        <v>0</v>
      </c>
      <c r="J2339">
        <f ca="1"/>
        <v>2279</v>
      </c>
      <c r="K2339">
        <v>1880</v>
      </c>
      <c r="L2339" cm="1">
        <f t="array" ref="L2339">_xlfn.IFS(G2339&lt;=25, 1, G2339&lt;=75, 2, G2339&lt;=150, 3, G2339&gt;150, 4)</f>
        <v>2</v>
      </c>
    </row>
    <row r="2340" spans="1:12" x14ac:dyDescent="0.2">
      <c r="A2340" t="s">
        <v>3253</v>
      </c>
      <c r="B2340" t="s">
        <v>2150</v>
      </c>
      <c r="C2340" s="2">
        <v>69</v>
      </c>
      <c r="D2340" s="2">
        <v>43</v>
      </c>
      <c r="E2340" t="s">
        <v>6989</v>
      </c>
      <c r="F2340" t="s">
        <v>7037</v>
      </c>
      <c r="G2340" s="2">
        <v>26</v>
      </c>
      <c r="H2340" s="11">
        <v>0.37681159420289856</v>
      </c>
      <c r="I2340">
        <v>1</v>
      </c>
      <c r="J2340">
        <f ca="1"/>
        <v>3181</v>
      </c>
      <c r="K2340">
        <v>1715</v>
      </c>
      <c r="L2340" cm="1">
        <f t="array" ref="L2340">_xlfn.IFS(G2340&lt;=25, 1, G2340&lt;=75, 2, G2340&lt;=150, 3, G2340&gt;150, 4)</f>
        <v>2</v>
      </c>
    </row>
    <row r="2341" spans="1:12" x14ac:dyDescent="0.2">
      <c r="A2341" t="s">
        <v>3254</v>
      </c>
      <c r="B2341" t="s">
        <v>3255</v>
      </c>
      <c r="C2341" s="2">
        <v>319</v>
      </c>
      <c r="D2341" s="2">
        <v>160</v>
      </c>
      <c r="E2341" t="s">
        <v>6989</v>
      </c>
      <c r="F2341" t="s">
        <v>7040</v>
      </c>
      <c r="G2341" s="2">
        <v>159</v>
      </c>
      <c r="H2341" s="11">
        <v>0.49843260188087773</v>
      </c>
      <c r="I2341">
        <v>1</v>
      </c>
      <c r="J2341">
        <f ca="1"/>
        <v>935</v>
      </c>
      <c r="K2341">
        <v>1249</v>
      </c>
      <c r="L2341" cm="1">
        <f t="array" ref="L2341">_xlfn.IFS(G2341&lt;=25, 1, G2341&lt;=75, 2, G2341&lt;=150, 3, G2341&gt;150, 4)</f>
        <v>4</v>
      </c>
    </row>
    <row r="2342" spans="1:12" x14ac:dyDescent="0.2">
      <c r="A2342" t="s">
        <v>3256</v>
      </c>
      <c r="B2342" t="s">
        <v>3257</v>
      </c>
      <c r="C2342" s="2">
        <v>447</v>
      </c>
      <c r="D2342" s="2">
        <v>367</v>
      </c>
      <c r="E2342" t="s">
        <v>7027</v>
      </c>
      <c r="F2342" t="s">
        <v>7041</v>
      </c>
      <c r="G2342" s="2">
        <v>80</v>
      </c>
      <c r="H2342" s="11">
        <v>0.17897091722595079</v>
      </c>
      <c r="I2342">
        <v>0</v>
      </c>
      <c r="J2342">
        <f ca="1"/>
        <v>3064</v>
      </c>
      <c r="K2342">
        <v>1126</v>
      </c>
      <c r="L2342" cm="1">
        <f t="array" ref="L2342">_xlfn.IFS(G2342&lt;=25, 1, G2342&lt;=75, 2, G2342&lt;=150, 3, G2342&gt;150, 4)</f>
        <v>3</v>
      </c>
    </row>
    <row r="2343" spans="1:12" x14ac:dyDescent="0.2">
      <c r="A2343" t="s">
        <v>3258</v>
      </c>
      <c r="B2343" t="s">
        <v>2432</v>
      </c>
      <c r="C2343" s="2">
        <v>69</v>
      </c>
      <c r="D2343" s="2">
        <v>39</v>
      </c>
      <c r="E2343" t="s">
        <v>6989</v>
      </c>
      <c r="F2343" t="s">
        <v>7036</v>
      </c>
      <c r="G2343" s="2">
        <v>30</v>
      </c>
      <c r="H2343" s="11">
        <v>0.43478260869565216</v>
      </c>
      <c r="I2343">
        <v>1</v>
      </c>
      <c r="J2343">
        <f ca="1"/>
        <v>2177</v>
      </c>
      <c r="K2343">
        <v>2007</v>
      </c>
      <c r="L2343" cm="1">
        <f t="array" ref="L2343">_xlfn.IFS(G2343&lt;=25, 1, G2343&lt;=75, 2, G2343&lt;=150, 3, G2343&gt;150, 4)</f>
        <v>2</v>
      </c>
    </row>
    <row r="2344" spans="1:12" x14ac:dyDescent="0.2">
      <c r="A2344" t="s">
        <v>3259</v>
      </c>
      <c r="B2344" t="s">
        <v>3064</v>
      </c>
      <c r="C2344" s="2">
        <v>420</v>
      </c>
      <c r="D2344" s="2">
        <v>269</v>
      </c>
      <c r="E2344" t="s">
        <v>7027</v>
      </c>
      <c r="F2344" t="s">
        <v>7039</v>
      </c>
      <c r="G2344" s="2">
        <v>151</v>
      </c>
      <c r="H2344" s="11">
        <v>0.35952380952380952</v>
      </c>
      <c r="I2344">
        <v>0</v>
      </c>
      <c r="J2344">
        <f ca="1"/>
        <v>451</v>
      </c>
      <c r="K2344">
        <v>2305</v>
      </c>
      <c r="L2344" cm="1">
        <f t="array" ref="L2344">_xlfn.IFS(G2344&lt;=25, 1, G2344&lt;=75, 2, G2344&lt;=150, 3, G2344&gt;150, 4)</f>
        <v>4</v>
      </c>
    </row>
    <row r="2345" spans="1:12" x14ac:dyDescent="0.2">
      <c r="A2345" t="s">
        <v>3260</v>
      </c>
      <c r="B2345" t="s">
        <v>3261</v>
      </c>
      <c r="C2345" s="2">
        <v>279</v>
      </c>
      <c r="D2345" s="2">
        <v>134</v>
      </c>
      <c r="E2345" t="s">
        <v>7027</v>
      </c>
      <c r="F2345" t="s">
        <v>7038</v>
      </c>
      <c r="G2345" s="2">
        <v>145</v>
      </c>
      <c r="H2345" s="11">
        <v>0.51971326164874554</v>
      </c>
      <c r="I2345">
        <v>0</v>
      </c>
      <c r="J2345">
        <f ca="1"/>
        <v>3492</v>
      </c>
      <c r="K2345">
        <v>1442</v>
      </c>
      <c r="L2345" cm="1">
        <f t="array" ref="L2345">_xlfn.IFS(G2345&lt;=25, 1, G2345&lt;=75, 2, G2345&lt;=150, 3, G2345&gt;150, 4)</f>
        <v>3</v>
      </c>
    </row>
    <row r="2346" spans="1:12" x14ac:dyDescent="0.2">
      <c r="A2346" t="s">
        <v>3262</v>
      </c>
      <c r="B2346" t="s">
        <v>3263</v>
      </c>
      <c r="C2346" s="2">
        <v>357</v>
      </c>
      <c r="D2346" s="2">
        <v>114</v>
      </c>
      <c r="E2346" t="s">
        <v>7027</v>
      </c>
      <c r="F2346" t="s">
        <v>7040</v>
      </c>
      <c r="G2346" s="2">
        <v>243</v>
      </c>
      <c r="H2346" s="11">
        <v>0.68067226890756305</v>
      </c>
      <c r="I2346">
        <v>0</v>
      </c>
      <c r="J2346">
        <f ca="1"/>
        <v>4062</v>
      </c>
      <c r="K2346">
        <v>1439</v>
      </c>
      <c r="L2346" cm="1">
        <f t="array" ref="L2346">_xlfn.IFS(G2346&lt;=25, 1, G2346&lt;=75, 2, G2346&lt;=150, 3, G2346&gt;150, 4)</f>
        <v>4</v>
      </c>
    </row>
    <row r="2347" spans="1:12" x14ac:dyDescent="0.2">
      <c r="A2347" t="s">
        <v>3034</v>
      </c>
      <c r="B2347" t="s">
        <v>3035</v>
      </c>
      <c r="C2347" s="2">
        <v>239</v>
      </c>
      <c r="D2347" s="2">
        <v>112</v>
      </c>
      <c r="E2347" t="s">
        <v>6989</v>
      </c>
      <c r="F2347" t="s">
        <v>7038</v>
      </c>
      <c r="G2347" s="2">
        <v>127</v>
      </c>
      <c r="H2347" s="11">
        <v>0.53138075313807531</v>
      </c>
      <c r="I2347">
        <v>1</v>
      </c>
      <c r="J2347">
        <f ca="1"/>
        <v>3210</v>
      </c>
      <c r="K2347">
        <v>773</v>
      </c>
      <c r="L2347" cm="1">
        <f t="array" ref="L2347">_xlfn.IFS(G2347&lt;=25, 1, G2347&lt;=75, 2, G2347&lt;=150, 3, G2347&gt;150, 4)</f>
        <v>3</v>
      </c>
    </row>
    <row r="2348" spans="1:12" x14ac:dyDescent="0.2">
      <c r="A2348" t="s">
        <v>3266</v>
      </c>
      <c r="B2348" t="s">
        <v>3267</v>
      </c>
      <c r="C2348" s="2">
        <v>299</v>
      </c>
      <c r="D2348" s="2">
        <v>209</v>
      </c>
      <c r="E2348" t="s">
        <v>6989</v>
      </c>
      <c r="F2348" t="s">
        <v>7036</v>
      </c>
      <c r="G2348" s="2">
        <v>90</v>
      </c>
      <c r="H2348" s="11">
        <v>0.30100334448160537</v>
      </c>
      <c r="I2348">
        <v>1</v>
      </c>
      <c r="J2348">
        <f ca="1"/>
        <v>293</v>
      </c>
      <c r="K2348">
        <v>3063</v>
      </c>
      <c r="L2348" cm="1">
        <f t="array" ref="L2348">_xlfn.IFS(G2348&lt;=25, 1, G2348&lt;=75, 2, G2348&lt;=150, 3, G2348&gt;150, 4)</f>
        <v>3</v>
      </c>
    </row>
    <row r="2349" spans="1:12" x14ac:dyDescent="0.2">
      <c r="A2349" t="s">
        <v>3268</v>
      </c>
      <c r="B2349" t="s">
        <v>2230</v>
      </c>
      <c r="C2349" s="2">
        <v>402</v>
      </c>
      <c r="D2349" s="2">
        <v>342</v>
      </c>
      <c r="E2349" t="s">
        <v>7027</v>
      </c>
      <c r="F2349" t="s">
        <v>7036</v>
      </c>
      <c r="G2349" s="2">
        <v>60</v>
      </c>
      <c r="H2349" s="11">
        <v>0.14925373134328357</v>
      </c>
      <c r="I2349">
        <v>0</v>
      </c>
      <c r="J2349">
        <f ca="1"/>
        <v>323</v>
      </c>
      <c r="K2349">
        <v>932</v>
      </c>
      <c r="L2349" cm="1">
        <f t="array" ref="L2349">_xlfn.IFS(G2349&lt;=25, 1, G2349&lt;=75, 2, G2349&lt;=150, 3, G2349&gt;150, 4)</f>
        <v>2</v>
      </c>
    </row>
    <row r="2350" spans="1:12" x14ac:dyDescent="0.2">
      <c r="A2350" t="s">
        <v>3269</v>
      </c>
      <c r="B2350" t="s">
        <v>1586</v>
      </c>
      <c r="C2350" s="2">
        <v>330</v>
      </c>
      <c r="D2350" s="2">
        <v>178</v>
      </c>
      <c r="E2350" t="s">
        <v>7029</v>
      </c>
      <c r="F2350" t="s">
        <v>7040</v>
      </c>
      <c r="G2350" s="2">
        <v>152</v>
      </c>
      <c r="H2350" s="11">
        <v>0.46060606060606063</v>
      </c>
      <c r="I2350">
        <v>0</v>
      </c>
      <c r="J2350">
        <f ca="1"/>
        <v>1321</v>
      </c>
      <c r="K2350">
        <v>2409</v>
      </c>
      <c r="L2350" cm="1">
        <f t="array" ref="L2350">_xlfn.IFS(G2350&lt;=25, 1, G2350&lt;=75, 2, G2350&lt;=150, 3, G2350&gt;150, 4)</f>
        <v>4</v>
      </c>
    </row>
    <row r="2351" spans="1:12" x14ac:dyDescent="0.2">
      <c r="A2351" t="s">
        <v>3270</v>
      </c>
      <c r="B2351" t="s">
        <v>1438</v>
      </c>
      <c r="C2351" s="2">
        <v>286</v>
      </c>
      <c r="D2351" s="2">
        <v>217</v>
      </c>
      <c r="E2351" t="s">
        <v>7027</v>
      </c>
      <c r="F2351" t="s">
        <v>7039</v>
      </c>
      <c r="G2351" s="2">
        <v>69</v>
      </c>
      <c r="H2351" s="11">
        <v>0.24125874125874125</v>
      </c>
      <c r="I2351">
        <v>0</v>
      </c>
      <c r="J2351">
        <f ca="1"/>
        <v>591</v>
      </c>
      <c r="K2351">
        <v>3978</v>
      </c>
      <c r="L2351" cm="1">
        <f t="array" ref="L2351">_xlfn.IFS(G2351&lt;=25, 1, G2351&lt;=75, 2, G2351&lt;=150, 3, G2351&gt;150, 4)</f>
        <v>2</v>
      </c>
    </row>
    <row r="2352" spans="1:12" x14ac:dyDescent="0.2">
      <c r="A2352" t="s">
        <v>3271</v>
      </c>
      <c r="B2352" t="s">
        <v>3272</v>
      </c>
      <c r="C2352" s="2">
        <v>266</v>
      </c>
      <c r="D2352" s="2">
        <v>149</v>
      </c>
      <c r="E2352" t="s">
        <v>7027</v>
      </c>
      <c r="F2352" t="s">
        <v>7040</v>
      </c>
      <c r="G2352" s="2">
        <v>117</v>
      </c>
      <c r="H2352" s="11">
        <v>0.43984962406015038</v>
      </c>
      <c r="I2352">
        <v>0</v>
      </c>
      <c r="J2352">
        <f ca="1"/>
        <v>1717</v>
      </c>
      <c r="K2352">
        <v>3992</v>
      </c>
      <c r="L2352" cm="1">
        <f t="array" ref="L2352">_xlfn.IFS(G2352&lt;=25, 1, G2352&lt;=75, 2, G2352&lt;=150, 3, G2352&gt;150, 4)</f>
        <v>3</v>
      </c>
    </row>
    <row r="2353" spans="1:12" x14ac:dyDescent="0.2">
      <c r="A2353" t="s">
        <v>3273</v>
      </c>
      <c r="B2353" t="s">
        <v>2785</v>
      </c>
      <c r="C2353" s="2">
        <v>268</v>
      </c>
      <c r="D2353" s="2">
        <v>198</v>
      </c>
      <c r="E2353" t="s">
        <v>7027</v>
      </c>
      <c r="F2353" t="s">
        <v>7039</v>
      </c>
      <c r="G2353" s="2">
        <v>70</v>
      </c>
      <c r="H2353" s="11">
        <v>0.26119402985074625</v>
      </c>
      <c r="I2353">
        <v>0</v>
      </c>
      <c r="J2353">
        <f ca="1"/>
        <v>2122</v>
      </c>
      <c r="K2353">
        <v>1263</v>
      </c>
      <c r="L2353" cm="1">
        <f t="array" ref="L2353">_xlfn.IFS(G2353&lt;=25, 1, G2353&lt;=75, 2, G2353&lt;=150, 3, G2353&gt;150, 4)</f>
        <v>2</v>
      </c>
    </row>
    <row r="2354" spans="1:12" x14ac:dyDescent="0.2">
      <c r="A2354" t="s">
        <v>3274</v>
      </c>
      <c r="B2354" t="s">
        <v>2955</v>
      </c>
      <c r="C2354" s="2">
        <v>312</v>
      </c>
      <c r="D2354" s="2">
        <v>259</v>
      </c>
      <c r="E2354" t="s">
        <v>7027</v>
      </c>
      <c r="F2354" t="s">
        <v>7039</v>
      </c>
      <c r="G2354" s="2">
        <v>53</v>
      </c>
      <c r="H2354" s="11">
        <v>0.16987179487179488</v>
      </c>
      <c r="I2354">
        <v>0</v>
      </c>
      <c r="J2354">
        <f ca="1"/>
        <v>2917</v>
      </c>
      <c r="K2354">
        <v>1865</v>
      </c>
      <c r="L2354" cm="1">
        <f t="array" ref="L2354">_xlfn.IFS(G2354&lt;=25, 1, G2354&lt;=75, 2, G2354&lt;=150, 3, G2354&gt;150, 4)</f>
        <v>2</v>
      </c>
    </row>
    <row r="2355" spans="1:12" x14ac:dyDescent="0.2">
      <c r="A2355" t="s">
        <v>3275</v>
      </c>
      <c r="B2355" t="s">
        <v>3276</v>
      </c>
      <c r="C2355" s="2">
        <v>801</v>
      </c>
      <c r="D2355" s="2">
        <v>577</v>
      </c>
      <c r="E2355" t="s">
        <v>7027</v>
      </c>
      <c r="F2355" t="s">
        <v>7044</v>
      </c>
      <c r="G2355" s="2">
        <v>224</v>
      </c>
      <c r="H2355" s="11">
        <v>0.27965043695380776</v>
      </c>
      <c r="I2355">
        <v>0</v>
      </c>
      <c r="J2355">
        <f ca="1"/>
        <v>2161</v>
      </c>
      <c r="K2355">
        <v>3478</v>
      </c>
      <c r="L2355" cm="1">
        <f t="array" ref="L2355">_xlfn.IFS(G2355&lt;=25, 1, G2355&lt;=75, 2, G2355&lt;=150, 3, G2355&gt;150, 4)</f>
        <v>4</v>
      </c>
    </row>
    <row r="2356" spans="1:12" x14ac:dyDescent="0.2">
      <c r="A2356" t="s">
        <v>3277</v>
      </c>
      <c r="B2356" t="s">
        <v>2192</v>
      </c>
      <c r="C2356" s="2">
        <v>259</v>
      </c>
      <c r="D2356" s="2">
        <v>233</v>
      </c>
      <c r="E2356" t="s">
        <v>7027</v>
      </c>
      <c r="F2356" t="s">
        <v>7036</v>
      </c>
      <c r="G2356" s="2">
        <v>26</v>
      </c>
      <c r="H2356" s="11">
        <v>0.10038610038610038</v>
      </c>
      <c r="I2356">
        <v>0</v>
      </c>
      <c r="J2356">
        <f ca="1"/>
        <v>4160</v>
      </c>
      <c r="K2356">
        <v>3264</v>
      </c>
      <c r="L2356" cm="1">
        <f t="array" ref="L2356">_xlfn.IFS(G2356&lt;=25, 1, G2356&lt;=75, 2, G2356&lt;=150, 3, G2356&gt;150, 4)</f>
        <v>2</v>
      </c>
    </row>
    <row r="2357" spans="1:12" x14ac:dyDescent="0.2">
      <c r="A2357" t="s">
        <v>3278</v>
      </c>
      <c r="B2357" t="s">
        <v>3279</v>
      </c>
      <c r="C2357" s="2">
        <v>528</v>
      </c>
      <c r="D2357" s="2">
        <v>407</v>
      </c>
      <c r="E2357" t="s">
        <v>7029</v>
      </c>
      <c r="F2357" t="s">
        <v>7043</v>
      </c>
      <c r="G2357" s="2">
        <v>121</v>
      </c>
      <c r="H2357" s="11">
        <v>0.22916666666666666</v>
      </c>
      <c r="I2357">
        <v>0</v>
      </c>
      <c r="J2357">
        <f ca="1"/>
        <v>1416</v>
      </c>
      <c r="K2357">
        <v>1565</v>
      </c>
      <c r="L2357" cm="1">
        <f t="array" ref="L2357">_xlfn.IFS(G2357&lt;=25, 1, G2357&lt;=75, 2, G2357&lt;=150, 3, G2357&gt;150, 4)</f>
        <v>3</v>
      </c>
    </row>
    <row r="2358" spans="1:12" x14ac:dyDescent="0.2">
      <c r="A2358" t="s">
        <v>3280</v>
      </c>
      <c r="B2358" t="s">
        <v>2150</v>
      </c>
      <c r="C2358" s="2">
        <v>139</v>
      </c>
      <c r="D2358" s="2">
        <v>31</v>
      </c>
      <c r="E2358" t="s">
        <v>6989</v>
      </c>
      <c r="F2358" t="s">
        <v>7038</v>
      </c>
      <c r="G2358" s="2">
        <v>108</v>
      </c>
      <c r="H2358" s="11">
        <v>0.7769784172661871</v>
      </c>
      <c r="I2358">
        <v>1</v>
      </c>
      <c r="J2358">
        <f ca="1"/>
        <v>1150</v>
      </c>
      <c r="K2358">
        <v>3248</v>
      </c>
      <c r="L2358" cm="1">
        <f t="array" ref="L2358">_xlfn.IFS(G2358&lt;=25, 1, G2358&lt;=75, 2, G2358&lt;=150, 3, G2358&gt;150, 4)</f>
        <v>3</v>
      </c>
    </row>
    <row r="2359" spans="1:12" x14ac:dyDescent="0.2">
      <c r="A2359" t="s">
        <v>3281</v>
      </c>
      <c r="B2359" t="s">
        <v>3282</v>
      </c>
      <c r="C2359" s="2">
        <v>402</v>
      </c>
      <c r="D2359" s="2">
        <v>273</v>
      </c>
      <c r="E2359" t="s">
        <v>7029</v>
      </c>
      <c r="F2359" t="s">
        <v>7037</v>
      </c>
      <c r="G2359" s="2">
        <v>129</v>
      </c>
      <c r="H2359" s="11">
        <v>0.32089552238805968</v>
      </c>
      <c r="I2359">
        <v>0</v>
      </c>
      <c r="J2359">
        <f ca="1"/>
        <v>2594</v>
      </c>
      <c r="K2359">
        <v>4541</v>
      </c>
      <c r="L2359" cm="1">
        <f t="array" ref="L2359">_xlfn.IFS(G2359&lt;=25, 1, G2359&lt;=75, 2, G2359&lt;=150, 3, G2359&gt;150, 4)</f>
        <v>3</v>
      </c>
    </row>
    <row r="2360" spans="1:12" x14ac:dyDescent="0.2">
      <c r="A2360" t="s">
        <v>2047</v>
      </c>
      <c r="B2360" t="s">
        <v>2048</v>
      </c>
      <c r="C2360" s="2">
        <v>289</v>
      </c>
      <c r="D2360" s="2">
        <v>66</v>
      </c>
      <c r="E2360" t="s">
        <v>6989</v>
      </c>
      <c r="F2360" t="s">
        <v>7040</v>
      </c>
      <c r="G2360" s="2">
        <v>223</v>
      </c>
      <c r="H2360" s="11">
        <v>0.77162629757785473</v>
      </c>
      <c r="I2360">
        <v>1</v>
      </c>
      <c r="J2360">
        <f ca="1"/>
        <v>467</v>
      </c>
      <c r="K2360">
        <v>3216</v>
      </c>
      <c r="L2360" cm="1">
        <f t="array" ref="L2360">_xlfn.IFS(G2360&lt;=25, 1, G2360&lt;=75, 2, G2360&lt;=150, 3, G2360&gt;150, 4)</f>
        <v>4</v>
      </c>
    </row>
    <row r="2361" spans="1:12" x14ac:dyDescent="0.2">
      <c r="A2361" t="s">
        <v>3283</v>
      </c>
      <c r="B2361" t="s">
        <v>3284</v>
      </c>
      <c r="C2361" s="2">
        <v>295</v>
      </c>
      <c r="D2361" s="2">
        <v>127</v>
      </c>
      <c r="E2361" t="s">
        <v>7027</v>
      </c>
      <c r="F2361" t="s">
        <v>7040</v>
      </c>
      <c r="G2361" s="2">
        <v>168</v>
      </c>
      <c r="H2361" s="11">
        <v>0.56949152542372883</v>
      </c>
      <c r="I2361">
        <v>0</v>
      </c>
      <c r="J2361">
        <f ca="1"/>
        <v>2624</v>
      </c>
      <c r="K2361">
        <v>2074</v>
      </c>
      <c r="L2361" cm="1">
        <f t="array" ref="L2361">_xlfn.IFS(G2361&lt;=25, 1, G2361&lt;=75, 2, G2361&lt;=150, 3, G2361&gt;150, 4)</f>
        <v>4</v>
      </c>
    </row>
    <row r="2362" spans="1:12" x14ac:dyDescent="0.2">
      <c r="A2362" t="s">
        <v>3285</v>
      </c>
      <c r="B2362" t="s">
        <v>2322</v>
      </c>
      <c r="C2362" s="2">
        <v>79</v>
      </c>
      <c r="D2362" s="2">
        <v>53</v>
      </c>
      <c r="E2362" t="s">
        <v>6989</v>
      </c>
      <c r="F2362" t="s">
        <v>7036</v>
      </c>
      <c r="G2362" s="2">
        <v>26</v>
      </c>
      <c r="H2362" s="11">
        <v>0.32911392405063289</v>
      </c>
      <c r="I2362">
        <v>1</v>
      </c>
      <c r="J2362">
        <f ca="1"/>
        <v>4087</v>
      </c>
      <c r="K2362">
        <v>1836</v>
      </c>
      <c r="L2362" cm="1">
        <f t="array" ref="L2362">_xlfn.IFS(G2362&lt;=25, 1, G2362&lt;=75, 2, G2362&lt;=150, 3, G2362&gt;150, 4)</f>
        <v>2</v>
      </c>
    </row>
    <row r="2363" spans="1:12" x14ac:dyDescent="0.2">
      <c r="A2363" t="s">
        <v>3286</v>
      </c>
      <c r="B2363" t="s">
        <v>1453</v>
      </c>
      <c r="C2363" s="2">
        <v>256</v>
      </c>
      <c r="D2363" s="2">
        <v>174</v>
      </c>
      <c r="E2363" t="s">
        <v>7027</v>
      </c>
      <c r="F2363" t="s">
        <v>7037</v>
      </c>
      <c r="G2363" s="2">
        <v>82</v>
      </c>
      <c r="H2363" s="11">
        <v>0.3203125</v>
      </c>
      <c r="I2363">
        <v>0</v>
      </c>
      <c r="J2363">
        <f ca="1"/>
        <v>3668</v>
      </c>
      <c r="K2363">
        <v>2706</v>
      </c>
      <c r="L2363" cm="1">
        <f t="array" ref="L2363">_xlfn.IFS(G2363&lt;=25, 1, G2363&lt;=75, 2, G2363&lt;=150, 3, G2363&gt;150, 4)</f>
        <v>3</v>
      </c>
    </row>
    <row r="2364" spans="1:12" x14ac:dyDescent="0.2">
      <c r="A2364" t="s">
        <v>3287</v>
      </c>
      <c r="B2364" t="s">
        <v>3288</v>
      </c>
      <c r="C2364" s="2">
        <v>591</v>
      </c>
      <c r="D2364" s="2">
        <v>461</v>
      </c>
      <c r="E2364" t="s">
        <v>7029</v>
      </c>
      <c r="F2364" t="s">
        <v>7043</v>
      </c>
      <c r="G2364" s="2">
        <v>130</v>
      </c>
      <c r="H2364" s="11">
        <v>0.21996615905245348</v>
      </c>
      <c r="I2364">
        <v>0</v>
      </c>
      <c r="J2364">
        <f ca="1"/>
        <v>359</v>
      </c>
      <c r="K2364">
        <v>3508</v>
      </c>
      <c r="L2364" cm="1">
        <f t="array" ref="L2364">_xlfn.IFS(G2364&lt;=25, 1, G2364&lt;=75, 2, G2364&lt;=150, 3, G2364&gt;150, 4)</f>
        <v>3</v>
      </c>
    </row>
    <row r="2365" spans="1:12" x14ac:dyDescent="0.2">
      <c r="A2365" t="s">
        <v>3289</v>
      </c>
      <c r="B2365" t="s">
        <v>3290</v>
      </c>
      <c r="C2365" s="2">
        <v>329</v>
      </c>
      <c r="D2365" s="2">
        <v>224</v>
      </c>
      <c r="E2365" t="s">
        <v>7027</v>
      </c>
      <c r="F2365" t="s">
        <v>7041</v>
      </c>
      <c r="G2365" s="2">
        <v>105</v>
      </c>
      <c r="H2365" s="11">
        <v>0.31914893617021278</v>
      </c>
      <c r="I2365">
        <v>0</v>
      </c>
      <c r="J2365">
        <f ca="1"/>
        <v>657</v>
      </c>
      <c r="K2365">
        <v>151</v>
      </c>
      <c r="L2365" cm="1">
        <f t="array" ref="L2365">_xlfn.IFS(G2365&lt;=25, 1, G2365&lt;=75, 2, G2365&lt;=150, 3, G2365&gt;150, 4)</f>
        <v>3</v>
      </c>
    </row>
    <row r="2366" spans="1:12" x14ac:dyDescent="0.2">
      <c r="A2366" t="s">
        <v>3291</v>
      </c>
      <c r="B2366" t="s">
        <v>3292</v>
      </c>
      <c r="C2366" s="2">
        <v>231</v>
      </c>
      <c r="D2366" s="2">
        <v>106</v>
      </c>
      <c r="E2366" t="s">
        <v>7027</v>
      </c>
      <c r="F2366" t="s">
        <v>7040</v>
      </c>
      <c r="G2366" s="2">
        <v>125</v>
      </c>
      <c r="H2366" s="11">
        <v>0.54112554112554112</v>
      </c>
      <c r="I2366">
        <v>0</v>
      </c>
      <c r="J2366">
        <f ca="1"/>
        <v>1034</v>
      </c>
      <c r="K2366">
        <v>3791</v>
      </c>
      <c r="L2366" cm="1">
        <f t="array" ref="L2366">_xlfn.IFS(G2366&lt;=25, 1, G2366&lt;=75, 2, G2366&lt;=150, 3, G2366&gt;150, 4)</f>
        <v>3</v>
      </c>
    </row>
    <row r="2367" spans="1:12" x14ac:dyDescent="0.2">
      <c r="A2367" t="s">
        <v>3293</v>
      </c>
      <c r="B2367" t="s">
        <v>3073</v>
      </c>
      <c r="C2367" s="2">
        <v>178</v>
      </c>
      <c r="D2367" s="2">
        <v>139</v>
      </c>
      <c r="E2367" t="s">
        <v>7027</v>
      </c>
      <c r="F2367" t="s">
        <v>7039</v>
      </c>
      <c r="G2367" s="2">
        <v>39</v>
      </c>
      <c r="H2367" s="11">
        <v>0.21910112359550563</v>
      </c>
      <c r="I2367">
        <v>0</v>
      </c>
      <c r="J2367">
        <f ca="1"/>
        <v>2614</v>
      </c>
      <c r="K2367">
        <v>2491</v>
      </c>
      <c r="L2367" cm="1">
        <f t="array" ref="L2367">_xlfn.IFS(G2367&lt;=25, 1, G2367&lt;=75, 2, G2367&lt;=150, 3, G2367&gt;150, 4)</f>
        <v>2</v>
      </c>
    </row>
    <row r="2368" spans="1:12" x14ac:dyDescent="0.2">
      <c r="A2368" t="s">
        <v>3294</v>
      </c>
      <c r="B2368" t="s">
        <v>3295</v>
      </c>
      <c r="C2368" s="2">
        <v>288</v>
      </c>
      <c r="D2368" s="2">
        <v>115</v>
      </c>
      <c r="E2368" t="s">
        <v>6989</v>
      </c>
      <c r="F2368" t="s">
        <v>7036</v>
      </c>
      <c r="G2368" s="2">
        <v>173</v>
      </c>
      <c r="H2368" s="11">
        <v>0.60069444444444442</v>
      </c>
      <c r="I2368">
        <v>1</v>
      </c>
      <c r="J2368">
        <f ca="1"/>
        <v>2144</v>
      </c>
      <c r="K2368">
        <v>1340</v>
      </c>
      <c r="L2368" cm="1">
        <f t="array" ref="L2368">_xlfn.IFS(G2368&lt;=25, 1, G2368&lt;=75, 2, G2368&lt;=150, 3, G2368&gt;150, 4)</f>
        <v>4</v>
      </c>
    </row>
    <row r="2369" spans="1:12" x14ac:dyDescent="0.2">
      <c r="A2369" t="s">
        <v>2347</v>
      </c>
      <c r="B2369" t="s">
        <v>2048</v>
      </c>
      <c r="C2369" s="2">
        <v>259</v>
      </c>
      <c r="D2369" s="2">
        <v>117</v>
      </c>
      <c r="E2369" t="s">
        <v>6989</v>
      </c>
      <c r="F2369" t="s">
        <v>7040</v>
      </c>
      <c r="G2369" s="2">
        <v>142</v>
      </c>
      <c r="H2369" s="11">
        <v>0.54826254826254828</v>
      </c>
      <c r="I2369">
        <v>1</v>
      </c>
      <c r="J2369">
        <f ca="1"/>
        <v>536</v>
      </c>
      <c r="K2369">
        <v>4229</v>
      </c>
      <c r="L2369" cm="1">
        <f t="array" ref="L2369">_xlfn.IFS(G2369&lt;=25, 1, G2369&lt;=75, 2, G2369&lt;=150, 3, G2369&gt;150, 4)</f>
        <v>3</v>
      </c>
    </row>
    <row r="2370" spans="1:12" x14ac:dyDescent="0.2">
      <c r="A2370" t="s">
        <v>3296</v>
      </c>
      <c r="B2370" t="s">
        <v>3297</v>
      </c>
      <c r="C2370" s="2">
        <v>330</v>
      </c>
      <c r="D2370" s="2">
        <v>254</v>
      </c>
      <c r="E2370" t="s">
        <v>7029</v>
      </c>
      <c r="F2370" t="s">
        <v>7045</v>
      </c>
      <c r="G2370" s="2">
        <v>76</v>
      </c>
      <c r="H2370" s="11">
        <v>0.23030303030303031</v>
      </c>
      <c r="I2370">
        <v>0</v>
      </c>
      <c r="J2370">
        <f ca="1"/>
        <v>813</v>
      </c>
      <c r="K2370">
        <v>1023</v>
      </c>
      <c r="L2370" cm="1">
        <f t="array" ref="L2370">_xlfn.IFS(G2370&lt;=25, 1, G2370&lt;=75, 2, G2370&lt;=150, 3, G2370&gt;150, 4)</f>
        <v>3</v>
      </c>
    </row>
    <row r="2371" spans="1:12" x14ac:dyDescent="0.2">
      <c r="A2371" t="s">
        <v>3298</v>
      </c>
      <c r="B2371" t="s">
        <v>3299</v>
      </c>
      <c r="C2371" s="2">
        <v>69</v>
      </c>
      <c r="D2371" s="2">
        <v>47</v>
      </c>
      <c r="E2371" t="s">
        <v>6989</v>
      </c>
      <c r="F2371" t="s">
        <v>7039</v>
      </c>
      <c r="G2371" s="2">
        <v>22</v>
      </c>
      <c r="H2371" s="11">
        <v>0.3188405797101449</v>
      </c>
      <c r="I2371">
        <v>1</v>
      </c>
      <c r="J2371">
        <f ca="1"/>
        <v>3110</v>
      </c>
      <c r="K2371">
        <v>3670</v>
      </c>
      <c r="L2371" cm="1">
        <f t="array" ref="L2371">_xlfn.IFS(G2371&lt;=25, 1, G2371&lt;=75, 2, G2371&lt;=150, 3, G2371&gt;150, 4)</f>
        <v>1</v>
      </c>
    </row>
    <row r="2372" spans="1:12" x14ac:dyDescent="0.2">
      <c r="A2372" t="s">
        <v>3300</v>
      </c>
      <c r="B2372" t="s">
        <v>3301</v>
      </c>
      <c r="C2372" s="2">
        <v>356</v>
      </c>
      <c r="D2372" s="2">
        <v>292</v>
      </c>
      <c r="E2372" t="s">
        <v>7029</v>
      </c>
      <c r="F2372" t="s">
        <v>7039</v>
      </c>
      <c r="G2372" s="2">
        <v>64</v>
      </c>
      <c r="H2372" s="11">
        <v>0.1797752808988764</v>
      </c>
      <c r="I2372">
        <v>0</v>
      </c>
      <c r="J2372">
        <f ca="1"/>
        <v>1362</v>
      </c>
      <c r="K2372">
        <v>784</v>
      </c>
      <c r="L2372" cm="1">
        <f t="array" ref="L2372">_xlfn.IFS(G2372&lt;=25, 1, G2372&lt;=75, 2, G2372&lt;=150, 3, G2372&gt;150, 4)</f>
        <v>2</v>
      </c>
    </row>
    <row r="2373" spans="1:12" x14ac:dyDescent="0.2">
      <c r="A2373" t="s">
        <v>3302</v>
      </c>
      <c r="B2373" t="s">
        <v>3303</v>
      </c>
      <c r="C2373" s="2">
        <v>249</v>
      </c>
      <c r="D2373" s="2">
        <v>147</v>
      </c>
      <c r="E2373" t="s">
        <v>6989</v>
      </c>
      <c r="F2373" t="s">
        <v>7036</v>
      </c>
      <c r="G2373" s="2">
        <v>102</v>
      </c>
      <c r="H2373" s="11">
        <v>0.40963855421686746</v>
      </c>
      <c r="I2373">
        <v>1</v>
      </c>
      <c r="J2373">
        <f ca="1"/>
        <v>2747</v>
      </c>
      <c r="K2373">
        <v>248</v>
      </c>
      <c r="L2373" cm="1">
        <f t="array" ref="L2373">_xlfn.IFS(G2373&lt;=25, 1, G2373&lt;=75, 2, G2373&lt;=150, 3, G2373&gt;150, 4)</f>
        <v>3</v>
      </c>
    </row>
    <row r="2374" spans="1:12" x14ac:dyDescent="0.2">
      <c r="A2374" t="s">
        <v>2611</v>
      </c>
      <c r="B2374" t="s">
        <v>2612</v>
      </c>
      <c r="C2374" s="2">
        <v>449</v>
      </c>
      <c r="D2374" s="2">
        <v>278</v>
      </c>
      <c r="E2374" t="s">
        <v>7027</v>
      </c>
      <c r="F2374" t="s">
        <v>7038</v>
      </c>
      <c r="G2374" s="2">
        <v>171</v>
      </c>
      <c r="H2374" s="11">
        <v>0.38084632516703787</v>
      </c>
      <c r="I2374">
        <v>0</v>
      </c>
      <c r="J2374">
        <f ca="1"/>
        <v>1183</v>
      </c>
      <c r="K2374">
        <v>873</v>
      </c>
      <c r="L2374" cm="1">
        <f t="array" ref="L2374">_xlfn.IFS(G2374&lt;=25, 1, G2374&lt;=75, 2, G2374&lt;=150, 3, G2374&gt;150, 4)</f>
        <v>4</v>
      </c>
    </row>
    <row r="2375" spans="1:12" x14ac:dyDescent="0.2">
      <c r="A2375" t="s">
        <v>3304</v>
      </c>
      <c r="B2375" t="s">
        <v>3305</v>
      </c>
      <c r="C2375" s="2">
        <v>502</v>
      </c>
      <c r="D2375" s="2">
        <v>377</v>
      </c>
      <c r="E2375" t="s">
        <v>7029</v>
      </c>
      <c r="F2375" t="s">
        <v>7039</v>
      </c>
      <c r="G2375" s="2">
        <v>125</v>
      </c>
      <c r="H2375" s="11">
        <v>0.24900398406374502</v>
      </c>
      <c r="I2375">
        <v>0</v>
      </c>
      <c r="J2375">
        <f ca="1"/>
        <v>3868</v>
      </c>
      <c r="K2375">
        <v>4164</v>
      </c>
      <c r="L2375" cm="1">
        <f t="array" ref="L2375">_xlfn.IFS(G2375&lt;=25, 1, G2375&lt;=75, 2, G2375&lt;=150, 3, G2375&gt;150, 4)</f>
        <v>3</v>
      </c>
    </row>
    <row r="2376" spans="1:12" x14ac:dyDescent="0.2">
      <c r="A2376" t="s">
        <v>3306</v>
      </c>
      <c r="B2376" t="s">
        <v>3307</v>
      </c>
      <c r="C2376" s="2">
        <v>223</v>
      </c>
      <c r="D2376" s="2">
        <v>185</v>
      </c>
      <c r="E2376" t="s">
        <v>7029</v>
      </c>
      <c r="F2376" t="s">
        <v>7037</v>
      </c>
      <c r="G2376" s="2">
        <v>38</v>
      </c>
      <c r="H2376" s="11">
        <v>0.17040358744394618</v>
      </c>
      <c r="I2376">
        <v>0</v>
      </c>
      <c r="J2376">
        <f ca="1"/>
        <v>3180</v>
      </c>
      <c r="K2376">
        <v>513</v>
      </c>
      <c r="L2376" cm="1">
        <f t="array" ref="L2376">_xlfn.IFS(G2376&lt;=25, 1, G2376&lt;=75, 2, G2376&lt;=150, 3, G2376&gt;150, 4)</f>
        <v>2</v>
      </c>
    </row>
    <row r="2377" spans="1:12" x14ac:dyDescent="0.2">
      <c r="A2377" t="s">
        <v>3308</v>
      </c>
      <c r="B2377" t="s">
        <v>3309</v>
      </c>
      <c r="C2377" s="2">
        <v>223</v>
      </c>
      <c r="D2377" s="2">
        <v>167</v>
      </c>
      <c r="E2377" t="s">
        <v>7027</v>
      </c>
      <c r="F2377" t="s">
        <v>7039</v>
      </c>
      <c r="G2377" s="2">
        <v>56</v>
      </c>
      <c r="H2377" s="11">
        <v>0.25112107623318386</v>
      </c>
      <c r="I2377">
        <v>0</v>
      </c>
      <c r="J2377">
        <f ca="1"/>
        <v>3254</v>
      </c>
      <c r="K2377">
        <v>4239</v>
      </c>
      <c r="L2377" cm="1">
        <f t="array" ref="L2377">_xlfn.IFS(G2377&lt;=25, 1, G2377&lt;=75, 2, G2377&lt;=150, 3, G2377&gt;150, 4)</f>
        <v>2</v>
      </c>
    </row>
    <row r="2378" spans="1:12" x14ac:dyDescent="0.2">
      <c r="A2378" t="s">
        <v>3310</v>
      </c>
      <c r="B2378" t="s">
        <v>3311</v>
      </c>
      <c r="C2378" s="2">
        <v>223</v>
      </c>
      <c r="D2378" s="2">
        <v>114</v>
      </c>
      <c r="E2378" t="s">
        <v>7027</v>
      </c>
      <c r="F2378" t="s">
        <v>7037</v>
      </c>
      <c r="G2378" s="2">
        <v>109</v>
      </c>
      <c r="H2378" s="11">
        <v>0.48878923766816146</v>
      </c>
      <c r="I2378">
        <v>0</v>
      </c>
      <c r="J2378">
        <f ca="1"/>
        <v>2137</v>
      </c>
      <c r="K2378">
        <v>4102</v>
      </c>
      <c r="L2378" cm="1">
        <f t="array" ref="L2378">_xlfn.IFS(G2378&lt;=25, 1, G2378&lt;=75, 2, G2378&lt;=150, 3, G2378&gt;150, 4)</f>
        <v>3</v>
      </c>
    </row>
    <row r="2379" spans="1:12" x14ac:dyDescent="0.2">
      <c r="A2379" t="s">
        <v>3312</v>
      </c>
      <c r="B2379" t="s">
        <v>2785</v>
      </c>
      <c r="C2379" s="2">
        <v>199</v>
      </c>
      <c r="D2379" s="2">
        <v>139</v>
      </c>
      <c r="E2379" t="s">
        <v>7027</v>
      </c>
      <c r="F2379" t="s">
        <v>7039</v>
      </c>
      <c r="G2379" s="2">
        <v>60</v>
      </c>
      <c r="H2379" s="11">
        <v>0.30150753768844218</v>
      </c>
      <c r="I2379">
        <v>0</v>
      </c>
      <c r="J2379">
        <f ca="1"/>
        <v>2266</v>
      </c>
      <c r="K2379">
        <v>2298</v>
      </c>
      <c r="L2379" cm="1">
        <f t="array" ref="L2379">_xlfn.IFS(G2379&lt;=25, 1, G2379&lt;=75, 2, G2379&lt;=150, 3, G2379&gt;150, 4)</f>
        <v>2</v>
      </c>
    </row>
    <row r="2380" spans="1:12" x14ac:dyDescent="0.2">
      <c r="A2380" t="s">
        <v>3313</v>
      </c>
      <c r="B2380" t="s">
        <v>3314</v>
      </c>
      <c r="C2380" s="2">
        <v>403</v>
      </c>
      <c r="D2380" s="2">
        <v>351</v>
      </c>
      <c r="E2380" t="s">
        <v>7029</v>
      </c>
      <c r="F2380" t="s">
        <v>7044</v>
      </c>
      <c r="G2380" s="2">
        <v>52</v>
      </c>
      <c r="H2380" s="11">
        <v>0.12903225806451613</v>
      </c>
      <c r="I2380">
        <v>0</v>
      </c>
      <c r="J2380">
        <f ca="1"/>
        <v>2413</v>
      </c>
      <c r="K2380">
        <v>1267</v>
      </c>
      <c r="L2380" cm="1">
        <f t="array" ref="L2380">_xlfn.IFS(G2380&lt;=25, 1, G2380&lt;=75, 2, G2380&lt;=150, 3, G2380&gt;150, 4)</f>
        <v>2</v>
      </c>
    </row>
    <row r="2381" spans="1:12" x14ac:dyDescent="0.2">
      <c r="A2381" t="s">
        <v>3315</v>
      </c>
      <c r="B2381" t="s">
        <v>2322</v>
      </c>
      <c r="C2381" s="2">
        <v>79</v>
      </c>
      <c r="D2381" s="2">
        <v>47</v>
      </c>
      <c r="E2381" t="s">
        <v>6989</v>
      </c>
      <c r="F2381" t="s">
        <v>7036</v>
      </c>
      <c r="G2381" s="2">
        <v>32</v>
      </c>
      <c r="H2381" s="11">
        <v>0.4050632911392405</v>
      </c>
      <c r="I2381">
        <v>1</v>
      </c>
      <c r="J2381">
        <f ca="1"/>
        <v>4147</v>
      </c>
      <c r="K2381">
        <v>4433</v>
      </c>
      <c r="L2381" cm="1">
        <f t="array" ref="L2381">_xlfn.IFS(G2381&lt;=25, 1, G2381&lt;=75, 2, G2381&lt;=150, 3, G2381&gt;150, 4)</f>
        <v>2</v>
      </c>
    </row>
    <row r="2382" spans="1:12" x14ac:dyDescent="0.2">
      <c r="A2382" t="s">
        <v>3316</v>
      </c>
      <c r="B2382" t="s">
        <v>3317</v>
      </c>
      <c r="C2382" s="2">
        <v>268</v>
      </c>
      <c r="D2382" s="2">
        <v>134</v>
      </c>
      <c r="E2382" t="s">
        <v>7029</v>
      </c>
      <c r="F2382" t="s">
        <v>7037</v>
      </c>
      <c r="G2382" s="2">
        <v>134</v>
      </c>
      <c r="H2382" s="11">
        <v>0.5</v>
      </c>
      <c r="I2382">
        <v>0</v>
      </c>
      <c r="J2382">
        <f ca="1"/>
        <v>587</v>
      </c>
      <c r="K2382">
        <v>4448</v>
      </c>
      <c r="L2382" cm="1">
        <f t="array" ref="L2382">_xlfn.IFS(G2382&lt;=25, 1, G2382&lt;=75, 2, G2382&lt;=150, 3, G2382&gt;150, 4)</f>
        <v>3</v>
      </c>
    </row>
    <row r="2383" spans="1:12" x14ac:dyDescent="0.2">
      <c r="A2383" t="s">
        <v>3318</v>
      </c>
      <c r="B2383" t="s">
        <v>2355</v>
      </c>
      <c r="C2383" s="2">
        <v>59</v>
      </c>
      <c r="D2383" s="2">
        <v>48</v>
      </c>
      <c r="E2383" t="s">
        <v>6989</v>
      </c>
      <c r="F2383" t="s">
        <v>7039</v>
      </c>
      <c r="G2383" s="2">
        <v>11</v>
      </c>
      <c r="H2383" s="11">
        <v>0.1864406779661017</v>
      </c>
      <c r="I2383">
        <v>1</v>
      </c>
      <c r="J2383">
        <f ca="1"/>
        <v>1828</v>
      </c>
      <c r="K2383">
        <v>3200</v>
      </c>
      <c r="L2383" cm="1">
        <f t="array" ref="L2383">_xlfn.IFS(G2383&lt;=25, 1, G2383&lt;=75, 2, G2383&lt;=150, 3, G2383&gt;150, 4)</f>
        <v>1</v>
      </c>
    </row>
    <row r="2384" spans="1:12" x14ac:dyDescent="0.2">
      <c r="A2384" t="s">
        <v>3319</v>
      </c>
      <c r="B2384" t="s">
        <v>3320</v>
      </c>
      <c r="C2384" s="2">
        <v>259</v>
      </c>
      <c r="D2384" s="2">
        <v>83</v>
      </c>
      <c r="E2384" t="s">
        <v>6989</v>
      </c>
      <c r="F2384" t="s">
        <v>7040</v>
      </c>
      <c r="G2384" s="2">
        <v>176</v>
      </c>
      <c r="H2384" s="11">
        <v>0.67953667953667951</v>
      </c>
      <c r="I2384">
        <v>1</v>
      </c>
      <c r="J2384">
        <f ca="1"/>
        <v>1474</v>
      </c>
      <c r="K2384">
        <v>503</v>
      </c>
      <c r="L2384" cm="1">
        <f t="array" ref="L2384">_xlfn.IFS(G2384&lt;=25, 1, G2384&lt;=75, 2, G2384&lt;=150, 3, G2384&gt;150, 4)</f>
        <v>4</v>
      </c>
    </row>
    <row r="2385" spans="1:12" x14ac:dyDescent="0.2">
      <c r="A2385" t="s">
        <v>3321</v>
      </c>
      <c r="B2385" t="s">
        <v>2382</v>
      </c>
      <c r="C2385" s="2">
        <v>249</v>
      </c>
      <c r="D2385" s="2">
        <v>137</v>
      </c>
      <c r="E2385" t="s">
        <v>6989</v>
      </c>
      <c r="F2385" t="s">
        <v>7039</v>
      </c>
      <c r="G2385" s="2">
        <v>112</v>
      </c>
      <c r="H2385" s="11">
        <v>0.44979919678714858</v>
      </c>
      <c r="I2385">
        <v>1</v>
      </c>
      <c r="J2385">
        <f ca="1"/>
        <v>658</v>
      </c>
      <c r="K2385">
        <v>2911</v>
      </c>
      <c r="L2385" cm="1">
        <f t="array" ref="L2385">_xlfn.IFS(G2385&lt;=25, 1, G2385&lt;=75, 2, G2385&lt;=150, 3, G2385&gt;150, 4)</f>
        <v>3</v>
      </c>
    </row>
    <row r="2386" spans="1:12" x14ac:dyDescent="0.2">
      <c r="A2386" t="s">
        <v>3322</v>
      </c>
      <c r="B2386" t="s">
        <v>3323</v>
      </c>
      <c r="C2386" s="2">
        <v>251</v>
      </c>
      <c r="D2386" s="2">
        <v>183</v>
      </c>
      <c r="E2386" t="s">
        <v>7029</v>
      </c>
      <c r="F2386" t="s">
        <v>7037</v>
      </c>
      <c r="G2386" s="2">
        <v>68</v>
      </c>
      <c r="H2386" s="11">
        <v>0.27091633466135456</v>
      </c>
      <c r="I2386">
        <v>0</v>
      </c>
      <c r="J2386">
        <f ca="1"/>
        <v>675</v>
      </c>
      <c r="K2386">
        <v>1137</v>
      </c>
      <c r="L2386" cm="1">
        <f t="array" ref="L2386">_xlfn.IFS(G2386&lt;=25, 1, G2386&lt;=75, 2, G2386&lt;=150, 3, G2386&gt;150, 4)</f>
        <v>2</v>
      </c>
    </row>
    <row r="2387" spans="1:12" x14ac:dyDescent="0.2">
      <c r="A2387" t="s">
        <v>3324</v>
      </c>
      <c r="B2387" t="s">
        <v>3325</v>
      </c>
      <c r="C2387" s="2">
        <v>269</v>
      </c>
      <c r="D2387" s="2">
        <v>118</v>
      </c>
      <c r="E2387" t="s">
        <v>6989</v>
      </c>
      <c r="F2387" t="s">
        <v>7038</v>
      </c>
      <c r="G2387" s="2">
        <v>151</v>
      </c>
      <c r="H2387" s="11">
        <v>0.56133828996282531</v>
      </c>
      <c r="I2387">
        <v>1</v>
      </c>
      <c r="J2387">
        <f ca="1"/>
        <v>194</v>
      </c>
      <c r="K2387">
        <v>1167</v>
      </c>
      <c r="L2387" cm="1">
        <f t="array" ref="L2387">_xlfn.IFS(G2387&lt;=25, 1, G2387&lt;=75, 2, G2387&lt;=150, 3, G2387&gt;150, 4)</f>
        <v>4</v>
      </c>
    </row>
    <row r="2388" spans="1:12" x14ac:dyDescent="0.2">
      <c r="A2388" t="s">
        <v>3326</v>
      </c>
      <c r="B2388" t="s">
        <v>3327</v>
      </c>
      <c r="C2388" s="2">
        <v>447</v>
      </c>
      <c r="D2388" s="2">
        <v>286</v>
      </c>
      <c r="E2388" t="s">
        <v>7029</v>
      </c>
      <c r="F2388" t="s">
        <v>7037</v>
      </c>
      <c r="G2388" s="2">
        <v>161</v>
      </c>
      <c r="H2388" s="11">
        <v>0.36017897091722595</v>
      </c>
      <c r="I2388">
        <v>0</v>
      </c>
      <c r="J2388">
        <f ca="1"/>
        <v>3406</v>
      </c>
      <c r="K2388">
        <v>3116</v>
      </c>
      <c r="L2388" cm="1">
        <f t="array" ref="L2388">_xlfn.IFS(G2388&lt;=25, 1, G2388&lt;=75, 2, G2388&lt;=150, 3, G2388&gt;150, 4)</f>
        <v>4</v>
      </c>
    </row>
    <row r="2389" spans="1:12" x14ac:dyDescent="0.2">
      <c r="A2389" t="s">
        <v>3328</v>
      </c>
      <c r="B2389" t="s">
        <v>3329</v>
      </c>
      <c r="C2389" s="2">
        <v>279</v>
      </c>
      <c r="D2389" s="2">
        <v>190</v>
      </c>
      <c r="E2389" t="s">
        <v>6989</v>
      </c>
      <c r="F2389" t="s">
        <v>7036</v>
      </c>
      <c r="G2389" s="2">
        <v>89</v>
      </c>
      <c r="H2389" s="11">
        <v>0.31899641577060933</v>
      </c>
      <c r="I2389">
        <v>1</v>
      </c>
      <c r="J2389">
        <f ca="1"/>
        <v>710</v>
      </c>
      <c r="K2389">
        <v>3655</v>
      </c>
      <c r="L2389" cm="1">
        <f t="array" ref="L2389">_xlfn.IFS(G2389&lt;=25, 1, G2389&lt;=75, 2, G2389&lt;=150, 3, G2389&gt;150, 4)</f>
        <v>3</v>
      </c>
    </row>
    <row r="2390" spans="1:12" x14ac:dyDescent="0.2">
      <c r="A2390" t="s">
        <v>3330</v>
      </c>
      <c r="B2390" t="s">
        <v>2558</v>
      </c>
      <c r="C2390" s="2">
        <v>311</v>
      </c>
      <c r="D2390" s="2">
        <v>174</v>
      </c>
      <c r="E2390" t="s">
        <v>7027</v>
      </c>
      <c r="F2390" t="s">
        <v>7037</v>
      </c>
      <c r="G2390" s="2">
        <v>137</v>
      </c>
      <c r="H2390" s="11">
        <v>0.44051446945337619</v>
      </c>
      <c r="I2390">
        <v>0</v>
      </c>
      <c r="J2390">
        <f ca="1"/>
        <v>2308</v>
      </c>
      <c r="K2390">
        <v>1633</v>
      </c>
      <c r="L2390" cm="1">
        <f t="array" ref="L2390">_xlfn.IFS(G2390&lt;=25, 1, G2390&lt;=75, 2, G2390&lt;=150, 3, G2390&gt;150, 4)</f>
        <v>3</v>
      </c>
    </row>
    <row r="2391" spans="1:12" x14ac:dyDescent="0.2">
      <c r="A2391" t="s">
        <v>3331</v>
      </c>
      <c r="B2391" t="s">
        <v>2785</v>
      </c>
      <c r="C2391" s="2">
        <v>199</v>
      </c>
      <c r="D2391" s="2">
        <v>129</v>
      </c>
      <c r="E2391" t="s">
        <v>7027</v>
      </c>
      <c r="F2391" t="s">
        <v>7039</v>
      </c>
      <c r="G2391" s="2">
        <v>70</v>
      </c>
      <c r="H2391" s="11">
        <v>0.35175879396984927</v>
      </c>
      <c r="I2391">
        <v>0</v>
      </c>
      <c r="J2391">
        <f ca="1"/>
        <v>360</v>
      </c>
      <c r="K2391">
        <v>4420</v>
      </c>
      <c r="L2391" cm="1">
        <f t="array" ref="L2391">_xlfn.IFS(G2391&lt;=25, 1, G2391&lt;=75, 2, G2391&lt;=150, 3, G2391&gt;150, 4)</f>
        <v>2</v>
      </c>
    </row>
    <row r="2392" spans="1:12" x14ac:dyDescent="0.2">
      <c r="A2392" t="s">
        <v>3332</v>
      </c>
      <c r="B2392" t="s">
        <v>1046</v>
      </c>
      <c r="C2392" s="2">
        <v>303</v>
      </c>
      <c r="D2392" s="2">
        <v>276</v>
      </c>
      <c r="E2392" t="s">
        <v>7027</v>
      </c>
      <c r="F2392" t="s">
        <v>7039</v>
      </c>
      <c r="G2392" s="2">
        <v>27</v>
      </c>
      <c r="H2392" s="11">
        <v>8.9108910891089105E-2</v>
      </c>
      <c r="I2392">
        <v>0</v>
      </c>
      <c r="J2392">
        <f ca="1"/>
        <v>3382</v>
      </c>
      <c r="K2392">
        <v>3395</v>
      </c>
      <c r="L2392" cm="1">
        <f t="array" ref="L2392">_xlfn.IFS(G2392&lt;=25, 1, G2392&lt;=75, 2, G2392&lt;=150, 3, G2392&gt;150, 4)</f>
        <v>2</v>
      </c>
    </row>
    <row r="2393" spans="1:12" x14ac:dyDescent="0.2">
      <c r="A2393" t="s">
        <v>3333</v>
      </c>
      <c r="B2393" t="s">
        <v>953</v>
      </c>
      <c r="C2393" s="2">
        <v>289</v>
      </c>
      <c r="D2393" s="2">
        <v>220</v>
      </c>
      <c r="E2393" t="s">
        <v>7027</v>
      </c>
      <c r="F2393" t="s">
        <v>7036</v>
      </c>
      <c r="G2393" s="2">
        <v>69</v>
      </c>
      <c r="H2393" s="11">
        <v>0.23875432525951557</v>
      </c>
      <c r="I2393">
        <v>0</v>
      </c>
      <c r="J2393">
        <f ca="1"/>
        <v>4215</v>
      </c>
      <c r="K2393">
        <v>1674</v>
      </c>
      <c r="L2393" cm="1">
        <f t="array" ref="L2393">_xlfn.IFS(G2393&lt;=25, 1, G2393&lt;=75, 2, G2393&lt;=150, 3, G2393&gt;150, 4)</f>
        <v>2</v>
      </c>
    </row>
    <row r="2394" spans="1:12" x14ac:dyDescent="0.2">
      <c r="A2394" t="s">
        <v>3334</v>
      </c>
      <c r="B2394" t="s">
        <v>1219</v>
      </c>
      <c r="C2394" s="2">
        <v>159</v>
      </c>
      <c r="D2394" s="2">
        <v>97</v>
      </c>
      <c r="E2394" t="s">
        <v>6989</v>
      </c>
      <c r="F2394" t="s">
        <v>7041</v>
      </c>
      <c r="G2394" s="2">
        <v>62</v>
      </c>
      <c r="H2394" s="11">
        <v>0.38993710691823902</v>
      </c>
      <c r="I2394">
        <v>1</v>
      </c>
      <c r="J2394">
        <f ca="1"/>
        <v>3360</v>
      </c>
      <c r="K2394">
        <v>488</v>
      </c>
      <c r="L2394" cm="1">
        <f t="array" ref="L2394">_xlfn.IFS(G2394&lt;=25, 1, G2394&lt;=75, 2, G2394&lt;=150, 3, G2394&gt;150, 4)</f>
        <v>2</v>
      </c>
    </row>
    <row r="2395" spans="1:12" x14ac:dyDescent="0.2">
      <c r="A2395" t="s">
        <v>3335</v>
      </c>
      <c r="B2395" t="s">
        <v>3062</v>
      </c>
      <c r="C2395" s="2">
        <v>752</v>
      </c>
      <c r="D2395" s="2">
        <v>368</v>
      </c>
      <c r="E2395" t="s">
        <v>7027</v>
      </c>
      <c r="F2395" t="s">
        <v>7040</v>
      </c>
      <c r="G2395" s="2">
        <v>384</v>
      </c>
      <c r="H2395" s="11">
        <v>0.51063829787234039</v>
      </c>
      <c r="I2395">
        <v>0</v>
      </c>
      <c r="J2395">
        <f ca="1"/>
        <v>647</v>
      </c>
      <c r="K2395">
        <v>2830</v>
      </c>
      <c r="L2395" cm="1">
        <f t="array" ref="L2395">_xlfn.IFS(G2395&lt;=25, 1, G2395&lt;=75, 2, G2395&lt;=150, 3, G2395&gt;150, 4)</f>
        <v>4</v>
      </c>
    </row>
    <row r="2396" spans="1:12" x14ac:dyDescent="0.2">
      <c r="A2396" t="s">
        <v>3336</v>
      </c>
      <c r="B2396" t="s">
        <v>3337</v>
      </c>
      <c r="C2396" s="2">
        <v>321</v>
      </c>
      <c r="D2396" s="2">
        <v>247</v>
      </c>
      <c r="E2396" t="s">
        <v>7027</v>
      </c>
      <c r="F2396" t="s">
        <v>7037</v>
      </c>
      <c r="G2396" s="2">
        <v>74</v>
      </c>
      <c r="H2396" s="11">
        <v>0.23052959501557632</v>
      </c>
      <c r="I2396">
        <v>0</v>
      </c>
      <c r="J2396">
        <f ca="1"/>
        <v>4098</v>
      </c>
      <c r="K2396">
        <v>746</v>
      </c>
      <c r="L2396" cm="1">
        <f t="array" ref="L2396">_xlfn.IFS(G2396&lt;=25, 1, G2396&lt;=75, 2, G2396&lt;=150, 3, G2396&gt;150, 4)</f>
        <v>2</v>
      </c>
    </row>
    <row r="2397" spans="1:12" x14ac:dyDescent="0.2">
      <c r="A2397" t="s">
        <v>3338</v>
      </c>
      <c r="B2397" t="s">
        <v>3339</v>
      </c>
      <c r="C2397" s="2">
        <v>738</v>
      </c>
      <c r="D2397" s="2">
        <v>679</v>
      </c>
      <c r="E2397" t="s">
        <v>7029</v>
      </c>
      <c r="F2397" t="s">
        <v>7037</v>
      </c>
      <c r="G2397" s="2">
        <v>59</v>
      </c>
      <c r="H2397" s="11">
        <v>7.9945799457994585E-2</v>
      </c>
      <c r="I2397">
        <v>0</v>
      </c>
      <c r="J2397">
        <f ca="1"/>
        <v>892</v>
      </c>
      <c r="K2397">
        <v>1377</v>
      </c>
      <c r="L2397" cm="1">
        <f t="array" ref="L2397">_xlfn.IFS(G2397&lt;=25, 1, G2397&lt;=75, 2, G2397&lt;=150, 3, G2397&gt;150, 4)</f>
        <v>2</v>
      </c>
    </row>
    <row r="2398" spans="1:12" x14ac:dyDescent="0.2">
      <c r="A2398" t="s">
        <v>3340</v>
      </c>
      <c r="B2398" t="s">
        <v>3064</v>
      </c>
      <c r="C2398" s="2">
        <v>447</v>
      </c>
      <c r="D2398" s="2">
        <v>313</v>
      </c>
      <c r="E2398" t="s">
        <v>7027</v>
      </c>
      <c r="F2398" t="s">
        <v>7039</v>
      </c>
      <c r="G2398" s="2">
        <v>134</v>
      </c>
      <c r="H2398" s="11">
        <v>0.29977628635346754</v>
      </c>
      <c r="I2398">
        <v>0</v>
      </c>
      <c r="J2398">
        <f ca="1"/>
        <v>3928</v>
      </c>
      <c r="K2398">
        <v>2793</v>
      </c>
      <c r="L2398" cm="1">
        <f t="array" ref="L2398">_xlfn.IFS(G2398&lt;=25, 1, G2398&lt;=75, 2, G2398&lt;=150, 3, G2398&gt;150, 4)</f>
        <v>3</v>
      </c>
    </row>
    <row r="2399" spans="1:12" x14ac:dyDescent="0.2">
      <c r="A2399" t="s">
        <v>3341</v>
      </c>
      <c r="B2399" t="s">
        <v>3342</v>
      </c>
      <c r="C2399" s="2">
        <v>269</v>
      </c>
      <c r="D2399" s="2">
        <v>75</v>
      </c>
      <c r="E2399" t="s">
        <v>7027</v>
      </c>
      <c r="F2399" t="s">
        <v>7038</v>
      </c>
      <c r="G2399" s="2">
        <v>194</v>
      </c>
      <c r="H2399" s="11">
        <v>0.72118959107806691</v>
      </c>
      <c r="I2399">
        <v>0</v>
      </c>
      <c r="J2399">
        <f ca="1"/>
        <v>1994</v>
      </c>
      <c r="K2399">
        <v>3661</v>
      </c>
      <c r="L2399" cm="1">
        <f t="array" ref="L2399">_xlfn.IFS(G2399&lt;=25, 1, G2399&lt;=75, 2, G2399&lt;=150, 3, G2399&gt;150, 4)</f>
        <v>4</v>
      </c>
    </row>
    <row r="2400" spans="1:12" x14ac:dyDescent="0.2">
      <c r="A2400" t="s">
        <v>3343</v>
      </c>
      <c r="B2400" t="s">
        <v>2536</v>
      </c>
      <c r="C2400" s="2">
        <v>69</v>
      </c>
      <c r="D2400" s="2">
        <v>28</v>
      </c>
      <c r="E2400" t="s">
        <v>6989</v>
      </c>
      <c r="F2400" t="s">
        <v>7038</v>
      </c>
      <c r="G2400" s="2">
        <v>41</v>
      </c>
      <c r="H2400" s="11">
        <v>0.59420289855072461</v>
      </c>
      <c r="I2400">
        <v>1</v>
      </c>
      <c r="J2400">
        <f ca="1"/>
        <v>641</v>
      </c>
      <c r="K2400">
        <v>2780</v>
      </c>
      <c r="L2400" cm="1">
        <f t="array" ref="L2400">_xlfn.IFS(G2400&lt;=25, 1, G2400&lt;=75, 2, G2400&lt;=150, 3, G2400&gt;150, 4)</f>
        <v>2</v>
      </c>
    </row>
    <row r="2401" spans="1:12" x14ac:dyDescent="0.2">
      <c r="A2401" t="s">
        <v>3344</v>
      </c>
      <c r="B2401" t="s">
        <v>1443</v>
      </c>
      <c r="C2401" s="2">
        <v>199</v>
      </c>
      <c r="D2401" s="2">
        <v>107</v>
      </c>
      <c r="E2401" t="s">
        <v>7029</v>
      </c>
      <c r="F2401" t="s">
        <v>7040</v>
      </c>
      <c r="G2401" s="2">
        <v>92</v>
      </c>
      <c r="H2401" s="11">
        <v>0.46231155778894473</v>
      </c>
      <c r="I2401">
        <v>0</v>
      </c>
      <c r="J2401">
        <f ca="1"/>
        <v>2666</v>
      </c>
      <c r="K2401">
        <v>688</v>
      </c>
      <c r="L2401" cm="1">
        <f t="array" ref="L2401">_xlfn.IFS(G2401&lt;=25, 1, G2401&lt;=75, 2, G2401&lt;=150, 3, G2401&gt;150, 4)</f>
        <v>3</v>
      </c>
    </row>
    <row r="2402" spans="1:12" x14ac:dyDescent="0.2">
      <c r="A2402" t="s">
        <v>3345</v>
      </c>
      <c r="B2402" t="s">
        <v>3346</v>
      </c>
      <c r="C2402" s="2">
        <v>249</v>
      </c>
      <c r="D2402" s="2">
        <v>117</v>
      </c>
      <c r="E2402" t="s">
        <v>6989</v>
      </c>
      <c r="F2402" t="s">
        <v>7038</v>
      </c>
      <c r="G2402" s="2">
        <v>132</v>
      </c>
      <c r="H2402" s="11">
        <v>0.53012048192771088</v>
      </c>
      <c r="I2402">
        <v>1</v>
      </c>
      <c r="J2402">
        <f ca="1"/>
        <v>1109</v>
      </c>
      <c r="K2402">
        <v>999</v>
      </c>
      <c r="L2402" cm="1">
        <f t="array" ref="L2402">_xlfn.IFS(G2402&lt;=25, 1, G2402&lt;=75, 2, G2402&lt;=150, 3, G2402&gt;150, 4)</f>
        <v>3</v>
      </c>
    </row>
    <row r="2403" spans="1:12" x14ac:dyDescent="0.2">
      <c r="A2403" t="s">
        <v>3347</v>
      </c>
      <c r="B2403" t="s">
        <v>3348</v>
      </c>
      <c r="C2403" s="2">
        <v>349</v>
      </c>
      <c r="D2403" s="2">
        <v>321</v>
      </c>
      <c r="E2403" t="s">
        <v>7027</v>
      </c>
      <c r="F2403" t="s">
        <v>7036</v>
      </c>
      <c r="G2403" s="2">
        <v>28</v>
      </c>
      <c r="H2403" s="11">
        <v>8.0229226361031525E-2</v>
      </c>
      <c r="I2403">
        <v>0</v>
      </c>
      <c r="J2403">
        <f ca="1"/>
        <v>1732</v>
      </c>
      <c r="K2403">
        <v>751</v>
      </c>
      <c r="L2403" cm="1">
        <f t="array" ref="L2403">_xlfn.IFS(G2403&lt;=25, 1, G2403&lt;=75, 2, G2403&lt;=150, 3, G2403&gt;150, 4)</f>
        <v>2</v>
      </c>
    </row>
    <row r="2404" spans="1:12" x14ac:dyDescent="0.2">
      <c r="A2404" t="s">
        <v>3349</v>
      </c>
      <c r="B2404" t="s">
        <v>2355</v>
      </c>
      <c r="C2404" s="2">
        <v>49</v>
      </c>
      <c r="D2404" s="2">
        <v>25</v>
      </c>
      <c r="E2404" t="s">
        <v>6989</v>
      </c>
      <c r="F2404" t="s">
        <v>7042</v>
      </c>
      <c r="G2404" s="2">
        <v>24</v>
      </c>
      <c r="H2404" s="11">
        <v>0.48979591836734693</v>
      </c>
      <c r="I2404">
        <v>1</v>
      </c>
      <c r="J2404">
        <f ca="1"/>
        <v>216</v>
      </c>
      <c r="K2404">
        <v>655</v>
      </c>
      <c r="L2404" cm="1">
        <f t="array" ref="L2404">_xlfn.IFS(G2404&lt;=25, 1, G2404&lt;=75, 2, G2404&lt;=150, 3, G2404&gt;150, 4)</f>
        <v>1</v>
      </c>
    </row>
    <row r="2405" spans="1:12" x14ac:dyDescent="0.2">
      <c r="A2405" t="s">
        <v>3350</v>
      </c>
      <c r="B2405" t="s">
        <v>3351</v>
      </c>
      <c r="C2405" s="2">
        <v>2855</v>
      </c>
      <c r="D2405" s="2">
        <v>1856</v>
      </c>
      <c r="E2405" t="s">
        <v>7029</v>
      </c>
      <c r="F2405" t="s">
        <v>7039</v>
      </c>
      <c r="G2405" s="2">
        <v>999</v>
      </c>
      <c r="H2405" s="11">
        <v>0.34991243432574431</v>
      </c>
      <c r="I2405">
        <v>0</v>
      </c>
      <c r="J2405">
        <f ca="1"/>
        <v>1090</v>
      </c>
      <c r="K2405">
        <v>413</v>
      </c>
      <c r="L2405" cm="1">
        <f t="array" ref="L2405">_xlfn.IFS(G2405&lt;=25, 1, G2405&lt;=75, 2, G2405&lt;=150, 3, G2405&gt;150, 4)</f>
        <v>4</v>
      </c>
    </row>
    <row r="2406" spans="1:12" x14ac:dyDescent="0.2">
      <c r="A2406" t="s">
        <v>3352</v>
      </c>
      <c r="B2406" t="s">
        <v>3353</v>
      </c>
      <c r="C2406" s="2">
        <v>204</v>
      </c>
      <c r="D2406" s="2">
        <v>157</v>
      </c>
      <c r="E2406" t="s">
        <v>7029</v>
      </c>
      <c r="F2406" t="s">
        <v>7043</v>
      </c>
      <c r="G2406" s="2">
        <v>47</v>
      </c>
      <c r="H2406" s="11">
        <v>0.23039215686274508</v>
      </c>
      <c r="I2406">
        <v>0</v>
      </c>
      <c r="J2406">
        <f ca="1"/>
        <v>1384</v>
      </c>
      <c r="K2406">
        <v>2256</v>
      </c>
      <c r="L2406" cm="1">
        <f t="array" ref="L2406">_xlfn.IFS(G2406&lt;=25, 1, G2406&lt;=75, 2, G2406&lt;=150, 3, G2406&gt;150, 4)</f>
        <v>2</v>
      </c>
    </row>
    <row r="2407" spans="1:12" x14ac:dyDescent="0.2">
      <c r="A2407" t="s">
        <v>3354</v>
      </c>
      <c r="B2407" t="s">
        <v>2084</v>
      </c>
      <c r="C2407" s="2">
        <v>199</v>
      </c>
      <c r="D2407" s="2">
        <v>113</v>
      </c>
      <c r="E2407" t="s">
        <v>7027</v>
      </c>
      <c r="F2407" t="s">
        <v>7039</v>
      </c>
      <c r="G2407" s="2">
        <v>86</v>
      </c>
      <c r="H2407" s="11">
        <v>0.43216080402010049</v>
      </c>
      <c r="I2407">
        <v>0</v>
      </c>
      <c r="J2407">
        <f ca="1"/>
        <v>4340</v>
      </c>
      <c r="K2407">
        <v>2823</v>
      </c>
      <c r="L2407" cm="1">
        <f t="array" ref="L2407">_xlfn.IFS(G2407&lt;=25, 1, G2407&lt;=75, 2, G2407&lt;=150, 3, G2407&gt;150, 4)</f>
        <v>3</v>
      </c>
    </row>
    <row r="2408" spans="1:12" x14ac:dyDescent="0.2">
      <c r="A2408" t="s">
        <v>3355</v>
      </c>
      <c r="B2408" t="s">
        <v>2909</v>
      </c>
      <c r="C2408" s="2">
        <v>45</v>
      </c>
      <c r="D2408" s="2">
        <v>26</v>
      </c>
      <c r="E2408" t="s">
        <v>6989</v>
      </c>
      <c r="F2408" t="s">
        <v>7036</v>
      </c>
      <c r="G2408" s="2">
        <v>19</v>
      </c>
      <c r="H2408" s="11">
        <v>0.42222222222222222</v>
      </c>
      <c r="I2408">
        <v>1</v>
      </c>
      <c r="J2408">
        <f ca="1"/>
        <v>1708</v>
      </c>
      <c r="K2408">
        <v>738</v>
      </c>
      <c r="L2408" cm="1">
        <f t="array" ref="L2408">_xlfn.IFS(G2408&lt;=25, 1, G2408&lt;=75, 2, G2408&lt;=150, 3, G2408&gt;150, 4)</f>
        <v>1</v>
      </c>
    </row>
    <row r="2409" spans="1:12" x14ac:dyDescent="0.2">
      <c r="A2409" t="s">
        <v>3356</v>
      </c>
      <c r="B2409" t="s">
        <v>3357</v>
      </c>
      <c r="C2409" s="2">
        <v>205</v>
      </c>
      <c r="D2409" s="2">
        <v>146</v>
      </c>
      <c r="E2409" t="s">
        <v>7027</v>
      </c>
      <c r="F2409" t="s">
        <v>7039</v>
      </c>
      <c r="G2409" s="2">
        <v>59</v>
      </c>
      <c r="H2409" s="11">
        <v>0.28780487804878047</v>
      </c>
      <c r="I2409">
        <v>0</v>
      </c>
      <c r="J2409">
        <f ca="1"/>
        <v>2534</v>
      </c>
      <c r="K2409">
        <v>3983</v>
      </c>
      <c r="L2409" cm="1">
        <f t="array" ref="L2409">_xlfn.IFS(G2409&lt;=25, 1, G2409&lt;=75, 2, G2409&lt;=150, 3, G2409&gt;150, 4)</f>
        <v>2</v>
      </c>
    </row>
    <row r="2410" spans="1:12" x14ac:dyDescent="0.2">
      <c r="A2410" t="s">
        <v>3358</v>
      </c>
      <c r="B2410" t="s">
        <v>3359</v>
      </c>
      <c r="C2410" s="2">
        <v>268</v>
      </c>
      <c r="D2410" s="2">
        <v>107</v>
      </c>
      <c r="E2410" t="s">
        <v>7027</v>
      </c>
      <c r="F2410" t="s">
        <v>7038</v>
      </c>
      <c r="G2410" s="2">
        <v>161</v>
      </c>
      <c r="H2410" s="11">
        <v>0.60074626865671643</v>
      </c>
      <c r="I2410">
        <v>0</v>
      </c>
      <c r="J2410">
        <f ca="1"/>
        <v>291</v>
      </c>
      <c r="K2410">
        <v>3682</v>
      </c>
      <c r="L2410" cm="1">
        <f t="array" ref="L2410">_xlfn.IFS(G2410&lt;=25, 1, G2410&lt;=75, 2, G2410&lt;=150, 3, G2410&gt;150, 4)</f>
        <v>4</v>
      </c>
    </row>
    <row r="2411" spans="1:12" x14ac:dyDescent="0.2">
      <c r="A2411" t="s">
        <v>3360</v>
      </c>
      <c r="B2411" t="s">
        <v>2080</v>
      </c>
      <c r="C2411" s="2">
        <v>268</v>
      </c>
      <c r="D2411" s="2">
        <v>126</v>
      </c>
      <c r="E2411" t="s">
        <v>7027</v>
      </c>
      <c r="F2411" t="s">
        <v>7038</v>
      </c>
      <c r="G2411" s="2">
        <v>142</v>
      </c>
      <c r="H2411" s="11">
        <v>0.52985074626865669</v>
      </c>
      <c r="I2411">
        <v>0</v>
      </c>
      <c r="J2411">
        <f ca="1"/>
        <v>1285</v>
      </c>
      <c r="K2411">
        <v>2630</v>
      </c>
      <c r="L2411" cm="1">
        <f t="array" ref="L2411">_xlfn.IFS(G2411&lt;=25, 1, G2411&lt;=75, 2, G2411&lt;=150, 3, G2411&gt;150, 4)</f>
        <v>3</v>
      </c>
    </row>
    <row r="2412" spans="1:12" x14ac:dyDescent="0.2">
      <c r="A2412" t="s">
        <v>3361</v>
      </c>
      <c r="B2412" t="s">
        <v>3362</v>
      </c>
      <c r="C2412" s="2">
        <v>259</v>
      </c>
      <c r="D2412" s="2">
        <v>78</v>
      </c>
      <c r="E2412" t="s">
        <v>6989</v>
      </c>
      <c r="F2412" t="s">
        <v>7038</v>
      </c>
      <c r="G2412" s="2">
        <v>181</v>
      </c>
      <c r="H2412" s="11">
        <v>0.69884169884169889</v>
      </c>
      <c r="I2412">
        <v>1</v>
      </c>
      <c r="J2412">
        <f ca="1"/>
        <v>3650</v>
      </c>
      <c r="K2412">
        <v>2268</v>
      </c>
      <c r="L2412" cm="1">
        <f t="array" ref="L2412">_xlfn.IFS(G2412&lt;=25, 1, G2412&lt;=75, 2, G2412&lt;=150, 3, G2412&gt;150, 4)</f>
        <v>4</v>
      </c>
    </row>
    <row r="2413" spans="1:12" x14ac:dyDescent="0.2">
      <c r="A2413" t="s">
        <v>3363</v>
      </c>
      <c r="B2413" t="s">
        <v>3364</v>
      </c>
      <c r="C2413" s="2">
        <v>536</v>
      </c>
      <c r="D2413" s="2">
        <v>343</v>
      </c>
      <c r="E2413" t="s">
        <v>7029</v>
      </c>
      <c r="F2413" t="s">
        <v>7037</v>
      </c>
      <c r="G2413" s="2">
        <v>193</v>
      </c>
      <c r="H2413" s="11">
        <v>0.36007462686567165</v>
      </c>
      <c r="I2413">
        <v>0</v>
      </c>
      <c r="J2413">
        <f ca="1"/>
        <v>2171</v>
      </c>
      <c r="K2413">
        <v>4216</v>
      </c>
      <c r="L2413" cm="1">
        <f t="array" ref="L2413">_xlfn.IFS(G2413&lt;=25, 1, G2413&lt;=75, 2, G2413&lt;=150, 3, G2413&gt;150, 4)</f>
        <v>4</v>
      </c>
    </row>
    <row r="2414" spans="1:12" x14ac:dyDescent="0.2">
      <c r="A2414" t="s">
        <v>3365</v>
      </c>
      <c r="B2414" t="s">
        <v>2519</v>
      </c>
      <c r="C2414" s="2">
        <v>149</v>
      </c>
      <c r="D2414" s="2">
        <v>77</v>
      </c>
      <c r="E2414" t="s">
        <v>6989</v>
      </c>
      <c r="F2414" t="s">
        <v>7038</v>
      </c>
      <c r="G2414" s="2">
        <v>72</v>
      </c>
      <c r="H2414" s="11">
        <v>0.48322147651006714</v>
      </c>
      <c r="I2414">
        <v>1</v>
      </c>
      <c r="J2414">
        <f ca="1"/>
        <v>247</v>
      </c>
      <c r="K2414">
        <v>2769</v>
      </c>
      <c r="L2414" cm="1">
        <f t="array" ref="L2414">_xlfn.IFS(G2414&lt;=25, 1, G2414&lt;=75, 2, G2414&lt;=150, 3, G2414&gt;150, 4)</f>
        <v>2</v>
      </c>
    </row>
    <row r="2415" spans="1:12" x14ac:dyDescent="0.2">
      <c r="A2415" t="s">
        <v>3366</v>
      </c>
      <c r="B2415" t="s">
        <v>1297</v>
      </c>
      <c r="C2415" s="2">
        <v>299</v>
      </c>
      <c r="D2415" s="2">
        <v>284</v>
      </c>
      <c r="E2415" t="s">
        <v>7027</v>
      </c>
      <c r="F2415" t="s">
        <v>7039</v>
      </c>
      <c r="G2415" s="2">
        <v>15</v>
      </c>
      <c r="H2415" s="11">
        <v>5.016722408026756E-2</v>
      </c>
      <c r="I2415">
        <v>0</v>
      </c>
      <c r="J2415">
        <f ca="1"/>
        <v>2183</v>
      </c>
      <c r="K2415">
        <v>825</v>
      </c>
      <c r="L2415" cm="1">
        <f t="array" ref="L2415">_xlfn.IFS(G2415&lt;=25, 1, G2415&lt;=75, 2, G2415&lt;=150, 3, G2415&gt;150, 4)</f>
        <v>1</v>
      </c>
    </row>
    <row r="2416" spans="1:12" x14ac:dyDescent="0.2">
      <c r="A2416" t="s">
        <v>3367</v>
      </c>
      <c r="B2416" t="s">
        <v>3368</v>
      </c>
      <c r="C2416" s="2">
        <v>349</v>
      </c>
      <c r="D2416" s="2">
        <v>255</v>
      </c>
      <c r="E2416" t="s">
        <v>7029</v>
      </c>
      <c r="F2416" t="s">
        <v>7039</v>
      </c>
      <c r="G2416" s="2">
        <v>94</v>
      </c>
      <c r="H2416" s="11">
        <v>0.2693409742120344</v>
      </c>
      <c r="I2416">
        <v>0</v>
      </c>
      <c r="J2416">
        <f ca="1"/>
        <v>4059</v>
      </c>
      <c r="K2416">
        <v>4464</v>
      </c>
      <c r="L2416" cm="1">
        <f t="array" ref="L2416">_xlfn.IFS(G2416&lt;=25, 1, G2416&lt;=75, 2, G2416&lt;=150, 3, G2416&gt;150, 4)</f>
        <v>3</v>
      </c>
    </row>
    <row r="2417" spans="1:12" x14ac:dyDescent="0.2">
      <c r="A2417" t="s">
        <v>3369</v>
      </c>
      <c r="B2417" t="s">
        <v>2486</v>
      </c>
      <c r="C2417" s="2">
        <v>294</v>
      </c>
      <c r="D2417" s="2">
        <v>253</v>
      </c>
      <c r="E2417" t="s">
        <v>7027</v>
      </c>
      <c r="F2417" t="s">
        <v>7039</v>
      </c>
      <c r="G2417" s="2">
        <v>41</v>
      </c>
      <c r="H2417" s="11">
        <v>0.13945578231292516</v>
      </c>
      <c r="I2417">
        <v>0</v>
      </c>
      <c r="J2417">
        <f ca="1"/>
        <v>207</v>
      </c>
      <c r="K2417">
        <v>2238</v>
      </c>
      <c r="L2417" cm="1">
        <f t="array" ref="L2417">_xlfn.IFS(G2417&lt;=25, 1, G2417&lt;=75, 2, G2417&lt;=150, 3, G2417&gt;150, 4)</f>
        <v>2</v>
      </c>
    </row>
    <row r="2418" spans="1:12" x14ac:dyDescent="0.2">
      <c r="A2418" t="s">
        <v>3370</v>
      </c>
      <c r="B2418" t="s">
        <v>1821</v>
      </c>
      <c r="C2418" s="2">
        <v>312</v>
      </c>
      <c r="D2418" s="2">
        <v>240</v>
      </c>
      <c r="E2418" t="s">
        <v>7027</v>
      </c>
      <c r="F2418" t="s">
        <v>7039</v>
      </c>
      <c r="G2418" s="2">
        <v>72</v>
      </c>
      <c r="H2418" s="11">
        <v>0.23076923076923078</v>
      </c>
      <c r="I2418">
        <v>0</v>
      </c>
      <c r="J2418">
        <f ca="1"/>
        <v>1344</v>
      </c>
      <c r="K2418">
        <v>431</v>
      </c>
      <c r="L2418" cm="1">
        <f t="array" ref="L2418">_xlfn.IFS(G2418&lt;=25, 1, G2418&lt;=75, 2, G2418&lt;=150, 3, G2418&gt;150, 4)</f>
        <v>2</v>
      </c>
    </row>
    <row r="2419" spans="1:12" x14ac:dyDescent="0.2">
      <c r="A2419" t="s">
        <v>3371</v>
      </c>
      <c r="B2419" t="s">
        <v>3372</v>
      </c>
      <c r="C2419" s="2">
        <v>267</v>
      </c>
      <c r="D2419" s="2">
        <v>184</v>
      </c>
      <c r="E2419" t="s">
        <v>7029</v>
      </c>
      <c r="F2419" t="s">
        <v>7037</v>
      </c>
      <c r="G2419" s="2">
        <v>83</v>
      </c>
      <c r="H2419" s="11">
        <v>0.31086142322097376</v>
      </c>
      <c r="I2419">
        <v>0</v>
      </c>
      <c r="J2419">
        <f ca="1"/>
        <v>1989</v>
      </c>
      <c r="K2419">
        <v>1725</v>
      </c>
      <c r="L2419" cm="1">
        <f t="array" ref="L2419">_xlfn.IFS(G2419&lt;=25, 1, G2419&lt;=75, 2, G2419&lt;=150, 3, G2419&gt;150, 4)</f>
        <v>3</v>
      </c>
    </row>
    <row r="2420" spans="1:12" x14ac:dyDescent="0.2">
      <c r="A2420" t="s">
        <v>3373</v>
      </c>
      <c r="B2420" t="s">
        <v>2785</v>
      </c>
      <c r="C2420" s="2">
        <v>199</v>
      </c>
      <c r="D2420" s="2">
        <v>129</v>
      </c>
      <c r="E2420" t="s">
        <v>7027</v>
      </c>
      <c r="F2420" t="s">
        <v>7039</v>
      </c>
      <c r="G2420" s="2">
        <v>70</v>
      </c>
      <c r="H2420" s="11">
        <v>0.35175879396984927</v>
      </c>
      <c r="I2420">
        <v>0</v>
      </c>
      <c r="J2420">
        <f ca="1"/>
        <v>3176</v>
      </c>
      <c r="K2420">
        <v>2504</v>
      </c>
      <c r="L2420" cm="1">
        <f t="array" ref="L2420">_xlfn.IFS(G2420&lt;=25, 1, G2420&lt;=75, 2, G2420&lt;=150, 3, G2420&gt;150, 4)</f>
        <v>2</v>
      </c>
    </row>
    <row r="2421" spans="1:12" x14ac:dyDescent="0.2">
      <c r="A2421" t="s">
        <v>3374</v>
      </c>
      <c r="B2421" t="s">
        <v>3375</v>
      </c>
      <c r="C2421" s="2">
        <v>2676</v>
      </c>
      <c r="D2421" s="2">
        <v>2114</v>
      </c>
      <c r="E2421" t="s">
        <v>7029</v>
      </c>
      <c r="F2421" t="s">
        <v>7039</v>
      </c>
      <c r="G2421" s="2">
        <v>562</v>
      </c>
      <c r="H2421" s="11">
        <v>0.2100149476831091</v>
      </c>
      <c r="I2421">
        <v>0</v>
      </c>
      <c r="J2421">
        <f ca="1"/>
        <v>166</v>
      </c>
      <c r="K2421">
        <v>3680</v>
      </c>
      <c r="L2421" cm="1">
        <f t="array" ref="L2421">_xlfn.IFS(G2421&lt;=25, 1, G2421&lt;=75, 2, G2421&lt;=150, 3, G2421&gt;150, 4)</f>
        <v>4</v>
      </c>
    </row>
    <row r="2422" spans="1:12" x14ac:dyDescent="0.2">
      <c r="A2422" t="s">
        <v>3376</v>
      </c>
      <c r="B2422" t="s">
        <v>3377</v>
      </c>
      <c r="C2422" s="2">
        <v>357</v>
      </c>
      <c r="D2422" s="2">
        <v>282</v>
      </c>
      <c r="E2422" t="s">
        <v>7029</v>
      </c>
      <c r="F2422" t="s">
        <v>7036</v>
      </c>
      <c r="G2422" s="2">
        <v>75</v>
      </c>
      <c r="H2422" s="11">
        <v>0.21008403361344538</v>
      </c>
      <c r="I2422">
        <v>0</v>
      </c>
      <c r="J2422">
        <f ca="1"/>
        <v>1857</v>
      </c>
      <c r="K2422">
        <v>3271</v>
      </c>
      <c r="L2422" cm="1">
        <f t="array" ref="L2422">_xlfn.IFS(G2422&lt;=25, 1, G2422&lt;=75, 2, G2422&lt;=150, 3, G2422&gt;150, 4)</f>
        <v>2</v>
      </c>
    </row>
    <row r="2423" spans="1:12" x14ac:dyDescent="0.2">
      <c r="A2423" t="s">
        <v>3378</v>
      </c>
      <c r="B2423" t="s">
        <v>2785</v>
      </c>
      <c r="C2423" s="2">
        <v>199</v>
      </c>
      <c r="D2423" s="2">
        <v>125</v>
      </c>
      <c r="E2423" t="s">
        <v>7027</v>
      </c>
      <c r="F2423" t="s">
        <v>7039</v>
      </c>
      <c r="G2423" s="2">
        <v>74</v>
      </c>
      <c r="H2423" s="11">
        <v>0.37185929648241206</v>
      </c>
      <c r="I2423">
        <v>0</v>
      </c>
      <c r="J2423">
        <f ca="1"/>
        <v>4161</v>
      </c>
      <c r="K2423">
        <v>977</v>
      </c>
      <c r="L2423" cm="1">
        <f t="array" ref="L2423">_xlfn.IFS(G2423&lt;=25, 1, G2423&lt;=75, 2, G2423&lt;=150, 3, G2423&gt;150, 4)</f>
        <v>2</v>
      </c>
    </row>
    <row r="2424" spans="1:12" x14ac:dyDescent="0.2">
      <c r="A2424" t="s">
        <v>3379</v>
      </c>
      <c r="B2424" t="s">
        <v>3380</v>
      </c>
      <c r="C2424" s="2">
        <v>178</v>
      </c>
      <c r="D2424" s="2">
        <v>153</v>
      </c>
      <c r="E2424" t="s">
        <v>7027</v>
      </c>
      <c r="F2424" t="s">
        <v>7041</v>
      </c>
      <c r="G2424" s="2">
        <v>25</v>
      </c>
      <c r="H2424" s="11">
        <v>0.1404494382022472</v>
      </c>
      <c r="I2424">
        <v>0</v>
      </c>
      <c r="J2424">
        <f ca="1"/>
        <v>3334</v>
      </c>
      <c r="K2424">
        <v>770</v>
      </c>
      <c r="L2424" cm="1">
        <f t="array" ref="L2424">_xlfn.IFS(G2424&lt;=25, 1, G2424&lt;=75, 2, G2424&lt;=150, 3, G2424&gt;150, 4)</f>
        <v>1</v>
      </c>
    </row>
    <row r="2425" spans="1:12" x14ac:dyDescent="0.2">
      <c r="A2425" t="s">
        <v>3381</v>
      </c>
      <c r="B2425" t="s">
        <v>2785</v>
      </c>
      <c r="C2425" s="2">
        <v>199</v>
      </c>
      <c r="D2425" s="2">
        <v>111</v>
      </c>
      <c r="E2425" t="s">
        <v>7027</v>
      </c>
      <c r="F2425" t="s">
        <v>7039</v>
      </c>
      <c r="G2425" s="2">
        <v>88</v>
      </c>
      <c r="H2425" s="11">
        <v>0.44221105527638194</v>
      </c>
      <c r="I2425">
        <v>0</v>
      </c>
      <c r="J2425">
        <f ca="1"/>
        <v>1043</v>
      </c>
      <c r="K2425">
        <v>1856</v>
      </c>
      <c r="L2425" cm="1">
        <f t="array" ref="L2425">_xlfn.IFS(G2425&lt;=25, 1, G2425&lt;=75, 2, G2425&lt;=150, 3, G2425&gt;150, 4)</f>
        <v>3</v>
      </c>
    </row>
    <row r="2426" spans="1:12" x14ac:dyDescent="0.2">
      <c r="A2426" t="s">
        <v>3382</v>
      </c>
      <c r="B2426" t="s">
        <v>2545</v>
      </c>
      <c r="C2426" s="2">
        <v>449</v>
      </c>
      <c r="D2426" s="2">
        <v>377</v>
      </c>
      <c r="E2426" t="s">
        <v>7029</v>
      </c>
      <c r="F2426" t="s">
        <v>7039</v>
      </c>
      <c r="G2426" s="2">
        <v>72</v>
      </c>
      <c r="H2426" s="11">
        <v>0.16035634743875279</v>
      </c>
      <c r="I2426">
        <v>0</v>
      </c>
      <c r="J2426">
        <f ca="1"/>
        <v>3396</v>
      </c>
      <c r="K2426">
        <v>4107</v>
      </c>
      <c r="L2426" cm="1">
        <f t="array" ref="L2426">_xlfn.IFS(G2426&lt;=25, 1, G2426&lt;=75, 2, G2426&lt;=150, 3, G2426&gt;150, 4)</f>
        <v>2</v>
      </c>
    </row>
    <row r="2427" spans="1:12" x14ac:dyDescent="0.2">
      <c r="A2427" t="s">
        <v>3383</v>
      </c>
      <c r="B2427" t="s">
        <v>2785</v>
      </c>
      <c r="C2427" s="2">
        <v>199</v>
      </c>
      <c r="D2427" s="2">
        <v>115</v>
      </c>
      <c r="E2427" t="s">
        <v>7027</v>
      </c>
      <c r="F2427" t="s">
        <v>7039</v>
      </c>
      <c r="G2427" s="2">
        <v>84</v>
      </c>
      <c r="H2427" s="11">
        <v>0.42211055276381909</v>
      </c>
      <c r="I2427">
        <v>0</v>
      </c>
      <c r="J2427">
        <f ca="1"/>
        <v>2400</v>
      </c>
      <c r="K2427">
        <v>3221</v>
      </c>
      <c r="L2427" cm="1">
        <f t="array" ref="L2427">_xlfn.IFS(G2427&lt;=25, 1, G2427&lt;=75, 2, G2427&lt;=150, 3, G2427&gt;150, 4)</f>
        <v>3</v>
      </c>
    </row>
    <row r="2428" spans="1:12" x14ac:dyDescent="0.2">
      <c r="A2428" t="s">
        <v>3384</v>
      </c>
      <c r="B2428" t="s">
        <v>3385</v>
      </c>
      <c r="C2428" s="2">
        <v>249</v>
      </c>
      <c r="D2428" s="2">
        <v>182</v>
      </c>
      <c r="E2428" t="s">
        <v>6989</v>
      </c>
      <c r="F2428" t="s">
        <v>7044</v>
      </c>
      <c r="G2428" s="2">
        <v>67</v>
      </c>
      <c r="H2428" s="11">
        <v>0.26907630522088355</v>
      </c>
      <c r="I2428">
        <v>1</v>
      </c>
      <c r="J2428">
        <f ca="1"/>
        <v>1876</v>
      </c>
      <c r="K2428">
        <v>1215</v>
      </c>
      <c r="L2428" cm="1">
        <f t="array" ref="L2428">_xlfn.IFS(G2428&lt;=25, 1, G2428&lt;=75, 2, G2428&lt;=150, 3, G2428&gt;150, 4)</f>
        <v>2</v>
      </c>
    </row>
    <row r="2429" spans="1:12" x14ac:dyDescent="0.2">
      <c r="A2429" t="s">
        <v>3386</v>
      </c>
      <c r="B2429" t="s">
        <v>1046</v>
      </c>
      <c r="C2429" s="2">
        <v>303</v>
      </c>
      <c r="D2429" s="2">
        <v>251</v>
      </c>
      <c r="E2429" t="s">
        <v>7027</v>
      </c>
      <c r="F2429" t="s">
        <v>7039</v>
      </c>
      <c r="G2429" s="2">
        <v>52</v>
      </c>
      <c r="H2429" s="11">
        <v>0.17161716171617161</v>
      </c>
      <c r="I2429">
        <v>0</v>
      </c>
      <c r="J2429">
        <f ca="1"/>
        <v>3233</v>
      </c>
      <c r="K2429">
        <v>3519</v>
      </c>
      <c r="L2429" cm="1">
        <f t="array" ref="L2429">_xlfn.IFS(G2429&lt;=25, 1, G2429&lt;=75, 2, G2429&lt;=150, 3, G2429&gt;150, 4)</f>
        <v>2</v>
      </c>
    </row>
    <row r="2430" spans="1:12" x14ac:dyDescent="0.2">
      <c r="A2430" t="s">
        <v>3387</v>
      </c>
      <c r="B2430" t="s">
        <v>2785</v>
      </c>
      <c r="C2430" s="2">
        <v>199</v>
      </c>
      <c r="D2430" s="2">
        <v>123</v>
      </c>
      <c r="E2430" t="s">
        <v>7027</v>
      </c>
      <c r="F2430" t="s">
        <v>7039</v>
      </c>
      <c r="G2430" s="2">
        <v>76</v>
      </c>
      <c r="H2430" s="11">
        <v>0.38190954773869346</v>
      </c>
      <c r="I2430">
        <v>0</v>
      </c>
      <c r="J2430">
        <f ca="1"/>
        <v>3580</v>
      </c>
      <c r="K2430">
        <v>2814</v>
      </c>
      <c r="L2430" cm="1">
        <f t="array" ref="L2430">_xlfn.IFS(G2430&lt;=25, 1, G2430&lt;=75, 2, G2430&lt;=150, 3, G2430&gt;150, 4)</f>
        <v>3</v>
      </c>
    </row>
    <row r="2431" spans="1:12" x14ac:dyDescent="0.2">
      <c r="A2431" t="s">
        <v>3388</v>
      </c>
      <c r="B2431" t="s">
        <v>3389</v>
      </c>
      <c r="C2431" s="2">
        <v>449</v>
      </c>
      <c r="D2431" s="2">
        <v>292</v>
      </c>
      <c r="E2431" t="s">
        <v>7027</v>
      </c>
      <c r="F2431" t="s">
        <v>7038</v>
      </c>
      <c r="G2431" s="2">
        <v>157</v>
      </c>
      <c r="H2431" s="11">
        <v>0.34966592427616927</v>
      </c>
      <c r="I2431">
        <v>0</v>
      </c>
      <c r="J2431">
        <f ca="1"/>
        <v>2767</v>
      </c>
      <c r="K2431">
        <v>3183</v>
      </c>
      <c r="L2431" cm="1">
        <f t="array" ref="L2431">_xlfn.IFS(G2431&lt;=25, 1, G2431&lt;=75, 2, G2431&lt;=150, 3, G2431&gt;150, 4)</f>
        <v>4</v>
      </c>
    </row>
    <row r="2432" spans="1:12" x14ac:dyDescent="0.2">
      <c r="A2432" t="s">
        <v>3390</v>
      </c>
      <c r="B2432" t="s">
        <v>3391</v>
      </c>
      <c r="C2432" s="2">
        <v>339</v>
      </c>
      <c r="D2432" s="2">
        <v>237</v>
      </c>
      <c r="E2432" t="s">
        <v>7027</v>
      </c>
      <c r="F2432" t="s">
        <v>7039</v>
      </c>
      <c r="G2432" s="2">
        <v>102</v>
      </c>
      <c r="H2432" s="11">
        <v>0.30088495575221241</v>
      </c>
      <c r="I2432">
        <v>0</v>
      </c>
      <c r="J2432">
        <f ca="1"/>
        <v>2572</v>
      </c>
      <c r="K2432">
        <v>863</v>
      </c>
      <c r="L2432" cm="1">
        <f t="array" ref="L2432">_xlfn.IFS(G2432&lt;=25, 1, G2432&lt;=75, 2, G2432&lt;=150, 3, G2432&gt;150, 4)</f>
        <v>3</v>
      </c>
    </row>
    <row r="2433" spans="1:12" x14ac:dyDescent="0.2">
      <c r="A2433" t="s">
        <v>3392</v>
      </c>
      <c r="B2433" t="s">
        <v>3393</v>
      </c>
      <c r="C2433" s="2">
        <v>268</v>
      </c>
      <c r="D2433" s="2">
        <v>196</v>
      </c>
      <c r="E2433" t="s">
        <v>7027</v>
      </c>
      <c r="F2433" t="s">
        <v>7039</v>
      </c>
      <c r="G2433" s="2">
        <v>72</v>
      </c>
      <c r="H2433" s="11">
        <v>0.26865671641791045</v>
      </c>
      <c r="I2433">
        <v>0</v>
      </c>
      <c r="J2433">
        <f ca="1"/>
        <v>2136</v>
      </c>
      <c r="K2433">
        <v>1600</v>
      </c>
      <c r="L2433" cm="1">
        <f t="array" ref="L2433">_xlfn.IFS(G2433&lt;=25, 1, G2433&lt;=75, 2, G2433&lt;=150, 3, G2433&gt;150, 4)</f>
        <v>2</v>
      </c>
    </row>
    <row r="2434" spans="1:12" x14ac:dyDescent="0.2">
      <c r="A2434" t="s">
        <v>3394</v>
      </c>
      <c r="B2434" t="s">
        <v>3395</v>
      </c>
      <c r="C2434" s="2">
        <v>279</v>
      </c>
      <c r="D2434" s="2">
        <v>142</v>
      </c>
      <c r="E2434" t="s">
        <v>6989</v>
      </c>
      <c r="F2434" t="s">
        <v>7038</v>
      </c>
      <c r="G2434" s="2">
        <v>137</v>
      </c>
      <c r="H2434" s="11">
        <v>0.49103942652329752</v>
      </c>
      <c r="I2434">
        <v>1</v>
      </c>
      <c r="J2434">
        <f ca="1"/>
        <v>4489</v>
      </c>
      <c r="K2434">
        <v>1280</v>
      </c>
      <c r="L2434" cm="1">
        <f t="array" ref="L2434">_xlfn.IFS(G2434&lt;=25, 1, G2434&lt;=75, 2, G2434&lt;=150, 3, G2434&gt;150, 4)</f>
        <v>3</v>
      </c>
    </row>
    <row r="2435" spans="1:12" x14ac:dyDescent="0.2">
      <c r="A2435" t="s">
        <v>3396</v>
      </c>
      <c r="B2435" t="s">
        <v>3397</v>
      </c>
      <c r="C2435" s="2">
        <v>268</v>
      </c>
      <c r="D2435" s="2">
        <v>126</v>
      </c>
      <c r="E2435" t="s">
        <v>7027</v>
      </c>
      <c r="F2435" t="s">
        <v>7040</v>
      </c>
      <c r="G2435" s="2">
        <v>142</v>
      </c>
      <c r="H2435" s="11">
        <v>0.52985074626865669</v>
      </c>
      <c r="I2435">
        <v>0</v>
      </c>
      <c r="J2435">
        <f ca="1"/>
        <v>4397</v>
      </c>
      <c r="K2435">
        <v>3678</v>
      </c>
      <c r="L2435" cm="1">
        <f t="array" ref="L2435">_xlfn.IFS(G2435&lt;=25, 1, G2435&lt;=75, 2, G2435&lt;=150, 3, G2435&gt;150, 4)</f>
        <v>3</v>
      </c>
    </row>
    <row r="2436" spans="1:12" x14ac:dyDescent="0.2">
      <c r="A2436" t="s">
        <v>3398</v>
      </c>
      <c r="B2436" t="s">
        <v>3399</v>
      </c>
      <c r="C2436" s="2">
        <v>473</v>
      </c>
      <c r="D2436" s="2">
        <v>397</v>
      </c>
      <c r="E2436" t="s">
        <v>7027</v>
      </c>
      <c r="F2436" t="s">
        <v>7043</v>
      </c>
      <c r="G2436" s="2">
        <v>76</v>
      </c>
      <c r="H2436" s="11">
        <v>0.16067653276955601</v>
      </c>
      <c r="I2436">
        <v>0</v>
      </c>
      <c r="J2436">
        <f ca="1"/>
        <v>2601</v>
      </c>
      <c r="K2436">
        <v>213</v>
      </c>
      <c r="L2436" cm="1">
        <f t="array" ref="L2436">_xlfn.IFS(G2436&lt;=25, 1, G2436&lt;=75, 2, G2436&lt;=150, 3, G2436&gt;150, 4)</f>
        <v>3</v>
      </c>
    </row>
    <row r="2437" spans="1:12" x14ac:dyDescent="0.2">
      <c r="A2437" t="s">
        <v>3400</v>
      </c>
      <c r="B2437" t="s">
        <v>3401</v>
      </c>
      <c r="C2437" s="2">
        <v>223</v>
      </c>
      <c r="D2437" s="2">
        <v>134</v>
      </c>
      <c r="E2437" t="s">
        <v>7027</v>
      </c>
      <c r="F2437" t="s">
        <v>7039</v>
      </c>
      <c r="G2437" s="2">
        <v>89</v>
      </c>
      <c r="H2437" s="11">
        <v>0.3991031390134529</v>
      </c>
      <c r="I2437">
        <v>0</v>
      </c>
      <c r="J2437">
        <f ca="1"/>
        <v>3342</v>
      </c>
      <c r="K2437">
        <v>2651</v>
      </c>
      <c r="L2437" cm="1">
        <f t="array" ref="L2437">_xlfn.IFS(G2437&lt;=25, 1, G2437&lt;=75, 2, G2437&lt;=150, 3, G2437&gt;150, 4)</f>
        <v>3</v>
      </c>
    </row>
    <row r="2438" spans="1:12" x14ac:dyDescent="0.2">
      <c r="A2438" t="s">
        <v>3402</v>
      </c>
      <c r="B2438" t="s">
        <v>3062</v>
      </c>
      <c r="C2438" s="2">
        <v>299</v>
      </c>
      <c r="D2438" s="2">
        <v>182</v>
      </c>
      <c r="E2438" t="s">
        <v>7027</v>
      </c>
      <c r="F2438" t="s">
        <v>7040</v>
      </c>
      <c r="G2438" s="2">
        <v>117</v>
      </c>
      <c r="H2438" s="11">
        <v>0.39130434782608697</v>
      </c>
      <c r="I2438">
        <v>0</v>
      </c>
      <c r="J2438">
        <f ca="1"/>
        <v>2258</v>
      </c>
      <c r="K2438">
        <v>1478</v>
      </c>
      <c r="L2438" cm="1">
        <f t="array" ref="L2438">_xlfn.IFS(G2438&lt;=25, 1, G2438&lt;=75, 2, G2438&lt;=150, 3, G2438&gt;150, 4)</f>
        <v>3</v>
      </c>
    </row>
    <row r="2439" spans="1:12" x14ac:dyDescent="0.2">
      <c r="A2439" t="s">
        <v>3403</v>
      </c>
      <c r="B2439" t="s">
        <v>3404</v>
      </c>
      <c r="C2439" s="2">
        <v>339</v>
      </c>
      <c r="D2439" s="2">
        <v>268</v>
      </c>
      <c r="E2439" t="s">
        <v>7029</v>
      </c>
      <c r="F2439" t="s">
        <v>7043</v>
      </c>
      <c r="G2439" s="2">
        <v>71</v>
      </c>
      <c r="H2439" s="11">
        <v>0.20943952802359883</v>
      </c>
      <c r="I2439">
        <v>0</v>
      </c>
      <c r="J2439">
        <f ca="1"/>
        <v>3725</v>
      </c>
      <c r="K2439">
        <v>2582</v>
      </c>
      <c r="L2439" cm="1">
        <f t="array" ref="L2439">_xlfn.IFS(G2439&lt;=25, 1, G2439&lt;=75, 2, G2439&lt;=150, 3, G2439&gt;150, 4)</f>
        <v>2</v>
      </c>
    </row>
    <row r="2440" spans="1:12" x14ac:dyDescent="0.2">
      <c r="A2440" t="s">
        <v>3405</v>
      </c>
      <c r="B2440" t="s">
        <v>3406</v>
      </c>
      <c r="C2440" s="2">
        <v>133</v>
      </c>
      <c r="D2440" s="2">
        <v>88</v>
      </c>
      <c r="E2440" t="s">
        <v>7029</v>
      </c>
      <c r="F2440" t="s">
        <v>7042</v>
      </c>
      <c r="G2440" s="2">
        <v>45</v>
      </c>
      <c r="H2440" s="11">
        <v>0.33834586466165412</v>
      </c>
      <c r="I2440">
        <v>0</v>
      </c>
      <c r="J2440">
        <f ca="1"/>
        <v>3901</v>
      </c>
      <c r="K2440">
        <v>3933</v>
      </c>
      <c r="L2440" cm="1">
        <f t="array" ref="L2440">_xlfn.IFS(G2440&lt;=25, 1, G2440&lt;=75, 2, G2440&lt;=150, 3, G2440&gt;150, 4)</f>
        <v>2</v>
      </c>
    </row>
    <row r="2441" spans="1:12" x14ac:dyDescent="0.2">
      <c r="A2441" t="s">
        <v>3407</v>
      </c>
      <c r="B2441" t="s">
        <v>2028</v>
      </c>
      <c r="C2441" s="2">
        <v>99</v>
      </c>
      <c r="D2441" s="2">
        <v>55</v>
      </c>
      <c r="E2441" t="s">
        <v>6989</v>
      </c>
      <c r="F2441" t="s">
        <v>7037</v>
      </c>
      <c r="G2441" s="2">
        <v>44</v>
      </c>
      <c r="H2441" s="11">
        <v>0.44444444444444442</v>
      </c>
      <c r="I2441">
        <v>1</v>
      </c>
      <c r="J2441">
        <f ca="1"/>
        <v>490</v>
      </c>
      <c r="K2441">
        <v>163</v>
      </c>
      <c r="L2441" cm="1">
        <f t="array" ref="L2441">_xlfn.IFS(G2441&lt;=25, 1, G2441&lt;=75, 2, G2441&lt;=150, 3, G2441&gt;150, 4)</f>
        <v>2</v>
      </c>
    </row>
    <row r="2442" spans="1:12" x14ac:dyDescent="0.2">
      <c r="A2442" t="s">
        <v>3409</v>
      </c>
      <c r="B2442" t="s">
        <v>3410</v>
      </c>
      <c r="C2442" s="2">
        <v>268</v>
      </c>
      <c r="D2442" s="2">
        <v>145</v>
      </c>
      <c r="E2442" t="s">
        <v>7029</v>
      </c>
      <c r="F2442" t="s">
        <v>7040</v>
      </c>
      <c r="G2442" s="2">
        <v>123</v>
      </c>
      <c r="H2442" s="11">
        <v>0.45895522388059701</v>
      </c>
      <c r="I2442">
        <v>0</v>
      </c>
      <c r="J2442">
        <f ca="1"/>
        <v>2252</v>
      </c>
      <c r="K2442">
        <v>3034</v>
      </c>
      <c r="L2442" cm="1">
        <f t="array" ref="L2442">_xlfn.IFS(G2442&lt;=25, 1, G2442&lt;=75, 2, G2442&lt;=150, 3, G2442&gt;150, 4)</f>
        <v>3</v>
      </c>
    </row>
    <row r="2443" spans="1:12" x14ac:dyDescent="0.2">
      <c r="A2443" t="s">
        <v>3411</v>
      </c>
      <c r="B2443" t="s">
        <v>3412</v>
      </c>
      <c r="C2443" s="2">
        <v>399</v>
      </c>
      <c r="D2443" s="2">
        <v>331</v>
      </c>
      <c r="E2443" t="s">
        <v>7027</v>
      </c>
      <c r="F2443" t="s">
        <v>7037</v>
      </c>
      <c r="G2443" s="2">
        <v>68</v>
      </c>
      <c r="H2443" s="11">
        <v>0.17042606516290726</v>
      </c>
      <c r="I2443">
        <v>0</v>
      </c>
      <c r="J2443">
        <f ca="1"/>
        <v>1235</v>
      </c>
      <c r="K2443">
        <v>1352</v>
      </c>
      <c r="L2443" cm="1">
        <f t="array" ref="L2443">_xlfn.IFS(G2443&lt;=25, 1, G2443&lt;=75, 2, G2443&lt;=150, 3, G2443&gt;150, 4)</f>
        <v>2</v>
      </c>
    </row>
    <row r="2444" spans="1:12" x14ac:dyDescent="0.2">
      <c r="A2444" t="s">
        <v>3413</v>
      </c>
      <c r="B2444" t="s">
        <v>3414</v>
      </c>
      <c r="C2444" s="2">
        <v>241</v>
      </c>
      <c r="D2444" s="2">
        <v>82</v>
      </c>
      <c r="E2444" t="s">
        <v>7027</v>
      </c>
      <c r="F2444" t="s">
        <v>7038</v>
      </c>
      <c r="G2444" s="2">
        <v>159</v>
      </c>
      <c r="H2444" s="11">
        <v>0.65975103734439833</v>
      </c>
      <c r="I2444">
        <v>0</v>
      </c>
      <c r="J2444">
        <f ca="1"/>
        <v>3039</v>
      </c>
      <c r="K2444">
        <v>2474</v>
      </c>
      <c r="L2444" cm="1">
        <f t="array" ref="L2444">_xlfn.IFS(G2444&lt;=25, 1, G2444&lt;=75, 2, G2444&lt;=150, 3, G2444&gt;150, 4)</f>
        <v>4</v>
      </c>
    </row>
    <row r="2445" spans="1:12" x14ac:dyDescent="0.2">
      <c r="A2445" t="s">
        <v>3415</v>
      </c>
      <c r="B2445" t="s">
        <v>2122</v>
      </c>
      <c r="C2445" s="2">
        <v>325</v>
      </c>
      <c r="D2445" s="2">
        <v>260</v>
      </c>
      <c r="E2445" t="s">
        <v>7027</v>
      </c>
      <c r="F2445" t="s">
        <v>7037</v>
      </c>
      <c r="G2445" s="2">
        <v>65</v>
      </c>
      <c r="H2445" s="11">
        <v>0.2</v>
      </c>
      <c r="I2445">
        <v>0</v>
      </c>
      <c r="J2445">
        <f ca="1"/>
        <v>1886</v>
      </c>
      <c r="K2445">
        <v>1634</v>
      </c>
      <c r="L2445" cm="1">
        <f t="array" ref="L2445">_xlfn.IFS(G2445&lt;=25, 1, G2445&lt;=75, 2, G2445&lt;=150, 3, G2445&gt;150, 4)</f>
        <v>2</v>
      </c>
    </row>
    <row r="2446" spans="1:12" x14ac:dyDescent="0.2">
      <c r="A2446" t="s">
        <v>3416</v>
      </c>
      <c r="B2446" t="s">
        <v>3417</v>
      </c>
      <c r="C2446" s="2">
        <v>229</v>
      </c>
      <c r="D2446" s="2">
        <v>62</v>
      </c>
      <c r="E2446" t="s">
        <v>6989</v>
      </c>
      <c r="F2446" t="s">
        <v>7040</v>
      </c>
      <c r="G2446" s="2">
        <v>167</v>
      </c>
      <c r="H2446" s="11">
        <v>0.72925764192139741</v>
      </c>
      <c r="I2446">
        <v>1</v>
      </c>
      <c r="J2446">
        <f ca="1"/>
        <v>2282</v>
      </c>
      <c r="K2446">
        <v>255</v>
      </c>
      <c r="L2446" cm="1">
        <f t="array" ref="L2446">_xlfn.IFS(G2446&lt;=25, 1, G2446&lt;=75, 2, G2446&lt;=150, 3, G2446&gt;150, 4)</f>
        <v>4</v>
      </c>
    </row>
    <row r="2447" spans="1:12" x14ac:dyDescent="0.2">
      <c r="A2447" t="s">
        <v>3418</v>
      </c>
      <c r="B2447" t="s">
        <v>2909</v>
      </c>
      <c r="C2447" s="2">
        <v>45</v>
      </c>
      <c r="D2447" s="2">
        <v>30</v>
      </c>
      <c r="E2447" t="s">
        <v>6989</v>
      </c>
      <c r="F2447" t="s">
        <v>7036</v>
      </c>
      <c r="G2447" s="2">
        <v>15</v>
      </c>
      <c r="H2447" s="11">
        <v>0.33333333333333331</v>
      </c>
      <c r="I2447">
        <v>1</v>
      </c>
      <c r="J2447">
        <f ca="1"/>
        <v>3697</v>
      </c>
      <c r="K2447">
        <v>3170</v>
      </c>
      <c r="L2447" cm="1">
        <f t="array" ref="L2447">_xlfn.IFS(G2447&lt;=25, 1, G2447&lt;=75, 2, G2447&lt;=150, 3, G2447&gt;150, 4)</f>
        <v>1</v>
      </c>
    </row>
    <row r="2448" spans="1:12" x14ac:dyDescent="0.2">
      <c r="A2448" t="s">
        <v>3419</v>
      </c>
      <c r="B2448" t="s">
        <v>2084</v>
      </c>
      <c r="C2448" s="2">
        <v>199</v>
      </c>
      <c r="D2448" s="2">
        <v>153</v>
      </c>
      <c r="E2448" t="s">
        <v>7027</v>
      </c>
      <c r="F2448" t="s">
        <v>7039</v>
      </c>
      <c r="G2448" s="2">
        <v>46</v>
      </c>
      <c r="H2448" s="11">
        <v>0.23115577889447236</v>
      </c>
      <c r="I2448">
        <v>0</v>
      </c>
      <c r="J2448">
        <f ca="1"/>
        <v>4449</v>
      </c>
      <c r="K2448">
        <v>484</v>
      </c>
      <c r="L2448" cm="1">
        <f t="array" ref="L2448">_xlfn.IFS(G2448&lt;=25, 1, G2448&lt;=75, 2, G2448&lt;=150, 3, G2448&gt;150, 4)</f>
        <v>2</v>
      </c>
    </row>
    <row r="2449" spans="1:12" x14ac:dyDescent="0.2">
      <c r="A2449" t="s">
        <v>3420</v>
      </c>
      <c r="B2449" t="s">
        <v>3421</v>
      </c>
      <c r="C2449" s="2">
        <v>330</v>
      </c>
      <c r="D2449" s="2">
        <v>195</v>
      </c>
      <c r="E2449" t="s">
        <v>7027</v>
      </c>
      <c r="F2449" t="s">
        <v>7040</v>
      </c>
      <c r="G2449" s="2">
        <v>135</v>
      </c>
      <c r="H2449" s="11">
        <v>0.40909090909090912</v>
      </c>
      <c r="I2449">
        <v>0</v>
      </c>
      <c r="J2449">
        <f ca="1"/>
        <v>3899</v>
      </c>
      <c r="K2449">
        <v>1474</v>
      </c>
      <c r="L2449" cm="1">
        <f t="array" ref="L2449">_xlfn.IFS(G2449&lt;=25, 1, G2449&lt;=75, 2, G2449&lt;=150, 3, G2449&gt;150, 4)</f>
        <v>3</v>
      </c>
    </row>
    <row r="2450" spans="1:12" x14ac:dyDescent="0.2">
      <c r="A2450" t="s">
        <v>3422</v>
      </c>
      <c r="B2450" t="s">
        <v>3423</v>
      </c>
      <c r="C2450" s="2">
        <v>294</v>
      </c>
      <c r="D2450" s="2">
        <v>150</v>
      </c>
      <c r="E2450" t="s">
        <v>7027</v>
      </c>
      <c r="F2450" t="s">
        <v>7037</v>
      </c>
      <c r="G2450" s="2">
        <v>144</v>
      </c>
      <c r="H2450" s="11">
        <v>0.48979591836734693</v>
      </c>
      <c r="I2450">
        <v>0</v>
      </c>
      <c r="J2450">
        <f ca="1"/>
        <v>1136</v>
      </c>
      <c r="K2450">
        <v>2345</v>
      </c>
      <c r="L2450" cm="1">
        <f t="array" ref="L2450">_xlfn.IFS(G2450&lt;=25, 1, G2450&lt;=75, 2, G2450&lt;=150, 3, G2450&gt;150, 4)</f>
        <v>3</v>
      </c>
    </row>
    <row r="2451" spans="1:12" x14ac:dyDescent="0.2">
      <c r="A2451" t="s">
        <v>3424</v>
      </c>
      <c r="B2451" t="s">
        <v>3425</v>
      </c>
      <c r="C2451" s="2">
        <v>268</v>
      </c>
      <c r="D2451" s="2">
        <v>67</v>
      </c>
      <c r="E2451" t="s">
        <v>7027</v>
      </c>
      <c r="F2451" t="s">
        <v>7040</v>
      </c>
      <c r="G2451" s="2">
        <v>201</v>
      </c>
      <c r="H2451" s="11">
        <v>0.75</v>
      </c>
      <c r="I2451">
        <v>0</v>
      </c>
      <c r="J2451">
        <f ca="1"/>
        <v>3159</v>
      </c>
      <c r="K2451">
        <v>475</v>
      </c>
      <c r="L2451" cm="1">
        <f t="array" ref="L2451">_xlfn.IFS(G2451&lt;=25, 1, G2451&lt;=75, 2, G2451&lt;=150, 3, G2451&gt;150, 4)</f>
        <v>4</v>
      </c>
    </row>
    <row r="2452" spans="1:12" x14ac:dyDescent="0.2">
      <c r="A2452" t="s">
        <v>3426</v>
      </c>
      <c r="B2452" t="s">
        <v>3427</v>
      </c>
      <c r="C2452" s="2">
        <v>347</v>
      </c>
      <c r="D2452" s="2">
        <v>239</v>
      </c>
      <c r="E2452" t="s">
        <v>7027</v>
      </c>
      <c r="F2452" t="s">
        <v>7041</v>
      </c>
      <c r="G2452" s="2">
        <v>108</v>
      </c>
      <c r="H2452" s="11">
        <v>0.31123919308357351</v>
      </c>
      <c r="I2452">
        <v>0</v>
      </c>
      <c r="J2452">
        <f ca="1"/>
        <v>3474</v>
      </c>
      <c r="K2452">
        <v>1278</v>
      </c>
      <c r="L2452" cm="1">
        <f t="array" ref="L2452">_xlfn.IFS(G2452&lt;=25, 1, G2452&lt;=75, 2, G2452&lt;=150, 3, G2452&gt;150, 4)</f>
        <v>3</v>
      </c>
    </row>
    <row r="2453" spans="1:12" x14ac:dyDescent="0.2">
      <c r="A2453" t="s">
        <v>3428</v>
      </c>
      <c r="B2453" t="s">
        <v>3429</v>
      </c>
      <c r="C2453" s="2">
        <v>402</v>
      </c>
      <c r="D2453" s="2">
        <v>318</v>
      </c>
      <c r="E2453" t="s">
        <v>7029</v>
      </c>
      <c r="F2453" t="s">
        <v>7037</v>
      </c>
      <c r="G2453" s="2">
        <v>84</v>
      </c>
      <c r="H2453" s="11">
        <v>0.20895522388059701</v>
      </c>
      <c r="I2453">
        <v>0</v>
      </c>
      <c r="J2453">
        <f ca="1"/>
        <v>1753</v>
      </c>
      <c r="K2453">
        <v>3250</v>
      </c>
      <c r="L2453" cm="1">
        <f t="array" ref="L2453">_xlfn.IFS(G2453&lt;=25, 1, G2453&lt;=75, 2, G2453&lt;=150, 3, G2453&gt;150, 4)</f>
        <v>3</v>
      </c>
    </row>
    <row r="2454" spans="1:12" x14ac:dyDescent="0.2">
      <c r="A2454" t="s">
        <v>3430</v>
      </c>
      <c r="B2454" t="s">
        <v>3431</v>
      </c>
      <c r="C2454" s="2">
        <v>1477</v>
      </c>
      <c r="D2454" s="2">
        <v>1004</v>
      </c>
      <c r="E2454" t="s">
        <v>7027</v>
      </c>
      <c r="F2454" t="s">
        <v>7042</v>
      </c>
      <c r="G2454" s="2">
        <v>473</v>
      </c>
      <c r="H2454" s="11">
        <v>0.32024373730534866</v>
      </c>
      <c r="I2454">
        <v>0</v>
      </c>
      <c r="J2454">
        <f ca="1"/>
        <v>3251</v>
      </c>
      <c r="K2454">
        <v>2187</v>
      </c>
      <c r="L2454" cm="1">
        <f t="array" ref="L2454">_xlfn.IFS(G2454&lt;=25, 1, G2454&lt;=75, 2, G2454&lt;=150, 3, G2454&gt;150, 4)</f>
        <v>4</v>
      </c>
    </row>
    <row r="2455" spans="1:12" x14ac:dyDescent="0.2">
      <c r="A2455" t="s">
        <v>3432</v>
      </c>
      <c r="B2455" t="s">
        <v>3433</v>
      </c>
      <c r="C2455" s="2">
        <v>279</v>
      </c>
      <c r="D2455" s="2">
        <v>126</v>
      </c>
      <c r="E2455" t="s">
        <v>7027</v>
      </c>
      <c r="F2455" t="s">
        <v>7038</v>
      </c>
      <c r="G2455" s="2">
        <v>153</v>
      </c>
      <c r="H2455" s="11">
        <v>0.54838709677419351</v>
      </c>
      <c r="I2455">
        <v>0</v>
      </c>
      <c r="J2455">
        <f ca="1"/>
        <v>269</v>
      </c>
      <c r="K2455">
        <v>1916</v>
      </c>
      <c r="L2455" cm="1">
        <f t="array" ref="L2455">_xlfn.IFS(G2455&lt;=25, 1, G2455&lt;=75, 2, G2455&lt;=150, 3, G2455&gt;150, 4)</f>
        <v>4</v>
      </c>
    </row>
    <row r="2456" spans="1:12" x14ac:dyDescent="0.2">
      <c r="A2456" t="s">
        <v>250</v>
      </c>
      <c r="B2456" t="s">
        <v>3303</v>
      </c>
      <c r="C2456" s="2">
        <v>249</v>
      </c>
      <c r="D2456" s="2">
        <v>169</v>
      </c>
      <c r="E2456" t="s">
        <v>6989</v>
      </c>
      <c r="F2456" t="s">
        <v>7036</v>
      </c>
      <c r="G2456" s="2">
        <v>80</v>
      </c>
      <c r="H2456" s="11">
        <v>0.32128514056224899</v>
      </c>
      <c r="I2456">
        <v>1</v>
      </c>
      <c r="J2456">
        <f ca="1"/>
        <v>2977</v>
      </c>
      <c r="K2456">
        <v>4323</v>
      </c>
      <c r="L2456" cm="1">
        <f t="array" ref="L2456">_xlfn.IFS(G2456&lt;=25, 1, G2456&lt;=75, 2, G2456&lt;=150, 3, G2456&gt;150, 4)</f>
        <v>3</v>
      </c>
    </row>
    <row r="2457" spans="1:12" x14ac:dyDescent="0.2">
      <c r="A2457" t="s">
        <v>3434</v>
      </c>
      <c r="B2457" t="s">
        <v>3435</v>
      </c>
      <c r="C2457" s="2">
        <v>1207</v>
      </c>
      <c r="D2457" s="2">
        <v>1098</v>
      </c>
      <c r="E2457" t="s">
        <v>7029</v>
      </c>
      <c r="F2457" t="s">
        <v>7042</v>
      </c>
      <c r="G2457" s="2">
        <v>109</v>
      </c>
      <c r="H2457" s="11">
        <v>9.0306545153272577E-2</v>
      </c>
      <c r="I2457">
        <v>0</v>
      </c>
      <c r="J2457">
        <f ca="1"/>
        <v>1002</v>
      </c>
      <c r="K2457">
        <v>1858</v>
      </c>
      <c r="L2457" cm="1">
        <f t="array" ref="L2457">_xlfn.IFS(G2457&lt;=25, 1, G2457&lt;=75, 2, G2457&lt;=150, 3, G2457&gt;150, 4)</f>
        <v>3</v>
      </c>
    </row>
    <row r="2458" spans="1:12" x14ac:dyDescent="0.2">
      <c r="A2458" t="s">
        <v>3436</v>
      </c>
      <c r="B2458" t="s">
        <v>3437</v>
      </c>
      <c r="C2458" s="2">
        <v>250</v>
      </c>
      <c r="D2458" s="2">
        <v>183</v>
      </c>
      <c r="E2458" t="s">
        <v>7027</v>
      </c>
      <c r="F2458" t="s">
        <v>7039</v>
      </c>
      <c r="G2458" s="2">
        <v>67</v>
      </c>
      <c r="H2458" s="11">
        <v>0.26800000000000002</v>
      </c>
      <c r="I2458">
        <v>0</v>
      </c>
      <c r="J2458">
        <f ca="1"/>
        <v>4118</v>
      </c>
      <c r="K2458">
        <v>498</v>
      </c>
      <c r="L2458" cm="1">
        <f t="array" ref="L2458">_xlfn.IFS(G2458&lt;=25, 1, G2458&lt;=75, 2, G2458&lt;=150, 3, G2458&gt;150, 4)</f>
        <v>2</v>
      </c>
    </row>
    <row r="2459" spans="1:12" x14ac:dyDescent="0.2">
      <c r="A2459" t="s">
        <v>3438</v>
      </c>
      <c r="B2459" t="s">
        <v>2785</v>
      </c>
      <c r="C2459" s="2">
        <v>199</v>
      </c>
      <c r="D2459" s="2">
        <v>127</v>
      </c>
      <c r="E2459" t="s">
        <v>7027</v>
      </c>
      <c r="F2459" t="s">
        <v>7039</v>
      </c>
      <c r="G2459" s="2">
        <v>72</v>
      </c>
      <c r="H2459" s="11">
        <v>0.36180904522613067</v>
      </c>
      <c r="I2459">
        <v>0</v>
      </c>
      <c r="J2459">
        <f ca="1"/>
        <v>1707</v>
      </c>
      <c r="K2459">
        <v>38</v>
      </c>
      <c r="L2459" cm="1">
        <f t="array" ref="L2459">_xlfn.IFS(G2459&lt;=25, 1, G2459&lt;=75, 2, G2459&lt;=150, 3, G2459&gt;150, 4)</f>
        <v>2</v>
      </c>
    </row>
    <row r="2460" spans="1:12" x14ac:dyDescent="0.2">
      <c r="A2460" t="s">
        <v>3439</v>
      </c>
      <c r="B2460" t="s">
        <v>3440</v>
      </c>
      <c r="C2460" s="2">
        <v>169</v>
      </c>
      <c r="D2460" s="2">
        <v>86</v>
      </c>
      <c r="E2460" t="s">
        <v>6989</v>
      </c>
      <c r="F2460" t="s">
        <v>7044</v>
      </c>
      <c r="G2460" s="2">
        <v>83</v>
      </c>
      <c r="H2460" s="11">
        <v>0.4911242603550296</v>
      </c>
      <c r="I2460">
        <v>1</v>
      </c>
      <c r="J2460">
        <f ca="1"/>
        <v>1023</v>
      </c>
      <c r="K2460">
        <v>2362</v>
      </c>
      <c r="L2460" cm="1">
        <f t="array" ref="L2460">_xlfn.IFS(G2460&lt;=25, 1, G2460&lt;=75, 2, G2460&lt;=150, 3, G2460&gt;150, 4)</f>
        <v>3</v>
      </c>
    </row>
    <row r="2461" spans="1:12" x14ac:dyDescent="0.2">
      <c r="A2461" t="s">
        <v>3441</v>
      </c>
      <c r="B2461" t="s">
        <v>1036</v>
      </c>
      <c r="C2461" s="2">
        <v>209</v>
      </c>
      <c r="D2461" s="2">
        <v>119</v>
      </c>
      <c r="E2461" t="s">
        <v>7029</v>
      </c>
      <c r="F2461" t="s">
        <v>7040</v>
      </c>
      <c r="G2461" s="2">
        <v>90</v>
      </c>
      <c r="H2461" s="11">
        <v>0.43062200956937802</v>
      </c>
      <c r="I2461">
        <v>0</v>
      </c>
      <c r="J2461">
        <f ca="1"/>
        <v>1847</v>
      </c>
      <c r="K2461">
        <v>3304</v>
      </c>
      <c r="L2461" cm="1">
        <f t="array" ref="L2461">_xlfn.IFS(G2461&lt;=25, 1, G2461&lt;=75, 2, G2461&lt;=150, 3, G2461&gt;150, 4)</f>
        <v>3</v>
      </c>
    </row>
    <row r="2462" spans="1:12" x14ac:dyDescent="0.2">
      <c r="A2462" t="s">
        <v>3442</v>
      </c>
      <c r="B2462" t="s">
        <v>2176</v>
      </c>
      <c r="C2462" s="2">
        <v>449</v>
      </c>
      <c r="D2462" s="2">
        <v>427</v>
      </c>
      <c r="E2462" t="s">
        <v>7027</v>
      </c>
      <c r="F2462" t="s">
        <v>7039</v>
      </c>
      <c r="G2462" s="2">
        <v>22</v>
      </c>
      <c r="H2462" s="11">
        <v>4.8997772828507792E-2</v>
      </c>
      <c r="I2462">
        <v>0</v>
      </c>
      <c r="J2462">
        <f ca="1"/>
        <v>806</v>
      </c>
      <c r="K2462">
        <v>1699</v>
      </c>
      <c r="L2462" cm="1">
        <f t="array" ref="L2462">_xlfn.IFS(G2462&lt;=25, 1, G2462&lt;=75, 2, G2462&lt;=150, 3, G2462&gt;150, 4)</f>
        <v>1</v>
      </c>
    </row>
    <row r="2463" spans="1:12" x14ac:dyDescent="0.2">
      <c r="A2463" t="s">
        <v>3443</v>
      </c>
      <c r="B2463" t="s">
        <v>2737</v>
      </c>
      <c r="C2463" s="2">
        <v>999</v>
      </c>
      <c r="D2463" s="2">
        <v>789</v>
      </c>
      <c r="E2463" t="s">
        <v>7027</v>
      </c>
      <c r="F2463" t="s">
        <v>7039</v>
      </c>
      <c r="G2463" s="2">
        <v>210</v>
      </c>
      <c r="H2463" s="11">
        <v>0.21021021021021022</v>
      </c>
      <c r="I2463">
        <v>0</v>
      </c>
      <c r="J2463">
        <f ca="1"/>
        <v>1065</v>
      </c>
      <c r="K2463">
        <v>84</v>
      </c>
      <c r="L2463" cm="1">
        <f t="array" ref="L2463">_xlfn.IFS(G2463&lt;=25, 1, G2463&lt;=75, 2, G2463&lt;=150, 3, G2463&gt;150, 4)</f>
        <v>4</v>
      </c>
    </row>
    <row r="2464" spans="1:12" x14ac:dyDescent="0.2">
      <c r="A2464" t="s">
        <v>3444</v>
      </c>
      <c r="B2464" t="s">
        <v>3445</v>
      </c>
      <c r="C2464" s="2">
        <v>357</v>
      </c>
      <c r="D2464" s="2">
        <v>332</v>
      </c>
      <c r="E2464" t="s">
        <v>7027</v>
      </c>
      <c r="F2464" t="s">
        <v>7042</v>
      </c>
      <c r="G2464" s="2">
        <v>25</v>
      </c>
      <c r="H2464" s="11">
        <v>7.0028011204481794E-2</v>
      </c>
      <c r="I2464">
        <v>0</v>
      </c>
      <c r="J2464">
        <f ca="1"/>
        <v>2649</v>
      </c>
      <c r="K2464">
        <v>1073</v>
      </c>
      <c r="L2464" cm="1">
        <f t="array" ref="L2464">_xlfn.IFS(G2464&lt;=25, 1, G2464&lt;=75, 2, G2464&lt;=150, 3, G2464&gt;150, 4)</f>
        <v>1</v>
      </c>
    </row>
    <row r="2465" spans="1:12" x14ac:dyDescent="0.2">
      <c r="A2465" t="s">
        <v>3446</v>
      </c>
      <c r="B2465" t="s">
        <v>3447</v>
      </c>
      <c r="C2465" s="2">
        <v>268</v>
      </c>
      <c r="D2465" s="2">
        <v>198</v>
      </c>
      <c r="E2465" t="s">
        <v>7027</v>
      </c>
      <c r="F2465" t="s">
        <v>7037</v>
      </c>
      <c r="G2465" s="2">
        <v>70</v>
      </c>
      <c r="H2465" s="11">
        <v>0.26119402985074625</v>
      </c>
      <c r="I2465">
        <v>0</v>
      </c>
      <c r="J2465">
        <f ca="1"/>
        <v>4281</v>
      </c>
      <c r="K2465">
        <v>1042</v>
      </c>
      <c r="L2465" cm="1">
        <f t="array" ref="L2465">_xlfn.IFS(G2465&lt;=25, 1, G2465&lt;=75, 2, G2465&lt;=150, 3, G2465&gt;150, 4)</f>
        <v>2</v>
      </c>
    </row>
    <row r="2466" spans="1:12" x14ac:dyDescent="0.2">
      <c r="A2466" t="s">
        <v>3448</v>
      </c>
      <c r="B2466" t="s">
        <v>2785</v>
      </c>
      <c r="C2466" s="2">
        <v>199</v>
      </c>
      <c r="D2466" s="2">
        <v>155</v>
      </c>
      <c r="E2466" t="s">
        <v>7027</v>
      </c>
      <c r="F2466" t="s">
        <v>7039</v>
      </c>
      <c r="G2466" s="2">
        <v>44</v>
      </c>
      <c r="H2466" s="11">
        <v>0.22110552763819097</v>
      </c>
      <c r="I2466">
        <v>0</v>
      </c>
      <c r="J2466">
        <f ca="1"/>
        <v>1214</v>
      </c>
      <c r="K2466">
        <v>2571</v>
      </c>
      <c r="L2466" cm="1">
        <f t="array" ref="L2466">_xlfn.IFS(G2466&lt;=25, 1, G2466&lt;=75, 2, G2466&lt;=150, 3, G2466&gt;150, 4)</f>
        <v>2</v>
      </c>
    </row>
    <row r="2467" spans="1:12" x14ac:dyDescent="0.2">
      <c r="A2467" t="s">
        <v>1746</v>
      </c>
      <c r="B2467" t="s">
        <v>1747</v>
      </c>
      <c r="C2467" s="2">
        <v>169</v>
      </c>
      <c r="D2467" s="2">
        <v>115</v>
      </c>
      <c r="E2467" t="s">
        <v>6989</v>
      </c>
      <c r="F2467" t="s">
        <v>7037</v>
      </c>
      <c r="G2467" s="2">
        <v>54</v>
      </c>
      <c r="H2467" s="11">
        <v>0.31952662721893493</v>
      </c>
      <c r="I2467">
        <v>1</v>
      </c>
      <c r="J2467">
        <f ca="1"/>
        <v>3261</v>
      </c>
      <c r="K2467">
        <v>823</v>
      </c>
      <c r="L2467" cm="1">
        <f t="array" ref="L2467">_xlfn.IFS(G2467&lt;=25, 1, G2467&lt;=75, 2, G2467&lt;=150, 3, G2467&gt;150, 4)</f>
        <v>2</v>
      </c>
    </row>
    <row r="2468" spans="1:12" x14ac:dyDescent="0.2">
      <c r="A2468" t="s">
        <v>3449</v>
      </c>
      <c r="B2468" t="s">
        <v>3450</v>
      </c>
      <c r="C2468" s="2">
        <v>209</v>
      </c>
      <c r="D2468" s="2">
        <v>84</v>
      </c>
      <c r="E2468" t="s">
        <v>7029</v>
      </c>
      <c r="F2468" t="s">
        <v>7040</v>
      </c>
      <c r="G2468" s="2">
        <v>125</v>
      </c>
      <c r="H2468" s="11">
        <v>0.59808612440191389</v>
      </c>
      <c r="I2468">
        <v>0</v>
      </c>
      <c r="J2468">
        <f ca="1"/>
        <v>4495</v>
      </c>
      <c r="K2468">
        <v>2794</v>
      </c>
      <c r="L2468" cm="1">
        <f t="array" ref="L2468">_xlfn.IFS(G2468&lt;=25, 1, G2468&lt;=75, 2, G2468&lt;=150, 3, G2468&gt;150, 4)</f>
        <v>3</v>
      </c>
    </row>
    <row r="2469" spans="1:12" x14ac:dyDescent="0.2">
      <c r="A2469" t="s">
        <v>3451</v>
      </c>
      <c r="B2469" t="s">
        <v>3452</v>
      </c>
      <c r="C2469" s="2">
        <v>178</v>
      </c>
      <c r="D2469" s="2">
        <v>93</v>
      </c>
      <c r="E2469" t="s">
        <v>7029</v>
      </c>
      <c r="F2469" t="s">
        <v>7037</v>
      </c>
      <c r="G2469" s="2">
        <v>85</v>
      </c>
      <c r="H2469" s="11">
        <v>0.47752808988764045</v>
      </c>
      <c r="I2469">
        <v>0</v>
      </c>
      <c r="J2469">
        <f ca="1"/>
        <v>861</v>
      </c>
      <c r="K2469">
        <v>1117</v>
      </c>
      <c r="L2469" cm="1">
        <f t="array" ref="L2469">_xlfn.IFS(G2469&lt;=25, 1, G2469&lt;=75, 2, G2469&lt;=150, 3, G2469&gt;150, 4)</f>
        <v>3</v>
      </c>
    </row>
    <row r="2470" spans="1:12" x14ac:dyDescent="0.2">
      <c r="A2470" t="s">
        <v>3453</v>
      </c>
      <c r="B2470" t="s">
        <v>3454</v>
      </c>
      <c r="C2470" s="2">
        <v>294</v>
      </c>
      <c r="D2470" s="2">
        <v>244</v>
      </c>
      <c r="E2470" t="s">
        <v>7029</v>
      </c>
      <c r="F2470" t="s">
        <v>7036</v>
      </c>
      <c r="G2470" s="2">
        <v>50</v>
      </c>
      <c r="H2470" s="11">
        <v>0.17006802721088435</v>
      </c>
      <c r="I2470">
        <v>0</v>
      </c>
      <c r="J2470">
        <f ca="1"/>
        <v>4316</v>
      </c>
      <c r="K2470">
        <v>2165</v>
      </c>
      <c r="L2470" cm="1">
        <f t="array" ref="L2470">_xlfn.IFS(G2470&lt;=25, 1, G2470&lt;=75, 2, G2470&lt;=150, 3, G2470&gt;150, 4)</f>
        <v>2</v>
      </c>
    </row>
    <row r="2471" spans="1:12" x14ac:dyDescent="0.2">
      <c r="A2471" t="s">
        <v>3455</v>
      </c>
      <c r="B2471" t="s">
        <v>3456</v>
      </c>
      <c r="C2471" s="2">
        <v>536</v>
      </c>
      <c r="D2471" s="2">
        <v>236</v>
      </c>
      <c r="E2471" t="s">
        <v>7029</v>
      </c>
      <c r="F2471" t="s">
        <v>7040</v>
      </c>
      <c r="G2471" s="2">
        <v>300</v>
      </c>
      <c r="H2471" s="11">
        <v>0.55970149253731338</v>
      </c>
      <c r="I2471">
        <v>0</v>
      </c>
      <c r="J2471">
        <f ca="1"/>
        <v>966</v>
      </c>
      <c r="K2471">
        <v>3977</v>
      </c>
      <c r="L2471" cm="1">
        <f t="array" ref="L2471">_xlfn.IFS(G2471&lt;=25, 1, G2471&lt;=75, 2, G2471&lt;=150, 3, G2471&gt;150, 4)</f>
        <v>4</v>
      </c>
    </row>
    <row r="2472" spans="1:12" x14ac:dyDescent="0.2">
      <c r="A2472" t="s">
        <v>3457</v>
      </c>
      <c r="B2472" t="s">
        <v>3458</v>
      </c>
      <c r="C2472" s="2">
        <v>447</v>
      </c>
      <c r="D2472" s="2">
        <v>389</v>
      </c>
      <c r="E2472" t="s">
        <v>7029</v>
      </c>
      <c r="F2472" t="s">
        <v>7037</v>
      </c>
      <c r="G2472" s="2">
        <v>58</v>
      </c>
      <c r="H2472" s="11">
        <v>0.12975391498881431</v>
      </c>
      <c r="I2472">
        <v>0</v>
      </c>
      <c r="J2472">
        <f ca="1"/>
        <v>3838</v>
      </c>
      <c r="K2472">
        <v>3524</v>
      </c>
      <c r="L2472" cm="1">
        <f t="array" ref="L2472">_xlfn.IFS(G2472&lt;=25, 1, G2472&lt;=75, 2, G2472&lt;=150, 3, G2472&gt;150, 4)</f>
        <v>2</v>
      </c>
    </row>
    <row r="2473" spans="1:12" x14ac:dyDescent="0.2">
      <c r="A2473" t="s">
        <v>3459</v>
      </c>
      <c r="B2473" t="s">
        <v>3460</v>
      </c>
      <c r="C2473" s="2">
        <v>278</v>
      </c>
      <c r="D2473" s="2">
        <v>189</v>
      </c>
      <c r="E2473" t="s">
        <v>6989</v>
      </c>
      <c r="F2473" t="s">
        <v>7037</v>
      </c>
      <c r="G2473" s="2">
        <v>89</v>
      </c>
      <c r="H2473" s="11">
        <v>0.32014388489208634</v>
      </c>
      <c r="I2473">
        <v>1</v>
      </c>
      <c r="J2473">
        <f ca="1"/>
        <v>3659</v>
      </c>
      <c r="K2473">
        <v>2566</v>
      </c>
      <c r="L2473" cm="1">
        <f t="array" ref="L2473">_xlfn.IFS(G2473&lt;=25, 1, G2473&lt;=75, 2, G2473&lt;=150, 3, G2473&gt;150, 4)</f>
        <v>3</v>
      </c>
    </row>
    <row r="2474" spans="1:12" x14ac:dyDescent="0.2">
      <c r="A2474" t="s">
        <v>3461</v>
      </c>
      <c r="B2474" t="s">
        <v>2785</v>
      </c>
      <c r="C2474" s="2">
        <v>199</v>
      </c>
      <c r="D2474" s="2">
        <v>131</v>
      </c>
      <c r="E2474" t="s">
        <v>7027</v>
      </c>
      <c r="F2474" t="s">
        <v>7039</v>
      </c>
      <c r="G2474" s="2">
        <v>68</v>
      </c>
      <c r="H2474" s="11">
        <v>0.34170854271356782</v>
      </c>
      <c r="I2474">
        <v>0</v>
      </c>
      <c r="J2474">
        <f ca="1"/>
        <v>2962</v>
      </c>
      <c r="K2474">
        <v>3339</v>
      </c>
      <c r="L2474" cm="1">
        <f t="array" ref="L2474">_xlfn.IFS(G2474&lt;=25, 1, G2474&lt;=75, 2, G2474&lt;=150, 3, G2474&gt;150, 4)</f>
        <v>2</v>
      </c>
    </row>
    <row r="2475" spans="1:12" x14ac:dyDescent="0.2">
      <c r="A2475" t="s">
        <v>3462</v>
      </c>
      <c r="B2475" t="s">
        <v>3463</v>
      </c>
      <c r="C2475" s="2">
        <v>224</v>
      </c>
      <c r="D2475" s="2">
        <v>114</v>
      </c>
      <c r="E2475" t="s">
        <v>7029</v>
      </c>
      <c r="F2475" t="s">
        <v>7037</v>
      </c>
      <c r="G2475" s="2">
        <v>110</v>
      </c>
      <c r="H2475" s="11">
        <v>0.49107142857142855</v>
      </c>
      <c r="I2475">
        <v>0</v>
      </c>
      <c r="J2475">
        <f ca="1"/>
        <v>2319</v>
      </c>
      <c r="K2475">
        <v>1329</v>
      </c>
      <c r="L2475" cm="1">
        <f t="array" ref="L2475">_xlfn.IFS(G2475&lt;=25, 1, G2475&lt;=75, 2, G2475&lt;=150, 3, G2475&gt;150, 4)</f>
        <v>3</v>
      </c>
    </row>
    <row r="2476" spans="1:12" x14ac:dyDescent="0.2">
      <c r="A2476" t="s">
        <v>1367</v>
      </c>
      <c r="B2476" t="s">
        <v>796</v>
      </c>
      <c r="C2476" s="2">
        <v>319</v>
      </c>
      <c r="D2476" s="2">
        <v>214</v>
      </c>
      <c r="E2476" t="s">
        <v>7029</v>
      </c>
      <c r="F2476" t="s">
        <v>7038</v>
      </c>
      <c r="G2476" s="2">
        <v>105</v>
      </c>
      <c r="H2476" s="11">
        <v>0.32915360501567398</v>
      </c>
      <c r="I2476">
        <v>0</v>
      </c>
      <c r="J2476">
        <f ca="1"/>
        <v>4186</v>
      </c>
      <c r="K2476">
        <v>2626</v>
      </c>
      <c r="L2476" cm="1">
        <f t="array" ref="L2476">_xlfn.IFS(G2476&lt;=25, 1, G2476&lt;=75, 2, G2476&lt;=150, 3, G2476&gt;150, 4)</f>
        <v>3</v>
      </c>
    </row>
    <row r="2477" spans="1:12" x14ac:dyDescent="0.2">
      <c r="A2477" t="s">
        <v>3464</v>
      </c>
      <c r="B2477" t="s">
        <v>3465</v>
      </c>
      <c r="C2477" s="2">
        <v>357</v>
      </c>
      <c r="D2477" s="2">
        <v>307</v>
      </c>
      <c r="E2477" t="s">
        <v>7029</v>
      </c>
      <c r="F2477" t="s">
        <v>7037</v>
      </c>
      <c r="G2477" s="2">
        <v>50</v>
      </c>
      <c r="H2477" s="11">
        <v>0.14005602240896359</v>
      </c>
      <c r="I2477">
        <v>0</v>
      </c>
      <c r="J2477">
        <f ca="1"/>
        <v>1548</v>
      </c>
      <c r="K2477">
        <v>2771</v>
      </c>
      <c r="L2477" cm="1">
        <f t="array" ref="L2477">_xlfn.IFS(G2477&lt;=25, 1, G2477&lt;=75, 2, G2477&lt;=150, 3, G2477&gt;150, 4)</f>
        <v>2</v>
      </c>
    </row>
    <row r="2478" spans="1:12" x14ac:dyDescent="0.2">
      <c r="A2478" t="s">
        <v>3466</v>
      </c>
      <c r="B2478" t="s">
        <v>3467</v>
      </c>
      <c r="C2478" s="2">
        <v>447</v>
      </c>
      <c r="D2478" s="2">
        <v>340</v>
      </c>
      <c r="E2478" t="s">
        <v>7029</v>
      </c>
      <c r="F2478" t="s">
        <v>7042</v>
      </c>
      <c r="G2478" s="2">
        <v>107</v>
      </c>
      <c r="H2478" s="11">
        <v>0.23937360178970918</v>
      </c>
      <c r="I2478">
        <v>0</v>
      </c>
      <c r="J2478">
        <f ca="1"/>
        <v>4377</v>
      </c>
      <c r="K2478">
        <v>1707</v>
      </c>
      <c r="L2478" cm="1">
        <f t="array" ref="L2478">_xlfn.IFS(G2478&lt;=25, 1, G2478&lt;=75, 2, G2478&lt;=150, 3, G2478&gt;150, 4)</f>
        <v>3</v>
      </c>
    </row>
    <row r="2479" spans="1:12" x14ac:dyDescent="0.2">
      <c r="A2479" t="s">
        <v>3468</v>
      </c>
      <c r="B2479" t="s">
        <v>2785</v>
      </c>
      <c r="C2479" s="2">
        <v>199</v>
      </c>
      <c r="D2479" s="2">
        <v>117</v>
      </c>
      <c r="E2479" t="s">
        <v>7027</v>
      </c>
      <c r="F2479" t="s">
        <v>7039</v>
      </c>
      <c r="G2479" s="2">
        <v>82</v>
      </c>
      <c r="H2479" s="11">
        <v>0.4120603015075377</v>
      </c>
      <c r="I2479">
        <v>0</v>
      </c>
      <c r="J2479">
        <f ca="1"/>
        <v>1577</v>
      </c>
      <c r="K2479">
        <v>259</v>
      </c>
      <c r="L2479" cm="1">
        <f t="array" ref="L2479">_xlfn.IFS(G2479&lt;=25, 1, G2479&lt;=75, 2, G2479&lt;=150, 3, G2479&gt;150, 4)</f>
        <v>3</v>
      </c>
    </row>
    <row r="2480" spans="1:12" x14ac:dyDescent="0.2">
      <c r="A2480" t="s">
        <v>3469</v>
      </c>
      <c r="B2480" t="s">
        <v>3470</v>
      </c>
      <c r="C2480" s="2">
        <v>1120</v>
      </c>
      <c r="D2480" s="2">
        <v>851</v>
      </c>
      <c r="E2480" t="s">
        <v>7027</v>
      </c>
      <c r="F2480" t="s">
        <v>7042</v>
      </c>
      <c r="G2480" s="2">
        <v>269</v>
      </c>
      <c r="H2480" s="11">
        <v>0.24017857142857144</v>
      </c>
      <c r="I2480">
        <v>0</v>
      </c>
      <c r="J2480">
        <f ca="1"/>
        <v>3792</v>
      </c>
      <c r="K2480">
        <v>4321</v>
      </c>
      <c r="L2480" cm="1">
        <f t="array" ref="L2480">_xlfn.IFS(G2480&lt;=25, 1, G2480&lt;=75, 2, G2480&lt;=150, 3, G2480&gt;150, 4)</f>
        <v>4</v>
      </c>
    </row>
    <row r="2481" spans="1:12" x14ac:dyDescent="0.2">
      <c r="A2481" t="s">
        <v>3471</v>
      </c>
      <c r="B2481" t="s">
        <v>3472</v>
      </c>
      <c r="C2481" s="2">
        <v>420</v>
      </c>
      <c r="D2481" s="2">
        <v>349</v>
      </c>
      <c r="E2481" t="s">
        <v>7027</v>
      </c>
      <c r="F2481" t="s">
        <v>7037</v>
      </c>
      <c r="G2481" s="2">
        <v>71</v>
      </c>
      <c r="H2481" s="11">
        <v>0.16904761904761906</v>
      </c>
      <c r="I2481">
        <v>0</v>
      </c>
      <c r="J2481">
        <f ca="1"/>
        <v>2765</v>
      </c>
      <c r="K2481">
        <v>3235</v>
      </c>
      <c r="L2481" cm="1">
        <f t="array" ref="L2481">_xlfn.IFS(G2481&lt;=25, 1, G2481&lt;=75, 2, G2481&lt;=150, 3, G2481&gt;150, 4)</f>
        <v>2</v>
      </c>
    </row>
    <row r="2482" spans="1:12" x14ac:dyDescent="0.2">
      <c r="A2482" t="s">
        <v>3473</v>
      </c>
      <c r="B2482" t="s">
        <v>3474</v>
      </c>
      <c r="C2482" s="2">
        <v>294</v>
      </c>
      <c r="D2482" s="2">
        <v>109</v>
      </c>
      <c r="E2482" t="s">
        <v>7027</v>
      </c>
      <c r="F2482" t="s">
        <v>7037</v>
      </c>
      <c r="G2482" s="2">
        <v>185</v>
      </c>
      <c r="H2482" s="11">
        <v>0.62925170068027214</v>
      </c>
      <c r="I2482">
        <v>0</v>
      </c>
      <c r="J2482">
        <f ca="1"/>
        <v>2877</v>
      </c>
      <c r="K2482">
        <v>3632</v>
      </c>
      <c r="L2482" cm="1">
        <f t="array" ref="L2482">_xlfn.IFS(G2482&lt;=25, 1, G2482&lt;=75, 2, G2482&lt;=150, 3, G2482&gt;150, 4)</f>
        <v>4</v>
      </c>
    </row>
    <row r="2483" spans="1:12" x14ac:dyDescent="0.2">
      <c r="A2483" t="s">
        <v>3475</v>
      </c>
      <c r="B2483" t="s">
        <v>3476</v>
      </c>
      <c r="C2483" s="2">
        <v>222</v>
      </c>
      <c r="D2483" s="2">
        <v>144</v>
      </c>
      <c r="E2483" t="s">
        <v>7029</v>
      </c>
      <c r="F2483" t="s">
        <v>7037</v>
      </c>
      <c r="G2483" s="2">
        <v>78</v>
      </c>
      <c r="H2483" s="11">
        <v>0.35135135135135137</v>
      </c>
      <c r="I2483">
        <v>0</v>
      </c>
      <c r="J2483">
        <f ca="1"/>
        <v>3102</v>
      </c>
      <c r="K2483">
        <v>294</v>
      </c>
      <c r="L2483" cm="1">
        <f t="array" ref="L2483">_xlfn.IFS(G2483&lt;=25, 1, G2483&lt;=75, 2, G2483&lt;=150, 3, G2483&gt;150, 4)</f>
        <v>3</v>
      </c>
    </row>
    <row r="2484" spans="1:12" x14ac:dyDescent="0.2">
      <c r="A2484" t="s">
        <v>3477</v>
      </c>
      <c r="B2484" t="s">
        <v>3478</v>
      </c>
      <c r="C2484" s="2">
        <v>214</v>
      </c>
      <c r="D2484" s="2">
        <v>163</v>
      </c>
      <c r="E2484" t="s">
        <v>7027</v>
      </c>
      <c r="F2484" t="s">
        <v>7037</v>
      </c>
      <c r="G2484" s="2">
        <v>51</v>
      </c>
      <c r="H2484" s="11">
        <v>0.23831775700934579</v>
      </c>
      <c r="I2484">
        <v>0</v>
      </c>
      <c r="J2484">
        <f ca="1"/>
        <v>3970</v>
      </c>
      <c r="K2484">
        <v>3888</v>
      </c>
      <c r="L2484" cm="1">
        <f t="array" ref="L2484">_xlfn.IFS(G2484&lt;=25, 1, G2484&lt;=75, 2, G2484&lt;=150, 3, G2484&gt;150, 4)</f>
        <v>2</v>
      </c>
    </row>
    <row r="2485" spans="1:12" x14ac:dyDescent="0.2">
      <c r="A2485" t="s">
        <v>3479</v>
      </c>
      <c r="B2485" t="s">
        <v>3480</v>
      </c>
      <c r="C2485" s="2">
        <v>278</v>
      </c>
      <c r="D2485" s="2">
        <v>167</v>
      </c>
      <c r="E2485" t="s">
        <v>6989</v>
      </c>
      <c r="F2485" t="s">
        <v>7038</v>
      </c>
      <c r="G2485" s="2">
        <v>111</v>
      </c>
      <c r="H2485" s="11">
        <v>0.39928057553956836</v>
      </c>
      <c r="I2485">
        <v>1</v>
      </c>
      <c r="J2485">
        <f ca="1"/>
        <v>3766</v>
      </c>
      <c r="K2485">
        <v>752</v>
      </c>
      <c r="L2485" cm="1">
        <f t="array" ref="L2485">_xlfn.IFS(G2485&lt;=25, 1, G2485&lt;=75, 2, G2485&lt;=150, 3, G2485&gt;150, 4)</f>
        <v>3</v>
      </c>
    </row>
    <row r="2486" spans="1:12" x14ac:dyDescent="0.2">
      <c r="A2486" t="s">
        <v>3481</v>
      </c>
      <c r="B2486" t="s">
        <v>2519</v>
      </c>
      <c r="C2486" s="2">
        <v>99</v>
      </c>
      <c r="D2486" s="2">
        <v>63</v>
      </c>
      <c r="E2486" t="s">
        <v>6989</v>
      </c>
      <c r="F2486" t="s">
        <v>7044</v>
      </c>
      <c r="G2486" s="2">
        <v>36</v>
      </c>
      <c r="H2486" s="11">
        <v>0.36363636363636365</v>
      </c>
      <c r="I2486">
        <v>1</v>
      </c>
      <c r="J2486">
        <f ca="1"/>
        <v>3359</v>
      </c>
      <c r="K2486">
        <v>2205</v>
      </c>
      <c r="L2486" cm="1">
        <f t="array" ref="L2486">_xlfn.IFS(G2486&lt;=25, 1, G2486&lt;=75, 2, G2486&lt;=150, 3, G2486&gt;150, 4)</f>
        <v>2</v>
      </c>
    </row>
    <row r="2487" spans="1:12" x14ac:dyDescent="0.2">
      <c r="A2487" t="s">
        <v>3482</v>
      </c>
      <c r="B2487" t="s">
        <v>3483</v>
      </c>
      <c r="C2487" s="2">
        <v>79</v>
      </c>
      <c r="D2487" s="2">
        <v>48</v>
      </c>
      <c r="E2487" t="s">
        <v>6989</v>
      </c>
      <c r="F2487" t="s">
        <v>7042</v>
      </c>
      <c r="G2487" s="2">
        <v>31</v>
      </c>
      <c r="H2487" s="11">
        <v>0.39240506329113922</v>
      </c>
      <c r="I2487">
        <v>1</v>
      </c>
      <c r="J2487">
        <f ca="1"/>
        <v>1094</v>
      </c>
      <c r="K2487">
        <v>1198</v>
      </c>
      <c r="L2487" cm="1">
        <f t="array" ref="L2487">_xlfn.IFS(G2487&lt;=25, 1, G2487&lt;=75, 2, G2487&lt;=150, 3, G2487&gt;150, 4)</f>
        <v>2</v>
      </c>
    </row>
    <row r="2488" spans="1:12" x14ac:dyDescent="0.2">
      <c r="A2488" t="s">
        <v>3484</v>
      </c>
      <c r="B2488" t="s">
        <v>3485</v>
      </c>
      <c r="C2488" s="2">
        <v>330</v>
      </c>
      <c r="D2488" s="2">
        <v>162</v>
      </c>
      <c r="E2488" t="s">
        <v>7029</v>
      </c>
      <c r="F2488" t="s">
        <v>7040</v>
      </c>
      <c r="G2488" s="2">
        <v>168</v>
      </c>
      <c r="H2488" s="11">
        <v>0.50909090909090904</v>
      </c>
      <c r="I2488">
        <v>0</v>
      </c>
      <c r="J2488">
        <f ca="1"/>
        <v>2892</v>
      </c>
      <c r="K2488">
        <v>1897</v>
      </c>
      <c r="L2488" cm="1">
        <f t="array" ref="L2488">_xlfn.IFS(G2488&lt;=25, 1, G2488&lt;=75, 2, G2488&lt;=150, 3, G2488&gt;150, 4)</f>
        <v>4</v>
      </c>
    </row>
    <row r="2489" spans="1:12" x14ac:dyDescent="0.2">
      <c r="A2489" t="s">
        <v>3486</v>
      </c>
      <c r="B2489" t="s">
        <v>3487</v>
      </c>
      <c r="C2489" s="2">
        <v>198</v>
      </c>
      <c r="D2489" s="2">
        <v>117</v>
      </c>
      <c r="E2489" t="s">
        <v>7027</v>
      </c>
      <c r="F2489" t="s">
        <v>7037</v>
      </c>
      <c r="G2489" s="2">
        <v>81</v>
      </c>
      <c r="H2489" s="11">
        <v>0.40909090909090912</v>
      </c>
      <c r="I2489">
        <v>0</v>
      </c>
      <c r="J2489">
        <f ca="1"/>
        <v>731</v>
      </c>
      <c r="K2489">
        <v>2485</v>
      </c>
      <c r="L2489" cm="1">
        <f t="array" ref="L2489">_xlfn.IFS(G2489&lt;=25, 1, G2489&lt;=75, 2, G2489&lt;=150, 3, G2489&gt;150, 4)</f>
        <v>3</v>
      </c>
    </row>
    <row r="2490" spans="1:12" x14ac:dyDescent="0.2">
      <c r="A2490" t="s">
        <v>3488</v>
      </c>
      <c r="B2490" t="s">
        <v>3489</v>
      </c>
      <c r="C2490" s="2">
        <v>312</v>
      </c>
      <c r="D2490" s="2">
        <v>234</v>
      </c>
      <c r="E2490" t="s">
        <v>7029</v>
      </c>
      <c r="F2490" t="s">
        <v>7037</v>
      </c>
      <c r="G2490" s="2">
        <v>78</v>
      </c>
      <c r="H2490" s="11">
        <v>0.25</v>
      </c>
      <c r="I2490">
        <v>0</v>
      </c>
      <c r="J2490">
        <f ca="1"/>
        <v>515</v>
      </c>
      <c r="K2490">
        <v>1261</v>
      </c>
      <c r="L2490" cm="1">
        <f t="array" ref="L2490">_xlfn.IFS(G2490&lt;=25, 1, G2490&lt;=75, 2, G2490&lt;=150, 3, G2490&gt;150, 4)</f>
        <v>3</v>
      </c>
    </row>
    <row r="2491" spans="1:12" x14ac:dyDescent="0.2">
      <c r="A2491" t="s">
        <v>3490</v>
      </c>
      <c r="B2491" t="s">
        <v>3491</v>
      </c>
      <c r="C2491" s="2">
        <v>312</v>
      </c>
      <c r="D2491" s="2">
        <v>259</v>
      </c>
      <c r="E2491" t="s">
        <v>7027</v>
      </c>
      <c r="F2491" t="s">
        <v>7039</v>
      </c>
      <c r="G2491" s="2">
        <v>53</v>
      </c>
      <c r="H2491" s="11">
        <v>0.16987179487179488</v>
      </c>
      <c r="I2491">
        <v>0</v>
      </c>
      <c r="J2491">
        <f ca="1"/>
        <v>3160</v>
      </c>
      <c r="K2491">
        <v>1449</v>
      </c>
      <c r="L2491" cm="1">
        <f t="array" ref="L2491">_xlfn.IFS(G2491&lt;=25, 1, G2491&lt;=75, 2, G2491&lt;=150, 3, G2491&gt;150, 4)</f>
        <v>2</v>
      </c>
    </row>
    <row r="2492" spans="1:12" x14ac:dyDescent="0.2">
      <c r="A2492" t="s">
        <v>3492</v>
      </c>
      <c r="B2492" t="s">
        <v>3493</v>
      </c>
      <c r="C2492" s="2">
        <v>268</v>
      </c>
      <c r="D2492" s="2">
        <v>174</v>
      </c>
      <c r="E2492" t="s">
        <v>7027</v>
      </c>
      <c r="F2492" t="s">
        <v>7039</v>
      </c>
      <c r="G2492" s="2">
        <v>94</v>
      </c>
      <c r="H2492" s="11">
        <v>0.35074626865671643</v>
      </c>
      <c r="I2492">
        <v>0</v>
      </c>
      <c r="J2492">
        <f ca="1"/>
        <v>4078</v>
      </c>
      <c r="K2492">
        <v>3512</v>
      </c>
      <c r="L2492" cm="1">
        <f t="array" ref="L2492">_xlfn.IFS(G2492&lt;=25, 1, G2492&lt;=75, 2, G2492&lt;=150, 3, G2492&gt;150, 4)</f>
        <v>3</v>
      </c>
    </row>
    <row r="2493" spans="1:12" x14ac:dyDescent="0.2">
      <c r="A2493" t="s">
        <v>3494</v>
      </c>
      <c r="B2493" t="s">
        <v>986</v>
      </c>
      <c r="C2493" s="2">
        <v>214</v>
      </c>
      <c r="D2493" s="2">
        <v>77</v>
      </c>
      <c r="E2493" t="s">
        <v>7027</v>
      </c>
      <c r="F2493" t="s">
        <v>7040</v>
      </c>
      <c r="G2493" s="2">
        <v>137</v>
      </c>
      <c r="H2493" s="11">
        <v>0.64018691588785048</v>
      </c>
      <c r="I2493">
        <v>0</v>
      </c>
      <c r="J2493">
        <f ca="1"/>
        <v>4376</v>
      </c>
      <c r="K2493">
        <v>183</v>
      </c>
      <c r="L2493" cm="1">
        <f t="array" ref="L2493">_xlfn.IFS(G2493&lt;=25, 1, G2493&lt;=75, 2, G2493&lt;=150, 3, G2493&gt;150, 4)</f>
        <v>3</v>
      </c>
    </row>
    <row r="2494" spans="1:12" x14ac:dyDescent="0.2">
      <c r="A2494" t="s">
        <v>3495</v>
      </c>
      <c r="B2494" t="s">
        <v>3496</v>
      </c>
      <c r="C2494" s="2">
        <v>712</v>
      </c>
      <c r="D2494" s="2">
        <v>484</v>
      </c>
      <c r="E2494" t="s">
        <v>7029</v>
      </c>
      <c r="F2494" t="s">
        <v>7044</v>
      </c>
      <c r="G2494" s="2">
        <v>228</v>
      </c>
      <c r="H2494" s="11">
        <v>0.3202247191011236</v>
      </c>
      <c r="I2494">
        <v>0</v>
      </c>
      <c r="J2494">
        <f ca="1"/>
        <v>1207</v>
      </c>
      <c r="K2494">
        <v>4442</v>
      </c>
      <c r="L2494" cm="1">
        <f t="array" ref="L2494">_xlfn.IFS(G2494&lt;=25, 1, G2494&lt;=75, 2, G2494&lt;=150, 3, G2494&gt;150, 4)</f>
        <v>4</v>
      </c>
    </row>
    <row r="2495" spans="1:12" x14ac:dyDescent="0.2">
      <c r="A2495" t="s">
        <v>3497</v>
      </c>
      <c r="B2495" t="s">
        <v>3498</v>
      </c>
      <c r="C2495" s="2">
        <v>223</v>
      </c>
      <c r="D2495" s="2">
        <v>147</v>
      </c>
      <c r="E2495" t="s">
        <v>7029</v>
      </c>
      <c r="F2495" t="s">
        <v>7039</v>
      </c>
      <c r="G2495" s="2">
        <v>76</v>
      </c>
      <c r="H2495" s="11">
        <v>0.34080717488789236</v>
      </c>
      <c r="I2495">
        <v>0</v>
      </c>
      <c r="J2495">
        <f ca="1"/>
        <v>4202</v>
      </c>
      <c r="K2495">
        <v>3830</v>
      </c>
      <c r="L2495" cm="1">
        <f t="array" ref="L2495">_xlfn.IFS(G2495&lt;=25, 1, G2495&lt;=75, 2, G2495&lt;=150, 3, G2495&gt;150, 4)</f>
        <v>3</v>
      </c>
    </row>
    <row r="2496" spans="1:12" x14ac:dyDescent="0.2">
      <c r="A2496" t="s">
        <v>3499</v>
      </c>
      <c r="B2496" t="s">
        <v>3500</v>
      </c>
      <c r="C2496" s="2">
        <v>449</v>
      </c>
      <c r="D2496" s="2">
        <v>184</v>
      </c>
      <c r="E2496" t="s">
        <v>7027</v>
      </c>
      <c r="F2496" t="s">
        <v>7038</v>
      </c>
      <c r="G2496" s="2">
        <v>265</v>
      </c>
      <c r="H2496" s="11">
        <v>0.59020044543429839</v>
      </c>
      <c r="I2496">
        <v>0</v>
      </c>
      <c r="J2496">
        <f ca="1"/>
        <v>4482</v>
      </c>
      <c r="K2496">
        <v>575</v>
      </c>
      <c r="L2496" cm="1">
        <f t="array" ref="L2496">_xlfn.IFS(G2496&lt;=25, 1, G2496&lt;=75, 2, G2496&lt;=150, 3, G2496&gt;150, 4)</f>
        <v>4</v>
      </c>
    </row>
    <row r="2497" spans="1:12" x14ac:dyDescent="0.2">
      <c r="A2497" t="s">
        <v>3501</v>
      </c>
      <c r="B2497" t="s">
        <v>3502</v>
      </c>
      <c r="C2497" s="2">
        <v>502</v>
      </c>
      <c r="D2497" s="2">
        <v>336</v>
      </c>
      <c r="E2497" t="s">
        <v>7029</v>
      </c>
      <c r="F2497" t="s">
        <v>7042</v>
      </c>
      <c r="G2497" s="2">
        <v>166</v>
      </c>
      <c r="H2497" s="11">
        <v>0.33067729083665337</v>
      </c>
      <c r="I2497">
        <v>0</v>
      </c>
      <c r="J2497">
        <f ca="1"/>
        <v>3748</v>
      </c>
      <c r="K2497">
        <v>1147</v>
      </c>
      <c r="L2497" cm="1">
        <f t="array" ref="L2497">_xlfn.IFS(G2497&lt;=25, 1, G2497&lt;=75, 2, G2497&lt;=150, 3, G2497&gt;150, 4)</f>
        <v>4</v>
      </c>
    </row>
    <row r="2498" spans="1:12" x14ac:dyDescent="0.2">
      <c r="A2498" t="s">
        <v>3503</v>
      </c>
      <c r="B2498" t="s">
        <v>3504</v>
      </c>
      <c r="C2498" s="2">
        <v>223</v>
      </c>
      <c r="D2498" s="2">
        <v>125</v>
      </c>
      <c r="E2498" t="s">
        <v>7029</v>
      </c>
      <c r="F2498" t="s">
        <v>7037</v>
      </c>
      <c r="G2498" s="2">
        <v>98</v>
      </c>
      <c r="H2498" s="11">
        <v>0.43946188340807174</v>
      </c>
      <c r="I2498">
        <v>0</v>
      </c>
      <c r="J2498">
        <f ca="1"/>
        <v>301</v>
      </c>
      <c r="K2498">
        <v>1689</v>
      </c>
      <c r="L2498" cm="1">
        <f t="array" ref="L2498">_xlfn.IFS(G2498&lt;=25, 1, G2498&lt;=75, 2, G2498&lt;=150, 3, G2498&gt;150, 4)</f>
        <v>3</v>
      </c>
    </row>
    <row r="2499" spans="1:12" x14ac:dyDescent="0.2">
      <c r="A2499" t="s">
        <v>3505</v>
      </c>
      <c r="B2499" t="s">
        <v>3506</v>
      </c>
      <c r="C2499" s="2">
        <v>223</v>
      </c>
      <c r="D2499" s="2">
        <v>80</v>
      </c>
      <c r="E2499" t="s">
        <v>7027</v>
      </c>
      <c r="F2499" t="s">
        <v>7038</v>
      </c>
      <c r="G2499" s="2">
        <v>143</v>
      </c>
      <c r="H2499" s="11">
        <v>0.64125560538116588</v>
      </c>
      <c r="I2499">
        <v>0</v>
      </c>
      <c r="J2499">
        <f ca="1"/>
        <v>2187</v>
      </c>
      <c r="K2499">
        <v>2701</v>
      </c>
      <c r="L2499" cm="1">
        <f t="array" ref="L2499">_xlfn.IFS(G2499&lt;=25, 1, G2499&lt;=75, 2, G2499&lt;=150, 3, G2499&gt;150, 4)</f>
        <v>3</v>
      </c>
    </row>
    <row r="2500" spans="1:12" x14ac:dyDescent="0.2">
      <c r="A2500" t="s">
        <v>3507</v>
      </c>
      <c r="B2500" t="s">
        <v>3508</v>
      </c>
      <c r="C2500" s="2">
        <v>319</v>
      </c>
      <c r="D2500" s="2">
        <v>153</v>
      </c>
      <c r="E2500" t="s">
        <v>7029</v>
      </c>
      <c r="F2500" t="s">
        <v>7038</v>
      </c>
      <c r="G2500" s="2">
        <v>166</v>
      </c>
      <c r="H2500" s="11">
        <v>0.52037617554858939</v>
      </c>
      <c r="I2500">
        <v>0</v>
      </c>
      <c r="J2500">
        <f ca="1"/>
        <v>3421</v>
      </c>
      <c r="K2500">
        <v>76</v>
      </c>
      <c r="L2500" cm="1">
        <f t="array" ref="L2500">_xlfn.IFS(G2500&lt;=25, 1, G2500&lt;=75, 2, G2500&lt;=150, 3, G2500&gt;150, 4)</f>
        <v>4</v>
      </c>
    </row>
    <row r="2501" spans="1:12" x14ac:dyDescent="0.2">
      <c r="A2501" t="s">
        <v>3509</v>
      </c>
      <c r="B2501" t="s">
        <v>3510</v>
      </c>
      <c r="C2501" s="2">
        <v>99</v>
      </c>
      <c r="D2501" s="2">
        <v>33</v>
      </c>
      <c r="E2501" t="s">
        <v>6989</v>
      </c>
      <c r="F2501" t="s">
        <v>7038</v>
      </c>
      <c r="G2501" s="2">
        <v>66</v>
      </c>
      <c r="H2501" s="11">
        <v>0.66666666666666663</v>
      </c>
      <c r="I2501">
        <v>1</v>
      </c>
      <c r="J2501">
        <f ca="1"/>
        <v>1785</v>
      </c>
      <c r="K2501">
        <v>3804</v>
      </c>
      <c r="L2501" cm="1">
        <f t="array" ref="L2501">_xlfn.IFS(G2501&lt;=25, 1, G2501&lt;=75, 2, G2501&lt;=150, 3, G2501&gt;150, 4)</f>
        <v>2</v>
      </c>
    </row>
    <row r="2502" spans="1:12" x14ac:dyDescent="0.2">
      <c r="A2502" t="s">
        <v>3511</v>
      </c>
      <c r="B2502" t="s">
        <v>3512</v>
      </c>
      <c r="C2502" s="2">
        <v>250</v>
      </c>
      <c r="D2502" s="2">
        <v>195</v>
      </c>
      <c r="E2502" t="s">
        <v>7027</v>
      </c>
      <c r="F2502" t="s">
        <v>7039</v>
      </c>
      <c r="G2502" s="2">
        <v>55</v>
      </c>
      <c r="H2502" s="11">
        <v>0.22</v>
      </c>
      <c r="I2502">
        <v>0</v>
      </c>
      <c r="J2502">
        <f ca="1"/>
        <v>3710</v>
      </c>
      <c r="K2502">
        <v>2168</v>
      </c>
      <c r="L2502" cm="1">
        <f t="array" ref="L2502">_xlfn.IFS(G2502&lt;=25, 1, G2502&lt;=75, 2, G2502&lt;=150, 3, G2502&gt;150, 4)</f>
        <v>2</v>
      </c>
    </row>
    <row r="2503" spans="1:12" x14ac:dyDescent="0.2">
      <c r="A2503" t="s">
        <v>3513</v>
      </c>
      <c r="B2503" t="s">
        <v>3514</v>
      </c>
      <c r="C2503" s="2">
        <v>99</v>
      </c>
      <c r="D2503" s="2">
        <v>44</v>
      </c>
      <c r="E2503" t="s">
        <v>6989</v>
      </c>
      <c r="F2503" t="s">
        <v>7036</v>
      </c>
      <c r="G2503" s="2">
        <v>55</v>
      </c>
      <c r="H2503" s="11">
        <v>0.55555555555555558</v>
      </c>
      <c r="I2503">
        <v>1</v>
      </c>
      <c r="J2503">
        <f ca="1"/>
        <v>2059</v>
      </c>
      <c r="K2503">
        <v>2098</v>
      </c>
      <c r="L2503" cm="1">
        <f t="array" ref="L2503">_xlfn.IFS(G2503&lt;=25, 1, G2503&lt;=75, 2, G2503&lt;=150, 3, G2503&gt;150, 4)</f>
        <v>2</v>
      </c>
    </row>
    <row r="2504" spans="1:12" x14ac:dyDescent="0.2">
      <c r="A2504" t="s">
        <v>3515</v>
      </c>
      <c r="B2504" t="s">
        <v>3516</v>
      </c>
      <c r="C2504" s="2">
        <v>269</v>
      </c>
      <c r="D2504" s="2">
        <v>105</v>
      </c>
      <c r="E2504" t="s">
        <v>7027</v>
      </c>
      <c r="F2504" t="s">
        <v>7040</v>
      </c>
      <c r="G2504" s="2">
        <v>164</v>
      </c>
      <c r="H2504" s="11">
        <v>0.60966542750929364</v>
      </c>
      <c r="I2504">
        <v>0</v>
      </c>
      <c r="J2504">
        <f ca="1"/>
        <v>11</v>
      </c>
      <c r="K2504">
        <v>3462</v>
      </c>
      <c r="L2504" cm="1">
        <f t="array" ref="L2504">_xlfn.IFS(G2504&lt;=25, 1, G2504&lt;=75, 2, G2504&lt;=150, 3, G2504&gt;150, 4)</f>
        <v>4</v>
      </c>
    </row>
    <row r="2505" spans="1:12" x14ac:dyDescent="0.2">
      <c r="A2505" t="s">
        <v>3517</v>
      </c>
      <c r="B2505" t="s">
        <v>3518</v>
      </c>
      <c r="C2505" s="2">
        <v>499</v>
      </c>
      <c r="D2505" s="2">
        <v>474</v>
      </c>
      <c r="E2505" t="s">
        <v>7027</v>
      </c>
      <c r="F2505" t="s">
        <v>7039</v>
      </c>
      <c r="G2505" s="2">
        <v>25</v>
      </c>
      <c r="H2505" s="11">
        <v>5.0100200400801605E-2</v>
      </c>
      <c r="I2505">
        <v>0</v>
      </c>
      <c r="J2505">
        <f ca="1"/>
        <v>16</v>
      </c>
      <c r="K2505">
        <v>1760</v>
      </c>
      <c r="L2505" cm="1">
        <f t="array" ref="L2505">_xlfn.IFS(G2505&lt;=25, 1, G2505&lt;=75, 2, G2505&lt;=150, 3, G2505&gt;150, 4)</f>
        <v>1</v>
      </c>
    </row>
    <row r="2506" spans="1:12" x14ac:dyDescent="0.2">
      <c r="A2506" t="s">
        <v>3519</v>
      </c>
      <c r="B2506" t="s">
        <v>3520</v>
      </c>
      <c r="C2506" s="2">
        <v>402</v>
      </c>
      <c r="D2506" s="2">
        <v>229</v>
      </c>
      <c r="E2506" t="s">
        <v>7029</v>
      </c>
      <c r="F2506" t="s">
        <v>7036</v>
      </c>
      <c r="G2506" s="2">
        <v>173</v>
      </c>
      <c r="H2506" s="11">
        <v>0.43034825870646765</v>
      </c>
      <c r="I2506">
        <v>0</v>
      </c>
      <c r="J2506">
        <f ca="1"/>
        <v>3264</v>
      </c>
      <c r="K2506">
        <v>3987</v>
      </c>
      <c r="L2506" cm="1">
        <f t="array" ref="L2506">_xlfn.IFS(G2506&lt;=25, 1, G2506&lt;=75, 2, G2506&lt;=150, 3, G2506&gt;150, 4)</f>
        <v>4</v>
      </c>
    </row>
    <row r="2507" spans="1:12" x14ac:dyDescent="0.2">
      <c r="A2507" t="s">
        <v>3521</v>
      </c>
      <c r="B2507" t="s">
        <v>3522</v>
      </c>
      <c r="C2507" s="2">
        <v>502</v>
      </c>
      <c r="D2507" s="2">
        <v>316</v>
      </c>
      <c r="E2507" t="s">
        <v>7029</v>
      </c>
      <c r="F2507" t="s">
        <v>7040</v>
      </c>
      <c r="G2507" s="2">
        <v>186</v>
      </c>
      <c r="H2507" s="11">
        <v>0.37051792828685259</v>
      </c>
      <c r="I2507">
        <v>0</v>
      </c>
      <c r="J2507">
        <f ca="1"/>
        <v>3349</v>
      </c>
      <c r="K2507">
        <v>2981</v>
      </c>
      <c r="L2507" cm="1">
        <f t="array" ref="L2507">_xlfn.IFS(G2507&lt;=25, 1, G2507&lt;=75, 2, G2507&lt;=150, 3, G2507&gt;150, 4)</f>
        <v>4</v>
      </c>
    </row>
    <row r="2508" spans="1:12" x14ac:dyDescent="0.2">
      <c r="A2508" t="s">
        <v>3523</v>
      </c>
      <c r="B2508" t="s">
        <v>1711</v>
      </c>
      <c r="C2508" s="2">
        <v>196</v>
      </c>
      <c r="D2508" s="2">
        <v>98</v>
      </c>
      <c r="E2508" t="s">
        <v>7027</v>
      </c>
      <c r="F2508" t="s">
        <v>7037</v>
      </c>
      <c r="G2508" s="2">
        <v>98</v>
      </c>
      <c r="H2508" s="11">
        <v>0.5</v>
      </c>
      <c r="I2508">
        <v>0</v>
      </c>
      <c r="J2508">
        <f ca="1"/>
        <v>1391</v>
      </c>
      <c r="K2508">
        <v>1723</v>
      </c>
      <c r="L2508" cm="1">
        <f t="array" ref="L2508">_xlfn.IFS(G2508&lt;=25, 1, G2508&lt;=75, 2, G2508&lt;=150, 3, G2508&gt;150, 4)</f>
        <v>3</v>
      </c>
    </row>
    <row r="2509" spans="1:12" x14ac:dyDescent="0.2">
      <c r="A2509" t="s">
        <v>3524</v>
      </c>
      <c r="B2509" t="s">
        <v>3525</v>
      </c>
      <c r="C2509" s="2">
        <v>268</v>
      </c>
      <c r="D2509" s="2">
        <v>188</v>
      </c>
      <c r="E2509" t="s">
        <v>7027</v>
      </c>
      <c r="F2509" t="s">
        <v>7039</v>
      </c>
      <c r="G2509" s="2">
        <v>80</v>
      </c>
      <c r="H2509" s="11">
        <v>0.29850746268656714</v>
      </c>
      <c r="I2509">
        <v>0</v>
      </c>
      <c r="J2509">
        <f ca="1"/>
        <v>2345</v>
      </c>
      <c r="K2509">
        <v>1001</v>
      </c>
      <c r="L2509" cm="1">
        <f t="array" ref="L2509">_xlfn.IFS(G2509&lt;=25, 1, G2509&lt;=75, 2, G2509&lt;=150, 3, G2509&gt;150, 4)</f>
        <v>3</v>
      </c>
    </row>
    <row r="2510" spans="1:12" x14ac:dyDescent="0.2">
      <c r="A2510" t="s">
        <v>3526</v>
      </c>
      <c r="B2510" t="s">
        <v>3527</v>
      </c>
      <c r="C2510" s="2">
        <v>223</v>
      </c>
      <c r="D2510" s="2">
        <v>129</v>
      </c>
      <c r="E2510" t="s">
        <v>7027</v>
      </c>
      <c r="F2510" t="s">
        <v>7037</v>
      </c>
      <c r="G2510" s="2">
        <v>94</v>
      </c>
      <c r="H2510" s="11">
        <v>0.42152466367713004</v>
      </c>
      <c r="I2510">
        <v>0</v>
      </c>
      <c r="J2510">
        <f ca="1"/>
        <v>521</v>
      </c>
      <c r="K2510">
        <v>4478</v>
      </c>
      <c r="L2510" cm="1">
        <f t="array" ref="L2510">_xlfn.IFS(G2510&lt;=25, 1, G2510&lt;=75, 2, G2510&lt;=150, 3, G2510&gt;150, 4)</f>
        <v>3</v>
      </c>
    </row>
    <row r="2511" spans="1:12" x14ac:dyDescent="0.2">
      <c r="A2511" t="s">
        <v>3528</v>
      </c>
      <c r="B2511" t="s">
        <v>3529</v>
      </c>
      <c r="C2511" s="2">
        <v>267</v>
      </c>
      <c r="D2511" s="2">
        <v>203</v>
      </c>
      <c r="E2511" t="s">
        <v>7027</v>
      </c>
      <c r="F2511" t="s">
        <v>7043</v>
      </c>
      <c r="G2511" s="2">
        <v>64</v>
      </c>
      <c r="H2511" s="11">
        <v>0.23970037453183521</v>
      </c>
      <c r="I2511">
        <v>0</v>
      </c>
      <c r="J2511">
        <f ca="1"/>
        <v>883</v>
      </c>
      <c r="K2511">
        <v>2397</v>
      </c>
      <c r="L2511" cm="1">
        <f t="array" ref="L2511">_xlfn.IFS(G2511&lt;=25, 1, G2511&lt;=75, 2, G2511&lt;=150, 3, G2511&gt;150, 4)</f>
        <v>2</v>
      </c>
    </row>
    <row r="2512" spans="1:12" x14ac:dyDescent="0.2">
      <c r="A2512" t="s">
        <v>3530</v>
      </c>
      <c r="B2512" t="s">
        <v>3531</v>
      </c>
      <c r="C2512" s="2">
        <v>354</v>
      </c>
      <c r="D2512" s="2">
        <v>269</v>
      </c>
      <c r="E2512" t="s">
        <v>7029</v>
      </c>
      <c r="F2512" t="s">
        <v>7037</v>
      </c>
      <c r="G2512" s="2">
        <v>85</v>
      </c>
      <c r="H2512" s="11">
        <v>0.24011299435028249</v>
      </c>
      <c r="I2512">
        <v>0</v>
      </c>
      <c r="J2512">
        <f ca="1"/>
        <v>3123</v>
      </c>
      <c r="K2512">
        <v>4270</v>
      </c>
      <c r="L2512" cm="1">
        <f t="array" ref="L2512">_xlfn.IFS(G2512&lt;=25, 1, G2512&lt;=75, 2, G2512&lt;=150, 3, G2512&gt;150, 4)</f>
        <v>3</v>
      </c>
    </row>
    <row r="2513" spans="1:12" x14ac:dyDescent="0.2">
      <c r="A2513" t="s">
        <v>3532</v>
      </c>
      <c r="B2513" t="s">
        <v>2848</v>
      </c>
      <c r="C2513" s="2">
        <v>178</v>
      </c>
      <c r="D2513" s="2">
        <v>82</v>
      </c>
      <c r="E2513" t="s">
        <v>7029</v>
      </c>
      <c r="F2513" t="s">
        <v>7040</v>
      </c>
      <c r="G2513" s="2">
        <v>96</v>
      </c>
      <c r="H2513" s="11">
        <v>0.5393258426966292</v>
      </c>
      <c r="I2513">
        <v>0</v>
      </c>
      <c r="J2513">
        <f ca="1"/>
        <v>3192</v>
      </c>
      <c r="K2513">
        <v>1037</v>
      </c>
      <c r="L2513" cm="1">
        <f t="array" ref="L2513">_xlfn.IFS(G2513&lt;=25, 1, G2513&lt;=75, 2, G2513&lt;=150, 3, G2513&gt;150, 4)</f>
        <v>3</v>
      </c>
    </row>
    <row r="2514" spans="1:12" x14ac:dyDescent="0.2">
      <c r="A2514" t="s">
        <v>3533</v>
      </c>
      <c r="B2514" t="s">
        <v>3534</v>
      </c>
      <c r="C2514" s="2">
        <v>239</v>
      </c>
      <c r="D2514" s="2">
        <v>96</v>
      </c>
      <c r="E2514" t="s">
        <v>6989</v>
      </c>
      <c r="F2514" t="s">
        <v>7040</v>
      </c>
      <c r="G2514" s="2">
        <v>143</v>
      </c>
      <c r="H2514" s="11">
        <v>0.59832635983263593</v>
      </c>
      <c r="I2514">
        <v>1</v>
      </c>
      <c r="J2514">
        <f ca="1"/>
        <v>2001</v>
      </c>
      <c r="K2514">
        <v>4206</v>
      </c>
      <c r="L2514" cm="1">
        <f t="array" ref="L2514">_xlfn.IFS(G2514&lt;=25, 1, G2514&lt;=75, 2, G2514&lt;=150, 3, G2514&gt;150, 4)</f>
        <v>3</v>
      </c>
    </row>
    <row r="2515" spans="1:12" x14ac:dyDescent="0.2">
      <c r="A2515" t="s">
        <v>3535</v>
      </c>
      <c r="B2515" t="s">
        <v>3536</v>
      </c>
      <c r="C2515" s="2">
        <v>299</v>
      </c>
      <c r="D2515" s="2">
        <v>242</v>
      </c>
      <c r="E2515" t="s">
        <v>7029</v>
      </c>
      <c r="F2515" t="s">
        <v>7036</v>
      </c>
      <c r="G2515" s="2">
        <v>57</v>
      </c>
      <c r="H2515" s="11">
        <v>0.19063545150501673</v>
      </c>
      <c r="I2515">
        <v>0</v>
      </c>
      <c r="J2515">
        <f ca="1"/>
        <v>3491</v>
      </c>
      <c r="K2515">
        <v>3824</v>
      </c>
      <c r="L2515" cm="1">
        <f t="array" ref="L2515">_xlfn.IFS(G2515&lt;=25, 1, G2515&lt;=75, 2, G2515&lt;=150, 3, G2515&gt;150, 4)</f>
        <v>2</v>
      </c>
    </row>
    <row r="2516" spans="1:12" x14ac:dyDescent="0.2">
      <c r="A2516" t="s">
        <v>3537</v>
      </c>
      <c r="B2516" t="s">
        <v>3538</v>
      </c>
      <c r="C2516" s="2">
        <v>312</v>
      </c>
      <c r="D2516" s="2">
        <v>234</v>
      </c>
      <c r="E2516" t="s">
        <v>7029</v>
      </c>
      <c r="F2516" t="s">
        <v>7036</v>
      </c>
      <c r="G2516" s="2">
        <v>78</v>
      </c>
      <c r="H2516" s="11">
        <v>0.25</v>
      </c>
      <c r="I2516">
        <v>0</v>
      </c>
      <c r="J2516">
        <f ca="1"/>
        <v>2314</v>
      </c>
      <c r="K2516">
        <v>1292</v>
      </c>
      <c r="L2516" cm="1">
        <f t="array" ref="L2516">_xlfn.IFS(G2516&lt;=25, 1, G2516&lt;=75, 2, G2516&lt;=150, 3, G2516&gt;150, 4)</f>
        <v>3</v>
      </c>
    </row>
    <row r="2517" spans="1:12" x14ac:dyDescent="0.2">
      <c r="A2517" t="s">
        <v>3539</v>
      </c>
      <c r="B2517" t="s">
        <v>2216</v>
      </c>
      <c r="C2517" s="2">
        <v>357</v>
      </c>
      <c r="D2517" s="2">
        <v>186</v>
      </c>
      <c r="E2517" t="s">
        <v>6989</v>
      </c>
      <c r="F2517" t="s">
        <v>7043</v>
      </c>
      <c r="G2517" s="2">
        <v>171</v>
      </c>
      <c r="H2517" s="11">
        <v>0.47899159663865548</v>
      </c>
      <c r="I2517">
        <v>1</v>
      </c>
      <c r="J2517">
        <f ca="1"/>
        <v>2200</v>
      </c>
      <c r="K2517">
        <v>2687</v>
      </c>
      <c r="L2517" cm="1">
        <f t="array" ref="L2517">_xlfn.IFS(G2517&lt;=25, 1, G2517&lt;=75, 2, G2517&lt;=150, 3, G2517&gt;150, 4)</f>
        <v>4</v>
      </c>
    </row>
    <row r="2518" spans="1:12" x14ac:dyDescent="0.2">
      <c r="A2518" t="s">
        <v>3540</v>
      </c>
      <c r="B2518" t="s">
        <v>3541</v>
      </c>
      <c r="C2518" s="2">
        <v>437</v>
      </c>
      <c r="D2518" s="2">
        <v>341</v>
      </c>
      <c r="E2518" t="s">
        <v>7029</v>
      </c>
      <c r="F2518" t="s">
        <v>7037</v>
      </c>
      <c r="G2518" s="2">
        <v>96</v>
      </c>
      <c r="H2518" s="11">
        <v>0.21967963386727687</v>
      </c>
      <c r="I2518">
        <v>0</v>
      </c>
      <c r="J2518">
        <f ca="1"/>
        <v>1769</v>
      </c>
      <c r="K2518">
        <v>3155</v>
      </c>
      <c r="L2518" cm="1">
        <f t="array" ref="L2518">_xlfn.IFS(G2518&lt;=25, 1, G2518&lt;=75, 2, G2518&lt;=150, 3, G2518&gt;150, 4)</f>
        <v>3</v>
      </c>
    </row>
    <row r="2519" spans="1:12" x14ac:dyDescent="0.2">
      <c r="A2519" t="s">
        <v>3542</v>
      </c>
      <c r="B2519" t="s">
        <v>3543</v>
      </c>
      <c r="C2519" s="2">
        <v>479</v>
      </c>
      <c r="D2519" s="2">
        <v>364</v>
      </c>
      <c r="E2519" t="s">
        <v>6989</v>
      </c>
      <c r="F2519" t="s">
        <v>7036</v>
      </c>
      <c r="G2519" s="2">
        <v>115</v>
      </c>
      <c r="H2519" s="11">
        <v>0.24008350730688935</v>
      </c>
      <c r="I2519">
        <v>1</v>
      </c>
      <c r="J2519">
        <f ca="1"/>
        <v>3859</v>
      </c>
      <c r="K2519">
        <v>1744</v>
      </c>
      <c r="L2519" cm="1">
        <f t="array" ref="L2519">_xlfn.IFS(G2519&lt;=25, 1, G2519&lt;=75, 2, G2519&lt;=150, 3, G2519&gt;150, 4)</f>
        <v>3</v>
      </c>
    </row>
    <row r="2520" spans="1:12" x14ac:dyDescent="0.2">
      <c r="A2520" t="s">
        <v>3544</v>
      </c>
      <c r="B2520" t="s">
        <v>3545</v>
      </c>
      <c r="C2520" s="2">
        <v>268</v>
      </c>
      <c r="D2520" s="2">
        <v>142</v>
      </c>
      <c r="E2520" t="s">
        <v>7027</v>
      </c>
      <c r="F2520" t="s">
        <v>7038</v>
      </c>
      <c r="G2520" s="2">
        <v>126</v>
      </c>
      <c r="H2520" s="11">
        <v>0.47014925373134331</v>
      </c>
      <c r="I2520">
        <v>0</v>
      </c>
      <c r="J2520">
        <f ca="1"/>
        <v>1653</v>
      </c>
      <c r="K2520">
        <v>1871</v>
      </c>
      <c r="L2520" cm="1">
        <f t="array" ref="L2520">_xlfn.IFS(G2520&lt;=25, 1, G2520&lt;=75, 2, G2520&lt;=150, 3, G2520&gt;150, 4)</f>
        <v>3</v>
      </c>
    </row>
    <row r="2521" spans="1:12" x14ac:dyDescent="0.2">
      <c r="A2521" t="s">
        <v>3546</v>
      </c>
      <c r="B2521" t="s">
        <v>3547</v>
      </c>
      <c r="C2521" s="2">
        <v>258</v>
      </c>
      <c r="D2521" s="2">
        <v>147</v>
      </c>
      <c r="E2521" t="s">
        <v>6989</v>
      </c>
      <c r="F2521" t="s">
        <v>7040</v>
      </c>
      <c r="G2521" s="2">
        <v>111</v>
      </c>
      <c r="H2521" s="11">
        <v>0.43023255813953487</v>
      </c>
      <c r="I2521">
        <v>1</v>
      </c>
      <c r="J2521">
        <f ca="1"/>
        <v>3644</v>
      </c>
      <c r="K2521">
        <v>1423</v>
      </c>
      <c r="L2521" cm="1">
        <f t="array" ref="L2521">_xlfn.IFS(G2521&lt;=25, 1, G2521&lt;=75, 2, G2521&lt;=150, 3, G2521&gt;150, 4)</f>
        <v>3</v>
      </c>
    </row>
    <row r="2522" spans="1:12" x14ac:dyDescent="0.2">
      <c r="A2522" t="s">
        <v>3548</v>
      </c>
      <c r="B2522" t="s">
        <v>3549</v>
      </c>
      <c r="C2522" s="2">
        <v>268</v>
      </c>
      <c r="D2522" s="2">
        <v>137</v>
      </c>
      <c r="E2522" t="s">
        <v>7027</v>
      </c>
      <c r="F2522" t="s">
        <v>7040</v>
      </c>
      <c r="G2522" s="2">
        <v>131</v>
      </c>
      <c r="H2522" s="11">
        <v>0.48880597014925375</v>
      </c>
      <c r="I2522">
        <v>0</v>
      </c>
      <c r="J2522">
        <f ca="1"/>
        <v>3894</v>
      </c>
      <c r="K2522">
        <v>1954</v>
      </c>
      <c r="L2522" cm="1">
        <f t="array" ref="L2522">_xlfn.IFS(G2522&lt;=25, 1, G2522&lt;=75, 2, G2522&lt;=150, 3, G2522&gt;150, 4)</f>
        <v>3</v>
      </c>
    </row>
    <row r="2523" spans="1:12" x14ac:dyDescent="0.2">
      <c r="A2523" t="s">
        <v>3550</v>
      </c>
      <c r="B2523" t="s">
        <v>3551</v>
      </c>
      <c r="C2523" s="2">
        <v>591</v>
      </c>
      <c r="D2523" s="2">
        <v>426</v>
      </c>
      <c r="E2523" t="s">
        <v>7029</v>
      </c>
      <c r="F2523" t="s">
        <v>7043</v>
      </c>
      <c r="G2523" s="2">
        <v>165</v>
      </c>
      <c r="H2523" s="11">
        <v>0.27918781725888325</v>
      </c>
      <c r="I2523">
        <v>0</v>
      </c>
      <c r="J2523">
        <f ca="1"/>
        <v>2068</v>
      </c>
      <c r="K2523">
        <v>3988</v>
      </c>
      <c r="L2523" cm="1">
        <f t="array" ref="L2523">_xlfn.IFS(G2523&lt;=25, 1, G2523&lt;=75, 2, G2523&lt;=150, 3, G2523&gt;150, 4)</f>
        <v>4</v>
      </c>
    </row>
    <row r="2524" spans="1:12" x14ac:dyDescent="0.2">
      <c r="A2524" t="s">
        <v>3552</v>
      </c>
      <c r="B2524" t="s">
        <v>3553</v>
      </c>
      <c r="C2524" s="2">
        <v>327</v>
      </c>
      <c r="D2524" s="2">
        <v>278</v>
      </c>
      <c r="E2524" t="s">
        <v>7029</v>
      </c>
      <c r="F2524" t="s">
        <v>7037</v>
      </c>
      <c r="G2524" s="2">
        <v>49</v>
      </c>
      <c r="H2524" s="11">
        <v>0.14984709480122324</v>
      </c>
      <c r="I2524">
        <v>0</v>
      </c>
      <c r="J2524">
        <f ca="1"/>
        <v>4362</v>
      </c>
      <c r="K2524">
        <v>1583</v>
      </c>
      <c r="L2524" cm="1">
        <f t="array" ref="L2524">_xlfn.IFS(G2524&lt;=25, 1, G2524&lt;=75, 2, G2524&lt;=150, 3, G2524&gt;150, 4)</f>
        <v>2</v>
      </c>
    </row>
    <row r="2525" spans="1:12" x14ac:dyDescent="0.2">
      <c r="A2525" t="s">
        <v>1871</v>
      </c>
      <c r="B2525" t="s">
        <v>1872</v>
      </c>
      <c r="C2525" s="2">
        <v>319</v>
      </c>
      <c r="D2525" s="2">
        <v>271</v>
      </c>
      <c r="E2525" t="s">
        <v>7029</v>
      </c>
      <c r="F2525" t="s">
        <v>7044</v>
      </c>
      <c r="G2525" s="2">
        <v>48</v>
      </c>
      <c r="H2525" s="11">
        <v>0.15047021943573669</v>
      </c>
      <c r="I2525">
        <v>0</v>
      </c>
      <c r="J2525">
        <f ca="1"/>
        <v>2528</v>
      </c>
      <c r="K2525">
        <v>159</v>
      </c>
      <c r="L2525" cm="1">
        <f t="array" ref="L2525">_xlfn.IFS(G2525&lt;=25, 1, G2525&lt;=75, 2, G2525&lt;=150, 3, G2525&gt;150, 4)</f>
        <v>2</v>
      </c>
    </row>
    <row r="2526" spans="1:12" x14ac:dyDescent="0.2">
      <c r="A2526" t="s">
        <v>3554</v>
      </c>
      <c r="B2526" t="s">
        <v>3555</v>
      </c>
      <c r="C2526" s="2">
        <v>69</v>
      </c>
      <c r="D2526" s="2">
        <v>39</v>
      </c>
      <c r="E2526" t="s">
        <v>6989</v>
      </c>
      <c r="F2526" t="s">
        <v>7037</v>
      </c>
      <c r="G2526" s="2">
        <v>30</v>
      </c>
      <c r="H2526" s="11">
        <v>0.43478260869565216</v>
      </c>
      <c r="I2526">
        <v>1</v>
      </c>
      <c r="J2526">
        <f ca="1"/>
        <v>2493</v>
      </c>
      <c r="K2526">
        <v>649</v>
      </c>
      <c r="L2526" cm="1">
        <f t="array" ref="L2526">_xlfn.IFS(G2526&lt;=25, 1, G2526&lt;=75, 2, G2526&lt;=150, 3, G2526&gt;150, 4)</f>
        <v>2</v>
      </c>
    </row>
    <row r="2527" spans="1:12" x14ac:dyDescent="0.2">
      <c r="A2527" t="s">
        <v>3556</v>
      </c>
      <c r="B2527" t="s">
        <v>3557</v>
      </c>
      <c r="C2527" s="2">
        <v>327</v>
      </c>
      <c r="D2527" s="2">
        <v>222</v>
      </c>
      <c r="E2527" t="s">
        <v>7029</v>
      </c>
      <c r="F2527" t="s">
        <v>7041</v>
      </c>
      <c r="G2527" s="2">
        <v>105</v>
      </c>
      <c r="H2527" s="11">
        <v>0.32110091743119268</v>
      </c>
      <c r="I2527">
        <v>0</v>
      </c>
      <c r="J2527">
        <f ca="1"/>
        <v>3691</v>
      </c>
      <c r="K2527">
        <v>716</v>
      </c>
      <c r="L2527" cm="1">
        <f t="array" ref="L2527">_xlfn.IFS(G2527&lt;=25, 1, G2527&lt;=75, 2, G2527&lt;=150, 3, G2527&gt;150, 4)</f>
        <v>3</v>
      </c>
    </row>
    <row r="2528" spans="1:12" x14ac:dyDescent="0.2">
      <c r="A2528" t="s">
        <v>3558</v>
      </c>
      <c r="B2528" t="s">
        <v>3559</v>
      </c>
      <c r="C2528" s="2">
        <v>79</v>
      </c>
      <c r="D2528" s="2">
        <v>46</v>
      </c>
      <c r="E2528" t="s">
        <v>6989</v>
      </c>
      <c r="F2528" t="s">
        <v>7039</v>
      </c>
      <c r="G2528" s="2">
        <v>33</v>
      </c>
      <c r="H2528" s="11">
        <v>0.41772151898734178</v>
      </c>
      <c r="I2528">
        <v>1</v>
      </c>
      <c r="J2528">
        <f ca="1"/>
        <v>1017</v>
      </c>
      <c r="K2528">
        <v>4307</v>
      </c>
      <c r="L2528" cm="1">
        <f t="array" ref="L2528">_xlfn.IFS(G2528&lt;=25, 1, G2528&lt;=75, 2, G2528&lt;=150, 3, G2528&gt;150, 4)</f>
        <v>2</v>
      </c>
    </row>
    <row r="2529" spans="1:12" x14ac:dyDescent="0.2">
      <c r="A2529" t="s">
        <v>3560</v>
      </c>
      <c r="B2529" t="s">
        <v>2432</v>
      </c>
      <c r="C2529" s="2">
        <v>69</v>
      </c>
      <c r="D2529" s="2">
        <v>35</v>
      </c>
      <c r="E2529" t="s">
        <v>6989</v>
      </c>
      <c r="F2529" t="s">
        <v>7037</v>
      </c>
      <c r="G2529" s="2">
        <v>34</v>
      </c>
      <c r="H2529" s="11">
        <v>0.49275362318840582</v>
      </c>
      <c r="I2529">
        <v>1</v>
      </c>
      <c r="J2529">
        <f ca="1"/>
        <v>1522</v>
      </c>
      <c r="K2529">
        <v>926</v>
      </c>
      <c r="L2529" cm="1">
        <f t="array" ref="L2529">_xlfn.IFS(G2529&lt;=25, 1, G2529&lt;=75, 2, G2529&lt;=150, 3, G2529&gt;150, 4)</f>
        <v>2</v>
      </c>
    </row>
    <row r="2530" spans="1:12" x14ac:dyDescent="0.2">
      <c r="A2530" t="s">
        <v>3561</v>
      </c>
      <c r="B2530" t="s">
        <v>3562</v>
      </c>
      <c r="C2530" s="2">
        <v>59</v>
      </c>
      <c r="D2530" s="2">
        <v>42</v>
      </c>
      <c r="E2530" t="s">
        <v>6989</v>
      </c>
      <c r="F2530" t="s">
        <v>7042</v>
      </c>
      <c r="G2530" s="2">
        <v>17</v>
      </c>
      <c r="H2530" s="11">
        <v>0.28813559322033899</v>
      </c>
      <c r="I2530">
        <v>1</v>
      </c>
      <c r="J2530">
        <f ca="1"/>
        <v>3341</v>
      </c>
      <c r="K2530">
        <v>2599</v>
      </c>
      <c r="L2530" cm="1">
        <f t="array" ref="L2530">_xlfn.IFS(G2530&lt;=25, 1, G2530&lt;=75, 2, G2530&lt;=150, 3, G2530&gt;150, 4)</f>
        <v>1</v>
      </c>
    </row>
    <row r="2531" spans="1:12" x14ac:dyDescent="0.2">
      <c r="A2531" t="s">
        <v>3563</v>
      </c>
      <c r="B2531" t="s">
        <v>3564</v>
      </c>
      <c r="C2531" s="2">
        <v>250</v>
      </c>
      <c r="D2531" s="2">
        <v>138</v>
      </c>
      <c r="E2531" t="s">
        <v>7027</v>
      </c>
      <c r="F2531" t="s">
        <v>7040</v>
      </c>
      <c r="G2531" s="2">
        <v>112</v>
      </c>
      <c r="H2531" s="11">
        <v>0.44800000000000001</v>
      </c>
      <c r="I2531">
        <v>0</v>
      </c>
      <c r="J2531">
        <f ca="1"/>
        <v>3515</v>
      </c>
      <c r="K2531">
        <v>1736</v>
      </c>
      <c r="L2531" cm="1">
        <f t="array" ref="L2531">_xlfn.IFS(G2531&lt;=25, 1, G2531&lt;=75, 2, G2531&lt;=150, 3, G2531&gt;150, 4)</f>
        <v>3</v>
      </c>
    </row>
    <row r="2532" spans="1:12" x14ac:dyDescent="0.2">
      <c r="A2532" t="s">
        <v>3565</v>
      </c>
      <c r="B2532" t="s">
        <v>3566</v>
      </c>
      <c r="C2532" s="2">
        <v>299</v>
      </c>
      <c r="D2532" s="2">
        <v>227</v>
      </c>
      <c r="E2532" t="s">
        <v>7027</v>
      </c>
      <c r="F2532" t="s">
        <v>7037</v>
      </c>
      <c r="G2532" s="2">
        <v>72</v>
      </c>
      <c r="H2532" s="11">
        <v>0.24080267558528429</v>
      </c>
      <c r="I2532">
        <v>0</v>
      </c>
      <c r="J2532">
        <f ca="1"/>
        <v>804</v>
      </c>
      <c r="K2532">
        <v>3438</v>
      </c>
      <c r="L2532" cm="1">
        <f t="array" ref="L2532">_xlfn.IFS(G2532&lt;=25, 1, G2532&lt;=75, 2, G2532&lt;=150, 3, G2532&gt;150, 4)</f>
        <v>2</v>
      </c>
    </row>
    <row r="2533" spans="1:12" x14ac:dyDescent="0.2">
      <c r="A2533" t="s">
        <v>3567</v>
      </c>
      <c r="B2533" t="s">
        <v>2737</v>
      </c>
      <c r="C2533" s="2">
        <v>999</v>
      </c>
      <c r="D2533" s="2">
        <v>669</v>
      </c>
      <c r="E2533" t="s">
        <v>7027</v>
      </c>
      <c r="F2533" t="s">
        <v>7039</v>
      </c>
      <c r="G2533" s="2">
        <v>330</v>
      </c>
      <c r="H2533" s="11">
        <v>0.33033033033033032</v>
      </c>
      <c r="I2533">
        <v>0</v>
      </c>
      <c r="J2533">
        <f ca="1"/>
        <v>2930</v>
      </c>
      <c r="K2533">
        <v>3093</v>
      </c>
      <c r="L2533" cm="1">
        <f t="array" ref="L2533">_xlfn.IFS(G2533&lt;=25, 1, G2533&lt;=75, 2, G2533&lt;=150, 3, G2533&gt;150, 4)</f>
        <v>4</v>
      </c>
    </row>
    <row r="2534" spans="1:12" x14ac:dyDescent="0.2">
      <c r="A2534" t="s">
        <v>3568</v>
      </c>
      <c r="B2534" t="s">
        <v>3195</v>
      </c>
      <c r="C2534" s="2">
        <v>232</v>
      </c>
      <c r="D2534" s="2">
        <v>209</v>
      </c>
      <c r="E2534" t="s">
        <v>7027</v>
      </c>
      <c r="F2534" t="s">
        <v>7039</v>
      </c>
      <c r="G2534" s="2">
        <v>23</v>
      </c>
      <c r="H2534" s="11">
        <v>9.9137931034482762E-2</v>
      </c>
      <c r="I2534">
        <v>0</v>
      </c>
      <c r="J2534">
        <f ca="1"/>
        <v>3720</v>
      </c>
      <c r="K2534">
        <v>983</v>
      </c>
      <c r="L2534" cm="1">
        <f t="array" ref="L2534">_xlfn.IFS(G2534&lt;=25, 1, G2534&lt;=75, 2, G2534&lt;=150, 3, G2534&gt;150, 4)</f>
        <v>1</v>
      </c>
    </row>
    <row r="2535" spans="1:12" x14ac:dyDescent="0.2">
      <c r="A2535" t="s">
        <v>3569</v>
      </c>
      <c r="B2535" t="s">
        <v>946</v>
      </c>
      <c r="C2535" s="2">
        <v>357</v>
      </c>
      <c r="D2535" s="2">
        <v>325</v>
      </c>
      <c r="E2535" t="s">
        <v>7027</v>
      </c>
      <c r="F2535" t="s">
        <v>7036</v>
      </c>
      <c r="G2535" s="2">
        <v>32</v>
      </c>
      <c r="H2535" s="11">
        <v>8.9635854341736695E-2</v>
      </c>
      <c r="I2535">
        <v>0</v>
      </c>
      <c r="J2535">
        <f ca="1"/>
        <v>215</v>
      </c>
      <c r="K2535">
        <v>2349</v>
      </c>
      <c r="L2535" cm="1">
        <f t="array" ref="L2535">_xlfn.IFS(G2535&lt;=25, 1, G2535&lt;=75, 2, G2535&lt;=150, 3, G2535&gt;150, 4)</f>
        <v>2</v>
      </c>
    </row>
    <row r="2536" spans="1:12" x14ac:dyDescent="0.2">
      <c r="A2536" t="s">
        <v>3570</v>
      </c>
      <c r="B2536" t="s">
        <v>3571</v>
      </c>
      <c r="C2536" s="2">
        <v>446</v>
      </c>
      <c r="D2536" s="2">
        <v>317</v>
      </c>
      <c r="E2536" t="s">
        <v>7029</v>
      </c>
      <c r="F2536" t="s">
        <v>7045</v>
      </c>
      <c r="G2536" s="2">
        <v>129</v>
      </c>
      <c r="H2536" s="11">
        <v>0.28923766816143498</v>
      </c>
      <c r="I2536">
        <v>0</v>
      </c>
      <c r="J2536">
        <f ca="1"/>
        <v>4166</v>
      </c>
      <c r="K2536">
        <v>2996</v>
      </c>
      <c r="L2536" cm="1">
        <f t="array" ref="L2536">_xlfn.IFS(G2536&lt;=25, 1, G2536&lt;=75, 2, G2536&lt;=150, 3, G2536&gt;150, 4)</f>
        <v>3</v>
      </c>
    </row>
    <row r="2537" spans="1:12" x14ac:dyDescent="0.2">
      <c r="A2537" t="s">
        <v>3572</v>
      </c>
      <c r="B2537" t="s">
        <v>3573</v>
      </c>
      <c r="C2537" s="2">
        <v>268</v>
      </c>
      <c r="D2537" s="2">
        <v>137</v>
      </c>
      <c r="E2537" t="s">
        <v>7027</v>
      </c>
      <c r="F2537" t="s">
        <v>7038</v>
      </c>
      <c r="G2537" s="2">
        <v>131</v>
      </c>
      <c r="H2537" s="11">
        <v>0.48880597014925375</v>
      </c>
      <c r="I2537">
        <v>0</v>
      </c>
      <c r="J2537">
        <f ca="1"/>
        <v>921</v>
      </c>
      <c r="K2537">
        <v>155</v>
      </c>
      <c r="L2537" cm="1">
        <f t="array" ref="L2537">_xlfn.IFS(G2537&lt;=25, 1, G2537&lt;=75, 2, G2537&lt;=150, 3, G2537&gt;150, 4)</f>
        <v>3</v>
      </c>
    </row>
    <row r="2538" spans="1:12" x14ac:dyDescent="0.2">
      <c r="A2538" t="s">
        <v>3574</v>
      </c>
      <c r="B2538" t="s">
        <v>3575</v>
      </c>
      <c r="C2538" s="2">
        <v>357</v>
      </c>
      <c r="D2538" s="2">
        <v>303</v>
      </c>
      <c r="E2538" t="s">
        <v>7029</v>
      </c>
      <c r="F2538" t="s">
        <v>7037</v>
      </c>
      <c r="G2538" s="2">
        <v>54</v>
      </c>
      <c r="H2538" s="11">
        <v>0.15126050420168066</v>
      </c>
      <c r="I2538">
        <v>0</v>
      </c>
      <c r="J2538">
        <f ca="1"/>
        <v>1605</v>
      </c>
      <c r="K2538">
        <v>70</v>
      </c>
      <c r="L2538" cm="1">
        <f t="array" ref="L2538">_xlfn.IFS(G2538&lt;=25, 1, G2538&lt;=75, 2, G2538&lt;=150, 3, G2538&gt;150, 4)</f>
        <v>2</v>
      </c>
    </row>
    <row r="2539" spans="1:12" x14ac:dyDescent="0.2">
      <c r="A2539" t="s">
        <v>3576</v>
      </c>
      <c r="B2539" t="s">
        <v>3577</v>
      </c>
      <c r="C2539" s="2">
        <v>279</v>
      </c>
      <c r="D2539" s="2">
        <v>176</v>
      </c>
      <c r="E2539" t="s">
        <v>6989</v>
      </c>
      <c r="F2539" t="s">
        <v>7044</v>
      </c>
      <c r="G2539" s="2">
        <v>103</v>
      </c>
      <c r="H2539" s="11">
        <v>0.36917562724014336</v>
      </c>
      <c r="I2539">
        <v>1</v>
      </c>
      <c r="J2539">
        <f ca="1"/>
        <v>2518</v>
      </c>
      <c r="K2539">
        <v>2077</v>
      </c>
      <c r="L2539" cm="1">
        <f t="array" ref="L2539">_xlfn.IFS(G2539&lt;=25, 1, G2539&lt;=75, 2, G2539&lt;=150, 3, G2539&gt;150, 4)</f>
        <v>3</v>
      </c>
    </row>
    <row r="2540" spans="1:12" x14ac:dyDescent="0.2">
      <c r="A2540" t="s">
        <v>3578</v>
      </c>
      <c r="B2540" t="s">
        <v>3579</v>
      </c>
      <c r="C2540" s="2">
        <v>356</v>
      </c>
      <c r="D2540" s="2">
        <v>210</v>
      </c>
      <c r="E2540" t="s">
        <v>7029</v>
      </c>
      <c r="F2540" t="s">
        <v>7037</v>
      </c>
      <c r="G2540" s="2">
        <v>146</v>
      </c>
      <c r="H2540" s="11">
        <v>0.4101123595505618</v>
      </c>
      <c r="I2540">
        <v>0</v>
      </c>
      <c r="J2540">
        <f ca="1"/>
        <v>2986</v>
      </c>
      <c r="K2540">
        <v>1649</v>
      </c>
      <c r="L2540" cm="1">
        <f t="array" ref="L2540">_xlfn.IFS(G2540&lt;=25, 1, G2540&lt;=75, 2, G2540&lt;=150, 3, G2540&gt;150, 4)</f>
        <v>3</v>
      </c>
    </row>
    <row r="2541" spans="1:12" x14ac:dyDescent="0.2">
      <c r="A2541" t="s">
        <v>3580</v>
      </c>
      <c r="B2541" t="s">
        <v>1654</v>
      </c>
      <c r="C2541" s="2">
        <v>206</v>
      </c>
      <c r="D2541" s="2">
        <v>171</v>
      </c>
      <c r="E2541" t="s">
        <v>7027</v>
      </c>
      <c r="F2541" t="s">
        <v>7037</v>
      </c>
      <c r="G2541" s="2">
        <v>35</v>
      </c>
      <c r="H2541" s="11">
        <v>0.16990291262135923</v>
      </c>
      <c r="I2541">
        <v>0</v>
      </c>
      <c r="J2541">
        <f ca="1"/>
        <v>1480</v>
      </c>
      <c r="K2541">
        <v>1222</v>
      </c>
      <c r="L2541" cm="1">
        <f t="array" ref="L2541">_xlfn.IFS(G2541&lt;=25, 1, G2541&lt;=75, 2, G2541&lt;=150, 3, G2541&gt;150, 4)</f>
        <v>2</v>
      </c>
    </row>
    <row r="2542" spans="1:12" x14ac:dyDescent="0.2">
      <c r="A2542" t="s">
        <v>3581</v>
      </c>
      <c r="B2542" t="s">
        <v>3582</v>
      </c>
      <c r="C2542" s="2">
        <v>529</v>
      </c>
      <c r="D2542" s="2">
        <v>434</v>
      </c>
      <c r="E2542" t="s">
        <v>7027</v>
      </c>
      <c r="F2542" t="s">
        <v>7043</v>
      </c>
      <c r="G2542" s="2">
        <v>95</v>
      </c>
      <c r="H2542" s="11">
        <v>0.17958412098298676</v>
      </c>
      <c r="I2542">
        <v>0</v>
      </c>
      <c r="J2542">
        <f ca="1"/>
        <v>449</v>
      </c>
      <c r="K2542">
        <v>1308</v>
      </c>
      <c r="L2542" cm="1">
        <f t="array" ref="L2542">_xlfn.IFS(G2542&lt;=25, 1, G2542&lt;=75, 2, G2542&lt;=150, 3, G2542&gt;150, 4)</f>
        <v>3</v>
      </c>
    </row>
    <row r="2543" spans="1:12" x14ac:dyDescent="0.2">
      <c r="A2543" t="s">
        <v>3583</v>
      </c>
      <c r="C2543" s="2">
        <v>670</v>
      </c>
      <c r="D2543" s="2">
        <v>516</v>
      </c>
      <c r="E2543" t="s">
        <v>7029</v>
      </c>
      <c r="F2543" t="s">
        <v>7042</v>
      </c>
      <c r="G2543" s="2">
        <v>154</v>
      </c>
      <c r="H2543" s="11">
        <v>0.2298507462686567</v>
      </c>
      <c r="I2543">
        <v>0</v>
      </c>
      <c r="J2543">
        <f ca="1"/>
        <v>2728</v>
      </c>
      <c r="K2543">
        <v>1242</v>
      </c>
      <c r="L2543" cm="1">
        <f t="array" ref="L2543">_xlfn.IFS(G2543&lt;=25, 1, G2543&lt;=75, 2, G2543&lt;=150, 3, G2543&gt;150, 4)</f>
        <v>4</v>
      </c>
    </row>
    <row r="2544" spans="1:12" x14ac:dyDescent="0.2">
      <c r="A2544" t="s">
        <v>3584</v>
      </c>
      <c r="B2544" t="s">
        <v>3562</v>
      </c>
      <c r="C2544" s="2">
        <v>69</v>
      </c>
      <c r="D2544" s="2">
        <v>53</v>
      </c>
      <c r="E2544" t="s">
        <v>6989</v>
      </c>
      <c r="F2544" t="s">
        <v>7037</v>
      </c>
      <c r="G2544" s="2">
        <v>16</v>
      </c>
      <c r="H2544" s="11">
        <v>0.2318840579710145</v>
      </c>
      <c r="I2544">
        <v>1</v>
      </c>
      <c r="J2544">
        <f ca="1"/>
        <v>3272</v>
      </c>
      <c r="K2544">
        <v>1796</v>
      </c>
      <c r="L2544" cm="1">
        <f t="array" ref="L2544">_xlfn.IFS(G2544&lt;=25, 1, G2544&lt;=75, 2, G2544&lt;=150, 3, G2544&gt;150, 4)</f>
        <v>1</v>
      </c>
    </row>
    <row r="2545" spans="1:12" x14ac:dyDescent="0.2">
      <c r="A2545" t="s">
        <v>3585</v>
      </c>
      <c r="B2545" t="s">
        <v>3586</v>
      </c>
      <c r="C2545" s="2">
        <v>269</v>
      </c>
      <c r="D2545" s="2">
        <v>124</v>
      </c>
      <c r="E2545" t="s">
        <v>7027</v>
      </c>
      <c r="F2545" t="s">
        <v>7038</v>
      </c>
      <c r="G2545" s="2">
        <v>145</v>
      </c>
      <c r="H2545" s="11">
        <v>0.53903345724907059</v>
      </c>
      <c r="I2545">
        <v>0</v>
      </c>
      <c r="J2545">
        <f ca="1"/>
        <v>2087</v>
      </c>
      <c r="K2545">
        <v>3798</v>
      </c>
      <c r="L2545" cm="1">
        <f t="array" ref="L2545">_xlfn.IFS(G2545&lt;=25, 1, G2545&lt;=75, 2, G2545&lt;=150, 3, G2545&gt;150, 4)</f>
        <v>3</v>
      </c>
    </row>
    <row r="2546" spans="1:12" x14ac:dyDescent="0.2">
      <c r="A2546" t="s">
        <v>3587</v>
      </c>
      <c r="B2546" t="s">
        <v>3588</v>
      </c>
      <c r="C2546" s="2">
        <v>1320</v>
      </c>
      <c r="D2546" s="2">
        <v>1162</v>
      </c>
      <c r="E2546" t="s">
        <v>7029</v>
      </c>
      <c r="F2546" t="s">
        <v>7041</v>
      </c>
      <c r="G2546" s="2">
        <v>158</v>
      </c>
      <c r="H2546" s="11">
        <v>0.11969696969696969</v>
      </c>
      <c r="I2546">
        <v>0</v>
      </c>
      <c r="J2546">
        <f ca="1"/>
        <v>3864</v>
      </c>
      <c r="K2546">
        <v>2606</v>
      </c>
      <c r="L2546" cm="1">
        <f t="array" ref="L2546">_xlfn.IFS(G2546&lt;=25, 1, G2546&lt;=75, 2, G2546&lt;=150, 3, G2546&gt;150, 4)</f>
        <v>4</v>
      </c>
    </row>
    <row r="2547" spans="1:12" x14ac:dyDescent="0.2">
      <c r="A2547" t="s">
        <v>3589</v>
      </c>
      <c r="B2547" t="s">
        <v>2968</v>
      </c>
      <c r="C2547" s="2">
        <v>139</v>
      </c>
      <c r="D2547" s="2">
        <v>79</v>
      </c>
      <c r="E2547" t="s">
        <v>6989</v>
      </c>
      <c r="F2547" t="s">
        <v>7037</v>
      </c>
      <c r="G2547" s="2">
        <v>60</v>
      </c>
      <c r="H2547" s="11">
        <v>0.43165467625899279</v>
      </c>
      <c r="I2547">
        <v>1</v>
      </c>
      <c r="J2547">
        <f ca="1"/>
        <v>3082</v>
      </c>
      <c r="K2547">
        <v>1759</v>
      </c>
      <c r="L2547" cm="1">
        <f t="array" ref="L2547">_xlfn.IFS(G2547&lt;=25, 1, G2547&lt;=75, 2, G2547&lt;=150, 3, G2547&gt;150, 4)</f>
        <v>2</v>
      </c>
    </row>
    <row r="2548" spans="1:12" x14ac:dyDescent="0.2">
      <c r="A2548" t="s">
        <v>3590</v>
      </c>
      <c r="B2548" t="s">
        <v>3190</v>
      </c>
      <c r="C2548" s="2">
        <v>349</v>
      </c>
      <c r="D2548" s="2">
        <v>185</v>
      </c>
      <c r="E2548" t="s">
        <v>7029</v>
      </c>
      <c r="F2548" t="s">
        <v>7037</v>
      </c>
      <c r="G2548" s="2">
        <v>164</v>
      </c>
      <c r="H2548" s="11">
        <v>0.46991404011461319</v>
      </c>
      <c r="I2548">
        <v>0</v>
      </c>
      <c r="J2548">
        <f ca="1"/>
        <v>338</v>
      </c>
      <c r="K2548">
        <v>345</v>
      </c>
      <c r="L2548" cm="1">
        <f t="array" ref="L2548">_xlfn.IFS(G2548&lt;=25, 1, G2548&lt;=75, 2, G2548&lt;=150, 3, G2548&gt;150, 4)</f>
        <v>4</v>
      </c>
    </row>
    <row r="2549" spans="1:12" x14ac:dyDescent="0.2">
      <c r="A2549" t="s">
        <v>3591</v>
      </c>
      <c r="B2549" t="s">
        <v>3592</v>
      </c>
      <c r="C2549" s="2">
        <v>299</v>
      </c>
      <c r="D2549" s="2">
        <v>269</v>
      </c>
      <c r="E2549" t="s">
        <v>7029</v>
      </c>
      <c r="F2549" t="s">
        <v>7042</v>
      </c>
      <c r="G2549" s="2">
        <v>30</v>
      </c>
      <c r="H2549" s="11">
        <v>0.10033444816053512</v>
      </c>
      <c r="I2549">
        <v>0</v>
      </c>
      <c r="J2549">
        <f ca="1"/>
        <v>2924</v>
      </c>
      <c r="K2549">
        <v>4073</v>
      </c>
      <c r="L2549" cm="1">
        <f t="array" ref="L2549">_xlfn.IFS(G2549&lt;=25, 1, G2549&lt;=75, 2, G2549&lt;=150, 3, G2549&gt;150, 4)</f>
        <v>2</v>
      </c>
    </row>
    <row r="2550" spans="1:12" x14ac:dyDescent="0.2">
      <c r="A2550" t="s">
        <v>3593</v>
      </c>
      <c r="B2550" t="s">
        <v>3594</v>
      </c>
      <c r="C2550" s="2">
        <v>259</v>
      </c>
      <c r="D2550" s="2">
        <v>158</v>
      </c>
      <c r="E2550" t="s">
        <v>7027</v>
      </c>
      <c r="F2550" t="s">
        <v>7040</v>
      </c>
      <c r="G2550" s="2">
        <v>101</v>
      </c>
      <c r="H2550" s="11">
        <v>0.38996138996138996</v>
      </c>
      <c r="I2550">
        <v>0</v>
      </c>
      <c r="J2550">
        <f ca="1"/>
        <v>2407</v>
      </c>
      <c r="K2550">
        <v>1491</v>
      </c>
      <c r="L2550" cm="1">
        <f t="array" ref="L2550">_xlfn.IFS(G2550&lt;=25, 1, G2550&lt;=75, 2, G2550&lt;=150, 3, G2550&gt;150, 4)</f>
        <v>3</v>
      </c>
    </row>
    <row r="2551" spans="1:12" x14ac:dyDescent="0.2">
      <c r="A2551" t="s">
        <v>3595</v>
      </c>
      <c r="B2551" t="s">
        <v>3596</v>
      </c>
      <c r="C2551" s="2">
        <v>179</v>
      </c>
      <c r="D2551" s="2">
        <v>129</v>
      </c>
      <c r="E2551" t="s">
        <v>6989</v>
      </c>
      <c r="F2551" t="s">
        <v>7044</v>
      </c>
      <c r="G2551" s="2">
        <v>50</v>
      </c>
      <c r="H2551" s="11">
        <v>0.27932960893854747</v>
      </c>
      <c r="I2551">
        <v>1</v>
      </c>
      <c r="J2551">
        <f ca="1"/>
        <v>2730</v>
      </c>
      <c r="K2551">
        <v>2161</v>
      </c>
      <c r="L2551" cm="1">
        <f t="array" ref="L2551">_xlfn.IFS(G2551&lt;=25, 1, G2551&lt;=75, 2, G2551&lt;=150, 3, G2551&gt;150, 4)</f>
        <v>2</v>
      </c>
    </row>
    <row r="2552" spans="1:12" x14ac:dyDescent="0.2">
      <c r="A2552" t="s">
        <v>3597</v>
      </c>
      <c r="B2552" t="s">
        <v>3598</v>
      </c>
      <c r="C2552" s="2">
        <v>214</v>
      </c>
      <c r="D2552" s="2">
        <v>94</v>
      </c>
      <c r="E2552" t="s">
        <v>7027</v>
      </c>
      <c r="F2552" t="s">
        <v>7040</v>
      </c>
      <c r="G2552" s="2">
        <v>120</v>
      </c>
      <c r="H2552" s="11">
        <v>0.56074766355140182</v>
      </c>
      <c r="I2552">
        <v>0</v>
      </c>
      <c r="J2552">
        <f ca="1"/>
        <v>3606</v>
      </c>
      <c r="K2552">
        <v>2376</v>
      </c>
      <c r="L2552" cm="1">
        <f t="array" ref="L2552">_xlfn.IFS(G2552&lt;=25, 1, G2552&lt;=75, 2, G2552&lt;=150, 3, G2552&gt;150, 4)</f>
        <v>3</v>
      </c>
    </row>
    <row r="2553" spans="1:12" x14ac:dyDescent="0.2">
      <c r="A2553" t="s">
        <v>3599</v>
      </c>
      <c r="B2553" t="s">
        <v>3600</v>
      </c>
      <c r="C2553" s="2">
        <v>403</v>
      </c>
      <c r="D2553" s="2">
        <v>302</v>
      </c>
      <c r="E2553" t="s">
        <v>7029</v>
      </c>
      <c r="F2553" t="s">
        <v>7037</v>
      </c>
      <c r="G2553" s="2">
        <v>101</v>
      </c>
      <c r="H2553" s="11">
        <v>0.25062034739454092</v>
      </c>
      <c r="I2553">
        <v>0</v>
      </c>
      <c r="J2553">
        <f ca="1"/>
        <v>3228</v>
      </c>
      <c r="K2553">
        <v>1555</v>
      </c>
      <c r="L2553" cm="1">
        <f t="array" ref="L2553">_xlfn.IFS(G2553&lt;=25, 1, G2553&lt;=75, 2, G2553&lt;=150, 3, G2553&gt;150, 4)</f>
        <v>3</v>
      </c>
    </row>
    <row r="2554" spans="1:12" x14ac:dyDescent="0.2">
      <c r="A2554" t="s">
        <v>3601</v>
      </c>
      <c r="B2554" t="s">
        <v>3602</v>
      </c>
      <c r="C2554" s="2">
        <v>1123</v>
      </c>
      <c r="D2554" s="2">
        <v>775</v>
      </c>
      <c r="E2554" t="s">
        <v>7029</v>
      </c>
      <c r="F2554" t="s">
        <v>7041</v>
      </c>
      <c r="G2554" s="2">
        <v>348</v>
      </c>
      <c r="H2554" s="11">
        <v>0.30988423864648262</v>
      </c>
      <c r="I2554">
        <v>0</v>
      </c>
      <c r="J2554">
        <f ca="1"/>
        <v>809</v>
      </c>
      <c r="K2554">
        <v>3605</v>
      </c>
      <c r="L2554" cm="1">
        <f t="array" ref="L2554">_xlfn.IFS(G2554&lt;=25, 1, G2554&lt;=75, 2, G2554&lt;=150, 3, G2554&gt;150, 4)</f>
        <v>4</v>
      </c>
    </row>
    <row r="2555" spans="1:12" x14ac:dyDescent="0.2">
      <c r="A2555" t="s">
        <v>3603</v>
      </c>
      <c r="B2555" t="s">
        <v>3604</v>
      </c>
      <c r="C2555" s="2">
        <v>299</v>
      </c>
      <c r="D2555" s="2">
        <v>141</v>
      </c>
      <c r="E2555" t="s">
        <v>7029</v>
      </c>
      <c r="F2555" t="s">
        <v>7040</v>
      </c>
      <c r="G2555" s="2">
        <v>158</v>
      </c>
      <c r="H2555" s="11">
        <v>0.52842809364548493</v>
      </c>
      <c r="I2555">
        <v>0</v>
      </c>
      <c r="J2555">
        <f ca="1"/>
        <v>1623</v>
      </c>
      <c r="K2555">
        <v>2330</v>
      </c>
      <c r="L2555" cm="1">
        <f t="array" ref="L2555">_xlfn.IFS(G2555&lt;=25, 1, G2555&lt;=75, 2, G2555&lt;=150, 3, G2555&gt;150, 4)</f>
        <v>4</v>
      </c>
    </row>
    <row r="2556" spans="1:12" x14ac:dyDescent="0.2">
      <c r="A2556" t="s">
        <v>3605</v>
      </c>
      <c r="B2556" t="s">
        <v>3606</v>
      </c>
      <c r="C2556" s="2">
        <v>79</v>
      </c>
      <c r="D2556" s="2">
        <v>48</v>
      </c>
      <c r="E2556" t="s">
        <v>6989</v>
      </c>
      <c r="F2556" t="s">
        <v>7039</v>
      </c>
      <c r="G2556" s="2">
        <v>31</v>
      </c>
      <c r="H2556" s="11">
        <v>0.39240506329113922</v>
      </c>
      <c r="I2556">
        <v>1</v>
      </c>
      <c r="J2556">
        <f ca="1"/>
        <v>1101</v>
      </c>
      <c r="K2556">
        <v>2338</v>
      </c>
      <c r="L2556" cm="1">
        <f t="array" ref="L2556">_xlfn.IFS(G2556&lt;=25, 1, G2556&lt;=75, 2, G2556&lt;=150, 3, G2556&gt;150, 4)</f>
        <v>2</v>
      </c>
    </row>
    <row r="2557" spans="1:12" x14ac:dyDescent="0.2">
      <c r="A2557" t="s">
        <v>3607</v>
      </c>
      <c r="B2557" t="s">
        <v>3608</v>
      </c>
      <c r="C2557" s="2">
        <v>266</v>
      </c>
      <c r="D2557" s="2">
        <v>117</v>
      </c>
      <c r="E2557" t="s">
        <v>7027</v>
      </c>
      <c r="F2557" t="s">
        <v>7040</v>
      </c>
      <c r="G2557" s="2">
        <v>149</v>
      </c>
      <c r="H2557" s="11">
        <v>0.56015037593984962</v>
      </c>
      <c r="I2557">
        <v>0</v>
      </c>
      <c r="J2557">
        <f ca="1"/>
        <v>2131</v>
      </c>
      <c r="K2557">
        <v>1357</v>
      </c>
      <c r="L2557" cm="1">
        <f t="array" ref="L2557">_xlfn.IFS(G2557&lt;=25, 1, G2557&lt;=75, 2, G2557&lt;=150, 3, G2557&gt;150, 4)</f>
        <v>3</v>
      </c>
    </row>
    <row r="2558" spans="1:12" x14ac:dyDescent="0.2">
      <c r="A2558" t="s">
        <v>3609</v>
      </c>
      <c r="B2558" t="s">
        <v>2432</v>
      </c>
      <c r="C2558" s="2">
        <v>69</v>
      </c>
      <c r="D2558" s="2">
        <v>36</v>
      </c>
      <c r="E2558" t="s">
        <v>6989</v>
      </c>
      <c r="F2558" t="s">
        <v>7037</v>
      </c>
      <c r="G2558" s="2">
        <v>33</v>
      </c>
      <c r="H2558" s="11">
        <v>0.47826086956521741</v>
      </c>
      <c r="I2558">
        <v>1</v>
      </c>
      <c r="J2558">
        <f ca="1"/>
        <v>3833</v>
      </c>
      <c r="K2558">
        <v>3179</v>
      </c>
      <c r="L2558" cm="1">
        <f t="array" ref="L2558">_xlfn.IFS(G2558&lt;=25, 1, G2558&lt;=75, 2, G2558&lt;=150, 3, G2558&gt;150, 4)</f>
        <v>2</v>
      </c>
    </row>
    <row r="2559" spans="1:12" x14ac:dyDescent="0.2">
      <c r="A2559" t="s">
        <v>3610</v>
      </c>
      <c r="B2559" t="s">
        <v>2983</v>
      </c>
      <c r="C2559" s="2">
        <v>259</v>
      </c>
      <c r="D2559" s="2">
        <v>212</v>
      </c>
      <c r="E2559" t="s">
        <v>7029</v>
      </c>
      <c r="F2559" t="s">
        <v>7037</v>
      </c>
      <c r="G2559" s="2">
        <v>47</v>
      </c>
      <c r="H2559" s="11">
        <v>0.18146718146718147</v>
      </c>
      <c r="I2559">
        <v>0</v>
      </c>
      <c r="J2559">
        <f ca="1"/>
        <v>3959</v>
      </c>
      <c r="K2559">
        <v>12</v>
      </c>
      <c r="L2559" cm="1">
        <f t="array" ref="L2559">_xlfn.IFS(G2559&lt;=25, 1, G2559&lt;=75, 2, G2559&lt;=150, 3, G2559&gt;150, 4)</f>
        <v>2</v>
      </c>
    </row>
    <row r="2560" spans="1:12" x14ac:dyDescent="0.2">
      <c r="A2560" t="s">
        <v>3611</v>
      </c>
      <c r="B2560" t="s">
        <v>3612</v>
      </c>
      <c r="C2560" s="2">
        <v>299</v>
      </c>
      <c r="D2560" s="2">
        <v>191</v>
      </c>
      <c r="E2560" t="s">
        <v>6989</v>
      </c>
      <c r="F2560" t="s">
        <v>7036</v>
      </c>
      <c r="G2560" s="2">
        <v>108</v>
      </c>
      <c r="H2560" s="11">
        <v>0.3612040133779264</v>
      </c>
      <c r="I2560">
        <v>1</v>
      </c>
      <c r="J2560">
        <f ca="1"/>
        <v>2317</v>
      </c>
      <c r="K2560">
        <v>3597</v>
      </c>
      <c r="L2560" cm="1">
        <f t="array" ref="L2560">_xlfn.IFS(G2560&lt;=25, 1, G2560&lt;=75, 2, G2560&lt;=150, 3, G2560&gt;150, 4)</f>
        <v>3</v>
      </c>
    </row>
    <row r="2561" spans="1:12" x14ac:dyDescent="0.2">
      <c r="A2561" t="s">
        <v>3613</v>
      </c>
      <c r="B2561" t="s">
        <v>2909</v>
      </c>
      <c r="C2561" s="2">
        <v>45</v>
      </c>
      <c r="D2561" s="2">
        <v>36</v>
      </c>
      <c r="E2561" t="s">
        <v>6989</v>
      </c>
      <c r="F2561" t="s">
        <v>7036</v>
      </c>
      <c r="G2561" s="2">
        <v>9</v>
      </c>
      <c r="H2561" s="11">
        <v>0.2</v>
      </c>
      <c r="I2561">
        <v>1</v>
      </c>
      <c r="J2561">
        <f ca="1"/>
        <v>4068</v>
      </c>
      <c r="K2561">
        <v>3192</v>
      </c>
      <c r="L2561" cm="1">
        <f t="array" ref="L2561">_xlfn.IFS(G2561&lt;=25, 1, G2561&lt;=75, 2, G2561&lt;=150, 3, G2561&gt;150, 4)</f>
        <v>1</v>
      </c>
    </row>
    <row r="2562" spans="1:12" x14ac:dyDescent="0.2">
      <c r="A2562" t="s">
        <v>3614</v>
      </c>
      <c r="B2562" t="s">
        <v>3615</v>
      </c>
      <c r="C2562" s="2">
        <v>561</v>
      </c>
      <c r="D2562" s="2">
        <v>359</v>
      </c>
      <c r="E2562" t="s">
        <v>7029</v>
      </c>
      <c r="F2562" t="s">
        <v>7038</v>
      </c>
      <c r="G2562" s="2">
        <v>202</v>
      </c>
      <c r="H2562" s="11">
        <v>0.36007130124777181</v>
      </c>
      <c r="I2562">
        <v>0</v>
      </c>
      <c r="J2562">
        <f ca="1"/>
        <v>626</v>
      </c>
      <c r="K2562">
        <v>3378</v>
      </c>
      <c r="L2562" cm="1">
        <f t="array" ref="L2562">_xlfn.IFS(G2562&lt;=25, 1, G2562&lt;=75, 2, G2562&lt;=150, 3, G2562&gt;150, 4)</f>
        <v>4</v>
      </c>
    </row>
    <row r="2563" spans="1:12" x14ac:dyDescent="0.2">
      <c r="A2563" t="s">
        <v>3616</v>
      </c>
      <c r="B2563" t="s">
        <v>2120</v>
      </c>
      <c r="C2563" s="2">
        <v>249</v>
      </c>
      <c r="D2563" s="2">
        <v>214</v>
      </c>
      <c r="E2563" t="s">
        <v>7029</v>
      </c>
      <c r="F2563" t="s">
        <v>7043</v>
      </c>
      <c r="G2563" s="2">
        <v>35</v>
      </c>
      <c r="H2563" s="11">
        <v>0.14056224899598393</v>
      </c>
      <c r="I2563">
        <v>0</v>
      </c>
      <c r="J2563">
        <f ca="1"/>
        <v>4363</v>
      </c>
      <c r="K2563">
        <v>962</v>
      </c>
      <c r="L2563" cm="1">
        <f t="array" ref="L2563">_xlfn.IFS(G2563&lt;=25, 1, G2563&lt;=75, 2, G2563&lt;=150, 3, G2563&gt;150, 4)</f>
        <v>2</v>
      </c>
    </row>
    <row r="2564" spans="1:12" x14ac:dyDescent="0.2">
      <c r="A2564" t="s">
        <v>369</v>
      </c>
      <c r="B2564" t="s">
        <v>3617</v>
      </c>
      <c r="C2564" s="2">
        <v>357</v>
      </c>
      <c r="D2564" s="2">
        <v>289</v>
      </c>
      <c r="E2564" t="s">
        <v>7027</v>
      </c>
      <c r="F2564" t="s">
        <v>7037</v>
      </c>
      <c r="G2564" s="2">
        <v>68</v>
      </c>
      <c r="H2564" s="11">
        <v>0.19047619047619047</v>
      </c>
      <c r="I2564">
        <v>0</v>
      </c>
      <c r="J2564">
        <f ca="1"/>
        <v>3104</v>
      </c>
      <c r="K2564">
        <v>1486</v>
      </c>
      <c r="L2564" cm="1">
        <f t="array" ref="L2564">_xlfn.IFS(G2564&lt;=25, 1, G2564&lt;=75, 2, G2564&lt;=150, 3, G2564&gt;150, 4)</f>
        <v>2</v>
      </c>
    </row>
    <row r="2565" spans="1:12" x14ac:dyDescent="0.2">
      <c r="A2565" t="s">
        <v>3618</v>
      </c>
      <c r="B2565" t="s">
        <v>3619</v>
      </c>
      <c r="C2565" s="2">
        <v>420</v>
      </c>
      <c r="D2565" s="2">
        <v>332</v>
      </c>
      <c r="E2565" t="s">
        <v>7029</v>
      </c>
      <c r="F2565" t="s">
        <v>7037</v>
      </c>
      <c r="G2565" s="2">
        <v>88</v>
      </c>
      <c r="H2565" s="11">
        <v>0.20952380952380953</v>
      </c>
      <c r="I2565">
        <v>0</v>
      </c>
      <c r="J2565">
        <f ca="1"/>
        <v>3344</v>
      </c>
      <c r="K2565">
        <v>2807</v>
      </c>
      <c r="L2565" cm="1">
        <f t="array" ref="L2565">_xlfn.IFS(G2565&lt;=25, 1, G2565&lt;=75, 2, G2565&lt;=150, 3, G2565&gt;150, 4)</f>
        <v>3</v>
      </c>
    </row>
    <row r="2566" spans="1:12" x14ac:dyDescent="0.2">
      <c r="A2566" t="s">
        <v>3620</v>
      </c>
      <c r="B2566" t="s">
        <v>3062</v>
      </c>
      <c r="C2566" s="2">
        <v>268</v>
      </c>
      <c r="D2566" s="2">
        <v>153</v>
      </c>
      <c r="E2566" t="s">
        <v>7027</v>
      </c>
      <c r="F2566" t="s">
        <v>7040</v>
      </c>
      <c r="G2566" s="2">
        <v>115</v>
      </c>
      <c r="H2566" s="11">
        <v>0.42910447761194032</v>
      </c>
      <c r="I2566">
        <v>0</v>
      </c>
      <c r="J2566">
        <f ca="1"/>
        <v>3900</v>
      </c>
      <c r="K2566">
        <v>2476</v>
      </c>
      <c r="L2566" cm="1">
        <f t="array" ref="L2566">_xlfn.IFS(G2566&lt;=25, 1, G2566&lt;=75, 2, G2566&lt;=150, 3, G2566&gt;150, 4)</f>
        <v>3</v>
      </c>
    </row>
    <row r="2567" spans="1:12" x14ac:dyDescent="0.2">
      <c r="A2567" t="s">
        <v>3621</v>
      </c>
      <c r="B2567" t="s">
        <v>3228</v>
      </c>
      <c r="C2567" s="2">
        <v>251</v>
      </c>
      <c r="D2567" s="2">
        <v>153</v>
      </c>
      <c r="E2567" t="s">
        <v>6989</v>
      </c>
      <c r="F2567" t="s">
        <v>7039</v>
      </c>
      <c r="G2567" s="2">
        <v>98</v>
      </c>
      <c r="H2567" s="11">
        <v>0.39043824701195218</v>
      </c>
      <c r="I2567">
        <v>1</v>
      </c>
      <c r="J2567">
        <f ca="1"/>
        <v>2212</v>
      </c>
      <c r="K2567">
        <v>566</v>
      </c>
      <c r="L2567" cm="1">
        <f t="array" ref="L2567">_xlfn.IFS(G2567&lt;=25, 1, G2567&lt;=75, 2, G2567&lt;=150, 3, G2567&gt;150, 4)</f>
        <v>3</v>
      </c>
    </row>
    <row r="2568" spans="1:12" x14ac:dyDescent="0.2">
      <c r="A2568" t="s">
        <v>3622</v>
      </c>
      <c r="B2568" t="s">
        <v>3195</v>
      </c>
      <c r="C2568" s="2">
        <v>232</v>
      </c>
      <c r="D2568" s="2">
        <v>121</v>
      </c>
      <c r="E2568" t="s">
        <v>7027</v>
      </c>
      <c r="F2568" t="s">
        <v>7039</v>
      </c>
      <c r="G2568" s="2">
        <v>111</v>
      </c>
      <c r="H2568" s="11">
        <v>0.47844827586206895</v>
      </c>
      <c r="I2568">
        <v>0</v>
      </c>
      <c r="J2568">
        <f ca="1"/>
        <v>2737</v>
      </c>
      <c r="K2568">
        <v>4238</v>
      </c>
      <c r="L2568" cm="1">
        <f t="array" ref="L2568">_xlfn.IFS(G2568&lt;=25, 1, G2568&lt;=75, 2, G2568&lt;=150, 3, G2568&gt;150, 4)</f>
        <v>3</v>
      </c>
    </row>
    <row r="2569" spans="1:12" x14ac:dyDescent="0.2">
      <c r="A2569" t="s">
        <v>3623</v>
      </c>
      <c r="B2569" t="s">
        <v>2576</v>
      </c>
      <c r="C2569" s="2">
        <v>250</v>
      </c>
      <c r="D2569" s="2">
        <v>163</v>
      </c>
      <c r="E2569" t="s">
        <v>7027</v>
      </c>
      <c r="F2569" t="s">
        <v>7039</v>
      </c>
      <c r="G2569" s="2">
        <v>87</v>
      </c>
      <c r="H2569" s="11">
        <v>0.34799999999999998</v>
      </c>
      <c r="I2569">
        <v>0</v>
      </c>
      <c r="J2569">
        <f ca="1"/>
        <v>962</v>
      </c>
      <c r="K2569">
        <v>46</v>
      </c>
      <c r="L2569" cm="1">
        <f t="array" ref="L2569">_xlfn.IFS(G2569&lt;=25, 1, G2569&lt;=75, 2, G2569&lt;=150, 3, G2569&gt;150, 4)</f>
        <v>3</v>
      </c>
    </row>
    <row r="2570" spans="1:12" x14ac:dyDescent="0.2">
      <c r="A2570" t="s">
        <v>3624</v>
      </c>
      <c r="B2570" t="s">
        <v>3625</v>
      </c>
      <c r="C2570" s="2">
        <v>259</v>
      </c>
      <c r="D2570" s="2">
        <v>119</v>
      </c>
      <c r="E2570" t="s">
        <v>7027</v>
      </c>
      <c r="F2570" t="s">
        <v>7040</v>
      </c>
      <c r="G2570" s="2">
        <v>140</v>
      </c>
      <c r="H2570" s="11">
        <v>0.54054054054054057</v>
      </c>
      <c r="I2570">
        <v>0</v>
      </c>
      <c r="J2570">
        <f ca="1"/>
        <v>1705</v>
      </c>
      <c r="K2570">
        <v>3270</v>
      </c>
      <c r="L2570" cm="1">
        <f t="array" ref="L2570">_xlfn.IFS(G2570&lt;=25, 1, G2570&lt;=75, 2, G2570&lt;=150, 3, G2570&gt;150, 4)</f>
        <v>3</v>
      </c>
    </row>
    <row r="2571" spans="1:12" x14ac:dyDescent="0.2">
      <c r="A2571" t="s">
        <v>3626</v>
      </c>
      <c r="B2571" t="s">
        <v>3627</v>
      </c>
      <c r="C2571" s="2">
        <v>399</v>
      </c>
      <c r="D2571" s="2">
        <v>279</v>
      </c>
      <c r="E2571" t="s">
        <v>6989</v>
      </c>
      <c r="F2571" t="s">
        <v>7036</v>
      </c>
      <c r="G2571" s="2">
        <v>120</v>
      </c>
      <c r="H2571" s="11">
        <v>0.3007518796992481</v>
      </c>
      <c r="I2571">
        <v>1</v>
      </c>
      <c r="J2571">
        <f ca="1"/>
        <v>2278</v>
      </c>
      <c r="K2571">
        <v>2090</v>
      </c>
      <c r="L2571" cm="1">
        <f t="array" ref="L2571">_xlfn.IFS(G2571&lt;=25, 1, G2571&lt;=75, 2, G2571&lt;=150, 3, G2571&gt;150, 4)</f>
        <v>3</v>
      </c>
    </row>
    <row r="2572" spans="1:12" x14ac:dyDescent="0.2">
      <c r="A2572" t="s">
        <v>3628</v>
      </c>
      <c r="B2572" t="s">
        <v>3629</v>
      </c>
      <c r="C2572" s="2">
        <v>133</v>
      </c>
      <c r="D2572" s="2">
        <v>69</v>
      </c>
      <c r="E2572" t="s">
        <v>7027</v>
      </c>
      <c r="F2572" t="s">
        <v>7037</v>
      </c>
      <c r="G2572" s="2">
        <v>64</v>
      </c>
      <c r="H2572" s="11">
        <v>0.48120300751879697</v>
      </c>
      <c r="I2572">
        <v>0</v>
      </c>
      <c r="J2572">
        <f ca="1"/>
        <v>972</v>
      </c>
      <c r="K2572">
        <v>2038</v>
      </c>
      <c r="L2572" cm="1">
        <f t="array" ref="L2572">_xlfn.IFS(G2572&lt;=25, 1, G2572&lt;=75, 2, G2572&lt;=150, 3, G2572&gt;150, 4)</f>
        <v>2</v>
      </c>
    </row>
    <row r="2573" spans="1:12" x14ac:dyDescent="0.2">
      <c r="A2573" t="s">
        <v>3630</v>
      </c>
      <c r="B2573" t="s">
        <v>3195</v>
      </c>
      <c r="C2573" s="2">
        <v>232</v>
      </c>
      <c r="D2573" s="2">
        <v>97</v>
      </c>
      <c r="E2573" t="s">
        <v>7027</v>
      </c>
      <c r="F2573" t="s">
        <v>7039</v>
      </c>
      <c r="G2573" s="2">
        <v>135</v>
      </c>
      <c r="H2573" s="11">
        <v>0.5818965517241379</v>
      </c>
      <c r="I2573">
        <v>0</v>
      </c>
      <c r="J2573">
        <f ca="1"/>
        <v>528</v>
      </c>
      <c r="K2573">
        <v>1119</v>
      </c>
      <c r="L2573" cm="1">
        <f t="array" ref="L2573">_xlfn.IFS(G2573&lt;=25, 1, G2573&lt;=75, 2, G2573&lt;=150, 3, G2573&gt;150, 4)</f>
        <v>3</v>
      </c>
    </row>
    <row r="2574" spans="1:12" x14ac:dyDescent="0.2">
      <c r="A2574" t="s">
        <v>3631</v>
      </c>
      <c r="B2574" t="s">
        <v>3632</v>
      </c>
      <c r="C2574" s="2">
        <v>209</v>
      </c>
      <c r="D2574" s="2">
        <v>111</v>
      </c>
      <c r="E2574" t="s">
        <v>6989</v>
      </c>
      <c r="F2574" t="s">
        <v>7036</v>
      </c>
      <c r="G2574" s="2">
        <v>98</v>
      </c>
      <c r="H2574" s="11">
        <v>0.46889952153110048</v>
      </c>
      <c r="I2574">
        <v>1</v>
      </c>
      <c r="J2574">
        <f ca="1"/>
        <v>1341</v>
      </c>
      <c r="K2574">
        <v>1862</v>
      </c>
      <c r="L2574" cm="1">
        <f t="array" ref="L2574">_xlfn.IFS(G2574&lt;=25, 1, G2574&lt;=75, 2, G2574&lt;=150, 3, G2574&gt;150, 4)</f>
        <v>3</v>
      </c>
    </row>
    <row r="2575" spans="1:12" x14ac:dyDescent="0.2">
      <c r="A2575" t="s">
        <v>3633</v>
      </c>
      <c r="B2575" t="s">
        <v>3634</v>
      </c>
      <c r="C2575" s="2">
        <v>99</v>
      </c>
      <c r="D2575" s="2">
        <v>78</v>
      </c>
      <c r="E2575" t="s">
        <v>7027</v>
      </c>
      <c r="F2575" t="s">
        <v>7037</v>
      </c>
      <c r="G2575" s="2">
        <v>21</v>
      </c>
      <c r="H2575" s="11">
        <v>0.21212121212121213</v>
      </c>
      <c r="I2575">
        <v>0</v>
      </c>
      <c r="J2575">
        <f ca="1"/>
        <v>1250</v>
      </c>
      <c r="K2575">
        <v>3327</v>
      </c>
      <c r="L2575" cm="1">
        <f t="array" ref="L2575">_xlfn.IFS(G2575&lt;=25, 1, G2575&lt;=75, 2, G2575&lt;=150, 3, G2575&gt;150, 4)</f>
        <v>1</v>
      </c>
    </row>
    <row r="2576" spans="1:12" x14ac:dyDescent="0.2">
      <c r="A2576" t="s">
        <v>3635</v>
      </c>
      <c r="B2576" t="s">
        <v>3512</v>
      </c>
      <c r="C2576" s="2">
        <v>250</v>
      </c>
      <c r="D2576" s="2">
        <v>193</v>
      </c>
      <c r="E2576" t="s">
        <v>7027</v>
      </c>
      <c r="F2576" t="s">
        <v>7039</v>
      </c>
      <c r="G2576" s="2">
        <v>57</v>
      </c>
      <c r="H2576" s="11">
        <v>0.22800000000000001</v>
      </c>
      <c r="I2576">
        <v>0</v>
      </c>
      <c r="J2576">
        <f ca="1"/>
        <v>3717</v>
      </c>
      <c r="K2576">
        <v>3494</v>
      </c>
      <c r="L2576" cm="1">
        <f t="array" ref="L2576">_xlfn.IFS(G2576&lt;=25, 1, G2576&lt;=75, 2, G2576&lt;=150, 3, G2576&gt;150, 4)</f>
        <v>2</v>
      </c>
    </row>
    <row r="2577" spans="1:12" x14ac:dyDescent="0.2">
      <c r="A2577" t="s">
        <v>3636</v>
      </c>
      <c r="B2577" t="s">
        <v>3637</v>
      </c>
      <c r="C2577" s="2">
        <v>151</v>
      </c>
      <c r="D2577" s="2">
        <v>107</v>
      </c>
      <c r="E2577" t="s">
        <v>7027</v>
      </c>
      <c r="F2577" t="s">
        <v>7045</v>
      </c>
      <c r="G2577" s="2">
        <v>44</v>
      </c>
      <c r="H2577" s="11">
        <v>0.29139072847682118</v>
      </c>
      <c r="I2577">
        <v>0</v>
      </c>
      <c r="J2577">
        <f ca="1"/>
        <v>661</v>
      </c>
      <c r="K2577">
        <v>3885</v>
      </c>
      <c r="L2577" cm="1">
        <f t="array" ref="L2577">_xlfn.IFS(G2577&lt;=25, 1, G2577&lt;=75, 2, G2577&lt;=150, 3, G2577&gt;150, 4)</f>
        <v>2</v>
      </c>
    </row>
    <row r="2578" spans="1:12" x14ac:dyDescent="0.2">
      <c r="A2578" t="s">
        <v>3638</v>
      </c>
      <c r="B2578" t="s">
        <v>3639</v>
      </c>
      <c r="C2578" s="2">
        <v>268</v>
      </c>
      <c r="D2578" s="2">
        <v>78</v>
      </c>
      <c r="E2578" t="s">
        <v>7027</v>
      </c>
      <c r="F2578" t="s">
        <v>7038</v>
      </c>
      <c r="G2578" s="2">
        <v>190</v>
      </c>
      <c r="H2578" s="11">
        <v>0.70895522388059706</v>
      </c>
      <c r="I2578">
        <v>0</v>
      </c>
      <c r="J2578">
        <f ca="1"/>
        <v>2408</v>
      </c>
      <c r="K2578">
        <v>893</v>
      </c>
      <c r="L2578" cm="1">
        <f t="array" ref="L2578">_xlfn.IFS(G2578&lt;=25, 1, G2578&lt;=75, 2, G2578&lt;=150, 3, G2578&gt;150, 4)</f>
        <v>4</v>
      </c>
    </row>
    <row r="2579" spans="1:12" x14ac:dyDescent="0.2">
      <c r="A2579" t="s">
        <v>3640</v>
      </c>
      <c r="B2579" t="s">
        <v>2588</v>
      </c>
      <c r="C2579" s="2">
        <v>447</v>
      </c>
      <c r="D2579" s="2">
        <v>371</v>
      </c>
      <c r="E2579" t="s">
        <v>7029</v>
      </c>
      <c r="F2579" t="s">
        <v>7043</v>
      </c>
      <c r="G2579" s="2">
        <v>76</v>
      </c>
      <c r="H2579" s="11">
        <v>0.17002237136465326</v>
      </c>
      <c r="I2579">
        <v>0</v>
      </c>
      <c r="J2579">
        <f ca="1"/>
        <v>1481</v>
      </c>
      <c r="K2579">
        <v>1860</v>
      </c>
      <c r="L2579" cm="1">
        <f t="array" ref="L2579">_xlfn.IFS(G2579&lt;=25, 1, G2579&lt;=75, 2, G2579&lt;=150, 3, G2579&gt;150, 4)</f>
        <v>3</v>
      </c>
    </row>
    <row r="2580" spans="1:12" x14ac:dyDescent="0.2">
      <c r="A2580" t="s">
        <v>3641</v>
      </c>
      <c r="B2580" t="s">
        <v>3642</v>
      </c>
      <c r="C2580" s="2">
        <v>250</v>
      </c>
      <c r="D2580" s="2">
        <v>128</v>
      </c>
      <c r="E2580" t="s">
        <v>7027</v>
      </c>
      <c r="F2580" t="s">
        <v>7038</v>
      </c>
      <c r="G2580" s="2">
        <v>122</v>
      </c>
      <c r="H2580" s="11">
        <v>0.48799999999999999</v>
      </c>
      <c r="I2580">
        <v>0</v>
      </c>
      <c r="J2580">
        <f ca="1"/>
        <v>1280</v>
      </c>
      <c r="K2580">
        <v>2339</v>
      </c>
      <c r="L2580" cm="1">
        <f t="array" ref="L2580">_xlfn.IFS(G2580&lt;=25, 1, G2580&lt;=75, 2, G2580&lt;=150, 3, G2580&gt;150, 4)</f>
        <v>3</v>
      </c>
    </row>
    <row r="2581" spans="1:12" x14ac:dyDescent="0.2">
      <c r="A2581" t="s">
        <v>3643</v>
      </c>
      <c r="B2581" t="s">
        <v>3644</v>
      </c>
      <c r="C2581" s="2">
        <v>312</v>
      </c>
      <c r="D2581" s="2">
        <v>293</v>
      </c>
      <c r="E2581" t="s">
        <v>7029</v>
      </c>
      <c r="F2581" t="s">
        <v>7039</v>
      </c>
      <c r="G2581" s="2">
        <v>19</v>
      </c>
      <c r="H2581" s="11">
        <v>6.0897435897435896E-2</v>
      </c>
      <c r="I2581">
        <v>0</v>
      </c>
      <c r="J2581">
        <f ca="1"/>
        <v>1404</v>
      </c>
      <c r="K2581">
        <v>2952</v>
      </c>
      <c r="L2581" cm="1">
        <f t="array" ref="L2581">_xlfn.IFS(G2581&lt;=25, 1, G2581&lt;=75, 2, G2581&lt;=150, 3, G2581&gt;150, 4)</f>
        <v>1</v>
      </c>
    </row>
    <row r="2582" spans="1:12" x14ac:dyDescent="0.2">
      <c r="A2582" t="s">
        <v>3645</v>
      </c>
      <c r="B2582" t="s">
        <v>3646</v>
      </c>
      <c r="C2582" s="2">
        <v>259</v>
      </c>
      <c r="D2582" s="2">
        <v>57</v>
      </c>
      <c r="E2582" t="s">
        <v>7027</v>
      </c>
      <c r="F2582" t="s">
        <v>7040</v>
      </c>
      <c r="G2582" s="2">
        <v>202</v>
      </c>
      <c r="H2582" s="11">
        <v>0.77992277992277992</v>
      </c>
      <c r="I2582">
        <v>0</v>
      </c>
      <c r="J2582">
        <f ca="1"/>
        <v>2116</v>
      </c>
      <c r="K2582">
        <v>1087</v>
      </c>
      <c r="L2582" cm="1">
        <f t="array" ref="L2582">_xlfn.IFS(G2582&lt;=25, 1, G2582&lt;=75, 2, G2582&lt;=150, 3, G2582&gt;150, 4)</f>
        <v>4</v>
      </c>
    </row>
    <row r="2583" spans="1:12" x14ac:dyDescent="0.2">
      <c r="A2583" t="s">
        <v>3647</v>
      </c>
      <c r="B2583" t="s">
        <v>3648</v>
      </c>
      <c r="C2583" s="2">
        <v>199</v>
      </c>
      <c r="D2583" s="2">
        <v>103</v>
      </c>
      <c r="E2583" t="s">
        <v>7029</v>
      </c>
      <c r="F2583" t="s">
        <v>7036</v>
      </c>
      <c r="G2583" s="2">
        <v>96</v>
      </c>
      <c r="H2583" s="11">
        <v>0.48241206030150752</v>
      </c>
      <c r="I2583">
        <v>0</v>
      </c>
      <c r="J2583">
        <f ca="1"/>
        <v>739</v>
      </c>
      <c r="K2583">
        <v>87</v>
      </c>
      <c r="L2583" cm="1">
        <f t="array" ref="L2583">_xlfn.IFS(G2583&lt;=25, 1, G2583&lt;=75, 2, G2583&lt;=150, 3, G2583&gt;150, 4)</f>
        <v>3</v>
      </c>
    </row>
    <row r="2584" spans="1:12" x14ac:dyDescent="0.2">
      <c r="A2584" t="s">
        <v>3649</v>
      </c>
      <c r="B2584" t="s">
        <v>3650</v>
      </c>
      <c r="C2584" s="2">
        <v>294</v>
      </c>
      <c r="D2584" s="2">
        <v>147</v>
      </c>
      <c r="E2584" t="s">
        <v>7027</v>
      </c>
      <c r="F2584" t="s">
        <v>7040</v>
      </c>
      <c r="G2584" s="2">
        <v>147</v>
      </c>
      <c r="H2584" s="11">
        <v>0.5</v>
      </c>
      <c r="I2584">
        <v>0</v>
      </c>
      <c r="J2584">
        <f ca="1"/>
        <v>3663</v>
      </c>
      <c r="K2584">
        <v>2192</v>
      </c>
      <c r="L2584" cm="1">
        <f t="array" ref="L2584">_xlfn.IFS(G2584&lt;=25, 1, G2584&lt;=75, 2, G2584&lt;=150, 3, G2584&gt;150, 4)</f>
        <v>3</v>
      </c>
    </row>
    <row r="2585" spans="1:12" x14ac:dyDescent="0.2">
      <c r="A2585" t="s">
        <v>3652</v>
      </c>
      <c r="B2585" t="s">
        <v>3653</v>
      </c>
      <c r="C2585" s="2">
        <v>236</v>
      </c>
      <c r="D2585" s="2">
        <v>175</v>
      </c>
      <c r="E2585" t="s">
        <v>7027</v>
      </c>
      <c r="F2585" t="s">
        <v>7037</v>
      </c>
      <c r="G2585" s="2">
        <v>61</v>
      </c>
      <c r="H2585" s="11">
        <v>0.25847457627118642</v>
      </c>
      <c r="I2585">
        <v>0</v>
      </c>
      <c r="J2585">
        <f ca="1"/>
        <v>1637</v>
      </c>
      <c r="K2585">
        <v>2181</v>
      </c>
      <c r="L2585" cm="1">
        <f t="array" ref="L2585">_xlfn.IFS(G2585&lt;=25, 1, G2585&lt;=75, 2, G2585&lt;=150, 3, G2585&gt;150, 4)</f>
        <v>2</v>
      </c>
    </row>
    <row r="2586" spans="1:12" x14ac:dyDescent="0.2">
      <c r="A2586" t="s">
        <v>3654</v>
      </c>
      <c r="B2586" t="s">
        <v>3655</v>
      </c>
      <c r="C2586" s="2">
        <v>279</v>
      </c>
      <c r="D2586" s="2">
        <v>170</v>
      </c>
      <c r="E2586" t="s">
        <v>6989</v>
      </c>
      <c r="F2586" t="s">
        <v>7036</v>
      </c>
      <c r="G2586" s="2">
        <v>109</v>
      </c>
      <c r="H2586" s="11">
        <v>0.39068100358422941</v>
      </c>
      <c r="I2586">
        <v>1</v>
      </c>
      <c r="J2586">
        <f ca="1"/>
        <v>632</v>
      </c>
      <c r="K2586">
        <v>418</v>
      </c>
      <c r="L2586" cm="1">
        <f t="array" ref="L2586">_xlfn.IFS(G2586&lt;=25, 1, G2586&lt;=75, 2, G2586&lt;=150, 3, G2586&gt;150, 4)</f>
        <v>3</v>
      </c>
    </row>
    <row r="2587" spans="1:12" x14ac:dyDescent="0.2">
      <c r="A2587" t="s">
        <v>3656</v>
      </c>
      <c r="B2587" t="s">
        <v>3657</v>
      </c>
      <c r="C2587" s="2">
        <v>268</v>
      </c>
      <c r="D2587" s="2">
        <v>163</v>
      </c>
      <c r="E2587" t="s">
        <v>7027</v>
      </c>
      <c r="F2587" t="s">
        <v>7037</v>
      </c>
      <c r="G2587" s="2">
        <v>105</v>
      </c>
      <c r="H2587" s="11">
        <v>0.39179104477611942</v>
      </c>
      <c r="I2587">
        <v>0</v>
      </c>
      <c r="J2587">
        <f ca="1"/>
        <v>1237</v>
      </c>
      <c r="K2587">
        <v>836</v>
      </c>
      <c r="L2587" cm="1">
        <f t="array" ref="L2587">_xlfn.IFS(G2587&lt;=25, 1, G2587&lt;=75, 2, G2587&lt;=150, 3, G2587&gt;150, 4)</f>
        <v>3</v>
      </c>
    </row>
    <row r="2588" spans="1:12" x14ac:dyDescent="0.2">
      <c r="A2588" t="s">
        <v>3658</v>
      </c>
      <c r="B2588" t="s">
        <v>1786</v>
      </c>
      <c r="C2588" s="2">
        <v>115</v>
      </c>
      <c r="D2588" s="2">
        <v>49</v>
      </c>
      <c r="E2588" t="s">
        <v>7029</v>
      </c>
      <c r="F2588" t="s">
        <v>7040</v>
      </c>
      <c r="G2588" s="2">
        <v>66</v>
      </c>
      <c r="H2588" s="11">
        <v>0.57391304347826089</v>
      </c>
      <c r="I2588">
        <v>0</v>
      </c>
      <c r="J2588">
        <f ca="1"/>
        <v>765</v>
      </c>
      <c r="K2588">
        <v>1875</v>
      </c>
      <c r="L2588" cm="1">
        <f t="array" ref="L2588">_xlfn.IFS(G2588&lt;=25, 1, G2588&lt;=75, 2, G2588&lt;=150, 3, G2588&gt;150, 4)</f>
        <v>2</v>
      </c>
    </row>
    <row r="2589" spans="1:12" x14ac:dyDescent="0.2">
      <c r="A2589" t="s">
        <v>3659</v>
      </c>
      <c r="B2589" t="s">
        <v>3660</v>
      </c>
      <c r="C2589" s="2">
        <v>330</v>
      </c>
      <c r="D2589" s="2">
        <v>234</v>
      </c>
      <c r="E2589" t="s">
        <v>7029</v>
      </c>
      <c r="F2589" t="s">
        <v>7037</v>
      </c>
      <c r="G2589" s="2">
        <v>96</v>
      </c>
      <c r="H2589" s="11">
        <v>0.29090909090909089</v>
      </c>
      <c r="I2589">
        <v>0</v>
      </c>
      <c r="J2589">
        <f ca="1"/>
        <v>605</v>
      </c>
      <c r="K2589">
        <v>1993</v>
      </c>
      <c r="L2589" cm="1">
        <f t="array" ref="L2589">_xlfn.IFS(G2589&lt;=25, 1, G2589&lt;=75, 2, G2589&lt;=150, 3, G2589&gt;150, 4)</f>
        <v>3</v>
      </c>
    </row>
    <row r="2590" spans="1:12" x14ac:dyDescent="0.2">
      <c r="A2590" t="s">
        <v>3661</v>
      </c>
      <c r="B2590" t="s">
        <v>1512</v>
      </c>
      <c r="C2590" s="2">
        <v>339</v>
      </c>
      <c r="D2590" s="2">
        <v>285</v>
      </c>
      <c r="E2590" t="s">
        <v>7027</v>
      </c>
      <c r="F2590" t="s">
        <v>7041</v>
      </c>
      <c r="G2590" s="2">
        <v>54</v>
      </c>
      <c r="H2590" s="11">
        <v>0.15929203539823009</v>
      </c>
      <c r="I2590">
        <v>0</v>
      </c>
      <c r="J2590">
        <f ca="1"/>
        <v>159</v>
      </c>
      <c r="K2590">
        <v>2638</v>
      </c>
      <c r="L2590" cm="1">
        <f t="array" ref="L2590">_xlfn.IFS(G2590&lt;=25, 1, G2590&lt;=75, 2, G2590&lt;=150, 3, G2590&gt;150, 4)</f>
        <v>2</v>
      </c>
    </row>
    <row r="2591" spans="1:12" x14ac:dyDescent="0.2">
      <c r="A2591" t="s">
        <v>3662</v>
      </c>
      <c r="B2591" t="s">
        <v>3663</v>
      </c>
      <c r="C2591" s="2">
        <v>250</v>
      </c>
      <c r="D2591" s="2">
        <v>110</v>
      </c>
      <c r="E2591" t="s">
        <v>7027</v>
      </c>
      <c r="F2591" t="s">
        <v>7040</v>
      </c>
      <c r="G2591" s="2">
        <v>140</v>
      </c>
      <c r="H2591" s="11">
        <v>0.56000000000000005</v>
      </c>
      <c r="I2591">
        <v>0</v>
      </c>
      <c r="J2591">
        <f ca="1"/>
        <v>171</v>
      </c>
      <c r="K2591">
        <v>3730</v>
      </c>
      <c r="L2591" cm="1">
        <f t="array" ref="L2591">_xlfn.IFS(G2591&lt;=25, 1, G2591&lt;=75, 2, G2591&lt;=150, 3, G2591&gt;150, 4)</f>
        <v>3</v>
      </c>
    </row>
    <row r="2592" spans="1:12" x14ac:dyDescent="0.2">
      <c r="A2592" t="s">
        <v>3664</v>
      </c>
      <c r="B2592" t="s">
        <v>3665</v>
      </c>
      <c r="C2592" s="2">
        <v>369</v>
      </c>
      <c r="D2592" s="2">
        <v>284</v>
      </c>
      <c r="E2592" t="s">
        <v>6989</v>
      </c>
      <c r="F2592" t="s">
        <v>7039</v>
      </c>
      <c r="G2592" s="2">
        <v>85</v>
      </c>
      <c r="H2592" s="11">
        <v>0.23035230352303523</v>
      </c>
      <c r="I2592">
        <v>1</v>
      </c>
      <c r="J2592">
        <f ca="1"/>
        <v>1251</v>
      </c>
      <c r="K2592">
        <v>2002</v>
      </c>
      <c r="L2592" cm="1">
        <f t="array" ref="L2592">_xlfn.IFS(G2592&lt;=25, 1, G2592&lt;=75, 2, G2592&lt;=150, 3, G2592&gt;150, 4)</f>
        <v>3</v>
      </c>
    </row>
    <row r="2593" spans="1:12" x14ac:dyDescent="0.2">
      <c r="A2593" t="s">
        <v>3666</v>
      </c>
      <c r="B2593" t="s">
        <v>3667</v>
      </c>
      <c r="C2593" s="2">
        <v>279</v>
      </c>
      <c r="D2593" s="2">
        <v>220</v>
      </c>
      <c r="E2593" t="s">
        <v>6989</v>
      </c>
      <c r="F2593" t="s">
        <v>7036</v>
      </c>
      <c r="G2593" s="2">
        <v>59</v>
      </c>
      <c r="H2593" s="11">
        <v>0.21146953405017921</v>
      </c>
      <c r="I2593">
        <v>1</v>
      </c>
      <c r="J2593">
        <f ca="1"/>
        <v>255</v>
      </c>
      <c r="K2593">
        <v>1668</v>
      </c>
      <c r="L2593" cm="1">
        <f t="array" ref="L2593">_xlfn.IFS(G2593&lt;=25, 1, G2593&lt;=75, 2, G2593&lt;=150, 3, G2593&gt;150, 4)</f>
        <v>2</v>
      </c>
    </row>
    <row r="2594" spans="1:12" x14ac:dyDescent="0.2">
      <c r="A2594" t="s">
        <v>3668</v>
      </c>
      <c r="B2594" t="s">
        <v>3669</v>
      </c>
      <c r="C2594" s="2">
        <v>159</v>
      </c>
      <c r="D2594" s="2">
        <v>91</v>
      </c>
      <c r="E2594" t="s">
        <v>6989</v>
      </c>
      <c r="F2594" t="s">
        <v>7044</v>
      </c>
      <c r="G2594" s="2">
        <v>68</v>
      </c>
      <c r="H2594" s="11">
        <v>0.42767295597484278</v>
      </c>
      <c r="I2594">
        <v>1</v>
      </c>
      <c r="J2594">
        <f ca="1"/>
        <v>4108</v>
      </c>
      <c r="K2594">
        <v>4329</v>
      </c>
      <c r="L2594" cm="1">
        <f t="array" ref="L2594">_xlfn.IFS(G2594&lt;=25, 1, G2594&lt;=75, 2, G2594&lt;=150, 3, G2594&gt;150, 4)</f>
        <v>2</v>
      </c>
    </row>
    <row r="2595" spans="1:12" x14ac:dyDescent="0.2">
      <c r="A2595" t="s">
        <v>3670</v>
      </c>
      <c r="B2595" t="s">
        <v>1786</v>
      </c>
      <c r="C2595" s="2">
        <v>241</v>
      </c>
      <c r="D2595" s="2">
        <v>154</v>
      </c>
      <c r="E2595" t="s">
        <v>7029</v>
      </c>
      <c r="F2595" t="s">
        <v>7041</v>
      </c>
      <c r="G2595" s="2">
        <v>87</v>
      </c>
      <c r="H2595" s="11">
        <v>0.36099585062240663</v>
      </c>
      <c r="I2595">
        <v>0</v>
      </c>
      <c r="J2595">
        <f ca="1"/>
        <v>10</v>
      </c>
      <c r="K2595">
        <v>461</v>
      </c>
      <c r="L2595" cm="1">
        <f t="array" ref="L2595">_xlfn.IFS(G2595&lt;=25, 1, G2595&lt;=75, 2, G2595&lt;=150, 3, G2595&gt;150, 4)</f>
        <v>3</v>
      </c>
    </row>
    <row r="2596" spans="1:12" x14ac:dyDescent="0.2">
      <c r="A2596" t="s">
        <v>3671</v>
      </c>
      <c r="B2596" t="s">
        <v>1601</v>
      </c>
      <c r="C2596" s="2">
        <v>502</v>
      </c>
      <c r="D2596" s="2">
        <v>331</v>
      </c>
      <c r="E2596" t="s">
        <v>7029</v>
      </c>
      <c r="F2596" t="s">
        <v>7040</v>
      </c>
      <c r="G2596" s="2">
        <v>171</v>
      </c>
      <c r="H2596" s="11">
        <v>0.34063745019920316</v>
      </c>
      <c r="I2596">
        <v>0</v>
      </c>
      <c r="J2596">
        <f ca="1"/>
        <v>2974</v>
      </c>
      <c r="K2596">
        <v>1097</v>
      </c>
      <c r="L2596" cm="1">
        <f t="array" ref="L2596">_xlfn.IFS(G2596&lt;=25, 1, G2596&lt;=75, 2, G2596&lt;=150, 3, G2596&gt;150, 4)</f>
        <v>4</v>
      </c>
    </row>
    <row r="2597" spans="1:12" x14ac:dyDescent="0.2">
      <c r="A2597" t="s">
        <v>3672</v>
      </c>
      <c r="B2597" t="s">
        <v>3673</v>
      </c>
      <c r="C2597" s="2">
        <v>295</v>
      </c>
      <c r="D2597" s="2">
        <v>186</v>
      </c>
      <c r="E2597" t="s">
        <v>7027</v>
      </c>
      <c r="F2597" t="s">
        <v>7037</v>
      </c>
      <c r="G2597" s="2">
        <v>109</v>
      </c>
      <c r="H2597" s="11">
        <v>0.36949152542372882</v>
      </c>
      <c r="I2597">
        <v>0</v>
      </c>
      <c r="J2597">
        <f ca="1"/>
        <v>1643</v>
      </c>
      <c r="K2597">
        <v>589</v>
      </c>
      <c r="L2597" cm="1">
        <f t="array" ref="L2597">_xlfn.IFS(G2597&lt;=25, 1, G2597&lt;=75, 2, G2597&lt;=150, 3, G2597&gt;150, 4)</f>
        <v>3</v>
      </c>
    </row>
    <row r="2598" spans="1:12" x14ac:dyDescent="0.2">
      <c r="A2598" t="s">
        <v>834</v>
      </c>
      <c r="B2598" t="s">
        <v>835</v>
      </c>
      <c r="C2598" s="2">
        <v>319</v>
      </c>
      <c r="D2598" s="2">
        <v>281</v>
      </c>
      <c r="E2598" t="s">
        <v>7029</v>
      </c>
      <c r="F2598" t="s">
        <v>7044</v>
      </c>
      <c r="G2598" s="2">
        <v>38</v>
      </c>
      <c r="H2598" s="11">
        <v>0.11912225705329153</v>
      </c>
      <c r="I2598">
        <v>0</v>
      </c>
      <c r="J2598">
        <f ca="1"/>
        <v>3827</v>
      </c>
      <c r="K2598">
        <v>2589</v>
      </c>
      <c r="L2598" cm="1">
        <f t="array" ref="L2598">_xlfn.IFS(G2598&lt;=25, 1, G2598&lt;=75, 2, G2598&lt;=150, 3, G2598&gt;150, 4)</f>
        <v>2</v>
      </c>
    </row>
    <row r="2599" spans="1:12" x14ac:dyDescent="0.2">
      <c r="A2599" t="s">
        <v>3674</v>
      </c>
      <c r="B2599" t="s">
        <v>3675</v>
      </c>
      <c r="C2599" s="2">
        <v>319</v>
      </c>
      <c r="D2599" s="2">
        <v>226</v>
      </c>
      <c r="E2599" t="s">
        <v>6989</v>
      </c>
      <c r="F2599" t="s">
        <v>7036</v>
      </c>
      <c r="G2599" s="2">
        <v>93</v>
      </c>
      <c r="H2599" s="11">
        <v>0.29153605015673983</v>
      </c>
      <c r="I2599">
        <v>1</v>
      </c>
      <c r="J2599">
        <f ca="1"/>
        <v>819</v>
      </c>
      <c r="K2599">
        <v>1648</v>
      </c>
      <c r="L2599" cm="1">
        <f t="array" ref="L2599">_xlfn.IFS(G2599&lt;=25, 1, G2599&lt;=75, 2, G2599&lt;=150, 3, G2599&gt;150, 4)</f>
        <v>3</v>
      </c>
    </row>
    <row r="2600" spans="1:12" x14ac:dyDescent="0.2">
      <c r="A2600" t="s">
        <v>3676</v>
      </c>
      <c r="B2600" t="s">
        <v>3677</v>
      </c>
      <c r="C2600" s="2">
        <v>1590</v>
      </c>
      <c r="D2600" s="2">
        <v>1240</v>
      </c>
      <c r="E2600" t="s">
        <v>7029</v>
      </c>
      <c r="F2600" t="s">
        <v>7042</v>
      </c>
      <c r="G2600" s="2">
        <v>350</v>
      </c>
      <c r="H2600" s="11">
        <v>0.22012578616352202</v>
      </c>
      <c r="I2600">
        <v>0</v>
      </c>
      <c r="J2600">
        <f ca="1"/>
        <v>2688</v>
      </c>
      <c r="K2600">
        <v>3485</v>
      </c>
      <c r="L2600" cm="1">
        <f t="array" ref="L2600">_xlfn.IFS(G2600&lt;=25, 1, G2600&lt;=75, 2, G2600&lt;=150, 3, G2600&gt;150, 4)</f>
        <v>4</v>
      </c>
    </row>
    <row r="2601" spans="1:12" x14ac:dyDescent="0.2">
      <c r="A2601" t="s">
        <v>3678</v>
      </c>
      <c r="B2601" t="s">
        <v>3679</v>
      </c>
      <c r="C2601" s="2">
        <v>9389</v>
      </c>
      <c r="D2601" s="2">
        <v>7511</v>
      </c>
      <c r="E2601" t="s">
        <v>7029</v>
      </c>
      <c r="F2601" t="s">
        <v>7045</v>
      </c>
      <c r="G2601" s="2">
        <v>1878</v>
      </c>
      <c r="H2601" s="11">
        <v>0.20002130152305889</v>
      </c>
      <c r="I2601">
        <v>0</v>
      </c>
      <c r="J2601">
        <f ca="1"/>
        <v>3248</v>
      </c>
      <c r="K2601">
        <v>3202</v>
      </c>
      <c r="L2601" cm="1">
        <f t="array" ref="L2601">_xlfn.IFS(G2601&lt;=25, 1, G2601&lt;=75, 2, G2601&lt;=150, 3, G2601&gt;150, 4)</f>
        <v>4</v>
      </c>
    </row>
    <row r="2602" spans="1:12" x14ac:dyDescent="0.2">
      <c r="A2602" t="s">
        <v>3680</v>
      </c>
      <c r="B2602" t="s">
        <v>2150</v>
      </c>
      <c r="C2602" s="2">
        <v>99</v>
      </c>
      <c r="D2602" s="2">
        <v>55</v>
      </c>
      <c r="E2602" t="s">
        <v>6989</v>
      </c>
      <c r="F2602" t="s">
        <v>7037</v>
      </c>
      <c r="G2602" s="2">
        <v>44</v>
      </c>
      <c r="H2602" s="11">
        <v>0.44444444444444442</v>
      </c>
      <c r="I2602">
        <v>1</v>
      </c>
      <c r="J2602">
        <f ca="1"/>
        <v>4398</v>
      </c>
      <c r="K2602">
        <v>4535</v>
      </c>
      <c r="L2602" cm="1">
        <f t="array" ref="L2602">_xlfn.IFS(G2602&lt;=25, 1, G2602&lt;=75, 2, G2602&lt;=150, 3, G2602&gt;150, 4)</f>
        <v>2</v>
      </c>
    </row>
    <row r="2603" spans="1:12" x14ac:dyDescent="0.2">
      <c r="A2603" t="s">
        <v>3681</v>
      </c>
      <c r="B2603" t="s">
        <v>3682</v>
      </c>
      <c r="C2603" s="2">
        <v>613</v>
      </c>
      <c r="D2603" s="2">
        <v>472</v>
      </c>
      <c r="E2603" t="s">
        <v>7027</v>
      </c>
      <c r="F2603" t="s">
        <v>7043</v>
      </c>
      <c r="G2603" s="2">
        <v>141</v>
      </c>
      <c r="H2603" s="11">
        <v>0.23001631321370311</v>
      </c>
      <c r="I2603">
        <v>0</v>
      </c>
      <c r="J2603">
        <f ca="1"/>
        <v>1000</v>
      </c>
      <c r="K2603">
        <v>2053</v>
      </c>
      <c r="L2603" cm="1">
        <f t="array" ref="L2603">_xlfn.IFS(G2603&lt;=25, 1, G2603&lt;=75, 2, G2603&lt;=150, 3, G2603&gt;150, 4)</f>
        <v>3</v>
      </c>
    </row>
    <row r="2604" spans="1:12" x14ac:dyDescent="0.2">
      <c r="A2604" t="s">
        <v>3683</v>
      </c>
      <c r="B2604" t="s">
        <v>3684</v>
      </c>
      <c r="C2604" s="2">
        <v>170</v>
      </c>
      <c r="D2604" s="2">
        <v>100</v>
      </c>
      <c r="E2604" t="s">
        <v>6989</v>
      </c>
      <c r="F2604" t="s">
        <v>7042</v>
      </c>
      <c r="G2604" s="2">
        <v>70</v>
      </c>
      <c r="H2604" s="11">
        <v>0.41176470588235292</v>
      </c>
      <c r="I2604">
        <v>1</v>
      </c>
      <c r="J2604">
        <f ca="1"/>
        <v>2780</v>
      </c>
      <c r="K2604">
        <v>1425</v>
      </c>
      <c r="L2604" cm="1">
        <f t="array" ref="L2604">_xlfn.IFS(G2604&lt;=25, 1, G2604&lt;=75, 2, G2604&lt;=150, 3, G2604&gt;150, 4)</f>
        <v>2</v>
      </c>
    </row>
    <row r="2605" spans="1:12" x14ac:dyDescent="0.2">
      <c r="A2605" t="s">
        <v>3685</v>
      </c>
      <c r="B2605" t="s">
        <v>3686</v>
      </c>
      <c r="C2605" s="2">
        <v>349</v>
      </c>
      <c r="D2605" s="2">
        <v>297</v>
      </c>
      <c r="E2605" t="s">
        <v>7027</v>
      </c>
      <c r="F2605" t="s">
        <v>7043</v>
      </c>
      <c r="G2605" s="2">
        <v>52</v>
      </c>
      <c r="H2605" s="11">
        <v>0.14899713467048711</v>
      </c>
      <c r="I2605">
        <v>0</v>
      </c>
      <c r="J2605">
        <f ca="1"/>
        <v>212</v>
      </c>
      <c r="K2605">
        <v>104</v>
      </c>
      <c r="L2605" cm="1">
        <f t="array" ref="L2605">_xlfn.IFS(G2605&lt;=25, 1, G2605&lt;=75, 2, G2605&lt;=150, 3, G2605&gt;150, 4)</f>
        <v>2</v>
      </c>
    </row>
    <row r="2606" spans="1:12" x14ac:dyDescent="0.2">
      <c r="A2606" t="s">
        <v>3687</v>
      </c>
      <c r="B2606" t="s">
        <v>3195</v>
      </c>
      <c r="C2606" s="2">
        <v>232</v>
      </c>
      <c r="D2606" s="2">
        <v>132</v>
      </c>
      <c r="E2606" t="s">
        <v>7027</v>
      </c>
      <c r="F2606" t="s">
        <v>7039</v>
      </c>
      <c r="G2606" s="2">
        <v>100</v>
      </c>
      <c r="H2606" s="11">
        <v>0.43103448275862066</v>
      </c>
      <c r="I2606">
        <v>0</v>
      </c>
      <c r="J2606">
        <f ca="1"/>
        <v>2092</v>
      </c>
      <c r="K2606">
        <v>554</v>
      </c>
      <c r="L2606" cm="1">
        <f t="array" ref="L2606">_xlfn.IFS(G2606&lt;=25, 1, G2606&lt;=75, 2, G2606&lt;=150, 3, G2606&gt;150, 4)</f>
        <v>3</v>
      </c>
    </row>
    <row r="2607" spans="1:12" x14ac:dyDescent="0.2">
      <c r="A2607" t="s">
        <v>3688</v>
      </c>
      <c r="B2607" t="s">
        <v>3195</v>
      </c>
      <c r="C2607" s="2">
        <v>232</v>
      </c>
      <c r="D2607" s="2">
        <v>158</v>
      </c>
      <c r="E2607" t="s">
        <v>7027</v>
      </c>
      <c r="F2607" t="s">
        <v>7039</v>
      </c>
      <c r="G2607" s="2">
        <v>74</v>
      </c>
      <c r="H2607" s="11">
        <v>0.31896551724137934</v>
      </c>
      <c r="I2607">
        <v>0</v>
      </c>
      <c r="J2607">
        <f ca="1"/>
        <v>3075</v>
      </c>
      <c r="K2607">
        <v>1145</v>
      </c>
      <c r="L2607" cm="1">
        <f t="array" ref="L2607">_xlfn.IFS(G2607&lt;=25, 1, G2607&lt;=75, 2, G2607&lt;=150, 3, G2607&gt;150, 4)</f>
        <v>2</v>
      </c>
    </row>
    <row r="2608" spans="1:12" x14ac:dyDescent="0.2">
      <c r="A2608" t="s">
        <v>3689</v>
      </c>
      <c r="B2608" t="s">
        <v>3690</v>
      </c>
      <c r="C2608" s="2">
        <v>189</v>
      </c>
      <c r="D2608" s="2">
        <v>125</v>
      </c>
      <c r="E2608" t="s">
        <v>6989</v>
      </c>
      <c r="F2608" t="s">
        <v>7039</v>
      </c>
      <c r="G2608" s="2">
        <v>64</v>
      </c>
      <c r="H2608" s="11">
        <v>0.33862433862433861</v>
      </c>
      <c r="I2608">
        <v>1</v>
      </c>
      <c r="J2608">
        <f ca="1"/>
        <v>420</v>
      </c>
      <c r="K2608">
        <v>4335</v>
      </c>
      <c r="L2608" cm="1">
        <f t="array" ref="L2608">_xlfn.IFS(G2608&lt;=25, 1, G2608&lt;=75, 2, G2608&lt;=150, 3, G2608&gt;150, 4)</f>
        <v>2</v>
      </c>
    </row>
    <row r="2609" spans="1:12" x14ac:dyDescent="0.2">
      <c r="A2609" t="s">
        <v>3691</v>
      </c>
      <c r="B2609" t="s">
        <v>3195</v>
      </c>
      <c r="C2609" s="2">
        <v>232</v>
      </c>
      <c r="D2609" s="2">
        <v>162</v>
      </c>
      <c r="E2609" t="s">
        <v>7027</v>
      </c>
      <c r="F2609" t="s">
        <v>7039</v>
      </c>
      <c r="G2609" s="2">
        <v>70</v>
      </c>
      <c r="H2609" s="11">
        <v>0.30172413793103448</v>
      </c>
      <c r="I2609">
        <v>0</v>
      </c>
      <c r="J2609">
        <f ca="1"/>
        <v>3444</v>
      </c>
      <c r="K2609">
        <v>4245</v>
      </c>
      <c r="L2609" cm="1">
        <f t="array" ref="L2609">_xlfn.IFS(G2609&lt;=25, 1, G2609&lt;=75, 2, G2609&lt;=150, 3, G2609&gt;150, 4)</f>
        <v>2</v>
      </c>
    </row>
    <row r="2610" spans="1:12" x14ac:dyDescent="0.2">
      <c r="A2610" t="s">
        <v>3692</v>
      </c>
      <c r="B2610" t="s">
        <v>3195</v>
      </c>
      <c r="C2610" s="2">
        <v>232</v>
      </c>
      <c r="D2610" s="2">
        <v>144</v>
      </c>
      <c r="E2610" t="s">
        <v>7027</v>
      </c>
      <c r="F2610" t="s">
        <v>7039</v>
      </c>
      <c r="G2610" s="2">
        <v>88</v>
      </c>
      <c r="H2610" s="11">
        <v>0.37931034482758619</v>
      </c>
      <c r="I2610">
        <v>0</v>
      </c>
      <c r="J2610">
        <f ca="1"/>
        <v>780</v>
      </c>
      <c r="K2610">
        <v>1881</v>
      </c>
      <c r="L2610" cm="1">
        <f t="array" ref="L2610">_xlfn.IFS(G2610&lt;=25, 1, G2610&lt;=75, 2, G2610&lt;=150, 3, G2610&gt;150, 4)</f>
        <v>3</v>
      </c>
    </row>
    <row r="2611" spans="1:12" x14ac:dyDescent="0.2">
      <c r="A2611" t="s">
        <v>3693</v>
      </c>
      <c r="B2611" t="s">
        <v>9</v>
      </c>
      <c r="C2611" s="2">
        <v>357</v>
      </c>
      <c r="D2611" s="2">
        <v>328</v>
      </c>
      <c r="E2611" t="s">
        <v>7027</v>
      </c>
      <c r="F2611" t="s">
        <v>7039</v>
      </c>
      <c r="G2611" s="2">
        <v>29</v>
      </c>
      <c r="H2611" s="11">
        <v>8.1232492997198882E-2</v>
      </c>
      <c r="I2611">
        <v>0</v>
      </c>
      <c r="J2611">
        <f ca="1"/>
        <v>1046</v>
      </c>
      <c r="K2611">
        <v>318</v>
      </c>
      <c r="L2611" cm="1">
        <f t="array" ref="L2611">_xlfn.IFS(G2611&lt;=25, 1, G2611&lt;=75, 2, G2611&lt;=150, 3, G2611&gt;150, 4)</f>
        <v>2</v>
      </c>
    </row>
    <row r="2612" spans="1:12" x14ac:dyDescent="0.2">
      <c r="A2612" t="s">
        <v>3694</v>
      </c>
      <c r="B2612" t="s">
        <v>3695</v>
      </c>
      <c r="C2612" s="2">
        <v>177</v>
      </c>
      <c r="D2612" s="2">
        <v>78</v>
      </c>
      <c r="E2612" t="s">
        <v>7029</v>
      </c>
      <c r="F2612" t="s">
        <v>7037</v>
      </c>
      <c r="G2612" s="2">
        <v>99</v>
      </c>
      <c r="H2612" s="11">
        <v>0.55932203389830504</v>
      </c>
      <c r="I2612">
        <v>0</v>
      </c>
      <c r="J2612">
        <f ca="1"/>
        <v>2471</v>
      </c>
      <c r="K2612">
        <v>1436</v>
      </c>
      <c r="L2612" cm="1">
        <f t="array" ref="L2612">_xlfn.IFS(G2612&lt;=25, 1, G2612&lt;=75, 2, G2612&lt;=150, 3, G2612&gt;150, 4)</f>
        <v>3</v>
      </c>
    </row>
    <row r="2613" spans="1:12" x14ac:dyDescent="0.2">
      <c r="A2613" t="s">
        <v>3696</v>
      </c>
      <c r="B2613" t="s">
        <v>2919</v>
      </c>
      <c r="C2613" s="2">
        <v>268</v>
      </c>
      <c r="D2613" s="2">
        <v>198</v>
      </c>
      <c r="E2613" t="s">
        <v>7027</v>
      </c>
      <c r="F2613" t="s">
        <v>7043</v>
      </c>
      <c r="G2613" s="2">
        <v>70</v>
      </c>
      <c r="H2613" s="11">
        <v>0.26119402985074625</v>
      </c>
      <c r="I2613">
        <v>0</v>
      </c>
      <c r="J2613">
        <f ca="1"/>
        <v>1393</v>
      </c>
      <c r="K2613">
        <v>2681</v>
      </c>
      <c r="L2613" cm="1">
        <f t="array" ref="L2613">_xlfn.IFS(G2613&lt;=25, 1, G2613&lt;=75, 2, G2613&lt;=150, 3, G2613&gt;150, 4)</f>
        <v>2</v>
      </c>
    </row>
    <row r="2614" spans="1:12" x14ac:dyDescent="0.2">
      <c r="A2614" t="s">
        <v>3363</v>
      </c>
      <c r="B2614" t="s">
        <v>3364</v>
      </c>
      <c r="C2614" s="2">
        <v>295</v>
      </c>
      <c r="D2614" s="2">
        <v>192</v>
      </c>
      <c r="E2614" t="s">
        <v>7027</v>
      </c>
      <c r="F2614" t="s">
        <v>7045</v>
      </c>
      <c r="G2614" s="2">
        <v>103</v>
      </c>
      <c r="H2614" s="11">
        <v>0.34915254237288135</v>
      </c>
      <c r="I2614">
        <v>0</v>
      </c>
      <c r="J2614">
        <f ca="1"/>
        <v>3243</v>
      </c>
      <c r="K2614">
        <v>2665</v>
      </c>
      <c r="L2614" cm="1">
        <f t="array" ref="L2614">_xlfn.IFS(G2614&lt;=25, 1, G2614&lt;=75, 2, G2614&lt;=150, 3, G2614&gt;150, 4)</f>
        <v>3</v>
      </c>
    </row>
    <row r="2615" spans="1:12" x14ac:dyDescent="0.2">
      <c r="A2615" t="s">
        <v>3697</v>
      </c>
      <c r="B2615" t="s">
        <v>3698</v>
      </c>
      <c r="C2615" s="2">
        <v>312</v>
      </c>
      <c r="D2615" s="2">
        <v>303</v>
      </c>
      <c r="E2615" t="s">
        <v>7027</v>
      </c>
      <c r="F2615" t="s">
        <v>7042</v>
      </c>
      <c r="G2615" s="2">
        <v>9</v>
      </c>
      <c r="H2615" s="11">
        <v>2.8846153846153848E-2</v>
      </c>
      <c r="I2615">
        <v>0</v>
      </c>
      <c r="J2615">
        <f ca="1"/>
        <v>820</v>
      </c>
      <c r="K2615">
        <v>72</v>
      </c>
      <c r="L2615" cm="1">
        <f t="array" ref="L2615">_xlfn.IFS(G2615&lt;=25, 1, G2615&lt;=75, 2, G2615&lt;=150, 3, G2615&gt;150, 4)</f>
        <v>1</v>
      </c>
    </row>
    <row r="2616" spans="1:12" x14ac:dyDescent="0.2">
      <c r="A2616" t="s">
        <v>3699</v>
      </c>
      <c r="B2616" t="s">
        <v>3700</v>
      </c>
      <c r="C2616" s="2">
        <v>268</v>
      </c>
      <c r="D2616" s="2">
        <v>163</v>
      </c>
      <c r="E2616" t="s">
        <v>7027</v>
      </c>
      <c r="F2616" t="s">
        <v>7036</v>
      </c>
      <c r="G2616" s="2">
        <v>105</v>
      </c>
      <c r="H2616" s="11">
        <v>0.39179104477611942</v>
      </c>
      <c r="I2616">
        <v>0</v>
      </c>
      <c r="J2616">
        <f ca="1"/>
        <v>4268</v>
      </c>
      <c r="K2616">
        <v>560</v>
      </c>
      <c r="L2616" cm="1">
        <f t="array" ref="L2616">_xlfn.IFS(G2616&lt;=25, 1, G2616&lt;=75, 2, G2616&lt;=150, 3, G2616&gt;150, 4)</f>
        <v>3</v>
      </c>
    </row>
    <row r="2617" spans="1:12" x14ac:dyDescent="0.2">
      <c r="A2617" t="s">
        <v>3701</v>
      </c>
      <c r="B2617" t="s">
        <v>3702</v>
      </c>
      <c r="C2617" s="2">
        <v>239</v>
      </c>
      <c r="D2617" s="2">
        <v>151</v>
      </c>
      <c r="E2617" t="s">
        <v>6989</v>
      </c>
      <c r="F2617" t="s">
        <v>7036</v>
      </c>
      <c r="G2617" s="2">
        <v>88</v>
      </c>
      <c r="H2617" s="11">
        <v>0.3682008368200837</v>
      </c>
      <c r="I2617">
        <v>1</v>
      </c>
      <c r="J2617">
        <f ca="1"/>
        <v>1952</v>
      </c>
      <c r="K2617">
        <v>3460</v>
      </c>
      <c r="L2617" cm="1">
        <f t="array" ref="L2617">_xlfn.IFS(G2617&lt;=25, 1, G2617&lt;=75, 2, G2617&lt;=150, 3, G2617&gt;150, 4)</f>
        <v>3</v>
      </c>
    </row>
    <row r="2618" spans="1:12" x14ac:dyDescent="0.2">
      <c r="A2618" t="s">
        <v>3703</v>
      </c>
      <c r="B2618" t="s">
        <v>3704</v>
      </c>
      <c r="C2618" s="2">
        <v>509</v>
      </c>
      <c r="D2618" s="2">
        <v>438</v>
      </c>
      <c r="E2618" t="s">
        <v>7027</v>
      </c>
      <c r="F2618" t="s">
        <v>7039</v>
      </c>
      <c r="G2618" s="2">
        <v>71</v>
      </c>
      <c r="H2618" s="11">
        <v>0.13948919449901767</v>
      </c>
      <c r="I2618">
        <v>0</v>
      </c>
      <c r="J2618">
        <f ca="1"/>
        <v>2633</v>
      </c>
      <c r="K2618">
        <v>4382</v>
      </c>
      <c r="L2618" cm="1">
        <f t="array" ref="L2618">_xlfn.IFS(G2618&lt;=25, 1, G2618&lt;=75, 2, G2618&lt;=150, 3, G2618&gt;150, 4)</f>
        <v>2</v>
      </c>
    </row>
    <row r="2619" spans="1:12" x14ac:dyDescent="0.2">
      <c r="A2619" t="s">
        <v>822</v>
      </c>
      <c r="B2619" t="s">
        <v>3705</v>
      </c>
      <c r="C2619" s="2">
        <v>129</v>
      </c>
      <c r="D2619" s="2">
        <v>80</v>
      </c>
      <c r="E2619" t="s">
        <v>6989</v>
      </c>
      <c r="F2619" t="s">
        <v>7039</v>
      </c>
      <c r="G2619" s="2">
        <v>49</v>
      </c>
      <c r="H2619" s="11">
        <v>0.37984496124031009</v>
      </c>
      <c r="I2619">
        <v>1</v>
      </c>
      <c r="J2619">
        <f ca="1"/>
        <v>2086</v>
      </c>
      <c r="K2619">
        <v>2500</v>
      </c>
      <c r="L2619" cm="1">
        <f t="array" ref="L2619">_xlfn.IFS(G2619&lt;=25, 1, G2619&lt;=75, 2, G2619&lt;=150, 3, G2619&gt;150, 4)</f>
        <v>2</v>
      </c>
    </row>
    <row r="2620" spans="1:12" x14ac:dyDescent="0.2">
      <c r="A2620" t="s">
        <v>3706</v>
      </c>
      <c r="B2620" t="s">
        <v>3707</v>
      </c>
      <c r="C2620" s="2">
        <v>1240</v>
      </c>
      <c r="D2620" s="2">
        <v>856</v>
      </c>
      <c r="E2620" t="s">
        <v>7027</v>
      </c>
      <c r="F2620" t="s">
        <v>7039</v>
      </c>
      <c r="G2620" s="2">
        <v>384</v>
      </c>
      <c r="H2620" s="11">
        <v>0.30967741935483872</v>
      </c>
      <c r="I2620">
        <v>0</v>
      </c>
      <c r="J2620">
        <f ca="1"/>
        <v>3395</v>
      </c>
      <c r="K2620">
        <v>1391</v>
      </c>
      <c r="L2620" cm="1">
        <f t="array" ref="L2620">_xlfn.IFS(G2620&lt;=25, 1, G2620&lt;=75, 2, G2620&lt;=150, 3, G2620&gt;150, 4)</f>
        <v>4</v>
      </c>
    </row>
    <row r="2621" spans="1:12" x14ac:dyDescent="0.2">
      <c r="A2621" t="s">
        <v>3708</v>
      </c>
      <c r="B2621" t="s">
        <v>2538</v>
      </c>
      <c r="C2621" s="2">
        <v>239</v>
      </c>
      <c r="D2621" s="2">
        <v>167</v>
      </c>
      <c r="E2621" t="s">
        <v>7027</v>
      </c>
      <c r="F2621" t="s">
        <v>7036</v>
      </c>
      <c r="G2621" s="2">
        <v>72</v>
      </c>
      <c r="H2621" s="11">
        <v>0.30125523012552302</v>
      </c>
      <c r="I2621">
        <v>0</v>
      </c>
      <c r="J2621">
        <f ca="1"/>
        <v>2382</v>
      </c>
      <c r="K2621">
        <v>1041</v>
      </c>
      <c r="L2621" cm="1">
        <f t="array" ref="L2621">_xlfn.IFS(G2621&lt;=25, 1, G2621&lt;=75, 2, G2621&lt;=150, 3, G2621&gt;150, 4)</f>
        <v>2</v>
      </c>
    </row>
    <row r="2622" spans="1:12" x14ac:dyDescent="0.2">
      <c r="A2622" t="s">
        <v>3709</v>
      </c>
      <c r="B2622" t="s">
        <v>3710</v>
      </c>
      <c r="C2622" s="2">
        <v>268</v>
      </c>
      <c r="D2622" s="2">
        <v>83</v>
      </c>
      <c r="E2622" t="s">
        <v>7027</v>
      </c>
      <c r="F2622" t="s">
        <v>7038</v>
      </c>
      <c r="G2622" s="2">
        <v>185</v>
      </c>
      <c r="H2622" s="11">
        <v>0.69029850746268662</v>
      </c>
      <c r="I2622">
        <v>0</v>
      </c>
      <c r="J2622">
        <f ca="1"/>
        <v>1936</v>
      </c>
      <c r="K2622">
        <v>3256</v>
      </c>
      <c r="L2622" cm="1">
        <f t="array" ref="L2622">_xlfn.IFS(G2622&lt;=25, 1, G2622&lt;=75, 2, G2622&lt;=150, 3, G2622&gt;150, 4)</f>
        <v>4</v>
      </c>
    </row>
    <row r="2623" spans="1:12" x14ac:dyDescent="0.2">
      <c r="A2623" t="s">
        <v>3711</v>
      </c>
      <c r="B2623" t="s">
        <v>3665</v>
      </c>
      <c r="C2623" s="2">
        <v>399</v>
      </c>
      <c r="D2623" s="2">
        <v>331</v>
      </c>
      <c r="E2623" t="s">
        <v>6989</v>
      </c>
      <c r="F2623" t="s">
        <v>7039</v>
      </c>
      <c r="G2623" s="2">
        <v>68</v>
      </c>
      <c r="H2623" s="11">
        <v>0.17042606516290726</v>
      </c>
      <c r="I2623">
        <v>1</v>
      </c>
      <c r="J2623">
        <f ca="1"/>
        <v>46</v>
      </c>
      <c r="K2623">
        <v>3691</v>
      </c>
      <c r="L2623" cm="1">
        <f t="array" ref="L2623">_xlfn.IFS(G2623&lt;=25, 1, G2623&lt;=75, 2, G2623&lt;=150, 3, G2623&gt;150, 4)</f>
        <v>2</v>
      </c>
    </row>
    <row r="2624" spans="1:12" x14ac:dyDescent="0.2">
      <c r="A2624" t="s">
        <v>3712</v>
      </c>
      <c r="B2624" t="s">
        <v>3713</v>
      </c>
      <c r="C2624" s="2">
        <v>259</v>
      </c>
      <c r="D2624" s="2">
        <v>98</v>
      </c>
      <c r="E2624" t="s">
        <v>7029</v>
      </c>
      <c r="F2624" t="s">
        <v>7037</v>
      </c>
      <c r="G2624" s="2">
        <v>161</v>
      </c>
      <c r="H2624" s="11">
        <v>0.6216216216216216</v>
      </c>
      <c r="I2624">
        <v>0</v>
      </c>
      <c r="J2624">
        <f ca="1"/>
        <v>554</v>
      </c>
      <c r="K2624">
        <v>3100</v>
      </c>
      <c r="L2624" cm="1">
        <f t="array" ref="L2624">_xlfn.IFS(G2624&lt;=25, 1, G2624&lt;=75, 2, G2624&lt;=150, 3, G2624&gt;150, 4)</f>
        <v>4</v>
      </c>
    </row>
    <row r="2625" spans="1:12" x14ac:dyDescent="0.2">
      <c r="A2625" t="s">
        <v>3714</v>
      </c>
      <c r="B2625" t="s">
        <v>3715</v>
      </c>
      <c r="C2625" s="2">
        <v>268</v>
      </c>
      <c r="D2625" s="2">
        <v>83</v>
      </c>
      <c r="E2625" t="s">
        <v>7029</v>
      </c>
      <c r="F2625" t="s">
        <v>7040</v>
      </c>
      <c r="G2625" s="2">
        <v>185</v>
      </c>
      <c r="H2625" s="11">
        <v>0.69029850746268662</v>
      </c>
      <c r="I2625">
        <v>0</v>
      </c>
      <c r="J2625">
        <f ca="1"/>
        <v>2786</v>
      </c>
      <c r="K2625">
        <v>2729</v>
      </c>
      <c r="L2625" cm="1">
        <f t="array" ref="L2625">_xlfn.IFS(G2625&lt;=25, 1, G2625&lt;=75, 2, G2625&lt;=150, 3, G2625&gt;150, 4)</f>
        <v>4</v>
      </c>
    </row>
    <row r="2626" spans="1:12" x14ac:dyDescent="0.2">
      <c r="A2626" t="s">
        <v>3716</v>
      </c>
      <c r="B2626" t="s">
        <v>3717</v>
      </c>
      <c r="C2626" s="2">
        <v>268</v>
      </c>
      <c r="D2626" s="2">
        <v>131</v>
      </c>
      <c r="E2626" t="s">
        <v>7027</v>
      </c>
      <c r="F2626" t="s">
        <v>7038</v>
      </c>
      <c r="G2626" s="2">
        <v>137</v>
      </c>
      <c r="H2626" s="11">
        <v>0.51119402985074625</v>
      </c>
      <c r="I2626">
        <v>0</v>
      </c>
      <c r="J2626">
        <f ca="1"/>
        <v>678</v>
      </c>
      <c r="K2626">
        <v>3721</v>
      </c>
      <c r="L2626" cm="1">
        <f t="array" ref="L2626">_xlfn.IFS(G2626&lt;=25, 1, G2626&lt;=75, 2, G2626&lt;=150, 3, G2626&gt;150, 4)</f>
        <v>3</v>
      </c>
    </row>
    <row r="2627" spans="1:12" x14ac:dyDescent="0.2">
      <c r="A2627" t="s">
        <v>3718</v>
      </c>
      <c r="B2627" t="s">
        <v>3719</v>
      </c>
      <c r="C2627" s="2">
        <v>399</v>
      </c>
      <c r="D2627" s="2">
        <v>287</v>
      </c>
      <c r="E2627" t="s">
        <v>6989</v>
      </c>
      <c r="F2627" t="s">
        <v>7036</v>
      </c>
      <c r="G2627" s="2">
        <v>112</v>
      </c>
      <c r="H2627" s="11">
        <v>0.2807017543859649</v>
      </c>
      <c r="I2627">
        <v>1</v>
      </c>
      <c r="J2627">
        <f ca="1"/>
        <v>2301</v>
      </c>
      <c r="K2627">
        <v>2099</v>
      </c>
      <c r="L2627" cm="1">
        <f t="array" ref="L2627">_xlfn.IFS(G2627&lt;=25, 1, G2627&lt;=75, 2, G2627&lt;=150, 3, G2627&gt;150, 4)</f>
        <v>3</v>
      </c>
    </row>
    <row r="2628" spans="1:12" x14ac:dyDescent="0.2">
      <c r="A2628" t="s">
        <v>3720</v>
      </c>
      <c r="B2628" t="s">
        <v>3721</v>
      </c>
      <c r="C2628" s="2">
        <v>536</v>
      </c>
      <c r="D2628" s="2">
        <v>407</v>
      </c>
      <c r="E2628" t="s">
        <v>7029</v>
      </c>
      <c r="F2628" t="s">
        <v>7039</v>
      </c>
      <c r="G2628" s="2">
        <v>129</v>
      </c>
      <c r="H2628" s="11">
        <v>0.24067164179104478</v>
      </c>
      <c r="I2628">
        <v>0</v>
      </c>
      <c r="J2628">
        <f ca="1"/>
        <v>1439</v>
      </c>
      <c r="K2628">
        <v>2786</v>
      </c>
      <c r="L2628" cm="1">
        <f t="array" ref="L2628">_xlfn.IFS(G2628&lt;=25, 1, G2628&lt;=75, 2, G2628&lt;=150, 3, G2628&gt;150, 4)</f>
        <v>3</v>
      </c>
    </row>
    <row r="2629" spans="1:12" x14ac:dyDescent="0.2">
      <c r="A2629" t="s">
        <v>3722</v>
      </c>
      <c r="B2629" t="s">
        <v>3723</v>
      </c>
      <c r="C2629" s="2">
        <v>219</v>
      </c>
      <c r="D2629" s="2">
        <v>123</v>
      </c>
      <c r="E2629" t="s">
        <v>6989</v>
      </c>
      <c r="F2629" t="s">
        <v>7039</v>
      </c>
      <c r="G2629" s="2">
        <v>96</v>
      </c>
      <c r="H2629" s="11">
        <v>0.43835616438356162</v>
      </c>
      <c r="I2629">
        <v>1</v>
      </c>
      <c r="J2629">
        <f ca="1"/>
        <v>3988</v>
      </c>
      <c r="K2629">
        <v>2464</v>
      </c>
      <c r="L2629" cm="1">
        <f t="array" ref="L2629">_xlfn.IFS(G2629&lt;=25, 1, G2629&lt;=75, 2, G2629&lt;=150, 3, G2629&gt;150, 4)</f>
        <v>3</v>
      </c>
    </row>
    <row r="2630" spans="1:12" x14ac:dyDescent="0.2">
      <c r="A2630" t="s">
        <v>3724</v>
      </c>
      <c r="B2630" t="s">
        <v>2652</v>
      </c>
      <c r="C2630" s="2">
        <v>303</v>
      </c>
      <c r="D2630" s="2">
        <v>270</v>
      </c>
      <c r="E2630" t="s">
        <v>7027</v>
      </c>
      <c r="F2630" t="s">
        <v>7039</v>
      </c>
      <c r="G2630" s="2">
        <v>33</v>
      </c>
      <c r="H2630" s="11">
        <v>0.10891089108910891</v>
      </c>
      <c r="I2630">
        <v>0</v>
      </c>
      <c r="J2630">
        <f ca="1"/>
        <v>1003</v>
      </c>
      <c r="K2630">
        <v>1132</v>
      </c>
      <c r="L2630" cm="1">
        <f t="array" ref="L2630">_xlfn.IFS(G2630&lt;=25, 1, G2630&lt;=75, 2, G2630&lt;=150, 3, G2630&gt;150, 4)</f>
        <v>2</v>
      </c>
    </row>
    <row r="2631" spans="1:12" x14ac:dyDescent="0.2">
      <c r="A2631" t="s">
        <v>3725</v>
      </c>
      <c r="B2631" t="s">
        <v>3726</v>
      </c>
      <c r="C2631" s="2">
        <v>249</v>
      </c>
      <c r="D2631" s="2">
        <v>164</v>
      </c>
      <c r="E2631" t="s">
        <v>6989</v>
      </c>
      <c r="F2631" t="s">
        <v>7036</v>
      </c>
      <c r="G2631" s="2">
        <v>85</v>
      </c>
      <c r="H2631" s="11">
        <v>0.34136546184738958</v>
      </c>
      <c r="I2631">
        <v>1</v>
      </c>
      <c r="J2631">
        <f ca="1"/>
        <v>4179</v>
      </c>
      <c r="K2631">
        <v>2284</v>
      </c>
      <c r="L2631" cm="1">
        <f t="array" ref="L2631">_xlfn.IFS(G2631&lt;=25, 1, G2631&lt;=75, 2, G2631&lt;=150, 3, G2631&gt;150, 4)</f>
        <v>3</v>
      </c>
    </row>
    <row r="2632" spans="1:12" x14ac:dyDescent="0.2">
      <c r="A2632" t="s">
        <v>3727</v>
      </c>
      <c r="B2632" t="s">
        <v>2272</v>
      </c>
      <c r="C2632" s="2">
        <v>399</v>
      </c>
      <c r="D2632" s="2">
        <v>263</v>
      </c>
      <c r="E2632" t="s">
        <v>7027</v>
      </c>
      <c r="F2632" t="s">
        <v>7038</v>
      </c>
      <c r="G2632" s="2">
        <v>136</v>
      </c>
      <c r="H2632" s="11">
        <v>0.34085213032581452</v>
      </c>
      <c r="I2632">
        <v>0</v>
      </c>
      <c r="J2632">
        <f ca="1"/>
        <v>4419</v>
      </c>
      <c r="K2632">
        <v>832</v>
      </c>
      <c r="L2632" cm="1">
        <f t="array" ref="L2632">_xlfn.IFS(G2632&lt;=25, 1, G2632&lt;=75, 2, G2632&lt;=150, 3, G2632&gt;150, 4)</f>
        <v>3</v>
      </c>
    </row>
    <row r="2633" spans="1:12" x14ac:dyDescent="0.2">
      <c r="A2633" t="s">
        <v>3728</v>
      </c>
      <c r="B2633" t="s">
        <v>3729</v>
      </c>
      <c r="C2633" s="2">
        <v>215</v>
      </c>
      <c r="D2633" s="2">
        <v>148</v>
      </c>
      <c r="E2633" t="s">
        <v>7027</v>
      </c>
      <c r="F2633" t="s">
        <v>7042</v>
      </c>
      <c r="G2633" s="2">
        <v>67</v>
      </c>
      <c r="H2633" s="11">
        <v>0.3116279069767442</v>
      </c>
      <c r="I2633">
        <v>0</v>
      </c>
      <c r="J2633">
        <f ca="1"/>
        <v>397</v>
      </c>
      <c r="K2633">
        <v>350</v>
      </c>
      <c r="L2633" cm="1">
        <f t="array" ref="L2633">_xlfn.IFS(G2633&lt;=25, 1, G2633&lt;=75, 2, G2633&lt;=150, 3, G2633&gt;150, 4)</f>
        <v>2</v>
      </c>
    </row>
    <row r="2634" spans="1:12" x14ac:dyDescent="0.2">
      <c r="A2634" t="s">
        <v>3730</v>
      </c>
      <c r="B2634" t="s">
        <v>3731</v>
      </c>
      <c r="C2634" s="2">
        <v>299</v>
      </c>
      <c r="D2634" s="2">
        <v>215</v>
      </c>
      <c r="E2634" t="s">
        <v>7027</v>
      </c>
      <c r="F2634" t="s">
        <v>7038</v>
      </c>
      <c r="G2634" s="2">
        <v>84</v>
      </c>
      <c r="H2634" s="11">
        <v>0.28093645484949831</v>
      </c>
      <c r="I2634">
        <v>0</v>
      </c>
      <c r="J2634">
        <f ca="1"/>
        <v>648</v>
      </c>
      <c r="K2634">
        <v>1728</v>
      </c>
      <c r="L2634" cm="1">
        <f t="array" ref="L2634">_xlfn.IFS(G2634&lt;=25, 1, G2634&lt;=75, 2, G2634&lt;=150, 3, G2634&gt;150, 4)</f>
        <v>3</v>
      </c>
    </row>
    <row r="2635" spans="1:12" x14ac:dyDescent="0.2">
      <c r="A2635" t="s">
        <v>3732</v>
      </c>
      <c r="B2635" t="s">
        <v>3733</v>
      </c>
      <c r="C2635" s="2">
        <v>258</v>
      </c>
      <c r="D2635" s="2">
        <v>175</v>
      </c>
      <c r="E2635" t="s">
        <v>6989</v>
      </c>
      <c r="F2635" t="s">
        <v>7044</v>
      </c>
      <c r="G2635" s="2">
        <v>83</v>
      </c>
      <c r="H2635" s="11">
        <v>0.32170542635658916</v>
      </c>
      <c r="I2635">
        <v>1</v>
      </c>
      <c r="J2635">
        <f ca="1"/>
        <v>2251</v>
      </c>
      <c r="K2635">
        <v>3607</v>
      </c>
      <c r="L2635" cm="1">
        <f t="array" ref="L2635">_xlfn.IFS(G2635&lt;=25, 1, G2635&lt;=75, 2, G2635&lt;=150, 3, G2635&gt;150, 4)</f>
        <v>3</v>
      </c>
    </row>
    <row r="2636" spans="1:12" x14ac:dyDescent="0.2">
      <c r="A2636" t="s">
        <v>3734</v>
      </c>
      <c r="B2636" t="s">
        <v>3735</v>
      </c>
      <c r="C2636" s="2">
        <v>269</v>
      </c>
      <c r="D2636" s="2">
        <v>202</v>
      </c>
      <c r="E2636" t="s">
        <v>7029</v>
      </c>
      <c r="F2636" t="s">
        <v>7039</v>
      </c>
      <c r="G2636" s="2">
        <v>67</v>
      </c>
      <c r="H2636" s="11">
        <v>0.24907063197026022</v>
      </c>
      <c r="I2636">
        <v>0</v>
      </c>
      <c r="J2636">
        <f ca="1"/>
        <v>1518</v>
      </c>
      <c r="K2636">
        <v>2715</v>
      </c>
      <c r="L2636" cm="1">
        <f t="array" ref="L2636">_xlfn.IFS(G2636&lt;=25, 1, G2636&lt;=75, 2, G2636&lt;=150, 3, G2636&gt;150, 4)</f>
        <v>2</v>
      </c>
    </row>
    <row r="2637" spans="1:12" x14ac:dyDescent="0.2">
      <c r="A2637" t="s">
        <v>3736</v>
      </c>
      <c r="B2637" t="s">
        <v>3737</v>
      </c>
      <c r="C2637" s="2">
        <v>299</v>
      </c>
      <c r="D2637" s="2">
        <v>236</v>
      </c>
      <c r="E2637" t="s">
        <v>7027</v>
      </c>
      <c r="F2637" t="s">
        <v>7039</v>
      </c>
      <c r="G2637" s="2">
        <v>63</v>
      </c>
      <c r="H2637" s="11">
        <v>0.21070234113712374</v>
      </c>
      <c r="I2637">
        <v>0</v>
      </c>
      <c r="J2637">
        <f ca="1"/>
        <v>4461</v>
      </c>
      <c r="K2637">
        <v>1009</v>
      </c>
      <c r="L2637" cm="1">
        <f t="array" ref="L2637">_xlfn.IFS(G2637&lt;=25, 1, G2637&lt;=75, 2, G2637&lt;=150, 3, G2637&gt;150, 4)</f>
        <v>2</v>
      </c>
    </row>
    <row r="2638" spans="1:12" x14ac:dyDescent="0.2">
      <c r="A2638" t="s">
        <v>3738</v>
      </c>
      <c r="B2638" t="s">
        <v>3739</v>
      </c>
      <c r="C2638" s="2">
        <v>268</v>
      </c>
      <c r="D2638" s="2">
        <v>161</v>
      </c>
      <c r="E2638" t="s">
        <v>7027</v>
      </c>
      <c r="F2638" t="s">
        <v>7040</v>
      </c>
      <c r="G2638" s="2">
        <v>107</v>
      </c>
      <c r="H2638" s="11">
        <v>0.39925373134328357</v>
      </c>
      <c r="I2638">
        <v>0</v>
      </c>
      <c r="J2638">
        <f ca="1"/>
        <v>8</v>
      </c>
      <c r="K2638">
        <v>3950</v>
      </c>
      <c r="L2638" cm="1">
        <f t="array" ref="L2638">_xlfn.IFS(G2638&lt;=25, 1, G2638&lt;=75, 2, G2638&lt;=150, 3, G2638&gt;150, 4)</f>
        <v>3</v>
      </c>
    </row>
    <row r="2639" spans="1:12" x14ac:dyDescent="0.2">
      <c r="A2639" t="s">
        <v>3740</v>
      </c>
      <c r="B2639" t="s">
        <v>3741</v>
      </c>
      <c r="C2639" s="2">
        <v>313</v>
      </c>
      <c r="D2639" s="2">
        <v>250</v>
      </c>
      <c r="E2639" t="s">
        <v>7027</v>
      </c>
      <c r="F2639" t="s">
        <v>7041</v>
      </c>
      <c r="G2639" s="2">
        <v>63</v>
      </c>
      <c r="H2639" s="11">
        <v>0.2012779552715655</v>
      </c>
      <c r="I2639">
        <v>0</v>
      </c>
      <c r="J2639">
        <f ca="1"/>
        <v>1479</v>
      </c>
      <c r="K2639">
        <v>370</v>
      </c>
      <c r="L2639" cm="1">
        <f t="array" ref="L2639">_xlfn.IFS(G2639&lt;=25, 1, G2639&lt;=75, 2, G2639&lt;=150, 3, G2639&gt;150, 4)</f>
        <v>2</v>
      </c>
    </row>
    <row r="2640" spans="1:12" x14ac:dyDescent="0.2">
      <c r="A2640" t="s">
        <v>3742</v>
      </c>
      <c r="B2640" t="s">
        <v>3743</v>
      </c>
      <c r="C2640" s="2">
        <v>1390</v>
      </c>
      <c r="D2640" s="2">
        <v>1195</v>
      </c>
      <c r="E2640" t="s">
        <v>7029</v>
      </c>
      <c r="F2640" t="s">
        <v>7042</v>
      </c>
      <c r="G2640" s="2">
        <v>195</v>
      </c>
      <c r="H2640" s="11">
        <v>0.14028776978417265</v>
      </c>
      <c r="I2640">
        <v>0</v>
      </c>
      <c r="J2640">
        <f ca="1"/>
        <v>3045</v>
      </c>
      <c r="K2640">
        <v>1139</v>
      </c>
      <c r="L2640" cm="1">
        <f t="array" ref="L2640">_xlfn.IFS(G2640&lt;=25, 1, G2640&lt;=75, 2, G2640&lt;=150, 3, G2640&gt;150, 4)</f>
        <v>4</v>
      </c>
    </row>
    <row r="2641" spans="1:12" x14ac:dyDescent="0.2">
      <c r="A2641" t="s">
        <v>3744</v>
      </c>
      <c r="B2641" t="s">
        <v>2216</v>
      </c>
      <c r="C2641" s="2">
        <v>259</v>
      </c>
      <c r="D2641" s="2">
        <v>135</v>
      </c>
      <c r="E2641" t="s">
        <v>7027</v>
      </c>
      <c r="F2641" t="s">
        <v>7040</v>
      </c>
      <c r="G2641" s="2">
        <v>124</v>
      </c>
      <c r="H2641" s="11">
        <v>0.47876447876447875</v>
      </c>
      <c r="I2641">
        <v>0</v>
      </c>
      <c r="J2641">
        <f ca="1"/>
        <v>889</v>
      </c>
      <c r="K2641">
        <v>217</v>
      </c>
      <c r="L2641" cm="1">
        <f t="array" ref="L2641">_xlfn.IFS(G2641&lt;=25, 1, G2641&lt;=75, 2, G2641&lt;=150, 3, G2641&gt;150, 4)</f>
        <v>3</v>
      </c>
    </row>
    <row r="2642" spans="1:12" x14ac:dyDescent="0.2">
      <c r="A2642" t="s">
        <v>3745</v>
      </c>
      <c r="B2642" t="s">
        <v>3746</v>
      </c>
      <c r="C2642" s="2">
        <v>195</v>
      </c>
      <c r="D2642" s="2">
        <v>135</v>
      </c>
      <c r="E2642" t="s">
        <v>6989</v>
      </c>
      <c r="F2642" t="s">
        <v>7039</v>
      </c>
      <c r="G2642" s="2">
        <v>60</v>
      </c>
      <c r="H2642" s="11">
        <v>0.30769230769230771</v>
      </c>
      <c r="I2642">
        <v>1</v>
      </c>
      <c r="J2642">
        <f ca="1"/>
        <v>3363</v>
      </c>
      <c r="K2642">
        <v>3660</v>
      </c>
      <c r="L2642" cm="1">
        <f t="array" ref="L2642">_xlfn.IFS(G2642&lt;=25, 1, G2642&lt;=75, 2, G2642&lt;=150, 3, G2642&gt;150, 4)</f>
        <v>2</v>
      </c>
    </row>
    <row r="2643" spans="1:12" x14ac:dyDescent="0.2">
      <c r="A2643" t="s">
        <v>3747</v>
      </c>
      <c r="B2643" t="s">
        <v>3748</v>
      </c>
      <c r="C2643" s="2">
        <v>215</v>
      </c>
      <c r="D2643" s="2">
        <v>151</v>
      </c>
      <c r="E2643" t="s">
        <v>6989</v>
      </c>
      <c r="F2643" t="s">
        <v>7039</v>
      </c>
      <c r="G2643" s="2">
        <v>64</v>
      </c>
      <c r="H2643" s="11">
        <v>0.29767441860465116</v>
      </c>
      <c r="I2643">
        <v>1</v>
      </c>
      <c r="J2643">
        <f ca="1"/>
        <v>543</v>
      </c>
      <c r="K2643">
        <v>146</v>
      </c>
      <c r="L2643" cm="1">
        <f t="array" ref="L2643">_xlfn.IFS(G2643&lt;=25, 1, G2643&lt;=75, 2, G2643&lt;=150, 3, G2643&gt;150, 4)</f>
        <v>2</v>
      </c>
    </row>
    <row r="2644" spans="1:12" x14ac:dyDescent="0.2">
      <c r="A2644" t="s">
        <v>3749</v>
      </c>
      <c r="B2644" t="s">
        <v>1851</v>
      </c>
      <c r="C2644" s="2">
        <v>199</v>
      </c>
      <c r="D2644" s="2">
        <v>127</v>
      </c>
      <c r="E2644" t="s">
        <v>7027</v>
      </c>
      <c r="F2644" t="s">
        <v>7045</v>
      </c>
      <c r="G2644" s="2">
        <v>72</v>
      </c>
      <c r="H2644" s="11">
        <v>0.36180904522613067</v>
      </c>
      <c r="I2644">
        <v>0</v>
      </c>
      <c r="J2644">
        <f ca="1"/>
        <v>3405</v>
      </c>
      <c r="K2644">
        <v>1183</v>
      </c>
      <c r="L2644" cm="1">
        <f t="array" ref="L2644">_xlfn.IFS(G2644&lt;=25, 1, G2644&lt;=75, 2, G2644&lt;=150, 3, G2644&gt;150, 4)</f>
        <v>2</v>
      </c>
    </row>
    <row r="2645" spans="1:12" x14ac:dyDescent="0.2">
      <c r="A2645" t="s">
        <v>3750</v>
      </c>
      <c r="B2645" t="s">
        <v>3751</v>
      </c>
      <c r="C2645" s="2">
        <v>69</v>
      </c>
      <c r="D2645" s="2">
        <v>37</v>
      </c>
      <c r="E2645" t="s">
        <v>6989</v>
      </c>
      <c r="F2645" t="s">
        <v>7036</v>
      </c>
      <c r="G2645" s="2">
        <v>32</v>
      </c>
      <c r="H2645" s="11">
        <v>0.46376811594202899</v>
      </c>
      <c r="I2645">
        <v>1</v>
      </c>
      <c r="J2645">
        <f ca="1"/>
        <v>217</v>
      </c>
      <c r="K2645">
        <v>1494</v>
      </c>
      <c r="L2645" cm="1">
        <f t="array" ref="L2645">_xlfn.IFS(G2645&lt;=25, 1, G2645&lt;=75, 2, G2645&lt;=150, 3, G2645&gt;150, 4)</f>
        <v>2</v>
      </c>
    </row>
    <row r="2646" spans="1:12" x14ac:dyDescent="0.2">
      <c r="A2646" t="s">
        <v>3752</v>
      </c>
      <c r="B2646" t="s">
        <v>2588</v>
      </c>
      <c r="C2646" s="2">
        <v>363</v>
      </c>
      <c r="D2646" s="2">
        <v>283</v>
      </c>
      <c r="E2646" t="s">
        <v>7027</v>
      </c>
      <c r="F2646" t="s">
        <v>7045</v>
      </c>
      <c r="G2646" s="2">
        <v>80</v>
      </c>
      <c r="H2646" s="11">
        <v>0.22038567493112948</v>
      </c>
      <c r="I2646">
        <v>0</v>
      </c>
      <c r="J2646">
        <f ca="1"/>
        <v>133</v>
      </c>
      <c r="K2646">
        <v>2113</v>
      </c>
      <c r="L2646" cm="1">
        <f t="array" ref="L2646">_xlfn.IFS(G2646&lt;=25, 1, G2646&lt;=75, 2, G2646&lt;=150, 3, G2646&gt;150, 4)</f>
        <v>3</v>
      </c>
    </row>
    <row r="2647" spans="1:12" x14ac:dyDescent="0.2">
      <c r="A2647" t="s">
        <v>3753</v>
      </c>
      <c r="B2647" t="s">
        <v>2150</v>
      </c>
      <c r="C2647" s="2">
        <v>89</v>
      </c>
      <c r="D2647" s="2">
        <v>55</v>
      </c>
      <c r="E2647" t="s">
        <v>6989</v>
      </c>
      <c r="F2647" t="s">
        <v>7037</v>
      </c>
      <c r="G2647" s="2">
        <v>34</v>
      </c>
      <c r="H2647" s="11">
        <v>0.38202247191011235</v>
      </c>
      <c r="I2647">
        <v>1</v>
      </c>
      <c r="J2647">
        <f ca="1"/>
        <v>2643</v>
      </c>
      <c r="K2647">
        <v>2621</v>
      </c>
      <c r="L2647" cm="1">
        <f t="array" ref="L2647">_xlfn.IFS(G2647&lt;=25, 1, G2647&lt;=75, 2, G2647&lt;=150, 3, G2647&gt;150, 4)</f>
        <v>2</v>
      </c>
    </row>
    <row r="2648" spans="1:12" x14ac:dyDescent="0.2">
      <c r="A2648" t="s">
        <v>3754</v>
      </c>
      <c r="B2648" t="s">
        <v>3755</v>
      </c>
      <c r="C2648" s="2">
        <v>240</v>
      </c>
      <c r="D2648" s="2">
        <v>144</v>
      </c>
      <c r="E2648" t="s">
        <v>7029</v>
      </c>
      <c r="F2648" t="s">
        <v>7039</v>
      </c>
      <c r="G2648" s="2">
        <v>96</v>
      </c>
      <c r="H2648" s="11">
        <v>0.4</v>
      </c>
      <c r="I2648">
        <v>0</v>
      </c>
      <c r="J2648">
        <f ca="1"/>
        <v>2396</v>
      </c>
      <c r="K2648">
        <v>2795</v>
      </c>
      <c r="L2648" cm="1">
        <f t="array" ref="L2648">_xlfn.IFS(G2648&lt;=25, 1, G2648&lt;=75, 2, G2648&lt;=150, 3, G2648&gt;150, 4)</f>
        <v>3</v>
      </c>
    </row>
    <row r="2649" spans="1:12" x14ac:dyDescent="0.2">
      <c r="A2649" t="s">
        <v>3756</v>
      </c>
      <c r="B2649" t="s">
        <v>3757</v>
      </c>
      <c r="C2649" s="2">
        <v>179</v>
      </c>
      <c r="D2649" s="2">
        <v>161</v>
      </c>
      <c r="E2649" t="s">
        <v>7027</v>
      </c>
      <c r="F2649" t="s">
        <v>7042</v>
      </c>
      <c r="G2649" s="2">
        <v>18</v>
      </c>
      <c r="H2649" s="11">
        <v>0.1005586592178771</v>
      </c>
      <c r="I2649">
        <v>0</v>
      </c>
      <c r="J2649">
        <f ca="1"/>
        <v>3357</v>
      </c>
      <c r="K2649">
        <v>1275</v>
      </c>
      <c r="L2649" cm="1">
        <f t="array" ref="L2649">_xlfn.IFS(G2649&lt;=25, 1, G2649&lt;=75, 2, G2649&lt;=150, 3, G2649&gt;150, 4)</f>
        <v>1</v>
      </c>
    </row>
    <row r="2650" spans="1:12" x14ac:dyDescent="0.2">
      <c r="A2650" t="s">
        <v>3758</v>
      </c>
      <c r="B2650" t="s">
        <v>3759</v>
      </c>
      <c r="C2650" s="2">
        <v>268</v>
      </c>
      <c r="D2650" s="2">
        <v>172</v>
      </c>
      <c r="E2650" t="s">
        <v>7027</v>
      </c>
      <c r="F2650" t="s">
        <v>7037</v>
      </c>
      <c r="G2650" s="2">
        <v>96</v>
      </c>
      <c r="H2650" s="11">
        <v>0.35820895522388058</v>
      </c>
      <c r="I2650">
        <v>0</v>
      </c>
      <c r="J2650">
        <f ca="1"/>
        <v>4513</v>
      </c>
      <c r="K2650">
        <v>4419</v>
      </c>
      <c r="L2650" cm="1">
        <f t="array" ref="L2650">_xlfn.IFS(G2650&lt;=25, 1, G2650&lt;=75, 2, G2650&lt;=150, 3, G2650&gt;150, 4)</f>
        <v>3</v>
      </c>
    </row>
    <row r="2651" spans="1:12" x14ac:dyDescent="0.2">
      <c r="A2651" t="s">
        <v>3760</v>
      </c>
      <c r="B2651" t="s">
        <v>2767</v>
      </c>
      <c r="C2651" s="2">
        <v>232</v>
      </c>
      <c r="D2651" s="2">
        <v>90</v>
      </c>
      <c r="E2651" t="s">
        <v>7027</v>
      </c>
      <c r="F2651" t="s">
        <v>7040</v>
      </c>
      <c r="G2651" s="2">
        <v>142</v>
      </c>
      <c r="H2651" s="11">
        <v>0.61206896551724133</v>
      </c>
      <c r="I2651">
        <v>0</v>
      </c>
      <c r="J2651">
        <f ca="1"/>
        <v>1008</v>
      </c>
      <c r="K2651">
        <v>3673</v>
      </c>
      <c r="L2651" cm="1">
        <f t="array" ref="L2651">_xlfn.IFS(G2651&lt;=25, 1, G2651&lt;=75, 2, G2651&lt;=150, 3, G2651&gt;150, 4)</f>
        <v>3</v>
      </c>
    </row>
    <row r="2652" spans="1:12" x14ac:dyDescent="0.2">
      <c r="A2652" t="s">
        <v>3761</v>
      </c>
      <c r="B2652" t="s">
        <v>2432</v>
      </c>
      <c r="C2652" s="2">
        <v>69</v>
      </c>
      <c r="D2652" s="2">
        <v>35</v>
      </c>
      <c r="E2652" t="s">
        <v>6989</v>
      </c>
      <c r="F2652" t="s">
        <v>7037</v>
      </c>
      <c r="G2652" s="2">
        <v>34</v>
      </c>
      <c r="H2652" s="11">
        <v>0.49275362318840582</v>
      </c>
      <c r="I2652">
        <v>1</v>
      </c>
      <c r="J2652">
        <f ca="1"/>
        <v>1829</v>
      </c>
      <c r="K2652">
        <v>1142</v>
      </c>
      <c r="L2652" cm="1">
        <f t="array" ref="L2652">_xlfn.IFS(G2652&lt;=25, 1, G2652&lt;=75, 2, G2652&lt;=150, 3, G2652&gt;150, 4)</f>
        <v>2</v>
      </c>
    </row>
    <row r="2653" spans="1:12" x14ac:dyDescent="0.2">
      <c r="A2653" t="s">
        <v>3762</v>
      </c>
      <c r="B2653" t="s">
        <v>946</v>
      </c>
      <c r="C2653" s="2">
        <v>357</v>
      </c>
      <c r="D2653" s="2">
        <v>236</v>
      </c>
      <c r="E2653" t="s">
        <v>7028</v>
      </c>
      <c r="F2653" t="s">
        <v>7040</v>
      </c>
      <c r="G2653" s="2">
        <v>121</v>
      </c>
      <c r="H2653" s="11">
        <v>0.33893557422969189</v>
      </c>
      <c r="I2653">
        <v>0</v>
      </c>
      <c r="J2653">
        <f ca="1"/>
        <v>750</v>
      </c>
      <c r="K2653">
        <v>1414</v>
      </c>
      <c r="L2653" cm="1">
        <f t="array" ref="L2653">_xlfn.IFS(G2653&lt;=25, 1, G2653&lt;=75, 2, G2653&lt;=150, 3, G2653&gt;150, 4)</f>
        <v>3</v>
      </c>
    </row>
    <row r="2654" spans="1:12" x14ac:dyDescent="0.2">
      <c r="A2654" t="s">
        <v>3763</v>
      </c>
      <c r="B2654" t="s">
        <v>3764</v>
      </c>
      <c r="C2654" s="2">
        <v>336</v>
      </c>
      <c r="D2654" s="2">
        <v>188</v>
      </c>
      <c r="E2654" t="s">
        <v>7027</v>
      </c>
      <c r="F2654" t="s">
        <v>7037</v>
      </c>
      <c r="G2654" s="2">
        <v>148</v>
      </c>
      <c r="H2654" s="11">
        <v>0.44047619047619047</v>
      </c>
      <c r="I2654">
        <v>0</v>
      </c>
      <c r="J2654">
        <f ca="1"/>
        <v>3314</v>
      </c>
      <c r="K2654">
        <v>1358</v>
      </c>
      <c r="L2654" cm="1">
        <f t="array" ref="L2654">_xlfn.IFS(G2654&lt;=25, 1, G2654&lt;=75, 2, G2654&lt;=150, 3, G2654&gt;150, 4)</f>
        <v>3</v>
      </c>
    </row>
    <row r="2655" spans="1:12" x14ac:dyDescent="0.2">
      <c r="A2655" t="s">
        <v>3765</v>
      </c>
      <c r="B2655" t="s">
        <v>3642</v>
      </c>
      <c r="C2655" s="2">
        <v>268</v>
      </c>
      <c r="D2655" s="2">
        <v>137</v>
      </c>
      <c r="E2655" t="s">
        <v>7027</v>
      </c>
      <c r="F2655" t="s">
        <v>7038</v>
      </c>
      <c r="G2655" s="2">
        <v>131</v>
      </c>
      <c r="H2655" s="11">
        <v>0.48880597014925375</v>
      </c>
      <c r="I2655">
        <v>0</v>
      </c>
      <c r="J2655">
        <f ca="1"/>
        <v>2897</v>
      </c>
      <c r="K2655">
        <v>208</v>
      </c>
      <c r="L2655" cm="1">
        <f t="array" ref="L2655">_xlfn.IFS(G2655&lt;=25, 1, G2655&lt;=75, 2, G2655&lt;=150, 3, G2655&gt;150, 4)</f>
        <v>3</v>
      </c>
    </row>
    <row r="2656" spans="1:12" x14ac:dyDescent="0.2">
      <c r="A2656" t="s">
        <v>3766</v>
      </c>
      <c r="B2656" t="s">
        <v>3767</v>
      </c>
      <c r="C2656" s="2">
        <v>188</v>
      </c>
      <c r="D2656" s="2">
        <v>143</v>
      </c>
      <c r="E2656" t="s">
        <v>7029</v>
      </c>
      <c r="F2656" t="s">
        <v>7037</v>
      </c>
      <c r="G2656" s="2">
        <v>45</v>
      </c>
      <c r="H2656" s="11">
        <v>0.23936170212765959</v>
      </c>
      <c r="I2656">
        <v>0</v>
      </c>
      <c r="J2656">
        <f ca="1"/>
        <v>3471</v>
      </c>
      <c r="K2656">
        <v>283</v>
      </c>
      <c r="L2656" cm="1">
        <f t="array" ref="L2656">_xlfn.IFS(G2656&lt;=25, 1, G2656&lt;=75, 2, G2656&lt;=150, 3, G2656&gt;150, 4)</f>
        <v>2</v>
      </c>
    </row>
    <row r="2657" spans="1:12" x14ac:dyDescent="0.2">
      <c r="A2657" t="s">
        <v>3768</v>
      </c>
      <c r="B2657" t="s">
        <v>3769</v>
      </c>
      <c r="C2657" s="2">
        <v>299</v>
      </c>
      <c r="D2657" s="2">
        <v>111</v>
      </c>
      <c r="E2657" t="s">
        <v>7027</v>
      </c>
      <c r="F2657" t="s">
        <v>7038</v>
      </c>
      <c r="G2657" s="2">
        <v>188</v>
      </c>
      <c r="H2657" s="11">
        <v>0.62876254180602009</v>
      </c>
      <c r="I2657">
        <v>0</v>
      </c>
      <c r="J2657">
        <f ca="1"/>
        <v>2304</v>
      </c>
      <c r="K2657">
        <v>1496</v>
      </c>
      <c r="L2657" cm="1">
        <f t="array" ref="L2657">_xlfn.IFS(G2657&lt;=25, 1, G2657&lt;=75, 2, G2657&lt;=150, 3, G2657&gt;150, 4)</f>
        <v>4</v>
      </c>
    </row>
    <row r="2658" spans="1:12" x14ac:dyDescent="0.2">
      <c r="A2658" t="s">
        <v>3770</v>
      </c>
      <c r="B2658" t="s">
        <v>1360</v>
      </c>
      <c r="C2658" s="2">
        <v>738</v>
      </c>
      <c r="D2658" s="2">
        <v>679</v>
      </c>
      <c r="E2658" t="s">
        <v>7029</v>
      </c>
      <c r="F2658" t="s">
        <v>7043</v>
      </c>
      <c r="G2658" s="2">
        <v>59</v>
      </c>
      <c r="H2658" s="11">
        <v>7.9945799457994585E-2</v>
      </c>
      <c r="I2658">
        <v>0</v>
      </c>
      <c r="J2658">
        <f ca="1"/>
        <v>1666</v>
      </c>
      <c r="K2658">
        <v>166</v>
      </c>
      <c r="L2658" cm="1">
        <f t="array" ref="L2658">_xlfn.IFS(G2658&lt;=25, 1, G2658&lt;=75, 2, G2658&lt;=150, 3, G2658&gt;150, 4)</f>
        <v>2</v>
      </c>
    </row>
    <row r="2659" spans="1:12" x14ac:dyDescent="0.2">
      <c r="A2659" t="s">
        <v>3771</v>
      </c>
      <c r="B2659" t="s">
        <v>3772</v>
      </c>
      <c r="C2659" s="2">
        <v>312</v>
      </c>
      <c r="D2659" s="2">
        <v>256</v>
      </c>
      <c r="E2659" t="s">
        <v>7027</v>
      </c>
      <c r="F2659" t="s">
        <v>7044</v>
      </c>
      <c r="G2659" s="2">
        <v>56</v>
      </c>
      <c r="H2659" s="11">
        <v>0.17948717948717949</v>
      </c>
      <c r="I2659">
        <v>0</v>
      </c>
      <c r="J2659">
        <f ca="1"/>
        <v>3107</v>
      </c>
      <c r="K2659">
        <v>2221</v>
      </c>
      <c r="L2659" cm="1">
        <f t="array" ref="L2659">_xlfn.IFS(G2659&lt;=25, 1, G2659&lt;=75, 2, G2659&lt;=150, 3, G2659&gt;150, 4)</f>
        <v>2</v>
      </c>
    </row>
    <row r="2660" spans="1:12" x14ac:dyDescent="0.2">
      <c r="A2660" t="s">
        <v>3773</v>
      </c>
      <c r="B2660" t="s">
        <v>1786</v>
      </c>
      <c r="C2660" s="2">
        <v>241</v>
      </c>
      <c r="D2660" s="2">
        <v>186</v>
      </c>
      <c r="E2660" t="s">
        <v>7027</v>
      </c>
      <c r="F2660" t="s">
        <v>7041</v>
      </c>
      <c r="G2660" s="2">
        <v>55</v>
      </c>
      <c r="H2660" s="11">
        <v>0.22821576763485477</v>
      </c>
      <c r="I2660">
        <v>0</v>
      </c>
      <c r="J2660">
        <f ca="1"/>
        <v>2934</v>
      </c>
      <c r="K2660">
        <v>4108</v>
      </c>
      <c r="L2660" cm="1">
        <f t="array" ref="L2660">_xlfn.IFS(G2660&lt;=25, 1, G2660&lt;=75, 2, G2660&lt;=150, 3, G2660&gt;150, 4)</f>
        <v>2</v>
      </c>
    </row>
    <row r="2661" spans="1:12" x14ac:dyDescent="0.2">
      <c r="A2661" t="s">
        <v>3774</v>
      </c>
      <c r="B2661" t="s">
        <v>3775</v>
      </c>
      <c r="C2661" s="2">
        <v>268</v>
      </c>
      <c r="D2661" s="2">
        <v>150</v>
      </c>
      <c r="E2661" t="s">
        <v>7027</v>
      </c>
      <c r="F2661" t="s">
        <v>7039</v>
      </c>
      <c r="G2661" s="2">
        <v>118</v>
      </c>
      <c r="H2661" s="11">
        <v>0.44029850746268656</v>
      </c>
      <c r="I2661">
        <v>0</v>
      </c>
      <c r="J2661">
        <f ca="1"/>
        <v>3113</v>
      </c>
      <c r="K2661">
        <v>1883</v>
      </c>
      <c r="L2661" cm="1">
        <f t="array" ref="L2661">_xlfn.IFS(G2661&lt;=25, 1, G2661&lt;=75, 2, G2661&lt;=150, 3, G2661&gt;150, 4)</f>
        <v>3</v>
      </c>
    </row>
    <row r="2662" spans="1:12" x14ac:dyDescent="0.2">
      <c r="A2662" t="s">
        <v>3776</v>
      </c>
      <c r="B2662" t="s">
        <v>3777</v>
      </c>
      <c r="C2662" s="2">
        <v>303</v>
      </c>
      <c r="D2662" s="2">
        <v>188</v>
      </c>
      <c r="E2662" t="s">
        <v>7029</v>
      </c>
      <c r="F2662" t="s">
        <v>7037</v>
      </c>
      <c r="G2662" s="2">
        <v>115</v>
      </c>
      <c r="H2662" s="11">
        <v>0.37953795379537952</v>
      </c>
      <c r="I2662">
        <v>0</v>
      </c>
      <c r="J2662">
        <f ca="1"/>
        <v>4326</v>
      </c>
      <c r="K2662">
        <v>2784</v>
      </c>
      <c r="L2662" cm="1">
        <f t="array" ref="L2662">_xlfn.IFS(G2662&lt;=25, 1, G2662&lt;=75, 2, G2662&lt;=150, 3, G2662&gt;150, 4)</f>
        <v>3</v>
      </c>
    </row>
    <row r="2663" spans="1:12" x14ac:dyDescent="0.2">
      <c r="A2663" t="s">
        <v>3778</v>
      </c>
      <c r="B2663" t="s">
        <v>3779</v>
      </c>
      <c r="C2663" s="2">
        <v>205</v>
      </c>
      <c r="D2663" s="2">
        <v>131</v>
      </c>
      <c r="E2663" t="s">
        <v>7029</v>
      </c>
      <c r="F2663" t="s">
        <v>7037</v>
      </c>
      <c r="G2663" s="2">
        <v>74</v>
      </c>
      <c r="H2663" s="11">
        <v>0.36097560975609755</v>
      </c>
      <c r="I2663">
        <v>0</v>
      </c>
      <c r="J2663">
        <f ca="1"/>
        <v>1731</v>
      </c>
      <c r="K2663">
        <v>129</v>
      </c>
      <c r="L2663" cm="1">
        <f t="array" ref="L2663">_xlfn.IFS(G2663&lt;=25, 1, G2663&lt;=75, 2, G2663&lt;=150, 3, G2663&gt;150, 4)</f>
        <v>2</v>
      </c>
    </row>
    <row r="2664" spans="1:12" x14ac:dyDescent="0.2">
      <c r="A2664" t="s">
        <v>3780</v>
      </c>
      <c r="B2664" t="s">
        <v>2870</v>
      </c>
      <c r="C2664" s="2">
        <v>402</v>
      </c>
      <c r="D2664" s="2">
        <v>257</v>
      </c>
      <c r="E2664" t="s">
        <v>7027</v>
      </c>
      <c r="F2664" t="s">
        <v>7036</v>
      </c>
      <c r="G2664" s="2">
        <v>145</v>
      </c>
      <c r="H2664" s="11">
        <v>0.36069651741293535</v>
      </c>
      <c r="I2664">
        <v>0</v>
      </c>
      <c r="J2664">
        <f ca="1"/>
        <v>2294</v>
      </c>
      <c r="K2664">
        <v>3279</v>
      </c>
      <c r="L2664" cm="1">
        <f t="array" ref="L2664">_xlfn.IFS(G2664&lt;=25, 1, G2664&lt;=75, 2, G2664&lt;=150, 3, G2664&gt;150, 4)</f>
        <v>3</v>
      </c>
    </row>
    <row r="2665" spans="1:12" x14ac:dyDescent="0.2">
      <c r="A2665" t="s">
        <v>1834</v>
      </c>
      <c r="B2665" t="s">
        <v>1835</v>
      </c>
      <c r="C2665" s="2">
        <v>179</v>
      </c>
      <c r="D2665" s="2">
        <v>72</v>
      </c>
      <c r="E2665" t="s">
        <v>6989</v>
      </c>
      <c r="F2665" t="s">
        <v>7037</v>
      </c>
      <c r="G2665" s="2">
        <v>107</v>
      </c>
      <c r="H2665" s="11">
        <v>0.5977653631284916</v>
      </c>
      <c r="I2665">
        <v>1</v>
      </c>
      <c r="J2665">
        <f ca="1"/>
        <v>118</v>
      </c>
      <c r="K2665">
        <v>4231</v>
      </c>
      <c r="L2665" cm="1">
        <f t="array" ref="L2665">_xlfn.IFS(G2665&lt;=25, 1, G2665&lt;=75, 2, G2665&lt;=150, 3, G2665&gt;150, 4)</f>
        <v>3</v>
      </c>
    </row>
    <row r="2666" spans="1:12" x14ac:dyDescent="0.2">
      <c r="A2666" t="s">
        <v>3781</v>
      </c>
      <c r="B2666" t="s">
        <v>3782</v>
      </c>
      <c r="C2666" s="2">
        <v>512</v>
      </c>
      <c r="D2666" s="2">
        <v>328</v>
      </c>
      <c r="E2666" t="s">
        <v>7029</v>
      </c>
      <c r="F2666" t="s">
        <v>7037</v>
      </c>
      <c r="G2666" s="2">
        <v>184</v>
      </c>
      <c r="H2666" s="11">
        <v>0.359375</v>
      </c>
      <c r="I2666">
        <v>0</v>
      </c>
      <c r="J2666">
        <f ca="1"/>
        <v>4523</v>
      </c>
      <c r="K2666">
        <v>990</v>
      </c>
      <c r="L2666" cm="1">
        <f t="array" ref="L2666">_xlfn.IFS(G2666&lt;=25, 1, G2666&lt;=75, 2, G2666&lt;=150, 3, G2666&gt;150, 4)</f>
        <v>4</v>
      </c>
    </row>
    <row r="2667" spans="1:12" x14ac:dyDescent="0.2">
      <c r="A2667" t="s">
        <v>3783</v>
      </c>
      <c r="B2667" t="s">
        <v>3784</v>
      </c>
      <c r="C2667" s="2">
        <v>197</v>
      </c>
      <c r="D2667" s="2">
        <v>116</v>
      </c>
      <c r="E2667" t="s">
        <v>7029</v>
      </c>
      <c r="F2667" t="s">
        <v>7037</v>
      </c>
      <c r="G2667" s="2">
        <v>81</v>
      </c>
      <c r="H2667" s="11">
        <v>0.41116751269035534</v>
      </c>
      <c r="I2667">
        <v>0</v>
      </c>
      <c r="J2667">
        <f ca="1"/>
        <v>2463</v>
      </c>
      <c r="K2667">
        <v>3911</v>
      </c>
      <c r="L2667" cm="1">
        <f t="array" ref="L2667">_xlfn.IFS(G2667&lt;=25, 1, G2667&lt;=75, 2, G2667&lt;=150, 3, G2667&gt;150, 4)</f>
        <v>3</v>
      </c>
    </row>
    <row r="2668" spans="1:12" x14ac:dyDescent="0.2">
      <c r="A2668" t="s">
        <v>3785</v>
      </c>
      <c r="B2668" t="s">
        <v>3786</v>
      </c>
      <c r="C2668" s="2">
        <v>109</v>
      </c>
      <c r="D2668" s="2">
        <v>61</v>
      </c>
      <c r="E2668" t="s">
        <v>6989</v>
      </c>
      <c r="F2668" t="s">
        <v>7044</v>
      </c>
      <c r="G2668" s="2">
        <v>48</v>
      </c>
      <c r="H2668" s="11">
        <v>0.44036697247706424</v>
      </c>
      <c r="I2668">
        <v>1</v>
      </c>
      <c r="J2668">
        <f ca="1"/>
        <v>4198</v>
      </c>
      <c r="K2668">
        <v>4308</v>
      </c>
      <c r="L2668" cm="1">
        <f t="array" ref="L2668">_xlfn.IFS(G2668&lt;=25, 1, G2668&lt;=75, 2, G2668&lt;=150, 3, G2668&gt;150, 4)</f>
        <v>2</v>
      </c>
    </row>
    <row r="2669" spans="1:12" x14ac:dyDescent="0.2">
      <c r="A2669" t="s">
        <v>3787</v>
      </c>
      <c r="B2669" t="s">
        <v>3788</v>
      </c>
      <c r="C2669" s="2">
        <v>349</v>
      </c>
      <c r="D2669" s="2">
        <v>251</v>
      </c>
      <c r="E2669" t="s">
        <v>6989</v>
      </c>
      <c r="F2669" t="s">
        <v>7044</v>
      </c>
      <c r="G2669" s="2">
        <v>98</v>
      </c>
      <c r="H2669" s="11">
        <v>0.28080229226361031</v>
      </c>
      <c r="I2669">
        <v>1</v>
      </c>
      <c r="J2669">
        <f ca="1"/>
        <v>3409</v>
      </c>
      <c r="K2669">
        <v>4170</v>
      </c>
      <c r="L2669" cm="1">
        <f t="array" ref="L2669">_xlfn.IFS(G2669&lt;=25, 1, G2669&lt;=75, 2, G2669&lt;=150, 3, G2669&gt;150, 4)</f>
        <v>3</v>
      </c>
    </row>
    <row r="2670" spans="1:12" x14ac:dyDescent="0.2">
      <c r="A2670" t="s">
        <v>3789</v>
      </c>
      <c r="B2670" t="s">
        <v>2216</v>
      </c>
      <c r="C2670" s="2">
        <v>129</v>
      </c>
      <c r="D2670" s="2">
        <v>114</v>
      </c>
      <c r="E2670" t="s">
        <v>7027</v>
      </c>
      <c r="F2670" t="s">
        <v>7036</v>
      </c>
      <c r="G2670" s="2">
        <v>15</v>
      </c>
      <c r="H2670" s="11">
        <v>0.11627906976744186</v>
      </c>
      <c r="I2670">
        <v>0</v>
      </c>
      <c r="J2670">
        <f ca="1"/>
        <v>873</v>
      </c>
      <c r="K2670">
        <v>4500</v>
      </c>
      <c r="L2670" cm="1">
        <f t="array" ref="L2670">_xlfn.IFS(G2670&lt;=25, 1, G2670&lt;=75, 2, G2670&lt;=150, 3, G2670&gt;150, 4)</f>
        <v>1</v>
      </c>
    </row>
    <row r="2671" spans="1:12" x14ac:dyDescent="0.2">
      <c r="A2671" t="s">
        <v>3790</v>
      </c>
      <c r="B2671" t="s">
        <v>3791</v>
      </c>
      <c r="C2671" s="2">
        <v>999</v>
      </c>
      <c r="D2671" s="2">
        <v>829</v>
      </c>
      <c r="E2671" t="s">
        <v>7027</v>
      </c>
      <c r="F2671" t="s">
        <v>7039</v>
      </c>
      <c r="G2671" s="2">
        <v>170</v>
      </c>
      <c r="H2671" s="11">
        <v>0.17017017017017017</v>
      </c>
      <c r="I2671">
        <v>0</v>
      </c>
      <c r="J2671">
        <f ca="1"/>
        <v>4047</v>
      </c>
      <c r="K2671">
        <v>2746</v>
      </c>
      <c r="L2671" cm="1">
        <f t="array" ref="L2671">_xlfn.IFS(G2671&lt;=25, 1, G2671&lt;=75, 2, G2671&lt;=150, 3, G2671&gt;150, 4)</f>
        <v>4</v>
      </c>
    </row>
    <row r="2672" spans="1:12" x14ac:dyDescent="0.2">
      <c r="A2672" t="s">
        <v>3792</v>
      </c>
      <c r="B2672" t="s">
        <v>3793</v>
      </c>
      <c r="C2672" s="2">
        <v>499</v>
      </c>
      <c r="D2672" s="2">
        <v>409</v>
      </c>
      <c r="E2672" t="s">
        <v>7029</v>
      </c>
      <c r="F2672" t="s">
        <v>7037</v>
      </c>
      <c r="G2672" s="2">
        <v>90</v>
      </c>
      <c r="H2672" s="11">
        <v>0.18036072144288579</v>
      </c>
      <c r="I2672">
        <v>0</v>
      </c>
      <c r="J2672">
        <f ca="1"/>
        <v>267</v>
      </c>
      <c r="K2672">
        <v>665</v>
      </c>
      <c r="L2672" cm="1">
        <f t="array" ref="L2672">_xlfn.IFS(G2672&lt;=25, 1, G2672&lt;=75, 2, G2672&lt;=150, 3, G2672&gt;150, 4)</f>
        <v>3</v>
      </c>
    </row>
    <row r="2673" spans="1:12" x14ac:dyDescent="0.2">
      <c r="A2673" t="s">
        <v>3794</v>
      </c>
      <c r="B2673" t="s">
        <v>2216</v>
      </c>
      <c r="C2673" s="2">
        <v>149</v>
      </c>
      <c r="D2673" s="2">
        <v>109</v>
      </c>
      <c r="E2673" t="s">
        <v>7027</v>
      </c>
      <c r="F2673" t="s">
        <v>7041</v>
      </c>
      <c r="G2673" s="2">
        <v>40</v>
      </c>
      <c r="H2673" s="11">
        <v>0.26845637583892618</v>
      </c>
      <c r="I2673">
        <v>0</v>
      </c>
      <c r="J2673">
        <f ca="1"/>
        <v>1124</v>
      </c>
      <c r="K2673">
        <v>4453</v>
      </c>
      <c r="L2673" cm="1">
        <f t="array" ref="L2673">_xlfn.IFS(G2673&lt;=25, 1, G2673&lt;=75, 2, G2673&lt;=150, 3, G2673&gt;150, 4)</f>
        <v>2</v>
      </c>
    </row>
    <row r="2674" spans="1:12" x14ac:dyDescent="0.2">
      <c r="A2674" t="s">
        <v>3795</v>
      </c>
      <c r="B2674" t="s">
        <v>293</v>
      </c>
      <c r="C2674" s="2">
        <v>319</v>
      </c>
      <c r="D2674" s="2">
        <v>207</v>
      </c>
      <c r="E2674" t="s">
        <v>7029</v>
      </c>
      <c r="F2674" t="s">
        <v>7041</v>
      </c>
      <c r="G2674" s="2">
        <v>112</v>
      </c>
      <c r="H2674" s="11">
        <v>0.35109717868338558</v>
      </c>
      <c r="I2674">
        <v>0</v>
      </c>
      <c r="J2674">
        <f ca="1"/>
        <v>489</v>
      </c>
      <c r="K2674">
        <v>931</v>
      </c>
      <c r="L2674" cm="1">
        <f t="array" ref="L2674">_xlfn.IFS(G2674&lt;=25, 1, G2674&lt;=75, 2, G2674&lt;=150, 3, G2674&gt;150, 4)</f>
        <v>3</v>
      </c>
    </row>
    <row r="2675" spans="1:12" x14ac:dyDescent="0.2">
      <c r="A2675" t="s">
        <v>3796</v>
      </c>
      <c r="B2675" t="s">
        <v>3797</v>
      </c>
      <c r="C2675" s="2">
        <v>299</v>
      </c>
      <c r="D2675" s="2">
        <v>227</v>
      </c>
      <c r="E2675" t="s">
        <v>6989</v>
      </c>
      <c r="F2675" t="s">
        <v>7036</v>
      </c>
      <c r="G2675" s="2">
        <v>72</v>
      </c>
      <c r="H2675" s="11">
        <v>0.24080267558528429</v>
      </c>
      <c r="I2675">
        <v>1</v>
      </c>
      <c r="J2675">
        <f ca="1"/>
        <v>2162</v>
      </c>
      <c r="K2675">
        <v>15</v>
      </c>
      <c r="L2675" cm="1">
        <f t="array" ref="L2675">_xlfn.IFS(G2675&lt;=25, 1, G2675&lt;=75, 2, G2675&lt;=150, 3, G2675&gt;150, 4)</f>
        <v>2</v>
      </c>
    </row>
    <row r="2676" spans="1:12" x14ac:dyDescent="0.2">
      <c r="A2676" t="s">
        <v>3798</v>
      </c>
      <c r="B2676" t="s">
        <v>3799</v>
      </c>
      <c r="C2676" s="2">
        <v>299</v>
      </c>
      <c r="D2676" s="2">
        <v>221</v>
      </c>
      <c r="E2676" t="s">
        <v>6989</v>
      </c>
      <c r="F2676" t="s">
        <v>7036</v>
      </c>
      <c r="G2676" s="2">
        <v>78</v>
      </c>
      <c r="H2676" s="11">
        <v>0.2608695652173913</v>
      </c>
      <c r="I2676">
        <v>1</v>
      </c>
      <c r="J2676">
        <f ca="1"/>
        <v>1872</v>
      </c>
      <c r="K2676">
        <v>515</v>
      </c>
      <c r="L2676" cm="1">
        <f t="array" ref="L2676">_xlfn.IFS(G2676&lt;=25, 1, G2676&lt;=75, 2, G2676&lt;=150, 3, G2676&gt;150, 4)</f>
        <v>3</v>
      </c>
    </row>
    <row r="2677" spans="1:12" x14ac:dyDescent="0.2">
      <c r="A2677" t="s">
        <v>3800</v>
      </c>
      <c r="B2677" t="s">
        <v>3801</v>
      </c>
      <c r="C2677" s="2">
        <v>561</v>
      </c>
      <c r="D2677" s="2">
        <v>449</v>
      </c>
      <c r="E2677" t="s">
        <v>7029</v>
      </c>
      <c r="F2677" t="s">
        <v>7039</v>
      </c>
      <c r="G2677" s="2">
        <v>112</v>
      </c>
      <c r="H2677" s="11">
        <v>0.19964349376114082</v>
      </c>
      <c r="I2677">
        <v>0</v>
      </c>
      <c r="J2677">
        <f ca="1"/>
        <v>3950</v>
      </c>
      <c r="K2677">
        <v>4132</v>
      </c>
      <c r="L2677" cm="1">
        <f t="array" ref="L2677">_xlfn.IFS(G2677&lt;=25, 1, G2677&lt;=75, 2, G2677&lt;=150, 3, G2677&gt;150, 4)</f>
        <v>3</v>
      </c>
    </row>
    <row r="2678" spans="1:12" x14ac:dyDescent="0.2">
      <c r="A2678" t="s">
        <v>3802</v>
      </c>
      <c r="B2678" t="s">
        <v>3803</v>
      </c>
      <c r="C2678" s="2">
        <v>330</v>
      </c>
      <c r="D2678" s="2">
        <v>231</v>
      </c>
      <c r="E2678" t="s">
        <v>7029</v>
      </c>
      <c r="F2678" t="s">
        <v>7037</v>
      </c>
      <c r="G2678" s="2">
        <v>99</v>
      </c>
      <c r="H2678" s="11">
        <v>0.3</v>
      </c>
      <c r="I2678">
        <v>0</v>
      </c>
      <c r="J2678">
        <f ca="1"/>
        <v>1626</v>
      </c>
      <c r="K2678">
        <v>1682</v>
      </c>
      <c r="L2678" cm="1">
        <f t="array" ref="L2678">_xlfn.IFS(G2678&lt;=25, 1, G2678&lt;=75, 2, G2678&lt;=150, 3, G2678&gt;150, 4)</f>
        <v>3</v>
      </c>
    </row>
    <row r="2679" spans="1:12" x14ac:dyDescent="0.2">
      <c r="A2679" t="s">
        <v>3804</v>
      </c>
      <c r="B2679" t="s">
        <v>2652</v>
      </c>
      <c r="C2679" s="2">
        <v>402</v>
      </c>
      <c r="D2679" s="2">
        <v>334</v>
      </c>
      <c r="E2679" t="s">
        <v>7027</v>
      </c>
      <c r="F2679" t="s">
        <v>7039</v>
      </c>
      <c r="G2679" s="2">
        <v>68</v>
      </c>
      <c r="H2679" s="11">
        <v>0.1691542288557214</v>
      </c>
      <c r="I2679">
        <v>0</v>
      </c>
      <c r="J2679">
        <f ca="1"/>
        <v>2834</v>
      </c>
      <c r="K2679">
        <v>2319</v>
      </c>
      <c r="L2679" cm="1">
        <f t="array" ref="L2679">_xlfn.IFS(G2679&lt;=25, 1, G2679&lt;=75, 2, G2679&lt;=150, 3, G2679&gt;150, 4)</f>
        <v>2</v>
      </c>
    </row>
    <row r="2680" spans="1:12" x14ac:dyDescent="0.2">
      <c r="A2680" t="s">
        <v>3805</v>
      </c>
      <c r="B2680" t="s">
        <v>3806</v>
      </c>
      <c r="C2680" s="2">
        <v>249</v>
      </c>
      <c r="D2680" s="2">
        <v>152</v>
      </c>
      <c r="E2680" t="s">
        <v>6989</v>
      </c>
      <c r="F2680" t="s">
        <v>7044</v>
      </c>
      <c r="G2680" s="2">
        <v>97</v>
      </c>
      <c r="H2680" s="11">
        <v>0.38955823293172692</v>
      </c>
      <c r="I2680">
        <v>1</v>
      </c>
      <c r="J2680">
        <f ca="1"/>
        <v>2642</v>
      </c>
      <c r="K2680">
        <v>1415</v>
      </c>
      <c r="L2680" cm="1">
        <f t="array" ref="L2680">_xlfn.IFS(G2680&lt;=25, 1, G2680&lt;=75, 2, G2680&lt;=150, 3, G2680&gt;150, 4)</f>
        <v>3</v>
      </c>
    </row>
    <row r="2681" spans="1:12" x14ac:dyDescent="0.2">
      <c r="A2681" t="s">
        <v>3807</v>
      </c>
      <c r="B2681" t="s">
        <v>2592</v>
      </c>
      <c r="C2681" s="2">
        <v>439</v>
      </c>
      <c r="D2681" s="2">
        <v>272</v>
      </c>
      <c r="E2681" t="s">
        <v>7029</v>
      </c>
      <c r="F2681" t="s">
        <v>7040</v>
      </c>
      <c r="G2681" s="2">
        <v>167</v>
      </c>
      <c r="H2681" s="11">
        <v>0.38041002277904329</v>
      </c>
      <c r="I2681">
        <v>0</v>
      </c>
      <c r="J2681">
        <f ca="1"/>
        <v>325</v>
      </c>
      <c r="K2681">
        <v>1288</v>
      </c>
      <c r="L2681" cm="1">
        <f t="array" ref="L2681">_xlfn.IFS(G2681&lt;=25, 1, G2681&lt;=75, 2, G2681&lt;=150, 3, G2681&gt;150, 4)</f>
        <v>4</v>
      </c>
    </row>
    <row r="2682" spans="1:12" x14ac:dyDescent="0.2">
      <c r="A2682" t="s">
        <v>3808</v>
      </c>
      <c r="B2682" t="s">
        <v>3809</v>
      </c>
      <c r="C2682" s="2">
        <v>268</v>
      </c>
      <c r="D2682" s="2">
        <v>163</v>
      </c>
      <c r="E2682" t="s">
        <v>7027</v>
      </c>
      <c r="F2682" t="s">
        <v>7036</v>
      </c>
      <c r="G2682" s="2">
        <v>105</v>
      </c>
      <c r="H2682" s="11">
        <v>0.39179104477611942</v>
      </c>
      <c r="I2682">
        <v>0</v>
      </c>
      <c r="J2682">
        <f ca="1"/>
        <v>4544</v>
      </c>
      <c r="K2682">
        <v>3727</v>
      </c>
      <c r="L2682" cm="1">
        <f t="array" ref="L2682">_xlfn.IFS(G2682&lt;=25, 1, G2682&lt;=75, 2, G2682&lt;=150, 3, G2682&gt;150, 4)</f>
        <v>3</v>
      </c>
    </row>
    <row r="2683" spans="1:12" x14ac:dyDescent="0.2">
      <c r="A2683" t="s">
        <v>3810</v>
      </c>
      <c r="B2683" t="s">
        <v>3166</v>
      </c>
      <c r="C2683" s="2">
        <v>325</v>
      </c>
      <c r="D2683" s="2">
        <v>163</v>
      </c>
      <c r="E2683" t="s">
        <v>7027</v>
      </c>
      <c r="F2683" t="s">
        <v>7038</v>
      </c>
      <c r="G2683" s="2">
        <v>162</v>
      </c>
      <c r="H2683" s="11">
        <v>0.49846153846153846</v>
      </c>
      <c r="I2683">
        <v>0</v>
      </c>
      <c r="J2683">
        <f ca="1"/>
        <v>114</v>
      </c>
      <c r="K2683">
        <v>449</v>
      </c>
      <c r="L2683" cm="1">
        <f t="array" ref="L2683">_xlfn.IFS(G2683&lt;=25, 1, G2683&lt;=75, 2, G2683&lt;=150, 3, G2683&gt;150, 4)</f>
        <v>4</v>
      </c>
    </row>
    <row r="2684" spans="1:12" x14ac:dyDescent="0.2">
      <c r="A2684" t="s">
        <v>3811</v>
      </c>
      <c r="B2684" t="s">
        <v>3812</v>
      </c>
      <c r="C2684" s="2">
        <v>357</v>
      </c>
      <c r="D2684" s="2">
        <v>321</v>
      </c>
      <c r="E2684" t="s">
        <v>7029</v>
      </c>
      <c r="F2684" t="s">
        <v>7039</v>
      </c>
      <c r="G2684" s="2">
        <v>36</v>
      </c>
      <c r="H2684" s="11">
        <v>0.10084033613445378</v>
      </c>
      <c r="I2684">
        <v>0</v>
      </c>
      <c r="J2684">
        <f ca="1"/>
        <v>1620</v>
      </c>
      <c r="K2684">
        <v>420</v>
      </c>
      <c r="L2684" cm="1">
        <f t="array" ref="L2684">_xlfn.IFS(G2684&lt;=25, 1, G2684&lt;=75, 2, G2684&lt;=150, 3, G2684&gt;150, 4)</f>
        <v>2</v>
      </c>
    </row>
    <row r="2685" spans="1:12" x14ac:dyDescent="0.2">
      <c r="A2685" t="s">
        <v>3813</v>
      </c>
      <c r="B2685" t="s">
        <v>3814</v>
      </c>
      <c r="C2685" s="2">
        <v>295</v>
      </c>
      <c r="D2685" s="2">
        <v>218</v>
      </c>
      <c r="E2685" t="s">
        <v>7027</v>
      </c>
      <c r="F2685" t="s">
        <v>7037</v>
      </c>
      <c r="G2685" s="2">
        <v>77</v>
      </c>
      <c r="H2685" s="11">
        <v>0.26101694915254237</v>
      </c>
      <c r="I2685">
        <v>0</v>
      </c>
      <c r="J2685">
        <f ca="1"/>
        <v>4370</v>
      </c>
      <c r="K2685">
        <v>981</v>
      </c>
      <c r="L2685" cm="1">
        <f t="array" ref="L2685">_xlfn.IFS(G2685&lt;=25, 1, G2685&lt;=75, 2, G2685&lt;=150, 3, G2685&gt;150, 4)</f>
        <v>3</v>
      </c>
    </row>
    <row r="2686" spans="1:12" x14ac:dyDescent="0.2">
      <c r="A2686" t="s">
        <v>3815</v>
      </c>
      <c r="B2686" t="s">
        <v>3816</v>
      </c>
      <c r="C2686" s="2">
        <v>209</v>
      </c>
      <c r="D2686" s="2">
        <v>144</v>
      </c>
      <c r="E2686" t="s">
        <v>6989</v>
      </c>
      <c r="F2686" t="s">
        <v>7036</v>
      </c>
      <c r="G2686" s="2">
        <v>65</v>
      </c>
      <c r="H2686" s="11">
        <v>0.31100478468899523</v>
      </c>
      <c r="I2686">
        <v>1</v>
      </c>
      <c r="J2686">
        <f ca="1"/>
        <v>190</v>
      </c>
      <c r="K2686">
        <v>622</v>
      </c>
      <c r="L2686" cm="1">
        <f t="array" ref="L2686">_xlfn.IFS(G2686&lt;=25, 1, G2686&lt;=75, 2, G2686&lt;=150, 3, G2686&gt;150, 4)</f>
        <v>2</v>
      </c>
    </row>
    <row r="2687" spans="1:12" x14ac:dyDescent="0.2">
      <c r="A2687" t="s">
        <v>3804</v>
      </c>
      <c r="B2687" t="s">
        <v>2652</v>
      </c>
      <c r="C2687" s="2">
        <v>536</v>
      </c>
      <c r="D2687" s="2">
        <v>407</v>
      </c>
      <c r="E2687" t="s">
        <v>7029</v>
      </c>
      <c r="F2687" t="s">
        <v>7039</v>
      </c>
      <c r="G2687" s="2">
        <v>129</v>
      </c>
      <c r="H2687" s="11">
        <v>0.24067164179104478</v>
      </c>
      <c r="I2687">
        <v>0</v>
      </c>
      <c r="J2687">
        <f ca="1"/>
        <v>2707</v>
      </c>
      <c r="K2687">
        <v>4528</v>
      </c>
      <c r="L2687" cm="1">
        <f t="array" ref="L2687">_xlfn.IFS(G2687&lt;=25, 1, G2687&lt;=75, 2, G2687&lt;=150, 3, G2687&gt;150, 4)</f>
        <v>3</v>
      </c>
    </row>
    <row r="2688" spans="1:12" x14ac:dyDescent="0.2">
      <c r="A2688" t="s">
        <v>3817</v>
      </c>
      <c r="B2688" t="s">
        <v>3818</v>
      </c>
      <c r="C2688" s="2">
        <v>214</v>
      </c>
      <c r="D2688" s="2">
        <v>109</v>
      </c>
      <c r="E2688" t="s">
        <v>7027</v>
      </c>
      <c r="F2688" t="s">
        <v>7040</v>
      </c>
      <c r="G2688" s="2">
        <v>105</v>
      </c>
      <c r="H2688" s="11">
        <v>0.49065420560747663</v>
      </c>
      <c r="I2688">
        <v>0</v>
      </c>
      <c r="J2688">
        <f ca="1"/>
        <v>2655</v>
      </c>
      <c r="K2688">
        <v>175</v>
      </c>
      <c r="L2688" cm="1">
        <f t="array" ref="L2688">_xlfn.IFS(G2688&lt;=25, 1, G2688&lt;=75, 2, G2688&lt;=150, 3, G2688&gt;150, 4)</f>
        <v>3</v>
      </c>
    </row>
    <row r="2689" spans="1:12" x14ac:dyDescent="0.2">
      <c r="A2689" t="s">
        <v>3819</v>
      </c>
      <c r="B2689" t="s">
        <v>3820</v>
      </c>
      <c r="C2689" s="2">
        <v>229</v>
      </c>
      <c r="D2689" s="2">
        <v>156</v>
      </c>
      <c r="E2689" t="s">
        <v>6989</v>
      </c>
      <c r="F2689" t="s">
        <v>7036</v>
      </c>
      <c r="G2689" s="2">
        <v>73</v>
      </c>
      <c r="H2689" s="11">
        <v>0.31877729257641924</v>
      </c>
      <c r="I2689">
        <v>1</v>
      </c>
      <c r="J2689">
        <f ca="1"/>
        <v>4483</v>
      </c>
      <c r="K2689">
        <v>53</v>
      </c>
      <c r="L2689" cm="1">
        <f t="array" ref="L2689">_xlfn.IFS(G2689&lt;=25, 1, G2689&lt;=75, 2, G2689&lt;=150, 3, G2689&gt;150, 4)</f>
        <v>2</v>
      </c>
    </row>
    <row r="2690" spans="1:12" x14ac:dyDescent="0.2">
      <c r="A2690" t="s">
        <v>3821</v>
      </c>
      <c r="B2690" t="s">
        <v>3822</v>
      </c>
      <c r="C2690" s="2">
        <v>329</v>
      </c>
      <c r="D2690" s="2">
        <v>240</v>
      </c>
      <c r="E2690" t="s">
        <v>6989</v>
      </c>
      <c r="F2690" t="s">
        <v>7040</v>
      </c>
      <c r="G2690" s="2">
        <v>89</v>
      </c>
      <c r="H2690" s="11">
        <v>0.27051671732522797</v>
      </c>
      <c r="I2690">
        <v>1</v>
      </c>
      <c r="J2690">
        <f ca="1"/>
        <v>320</v>
      </c>
      <c r="K2690">
        <v>4161</v>
      </c>
      <c r="L2690" cm="1">
        <f t="array" ref="L2690">_xlfn.IFS(G2690&lt;=25, 1, G2690&lt;=75, 2, G2690&lt;=150, 3, G2690&gt;150, 4)</f>
        <v>3</v>
      </c>
    </row>
    <row r="2691" spans="1:12" x14ac:dyDescent="0.2">
      <c r="A2691" t="s">
        <v>3823</v>
      </c>
      <c r="B2691" t="s">
        <v>3824</v>
      </c>
      <c r="C2691" s="2">
        <v>250</v>
      </c>
      <c r="D2691" s="2">
        <v>55</v>
      </c>
      <c r="E2691" t="s">
        <v>7027</v>
      </c>
      <c r="F2691" t="s">
        <v>7040</v>
      </c>
      <c r="G2691" s="2">
        <v>195</v>
      </c>
      <c r="H2691" s="11">
        <v>0.78</v>
      </c>
      <c r="I2691">
        <v>0</v>
      </c>
      <c r="J2691">
        <f ca="1"/>
        <v>335</v>
      </c>
      <c r="K2691">
        <v>4026</v>
      </c>
      <c r="L2691" cm="1">
        <f t="array" ref="L2691">_xlfn.IFS(G2691&lt;=25, 1, G2691&lt;=75, 2, G2691&lt;=150, 3, G2691&gt;150, 4)</f>
        <v>4</v>
      </c>
    </row>
    <row r="2692" spans="1:12" x14ac:dyDescent="0.2">
      <c r="A2692" t="s">
        <v>3825</v>
      </c>
      <c r="B2692" t="s">
        <v>3826</v>
      </c>
      <c r="C2692" s="2">
        <v>151</v>
      </c>
      <c r="D2692" s="2">
        <v>127</v>
      </c>
      <c r="E2692" t="s">
        <v>7027</v>
      </c>
      <c r="F2692" t="s">
        <v>7043</v>
      </c>
      <c r="G2692" s="2">
        <v>24</v>
      </c>
      <c r="H2692" s="11">
        <v>0.15894039735099338</v>
      </c>
      <c r="I2692">
        <v>0</v>
      </c>
      <c r="J2692">
        <f ca="1"/>
        <v>3924</v>
      </c>
      <c r="K2692">
        <v>4277</v>
      </c>
      <c r="L2692" cm="1">
        <f t="array" ref="L2692">_xlfn.IFS(G2692&lt;=25, 1, G2692&lt;=75, 2, G2692&lt;=150, 3, G2692&gt;150, 4)</f>
        <v>1</v>
      </c>
    </row>
    <row r="2693" spans="1:12" x14ac:dyDescent="0.2">
      <c r="A2693" t="s">
        <v>3827</v>
      </c>
      <c r="B2693" t="s">
        <v>3828</v>
      </c>
      <c r="C2693" s="2">
        <v>294</v>
      </c>
      <c r="D2693" s="2">
        <v>191</v>
      </c>
      <c r="E2693" t="s">
        <v>7029</v>
      </c>
      <c r="F2693" t="s">
        <v>7037</v>
      </c>
      <c r="G2693" s="2">
        <v>103</v>
      </c>
      <c r="H2693" s="11">
        <v>0.35034013605442177</v>
      </c>
      <c r="I2693">
        <v>0</v>
      </c>
      <c r="J2693">
        <f ca="1"/>
        <v>1239</v>
      </c>
      <c r="K2693">
        <v>673</v>
      </c>
      <c r="L2693" cm="1">
        <f t="array" ref="L2693">_xlfn.IFS(G2693&lt;=25, 1, G2693&lt;=75, 2, G2693&lt;=150, 3, G2693&gt;150, 4)</f>
        <v>3</v>
      </c>
    </row>
    <row r="2694" spans="1:12" x14ac:dyDescent="0.2">
      <c r="A2694" t="s">
        <v>3829</v>
      </c>
      <c r="B2694" t="s">
        <v>3830</v>
      </c>
      <c r="C2694" s="2">
        <v>249</v>
      </c>
      <c r="D2694" s="2">
        <v>85</v>
      </c>
      <c r="E2694" t="s">
        <v>7029</v>
      </c>
      <c r="F2694" t="s">
        <v>7040</v>
      </c>
      <c r="G2694" s="2">
        <v>164</v>
      </c>
      <c r="H2694" s="11">
        <v>0.65863453815261042</v>
      </c>
      <c r="I2694">
        <v>0</v>
      </c>
      <c r="J2694">
        <f ca="1"/>
        <v>3935</v>
      </c>
      <c r="K2694">
        <v>3942</v>
      </c>
      <c r="L2694" cm="1">
        <f t="array" ref="L2694">_xlfn.IFS(G2694&lt;=25, 1, G2694&lt;=75, 2, G2694&lt;=150, 3, G2694&gt;150, 4)</f>
        <v>4</v>
      </c>
    </row>
    <row r="2695" spans="1:12" x14ac:dyDescent="0.2">
      <c r="A2695" t="s">
        <v>3831</v>
      </c>
      <c r="B2695" t="s">
        <v>3832</v>
      </c>
      <c r="C2695" s="2">
        <v>389</v>
      </c>
      <c r="D2695" s="2">
        <v>300</v>
      </c>
      <c r="E2695" t="s">
        <v>7029</v>
      </c>
      <c r="F2695" t="s">
        <v>7037</v>
      </c>
      <c r="G2695" s="2">
        <v>89</v>
      </c>
      <c r="H2695" s="11">
        <v>0.22879177377892032</v>
      </c>
      <c r="I2695">
        <v>0</v>
      </c>
      <c r="J2695">
        <f ca="1"/>
        <v>4304</v>
      </c>
      <c r="K2695">
        <v>656</v>
      </c>
      <c r="L2695" cm="1">
        <f t="array" ref="L2695">_xlfn.IFS(G2695&lt;=25, 1, G2695&lt;=75, 2, G2695&lt;=150, 3, G2695&gt;150, 4)</f>
        <v>3</v>
      </c>
    </row>
    <row r="2696" spans="1:12" x14ac:dyDescent="0.2">
      <c r="A2696" t="s">
        <v>3833</v>
      </c>
      <c r="B2696" t="s">
        <v>3834</v>
      </c>
      <c r="C2696" s="2">
        <v>229</v>
      </c>
      <c r="D2696" s="2">
        <v>169</v>
      </c>
      <c r="E2696" t="s">
        <v>6989</v>
      </c>
      <c r="F2696" t="s">
        <v>7036</v>
      </c>
      <c r="G2696" s="2">
        <v>60</v>
      </c>
      <c r="H2696" s="11">
        <v>0.26200873362445415</v>
      </c>
      <c r="I2696">
        <v>1</v>
      </c>
      <c r="J2696">
        <f ca="1"/>
        <v>307</v>
      </c>
      <c r="K2696">
        <v>1254</v>
      </c>
      <c r="L2696" cm="1">
        <f t="array" ref="L2696">_xlfn.IFS(G2696&lt;=25, 1, G2696&lt;=75, 2, G2696&lt;=150, 3, G2696&gt;150, 4)</f>
        <v>2</v>
      </c>
    </row>
    <row r="2697" spans="1:12" x14ac:dyDescent="0.2">
      <c r="A2697" t="s">
        <v>3835</v>
      </c>
      <c r="B2697" t="s">
        <v>3836</v>
      </c>
      <c r="C2697" s="2">
        <v>348</v>
      </c>
      <c r="D2697" s="2">
        <v>289</v>
      </c>
      <c r="E2697" t="s">
        <v>7027</v>
      </c>
      <c r="F2697" t="s">
        <v>7041</v>
      </c>
      <c r="G2697" s="2">
        <v>59</v>
      </c>
      <c r="H2697" s="11">
        <v>0.16954022988505746</v>
      </c>
      <c r="I2697">
        <v>0</v>
      </c>
      <c r="J2697">
        <f ca="1"/>
        <v>1639</v>
      </c>
      <c r="K2697">
        <v>2177</v>
      </c>
      <c r="L2697" cm="1">
        <f t="array" ref="L2697">_xlfn.IFS(G2697&lt;=25, 1, G2697&lt;=75, 2, G2697&lt;=150, 3, G2697&gt;150, 4)</f>
        <v>2</v>
      </c>
    </row>
    <row r="2698" spans="1:12" x14ac:dyDescent="0.2">
      <c r="A2698" t="s">
        <v>3837</v>
      </c>
      <c r="B2698" t="s">
        <v>9</v>
      </c>
      <c r="C2698" s="2">
        <v>805</v>
      </c>
      <c r="D2698" s="2">
        <v>523</v>
      </c>
      <c r="E2698" t="s">
        <v>7029</v>
      </c>
      <c r="F2698" t="s">
        <v>7040</v>
      </c>
      <c r="G2698" s="2">
        <v>282</v>
      </c>
      <c r="H2698" s="11">
        <v>0.35031055900621116</v>
      </c>
      <c r="I2698">
        <v>0</v>
      </c>
      <c r="J2698">
        <f ca="1"/>
        <v>1668</v>
      </c>
      <c r="K2698">
        <v>3344</v>
      </c>
      <c r="L2698" cm="1">
        <f t="array" ref="L2698">_xlfn.IFS(G2698&lt;=25, 1, G2698&lt;=75, 2, G2698&lt;=150, 3, G2698&gt;150, 4)</f>
        <v>4</v>
      </c>
    </row>
    <row r="2699" spans="1:12" x14ac:dyDescent="0.2">
      <c r="A2699" t="s">
        <v>3838</v>
      </c>
      <c r="B2699" t="s">
        <v>3839</v>
      </c>
      <c r="C2699" s="2">
        <v>267</v>
      </c>
      <c r="D2699" s="2">
        <v>155</v>
      </c>
      <c r="E2699" t="s">
        <v>7029</v>
      </c>
      <c r="F2699" t="s">
        <v>7044</v>
      </c>
      <c r="G2699" s="2">
        <v>112</v>
      </c>
      <c r="H2699" s="11">
        <v>0.41947565543071164</v>
      </c>
      <c r="I2699">
        <v>0</v>
      </c>
      <c r="J2699">
        <f ca="1"/>
        <v>2770</v>
      </c>
      <c r="K2699">
        <v>4330</v>
      </c>
      <c r="L2699" cm="1">
        <f t="array" ref="L2699">_xlfn.IFS(G2699&lt;=25, 1, G2699&lt;=75, 2, G2699&lt;=150, 3, G2699&gt;150, 4)</f>
        <v>3</v>
      </c>
    </row>
    <row r="2700" spans="1:12" x14ac:dyDescent="0.2">
      <c r="A2700" t="s">
        <v>3840</v>
      </c>
      <c r="B2700" t="s">
        <v>3841</v>
      </c>
      <c r="C2700" s="2">
        <v>189</v>
      </c>
      <c r="D2700" s="2">
        <v>112</v>
      </c>
      <c r="E2700" t="s">
        <v>6989</v>
      </c>
      <c r="F2700" t="s">
        <v>7037</v>
      </c>
      <c r="G2700" s="2">
        <v>77</v>
      </c>
      <c r="H2700" s="11">
        <v>0.40740740740740738</v>
      </c>
      <c r="I2700">
        <v>1</v>
      </c>
      <c r="J2700">
        <f ca="1"/>
        <v>4029</v>
      </c>
      <c r="K2700">
        <v>4053</v>
      </c>
      <c r="L2700" cm="1">
        <f t="array" ref="L2700">_xlfn.IFS(G2700&lt;=25, 1, G2700&lt;=75, 2, G2700&lt;=150, 3, G2700&gt;150, 4)</f>
        <v>3</v>
      </c>
    </row>
    <row r="2701" spans="1:12" x14ac:dyDescent="0.2">
      <c r="A2701" t="s">
        <v>3842</v>
      </c>
      <c r="B2701" t="s">
        <v>3843</v>
      </c>
      <c r="C2701" s="2">
        <v>241</v>
      </c>
      <c r="D2701" s="2">
        <v>77</v>
      </c>
      <c r="E2701" t="s">
        <v>7029</v>
      </c>
      <c r="F2701" t="s">
        <v>7040</v>
      </c>
      <c r="G2701" s="2">
        <v>164</v>
      </c>
      <c r="H2701" s="11">
        <v>0.68049792531120334</v>
      </c>
      <c r="I2701">
        <v>0</v>
      </c>
      <c r="J2701">
        <f ca="1"/>
        <v>3330</v>
      </c>
      <c r="K2701">
        <v>2237</v>
      </c>
      <c r="L2701" cm="1">
        <f t="array" ref="L2701">_xlfn.IFS(G2701&lt;=25, 1, G2701&lt;=75, 2, G2701&lt;=150, 3, G2701&gt;150, 4)</f>
        <v>4</v>
      </c>
    </row>
    <row r="2702" spans="1:12" x14ac:dyDescent="0.2">
      <c r="A2702" t="s">
        <v>3844</v>
      </c>
      <c r="B2702" t="s">
        <v>3845</v>
      </c>
      <c r="C2702" s="2">
        <v>357</v>
      </c>
      <c r="D2702" s="2">
        <v>282</v>
      </c>
      <c r="E2702" t="s">
        <v>7027</v>
      </c>
      <c r="F2702" t="s">
        <v>7039</v>
      </c>
      <c r="G2702" s="2">
        <v>75</v>
      </c>
      <c r="H2702" s="11">
        <v>0.21008403361344538</v>
      </c>
      <c r="I2702">
        <v>0</v>
      </c>
      <c r="J2702">
        <f ca="1"/>
        <v>3689</v>
      </c>
      <c r="K2702">
        <v>2762</v>
      </c>
      <c r="L2702" cm="1">
        <f t="array" ref="L2702">_xlfn.IFS(G2702&lt;=25, 1, G2702&lt;=75, 2, G2702&lt;=150, 3, G2702&gt;150, 4)</f>
        <v>2</v>
      </c>
    </row>
    <row r="2703" spans="1:12" x14ac:dyDescent="0.2">
      <c r="A2703" t="s">
        <v>3846</v>
      </c>
      <c r="B2703" t="s">
        <v>3847</v>
      </c>
      <c r="C2703" s="2">
        <v>229</v>
      </c>
      <c r="D2703" s="2">
        <v>163</v>
      </c>
      <c r="E2703" t="s">
        <v>6989</v>
      </c>
      <c r="F2703" t="s">
        <v>7037</v>
      </c>
      <c r="G2703" s="2">
        <v>66</v>
      </c>
      <c r="H2703" s="11">
        <v>0.28820960698689957</v>
      </c>
      <c r="I2703">
        <v>1</v>
      </c>
      <c r="J2703">
        <f ca="1"/>
        <v>2329</v>
      </c>
      <c r="K2703">
        <v>1895</v>
      </c>
      <c r="L2703" cm="1">
        <f t="array" ref="L2703">_xlfn.IFS(G2703&lt;=25, 1, G2703&lt;=75, 2, G2703&lt;=150, 3, G2703&gt;150, 4)</f>
        <v>2</v>
      </c>
    </row>
    <row r="2704" spans="1:12" x14ac:dyDescent="0.2">
      <c r="A2704" t="s">
        <v>3848</v>
      </c>
      <c r="B2704" t="s">
        <v>2625</v>
      </c>
      <c r="C2704" s="2">
        <v>569</v>
      </c>
      <c r="D2704" s="2">
        <v>529</v>
      </c>
      <c r="E2704" t="s">
        <v>7029</v>
      </c>
      <c r="F2704" t="s">
        <v>7039</v>
      </c>
      <c r="G2704" s="2">
        <v>40</v>
      </c>
      <c r="H2704" s="11">
        <v>7.0298769771529004E-2</v>
      </c>
      <c r="I2704">
        <v>0</v>
      </c>
      <c r="J2704">
        <f ca="1"/>
        <v>971</v>
      </c>
      <c r="K2704">
        <v>2220</v>
      </c>
      <c r="L2704" cm="1">
        <f t="array" ref="L2704">_xlfn.IFS(G2704&lt;=25, 1, G2704&lt;=75, 2, G2704&lt;=150, 3, G2704&gt;150, 4)</f>
        <v>2</v>
      </c>
    </row>
    <row r="2705" spans="1:12" x14ac:dyDescent="0.2">
      <c r="A2705" t="s">
        <v>3849</v>
      </c>
      <c r="B2705" t="s">
        <v>3850</v>
      </c>
      <c r="C2705" s="2">
        <v>229</v>
      </c>
      <c r="D2705" s="2">
        <v>151</v>
      </c>
      <c r="E2705" t="s">
        <v>6989</v>
      </c>
      <c r="F2705" t="s">
        <v>7036</v>
      </c>
      <c r="G2705" s="2">
        <v>78</v>
      </c>
      <c r="H2705" s="11">
        <v>0.34061135371179041</v>
      </c>
      <c r="I2705">
        <v>1</v>
      </c>
      <c r="J2705">
        <f ca="1"/>
        <v>2899</v>
      </c>
      <c r="K2705">
        <v>1291</v>
      </c>
      <c r="L2705" cm="1">
        <f t="array" ref="L2705">_xlfn.IFS(G2705&lt;=25, 1, G2705&lt;=75, 2, G2705&lt;=150, 3, G2705&gt;150, 4)</f>
        <v>3</v>
      </c>
    </row>
    <row r="2706" spans="1:12" x14ac:dyDescent="0.2">
      <c r="A2706" t="s">
        <v>3851</v>
      </c>
      <c r="B2706" t="s">
        <v>3852</v>
      </c>
      <c r="C2706" s="2">
        <v>279</v>
      </c>
      <c r="D2706" s="2">
        <v>209</v>
      </c>
      <c r="E2706" t="s">
        <v>6989</v>
      </c>
      <c r="F2706" t="s">
        <v>7044</v>
      </c>
      <c r="G2706" s="2">
        <v>70</v>
      </c>
      <c r="H2706" s="11">
        <v>0.25089605734767023</v>
      </c>
      <c r="I2706">
        <v>1</v>
      </c>
      <c r="J2706">
        <f ca="1"/>
        <v>3903</v>
      </c>
      <c r="K2706">
        <v>2402</v>
      </c>
      <c r="L2706" cm="1">
        <f t="array" ref="L2706">_xlfn.IFS(G2706&lt;=25, 1, G2706&lt;=75, 2, G2706&lt;=150, 3, G2706&gt;150, 4)</f>
        <v>2</v>
      </c>
    </row>
    <row r="2707" spans="1:12" x14ac:dyDescent="0.2">
      <c r="A2707" t="s">
        <v>3853</v>
      </c>
      <c r="B2707" t="s">
        <v>3854</v>
      </c>
      <c r="C2707" s="2">
        <v>241</v>
      </c>
      <c r="D2707" s="2">
        <v>176</v>
      </c>
      <c r="E2707" t="s">
        <v>7027</v>
      </c>
      <c r="F2707" t="s">
        <v>7037</v>
      </c>
      <c r="G2707" s="2">
        <v>65</v>
      </c>
      <c r="H2707" s="11">
        <v>0.26970954356846472</v>
      </c>
      <c r="I2707">
        <v>0</v>
      </c>
      <c r="J2707">
        <f ca="1"/>
        <v>3695</v>
      </c>
      <c r="K2707">
        <v>3272</v>
      </c>
      <c r="L2707" cm="1">
        <f t="array" ref="L2707">_xlfn.IFS(G2707&lt;=25, 1, G2707&lt;=75, 2, G2707&lt;=150, 3, G2707&gt;150, 4)</f>
        <v>2</v>
      </c>
    </row>
    <row r="2708" spans="1:12" x14ac:dyDescent="0.2">
      <c r="A2708" t="s">
        <v>3699</v>
      </c>
      <c r="B2708" t="s">
        <v>3700</v>
      </c>
      <c r="C2708" s="2">
        <v>357</v>
      </c>
      <c r="D2708" s="2">
        <v>303</v>
      </c>
      <c r="E2708" t="s">
        <v>7027</v>
      </c>
      <c r="F2708" t="s">
        <v>7036</v>
      </c>
      <c r="G2708" s="2">
        <v>54</v>
      </c>
      <c r="H2708" s="11">
        <v>0.15126050420168066</v>
      </c>
      <c r="I2708">
        <v>0</v>
      </c>
      <c r="J2708">
        <f ca="1"/>
        <v>399</v>
      </c>
      <c r="K2708">
        <v>4097</v>
      </c>
      <c r="L2708" cm="1">
        <f t="array" ref="L2708">_xlfn.IFS(G2708&lt;=25, 1, G2708&lt;=75, 2, G2708&lt;=150, 3, G2708&gt;150, 4)</f>
        <v>2</v>
      </c>
    </row>
    <row r="2709" spans="1:12" x14ac:dyDescent="0.2">
      <c r="A2709" t="s">
        <v>3855</v>
      </c>
      <c r="B2709" t="s">
        <v>3856</v>
      </c>
      <c r="C2709" s="2">
        <v>569</v>
      </c>
      <c r="D2709" s="2">
        <v>387</v>
      </c>
      <c r="E2709" t="s">
        <v>7029</v>
      </c>
      <c r="F2709" t="s">
        <v>7039</v>
      </c>
      <c r="G2709" s="2">
        <v>182</v>
      </c>
      <c r="H2709" s="11">
        <v>0.31985940246045697</v>
      </c>
      <c r="I2709">
        <v>0</v>
      </c>
      <c r="J2709">
        <f ca="1"/>
        <v>2630</v>
      </c>
      <c r="K2709">
        <v>1951</v>
      </c>
      <c r="L2709" cm="1">
        <f t="array" ref="L2709">_xlfn.IFS(G2709&lt;=25, 1, G2709&lt;=75, 2, G2709&lt;=150, 3, G2709&gt;150, 4)</f>
        <v>4</v>
      </c>
    </row>
    <row r="2710" spans="1:12" x14ac:dyDescent="0.2">
      <c r="A2710" t="s">
        <v>3857</v>
      </c>
      <c r="B2710" t="s">
        <v>3858</v>
      </c>
      <c r="C2710" s="2">
        <v>349</v>
      </c>
      <c r="D2710" s="2">
        <v>314</v>
      </c>
      <c r="E2710" t="s">
        <v>6989</v>
      </c>
      <c r="F2710" t="s">
        <v>7044</v>
      </c>
      <c r="G2710" s="2">
        <v>35</v>
      </c>
      <c r="H2710" s="11">
        <v>0.10028653295128939</v>
      </c>
      <c r="I2710">
        <v>1</v>
      </c>
      <c r="J2710">
        <f ca="1"/>
        <v>4318</v>
      </c>
      <c r="K2710">
        <v>2116</v>
      </c>
      <c r="L2710" cm="1">
        <f t="array" ref="L2710">_xlfn.IFS(G2710&lt;=25, 1, G2710&lt;=75, 2, G2710&lt;=150, 3, G2710&gt;150, 4)</f>
        <v>2</v>
      </c>
    </row>
    <row r="2711" spans="1:12" x14ac:dyDescent="0.2">
      <c r="A2711" t="s">
        <v>3859</v>
      </c>
      <c r="B2711" t="s">
        <v>3860</v>
      </c>
      <c r="C2711" s="2">
        <v>223</v>
      </c>
      <c r="D2711" s="2">
        <v>165</v>
      </c>
      <c r="E2711" t="s">
        <v>7029</v>
      </c>
      <c r="F2711" t="s">
        <v>7041</v>
      </c>
      <c r="G2711" s="2">
        <v>58</v>
      </c>
      <c r="H2711" s="11">
        <v>0.26008968609865468</v>
      </c>
      <c r="I2711">
        <v>0</v>
      </c>
      <c r="J2711">
        <f ca="1"/>
        <v>1380</v>
      </c>
      <c r="K2711">
        <v>3097</v>
      </c>
      <c r="L2711" cm="1">
        <f t="array" ref="L2711">_xlfn.IFS(G2711&lt;=25, 1, G2711&lt;=75, 2, G2711&lt;=150, 3, G2711&gt;150, 4)</f>
        <v>2</v>
      </c>
    </row>
    <row r="2712" spans="1:12" x14ac:dyDescent="0.2">
      <c r="A2712" t="s">
        <v>3863</v>
      </c>
      <c r="B2712" t="s">
        <v>3864</v>
      </c>
      <c r="C2712" s="2">
        <v>209</v>
      </c>
      <c r="D2712" s="2">
        <v>132</v>
      </c>
      <c r="E2712" t="s">
        <v>6989</v>
      </c>
      <c r="F2712" t="s">
        <v>7039</v>
      </c>
      <c r="G2712" s="2">
        <v>77</v>
      </c>
      <c r="H2712" s="11">
        <v>0.36842105263157893</v>
      </c>
      <c r="I2712">
        <v>1</v>
      </c>
      <c r="J2712">
        <f ca="1"/>
        <v>816</v>
      </c>
      <c r="K2712">
        <v>4176</v>
      </c>
      <c r="L2712" cm="1">
        <f t="array" ref="L2712">_xlfn.IFS(G2712&lt;=25, 1, G2712&lt;=75, 2, G2712&lt;=150, 3, G2712&gt;150, 4)</f>
        <v>3</v>
      </c>
    </row>
    <row r="2713" spans="1:12" x14ac:dyDescent="0.2">
      <c r="A2713" t="s">
        <v>3865</v>
      </c>
      <c r="B2713" t="s">
        <v>1654</v>
      </c>
      <c r="C2713" s="2">
        <v>241</v>
      </c>
      <c r="D2713" s="2">
        <v>169</v>
      </c>
      <c r="E2713" t="s">
        <v>7027</v>
      </c>
      <c r="F2713" t="s">
        <v>7037</v>
      </c>
      <c r="G2713" s="2">
        <v>72</v>
      </c>
      <c r="H2713" s="11">
        <v>0.29875518672199169</v>
      </c>
      <c r="I2713">
        <v>0</v>
      </c>
      <c r="J2713">
        <f ca="1"/>
        <v>157</v>
      </c>
      <c r="K2713">
        <v>2854</v>
      </c>
      <c r="L2713" cm="1">
        <f t="array" ref="L2713">_xlfn.IFS(G2713&lt;=25, 1, G2713&lt;=75, 2, G2713&lt;=150, 3, G2713&gt;150, 4)</f>
        <v>2</v>
      </c>
    </row>
    <row r="2714" spans="1:12" x14ac:dyDescent="0.2">
      <c r="A2714" t="s">
        <v>3866</v>
      </c>
      <c r="B2714" t="s">
        <v>3867</v>
      </c>
      <c r="C2714" s="2">
        <v>384</v>
      </c>
      <c r="D2714" s="2">
        <v>265</v>
      </c>
      <c r="E2714" t="s">
        <v>7027</v>
      </c>
      <c r="F2714" t="s">
        <v>7038</v>
      </c>
      <c r="G2714" s="2">
        <v>119</v>
      </c>
      <c r="H2714" s="11">
        <v>0.30989583333333331</v>
      </c>
      <c r="I2714">
        <v>0</v>
      </c>
      <c r="J2714">
        <f ca="1"/>
        <v>2429</v>
      </c>
      <c r="K2714">
        <v>2475</v>
      </c>
      <c r="L2714" cm="1">
        <f t="array" ref="L2714">_xlfn.IFS(G2714&lt;=25, 1, G2714&lt;=75, 2, G2714&lt;=150, 3, G2714&gt;150, 4)</f>
        <v>3</v>
      </c>
    </row>
    <row r="2715" spans="1:12" x14ac:dyDescent="0.2">
      <c r="A2715" t="s">
        <v>3868</v>
      </c>
      <c r="B2715" t="s">
        <v>3869</v>
      </c>
      <c r="C2715" s="2">
        <v>650</v>
      </c>
      <c r="D2715" s="2">
        <v>455</v>
      </c>
      <c r="E2715" t="s">
        <v>7029</v>
      </c>
      <c r="F2715" t="s">
        <v>7045</v>
      </c>
      <c r="G2715" s="2">
        <v>195</v>
      </c>
      <c r="H2715" s="11">
        <v>0.3</v>
      </c>
      <c r="I2715">
        <v>0</v>
      </c>
      <c r="J2715">
        <f ca="1"/>
        <v>1563</v>
      </c>
      <c r="K2715">
        <v>4286</v>
      </c>
      <c r="L2715" cm="1">
        <f t="array" ref="L2715">_xlfn.IFS(G2715&lt;=25, 1, G2715&lt;=75, 2, G2715&lt;=150, 3, G2715&gt;150, 4)</f>
        <v>4</v>
      </c>
    </row>
    <row r="2716" spans="1:12" x14ac:dyDescent="0.2">
      <c r="A2716" t="s">
        <v>3870</v>
      </c>
      <c r="B2716" t="s">
        <v>3871</v>
      </c>
      <c r="C2716" s="2">
        <v>179</v>
      </c>
      <c r="D2716" s="2">
        <v>109</v>
      </c>
      <c r="E2716" t="s">
        <v>6989</v>
      </c>
      <c r="F2716" t="s">
        <v>7037</v>
      </c>
      <c r="G2716" s="2">
        <v>70</v>
      </c>
      <c r="H2716" s="11">
        <v>0.39106145251396646</v>
      </c>
      <c r="I2716">
        <v>1</v>
      </c>
      <c r="J2716">
        <f ca="1"/>
        <v>2694</v>
      </c>
      <c r="K2716">
        <v>3505</v>
      </c>
      <c r="L2716" cm="1">
        <f t="array" ref="L2716">_xlfn.IFS(G2716&lt;=25, 1, G2716&lt;=75, 2, G2716&lt;=150, 3, G2716&gt;150, 4)</f>
        <v>2</v>
      </c>
    </row>
    <row r="2717" spans="1:12" x14ac:dyDescent="0.2">
      <c r="A2717" t="s">
        <v>3872</v>
      </c>
      <c r="B2717" t="s">
        <v>3873</v>
      </c>
      <c r="C2717" s="2">
        <v>223</v>
      </c>
      <c r="D2717" s="2">
        <v>105</v>
      </c>
      <c r="E2717" t="s">
        <v>7027</v>
      </c>
      <c r="F2717" t="s">
        <v>7040</v>
      </c>
      <c r="G2717" s="2">
        <v>118</v>
      </c>
      <c r="H2717" s="11">
        <v>0.52914798206278024</v>
      </c>
      <c r="I2717">
        <v>0</v>
      </c>
      <c r="J2717">
        <f ca="1"/>
        <v>3343</v>
      </c>
      <c r="K2717">
        <v>2307</v>
      </c>
      <c r="L2717" cm="1">
        <f t="array" ref="L2717">_xlfn.IFS(G2717&lt;=25, 1, G2717&lt;=75, 2, G2717&lt;=150, 3, G2717&gt;150, 4)</f>
        <v>3</v>
      </c>
    </row>
    <row r="2718" spans="1:12" x14ac:dyDescent="0.2">
      <c r="A2718" t="s">
        <v>3874</v>
      </c>
      <c r="B2718" t="s">
        <v>3875</v>
      </c>
      <c r="C2718" s="2">
        <v>268</v>
      </c>
      <c r="D2718" s="2">
        <v>142</v>
      </c>
      <c r="E2718" t="s">
        <v>7027</v>
      </c>
      <c r="F2718" t="s">
        <v>7038</v>
      </c>
      <c r="G2718" s="2">
        <v>126</v>
      </c>
      <c r="H2718" s="11">
        <v>0.47014925373134331</v>
      </c>
      <c r="I2718">
        <v>0</v>
      </c>
      <c r="J2718">
        <f ca="1"/>
        <v>3495</v>
      </c>
      <c r="K2718">
        <v>754</v>
      </c>
      <c r="L2718" cm="1">
        <f t="array" ref="L2718">_xlfn.IFS(G2718&lt;=25, 1, G2718&lt;=75, 2, G2718&lt;=150, 3, G2718&gt;150, 4)</f>
        <v>3</v>
      </c>
    </row>
    <row r="2719" spans="1:12" x14ac:dyDescent="0.2">
      <c r="A2719" t="s">
        <v>3876</v>
      </c>
      <c r="B2719" t="s">
        <v>2432</v>
      </c>
      <c r="C2719" s="2">
        <v>59</v>
      </c>
      <c r="D2719" s="2">
        <v>40</v>
      </c>
      <c r="E2719" t="s">
        <v>6989</v>
      </c>
      <c r="F2719" t="s">
        <v>7037</v>
      </c>
      <c r="G2719" s="2">
        <v>19</v>
      </c>
      <c r="H2719" s="11">
        <v>0.32203389830508472</v>
      </c>
      <c r="I2719">
        <v>1</v>
      </c>
      <c r="J2719">
        <f ca="1"/>
        <v>3686</v>
      </c>
      <c r="K2719">
        <v>3234</v>
      </c>
      <c r="L2719" cm="1">
        <f t="array" ref="L2719">_xlfn.IFS(G2719&lt;=25, 1, G2719&lt;=75, 2, G2719&lt;=150, 3, G2719&gt;150, 4)</f>
        <v>1</v>
      </c>
    </row>
    <row r="2720" spans="1:12" x14ac:dyDescent="0.2">
      <c r="A2720" t="s">
        <v>3877</v>
      </c>
      <c r="B2720" t="s">
        <v>2419</v>
      </c>
      <c r="C2720" s="2">
        <v>239</v>
      </c>
      <c r="D2720" s="2">
        <v>143</v>
      </c>
      <c r="E2720" t="s">
        <v>6989</v>
      </c>
      <c r="F2720" t="s">
        <v>7039</v>
      </c>
      <c r="G2720" s="2">
        <v>96</v>
      </c>
      <c r="H2720" s="11">
        <v>0.40167364016736401</v>
      </c>
      <c r="I2720">
        <v>1</v>
      </c>
      <c r="J2720">
        <f ca="1"/>
        <v>4486</v>
      </c>
      <c r="K2720">
        <v>2749</v>
      </c>
      <c r="L2720" cm="1">
        <f t="array" ref="L2720">_xlfn.IFS(G2720&lt;=25, 1, G2720&lt;=75, 2, G2720&lt;=150, 3, G2720&gt;150, 4)</f>
        <v>3</v>
      </c>
    </row>
    <row r="2721" spans="1:12" x14ac:dyDescent="0.2">
      <c r="A2721" t="s">
        <v>3878</v>
      </c>
      <c r="B2721" t="s">
        <v>3879</v>
      </c>
      <c r="C2721" s="2">
        <v>188</v>
      </c>
      <c r="D2721" s="2">
        <v>109</v>
      </c>
      <c r="E2721" t="s">
        <v>6989</v>
      </c>
      <c r="F2721" t="s">
        <v>7039</v>
      </c>
      <c r="G2721" s="2">
        <v>79</v>
      </c>
      <c r="H2721" s="11">
        <v>0.42021276595744683</v>
      </c>
      <c r="I2721">
        <v>1</v>
      </c>
      <c r="J2721">
        <f ca="1"/>
        <v>2915</v>
      </c>
      <c r="K2721">
        <v>1431</v>
      </c>
      <c r="L2721" cm="1">
        <f t="array" ref="L2721">_xlfn.IFS(G2721&lt;=25, 1, G2721&lt;=75, 2, G2721&lt;=150, 3, G2721&gt;150, 4)</f>
        <v>3</v>
      </c>
    </row>
    <row r="2722" spans="1:12" x14ac:dyDescent="0.2">
      <c r="A2722" t="s">
        <v>3880</v>
      </c>
      <c r="B2722" t="s">
        <v>2419</v>
      </c>
      <c r="C2722" s="2">
        <v>239</v>
      </c>
      <c r="D2722" s="2">
        <v>155</v>
      </c>
      <c r="E2722" t="s">
        <v>6989</v>
      </c>
      <c r="F2722" t="s">
        <v>7039</v>
      </c>
      <c r="G2722" s="2">
        <v>84</v>
      </c>
      <c r="H2722" s="11">
        <v>0.35146443514644349</v>
      </c>
      <c r="I2722">
        <v>1</v>
      </c>
      <c r="J2722">
        <f ca="1"/>
        <v>2856</v>
      </c>
      <c r="K2722">
        <v>311</v>
      </c>
      <c r="L2722" cm="1">
        <f t="array" ref="L2722">_xlfn.IFS(G2722&lt;=25, 1, G2722&lt;=75, 2, G2722&lt;=150, 3, G2722&gt;150, 4)</f>
        <v>3</v>
      </c>
    </row>
    <row r="2723" spans="1:12" x14ac:dyDescent="0.2">
      <c r="A2723" t="s">
        <v>3881</v>
      </c>
      <c r="B2723" t="s">
        <v>3882</v>
      </c>
      <c r="C2723" s="2">
        <v>244</v>
      </c>
      <c r="D2723" s="2">
        <v>142</v>
      </c>
      <c r="E2723" t="s">
        <v>6989</v>
      </c>
      <c r="F2723" t="s">
        <v>7039</v>
      </c>
      <c r="G2723" s="2">
        <v>102</v>
      </c>
      <c r="H2723" s="11">
        <v>0.41803278688524592</v>
      </c>
      <c r="I2723">
        <v>1</v>
      </c>
      <c r="J2723">
        <f ca="1"/>
        <v>692</v>
      </c>
      <c r="K2723">
        <v>1581</v>
      </c>
      <c r="L2723" cm="1">
        <f t="array" ref="L2723">_xlfn.IFS(G2723&lt;=25, 1, G2723&lt;=75, 2, G2723&lt;=150, 3, G2723&gt;150, 4)</f>
        <v>3</v>
      </c>
    </row>
    <row r="2724" spans="1:12" x14ac:dyDescent="0.2">
      <c r="A2724" t="s">
        <v>3883</v>
      </c>
      <c r="B2724" t="s">
        <v>2652</v>
      </c>
      <c r="C2724" s="2">
        <v>303</v>
      </c>
      <c r="D2724" s="2">
        <v>288</v>
      </c>
      <c r="E2724" t="s">
        <v>7027</v>
      </c>
      <c r="F2724" t="s">
        <v>7039</v>
      </c>
      <c r="G2724" s="2">
        <v>15</v>
      </c>
      <c r="H2724" s="11">
        <v>4.9504950495049507E-2</v>
      </c>
      <c r="I2724">
        <v>0</v>
      </c>
      <c r="J2724">
        <f ca="1"/>
        <v>4417</v>
      </c>
      <c r="K2724">
        <v>467</v>
      </c>
      <c r="L2724" cm="1">
        <f t="array" ref="L2724">_xlfn.IFS(G2724&lt;=25, 1, G2724&lt;=75, 2, G2724&lt;=150, 3, G2724&gt;150, 4)</f>
        <v>1</v>
      </c>
    </row>
    <row r="2725" spans="1:12" x14ac:dyDescent="0.2">
      <c r="A2725" t="s">
        <v>3884</v>
      </c>
      <c r="B2725" t="s">
        <v>3885</v>
      </c>
      <c r="C2725" s="2">
        <v>79</v>
      </c>
      <c r="D2725" s="2">
        <v>42</v>
      </c>
      <c r="E2725" t="s">
        <v>6989</v>
      </c>
      <c r="F2725" t="s">
        <v>7037</v>
      </c>
      <c r="G2725" s="2">
        <v>37</v>
      </c>
      <c r="H2725" s="11">
        <v>0.46835443037974683</v>
      </c>
      <c r="I2725">
        <v>1</v>
      </c>
      <c r="J2725">
        <f ca="1"/>
        <v>1906</v>
      </c>
      <c r="K2725">
        <v>4263</v>
      </c>
      <c r="L2725" cm="1">
        <f t="array" ref="L2725">_xlfn.IFS(G2725&lt;=25, 1, G2725&lt;=75, 2, G2725&lt;=150, 3, G2725&gt;150, 4)</f>
        <v>2</v>
      </c>
    </row>
    <row r="2726" spans="1:12" x14ac:dyDescent="0.2">
      <c r="A2726" t="s">
        <v>3886</v>
      </c>
      <c r="B2726" t="s">
        <v>3887</v>
      </c>
      <c r="C2726" s="2">
        <v>294</v>
      </c>
      <c r="D2726" s="2">
        <v>62</v>
      </c>
      <c r="E2726" t="s">
        <v>7027</v>
      </c>
      <c r="F2726" t="s">
        <v>7038</v>
      </c>
      <c r="G2726" s="2">
        <v>232</v>
      </c>
      <c r="H2726" s="11">
        <v>0.78911564625850339</v>
      </c>
      <c r="I2726">
        <v>0</v>
      </c>
      <c r="J2726">
        <f ca="1"/>
        <v>2322</v>
      </c>
      <c r="K2726">
        <v>1006</v>
      </c>
      <c r="L2726" cm="1">
        <f t="array" ref="L2726">_xlfn.IFS(G2726&lt;=25, 1, G2726&lt;=75, 2, G2726&lt;=150, 3, G2726&gt;150, 4)</f>
        <v>4</v>
      </c>
    </row>
    <row r="2727" spans="1:12" x14ac:dyDescent="0.2">
      <c r="A2727" t="s">
        <v>3888</v>
      </c>
      <c r="B2727" t="s">
        <v>3889</v>
      </c>
      <c r="C2727" s="2">
        <v>294</v>
      </c>
      <c r="D2727" s="2">
        <v>182</v>
      </c>
      <c r="E2727" t="s">
        <v>7027</v>
      </c>
      <c r="F2727" t="s">
        <v>7038</v>
      </c>
      <c r="G2727" s="2">
        <v>112</v>
      </c>
      <c r="H2727" s="11">
        <v>0.38095238095238093</v>
      </c>
      <c r="I2727">
        <v>0</v>
      </c>
      <c r="J2727">
        <f ca="1"/>
        <v>2377</v>
      </c>
      <c r="K2727">
        <v>2628</v>
      </c>
      <c r="L2727" cm="1">
        <f t="array" ref="L2727">_xlfn.IFS(G2727&lt;=25, 1, G2727&lt;=75, 2, G2727&lt;=150, 3, G2727&gt;150, 4)</f>
        <v>3</v>
      </c>
    </row>
    <row r="2728" spans="1:12" x14ac:dyDescent="0.2">
      <c r="A2728" t="s">
        <v>3890</v>
      </c>
      <c r="B2728" t="s">
        <v>2909</v>
      </c>
      <c r="C2728" s="2">
        <v>45</v>
      </c>
      <c r="D2728" s="2">
        <v>22</v>
      </c>
      <c r="E2728" t="s">
        <v>6989</v>
      </c>
      <c r="F2728" t="s">
        <v>7036</v>
      </c>
      <c r="G2728" s="2">
        <v>23</v>
      </c>
      <c r="H2728" s="11">
        <v>0.51111111111111107</v>
      </c>
      <c r="I2728">
        <v>1</v>
      </c>
      <c r="J2728">
        <f ca="1"/>
        <v>884</v>
      </c>
      <c r="K2728">
        <v>3589</v>
      </c>
      <c r="L2728" cm="1">
        <f t="array" ref="L2728">_xlfn.IFS(G2728&lt;=25, 1, G2728&lt;=75, 2, G2728&lt;=150, 3, G2728&gt;150, 4)</f>
        <v>1</v>
      </c>
    </row>
    <row r="2729" spans="1:12" x14ac:dyDescent="0.2">
      <c r="A2729" t="s">
        <v>3891</v>
      </c>
      <c r="B2729" t="s">
        <v>3892</v>
      </c>
      <c r="C2729" s="2">
        <v>236</v>
      </c>
      <c r="D2729" s="2">
        <v>106</v>
      </c>
      <c r="E2729" t="s">
        <v>7027</v>
      </c>
      <c r="F2729" t="s">
        <v>7040</v>
      </c>
      <c r="G2729" s="2">
        <v>130</v>
      </c>
      <c r="H2729" s="11">
        <v>0.55084745762711862</v>
      </c>
      <c r="I2729">
        <v>0</v>
      </c>
      <c r="J2729">
        <f ca="1"/>
        <v>682</v>
      </c>
      <c r="K2729">
        <v>2367</v>
      </c>
      <c r="L2729" cm="1">
        <f t="array" ref="L2729">_xlfn.IFS(G2729&lt;=25, 1, G2729&lt;=75, 2, G2729&lt;=150, 3, G2729&gt;150, 4)</f>
        <v>3</v>
      </c>
    </row>
    <row r="2730" spans="1:12" x14ac:dyDescent="0.2">
      <c r="A2730" t="s">
        <v>3893</v>
      </c>
      <c r="B2730" t="s">
        <v>3894</v>
      </c>
      <c r="C2730" s="2">
        <v>357</v>
      </c>
      <c r="D2730" s="2">
        <v>286</v>
      </c>
      <c r="E2730" t="s">
        <v>7029</v>
      </c>
      <c r="F2730" t="s">
        <v>7037</v>
      </c>
      <c r="G2730" s="2">
        <v>71</v>
      </c>
      <c r="H2730" s="11">
        <v>0.19887955182072828</v>
      </c>
      <c r="I2730">
        <v>0</v>
      </c>
      <c r="J2730">
        <f ca="1"/>
        <v>3955</v>
      </c>
      <c r="K2730">
        <v>3060</v>
      </c>
      <c r="L2730" cm="1">
        <f t="array" ref="L2730">_xlfn.IFS(G2730&lt;=25, 1, G2730&lt;=75, 2, G2730&lt;=150, 3, G2730&gt;150, 4)</f>
        <v>2</v>
      </c>
    </row>
    <row r="2731" spans="1:12" x14ac:dyDescent="0.2">
      <c r="A2731" t="s">
        <v>3895</v>
      </c>
      <c r="B2731" t="s">
        <v>3896</v>
      </c>
      <c r="C2731" s="2">
        <v>209</v>
      </c>
      <c r="D2731" s="2">
        <v>155</v>
      </c>
      <c r="E2731" t="s">
        <v>6989</v>
      </c>
      <c r="F2731" t="s">
        <v>7040</v>
      </c>
      <c r="G2731" s="2">
        <v>54</v>
      </c>
      <c r="H2731" s="11">
        <v>0.25837320574162681</v>
      </c>
      <c r="I2731">
        <v>1</v>
      </c>
      <c r="J2731">
        <f ca="1"/>
        <v>263</v>
      </c>
      <c r="K2731">
        <v>3657</v>
      </c>
      <c r="L2731" cm="1">
        <f t="array" ref="L2731">_xlfn.IFS(G2731&lt;=25, 1, G2731&lt;=75, 2, G2731&lt;=150, 3, G2731&gt;150, 4)</f>
        <v>2</v>
      </c>
    </row>
    <row r="2732" spans="1:12" x14ac:dyDescent="0.2">
      <c r="A2732" t="s">
        <v>3897</v>
      </c>
      <c r="B2732" t="s">
        <v>3898</v>
      </c>
      <c r="C2732" s="2">
        <v>268</v>
      </c>
      <c r="D2732" s="2">
        <v>161</v>
      </c>
      <c r="E2732" t="s">
        <v>7029</v>
      </c>
      <c r="F2732" t="s">
        <v>7042</v>
      </c>
      <c r="G2732" s="2">
        <v>107</v>
      </c>
      <c r="H2732" s="11">
        <v>0.39925373134328357</v>
      </c>
      <c r="I2732">
        <v>0</v>
      </c>
      <c r="J2732">
        <f ca="1"/>
        <v>1389</v>
      </c>
      <c r="K2732">
        <v>83</v>
      </c>
      <c r="L2732" cm="1">
        <f t="array" ref="L2732">_xlfn.IFS(G2732&lt;=25, 1, G2732&lt;=75, 2, G2732&lt;=150, 3, G2732&gt;150, 4)</f>
        <v>3</v>
      </c>
    </row>
    <row r="2733" spans="1:12" x14ac:dyDescent="0.2">
      <c r="A2733" t="s">
        <v>3899</v>
      </c>
      <c r="B2733" t="s">
        <v>3900</v>
      </c>
      <c r="C2733" s="2">
        <v>384</v>
      </c>
      <c r="D2733" s="2">
        <v>303</v>
      </c>
      <c r="E2733" t="s">
        <v>7029</v>
      </c>
      <c r="F2733" t="s">
        <v>7037</v>
      </c>
      <c r="G2733" s="2">
        <v>81</v>
      </c>
      <c r="H2733" s="11">
        <v>0.2109375</v>
      </c>
      <c r="I2733">
        <v>0</v>
      </c>
      <c r="J2733">
        <f ca="1"/>
        <v>1969</v>
      </c>
      <c r="K2733">
        <v>3341</v>
      </c>
      <c r="L2733" cm="1">
        <f t="array" ref="L2733">_xlfn.IFS(G2733&lt;=25, 1, G2733&lt;=75, 2, G2733&lt;=150, 3, G2733&gt;150, 4)</f>
        <v>3</v>
      </c>
    </row>
    <row r="2734" spans="1:12" x14ac:dyDescent="0.2">
      <c r="A2734" t="s">
        <v>3901</v>
      </c>
      <c r="B2734" t="s">
        <v>3902</v>
      </c>
      <c r="C2734" s="2">
        <v>295</v>
      </c>
      <c r="D2734" s="2">
        <v>159</v>
      </c>
      <c r="E2734" t="s">
        <v>7027</v>
      </c>
      <c r="F2734" t="s">
        <v>7039</v>
      </c>
      <c r="G2734" s="2">
        <v>136</v>
      </c>
      <c r="H2734" s="11">
        <v>0.46101694915254238</v>
      </c>
      <c r="I2734">
        <v>0</v>
      </c>
      <c r="J2734">
        <f ca="1"/>
        <v>367</v>
      </c>
      <c r="K2734">
        <v>2057</v>
      </c>
      <c r="L2734" cm="1">
        <f t="array" ref="L2734">_xlfn.IFS(G2734&lt;=25, 1, G2734&lt;=75, 2, G2734&lt;=150, 3, G2734&gt;150, 4)</f>
        <v>3</v>
      </c>
    </row>
    <row r="2735" spans="1:12" x14ac:dyDescent="0.2">
      <c r="A2735" t="s">
        <v>3903</v>
      </c>
      <c r="B2735" t="s">
        <v>3904</v>
      </c>
      <c r="C2735" s="2">
        <v>626</v>
      </c>
      <c r="D2735" s="2">
        <v>369</v>
      </c>
      <c r="E2735" t="s">
        <v>7029</v>
      </c>
      <c r="F2735" t="s">
        <v>7044</v>
      </c>
      <c r="G2735" s="2">
        <v>257</v>
      </c>
      <c r="H2735" s="11">
        <v>0.41054313099041534</v>
      </c>
      <c r="I2735">
        <v>0</v>
      </c>
      <c r="J2735">
        <f ca="1"/>
        <v>437</v>
      </c>
      <c r="K2735">
        <v>2565</v>
      </c>
      <c r="L2735" cm="1">
        <f t="array" ref="L2735">_xlfn.IFS(G2735&lt;=25, 1, G2735&lt;=75, 2, G2735&lt;=150, 3, G2735&gt;150, 4)</f>
        <v>4</v>
      </c>
    </row>
    <row r="2736" spans="1:12" x14ac:dyDescent="0.2">
      <c r="A2736" t="s">
        <v>3905</v>
      </c>
      <c r="B2736" t="s">
        <v>3606</v>
      </c>
      <c r="C2736" s="2">
        <v>79</v>
      </c>
      <c r="D2736" s="2">
        <v>45</v>
      </c>
      <c r="E2736" t="s">
        <v>6989</v>
      </c>
      <c r="F2736" t="s">
        <v>7039</v>
      </c>
      <c r="G2736" s="2">
        <v>34</v>
      </c>
      <c r="H2736" s="11">
        <v>0.43037974683544306</v>
      </c>
      <c r="I2736">
        <v>1</v>
      </c>
      <c r="J2736">
        <f ca="1"/>
        <v>849</v>
      </c>
      <c r="K2736">
        <v>3527</v>
      </c>
      <c r="L2736" cm="1">
        <f t="array" ref="L2736">_xlfn.IFS(G2736&lt;=25, 1, G2736&lt;=75, 2, G2736&lt;=150, 3, G2736&gt;150, 4)</f>
        <v>2</v>
      </c>
    </row>
    <row r="2737" spans="1:12" x14ac:dyDescent="0.2">
      <c r="A2737" t="s">
        <v>3432</v>
      </c>
      <c r="B2737" t="s">
        <v>3433</v>
      </c>
      <c r="C2737" s="2">
        <v>289</v>
      </c>
      <c r="D2737" s="2">
        <v>162</v>
      </c>
      <c r="E2737" t="s">
        <v>6989</v>
      </c>
      <c r="F2737" t="s">
        <v>7037</v>
      </c>
      <c r="G2737" s="2">
        <v>127</v>
      </c>
      <c r="H2737" s="11">
        <v>0.43944636678200694</v>
      </c>
      <c r="I2737">
        <v>1</v>
      </c>
      <c r="J2737">
        <f ca="1"/>
        <v>313</v>
      </c>
      <c r="K2737">
        <v>3302</v>
      </c>
      <c r="L2737" cm="1">
        <f t="array" ref="L2737">_xlfn.IFS(G2737&lt;=25, 1, G2737&lt;=75, 2, G2737&lt;=150, 3, G2737&gt;150, 4)</f>
        <v>3</v>
      </c>
    </row>
    <row r="2738" spans="1:12" x14ac:dyDescent="0.2">
      <c r="A2738" t="s">
        <v>3906</v>
      </c>
      <c r="B2738" t="s">
        <v>3907</v>
      </c>
      <c r="C2738" s="2">
        <v>279</v>
      </c>
      <c r="D2738" s="2">
        <v>220</v>
      </c>
      <c r="E2738" t="s">
        <v>6989</v>
      </c>
      <c r="F2738" t="s">
        <v>7037</v>
      </c>
      <c r="G2738" s="2">
        <v>59</v>
      </c>
      <c r="H2738" s="11">
        <v>0.21146953405017921</v>
      </c>
      <c r="I2738">
        <v>1</v>
      </c>
      <c r="J2738">
        <f ca="1"/>
        <v>4017</v>
      </c>
      <c r="K2738">
        <v>940</v>
      </c>
      <c r="L2738" cm="1">
        <f t="array" ref="L2738">_xlfn.IFS(G2738&lt;=25, 1, G2738&lt;=75, 2, G2738&lt;=150, 3, G2738&gt;150, 4)</f>
        <v>2</v>
      </c>
    </row>
    <row r="2739" spans="1:12" x14ac:dyDescent="0.2">
      <c r="A2739" t="s">
        <v>3908</v>
      </c>
      <c r="B2739" t="s">
        <v>3909</v>
      </c>
      <c r="C2739" s="2">
        <v>627</v>
      </c>
      <c r="D2739" s="2">
        <v>539</v>
      </c>
      <c r="E2739" t="s">
        <v>7027</v>
      </c>
      <c r="F2739" t="s">
        <v>7045</v>
      </c>
      <c r="G2739" s="2">
        <v>88</v>
      </c>
      <c r="H2739" s="11">
        <v>0.14035087719298245</v>
      </c>
      <c r="I2739">
        <v>0</v>
      </c>
      <c r="J2739">
        <f ca="1"/>
        <v>2057</v>
      </c>
      <c r="K2739">
        <v>2901</v>
      </c>
      <c r="L2739" cm="1">
        <f t="array" ref="L2739">_xlfn.IFS(G2739&lt;=25, 1, G2739&lt;=75, 2, G2739&lt;=150, 3, G2739&gt;150, 4)</f>
        <v>3</v>
      </c>
    </row>
    <row r="2740" spans="1:12" x14ac:dyDescent="0.2">
      <c r="A2740" t="s">
        <v>3910</v>
      </c>
      <c r="B2740" t="s">
        <v>3911</v>
      </c>
      <c r="C2740" s="2">
        <v>209</v>
      </c>
      <c r="D2740" s="2">
        <v>144</v>
      </c>
      <c r="E2740" t="s">
        <v>6989</v>
      </c>
      <c r="F2740" t="s">
        <v>7039</v>
      </c>
      <c r="G2740" s="2">
        <v>65</v>
      </c>
      <c r="H2740" s="11">
        <v>0.31100478468899523</v>
      </c>
      <c r="I2740">
        <v>1</v>
      </c>
      <c r="J2740">
        <f ca="1"/>
        <v>2860</v>
      </c>
      <c r="K2740">
        <v>1902</v>
      </c>
      <c r="L2740" cm="1">
        <f t="array" ref="L2740">_xlfn.IFS(G2740&lt;=25, 1, G2740&lt;=75, 2, G2740&lt;=150, 3, G2740&gt;150, 4)</f>
        <v>2</v>
      </c>
    </row>
    <row r="2741" spans="1:12" x14ac:dyDescent="0.2">
      <c r="A2741" t="s">
        <v>3912</v>
      </c>
      <c r="B2741" t="s">
        <v>3913</v>
      </c>
      <c r="C2741" s="2">
        <v>354</v>
      </c>
      <c r="D2741" s="2">
        <v>266</v>
      </c>
      <c r="E2741" t="s">
        <v>7027</v>
      </c>
      <c r="F2741" t="s">
        <v>7043</v>
      </c>
      <c r="G2741" s="2">
        <v>88</v>
      </c>
      <c r="H2741" s="11">
        <v>0.24858757062146894</v>
      </c>
      <c r="I2741">
        <v>0</v>
      </c>
      <c r="J2741">
        <f ca="1"/>
        <v>3532</v>
      </c>
      <c r="K2741">
        <v>3319</v>
      </c>
      <c r="L2741" cm="1">
        <f t="array" ref="L2741">_xlfn.IFS(G2741&lt;=25, 1, G2741&lt;=75, 2, G2741&lt;=150, 3, G2741&gt;150, 4)</f>
        <v>3</v>
      </c>
    </row>
    <row r="2742" spans="1:12" x14ac:dyDescent="0.2">
      <c r="A2742" t="s">
        <v>3914</v>
      </c>
      <c r="B2742" t="s">
        <v>3915</v>
      </c>
      <c r="C2742" s="2">
        <v>268</v>
      </c>
      <c r="D2742" s="2">
        <v>220</v>
      </c>
      <c r="E2742" t="s">
        <v>7029</v>
      </c>
      <c r="F2742" t="s">
        <v>7042</v>
      </c>
      <c r="G2742" s="2">
        <v>48</v>
      </c>
      <c r="H2742" s="11">
        <v>0.17910447761194029</v>
      </c>
      <c r="I2742">
        <v>0</v>
      </c>
      <c r="J2742">
        <f ca="1"/>
        <v>1004</v>
      </c>
      <c r="K2742">
        <v>1877</v>
      </c>
      <c r="L2742" cm="1">
        <f t="array" ref="L2742">_xlfn.IFS(G2742&lt;=25, 1, G2742&lt;=75, 2, G2742&lt;=150, 3, G2742&gt;150, 4)</f>
        <v>2</v>
      </c>
    </row>
    <row r="2743" spans="1:12" x14ac:dyDescent="0.2">
      <c r="A2743" t="s">
        <v>3916</v>
      </c>
      <c r="B2743" t="s">
        <v>3917</v>
      </c>
      <c r="C2743" s="2">
        <v>312</v>
      </c>
      <c r="D2743" s="2">
        <v>303</v>
      </c>
      <c r="E2743" t="s">
        <v>7029</v>
      </c>
      <c r="F2743" t="s">
        <v>7041</v>
      </c>
      <c r="G2743" s="2">
        <v>9</v>
      </c>
      <c r="H2743" s="11">
        <v>2.8846153846153848E-2</v>
      </c>
      <c r="I2743">
        <v>0</v>
      </c>
      <c r="J2743">
        <f ca="1"/>
        <v>2501</v>
      </c>
      <c r="K2743">
        <v>3056</v>
      </c>
      <c r="L2743" cm="1">
        <f t="array" ref="L2743">_xlfn.IFS(G2743&lt;=25, 1, G2743&lt;=75, 2, G2743&lt;=150, 3, G2743&gt;150, 4)</f>
        <v>1</v>
      </c>
    </row>
    <row r="2744" spans="1:12" x14ac:dyDescent="0.2">
      <c r="A2744" t="s">
        <v>3918</v>
      </c>
      <c r="B2744" t="s">
        <v>3919</v>
      </c>
      <c r="C2744" s="2">
        <v>249</v>
      </c>
      <c r="D2744" s="2">
        <v>162</v>
      </c>
      <c r="E2744" t="s">
        <v>6989</v>
      </c>
      <c r="F2744" t="s">
        <v>7039</v>
      </c>
      <c r="G2744" s="2">
        <v>87</v>
      </c>
      <c r="H2744" s="11">
        <v>0.3493975903614458</v>
      </c>
      <c r="I2744">
        <v>1</v>
      </c>
      <c r="J2744">
        <f ca="1"/>
        <v>374</v>
      </c>
      <c r="K2744">
        <v>878</v>
      </c>
      <c r="L2744" cm="1">
        <f t="array" ref="L2744">_xlfn.IFS(G2744&lt;=25, 1, G2744&lt;=75, 2, G2744&lt;=150, 3, G2744&gt;150, 4)</f>
        <v>3</v>
      </c>
    </row>
    <row r="2745" spans="1:12" x14ac:dyDescent="0.2">
      <c r="A2745" t="s">
        <v>3920</v>
      </c>
      <c r="B2745" t="s">
        <v>3921</v>
      </c>
      <c r="C2745" s="2">
        <v>590</v>
      </c>
      <c r="D2745" s="2">
        <v>431</v>
      </c>
      <c r="E2745" t="s">
        <v>7027</v>
      </c>
      <c r="F2745" t="s">
        <v>7039</v>
      </c>
      <c r="G2745" s="2">
        <v>159</v>
      </c>
      <c r="H2745" s="11">
        <v>0.26949152542372884</v>
      </c>
      <c r="I2745">
        <v>0</v>
      </c>
      <c r="J2745">
        <f ca="1"/>
        <v>408</v>
      </c>
      <c r="K2745">
        <v>3263</v>
      </c>
      <c r="L2745" cm="1">
        <f t="array" ref="L2745">_xlfn.IFS(G2745&lt;=25, 1, G2745&lt;=75, 2, G2745&lt;=150, 3, G2745&gt;150, 4)</f>
        <v>4</v>
      </c>
    </row>
    <row r="2746" spans="1:12" x14ac:dyDescent="0.2">
      <c r="A2746" t="s">
        <v>3922</v>
      </c>
      <c r="B2746" t="s">
        <v>3923</v>
      </c>
      <c r="C2746" s="2">
        <v>402</v>
      </c>
      <c r="D2746" s="2">
        <v>121</v>
      </c>
      <c r="E2746" t="s">
        <v>7027</v>
      </c>
      <c r="F2746" t="s">
        <v>7038</v>
      </c>
      <c r="G2746" s="2">
        <v>281</v>
      </c>
      <c r="H2746" s="11">
        <v>0.69900497512437809</v>
      </c>
      <c r="I2746">
        <v>0</v>
      </c>
      <c r="J2746">
        <f ca="1"/>
        <v>3503</v>
      </c>
      <c r="K2746">
        <v>2032</v>
      </c>
      <c r="L2746" cm="1">
        <f t="array" ref="L2746">_xlfn.IFS(G2746&lt;=25, 1, G2746&lt;=75, 2, G2746&lt;=150, 3, G2746&gt;150, 4)</f>
        <v>4</v>
      </c>
    </row>
    <row r="2747" spans="1:12" x14ac:dyDescent="0.2">
      <c r="A2747" t="s">
        <v>3924</v>
      </c>
      <c r="B2747" t="s">
        <v>3559</v>
      </c>
      <c r="C2747" s="2">
        <v>79</v>
      </c>
      <c r="D2747" s="2">
        <v>56</v>
      </c>
      <c r="E2747" t="s">
        <v>6989</v>
      </c>
      <c r="F2747" t="s">
        <v>7039</v>
      </c>
      <c r="G2747" s="2">
        <v>23</v>
      </c>
      <c r="H2747" s="11">
        <v>0.29113924050632911</v>
      </c>
      <c r="I2747">
        <v>1</v>
      </c>
      <c r="J2747">
        <f ca="1"/>
        <v>2751</v>
      </c>
      <c r="K2747">
        <v>4337</v>
      </c>
      <c r="L2747" cm="1">
        <f t="array" ref="L2747">_xlfn.IFS(G2747&lt;=25, 1, G2747&lt;=75, 2, G2747&lt;=150, 3, G2747&gt;150, 4)</f>
        <v>1</v>
      </c>
    </row>
    <row r="2748" spans="1:12" x14ac:dyDescent="0.2">
      <c r="A2748" t="s">
        <v>3925</v>
      </c>
      <c r="B2748" t="s">
        <v>2536</v>
      </c>
      <c r="C2748" s="2">
        <v>89</v>
      </c>
      <c r="D2748" s="2">
        <v>31</v>
      </c>
      <c r="E2748" t="s">
        <v>6989</v>
      </c>
      <c r="F2748" t="s">
        <v>7037</v>
      </c>
      <c r="G2748" s="2">
        <v>58</v>
      </c>
      <c r="H2748" s="11">
        <v>0.651685393258427</v>
      </c>
      <c r="I2748">
        <v>1</v>
      </c>
      <c r="J2748">
        <f ca="1"/>
        <v>1108</v>
      </c>
      <c r="K2748">
        <v>3423</v>
      </c>
      <c r="L2748" cm="1">
        <f t="array" ref="L2748">_xlfn.IFS(G2748&lt;=25, 1, G2748&lt;=75, 2, G2748&lt;=150, 3, G2748&gt;150, 4)</f>
        <v>2</v>
      </c>
    </row>
    <row r="2749" spans="1:12" x14ac:dyDescent="0.2">
      <c r="A2749" t="s">
        <v>3926</v>
      </c>
      <c r="B2749" t="s">
        <v>2355</v>
      </c>
      <c r="C2749" s="2">
        <v>59</v>
      </c>
      <c r="D2749" s="2">
        <v>35</v>
      </c>
      <c r="E2749" t="s">
        <v>6989</v>
      </c>
      <c r="F2749" t="s">
        <v>7037</v>
      </c>
      <c r="G2749" s="2">
        <v>24</v>
      </c>
      <c r="H2749" s="11">
        <v>0.40677966101694918</v>
      </c>
      <c r="I2749">
        <v>1</v>
      </c>
      <c r="J2749">
        <f ca="1"/>
        <v>3572</v>
      </c>
      <c r="K2749">
        <v>2781</v>
      </c>
      <c r="L2749" cm="1">
        <f t="array" ref="L2749">_xlfn.IFS(G2749&lt;=25, 1, G2749&lt;=75, 2, G2749&lt;=150, 3, G2749&gt;150, 4)</f>
        <v>1</v>
      </c>
    </row>
    <row r="2750" spans="1:12" x14ac:dyDescent="0.2">
      <c r="A2750" t="s">
        <v>3927</v>
      </c>
      <c r="B2750" t="s">
        <v>3928</v>
      </c>
      <c r="C2750" s="2">
        <v>399</v>
      </c>
      <c r="D2750" s="2">
        <v>331</v>
      </c>
      <c r="E2750" t="s">
        <v>6989</v>
      </c>
      <c r="F2750" t="s">
        <v>7036</v>
      </c>
      <c r="G2750" s="2">
        <v>68</v>
      </c>
      <c r="H2750" s="11">
        <v>0.17042606516290726</v>
      </c>
      <c r="I2750">
        <v>1</v>
      </c>
      <c r="J2750">
        <f ca="1"/>
        <v>1028</v>
      </c>
      <c r="K2750">
        <v>3396</v>
      </c>
      <c r="L2750" cm="1">
        <f t="array" ref="L2750">_xlfn.IFS(G2750&lt;=25, 1, G2750&lt;=75, 2, G2750&lt;=150, 3, G2750&gt;150, 4)</f>
        <v>2</v>
      </c>
    </row>
    <row r="2751" spans="1:12" x14ac:dyDescent="0.2">
      <c r="A2751" t="s">
        <v>3929</v>
      </c>
      <c r="B2751" t="s">
        <v>2216</v>
      </c>
      <c r="C2751" s="2">
        <v>169</v>
      </c>
      <c r="D2751" s="2">
        <v>127</v>
      </c>
      <c r="E2751" t="s">
        <v>7027</v>
      </c>
      <c r="F2751" t="s">
        <v>7036</v>
      </c>
      <c r="G2751" s="2">
        <v>42</v>
      </c>
      <c r="H2751" s="11">
        <v>0.24852071005917159</v>
      </c>
      <c r="I2751">
        <v>0</v>
      </c>
      <c r="J2751">
        <f ca="1"/>
        <v>3655</v>
      </c>
      <c r="K2751">
        <v>1051</v>
      </c>
      <c r="L2751" cm="1">
        <f t="array" ref="L2751">_xlfn.IFS(G2751&lt;=25, 1, G2751&lt;=75, 2, G2751&lt;=150, 3, G2751&gt;150, 4)</f>
        <v>2</v>
      </c>
    </row>
    <row r="2752" spans="1:12" x14ac:dyDescent="0.2">
      <c r="A2752" t="s">
        <v>3930</v>
      </c>
      <c r="B2752" t="s">
        <v>2617</v>
      </c>
      <c r="C2752" s="2">
        <v>581</v>
      </c>
      <c r="D2752" s="2">
        <v>308</v>
      </c>
      <c r="E2752" t="s">
        <v>7029</v>
      </c>
      <c r="F2752" t="s">
        <v>7044</v>
      </c>
      <c r="G2752" s="2">
        <v>273</v>
      </c>
      <c r="H2752" s="11">
        <v>0.46987951807228917</v>
      </c>
      <c r="I2752">
        <v>0</v>
      </c>
      <c r="J2752">
        <f ca="1"/>
        <v>2360</v>
      </c>
      <c r="K2752">
        <v>1830</v>
      </c>
      <c r="L2752" cm="1">
        <f t="array" ref="L2752">_xlfn.IFS(G2752&lt;=25, 1, G2752&lt;=75, 2, G2752&lt;=150, 3, G2752&gt;150, 4)</f>
        <v>4</v>
      </c>
    </row>
    <row r="2753" spans="1:12" x14ac:dyDescent="0.2">
      <c r="A2753" t="s">
        <v>3931</v>
      </c>
      <c r="B2753" t="s">
        <v>3932</v>
      </c>
      <c r="C2753" s="2">
        <v>940</v>
      </c>
      <c r="D2753" s="2">
        <v>912</v>
      </c>
      <c r="E2753" t="s">
        <v>7029</v>
      </c>
      <c r="F2753" t="s">
        <v>7045</v>
      </c>
      <c r="G2753" s="2">
        <v>28</v>
      </c>
      <c r="H2753" s="11">
        <v>2.9787234042553193E-2</v>
      </c>
      <c r="I2753">
        <v>0</v>
      </c>
      <c r="J2753">
        <f ca="1"/>
        <v>2215</v>
      </c>
      <c r="K2753">
        <v>3372</v>
      </c>
      <c r="L2753" cm="1">
        <f t="array" ref="L2753">_xlfn.IFS(G2753&lt;=25, 1, G2753&lt;=75, 2, G2753&lt;=150, 3, G2753&gt;150, 4)</f>
        <v>2</v>
      </c>
    </row>
    <row r="2754" spans="1:12" x14ac:dyDescent="0.2">
      <c r="A2754" t="s">
        <v>3933</v>
      </c>
      <c r="B2754" t="s">
        <v>2867</v>
      </c>
      <c r="C2754" s="2">
        <v>325</v>
      </c>
      <c r="D2754" s="2">
        <v>247</v>
      </c>
      <c r="E2754" t="s">
        <v>7027</v>
      </c>
      <c r="F2754" t="s">
        <v>7039</v>
      </c>
      <c r="G2754" s="2">
        <v>78</v>
      </c>
      <c r="H2754" s="11">
        <v>0.24</v>
      </c>
      <c r="I2754">
        <v>0</v>
      </c>
      <c r="J2754">
        <f ca="1"/>
        <v>2113</v>
      </c>
      <c r="K2754">
        <v>4218</v>
      </c>
      <c r="L2754" cm="1">
        <f t="array" ref="L2754">_xlfn.IFS(G2754&lt;=25, 1, G2754&lt;=75, 2, G2754&lt;=150, 3, G2754&gt;150, 4)</f>
        <v>3</v>
      </c>
    </row>
    <row r="2755" spans="1:12" x14ac:dyDescent="0.2">
      <c r="A2755" t="s">
        <v>3934</v>
      </c>
      <c r="B2755" t="s">
        <v>3935</v>
      </c>
      <c r="C2755" s="2">
        <v>325</v>
      </c>
      <c r="D2755" s="2">
        <v>250</v>
      </c>
      <c r="E2755" t="s">
        <v>7027</v>
      </c>
      <c r="F2755" t="s">
        <v>7037</v>
      </c>
      <c r="G2755" s="2">
        <v>75</v>
      </c>
      <c r="H2755" s="11">
        <v>0.23076923076923078</v>
      </c>
      <c r="I2755">
        <v>0</v>
      </c>
      <c r="J2755">
        <f ca="1"/>
        <v>1783</v>
      </c>
      <c r="K2755">
        <v>3433</v>
      </c>
      <c r="L2755" cm="1">
        <f t="array" ref="L2755">_xlfn.IFS(G2755&lt;=25, 1, G2755&lt;=75, 2, G2755&lt;=150, 3, G2755&gt;150, 4)</f>
        <v>2</v>
      </c>
    </row>
    <row r="2756" spans="1:12" x14ac:dyDescent="0.2">
      <c r="A2756" t="s">
        <v>3936</v>
      </c>
      <c r="B2756" t="s">
        <v>3937</v>
      </c>
      <c r="C2756" s="2">
        <v>199</v>
      </c>
      <c r="D2756" s="2">
        <v>80</v>
      </c>
      <c r="E2756" t="s">
        <v>7029</v>
      </c>
      <c r="F2756" t="s">
        <v>7040</v>
      </c>
      <c r="G2756" s="2">
        <v>119</v>
      </c>
      <c r="H2756" s="11">
        <v>0.59798994974874375</v>
      </c>
      <c r="I2756">
        <v>0</v>
      </c>
      <c r="J2756">
        <f ca="1"/>
        <v>2840</v>
      </c>
      <c r="K2756">
        <v>153</v>
      </c>
      <c r="L2756" cm="1">
        <f t="array" ref="L2756">_xlfn.IFS(G2756&lt;=25, 1, G2756&lt;=75, 2, G2756&lt;=150, 3, G2756&gt;150, 4)</f>
        <v>3</v>
      </c>
    </row>
    <row r="2757" spans="1:12" x14ac:dyDescent="0.2">
      <c r="A2757" t="s">
        <v>3938</v>
      </c>
      <c r="B2757" t="s">
        <v>3939</v>
      </c>
      <c r="C2757" s="2">
        <v>841</v>
      </c>
      <c r="D2757" s="2">
        <v>765</v>
      </c>
      <c r="E2757" t="s">
        <v>7029</v>
      </c>
      <c r="F2757" t="s">
        <v>7042</v>
      </c>
      <c r="G2757" s="2">
        <v>76</v>
      </c>
      <c r="H2757" s="11">
        <v>9.0368608799048747E-2</v>
      </c>
      <c r="I2757">
        <v>0</v>
      </c>
      <c r="J2757">
        <f ca="1"/>
        <v>2476</v>
      </c>
      <c r="K2757">
        <v>3538</v>
      </c>
      <c r="L2757" cm="1">
        <f t="array" ref="L2757">_xlfn.IFS(G2757&lt;=25, 1, G2757&lt;=75, 2, G2757&lt;=150, 3, G2757&gt;150, 4)</f>
        <v>3</v>
      </c>
    </row>
    <row r="2758" spans="1:12" x14ac:dyDescent="0.2">
      <c r="A2758" t="s">
        <v>3940</v>
      </c>
      <c r="B2758" t="s">
        <v>2432</v>
      </c>
      <c r="C2758" s="2">
        <v>69</v>
      </c>
      <c r="D2758" s="2">
        <v>42</v>
      </c>
      <c r="E2758" t="s">
        <v>6989</v>
      </c>
      <c r="F2758" t="s">
        <v>7037</v>
      </c>
      <c r="G2758" s="2">
        <v>27</v>
      </c>
      <c r="H2758" s="11">
        <v>0.39130434782608697</v>
      </c>
      <c r="I2758">
        <v>1</v>
      </c>
      <c r="J2758">
        <f ca="1"/>
        <v>3603</v>
      </c>
      <c r="K2758">
        <v>2537</v>
      </c>
      <c r="L2758" cm="1">
        <f t="array" ref="L2758">_xlfn.IFS(G2758&lt;=25, 1, G2758&lt;=75, 2, G2758&lt;=150, 3, G2758&gt;150, 4)</f>
        <v>2</v>
      </c>
    </row>
    <row r="2759" spans="1:12" x14ac:dyDescent="0.2">
      <c r="A2759" t="s">
        <v>3941</v>
      </c>
      <c r="B2759" t="s">
        <v>2643</v>
      </c>
      <c r="C2759" s="2">
        <v>502</v>
      </c>
      <c r="D2759" s="2">
        <v>371</v>
      </c>
      <c r="E2759" t="s">
        <v>7027</v>
      </c>
      <c r="F2759" t="s">
        <v>7041</v>
      </c>
      <c r="G2759" s="2">
        <v>131</v>
      </c>
      <c r="H2759" s="11">
        <v>0.26095617529880477</v>
      </c>
      <c r="I2759">
        <v>0</v>
      </c>
      <c r="J2759">
        <f ca="1"/>
        <v>3335</v>
      </c>
      <c r="K2759">
        <v>3242</v>
      </c>
      <c r="L2759" cm="1">
        <f t="array" ref="L2759">_xlfn.IFS(G2759&lt;=25, 1, G2759&lt;=75, 2, G2759&lt;=150, 3, G2759&gt;150, 4)</f>
        <v>3</v>
      </c>
    </row>
    <row r="2760" spans="1:12" x14ac:dyDescent="0.2">
      <c r="A2760" t="s">
        <v>3942</v>
      </c>
      <c r="B2760" t="s">
        <v>2909</v>
      </c>
      <c r="C2760" s="2">
        <v>45</v>
      </c>
      <c r="D2760" s="2">
        <v>36</v>
      </c>
      <c r="E2760" t="s">
        <v>6989</v>
      </c>
      <c r="F2760" t="s">
        <v>7036</v>
      </c>
      <c r="G2760" s="2">
        <v>9</v>
      </c>
      <c r="H2760" s="11">
        <v>0.2</v>
      </c>
      <c r="I2760">
        <v>1</v>
      </c>
      <c r="J2760">
        <f ca="1"/>
        <v>3266</v>
      </c>
      <c r="K2760">
        <v>3838</v>
      </c>
      <c r="L2760" cm="1">
        <f t="array" ref="L2760">_xlfn.IFS(G2760&lt;=25, 1, G2760&lt;=75, 2, G2760&lt;=150, 3, G2760&gt;150, 4)</f>
        <v>1</v>
      </c>
    </row>
    <row r="2761" spans="1:12" x14ac:dyDescent="0.2">
      <c r="A2761" t="s">
        <v>3943</v>
      </c>
      <c r="B2761" t="s">
        <v>3944</v>
      </c>
      <c r="C2761" s="2">
        <v>1155</v>
      </c>
      <c r="D2761" s="2">
        <v>936</v>
      </c>
      <c r="E2761" t="s">
        <v>7029</v>
      </c>
      <c r="F2761" t="s">
        <v>7044</v>
      </c>
      <c r="G2761" s="2">
        <v>219</v>
      </c>
      <c r="H2761" s="11">
        <v>0.18961038961038962</v>
      </c>
      <c r="I2761">
        <v>0</v>
      </c>
      <c r="J2761">
        <f ca="1"/>
        <v>3730</v>
      </c>
      <c r="K2761">
        <v>2384</v>
      </c>
      <c r="L2761" cm="1">
        <f t="array" ref="L2761">_xlfn.IFS(G2761&lt;=25, 1, G2761&lt;=75, 2, G2761&lt;=150, 3, G2761&gt;150, 4)</f>
        <v>4</v>
      </c>
    </row>
    <row r="2762" spans="1:12" x14ac:dyDescent="0.2">
      <c r="A2762" t="s">
        <v>3945</v>
      </c>
      <c r="B2762" t="s">
        <v>3946</v>
      </c>
      <c r="C2762" s="2">
        <v>89</v>
      </c>
      <c r="D2762" s="2">
        <v>39</v>
      </c>
      <c r="E2762" t="s">
        <v>6989</v>
      </c>
      <c r="F2762" t="s">
        <v>7042</v>
      </c>
      <c r="G2762" s="2">
        <v>50</v>
      </c>
      <c r="H2762" s="11">
        <v>0.5617977528089888</v>
      </c>
      <c r="I2762">
        <v>1</v>
      </c>
      <c r="J2762">
        <f ca="1"/>
        <v>3870</v>
      </c>
      <c r="K2762">
        <v>65</v>
      </c>
      <c r="L2762" cm="1">
        <f t="array" ref="L2762">_xlfn.IFS(G2762&lt;=25, 1, G2762&lt;=75, 2, G2762&lt;=150, 3, G2762&gt;150, 4)</f>
        <v>2</v>
      </c>
    </row>
    <row r="2763" spans="1:12" x14ac:dyDescent="0.2">
      <c r="A2763" t="s">
        <v>3947</v>
      </c>
      <c r="B2763" t="s">
        <v>3948</v>
      </c>
      <c r="C2763" s="2">
        <v>312</v>
      </c>
      <c r="D2763" s="2">
        <v>147</v>
      </c>
      <c r="E2763" t="s">
        <v>7028</v>
      </c>
      <c r="F2763" t="s">
        <v>7040</v>
      </c>
      <c r="G2763" s="2">
        <v>165</v>
      </c>
      <c r="H2763" s="11">
        <v>0.52884615384615385</v>
      </c>
      <c r="I2763">
        <v>0</v>
      </c>
      <c r="J2763">
        <f ca="1"/>
        <v>2133</v>
      </c>
      <c r="K2763">
        <v>2000</v>
      </c>
      <c r="L2763" cm="1">
        <f t="array" ref="L2763">_xlfn.IFS(G2763&lt;=25, 1, G2763&lt;=75, 2, G2763&lt;=150, 3, G2763&gt;150, 4)</f>
        <v>4</v>
      </c>
    </row>
    <row r="2764" spans="1:12" x14ac:dyDescent="0.2">
      <c r="A2764" t="s">
        <v>3949</v>
      </c>
      <c r="B2764" t="s">
        <v>3950</v>
      </c>
      <c r="C2764" s="2">
        <v>236</v>
      </c>
      <c r="D2764" s="2">
        <v>120</v>
      </c>
      <c r="E2764" t="s">
        <v>7027</v>
      </c>
      <c r="F2764" t="s">
        <v>7045</v>
      </c>
      <c r="G2764" s="2">
        <v>116</v>
      </c>
      <c r="H2764" s="11">
        <v>0.49152542372881358</v>
      </c>
      <c r="I2764">
        <v>0</v>
      </c>
      <c r="J2764">
        <f ca="1"/>
        <v>3794</v>
      </c>
      <c r="K2764">
        <v>870</v>
      </c>
      <c r="L2764" cm="1">
        <f t="array" ref="L2764">_xlfn.IFS(G2764&lt;=25, 1, G2764&lt;=75, 2, G2764&lt;=150, 3, G2764&gt;150, 4)</f>
        <v>3</v>
      </c>
    </row>
    <row r="2765" spans="1:12" x14ac:dyDescent="0.2">
      <c r="A2765" t="s">
        <v>3951</v>
      </c>
      <c r="B2765" t="s">
        <v>2749</v>
      </c>
      <c r="C2765" s="2">
        <v>299</v>
      </c>
      <c r="D2765" s="2">
        <v>221</v>
      </c>
      <c r="E2765" t="s">
        <v>7027</v>
      </c>
      <c r="F2765" t="s">
        <v>7039</v>
      </c>
      <c r="G2765" s="2">
        <v>78</v>
      </c>
      <c r="H2765" s="11">
        <v>0.2608695652173913</v>
      </c>
      <c r="I2765">
        <v>0</v>
      </c>
      <c r="J2765">
        <f ca="1"/>
        <v>1260</v>
      </c>
      <c r="K2765">
        <v>1586</v>
      </c>
      <c r="L2765" cm="1">
        <f t="array" ref="L2765">_xlfn.IFS(G2765&lt;=25, 1, G2765&lt;=75, 2, G2765&lt;=150, 3, G2765&gt;150, 4)</f>
        <v>3</v>
      </c>
    </row>
    <row r="2766" spans="1:12" x14ac:dyDescent="0.2">
      <c r="A2766" t="s">
        <v>3952</v>
      </c>
      <c r="B2766" t="s">
        <v>3953</v>
      </c>
      <c r="C2766" s="2">
        <v>279</v>
      </c>
      <c r="D2766" s="2">
        <v>78</v>
      </c>
      <c r="E2766" t="s">
        <v>7027</v>
      </c>
      <c r="F2766" t="s">
        <v>7038</v>
      </c>
      <c r="G2766" s="2">
        <v>201</v>
      </c>
      <c r="H2766" s="11">
        <v>0.72043010752688175</v>
      </c>
      <c r="I2766">
        <v>0</v>
      </c>
      <c r="J2766">
        <f ca="1"/>
        <v>4259</v>
      </c>
      <c r="K2766">
        <v>1525</v>
      </c>
      <c r="L2766" cm="1">
        <f t="array" ref="L2766">_xlfn.IFS(G2766&lt;=25, 1, G2766&lt;=75, 2, G2766&lt;=150, 3, G2766&gt;150, 4)</f>
        <v>4</v>
      </c>
    </row>
    <row r="2767" spans="1:12" x14ac:dyDescent="0.2">
      <c r="A2767" t="s">
        <v>3954</v>
      </c>
      <c r="B2767" t="s">
        <v>3955</v>
      </c>
      <c r="C2767" s="2">
        <v>267</v>
      </c>
      <c r="D2767" s="2">
        <v>200</v>
      </c>
      <c r="E2767" t="s">
        <v>7027</v>
      </c>
      <c r="F2767" t="s">
        <v>7041</v>
      </c>
      <c r="G2767" s="2">
        <v>67</v>
      </c>
      <c r="H2767" s="11">
        <v>0.25093632958801498</v>
      </c>
      <c r="I2767">
        <v>0</v>
      </c>
      <c r="J2767">
        <f ca="1"/>
        <v>4199</v>
      </c>
      <c r="K2767">
        <v>2788</v>
      </c>
      <c r="L2767" cm="1">
        <f t="array" ref="L2767">_xlfn.IFS(G2767&lt;=25, 1, G2767&lt;=75, 2, G2767&lt;=150, 3, G2767&gt;150, 4)</f>
        <v>2</v>
      </c>
    </row>
    <row r="2768" spans="1:12" x14ac:dyDescent="0.2">
      <c r="A2768" t="s">
        <v>1825</v>
      </c>
      <c r="B2768" t="s">
        <v>818</v>
      </c>
      <c r="C2768" s="2">
        <v>159</v>
      </c>
      <c r="D2768" s="2">
        <v>100</v>
      </c>
      <c r="E2768" t="s">
        <v>6989</v>
      </c>
      <c r="F2768" t="s">
        <v>7036</v>
      </c>
      <c r="G2768" s="2">
        <v>59</v>
      </c>
      <c r="H2768" s="11">
        <v>0.37106918238993708</v>
      </c>
      <c r="I2768">
        <v>1</v>
      </c>
      <c r="J2768">
        <f ca="1"/>
        <v>3620</v>
      </c>
      <c r="K2768">
        <v>593</v>
      </c>
      <c r="L2768" cm="1">
        <f t="array" ref="L2768">_xlfn.IFS(G2768&lt;=25, 1, G2768&lt;=75, 2, G2768&lt;=150, 3, G2768&gt;150, 4)</f>
        <v>2</v>
      </c>
    </row>
    <row r="2769" spans="1:12" x14ac:dyDescent="0.2">
      <c r="A2769" t="s">
        <v>3956</v>
      </c>
      <c r="B2769" t="s">
        <v>3122</v>
      </c>
      <c r="C2769" s="2">
        <v>69</v>
      </c>
      <c r="D2769" s="2">
        <v>34</v>
      </c>
      <c r="E2769" t="s">
        <v>6989</v>
      </c>
      <c r="F2769" t="s">
        <v>7040</v>
      </c>
      <c r="G2769" s="2">
        <v>35</v>
      </c>
      <c r="H2769" s="11">
        <v>0.50724637681159424</v>
      </c>
      <c r="I2769">
        <v>1</v>
      </c>
      <c r="J2769">
        <f ca="1"/>
        <v>3745</v>
      </c>
      <c r="K2769">
        <v>887</v>
      </c>
      <c r="L2769" cm="1">
        <f t="array" ref="L2769">_xlfn.IFS(G2769&lt;=25, 1, G2769&lt;=75, 2, G2769&lt;=150, 3, G2769&gt;150, 4)</f>
        <v>2</v>
      </c>
    </row>
    <row r="2770" spans="1:12" x14ac:dyDescent="0.2">
      <c r="A2770" t="s">
        <v>3957</v>
      </c>
      <c r="B2770" t="s">
        <v>3958</v>
      </c>
      <c r="C2770" s="2">
        <v>179</v>
      </c>
      <c r="D2770" s="2">
        <v>72</v>
      </c>
      <c r="E2770" t="s">
        <v>6989</v>
      </c>
      <c r="F2770" t="s">
        <v>7037</v>
      </c>
      <c r="G2770" s="2">
        <v>107</v>
      </c>
      <c r="H2770" s="11">
        <v>0.5977653631284916</v>
      </c>
      <c r="I2770">
        <v>1</v>
      </c>
      <c r="J2770">
        <f ca="1"/>
        <v>1782</v>
      </c>
      <c r="K2770">
        <v>526</v>
      </c>
      <c r="L2770" cm="1">
        <f t="array" ref="L2770">_xlfn.IFS(G2770&lt;=25, 1, G2770&lt;=75, 2, G2770&lt;=150, 3, G2770&gt;150, 4)</f>
        <v>3</v>
      </c>
    </row>
    <row r="2771" spans="1:12" x14ac:dyDescent="0.2">
      <c r="A2771" t="s">
        <v>3959</v>
      </c>
      <c r="B2771" t="s">
        <v>3547</v>
      </c>
      <c r="C2771" s="2">
        <v>330</v>
      </c>
      <c r="D2771" s="2">
        <v>142</v>
      </c>
      <c r="E2771" t="s">
        <v>7027</v>
      </c>
      <c r="F2771" t="s">
        <v>7038</v>
      </c>
      <c r="G2771" s="2">
        <v>188</v>
      </c>
      <c r="H2771" s="11">
        <v>0.5696969696969697</v>
      </c>
      <c r="I2771">
        <v>0</v>
      </c>
      <c r="J2771">
        <f ca="1"/>
        <v>2884</v>
      </c>
      <c r="K2771">
        <v>316</v>
      </c>
      <c r="L2771" cm="1">
        <f t="array" ref="L2771">_xlfn.IFS(G2771&lt;=25, 1, G2771&lt;=75, 2, G2771&lt;=150, 3, G2771&gt;150, 4)</f>
        <v>4</v>
      </c>
    </row>
    <row r="2772" spans="1:12" x14ac:dyDescent="0.2">
      <c r="A2772" t="s">
        <v>3960</v>
      </c>
      <c r="B2772" t="s">
        <v>3961</v>
      </c>
      <c r="C2772" s="2">
        <v>299</v>
      </c>
      <c r="D2772" s="2">
        <v>218</v>
      </c>
      <c r="E2772" t="s">
        <v>6989</v>
      </c>
      <c r="F2772" t="s">
        <v>7036</v>
      </c>
      <c r="G2772" s="2">
        <v>81</v>
      </c>
      <c r="H2772" s="11">
        <v>0.2709030100334448</v>
      </c>
      <c r="I2772">
        <v>1</v>
      </c>
      <c r="J2772">
        <f ca="1"/>
        <v>1799</v>
      </c>
      <c r="K2772">
        <v>1889</v>
      </c>
      <c r="L2772" cm="1">
        <f t="array" ref="L2772">_xlfn.IFS(G2772&lt;=25, 1, G2772&lt;=75, 2, G2772&lt;=150, 3, G2772&gt;150, 4)</f>
        <v>3</v>
      </c>
    </row>
    <row r="2773" spans="1:12" x14ac:dyDescent="0.2">
      <c r="A2773" t="s">
        <v>3962</v>
      </c>
      <c r="B2773" t="s">
        <v>3963</v>
      </c>
      <c r="C2773" s="2">
        <v>268</v>
      </c>
      <c r="D2773" s="2">
        <v>209</v>
      </c>
      <c r="E2773" t="s">
        <v>7029</v>
      </c>
      <c r="F2773" t="s">
        <v>7045</v>
      </c>
      <c r="G2773" s="2">
        <v>59</v>
      </c>
      <c r="H2773" s="11">
        <v>0.22014925373134328</v>
      </c>
      <c r="I2773">
        <v>0</v>
      </c>
      <c r="J2773">
        <f ca="1"/>
        <v>2295</v>
      </c>
      <c r="K2773">
        <v>4413</v>
      </c>
      <c r="L2773" cm="1">
        <f t="array" ref="L2773">_xlfn.IFS(G2773&lt;=25, 1, G2773&lt;=75, 2, G2773&lt;=150, 3, G2773&gt;150, 4)</f>
        <v>2</v>
      </c>
    </row>
    <row r="2774" spans="1:12" x14ac:dyDescent="0.2">
      <c r="A2774" t="s">
        <v>3964</v>
      </c>
      <c r="B2774" t="s">
        <v>2432</v>
      </c>
      <c r="C2774" s="2">
        <v>69</v>
      </c>
      <c r="D2774" s="2">
        <v>33</v>
      </c>
      <c r="E2774" t="s">
        <v>6989</v>
      </c>
      <c r="F2774" t="s">
        <v>7037</v>
      </c>
      <c r="G2774" s="2">
        <v>36</v>
      </c>
      <c r="H2774" s="11">
        <v>0.52173913043478259</v>
      </c>
      <c r="I2774">
        <v>1</v>
      </c>
      <c r="J2774">
        <f ca="1"/>
        <v>465</v>
      </c>
      <c r="K2774">
        <v>3441</v>
      </c>
      <c r="L2774" cm="1">
        <f t="array" ref="L2774">_xlfn.IFS(G2774&lt;=25, 1, G2774&lt;=75, 2, G2774&lt;=150, 3, G2774&gt;150, 4)</f>
        <v>2</v>
      </c>
    </row>
    <row r="2775" spans="1:12" x14ac:dyDescent="0.2">
      <c r="A2775" t="s">
        <v>3965</v>
      </c>
      <c r="B2775" t="s">
        <v>3966</v>
      </c>
      <c r="C2775" s="2">
        <v>298</v>
      </c>
      <c r="D2775" s="2">
        <v>253</v>
      </c>
      <c r="E2775" t="s">
        <v>7027</v>
      </c>
      <c r="F2775" t="s">
        <v>7039</v>
      </c>
      <c r="G2775" s="2">
        <v>45</v>
      </c>
      <c r="H2775" s="11">
        <v>0.15100671140939598</v>
      </c>
      <c r="I2775">
        <v>0</v>
      </c>
      <c r="J2775">
        <f ca="1"/>
        <v>2639</v>
      </c>
      <c r="K2775">
        <v>2748</v>
      </c>
      <c r="L2775" cm="1">
        <f t="array" ref="L2775">_xlfn.IFS(G2775&lt;=25, 1, G2775&lt;=75, 2, G2775&lt;=150, 3, G2775&gt;150, 4)</f>
        <v>2</v>
      </c>
    </row>
    <row r="2776" spans="1:12" x14ac:dyDescent="0.2">
      <c r="A2776" t="s">
        <v>3967</v>
      </c>
      <c r="B2776" t="s">
        <v>3968</v>
      </c>
      <c r="C2776" s="2">
        <v>174</v>
      </c>
      <c r="D2776" s="2">
        <v>137</v>
      </c>
      <c r="E2776" t="s">
        <v>7027</v>
      </c>
      <c r="F2776" t="s">
        <v>7041</v>
      </c>
      <c r="G2776" s="2">
        <v>37</v>
      </c>
      <c r="H2776" s="11">
        <v>0.21264367816091953</v>
      </c>
      <c r="I2776">
        <v>0</v>
      </c>
      <c r="J2776">
        <f ca="1"/>
        <v>3230</v>
      </c>
      <c r="K2776">
        <v>2686</v>
      </c>
      <c r="L2776" cm="1">
        <f t="array" ref="L2776">_xlfn.IFS(G2776&lt;=25, 1, G2776&lt;=75, 2, G2776&lt;=150, 3, G2776&gt;150, 4)</f>
        <v>2</v>
      </c>
    </row>
    <row r="2777" spans="1:12" x14ac:dyDescent="0.2">
      <c r="A2777" t="s">
        <v>3969</v>
      </c>
      <c r="B2777" t="s">
        <v>3966</v>
      </c>
      <c r="C2777" s="2">
        <v>267</v>
      </c>
      <c r="D2777" s="2">
        <v>192</v>
      </c>
      <c r="E2777" t="s">
        <v>7027</v>
      </c>
      <c r="F2777" t="s">
        <v>7039</v>
      </c>
      <c r="G2777" s="2">
        <v>75</v>
      </c>
      <c r="H2777" s="11">
        <v>0.2808988764044944</v>
      </c>
      <c r="I2777">
        <v>0</v>
      </c>
      <c r="J2777">
        <f ca="1"/>
        <v>33</v>
      </c>
      <c r="K2777">
        <v>2386</v>
      </c>
      <c r="L2777" cm="1">
        <f t="array" ref="L2777">_xlfn.IFS(G2777&lt;=25, 1, G2777&lt;=75, 2, G2777&lt;=150, 3, G2777&gt;150, 4)</f>
        <v>2</v>
      </c>
    </row>
    <row r="2778" spans="1:12" x14ac:dyDescent="0.2">
      <c r="A2778" t="s">
        <v>3970</v>
      </c>
      <c r="B2778" t="s">
        <v>3971</v>
      </c>
      <c r="C2778" s="2">
        <v>1110</v>
      </c>
      <c r="D2778" s="2">
        <v>1088</v>
      </c>
      <c r="E2778" t="s">
        <v>7029</v>
      </c>
      <c r="F2778" t="s">
        <v>7042</v>
      </c>
      <c r="G2778" s="2">
        <v>22</v>
      </c>
      <c r="H2778" s="11">
        <v>1.9819819819819819E-2</v>
      </c>
      <c r="I2778">
        <v>0</v>
      </c>
      <c r="J2778">
        <f ca="1"/>
        <v>3239</v>
      </c>
      <c r="K2778">
        <v>3841</v>
      </c>
      <c r="L2778" cm="1">
        <f t="array" ref="L2778">_xlfn.IFS(G2778&lt;=25, 1, G2778&lt;=75, 2, G2778&lt;=150, 3, G2778&gt;150, 4)</f>
        <v>1</v>
      </c>
    </row>
    <row r="2779" spans="1:12" x14ac:dyDescent="0.2">
      <c r="A2779" t="s">
        <v>3972</v>
      </c>
      <c r="B2779" t="s">
        <v>3973</v>
      </c>
      <c r="C2779" s="2">
        <v>199</v>
      </c>
      <c r="D2779" s="2">
        <v>123</v>
      </c>
      <c r="E2779" t="s">
        <v>6989</v>
      </c>
      <c r="F2779" t="s">
        <v>7036</v>
      </c>
      <c r="G2779" s="2">
        <v>76</v>
      </c>
      <c r="H2779" s="11">
        <v>0.38190954773869346</v>
      </c>
      <c r="I2779">
        <v>1</v>
      </c>
      <c r="J2779">
        <f ca="1"/>
        <v>87</v>
      </c>
      <c r="K2779">
        <v>644</v>
      </c>
      <c r="L2779" cm="1">
        <f t="array" ref="L2779">_xlfn.IFS(G2779&lt;=25, 1, G2779&lt;=75, 2, G2779&lt;=150, 3, G2779&gt;150, 4)</f>
        <v>3</v>
      </c>
    </row>
    <row r="2780" spans="1:12" x14ac:dyDescent="0.2">
      <c r="A2780" t="s">
        <v>3974</v>
      </c>
      <c r="B2780" t="s">
        <v>3975</v>
      </c>
      <c r="C2780" s="2">
        <v>357</v>
      </c>
      <c r="D2780" s="2">
        <v>182</v>
      </c>
      <c r="E2780" t="s">
        <v>7027</v>
      </c>
      <c r="F2780" t="s">
        <v>7040</v>
      </c>
      <c r="G2780" s="2">
        <v>175</v>
      </c>
      <c r="H2780" s="11">
        <v>0.49019607843137253</v>
      </c>
      <c r="I2780">
        <v>0</v>
      </c>
      <c r="J2780">
        <f ca="1"/>
        <v>784</v>
      </c>
      <c r="K2780">
        <v>4370</v>
      </c>
      <c r="L2780" cm="1">
        <f t="array" ref="L2780">_xlfn.IFS(G2780&lt;=25, 1, G2780&lt;=75, 2, G2780&lt;=150, 3, G2780&gt;150, 4)</f>
        <v>4</v>
      </c>
    </row>
    <row r="2781" spans="1:12" x14ac:dyDescent="0.2">
      <c r="A2781" t="s">
        <v>3976</v>
      </c>
      <c r="B2781" t="s">
        <v>3977</v>
      </c>
      <c r="C2781" s="2">
        <v>236</v>
      </c>
      <c r="D2781" s="2">
        <v>113</v>
      </c>
      <c r="E2781" t="s">
        <v>7027</v>
      </c>
      <c r="F2781" t="s">
        <v>7040</v>
      </c>
      <c r="G2781" s="2">
        <v>123</v>
      </c>
      <c r="H2781" s="11">
        <v>0.52118644067796616</v>
      </c>
      <c r="I2781">
        <v>0</v>
      </c>
      <c r="J2781">
        <f ca="1"/>
        <v>2600</v>
      </c>
      <c r="K2781">
        <v>3951</v>
      </c>
      <c r="L2781" cm="1">
        <f t="array" ref="L2781">_xlfn.IFS(G2781&lt;=25, 1, G2781&lt;=75, 2, G2781&lt;=150, 3, G2781&gt;150, 4)</f>
        <v>3</v>
      </c>
    </row>
    <row r="2782" spans="1:12" x14ac:dyDescent="0.2">
      <c r="A2782" t="s">
        <v>3978</v>
      </c>
      <c r="B2782" t="s">
        <v>3979</v>
      </c>
      <c r="C2782" s="2">
        <v>268</v>
      </c>
      <c r="D2782" s="2">
        <v>228</v>
      </c>
      <c r="E2782" t="s">
        <v>7029</v>
      </c>
      <c r="F2782" t="s">
        <v>7041</v>
      </c>
      <c r="G2782" s="2">
        <v>40</v>
      </c>
      <c r="H2782" s="11">
        <v>0.14925373134328357</v>
      </c>
      <c r="I2782">
        <v>0</v>
      </c>
      <c r="J2782">
        <f ca="1"/>
        <v>1870</v>
      </c>
      <c r="K2782">
        <v>1165</v>
      </c>
      <c r="L2782" cm="1">
        <f t="array" ref="L2782">_xlfn.IFS(G2782&lt;=25, 1, G2782&lt;=75, 2, G2782&lt;=150, 3, G2782&gt;150, 4)</f>
        <v>2</v>
      </c>
    </row>
    <row r="2783" spans="1:12" x14ac:dyDescent="0.2">
      <c r="A2783" t="s">
        <v>3980</v>
      </c>
      <c r="B2783" t="s">
        <v>3981</v>
      </c>
      <c r="C2783" s="2">
        <v>384</v>
      </c>
      <c r="D2783" s="2">
        <v>150</v>
      </c>
      <c r="E2783" t="s">
        <v>7027</v>
      </c>
      <c r="F2783" t="s">
        <v>7038</v>
      </c>
      <c r="G2783" s="2">
        <v>234</v>
      </c>
      <c r="H2783" s="11">
        <v>0.609375</v>
      </c>
      <c r="I2783">
        <v>0</v>
      </c>
      <c r="J2783">
        <f ca="1"/>
        <v>3358</v>
      </c>
      <c r="K2783">
        <v>4094</v>
      </c>
      <c r="L2783" cm="1">
        <f t="array" ref="L2783">_xlfn.IFS(G2783&lt;=25, 1, G2783&lt;=75, 2, G2783&lt;=150, 3, G2783&gt;150, 4)</f>
        <v>4</v>
      </c>
    </row>
    <row r="2784" spans="1:12" x14ac:dyDescent="0.2">
      <c r="A2784" t="s">
        <v>3982</v>
      </c>
      <c r="B2784" t="s">
        <v>3983</v>
      </c>
      <c r="C2784" s="2">
        <v>348</v>
      </c>
      <c r="D2784" s="2">
        <v>310</v>
      </c>
      <c r="E2784" t="s">
        <v>7027</v>
      </c>
      <c r="F2784" t="s">
        <v>7041</v>
      </c>
      <c r="G2784" s="2">
        <v>38</v>
      </c>
      <c r="H2784" s="11">
        <v>0.10919540229885058</v>
      </c>
      <c r="I2784">
        <v>0</v>
      </c>
      <c r="J2784">
        <f ca="1"/>
        <v>1514</v>
      </c>
      <c r="K2784">
        <v>3187</v>
      </c>
      <c r="L2784" cm="1">
        <f t="array" ref="L2784">_xlfn.IFS(G2784&lt;=25, 1, G2784&lt;=75, 2, G2784&lt;=150, 3, G2784&gt;150, 4)</f>
        <v>2</v>
      </c>
    </row>
    <row r="2785" spans="1:12" x14ac:dyDescent="0.2">
      <c r="A2785" t="s">
        <v>3984</v>
      </c>
      <c r="B2785" t="s">
        <v>3985</v>
      </c>
      <c r="C2785" s="2">
        <v>294</v>
      </c>
      <c r="D2785" s="2">
        <v>168</v>
      </c>
      <c r="E2785" t="s">
        <v>7027</v>
      </c>
      <c r="F2785" t="s">
        <v>7038</v>
      </c>
      <c r="G2785" s="2">
        <v>126</v>
      </c>
      <c r="H2785" s="11">
        <v>0.42857142857142855</v>
      </c>
      <c r="I2785">
        <v>0</v>
      </c>
      <c r="J2785">
        <f ca="1"/>
        <v>500</v>
      </c>
      <c r="K2785">
        <v>1929</v>
      </c>
      <c r="L2785" cm="1">
        <f t="array" ref="L2785">_xlfn.IFS(G2785&lt;=25, 1, G2785&lt;=75, 2, G2785&lt;=150, 3, G2785&gt;150, 4)</f>
        <v>3</v>
      </c>
    </row>
    <row r="2786" spans="1:12" x14ac:dyDescent="0.2">
      <c r="A2786" t="s">
        <v>3986</v>
      </c>
      <c r="B2786" t="s">
        <v>3987</v>
      </c>
      <c r="C2786" s="2">
        <v>189</v>
      </c>
      <c r="D2786" s="2">
        <v>110</v>
      </c>
      <c r="E2786" t="s">
        <v>6989</v>
      </c>
      <c r="F2786" t="s">
        <v>7039</v>
      </c>
      <c r="G2786" s="2">
        <v>79</v>
      </c>
      <c r="H2786" s="11">
        <v>0.41798941798941797</v>
      </c>
      <c r="I2786">
        <v>1</v>
      </c>
      <c r="J2786">
        <f ca="1"/>
        <v>2016</v>
      </c>
      <c r="K2786">
        <v>2014</v>
      </c>
      <c r="L2786" cm="1">
        <f t="array" ref="L2786">_xlfn.IFS(G2786&lt;=25, 1, G2786&lt;=75, 2, G2786&lt;=150, 3, G2786&gt;150, 4)</f>
        <v>3</v>
      </c>
    </row>
    <row r="2787" spans="1:12" x14ac:dyDescent="0.2">
      <c r="A2787" t="s">
        <v>999</v>
      </c>
      <c r="B2787" t="s">
        <v>742</v>
      </c>
      <c r="C2787" s="2">
        <v>219</v>
      </c>
      <c r="D2787" s="2">
        <v>138</v>
      </c>
      <c r="E2787" t="s">
        <v>6989</v>
      </c>
      <c r="F2787" t="s">
        <v>7037</v>
      </c>
      <c r="G2787" s="2">
        <v>81</v>
      </c>
      <c r="H2787" s="11">
        <v>0.36986301369863012</v>
      </c>
      <c r="I2787">
        <v>1</v>
      </c>
      <c r="J2787">
        <f ca="1"/>
        <v>4302</v>
      </c>
      <c r="K2787">
        <v>168</v>
      </c>
      <c r="L2787" cm="1">
        <f t="array" ref="L2787">_xlfn.IFS(G2787&lt;=25, 1, G2787&lt;=75, 2, G2787&lt;=150, 3, G2787&gt;150, 4)</f>
        <v>3</v>
      </c>
    </row>
    <row r="2788" spans="1:12" x14ac:dyDescent="0.2">
      <c r="A2788" t="s">
        <v>3988</v>
      </c>
      <c r="B2788" t="s">
        <v>2432</v>
      </c>
      <c r="C2788" s="2">
        <v>69</v>
      </c>
      <c r="D2788" s="2">
        <v>43</v>
      </c>
      <c r="E2788" t="s">
        <v>6989</v>
      </c>
      <c r="F2788" t="s">
        <v>7037</v>
      </c>
      <c r="G2788" s="2">
        <v>26</v>
      </c>
      <c r="H2788" s="11">
        <v>0.37681159420289856</v>
      </c>
      <c r="I2788">
        <v>1</v>
      </c>
      <c r="J2788">
        <f ca="1"/>
        <v>2979</v>
      </c>
      <c r="K2788">
        <v>4494</v>
      </c>
      <c r="L2788" cm="1">
        <f t="array" ref="L2788">_xlfn.IFS(G2788&lt;=25, 1, G2788&lt;=75, 2, G2788&lt;=150, 3, G2788&gt;150, 4)</f>
        <v>2</v>
      </c>
    </row>
    <row r="2789" spans="1:12" x14ac:dyDescent="0.2">
      <c r="A2789" t="s">
        <v>3989</v>
      </c>
      <c r="B2789" t="s">
        <v>3990</v>
      </c>
      <c r="C2789" s="2">
        <v>268</v>
      </c>
      <c r="D2789" s="2">
        <v>169</v>
      </c>
      <c r="E2789" t="s">
        <v>7029</v>
      </c>
      <c r="F2789" t="s">
        <v>7037</v>
      </c>
      <c r="G2789" s="2">
        <v>99</v>
      </c>
      <c r="H2789" s="11">
        <v>0.36940298507462688</v>
      </c>
      <c r="I2789">
        <v>0</v>
      </c>
      <c r="J2789">
        <f ca="1"/>
        <v>3025</v>
      </c>
      <c r="K2789">
        <v>3792</v>
      </c>
      <c r="L2789" cm="1">
        <f t="array" ref="L2789">_xlfn.IFS(G2789&lt;=25, 1, G2789&lt;=75, 2, G2789&lt;=150, 3, G2789&gt;150, 4)</f>
        <v>3</v>
      </c>
    </row>
    <row r="2790" spans="1:12" x14ac:dyDescent="0.2">
      <c r="A2790" t="s">
        <v>3991</v>
      </c>
      <c r="B2790" t="s">
        <v>3992</v>
      </c>
      <c r="C2790" s="2">
        <v>491</v>
      </c>
      <c r="D2790" s="2">
        <v>412</v>
      </c>
      <c r="E2790" t="s">
        <v>7029</v>
      </c>
      <c r="F2790" t="s">
        <v>7039</v>
      </c>
      <c r="G2790" s="2">
        <v>79</v>
      </c>
      <c r="H2790" s="11">
        <v>0.16089613034623218</v>
      </c>
      <c r="I2790">
        <v>0</v>
      </c>
      <c r="J2790">
        <f ca="1"/>
        <v>2773</v>
      </c>
      <c r="K2790">
        <v>2747</v>
      </c>
      <c r="L2790" cm="1">
        <f t="array" ref="L2790">_xlfn.IFS(G2790&lt;=25, 1, G2790&lt;=75, 2, G2790&lt;=150, 3, G2790&gt;150, 4)</f>
        <v>3</v>
      </c>
    </row>
    <row r="2791" spans="1:12" x14ac:dyDescent="0.2">
      <c r="A2791" t="s">
        <v>3993</v>
      </c>
      <c r="B2791" t="s">
        <v>2976</v>
      </c>
      <c r="C2791" s="2">
        <v>69</v>
      </c>
      <c r="D2791" s="2">
        <v>52</v>
      </c>
      <c r="E2791" t="s">
        <v>6989</v>
      </c>
      <c r="F2791" t="s">
        <v>7042</v>
      </c>
      <c r="G2791" s="2">
        <v>17</v>
      </c>
      <c r="H2791" s="11">
        <v>0.24637681159420291</v>
      </c>
      <c r="I2791">
        <v>1</v>
      </c>
      <c r="J2791">
        <f ca="1"/>
        <v>2061</v>
      </c>
      <c r="K2791">
        <v>3176</v>
      </c>
      <c r="L2791" cm="1">
        <f t="array" ref="L2791">_xlfn.IFS(G2791&lt;=25, 1, G2791&lt;=75, 2, G2791&lt;=150, 3, G2791&gt;150, 4)</f>
        <v>1</v>
      </c>
    </row>
    <row r="2792" spans="1:12" x14ac:dyDescent="0.2">
      <c r="A2792" t="s">
        <v>3994</v>
      </c>
      <c r="B2792" t="s">
        <v>3995</v>
      </c>
      <c r="C2792" s="2">
        <v>241</v>
      </c>
      <c r="D2792" s="2">
        <v>147</v>
      </c>
      <c r="E2792" t="s">
        <v>7029</v>
      </c>
      <c r="F2792" t="s">
        <v>7041</v>
      </c>
      <c r="G2792" s="2">
        <v>94</v>
      </c>
      <c r="H2792" s="11">
        <v>0.39004149377593361</v>
      </c>
      <c r="I2792">
        <v>0</v>
      </c>
      <c r="J2792">
        <f ca="1"/>
        <v>2996</v>
      </c>
      <c r="K2792">
        <v>410</v>
      </c>
      <c r="L2792" cm="1">
        <f t="array" ref="L2792">_xlfn.IFS(G2792&lt;=25, 1, G2792&lt;=75, 2, G2792&lt;=150, 3, G2792&gt;150, 4)</f>
        <v>3</v>
      </c>
    </row>
    <row r="2793" spans="1:12" x14ac:dyDescent="0.2">
      <c r="A2793" t="s">
        <v>3996</v>
      </c>
      <c r="B2793" t="s">
        <v>3997</v>
      </c>
      <c r="C2793" s="2">
        <v>294</v>
      </c>
      <c r="D2793" s="2">
        <v>115</v>
      </c>
      <c r="E2793" t="s">
        <v>7027</v>
      </c>
      <c r="F2793" t="s">
        <v>7038</v>
      </c>
      <c r="G2793" s="2">
        <v>179</v>
      </c>
      <c r="H2793" s="11">
        <v>0.608843537414966</v>
      </c>
      <c r="I2793">
        <v>0</v>
      </c>
      <c r="J2793">
        <f ca="1"/>
        <v>3698</v>
      </c>
      <c r="K2793">
        <v>3388</v>
      </c>
      <c r="L2793" cm="1">
        <f t="array" ref="L2793">_xlfn.IFS(G2793&lt;=25, 1, G2793&lt;=75, 2, G2793&lt;=150, 3, G2793&gt;150, 4)</f>
        <v>4</v>
      </c>
    </row>
    <row r="2794" spans="1:12" x14ac:dyDescent="0.2">
      <c r="A2794" t="s">
        <v>3998</v>
      </c>
      <c r="B2794" t="s">
        <v>3625</v>
      </c>
      <c r="C2794" s="2">
        <v>268</v>
      </c>
      <c r="D2794" s="2">
        <v>172</v>
      </c>
      <c r="E2794" t="s">
        <v>7027</v>
      </c>
      <c r="F2794" t="s">
        <v>7037</v>
      </c>
      <c r="G2794" s="2">
        <v>96</v>
      </c>
      <c r="H2794" s="11">
        <v>0.35820895522388058</v>
      </c>
      <c r="I2794">
        <v>0</v>
      </c>
      <c r="J2794">
        <f ca="1"/>
        <v>4245</v>
      </c>
      <c r="K2794">
        <v>846</v>
      </c>
      <c r="L2794" cm="1">
        <f t="array" ref="L2794">_xlfn.IFS(G2794&lt;=25, 1, G2794&lt;=75, 2, G2794&lt;=150, 3, G2794&gt;150, 4)</f>
        <v>3</v>
      </c>
    </row>
    <row r="2795" spans="1:12" x14ac:dyDescent="0.2">
      <c r="A2795" t="s">
        <v>3999</v>
      </c>
      <c r="B2795" t="s">
        <v>2909</v>
      </c>
      <c r="C2795" s="2">
        <v>45</v>
      </c>
      <c r="D2795" s="2">
        <v>32</v>
      </c>
      <c r="E2795" t="s">
        <v>6989</v>
      </c>
      <c r="F2795" t="s">
        <v>7036</v>
      </c>
      <c r="G2795" s="2">
        <v>13</v>
      </c>
      <c r="H2795" s="11">
        <v>0.28888888888888886</v>
      </c>
      <c r="I2795">
        <v>1</v>
      </c>
      <c r="J2795">
        <f ca="1"/>
        <v>3336</v>
      </c>
      <c r="K2795">
        <v>1184</v>
      </c>
      <c r="L2795" cm="1">
        <f t="array" ref="L2795">_xlfn.IFS(G2795&lt;=25, 1, G2795&lt;=75, 2, G2795&lt;=150, 3, G2795&gt;150, 4)</f>
        <v>1</v>
      </c>
    </row>
    <row r="2796" spans="1:12" x14ac:dyDescent="0.2">
      <c r="A2796" t="s">
        <v>4000</v>
      </c>
      <c r="B2796" t="s">
        <v>4001</v>
      </c>
      <c r="C2796" s="2">
        <v>319</v>
      </c>
      <c r="D2796" s="2">
        <v>226</v>
      </c>
      <c r="E2796" t="s">
        <v>6989</v>
      </c>
      <c r="F2796" t="s">
        <v>7036</v>
      </c>
      <c r="G2796" s="2">
        <v>93</v>
      </c>
      <c r="H2796" s="11">
        <v>0.29153605015673983</v>
      </c>
      <c r="I2796">
        <v>1</v>
      </c>
      <c r="J2796">
        <f ca="1"/>
        <v>1892</v>
      </c>
      <c r="K2796">
        <v>3369</v>
      </c>
      <c r="L2796" cm="1">
        <f t="array" ref="L2796">_xlfn.IFS(G2796&lt;=25, 1, G2796&lt;=75, 2, G2796&lt;=150, 3, G2796&gt;150, 4)</f>
        <v>3</v>
      </c>
    </row>
    <row r="2797" spans="1:12" x14ac:dyDescent="0.2">
      <c r="A2797" t="s">
        <v>4002</v>
      </c>
      <c r="B2797" t="s">
        <v>4003</v>
      </c>
      <c r="C2797" s="2">
        <v>529</v>
      </c>
      <c r="D2797" s="2">
        <v>476</v>
      </c>
      <c r="E2797" t="s">
        <v>7027</v>
      </c>
      <c r="F2797" t="s">
        <v>7044</v>
      </c>
      <c r="G2797" s="2">
        <v>53</v>
      </c>
      <c r="H2797" s="11">
        <v>0.1001890359168242</v>
      </c>
      <c r="I2797">
        <v>0</v>
      </c>
      <c r="J2797">
        <f ca="1"/>
        <v>2547</v>
      </c>
      <c r="K2797">
        <v>2703</v>
      </c>
      <c r="L2797" cm="1">
        <f t="array" ref="L2797">_xlfn.IFS(G2797&lt;=25, 1, G2797&lt;=75, 2, G2797&lt;=150, 3, G2797&gt;150, 4)</f>
        <v>2</v>
      </c>
    </row>
    <row r="2798" spans="1:12" x14ac:dyDescent="0.2">
      <c r="A2798" t="s">
        <v>4004</v>
      </c>
      <c r="B2798" t="s">
        <v>4005</v>
      </c>
      <c r="C2798" s="2">
        <v>133</v>
      </c>
      <c r="D2798" s="2">
        <v>84</v>
      </c>
      <c r="E2798" t="s">
        <v>7027</v>
      </c>
      <c r="F2798" t="s">
        <v>7041</v>
      </c>
      <c r="G2798" s="2">
        <v>49</v>
      </c>
      <c r="H2798" s="11">
        <v>0.36842105263157893</v>
      </c>
      <c r="I2798">
        <v>0</v>
      </c>
      <c r="J2798">
        <f ca="1"/>
        <v>191</v>
      </c>
      <c r="K2798">
        <v>1780</v>
      </c>
      <c r="L2798" cm="1">
        <f t="array" ref="L2798">_xlfn.IFS(G2798&lt;=25, 1, G2798&lt;=75, 2, G2798&lt;=150, 3, G2798&gt;150, 4)</f>
        <v>2</v>
      </c>
    </row>
    <row r="2799" spans="1:12" x14ac:dyDescent="0.2">
      <c r="A2799" t="s">
        <v>4006</v>
      </c>
      <c r="B2799" t="s">
        <v>4007</v>
      </c>
      <c r="C2799" s="2">
        <v>79</v>
      </c>
      <c r="D2799" s="2">
        <v>62</v>
      </c>
      <c r="E2799" t="s">
        <v>6989</v>
      </c>
      <c r="F2799" t="s">
        <v>7039</v>
      </c>
      <c r="G2799" s="2">
        <v>17</v>
      </c>
      <c r="H2799" s="11">
        <v>0.21518987341772153</v>
      </c>
      <c r="I2799">
        <v>1</v>
      </c>
      <c r="J2799">
        <f ca="1"/>
        <v>3640</v>
      </c>
      <c r="K2799">
        <v>828</v>
      </c>
      <c r="L2799" cm="1">
        <f t="array" ref="L2799">_xlfn.IFS(G2799&lt;=25, 1, G2799&lt;=75, 2, G2799&lt;=150, 3, G2799&gt;150, 4)</f>
        <v>1</v>
      </c>
    </row>
    <row r="2800" spans="1:12" x14ac:dyDescent="0.2">
      <c r="A2800" t="s">
        <v>4008</v>
      </c>
      <c r="B2800" t="s">
        <v>2432</v>
      </c>
      <c r="C2800" s="2">
        <v>69</v>
      </c>
      <c r="D2800" s="2">
        <v>52</v>
      </c>
      <c r="E2800" t="s">
        <v>6989</v>
      </c>
      <c r="F2800" t="s">
        <v>7044</v>
      </c>
      <c r="G2800" s="2">
        <v>17</v>
      </c>
      <c r="H2800" s="11">
        <v>0.24637681159420291</v>
      </c>
      <c r="I2800">
        <v>1</v>
      </c>
      <c r="J2800">
        <f ca="1"/>
        <v>833</v>
      </c>
      <c r="K2800">
        <v>1444</v>
      </c>
      <c r="L2800" cm="1">
        <f t="array" ref="L2800">_xlfn.IFS(G2800&lt;=25, 1, G2800&lt;=75, 2, G2800&lt;=150, 3, G2800&gt;150, 4)</f>
        <v>1</v>
      </c>
    </row>
    <row r="2801" spans="1:12" x14ac:dyDescent="0.2">
      <c r="A2801" t="s">
        <v>4009</v>
      </c>
      <c r="B2801" t="s">
        <v>3021</v>
      </c>
      <c r="C2801" s="2">
        <v>321</v>
      </c>
      <c r="D2801" s="2">
        <v>282</v>
      </c>
      <c r="E2801" t="s">
        <v>7027</v>
      </c>
      <c r="F2801" t="s">
        <v>7041</v>
      </c>
      <c r="G2801" s="2">
        <v>39</v>
      </c>
      <c r="H2801" s="11">
        <v>0.12149532710280374</v>
      </c>
      <c r="I2801">
        <v>0</v>
      </c>
      <c r="J2801">
        <f ca="1"/>
        <v>3032</v>
      </c>
      <c r="K2801">
        <v>2673</v>
      </c>
      <c r="L2801" cm="1">
        <f t="array" ref="L2801">_xlfn.IFS(G2801&lt;=25, 1, G2801&lt;=75, 2, G2801&lt;=150, 3, G2801&gt;150, 4)</f>
        <v>2</v>
      </c>
    </row>
    <row r="2802" spans="1:12" x14ac:dyDescent="0.2">
      <c r="A2802" t="s">
        <v>4010</v>
      </c>
      <c r="B2802" t="s">
        <v>2872</v>
      </c>
      <c r="C2802" s="2">
        <v>219</v>
      </c>
      <c r="D2802" s="2">
        <v>142</v>
      </c>
      <c r="E2802" t="s">
        <v>7027</v>
      </c>
      <c r="F2802" t="s">
        <v>7037</v>
      </c>
      <c r="G2802" s="2">
        <v>77</v>
      </c>
      <c r="H2802" s="11">
        <v>0.35159817351598172</v>
      </c>
      <c r="I2802">
        <v>0</v>
      </c>
      <c r="J2802">
        <f ca="1"/>
        <v>1143</v>
      </c>
      <c r="K2802">
        <v>3696</v>
      </c>
      <c r="L2802" cm="1">
        <f t="array" ref="L2802">_xlfn.IFS(G2802&lt;=25, 1, G2802&lt;=75, 2, G2802&lt;=150, 3, G2802&gt;150, 4)</f>
        <v>3</v>
      </c>
    </row>
    <row r="2803" spans="1:12" x14ac:dyDescent="0.2">
      <c r="A2803" t="s">
        <v>4011</v>
      </c>
      <c r="B2803" t="s">
        <v>2643</v>
      </c>
      <c r="C2803" s="2">
        <v>443</v>
      </c>
      <c r="D2803" s="2">
        <v>346</v>
      </c>
      <c r="E2803" t="s">
        <v>7027</v>
      </c>
      <c r="F2803" t="s">
        <v>7041</v>
      </c>
      <c r="G2803" s="2">
        <v>97</v>
      </c>
      <c r="H2803" s="11">
        <v>0.21896162528216703</v>
      </c>
      <c r="I2803">
        <v>0</v>
      </c>
      <c r="J2803">
        <f ca="1"/>
        <v>156</v>
      </c>
      <c r="K2803">
        <v>712</v>
      </c>
      <c r="L2803" cm="1">
        <f t="array" ref="L2803">_xlfn.IFS(G2803&lt;=25, 1, G2803&lt;=75, 2, G2803&lt;=150, 3, G2803&gt;150, 4)</f>
        <v>3</v>
      </c>
    </row>
    <row r="2804" spans="1:12" x14ac:dyDescent="0.2">
      <c r="A2804" t="s">
        <v>4012</v>
      </c>
      <c r="B2804" t="s">
        <v>4013</v>
      </c>
      <c r="C2804" s="2">
        <v>279</v>
      </c>
      <c r="D2804" s="2">
        <v>156</v>
      </c>
      <c r="E2804" t="s">
        <v>6989</v>
      </c>
      <c r="F2804" t="s">
        <v>7036</v>
      </c>
      <c r="G2804" s="2">
        <v>123</v>
      </c>
      <c r="H2804" s="11">
        <v>0.44086021505376344</v>
      </c>
      <c r="I2804">
        <v>1</v>
      </c>
      <c r="J2804">
        <f ca="1"/>
        <v>2957</v>
      </c>
      <c r="K2804">
        <v>4134</v>
      </c>
      <c r="L2804" cm="1">
        <f t="array" ref="L2804">_xlfn.IFS(G2804&lt;=25, 1, G2804&lt;=75, 2, G2804&lt;=150, 3, G2804&gt;150, 4)</f>
        <v>3</v>
      </c>
    </row>
    <row r="2805" spans="1:12" x14ac:dyDescent="0.2">
      <c r="A2805" t="s">
        <v>4014</v>
      </c>
      <c r="B2805" t="s">
        <v>4015</v>
      </c>
      <c r="C2805" s="2">
        <v>69</v>
      </c>
      <c r="D2805" s="2">
        <v>49</v>
      </c>
      <c r="E2805" t="s">
        <v>6989</v>
      </c>
      <c r="F2805" t="s">
        <v>7037</v>
      </c>
      <c r="G2805" s="2">
        <v>20</v>
      </c>
      <c r="H2805" s="11">
        <v>0.28985507246376813</v>
      </c>
      <c r="I2805">
        <v>1</v>
      </c>
      <c r="J2805">
        <f ca="1"/>
        <v>1524</v>
      </c>
      <c r="K2805">
        <v>324</v>
      </c>
      <c r="L2805" cm="1">
        <f t="array" ref="L2805">_xlfn.IFS(G2805&lt;=25, 1, G2805&lt;=75, 2, G2805&lt;=150, 3, G2805&gt;150, 4)</f>
        <v>1</v>
      </c>
    </row>
    <row r="2806" spans="1:12" x14ac:dyDescent="0.2">
      <c r="A2806" t="s">
        <v>4016</v>
      </c>
      <c r="B2806" t="s">
        <v>4017</v>
      </c>
      <c r="C2806" s="2">
        <v>330</v>
      </c>
      <c r="D2806" s="2">
        <v>228</v>
      </c>
      <c r="E2806" t="s">
        <v>7029</v>
      </c>
      <c r="F2806" t="s">
        <v>7037</v>
      </c>
      <c r="G2806" s="2">
        <v>102</v>
      </c>
      <c r="H2806" s="11">
        <v>0.30909090909090908</v>
      </c>
      <c r="I2806">
        <v>0</v>
      </c>
      <c r="J2806">
        <f ca="1"/>
        <v>4285</v>
      </c>
      <c r="K2806">
        <v>296</v>
      </c>
      <c r="L2806" cm="1">
        <f t="array" ref="L2806">_xlfn.IFS(G2806&lt;=25, 1, G2806&lt;=75, 2, G2806&lt;=150, 3, G2806&gt;150, 4)</f>
        <v>3</v>
      </c>
    </row>
    <row r="2807" spans="1:12" x14ac:dyDescent="0.2">
      <c r="A2807" t="s">
        <v>3720</v>
      </c>
      <c r="B2807" t="s">
        <v>3721</v>
      </c>
      <c r="C2807" s="2">
        <v>447</v>
      </c>
      <c r="D2807" s="2">
        <v>268</v>
      </c>
      <c r="E2807" t="s">
        <v>7027</v>
      </c>
      <c r="F2807" t="s">
        <v>7039</v>
      </c>
      <c r="G2807" s="2">
        <v>179</v>
      </c>
      <c r="H2807" s="11">
        <v>0.40044742729306487</v>
      </c>
      <c r="I2807">
        <v>0</v>
      </c>
      <c r="J2807">
        <f ca="1"/>
        <v>3356</v>
      </c>
      <c r="K2807">
        <v>313</v>
      </c>
      <c r="L2807" cm="1">
        <f t="array" ref="L2807">_xlfn.IFS(G2807&lt;=25, 1, G2807&lt;=75, 2, G2807&lt;=150, 3, G2807&gt;150, 4)</f>
        <v>4</v>
      </c>
    </row>
    <row r="2808" spans="1:12" x14ac:dyDescent="0.2">
      <c r="A2808" t="s">
        <v>4018</v>
      </c>
      <c r="B2808" t="s">
        <v>4019</v>
      </c>
      <c r="C2808" s="2">
        <v>199</v>
      </c>
      <c r="D2808" s="2">
        <v>139</v>
      </c>
      <c r="E2808" t="s">
        <v>6989</v>
      </c>
      <c r="F2808" t="s">
        <v>7044</v>
      </c>
      <c r="G2808" s="2">
        <v>60</v>
      </c>
      <c r="H2808" s="11">
        <v>0.30150753768844218</v>
      </c>
      <c r="I2808">
        <v>1</v>
      </c>
      <c r="J2808">
        <f ca="1"/>
        <v>172</v>
      </c>
      <c r="K2808">
        <v>3650</v>
      </c>
      <c r="L2808" cm="1">
        <f t="array" ref="L2808">_xlfn.IFS(G2808&lt;=25, 1, G2808&lt;=75, 2, G2808&lt;=150, 3, G2808&gt;150, 4)</f>
        <v>2</v>
      </c>
    </row>
    <row r="2809" spans="1:12" x14ac:dyDescent="0.2">
      <c r="A2809" t="s">
        <v>4020</v>
      </c>
      <c r="B2809" t="s">
        <v>2343</v>
      </c>
      <c r="C2809" s="2">
        <v>99</v>
      </c>
      <c r="D2809" s="2">
        <v>76</v>
      </c>
      <c r="E2809" t="s">
        <v>6989</v>
      </c>
      <c r="F2809" t="s">
        <v>7044</v>
      </c>
      <c r="G2809" s="2">
        <v>23</v>
      </c>
      <c r="H2809" s="11">
        <v>0.23232323232323232</v>
      </c>
      <c r="I2809">
        <v>1</v>
      </c>
      <c r="J2809">
        <f ca="1"/>
        <v>2424</v>
      </c>
      <c r="K2809">
        <v>1730</v>
      </c>
      <c r="L2809" cm="1">
        <f t="array" ref="L2809">_xlfn.IFS(G2809&lt;=25, 1, G2809&lt;=75, 2, G2809&lt;=150, 3, G2809&gt;150, 4)</f>
        <v>1</v>
      </c>
    </row>
    <row r="2810" spans="1:12" x14ac:dyDescent="0.2">
      <c r="A2810" t="s">
        <v>4021</v>
      </c>
      <c r="B2810" t="s">
        <v>2643</v>
      </c>
      <c r="C2810" s="2">
        <v>132</v>
      </c>
      <c r="D2810" s="2">
        <v>99</v>
      </c>
      <c r="E2810" t="s">
        <v>7027</v>
      </c>
      <c r="F2810" t="s">
        <v>7042</v>
      </c>
      <c r="G2810" s="2">
        <v>33</v>
      </c>
      <c r="H2810" s="11">
        <v>0.25</v>
      </c>
      <c r="I2810">
        <v>0</v>
      </c>
      <c r="J2810">
        <f ca="1"/>
        <v>2675</v>
      </c>
      <c r="K2810">
        <v>1815</v>
      </c>
      <c r="L2810" cm="1">
        <f t="array" ref="L2810">_xlfn.IFS(G2810&lt;=25, 1, G2810&lt;=75, 2, G2810&lt;=150, 3, G2810&gt;150, 4)</f>
        <v>2</v>
      </c>
    </row>
    <row r="2811" spans="1:12" x14ac:dyDescent="0.2">
      <c r="A2811" t="s">
        <v>4022</v>
      </c>
      <c r="B2811" t="s">
        <v>4023</v>
      </c>
      <c r="C2811" s="2">
        <v>312</v>
      </c>
      <c r="D2811" s="2">
        <v>193</v>
      </c>
      <c r="E2811" t="s">
        <v>7027</v>
      </c>
      <c r="F2811" t="s">
        <v>7041</v>
      </c>
      <c r="G2811" s="2">
        <v>119</v>
      </c>
      <c r="H2811" s="11">
        <v>0.38141025641025639</v>
      </c>
      <c r="I2811">
        <v>0</v>
      </c>
      <c r="J2811">
        <f ca="1"/>
        <v>471</v>
      </c>
      <c r="K2811">
        <v>4411</v>
      </c>
      <c r="L2811" cm="1">
        <f t="array" ref="L2811">_xlfn.IFS(G2811&lt;=25, 1, G2811&lt;=75, 2, G2811&lt;=150, 3, G2811&gt;150, 4)</f>
        <v>3</v>
      </c>
    </row>
    <row r="2812" spans="1:12" x14ac:dyDescent="0.2">
      <c r="A2812" t="s">
        <v>4024</v>
      </c>
      <c r="B2812" t="s">
        <v>4025</v>
      </c>
      <c r="C2812" s="2">
        <v>89</v>
      </c>
      <c r="D2812" s="2">
        <v>48</v>
      </c>
      <c r="E2812" t="s">
        <v>6989</v>
      </c>
      <c r="F2812" t="s">
        <v>7039</v>
      </c>
      <c r="G2812" s="2">
        <v>41</v>
      </c>
      <c r="H2812" s="11">
        <v>0.4606741573033708</v>
      </c>
      <c r="I2812">
        <v>1</v>
      </c>
      <c r="J2812">
        <f ca="1"/>
        <v>3446</v>
      </c>
      <c r="K2812">
        <v>3293</v>
      </c>
      <c r="L2812" cm="1">
        <f t="array" ref="L2812">_xlfn.IFS(G2812&lt;=25, 1, G2812&lt;=75, 2, G2812&lt;=150, 3, G2812&gt;150, 4)</f>
        <v>2</v>
      </c>
    </row>
    <row r="2813" spans="1:12" x14ac:dyDescent="0.2">
      <c r="A2813" t="s">
        <v>4026</v>
      </c>
      <c r="B2813" t="s">
        <v>4027</v>
      </c>
      <c r="C2813" s="2">
        <v>229</v>
      </c>
      <c r="D2813" s="2">
        <v>140</v>
      </c>
      <c r="E2813" t="s">
        <v>6989</v>
      </c>
      <c r="F2813" t="s">
        <v>7037</v>
      </c>
      <c r="G2813" s="2">
        <v>89</v>
      </c>
      <c r="H2813" s="11">
        <v>0.388646288209607</v>
      </c>
      <c r="I2813">
        <v>1</v>
      </c>
      <c r="J2813">
        <f ca="1"/>
        <v>743</v>
      </c>
      <c r="K2813">
        <v>3147</v>
      </c>
      <c r="L2813" cm="1">
        <f t="array" ref="L2813">_xlfn.IFS(G2813&lt;=25, 1, G2813&lt;=75, 2, G2813&lt;=150, 3, G2813&gt;150, 4)</f>
        <v>3</v>
      </c>
    </row>
    <row r="2814" spans="1:12" x14ac:dyDescent="0.2">
      <c r="A2814" t="s">
        <v>4028</v>
      </c>
      <c r="B2814" t="s">
        <v>4029</v>
      </c>
      <c r="C2814" s="2">
        <v>268</v>
      </c>
      <c r="D2814" s="2">
        <v>131</v>
      </c>
      <c r="E2814" t="s">
        <v>7027</v>
      </c>
      <c r="F2814" t="s">
        <v>7038</v>
      </c>
      <c r="G2814" s="2">
        <v>137</v>
      </c>
      <c r="H2814" s="11">
        <v>0.51119402985074625</v>
      </c>
      <c r="I2814">
        <v>0</v>
      </c>
      <c r="J2814">
        <f ca="1"/>
        <v>1759</v>
      </c>
      <c r="K2814">
        <v>3887</v>
      </c>
      <c r="L2814" cm="1">
        <f t="array" ref="L2814">_xlfn.IFS(G2814&lt;=25, 1, G2814&lt;=75, 2, G2814&lt;=150, 3, G2814&gt;150, 4)</f>
        <v>3</v>
      </c>
    </row>
    <row r="2815" spans="1:12" x14ac:dyDescent="0.2">
      <c r="A2815" t="s">
        <v>4030</v>
      </c>
      <c r="B2815" t="s">
        <v>2432</v>
      </c>
      <c r="C2815" s="2">
        <v>69</v>
      </c>
      <c r="D2815" s="2">
        <v>32</v>
      </c>
      <c r="E2815" t="s">
        <v>6989</v>
      </c>
      <c r="F2815" t="s">
        <v>7037</v>
      </c>
      <c r="G2815" s="2">
        <v>37</v>
      </c>
      <c r="H2815" s="11">
        <v>0.53623188405797106</v>
      </c>
      <c r="I2815">
        <v>1</v>
      </c>
      <c r="J2815">
        <f ca="1"/>
        <v>1009</v>
      </c>
      <c r="K2815">
        <v>4501</v>
      </c>
      <c r="L2815" cm="1">
        <f t="array" ref="L2815">_xlfn.IFS(G2815&lt;=25, 1, G2815&lt;=75, 2, G2815&lt;=150, 3, G2815&gt;150, 4)</f>
        <v>2</v>
      </c>
    </row>
    <row r="2816" spans="1:12" x14ac:dyDescent="0.2">
      <c r="A2816" t="s">
        <v>4031</v>
      </c>
      <c r="B2816" t="s">
        <v>4032</v>
      </c>
      <c r="C2816" s="2">
        <v>204</v>
      </c>
      <c r="D2816" s="2">
        <v>129</v>
      </c>
      <c r="E2816" t="s">
        <v>7029</v>
      </c>
      <c r="F2816" t="s">
        <v>7043</v>
      </c>
      <c r="G2816" s="2">
        <v>75</v>
      </c>
      <c r="H2816" s="11">
        <v>0.36764705882352944</v>
      </c>
      <c r="I2816">
        <v>0</v>
      </c>
      <c r="J2816">
        <f ca="1"/>
        <v>1599</v>
      </c>
      <c r="K2816">
        <v>1817</v>
      </c>
      <c r="L2816" cm="1">
        <f t="array" ref="L2816">_xlfn.IFS(G2816&lt;=25, 1, G2816&lt;=75, 2, G2816&lt;=150, 3, G2816&gt;150, 4)</f>
        <v>2</v>
      </c>
    </row>
    <row r="2817" spans="1:12" x14ac:dyDescent="0.2">
      <c r="A2817" t="s">
        <v>4033</v>
      </c>
      <c r="B2817" t="s">
        <v>4034</v>
      </c>
      <c r="C2817" s="2">
        <v>459</v>
      </c>
      <c r="D2817" s="2">
        <v>372</v>
      </c>
      <c r="E2817" t="s">
        <v>7027</v>
      </c>
      <c r="F2817" t="s">
        <v>7039</v>
      </c>
      <c r="G2817" s="2">
        <v>87</v>
      </c>
      <c r="H2817" s="11">
        <v>0.18954248366013071</v>
      </c>
      <c r="I2817">
        <v>0</v>
      </c>
      <c r="J2817">
        <f ca="1"/>
        <v>2676</v>
      </c>
      <c r="K2817">
        <v>3446</v>
      </c>
      <c r="L2817" cm="1">
        <f t="array" ref="L2817">_xlfn.IFS(G2817&lt;=25, 1, G2817&lt;=75, 2, G2817&lt;=150, 3, G2817&gt;150, 4)</f>
        <v>3</v>
      </c>
    </row>
    <row r="2818" spans="1:12" x14ac:dyDescent="0.2">
      <c r="A2818" t="s">
        <v>4035</v>
      </c>
      <c r="B2818" t="s">
        <v>4036</v>
      </c>
      <c r="C2818" s="2">
        <v>402</v>
      </c>
      <c r="D2818" s="2">
        <v>310</v>
      </c>
      <c r="E2818" t="s">
        <v>7027</v>
      </c>
      <c r="F2818" t="s">
        <v>7039</v>
      </c>
      <c r="G2818" s="2">
        <v>92</v>
      </c>
      <c r="H2818" s="11">
        <v>0.22885572139303484</v>
      </c>
      <c r="I2818">
        <v>0</v>
      </c>
      <c r="J2818">
        <f ca="1"/>
        <v>2242</v>
      </c>
      <c r="K2818">
        <v>2288</v>
      </c>
      <c r="L2818" cm="1">
        <f t="array" ref="L2818">_xlfn.IFS(G2818&lt;=25, 1, G2818&lt;=75, 2, G2818&lt;=150, 3, G2818&gt;150, 4)</f>
        <v>3</v>
      </c>
    </row>
    <row r="2819" spans="1:12" x14ac:dyDescent="0.2">
      <c r="A2819" t="s">
        <v>4037</v>
      </c>
      <c r="B2819" t="s">
        <v>4038</v>
      </c>
      <c r="C2819" s="2">
        <v>223</v>
      </c>
      <c r="D2819" s="2">
        <v>201</v>
      </c>
      <c r="E2819" t="s">
        <v>7029</v>
      </c>
      <c r="F2819" t="s">
        <v>7045</v>
      </c>
      <c r="G2819" s="2">
        <v>22</v>
      </c>
      <c r="H2819" s="11">
        <v>9.8654708520179366E-2</v>
      </c>
      <c r="I2819">
        <v>0</v>
      </c>
      <c r="J2819">
        <f ca="1"/>
        <v>3410</v>
      </c>
      <c r="K2819">
        <v>2067</v>
      </c>
      <c r="L2819" cm="1">
        <f t="array" ref="L2819">_xlfn.IFS(G2819&lt;=25, 1, G2819&lt;=75, 2, G2819&lt;=150, 3, G2819&gt;150, 4)</f>
        <v>1</v>
      </c>
    </row>
    <row r="2820" spans="1:12" x14ac:dyDescent="0.2">
      <c r="A2820" t="s">
        <v>4039</v>
      </c>
      <c r="B2820" t="s">
        <v>3555</v>
      </c>
      <c r="C2820" s="2">
        <v>69</v>
      </c>
      <c r="D2820" s="2">
        <v>59</v>
      </c>
      <c r="E2820" t="s">
        <v>6989</v>
      </c>
      <c r="F2820" t="s">
        <v>7037</v>
      </c>
      <c r="G2820" s="2">
        <v>10</v>
      </c>
      <c r="H2820" s="11">
        <v>0.14492753623188406</v>
      </c>
      <c r="I2820">
        <v>1</v>
      </c>
      <c r="J2820">
        <f ca="1"/>
        <v>3185</v>
      </c>
      <c r="K2820">
        <v>1955</v>
      </c>
      <c r="L2820" cm="1">
        <f t="array" ref="L2820">_xlfn.IFS(G2820&lt;=25, 1, G2820&lt;=75, 2, G2820&lt;=150, 3, G2820&gt;150, 4)</f>
        <v>1</v>
      </c>
    </row>
    <row r="2821" spans="1:12" x14ac:dyDescent="0.2">
      <c r="A2821" t="s">
        <v>4040</v>
      </c>
      <c r="B2821" t="s">
        <v>3634</v>
      </c>
      <c r="C2821" s="2">
        <v>99</v>
      </c>
      <c r="D2821" s="2">
        <v>72</v>
      </c>
      <c r="E2821" t="s">
        <v>7029</v>
      </c>
      <c r="F2821" t="s">
        <v>7037</v>
      </c>
      <c r="G2821" s="2">
        <v>27</v>
      </c>
      <c r="H2821" s="11">
        <v>0.27272727272727271</v>
      </c>
      <c r="I2821">
        <v>0</v>
      </c>
      <c r="J2821">
        <f ca="1"/>
        <v>137</v>
      </c>
      <c r="K2821">
        <v>2615</v>
      </c>
      <c r="L2821" cm="1">
        <f t="array" ref="L2821">_xlfn.IFS(G2821&lt;=25, 1, G2821&lt;=75, 2, G2821&lt;=150, 3, G2821&gt;150, 4)</f>
        <v>2</v>
      </c>
    </row>
    <row r="2822" spans="1:12" x14ac:dyDescent="0.2">
      <c r="A2822" t="s">
        <v>4041</v>
      </c>
      <c r="B2822" t="s">
        <v>4042</v>
      </c>
      <c r="C2822" s="2">
        <v>199</v>
      </c>
      <c r="D2822" s="2">
        <v>64</v>
      </c>
      <c r="E2822" t="s">
        <v>7029</v>
      </c>
      <c r="F2822" t="s">
        <v>7040</v>
      </c>
      <c r="G2822" s="2">
        <v>135</v>
      </c>
      <c r="H2822" s="11">
        <v>0.67839195979899503</v>
      </c>
      <c r="I2822">
        <v>0</v>
      </c>
      <c r="J2822">
        <f ca="1"/>
        <v>9</v>
      </c>
      <c r="K2822">
        <v>3134</v>
      </c>
      <c r="L2822" cm="1">
        <f t="array" ref="L2822">_xlfn.IFS(G2822&lt;=25, 1, G2822&lt;=75, 2, G2822&lt;=150, 3, G2822&gt;150, 4)</f>
        <v>3</v>
      </c>
    </row>
    <row r="2823" spans="1:12" x14ac:dyDescent="0.2">
      <c r="A2823" t="s">
        <v>4043</v>
      </c>
      <c r="B2823" t="s">
        <v>4044</v>
      </c>
      <c r="C2823" s="2">
        <v>295</v>
      </c>
      <c r="D2823" s="2">
        <v>204</v>
      </c>
      <c r="E2823" t="s">
        <v>7027</v>
      </c>
      <c r="F2823" t="s">
        <v>7041</v>
      </c>
      <c r="G2823" s="2">
        <v>91</v>
      </c>
      <c r="H2823" s="11">
        <v>0.30847457627118646</v>
      </c>
      <c r="I2823">
        <v>0</v>
      </c>
      <c r="J2823">
        <f ca="1"/>
        <v>231</v>
      </c>
      <c r="K2823">
        <v>2755</v>
      </c>
      <c r="L2823" cm="1">
        <f t="array" ref="L2823">_xlfn.IFS(G2823&lt;=25, 1, G2823&lt;=75, 2, G2823&lt;=150, 3, G2823&gt;150, 4)</f>
        <v>3</v>
      </c>
    </row>
    <row r="2824" spans="1:12" x14ac:dyDescent="0.2">
      <c r="A2824" t="s">
        <v>4045</v>
      </c>
      <c r="B2824" t="s">
        <v>4046</v>
      </c>
      <c r="C2824" s="2">
        <v>232</v>
      </c>
      <c r="D2824" s="2">
        <v>162</v>
      </c>
      <c r="E2824" t="s">
        <v>7027</v>
      </c>
      <c r="F2824" t="s">
        <v>7039</v>
      </c>
      <c r="G2824" s="2">
        <v>70</v>
      </c>
      <c r="H2824" s="11">
        <v>0.30172413793103448</v>
      </c>
      <c r="I2824">
        <v>0</v>
      </c>
      <c r="J2824">
        <f ca="1"/>
        <v>484</v>
      </c>
      <c r="K2824">
        <v>1375</v>
      </c>
      <c r="L2824" cm="1">
        <f t="array" ref="L2824">_xlfn.IFS(G2824&lt;=25, 1, G2824&lt;=75, 2, G2824&lt;=150, 3, G2824&gt;150, 4)</f>
        <v>2</v>
      </c>
    </row>
    <row r="2825" spans="1:12" x14ac:dyDescent="0.2">
      <c r="A2825" t="s">
        <v>4047</v>
      </c>
      <c r="B2825" t="s">
        <v>4048</v>
      </c>
      <c r="C2825" s="2">
        <v>241</v>
      </c>
      <c r="D2825" s="2">
        <v>149</v>
      </c>
      <c r="E2825" t="s">
        <v>7029</v>
      </c>
      <c r="F2825" t="s">
        <v>7042</v>
      </c>
      <c r="G2825" s="2">
        <v>92</v>
      </c>
      <c r="H2825" s="11">
        <v>0.38174273858921159</v>
      </c>
      <c r="I2825">
        <v>0</v>
      </c>
      <c r="J2825">
        <f ca="1"/>
        <v>2933</v>
      </c>
      <c r="K2825">
        <v>3278</v>
      </c>
      <c r="L2825" cm="1">
        <f t="array" ref="L2825">_xlfn.IFS(G2825&lt;=25, 1, G2825&lt;=75, 2, G2825&lt;=150, 3, G2825&gt;150, 4)</f>
        <v>3</v>
      </c>
    </row>
    <row r="2826" spans="1:12" x14ac:dyDescent="0.2">
      <c r="A2826" t="s">
        <v>4049</v>
      </c>
      <c r="B2826" t="s">
        <v>4050</v>
      </c>
      <c r="C2826" s="2">
        <v>278</v>
      </c>
      <c r="D2826" s="2">
        <v>209</v>
      </c>
      <c r="E2826" t="s">
        <v>6989</v>
      </c>
      <c r="F2826" t="s">
        <v>7036</v>
      </c>
      <c r="G2826" s="2">
        <v>69</v>
      </c>
      <c r="H2826" s="11">
        <v>0.24820143884892087</v>
      </c>
      <c r="I2826">
        <v>1</v>
      </c>
      <c r="J2826">
        <f ca="1"/>
        <v>4239</v>
      </c>
      <c r="K2826">
        <v>2803</v>
      </c>
      <c r="L2826" cm="1">
        <f t="array" ref="L2826">_xlfn.IFS(G2826&lt;=25, 1, G2826&lt;=75, 2, G2826&lt;=150, 3, G2826&gt;150, 4)</f>
        <v>2</v>
      </c>
    </row>
    <row r="2827" spans="1:12" x14ac:dyDescent="0.2">
      <c r="A2827" t="s">
        <v>4051</v>
      </c>
      <c r="B2827" t="s">
        <v>4052</v>
      </c>
      <c r="C2827" s="2">
        <v>79</v>
      </c>
      <c r="D2827" s="2">
        <v>47</v>
      </c>
      <c r="E2827" t="s">
        <v>6989</v>
      </c>
      <c r="F2827" t="s">
        <v>7039</v>
      </c>
      <c r="G2827" s="2">
        <v>32</v>
      </c>
      <c r="H2827" s="11">
        <v>0.4050632911392405</v>
      </c>
      <c r="I2827">
        <v>1</v>
      </c>
      <c r="J2827">
        <f ca="1"/>
        <v>2865</v>
      </c>
      <c r="K2827">
        <v>1826</v>
      </c>
      <c r="L2827" cm="1">
        <f t="array" ref="L2827">_xlfn.IFS(G2827&lt;=25, 1, G2827&lt;=75, 2, G2827&lt;=150, 3, G2827&gt;150, 4)</f>
        <v>2</v>
      </c>
    </row>
    <row r="2828" spans="1:12" x14ac:dyDescent="0.2">
      <c r="A2828" t="s">
        <v>4053</v>
      </c>
      <c r="B2828" t="s">
        <v>4054</v>
      </c>
      <c r="C2828" s="2">
        <v>492</v>
      </c>
      <c r="D2828" s="2">
        <v>384</v>
      </c>
      <c r="E2828" t="s">
        <v>7027</v>
      </c>
      <c r="F2828" t="s">
        <v>7045</v>
      </c>
      <c r="G2828" s="2">
        <v>108</v>
      </c>
      <c r="H2828" s="11">
        <v>0.21951219512195122</v>
      </c>
      <c r="I2828">
        <v>0</v>
      </c>
      <c r="J2828">
        <f ca="1"/>
        <v>3252</v>
      </c>
      <c r="K2828">
        <v>3590</v>
      </c>
      <c r="L2828" cm="1">
        <f t="array" ref="L2828">_xlfn.IFS(G2828&lt;=25, 1, G2828&lt;=75, 2, G2828&lt;=150, 3, G2828&gt;150, 4)</f>
        <v>3</v>
      </c>
    </row>
    <row r="2829" spans="1:12" x14ac:dyDescent="0.2">
      <c r="A2829" t="s">
        <v>4055</v>
      </c>
      <c r="B2829" t="s">
        <v>4056</v>
      </c>
      <c r="C2829" s="2">
        <v>536</v>
      </c>
      <c r="D2829" s="2">
        <v>397</v>
      </c>
      <c r="E2829" t="s">
        <v>7029</v>
      </c>
      <c r="F2829" t="s">
        <v>7039</v>
      </c>
      <c r="G2829" s="2">
        <v>139</v>
      </c>
      <c r="H2829" s="11">
        <v>0.25932835820895522</v>
      </c>
      <c r="I2829">
        <v>0</v>
      </c>
      <c r="J2829">
        <f ca="1"/>
        <v>3193</v>
      </c>
      <c r="K2829">
        <v>3762</v>
      </c>
      <c r="L2829" cm="1">
        <f t="array" ref="L2829">_xlfn.IFS(G2829&lt;=25, 1, G2829&lt;=75, 2, G2829&lt;=150, 3, G2829&gt;150, 4)</f>
        <v>3</v>
      </c>
    </row>
    <row r="2830" spans="1:12" x14ac:dyDescent="0.2">
      <c r="A2830" t="s">
        <v>4057</v>
      </c>
      <c r="B2830" t="s">
        <v>4058</v>
      </c>
      <c r="C2830" s="2">
        <v>189</v>
      </c>
      <c r="D2830" s="2">
        <v>119</v>
      </c>
      <c r="E2830" t="s">
        <v>6989</v>
      </c>
      <c r="F2830" t="s">
        <v>7037</v>
      </c>
      <c r="G2830" s="2">
        <v>70</v>
      </c>
      <c r="H2830" s="11">
        <v>0.37037037037037035</v>
      </c>
      <c r="I2830">
        <v>1</v>
      </c>
      <c r="J2830">
        <f ca="1"/>
        <v>318</v>
      </c>
      <c r="K2830">
        <v>599</v>
      </c>
      <c r="L2830" cm="1">
        <f t="array" ref="L2830">_xlfn.IFS(G2830&lt;=25, 1, G2830&lt;=75, 2, G2830&lt;=150, 3, G2830&gt;150, 4)</f>
        <v>2</v>
      </c>
    </row>
    <row r="2831" spans="1:12" x14ac:dyDescent="0.2">
      <c r="A2831" t="s">
        <v>4059</v>
      </c>
      <c r="B2831" t="s">
        <v>4060</v>
      </c>
      <c r="C2831" s="2">
        <v>357</v>
      </c>
      <c r="D2831" s="2">
        <v>293</v>
      </c>
      <c r="E2831" t="s">
        <v>7029</v>
      </c>
      <c r="F2831" t="s">
        <v>7037</v>
      </c>
      <c r="G2831" s="2">
        <v>64</v>
      </c>
      <c r="H2831" s="11">
        <v>0.17927170868347339</v>
      </c>
      <c r="I2831">
        <v>0</v>
      </c>
      <c r="J2831">
        <f ca="1"/>
        <v>2269</v>
      </c>
      <c r="K2831">
        <v>1625</v>
      </c>
      <c r="L2831" cm="1">
        <f t="array" ref="L2831">_xlfn.IFS(G2831&lt;=25, 1, G2831&lt;=75, 2, G2831&lt;=150, 3, G2831&gt;150, 4)</f>
        <v>2</v>
      </c>
    </row>
    <row r="2832" spans="1:12" x14ac:dyDescent="0.2">
      <c r="A2832" t="s">
        <v>4061</v>
      </c>
      <c r="B2832" t="s">
        <v>4062</v>
      </c>
      <c r="C2832" s="2">
        <v>223</v>
      </c>
      <c r="D2832" s="2">
        <v>103</v>
      </c>
      <c r="E2832" t="s">
        <v>7027</v>
      </c>
      <c r="F2832" t="s">
        <v>7040</v>
      </c>
      <c r="G2832" s="2">
        <v>120</v>
      </c>
      <c r="H2832" s="11">
        <v>0.53811659192825112</v>
      </c>
      <c r="I2832">
        <v>0</v>
      </c>
      <c r="J2832">
        <f ca="1"/>
        <v>3472</v>
      </c>
      <c r="K2832">
        <v>26</v>
      </c>
      <c r="L2832" cm="1">
        <f t="array" ref="L2832">_xlfn.IFS(G2832&lt;=25, 1, G2832&lt;=75, 2, G2832&lt;=150, 3, G2832&gt;150, 4)</f>
        <v>3</v>
      </c>
    </row>
    <row r="2833" spans="1:12" x14ac:dyDescent="0.2">
      <c r="A2833" t="s">
        <v>4063</v>
      </c>
      <c r="B2833" t="s">
        <v>3077</v>
      </c>
      <c r="C2833" s="2">
        <v>357</v>
      </c>
      <c r="D2833" s="2">
        <v>268</v>
      </c>
      <c r="E2833" t="s">
        <v>7027</v>
      </c>
      <c r="F2833" t="s">
        <v>7037</v>
      </c>
      <c r="G2833" s="2">
        <v>89</v>
      </c>
      <c r="H2833" s="11">
        <v>0.24929971988795518</v>
      </c>
      <c r="I2833">
        <v>0</v>
      </c>
      <c r="J2833">
        <f ca="1"/>
        <v>2608</v>
      </c>
      <c r="K2833">
        <v>4412</v>
      </c>
      <c r="L2833" cm="1">
        <f t="array" ref="L2833">_xlfn.IFS(G2833&lt;=25, 1, G2833&lt;=75, 2, G2833&lt;=150, 3, G2833&gt;150, 4)</f>
        <v>3</v>
      </c>
    </row>
    <row r="2834" spans="1:12" x14ac:dyDescent="0.2">
      <c r="A2834" t="s">
        <v>4064</v>
      </c>
      <c r="B2834" t="s">
        <v>4065</v>
      </c>
      <c r="C2834" s="2">
        <v>269</v>
      </c>
      <c r="D2834" s="2">
        <v>202</v>
      </c>
      <c r="E2834" t="s">
        <v>7029</v>
      </c>
      <c r="F2834" t="s">
        <v>7039</v>
      </c>
      <c r="G2834" s="2">
        <v>67</v>
      </c>
      <c r="H2834" s="11">
        <v>0.24907063197026022</v>
      </c>
      <c r="I2834">
        <v>0</v>
      </c>
      <c r="J2834">
        <f ca="1"/>
        <v>4540</v>
      </c>
      <c r="K2834">
        <v>2473</v>
      </c>
      <c r="L2834" cm="1">
        <f t="array" ref="L2834">_xlfn.IFS(G2834&lt;=25, 1, G2834&lt;=75, 2, G2834&lt;=150, 3, G2834&gt;150, 4)</f>
        <v>2</v>
      </c>
    </row>
    <row r="2835" spans="1:12" x14ac:dyDescent="0.2">
      <c r="A2835" t="s">
        <v>4066</v>
      </c>
      <c r="B2835" t="s">
        <v>4067</v>
      </c>
      <c r="C2835" s="2">
        <v>269</v>
      </c>
      <c r="D2835" s="2">
        <v>108</v>
      </c>
      <c r="E2835" t="s">
        <v>6989</v>
      </c>
      <c r="F2835" t="s">
        <v>7037</v>
      </c>
      <c r="G2835" s="2">
        <v>161</v>
      </c>
      <c r="H2835" s="11">
        <v>0.5985130111524164</v>
      </c>
      <c r="I2835">
        <v>1</v>
      </c>
      <c r="J2835">
        <f ca="1"/>
        <v>2506</v>
      </c>
      <c r="K2835">
        <v>1279</v>
      </c>
      <c r="L2835" cm="1">
        <f t="array" ref="L2835">_xlfn.IFS(G2835&lt;=25, 1, G2835&lt;=75, 2, G2835&lt;=150, 3, G2835&gt;150, 4)</f>
        <v>4</v>
      </c>
    </row>
    <row r="2836" spans="1:12" x14ac:dyDescent="0.2">
      <c r="A2836" t="s">
        <v>4068</v>
      </c>
      <c r="B2836" t="s">
        <v>2432</v>
      </c>
      <c r="C2836" s="2">
        <v>69</v>
      </c>
      <c r="D2836" s="2">
        <v>43</v>
      </c>
      <c r="E2836" t="s">
        <v>6989</v>
      </c>
      <c r="F2836" t="s">
        <v>7044</v>
      </c>
      <c r="G2836" s="2">
        <v>26</v>
      </c>
      <c r="H2836" s="11">
        <v>0.37681159420289856</v>
      </c>
      <c r="I2836">
        <v>1</v>
      </c>
      <c r="J2836">
        <f ca="1"/>
        <v>2482</v>
      </c>
      <c r="K2836">
        <v>3756</v>
      </c>
      <c r="L2836" cm="1">
        <f t="array" ref="L2836">_xlfn.IFS(G2836&lt;=25, 1, G2836&lt;=75, 2, G2836&lt;=150, 3, G2836&gt;150, 4)</f>
        <v>2</v>
      </c>
    </row>
    <row r="2837" spans="1:12" x14ac:dyDescent="0.2">
      <c r="A2837" t="s">
        <v>4069</v>
      </c>
      <c r="B2837" t="s">
        <v>2765</v>
      </c>
      <c r="C2837" s="2">
        <v>295</v>
      </c>
      <c r="D2837" s="2">
        <v>195</v>
      </c>
      <c r="E2837" t="s">
        <v>7029</v>
      </c>
      <c r="F2837" t="s">
        <v>7037</v>
      </c>
      <c r="G2837" s="2">
        <v>100</v>
      </c>
      <c r="H2837" s="11">
        <v>0.33898305084745761</v>
      </c>
      <c r="I2837">
        <v>0</v>
      </c>
      <c r="J2837">
        <f ca="1"/>
        <v>2898</v>
      </c>
      <c r="K2837">
        <v>492</v>
      </c>
      <c r="L2837" cm="1">
        <f t="array" ref="L2837">_xlfn.IFS(G2837&lt;=25, 1, G2837&lt;=75, 2, G2837&lt;=150, 3, G2837&gt;150, 4)</f>
        <v>3</v>
      </c>
    </row>
    <row r="2838" spans="1:12" x14ac:dyDescent="0.2">
      <c r="A2838" t="s">
        <v>4070</v>
      </c>
      <c r="B2838" t="s">
        <v>4071</v>
      </c>
      <c r="C2838" s="2">
        <v>403</v>
      </c>
      <c r="D2838" s="2">
        <v>375</v>
      </c>
      <c r="E2838" t="s">
        <v>7029</v>
      </c>
      <c r="F2838" t="s">
        <v>7045</v>
      </c>
      <c r="G2838" s="2">
        <v>28</v>
      </c>
      <c r="H2838" s="11">
        <v>6.9478908188585611E-2</v>
      </c>
      <c r="I2838">
        <v>0</v>
      </c>
      <c r="J2838">
        <f ca="1"/>
        <v>1712</v>
      </c>
      <c r="K2838">
        <v>4533</v>
      </c>
      <c r="L2838" cm="1">
        <f t="array" ref="L2838">_xlfn.IFS(G2838&lt;=25, 1, G2838&lt;=75, 2, G2838&lt;=150, 3, G2838&gt;150, 4)</f>
        <v>2</v>
      </c>
    </row>
    <row r="2839" spans="1:12" x14ac:dyDescent="0.2">
      <c r="A2839" t="s">
        <v>4072</v>
      </c>
      <c r="B2839" t="s">
        <v>4073</v>
      </c>
      <c r="C2839" s="2">
        <v>357</v>
      </c>
      <c r="D2839" s="2">
        <v>268</v>
      </c>
      <c r="E2839" t="s">
        <v>7029</v>
      </c>
      <c r="F2839" t="s">
        <v>7043</v>
      </c>
      <c r="G2839" s="2">
        <v>89</v>
      </c>
      <c r="H2839" s="11">
        <v>0.24929971988795518</v>
      </c>
      <c r="I2839">
        <v>0</v>
      </c>
      <c r="J2839">
        <f ca="1"/>
        <v>4414</v>
      </c>
      <c r="K2839">
        <v>705</v>
      </c>
      <c r="L2839" cm="1">
        <f t="array" ref="L2839">_xlfn.IFS(G2839&lt;=25, 1, G2839&lt;=75, 2, G2839&lt;=150, 3, G2839&gt;150, 4)</f>
        <v>3</v>
      </c>
    </row>
    <row r="2840" spans="1:12" x14ac:dyDescent="0.2">
      <c r="A2840" t="s">
        <v>3765</v>
      </c>
      <c r="B2840" t="s">
        <v>3642</v>
      </c>
      <c r="C2840" s="2">
        <v>449</v>
      </c>
      <c r="D2840" s="2">
        <v>323</v>
      </c>
      <c r="E2840" t="s">
        <v>7027</v>
      </c>
      <c r="F2840" t="s">
        <v>7038</v>
      </c>
      <c r="G2840" s="2">
        <v>126</v>
      </c>
      <c r="H2840" s="11">
        <v>0.28062360801781738</v>
      </c>
      <c r="I2840">
        <v>0</v>
      </c>
      <c r="J2840">
        <f ca="1"/>
        <v>564</v>
      </c>
      <c r="K2840">
        <v>624</v>
      </c>
      <c r="L2840" cm="1">
        <f t="array" ref="L2840">_xlfn.IFS(G2840&lt;=25, 1, G2840&lt;=75, 2, G2840&lt;=150, 3, G2840&gt;150, 4)</f>
        <v>3</v>
      </c>
    </row>
    <row r="2841" spans="1:12" x14ac:dyDescent="0.2">
      <c r="A2841" t="s">
        <v>4074</v>
      </c>
      <c r="B2841" t="s">
        <v>2043</v>
      </c>
      <c r="C2841" s="2">
        <v>268</v>
      </c>
      <c r="D2841" s="2">
        <v>113</v>
      </c>
      <c r="E2841" t="s">
        <v>7027</v>
      </c>
      <c r="F2841" t="s">
        <v>7038</v>
      </c>
      <c r="G2841" s="2">
        <v>155</v>
      </c>
      <c r="H2841" s="11">
        <v>0.57835820895522383</v>
      </c>
      <c r="I2841">
        <v>0</v>
      </c>
      <c r="J2841">
        <f ca="1"/>
        <v>1456</v>
      </c>
      <c r="K2841">
        <v>137</v>
      </c>
      <c r="L2841" cm="1">
        <f t="array" ref="L2841">_xlfn.IFS(G2841&lt;=25, 1, G2841&lt;=75, 2, G2841&lt;=150, 3, G2841&gt;150, 4)</f>
        <v>4</v>
      </c>
    </row>
    <row r="2842" spans="1:12" x14ac:dyDescent="0.2">
      <c r="A2842" t="s">
        <v>4075</v>
      </c>
      <c r="B2842" t="s">
        <v>4076</v>
      </c>
      <c r="C2842" s="2">
        <v>268</v>
      </c>
      <c r="D2842" s="2">
        <v>166</v>
      </c>
      <c r="E2842" t="s">
        <v>7027</v>
      </c>
      <c r="F2842" t="s">
        <v>7036</v>
      </c>
      <c r="G2842" s="2">
        <v>102</v>
      </c>
      <c r="H2842" s="11">
        <v>0.38059701492537312</v>
      </c>
      <c r="I2842">
        <v>0</v>
      </c>
      <c r="J2842">
        <f ca="1"/>
        <v>4234</v>
      </c>
      <c r="K2842">
        <v>3588</v>
      </c>
      <c r="L2842" cm="1">
        <f t="array" ref="L2842">_xlfn.IFS(G2842&lt;=25, 1, G2842&lt;=75, 2, G2842&lt;=150, 3, G2842&gt;150, 4)</f>
        <v>3</v>
      </c>
    </row>
    <row r="2843" spans="1:12" x14ac:dyDescent="0.2">
      <c r="A2843" t="s">
        <v>4077</v>
      </c>
      <c r="B2843" t="s">
        <v>2355</v>
      </c>
      <c r="C2843" s="2">
        <v>59</v>
      </c>
      <c r="D2843" s="2">
        <v>34</v>
      </c>
      <c r="E2843" t="s">
        <v>6989</v>
      </c>
      <c r="F2843" t="s">
        <v>7042</v>
      </c>
      <c r="G2843" s="2">
        <v>25</v>
      </c>
      <c r="H2843" s="11">
        <v>0.42372881355932202</v>
      </c>
      <c r="I2843">
        <v>1</v>
      </c>
      <c r="J2843">
        <f ca="1"/>
        <v>3998</v>
      </c>
      <c r="K2843">
        <v>1704</v>
      </c>
      <c r="L2843" cm="1">
        <f t="array" ref="L2843">_xlfn.IFS(G2843&lt;=25, 1, G2843&lt;=75, 2, G2843&lt;=150, 3, G2843&gt;150, 4)</f>
        <v>1</v>
      </c>
    </row>
    <row r="2844" spans="1:12" x14ac:dyDescent="0.2">
      <c r="A2844" t="s">
        <v>4078</v>
      </c>
      <c r="B2844" t="s">
        <v>4079</v>
      </c>
      <c r="C2844" s="2">
        <v>509</v>
      </c>
      <c r="D2844" s="2">
        <v>458</v>
      </c>
      <c r="E2844" t="s">
        <v>7029</v>
      </c>
      <c r="F2844" t="s">
        <v>7041</v>
      </c>
      <c r="G2844" s="2">
        <v>51</v>
      </c>
      <c r="H2844" s="11">
        <v>0.10019646365422397</v>
      </c>
      <c r="I2844">
        <v>0</v>
      </c>
      <c r="J2844">
        <f ca="1"/>
        <v>2565</v>
      </c>
      <c r="K2844">
        <v>3193</v>
      </c>
      <c r="L2844" cm="1">
        <f t="array" ref="L2844">_xlfn.IFS(G2844&lt;=25, 1, G2844&lt;=75, 2, G2844&lt;=150, 3, G2844&gt;150, 4)</f>
        <v>2</v>
      </c>
    </row>
    <row r="2845" spans="1:12" x14ac:dyDescent="0.2">
      <c r="A2845" t="s">
        <v>4080</v>
      </c>
      <c r="B2845" t="s">
        <v>4081</v>
      </c>
      <c r="C2845" s="2">
        <v>294</v>
      </c>
      <c r="D2845" s="2">
        <v>291</v>
      </c>
      <c r="E2845" t="s">
        <v>7027</v>
      </c>
      <c r="F2845" t="s">
        <v>7039</v>
      </c>
      <c r="G2845" s="2">
        <v>3</v>
      </c>
      <c r="H2845" s="11">
        <v>1.020408163265306E-2</v>
      </c>
      <c r="I2845">
        <v>0</v>
      </c>
      <c r="J2845">
        <f ca="1"/>
        <v>659</v>
      </c>
      <c r="K2845">
        <v>3883</v>
      </c>
      <c r="L2845" cm="1">
        <f t="array" ref="L2845">_xlfn.IFS(G2845&lt;=25, 1, G2845&lt;=75, 2, G2845&lt;=150, 3, G2845&gt;150, 4)</f>
        <v>1</v>
      </c>
    </row>
    <row r="2846" spans="1:12" x14ac:dyDescent="0.2">
      <c r="A2846" t="s">
        <v>4082</v>
      </c>
      <c r="B2846" t="s">
        <v>4083</v>
      </c>
      <c r="C2846" s="2">
        <v>449</v>
      </c>
      <c r="D2846" s="2">
        <v>346</v>
      </c>
      <c r="E2846" t="s">
        <v>7027</v>
      </c>
      <c r="F2846" t="s">
        <v>7039</v>
      </c>
      <c r="G2846" s="2">
        <v>103</v>
      </c>
      <c r="H2846" s="11">
        <v>0.22939866369710468</v>
      </c>
      <c r="I2846">
        <v>0</v>
      </c>
      <c r="J2846">
        <f ca="1"/>
        <v>3559</v>
      </c>
      <c r="K2846">
        <v>1611</v>
      </c>
      <c r="L2846" cm="1">
        <f t="array" ref="L2846">_xlfn.IFS(G2846&lt;=25, 1, G2846&lt;=75, 2, G2846&lt;=150, 3, G2846&gt;150, 4)</f>
        <v>3</v>
      </c>
    </row>
    <row r="2847" spans="1:12" x14ac:dyDescent="0.2">
      <c r="A2847" t="s">
        <v>4084</v>
      </c>
      <c r="B2847" t="s">
        <v>4085</v>
      </c>
      <c r="C2847" s="2">
        <v>591</v>
      </c>
      <c r="D2847" s="2">
        <v>443</v>
      </c>
      <c r="E2847" t="s">
        <v>7029</v>
      </c>
      <c r="F2847" t="s">
        <v>7045</v>
      </c>
      <c r="G2847" s="2">
        <v>148</v>
      </c>
      <c r="H2847" s="11">
        <v>0.25042301184433163</v>
      </c>
      <c r="I2847">
        <v>0</v>
      </c>
      <c r="J2847">
        <f ca="1"/>
        <v>185</v>
      </c>
      <c r="K2847">
        <v>1739</v>
      </c>
      <c r="L2847" cm="1">
        <f t="array" ref="L2847">_xlfn.IFS(G2847&lt;=25, 1, G2847&lt;=75, 2, G2847&lt;=150, 3, G2847&gt;150, 4)</f>
        <v>3</v>
      </c>
    </row>
    <row r="2848" spans="1:12" x14ac:dyDescent="0.2">
      <c r="A2848" t="s">
        <v>4086</v>
      </c>
      <c r="B2848" t="s">
        <v>4087</v>
      </c>
      <c r="C2848" s="2">
        <v>259</v>
      </c>
      <c r="D2848" s="2">
        <v>101</v>
      </c>
      <c r="E2848" t="s">
        <v>7027</v>
      </c>
      <c r="F2848" t="s">
        <v>7040</v>
      </c>
      <c r="G2848" s="2">
        <v>158</v>
      </c>
      <c r="H2848" s="11">
        <v>0.61003861003861004</v>
      </c>
      <c r="I2848">
        <v>0</v>
      </c>
      <c r="J2848">
        <f ca="1"/>
        <v>3477</v>
      </c>
      <c r="K2848">
        <v>4202</v>
      </c>
      <c r="L2848" cm="1">
        <f t="array" ref="L2848">_xlfn.IFS(G2848&lt;=25, 1, G2848&lt;=75, 2, G2848&lt;=150, 3, G2848&gt;150, 4)</f>
        <v>4</v>
      </c>
    </row>
    <row r="2849" spans="1:12" x14ac:dyDescent="0.2">
      <c r="A2849" t="s">
        <v>4088</v>
      </c>
      <c r="B2849" t="s">
        <v>4089</v>
      </c>
      <c r="C2849" s="2">
        <v>849</v>
      </c>
      <c r="D2849" s="2">
        <v>594</v>
      </c>
      <c r="E2849" t="s">
        <v>7029</v>
      </c>
      <c r="F2849" t="s">
        <v>7039</v>
      </c>
      <c r="G2849" s="2">
        <v>255</v>
      </c>
      <c r="H2849" s="11">
        <v>0.30035335689045939</v>
      </c>
      <c r="I2849">
        <v>0</v>
      </c>
      <c r="J2849">
        <f ca="1"/>
        <v>2871</v>
      </c>
      <c r="K2849">
        <v>3558</v>
      </c>
      <c r="L2849" cm="1">
        <f t="array" ref="L2849">_xlfn.IFS(G2849&lt;=25, 1, G2849&lt;=75, 2, G2849&lt;=150, 3, G2849&gt;150, 4)</f>
        <v>4</v>
      </c>
    </row>
    <row r="2850" spans="1:12" x14ac:dyDescent="0.2">
      <c r="A2850" t="s">
        <v>4090</v>
      </c>
      <c r="B2850" t="s">
        <v>4091</v>
      </c>
      <c r="C2850" s="2">
        <v>249</v>
      </c>
      <c r="D2850" s="2">
        <v>122</v>
      </c>
      <c r="E2850" t="s">
        <v>6989</v>
      </c>
      <c r="F2850" t="s">
        <v>7039</v>
      </c>
      <c r="G2850" s="2">
        <v>127</v>
      </c>
      <c r="H2850" s="11">
        <v>0.51004016064257029</v>
      </c>
      <c r="I2850">
        <v>1</v>
      </c>
      <c r="J2850">
        <f ca="1"/>
        <v>3983</v>
      </c>
      <c r="K2850">
        <v>3540</v>
      </c>
      <c r="L2850" cm="1">
        <f t="array" ref="L2850">_xlfn.IFS(G2850&lt;=25, 1, G2850&lt;=75, 2, G2850&lt;=150, 3, G2850&gt;150, 4)</f>
        <v>3</v>
      </c>
    </row>
    <row r="2851" spans="1:12" x14ac:dyDescent="0.2">
      <c r="A2851" t="s">
        <v>4092</v>
      </c>
      <c r="B2851" t="s">
        <v>4093</v>
      </c>
      <c r="C2851" s="2">
        <v>268</v>
      </c>
      <c r="D2851" s="2">
        <v>145</v>
      </c>
      <c r="E2851" t="s">
        <v>7027</v>
      </c>
      <c r="F2851" t="s">
        <v>7040</v>
      </c>
      <c r="G2851" s="2">
        <v>123</v>
      </c>
      <c r="H2851" s="11">
        <v>0.45895522388059701</v>
      </c>
      <c r="I2851">
        <v>0</v>
      </c>
      <c r="J2851">
        <f ca="1"/>
        <v>3502</v>
      </c>
      <c r="K2851">
        <v>1480</v>
      </c>
      <c r="L2851" cm="1">
        <f t="array" ref="L2851">_xlfn.IFS(G2851&lt;=25, 1, G2851&lt;=75, 2, G2851&lt;=150, 3, G2851&gt;150, 4)</f>
        <v>3</v>
      </c>
    </row>
    <row r="2852" spans="1:12" x14ac:dyDescent="0.2">
      <c r="A2852" t="s">
        <v>4094</v>
      </c>
      <c r="B2852" t="s">
        <v>2848</v>
      </c>
      <c r="C2852" s="2">
        <v>189</v>
      </c>
      <c r="D2852" s="2">
        <v>132</v>
      </c>
      <c r="E2852" t="s">
        <v>6989</v>
      </c>
      <c r="F2852" t="s">
        <v>7044</v>
      </c>
      <c r="G2852" s="2">
        <v>57</v>
      </c>
      <c r="H2852" s="11">
        <v>0.30158730158730157</v>
      </c>
      <c r="I2852">
        <v>1</v>
      </c>
      <c r="J2852">
        <f ca="1"/>
        <v>1607</v>
      </c>
      <c r="K2852">
        <v>3667</v>
      </c>
      <c r="L2852" cm="1">
        <f t="array" ref="L2852">_xlfn.IFS(G2852&lt;=25, 1, G2852&lt;=75, 2, G2852&lt;=150, 3, G2852&gt;150, 4)</f>
        <v>2</v>
      </c>
    </row>
    <row r="2853" spans="1:12" x14ac:dyDescent="0.2">
      <c r="A2853" t="s">
        <v>4095</v>
      </c>
      <c r="B2853" t="s">
        <v>4096</v>
      </c>
      <c r="C2853" s="2">
        <v>268</v>
      </c>
      <c r="D2853" s="2">
        <v>217</v>
      </c>
      <c r="E2853" t="s">
        <v>7027</v>
      </c>
      <c r="F2853" t="s">
        <v>7036</v>
      </c>
      <c r="G2853" s="2">
        <v>51</v>
      </c>
      <c r="H2853" s="11">
        <v>0.19029850746268656</v>
      </c>
      <c r="I2853">
        <v>0</v>
      </c>
      <c r="J2853">
        <f ca="1"/>
        <v>236</v>
      </c>
      <c r="K2853">
        <v>214</v>
      </c>
      <c r="L2853" cm="1">
        <f t="array" ref="L2853">_xlfn.IFS(G2853&lt;=25, 1, G2853&lt;=75, 2, G2853&lt;=150, 3, G2853&gt;150, 4)</f>
        <v>2</v>
      </c>
    </row>
    <row r="2854" spans="1:12" x14ac:dyDescent="0.2">
      <c r="A2854" t="s">
        <v>4097</v>
      </c>
      <c r="B2854" t="s">
        <v>4098</v>
      </c>
      <c r="C2854" s="2">
        <v>399</v>
      </c>
      <c r="D2854" s="2">
        <v>379</v>
      </c>
      <c r="E2854" t="s">
        <v>7029</v>
      </c>
      <c r="F2854" t="s">
        <v>7042</v>
      </c>
      <c r="G2854" s="2">
        <v>20</v>
      </c>
      <c r="H2854" s="11">
        <v>5.0125313283208017E-2</v>
      </c>
      <c r="I2854">
        <v>0</v>
      </c>
      <c r="J2854">
        <f ca="1"/>
        <v>385</v>
      </c>
      <c r="K2854">
        <v>4532</v>
      </c>
      <c r="L2854" cm="1">
        <f t="array" ref="L2854">_xlfn.IFS(G2854&lt;=25, 1, G2854&lt;=75, 2, G2854&lt;=150, 3, G2854&gt;150, 4)</f>
        <v>1</v>
      </c>
    </row>
    <row r="2855" spans="1:12" x14ac:dyDescent="0.2">
      <c r="A2855" t="s">
        <v>4099</v>
      </c>
      <c r="B2855" t="s">
        <v>4100</v>
      </c>
      <c r="C2855" s="2">
        <v>1090</v>
      </c>
      <c r="D2855" s="2">
        <v>1079</v>
      </c>
      <c r="E2855" t="s">
        <v>7029</v>
      </c>
      <c r="F2855" t="s">
        <v>7042</v>
      </c>
      <c r="G2855" s="2">
        <v>11</v>
      </c>
      <c r="H2855" s="11">
        <v>1.0091743119266056E-2</v>
      </c>
      <c r="I2855">
        <v>0</v>
      </c>
      <c r="J2855">
        <f ca="1"/>
        <v>3696</v>
      </c>
      <c r="K2855">
        <v>3554</v>
      </c>
      <c r="L2855" cm="1">
        <f t="array" ref="L2855">_xlfn.IFS(G2855&lt;=25, 1, G2855&lt;=75, 2, G2855&lt;=150, 3, G2855&gt;150, 4)</f>
        <v>1</v>
      </c>
    </row>
    <row r="2856" spans="1:12" x14ac:dyDescent="0.2">
      <c r="A2856" t="s">
        <v>4101</v>
      </c>
      <c r="B2856" t="s">
        <v>3625</v>
      </c>
      <c r="C2856" s="2">
        <v>259</v>
      </c>
      <c r="D2856" s="2">
        <v>161</v>
      </c>
      <c r="E2856" t="s">
        <v>7027</v>
      </c>
      <c r="F2856" t="s">
        <v>7040</v>
      </c>
      <c r="G2856" s="2">
        <v>98</v>
      </c>
      <c r="H2856" s="11">
        <v>0.3783783783783784</v>
      </c>
      <c r="I2856">
        <v>0</v>
      </c>
      <c r="J2856">
        <f ca="1"/>
        <v>2855</v>
      </c>
      <c r="K2856">
        <v>1666</v>
      </c>
      <c r="L2856" cm="1">
        <f t="array" ref="L2856">_xlfn.IFS(G2856&lt;=25, 1, G2856&lt;=75, 2, G2856&lt;=150, 3, G2856&gt;150, 4)</f>
        <v>3</v>
      </c>
    </row>
    <row r="2857" spans="1:12" x14ac:dyDescent="0.2">
      <c r="A2857" t="s">
        <v>4102</v>
      </c>
      <c r="B2857" t="s">
        <v>84</v>
      </c>
      <c r="C2857" s="2">
        <v>250</v>
      </c>
      <c r="D2857" s="2">
        <v>125</v>
      </c>
      <c r="E2857" t="s">
        <v>7027</v>
      </c>
      <c r="F2857" t="s">
        <v>7038</v>
      </c>
      <c r="G2857" s="2">
        <v>125</v>
      </c>
      <c r="H2857" s="11">
        <v>0.5</v>
      </c>
      <c r="I2857">
        <v>0</v>
      </c>
      <c r="J2857">
        <f ca="1"/>
        <v>2447</v>
      </c>
      <c r="K2857">
        <v>839</v>
      </c>
      <c r="L2857" cm="1">
        <f t="array" ref="L2857">_xlfn.IFS(G2857&lt;=25, 1, G2857&lt;=75, 2, G2857&lt;=150, 3, G2857&gt;150, 4)</f>
        <v>3</v>
      </c>
    </row>
    <row r="2858" spans="1:12" x14ac:dyDescent="0.2">
      <c r="A2858" t="s">
        <v>4103</v>
      </c>
      <c r="B2858" t="s">
        <v>2308</v>
      </c>
      <c r="C2858" s="2">
        <v>2490</v>
      </c>
      <c r="D2858" s="2">
        <v>2191</v>
      </c>
      <c r="E2858" t="s">
        <v>7029</v>
      </c>
      <c r="F2858" t="s">
        <v>7041</v>
      </c>
      <c r="G2858" s="2">
        <v>299</v>
      </c>
      <c r="H2858" s="11">
        <v>0.12008032128514057</v>
      </c>
      <c r="I2858">
        <v>0</v>
      </c>
      <c r="J2858">
        <f ca="1"/>
        <v>2659</v>
      </c>
      <c r="K2858">
        <v>3205</v>
      </c>
      <c r="L2858" cm="1">
        <f t="array" ref="L2858">_xlfn.IFS(G2858&lt;=25, 1, G2858&lt;=75, 2, G2858&lt;=150, 3, G2858&gt;150, 4)</f>
        <v>4</v>
      </c>
    </row>
    <row r="2859" spans="1:12" x14ac:dyDescent="0.2">
      <c r="A2859" t="s">
        <v>4104</v>
      </c>
      <c r="B2859" t="s">
        <v>4105</v>
      </c>
      <c r="C2859" s="2">
        <v>79</v>
      </c>
      <c r="D2859" s="2">
        <v>53</v>
      </c>
      <c r="E2859" t="s">
        <v>6989</v>
      </c>
      <c r="F2859" t="s">
        <v>7039</v>
      </c>
      <c r="G2859" s="2">
        <v>26</v>
      </c>
      <c r="H2859" s="11">
        <v>0.32911392405063289</v>
      </c>
      <c r="I2859">
        <v>1</v>
      </c>
      <c r="J2859">
        <f ca="1"/>
        <v>1995</v>
      </c>
      <c r="K2859">
        <v>464</v>
      </c>
      <c r="L2859" cm="1">
        <f t="array" ref="L2859">_xlfn.IFS(G2859&lt;=25, 1, G2859&lt;=75, 2, G2859&lt;=150, 3, G2859&gt;150, 4)</f>
        <v>2</v>
      </c>
    </row>
    <row r="2860" spans="1:12" x14ac:dyDescent="0.2">
      <c r="A2860" t="s">
        <v>4106</v>
      </c>
      <c r="B2860" t="s">
        <v>4107</v>
      </c>
      <c r="C2860" s="2">
        <v>319</v>
      </c>
      <c r="D2860" s="2">
        <v>214</v>
      </c>
      <c r="E2860" t="s">
        <v>6989</v>
      </c>
      <c r="F2860" t="s">
        <v>7036</v>
      </c>
      <c r="G2860" s="2">
        <v>105</v>
      </c>
      <c r="H2860" s="11">
        <v>0.32915360501567398</v>
      </c>
      <c r="I2860">
        <v>1</v>
      </c>
      <c r="J2860">
        <f ca="1"/>
        <v>370</v>
      </c>
      <c r="K2860">
        <v>944</v>
      </c>
      <c r="L2860" cm="1">
        <f t="array" ref="L2860">_xlfn.IFS(G2860&lt;=25, 1, G2860&lt;=75, 2, G2860&lt;=150, 3, G2860&gt;150, 4)</f>
        <v>3</v>
      </c>
    </row>
    <row r="2861" spans="1:12" x14ac:dyDescent="0.2">
      <c r="A2861" t="s">
        <v>4108</v>
      </c>
      <c r="B2861" t="s">
        <v>4109</v>
      </c>
      <c r="C2861" s="2">
        <v>159</v>
      </c>
      <c r="D2861" s="2">
        <v>107</v>
      </c>
      <c r="E2861" t="s">
        <v>6989</v>
      </c>
      <c r="F2861" t="s">
        <v>7044</v>
      </c>
      <c r="G2861" s="2">
        <v>52</v>
      </c>
      <c r="H2861" s="11">
        <v>0.32704402515723269</v>
      </c>
      <c r="I2861">
        <v>1</v>
      </c>
      <c r="J2861">
        <f ca="1"/>
        <v>2227</v>
      </c>
      <c r="K2861">
        <v>541</v>
      </c>
      <c r="L2861" cm="1">
        <f t="array" ref="L2861">_xlfn.IFS(G2861&lt;=25, 1, G2861&lt;=75, 2, G2861&lt;=150, 3, G2861&gt;150, 4)</f>
        <v>2</v>
      </c>
    </row>
    <row r="2862" spans="1:12" x14ac:dyDescent="0.2">
      <c r="A2862" t="s">
        <v>4110</v>
      </c>
      <c r="B2862" t="s">
        <v>4111</v>
      </c>
      <c r="C2862" s="2">
        <v>268</v>
      </c>
      <c r="D2862" s="2">
        <v>172</v>
      </c>
      <c r="E2862" t="s">
        <v>7027</v>
      </c>
      <c r="F2862" t="s">
        <v>7036</v>
      </c>
      <c r="G2862" s="2">
        <v>96</v>
      </c>
      <c r="H2862" s="11">
        <v>0.35820895522388058</v>
      </c>
      <c r="I2862">
        <v>0</v>
      </c>
      <c r="J2862">
        <f ca="1"/>
        <v>3194</v>
      </c>
      <c r="K2862">
        <v>495</v>
      </c>
      <c r="L2862" cm="1">
        <f t="array" ref="L2862">_xlfn.IFS(G2862&lt;=25, 1, G2862&lt;=75, 2, G2862&lt;=150, 3, G2862&gt;150, 4)</f>
        <v>3</v>
      </c>
    </row>
    <row r="2863" spans="1:12" x14ac:dyDescent="0.2">
      <c r="A2863" t="s">
        <v>4112</v>
      </c>
      <c r="B2863" t="s">
        <v>4113</v>
      </c>
      <c r="C2863" s="2">
        <v>447</v>
      </c>
      <c r="D2863" s="2">
        <v>304</v>
      </c>
      <c r="E2863" t="s">
        <v>7027</v>
      </c>
      <c r="F2863" t="s">
        <v>7037</v>
      </c>
      <c r="G2863" s="2">
        <v>143</v>
      </c>
      <c r="H2863" s="11">
        <v>0.31991051454138703</v>
      </c>
      <c r="I2863">
        <v>0</v>
      </c>
      <c r="J2863">
        <f ca="1"/>
        <v>3096</v>
      </c>
      <c r="K2863">
        <v>3254</v>
      </c>
      <c r="L2863" cm="1">
        <f t="array" ref="L2863">_xlfn.IFS(G2863&lt;=25, 1, G2863&lt;=75, 2, G2863&lt;=150, 3, G2863&gt;150, 4)</f>
        <v>3</v>
      </c>
    </row>
    <row r="2864" spans="1:12" x14ac:dyDescent="0.2">
      <c r="A2864" t="s">
        <v>4114</v>
      </c>
      <c r="B2864" t="s">
        <v>2896</v>
      </c>
      <c r="C2864" s="2">
        <v>214</v>
      </c>
      <c r="D2864" s="2">
        <v>88</v>
      </c>
      <c r="E2864" t="s">
        <v>7029</v>
      </c>
      <c r="F2864" t="s">
        <v>7040</v>
      </c>
      <c r="G2864" s="2">
        <v>126</v>
      </c>
      <c r="H2864" s="11">
        <v>0.58878504672897192</v>
      </c>
      <c r="I2864">
        <v>0</v>
      </c>
      <c r="J2864">
        <f ca="1"/>
        <v>2992</v>
      </c>
      <c r="K2864">
        <v>902</v>
      </c>
      <c r="L2864" cm="1">
        <f t="array" ref="L2864">_xlfn.IFS(G2864&lt;=25, 1, G2864&lt;=75, 2, G2864&lt;=150, 3, G2864&gt;150, 4)</f>
        <v>3</v>
      </c>
    </row>
    <row r="2865" spans="1:12" x14ac:dyDescent="0.2">
      <c r="A2865" t="s">
        <v>4115</v>
      </c>
      <c r="B2865" t="s">
        <v>4116</v>
      </c>
      <c r="C2865" s="2">
        <v>329</v>
      </c>
      <c r="D2865" s="2">
        <v>207</v>
      </c>
      <c r="E2865" t="s">
        <v>7027</v>
      </c>
      <c r="F2865" t="s">
        <v>7040</v>
      </c>
      <c r="G2865" s="2">
        <v>122</v>
      </c>
      <c r="H2865" s="11">
        <v>0.37082066869300911</v>
      </c>
      <c r="I2865">
        <v>0</v>
      </c>
      <c r="J2865">
        <f ca="1"/>
        <v>210</v>
      </c>
      <c r="K2865">
        <v>20</v>
      </c>
      <c r="L2865" cm="1">
        <f t="array" ref="L2865">_xlfn.IFS(G2865&lt;=25, 1, G2865&lt;=75, 2, G2865&lt;=150, 3, G2865&gt;150, 4)</f>
        <v>3</v>
      </c>
    </row>
    <row r="2866" spans="1:12" x14ac:dyDescent="0.2">
      <c r="A2866" t="s">
        <v>4117</v>
      </c>
      <c r="B2866" t="s">
        <v>3559</v>
      </c>
      <c r="C2866" s="2">
        <v>79</v>
      </c>
      <c r="D2866" s="2">
        <v>58</v>
      </c>
      <c r="E2866" t="s">
        <v>6989</v>
      </c>
      <c r="F2866" t="s">
        <v>7039</v>
      </c>
      <c r="G2866" s="2">
        <v>21</v>
      </c>
      <c r="H2866" s="11">
        <v>0.26582278481012656</v>
      </c>
      <c r="I2866">
        <v>1</v>
      </c>
      <c r="J2866">
        <f ca="1"/>
        <v>4093</v>
      </c>
      <c r="K2866">
        <v>2083</v>
      </c>
      <c r="L2866" cm="1">
        <f t="array" ref="L2866">_xlfn.IFS(G2866&lt;=25, 1, G2866&lt;=75, 2, G2866&lt;=150, 3, G2866&gt;150, 4)</f>
        <v>1</v>
      </c>
    </row>
    <row r="2867" spans="1:12" x14ac:dyDescent="0.2">
      <c r="A2867" t="s">
        <v>4118</v>
      </c>
      <c r="B2867" t="s">
        <v>3950</v>
      </c>
      <c r="C2867" s="2">
        <v>429</v>
      </c>
      <c r="D2867" s="2">
        <v>266</v>
      </c>
      <c r="E2867" t="s">
        <v>7027</v>
      </c>
      <c r="F2867" t="s">
        <v>7045</v>
      </c>
      <c r="G2867" s="2">
        <v>163</v>
      </c>
      <c r="H2867" s="11">
        <v>0.37995337995337997</v>
      </c>
      <c r="I2867">
        <v>0</v>
      </c>
      <c r="J2867">
        <f ca="1"/>
        <v>634</v>
      </c>
      <c r="K2867">
        <v>1819</v>
      </c>
      <c r="L2867" cm="1">
        <f t="array" ref="L2867">_xlfn.IFS(G2867&lt;=25, 1, G2867&lt;=75, 2, G2867&lt;=150, 3, G2867&gt;150, 4)</f>
        <v>4</v>
      </c>
    </row>
    <row r="2868" spans="1:12" x14ac:dyDescent="0.2">
      <c r="A2868" t="s">
        <v>4119</v>
      </c>
      <c r="B2868" t="s">
        <v>4120</v>
      </c>
      <c r="C2868" s="2">
        <v>268</v>
      </c>
      <c r="D2868" s="2">
        <v>188</v>
      </c>
      <c r="E2868" t="s">
        <v>7027</v>
      </c>
      <c r="F2868" t="s">
        <v>7041</v>
      </c>
      <c r="G2868" s="2">
        <v>80</v>
      </c>
      <c r="H2868" s="11">
        <v>0.29850746268656714</v>
      </c>
      <c r="I2868">
        <v>0</v>
      </c>
      <c r="J2868">
        <f ca="1"/>
        <v>1477</v>
      </c>
      <c r="K2868">
        <v>1547</v>
      </c>
      <c r="L2868" cm="1">
        <f t="array" ref="L2868">_xlfn.IFS(G2868&lt;=25, 1, G2868&lt;=75, 2, G2868&lt;=150, 3, G2868&gt;150, 4)</f>
        <v>3</v>
      </c>
    </row>
    <row r="2869" spans="1:12" x14ac:dyDescent="0.2">
      <c r="A2869" t="s">
        <v>4121</v>
      </c>
      <c r="B2869" t="s">
        <v>1268</v>
      </c>
      <c r="C2869" s="2">
        <v>241</v>
      </c>
      <c r="D2869" s="2">
        <v>149</v>
      </c>
      <c r="E2869" t="s">
        <v>7027</v>
      </c>
      <c r="F2869" t="s">
        <v>7037</v>
      </c>
      <c r="G2869" s="2">
        <v>92</v>
      </c>
      <c r="H2869" s="11">
        <v>0.38174273858921159</v>
      </c>
      <c r="I2869">
        <v>0</v>
      </c>
      <c r="J2869">
        <f ca="1"/>
        <v>610</v>
      </c>
      <c r="K2869">
        <v>2767</v>
      </c>
      <c r="L2869" cm="1">
        <f t="array" ref="L2869">_xlfn.IFS(G2869&lt;=25, 1, G2869&lt;=75, 2, G2869&lt;=150, 3, G2869&gt;150, 4)</f>
        <v>3</v>
      </c>
    </row>
    <row r="2870" spans="1:12" x14ac:dyDescent="0.2">
      <c r="A2870" t="s">
        <v>4122</v>
      </c>
      <c r="B2870" t="s">
        <v>2204</v>
      </c>
      <c r="C2870" s="2">
        <v>357</v>
      </c>
      <c r="D2870" s="2">
        <v>211</v>
      </c>
      <c r="E2870" t="s">
        <v>7029</v>
      </c>
      <c r="F2870" t="s">
        <v>7040</v>
      </c>
      <c r="G2870" s="2">
        <v>146</v>
      </c>
      <c r="H2870" s="11">
        <v>0.40896358543417366</v>
      </c>
      <c r="I2870">
        <v>0</v>
      </c>
      <c r="J2870">
        <f ca="1"/>
        <v>2907</v>
      </c>
      <c r="K2870">
        <v>2365</v>
      </c>
      <c r="L2870" cm="1">
        <f t="array" ref="L2870">_xlfn.IFS(G2870&lt;=25, 1, G2870&lt;=75, 2, G2870&lt;=150, 3, G2870&gt;150, 4)</f>
        <v>3</v>
      </c>
    </row>
    <row r="2871" spans="1:12" x14ac:dyDescent="0.2">
      <c r="A2871" t="s">
        <v>4123</v>
      </c>
      <c r="B2871" t="s">
        <v>4124</v>
      </c>
      <c r="C2871" s="2">
        <v>232</v>
      </c>
      <c r="D2871" s="2">
        <v>114</v>
      </c>
      <c r="E2871" t="s">
        <v>7027</v>
      </c>
      <c r="F2871" t="s">
        <v>7040</v>
      </c>
      <c r="G2871" s="2">
        <v>118</v>
      </c>
      <c r="H2871" s="11">
        <v>0.50862068965517238</v>
      </c>
      <c r="I2871">
        <v>0</v>
      </c>
      <c r="J2871">
        <f ca="1"/>
        <v>954</v>
      </c>
      <c r="K2871">
        <v>2118</v>
      </c>
      <c r="L2871" cm="1">
        <f t="array" ref="L2871">_xlfn.IFS(G2871&lt;=25, 1, G2871&lt;=75, 2, G2871&lt;=150, 3, G2871&gt;150, 4)</f>
        <v>3</v>
      </c>
    </row>
    <row r="2872" spans="1:12" x14ac:dyDescent="0.2">
      <c r="A2872" t="s">
        <v>4125</v>
      </c>
      <c r="B2872" t="s">
        <v>2216</v>
      </c>
      <c r="C2872" s="2">
        <v>279</v>
      </c>
      <c r="D2872" s="2">
        <v>159</v>
      </c>
      <c r="E2872" t="s">
        <v>7027</v>
      </c>
      <c r="F2872" t="s">
        <v>7038</v>
      </c>
      <c r="G2872" s="2">
        <v>120</v>
      </c>
      <c r="H2872" s="11">
        <v>0.43010752688172044</v>
      </c>
      <c r="I2872">
        <v>0</v>
      </c>
      <c r="J2872">
        <f ca="1"/>
        <v>1940</v>
      </c>
      <c r="K2872">
        <v>1192</v>
      </c>
      <c r="L2872" cm="1">
        <f t="array" ref="L2872">_xlfn.IFS(G2872&lt;=25, 1, G2872&lt;=75, 2, G2872&lt;=150, 3, G2872&gt;150, 4)</f>
        <v>3</v>
      </c>
    </row>
    <row r="2873" spans="1:12" x14ac:dyDescent="0.2">
      <c r="A2873" t="s">
        <v>4126</v>
      </c>
      <c r="B2873" t="s">
        <v>4127</v>
      </c>
      <c r="C2873" s="2">
        <v>232</v>
      </c>
      <c r="D2873" s="2">
        <v>162</v>
      </c>
      <c r="E2873" t="s">
        <v>7027</v>
      </c>
      <c r="F2873" t="s">
        <v>7040</v>
      </c>
      <c r="G2873" s="2">
        <v>70</v>
      </c>
      <c r="H2873" s="11">
        <v>0.30172413793103448</v>
      </c>
      <c r="I2873">
        <v>0</v>
      </c>
      <c r="J2873">
        <f ca="1"/>
        <v>160</v>
      </c>
      <c r="K2873">
        <v>2122</v>
      </c>
      <c r="L2873" cm="1">
        <f t="array" ref="L2873">_xlfn.IFS(G2873&lt;=25, 1, G2873&lt;=75, 2, G2873&lt;=150, 3, G2873&gt;150, 4)</f>
        <v>2</v>
      </c>
    </row>
    <row r="2874" spans="1:12" x14ac:dyDescent="0.2">
      <c r="A2874" t="s">
        <v>4128</v>
      </c>
      <c r="B2874" t="s">
        <v>1786</v>
      </c>
      <c r="C2874" s="2">
        <v>249</v>
      </c>
      <c r="D2874" s="2">
        <v>122</v>
      </c>
      <c r="E2874" t="s">
        <v>7029</v>
      </c>
      <c r="F2874" t="s">
        <v>7040</v>
      </c>
      <c r="G2874" s="2">
        <v>127</v>
      </c>
      <c r="H2874" s="11">
        <v>0.51004016064257029</v>
      </c>
      <c r="I2874">
        <v>0</v>
      </c>
      <c r="J2874">
        <f ca="1"/>
        <v>1130</v>
      </c>
      <c r="K2874">
        <v>1045</v>
      </c>
      <c r="L2874" cm="1">
        <f t="array" ref="L2874">_xlfn.IFS(G2874&lt;=25, 1, G2874&lt;=75, 2, G2874&lt;=150, 3, G2874&gt;150, 4)</f>
        <v>3</v>
      </c>
    </row>
    <row r="2875" spans="1:12" x14ac:dyDescent="0.2">
      <c r="A2875" t="s">
        <v>4129</v>
      </c>
      <c r="B2875" t="s">
        <v>4130</v>
      </c>
      <c r="C2875" s="2">
        <v>279</v>
      </c>
      <c r="D2875" s="2">
        <v>137</v>
      </c>
      <c r="E2875" t="s">
        <v>7027</v>
      </c>
      <c r="F2875" t="s">
        <v>7038</v>
      </c>
      <c r="G2875" s="2">
        <v>142</v>
      </c>
      <c r="H2875" s="11">
        <v>0.50896057347670254</v>
      </c>
      <c r="I2875">
        <v>0</v>
      </c>
      <c r="J2875">
        <f ca="1"/>
        <v>4249</v>
      </c>
      <c r="K2875">
        <v>715</v>
      </c>
      <c r="L2875" cm="1">
        <f t="array" ref="L2875">_xlfn.IFS(G2875&lt;=25, 1, G2875&lt;=75, 2, G2875&lt;=150, 3, G2875&gt;150, 4)</f>
        <v>3</v>
      </c>
    </row>
    <row r="2876" spans="1:12" x14ac:dyDescent="0.2">
      <c r="A2876" t="s">
        <v>4131</v>
      </c>
      <c r="B2876" t="s">
        <v>2610</v>
      </c>
      <c r="C2876" s="2">
        <v>269</v>
      </c>
      <c r="D2876" s="2">
        <v>116</v>
      </c>
      <c r="E2876" t="s">
        <v>7029</v>
      </c>
      <c r="F2876" t="s">
        <v>7040</v>
      </c>
      <c r="G2876" s="2">
        <v>153</v>
      </c>
      <c r="H2876" s="11">
        <v>0.56877323420074355</v>
      </c>
      <c r="I2876">
        <v>0</v>
      </c>
      <c r="J2876">
        <f ca="1"/>
        <v>3001</v>
      </c>
      <c r="K2876">
        <v>3582</v>
      </c>
      <c r="L2876" cm="1">
        <f t="array" ref="L2876">_xlfn.IFS(G2876&lt;=25, 1, G2876&lt;=75, 2, G2876&lt;=150, 3, G2876&gt;150, 4)</f>
        <v>4</v>
      </c>
    </row>
    <row r="2877" spans="1:12" x14ac:dyDescent="0.2">
      <c r="A2877" t="s">
        <v>4132</v>
      </c>
      <c r="B2877" t="s">
        <v>4133</v>
      </c>
      <c r="C2877" s="2">
        <v>329</v>
      </c>
      <c r="D2877" s="2">
        <v>145</v>
      </c>
      <c r="E2877" t="s">
        <v>7029</v>
      </c>
      <c r="F2877" t="s">
        <v>7040</v>
      </c>
      <c r="G2877" s="2">
        <v>184</v>
      </c>
      <c r="H2877" s="11">
        <v>0.55927051671732519</v>
      </c>
      <c r="I2877">
        <v>0</v>
      </c>
      <c r="J2877">
        <f ca="1"/>
        <v>4157</v>
      </c>
      <c r="K2877">
        <v>3892</v>
      </c>
      <c r="L2877" cm="1">
        <f t="array" ref="L2877">_xlfn.IFS(G2877&lt;=25, 1, G2877&lt;=75, 2, G2877&lt;=150, 3, G2877&gt;150, 4)</f>
        <v>4</v>
      </c>
    </row>
    <row r="2878" spans="1:12" x14ac:dyDescent="0.2">
      <c r="A2878" t="s">
        <v>4134</v>
      </c>
      <c r="B2878" t="s">
        <v>2830</v>
      </c>
      <c r="C2878" s="2">
        <v>179</v>
      </c>
      <c r="D2878" s="2">
        <v>129</v>
      </c>
      <c r="E2878" t="s">
        <v>6989</v>
      </c>
      <c r="F2878" t="s">
        <v>7039</v>
      </c>
      <c r="G2878" s="2">
        <v>50</v>
      </c>
      <c r="H2878" s="11">
        <v>0.27932960893854747</v>
      </c>
      <c r="I2878">
        <v>1</v>
      </c>
      <c r="J2878">
        <f ca="1"/>
        <v>2913</v>
      </c>
      <c r="K2878">
        <v>943</v>
      </c>
      <c r="L2878" cm="1">
        <f t="array" ref="L2878">_xlfn.IFS(G2878&lt;=25, 1, G2878&lt;=75, 2, G2878&lt;=150, 3, G2878&gt;150, 4)</f>
        <v>2</v>
      </c>
    </row>
    <row r="2879" spans="1:12" x14ac:dyDescent="0.2">
      <c r="A2879" t="s">
        <v>4135</v>
      </c>
      <c r="B2879" t="s">
        <v>2204</v>
      </c>
      <c r="C2879" s="2">
        <v>357</v>
      </c>
      <c r="D2879" s="2">
        <v>264</v>
      </c>
      <c r="E2879" t="s">
        <v>7029</v>
      </c>
      <c r="F2879" t="s">
        <v>7040</v>
      </c>
      <c r="G2879" s="2">
        <v>93</v>
      </c>
      <c r="H2879" s="11">
        <v>0.26050420168067229</v>
      </c>
      <c r="I2879">
        <v>0</v>
      </c>
      <c r="J2879">
        <f ca="1"/>
        <v>2160</v>
      </c>
      <c r="K2879">
        <v>975</v>
      </c>
      <c r="L2879" cm="1">
        <f t="array" ref="L2879">_xlfn.IFS(G2879&lt;=25, 1, G2879&lt;=75, 2, G2879&lt;=150, 3, G2879&gt;150, 4)</f>
        <v>3</v>
      </c>
    </row>
    <row r="2880" spans="1:12" x14ac:dyDescent="0.2">
      <c r="A2880" t="s">
        <v>4136</v>
      </c>
      <c r="B2880" t="s">
        <v>4137</v>
      </c>
      <c r="C2880" s="2">
        <v>330</v>
      </c>
      <c r="D2880" s="2">
        <v>317</v>
      </c>
      <c r="E2880" t="s">
        <v>7027</v>
      </c>
      <c r="F2880" t="s">
        <v>7044</v>
      </c>
      <c r="G2880" s="2">
        <v>13</v>
      </c>
      <c r="H2880" s="11">
        <v>3.9393939393939391E-2</v>
      </c>
      <c r="I2880">
        <v>0</v>
      </c>
      <c r="J2880">
        <f ca="1"/>
        <v>3528</v>
      </c>
      <c r="K2880">
        <v>3238</v>
      </c>
      <c r="L2880" cm="1">
        <f t="array" ref="L2880">_xlfn.IFS(G2880&lt;=25, 1, G2880&lt;=75, 2, G2880&lt;=150, 3, G2880&gt;150, 4)</f>
        <v>1</v>
      </c>
    </row>
    <row r="2881" spans="1:12" x14ac:dyDescent="0.2">
      <c r="A2881" t="s">
        <v>4138</v>
      </c>
      <c r="B2881" t="s">
        <v>4139</v>
      </c>
      <c r="C2881" s="2">
        <v>312</v>
      </c>
      <c r="D2881" s="2">
        <v>150</v>
      </c>
      <c r="E2881" t="s">
        <v>7027</v>
      </c>
      <c r="F2881" t="s">
        <v>7038</v>
      </c>
      <c r="G2881" s="2">
        <v>162</v>
      </c>
      <c r="H2881" s="11">
        <v>0.51923076923076927</v>
      </c>
      <c r="I2881">
        <v>0</v>
      </c>
      <c r="J2881">
        <f ca="1"/>
        <v>589</v>
      </c>
      <c r="K2881">
        <v>2540</v>
      </c>
      <c r="L2881" cm="1">
        <f t="array" ref="L2881">_xlfn.IFS(G2881&lt;=25, 1, G2881&lt;=75, 2, G2881&lt;=150, 3, G2881&gt;150, 4)</f>
        <v>4</v>
      </c>
    </row>
    <row r="2882" spans="1:12" x14ac:dyDescent="0.2">
      <c r="A2882" t="s">
        <v>4140</v>
      </c>
      <c r="B2882" t="s">
        <v>4141</v>
      </c>
      <c r="C2882" s="2">
        <v>268</v>
      </c>
      <c r="D2882" s="2">
        <v>134</v>
      </c>
      <c r="E2882" t="s">
        <v>7027</v>
      </c>
      <c r="F2882" t="s">
        <v>7040</v>
      </c>
      <c r="G2882" s="2">
        <v>134</v>
      </c>
      <c r="H2882" s="11">
        <v>0.5</v>
      </c>
      <c r="I2882">
        <v>0</v>
      </c>
      <c r="J2882">
        <f ca="1"/>
        <v>3791</v>
      </c>
      <c r="K2882">
        <v>2180</v>
      </c>
      <c r="L2882" cm="1">
        <f t="array" ref="L2882">_xlfn.IFS(G2882&lt;=25, 1, G2882&lt;=75, 2, G2882&lt;=150, 3, G2882&gt;150, 4)</f>
        <v>3</v>
      </c>
    </row>
    <row r="2883" spans="1:12" x14ac:dyDescent="0.2">
      <c r="A2883" t="s">
        <v>4142</v>
      </c>
      <c r="B2883" t="s">
        <v>2432</v>
      </c>
      <c r="C2883" s="2">
        <v>69</v>
      </c>
      <c r="D2883" s="2">
        <v>46</v>
      </c>
      <c r="E2883" t="s">
        <v>6989</v>
      </c>
      <c r="F2883" t="s">
        <v>7044</v>
      </c>
      <c r="G2883" s="2">
        <v>23</v>
      </c>
      <c r="H2883" s="11">
        <v>0.33333333333333331</v>
      </c>
      <c r="I2883">
        <v>1</v>
      </c>
      <c r="J2883">
        <f ca="1"/>
        <v>839</v>
      </c>
      <c r="K2883">
        <v>3495</v>
      </c>
      <c r="L2883" cm="1">
        <f t="array" ref="L2883">_xlfn.IFS(G2883&lt;=25, 1, G2883&lt;=75, 2, G2883&lt;=150, 3, G2883&gt;150, 4)</f>
        <v>1</v>
      </c>
    </row>
    <row r="2884" spans="1:12" x14ac:dyDescent="0.2">
      <c r="A2884" t="s">
        <v>4143</v>
      </c>
      <c r="B2884" t="s">
        <v>4144</v>
      </c>
      <c r="C2884" s="2">
        <v>312</v>
      </c>
      <c r="D2884" s="2">
        <v>265</v>
      </c>
      <c r="E2884" t="s">
        <v>7027</v>
      </c>
      <c r="F2884" t="s">
        <v>7039</v>
      </c>
      <c r="G2884" s="2">
        <v>47</v>
      </c>
      <c r="H2884" s="11">
        <v>0.15064102564102563</v>
      </c>
      <c r="I2884">
        <v>0</v>
      </c>
      <c r="J2884">
        <f ca="1"/>
        <v>1775</v>
      </c>
      <c r="K2884">
        <v>3218</v>
      </c>
      <c r="L2884" cm="1">
        <f t="array" ref="L2884">_xlfn.IFS(G2884&lt;=25, 1, G2884&lt;=75, 2, G2884&lt;=150, 3, G2884&gt;150, 4)</f>
        <v>2</v>
      </c>
    </row>
    <row r="2885" spans="1:12" x14ac:dyDescent="0.2">
      <c r="A2885" t="s">
        <v>4145</v>
      </c>
      <c r="B2885" t="s">
        <v>4146</v>
      </c>
      <c r="C2885" s="2">
        <v>449</v>
      </c>
      <c r="D2885" s="2">
        <v>184</v>
      </c>
      <c r="E2885" t="s">
        <v>7027</v>
      </c>
      <c r="F2885" t="s">
        <v>7038</v>
      </c>
      <c r="G2885" s="2">
        <v>265</v>
      </c>
      <c r="H2885" s="11">
        <v>0.59020044543429839</v>
      </c>
      <c r="I2885">
        <v>0</v>
      </c>
      <c r="J2885">
        <f ca="1"/>
        <v>3163</v>
      </c>
      <c r="K2885">
        <v>4152</v>
      </c>
      <c r="L2885" cm="1">
        <f t="array" ref="L2885">_xlfn.IFS(G2885&lt;=25, 1, G2885&lt;=75, 2, G2885&lt;=150, 3, G2885&gt;150, 4)</f>
        <v>4</v>
      </c>
    </row>
    <row r="2886" spans="1:12" x14ac:dyDescent="0.2">
      <c r="A2886" t="s">
        <v>4147</v>
      </c>
      <c r="B2886" t="s">
        <v>4148</v>
      </c>
      <c r="C2886" s="2">
        <v>469</v>
      </c>
      <c r="D2886" s="2">
        <v>244</v>
      </c>
      <c r="E2886" t="s">
        <v>7027</v>
      </c>
      <c r="F2886" t="s">
        <v>7037</v>
      </c>
      <c r="G2886" s="2">
        <v>225</v>
      </c>
      <c r="H2886" s="11">
        <v>0.47974413646055436</v>
      </c>
      <c r="I2886">
        <v>0</v>
      </c>
      <c r="J2886">
        <f ca="1"/>
        <v>4155</v>
      </c>
      <c r="K2886">
        <v>1981</v>
      </c>
      <c r="L2886" cm="1">
        <f t="array" ref="L2886">_xlfn.IFS(G2886&lt;=25, 1, G2886&lt;=75, 2, G2886&lt;=150, 3, G2886&gt;150, 4)</f>
        <v>4</v>
      </c>
    </row>
    <row r="2887" spans="1:12" x14ac:dyDescent="0.2">
      <c r="A2887" t="s">
        <v>4149</v>
      </c>
      <c r="B2887" t="s">
        <v>4150</v>
      </c>
      <c r="C2887" s="2">
        <v>89</v>
      </c>
      <c r="D2887" s="2">
        <v>79</v>
      </c>
      <c r="E2887" t="s">
        <v>7027</v>
      </c>
      <c r="F2887" t="s">
        <v>7042</v>
      </c>
      <c r="G2887" s="2">
        <v>10</v>
      </c>
      <c r="H2887" s="11">
        <v>0.11235955056179775</v>
      </c>
      <c r="I2887">
        <v>0</v>
      </c>
      <c r="J2887">
        <f ca="1"/>
        <v>3932</v>
      </c>
      <c r="K2887">
        <v>3542</v>
      </c>
      <c r="L2887" cm="1">
        <f t="array" ref="L2887">_xlfn.IFS(G2887&lt;=25, 1, G2887&lt;=75, 2, G2887&lt;=150, 3, G2887&gt;150, 4)</f>
        <v>1</v>
      </c>
    </row>
    <row r="2888" spans="1:12" x14ac:dyDescent="0.2">
      <c r="A2888" t="s">
        <v>4151</v>
      </c>
      <c r="B2888" t="s">
        <v>3562</v>
      </c>
      <c r="C2888" s="2">
        <v>79</v>
      </c>
      <c r="D2888" s="2">
        <v>48</v>
      </c>
      <c r="E2888" t="s">
        <v>6989</v>
      </c>
      <c r="F2888" t="s">
        <v>7037</v>
      </c>
      <c r="G2888" s="2">
        <v>31</v>
      </c>
      <c r="H2888" s="11">
        <v>0.39240506329113922</v>
      </c>
      <c r="I2888">
        <v>1</v>
      </c>
      <c r="J2888">
        <f ca="1"/>
        <v>1576</v>
      </c>
      <c r="K2888">
        <v>3846</v>
      </c>
      <c r="L2888" cm="1">
        <f t="array" ref="L2888">_xlfn.IFS(G2888&lt;=25, 1, G2888&lt;=75, 2, G2888&lt;=150, 3, G2888&gt;150, 4)</f>
        <v>2</v>
      </c>
    </row>
    <row r="2889" spans="1:12" x14ac:dyDescent="0.2">
      <c r="A2889" t="s">
        <v>4152</v>
      </c>
      <c r="B2889" t="s">
        <v>4153</v>
      </c>
      <c r="C2889" s="2">
        <v>165</v>
      </c>
      <c r="D2889" s="2">
        <v>84</v>
      </c>
      <c r="E2889" t="s">
        <v>7027</v>
      </c>
      <c r="F2889" t="s">
        <v>7039</v>
      </c>
      <c r="G2889" s="2">
        <v>81</v>
      </c>
      <c r="H2889" s="11">
        <v>0.49090909090909091</v>
      </c>
      <c r="I2889">
        <v>0</v>
      </c>
      <c r="J2889">
        <f ca="1"/>
        <v>541</v>
      </c>
      <c r="K2889">
        <v>2802</v>
      </c>
      <c r="L2889" cm="1">
        <f t="array" ref="L2889">_xlfn.IFS(G2889&lt;=25, 1, G2889&lt;=75, 2, G2889&lt;=150, 3, G2889&gt;150, 4)</f>
        <v>3</v>
      </c>
    </row>
    <row r="2890" spans="1:12" x14ac:dyDescent="0.2">
      <c r="A2890" t="s">
        <v>4154</v>
      </c>
      <c r="B2890" t="s">
        <v>2779</v>
      </c>
      <c r="C2890" s="2">
        <v>232</v>
      </c>
      <c r="D2890" s="2">
        <v>204</v>
      </c>
      <c r="E2890" t="s">
        <v>7027</v>
      </c>
      <c r="F2890" t="s">
        <v>7039</v>
      </c>
      <c r="G2890" s="2">
        <v>28</v>
      </c>
      <c r="H2890" s="11">
        <v>0.1206896551724138</v>
      </c>
      <c r="I2890">
        <v>0</v>
      </c>
      <c r="J2890">
        <f ca="1"/>
        <v>2235</v>
      </c>
      <c r="K2890">
        <v>534</v>
      </c>
      <c r="L2890" cm="1">
        <f t="array" ref="L2890">_xlfn.IFS(G2890&lt;=25, 1, G2890&lt;=75, 2, G2890&lt;=150, 3, G2890&gt;150, 4)</f>
        <v>2</v>
      </c>
    </row>
    <row r="2891" spans="1:12" x14ac:dyDescent="0.2">
      <c r="A2891" t="s">
        <v>4155</v>
      </c>
      <c r="B2891" t="s">
        <v>4156</v>
      </c>
      <c r="C2891" s="2">
        <v>268</v>
      </c>
      <c r="D2891" s="2">
        <v>182</v>
      </c>
      <c r="E2891" t="s">
        <v>7027</v>
      </c>
      <c r="F2891" t="s">
        <v>7039</v>
      </c>
      <c r="G2891" s="2">
        <v>86</v>
      </c>
      <c r="H2891" s="11">
        <v>0.32089552238805968</v>
      </c>
      <c r="I2891">
        <v>0</v>
      </c>
      <c r="J2891">
        <f ca="1"/>
        <v>981</v>
      </c>
      <c r="K2891">
        <v>611</v>
      </c>
      <c r="L2891" cm="1">
        <f t="array" ref="L2891">_xlfn.IFS(G2891&lt;=25, 1, G2891&lt;=75, 2, G2891&lt;=150, 3, G2891&gt;150, 4)</f>
        <v>3</v>
      </c>
    </row>
    <row r="2892" spans="1:12" x14ac:dyDescent="0.2">
      <c r="A2892" t="s">
        <v>4157</v>
      </c>
      <c r="B2892" t="s">
        <v>4158</v>
      </c>
      <c r="C2892" s="2">
        <v>279</v>
      </c>
      <c r="D2892" s="2">
        <v>181</v>
      </c>
      <c r="E2892" t="s">
        <v>6989</v>
      </c>
      <c r="F2892" t="s">
        <v>7044</v>
      </c>
      <c r="G2892" s="2">
        <v>98</v>
      </c>
      <c r="H2892" s="11">
        <v>0.35125448028673834</v>
      </c>
      <c r="I2892">
        <v>1</v>
      </c>
      <c r="J2892">
        <f ca="1"/>
        <v>3456</v>
      </c>
      <c r="K2892">
        <v>2975</v>
      </c>
      <c r="L2892" cm="1">
        <f t="array" ref="L2892">_xlfn.IFS(G2892&lt;=25, 1, G2892&lt;=75, 2, G2892&lt;=150, 3, G2892&gt;150, 4)</f>
        <v>3</v>
      </c>
    </row>
    <row r="2893" spans="1:12" x14ac:dyDescent="0.2">
      <c r="A2893" t="s">
        <v>4159</v>
      </c>
      <c r="B2893" t="s">
        <v>4160</v>
      </c>
      <c r="C2893" s="2">
        <v>268</v>
      </c>
      <c r="D2893" s="2">
        <v>220</v>
      </c>
      <c r="E2893" t="s">
        <v>7027</v>
      </c>
      <c r="F2893" t="s">
        <v>7039</v>
      </c>
      <c r="G2893" s="2">
        <v>48</v>
      </c>
      <c r="H2893" s="11">
        <v>0.17910447761194029</v>
      </c>
      <c r="I2893">
        <v>0</v>
      </c>
      <c r="J2893">
        <f ca="1"/>
        <v>1512</v>
      </c>
      <c r="K2893">
        <v>3990</v>
      </c>
      <c r="L2893" cm="1">
        <f t="array" ref="L2893">_xlfn.IFS(G2893&lt;=25, 1, G2893&lt;=75, 2, G2893&lt;=150, 3, G2893&gt;150, 4)</f>
        <v>2</v>
      </c>
    </row>
    <row r="2894" spans="1:12" x14ac:dyDescent="0.2">
      <c r="A2894" t="s">
        <v>4161</v>
      </c>
      <c r="B2894" t="s">
        <v>4162</v>
      </c>
      <c r="C2894" s="2">
        <v>339</v>
      </c>
      <c r="D2894" s="2">
        <v>258</v>
      </c>
      <c r="E2894" t="s">
        <v>7027</v>
      </c>
      <c r="F2894" t="s">
        <v>7039</v>
      </c>
      <c r="G2894" s="2">
        <v>81</v>
      </c>
      <c r="H2894" s="11">
        <v>0.23893805309734514</v>
      </c>
      <c r="I2894">
        <v>0</v>
      </c>
      <c r="J2894">
        <f ca="1"/>
        <v>3675</v>
      </c>
      <c r="K2894">
        <v>1027</v>
      </c>
      <c r="L2894" cm="1">
        <f t="array" ref="L2894">_xlfn.IFS(G2894&lt;=25, 1, G2894&lt;=75, 2, G2894&lt;=150, 3, G2894&gt;150, 4)</f>
        <v>3</v>
      </c>
    </row>
    <row r="2895" spans="1:12" x14ac:dyDescent="0.2">
      <c r="A2895" t="s">
        <v>4163</v>
      </c>
      <c r="B2895" t="s">
        <v>4164</v>
      </c>
      <c r="C2895" s="2">
        <v>236</v>
      </c>
      <c r="D2895" s="2">
        <v>113</v>
      </c>
      <c r="E2895" t="s">
        <v>7027</v>
      </c>
      <c r="F2895" t="s">
        <v>7040</v>
      </c>
      <c r="G2895" s="2">
        <v>123</v>
      </c>
      <c r="H2895" s="11">
        <v>0.52118644067796616</v>
      </c>
      <c r="I2895">
        <v>0</v>
      </c>
      <c r="J2895">
        <f ca="1"/>
        <v>2975</v>
      </c>
      <c r="K2895">
        <v>957</v>
      </c>
      <c r="L2895" cm="1">
        <f t="array" ref="L2895">_xlfn.IFS(G2895&lt;=25, 1, G2895&lt;=75, 2, G2895&lt;=150, 3, G2895&gt;150, 4)</f>
        <v>3</v>
      </c>
    </row>
    <row r="2896" spans="1:12" x14ac:dyDescent="0.2">
      <c r="A2896" t="s">
        <v>4165</v>
      </c>
      <c r="B2896" t="s">
        <v>4166</v>
      </c>
      <c r="C2896" s="2">
        <v>886</v>
      </c>
      <c r="D2896" s="2">
        <v>372</v>
      </c>
      <c r="E2896" t="s">
        <v>7029</v>
      </c>
      <c r="F2896" t="s">
        <v>7040</v>
      </c>
      <c r="G2896" s="2">
        <v>514</v>
      </c>
      <c r="H2896" s="11">
        <v>0.58013544018058694</v>
      </c>
      <c r="I2896">
        <v>0</v>
      </c>
      <c r="J2896">
        <f ca="1"/>
        <v>4048</v>
      </c>
      <c r="K2896">
        <v>3082</v>
      </c>
      <c r="L2896" cm="1">
        <f t="array" ref="L2896">_xlfn.IFS(G2896&lt;=25, 1, G2896&lt;=75, 2, G2896&lt;=150, 3, G2896&gt;150, 4)</f>
        <v>4</v>
      </c>
    </row>
    <row r="2897" spans="1:12" x14ac:dyDescent="0.2">
      <c r="A2897" t="s">
        <v>4167</v>
      </c>
      <c r="B2897" t="s">
        <v>4168</v>
      </c>
      <c r="C2897" s="2">
        <v>268</v>
      </c>
      <c r="D2897" s="2">
        <v>113</v>
      </c>
      <c r="E2897" t="s">
        <v>7027</v>
      </c>
      <c r="F2897" t="s">
        <v>7040</v>
      </c>
      <c r="G2897" s="2">
        <v>155</v>
      </c>
      <c r="H2897" s="11">
        <v>0.57835820895522383</v>
      </c>
      <c r="I2897">
        <v>0</v>
      </c>
      <c r="J2897">
        <f ca="1"/>
        <v>2841</v>
      </c>
      <c r="K2897">
        <v>1483</v>
      </c>
      <c r="L2897" cm="1">
        <f t="array" ref="L2897">_xlfn.IFS(G2897&lt;=25, 1, G2897&lt;=75, 2, G2897&lt;=150, 3, G2897&gt;150, 4)</f>
        <v>4</v>
      </c>
    </row>
    <row r="2898" spans="1:12" x14ac:dyDescent="0.2">
      <c r="A2898" t="s">
        <v>4169</v>
      </c>
      <c r="B2898" t="s">
        <v>4170</v>
      </c>
      <c r="C2898" s="2">
        <v>279</v>
      </c>
      <c r="D2898" s="2">
        <v>193</v>
      </c>
      <c r="E2898" t="s">
        <v>6989</v>
      </c>
      <c r="F2898" t="s">
        <v>7036</v>
      </c>
      <c r="G2898" s="2">
        <v>86</v>
      </c>
      <c r="H2898" s="11">
        <v>0.30824372759856633</v>
      </c>
      <c r="I2898">
        <v>1</v>
      </c>
      <c r="J2898">
        <f ca="1"/>
        <v>406</v>
      </c>
      <c r="K2898">
        <v>3543</v>
      </c>
      <c r="L2898" cm="1">
        <f t="array" ref="L2898">_xlfn.IFS(G2898&lt;=25, 1, G2898&lt;=75, 2, G2898&lt;=150, 3, G2898&gt;150, 4)</f>
        <v>3</v>
      </c>
    </row>
    <row r="2899" spans="1:12" x14ac:dyDescent="0.2">
      <c r="A2899" t="s">
        <v>4171</v>
      </c>
      <c r="B2899" t="s">
        <v>4172</v>
      </c>
      <c r="C2899" s="2">
        <v>359</v>
      </c>
      <c r="D2899" s="2">
        <v>334</v>
      </c>
      <c r="E2899" t="s">
        <v>7027</v>
      </c>
      <c r="F2899" t="s">
        <v>7043</v>
      </c>
      <c r="G2899" s="2">
        <v>25</v>
      </c>
      <c r="H2899" s="11">
        <v>6.9637883008356549E-2</v>
      </c>
      <c r="I2899">
        <v>0</v>
      </c>
      <c r="J2899">
        <f ca="1"/>
        <v>346</v>
      </c>
      <c r="K2899">
        <v>1762</v>
      </c>
      <c r="L2899" cm="1">
        <f t="array" ref="L2899">_xlfn.IFS(G2899&lt;=25, 1, G2899&lt;=75, 2, G2899&lt;=150, 3, G2899&gt;150, 4)</f>
        <v>1</v>
      </c>
    </row>
    <row r="2900" spans="1:12" x14ac:dyDescent="0.2">
      <c r="A2900" t="s">
        <v>4173</v>
      </c>
      <c r="B2900" t="s">
        <v>3230</v>
      </c>
      <c r="C2900" s="2">
        <v>359</v>
      </c>
      <c r="D2900" s="2">
        <v>280</v>
      </c>
      <c r="E2900" t="s">
        <v>7027</v>
      </c>
      <c r="F2900" t="s">
        <v>7039</v>
      </c>
      <c r="G2900" s="2">
        <v>79</v>
      </c>
      <c r="H2900" s="11">
        <v>0.22005571030640669</v>
      </c>
      <c r="I2900">
        <v>0</v>
      </c>
      <c r="J2900">
        <f ca="1"/>
        <v>1977</v>
      </c>
      <c r="K2900">
        <v>1964</v>
      </c>
      <c r="L2900" cm="1">
        <f t="array" ref="L2900">_xlfn.IFS(G2900&lt;=25, 1, G2900&lt;=75, 2, G2900&lt;=150, 3, G2900&gt;150, 4)</f>
        <v>3</v>
      </c>
    </row>
    <row r="2901" spans="1:12" x14ac:dyDescent="0.2">
      <c r="A2901" t="s">
        <v>1941</v>
      </c>
      <c r="B2901" t="s">
        <v>742</v>
      </c>
      <c r="C2901" s="2">
        <v>179</v>
      </c>
      <c r="D2901" s="2">
        <v>97</v>
      </c>
      <c r="E2901" t="s">
        <v>6989</v>
      </c>
      <c r="F2901" t="s">
        <v>7037</v>
      </c>
      <c r="G2901" s="2">
        <v>82</v>
      </c>
      <c r="H2901" s="11">
        <v>0.45810055865921789</v>
      </c>
      <c r="I2901">
        <v>1</v>
      </c>
      <c r="J2901">
        <f ca="1"/>
        <v>4280</v>
      </c>
      <c r="K2901">
        <v>3753</v>
      </c>
      <c r="L2901" cm="1">
        <f t="array" ref="L2901">_xlfn.IFS(G2901&lt;=25, 1, G2901&lt;=75, 2, G2901&lt;=150, 3, G2901&gt;150, 4)</f>
        <v>3</v>
      </c>
    </row>
    <row r="2902" spans="1:12" x14ac:dyDescent="0.2">
      <c r="A2902" t="s">
        <v>4174</v>
      </c>
      <c r="B2902" t="s">
        <v>4175</v>
      </c>
      <c r="C2902" s="2">
        <v>312</v>
      </c>
      <c r="D2902" s="2">
        <v>243</v>
      </c>
      <c r="E2902" t="s">
        <v>7029</v>
      </c>
      <c r="F2902" t="s">
        <v>7045</v>
      </c>
      <c r="G2902" s="2">
        <v>69</v>
      </c>
      <c r="H2902" s="11">
        <v>0.22115384615384615</v>
      </c>
      <c r="I2902">
        <v>0</v>
      </c>
      <c r="J2902">
        <f ca="1"/>
        <v>2095</v>
      </c>
      <c r="K2902">
        <v>4236</v>
      </c>
      <c r="L2902" cm="1">
        <f t="array" ref="L2902">_xlfn.IFS(G2902&lt;=25, 1, G2902&lt;=75, 2, G2902&lt;=150, 3, G2902&gt;150, 4)</f>
        <v>2</v>
      </c>
    </row>
    <row r="2903" spans="1:12" x14ac:dyDescent="0.2">
      <c r="A2903" t="s">
        <v>4176</v>
      </c>
      <c r="B2903" t="s">
        <v>4177</v>
      </c>
      <c r="C2903" s="2">
        <v>325</v>
      </c>
      <c r="D2903" s="2">
        <v>254</v>
      </c>
      <c r="E2903" t="s">
        <v>7027</v>
      </c>
      <c r="F2903" t="s">
        <v>7041</v>
      </c>
      <c r="G2903" s="2">
        <v>71</v>
      </c>
      <c r="H2903" s="11">
        <v>0.21846153846153846</v>
      </c>
      <c r="I2903">
        <v>0</v>
      </c>
      <c r="J2903">
        <f ca="1"/>
        <v>3877</v>
      </c>
      <c r="K2903">
        <v>2954</v>
      </c>
      <c r="L2903" cm="1">
        <f t="array" ref="L2903">_xlfn.IFS(G2903&lt;=25, 1, G2903&lt;=75, 2, G2903&lt;=150, 3, G2903&gt;150, 4)</f>
        <v>2</v>
      </c>
    </row>
    <row r="2904" spans="1:12" x14ac:dyDescent="0.2">
      <c r="A2904" t="s">
        <v>4178</v>
      </c>
      <c r="B2904" t="s">
        <v>4179</v>
      </c>
      <c r="C2904" s="2">
        <v>299</v>
      </c>
      <c r="D2904" s="2">
        <v>263</v>
      </c>
      <c r="E2904" t="s">
        <v>6989</v>
      </c>
      <c r="F2904" t="s">
        <v>7036</v>
      </c>
      <c r="G2904" s="2">
        <v>36</v>
      </c>
      <c r="H2904" s="11">
        <v>0.12040133779264214</v>
      </c>
      <c r="I2904">
        <v>1</v>
      </c>
      <c r="J2904">
        <f ca="1"/>
        <v>2320</v>
      </c>
      <c r="K2904">
        <v>2910</v>
      </c>
      <c r="L2904" cm="1">
        <f t="array" ref="L2904">_xlfn.IFS(G2904&lt;=25, 1, G2904&lt;=75, 2, G2904&lt;=150, 3, G2904&gt;150, 4)</f>
        <v>2</v>
      </c>
    </row>
    <row r="2905" spans="1:12" x14ac:dyDescent="0.2">
      <c r="A2905" t="s">
        <v>4180</v>
      </c>
      <c r="B2905" t="s">
        <v>4181</v>
      </c>
      <c r="C2905" s="2">
        <v>312</v>
      </c>
      <c r="D2905" s="2">
        <v>222</v>
      </c>
      <c r="E2905" t="s">
        <v>7027</v>
      </c>
      <c r="F2905" t="s">
        <v>7037</v>
      </c>
      <c r="G2905" s="2">
        <v>90</v>
      </c>
      <c r="H2905" s="11">
        <v>0.28846153846153844</v>
      </c>
      <c r="I2905">
        <v>0</v>
      </c>
      <c r="J2905">
        <f ca="1"/>
        <v>927</v>
      </c>
      <c r="K2905">
        <v>2304</v>
      </c>
      <c r="L2905" cm="1">
        <f t="array" ref="L2905">_xlfn.IFS(G2905&lt;=25, 1, G2905&lt;=75, 2, G2905&lt;=150, 3, G2905&gt;150, 4)</f>
        <v>3</v>
      </c>
    </row>
    <row r="2906" spans="1:12" x14ac:dyDescent="0.2">
      <c r="A2906" t="s">
        <v>4182</v>
      </c>
      <c r="B2906" t="s">
        <v>3228</v>
      </c>
      <c r="C2906" s="2">
        <v>195</v>
      </c>
      <c r="D2906" s="2">
        <v>129</v>
      </c>
      <c r="E2906" t="s">
        <v>6989</v>
      </c>
      <c r="F2906" t="s">
        <v>7039</v>
      </c>
      <c r="G2906" s="2">
        <v>66</v>
      </c>
      <c r="H2906" s="11">
        <v>0.33846153846153848</v>
      </c>
      <c r="I2906">
        <v>1</v>
      </c>
      <c r="J2906">
        <f ca="1"/>
        <v>4444</v>
      </c>
      <c r="K2906">
        <v>4011</v>
      </c>
      <c r="L2906" cm="1">
        <f t="array" ref="L2906">_xlfn.IFS(G2906&lt;=25, 1, G2906&lt;=75, 2, G2906&lt;=150, 3, G2906&gt;150, 4)</f>
        <v>2</v>
      </c>
    </row>
    <row r="2907" spans="1:12" x14ac:dyDescent="0.2">
      <c r="A2907" t="s">
        <v>4183</v>
      </c>
      <c r="B2907" t="s">
        <v>3329</v>
      </c>
      <c r="C2907" s="2">
        <v>169</v>
      </c>
      <c r="D2907" s="2">
        <v>137</v>
      </c>
      <c r="E2907" t="s">
        <v>6989</v>
      </c>
      <c r="F2907" t="s">
        <v>7039</v>
      </c>
      <c r="G2907" s="2">
        <v>32</v>
      </c>
      <c r="H2907" s="11">
        <v>0.1893491124260355</v>
      </c>
      <c r="I2907">
        <v>1</v>
      </c>
      <c r="J2907">
        <f ca="1"/>
        <v>3566</v>
      </c>
      <c r="K2907">
        <v>4024</v>
      </c>
      <c r="L2907" cm="1">
        <f t="array" ref="L2907">_xlfn.IFS(G2907&lt;=25, 1, G2907&lt;=75, 2, G2907&lt;=150, 3, G2907&gt;150, 4)</f>
        <v>2</v>
      </c>
    </row>
    <row r="2908" spans="1:12" x14ac:dyDescent="0.2">
      <c r="A2908" t="s">
        <v>4184</v>
      </c>
      <c r="B2908" t="s">
        <v>4185</v>
      </c>
      <c r="C2908" s="2">
        <v>187</v>
      </c>
      <c r="D2908" s="2">
        <v>84</v>
      </c>
      <c r="E2908" t="s">
        <v>7027</v>
      </c>
      <c r="F2908" t="s">
        <v>7040</v>
      </c>
      <c r="G2908" s="2">
        <v>103</v>
      </c>
      <c r="H2908" s="11">
        <v>0.55080213903743314</v>
      </c>
      <c r="I2908">
        <v>0</v>
      </c>
      <c r="J2908">
        <f ca="1"/>
        <v>1505</v>
      </c>
      <c r="K2908">
        <v>3473</v>
      </c>
      <c r="L2908" cm="1">
        <f t="array" ref="L2908">_xlfn.IFS(G2908&lt;=25, 1, G2908&lt;=75, 2, G2908&lt;=150, 3, G2908&gt;150, 4)</f>
        <v>3</v>
      </c>
    </row>
    <row r="2909" spans="1:12" x14ac:dyDescent="0.2">
      <c r="A2909" t="s">
        <v>4186</v>
      </c>
      <c r="B2909" t="s">
        <v>2343</v>
      </c>
      <c r="C2909" s="2">
        <v>79</v>
      </c>
      <c r="D2909" s="2">
        <v>56</v>
      </c>
      <c r="E2909" t="s">
        <v>6989</v>
      </c>
      <c r="F2909" t="s">
        <v>7044</v>
      </c>
      <c r="G2909" s="2">
        <v>23</v>
      </c>
      <c r="H2909" s="11">
        <v>0.29113924050632911</v>
      </c>
      <c r="I2909">
        <v>1</v>
      </c>
      <c r="J2909">
        <f ca="1"/>
        <v>3059</v>
      </c>
      <c r="K2909">
        <v>1734</v>
      </c>
      <c r="L2909" cm="1">
        <f t="array" ref="L2909">_xlfn.IFS(G2909&lt;=25, 1, G2909&lt;=75, 2, G2909&lt;=150, 3, G2909&gt;150, 4)</f>
        <v>1</v>
      </c>
    </row>
    <row r="2910" spans="1:12" x14ac:dyDescent="0.2">
      <c r="A2910" t="s">
        <v>2108</v>
      </c>
      <c r="B2910" t="s">
        <v>652</v>
      </c>
      <c r="C2910" s="2">
        <v>209</v>
      </c>
      <c r="D2910" s="2">
        <v>138</v>
      </c>
      <c r="E2910" t="s">
        <v>6989</v>
      </c>
      <c r="F2910" t="s">
        <v>7037</v>
      </c>
      <c r="G2910" s="2">
        <v>71</v>
      </c>
      <c r="H2910" s="11">
        <v>0.33971291866028708</v>
      </c>
      <c r="I2910">
        <v>1</v>
      </c>
      <c r="J2910">
        <f ca="1"/>
        <v>987</v>
      </c>
      <c r="K2910">
        <v>320</v>
      </c>
      <c r="L2910" cm="1">
        <f t="array" ref="L2910">_xlfn.IFS(G2910&lt;=25, 1, G2910&lt;=75, 2, G2910&lt;=150, 3, G2910&gt;150, 4)</f>
        <v>2</v>
      </c>
    </row>
    <row r="2911" spans="1:12" x14ac:dyDescent="0.2">
      <c r="A2911" t="s">
        <v>4187</v>
      </c>
      <c r="B2911" t="s">
        <v>1053</v>
      </c>
      <c r="C2911" s="2">
        <v>319</v>
      </c>
      <c r="D2911" s="2">
        <v>249</v>
      </c>
      <c r="E2911" t="s">
        <v>7029</v>
      </c>
      <c r="F2911" t="s">
        <v>7036</v>
      </c>
      <c r="G2911" s="2">
        <v>70</v>
      </c>
      <c r="H2911" s="11">
        <v>0.21943573667711599</v>
      </c>
      <c r="I2911">
        <v>0</v>
      </c>
      <c r="J2911">
        <f ca="1"/>
        <v>200</v>
      </c>
      <c r="K2911">
        <v>4115</v>
      </c>
      <c r="L2911" cm="1">
        <f t="array" ref="L2911">_xlfn.IFS(G2911&lt;=25, 1, G2911&lt;=75, 2, G2911&lt;=150, 3, G2911&gt;150, 4)</f>
        <v>2</v>
      </c>
    </row>
    <row r="2912" spans="1:12" x14ac:dyDescent="0.2">
      <c r="A2912" t="s">
        <v>4188</v>
      </c>
      <c r="B2912" t="s">
        <v>2432</v>
      </c>
      <c r="C2912" s="2">
        <v>69</v>
      </c>
      <c r="D2912" s="2">
        <v>58</v>
      </c>
      <c r="E2912" t="s">
        <v>6989</v>
      </c>
      <c r="F2912" t="s">
        <v>7044</v>
      </c>
      <c r="G2912" s="2">
        <v>11</v>
      </c>
      <c r="H2912" s="11">
        <v>0.15942028985507245</v>
      </c>
      <c r="I2912">
        <v>1</v>
      </c>
      <c r="J2912">
        <f ca="1"/>
        <v>62</v>
      </c>
      <c r="K2912">
        <v>2812</v>
      </c>
      <c r="L2912" cm="1">
        <f t="array" ref="L2912">_xlfn.IFS(G2912&lt;=25, 1, G2912&lt;=75, 2, G2912&lt;=150, 3, G2912&gt;150, 4)</f>
        <v>1</v>
      </c>
    </row>
    <row r="2913" spans="1:12" x14ac:dyDescent="0.2">
      <c r="A2913" t="s">
        <v>4189</v>
      </c>
      <c r="B2913" t="s">
        <v>4025</v>
      </c>
      <c r="C2913" s="2">
        <v>89</v>
      </c>
      <c r="D2913" s="2">
        <v>61</v>
      </c>
      <c r="E2913" t="s">
        <v>6989</v>
      </c>
      <c r="F2913" t="s">
        <v>7039</v>
      </c>
      <c r="G2913" s="2">
        <v>28</v>
      </c>
      <c r="H2913" s="11">
        <v>0.3146067415730337</v>
      </c>
      <c r="I2913">
        <v>1</v>
      </c>
      <c r="J2913">
        <f ca="1"/>
        <v>2591</v>
      </c>
      <c r="K2913">
        <v>50</v>
      </c>
      <c r="L2913" cm="1">
        <f t="array" ref="L2913">_xlfn.IFS(G2913&lt;=25, 1, G2913&lt;=75, 2, G2913&lt;=150, 3, G2913&gt;150, 4)</f>
        <v>2</v>
      </c>
    </row>
    <row r="2914" spans="1:12" x14ac:dyDescent="0.2">
      <c r="A2914" t="s">
        <v>4190</v>
      </c>
      <c r="B2914" t="s">
        <v>4191</v>
      </c>
      <c r="C2914" s="2">
        <v>357</v>
      </c>
      <c r="D2914" s="2">
        <v>246</v>
      </c>
      <c r="E2914" t="s">
        <v>7027</v>
      </c>
      <c r="F2914" t="s">
        <v>7038</v>
      </c>
      <c r="G2914" s="2">
        <v>111</v>
      </c>
      <c r="H2914" s="11">
        <v>0.31092436974789917</v>
      </c>
      <c r="I2914">
        <v>0</v>
      </c>
      <c r="J2914">
        <f ca="1"/>
        <v>3906</v>
      </c>
      <c r="K2914">
        <v>1080</v>
      </c>
      <c r="L2914" cm="1">
        <f t="array" ref="L2914">_xlfn.IFS(G2914&lt;=25, 1, G2914&lt;=75, 2, G2914&lt;=150, 3, G2914&gt;150, 4)</f>
        <v>3</v>
      </c>
    </row>
    <row r="2915" spans="1:12" x14ac:dyDescent="0.2">
      <c r="A2915" t="s">
        <v>4192</v>
      </c>
      <c r="B2915" t="s">
        <v>4193</v>
      </c>
      <c r="C2915" s="2">
        <v>239</v>
      </c>
      <c r="D2915" s="2">
        <v>131</v>
      </c>
      <c r="E2915" t="s">
        <v>7027</v>
      </c>
      <c r="F2915" t="s">
        <v>7040</v>
      </c>
      <c r="G2915" s="2">
        <v>108</v>
      </c>
      <c r="H2915" s="11">
        <v>0.45188284518828453</v>
      </c>
      <c r="I2915">
        <v>0</v>
      </c>
      <c r="J2915">
        <f ca="1"/>
        <v>2118</v>
      </c>
      <c r="K2915">
        <v>403</v>
      </c>
      <c r="L2915" cm="1">
        <f t="array" ref="L2915">_xlfn.IFS(G2915&lt;=25, 1, G2915&lt;=75, 2, G2915&lt;=150, 3, G2915&gt;150, 4)</f>
        <v>3</v>
      </c>
    </row>
    <row r="2916" spans="1:12" x14ac:dyDescent="0.2">
      <c r="A2916" t="s">
        <v>4194</v>
      </c>
      <c r="B2916" t="s">
        <v>3634</v>
      </c>
      <c r="C2916" s="2">
        <v>99</v>
      </c>
      <c r="D2916" s="2">
        <v>77</v>
      </c>
      <c r="E2916" t="s">
        <v>7027</v>
      </c>
      <c r="F2916" t="s">
        <v>7036</v>
      </c>
      <c r="G2916" s="2">
        <v>22</v>
      </c>
      <c r="H2916" s="11">
        <v>0.22222222222222221</v>
      </c>
      <c r="I2916">
        <v>0</v>
      </c>
      <c r="J2916">
        <f ca="1"/>
        <v>271</v>
      </c>
      <c r="K2916">
        <v>4409</v>
      </c>
      <c r="L2916" cm="1">
        <f t="array" ref="L2916">_xlfn.IFS(G2916&lt;=25, 1, G2916&lt;=75, 2, G2916&lt;=150, 3, G2916&gt;150, 4)</f>
        <v>1</v>
      </c>
    </row>
    <row r="2917" spans="1:12" x14ac:dyDescent="0.2">
      <c r="A2917" t="s">
        <v>4195</v>
      </c>
      <c r="B2917" t="s">
        <v>4196</v>
      </c>
      <c r="C2917" s="2">
        <v>178</v>
      </c>
      <c r="D2917" s="2">
        <v>73</v>
      </c>
      <c r="E2917" t="s">
        <v>7029</v>
      </c>
      <c r="F2917" t="s">
        <v>7040</v>
      </c>
      <c r="G2917" s="2">
        <v>105</v>
      </c>
      <c r="H2917" s="11">
        <v>0.5898876404494382</v>
      </c>
      <c r="I2917">
        <v>0</v>
      </c>
      <c r="J2917">
        <f ca="1"/>
        <v>1027</v>
      </c>
      <c r="K2917">
        <v>4177</v>
      </c>
      <c r="L2917" cm="1">
        <f t="array" ref="L2917">_xlfn.IFS(G2917&lt;=25, 1, G2917&lt;=75, 2, G2917&lt;=150, 3, G2917&gt;150, 4)</f>
        <v>3</v>
      </c>
    </row>
    <row r="2918" spans="1:12" x14ac:dyDescent="0.2">
      <c r="A2918" t="s">
        <v>4197</v>
      </c>
      <c r="B2918" t="s">
        <v>4198</v>
      </c>
      <c r="C2918" s="2">
        <v>355</v>
      </c>
      <c r="D2918" s="2">
        <v>280</v>
      </c>
      <c r="E2918" t="s">
        <v>7029</v>
      </c>
      <c r="F2918" t="s">
        <v>7041</v>
      </c>
      <c r="G2918" s="2">
        <v>75</v>
      </c>
      <c r="H2918" s="11">
        <v>0.21126760563380281</v>
      </c>
      <c r="I2918">
        <v>0</v>
      </c>
      <c r="J2918">
        <f ca="1"/>
        <v>2311</v>
      </c>
      <c r="K2918">
        <v>2466</v>
      </c>
      <c r="L2918" cm="1">
        <f t="array" ref="L2918">_xlfn.IFS(G2918&lt;=25, 1, G2918&lt;=75, 2, G2918&lt;=150, 3, G2918&gt;150, 4)</f>
        <v>2</v>
      </c>
    </row>
    <row r="2919" spans="1:12" x14ac:dyDescent="0.2">
      <c r="A2919" t="s">
        <v>4199</v>
      </c>
      <c r="B2919" t="s">
        <v>1851</v>
      </c>
      <c r="C2919" s="2">
        <v>178</v>
      </c>
      <c r="D2919" s="2">
        <v>150</v>
      </c>
      <c r="E2919" t="s">
        <v>7027</v>
      </c>
      <c r="F2919" t="s">
        <v>7045</v>
      </c>
      <c r="G2919" s="2">
        <v>28</v>
      </c>
      <c r="H2919" s="11">
        <v>0.15730337078651685</v>
      </c>
      <c r="I2919">
        <v>0</v>
      </c>
      <c r="J2919">
        <f ca="1"/>
        <v>3547</v>
      </c>
      <c r="K2919">
        <v>721</v>
      </c>
      <c r="L2919" cm="1">
        <f t="array" ref="L2919">_xlfn.IFS(G2919&lt;=25, 1, G2919&lt;=75, 2, G2919&lt;=150, 3, G2919&gt;150, 4)</f>
        <v>2</v>
      </c>
    </row>
    <row r="2920" spans="1:12" x14ac:dyDescent="0.2">
      <c r="A2920" t="s">
        <v>4200</v>
      </c>
      <c r="B2920" t="s">
        <v>4201</v>
      </c>
      <c r="C2920" s="2">
        <v>325</v>
      </c>
      <c r="D2920" s="2">
        <v>286</v>
      </c>
      <c r="E2920" t="s">
        <v>7027</v>
      </c>
      <c r="F2920" t="s">
        <v>7041</v>
      </c>
      <c r="G2920" s="2">
        <v>39</v>
      </c>
      <c r="H2920" s="11">
        <v>0.12</v>
      </c>
      <c r="I2920">
        <v>0</v>
      </c>
      <c r="J2920">
        <f ca="1"/>
        <v>4548</v>
      </c>
      <c r="K2920">
        <v>4180</v>
      </c>
      <c r="L2920" cm="1">
        <f t="array" ref="L2920">_xlfn.IFS(G2920&lt;=25, 1, G2920&lt;=75, 2, G2920&lt;=150, 3, G2920&gt;150, 4)</f>
        <v>2</v>
      </c>
    </row>
    <row r="2921" spans="1:12" x14ac:dyDescent="0.2">
      <c r="A2921" t="s">
        <v>4202</v>
      </c>
      <c r="B2921" t="s">
        <v>818</v>
      </c>
      <c r="C2921" s="2">
        <v>312</v>
      </c>
      <c r="D2921" s="2">
        <v>234</v>
      </c>
      <c r="E2921" t="s">
        <v>7029</v>
      </c>
      <c r="F2921" t="s">
        <v>7036</v>
      </c>
      <c r="G2921" s="2">
        <v>78</v>
      </c>
      <c r="H2921" s="11">
        <v>0.25</v>
      </c>
      <c r="I2921">
        <v>0</v>
      </c>
      <c r="J2921">
        <f ca="1"/>
        <v>2995</v>
      </c>
      <c r="K2921">
        <v>4470</v>
      </c>
      <c r="L2921" cm="1">
        <f t="array" ref="L2921">_xlfn.IFS(G2921&lt;=25, 1, G2921&lt;=75, 2, G2921&lt;=150, 3, G2921&gt;150, 4)</f>
        <v>3</v>
      </c>
    </row>
    <row r="2922" spans="1:12" x14ac:dyDescent="0.2">
      <c r="A2922" t="s">
        <v>4203</v>
      </c>
      <c r="B2922" t="s">
        <v>1085</v>
      </c>
      <c r="C2922" s="2">
        <v>294</v>
      </c>
      <c r="D2922" s="2">
        <v>197</v>
      </c>
      <c r="E2922" t="s">
        <v>7027</v>
      </c>
      <c r="F2922" t="s">
        <v>7036</v>
      </c>
      <c r="G2922" s="2">
        <v>97</v>
      </c>
      <c r="H2922" s="11">
        <v>0.32993197278911562</v>
      </c>
      <c r="I2922">
        <v>0</v>
      </c>
      <c r="J2922">
        <f ca="1"/>
        <v>278</v>
      </c>
      <c r="K2922">
        <v>4351</v>
      </c>
      <c r="L2922" cm="1">
        <f t="array" ref="L2922">_xlfn.IFS(G2922&lt;=25, 1, G2922&lt;=75, 2, G2922&lt;=150, 3, G2922&gt;150, 4)</f>
        <v>3</v>
      </c>
    </row>
    <row r="2923" spans="1:12" x14ac:dyDescent="0.2">
      <c r="A2923" t="s">
        <v>4204</v>
      </c>
      <c r="B2923" t="s">
        <v>2909</v>
      </c>
      <c r="C2923" s="2">
        <v>45</v>
      </c>
      <c r="D2923" s="2">
        <v>36</v>
      </c>
      <c r="E2923" t="s">
        <v>6989</v>
      </c>
      <c r="F2923" t="s">
        <v>7036</v>
      </c>
      <c r="G2923" s="2">
        <v>9</v>
      </c>
      <c r="H2923" s="11">
        <v>0.2</v>
      </c>
      <c r="I2923">
        <v>1</v>
      </c>
      <c r="J2923">
        <f ca="1"/>
        <v>1254</v>
      </c>
      <c r="K2923">
        <v>3312</v>
      </c>
      <c r="L2923" cm="1">
        <f t="array" ref="L2923">_xlfn.IFS(G2923&lt;=25, 1, G2923&lt;=75, 2, G2923&lt;=150, 3, G2923&gt;150, 4)</f>
        <v>1</v>
      </c>
    </row>
    <row r="2924" spans="1:12" x14ac:dyDescent="0.2">
      <c r="A2924" t="s">
        <v>4205</v>
      </c>
      <c r="B2924" t="s">
        <v>3979</v>
      </c>
      <c r="C2924" s="2">
        <v>447</v>
      </c>
      <c r="D2924" s="2">
        <v>112</v>
      </c>
      <c r="E2924" t="s">
        <v>7028</v>
      </c>
      <c r="F2924" t="s">
        <v>7040</v>
      </c>
      <c r="G2924" s="2">
        <v>335</v>
      </c>
      <c r="H2924" s="11">
        <v>0.7494407158836689</v>
      </c>
      <c r="I2924">
        <v>0</v>
      </c>
      <c r="J2924">
        <f ca="1"/>
        <v>2656</v>
      </c>
      <c r="K2924">
        <v>3188</v>
      </c>
      <c r="L2924" cm="1">
        <f t="array" ref="L2924">_xlfn.IFS(G2924&lt;=25, 1, G2924&lt;=75, 2, G2924&lt;=150, 3, G2924&gt;150, 4)</f>
        <v>4</v>
      </c>
    </row>
    <row r="2925" spans="1:12" x14ac:dyDescent="0.2">
      <c r="A2925" t="s">
        <v>4206</v>
      </c>
      <c r="B2925" t="s">
        <v>4207</v>
      </c>
      <c r="C2925" s="2">
        <v>447</v>
      </c>
      <c r="D2925" s="2">
        <v>362</v>
      </c>
      <c r="E2925" t="s">
        <v>7029</v>
      </c>
      <c r="F2925" t="s">
        <v>7037</v>
      </c>
      <c r="G2925" s="2">
        <v>85</v>
      </c>
      <c r="H2925" s="11">
        <v>0.19015659955257272</v>
      </c>
      <c r="I2925">
        <v>0</v>
      </c>
      <c r="J2925">
        <f ca="1"/>
        <v>3100</v>
      </c>
      <c r="K2925">
        <v>2260</v>
      </c>
      <c r="L2925" cm="1">
        <f t="array" ref="L2925">_xlfn.IFS(G2925&lt;=25, 1, G2925&lt;=75, 2, G2925&lt;=150, 3, G2925&gt;150, 4)</f>
        <v>3</v>
      </c>
    </row>
    <row r="2926" spans="1:12" x14ac:dyDescent="0.2">
      <c r="A2926" t="s">
        <v>4208</v>
      </c>
      <c r="B2926" t="s">
        <v>2190</v>
      </c>
      <c r="C2926" s="2">
        <v>266</v>
      </c>
      <c r="D2926" s="2">
        <v>186</v>
      </c>
      <c r="E2926" t="s">
        <v>7027</v>
      </c>
      <c r="F2926" t="s">
        <v>7039</v>
      </c>
      <c r="G2926" s="2">
        <v>80</v>
      </c>
      <c r="H2926" s="11">
        <v>0.3007518796992481</v>
      </c>
      <c r="I2926">
        <v>0</v>
      </c>
      <c r="J2926">
        <f ca="1"/>
        <v>1188</v>
      </c>
      <c r="K2926">
        <v>3458</v>
      </c>
      <c r="L2926" cm="1">
        <f t="array" ref="L2926">_xlfn.IFS(G2926&lt;=25, 1, G2926&lt;=75, 2, G2926&lt;=150, 3, G2926&gt;150, 4)</f>
        <v>3</v>
      </c>
    </row>
    <row r="2927" spans="1:12" x14ac:dyDescent="0.2">
      <c r="A2927" t="s">
        <v>4209</v>
      </c>
      <c r="B2927" t="s">
        <v>4210</v>
      </c>
      <c r="C2927" s="2">
        <v>886</v>
      </c>
      <c r="D2927" s="2">
        <v>576</v>
      </c>
      <c r="E2927" t="s">
        <v>7029</v>
      </c>
      <c r="F2927" t="s">
        <v>7041</v>
      </c>
      <c r="G2927" s="2">
        <v>310</v>
      </c>
      <c r="H2927" s="11">
        <v>0.34988713318284426</v>
      </c>
      <c r="I2927">
        <v>0</v>
      </c>
      <c r="J2927">
        <f ca="1"/>
        <v>862</v>
      </c>
      <c r="K2927">
        <v>32</v>
      </c>
      <c r="L2927" cm="1">
        <f t="array" ref="L2927">_xlfn.IFS(G2927&lt;=25, 1, G2927&lt;=75, 2, G2927&lt;=150, 3, G2927&gt;150, 4)</f>
        <v>4</v>
      </c>
    </row>
    <row r="2928" spans="1:12" x14ac:dyDescent="0.2">
      <c r="A2928" t="s">
        <v>4211</v>
      </c>
      <c r="B2928" t="s">
        <v>4212</v>
      </c>
      <c r="C2928" s="2">
        <v>329</v>
      </c>
      <c r="D2928" s="2">
        <v>214</v>
      </c>
      <c r="E2928" t="s">
        <v>7027</v>
      </c>
      <c r="F2928" t="s">
        <v>7037</v>
      </c>
      <c r="G2928" s="2">
        <v>115</v>
      </c>
      <c r="H2928" s="11">
        <v>0.34954407294832829</v>
      </c>
      <c r="I2928">
        <v>0</v>
      </c>
      <c r="J2928">
        <f ca="1"/>
        <v>1743</v>
      </c>
      <c r="K2928">
        <v>2311</v>
      </c>
      <c r="L2928" cm="1">
        <f t="array" ref="L2928">_xlfn.IFS(G2928&lt;=25, 1, G2928&lt;=75, 2, G2928&lt;=150, 3, G2928&gt;150, 4)</f>
        <v>3</v>
      </c>
    </row>
    <row r="2929" spans="1:12" x14ac:dyDescent="0.2">
      <c r="A2929" t="s">
        <v>4213</v>
      </c>
      <c r="B2929" t="s">
        <v>4214</v>
      </c>
      <c r="C2929" s="2">
        <v>299</v>
      </c>
      <c r="D2929" s="2">
        <v>126</v>
      </c>
      <c r="E2929" t="s">
        <v>7027</v>
      </c>
      <c r="F2929" t="s">
        <v>7038</v>
      </c>
      <c r="G2929" s="2">
        <v>173</v>
      </c>
      <c r="H2929" s="11">
        <v>0.57859531772575246</v>
      </c>
      <c r="I2929">
        <v>0</v>
      </c>
      <c r="J2929">
        <f ca="1"/>
        <v>1447</v>
      </c>
      <c r="K2929">
        <v>2674</v>
      </c>
      <c r="L2929" cm="1">
        <f t="array" ref="L2929">_xlfn.IFS(G2929&lt;=25, 1, G2929&lt;=75, 2, G2929&lt;=150, 3, G2929&gt;150, 4)</f>
        <v>4</v>
      </c>
    </row>
    <row r="2930" spans="1:12" x14ac:dyDescent="0.2">
      <c r="A2930" t="s">
        <v>4215</v>
      </c>
      <c r="B2930" t="s">
        <v>2432</v>
      </c>
      <c r="C2930" s="2">
        <v>69</v>
      </c>
      <c r="D2930" s="2">
        <v>49</v>
      </c>
      <c r="E2930" t="s">
        <v>6989</v>
      </c>
      <c r="F2930" t="s">
        <v>7044</v>
      </c>
      <c r="G2930" s="2">
        <v>20</v>
      </c>
      <c r="H2930" s="11">
        <v>0.28985507246376813</v>
      </c>
      <c r="I2930">
        <v>1</v>
      </c>
      <c r="J2930">
        <f ca="1"/>
        <v>3552</v>
      </c>
      <c r="K2930">
        <v>2372</v>
      </c>
      <c r="L2930" cm="1">
        <f t="array" ref="L2930">_xlfn.IFS(G2930&lt;=25, 1, G2930&lt;=75, 2, G2930&lt;=150, 3, G2930&gt;150, 4)</f>
        <v>1</v>
      </c>
    </row>
    <row r="2931" spans="1:12" x14ac:dyDescent="0.2">
      <c r="A2931" t="s">
        <v>4216</v>
      </c>
      <c r="B2931" t="s">
        <v>4217</v>
      </c>
      <c r="C2931" s="2">
        <v>502</v>
      </c>
      <c r="D2931" s="2">
        <v>407</v>
      </c>
      <c r="E2931" t="s">
        <v>7029</v>
      </c>
      <c r="F2931" t="s">
        <v>7039</v>
      </c>
      <c r="G2931" s="2">
        <v>95</v>
      </c>
      <c r="H2931" s="11">
        <v>0.18924302788844621</v>
      </c>
      <c r="I2931">
        <v>0</v>
      </c>
      <c r="J2931">
        <f ca="1"/>
        <v>552</v>
      </c>
      <c r="K2931">
        <v>264</v>
      </c>
      <c r="L2931" cm="1">
        <f t="array" ref="L2931">_xlfn.IFS(G2931&lt;=25, 1, G2931&lt;=75, 2, G2931&lt;=150, 3, G2931&gt;150, 4)</f>
        <v>3</v>
      </c>
    </row>
    <row r="2932" spans="1:12" x14ac:dyDescent="0.2">
      <c r="A2932" t="s">
        <v>4218</v>
      </c>
      <c r="B2932" t="s">
        <v>4219</v>
      </c>
      <c r="C2932" s="2">
        <v>322</v>
      </c>
      <c r="D2932" s="2">
        <v>155</v>
      </c>
      <c r="E2932" t="s">
        <v>7029</v>
      </c>
      <c r="F2932" t="s">
        <v>7040</v>
      </c>
      <c r="G2932" s="2">
        <v>167</v>
      </c>
      <c r="H2932" s="11">
        <v>0.51863354037267084</v>
      </c>
      <c r="I2932">
        <v>0</v>
      </c>
      <c r="J2932">
        <f ca="1"/>
        <v>1104</v>
      </c>
      <c r="K2932">
        <v>2280</v>
      </c>
      <c r="L2932" cm="1">
        <f t="array" ref="L2932">_xlfn.IFS(G2932&lt;=25, 1, G2932&lt;=75, 2, G2932&lt;=150, 3, G2932&gt;150, 4)</f>
        <v>4</v>
      </c>
    </row>
    <row r="2933" spans="1:12" x14ac:dyDescent="0.2">
      <c r="A2933" t="s">
        <v>4220</v>
      </c>
      <c r="B2933" t="s">
        <v>4221</v>
      </c>
      <c r="C2933" s="2">
        <v>268</v>
      </c>
      <c r="D2933" s="2">
        <v>72</v>
      </c>
      <c r="E2933" t="s">
        <v>7027</v>
      </c>
      <c r="F2933" t="s">
        <v>7038</v>
      </c>
      <c r="G2933" s="2">
        <v>196</v>
      </c>
      <c r="H2933" s="11">
        <v>0.73134328358208955</v>
      </c>
      <c r="I2933">
        <v>0</v>
      </c>
      <c r="J2933">
        <f ca="1"/>
        <v>2379</v>
      </c>
      <c r="K2933">
        <v>206</v>
      </c>
      <c r="L2933" cm="1">
        <f t="array" ref="L2933">_xlfn.IFS(G2933&lt;=25, 1, G2933&lt;=75, 2, G2933&lt;=150, 3, G2933&gt;150, 4)</f>
        <v>4</v>
      </c>
    </row>
    <row r="2934" spans="1:12" x14ac:dyDescent="0.2">
      <c r="A2934" t="s">
        <v>4222</v>
      </c>
      <c r="B2934" t="s">
        <v>4223</v>
      </c>
      <c r="C2934" s="2">
        <v>495</v>
      </c>
      <c r="D2934" s="2">
        <v>401</v>
      </c>
      <c r="E2934" t="s">
        <v>7027</v>
      </c>
      <c r="F2934" t="s">
        <v>7039</v>
      </c>
      <c r="G2934" s="2">
        <v>94</v>
      </c>
      <c r="H2934" s="11">
        <v>0.1898989898989899</v>
      </c>
      <c r="I2934">
        <v>0</v>
      </c>
      <c r="J2934">
        <f ca="1"/>
        <v>2874</v>
      </c>
      <c r="K2934">
        <v>2985</v>
      </c>
      <c r="L2934" cm="1">
        <f t="array" ref="L2934">_xlfn.IFS(G2934&lt;=25, 1, G2934&lt;=75, 2, G2934&lt;=150, 3, G2934&gt;150, 4)</f>
        <v>3</v>
      </c>
    </row>
    <row r="2935" spans="1:12" x14ac:dyDescent="0.2">
      <c r="A2935" t="s">
        <v>4224</v>
      </c>
      <c r="B2935" t="s">
        <v>4225</v>
      </c>
      <c r="C2935" s="2">
        <v>264</v>
      </c>
      <c r="D2935" s="2">
        <v>216</v>
      </c>
      <c r="E2935" t="s">
        <v>7027</v>
      </c>
      <c r="F2935" t="s">
        <v>7043</v>
      </c>
      <c r="G2935" s="2">
        <v>48</v>
      </c>
      <c r="H2935" s="11">
        <v>0.18181818181818182</v>
      </c>
      <c r="I2935">
        <v>0</v>
      </c>
      <c r="J2935">
        <f ca="1"/>
        <v>152</v>
      </c>
      <c r="K2935">
        <v>1937</v>
      </c>
      <c r="L2935" cm="1">
        <f t="array" ref="L2935">_xlfn.IFS(G2935&lt;=25, 1, G2935&lt;=75, 2, G2935&lt;=150, 3, G2935&gt;150, 4)</f>
        <v>2</v>
      </c>
    </row>
    <row r="2936" spans="1:12" x14ac:dyDescent="0.2">
      <c r="A2936" t="s">
        <v>4226</v>
      </c>
      <c r="B2936" t="s">
        <v>2545</v>
      </c>
      <c r="C2936" s="2">
        <v>402</v>
      </c>
      <c r="D2936" s="2">
        <v>306</v>
      </c>
      <c r="E2936" t="s">
        <v>7029</v>
      </c>
      <c r="F2936" t="s">
        <v>7039</v>
      </c>
      <c r="G2936" s="2">
        <v>96</v>
      </c>
      <c r="H2936" s="11">
        <v>0.23880597014925373</v>
      </c>
      <c r="I2936">
        <v>0</v>
      </c>
      <c r="J2936">
        <f ca="1"/>
        <v>2723</v>
      </c>
      <c r="K2936">
        <v>2719</v>
      </c>
      <c r="L2936" cm="1">
        <f t="array" ref="L2936">_xlfn.IFS(G2936&lt;=25, 1, G2936&lt;=75, 2, G2936&lt;=150, 3, G2936&gt;150, 4)</f>
        <v>3</v>
      </c>
    </row>
    <row r="2937" spans="1:12" x14ac:dyDescent="0.2">
      <c r="A2937" t="s">
        <v>4227</v>
      </c>
      <c r="B2937" t="s">
        <v>4228</v>
      </c>
      <c r="C2937" s="2">
        <v>149</v>
      </c>
      <c r="D2937" s="2">
        <v>88</v>
      </c>
      <c r="E2937" t="s">
        <v>6989</v>
      </c>
      <c r="F2937" t="s">
        <v>7039</v>
      </c>
      <c r="G2937" s="2">
        <v>61</v>
      </c>
      <c r="H2937" s="11">
        <v>0.40939597315436244</v>
      </c>
      <c r="I2937">
        <v>1</v>
      </c>
      <c r="J2937">
        <f ca="1"/>
        <v>2046</v>
      </c>
      <c r="K2937">
        <v>36</v>
      </c>
      <c r="L2937" cm="1">
        <f t="array" ref="L2937">_xlfn.IFS(G2937&lt;=25, 1, G2937&lt;=75, 2, G2937&lt;=150, 3, G2937&gt;150, 4)</f>
        <v>2</v>
      </c>
    </row>
    <row r="2938" spans="1:12" x14ac:dyDescent="0.2">
      <c r="A2938" t="s">
        <v>4229</v>
      </c>
      <c r="B2938" t="s">
        <v>4230</v>
      </c>
      <c r="C2938" s="2">
        <v>627</v>
      </c>
      <c r="D2938" s="2">
        <v>439</v>
      </c>
      <c r="E2938" t="s">
        <v>7027</v>
      </c>
      <c r="F2938" t="s">
        <v>7043</v>
      </c>
      <c r="G2938" s="2">
        <v>188</v>
      </c>
      <c r="H2938" s="11">
        <v>0.29984051036682613</v>
      </c>
      <c r="I2938">
        <v>0</v>
      </c>
      <c r="J2938">
        <f ca="1"/>
        <v>864</v>
      </c>
      <c r="K2938">
        <v>2648</v>
      </c>
      <c r="L2938" cm="1">
        <f t="array" ref="L2938">_xlfn.IFS(G2938&lt;=25, 1, G2938&lt;=75, 2, G2938&lt;=150, 3, G2938&gt;150, 4)</f>
        <v>4</v>
      </c>
    </row>
    <row r="2939" spans="1:12" x14ac:dyDescent="0.2">
      <c r="A2939" t="s">
        <v>4231</v>
      </c>
      <c r="B2939" t="s">
        <v>3491</v>
      </c>
      <c r="C2939" s="2">
        <v>268</v>
      </c>
      <c r="D2939" s="2">
        <v>190</v>
      </c>
      <c r="E2939" t="s">
        <v>7027</v>
      </c>
      <c r="F2939" t="s">
        <v>7039</v>
      </c>
      <c r="G2939" s="2">
        <v>78</v>
      </c>
      <c r="H2939" s="11">
        <v>0.29104477611940299</v>
      </c>
      <c r="I2939">
        <v>0</v>
      </c>
      <c r="J2939">
        <f ca="1"/>
        <v>2973</v>
      </c>
      <c r="K2939">
        <v>4192</v>
      </c>
      <c r="L2939" cm="1">
        <f t="array" ref="L2939">_xlfn.IFS(G2939&lt;=25, 1, G2939&lt;=75, 2, G2939&lt;=150, 3, G2939&gt;150, 4)</f>
        <v>3</v>
      </c>
    </row>
    <row r="2940" spans="1:12" x14ac:dyDescent="0.2">
      <c r="A2940" t="s">
        <v>4232</v>
      </c>
      <c r="B2940" t="s">
        <v>3746</v>
      </c>
      <c r="C2940" s="2">
        <v>195</v>
      </c>
      <c r="D2940" s="2">
        <v>158</v>
      </c>
      <c r="E2940" t="s">
        <v>6989</v>
      </c>
      <c r="F2940" t="s">
        <v>7039</v>
      </c>
      <c r="G2940" s="2">
        <v>37</v>
      </c>
      <c r="H2940" s="11">
        <v>0.18974358974358974</v>
      </c>
      <c r="I2940">
        <v>1</v>
      </c>
      <c r="J2940">
        <f ca="1"/>
        <v>4177</v>
      </c>
      <c r="K2940">
        <v>3556</v>
      </c>
      <c r="L2940" cm="1">
        <f t="array" ref="L2940">_xlfn.IFS(G2940&lt;=25, 1, G2940&lt;=75, 2, G2940&lt;=150, 3, G2940&gt;150, 4)</f>
        <v>2</v>
      </c>
    </row>
    <row r="2941" spans="1:12" x14ac:dyDescent="0.2">
      <c r="A2941" t="s">
        <v>4233</v>
      </c>
      <c r="B2941" t="s">
        <v>4234</v>
      </c>
      <c r="C2941" s="2">
        <v>1155</v>
      </c>
      <c r="D2941" s="2">
        <v>889</v>
      </c>
      <c r="E2941" t="s">
        <v>7029</v>
      </c>
      <c r="F2941" t="s">
        <v>7042</v>
      </c>
      <c r="G2941" s="2">
        <v>266</v>
      </c>
      <c r="H2941" s="11">
        <v>0.23030303030303031</v>
      </c>
      <c r="I2941">
        <v>0</v>
      </c>
      <c r="J2941">
        <f ca="1"/>
        <v>1651</v>
      </c>
      <c r="K2941">
        <v>4070</v>
      </c>
      <c r="L2941" cm="1">
        <f t="array" ref="L2941">_xlfn.IFS(G2941&lt;=25, 1, G2941&lt;=75, 2, G2941&lt;=150, 3, G2941&gt;150, 4)</f>
        <v>4</v>
      </c>
    </row>
    <row r="2942" spans="1:12" x14ac:dyDescent="0.2">
      <c r="A2942" t="s">
        <v>4235</v>
      </c>
      <c r="B2942" t="s">
        <v>4236</v>
      </c>
      <c r="C2942" s="2">
        <v>269</v>
      </c>
      <c r="D2942" s="2">
        <v>126</v>
      </c>
      <c r="E2942" t="s">
        <v>7027</v>
      </c>
      <c r="F2942" t="s">
        <v>7038</v>
      </c>
      <c r="G2942" s="2">
        <v>143</v>
      </c>
      <c r="H2942" s="11">
        <v>0.53159851301115246</v>
      </c>
      <c r="I2942">
        <v>0</v>
      </c>
      <c r="J2942">
        <f ca="1"/>
        <v>738</v>
      </c>
      <c r="K2942">
        <v>4148</v>
      </c>
      <c r="L2942" cm="1">
        <f t="array" ref="L2942">_xlfn.IFS(G2942&lt;=25, 1, G2942&lt;=75, 2, G2942&lt;=150, 3, G2942&gt;150, 4)</f>
        <v>3</v>
      </c>
    </row>
    <row r="2943" spans="1:12" x14ac:dyDescent="0.2">
      <c r="A2943" t="s">
        <v>4237</v>
      </c>
      <c r="B2943" t="s">
        <v>2976</v>
      </c>
      <c r="C2943" s="2">
        <v>99</v>
      </c>
      <c r="D2943" s="2">
        <v>75</v>
      </c>
      <c r="E2943" t="s">
        <v>6989</v>
      </c>
      <c r="F2943" t="s">
        <v>7044</v>
      </c>
      <c r="G2943" s="2">
        <v>24</v>
      </c>
      <c r="H2943" s="11">
        <v>0.24242424242424243</v>
      </c>
      <c r="I2943">
        <v>1</v>
      </c>
      <c r="J2943">
        <f ca="1"/>
        <v>1579</v>
      </c>
      <c r="K2943">
        <v>938</v>
      </c>
      <c r="L2943" cm="1">
        <f t="array" ref="L2943">_xlfn.IFS(G2943&lt;=25, 1, G2943&lt;=75, 2, G2943&lt;=150, 3, G2943&gt;150, 4)</f>
        <v>1</v>
      </c>
    </row>
    <row r="2944" spans="1:12" x14ac:dyDescent="0.2">
      <c r="A2944" t="s">
        <v>4238</v>
      </c>
      <c r="B2944" t="s">
        <v>3879</v>
      </c>
      <c r="C2944" s="2">
        <v>237</v>
      </c>
      <c r="D2944" s="2">
        <v>168</v>
      </c>
      <c r="E2944" t="s">
        <v>6989</v>
      </c>
      <c r="F2944" t="s">
        <v>7039</v>
      </c>
      <c r="G2944" s="2">
        <v>69</v>
      </c>
      <c r="H2944" s="11">
        <v>0.29113924050632911</v>
      </c>
      <c r="I2944">
        <v>1</v>
      </c>
      <c r="J2944">
        <f ca="1"/>
        <v>876</v>
      </c>
      <c r="K2944">
        <v>532</v>
      </c>
      <c r="L2944" cm="1">
        <f t="array" ref="L2944">_xlfn.IFS(G2944&lt;=25, 1, G2944&lt;=75, 2, G2944&lt;=150, 3, G2944&gt;150, 4)</f>
        <v>2</v>
      </c>
    </row>
    <row r="2945" spans="1:12" x14ac:dyDescent="0.2">
      <c r="A2945" t="s">
        <v>4239</v>
      </c>
      <c r="B2945" t="s">
        <v>4240</v>
      </c>
      <c r="C2945" s="2">
        <v>393</v>
      </c>
      <c r="D2945" s="2">
        <v>177</v>
      </c>
      <c r="E2945" t="s">
        <v>7029</v>
      </c>
      <c r="F2945" t="s">
        <v>7038</v>
      </c>
      <c r="G2945" s="2">
        <v>216</v>
      </c>
      <c r="H2945" s="11">
        <v>0.54961832061068705</v>
      </c>
      <c r="I2945">
        <v>0</v>
      </c>
      <c r="J2945">
        <f ca="1"/>
        <v>831</v>
      </c>
      <c r="K2945">
        <v>2270</v>
      </c>
      <c r="L2945" cm="1">
        <f t="array" ref="L2945">_xlfn.IFS(G2945&lt;=25, 1, G2945&lt;=75, 2, G2945&lt;=150, 3, G2945&gt;150, 4)</f>
        <v>4</v>
      </c>
    </row>
    <row r="2946" spans="1:12" x14ac:dyDescent="0.2">
      <c r="A2946" t="s">
        <v>4241</v>
      </c>
      <c r="B2946" t="s">
        <v>4242</v>
      </c>
      <c r="C2946" s="2">
        <v>149</v>
      </c>
      <c r="D2946" s="2">
        <v>98</v>
      </c>
      <c r="E2946" t="s">
        <v>6989</v>
      </c>
      <c r="F2946" t="s">
        <v>7041</v>
      </c>
      <c r="G2946" s="2">
        <v>51</v>
      </c>
      <c r="H2946" s="11">
        <v>0.34228187919463088</v>
      </c>
      <c r="I2946">
        <v>1</v>
      </c>
      <c r="J2946">
        <f ca="1"/>
        <v>3973</v>
      </c>
      <c r="K2946">
        <v>2223</v>
      </c>
      <c r="L2946" cm="1">
        <f t="array" ref="L2946">_xlfn.IFS(G2946&lt;=25, 1, G2946&lt;=75, 2, G2946&lt;=150, 3, G2946&gt;150, 4)</f>
        <v>2</v>
      </c>
    </row>
    <row r="2947" spans="1:12" x14ac:dyDescent="0.2">
      <c r="A2947" t="s">
        <v>4243</v>
      </c>
      <c r="B2947" t="s">
        <v>4244</v>
      </c>
      <c r="C2947" s="2">
        <v>268</v>
      </c>
      <c r="D2947" s="2">
        <v>88</v>
      </c>
      <c r="E2947" t="s">
        <v>7027</v>
      </c>
      <c r="F2947" t="s">
        <v>7038</v>
      </c>
      <c r="G2947" s="2">
        <v>180</v>
      </c>
      <c r="H2947" s="11">
        <v>0.67164179104477617</v>
      </c>
      <c r="I2947">
        <v>0</v>
      </c>
      <c r="J2947">
        <f ca="1"/>
        <v>526</v>
      </c>
      <c r="K2947">
        <v>4404</v>
      </c>
      <c r="L2947" cm="1">
        <f t="array" ref="L2947">_xlfn.IFS(G2947&lt;=25, 1, G2947&lt;=75, 2, G2947&lt;=150, 3, G2947&gt;150, 4)</f>
        <v>4</v>
      </c>
    </row>
    <row r="2948" spans="1:12" x14ac:dyDescent="0.2">
      <c r="A2948" t="s">
        <v>4245</v>
      </c>
      <c r="B2948" t="s">
        <v>4246</v>
      </c>
      <c r="C2948" s="2">
        <v>99</v>
      </c>
      <c r="D2948" s="2">
        <v>48</v>
      </c>
      <c r="E2948" t="s">
        <v>7029</v>
      </c>
      <c r="F2948" t="s">
        <v>7040</v>
      </c>
      <c r="G2948" s="2">
        <v>51</v>
      </c>
      <c r="H2948" s="11">
        <v>0.51515151515151514</v>
      </c>
      <c r="I2948">
        <v>0</v>
      </c>
      <c r="J2948">
        <f ca="1"/>
        <v>969</v>
      </c>
      <c r="K2948">
        <v>3274</v>
      </c>
      <c r="L2948" cm="1">
        <f t="array" ref="L2948">_xlfn.IFS(G2948&lt;=25, 1, G2948&lt;=75, 2, G2948&lt;=150, 3, G2948&gt;150, 4)</f>
        <v>2</v>
      </c>
    </row>
    <row r="2949" spans="1:12" x14ac:dyDescent="0.2">
      <c r="A2949" t="s">
        <v>4247</v>
      </c>
      <c r="B2949" t="s">
        <v>4248</v>
      </c>
      <c r="C2949" s="2">
        <v>319</v>
      </c>
      <c r="D2949" s="2">
        <v>309</v>
      </c>
      <c r="E2949" t="s">
        <v>7029</v>
      </c>
      <c r="F2949" t="s">
        <v>7041</v>
      </c>
      <c r="G2949" s="2">
        <v>10</v>
      </c>
      <c r="H2949" s="11">
        <v>3.1347962382445138E-2</v>
      </c>
      <c r="I2949">
        <v>0</v>
      </c>
      <c r="J2949">
        <f ca="1"/>
        <v>1882</v>
      </c>
      <c r="K2949">
        <v>3181</v>
      </c>
      <c r="L2949" cm="1">
        <f t="array" ref="L2949">_xlfn.IFS(G2949&lt;=25, 1, G2949&lt;=75, 2, G2949&lt;=150, 3, G2949&gt;150, 4)</f>
        <v>1</v>
      </c>
    </row>
    <row r="2950" spans="1:12" x14ac:dyDescent="0.2">
      <c r="A2950" t="s">
        <v>4249</v>
      </c>
      <c r="B2950" t="s">
        <v>4250</v>
      </c>
      <c r="C2950" s="2">
        <v>179</v>
      </c>
      <c r="D2950" s="2">
        <v>84</v>
      </c>
      <c r="E2950" t="s">
        <v>6989</v>
      </c>
      <c r="F2950" t="s">
        <v>7037</v>
      </c>
      <c r="G2950" s="2">
        <v>95</v>
      </c>
      <c r="H2950" s="11">
        <v>0.53072625698324027</v>
      </c>
      <c r="I2950">
        <v>1</v>
      </c>
      <c r="J2950">
        <f ca="1"/>
        <v>1507</v>
      </c>
      <c r="K2950">
        <v>68</v>
      </c>
      <c r="L2950" cm="1">
        <f t="array" ref="L2950">_xlfn.IFS(G2950&lt;=25, 1, G2950&lt;=75, 2, G2950&lt;=150, 3, G2950&gt;150, 4)</f>
        <v>3</v>
      </c>
    </row>
    <row r="2951" spans="1:12" x14ac:dyDescent="0.2">
      <c r="A2951" t="s">
        <v>4251</v>
      </c>
      <c r="B2951" t="s">
        <v>4252</v>
      </c>
      <c r="C2951" s="2">
        <v>268</v>
      </c>
      <c r="D2951" s="2">
        <v>212</v>
      </c>
      <c r="E2951" t="s">
        <v>7027</v>
      </c>
      <c r="F2951" t="s">
        <v>7039</v>
      </c>
      <c r="G2951" s="2">
        <v>56</v>
      </c>
      <c r="H2951" s="11">
        <v>0.20895522388059701</v>
      </c>
      <c r="I2951">
        <v>0</v>
      </c>
      <c r="J2951">
        <f ca="1"/>
        <v>139</v>
      </c>
      <c r="K2951">
        <v>2308</v>
      </c>
      <c r="L2951" cm="1">
        <f t="array" ref="L2951">_xlfn.IFS(G2951&lt;=25, 1, G2951&lt;=75, 2, G2951&lt;=150, 3, G2951&gt;150, 4)</f>
        <v>2</v>
      </c>
    </row>
    <row r="2952" spans="1:12" x14ac:dyDescent="0.2">
      <c r="A2952" t="s">
        <v>4253</v>
      </c>
      <c r="B2952" t="s">
        <v>4254</v>
      </c>
      <c r="C2952" s="2">
        <v>236</v>
      </c>
      <c r="D2952" s="2">
        <v>177</v>
      </c>
      <c r="E2952" t="s">
        <v>7027</v>
      </c>
      <c r="F2952" t="s">
        <v>7043</v>
      </c>
      <c r="G2952" s="2">
        <v>59</v>
      </c>
      <c r="H2952" s="11">
        <v>0.25</v>
      </c>
      <c r="I2952">
        <v>0</v>
      </c>
      <c r="J2952">
        <f ca="1"/>
        <v>3441</v>
      </c>
      <c r="K2952">
        <v>321</v>
      </c>
      <c r="L2952" cm="1">
        <f t="array" ref="L2952">_xlfn.IFS(G2952&lt;=25, 1, G2952&lt;=75, 2, G2952&lt;=150, 3, G2952&gt;150, 4)</f>
        <v>2</v>
      </c>
    </row>
    <row r="2953" spans="1:12" x14ac:dyDescent="0.2">
      <c r="A2953" t="s">
        <v>4255</v>
      </c>
      <c r="B2953" t="s">
        <v>3412</v>
      </c>
      <c r="C2953" s="2">
        <v>357</v>
      </c>
      <c r="D2953" s="2">
        <v>236</v>
      </c>
      <c r="E2953" t="s">
        <v>7027</v>
      </c>
      <c r="F2953" t="s">
        <v>7037</v>
      </c>
      <c r="G2953" s="2">
        <v>121</v>
      </c>
      <c r="H2953" s="11">
        <v>0.33893557422969189</v>
      </c>
      <c r="I2953">
        <v>0</v>
      </c>
      <c r="J2953">
        <f ca="1"/>
        <v>2912</v>
      </c>
      <c r="K2953">
        <v>916</v>
      </c>
      <c r="L2953" cm="1">
        <f t="array" ref="L2953">_xlfn.IFS(G2953&lt;=25, 1, G2953&lt;=75, 2, G2953&lt;=150, 3, G2953&gt;150, 4)</f>
        <v>3</v>
      </c>
    </row>
    <row r="2954" spans="1:12" x14ac:dyDescent="0.2">
      <c r="A2954" t="s">
        <v>4256</v>
      </c>
      <c r="B2954" t="s">
        <v>4257</v>
      </c>
      <c r="C2954" s="2">
        <v>535</v>
      </c>
      <c r="D2954" s="2">
        <v>433</v>
      </c>
      <c r="E2954" t="s">
        <v>7029</v>
      </c>
      <c r="F2954" t="s">
        <v>7043</v>
      </c>
      <c r="G2954" s="2">
        <v>102</v>
      </c>
      <c r="H2954" s="11">
        <v>0.19065420560747665</v>
      </c>
      <c r="I2954">
        <v>0</v>
      </c>
      <c r="J2954">
        <f ca="1"/>
        <v>4097</v>
      </c>
      <c r="K2954">
        <v>173</v>
      </c>
      <c r="L2954" cm="1">
        <f t="array" ref="L2954">_xlfn.IFS(G2954&lt;=25, 1, G2954&lt;=75, 2, G2954&lt;=150, 3, G2954&gt;150, 4)</f>
        <v>3</v>
      </c>
    </row>
    <row r="2955" spans="1:12" x14ac:dyDescent="0.2">
      <c r="A2955" t="s">
        <v>4258</v>
      </c>
      <c r="B2955" t="s">
        <v>4259</v>
      </c>
      <c r="C2955" s="2">
        <v>241</v>
      </c>
      <c r="D2955" s="2">
        <v>157</v>
      </c>
      <c r="E2955" t="s">
        <v>7027</v>
      </c>
      <c r="F2955" t="s">
        <v>7037</v>
      </c>
      <c r="G2955" s="2">
        <v>84</v>
      </c>
      <c r="H2955" s="11">
        <v>0.34854771784232363</v>
      </c>
      <c r="I2955">
        <v>0</v>
      </c>
      <c r="J2955">
        <f ca="1"/>
        <v>3658</v>
      </c>
      <c r="K2955">
        <v>3799</v>
      </c>
      <c r="L2955" cm="1">
        <f t="array" ref="L2955">_xlfn.IFS(G2955&lt;=25, 1, G2955&lt;=75, 2, G2955&lt;=150, 3, G2955&gt;150, 4)</f>
        <v>3</v>
      </c>
    </row>
    <row r="2956" spans="1:12" x14ac:dyDescent="0.2">
      <c r="A2956" t="s">
        <v>4260</v>
      </c>
      <c r="B2956" t="s">
        <v>4261</v>
      </c>
      <c r="C2956" s="2">
        <v>369</v>
      </c>
      <c r="D2956" s="2">
        <v>292</v>
      </c>
      <c r="E2956" t="s">
        <v>7029</v>
      </c>
      <c r="F2956" t="s">
        <v>7042</v>
      </c>
      <c r="G2956" s="2">
        <v>77</v>
      </c>
      <c r="H2956" s="11">
        <v>0.20867208672086721</v>
      </c>
      <c r="I2956">
        <v>0</v>
      </c>
      <c r="J2956">
        <f ca="1"/>
        <v>4533</v>
      </c>
      <c r="K2956">
        <v>3525</v>
      </c>
      <c r="L2956" cm="1">
        <f t="array" ref="L2956">_xlfn.IFS(G2956&lt;=25, 1, G2956&lt;=75, 2, G2956&lt;=150, 3, G2956&gt;150, 4)</f>
        <v>3</v>
      </c>
    </row>
    <row r="2957" spans="1:12" x14ac:dyDescent="0.2">
      <c r="A2957" t="s">
        <v>4262</v>
      </c>
      <c r="B2957" t="s">
        <v>4263</v>
      </c>
      <c r="C2957" s="2">
        <v>369</v>
      </c>
      <c r="D2957" s="2">
        <v>273</v>
      </c>
      <c r="E2957" t="s">
        <v>6989</v>
      </c>
      <c r="F2957" t="s">
        <v>7039</v>
      </c>
      <c r="G2957" s="2">
        <v>96</v>
      </c>
      <c r="H2957" s="11">
        <v>0.26016260162601629</v>
      </c>
      <c r="I2957">
        <v>1</v>
      </c>
      <c r="J2957">
        <f ca="1"/>
        <v>1928</v>
      </c>
      <c r="K2957">
        <v>4380</v>
      </c>
      <c r="L2957" cm="1">
        <f t="array" ref="L2957">_xlfn.IFS(G2957&lt;=25, 1, G2957&lt;=75, 2, G2957&lt;=150, 3, G2957&gt;150, 4)</f>
        <v>3</v>
      </c>
    </row>
    <row r="2958" spans="1:12" x14ac:dyDescent="0.2">
      <c r="A2958" t="s">
        <v>4264</v>
      </c>
      <c r="B2958" t="s">
        <v>4265</v>
      </c>
      <c r="C2958" s="2">
        <v>231</v>
      </c>
      <c r="D2958" s="2">
        <v>99</v>
      </c>
      <c r="E2958" t="s">
        <v>7029</v>
      </c>
      <c r="F2958" t="s">
        <v>7040</v>
      </c>
      <c r="G2958" s="2">
        <v>132</v>
      </c>
      <c r="H2958" s="11">
        <v>0.5714285714285714</v>
      </c>
      <c r="I2958">
        <v>0</v>
      </c>
      <c r="J2958">
        <f ca="1"/>
        <v>656</v>
      </c>
      <c r="K2958">
        <v>128</v>
      </c>
      <c r="L2958" cm="1">
        <f t="array" ref="L2958">_xlfn.IFS(G2958&lt;=25, 1, G2958&lt;=75, 2, G2958&lt;=150, 3, G2958&gt;150, 4)</f>
        <v>3</v>
      </c>
    </row>
    <row r="2959" spans="1:12" x14ac:dyDescent="0.2">
      <c r="A2959" t="s">
        <v>4266</v>
      </c>
      <c r="B2959" t="s">
        <v>4267</v>
      </c>
      <c r="C2959" s="2">
        <v>179</v>
      </c>
      <c r="D2959" s="2">
        <v>118</v>
      </c>
      <c r="E2959" t="s">
        <v>6989</v>
      </c>
      <c r="F2959" t="s">
        <v>7042</v>
      </c>
      <c r="G2959" s="2">
        <v>61</v>
      </c>
      <c r="H2959" s="11">
        <v>0.34078212290502791</v>
      </c>
      <c r="I2959">
        <v>1</v>
      </c>
      <c r="J2959">
        <f ca="1"/>
        <v>868</v>
      </c>
      <c r="K2959">
        <v>1505</v>
      </c>
      <c r="L2959" cm="1">
        <f t="array" ref="L2959">_xlfn.IFS(G2959&lt;=25, 1, G2959&lt;=75, 2, G2959&lt;=150, 3, G2959&gt;150, 4)</f>
        <v>2</v>
      </c>
    </row>
    <row r="2960" spans="1:12" x14ac:dyDescent="0.2">
      <c r="A2960" t="s">
        <v>4268</v>
      </c>
      <c r="B2960" t="s">
        <v>4269</v>
      </c>
      <c r="C2960" s="2">
        <v>399</v>
      </c>
      <c r="D2960" s="2">
        <v>375</v>
      </c>
      <c r="E2960" t="s">
        <v>7027</v>
      </c>
      <c r="F2960" t="s">
        <v>7039</v>
      </c>
      <c r="G2960" s="2">
        <v>24</v>
      </c>
      <c r="H2960" s="11">
        <v>6.0150375939849621E-2</v>
      </c>
      <c r="I2960">
        <v>0</v>
      </c>
      <c r="J2960">
        <f ca="1"/>
        <v>1612</v>
      </c>
      <c r="K2960">
        <v>1487</v>
      </c>
      <c r="L2960" cm="1">
        <f t="array" ref="L2960">_xlfn.IFS(G2960&lt;=25, 1, G2960&lt;=75, 2, G2960&lt;=150, 3, G2960&gt;150, 4)</f>
        <v>1</v>
      </c>
    </row>
    <row r="2961" spans="1:12" x14ac:dyDescent="0.2">
      <c r="A2961" t="s">
        <v>4270</v>
      </c>
      <c r="B2961" t="s">
        <v>4271</v>
      </c>
      <c r="C2961" s="2">
        <v>241</v>
      </c>
      <c r="D2961" s="2">
        <v>106</v>
      </c>
      <c r="E2961" t="s">
        <v>7027</v>
      </c>
      <c r="F2961" t="s">
        <v>7038</v>
      </c>
      <c r="G2961" s="2">
        <v>135</v>
      </c>
      <c r="H2961" s="11">
        <v>0.56016597510373445</v>
      </c>
      <c r="I2961">
        <v>0</v>
      </c>
      <c r="J2961">
        <f ca="1"/>
        <v>66</v>
      </c>
      <c r="K2961">
        <v>3026</v>
      </c>
      <c r="L2961" cm="1">
        <f t="array" ref="L2961">_xlfn.IFS(G2961&lt;=25, 1, G2961&lt;=75, 2, G2961&lt;=150, 3, G2961&gt;150, 4)</f>
        <v>3</v>
      </c>
    </row>
    <row r="2962" spans="1:12" x14ac:dyDescent="0.2">
      <c r="A2962" t="s">
        <v>4272</v>
      </c>
      <c r="B2962" t="s">
        <v>4259</v>
      </c>
      <c r="C2962" s="2">
        <v>236</v>
      </c>
      <c r="D2962" s="2">
        <v>170</v>
      </c>
      <c r="E2962" t="s">
        <v>7027</v>
      </c>
      <c r="F2962" t="s">
        <v>7037</v>
      </c>
      <c r="G2962" s="2">
        <v>66</v>
      </c>
      <c r="H2962" s="11">
        <v>0.27966101694915252</v>
      </c>
      <c r="I2962">
        <v>0</v>
      </c>
      <c r="J2962">
        <f ca="1"/>
        <v>3478</v>
      </c>
      <c r="K2962">
        <v>393</v>
      </c>
      <c r="L2962" cm="1">
        <f t="array" ref="L2962">_xlfn.IFS(G2962&lt;=25, 1, G2962&lt;=75, 2, G2962&lt;=150, 3, G2962&gt;150, 4)</f>
        <v>2</v>
      </c>
    </row>
    <row r="2963" spans="1:12" x14ac:dyDescent="0.2">
      <c r="A2963" t="s">
        <v>4273</v>
      </c>
      <c r="B2963" t="s">
        <v>4274</v>
      </c>
      <c r="C2963" s="2">
        <v>169</v>
      </c>
      <c r="D2963" s="2">
        <v>96</v>
      </c>
      <c r="E2963" t="s">
        <v>6989</v>
      </c>
      <c r="F2963" t="s">
        <v>7037</v>
      </c>
      <c r="G2963" s="2">
        <v>73</v>
      </c>
      <c r="H2963" s="11">
        <v>0.43195266272189348</v>
      </c>
      <c r="I2963">
        <v>1</v>
      </c>
      <c r="J2963">
        <f ca="1"/>
        <v>1679</v>
      </c>
      <c r="K2963">
        <v>1631</v>
      </c>
      <c r="L2963" cm="1">
        <f t="array" ref="L2963">_xlfn.IFS(G2963&lt;=25, 1, G2963&lt;=75, 2, G2963&lt;=150, 3, G2963&gt;150, 4)</f>
        <v>2</v>
      </c>
    </row>
    <row r="2964" spans="1:12" x14ac:dyDescent="0.2">
      <c r="A2964" t="s">
        <v>4275</v>
      </c>
      <c r="B2964" t="s">
        <v>4276</v>
      </c>
      <c r="C2964" s="2">
        <v>259</v>
      </c>
      <c r="D2964" s="2">
        <v>192</v>
      </c>
      <c r="E2964" t="s">
        <v>7027</v>
      </c>
      <c r="F2964" t="s">
        <v>7036</v>
      </c>
      <c r="G2964" s="2">
        <v>67</v>
      </c>
      <c r="H2964" s="11">
        <v>0.25868725868725867</v>
      </c>
      <c r="I2964">
        <v>0</v>
      </c>
      <c r="J2964">
        <f ca="1"/>
        <v>3994</v>
      </c>
      <c r="K2964">
        <v>1008</v>
      </c>
      <c r="L2964" cm="1">
        <f t="array" ref="L2964">_xlfn.IFS(G2964&lt;=25, 1, G2964&lt;=75, 2, G2964&lt;=150, 3, G2964&gt;150, 4)</f>
        <v>2</v>
      </c>
    </row>
    <row r="2965" spans="1:12" x14ac:dyDescent="0.2">
      <c r="A2965" t="s">
        <v>4277</v>
      </c>
      <c r="B2965" t="s">
        <v>2216</v>
      </c>
      <c r="C2965" s="2">
        <v>357</v>
      </c>
      <c r="D2965" s="2">
        <v>203</v>
      </c>
      <c r="E2965" t="s">
        <v>7027</v>
      </c>
      <c r="F2965" t="s">
        <v>7038</v>
      </c>
      <c r="G2965" s="2">
        <v>154</v>
      </c>
      <c r="H2965" s="11">
        <v>0.43137254901960786</v>
      </c>
      <c r="I2965">
        <v>0</v>
      </c>
      <c r="J2965">
        <f ca="1"/>
        <v>283</v>
      </c>
      <c r="K2965">
        <v>1150</v>
      </c>
      <c r="L2965" cm="1">
        <f t="array" ref="L2965">_xlfn.IFS(G2965&lt;=25, 1, G2965&lt;=75, 2, G2965&lt;=150, 3, G2965&gt;150, 4)</f>
        <v>4</v>
      </c>
    </row>
    <row r="2966" spans="1:12" x14ac:dyDescent="0.2">
      <c r="A2966" t="s">
        <v>4278</v>
      </c>
      <c r="B2966" t="s">
        <v>4279</v>
      </c>
      <c r="C2966" s="2">
        <v>259</v>
      </c>
      <c r="D2966" s="2">
        <v>155</v>
      </c>
      <c r="E2966" t="s">
        <v>7027</v>
      </c>
      <c r="F2966" t="s">
        <v>7040</v>
      </c>
      <c r="G2966" s="2">
        <v>104</v>
      </c>
      <c r="H2966" s="11">
        <v>0.40154440154440152</v>
      </c>
      <c r="I2966">
        <v>0</v>
      </c>
      <c r="J2966">
        <f ca="1"/>
        <v>3201</v>
      </c>
      <c r="K2966">
        <v>3426</v>
      </c>
      <c r="L2966" cm="1">
        <f t="array" ref="L2966">_xlfn.IFS(G2966&lt;=25, 1, G2966&lt;=75, 2, G2966&lt;=150, 3, G2966&gt;150, 4)</f>
        <v>3</v>
      </c>
    </row>
    <row r="2967" spans="1:12" x14ac:dyDescent="0.2">
      <c r="A2967" t="s">
        <v>4280</v>
      </c>
      <c r="B2967" t="s">
        <v>4056</v>
      </c>
      <c r="C2967" s="2">
        <v>688</v>
      </c>
      <c r="D2967" s="2">
        <v>509</v>
      </c>
      <c r="E2967" t="s">
        <v>7027</v>
      </c>
      <c r="F2967" t="s">
        <v>7037</v>
      </c>
      <c r="G2967" s="2">
        <v>179</v>
      </c>
      <c r="H2967" s="11">
        <v>0.26017441860465118</v>
      </c>
      <c r="I2967">
        <v>0</v>
      </c>
      <c r="J2967">
        <f ca="1"/>
        <v>4344</v>
      </c>
      <c r="K2967">
        <v>2964</v>
      </c>
      <c r="L2967" cm="1">
        <f t="array" ref="L2967">_xlfn.IFS(G2967&lt;=25, 1, G2967&lt;=75, 2, G2967&lt;=150, 3, G2967&gt;150, 4)</f>
        <v>4</v>
      </c>
    </row>
    <row r="2968" spans="1:12" x14ac:dyDescent="0.2">
      <c r="A2968" t="s">
        <v>4281</v>
      </c>
      <c r="B2968" t="s">
        <v>4282</v>
      </c>
      <c r="C2968" s="2">
        <v>232</v>
      </c>
      <c r="D2968" s="2">
        <v>67</v>
      </c>
      <c r="E2968" t="s">
        <v>7027</v>
      </c>
      <c r="F2968" t="s">
        <v>7040</v>
      </c>
      <c r="G2968" s="2">
        <v>165</v>
      </c>
      <c r="H2968" s="11">
        <v>0.71120689655172409</v>
      </c>
      <c r="I2968">
        <v>0</v>
      </c>
      <c r="J2968">
        <f ca="1"/>
        <v>57</v>
      </c>
      <c r="K2968">
        <v>559</v>
      </c>
      <c r="L2968" cm="1">
        <f t="array" ref="L2968">_xlfn.IFS(G2968&lt;=25, 1, G2968&lt;=75, 2, G2968&lt;=150, 3, G2968&gt;150, 4)</f>
        <v>4</v>
      </c>
    </row>
    <row r="2969" spans="1:12" x14ac:dyDescent="0.2">
      <c r="A2969" t="s">
        <v>4283</v>
      </c>
      <c r="B2969" t="s">
        <v>4284</v>
      </c>
      <c r="C2969" s="2">
        <v>268</v>
      </c>
      <c r="D2969" s="2">
        <v>185</v>
      </c>
      <c r="E2969" t="s">
        <v>7027</v>
      </c>
      <c r="F2969" t="s">
        <v>7037</v>
      </c>
      <c r="G2969" s="2">
        <v>83</v>
      </c>
      <c r="H2969" s="11">
        <v>0.30970149253731344</v>
      </c>
      <c r="I2969">
        <v>0</v>
      </c>
      <c r="J2969">
        <f ca="1"/>
        <v>4530</v>
      </c>
      <c r="K2969">
        <v>2</v>
      </c>
      <c r="L2969" cm="1">
        <f t="array" ref="L2969">_xlfn.IFS(G2969&lt;=25, 1, G2969&lt;=75, 2, G2969&lt;=150, 3, G2969&gt;150, 4)</f>
        <v>3</v>
      </c>
    </row>
    <row r="2970" spans="1:12" x14ac:dyDescent="0.2">
      <c r="A2970" t="s">
        <v>4285</v>
      </c>
      <c r="B2970" t="s">
        <v>2976</v>
      </c>
      <c r="C2970" s="2">
        <v>79</v>
      </c>
      <c r="D2970" s="2">
        <v>28</v>
      </c>
      <c r="E2970" t="s">
        <v>6989</v>
      </c>
      <c r="F2970" t="s">
        <v>7037</v>
      </c>
      <c r="G2970" s="2">
        <v>51</v>
      </c>
      <c r="H2970" s="11">
        <v>0.64556962025316456</v>
      </c>
      <c r="I2970">
        <v>1</v>
      </c>
      <c r="J2970">
        <f ca="1"/>
        <v>2524</v>
      </c>
      <c r="K2970">
        <v>2679</v>
      </c>
      <c r="L2970" cm="1">
        <f t="array" ref="L2970">_xlfn.IFS(G2970&lt;=25, 1, G2970&lt;=75, 2, G2970&lt;=150, 3, G2970&gt;150, 4)</f>
        <v>2</v>
      </c>
    </row>
    <row r="2971" spans="1:12" x14ac:dyDescent="0.2">
      <c r="A2971" t="s">
        <v>4286</v>
      </c>
      <c r="B2971" t="s">
        <v>1108</v>
      </c>
      <c r="C2971" s="2">
        <v>223</v>
      </c>
      <c r="D2971" s="2">
        <v>91</v>
      </c>
      <c r="E2971" t="s">
        <v>7027</v>
      </c>
      <c r="F2971" t="s">
        <v>7040</v>
      </c>
      <c r="G2971" s="2">
        <v>132</v>
      </c>
      <c r="H2971" s="11">
        <v>0.59192825112107628</v>
      </c>
      <c r="I2971">
        <v>0</v>
      </c>
      <c r="J2971">
        <f ca="1"/>
        <v>4196</v>
      </c>
      <c r="K2971">
        <v>725</v>
      </c>
      <c r="L2971" cm="1">
        <f t="array" ref="L2971">_xlfn.IFS(G2971&lt;=25, 1, G2971&lt;=75, 2, G2971&lt;=150, 3, G2971&gt;150, 4)</f>
        <v>3</v>
      </c>
    </row>
    <row r="2972" spans="1:12" x14ac:dyDescent="0.2">
      <c r="A2972" t="s">
        <v>4287</v>
      </c>
      <c r="B2972" t="s">
        <v>4288</v>
      </c>
      <c r="C2972" s="2">
        <v>232</v>
      </c>
      <c r="D2972" s="2">
        <v>72</v>
      </c>
      <c r="E2972" t="s">
        <v>7027</v>
      </c>
      <c r="F2972" t="s">
        <v>7040</v>
      </c>
      <c r="G2972" s="2">
        <v>160</v>
      </c>
      <c r="H2972" s="11">
        <v>0.68965517241379315</v>
      </c>
      <c r="I2972">
        <v>0</v>
      </c>
      <c r="J2972">
        <f ca="1"/>
        <v>1540</v>
      </c>
      <c r="K2972">
        <v>3430</v>
      </c>
      <c r="L2972" cm="1">
        <f t="array" ref="L2972">_xlfn.IFS(G2972&lt;=25, 1, G2972&lt;=75, 2, G2972&lt;=150, 3, G2972&gt;150, 4)</f>
        <v>4</v>
      </c>
    </row>
    <row r="2973" spans="1:12" x14ac:dyDescent="0.2">
      <c r="A2973" t="s">
        <v>4289</v>
      </c>
      <c r="B2973" t="s">
        <v>4290</v>
      </c>
      <c r="C2973" s="2">
        <v>259</v>
      </c>
      <c r="D2973" s="2">
        <v>179</v>
      </c>
      <c r="E2973" t="s">
        <v>7027</v>
      </c>
      <c r="F2973" t="s">
        <v>7037</v>
      </c>
      <c r="G2973" s="2">
        <v>80</v>
      </c>
      <c r="H2973" s="11">
        <v>0.30888030888030887</v>
      </c>
      <c r="I2973">
        <v>0</v>
      </c>
      <c r="J2973">
        <f ca="1"/>
        <v>915</v>
      </c>
      <c r="K2973">
        <v>3722</v>
      </c>
      <c r="L2973" cm="1">
        <f t="array" ref="L2973">_xlfn.IFS(G2973&lt;=25, 1, G2973&lt;=75, 2, G2973&lt;=150, 3, G2973&gt;150, 4)</f>
        <v>3</v>
      </c>
    </row>
    <row r="2974" spans="1:12" x14ac:dyDescent="0.2">
      <c r="A2974" t="s">
        <v>4291</v>
      </c>
      <c r="B2974" t="s">
        <v>4292</v>
      </c>
      <c r="C2974" s="2">
        <v>79</v>
      </c>
      <c r="D2974" s="2">
        <v>44</v>
      </c>
      <c r="E2974" t="s">
        <v>6989</v>
      </c>
      <c r="F2974" t="s">
        <v>7039</v>
      </c>
      <c r="G2974" s="2">
        <v>35</v>
      </c>
      <c r="H2974" s="11">
        <v>0.44303797468354428</v>
      </c>
      <c r="I2974">
        <v>1</v>
      </c>
      <c r="J2974">
        <f ca="1"/>
        <v>1916</v>
      </c>
      <c r="K2974">
        <v>848</v>
      </c>
      <c r="L2974" cm="1">
        <f t="array" ref="L2974">_xlfn.IFS(G2974&lt;=25, 1, G2974&lt;=75, 2, G2974&lt;=150, 3, G2974&gt;150, 4)</f>
        <v>2</v>
      </c>
    </row>
    <row r="2975" spans="1:12" x14ac:dyDescent="0.2">
      <c r="A2975" t="s">
        <v>4293</v>
      </c>
      <c r="B2975" t="s">
        <v>4294</v>
      </c>
      <c r="C2975" s="2">
        <v>239</v>
      </c>
      <c r="D2975" s="2">
        <v>196</v>
      </c>
      <c r="E2975" t="s">
        <v>6989</v>
      </c>
      <c r="F2975" t="s">
        <v>7036</v>
      </c>
      <c r="G2975" s="2">
        <v>43</v>
      </c>
      <c r="H2975" s="11">
        <v>0.1799163179916318</v>
      </c>
      <c r="I2975">
        <v>1</v>
      </c>
      <c r="J2975">
        <f ca="1"/>
        <v>3904</v>
      </c>
      <c r="K2975">
        <v>747</v>
      </c>
      <c r="L2975" cm="1">
        <f t="array" ref="L2975">_xlfn.IFS(G2975&lt;=25, 1, G2975&lt;=75, 2, G2975&lt;=150, 3, G2975&gt;150, 4)</f>
        <v>2</v>
      </c>
    </row>
    <row r="2976" spans="1:12" x14ac:dyDescent="0.2">
      <c r="A2976" t="s">
        <v>4295</v>
      </c>
      <c r="B2976" t="s">
        <v>4160</v>
      </c>
      <c r="C2976" s="2">
        <v>268</v>
      </c>
      <c r="D2976" s="2">
        <v>214</v>
      </c>
      <c r="E2976" t="s">
        <v>7027</v>
      </c>
      <c r="F2976" t="s">
        <v>7039</v>
      </c>
      <c r="G2976" s="2">
        <v>54</v>
      </c>
      <c r="H2976" s="11">
        <v>0.20149253731343283</v>
      </c>
      <c r="I2976">
        <v>0</v>
      </c>
      <c r="J2976">
        <f ca="1"/>
        <v>1744</v>
      </c>
      <c r="K2976">
        <v>4520</v>
      </c>
      <c r="L2976" cm="1">
        <f t="array" ref="L2976">_xlfn.IFS(G2976&lt;=25, 1, G2976&lt;=75, 2, G2976&lt;=150, 3, G2976&gt;150, 4)</f>
        <v>2</v>
      </c>
    </row>
    <row r="2977" spans="1:12" x14ac:dyDescent="0.2">
      <c r="A2977" t="s">
        <v>4296</v>
      </c>
      <c r="B2977" t="s">
        <v>4297</v>
      </c>
      <c r="C2977" s="2">
        <v>249</v>
      </c>
      <c r="D2977" s="2">
        <v>147</v>
      </c>
      <c r="E2977" t="s">
        <v>7027</v>
      </c>
      <c r="F2977" t="s">
        <v>7040</v>
      </c>
      <c r="G2977" s="2">
        <v>102</v>
      </c>
      <c r="H2977" s="11">
        <v>0.40963855421686746</v>
      </c>
      <c r="I2977">
        <v>0</v>
      </c>
      <c r="J2977">
        <f ca="1"/>
        <v>3411</v>
      </c>
      <c r="K2977">
        <v>2451</v>
      </c>
      <c r="L2977" cm="1">
        <f t="array" ref="L2977">_xlfn.IFS(G2977&lt;=25, 1, G2977&lt;=75, 2, G2977&lt;=150, 3, G2977&gt;150, 4)</f>
        <v>3</v>
      </c>
    </row>
    <row r="2978" spans="1:12" x14ac:dyDescent="0.2">
      <c r="A2978" t="s">
        <v>4298</v>
      </c>
      <c r="B2978" t="s">
        <v>4299</v>
      </c>
      <c r="C2978" s="2">
        <v>590</v>
      </c>
      <c r="D2978" s="2">
        <v>484</v>
      </c>
      <c r="E2978" t="s">
        <v>7027</v>
      </c>
      <c r="F2978" t="s">
        <v>7045</v>
      </c>
      <c r="G2978" s="2">
        <v>106</v>
      </c>
      <c r="H2978" s="11">
        <v>0.17966101694915254</v>
      </c>
      <c r="I2978">
        <v>0</v>
      </c>
      <c r="J2978">
        <f ca="1"/>
        <v>2555</v>
      </c>
      <c r="K2978">
        <v>3173</v>
      </c>
      <c r="L2978" cm="1">
        <f t="array" ref="L2978">_xlfn.IFS(G2978&lt;=25, 1, G2978&lt;=75, 2, G2978&lt;=150, 3, G2978&gt;150, 4)</f>
        <v>3</v>
      </c>
    </row>
    <row r="2979" spans="1:12" x14ac:dyDescent="0.2">
      <c r="A2979" t="s">
        <v>3165</v>
      </c>
      <c r="B2979" t="s">
        <v>3166</v>
      </c>
      <c r="C2979" s="2">
        <v>295</v>
      </c>
      <c r="D2979" s="2">
        <v>230</v>
      </c>
      <c r="E2979" t="s">
        <v>7027</v>
      </c>
      <c r="F2979" t="s">
        <v>7037</v>
      </c>
      <c r="G2979" s="2">
        <v>65</v>
      </c>
      <c r="H2979" s="11">
        <v>0.22033898305084745</v>
      </c>
      <c r="I2979">
        <v>0</v>
      </c>
      <c r="J2979">
        <f ca="1"/>
        <v>102</v>
      </c>
      <c r="K2979">
        <v>1473</v>
      </c>
      <c r="L2979" cm="1">
        <f t="array" ref="L2979">_xlfn.IFS(G2979&lt;=25, 1, G2979&lt;=75, 2, G2979&lt;=150, 3, G2979&gt;150, 4)</f>
        <v>2</v>
      </c>
    </row>
    <row r="2980" spans="1:12" x14ac:dyDescent="0.2">
      <c r="A2980" t="s">
        <v>2029</v>
      </c>
      <c r="B2980" t="s">
        <v>2030</v>
      </c>
      <c r="C2980" s="2">
        <v>179</v>
      </c>
      <c r="D2980" s="2">
        <v>106</v>
      </c>
      <c r="E2980" t="s">
        <v>6989</v>
      </c>
      <c r="F2980" t="s">
        <v>7037</v>
      </c>
      <c r="G2980" s="2">
        <v>73</v>
      </c>
      <c r="H2980" s="11">
        <v>0.40782122905027934</v>
      </c>
      <c r="I2980">
        <v>1</v>
      </c>
      <c r="J2980">
        <f ca="1"/>
        <v>1730</v>
      </c>
      <c r="K2980">
        <v>4034</v>
      </c>
      <c r="L2980" cm="1">
        <f t="array" ref="L2980">_xlfn.IFS(G2980&lt;=25, 1, G2980&lt;=75, 2, G2980&lt;=150, 3, G2980&gt;150, 4)</f>
        <v>2</v>
      </c>
    </row>
    <row r="2981" spans="1:12" x14ac:dyDescent="0.2">
      <c r="A2981" t="s">
        <v>4300</v>
      </c>
      <c r="B2981" t="s">
        <v>3634</v>
      </c>
      <c r="C2981" s="2">
        <v>99</v>
      </c>
      <c r="D2981" s="2">
        <v>65</v>
      </c>
      <c r="E2981" t="s">
        <v>7027</v>
      </c>
      <c r="F2981" t="s">
        <v>7037</v>
      </c>
      <c r="G2981" s="2">
        <v>34</v>
      </c>
      <c r="H2981" s="11">
        <v>0.34343434343434343</v>
      </c>
      <c r="I2981">
        <v>0</v>
      </c>
      <c r="J2981">
        <f ca="1"/>
        <v>3927</v>
      </c>
      <c r="K2981">
        <v>102</v>
      </c>
      <c r="L2981" cm="1">
        <f t="array" ref="L2981">_xlfn.IFS(G2981&lt;=25, 1, G2981&lt;=75, 2, G2981&lt;=150, 3, G2981&gt;150, 4)</f>
        <v>2</v>
      </c>
    </row>
    <row r="2982" spans="1:12" x14ac:dyDescent="0.2">
      <c r="A2982" t="s">
        <v>4301</v>
      </c>
      <c r="B2982" t="s">
        <v>4302</v>
      </c>
      <c r="C2982" s="2">
        <v>312</v>
      </c>
      <c r="D2982" s="2">
        <v>284</v>
      </c>
      <c r="E2982" t="s">
        <v>7029</v>
      </c>
      <c r="F2982" t="s">
        <v>7036</v>
      </c>
      <c r="G2982" s="2">
        <v>28</v>
      </c>
      <c r="H2982" s="11">
        <v>8.9743589743589744E-2</v>
      </c>
      <c r="I2982">
        <v>0</v>
      </c>
      <c r="J2982">
        <f ca="1"/>
        <v>1142</v>
      </c>
      <c r="K2982">
        <v>436</v>
      </c>
      <c r="L2982" cm="1">
        <f t="array" ref="L2982">_xlfn.IFS(G2982&lt;=25, 1, G2982&lt;=75, 2, G2982&lt;=150, 3, G2982&gt;150, 4)</f>
        <v>2</v>
      </c>
    </row>
    <row r="2983" spans="1:12" x14ac:dyDescent="0.2">
      <c r="A2983" t="s">
        <v>4303</v>
      </c>
      <c r="B2983" t="s">
        <v>2432</v>
      </c>
      <c r="C2983" s="2">
        <v>69</v>
      </c>
      <c r="D2983" s="2">
        <v>35</v>
      </c>
      <c r="E2983" t="s">
        <v>6989</v>
      </c>
      <c r="F2983" t="s">
        <v>7037</v>
      </c>
      <c r="G2983" s="2">
        <v>34</v>
      </c>
      <c r="H2983" s="11">
        <v>0.49275362318840582</v>
      </c>
      <c r="I2983">
        <v>1</v>
      </c>
      <c r="J2983">
        <f ca="1"/>
        <v>1963</v>
      </c>
      <c r="K2983">
        <v>3359</v>
      </c>
      <c r="L2983" cm="1">
        <f t="array" ref="L2983">_xlfn.IFS(G2983&lt;=25, 1, G2983&lt;=75, 2, G2983&lt;=150, 3, G2983&gt;150, 4)</f>
        <v>2</v>
      </c>
    </row>
    <row r="2984" spans="1:12" x14ac:dyDescent="0.2">
      <c r="A2984" t="s">
        <v>4304</v>
      </c>
      <c r="B2984" t="s">
        <v>678</v>
      </c>
      <c r="C2984" s="2">
        <v>179</v>
      </c>
      <c r="D2984" s="2">
        <v>134</v>
      </c>
      <c r="E2984" t="s">
        <v>7027</v>
      </c>
      <c r="F2984" t="s">
        <v>7037</v>
      </c>
      <c r="G2984" s="2">
        <v>45</v>
      </c>
      <c r="H2984" s="11">
        <v>0.25139664804469275</v>
      </c>
      <c r="I2984">
        <v>0</v>
      </c>
      <c r="J2984">
        <f ca="1"/>
        <v>1890</v>
      </c>
      <c r="K2984">
        <v>1980</v>
      </c>
      <c r="L2984" cm="1">
        <f t="array" ref="L2984">_xlfn.IFS(G2984&lt;=25, 1, G2984&lt;=75, 2, G2984&lt;=150, 3, G2984&gt;150, 4)</f>
        <v>2</v>
      </c>
    </row>
    <row r="2985" spans="1:12" x14ac:dyDescent="0.2">
      <c r="A2985" t="s">
        <v>4305</v>
      </c>
      <c r="B2985" t="s">
        <v>4306</v>
      </c>
      <c r="C2985" s="2">
        <v>325</v>
      </c>
      <c r="D2985" s="2">
        <v>260</v>
      </c>
      <c r="E2985" t="s">
        <v>7027</v>
      </c>
      <c r="F2985" t="s">
        <v>7037</v>
      </c>
      <c r="G2985" s="2">
        <v>65</v>
      </c>
      <c r="H2985" s="11">
        <v>0.2</v>
      </c>
      <c r="I2985">
        <v>0</v>
      </c>
      <c r="J2985">
        <f ca="1"/>
        <v>1398</v>
      </c>
      <c r="K2985">
        <v>1653</v>
      </c>
      <c r="L2985" cm="1">
        <f t="array" ref="L2985">_xlfn.IFS(G2985&lt;=25, 1, G2985&lt;=75, 2, G2985&lt;=150, 3, G2985&gt;150, 4)</f>
        <v>2</v>
      </c>
    </row>
    <row r="2986" spans="1:12" x14ac:dyDescent="0.2">
      <c r="A2986" t="s">
        <v>4307</v>
      </c>
      <c r="B2986" t="s">
        <v>4308</v>
      </c>
      <c r="C2986" s="2">
        <v>325</v>
      </c>
      <c r="D2986" s="2">
        <v>267</v>
      </c>
      <c r="E2986" t="s">
        <v>7029</v>
      </c>
      <c r="F2986" t="s">
        <v>7043</v>
      </c>
      <c r="G2986" s="2">
        <v>58</v>
      </c>
      <c r="H2986" s="11">
        <v>0.17846153846153845</v>
      </c>
      <c r="I2986">
        <v>0</v>
      </c>
      <c r="J2986">
        <f ca="1"/>
        <v>3799</v>
      </c>
      <c r="K2986">
        <v>3122</v>
      </c>
      <c r="L2986" cm="1">
        <f t="array" ref="L2986">_xlfn.IFS(G2986&lt;=25, 1, G2986&lt;=75, 2, G2986&lt;=150, 3, G2986&gt;150, 4)</f>
        <v>2</v>
      </c>
    </row>
    <row r="2987" spans="1:12" x14ac:dyDescent="0.2">
      <c r="A2987" t="s">
        <v>4309</v>
      </c>
      <c r="B2987" t="s">
        <v>4310</v>
      </c>
      <c r="C2987" s="2">
        <v>139</v>
      </c>
      <c r="D2987" s="2">
        <v>86</v>
      </c>
      <c r="E2987" t="s">
        <v>7027</v>
      </c>
      <c r="F2987" t="s">
        <v>7037</v>
      </c>
      <c r="G2987" s="2">
        <v>53</v>
      </c>
      <c r="H2987" s="11">
        <v>0.38129496402877699</v>
      </c>
      <c r="I2987">
        <v>0</v>
      </c>
      <c r="J2987">
        <f ca="1"/>
        <v>1153</v>
      </c>
      <c r="K2987">
        <v>4257</v>
      </c>
      <c r="L2987" cm="1">
        <f t="array" ref="L2987">_xlfn.IFS(G2987&lt;=25, 1, G2987&lt;=75, 2, G2987&lt;=150, 3, G2987&gt;150, 4)</f>
        <v>2</v>
      </c>
    </row>
    <row r="2988" spans="1:12" x14ac:dyDescent="0.2">
      <c r="A2988" t="s">
        <v>4311</v>
      </c>
      <c r="B2988" t="s">
        <v>4312</v>
      </c>
      <c r="C2988" s="2">
        <v>357</v>
      </c>
      <c r="D2988" s="2">
        <v>275</v>
      </c>
      <c r="E2988" t="s">
        <v>7029</v>
      </c>
      <c r="F2988" t="s">
        <v>7037</v>
      </c>
      <c r="G2988" s="2">
        <v>82</v>
      </c>
      <c r="H2988" s="11">
        <v>0.22969187675070027</v>
      </c>
      <c r="I2988">
        <v>0</v>
      </c>
      <c r="J2988">
        <f ca="1"/>
        <v>3516</v>
      </c>
      <c r="K2988">
        <v>4457</v>
      </c>
      <c r="L2988" cm="1">
        <f t="array" ref="L2988">_xlfn.IFS(G2988&lt;=25, 1, G2988&lt;=75, 2, G2988&lt;=150, 3, G2988&gt;150, 4)</f>
        <v>3</v>
      </c>
    </row>
    <row r="2989" spans="1:12" x14ac:dyDescent="0.2">
      <c r="A2989" t="s">
        <v>4313</v>
      </c>
      <c r="B2989" t="s">
        <v>4314</v>
      </c>
      <c r="C2989" s="2">
        <v>349</v>
      </c>
      <c r="D2989" s="2">
        <v>311</v>
      </c>
      <c r="E2989" t="s">
        <v>7027</v>
      </c>
      <c r="F2989" t="s">
        <v>7036</v>
      </c>
      <c r="G2989" s="2">
        <v>38</v>
      </c>
      <c r="H2989" s="11">
        <v>0.10888252148997135</v>
      </c>
      <c r="I2989">
        <v>0</v>
      </c>
      <c r="J2989">
        <f ca="1"/>
        <v>38</v>
      </c>
      <c r="K2989">
        <v>1659</v>
      </c>
      <c r="L2989" cm="1">
        <f t="array" ref="L2989">_xlfn.IFS(G2989&lt;=25, 1, G2989&lt;=75, 2, G2989&lt;=150, 3, G2989&gt;150, 4)</f>
        <v>2</v>
      </c>
    </row>
    <row r="2990" spans="1:12" x14ac:dyDescent="0.2">
      <c r="A2990" t="s">
        <v>4315</v>
      </c>
      <c r="B2990" t="s">
        <v>4316</v>
      </c>
      <c r="C2990" s="2">
        <v>268</v>
      </c>
      <c r="D2990" s="2">
        <v>206</v>
      </c>
      <c r="E2990" t="s">
        <v>7027</v>
      </c>
      <c r="F2990" t="s">
        <v>7037</v>
      </c>
      <c r="G2990" s="2">
        <v>62</v>
      </c>
      <c r="H2990" s="11">
        <v>0.23134328358208955</v>
      </c>
      <c r="I2990">
        <v>0</v>
      </c>
      <c r="J2990">
        <f ca="1"/>
        <v>1747</v>
      </c>
      <c r="K2990">
        <v>290</v>
      </c>
      <c r="L2990" cm="1">
        <f t="array" ref="L2990">_xlfn.IFS(G2990&lt;=25, 1, G2990&lt;=75, 2, G2990&lt;=150, 3, G2990&gt;150, 4)</f>
        <v>2</v>
      </c>
    </row>
    <row r="2991" spans="1:12" x14ac:dyDescent="0.2">
      <c r="A2991" t="s">
        <v>4317</v>
      </c>
      <c r="B2991" t="s">
        <v>4058</v>
      </c>
      <c r="C2991" s="2">
        <v>249</v>
      </c>
      <c r="D2991" s="2">
        <v>154</v>
      </c>
      <c r="E2991" t="s">
        <v>6989</v>
      </c>
      <c r="F2991" t="s">
        <v>7037</v>
      </c>
      <c r="G2991" s="2">
        <v>95</v>
      </c>
      <c r="H2991" s="11">
        <v>0.38152610441767071</v>
      </c>
      <c r="I2991">
        <v>1</v>
      </c>
      <c r="J2991">
        <f ca="1"/>
        <v>670</v>
      </c>
      <c r="K2991">
        <v>3482</v>
      </c>
      <c r="L2991" cm="1">
        <f t="array" ref="L2991">_xlfn.IFS(G2991&lt;=25, 1, G2991&lt;=75, 2, G2991&lt;=150, 3, G2991&gt;150, 4)</f>
        <v>3</v>
      </c>
    </row>
    <row r="2992" spans="1:12" x14ac:dyDescent="0.2">
      <c r="A2992" t="s">
        <v>4318</v>
      </c>
      <c r="B2992" t="s">
        <v>4319</v>
      </c>
      <c r="C2992" s="2">
        <v>670</v>
      </c>
      <c r="D2992" s="2">
        <v>590</v>
      </c>
      <c r="E2992" t="s">
        <v>7029</v>
      </c>
      <c r="F2992" t="s">
        <v>7042</v>
      </c>
      <c r="G2992" s="2">
        <v>80</v>
      </c>
      <c r="H2992" s="11">
        <v>0.11940298507462686</v>
      </c>
      <c r="I2992">
        <v>0</v>
      </c>
      <c r="J2992">
        <f ca="1"/>
        <v>1487</v>
      </c>
      <c r="K2992">
        <v>452</v>
      </c>
      <c r="L2992" cm="1">
        <f t="array" ref="L2992">_xlfn.IFS(G2992&lt;=25, 1, G2992&lt;=75, 2, G2992&lt;=150, 3, G2992&gt;150, 4)</f>
        <v>3</v>
      </c>
    </row>
    <row r="2993" spans="1:12" x14ac:dyDescent="0.2">
      <c r="A2993" t="s">
        <v>4320</v>
      </c>
      <c r="B2993" t="s">
        <v>4321</v>
      </c>
      <c r="C2993" s="2">
        <v>295</v>
      </c>
      <c r="D2993" s="2">
        <v>162</v>
      </c>
      <c r="E2993" t="s">
        <v>7027</v>
      </c>
      <c r="F2993" t="s">
        <v>7037</v>
      </c>
      <c r="G2993" s="2">
        <v>133</v>
      </c>
      <c r="H2993" s="11">
        <v>0.45084745762711864</v>
      </c>
      <c r="I2993">
        <v>0</v>
      </c>
      <c r="J2993">
        <f ca="1"/>
        <v>4032</v>
      </c>
      <c r="K2993">
        <v>1959</v>
      </c>
      <c r="L2993" cm="1">
        <f t="array" ref="L2993">_xlfn.IFS(G2993&lt;=25, 1, G2993&lt;=75, 2, G2993&lt;=150, 3, G2993&gt;150, 4)</f>
        <v>3</v>
      </c>
    </row>
    <row r="2994" spans="1:12" x14ac:dyDescent="0.2">
      <c r="A2994" t="s">
        <v>4322</v>
      </c>
      <c r="B2994" t="s">
        <v>4323</v>
      </c>
      <c r="C2994" s="2">
        <v>170</v>
      </c>
      <c r="D2994" s="2">
        <v>121</v>
      </c>
      <c r="E2994" t="s">
        <v>6989</v>
      </c>
      <c r="F2994" t="s">
        <v>7042</v>
      </c>
      <c r="G2994" s="2">
        <v>49</v>
      </c>
      <c r="H2994" s="11">
        <v>0.28823529411764703</v>
      </c>
      <c r="I2994">
        <v>1</v>
      </c>
      <c r="J2994">
        <f ca="1"/>
        <v>143</v>
      </c>
      <c r="K2994">
        <v>2698</v>
      </c>
      <c r="L2994" cm="1">
        <f t="array" ref="L2994">_xlfn.IFS(G2994&lt;=25, 1, G2994&lt;=75, 2, G2994&lt;=150, 3, G2994&gt;150, 4)</f>
        <v>2</v>
      </c>
    </row>
    <row r="2995" spans="1:12" x14ac:dyDescent="0.2">
      <c r="A2995" t="s">
        <v>4324</v>
      </c>
      <c r="B2995" t="s">
        <v>4325</v>
      </c>
      <c r="C2995" s="2">
        <v>223</v>
      </c>
      <c r="D2995" s="2">
        <v>136</v>
      </c>
      <c r="E2995" t="s">
        <v>7027</v>
      </c>
      <c r="F2995" t="s">
        <v>7039</v>
      </c>
      <c r="G2995" s="2">
        <v>87</v>
      </c>
      <c r="H2995" s="11">
        <v>0.39013452914798208</v>
      </c>
      <c r="I2995">
        <v>0</v>
      </c>
      <c r="J2995">
        <f ca="1"/>
        <v>1089</v>
      </c>
      <c r="K2995">
        <v>1722</v>
      </c>
      <c r="L2995" cm="1">
        <f t="array" ref="L2995">_xlfn.IFS(G2995&lt;=25, 1, G2995&lt;=75, 2, G2995&lt;=150, 3, G2995&gt;150, 4)</f>
        <v>3</v>
      </c>
    </row>
    <row r="2996" spans="1:12" x14ac:dyDescent="0.2">
      <c r="A2996" t="s">
        <v>4326</v>
      </c>
      <c r="B2996" t="s">
        <v>4327</v>
      </c>
      <c r="C2996" s="2">
        <v>139</v>
      </c>
      <c r="D2996" s="2">
        <v>64</v>
      </c>
      <c r="E2996" t="s">
        <v>7029</v>
      </c>
      <c r="F2996" t="s">
        <v>7037</v>
      </c>
      <c r="G2996" s="2">
        <v>75</v>
      </c>
      <c r="H2996" s="11">
        <v>0.53956834532374098</v>
      </c>
      <c r="I2996">
        <v>0</v>
      </c>
      <c r="J2996">
        <f ca="1"/>
        <v>4012</v>
      </c>
      <c r="K2996">
        <v>2183</v>
      </c>
      <c r="L2996" cm="1">
        <f t="array" ref="L2996">_xlfn.IFS(G2996&lt;=25, 1, G2996&lt;=75, 2, G2996&lt;=150, 3, G2996&gt;150, 4)</f>
        <v>2</v>
      </c>
    </row>
    <row r="2997" spans="1:12" x14ac:dyDescent="0.2">
      <c r="A2997" t="s">
        <v>4328</v>
      </c>
      <c r="B2997" t="s">
        <v>4329</v>
      </c>
      <c r="C2997" s="2">
        <v>599</v>
      </c>
      <c r="D2997" s="2">
        <v>395</v>
      </c>
      <c r="E2997" t="s">
        <v>7027</v>
      </c>
      <c r="F2997" t="s">
        <v>7043</v>
      </c>
      <c r="G2997" s="2">
        <v>204</v>
      </c>
      <c r="H2997" s="11">
        <v>0.34056761268781305</v>
      </c>
      <c r="I2997">
        <v>0</v>
      </c>
      <c r="J2997">
        <f ca="1"/>
        <v>2283</v>
      </c>
      <c r="K2997">
        <v>1208</v>
      </c>
      <c r="L2997" cm="1">
        <f t="array" ref="L2997">_xlfn.IFS(G2997&lt;=25, 1, G2997&lt;=75, 2, G2997&lt;=150, 3, G2997&gt;150, 4)</f>
        <v>4</v>
      </c>
    </row>
    <row r="2998" spans="1:12" x14ac:dyDescent="0.2">
      <c r="A2998" t="s">
        <v>4330</v>
      </c>
      <c r="B2998" t="s">
        <v>4331</v>
      </c>
      <c r="C2998" s="2">
        <v>279</v>
      </c>
      <c r="D2998" s="2">
        <v>126</v>
      </c>
      <c r="E2998" t="s">
        <v>7027</v>
      </c>
      <c r="F2998" t="s">
        <v>7037</v>
      </c>
      <c r="G2998" s="2">
        <v>153</v>
      </c>
      <c r="H2998" s="11">
        <v>0.54838709677419351</v>
      </c>
      <c r="I2998">
        <v>0</v>
      </c>
      <c r="J2998">
        <f ca="1"/>
        <v>4117</v>
      </c>
      <c r="K2998">
        <v>2721</v>
      </c>
      <c r="L2998" cm="1">
        <f t="array" ref="L2998">_xlfn.IFS(G2998&lt;=25, 1, G2998&lt;=75, 2, G2998&lt;=150, 3, G2998&gt;150, 4)</f>
        <v>4</v>
      </c>
    </row>
    <row r="2999" spans="1:12" x14ac:dyDescent="0.2">
      <c r="A2999" t="s">
        <v>4332</v>
      </c>
      <c r="B2999" t="s">
        <v>4333</v>
      </c>
      <c r="C2999" s="2">
        <v>179</v>
      </c>
      <c r="D2999" s="2">
        <v>61</v>
      </c>
      <c r="E2999" t="s">
        <v>7027</v>
      </c>
      <c r="F2999" t="s">
        <v>7040</v>
      </c>
      <c r="G2999" s="2">
        <v>118</v>
      </c>
      <c r="H2999" s="11">
        <v>0.65921787709497204</v>
      </c>
      <c r="I2999">
        <v>0</v>
      </c>
      <c r="J2999">
        <f ca="1"/>
        <v>3643</v>
      </c>
      <c r="K2999">
        <v>4410</v>
      </c>
      <c r="L2999" cm="1">
        <f t="array" ref="L2999">_xlfn.IFS(G2999&lt;=25, 1, G2999&lt;=75, 2, G2999&lt;=150, 3, G2999&gt;150, 4)</f>
        <v>3</v>
      </c>
    </row>
    <row r="3000" spans="1:12" x14ac:dyDescent="0.2">
      <c r="A3000" t="s">
        <v>4334</v>
      </c>
      <c r="B3000" t="s">
        <v>1414</v>
      </c>
      <c r="C3000" s="2">
        <v>239</v>
      </c>
      <c r="D3000" s="2">
        <v>117</v>
      </c>
      <c r="E3000" t="s">
        <v>7029</v>
      </c>
      <c r="F3000" t="s">
        <v>7040</v>
      </c>
      <c r="G3000" s="2">
        <v>122</v>
      </c>
      <c r="H3000" s="11">
        <v>0.5104602510460251</v>
      </c>
      <c r="I3000">
        <v>0</v>
      </c>
      <c r="J3000">
        <f ca="1"/>
        <v>4077</v>
      </c>
      <c r="K3000">
        <v>535</v>
      </c>
      <c r="L3000" cm="1">
        <f t="array" ref="L3000">_xlfn.IFS(G3000&lt;=25, 1, G3000&lt;=75, 2, G3000&lt;=150, 3, G3000&gt;150, 4)</f>
        <v>3</v>
      </c>
    </row>
    <row r="3001" spans="1:12" x14ac:dyDescent="0.2">
      <c r="A3001" t="s">
        <v>4335</v>
      </c>
      <c r="B3001" t="s">
        <v>3021</v>
      </c>
      <c r="C3001" s="2">
        <v>536</v>
      </c>
      <c r="D3001" s="2">
        <v>338</v>
      </c>
      <c r="E3001" t="s">
        <v>7029</v>
      </c>
      <c r="F3001" t="s">
        <v>7042</v>
      </c>
      <c r="G3001" s="2">
        <v>198</v>
      </c>
      <c r="H3001" s="11">
        <v>0.36940298507462688</v>
      </c>
      <c r="I3001">
        <v>0</v>
      </c>
      <c r="J3001">
        <f ca="1"/>
        <v>2777</v>
      </c>
      <c r="K3001">
        <v>1692</v>
      </c>
      <c r="L3001" cm="1">
        <f t="array" ref="L3001">_xlfn.IFS(G3001&lt;=25, 1, G3001&lt;=75, 2, G3001&lt;=150, 3, G3001&gt;150, 4)</f>
        <v>4</v>
      </c>
    </row>
    <row r="3002" spans="1:12" x14ac:dyDescent="0.2">
      <c r="A3002" t="s">
        <v>4336</v>
      </c>
      <c r="B3002" t="s">
        <v>4337</v>
      </c>
      <c r="C3002" s="2">
        <v>129</v>
      </c>
      <c r="D3002" s="2">
        <v>77</v>
      </c>
      <c r="E3002" t="s">
        <v>6989</v>
      </c>
      <c r="F3002" t="s">
        <v>7037</v>
      </c>
      <c r="G3002" s="2">
        <v>52</v>
      </c>
      <c r="H3002" s="11">
        <v>0.40310077519379844</v>
      </c>
      <c r="I3002">
        <v>1</v>
      </c>
      <c r="J3002">
        <f ca="1"/>
        <v>2456</v>
      </c>
      <c r="K3002">
        <v>297</v>
      </c>
      <c r="L3002" cm="1">
        <f t="array" ref="L3002">_xlfn.IFS(G3002&lt;=25, 1, G3002&lt;=75, 2, G3002&lt;=150, 3, G3002&gt;150, 4)</f>
        <v>2</v>
      </c>
    </row>
    <row r="3003" spans="1:12" x14ac:dyDescent="0.2">
      <c r="A3003" t="s">
        <v>4338</v>
      </c>
      <c r="B3003" t="s">
        <v>4339</v>
      </c>
      <c r="C3003" s="2">
        <v>329</v>
      </c>
      <c r="D3003" s="2">
        <v>247</v>
      </c>
      <c r="E3003" t="s">
        <v>7027</v>
      </c>
      <c r="F3003" t="s">
        <v>7044</v>
      </c>
      <c r="G3003" s="2">
        <v>82</v>
      </c>
      <c r="H3003" s="11">
        <v>0.24924012158054712</v>
      </c>
      <c r="I3003">
        <v>0</v>
      </c>
      <c r="J3003">
        <f ca="1"/>
        <v>3097</v>
      </c>
      <c r="K3003">
        <v>545</v>
      </c>
      <c r="L3003" cm="1">
        <f t="array" ref="L3003">_xlfn.IFS(G3003&lt;=25, 1, G3003&lt;=75, 2, G3003&lt;=150, 3, G3003&gt;150, 4)</f>
        <v>3</v>
      </c>
    </row>
    <row r="3004" spans="1:12" x14ac:dyDescent="0.2">
      <c r="A3004" t="s">
        <v>4340</v>
      </c>
      <c r="B3004" t="s">
        <v>4341</v>
      </c>
      <c r="C3004" s="2">
        <v>591</v>
      </c>
      <c r="D3004" s="2">
        <v>467</v>
      </c>
      <c r="E3004" t="s">
        <v>7029</v>
      </c>
      <c r="F3004" t="s">
        <v>7045</v>
      </c>
      <c r="G3004" s="2">
        <v>124</v>
      </c>
      <c r="H3004" s="11">
        <v>0.20981387478849409</v>
      </c>
      <c r="I3004">
        <v>0</v>
      </c>
      <c r="J3004">
        <f ca="1"/>
        <v>472</v>
      </c>
      <c r="K3004">
        <v>429</v>
      </c>
      <c r="L3004" cm="1">
        <f t="array" ref="L3004">_xlfn.IFS(G3004&lt;=25, 1, G3004&lt;=75, 2, G3004&lt;=150, 3, G3004&gt;150, 4)</f>
        <v>3</v>
      </c>
    </row>
    <row r="3005" spans="1:12" x14ac:dyDescent="0.2">
      <c r="A3005" t="s">
        <v>4342</v>
      </c>
      <c r="B3005" t="s">
        <v>3555</v>
      </c>
      <c r="C3005" s="2">
        <v>99</v>
      </c>
      <c r="D3005" s="2">
        <v>58</v>
      </c>
      <c r="E3005" t="s">
        <v>6989</v>
      </c>
      <c r="F3005" t="s">
        <v>7037</v>
      </c>
      <c r="G3005" s="2">
        <v>41</v>
      </c>
      <c r="H3005" s="11">
        <v>0.41414141414141414</v>
      </c>
      <c r="I3005">
        <v>1</v>
      </c>
      <c r="J3005">
        <f ca="1"/>
        <v>3704</v>
      </c>
      <c r="K3005">
        <v>359</v>
      </c>
      <c r="L3005" cm="1">
        <f t="array" ref="L3005">_xlfn.IFS(G3005&lt;=25, 1, G3005&lt;=75, 2, G3005&lt;=150, 3, G3005&gt;150, 4)</f>
        <v>2</v>
      </c>
    </row>
    <row r="3006" spans="1:12" x14ac:dyDescent="0.2">
      <c r="A3006" t="s">
        <v>4343</v>
      </c>
      <c r="B3006" t="s">
        <v>4344</v>
      </c>
      <c r="C3006" s="2">
        <v>357</v>
      </c>
      <c r="D3006" s="2">
        <v>296</v>
      </c>
      <c r="E3006" t="s">
        <v>7027</v>
      </c>
      <c r="F3006" t="s">
        <v>7043</v>
      </c>
      <c r="G3006" s="2">
        <v>61</v>
      </c>
      <c r="H3006" s="11">
        <v>0.17086834733893558</v>
      </c>
      <c r="I3006">
        <v>0</v>
      </c>
      <c r="J3006">
        <f ca="1"/>
        <v>3221</v>
      </c>
      <c r="K3006">
        <v>2539</v>
      </c>
      <c r="L3006" cm="1">
        <f t="array" ref="L3006">_xlfn.IFS(G3006&lt;=25, 1, G3006&lt;=75, 2, G3006&lt;=150, 3, G3006&gt;150, 4)</f>
        <v>2</v>
      </c>
    </row>
    <row r="3007" spans="1:12" x14ac:dyDescent="0.2">
      <c r="A3007" t="s">
        <v>4345</v>
      </c>
      <c r="B3007" t="s">
        <v>3002</v>
      </c>
      <c r="C3007" s="2">
        <v>109</v>
      </c>
      <c r="D3007" s="2">
        <v>71</v>
      </c>
      <c r="E3007" t="s">
        <v>6989</v>
      </c>
      <c r="F3007" t="s">
        <v>7039</v>
      </c>
      <c r="G3007" s="2">
        <v>38</v>
      </c>
      <c r="H3007" s="11">
        <v>0.34862385321100919</v>
      </c>
      <c r="I3007">
        <v>1</v>
      </c>
      <c r="J3007">
        <f ca="1"/>
        <v>1670</v>
      </c>
      <c r="K3007">
        <v>525</v>
      </c>
      <c r="L3007" cm="1">
        <f t="array" ref="L3007">_xlfn.IFS(G3007&lt;=25, 1, G3007&lt;=75, 2, G3007&lt;=150, 3, G3007&gt;150, 4)</f>
        <v>2</v>
      </c>
    </row>
    <row r="3008" spans="1:12" x14ac:dyDescent="0.2">
      <c r="A3008" t="s">
        <v>4346</v>
      </c>
      <c r="B3008" t="s">
        <v>4347</v>
      </c>
      <c r="C3008" s="2">
        <v>890</v>
      </c>
      <c r="D3008" s="2">
        <v>783</v>
      </c>
      <c r="E3008" t="s">
        <v>7029</v>
      </c>
      <c r="F3008" t="s">
        <v>7042</v>
      </c>
      <c r="G3008" s="2">
        <v>107</v>
      </c>
      <c r="H3008" s="11">
        <v>0.12022471910112359</v>
      </c>
      <c r="I3008">
        <v>0</v>
      </c>
      <c r="J3008">
        <f ca="1"/>
        <v>1098</v>
      </c>
      <c r="K3008">
        <v>361</v>
      </c>
      <c r="L3008" cm="1">
        <f t="array" ref="L3008">_xlfn.IFS(G3008&lt;=25, 1, G3008&lt;=75, 2, G3008&lt;=150, 3, G3008&gt;150, 4)</f>
        <v>3</v>
      </c>
    </row>
    <row r="3009" spans="1:12" x14ac:dyDescent="0.2">
      <c r="A3009" t="s">
        <v>4348</v>
      </c>
      <c r="B3009" t="s">
        <v>4349</v>
      </c>
      <c r="C3009" s="2">
        <v>499</v>
      </c>
      <c r="D3009" s="2">
        <v>259</v>
      </c>
      <c r="E3009" t="s">
        <v>7029</v>
      </c>
      <c r="F3009" t="s">
        <v>7040</v>
      </c>
      <c r="G3009" s="2">
        <v>240</v>
      </c>
      <c r="H3009" s="11">
        <v>0.48096192384769537</v>
      </c>
      <c r="I3009">
        <v>0</v>
      </c>
      <c r="J3009">
        <f ca="1"/>
        <v>663</v>
      </c>
      <c r="K3009">
        <v>1801</v>
      </c>
      <c r="L3009" cm="1">
        <f t="array" ref="L3009">_xlfn.IFS(G3009&lt;=25, 1, G3009&lt;=75, 2, G3009&lt;=150, 3, G3009&gt;150, 4)</f>
        <v>4</v>
      </c>
    </row>
    <row r="3010" spans="1:12" x14ac:dyDescent="0.2">
      <c r="A3010" t="s">
        <v>4350</v>
      </c>
      <c r="B3010" t="s">
        <v>4351</v>
      </c>
      <c r="C3010" s="2">
        <v>268</v>
      </c>
      <c r="D3010" s="2">
        <v>180</v>
      </c>
      <c r="E3010" t="s">
        <v>7029</v>
      </c>
      <c r="F3010" t="s">
        <v>7037</v>
      </c>
      <c r="G3010" s="2">
        <v>88</v>
      </c>
      <c r="H3010" s="11">
        <v>0.32835820895522388</v>
      </c>
      <c r="I3010">
        <v>0</v>
      </c>
      <c r="J3010">
        <f ca="1"/>
        <v>3458</v>
      </c>
      <c r="K3010">
        <v>299</v>
      </c>
      <c r="L3010" cm="1">
        <f t="array" ref="L3010">_xlfn.IFS(G3010&lt;=25, 1, G3010&lt;=75, 2, G3010&lt;=150, 3, G3010&gt;150, 4)</f>
        <v>3</v>
      </c>
    </row>
    <row r="3011" spans="1:12" x14ac:dyDescent="0.2">
      <c r="A3011" t="s">
        <v>4352</v>
      </c>
      <c r="B3011" t="s">
        <v>4353</v>
      </c>
      <c r="C3011" s="2">
        <v>827</v>
      </c>
      <c r="D3011" s="2">
        <v>753</v>
      </c>
      <c r="E3011" t="s">
        <v>7029</v>
      </c>
      <c r="F3011" t="s">
        <v>7041</v>
      </c>
      <c r="G3011" s="2">
        <v>74</v>
      </c>
      <c r="H3011" s="11">
        <v>8.9480048367593712E-2</v>
      </c>
      <c r="I3011">
        <v>0</v>
      </c>
      <c r="J3011">
        <f ca="1"/>
        <v>3883</v>
      </c>
      <c r="K3011">
        <v>2998</v>
      </c>
      <c r="L3011" cm="1">
        <f t="array" ref="L3011">_xlfn.IFS(G3011&lt;=25, 1, G3011&lt;=75, 2, G3011&lt;=150, 3, G3011&gt;150, 4)</f>
        <v>2</v>
      </c>
    </row>
    <row r="3012" spans="1:12" x14ac:dyDescent="0.2">
      <c r="A3012" t="s">
        <v>4354</v>
      </c>
      <c r="B3012" t="s">
        <v>4170</v>
      </c>
      <c r="C3012" s="2">
        <v>279</v>
      </c>
      <c r="D3012" s="2">
        <v>201</v>
      </c>
      <c r="E3012" t="s">
        <v>6989</v>
      </c>
      <c r="F3012" t="s">
        <v>7036</v>
      </c>
      <c r="G3012" s="2">
        <v>78</v>
      </c>
      <c r="H3012" s="11">
        <v>0.27956989247311825</v>
      </c>
      <c r="I3012">
        <v>1</v>
      </c>
      <c r="J3012">
        <f ca="1"/>
        <v>1758</v>
      </c>
      <c r="K3012">
        <v>4367</v>
      </c>
      <c r="L3012" cm="1">
        <f t="array" ref="L3012">_xlfn.IFS(G3012&lt;=25, 1, G3012&lt;=75, 2, G3012&lt;=150, 3, G3012&gt;150, 4)</f>
        <v>3</v>
      </c>
    </row>
    <row r="3013" spans="1:12" x14ac:dyDescent="0.2">
      <c r="A3013" t="s">
        <v>4355</v>
      </c>
      <c r="B3013" t="s">
        <v>4356</v>
      </c>
      <c r="C3013" s="2">
        <v>312</v>
      </c>
      <c r="D3013" s="2">
        <v>268</v>
      </c>
      <c r="E3013" t="s">
        <v>7027</v>
      </c>
      <c r="F3013" t="s">
        <v>7039</v>
      </c>
      <c r="G3013" s="2">
        <v>44</v>
      </c>
      <c r="H3013" s="11">
        <v>0.14102564102564102</v>
      </c>
      <c r="I3013">
        <v>0</v>
      </c>
      <c r="J3013">
        <f ca="1"/>
        <v>829</v>
      </c>
      <c r="K3013">
        <v>3679</v>
      </c>
      <c r="L3013" cm="1">
        <f t="array" ref="L3013">_xlfn.IFS(G3013&lt;=25, 1, G3013&lt;=75, 2, G3013&lt;=150, 3, G3013&gt;150, 4)</f>
        <v>2</v>
      </c>
    </row>
    <row r="3014" spans="1:12" x14ac:dyDescent="0.2">
      <c r="A3014" t="s">
        <v>4357</v>
      </c>
      <c r="B3014" t="s">
        <v>4358</v>
      </c>
      <c r="C3014" s="2">
        <v>250</v>
      </c>
      <c r="D3014" s="2">
        <v>210</v>
      </c>
      <c r="E3014" t="s">
        <v>7027</v>
      </c>
      <c r="F3014" t="s">
        <v>7039</v>
      </c>
      <c r="G3014" s="2">
        <v>40</v>
      </c>
      <c r="H3014" s="11">
        <v>0.16</v>
      </c>
      <c r="I3014">
        <v>0</v>
      </c>
      <c r="J3014">
        <f ca="1"/>
        <v>3219</v>
      </c>
      <c r="K3014">
        <v>701</v>
      </c>
      <c r="L3014" cm="1">
        <f t="array" ref="L3014">_xlfn.IFS(G3014&lt;=25, 1, G3014&lt;=75, 2, G3014&lt;=150, 3, G3014&gt;150, 4)</f>
        <v>2</v>
      </c>
    </row>
    <row r="3015" spans="1:12" x14ac:dyDescent="0.2">
      <c r="A3015" t="s">
        <v>4359</v>
      </c>
      <c r="B3015" t="s">
        <v>4360</v>
      </c>
      <c r="C3015" s="2">
        <v>552</v>
      </c>
      <c r="D3015" s="2">
        <v>386</v>
      </c>
      <c r="E3015" t="s">
        <v>7029</v>
      </c>
      <c r="F3015" t="s">
        <v>7041</v>
      </c>
      <c r="G3015" s="2">
        <v>166</v>
      </c>
      <c r="H3015" s="11">
        <v>0.30072463768115942</v>
      </c>
      <c r="I3015">
        <v>0</v>
      </c>
      <c r="J3015">
        <f ca="1"/>
        <v>4399</v>
      </c>
      <c r="K3015">
        <v>3821</v>
      </c>
      <c r="L3015" cm="1">
        <f t="array" ref="L3015">_xlfn.IFS(G3015&lt;=25, 1, G3015&lt;=75, 2, G3015&lt;=150, 3, G3015&gt;150, 4)</f>
        <v>4</v>
      </c>
    </row>
    <row r="3016" spans="1:12" x14ac:dyDescent="0.2">
      <c r="A3016" t="s">
        <v>4361</v>
      </c>
      <c r="B3016" t="s">
        <v>4362</v>
      </c>
      <c r="C3016" s="2">
        <v>669</v>
      </c>
      <c r="D3016" s="2">
        <v>227</v>
      </c>
      <c r="E3016" t="s">
        <v>7029</v>
      </c>
      <c r="F3016" t="s">
        <v>7038</v>
      </c>
      <c r="G3016" s="2">
        <v>442</v>
      </c>
      <c r="H3016" s="11">
        <v>0.66068759342301941</v>
      </c>
      <c r="I3016">
        <v>0</v>
      </c>
      <c r="J3016">
        <f ca="1"/>
        <v>1993</v>
      </c>
      <c r="K3016">
        <v>4471</v>
      </c>
      <c r="L3016" cm="1">
        <f t="array" ref="L3016">_xlfn.IFS(G3016&lt;=25, 1, G3016&lt;=75, 2, G3016&lt;=150, 3, G3016&gt;150, 4)</f>
        <v>4</v>
      </c>
    </row>
    <row r="3017" spans="1:12" x14ac:dyDescent="0.2">
      <c r="A3017" t="s">
        <v>4363</v>
      </c>
      <c r="B3017" t="s">
        <v>4364</v>
      </c>
      <c r="C3017" s="2">
        <v>294</v>
      </c>
      <c r="D3017" s="2">
        <v>221</v>
      </c>
      <c r="E3017" t="s">
        <v>7027</v>
      </c>
      <c r="F3017" t="s">
        <v>7037</v>
      </c>
      <c r="G3017" s="2">
        <v>73</v>
      </c>
      <c r="H3017" s="11">
        <v>0.24829931972789115</v>
      </c>
      <c r="I3017">
        <v>0</v>
      </c>
      <c r="J3017">
        <f ca="1"/>
        <v>4458</v>
      </c>
      <c r="K3017">
        <v>3076</v>
      </c>
      <c r="L3017" cm="1">
        <f t="array" ref="L3017">_xlfn.IFS(G3017&lt;=25, 1, G3017&lt;=75, 2, G3017&lt;=150, 3, G3017&gt;150, 4)</f>
        <v>2</v>
      </c>
    </row>
    <row r="3018" spans="1:12" x14ac:dyDescent="0.2">
      <c r="A3018" t="s">
        <v>4365</v>
      </c>
      <c r="B3018" t="s">
        <v>2343</v>
      </c>
      <c r="C3018" s="2">
        <v>89</v>
      </c>
      <c r="D3018" s="2">
        <v>54</v>
      </c>
      <c r="E3018" t="s">
        <v>6989</v>
      </c>
      <c r="F3018" t="s">
        <v>7044</v>
      </c>
      <c r="G3018" s="2">
        <v>35</v>
      </c>
      <c r="H3018" s="11">
        <v>0.39325842696629215</v>
      </c>
      <c r="I3018">
        <v>1</v>
      </c>
      <c r="J3018">
        <f ca="1"/>
        <v>3895</v>
      </c>
      <c r="K3018">
        <v>1100</v>
      </c>
      <c r="L3018" cm="1">
        <f t="array" ref="L3018">_xlfn.IFS(G3018&lt;=25, 1, G3018&lt;=75, 2, G3018&lt;=150, 3, G3018&gt;150, 4)</f>
        <v>2</v>
      </c>
    </row>
    <row r="3019" spans="1:12" x14ac:dyDescent="0.2">
      <c r="A3019" t="s">
        <v>4366</v>
      </c>
      <c r="B3019" t="s">
        <v>2761</v>
      </c>
      <c r="C3019" s="2">
        <v>299</v>
      </c>
      <c r="D3019" s="2">
        <v>236</v>
      </c>
      <c r="E3019" t="s">
        <v>6989</v>
      </c>
      <c r="F3019" t="s">
        <v>7036</v>
      </c>
      <c r="G3019" s="2">
        <v>63</v>
      </c>
      <c r="H3019" s="11">
        <v>0.21070234113712374</v>
      </c>
      <c r="I3019">
        <v>1</v>
      </c>
      <c r="J3019">
        <f ca="1"/>
        <v>2085</v>
      </c>
      <c r="K3019">
        <v>1220</v>
      </c>
      <c r="L3019" cm="1">
        <f t="array" ref="L3019">_xlfn.IFS(G3019&lt;=25, 1, G3019&lt;=75, 2, G3019&lt;=150, 3, G3019&gt;150, 4)</f>
        <v>2</v>
      </c>
    </row>
    <row r="3020" spans="1:12" x14ac:dyDescent="0.2">
      <c r="A3020" t="s">
        <v>4367</v>
      </c>
      <c r="B3020" t="s">
        <v>4368</v>
      </c>
      <c r="C3020" s="2">
        <v>849</v>
      </c>
      <c r="D3020" s="2">
        <v>747</v>
      </c>
      <c r="E3020" t="s">
        <v>7029</v>
      </c>
      <c r="F3020" t="s">
        <v>7042</v>
      </c>
      <c r="G3020" s="2">
        <v>102</v>
      </c>
      <c r="H3020" s="11">
        <v>0.12014134275618374</v>
      </c>
      <c r="I3020">
        <v>0</v>
      </c>
      <c r="J3020">
        <f ca="1"/>
        <v>756</v>
      </c>
      <c r="K3020">
        <v>1867</v>
      </c>
      <c r="L3020" cm="1">
        <f t="array" ref="L3020">_xlfn.IFS(G3020&lt;=25, 1, G3020&lt;=75, 2, G3020&lt;=150, 3, G3020&gt;150, 4)</f>
        <v>3</v>
      </c>
    </row>
    <row r="3021" spans="1:12" x14ac:dyDescent="0.2">
      <c r="A3021" t="s">
        <v>4369</v>
      </c>
      <c r="B3021" t="s">
        <v>4370</v>
      </c>
      <c r="C3021" s="2">
        <v>268</v>
      </c>
      <c r="D3021" s="2">
        <v>110</v>
      </c>
      <c r="E3021" t="s">
        <v>7029</v>
      </c>
      <c r="F3021" t="s">
        <v>7040</v>
      </c>
      <c r="G3021" s="2">
        <v>158</v>
      </c>
      <c r="H3021" s="11">
        <v>0.58955223880597019</v>
      </c>
      <c r="I3021">
        <v>0</v>
      </c>
      <c r="J3021">
        <f ca="1"/>
        <v>2609</v>
      </c>
      <c r="K3021">
        <v>2416</v>
      </c>
      <c r="L3021" cm="1">
        <f t="array" ref="L3021">_xlfn.IFS(G3021&lt;=25, 1, G3021&lt;=75, 2, G3021&lt;=150, 3, G3021&gt;150, 4)</f>
        <v>4</v>
      </c>
    </row>
    <row r="3022" spans="1:12" x14ac:dyDescent="0.2">
      <c r="A3022" t="s">
        <v>4371</v>
      </c>
      <c r="B3022" t="s">
        <v>4372</v>
      </c>
      <c r="C3022" s="2">
        <v>268</v>
      </c>
      <c r="D3022" s="2">
        <v>102</v>
      </c>
      <c r="E3022" t="s">
        <v>7027</v>
      </c>
      <c r="F3022" t="s">
        <v>7040</v>
      </c>
      <c r="G3022" s="2">
        <v>166</v>
      </c>
      <c r="H3022" s="11">
        <v>0.61940298507462688</v>
      </c>
      <c r="I3022">
        <v>0</v>
      </c>
      <c r="J3022">
        <f ca="1"/>
        <v>2485</v>
      </c>
      <c r="K3022">
        <v>288</v>
      </c>
      <c r="L3022" cm="1">
        <f t="array" ref="L3022">_xlfn.IFS(G3022&lt;=25, 1, G3022&lt;=75, 2, G3022&lt;=150, 3, G3022&gt;150, 4)</f>
        <v>4</v>
      </c>
    </row>
    <row r="3023" spans="1:12" x14ac:dyDescent="0.2">
      <c r="A3023" t="s">
        <v>4373</v>
      </c>
      <c r="B3023" t="s">
        <v>2343</v>
      </c>
      <c r="C3023" s="2">
        <v>79</v>
      </c>
      <c r="D3023" s="2">
        <v>32</v>
      </c>
      <c r="E3023" t="s">
        <v>6989</v>
      </c>
      <c r="F3023" t="s">
        <v>7043</v>
      </c>
      <c r="G3023" s="2">
        <v>47</v>
      </c>
      <c r="H3023" s="11">
        <v>0.59493670886075944</v>
      </c>
      <c r="I3023">
        <v>1</v>
      </c>
      <c r="J3023">
        <f ca="1"/>
        <v>3578</v>
      </c>
      <c r="K3023">
        <v>3998</v>
      </c>
      <c r="L3023" cm="1">
        <f t="array" ref="L3023">_xlfn.IFS(G3023&lt;=25, 1, G3023&lt;=75, 2, G3023&lt;=150, 3, G3023&gt;150, 4)</f>
        <v>2</v>
      </c>
    </row>
    <row r="3024" spans="1:12" x14ac:dyDescent="0.2">
      <c r="A3024" t="s">
        <v>4374</v>
      </c>
      <c r="B3024" t="s">
        <v>4375</v>
      </c>
      <c r="C3024" s="2">
        <v>726</v>
      </c>
      <c r="D3024" s="2">
        <v>479</v>
      </c>
      <c r="E3024" t="s">
        <v>7029</v>
      </c>
      <c r="F3024" t="s">
        <v>7041</v>
      </c>
      <c r="G3024" s="2">
        <v>247</v>
      </c>
      <c r="H3024" s="11">
        <v>0.34022038567493113</v>
      </c>
      <c r="I3024">
        <v>0</v>
      </c>
      <c r="J3024">
        <f ca="1"/>
        <v>241</v>
      </c>
      <c r="K3024">
        <v>212</v>
      </c>
      <c r="L3024" cm="1">
        <f t="array" ref="L3024">_xlfn.IFS(G3024&lt;=25, 1, G3024&lt;=75, 2, G3024&lt;=150, 3, G3024&gt;150, 4)</f>
        <v>4</v>
      </c>
    </row>
    <row r="3025" spans="1:12" x14ac:dyDescent="0.2">
      <c r="A3025" t="s">
        <v>4376</v>
      </c>
      <c r="B3025" t="s">
        <v>4377</v>
      </c>
      <c r="C3025" s="2">
        <v>357</v>
      </c>
      <c r="D3025" s="2">
        <v>318</v>
      </c>
      <c r="E3025" t="s">
        <v>7029</v>
      </c>
      <c r="F3025" t="s">
        <v>7041</v>
      </c>
      <c r="G3025" s="2">
        <v>39</v>
      </c>
      <c r="H3025" s="11">
        <v>0.1092436974789916</v>
      </c>
      <c r="I3025">
        <v>0</v>
      </c>
      <c r="J3025">
        <f ca="1"/>
        <v>3340</v>
      </c>
      <c r="K3025">
        <v>470</v>
      </c>
      <c r="L3025" cm="1">
        <f t="array" ref="L3025">_xlfn.IFS(G3025&lt;=25, 1, G3025&lt;=75, 2, G3025&lt;=150, 3, G3025&gt;150, 4)</f>
        <v>2</v>
      </c>
    </row>
    <row r="3026" spans="1:12" x14ac:dyDescent="0.2">
      <c r="A3026" t="s">
        <v>4378</v>
      </c>
      <c r="B3026" t="s">
        <v>2216</v>
      </c>
      <c r="C3026" s="2">
        <v>129</v>
      </c>
      <c r="D3026" s="2">
        <v>103</v>
      </c>
      <c r="E3026" t="s">
        <v>7027</v>
      </c>
      <c r="F3026" t="s">
        <v>7037</v>
      </c>
      <c r="G3026" s="2">
        <v>26</v>
      </c>
      <c r="H3026" s="11">
        <v>0.20155038759689922</v>
      </c>
      <c r="I3026">
        <v>0</v>
      </c>
      <c r="J3026">
        <f ca="1"/>
        <v>4445</v>
      </c>
      <c r="K3026">
        <v>1347</v>
      </c>
      <c r="L3026" cm="1">
        <f t="array" ref="L3026">_xlfn.IFS(G3026&lt;=25, 1, G3026&lt;=75, 2, G3026&lt;=150, 3, G3026&gt;150, 4)</f>
        <v>2</v>
      </c>
    </row>
    <row r="3027" spans="1:12" x14ac:dyDescent="0.2">
      <c r="A3027" t="s">
        <v>4379</v>
      </c>
      <c r="B3027" t="s">
        <v>4380</v>
      </c>
      <c r="C3027" s="2">
        <v>266</v>
      </c>
      <c r="D3027" s="2">
        <v>74</v>
      </c>
      <c r="E3027" t="s">
        <v>7027</v>
      </c>
      <c r="F3027" t="s">
        <v>7040</v>
      </c>
      <c r="G3027" s="2">
        <v>192</v>
      </c>
      <c r="H3027" s="11">
        <v>0.72180451127819545</v>
      </c>
      <c r="I3027">
        <v>0</v>
      </c>
      <c r="J3027">
        <f ca="1"/>
        <v>1270</v>
      </c>
      <c r="K3027">
        <v>2538</v>
      </c>
      <c r="L3027" cm="1">
        <f t="array" ref="L3027">_xlfn.IFS(G3027&lt;=25, 1, G3027&lt;=75, 2, G3027&lt;=150, 3, G3027&gt;150, 4)</f>
        <v>4</v>
      </c>
    </row>
    <row r="3028" spans="1:12" x14ac:dyDescent="0.2">
      <c r="A3028" t="s">
        <v>4381</v>
      </c>
      <c r="B3028" t="s">
        <v>4252</v>
      </c>
      <c r="C3028" s="2">
        <v>268</v>
      </c>
      <c r="D3028" s="2">
        <v>182</v>
      </c>
      <c r="E3028" t="s">
        <v>7027</v>
      </c>
      <c r="F3028" t="s">
        <v>7039</v>
      </c>
      <c r="G3028" s="2">
        <v>86</v>
      </c>
      <c r="H3028" s="11">
        <v>0.32089552238805968</v>
      </c>
      <c r="I3028">
        <v>0</v>
      </c>
      <c r="J3028">
        <f ca="1"/>
        <v>1630</v>
      </c>
      <c r="K3028">
        <v>1067</v>
      </c>
      <c r="L3028" cm="1">
        <f t="array" ref="L3028">_xlfn.IFS(G3028&lt;=25, 1, G3028&lt;=75, 2, G3028&lt;=150, 3, G3028&gt;150, 4)</f>
        <v>3</v>
      </c>
    </row>
    <row r="3029" spans="1:12" x14ac:dyDescent="0.2">
      <c r="A3029" t="s">
        <v>4382</v>
      </c>
      <c r="B3029" t="s">
        <v>2216</v>
      </c>
      <c r="C3029" s="2">
        <v>149</v>
      </c>
      <c r="D3029" s="2">
        <v>94</v>
      </c>
      <c r="E3029" t="s">
        <v>7027</v>
      </c>
      <c r="F3029" t="s">
        <v>7036</v>
      </c>
      <c r="G3029" s="2">
        <v>55</v>
      </c>
      <c r="H3029" s="11">
        <v>0.36912751677852351</v>
      </c>
      <c r="I3029">
        <v>0</v>
      </c>
      <c r="J3029">
        <f ca="1"/>
        <v>3911</v>
      </c>
      <c r="K3029">
        <v>1004</v>
      </c>
      <c r="L3029" cm="1">
        <f t="array" ref="L3029">_xlfn.IFS(G3029&lt;=25, 1, G3029&lt;=75, 2, G3029&lt;=150, 3, G3029&gt;150, 4)</f>
        <v>2</v>
      </c>
    </row>
    <row r="3030" spans="1:12" x14ac:dyDescent="0.2">
      <c r="A3030" t="s">
        <v>4383</v>
      </c>
      <c r="B3030" t="s">
        <v>4384</v>
      </c>
      <c r="C3030" s="2">
        <v>825</v>
      </c>
      <c r="D3030" s="2">
        <v>446</v>
      </c>
      <c r="E3030" t="s">
        <v>7029</v>
      </c>
      <c r="F3030" t="s">
        <v>7040</v>
      </c>
      <c r="G3030" s="2">
        <v>379</v>
      </c>
      <c r="H3030" s="11">
        <v>0.45939393939393941</v>
      </c>
      <c r="I3030">
        <v>0</v>
      </c>
      <c r="J3030">
        <f ca="1"/>
        <v>2210</v>
      </c>
      <c r="K3030">
        <v>2285</v>
      </c>
      <c r="L3030" cm="1">
        <f t="array" ref="L3030">_xlfn.IFS(G3030&lt;=25, 1, G3030&lt;=75, 2, G3030&lt;=150, 3, G3030&gt;150, 4)</f>
        <v>4</v>
      </c>
    </row>
    <row r="3031" spans="1:12" x14ac:dyDescent="0.2">
      <c r="A3031" t="s">
        <v>4385</v>
      </c>
      <c r="B3031" t="s">
        <v>4386</v>
      </c>
      <c r="C3031" s="2">
        <v>268</v>
      </c>
      <c r="D3031" s="2">
        <v>209</v>
      </c>
      <c r="E3031" t="s">
        <v>7027</v>
      </c>
      <c r="F3031" t="s">
        <v>7036</v>
      </c>
      <c r="G3031" s="2">
        <v>59</v>
      </c>
      <c r="H3031" s="11">
        <v>0.22014925373134328</v>
      </c>
      <c r="I3031">
        <v>0</v>
      </c>
      <c r="J3031">
        <f ca="1"/>
        <v>714</v>
      </c>
      <c r="K3031">
        <v>121</v>
      </c>
      <c r="L3031" cm="1">
        <f t="array" ref="L3031">_xlfn.IFS(G3031&lt;=25, 1, G3031&lt;=75, 2, G3031&lt;=150, 3, G3031&gt;150, 4)</f>
        <v>2</v>
      </c>
    </row>
    <row r="3032" spans="1:12" x14ac:dyDescent="0.2">
      <c r="A3032" t="s">
        <v>4387</v>
      </c>
      <c r="B3032" t="s">
        <v>4388</v>
      </c>
      <c r="C3032" s="2">
        <v>499</v>
      </c>
      <c r="D3032" s="2">
        <v>459</v>
      </c>
      <c r="E3032" t="s">
        <v>7027</v>
      </c>
      <c r="F3032" t="s">
        <v>7039</v>
      </c>
      <c r="G3032" s="2">
        <v>40</v>
      </c>
      <c r="H3032" s="11">
        <v>8.0160320641282562E-2</v>
      </c>
      <c r="I3032">
        <v>0</v>
      </c>
      <c r="J3032">
        <f ca="1"/>
        <v>4187</v>
      </c>
      <c r="K3032">
        <v>4487</v>
      </c>
      <c r="L3032" cm="1">
        <f t="array" ref="L3032">_xlfn.IFS(G3032&lt;=25, 1, G3032&lt;=75, 2, G3032&lt;=150, 3, G3032&gt;150, 4)</f>
        <v>2</v>
      </c>
    </row>
    <row r="3033" spans="1:12" x14ac:dyDescent="0.2">
      <c r="A3033" t="s">
        <v>4389</v>
      </c>
      <c r="B3033" t="s">
        <v>4390</v>
      </c>
      <c r="C3033" s="2">
        <v>707</v>
      </c>
      <c r="D3033" s="2">
        <v>445</v>
      </c>
      <c r="E3033" t="s">
        <v>7029</v>
      </c>
      <c r="F3033" t="s">
        <v>7042</v>
      </c>
      <c r="G3033" s="2">
        <v>262</v>
      </c>
      <c r="H3033" s="11">
        <v>0.37057991513437055</v>
      </c>
      <c r="I3033">
        <v>0</v>
      </c>
      <c r="J3033">
        <f ca="1"/>
        <v>2343</v>
      </c>
      <c r="K3033">
        <v>3839</v>
      </c>
      <c r="L3033" cm="1">
        <f t="array" ref="L3033">_xlfn.IFS(G3033&lt;=25, 1, G3033&lt;=75, 2, G3033&lt;=150, 3, G3033&gt;150, 4)</f>
        <v>4</v>
      </c>
    </row>
    <row r="3034" spans="1:12" x14ac:dyDescent="0.2">
      <c r="A3034" t="s">
        <v>4391</v>
      </c>
      <c r="B3034" t="s">
        <v>4392</v>
      </c>
      <c r="C3034" s="2">
        <v>402</v>
      </c>
      <c r="D3034" s="2">
        <v>334</v>
      </c>
      <c r="E3034" t="s">
        <v>7027</v>
      </c>
      <c r="F3034" t="s">
        <v>7037</v>
      </c>
      <c r="G3034" s="2">
        <v>68</v>
      </c>
      <c r="H3034" s="11">
        <v>0.1691542288557214</v>
      </c>
      <c r="I3034">
        <v>0</v>
      </c>
      <c r="J3034">
        <f ca="1"/>
        <v>3914</v>
      </c>
      <c r="K3034">
        <v>2723</v>
      </c>
      <c r="L3034" cm="1">
        <f t="array" ref="L3034">_xlfn.IFS(G3034&lt;=25, 1, G3034&lt;=75, 2, G3034&lt;=150, 3, G3034&gt;150, 4)</f>
        <v>2</v>
      </c>
    </row>
    <row r="3035" spans="1:12" x14ac:dyDescent="0.2">
      <c r="A3035" t="s">
        <v>4393</v>
      </c>
      <c r="B3035" t="s">
        <v>4394</v>
      </c>
      <c r="C3035" s="2">
        <v>1090</v>
      </c>
      <c r="D3035" s="2">
        <v>730</v>
      </c>
      <c r="E3035" t="s">
        <v>7027</v>
      </c>
      <c r="F3035" t="s">
        <v>7044</v>
      </c>
      <c r="G3035" s="2">
        <v>360</v>
      </c>
      <c r="H3035" s="11">
        <v>0.33027522935779818</v>
      </c>
      <c r="I3035">
        <v>0</v>
      </c>
      <c r="J3035">
        <f ca="1"/>
        <v>2625</v>
      </c>
      <c r="K3035">
        <v>1754</v>
      </c>
      <c r="L3035" cm="1">
        <f t="array" ref="L3035">_xlfn.IFS(G3035&lt;=25, 1, G3035&lt;=75, 2, G3035&lt;=150, 3, G3035&gt;150, 4)</f>
        <v>4</v>
      </c>
    </row>
    <row r="3036" spans="1:12" x14ac:dyDescent="0.2">
      <c r="A3036" t="s">
        <v>4395</v>
      </c>
      <c r="B3036" t="s">
        <v>4396</v>
      </c>
      <c r="C3036" s="2">
        <v>268</v>
      </c>
      <c r="D3036" s="2">
        <v>222</v>
      </c>
      <c r="E3036" t="s">
        <v>7029</v>
      </c>
      <c r="F3036" t="s">
        <v>7042</v>
      </c>
      <c r="G3036" s="2">
        <v>46</v>
      </c>
      <c r="H3036" s="11">
        <v>0.17164179104477612</v>
      </c>
      <c r="I3036">
        <v>0</v>
      </c>
      <c r="J3036">
        <f ca="1"/>
        <v>279</v>
      </c>
      <c r="K3036">
        <v>3546</v>
      </c>
      <c r="L3036" cm="1">
        <f t="array" ref="L3036">_xlfn.IFS(G3036&lt;=25, 1, G3036&lt;=75, 2, G3036&lt;=150, 3, G3036&gt;150, 4)</f>
        <v>2</v>
      </c>
    </row>
    <row r="3037" spans="1:12" x14ac:dyDescent="0.2">
      <c r="A3037" t="s">
        <v>4397</v>
      </c>
      <c r="B3037" t="s">
        <v>4398</v>
      </c>
      <c r="C3037" s="2">
        <v>416</v>
      </c>
      <c r="D3037" s="2">
        <v>404</v>
      </c>
      <c r="E3037" t="s">
        <v>7029</v>
      </c>
      <c r="F3037" t="s">
        <v>7042</v>
      </c>
      <c r="G3037" s="2">
        <v>12</v>
      </c>
      <c r="H3037" s="11">
        <v>2.8846153846153848E-2</v>
      </c>
      <c r="I3037">
        <v>0</v>
      </c>
      <c r="J3037">
        <f ca="1"/>
        <v>1509</v>
      </c>
      <c r="K3037">
        <v>27</v>
      </c>
      <c r="L3037" cm="1">
        <f t="array" ref="L3037">_xlfn.IFS(G3037&lt;=25, 1, G3037&lt;=75, 2, G3037&lt;=150, 3, G3037&gt;150, 4)</f>
        <v>1</v>
      </c>
    </row>
    <row r="3038" spans="1:12" x14ac:dyDescent="0.2">
      <c r="A3038" t="s">
        <v>4399</v>
      </c>
      <c r="B3038" t="s">
        <v>3655</v>
      </c>
      <c r="C3038" s="2">
        <v>299</v>
      </c>
      <c r="D3038" s="2">
        <v>185</v>
      </c>
      <c r="E3038" t="s">
        <v>6989</v>
      </c>
      <c r="F3038" t="s">
        <v>7037</v>
      </c>
      <c r="G3038" s="2">
        <v>114</v>
      </c>
      <c r="H3038" s="11">
        <v>0.38127090301003347</v>
      </c>
      <c r="I3038">
        <v>1</v>
      </c>
      <c r="J3038">
        <f ca="1"/>
        <v>2939</v>
      </c>
      <c r="K3038">
        <v>81</v>
      </c>
      <c r="L3038" cm="1">
        <f t="array" ref="L3038">_xlfn.IFS(G3038&lt;=25, 1, G3038&lt;=75, 2, G3038&lt;=150, 3, G3038&gt;150, 4)</f>
        <v>3</v>
      </c>
    </row>
    <row r="3039" spans="1:12" x14ac:dyDescent="0.2">
      <c r="A3039" t="s">
        <v>4400</v>
      </c>
      <c r="B3039" t="s">
        <v>3902</v>
      </c>
      <c r="C3039" s="2">
        <v>295</v>
      </c>
      <c r="D3039" s="2">
        <v>242</v>
      </c>
      <c r="E3039" t="s">
        <v>7027</v>
      </c>
      <c r="F3039" t="s">
        <v>7039</v>
      </c>
      <c r="G3039" s="2">
        <v>53</v>
      </c>
      <c r="H3039" s="11">
        <v>0.17966101694915254</v>
      </c>
      <c r="I3039">
        <v>0</v>
      </c>
      <c r="J3039">
        <f ca="1"/>
        <v>2677</v>
      </c>
      <c r="K3039">
        <v>1266</v>
      </c>
      <c r="L3039" cm="1">
        <f t="array" ref="L3039">_xlfn.IFS(G3039&lt;=25, 1, G3039&lt;=75, 2, G3039&lt;=150, 3, G3039&gt;150, 4)</f>
        <v>2</v>
      </c>
    </row>
    <row r="3040" spans="1:12" x14ac:dyDescent="0.2">
      <c r="A3040" t="s">
        <v>4401</v>
      </c>
      <c r="B3040" t="s">
        <v>4402</v>
      </c>
      <c r="C3040" s="2">
        <v>402</v>
      </c>
      <c r="D3040" s="2">
        <v>237</v>
      </c>
      <c r="E3040" t="s">
        <v>7027</v>
      </c>
      <c r="F3040" t="s">
        <v>7038</v>
      </c>
      <c r="G3040" s="2">
        <v>165</v>
      </c>
      <c r="H3040" s="11">
        <v>0.41044776119402987</v>
      </c>
      <c r="I3040">
        <v>0</v>
      </c>
      <c r="J3040">
        <f ca="1"/>
        <v>3628</v>
      </c>
      <c r="K3040">
        <v>2137</v>
      </c>
      <c r="L3040" cm="1">
        <f t="array" ref="L3040">_xlfn.IFS(G3040&lt;=25, 1, G3040&lt;=75, 2, G3040&lt;=150, 3, G3040&gt;150, 4)</f>
        <v>4</v>
      </c>
    </row>
    <row r="3041" spans="1:12" x14ac:dyDescent="0.2">
      <c r="A3041" t="s">
        <v>4403</v>
      </c>
      <c r="B3041" t="s">
        <v>4404</v>
      </c>
      <c r="C3041" s="2">
        <v>294</v>
      </c>
      <c r="D3041" s="2">
        <v>132</v>
      </c>
      <c r="E3041" t="s">
        <v>7027</v>
      </c>
      <c r="F3041" t="s">
        <v>7038</v>
      </c>
      <c r="G3041" s="2">
        <v>162</v>
      </c>
      <c r="H3041" s="11">
        <v>0.55102040816326525</v>
      </c>
      <c r="I3041">
        <v>0</v>
      </c>
      <c r="J3041">
        <f ca="1"/>
        <v>1665</v>
      </c>
      <c r="K3041">
        <v>2477</v>
      </c>
      <c r="L3041" cm="1">
        <f t="array" ref="L3041">_xlfn.IFS(G3041&lt;=25, 1, G3041&lt;=75, 2, G3041&lt;=150, 3, G3041&gt;150, 4)</f>
        <v>4</v>
      </c>
    </row>
    <row r="3042" spans="1:12" x14ac:dyDescent="0.2">
      <c r="A3042" t="s">
        <v>4405</v>
      </c>
      <c r="B3042" t="s">
        <v>4406</v>
      </c>
      <c r="C3042" s="2">
        <v>299</v>
      </c>
      <c r="D3042" s="2">
        <v>215</v>
      </c>
      <c r="E3042" t="s">
        <v>6989</v>
      </c>
      <c r="F3042" t="s">
        <v>7045</v>
      </c>
      <c r="G3042" s="2">
        <v>84</v>
      </c>
      <c r="H3042" s="11">
        <v>0.28093645484949831</v>
      </c>
      <c r="I3042">
        <v>1</v>
      </c>
      <c r="J3042">
        <f ca="1"/>
        <v>2412</v>
      </c>
      <c r="K3042">
        <v>278</v>
      </c>
      <c r="L3042" cm="1">
        <f t="array" ref="L3042">_xlfn.IFS(G3042&lt;=25, 1, G3042&lt;=75, 2, G3042&lt;=150, 3, G3042&gt;150, 4)</f>
        <v>3</v>
      </c>
    </row>
    <row r="3043" spans="1:12" x14ac:dyDescent="0.2">
      <c r="A3043" t="s">
        <v>4407</v>
      </c>
      <c r="B3043" t="s">
        <v>2432</v>
      </c>
      <c r="C3043" s="2">
        <v>69</v>
      </c>
      <c r="D3043" s="2">
        <v>37</v>
      </c>
      <c r="E3043" t="s">
        <v>6989</v>
      </c>
      <c r="F3043" t="s">
        <v>7037</v>
      </c>
      <c r="G3043" s="2">
        <v>32</v>
      </c>
      <c r="H3043" s="11">
        <v>0.46376811594202899</v>
      </c>
      <c r="I3043">
        <v>1</v>
      </c>
      <c r="J3043">
        <f ca="1"/>
        <v>3543</v>
      </c>
      <c r="K3043">
        <v>1732</v>
      </c>
      <c r="L3043" cm="1">
        <f t="array" ref="L3043">_xlfn.IFS(G3043&lt;=25, 1, G3043&lt;=75, 2, G3043&lt;=150, 3, G3043&gt;150, 4)</f>
        <v>2</v>
      </c>
    </row>
    <row r="3044" spans="1:12" x14ac:dyDescent="0.2">
      <c r="A3044" t="s">
        <v>4408</v>
      </c>
      <c r="B3044" t="s">
        <v>2285</v>
      </c>
      <c r="C3044" s="2">
        <v>294</v>
      </c>
      <c r="D3044" s="2">
        <v>150</v>
      </c>
      <c r="E3044" t="s">
        <v>7028</v>
      </c>
      <c r="F3044" t="s">
        <v>7040</v>
      </c>
      <c r="G3044" s="2">
        <v>144</v>
      </c>
      <c r="H3044" s="11">
        <v>0.48979591836734693</v>
      </c>
      <c r="I3044">
        <v>0</v>
      </c>
      <c r="J3044">
        <f ca="1"/>
        <v>2477</v>
      </c>
      <c r="K3044">
        <v>4434</v>
      </c>
      <c r="L3044" cm="1">
        <f t="array" ref="L3044">_xlfn.IFS(G3044&lt;=25, 1, G3044&lt;=75, 2, G3044&lt;=150, 3, G3044&gt;150, 4)</f>
        <v>3</v>
      </c>
    </row>
    <row r="3045" spans="1:12" x14ac:dyDescent="0.2">
      <c r="A3045" t="s">
        <v>4409</v>
      </c>
      <c r="B3045" t="s">
        <v>4410</v>
      </c>
      <c r="C3045" s="2">
        <v>223</v>
      </c>
      <c r="D3045" s="2">
        <v>129</v>
      </c>
      <c r="E3045" t="s">
        <v>7027</v>
      </c>
      <c r="F3045" t="s">
        <v>7040</v>
      </c>
      <c r="G3045" s="2">
        <v>94</v>
      </c>
      <c r="H3045" s="11">
        <v>0.42152466367713004</v>
      </c>
      <c r="I3045">
        <v>0</v>
      </c>
      <c r="J3045">
        <f ca="1"/>
        <v>885</v>
      </c>
      <c r="K3045">
        <v>2554</v>
      </c>
      <c r="L3045" cm="1">
        <f t="array" ref="L3045">_xlfn.IFS(G3045&lt;=25, 1, G3045&lt;=75, 2, G3045&lt;=150, 3, G3045&gt;150, 4)</f>
        <v>3</v>
      </c>
    </row>
    <row r="3046" spans="1:12" x14ac:dyDescent="0.2">
      <c r="A3046" t="s">
        <v>4400</v>
      </c>
      <c r="B3046" t="s">
        <v>3902</v>
      </c>
      <c r="C3046" s="2">
        <v>299</v>
      </c>
      <c r="D3046" s="2">
        <v>179</v>
      </c>
      <c r="E3046" t="s">
        <v>7029</v>
      </c>
      <c r="F3046" t="s">
        <v>7040</v>
      </c>
      <c r="G3046" s="2">
        <v>120</v>
      </c>
      <c r="H3046" s="11">
        <v>0.40133779264214048</v>
      </c>
      <c r="I3046">
        <v>0</v>
      </c>
      <c r="J3046">
        <f ca="1"/>
        <v>894</v>
      </c>
      <c r="K3046">
        <v>3850</v>
      </c>
      <c r="L3046" cm="1">
        <f t="array" ref="L3046">_xlfn.IFS(G3046&lt;=25, 1, G3046&lt;=75, 2, G3046&lt;=150, 3, G3046&gt;150, 4)</f>
        <v>3</v>
      </c>
    </row>
    <row r="3047" spans="1:12" x14ac:dyDescent="0.2">
      <c r="A3047" t="s">
        <v>4411</v>
      </c>
      <c r="B3047" t="s">
        <v>4412</v>
      </c>
      <c r="C3047" s="2">
        <v>241</v>
      </c>
      <c r="D3047" s="2">
        <v>80</v>
      </c>
      <c r="E3047" t="s">
        <v>7027</v>
      </c>
      <c r="F3047" t="s">
        <v>7040</v>
      </c>
      <c r="G3047" s="2">
        <v>161</v>
      </c>
      <c r="H3047" s="11">
        <v>0.66804979253112029</v>
      </c>
      <c r="I3047">
        <v>0</v>
      </c>
      <c r="J3047">
        <f ca="1"/>
        <v>1229</v>
      </c>
      <c r="K3047">
        <v>4179</v>
      </c>
      <c r="L3047" cm="1">
        <f t="array" ref="L3047">_xlfn.IFS(G3047&lt;=25, 1, G3047&lt;=75, 2, G3047&lt;=150, 3, G3047&gt;150, 4)</f>
        <v>4</v>
      </c>
    </row>
    <row r="3048" spans="1:12" x14ac:dyDescent="0.2">
      <c r="A3048" t="s">
        <v>4413</v>
      </c>
      <c r="B3048" t="s">
        <v>2285</v>
      </c>
      <c r="C3048" s="2">
        <v>411</v>
      </c>
      <c r="D3048" s="2">
        <v>234</v>
      </c>
      <c r="E3048" t="s">
        <v>7028</v>
      </c>
      <c r="F3048" t="s">
        <v>7040</v>
      </c>
      <c r="G3048" s="2">
        <v>177</v>
      </c>
      <c r="H3048" s="11">
        <v>0.43065693430656932</v>
      </c>
      <c r="I3048">
        <v>0</v>
      </c>
      <c r="J3048">
        <f ca="1"/>
        <v>3399</v>
      </c>
      <c r="K3048">
        <v>1392</v>
      </c>
      <c r="L3048" cm="1">
        <f t="array" ref="L3048">_xlfn.IFS(G3048&lt;=25, 1, G3048&lt;=75, 2, G3048&lt;=150, 3, G3048&gt;150, 4)</f>
        <v>4</v>
      </c>
    </row>
    <row r="3049" spans="1:12" x14ac:dyDescent="0.2">
      <c r="A3049" t="s">
        <v>4414</v>
      </c>
      <c r="B3049" t="s">
        <v>4415</v>
      </c>
      <c r="C3049" s="2">
        <v>312</v>
      </c>
      <c r="D3049" s="2">
        <v>209</v>
      </c>
      <c r="E3049" t="s">
        <v>7027</v>
      </c>
      <c r="F3049" t="s">
        <v>7044</v>
      </c>
      <c r="G3049" s="2">
        <v>103</v>
      </c>
      <c r="H3049" s="11">
        <v>0.33012820512820512</v>
      </c>
      <c r="I3049">
        <v>0</v>
      </c>
      <c r="J3049">
        <f ca="1"/>
        <v>3546</v>
      </c>
      <c r="K3049">
        <v>4043</v>
      </c>
      <c r="L3049" cm="1">
        <f t="array" ref="L3049">_xlfn.IFS(G3049&lt;=25, 1, G3049&lt;=75, 2, G3049&lt;=150, 3, G3049&gt;150, 4)</f>
        <v>3</v>
      </c>
    </row>
    <row r="3050" spans="1:12" x14ac:dyDescent="0.2">
      <c r="A3050" t="s">
        <v>4416</v>
      </c>
      <c r="B3050" t="s">
        <v>4417</v>
      </c>
      <c r="C3050" s="2">
        <v>268</v>
      </c>
      <c r="D3050" s="2">
        <v>115</v>
      </c>
      <c r="E3050" t="s">
        <v>7027</v>
      </c>
      <c r="F3050" t="s">
        <v>7038</v>
      </c>
      <c r="G3050" s="2">
        <v>153</v>
      </c>
      <c r="H3050" s="11">
        <v>0.57089552238805974</v>
      </c>
      <c r="I3050">
        <v>0</v>
      </c>
      <c r="J3050">
        <f ca="1"/>
        <v>2636</v>
      </c>
      <c r="K3050">
        <v>1412</v>
      </c>
      <c r="L3050" cm="1">
        <f t="array" ref="L3050">_xlfn.IFS(G3050&lt;=25, 1, G3050&lt;=75, 2, G3050&lt;=150, 3, G3050&gt;150, 4)</f>
        <v>4</v>
      </c>
    </row>
    <row r="3051" spans="1:12" x14ac:dyDescent="0.2">
      <c r="A3051" t="s">
        <v>4418</v>
      </c>
      <c r="B3051" t="s">
        <v>4419</v>
      </c>
      <c r="C3051" s="2">
        <v>250</v>
      </c>
      <c r="D3051" s="2">
        <v>120</v>
      </c>
      <c r="E3051" t="s">
        <v>7027</v>
      </c>
      <c r="F3051" t="s">
        <v>7038</v>
      </c>
      <c r="G3051" s="2">
        <v>130</v>
      </c>
      <c r="H3051" s="11">
        <v>0.52</v>
      </c>
      <c r="I3051">
        <v>0</v>
      </c>
      <c r="J3051">
        <f ca="1"/>
        <v>443</v>
      </c>
      <c r="K3051">
        <v>2100</v>
      </c>
      <c r="L3051" cm="1">
        <f t="array" ref="L3051">_xlfn.IFS(G3051&lt;=25, 1, G3051&lt;=75, 2, G3051&lt;=150, 3, G3051&gt;150, 4)</f>
        <v>3</v>
      </c>
    </row>
    <row r="3052" spans="1:12" x14ac:dyDescent="0.2">
      <c r="A3052" t="s">
        <v>4420</v>
      </c>
      <c r="B3052" t="s">
        <v>2216</v>
      </c>
      <c r="C3052" s="2">
        <v>294</v>
      </c>
      <c r="D3052" s="2">
        <v>123</v>
      </c>
      <c r="E3052" t="s">
        <v>7027</v>
      </c>
      <c r="F3052" t="s">
        <v>7038</v>
      </c>
      <c r="G3052" s="2">
        <v>171</v>
      </c>
      <c r="H3052" s="11">
        <v>0.58163265306122447</v>
      </c>
      <c r="I3052">
        <v>0</v>
      </c>
      <c r="J3052">
        <f ca="1"/>
        <v>995</v>
      </c>
      <c r="K3052">
        <v>993</v>
      </c>
      <c r="L3052" cm="1">
        <f t="array" ref="L3052">_xlfn.IFS(G3052&lt;=25, 1, G3052&lt;=75, 2, G3052&lt;=150, 3, G3052&gt;150, 4)</f>
        <v>4</v>
      </c>
    </row>
    <row r="3053" spans="1:12" x14ac:dyDescent="0.2">
      <c r="A3053" t="s">
        <v>4421</v>
      </c>
      <c r="B3053" t="s">
        <v>2846</v>
      </c>
      <c r="C3053" s="2">
        <v>149</v>
      </c>
      <c r="D3053" s="2">
        <v>104</v>
      </c>
      <c r="E3053" t="s">
        <v>6989</v>
      </c>
      <c r="F3053" t="s">
        <v>7037</v>
      </c>
      <c r="G3053" s="2">
        <v>45</v>
      </c>
      <c r="H3053" s="11">
        <v>0.30201342281879195</v>
      </c>
      <c r="I3053">
        <v>1</v>
      </c>
      <c r="J3053">
        <f ca="1"/>
        <v>4067</v>
      </c>
      <c r="K3053">
        <v>1661</v>
      </c>
      <c r="L3053" cm="1">
        <f t="array" ref="L3053">_xlfn.IFS(G3053&lt;=25, 1, G3053&lt;=75, 2, G3053&lt;=150, 3, G3053&gt;150, 4)</f>
        <v>2</v>
      </c>
    </row>
    <row r="3054" spans="1:12" x14ac:dyDescent="0.2">
      <c r="A3054" t="s">
        <v>4422</v>
      </c>
      <c r="B3054" t="s">
        <v>4423</v>
      </c>
      <c r="C3054" s="2">
        <v>143</v>
      </c>
      <c r="D3054" s="2">
        <v>89</v>
      </c>
      <c r="E3054" t="s">
        <v>7027</v>
      </c>
      <c r="F3054" t="s">
        <v>7043</v>
      </c>
      <c r="G3054" s="2">
        <v>54</v>
      </c>
      <c r="H3054" s="11">
        <v>0.3776223776223776</v>
      </c>
      <c r="I3054">
        <v>0</v>
      </c>
      <c r="J3054">
        <f ca="1"/>
        <v>274</v>
      </c>
      <c r="K3054">
        <v>1011</v>
      </c>
      <c r="L3054" cm="1">
        <f t="array" ref="L3054">_xlfn.IFS(G3054&lt;=25, 1, G3054&lt;=75, 2, G3054&lt;=150, 3, G3054&gt;150, 4)</f>
        <v>2</v>
      </c>
    </row>
    <row r="3055" spans="1:12" x14ac:dyDescent="0.2">
      <c r="A3055" t="s">
        <v>4424</v>
      </c>
      <c r="B3055" t="s">
        <v>2432</v>
      </c>
      <c r="C3055" s="2">
        <v>69</v>
      </c>
      <c r="D3055" s="2">
        <v>48</v>
      </c>
      <c r="E3055" t="s">
        <v>6989</v>
      </c>
      <c r="F3055" t="s">
        <v>7042</v>
      </c>
      <c r="G3055" s="2">
        <v>21</v>
      </c>
      <c r="H3055" s="11">
        <v>0.30434782608695654</v>
      </c>
      <c r="I3055">
        <v>1</v>
      </c>
      <c r="J3055">
        <f ca="1"/>
        <v>574</v>
      </c>
      <c r="K3055">
        <v>369</v>
      </c>
      <c r="L3055" cm="1">
        <f t="array" ref="L3055">_xlfn.IFS(G3055&lt;=25, 1, G3055&lt;=75, 2, G3055&lt;=150, 3, G3055&gt;150, 4)</f>
        <v>1</v>
      </c>
    </row>
    <row r="3056" spans="1:12" x14ac:dyDescent="0.2">
      <c r="A3056" t="s">
        <v>4425</v>
      </c>
      <c r="B3056" t="s">
        <v>2432</v>
      </c>
      <c r="C3056" s="2">
        <v>69</v>
      </c>
      <c r="D3056" s="2">
        <v>48</v>
      </c>
      <c r="E3056" t="s">
        <v>6989</v>
      </c>
      <c r="F3056" t="s">
        <v>7037</v>
      </c>
      <c r="G3056" s="2">
        <v>21</v>
      </c>
      <c r="H3056" s="11">
        <v>0.30434782608695654</v>
      </c>
      <c r="I3056">
        <v>1</v>
      </c>
      <c r="J3056">
        <f ca="1"/>
        <v>121</v>
      </c>
      <c r="K3056">
        <v>4031</v>
      </c>
      <c r="L3056" cm="1">
        <f t="array" ref="L3056">_xlfn.IFS(G3056&lt;=25, 1, G3056&lt;=75, 2, G3056&lt;=150, 3, G3056&gt;150, 4)</f>
        <v>1</v>
      </c>
    </row>
    <row r="3057" spans="1:12" x14ac:dyDescent="0.2">
      <c r="A3057" t="s">
        <v>4426</v>
      </c>
      <c r="B3057" t="s">
        <v>4427</v>
      </c>
      <c r="C3057" s="2">
        <v>268</v>
      </c>
      <c r="D3057" s="2">
        <v>131</v>
      </c>
      <c r="E3057" t="s">
        <v>7027</v>
      </c>
      <c r="F3057" t="s">
        <v>7038</v>
      </c>
      <c r="G3057" s="2">
        <v>137</v>
      </c>
      <c r="H3057" s="11">
        <v>0.51119402985074625</v>
      </c>
      <c r="I3057">
        <v>0</v>
      </c>
      <c r="J3057">
        <f ca="1"/>
        <v>674</v>
      </c>
      <c r="K3057">
        <v>2856</v>
      </c>
      <c r="L3057" cm="1">
        <f t="array" ref="L3057">_xlfn.IFS(G3057&lt;=25, 1, G3057&lt;=75, 2, G3057&lt;=150, 3, G3057&gt;150, 4)</f>
        <v>3</v>
      </c>
    </row>
    <row r="3058" spans="1:12" x14ac:dyDescent="0.2">
      <c r="A3058" t="s">
        <v>4428</v>
      </c>
      <c r="B3058" t="s">
        <v>4404</v>
      </c>
      <c r="C3058" s="2">
        <v>294</v>
      </c>
      <c r="D3058" s="2">
        <v>68</v>
      </c>
      <c r="E3058" t="s">
        <v>7027</v>
      </c>
      <c r="F3058" t="s">
        <v>7038</v>
      </c>
      <c r="G3058" s="2">
        <v>226</v>
      </c>
      <c r="H3058" s="11">
        <v>0.76870748299319724</v>
      </c>
      <c r="I3058">
        <v>0</v>
      </c>
      <c r="J3058">
        <f ca="1"/>
        <v>3048</v>
      </c>
      <c r="K3058">
        <v>2262</v>
      </c>
      <c r="L3058" cm="1">
        <f t="array" ref="L3058">_xlfn.IFS(G3058&lt;=25, 1, G3058&lt;=75, 2, G3058&lt;=150, 3, G3058&gt;150, 4)</f>
        <v>4</v>
      </c>
    </row>
    <row r="3059" spans="1:12" x14ac:dyDescent="0.2">
      <c r="A3059" t="s">
        <v>4429</v>
      </c>
      <c r="B3059" t="s">
        <v>3094</v>
      </c>
      <c r="C3059" s="2">
        <v>536</v>
      </c>
      <c r="D3059" s="2">
        <v>364</v>
      </c>
      <c r="E3059" t="s">
        <v>7029</v>
      </c>
      <c r="F3059" t="s">
        <v>7037</v>
      </c>
      <c r="G3059" s="2">
        <v>172</v>
      </c>
      <c r="H3059" s="11">
        <v>0.32089552238805968</v>
      </c>
      <c r="I3059">
        <v>0</v>
      </c>
      <c r="J3059">
        <f ca="1"/>
        <v>2050</v>
      </c>
      <c r="K3059">
        <v>1108</v>
      </c>
      <c r="L3059" cm="1">
        <f t="array" ref="L3059">_xlfn.IFS(G3059&lt;=25, 1, G3059&lt;=75, 2, G3059&lt;=150, 3, G3059&gt;150, 4)</f>
        <v>4</v>
      </c>
    </row>
    <row r="3060" spans="1:12" x14ac:dyDescent="0.2">
      <c r="A3060" t="s">
        <v>4430</v>
      </c>
      <c r="B3060" t="s">
        <v>4431</v>
      </c>
      <c r="C3060" s="2">
        <v>294</v>
      </c>
      <c r="D3060" s="2">
        <v>179</v>
      </c>
      <c r="E3060" t="s">
        <v>7027</v>
      </c>
      <c r="F3060" t="s">
        <v>7045</v>
      </c>
      <c r="G3060" s="2">
        <v>115</v>
      </c>
      <c r="H3060" s="11">
        <v>0.391156462585034</v>
      </c>
      <c r="I3060">
        <v>0</v>
      </c>
      <c r="J3060">
        <f ca="1"/>
        <v>1757</v>
      </c>
      <c r="K3060">
        <v>314</v>
      </c>
      <c r="L3060" cm="1">
        <f t="array" ref="L3060">_xlfn.IFS(G3060&lt;=25, 1, G3060&lt;=75, 2, G3060&lt;=150, 3, G3060&gt;150, 4)</f>
        <v>3</v>
      </c>
    </row>
    <row r="3061" spans="1:12" x14ac:dyDescent="0.2">
      <c r="A3061" t="s">
        <v>4432</v>
      </c>
      <c r="B3061" t="s">
        <v>2216</v>
      </c>
      <c r="C3061" s="2">
        <v>169</v>
      </c>
      <c r="D3061" s="2">
        <v>128</v>
      </c>
      <c r="E3061" t="s">
        <v>7027</v>
      </c>
      <c r="F3061" t="s">
        <v>7041</v>
      </c>
      <c r="G3061" s="2">
        <v>41</v>
      </c>
      <c r="H3061" s="11">
        <v>0.24260355029585798</v>
      </c>
      <c r="I3061">
        <v>0</v>
      </c>
      <c r="J3061">
        <f ca="1"/>
        <v>418</v>
      </c>
      <c r="K3061">
        <v>2846</v>
      </c>
      <c r="L3061" cm="1">
        <f t="array" ref="L3061">_xlfn.IFS(G3061&lt;=25, 1, G3061&lt;=75, 2, G3061&lt;=150, 3, G3061&gt;150, 4)</f>
        <v>2</v>
      </c>
    </row>
    <row r="3062" spans="1:12" x14ac:dyDescent="0.2">
      <c r="A3062" t="s">
        <v>4433</v>
      </c>
      <c r="B3062" t="s">
        <v>4434</v>
      </c>
      <c r="C3062" s="2">
        <v>139</v>
      </c>
      <c r="D3062" s="2">
        <v>67</v>
      </c>
      <c r="E3062" t="s">
        <v>6989</v>
      </c>
      <c r="F3062" t="s">
        <v>7041</v>
      </c>
      <c r="G3062" s="2">
        <v>72</v>
      </c>
      <c r="H3062" s="11">
        <v>0.51798561151079137</v>
      </c>
      <c r="I3062">
        <v>1</v>
      </c>
      <c r="J3062">
        <f ca="1"/>
        <v>460</v>
      </c>
      <c r="K3062">
        <v>2332</v>
      </c>
      <c r="L3062" cm="1">
        <f t="array" ref="L3062">_xlfn.IFS(G3062&lt;=25, 1, G3062&lt;=75, 2, G3062&lt;=150, 3, G3062&gt;150, 4)</f>
        <v>2</v>
      </c>
    </row>
    <row r="3063" spans="1:12" x14ac:dyDescent="0.2">
      <c r="A3063" t="s">
        <v>4435</v>
      </c>
      <c r="B3063" t="s">
        <v>4436</v>
      </c>
      <c r="C3063" s="2">
        <v>359</v>
      </c>
      <c r="D3063" s="2">
        <v>262</v>
      </c>
      <c r="E3063" t="s">
        <v>6989</v>
      </c>
      <c r="F3063" t="s">
        <v>7044</v>
      </c>
      <c r="G3063" s="2">
        <v>97</v>
      </c>
      <c r="H3063" s="11">
        <v>0.27019498607242337</v>
      </c>
      <c r="I3063">
        <v>1</v>
      </c>
      <c r="J3063">
        <f ca="1"/>
        <v>919</v>
      </c>
      <c r="K3063">
        <v>2816</v>
      </c>
      <c r="L3063" cm="1">
        <f t="array" ref="L3063">_xlfn.IFS(G3063&lt;=25, 1, G3063&lt;=75, 2, G3063&lt;=150, 3, G3063&gt;150, 4)</f>
        <v>3</v>
      </c>
    </row>
    <row r="3064" spans="1:12" x14ac:dyDescent="0.2">
      <c r="A3064" t="s">
        <v>4437</v>
      </c>
      <c r="B3064" t="s">
        <v>4438</v>
      </c>
      <c r="C3064" s="2">
        <v>294</v>
      </c>
      <c r="D3064" s="2">
        <v>218</v>
      </c>
      <c r="E3064" t="s">
        <v>7027</v>
      </c>
      <c r="F3064" t="s">
        <v>7037</v>
      </c>
      <c r="G3064" s="2">
        <v>76</v>
      </c>
      <c r="H3064" s="11">
        <v>0.25850340136054423</v>
      </c>
      <c r="I3064">
        <v>0</v>
      </c>
      <c r="J3064">
        <f ca="1"/>
        <v>742</v>
      </c>
      <c r="K3064">
        <v>3690</v>
      </c>
      <c r="L3064" cm="1">
        <f t="array" ref="L3064">_xlfn.IFS(G3064&lt;=25, 1, G3064&lt;=75, 2, G3064&lt;=150, 3, G3064&gt;150, 4)</f>
        <v>3</v>
      </c>
    </row>
    <row r="3065" spans="1:12" x14ac:dyDescent="0.2">
      <c r="A3065" t="s">
        <v>4439</v>
      </c>
      <c r="B3065" t="s">
        <v>4440</v>
      </c>
      <c r="C3065" s="2">
        <v>411</v>
      </c>
      <c r="D3065" s="2">
        <v>288</v>
      </c>
      <c r="E3065" t="s">
        <v>7027</v>
      </c>
      <c r="F3065" t="s">
        <v>7038</v>
      </c>
      <c r="G3065" s="2">
        <v>123</v>
      </c>
      <c r="H3065" s="11">
        <v>0.29927007299270075</v>
      </c>
      <c r="I3065">
        <v>0</v>
      </c>
      <c r="J3065">
        <f ca="1"/>
        <v>332</v>
      </c>
      <c r="K3065">
        <v>3130</v>
      </c>
      <c r="L3065" cm="1">
        <f t="array" ref="L3065">_xlfn.IFS(G3065&lt;=25, 1, G3065&lt;=75, 2, G3065&lt;=150, 3, G3065&gt;150, 4)</f>
        <v>3</v>
      </c>
    </row>
    <row r="3066" spans="1:12" x14ac:dyDescent="0.2">
      <c r="A3066" t="s">
        <v>4441</v>
      </c>
      <c r="B3066" t="s">
        <v>4442</v>
      </c>
      <c r="C3066" s="2">
        <v>250</v>
      </c>
      <c r="D3066" s="2">
        <v>100</v>
      </c>
      <c r="E3066" t="s">
        <v>7027</v>
      </c>
      <c r="F3066" t="s">
        <v>7038</v>
      </c>
      <c r="G3066" s="2">
        <v>150</v>
      </c>
      <c r="H3066" s="11">
        <v>0.6</v>
      </c>
      <c r="I3066">
        <v>0</v>
      </c>
      <c r="J3066">
        <f ca="1"/>
        <v>2935</v>
      </c>
      <c r="K3066">
        <v>2188</v>
      </c>
      <c r="L3066" cm="1">
        <f t="array" ref="L3066">_xlfn.IFS(G3066&lt;=25, 1, G3066&lt;=75, 2, G3066&lt;=150, 3, G3066&gt;150, 4)</f>
        <v>3</v>
      </c>
    </row>
    <row r="3067" spans="1:12" x14ac:dyDescent="0.2">
      <c r="A3067" t="s">
        <v>4443</v>
      </c>
      <c r="B3067" t="s">
        <v>4444</v>
      </c>
      <c r="C3067" s="2">
        <v>402</v>
      </c>
      <c r="D3067" s="2">
        <v>233</v>
      </c>
      <c r="E3067" t="s">
        <v>7029</v>
      </c>
      <c r="F3067" t="s">
        <v>7038</v>
      </c>
      <c r="G3067" s="2">
        <v>169</v>
      </c>
      <c r="H3067" s="11">
        <v>0.42039800995024873</v>
      </c>
      <c r="I3067">
        <v>0</v>
      </c>
      <c r="J3067">
        <f ca="1"/>
        <v>4336</v>
      </c>
      <c r="K3067">
        <v>3771</v>
      </c>
      <c r="L3067" cm="1">
        <f t="array" ref="L3067">_xlfn.IFS(G3067&lt;=25, 1, G3067&lt;=75, 2, G3067&lt;=150, 3, G3067&gt;150, 4)</f>
        <v>4</v>
      </c>
    </row>
    <row r="3068" spans="1:12" x14ac:dyDescent="0.2">
      <c r="A3068" t="s">
        <v>4445</v>
      </c>
      <c r="B3068" t="s">
        <v>4446</v>
      </c>
      <c r="C3068" s="2">
        <v>279</v>
      </c>
      <c r="D3068" s="2">
        <v>173</v>
      </c>
      <c r="E3068" t="s">
        <v>6989</v>
      </c>
      <c r="F3068" t="s">
        <v>7042</v>
      </c>
      <c r="G3068" s="2">
        <v>106</v>
      </c>
      <c r="H3068" s="11">
        <v>0.37992831541218636</v>
      </c>
      <c r="I3068">
        <v>1</v>
      </c>
      <c r="J3068">
        <f ca="1"/>
        <v>2552</v>
      </c>
      <c r="K3068">
        <v>1318</v>
      </c>
      <c r="L3068" cm="1">
        <f t="array" ref="L3068">_xlfn.IFS(G3068&lt;=25, 1, G3068&lt;=75, 2, G3068&lt;=150, 3, G3068&gt;150, 4)</f>
        <v>3</v>
      </c>
    </row>
    <row r="3069" spans="1:12" x14ac:dyDescent="0.2">
      <c r="A3069" t="s">
        <v>4447</v>
      </c>
      <c r="B3069" t="s">
        <v>4448</v>
      </c>
      <c r="C3069" s="2">
        <v>449</v>
      </c>
      <c r="D3069" s="2">
        <v>265</v>
      </c>
      <c r="E3069" t="s">
        <v>7027</v>
      </c>
      <c r="F3069" t="s">
        <v>7038</v>
      </c>
      <c r="G3069" s="2">
        <v>184</v>
      </c>
      <c r="H3069" s="11">
        <v>0.40979955456570155</v>
      </c>
      <c r="I3069">
        <v>0</v>
      </c>
      <c r="J3069">
        <f ca="1"/>
        <v>251</v>
      </c>
      <c r="K3069">
        <v>3596</v>
      </c>
      <c r="L3069" cm="1">
        <f t="array" ref="L3069">_xlfn.IFS(G3069&lt;=25, 1, G3069&lt;=75, 2, G3069&lt;=150, 3, G3069&gt;150, 4)</f>
        <v>4</v>
      </c>
    </row>
    <row r="3070" spans="1:12" x14ac:dyDescent="0.2">
      <c r="A3070" t="s">
        <v>4449</v>
      </c>
      <c r="B3070" t="s">
        <v>4450</v>
      </c>
      <c r="C3070" s="2">
        <v>209</v>
      </c>
      <c r="D3070" s="2">
        <v>138</v>
      </c>
      <c r="E3070" t="s">
        <v>6989</v>
      </c>
      <c r="F3070" t="s">
        <v>7044</v>
      </c>
      <c r="G3070" s="2">
        <v>71</v>
      </c>
      <c r="H3070" s="11">
        <v>0.33971291866028708</v>
      </c>
      <c r="I3070">
        <v>1</v>
      </c>
      <c r="J3070">
        <f ca="1"/>
        <v>1602</v>
      </c>
      <c r="K3070">
        <v>3687</v>
      </c>
      <c r="L3070" cm="1">
        <f t="array" ref="L3070">_xlfn.IFS(G3070&lt;=25, 1, G3070&lt;=75, 2, G3070&lt;=150, 3, G3070&gt;150, 4)</f>
        <v>2</v>
      </c>
    </row>
    <row r="3071" spans="1:12" x14ac:dyDescent="0.2">
      <c r="A3071" t="s">
        <v>4451</v>
      </c>
      <c r="B3071" t="s">
        <v>4452</v>
      </c>
      <c r="C3071" s="2">
        <v>236</v>
      </c>
      <c r="D3071" s="2">
        <v>205</v>
      </c>
      <c r="E3071" t="s">
        <v>7027</v>
      </c>
      <c r="F3071" t="s">
        <v>7036</v>
      </c>
      <c r="G3071" s="2">
        <v>31</v>
      </c>
      <c r="H3071" s="11">
        <v>0.13135593220338984</v>
      </c>
      <c r="I3071">
        <v>0</v>
      </c>
      <c r="J3071">
        <f ca="1"/>
        <v>4145</v>
      </c>
      <c r="K3071">
        <v>3856</v>
      </c>
      <c r="L3071" cm="1">
        <f t="array" ref="L3071">_xlfn.IFS(G3071&lt;=25, 1, G3071&lt;=75, 2, G3071&lt;=150, 3, G3071&gt;150, 4)</f>
        <v>2</v>
      </c>
    </row>
    <row r="3072" spans="1:12" x14ac:dyDescent="0.2">
      <c r="A3072" t="s">
        <v>4453</v>
      </c>
      <c r="B3072" t="s">
        <v>4454</v>
      </c>
      <c r="C3072" s="2">
        <v>599</v>
      </c>
      <c r="D3072" s="2">
        <v>503</v>
      </c>
      <c r="E3072" t="s">
        <v>7027</v>
      </c>
      <c r="F3072" t="s">
        <v>7041</v>
      </c>
      <c r="G3072" s="2">
        <v>96</v>
      </c>
      <c r="H3072" s="11">
        <v>0.16026711185308848</v>
      </c>
      <c r="I3072">
        <v>0</v>
      </c>
      <c r="J3072">
        <f ca="1"/>
        <v>3946</v>
      </c>
      <c r="K3072">
        <v>3322</v>
      </c>
      <c r="L3072" cm="1">
        <f t="array" ref="L3072">_xlfn.IFS(G3072&lt;=25, 1, G3072&lt;=75, 2, G3072&lt;=150, 3, G3072&gt;150, 4)</f>
        <v>3</v>
      </c>
    </row>
    <row r="3073" spans="1:12" x14ac:dyDescent="0.2">
      <c r="A3073" t="s">
        <v>4455</v>
      </c>
      <c r="B3073" t="s">
        <v>4456</v>
      </c>
      <c r="C3073" s="2">
        <v>349</v>
      </c>
      <c r="D3073" s="2">
        <v>342</v>
      </c>
      <c r="E3073" t="s">
        <v>6989</v>
      </c>
      <c r="F3073" t="s">
        <v>7039</v>
      </c>
      <c r="G3073" s="2">
        <v>7</v>
      </c>
      <c r="H3073" s="11">
        <v>2.0057306590257881E-2</v>
      </c>
      <c r="I3073">
        <v>1</v>
      </c>
      <c r="J3073">
        <f ca="1"/>
        <v>3490</v>
      </c>
      <c r="K3073">
        <v>52</v>
      </c>
      <c r="L3073" cm="1">
        <f t="array" ref="L3073">_xlfn.IFS(G3073&lt;=25, 1, G3073&lt;=75, 2, G3073&lt;=150, 3, G3073&gt;150, 4)</f>
        <v>1</v>
      </c>
    </row>
    <row r="3074" spans="1:12" x14ac:dyDescent="0.2">
      <c r="A3074" t="s">
        <v>4457</v>
      </c>
      <c r="B3074" t="s">
        <v>4458</v>
      </c>
      <c r="C3074" s="2">
        <v>738</v>
      </c>
      <c r="D3074" s="2">
        <v>531</v>
      </c>
      <c r="E3074" t="s">
        <v>7029</v>
      </c>
      <c r="F3074" t="s">
        <v>7039</v>
      </c>
      <c r="G3074" s="2">
        <v>207</v>
      </c>
      <c r="H3074" s="11">
        <v>0.28048780487804881</v>
      </c>
      <c r="I3074">
        <v>0</v>
      </c>
      <c r="J3074">
        <f ca="1"/>
        <v>3004</v>
      </c>
      <c r="K3074">
        <v>141</v>
      </c>
      <c r="L3074" cm="1">
        <f t="array" ref="L3074">_xlfn.IFS(G3074&lt;=25, 1, G3074&lt;=75, 2, G3074&lt;=150, 3, G3074&gt;150, 4)</f>
        <v>4</v>
      </c>
    </row>
    <row r="3075" spans="1:12" x14ac:dyDescent="0.2">
      <c r="A3075" t="s">
        <v>4459</v>
      </c>
      <c r="B3075" t="s">
        <v>3203</v>
      </c>
      <c r="C3075" s="2">
        <v>268</v>
      </c>
      <c r="D3075" s="2">
        <v>198</v>
      </c>
      <c r="E3075" t="s">
        <v>7027</v>
      </c>
      <c r="F3075" t="s">
        <v>7037</v>
      </c>
      <c r="G3075" s="2">
        <v>70</v>
      </c>
      <c r="H3075" s="11">
        <v>0.26119402985074625</v>
      </c>
      <c r="I3075">
        <v>0</v>
      </c>
      <c r="J3075">
        <f ca="1"/>
        <v>4464</v>
      </c>
      <c r="K3075">
        <v>672</v>
      </c>
      <c r="L3075" cm="1">
        <f t="array" ref="L3075">_xlfn.IFS(G3075&lt;=25, 1, G3075&lt;=75, 2, G3075&lt;=150, 3, G3075&gt;150, 4)</f>
        <v>2</v>
      </c>
    </row>
    <row r="3076" spans="1:12" x14ac:dyDescent="0.2">
      <c r="A3076" t="s">
        <v>4460</v>
      </c>
      <c r="B3076" t="s">
        <v>4461</v>
      </c>
      <c r="C3076" s="2">
        <v>502</v>
      </c>
      <c r="D3076" s="2">
        <v>417</v>
      </c>
      <c r="E3076" t="s">
        <v>7029</v>
      </c>
      <c r="F3076" t="s">
        <v>7039</v>
      </c>
      <c r="G3076" s="2">
        <v>85</v>
      </c>
      <c r="H3076" s="11">
        <v>0.1693227091633466</v>
      </c>
      <c r="I3076">
        <v>0</v>
      </c>
      <c r="J3076">
        <f ca="1"/>
        <v>4437</v>
      </c>
      <c r="K3076">
        <v>3046</v>
      </c>
      <c r="L3076" cm="1">
        <f t="array" ref="L3076">_xlfn.IFS(G3076&lt;=25, 1, G3076&lt;=75, 2, G3076&lt;=150, 3, G3076&gt;150, 4)</f>
        <v>3</v>
      </c>
    </row>
    <row r="3077" spans="1:12" x14ac:dyDescent="0.2">
      <c r="A3077" t="s">
        <v>4462</v>
      </c>
      <c r="B3077" t="s">
        <v>4463</v>
      </c>
      <c r="C3077" s="2">
        <v>312</v>
      </c>
      <c r="D3077" s="2">
        <v>128</v>
      </c>
      <c r="E3077" t="s">
        <v>7029</v>
      </c>
      <c r="F3077" t="s">
        <v>7038</v>
      </c>
      <c r="G3077" s="2">
        <v>184</v>
      </c>
      <c r="H3077" s="11">
        <v>0.58974358974358976</v>
      </c>
      <c r="I3077">
        <v>0</v>
      </c>
      <c r="J3077">
        <f ca="1"/>
        <v>621</v>
      </c>
      <c r="K3077">
        <v>909</v>
      </c>
      <c r="L3077" cm="1">
        <f t="array" ref="L3077">_xlfn.IFS(G3077&lt;=25, 1, G3077&lt;=75, 2, G3077&lt;=150, 3, G3077&gt;150, 4)</f>
        <v>4</v>
      </c>
    </row>
    <row r="3078" spans="1:12" x14ac:dyDescent="0.2">
      <c r="A3078" t="s">
        <v>4464</v>
      </c>
      <c r="B3078" t="s">
        <v>4465</v>
      </c>
      <c r="C3078" s="2">
        <v>259</v>
      </c>
      <c r="D3078" s="2">
        <v>75</v>
      </c>
      <c r="E3078" t="s">
        <v>7027</v>
      </c>
      <c r="F3078" t="s">
        <v>7040</v>
      </c>
      <c r="G3078" s="2">
        <v>184</v>
      </c>
      <c r="H3078" s="11">
        <v>0.71042471042471045</v>
      </c>
      <c r="I3078">
        <v>0</v>
      </c>
      <c r="J3078">
        <f ca="1"/>
        <v>3651</v>
      </c>
      <c r="K3078">
        <v>1508</v>
      </c>
      <c r="L3078" cm="1">
        <f t="array" ref="L3078">_xlfn.IFS(G3078&lt;=25, 1, G3078&lt;=75, 2, G3078&lt;=150, 3, G3078&gt;150, 4)</f>
        <v>4</v>
      </c>
    </row>
    <row r="3079" spans="1:12" x14ac:dyDescent="0.2">
      <c r="A3079" t="s">
        <v>4466</v>
      </c>
      <c r="B3079" t="s">
        <v>4467</v>
      </c>
      <c r="C3079" s="2">
        <v>740</v>
      </c>
      <c r="D3079" s="2">
        <v>607</v>
      </c>
      <c r="E3079" t="s">
        <v>7029</v>
      </c>
      <c r="F3079" t="s">
        <v>7045</v>
      </c>
      <c r="G3079" s="2">
        <v>133</v>
      </c>
      <c r="H3079" s="11">
        <v>0.17972972972972973</v>
      </c>
      <c r="I3079">
        <v>0</v>
      </c>
      <c r="J3079">
        <f ca="1"/>
        <v>4535</v>
      </c>
      <c r="K3079">
        <v>638</v>
      </c>
      <c r="L3079" cm="1">
        <f t="array" ref="L3079">_xlfn.IFS(G3079&lt;=25, 1, G3079&lt;=75, 2, G3079&lt;=150, 3, G3079&gt;150, 4)</f>
        <v>3</v>
      </c>
    </row>
    <row r="3080" spans="1:12" x14ac:dyDescent="0.2">
      <c r="A3080" t="s">
        <v>4468</v>
      </c>
      <c r="B3080" t="s">
        <v>4469</v>
      </c>
      <c r="C3080" s="2">
        <v>268</v>
      </c>
      <c r="D3080" s="2">
        <v>155</v>
      </c>
      <c r="E3080" t="s">
        <v>7027</v>
      </c>
      <c r="F3080" t="s">
        <v>7039</v>
      </c>
      <c r="G3080" s="2">
        <v>113</v>
      </c>
      <c r="H3080" s="11">
        <v>0.42164179104477612</v>
      </c>
      <c r="I3080">
        <v>0</v>
      </c>
      <c r="J3080">
        <f ca="1"/>
        <v>4531</v>
      </c>
      <c r="K3080">
        <v>4195</v>
      </c>
      <c r="L3080" cm="1">
        <f t="array" ref="L3080">_xlfn.IFS(G3080&lt;=25, 1, G3080&lt;=75, 2, G3080&lt;=150, 3, G3080&gt;150, 4)</f>
        <v>3</v>
      </c>
    </row>
    <row r="3081" spans="1:12" x14ac:dyDescent="0.2">
      <c r="A3081" t="s">
        <v>4470</v>
      </c>
      <c r="B3081" t="s">
        <v>4471</v>
      </c>
      <c r="C3081" s="2">
        <v>268</v>
      </c>
      <c r="D3081" s="2">
        <v>222</v>
      </c>
      <c r="E3081" t="s">
        <v>7027</v>
      </c>
      <c r="F3081" t="s">
        <v>7036</v>
      </c>
      <c r="G3081" s="2">
        <v>46</v>
      </c>
      <c r="H3081" s="11">
        <v>0.17164179104477612</v>
      </c>
      <c r="I3081">
        <v>0</v>
      </c>
      <c r="J3081">
        <f ca="1"/>
        <v>3305</v>
      </c>
      <c r="K3081">
        <v>64</v>
      </c>
      <c r="L3081" cm="1">
        <f t="array" ref="L3081">_xlfn.IFS(G3081&lt;=25, 1, G3081&lt;=75, 2, G3081&lt;=150, 3, G3081&gt;150, 4)</f>
        <v>2</v>
      </c>
    </row>
    <row r="3082" spans="1:12" x14ac:dyDescent="0.2">
      <c r="A3082" t="s">
        <v>4472</v>
      </c>
      <c r="B3082" t="s">
        <v>3634</v>
      </c>
      <c r="C3082" s="2">
        <v>99</v>
      </c>
      <c r="D3082" s="2">
        <v>65</v>
      </c>
      <c r="E3082" t="s">
        <v>7027</v>
      </c>
      <c r="F3082" t="s">
        <v>7037</v>
      </c>
      <c r="G3082" s="2">
        <v>34</v>
      </c>
      <c r="H3082" s="11">
        <v>0.34343434343434343</v>
      </c>
      <c r="I3082">
        <v>0</v>
      </c>
      <c r="J3082">
        <f ca="1"/>
        <v>2214</v>
      </c>
      <c r="K3082">
        <v>2708</v>
      </c>
      <c r="L3082" cm="1">
        <f t="array" ref="L3082">_xlfn.IFS(G3082&lt;=25, 1, G3082&lt;=75, 2, G3082&lt;=150, 3, G3082&gt;150, 4)</f>
        <v>2</v>
      </c>
    </row>
    <row r="3083" spans="1:12" x14ac:dyDescent="0.2">
      <c r="A3083" t="s">
        <v>4473</v>
      </c>
      <c r="B3083" t="s">
        <v>4474</v>
      </c>
      <c r="C3083" s="2">
        <v>295</v>
      </c>
      <c r="D3083" s="2">
        <v>177</v>
      </c>
      <c r="E3083" t="s">
        <v>7027</v>
      </c>
      <c r="F3083" t="s">
        <v>7037</v>
      </c>
      <c r="G3083" s="2">
        <v>118</v>
      </c>
      <c r="H3083" s="11">
        <v>0.4</v>
      </c>
      <c r="I3083">
        <v>0</v>
      </c>
      <c r="J3083">
        <f ca="1"/>
        <v>3114</v>
      </c>
      <c r="K3083">
        <v>266</v>
      </c>
      <c r="L3083" cm="1">
        <f t="array" ref="L3083">_xlfn.IFS(G3083&lt;=25, 1, G3083&lt;=75, 2, G3083&lt;=150, 3, G3083&gt;150, 4)</f>
        <v>3</v>
      </c>
    </row>
    <row r="3084" spans="1:12" x14ac:dyDescent="0.2">
      <c r="A3084" t="s">
        <v>4475</v>
      </c>
      <c r="B3084" t="s">
        <v>4419</v>
      </c>
      <c r="C3084" s="2">
        <v>279</v>
      </c>
      <c r="D3084" s="2">
        <v>184</v>
      </c>
      <c r="E3084" t="s">
        <v>7027</v>
      </c>
      <c r="F3084" t="s">
        <v>7037</v>
      </c>
      <c r="G3084" s="2">
        <v>95</v>
      </c>
      <c r="H3084" s="11">
        <v>0.34050179211469533</v>
      </c>
      <c r="I3084">
        <v>0</v>
      </c>
      <c r="J3084">
        <f ca="1"/>
        <v>1013</v>
      </c>
      <c r="K3084">
        <v>2917</v>
      </c>
      <c r="L3084" cm="1">
        <f t="array" ref="L3084">_xlfn.IFS(G3084&lt;=25, 1, G3084&lt;=75, 2, G3084&lt;=150, 3, G3084&gt;150, 4)</f>
        <v>3</v>
      </c>
    </row>
    <row r="3085" spans="1:12" x14ac:dyDescent="0.2">
      <c r="A3085" t="s">
        <v>4476</v>
      </c>
      <c r="B3085" t="s">
        <v>4477</v>
      </c>
      <c r="C3085" s="2">
        <v>355</v>
      </c>
      <c r="D3085" s="2">
        <v>213</v>
      </c>
      <c r="E3085" t="s">
        <v>6989</v>
      </c>
      <c r="F3085" t="s">
        <v>7044</v>
      </c>
      <c r="G3085" s="2">
        <v>142</v>
      </c>
      <c r="H3085" s="11">
        <v>0.4</v>
      </c>
      <c r="I3085">
        <v>1</v>
      </c>
      <c r="J3085">
        <f ca="1"/>
        <v>865</v>
      </c>
      <c r="K3085">
        <v>4491</v>
      </c>
      <c r="L3085" cm="1">
        <f t="array" ref="L3085">_xlfn.IFS(G3085&lt;=25, 1, G3085&lt;=75, 2, G3085&lt;=150, 3, G3085&gt;150, 4)</f>
        <v>3</v>
      </c>
    </row>
    <row r="3086" spans="1:12" x14ac:dyDescent="0.2">
      <c r="A3086" t="s">
        <v>4478</v>
      </c>
      <c r="B3086" t="s">
        <v>2216</v>
      </c>
      <c r="C3086" s="2">
        <v>749</v>
      </c>
      <c r="D3086" s="2">
        <v>479</v>
      </c>
      <c r="E3086" t="s">
        <v>7029</v>
      </c>
      <c r="F3086" t="s">
        <v>7041</v>
      </c>
      <c r="G3086" s="2">
        <v>270</v>
      </c>
      <c r="H3086" s="11">
        <v>0.36048064085447262</v>
      </c>
      <c r="I3086">
        <v>0</v>
      </c>
      <c r="J3086">
        <f ca="1"/>
        <v>880</v>
      </c>
      <c r="K3086">
        <v>4025</v>
      </c>
      <c r="L3086" cm="1">
        <f t="array" ref="L3086">_xlfn.IFS(G3086&lt;=25, 1, G3086&lt;=75, 2, G3086&lt;=150, 3, G3086&gt;150, 4)</f>
        <v>4</v>
      </c>
    </row>
    <row r="3087" spans="1:12" x14ac:dyDescent="0.2">
      <c r="A3087" t="s">
        <v>4479</v>
      </c>
      <c r="B3087" t="s">
        <v>4480</v>
      </c>
      <c r="C3087" s="2">
        <v>465</v>
      </c>
      <c r="D3087" s="2">
        <v>377</v>
      </c>
      <c r="E3087" t="s">
        <v>7029</v>
      </c>
      <c r="F3087" t="s">
        <v>7041</v>
      </c>
      <c r="G3087" s="2">
        <v>88</v>
      </c>
      <c r="H3087" s="11">
        <v>0.18924731182795698</v>
      </c>
      <c r="I3087">
        <v>0</v>
      </c>
      <c r="J3087">
        <f ca="1"/>
        <v>1452</v>
      </c>
      <c r="K3087">
        <v>3858</v>
      </c>
      <c r="L3087" cm="1">
        <f t="array" ref="L3087">_xlfn.IFS(G3087&lt;=25, 1, G3087&lt;=75, 2, G3087&lt;=150, 3, G3087&gt;150, 4)</f>
        <v>3</v>
      </c>
    </row>
    <row r="3088" spans="1:12" x14ac:dyDescent="0.2">
      <c r="A3088" t="s">
        <v>978</v>
      </c>
      <c r="B3088" t="s">
        <v>4481</v>
      </c>
      <c r="C3088" s="2">
        <v>149</v>
      </c>
      <c r="D3088" s="2">
        <v>115</v>
      </c>
      <c r="E3088" t="s">
        <v>6989</v>
      </c>
      <c r="F3088" t="s">
        <v>7039</v>
      </c>
      <c r="G3088" s="2">
        <v>34</v>
      </c>
      <c r="H3088" s="11">
        <v>0.22818791946308725</v>
      </c>
      <c r="I3088">
        <v>1</v>
      </c>
      <c r="J3088">
        <f ca="1"/>
        <v>808</v>
      </c>
      <c r="K3088">
        <v>3233</v>
      </c>
      <c r="L3088" cm="1">
        <f t="array" ref="L3088">_xlfn.IFS(G3088&lt;=25, 1, G3088&lt;=75, 2, G3088&lt;=150, 3, G3088&gt;150, 4)</f>
        <v>2</v>
      </c>
    </row>
    <row r="3089" spans="1:12" x14ac:dyDescent="0.2">
      <c r="A3089" t="s">
        <v>4482</v>
      </c>
      <c r="B3089" t="s">
        <v>4483</v>
      </c>
      <c r="C3089" s="2">
        <v>357</v>
      </c>
      <c r="D3089" s="2">
        <v>250</v>
      </c>
      <c r="E3089" t="s">
        <v>7027</v>
      </c>
      <c r="F3089" t="s">
        <v>7042</v>
      </c>
      <c r="G3089" s="2">
        <v>107</v>
      </c>
      <c r="H3089" s="11">
        <v>0.29971988795518206</v>
      </c>
      <c r="I3089">
        <v>0</v>
      </c>
      <c r="J3089">
        <f ca="1"/>
        <v>4232</v>
      </c>
      <c r="K3089">
        <v>1074</v>
      </c>
      <c r="L3089" cm="1">
        <f t="array" ref="L3089">_xlfn.IFS(G3089&lt;=25, 1, G3089&lt;=75, 2, G3089&lt;=150, 3, G3089&gt;150, 4)</f>
        <v>3</v>
      </c>
    </row>
    <row r="3090" spans="1:12" x14ac:dyDescent="0.2">
      <c r="A3090" t="s">
        <v>4484</v>
      </c>
      <c r="B3090" t="s">
        <v>2881</v>
      </c>
      <c r="C3090" s="2">
        <v>241</v>
      </c>
      <c r="D3090" s="2">
        <v>181</v>
      </c>
      <c r="E3090" t="s">
        <v>7027</v>
      </c>
      <c r="F3090" t="s">
        <v>7039</v>
      </c>
      <c r="G3090" s="2">
        <v>60</v>
      </c>
      <c r="H3090" s="11">
        <v>0.24896265560165975</v>
      </c>
      <c r="I3090">
        <v>0</v>
      </c>
      <c r="J3090">
        <f ca="1"/>
        <v>1556</v>
      </c>
      <c r="K3090">
        <v>2532</v>
      </c>
      <c r="L3090" cm="1">
        <f t="array" ref="L3090">_xlfn.IFS(G3090&lt;=25, 1, G3090&lt;=75, 2, G3090&lt;=150, 3, G3090&gt;150, 4)</f>
        <v>2</v>
      </c>
    </row>
    <row r="3091" spans="1:12" x14ac:dyDescent="0.2">
      <c r="A3091" t="s">
        <v>4485</v>
      </c>
      <c r="B3091" t="s">
        <v>4486</v>
      </c>
      <c r="C3091" s="2">
        <v>250</v>
      </c>
      <c r="D3091" s="2">
        <v>85</v>
      </c>
      <c r="E3091" t="s">
        <v>7029</v>
      </c>
      <c r="F3091" t="s">
        <v>7040</v>
      </c>
      <c r="G3091" s="2">
        <v>165</v>
      </c>
      <c r="H3091" s="11">
        <v>0.66</v>
      </c>
      <c r="I3091">
        <v>0</v>
      </c>
      <c r="J3091">
        <f ca="1"/>
        <v>2188</v>
      </c>
      <c r="K3091">
        <v>2068</v>
      </c>
      <c r="L3091" cm="1">
        <f t="array" ref="L3091">_xlfn.IFS(G3091&lt;=25, 1, G3091&lt;=75, 2, G3091&lt;=150, 3, G3091&gt;150, 4)</f>
        <v>4</v>
      </c>
    </row>
    <row r="3092" spans="1:12" x14ac:dyDescent="0.2">
      <c r="A3092" t="s">
        <v>4487</v>
      </c>
      <c r="B3092" t="s">
        <v>4488</v>
      </c>
      <c r="C3092" s="2">
        <v>536</v>
      </c>
      <c r="D3092" s="2">
        <v>407</v>
      </c>
      <c r="E3092" t="s">
        <v>7029</v>
      </c>
      <c r="F3092" t="s">
        <v>7042</v>
      </c>
      <c r="G3092" s="2">
        <v>129</v>
      </c>
      <c r="H3092" s="11">
        <v>0.24067164179104478</v>
      </c>
      <c r="I3092">
        <v>0</v>
      </c>
      <c r="J3092">
        <f ca="1"/>
        <v>3494</v>
      </c>
      <c r="K3092">
        <v>3439</v>
      </c>
      <c r="L3092" cm="1">
        <f t="array" ref="L3092">_xlfn.IFS(G3092&lt;=25, 1, G3092&lt;=75, 2, G3092&lt;=150, 3, G3092&gt;150, 4)</f>
        <v>3</v>
      </c>
    </row>
    <row r="3093" spans="1:12" x14ac:dyDescent="0.2">
      <c r="A3093" t="s">
        <v>4489</v>
      </c>
      <c r="B3093" t="s">
        <v>4490</v>
      </c>
      <c r="C3093" s="2">
        <v>591</v>
      </c>
      <c r="D3093" s="2">
        <v>479</v>
      </c>
      <c r="E3093" t="s">
        <v>7029</v>
      </c>
      <c r="F3093" t="s">
        <v>7045</v>
      </c>
      <c r="G3093" s="2">
        <v>112</v>
      </c>
      <c r="H3093" s="11">
        <v>0.1895093062605753</v>
      </c>
      <c r="I3093">
        <v>0</v>
      </c>
      <c r="J3093">
        <f ca="1"/>
        <v>3712</v>
      </c>
      <c r="K3093">
        <v>2620</v>
      </c>
      <c r="L3093" cm="1">
        <f t="array" ref="L3093">_xlfn.IFS(G3093&lt;=25, 1, G3093&lt;=75, 2, G3093&lt;=150, 3, G3093&gt;150, 4)</f>
        <v>3</v>
      </c>
    </row>
    <row r="3094" spans="1:12" x14ac:dyDescent="0.2">
      <c r="A3094" t="s">
        <v>4491</v>
      </c>
      <c r="B3094" t="s">
        <v>4259</v>
      </c>
      <c r="C3094" s="2">
        <v>294</v>
      </c>
      <c r="D3094" s="2">
        <v>212</v>
      </c>
      <c r="E3094" t="s">
        <v>7029</v>
      </c>
      <c r="F3094" t="s">
        <v>7037</v>
      </c>
      <c r="G3094" s="2">
        <v>82</v>
      </c>
      <c r="H3094" s="11">
        <v>0.27891156462585032</v>
      </c>
      <c r="I3094">
        <v>0</v>
      </c>
      <c r="J3094">
        <f ca="1"/>
        <v>1641</v>
      </c>
      <c r="K3094">
        <v>221</v>
      </c>
      <c r="L3094" cm="1">
        <f t="array" ref="L3094">_xlfn.IFS(G3094&lt;=25, 1, G3094&lt;=75, 2, G3094&lt;=150, 3, G3094&gt;150, 4)</f>
        <v>3</v>
      </c>
    </row>
    <row r="3095" spans="1:12" x14ac:dyDescent="0.2">
      <c r="A3095" t="s">
        <v>4492</v>
      </c>
      <c r="B3095" t="s">
        <v>3021</v>
      </c>
      <c r="C3095" s="2">
        <v>670</v>
      </c>
      <c r="D3095" s="2">
        <v>590</v>
      </c>
      <c r="E3095" t="s">
        <v>7029</v>
      </c>
      <c r="F3095" t="s">
        <v>7041</v>
      </c>
      <c r="G3095" s="2">
        <v>80</v>
      </c>
      <c r="H3095" s="11">
        <v>0.11940298507462686</v>
      </c>
      <c r="I3095">
        <v>0</v>
      </c>
      <c r="J3095">
        <f ca="1"/>
        <v>2921</v>
      </c>
      <c r="K3095">
        <v>3578</v>
      </c>
      <c r="L3095" cm="1">
        <f t="array" ref="L3095">_xlfn.IFS(G3095&lt;=25, 1, G3095&lt;=75, 2, G3095&lt;=150, 3, G3095&gt;150, 4)</f>
        <v>3</v>
      </c>
    </row>
    <row r="3096" spans="1:12" x14ac:dyDescent="0.2">
      <c r="A3096" t="s">
        <v>4493</v>
      </c>
      <c r="B3096" t="s">
        <v>4494</v>
      </c>
      <c r="C3096" s="2">
        <v>236</v>
      </c>
      <c r="D3096" s="2">
        <v>87</v>
      </c>
      <c r="E3096" t="s">
        <v>7027</v>
      </c>
      <c r="F3096" t="s">
        <v>7040</v>
      </c>
      <c r="G3096" s="2">
        <v>149</v>
      </c>
      <c r="H3096" s="11">
        <v>0.63135593220338981</v>
      </c>
      <c r="I3096">
        <v>0</v>
      </c>
      <c r="J3096">
        <f ca="1"/>
        <v>1192</v>
      </c>
      <c r="K3096">
        <v>2081</v>
      </c>
      <c r="L3096" cm="1">
        <f t="array" ref="L3096">_xlfn.IFS(G3096&lt;=25, 1, G3096&lt;=75, 2, G3096&lt;=150, 3, G3096&gt;150, 4)</f>
        <v>3</v>
      </c>
    </row>
    <row r="3097" spans="1:12" x14ac:dyDescent="0.2">
      <c r="A3097" t="s">
        <v>4495</v>
      </c>
      <c r="B3097" t="s">
        <v>4496</v>
      </c>
      <c r="C3097" s="2">
        <v>707</v>
      </c>
      <c r="D3097" s="2">
        <v>445</v>
      </c>
      <c r="E3097" t="s">
        <v>7029</v>
      </c>
      <c r="F3097" t="s">
        <v>7045</v>
      </c>
      <c r="G3097" s="2">
        <v>262</v>
      </c>
      <c r="H3097" s="11">
        <v>0.37057991513437055</v>
      </c>
      <c r="I3097">
        <v>0</v>
      </c>
      <c r="J3097">
        <f ca="1"/>
        <v>4349</v>
      </c>
      <c r="K3097">
        <v>1079</v>
      </c>
      <c r="L3097" cm="1">
        <f t="array" ref="L3097">_xlfn.IFS(G3097&lt;=25, 1, G3097&lt;=75, 2, G3097&lt;=150, 3, G3097&gt;150, 4)</f>
        <v>4</v>
      </c>
    </row>
    <row r="3098" spans="1:12" x14ac:dyDescent="0.2">
      <c r="A3098" t="s">
        <v>4497</v>
      </c>
      <c r="B3098" t="s">
        <v>4498</v>
      </c>
      <c r="C3098" s="2">
        <v>349</v>
      </c>
      <c r="D3098" s="2">
        <v>255</v>
      </c>
      <c r="E3098" t="s">
        <v>7027</v>
      </c>
      <c r="F3098" t="s">
        <v>7043</v>
      </c>
      <c r="G3098" s="2">
        <v>94</v>
      </c>
      <c r="H3098" s="11">
        <v>0.2693409742120344</v>
      </c>
      <c r="I3098">
        <v>0</v>
      </c>
      <c r="J3098">
        <f ca="1"/>
        <v>375</v>
      </c>
      <c r="K3098">
        <v>723</v>
      </c>
      <c r="L3098" cm="1">
        <f t="array" ref="L3098">_xlfn.IFS(G3098&lt;=25, 1, G3098&lt;=75, 2, G3098&lt;=150, 3, G3098&gt;150, 4)</f>
        <v>3</v>
      </c>
    </row>
    <row r="3099" spans="1:12" x14ac:dyDescent="0.2">
      <c r="A3099" t="s">
        <v>4499</v>
      </c>
      <c r="B3099" t="s">
        <v>4500</v>
      </c>
      <c r="C3099" s="2">
        <v>299</v>
      </c>
      <c r="D3099" s="2">
        <v>254</v>
      </c>
      <c r="E3099" t="s">
        <v>7027</v>
      </c>
      <c r="F3099" t="s">
        <v>7041</v>
      </c>
      <c r="G3099" s="2">
        <v>45</v>
      </c>
      <c r="H3099" s="11">
        <v>0.15050167224080269</v>
      </c>
      <c r="I3099">
        <v>0</v>
      </c>
      <c r="J3099">
        <f ca="1"/>
        <v>356</v>
      </c>
      <c r="K3099">
        <v>4234</v>
      </c>
      <c r="L3099" cm="1">
        <f t="array" ref="L3099">_xlfn.IFS(G3099&lt;=25, 1, G3099&lt;=75, 2, G3099&lt;=150, 3, G3099&gt;150, 4)</f>
        <v>2</v>
      </c>
    </row>
    <row r="3100" spans="1:12" x14ac:dyDescent="0.2">
      <c r="A3100" t="s">
        <v>4501</v>
      </c>
      <c r="B3100" t="s">
        <v>4502</v>
      </c>
      <c r="C3100" s="2">
        <v>312</v>
      </c>
      <c r="D3100" s="2">
        <v>215</v>
      </c>
      <c r="E3100" t="s">
        <v>7027</v>
      </c>
      <c r="F3100" t="s">
        <v>7037</v>
      </c>
      <c r="G3100" s="2">
        <v>97</v>
      </c>
      <c r="H3100" s="11">
        <v>0.3108974358974359</v>
      </c>
      <c r="I3100">
        <v>0</v>
      </c>
      <c r="J3100">
        <f ca="1"/>
        <v>2733</v>
      </c>
      <c r="K3100">
        <v>4341</v>
      </c>
      <c r="L3100" cm="1">
        <f t="array" ref="L3100">_xlfn.IFS(G3100&lt;=25, 1, G3100&lt;=75, 2, G3100&lt;=150, 3, G3100&gt;150, 4)</f>
        <v>3</v>
      </c>
    </row>
    <row r="3101" spans="1:12" x14ac:dyDescent="0.2">
      <c r="A3101" t="s">
        <v>4503</v>
      </c>
      <c r="B3101" t="s">
        <v>4504</v>
      </c>
      <c r="C3101" s="2">
        <v>459</v>
      </c>
      <c r="D3101" s="2">
        <v>243</v>
      </c>
      <c r="E3101" t="s">
        <v>7029</v>
      </c>
      <c r="F3101" t="s">
        <v>7040</v>
      </c>
      <c r="G3101" s="2">
        <v>216</v>
      </c>
      <c r="H3101" s="11">
        <v>0.47058823529411764</v>
      </c>
      <c r="I3101">
        <v>0</v>
      </c>
      <c r="J3101">
        <f ca="1"/>
        <v>3682</v>
      </c>
      <c r="K3101">
        <v>1039</v>
      </c>
      <c r="L3101" cm="1">
        <f t="array" ref="L3101">_xlfn.IFS(G3101&lt;=25, 1, G3101&lt;=75, 2, G3101&lt;=150, 3, G3101&gt;150, 4)</f>
        <v>4</v>
      </c>
    </row>
    <row r="3102" spans="1:12" x14ac:dyDescent="0.2">
      <c r="A3102" t="s">
        <v>4505</v>
      </c>
      <c r="B3102" t="s">
        <v>4506</v>
      </c>
      <c r="C3102" s="2">
        <v>268</v>
      </c>
      <c r="D3102" s="2">
        <v>118</v>
      </c>
      <c r="E3102" t="s">
        <v>7029</v>
      </c>
      <c r="F3102" t="s">
        <v>7040</v>
      </c>
      <c r="G3102" s="2">
        <v>150</v>
      </c>
      <c r="H3102" s="11">
        <v>0.55970149253731338</v>
      </c>
      <c r="I3102">
        <v>0</v>
      </c>
      <c r="J3102">
        <f ca="1"/>
        <v>2409</v>
      </c>
      <c r="K3102">
        <v>1752</v>
      </c>
      <c r="L3102" cm="1">
        <f t="array" ref="L3102">_xlfn.IFS(G3102&lt;=25, 1, G3102&lt;=75, 2, G3102&lt;=150, 3, G3102&gt;150, 4)</f>
        <v>3</v>
      </c>
    </row>
    <row r="3103" spans="1:12" x14ac:dyDescent="0.2">
      <c r="A3103" t="s">
        <v>4507</v>
      </c>
      <c r="B3103" t="s">
        <v>4508</v>
      </c>
      <c r="C3103" s="2">
        <v>1440</v>
      </c>
      <c r="D3103" s="2">
        <v>1181</v>
      </c>
      <c r="E3103" t="s">
        <v>7029</v>
      </c>
      <c r="F3103" t="s">
        <v>7042</v>
      </c>
      <c r="G3103" s="2">
        <v>259</v>
      </c>
      <c r="H3103" s="11">
        <v>0.17986111111111111</v>
      </c>
      <c r="I3103">
        <v>0</v>
      </c>
      <c r="J3103">
        <f ca="1"/>
        <v>1093</v>
      </c>
      <c r="K3103">
        <v>2548</v>
      </c>
      <c r="L3103" cm="1">
        <f t="array" ref="L3103">_xlfn.IFS(G3103&lt;=25, 1, G3103&lt;=75, 2, G3103&lt;=150, 3, G3103&gt;150, 4)</f>
        <v>4</v>
      </c>
    </row>
    <row r="3104" spans="1:12" x14ac:dyDescent="0.2">
      <c r="A3104" t="s">
        <v>4509</v>
      </c>
      <c r="B3104" t="s">
        <v>4510</v>
      </c>
      <c r="C3104" s="2">
        <v>827</v>
      </c>
      <c r="D3104" s="2">
        <v>761</v>
      </c>
      <c r="E3104" t="s">
        <v>7029</v>
      </c>
      <c r="F3104" t="s">
        <v>7045</v>
      </c>
      <c r="G3104" s="2">
        <v>66</v>
      </c>
      <c r="H3104" s="11">
        <v>7.9806529625151154E-2</v>
      </c>
      <c r="I3104">
        <v>0</v>
      </c>
      <c r="J3104">
        <f ca="1"/>
        <v>4324</v>
      </c>
      <c r="K3104">
        <v>834</v>
      </c>
      <c r="L3104" cm="1">
        <f t="array" ref="L3104">_xlfn.IFS(G3104&lt;=25, 1, G3104&lt;=75, 2, G3104&lt;=150, 3, G3104&gt;150, 4)</f>
        <v>2</v>
      </c>
    </row>
    <row r="3105" spans="1:12" x14ac:dyDescent="0.2">
      <c r="A3105" t="s">
        <v>4511</v>
      </c>
      <c r="B3105" t="s">
        <v>4512</v>
      </c>
      <c r="C3105" s="2">
        <v>1120</v>
      </c>
      <c r="D3105" s="2">
        <v>974</v>
      </c>
      <c r="E3105" t="s">
        <v>7029</v>
      </c>
      <c r="F3105" t="s">
        <v>7039</v>
      </c>
      <c r="G3105" s="2">
        <v>146</v>
      </c>
      <c r="H3105" s="11">
        <v>0.13035714285714287</v>
      </c>
      <c r="I3105">
        <v>0</v>
      </c>
      <c r="J3105">
        <f ca="1"/>
        <v>4516</v>
      </c>
      <c r="K3105">
        <v>3628</v>
      </c>
      <c r="L3105" cm="1">
        <f t="array" ref="L3105">_xlfn.IFS(G3105&lt;=25, 1, G3105&lt;=75, 2, G3105&lt;=150, 3, G3105&gt;150, 4)</f>
        <v>3</v>
      </c>
    </row>
    <row r="3106" spans="1:12" x14ac:dyDescent="0.2">
      <c r="A3106" t="s">
        <v>4513</v>
      </c>
      <c r="B3106" t="s">
        <v>4514</v>
      </c>
      <c r="C3106" s="2">
        <v>357</v>
      </c>
      <c r="D3106" s="2">
        <v>221</v>
      </c>
      <c r="E3106" t="s">
        <v>7029</v>
      </c>
      <c r="F3106" t="s">
        <v>7037</v>
      </c>
      <c r="G3106" s="2">
        <v>136</v>
      </c>
      <c r="H3106" s="11">
        <v>0.38095238095238093</v>
      </c>
      <c r="I3106">
        <v>0</v>
      </c>
      <c r="J3106">
        <f ca="1"/>
        <v>3784</v>
      </c>
      <c r="K3106">
        <v>677</v>
      </c>
      <c r="L3106" cm="1">
        <f t="array" ref="L3106">_xlfn.IFS(G3106&lt;=25, 1, G3106&lt;=75, 2, G3106&lt;=150, 3, G3106&gt;150, 4)</f>
        <v>3</v>
      </c>
    </row>
    <row r="3107" spans="1:12" x14ac:dyDescent="0.2">
      <c r="A3107" t="s">
        <v>4515</v>
      </c>
      <c r="B3107" t="s">
        <v>4516</v>
      </c>
      <c r="C3107" s="2">
        <v>289</v>
      </c>
      <c r="D3107" s="2">
        <v>275</v>
      </c>
      <c r="E3107" t="s">
        <v>7027</v>
      </c>
      <c r="F3107" t="s">
        <v>7036</v>
      </c>
      <c r="G3107" s="2">
        <v>14</v>
      </c>
      <c r="H3107" s="11">
        <v>4.8442906574394463E-2</v>
      </c>
      <c r="I3107">
        <v>0</v>
      </c>
      <c r="J3107">
        <f ca="1"/>
        <v>2432</v>
      </c>
      <c r="K3107">
        <v>4304</v>
      </c>
      <c r="L3107" cm="1">
        <f t="array" ref="L3107">_xlfn.IFS(G3107&lt;=25, 1, G3107&lt;=75, 2, G3107&lt;=150, 3, G3107&gt;150, 4)</f>
        <v>1</v>
      </c>
    </row>
    <row r="3108" spans="1:12" x14ac:dyDescent="0.2">
      <c r="A3108" t="s">
        <v>4517</v>
      </c>
      <c r="B3108" t="s">
        <v>4518</v>
      </c>
      <c r="C3108" s="2">
        <v>299</v>
      </c>
      <c r="D3108" s="2">
        <v>227</v>
      </c>
      <c r="E3108" t="s">
        <v>7027</v>
      </c>
      <c r="F3108" t="s">
        <v>7037</v>
      </c>
      <c r="G3108" s="2">
        <v>72</v>
      </c>
      <c r="H3108" s="11">
        <v>0.24080267558528429</v>
      </c>
      <c r="I3108">
        <v>0</v>
      </c>
      <c r="J3108">
        <f ca="1"/>
        <v>2990</v>
      </c>
      <c r="K3108">
        <v>1859</v>
      </c>
      <c r="L3108" cm="1">
        <f t="array" ref="L3108">_xlfn.IFS(G3108&lt;=25, 1, G3108&lt;=75, 2, G3108&lt;=150, 3, G3108&gt;150, 4)</f>
        <v>2</v>
      </c>
    </row>
    <row r="3109" spans="1:12" x14ac:dyDescent="0.2">
      <c r="A3109" t="s">
        <v>4519</v>
      </c>
      <c r="B3109" t="s">
        <v>4520</v>
      </c>
      <c r="C3109" s="2">
        <v>198</v>
      </c>
      <c r="D3109" s="2">
        <v>158</v>
      </c>
      <c r="E3109" t="s">
        <v>7029</v>
      </c>
      <c r="F3109" t="s">
        <v>7043</v>
      </c>
      <c r="G3109" s="2">
        <v>40</v>
      </c>
      <c r="H3109" s="11">
        <v>0.20202020202020202</v>
      </c>
      <c r="I3109">
        <v>0</v>
      </c>
      <c r="J3109">
        <f ca="1"/>
        <v>4044</v>
      </c>
      <c r="K3109">
        <v>1771</v>
      </c>
      <c r="L3109" cm="1">
        <f t="array" ref="L3109">_xlfn.IFS(G3109&lt;=25, 1, G3109&lt;=75, 2, G3109&lt;=150, 3, G3109&gt;150, 4)</f>
        <v>2</v>
      </c>
    </row>
    <row r="3110" spans="1:12" x14ac:dyDescent="0.2">
      <c r="A3110" t="s">
        <v>4521</v>
      </c>
      <c r="B3110" t="s">
        <v>4522</v>
      </c>
      <c r="C3110" s="2">
        <v>491</v>
      </c>
      <c r="D3110" s="2">
        <v>329</v>
      </c>
      <c r="E3110" t="s">
        <v>7027</v>
      </c>
      <c r="F3110" t="s">
        <v>7041</v>
      </c>
      <c r="G3110" s="2">
        <v>162</v>
      </c>
      <c r="H3110" s="11">
        <v>0.32993890020366601</v>
      </c>
      <c r="I3110">
        <v>0</v>
      </c>
      <c r="J3110">
        <f ca="1"/>
        <v>1492</v>
      </c>
      <c r="K3110">
        <v>312</v>
      </c>
      <c r="L3110" cm="1">
        <f t="array" ref="L3110">_xlfn.IFS(G3110&lt;=25, 1, G3110&lt;=75, 2, G3110&lt;=150, 3, G3110&gt;150, 4)</f>
        <v>4</v>
      </c>
    </row>
    <row r="3111" spans="1:12" x14ac:dyDescent="0.2">
      <c r="A3111" t="s">
        <v>4523</v>
      </c>
      <c r="B3111" t="s">
        <v>4524</v>
      </c>
      <c r="C3111" s="2">
        <v>349</v>
      </c>
      <c r="D3111" s="2">
        <v>297</v>
      </c>
      <c r="E3111" t="s">
        <v>7027</v>
      </c>
      <c r="F3111" t="s">
        <v>7043</v>
      </c>
      <c r="G3111" s="2">
        <v>52</v>
      </c>
      <c r="H3111" s="11">
        <v>0.14899713467048711</v>
      </c>
      <c r="I3111">
        <v>0</v>
      </c>
      <c r="J3111">
        <f ca="1"/>
        <v>4409</v>
      </c>
      <c r="K3111">
        <v>948</v>
      </c>
      <c r="L3111" cm="1">
        <f t="array" ref="L3111">_xlfn.IFS(G3111&lt;=25, 1, G3111&lt;=75, 2, G3111&lt;=150, 3, G3111&gt;150, 4)</f>
        <v>2</v>
      </c>
    </row>
    <row r="3112" spans="1:12" x14ac:dyDescent="0.2">
      <c r="A3112" t="s">
        <v>4525</v>
      </c>
      <c r="B3112" t="s">
        <v>2737</v>
      </c>
      <c r="C3112" s="2">
        <v>402</v>
      </c>
      <c r="D3112" s="2">
        <v>297</v>
      </c>
      <c r="E3112" t="s">
        <v>7029</v>
      </c>
      <c r="F3112" t="s">
        <v>7039</v>
      </c>
      <c r="G3112" s="2">
        <v>105</v>
      </c>
      <c r="H3112" s="11">
        <v>0.26119402985074625</v>
      </c>
      <c r="I3112">
        <v>0</v>
      </c>
      <c r="J3112">
        <f ca="1"/>
        <v>2743</v>
      </c>
      <c r="K3112">
        <v>3289</v>
      </c>
      <c r="L3112" cm="1">
        <f t="array" ref="L3112">_xlfn.IFS(G3112&lt;=25, 1, G3112&lt;=75, 2, G3112&lt;=150, 3, G3112&gt;150, 4)</f>
        <v>3</v>
      </c>
    </row>
    <row r="3113" spans="1:12" x14ac:dyDescent="0.2">
      <c r="A3113" t="s">
        <v>4526</v>
      </c>
      <c r="B3113" t="s">
        <v>4527</v>
      </c>
      <c r="C3113" s="2">
        <v>299</v>
      </c>
      <c r="D3113" s="2">
        <v>197</v>
      </c>
      <c r="E3113" t="s">
        <v>7027</v>
      </c>
      <c r="F3113" t="s">
        <v>7037</v>
      </c>
      <c r="G3113" s="2">
        <v>102</v>
      </c>
      <c r="H3113" s="11">
        <v>0.34113712374581939</v>
      </c>
      <c r="I3113">
        <v>0</v>
      </c>
      <c r="J3113">
        <f ca="1"/>
        <v>1532</v>
      </c>
      <c r="K3113">
        <v>3616</v>
      </c>
      <c r="L3113" cm="1">
        <f t="array" ref="L3113">_xlfn.IFS(G3113&lt;=25, 1, G3113&lt;=75, 2, G3113&lt;=150, 3, G3113&gt;150, 4)</f>
        <v>3</v>
      </c>
    </row>
    <row r="3114" spans="1:12" x14ac:dyDescent="0.2">
      <c r="A3114" t="s">
        <v>4528</v>
      </c>
      <c r="B3114" t="s">
        <v>4529</v>
      </c>
      <c r="C3114" s="2">
        <v>329</v>
      </c>
      <c r="D3114" s="2">
        <v>306</v>
      </c>
      <c r="E3114" t="s">
        <v>7029</v>
      </c>
      <c r="F3114" t="s">
        <v>7036</v>
      </c>
      <c r="G3114" s="2">
        <v>23</v>
      </c>
      <c r="H3114" s="11">
        <v>6.9908814589665649E-2</v>
      </c>
      <c r="I3114">
        <v>0</v>
      </c>
      <c r="J3114">
        <f ca="1"/>
        <v>4162</v>
      </c>
      <c r="K3114">
        <v>600</v>
      </c>
      <c r="L3114" cm="1">
        <f t="array" ref="L3114">_xlfn.IFS(G3114&lt;=25, 1, G3114&lt;=75, 2, G3114&lt;=150, 3, G3114&gt;150, 4)</f>
        <v>1</v>
      </c>
    </row>
    <row r="3115" spans="1:12" x14ac:dyDescent="0.2">
      <c r="A3115" t="s">
        <v>4530</v>
      </c>
      <c r="B3115" t="s">
        <v>4531</v>
      </c>
      <c r="C3115" s="2">
        <v>179</v>
      </c>
      <c r="D3115" s="2">
        <v>141</v>
      </c>
      <c r="E3115" t="s">
        <v>6989</v>
      </c>
      <c r="F3115" t="s">
        <v>7044</v>
      </c>
      <c r="G3115" s="2">
        <v>38</v>
      </c>
      <c r="H3115" s="11">
        <v>0.21229050279329609</v>
      </c>
      <c r="I3115">
        <v>1</v>
      </c>
      <c r="J3115">
        <f ca="1"/>
        <v>3597</v>
      </c>
      <c r="K3115">
        <v>3620</v>
      </c>
      <c r="L3115" cm="1">
        <f t="array" ref="L3115">_xlfn.IFS(G3115&lt;=25, 1, G3115&lt;=75, 2, G3115&lt;=150, 3, G3115&gt;150, 4)</f>
        <v>2</v>
      </c>
    </row>
    <row r="3116" spans="1:12" x14ac:dyDescent="0.2">
      <c r="A3116" t="s">
        <v>4532</v>
      </c>
      <c r="B3116" t="s">
        <v>4533</v>
      </c>
      <c r="C3116" s="2">
        <v>295</v>
      </c>
      <c r="D3116" s="2">
        <v>174</v>
      </c>
      <c r="E3116" t="s">
        <v>7027</v>
      </c>
      <c r="F3116" t="s">
        <v>7043</v>
      </c>
      <c r="G3116" s="2">
        <v>121</v>
      </c>
      <c r="H3116" s="11">
        <v>0.4101694915254237</v>
      </c>
      <c r="I3116">
        <v>0</v>
      </c>
      <c r="J3116">
        <f ca="1"/>
        <v>2374</v>
      </c>
      <c r="K3116">
        <v>2018</v>
      </c>
      <c r="L3116" cm="1">
        <f t="array" ref="L3116">_xlfn.IFS(G3116&lt;=25, 1, G3116&lt;=75, 2, G3116&lt;=150, 3, G3116&gt;150, 4)</f>
        <v>3</v>
      </c>
    </row>
    <row r="3117" spans="1:12" x14ac:dyDescent="0.2">
      <c r="A3117" t="s">
        <v>4534</v>
      </c>
      <c r="B3117" t="s">
        <v>2747</v>
      </c>
      <c r="C3117" s="2">
        <v>69</v>
      </c>
      <c r="D3117" s="2">
        <v>48</v>
      </c>
      <c r="E3117" t="s">
        <v>6989</v>
      </c>
      <c r="F3117" t="s">
        <v>7045</v>
      </c>
      <c r="G3117" s="2">
        <v>21</v>
      </c>
      <c r="H3117" s="11">
        <v>0.30434782608695654</v>
      </c>
      <c r="I3117">
        <v>1</v>
      </c>
      <c r="J3117">
        <f ca="1"/>
        <v>3822</v>
      </c>
      <c r="K3117">
        <v>858</v>
      </c>
      <c r="L3117" cm="1">
        <f t="array" ref="L3117">_xlfn.IFS(G3117&lt;=25, 1, G3117&lt;=75, 2, G3117&lt;=150, 3, G3117&gt;150, 4)</f>
        <v>1</v>
      </c>
    </row>
    <row r="3118" spans="1:12" x14ac:dyDescent="0.2">
      <c r="A3118" t="s">
        <v>4535</v>
      </c>
      <c r="B3118" t="s">
        <v>4536</v>
      </c>
      <c r="C3118" s="2">
        <v>399</v>
      </c>
      <c r="D3118" s="2">
        <v>263</v>
      </c>
      <c r="E3118" t="s">
        <v>7027</v>
      </c>
      <c r="F3118" t="s">
        <v>7039</v>
      </c>
      <c r="G3118" s="2">
        <v>136</v>
      </c>
      <c r="H3118" s="11">
        <v>0.34085213032581452</v>
      </c>
      <c r="I3118">
        <v>0</v>
      </c>
      <c r="J3118">
        <f ca="1"/>
        <v>3649</v>
      </c>
      <c r="K3118">
        <v>955</v>
      </c>
      <c r="L3118" cm="1">
        <f t="array" ref="L3118">_xlfn.IFS(G3118&lt;=25, 1, G3118&lt;=75, 2, G3118&lt;=150, 3, G3118&gt;150, 4)</f>
        <v>3</v>
      </c>
    </row>
    <row r="3119" spans="1:12" x14ac:dyDescent="0.2">
      <c r="A3119" t="s">
        <v>4537</v>
      </c>
      <c r="B3119" t="s">
        <v>4538</v>
      </c>
      <c r="C3119" s="2">
        <v>313</v>
      </c>
      <c r="D3119" s="2">
        <v>291</v>
      </c>
      <c r="E3119" t="s">
        <v>7029</v>
      </c>
      <c r="F3119" t="s">
        <v>7043</v>
      </c>
      <c r="G3119" s="2">
        <v>22</v>
      </c>
      <c r="H3119" s="11">
        <v>7.0287539936102233E-2</v>
      </c>
      <c r="I3119">
        <v>0</v>
      </c>
      <c r="J3119">
        <f ca="1"/>
        <v>753</v>
      </c>
      <c r="K3119">
        <v>3429</v>
      </c>
      <c r="L3119" cm="1">
        <f t="array" ref="L3119">_xlfn.IFS(G3119&lt;=25, 1, G3119&lt;=75, 2, G3119&lt;=150, 3, G3119&gt;150, 4)</f>
        <v>1</v>
      </c>
    </row>
    <row r="3120" spans="1:12" x14ac:dyDescent="0.2">
      <c r="A3120" t="s">
        <v>4539</v>
      </c>
      <c r="B3120" t="s">
        <v>4540</v>
      </c>
      <c r="C3120" s="2">
        <v>347</v>
      </c>
      <c r="D3120" s="2">
        <v>257</v>
      </c>
      <c r="E3120" t="s">
        <v>7027</v>
      </c>
      <c r="F3120" t="s">
        <v>7044</v>
      </c>
      <c r="G3120" s="2">
        <v>90</v>
      </c>
      <c r="H3120" s="11">
        <v>0.25936599423631124</v>
      </c>
      <c r="I3120">
        <v>0</v>
      </c>
      <c r="J3120">
        <f ca="1"/>
        <v>3722</v>
      </c>
      <c r="K3120">
        <v>3772</v>
      </c>
      <c r="L3120" cm="1">
        <f t="array" ref="L3120">_xlfn.IFS(G3120&lt;=25, 1, G3120&lt;=75, 2, G3120&lt;=150, 3, G3120&gt;150, 4)</f>
        <v>3</v>
      </c>
    </row>
    <row r="3121" spans="1:12" x14ac:dyDescent="0.2">
      <c r="A3121" t="s">
        <v>4541</v>
      </c>
      <c r="B3121" t="s">
        <v>4542</v>
      </c>
      <c r="C3121" s="2">
        <v>429</v>
      </c>
      <c r="D3121" s="2">
        <v>287</v>
      </c>
      <c r="E3121" t="s">
        <v>7027</v>
      </c>
      <c r="F3121" t="s">
        <v>7039</v>
      </c>
      <c r="G3121" s="2">
        <v>142</v>
      </c>
      <c r="H3121" s="11">
        <v>0.33100233100233101</v>
      </c>
      <c r="I3121">
        <v>0</v>
      </c>
      <c r="J3121">
        <f ca="1"/>
        <v>4242</v>
      </c>
      <c r="K3121">
        <v>3811</v>
      </c>
      <c r="L3121" cm="1">
        <f t="array" ref="L3121">_xlfn.IFS(G3121&lt;=25, 1, G3121&lt;=75, 2, G3121&lt;=150, 3, G3121&gt;150, 4)</f>
        <v>3</v>
      </c>
    </row>
    <row r="3122" spans="1:12" x14ac:dyDescent="0.2">
      <c r="A3122" t="s">
        <v>4543</v>
      </c>
      <c r="B3122" t="s">
        <v>4544</v>
      </c>
      <c r="C3122" s="2">
        <v>357</v>
      </c>
      <c r="D3122" s="2">
        <v>239</v>
      </c>
      <c r="E3122" t="s">
        <v>6989</v>
      </c>
      <c r="F3122" t="s">
        <v>7042</v>
      </c>
      <c r="G3122" s="2">
        <v>118</v>
      </c>
      <c r="H3122" s="11">
        <v>0.33053221288515405</v>
      </c>
      <c r="I3122">
        <v>1</v>
      </c>
      <c r="J3122">
        <f ca="1"/>
        <v>4353</v>
      </c>
      <c r="K3122">
        <v>3432</v>
      </c>
      <c r="L3122" cm="1">
        <f t="array" ref="L3122">_xlfn.IFS(G3122&lt;=25, 1, G3122&lt;=75, 2, G3122&lt;=150, 3, G3122&gt;150, 4)</f>
        <v>3</v>
      </c>
    </row>
    <row r="3123" spans="1:12" x14ac:dyDescent="0.2">
      <c r="A3123" t="s">
        <v>4545</v>
      </c>
      <c r="B3123" t="s">
        <v>818</v>
      </c>
      <c r="C3123" s="2">
        <v>325</v>
      </c>
      <c r="D3123" s="2">
        <v>231</v>
      </c>
      <c r="E3123" t="s">
        <v>7027</v>
      </c>
      <c r="F3123" t="s">
        <v>7037</v>
      </c>
      <c r="G3123" s="2">
        <v>94</v>
      </c>
      <c r="H3123" s="11">
        <v>0.28923076923076924</v>
      </c>
      <c r="I3123">
        <v>0</v>
      </c>
      <c r="J3123">
        <f ca="1"/>
        <v>3885</v>
      </c>
      <c r="K3123">
        <v>2881</v>
      </c>
      <c r="L3123" cm="1">
        <f t="array" ref="L3123">_xlfn.IFS(G3123&lt;=25, 1, G3123&lt;=75, 2, G3123&lt;=150, 3, G3123&gt;150, 4)</f>
        <v>3</v>
      </c>
    </row>
    <row r="3124" spans="1:12" x14ac:dyDescent="0.2">
      <c r="A3124" t="s">
        <v>4546</v>
      </c>
      <c r="B3124" t="s">
        <v>4547</v>
      </c>
      <c r="C3124" s="2">
        <v>169</v>
      </c>
      <c r="D3124" s="2">
        <v>132</v>
      </c>
      <c r="E3124" t="s">
        <v>7029</v>
      </c>
      <c r="F3124" t="s">
        <v>7044</v>
      </c>
      <c r="G3124" s="2">
        <v>37</v>
      </c>
      <c r="H3124" s="11">
        <v>0.21893491124260356</v>
      </c>
      <c r="I3124">
        <v>0</v>
      </c>
      <c r="J3124">
        <f ca="1"/>
        <v>1594</v>
      </c>
      <c r="K3124">
        <v>147</v>
      </c>
      <c r="L3124" cm="1">
        <f t="array" ref="L3124">_xlfn.IFS(G3124&lt;=25, 1, G3124&lt;=75, 2, G3124&lt;=150, 3, G3124&gt;150, 4)</f>
        <v>2</v>
      </c>
    </row>
    <row r="3125" spans="1:12" x14ac:dyDescent="0.2">
      <c r="A3125" t="s">
        <v>4548</v>
      </c>
      <c r="B3125" t="s">
        <v>4549</v>
      </c>
      <c r="C3125" s="2">
        <v>491</v>
      </c>
      <c r="D3125" s="2">
        <v>368</v>
      </c>
      <c r="E3125" t="s">
        <v>7029</v>
      </c>
      <c r="F3125" t="s">
        <v>7037</v>
      </c>
      <c r="G3125" s="2">
        <v>123</v>
      </c>
      <c r="H3125" s="11">
        <v>0.25050916496945008</v>
      </c>
      <c r="I3125">
        <v>0</v>
      </c>
      <c r="J3125">
        <f ca="1"/>
        <v>1181</v>
      </c>
      <c r="K3125">
        <v>144</v>
      </c>
      <c r="L3125" cm="1">
        <f t="array" ref="L3125">_xlfn.IFS(G3125&lt;=25, 1, G3125&lt;=75, 2, G3125&lt;=150, 3, G3125&gt;150, 4)</f>
        <v>3</v>
      </c>
    </row>
    <row r="3126" spans="1:12" x14ac:dyDescent="0.2">
      <c r="A3126" t="s">
        <v>4550</v>
      </c>
      <c r="B3126" t="s">
        <v>2216</v>
      </c>
      <c r="C3126" s="2">
        <v>219</v>
      </c>
      <c r="D3126" s="2">
        <v>101</v>
      </c>
      <c r="E3126" t="s">
        <v>7027</v>
      </c>
      <c r="F3126" t="s">
        <v>7040</v>
      </c>
      <c r="G3126" s="2">
        <v>118</v>
      </c>
      <c r="H3126" s="11">
        <v>0.53881278538812782</v>
      </c>
      <c r="I3126">
        <v>0</v>
      </c>
      <c r="J3126">
        <f ca="1"/>
        <v>627</v>
      </c>
      <c r="K3126">
        <v>1627</v>
      </c>
      <c r="L3126" cm="1">
        <f t="array" ref="L3126">_xlfn.IFS(G3126&lt;=25, 1, G3126&lt;=75, 2, G3126&lt;=150, 3, G3126&gt;150, 4)</f>
        <v>3</v>
      </c>
    </row>
    <row r="3127" spans="1:12" x14ac:dyDescent="0.2">
      <c r="A3127" t="s">
        <v>4551</v>
      </c>
      <c r="B3127" t="s">
        <v>3862</v>
      </c>
      <c r="C3127" s="2">
        <v>294</v>
      </c>
      <c r="D3127" s="2">
        <v>191</v>
      </c>
      <c r="E3127" t="s">
        <v>7027</v>
      </c>
      <c r="F3127" t="s">
        <v>7037</v>
      </c>
      <c r="G3127" s="2">
        <v>103</v>
      </c>
      <c r="H3127" s="11">
        <v>0.35034013605442177</v>
      </c>
      <c r="I3127">
        <v>0</v>
      </c>
      <c r="J3127">
        <f ca="1"/>
        <v>3459</v>
      </c>
      <c r="K3127">
        <v>240</v>
      </c>
      <c r="L3127" cm="1">
        <f t="array" ref="L3127">_xlfn.IFS(G3127&lt;=25, 1, G3127&lt;=75, 2, G3127&lt;=150, 3, G3127&gt;150, 4)</f>
        <v>3</v>
      </c>
    </row>
    <row r="3128" spans="1:12" x14ac:dyDescent="0.2">
      <c r="A3128" t="s">
        <v>4552</v>
      </c>
      <c r="B3128" t="s">
        <v>4553</v>
      </c>
      <c r="C3128" s="2">
        <v>357</v>
      </c>
      <c r="D3128" s="2">
        <v>314</v>
      </c>
      <c r="E3128" t="s">
        <v>7029</v>
      </c>
      <c r="F3128" t="s">
        <v>7037</v>
      </c>
      <c r="G3128" s="2">
        <v>43</v>
      </c>
      <c r="H3128" s="11">
        <v>0.12044817927170869</v>
      </c>
      <c r="I3128">
        <v>0</v>
      </c>
      <c r="J3128">
        <f ca="1"/>
        <v>2004</v>
      </c>
      <c r="K3128">
        <v>1177</v>
      </c>
      <c r="L3128" cm="1">
        <f t="array" ref="L3128">_xlfn.IFS(G3128&lt;=25, 1, G3128&lt;=75, 2, G3128&lt;=150, 3, G3128&gt;150, 4)</f>
        <v>2</v>
      </c>
    </row>
    <row r="3129" spans="1:12" x14ac:dyDescent="0.2">
      <c r="A3129" t="s">
        <v>4554</v>
      </c>
      <c r="B3129" t="s">
        <v>4555</v>
      </c>
      <c r="C3129" s="2">
        <v>295</v>
      </c>
      <c r="D3129" s="2">
        <v>242</v>
      </c>
      <c r="E3129" t="s">
        <v>7027</v>
      </c>
      <c r="F3129" t="s">
        <v>7036</v>
      </c>
      <c r="G3129" s="2">
        <v>53</v>
      </c>
      <c r="H3129" s="11">
        <v>0.17966101694915254</v>
      </c>
      <c r="I3129">
        <v>0</v>
      </c>
      <c r="J3129">
        <f ca="1"/>
        <v>3274</v>
      </c>
      <c r="K3129">
        <v>3863</v>
      </c>
      <c r="L3129" cm="1">
        <f t="array" ref="L3129">_xlfn.IFS(G3129&lt;=25, 1, G3129&lt;=75, 2, G3129&lt;=150, 3, G3129&gt;150, 4)</f>
        <v>2</v>
      </c>
    </row>
    <row r="3130" spans="1:12" x14ac:dyDescent="0.2">
      <c r="A3130" t="s">
        <v>4556</v>
      </c>
      <c r="B3130" t="s">
        <v>4557</v>
      </c>
      <c r="C3130" s="2">
        <v>502</v>
      </c>
      <c r="D3130" s="2">
        <v>492</v>
      </c>
      <c r="E3130" t="s">
        <v>7027</v>
      </c>
      <c r="F3130" t="s">
        <v>7037</v>
      </c>
      <c r="G3130" s="2">
        <v>10</v>
      </c>
      <c r="H3130" s="11">
        <v>1.9920318725099601E-2</v>
      </c>
      <c r="I3130">
        <v>0</v>
      </c>
      <c r="J3130">
        <f ca="1"/>
        <v>4195</v>
      </c>
      <c r="K3130">
        <v>2644</v>
      </c>
      <c r="L3130" cm="1">
        <f t="array" ref="L3130">_xlfn.IFS(G3130&lt;=25, 1, G3130&lt;=75, 2, G3130&lt;=150, 3, G3130&gt;150, 4)</f>
        <v>1</v>
      </c>
    </row>
    <row r="3131" spans="1:12" x14ac:dyDescent="0.2">
      <c r="A3131" t="s">
        <v>4558</v>
      </c>
      <c r="B3131" t="s">
        <v>4559</v>
      </c>
      <c r="C3131" s="2">
        <v>223</v>
      </c>
      <c r="D3131" s="2">
        <v>147</v>
      </c>
      <c r="E3131" t="s">
        <v>7029</v>
      </c>
      <c r="F3131" t="s">
        <v>7043</v>
      </c>
      <c r="G3131" s="2">
        <v>76</v>
      </c>
      <c r="H3131" s="11">
        <v>0.34080717488789236</v>
      </c>
      <c r="I3131">
        <v>0</v>
      </c>
      <c r="J3131">
        <f ca="1"/>
        <v>1506</v>
      </c>
      <c r="K3131">
        <v>1356</v>
      </c>
      <c r="L3131" cm="1">
        <f t="array" ref="L3131">_xlfn.IFS(G3131&lt;=25, 1, G3131&lt;=75, 2, G3131&lt;=150, 3, G3131&gt;150, 4)</f>
        <v>3</v>
      </c>
    </row>
    <row r="3132" spans="1:12" x14ac:dyDescent="0.2">
      <c r="A3132" t="s">
        <v>4560</v>
      </c>
      <c r="B3132" t="s">
        <v>4561</v>
      </c>
      <c r="C3132" s="2">
        <v>268</v>
      </c>
      <c r="D3132" s="2">
        <v>201</v>
      </c>
      <c r="E3132" t="s">
        <v>7027</v>
      </c>
      <c r="F3132" t="s">
        <v>7039</v>
      </c>
      <c r="G3132" s="2">
        <v>67</v>
      </c>
      <c r="H3132" s="11">
        <v>0.25</v>
      </c>
      <c r="I3132">
        <v>0</v>
      </c>
      <c r="J3132">
        <f ca="1"/>
        <v>4235</v>
      </c>
      <c r="K3132">
        <v>150</v>
      </c>
      <c r="L3132" cm="1">
        <f t="array" ref="L3132">_xlfn.IFS(G3132&lt;=25, 1, G3132&lt;=75, 2, G3132&lt;=150, 3, G3132&gt;150, 4)</f>
        <v>2</v>
      </c>
    </row>
    <row r="3133" spans="1:12" x14ac:dyDescent="0.2">
      <c r="A3133" t="s">
        <v>4562</v>
      </c>
      <c r="B3133" t="s">
        <v>2747</v>
      </c>
      <c r="C3133" s="2">
        <v>69</v>
      </c>
      <c r="D3133" s="2">
        <v>48</v>
      </c>
      <c r="E3133" t="s">
        <v>6989</v>
      </c>
      <c r="F3133" t="s">
        <v>7045</v>
      </c>
      <c r="G3133" s="2">
        <v>21</v>
      </c>
      <c r="H3133" s="11">
        <v>0.30434782608695654</v>
      </c>
      <c r="I3133">
        <v>1</v>
      </c>
      <c r="J3133">
        <f ca="1"/>
        <v>2457</v>
      </c>
      <c r="K3133">
        <v>3397</v>
      </c>
      <c r="L3133" cm="1">
        <f t="array" ref="L3133">_xlfn.IFS(G3133&lt;=25, 1, G3133&lt;=75, 2, G3133&lt;=150, 3, G3133&gt;150, 4)</f>
        <v>1</v>
      </c>
    </row>
    <row r="3134" spans="1:12" x14ac:dyDescent="0.2">
      <c r="A3134" t="s">
        <v>4563</v>
      </c>
      <c r="B3134" t="s">
        <v>4564</v>
      </c>
      <c r="C3134" s="2">
        <v>291</v>
      </c>
      <c r="D3134" s="2">
        <v>163</v>
      </c>
      <c r="E3134" t="s">
        <v>7029</v>
      </c>
      <c r="F3134" t="s">
        <v>7037</v>
      </c>
      <c r="G3134" s="2">
        <v>128</v>
      </c>
      <c r="H3134" s="11">
        <v>0.43986254295532645</v>
      </c>
      <c r="I3134">
        <v>0</v>
      </c>
      <c r="J3134">
        <f ca="1"/>
        <v>1617</v>
      </c>
      <c r="K3134">
        <v>4359</v>
      </c>
      <c r="L3134" cm="1">
        <f t="array" ref="L3134">_xlfn.IFS(G3134&lt;=25, 1, G3134&lt;=75, 2, G3134&lt;=150, 3, G3134&gt;150, 4)</f>
        <v>3</v>
      </c>
    </row>
    <row r="3135" spans="1:12" x14ac:dyDescent="0.2">
      <c r="A3135" t="s">
        <v>4565</v>
      </c>
      <c r="B3135" t="s">
        <v>4566</v>
      </c>
      <c r="C3135" s="2">
        <v>384</v>
      </c>
      <c r="D3135" s="2">
        <v>372</v>
      </c>
      <c r="E3135" t="s">
        <v>7027</v>
      </c>
      <c r="F3135" t="s">
        <v>7043</v>
      </c>
      <c r="G3135" s="2">
        <v>12</v>
      </c>
      <c r="H3135" s="11">
        <v>3.125E-2</v>
      </c>
      <c r="I3135">
        <v>0</v>
      </c>
      <c r="J3135">
        <f ca="1"/>
        <v>3890</v>
      </c>
      <c r="K3135">
        <v>1017</v>
      </c>
      <c r="L3135" cm="1">
        <f t="array" ref="L3135">_xlfn.IFS(G3135&lt;=25, 1, G3135&lt;=75, 2, G3135&lt;=150, 3, G3135&gt;150, 4)</f>
        <v>1</v>
      </c>
    </row>
    <row r="3136" spans="1:12" x14ac:dyDescent="0.2">
      <c r="A3136" t="s">
        <v>4567</v>
      </c>
      <c r="B3136" t="s">
        <v>4568</v>
      </c>
      <c r="C3136" s="2">
        <v>357</v>
      </c>
      <c r="D3136" s="2">
        <v>296</v>
      </c>
      <c r="E3136" t="s">
        <v>7027</v>
      </c>
      <c r="F3136" t="s">
        <v>7043</v>
      </c>
      <c r="G3136" s="2">
        <v>61</v>
      </c>
      <c r="H3136" s="11">
        <v>0.17086834733893558</v>
      </c>
      <c r="I3136">
        <v>0</v>
      </c>
      <c r="J3136">
        <f ca="1"/>
        <v>1889</v>
      </c>
      <c r="K3136">
        <v>3964</v>
      </c>
      <c r="L3136" cm="1">
        <f t="array" ref="L3136">_xlfn.IFS(G3136&lt;=25, 1, G3136&lt;=75, 2, G3136&lt;=150, 3, G3136&gt;150, 4)</f>
        <v>2</v>
      </c>
    </row>
    <row r="3137" spans="1:12" x14ac:dyDescent="0.2">
      <c r="A3137" t="s">
        <v>4569</v>
      </c>
      <c r="B3137" t="s">
        <v>4570</v>
      </c>
      <c r="C3137" s="2">
        <v>279</v>
      </c>
      <c r="D3137" s="2">
        <v>126</v>
      </c>
      <c r="E3137" t="s">
        <v>6989</v>
      </c>
      <c r="F3137" t="s">
        <v>7041</v>
      </c>
      <c r="G3137" s="2">
        <v>153</v>
      </c>
      <c r="H3137" s="11">
        <v>0.54838709677419351</v>
      </c>
      <c r="I3137">
        <v>1</v>
      </c>
      <c r="J3137">
        <f ca="1"/>
        <v>3315</v>
      </c>
      <c r="K3137">
        <v>2519</v>
      </c>
      <c r="L3137" cm="1">
        <f t="array" ref="L3137">_xlfn.IFS(G3137&lt;=25, 1, G3137&lt;=75, 2, G3137&lt;=150, 3, G3137&gt;150, 4)</f>
        <v>4</v>
      </c>
    </row>
    <row r="3138" spans="1:12" x14ac:dyDescent="0.2">
      <c r="A3138" t="s">
        <v>4571</v>
      </c>
      <c r="B3138" t="s">
        <v>4572</v>
      </c>
      <c r="C3138" s="2">
        <v>279</v>
      </c>
      <c r="D3138" s="2">
        <v>153</v>
      </c>
      <c r="E3138" t="s">
        <v>7029</v>
      </c>
      <c r="F3138" t="s">
        <v>7040</v>
      </c>
      <c r="G3138" s="2">
        <v>126</v>
      </c>
      <c r="H3138" s="11">
        <v>0.45161290322580644</v>
      </c>
      <c r="I3138">
        <v>0</v>
      </c>
      <c r="J3138">
        <f ca="1"/>
        <v>988</v>
      </c>
      <c r="K3138">
        <v>3941</v>
      </c>
      <c r="L3138" cm="1">
        <f t="array" ref="L3138">_xlfn.IFS(G3138&lt;=25, 1, G3138&lt;=75, 2, G3138&lt;=150, 3, G3138&gt;150, 4)</f>
        <v>3</v>
      </c>
    </row>
    <row r="3139" spans="1:12" x14ac:dyDescent="0.2">
      <c r="A3139" t="s">
        <v>4573</v>
      </c>
      <c r="B3139" t="s">
        <v>4574</v>
      </c>
      <c r="C3139" s="2">
        <v>268</v>
      </c>
      <c r="D3139" s="2">
        <v>204</v>
      </c>
      <c r="E3139" t="s">
        <v>7027</v>
      </c>
      <c r="F3139" t="s">
        <v>7039</v>
      </c>
      <c r="G3139" s="2">
        <v>64</v>
      </c>
      <c r="H3139" s="11">
        <v>0.23880597014925373</v>
      </c>
      <c r="I3139">
        <v>0</v>
      </c>
      <c r="J3139">
        <f ca="1"/>
        <v>3353</v>
      </c>
      <c r="K3139">
        <v>411</v>
      </c>
      <c r="L3139" cm="1">
        <f t="array" ref="L3139">_xlfn.IFS(G3139&lt;=25, 1, G3139&lt;=75, 2, G3139&lt;=150, 3, G3139&gt;150, 4)</f>
        <v>2</v>
      </c>
    </row>
    <row r="3140" spans="1:12" x14ac:dyDescent="0.2">
      <c r="A3140" t="s">
        <v>4575</v>
      </c>
      <c r="B3140" t="s">
        <v>4576</v>
      </c>
      <c r="C3140" s="2">
        <v>325</v>
      </c>
      <c r="D3140" s="2">
        <v>276</v>
      </c>
      <c r="E3140" t="s">
        <v>7027</v>
      </c>
      <c r="F3140" t="s">
        <v>7042</v>
      </c>
      <c r="G3140" s="2">
        <v>49</v>
      </c>
      <c r="H3140" s="11">
        <v>0.15076923076923077</v>
      </c>
      <c r="I3140">
        <v>0</v>
      </c>
      <c r="J3140">
        <f ca="1"/>
        <v>4406</v>
      </c>
      <c r="K3140">
        <v>2558</v>
      </c>
      <c r="L3140" cm="1">
        <f t="array" ref="L3140">_xlfn.IFS(G3140&lt;=25, 1, G3140&lt;=75, 2, G3140&lt;=150, 3, G3140&gt;150, 4)</f>
        <v>2</v>
      </c>
    </row>
    <row r="3141" spans="1:12" x14ac:dyDescent="0.2">
      <c r="A3141" t="s">
        <v>4577</v>
      </c>
      <c r="B3141" t="s">
        <v>4578</v>
      </c>
      <c r="C3141" s="2">
        <v>1290</v>
      </c>
      <c r="D3141" s="2">
        <v>1019</v>
      </c>
      <c r="E3141" t="s">
        <v>7029</v>
      </c>
      <c r="F3141" t="s">
        <v>7039</v>
      </c>
      <c r="G3141" s="2">
        <v>271</v>
      </c>
      <c r="H3141" s="11">
        <v>0.21007751937984495</v>
      </c>
      <c r="I3141">
        <v>0</v>
      </c>
      <c r="J3141">
        <f ca="1"/>
        <v>1349</v>
      </c>
      <c r="K3141">
        <v>2864</v>
      </c>
      <c r="L3141" cm="1">
        <f t="array" ref="L3141">_xlfn.IFS(G3141&lt;=25, 1, G3141&lt;=75, 2, G3141&lt;=150, 3, G3141&gt;150, 4)</f>
        <v>4</v>
      </c>
    </row>
    <row r="3142" spans="1:12" x14ac:dyDescent="0.2">
      <c r="A3142" t="s">
        <v>4579</v>
      </c>
      <c r="B3142" t="s">
        <v>3008</v>
      </c>
      <c r="C3142" s="2">
        <v>805</v>
      </c>
      <c r="D3142" s="2">
        <v>781</v>
      </c>
      <c r="E3142" t="s">
        <v>7029</v>
      </c>
      <c r="F3142" t="s">
        <v>7039</v>
      </c>
      <c r="G3142" s="2">
        <v>24</v>
      </c>
      <c r="H3142" s="11">
        <v>2.9813664596273291E-2</v>
      </c>
      <c r="I3142">
        <v>0</v>
      </c>
      <c r="J3142">
        <f ca="1"/>
        <v>1910</v>
      </c>
      <c r="K3142">
        <v>1574</v>
      </c>
      <c r="L3142" cm="1">
        <f t="array" ref="L3142">_xlfn.IFS(G3142&lt;=25, 1, G3142&lt;=75, 2, G3142&lt;=150, 3, G3142&gt;150, 4)</f>
        <v>1</v>
      </c>
    </row>
    <row r="3143" spans="1:12" x14ac:dyDescent="0.2">
      <c r="A3143" t="s">
        <v>4580</v>
      </c>
      <c r="B3143" t="s">
        <v>4581</v>
      </c>
      <c r="C3143" s="2">
        <v>312</v>
      </c>
      <c r="D3143" s="2">
        <v>296</v>
      </c>
      <c r="E3143" t="s">
        <v>7027</v>
      </c>
      <c r="F3143" t="s">
        <v>7043</v>
      </c>
      <c r="G3143" s="2">
        <v>16</v>
      </c>
      <c r="H3143" s="11">
        <v>5.128205128205128E-2</v>
      </c>
      <c r="I3143">
        <v>0</v>
      </c>
      <c r="J3143">
        <f ca="1"/>
        <v>176</v>
      </c>
      <c r="K3143">
        <v>1719</v>
      </c>
      <c r="L3143" cm="1">
        <f t="array" ref="L3143">_xlfn.IFS(G3143&lt;=25, 1, G3143&lt;=75, 2, G3143&lt;=150, 3, G3143&gt;150, 4)</f>
        <v>1</v>
      </c>
    </row>
    <row r="3144" spans="1:12" x14ac:dyDescent="0.2">
      <c r="A3144" t="s">
        <v>4582</v>
      </c>
      <c r="B3144" t="s">
        <v>3110</v>
      </c>
      <c r="C3144" s="2">
        <v>449</v>
      </c>
      <c r="D3144" s="2">
        <v>310</v>
      </c>
      <c r="E3144" t="s">
        <v>7027</v>
      </c>
      <c r="F3144" t="s">
        <v>7037</v>
      </c>
      <c r="G3144" s="2">
        <v>139</v>
      </c>
      <c r="H3144" s="11">
        <v>0.30957683741648107</v>
      </c>
      <c r="I3144">
        <v>0</v>
      </c>
      <c r="J3144">
        <f ca="1"/>
        <v>377</v>
      </c>
      <c r="K3144">
        <v>3321</v>
      </c>
      <c r="L3144" cm="1">
        <f t="array" ref="L3144">_xlfn.IFS(G3144&lt;=25, 1, G3144&lt;=75, 2, G3144&lt;=150, 3, G3144&gt;150, 4)</f>
        <v>3</v>
      </c>
    </row>
    <row r="3145" spans="1:12" x14ac:dyDescent="0.2">
      <c r="A3145" t="s">
        <v>4583</v>
      </c>
      <c r="B3145" t="s">
        <v>1811</v>
      </c>
      <c r="C3145" s="2">
        <v>608</v>
      </c>
      <c r="D3145" s="2">
        <v>456</v>
      </c>
      <c r="E3145" t="s">
        <v>7029</v>
      </c>
      <c r="F3145" t="s">
        <v>7036</v>
      </c>
      <c r="G3145" s="2">
        <v>152</v>
      </c>
      <c r="H3145" s="11">
        <v>0.25</v>
      </c>
      <c r="I3145">
        <v>0</v>
      </c>
      <c r="J3145">
        <f ca="1"/>
        <v>2298</v>
      </c>
      <c r="K3145">
        <v>3290</v>
      </c>
      <c r="L3145" cm="1">
        <f t="array" ref="L3145">_xlfn.IFS(G3145&lt;=25, 1, G3145&lt;=75, 2, G3145&lt;=150, 3, G3145&gt;150, 4)</f>
        <v>4</v>
      </c>
    </row>
    <row r="3146" spans="1:12" x14ac:dyDescent="0.2">
      <c r="A3146" t="s">
        <v>4584</v>
      </c>
      <c r="B3146" t="s">
        <v>4585</v>
      </c>
      <c r="C3146" s="2">
        <v>443</v>
      </c>
      <c r="D3146" s="2">
        <v>341</v>
      </c>
      <c r="E3146" t="s">
        <v>7027</v>
      </c>
      <c r="F3146" t="s">
        <v>7043</v>
      </c>
      <c r="G3146" s="2">
        <v>102</v>
      </c>
      <c r="H3146" s="11">
        <v>0.23024830699774265</v>
      </c>
      <c r="I3146">
        <v>0</v>
      </c>
      <c r="J3146">
        <f ca="1"/>
        <v>245</v>
      </c>
      <c r="K3146">
        <v>3563</v>
      </c>
      <c r="L3146" cm="1">
        <f t="array" ref="L3146">_xlfn.IFS(G3146&lt;=25, 1, G3146&lt;=75, 2, G3146&lt;=150, 3, G3146&gt;150, 4)</f>
        <v>3</v>
      </c>
    </row>
    <row r="3147" spans="1:12" x14ac:dyDescent="0.2">
      <c r="A3147" t="s">
        <v>4586</v>
      </c>
      <c r="B3147" t="s">
        <v>4587</v>
      </c>
      <c r="C3147" s="2">
        <v>491</v>
      </c>
      <c r="D3147" s="2">
        <v>476</v>
      </c>
      <c r="E3147" t="s">
        <v>7027</v>
      </c>
      <c r="F3147" t="s">
        <v>7043</v>
      </c>
      <c r="G3147" s="2">
        <v>15</v>
      </c>
      <c r="H3147" s="11">
        <v>3.0549898167006109E-2</v>
      </c>
      <c r="I3147">
        <v>0</v>
      </c>
      <c r="J3147">
        <f ca="1"/>
        <v>2844</v>
      </c>
      <c r="K3147">
        <v>4116</v>
      </c>
      <c r="L3147" cm="1">
        <f t="array" ref="L3147">_xlfn.IFS(G3147&lt;=25, 1, G3147&lt;=75, 2, G3147&lt;=150, 3, G3147&gt;150, 4)</f>
        <v>1</v>
      </c>
    </row>
    <row r="3148" spans="1:12" x14ac:dyDescent="0.2">
      <c r="A3148" t="s">
        <v>4588</v>
      </c>
      <c r="B3148" t="s">
        <v>2216</v>
      </c>
      <c r="C3148" s="2">
        <v>149</v>
      </c>
      <c r="D3148" s="2">
        <v>91</v>
      </c>
      <c r="E3148" t="s">
        <v>7027</v>
      </c>
      <c r="F3148" t="s">
        <v>7037</v>
      </c>
      <c r="G3148" s="2">
        <v>58</v>
      </c>
      <c r="H3148" s="11">
        <v>0.38926174496644295</v>
      </c>
      <c r="I3148">
        <v>0</v>
      </c>
      <c r="J3148">
        <f ca="1"/>
        <v>1278</v>
      </c>
      <c r="K3148">
        <v>3922</v>
      </c>
      <c r="L3148" cm="1">
        <f t="array" ref="L3148">_xlfn.IFS(G3148&lt;=25, 1, G3148&lt;=75, 2, G3148&lt;=150, 3, G3148&gt;150, 4)</f>
        <v>2</v>
      </c>
    </row>
    <row r="3149" spans="1:12" x14ac:dyDescent="0.2">
      <c r="A3149" t="s">
        <v>4589</v>
      </c>
      <c r="B3149" t="s">
        <v>4590</v>
      </c>
      <c r="C3149" s="2">
        <v>349</v>
      </c>
      <c r="D3149" s="2">
        <v>276</v>
      </c>
      <c r="E3149" t="s">
        <v>7027</v>
      </c>
      <c r="F3149" t="s">
        <v>7041</v>
      </c>
      <c r="G3149" s="2">
        <v>73</v>
      </c>
      <c r="H3149" s="11">
        <v>0.20916905444126074</v>
      </c>
      <c r="I3149">
        <v>0</v>
      </c>
      <c r="J3149">
        <f ca="1"/>
        <v>3151</v>
      </c>
      <c r="K3149">
        <v>2381</v>
      </c>
      <c r="L3149" cm="1">
        <f t="array" ref="L3149">_xlfn.IFS(G3149&lt;=25, 1, G3149&lt;=75, 2, G3149&lt;=150, 3, G3149&gt;150, 4)</f>
        <v>2</v>
      </c>
    </row>
    <row r="3150" spans="1:12" x14ac:dyDescent="0.2">
      <c r="A3150" t="s">
        <v>4591</v>
      </c>
      <c r="B3150" t="s">
        <v>4592</v>
      </c>
      <c r="C3150" s="2">
        <v>1110</v>
      </c>
      <c r="D3150" s="2">
        <v>810</v>
      </c>
      <c r="E3150" t="s">
        <v>7029</v>
      </c>
      <c r="F3150" t="s">
        <v>7036</v>
      </c>
      <c r="G3150" s="2">
        <v>300</v>
      </c>
      <c r="H3150" s="11">
        <v>0.27027027027027029</v>
      </c>
      <c r="I3150">
        <v>0</v>
      </c>
      <c r="J3150">
        <f ca="1"/>
        <v>1025</v>
      </c>
      <c r="K3150">
        <v>4290</v>
      </c>
      <c r="L3150" cm="1">
        <f t="array" ref="L3150">_xlfn.IFS(G3150&lt;=25, 1, G3150&lt;=75, 2, G3150&lt;=150, 3, G3150&gt;150, 4)</f>
        <v>4</v>
      </c>
    </row>
    <row r="3151" spans="1:12" x14ac:dyDescent="0.2">
      <c r="A3151" t="s">
        <v>4593</v>
      </c>
      <c r="B3151" t="s">
        <v>4594</v>
      </c>
      <c r="C3151" s="2">
        <v>581</v>
      </c>
      <c r="D3151" s="2">
        <v>447</v>
      </c>
      <c r="E3151" t="s">
        <v>7027</v>
      </c>
      <c r="F3151" t="s">
        <v>7042</v>
      </c>
      <c r="G3151" s="2">
        <v>134</v>
      </c>
      <c r="H3151" s="11">
        <v>0.23063683304647159</v>
      </c>
      <c r="I3151">
        <v>0</v>
      </c>
      <c r="J3151">
        <f ca="1"/>
        <v>1881</v>
      </c>
      <c r="K3151">
        <v>2050</v>
      </c>
      <c r="L3151" cm="1">
        <f t="array" ref="L3151">_xlfn.IFS(G3151&lt;=25, 1, G3151&lt;=75, 2, G3151&lt;=150, 3, G3151&gt;150, 4)</f>
        <v>3</v>
      </c>
    </row>
    <row r="3152" spans="1:12" x14ac:dyDescent="0.2">
      <c r="A3152" t="s">
        <v>4595</v>
      </c>
      <c r="B3152" t="s">
        <v>2287</v>
      </c>
      <c r="C3152" s="2">
        <v>223</v>
      </c>
      <c r="D3152" s="2">
        <v>147</v>
      </c>
      <c r="E3152" t="s">
        <v>6989</v>
      </c>
      <c r="F3152" t="s">
        <v>7042</v>
      </c>
      <c r="G3152" s="2">
        <v>76</v>
      </c>
      <c r="H3152" s="11">
        <v>0.34080717488789236</v>
      </c>
      <c r="I3152">
        <v>1</v>
      </c>
      <c r="J3152">
        <f ca="1"/>
        <v>3815</v>
      </c>
      <c r="K3152">
        <v>1293</v>
      </c>
      <c r="L3152" cm="1">
        <f t="array" ref="L3152">_xlfn.IFS(G3152&lt;=25, 1, G3152&lt;=75, 2, G3152&lt;=150, 3, G3152&gt;150, 4)</f>
        <v>3</v>
      </c>
    </row>
    <row r="3153" spans="1:12" x14ac:dyDescent="0.2">
      <c r="A3153" t="s">
        <v>4596</v>
      </c>
      <c r="B3153" t="s">
        <v>4597</v>
      </c>
      <c r="C3153" s="2">
        <v>209</v>
      </c>
      <c r="D3153" s="2">
        <v>115</v>
      </c>
      <c r="E3153" t="s">
        <v>6989</v>
      </c>
      <c r="F3153" t="s">
        <v>7039</v>
      </c>
      <c r="G3153" s="2">
        <v>94</v>
      </c>
      <c r="H3153" s="11">
        <v>0.44976076555023925</v>
      </c>
      <c r="I3153">
        <v>1</v>
      </c>
      <c r="J3153">
        <f ca="1"/>
        <v>1083</v>
      </c>
      <c r="K3153">
        <v>4539</v>
      </c>
      <c r="L3153" cm="1">
        <f t="array" ref="L3153">_xlfn.IFS(G3153&lt;=25, 1, G3153&lt;=75, 2, G3153&lt;=150, 3, G3153&gt;150, 4)</f>
        <v>3</v>
      </c>
    </row>
    <row r="3154" spans="1:12" x14ac:dyDescent="0.2">
      <c r="A3154" t="s">
        <v>4598</v>
      </c>
      <c r="B3154" t="s">
        <v>4599</v>
      </c>
      <c r="C3154" s="2">
        <v>649</v>
      </c>
      <c r="D3154" s="2">
        <v>532</v>
      </c>
      <c r="E3154" t="s">
        <v>7029</v>
      </c>
      <c r="F3154" t="s">
        <v>7041</v>
      </c>
      <c r="G3154" s="2">
        <v>117</v>
      </c>
      <c r="H3154" s="11">
        <v>0.18027734976887519</v>
      </c>
      <c r="I3154">
        <v>0</v>
      </c>
      <c r="J3154">
        <f ca="1"/>
        <v>704</v>
      </c>
      <c r="K3154">
        <v>2401</v>
      </c>
      <c r="L3154" cm="1">
        <f t="array" ref="L3154">_xlfn.IFS(G3154&lt;=25, 1, G3154&lt;=75, 2, G3154&lt;=150, 3, G3154&gt;150, 4)</f>
        <v>3</v>
      </c>
    </row>
    <row r="3155" spans="1:12" x14ac:dyDescent="0.2">
      <c r="A3155" t="s">
        <v>4600</v>
      </c>
      <c r="B3155" t="s">
        <v>4601</v>
      </c>
      <c r="C3155" s="2">
        <v>420</v>
      </c>
      <c r="D3155" s="2">
        <v>332</v>
      </c>
      <c r="E3155" t="s">
        <v>7027</v>
      </c>
      <c r="F3155" t="s">
        <v>7039</v>
      </c>
      <c r="G3155" s="2">
        <v>88</v>
      </c>
      <c r="H3155" s="11">
        <v>0.20952380952380953</v>
      </c>
      <c r="I3155">
        <v>0</v>
      </c>
      <c r="J3155">
        <f ca="1"/>
        <v>4231</v>
      </c>
      <c r="K3155">
        <v>711</v>
      </c>
      <c r="L3155" cm="1">
        <f t="array" ref="L3155">_xlfn.IFS(G3155&lt;=25, 1, G3155&lt;=75, 2, G3155&lt;=150, 3, G3155&gt;150, 4)</f>
        <v>3</v>
      </c>
    </row>
    <row r="3156" spans="1:12" x14ac:dyDescent="0.2">
      <c r="A3156" t="s">
        <v>4602</v>
      </c>
      <c r="C3156" s="2">
        <v>469</v>
      </c>
      <c r="D3156" s="2">
        <v>399</v>
      </c>
      <c r="E3156" t="s">
        <v>7027</v>
      </c>
      <c r="F3156" t="s">
        <v>7039</v>
      </c>
      <c r="G3156" s="2">
        <v>70</v>
      </c>
      <c r="H3156" s="11">
        <v>0.14925373134328357</v>
      </c>
      <c r="I3156">
        <v>0</v>
      </c>
      <c r="J3156">
        <f ca="1"/>
        <v>2466</v>
      </c>
      <c r="K3156">
        <v>3732</v>
      </c>
      <c r="L3156" cm="1">
        <f t="array" ref="L3156">_xlfn.IFS(G3156&lt;=25, 1, G3156&lt;=75, 2, G3156&lt;=150, 3, G3156&gt;150, 4)</f>
        <v>2</v>
      </c>
    </row>
    <row r="3157" spans="1:12" x14ac:dyDescent="0.2">
      <c r="A3157" t="s">
        <v>4603</v>
      </c>
      <c r="B3157" t="s">
        <v>4604</v>
      </c>
      <c r="C3157" s="2">
        <v>204</v>
      </c>
      <c r="D3157" s="2">
        <v>80</v>
      </c>
      <c r="E3157" t="s">
        <v>7028</v>
      </c>
      <c r="F3157" t="s">
        <v>7040</v>
      </c>
      <c r="G3157" s="2">
        <v>124</v>
      </c>
      <c r="H3157" s="11">
        <v>0.60784313725490191</v>
      </c>
      <c r="I3157">
        <v>0</v>
      </c>
      <c r="J3157">
        <f ca="1"/>
        <v>1862</v>
      </c>
      <c r="K3157">
        <v>2667</v>
      </c>
      <c r="L3157" cm="1">
        <f t="array" ref="L3157">_xlfn.IFS(G3157&lt;=25, 1, G3157&lt;=75, 2, G3157&lt;=150, 3, G3157&gt;150, 4)</f>
        <v>3</v>
      </c>
    </row>
    <row r="3158" spans="1:12" x14ac:dyDescent="0.2">
      <c r="A3158" t="s">
        <v>4605</v>
      </c>
      <c r="B3158" t="s">
        <v>4606</v>
      </c>
      <c r="C3158" s="2">
        <v>529</v>
      </c>
      <c r="D3158" s="2">
        <v>439</v>
      </c>
      <c r="E3158" t="s">
        <v>7027</v>
      </c>
      <c r="F3158" t="s">
        <v>7039</v>
      </c>
      <c r="G3158" s="2">
        <v>90</v>
      </c>
      <c r="H3158" s="11">
        <v>0.17013232514177692</v>
      </c>
      <c r="I3158">
        <v>0</v>
      </c>
      <c r="J3158">
        <f ca="1"/>
        <v>840</v>
      </c>
      <c r="K3158">
        <v>510</v>
      </c>
      <c r="L3158" cm="1">
        <f t="array" ref="L3158">_xlfn.IFS(G3158&lt;=25, 1, G3158&lt;=75, 2, G3158&lt;=150, 3, G3158&gt;150, 4)</f>
        <v>3</v>
      </c>
    </row>
    <row r="3159" spans="1:12" x14ac:dyDescent="0.2">
      <c r="A3159" t="s">
        <v>4607</v>
      </c>
      <c r="B3159" t="s">
        <v>4608</v>
      </c>
      <c r="C3159" s="2">
        <v>294</v>
      </c>
      <c r="D3159" s="2">
        <v>138</v>
      </c>
      <c r="E3159" t="s">
        <v>7027</v>
      </c>
      <c r="F3159" t="s">
        <v>7039</v>
      </c>
      <c r="G3159" s="2">
        <v>156</v>
      </c>
      <c r="H3159" s="11">
        <v>0.53061224489795922</v>
      </c>
      <c r="I3159">
        <v>0</v>
      </c>
      <c r="J3159">
        <f ca="1"/>
        <v>1355</v>
      </c>
      <c r="K3159">
        <v>2645</v>
      </c>
      <c r="L3159" cm="1">
        <f t="array" ref="L3159">_xlfn.IFS(G3159&lt;=25, 1, G3159&lt;=75, 2, G3159&lt;=150, 3, G3159&gt;150, 4)</f>
        <v>4</v>
      </c>
    </row>
    <row r="3160" spans="1:12" x14ac:dyDescent="0.2">
      <c r="A3160" t="s">
        <v>4609</v>
      </c>
      <c r="B3160" t="s">
        <v>4610</v>
      </c>
      <c r="C3160" s="2">
        <v>268</v>
      </c>
      <c r="D3160" s="2">
        <v>217</v>
      </c>
      <c r="E3160" t="s">
        <v>7027</v>
      </c>
      <c r="F3160" t="s">
        <v>7039</v>
      </c>
      <c r="G3160" s="2">
        <v>51</v>
      </c>
      <c r="H3160" s="11">
        <v>0.19029850746268656</v>
      </c>
      <c r="I3160">
        <v>0</v>
      </c>
      <c r="J3160">
        <f ca="1"/>
        <v>1322</v>
      </c>
      <c r="K3160">
        <v>282</v>
      </c>
      <c r="L3160" cm="1">
        <f t="array" ref="L3160">_xlfn.IFS(G3160&lt;=25, 1, G3160&lt;=75, 2, G3160&lt;=150, 3, G3160&gt;150, 4)</f>
        <v>2</v>
      </c>
    </row>
    <row r="3161" spans="1:12" x14ac:dyDescent="0.2">
      <c r="A3161" t="s">
        <v>4611</v>
      </c>
      <c r="B3161" t="s">
        <v>3303</v>
      </c>
      <c r="C3161" s="2">
        <v>149</v>
      </c>
      <c r="D3161" s="2">
        <v>110</v>
      </c>
      <c r="E3161" t="s">
        <v>7027</v>
      </c>
      <c r="F3161" t="s">
        <v>7036</v>
      </c>
      <c r="G3161" s="2">
        <v>39</v>
      </c>
      <c r="H3161" s="11">
        <v>0.26174496644295303</v>
      </c>
      <c r="I3161">
        <v>0</v>
      </c>
      <c r="J3161">
        <f ca="1"/>
        <v>1554</v>
      </c>
      <c r="K3161">
        <v>3435</v>
      </c>
      <c r="L3161" cm="1">
        <f t="array" ref="L3161">_xlfn.IFS(G3161&lt;=25, 1, G3161&lt;=75, 2, G3161&lt;=150, 3, G3161&gt;150, 4)</f>
        <v>2</v>
      </c>
    </row>
    <row r="3162" spans="1:12" x14ac:dyDescent="0.2">
      <c r="A3162" t="s">
        <v>4612</v>
      </c>
      <c r="B3162" t="s">
        <v>2272</v>
      </c>
      <c r="C3162" s="2">
        <v>232</v>
      </c>
      <c r="D3162" s="2">
        <v>102</v>
      </c>
      <c r="E3162" t="s">
        <v>7027</v>
      </c>
      <c r="F3162" t="s">
        <v>7040</v>
      </c>
      <c r="G3162" s="2">
        <v>130</v>
      </c>
      <c r="H3162" s="11">
        <v>0.56034482758620685</v>
      </c>
      <c r="I3162">
        <v>0</v>
      </c>
      <c r="J3162">
        <f ca="1"/>
        <v>1233</v>
      </c>
      <c r="K3162">
        <v>4395</v>
      </c>
      <c r="L3162" cm="1">
        <f t="array" ref="L3162">_xlfn.IFS(G3162&lt;=25, 1, G3162&lt;=75, 2, G3162&lt;=150, 3, G3162&gt;150, 4)</f>
        <v>3</v>
      </c>
    </row>
    <row r="3163" spans="1:12" x14ac:dyDescent="0.2">
      <c r="A3163" t="s">
        <v>4613</v>
      </c>
      <c r="B3163" t="s">
        <v>4614</v>
      </c>
      <c r="C3163" s="2">
        <v>649</v>
      </c>
      <c r="D3163" s="2">
        <v>643</v>
      </c>
      <c r="E3163" t="s">
        <v>7027</v>
      </c>
      <c r="F3163" t="s">
        <v>7045</v>
      </c>
      <c r="G3163" s="2">
        <v>6</v>
      </c>
      <c r="H3163" s="11">
        <v>9.2449922958397542E-3</v>
      </c>
      <c r="I3163">
        <v>0</v>
      </c>
      <c r="J3163">
        <f ca="1"/>
        <v>1824</v>
      </c>
      <c r="K3163">
        <v>547</v>
      </c>
      <c r="L3163" cm="1">
        <f t="array" ref="L3163">_xlfn.IFS(G3163&lt;=25, 1, G3163&lt;=75, 2, G3163&lt;=150, 3, G3163&gt;150, 4)</f>
        <v>1</v>
      </c>
    </row>
    <row r="3164" spans="1:12" x14ac:dyDescent="0.2">
      <c r="A3164" t="s">
        <v>4615</v>
      </c>
      <c r="B3164" t="s">
        <v>3629</v>
      </c>
      <c r="C3164" s="2">
        <v>269</v>
      </c>
      <c r="D3164" s="2">
        <v>204</v>
      </c>
      <c r="E3164" t="s">
        <v>7027</v>
      </c>
      <c r="F3164" t="s">
        <v>7037</v>
      </c>
      <c r="G3164" s="2">
        <v>65</v>
      </c>
      <c r="H3164" s="11">
        <v>0.24163568773234201</v>
      </c>
      <c r="I3164">
        <v>0</v>
      </c>
      <c r="J3164">
        <f ca="1"/>
        <v>3206</v>
      </c>
      <c r="K3164">
        <v>2175</v>
      </c>
      <c r="L3164" cm="1">
        <f t="array" ref="L3164">_xlfn.IFS(G3164&lt;=25, 1, G3164&lt;=75, 2, G3164&lt;=150, 3, G3164&gt;150, 4)</f>
        <v>2</v>
      </c>
    </row>
    <row r="3165" spans="1:12" x14ac:dyDescent="0.2">
      <c r="A3165" t="s">
        <v>4616</v>
      </c>
      <c r="B3165" t="s">
        <v>4617</v>
      </c>
      <c r="C3165" s="2">
        <v>267</v>
      </c>
      <c r="D3165" s="2">
        <v>179</v>
      </c>
      <c r="E3165" t="s">
        <v>7029</v>
      </c>
      <c r="F3165" t="s">
        <v>7041</v>
      </c>
      <c r="G3165" s="2">
        <v>88</v>
      </c>
      <c r="H3165" s="11">
        <v>0.32958801498127338</v>
      </c>
      <c r="I3165">
        <v>0</v>
      </c>
      <c r="J3165">
        <f ca="1"/>
        <v>2070</v>
      </c>
      <c r="K3165">
        <v>3509</v>
      </c>
      <c r="L3165" cm="1">
        <f t="array" ref="L3165">_xlfn.IFS(G3165&lt;=25, 1, G3165&lt;=75, 2, G3165&lt;=150, 3, G3165&gt;150, 4)</f>
        <v>3</v>
      </c>
    </row>
    <row r="3166" spans="1:12" x14ac:dyDescent="0.2">
      <c r="A3166" t="s">
        <v>4618</v>
      </c>
      <c r="B3166" t="s">
        <v>4619</v>
      </c>
      <c r="C3166" s="2">
        <v>165</v>
      </c>
      <c r="D3166" s="2">
        <v>135</v>
      </c>
      <c r="E3166" t="s">
        <v>7027</v>
      </c>
      <c r="F3166" t="s">
        <v>7042</v>
      </c>
      <c r="G3166" s="2">
        <v>30</v>
      </c>
      <c r="H3166" s="11">
        <v>0.18181818181818182</v>
      </c>
      <c r="I3166">
        <v>0</v>
      </c>
      <c r="J3166">
        <f ca="1"/>
        <v>4335</v>
      </c>
      <c r="K3166">
        <v>3115</v>
      </c>
      <c r="L3166" cm="1">
        <f t="array" ref="L3166">_xlfn.IFS(G3166&lt;=25, 1, G3166&lt;=75, 2, G3166&lt;=150, 3, G3166&gt;150, 4)</f>
        <v>2</v>
      </c>
    </row>
    <row r="3167" spans="1:12" x14ac:dyDescent="0.2">
      <c r="A3167" t="s">
        <v>4620</v>
      </c>
      <c r="B3167" t="s">
        <v>4621</v>
      </c>
      <c r="C3167" s="2">
        <v>295</v>
      </c>
      <c r="D3167" s="2">
        <v>177</v>
      </c>
      <c r="E3167" t="s">
        <v>7027</v>
      </c>
      <c r="F3167" t="s">
        <v>7036</v>
      </c>
      <c r="G3167" s="2">
        <v>118</v>
      </c>
      <c r="H3167" s="11">
        <v>0.4</v>
      </c>
      <c r="I3167">
        <v>0</v>
      </c>
      <c r="J3167">
        <f ca="1"/>
        <v>488</v>
      </c>
      <c r="K3167">
        <v>4356</v>
      </c>
      <c r="L3167" cm="1">
        <f t="array" ref="L3167">_xlfn.IFS(G3167&lt;=25, 1, G3167&lt;=75, 2, G3167&lt;=150, 3, G3167&gt;150, 4)</f>
        <v>3</v>
      </c>
    </row>
    <row r="3168" spans="1:12" x14ac:dyDescent="0.2">
      <c r="A3168" t="s">
        <v>4622</v>
      </c>
      <c r="C3168" s="2">
        <v>232</v>
      </c>
      <c r="D3168" s="2">
        <v>139</v>
      </c>
      <c r="E3168" t="s">
        <v>7027</v>
      </c>
      <c r="F3168" t="s">
        <v>7040</v>
      </c>
      <c r="G3168" s="2">
        <v>93</v>
      </c>
      <c r="H3168" s="11">
        <v>0.40086206896551724</v>
      </c>
      <c r="I3168">
        <v>0</v>
      </c>
      <c r="J3168">
        <f ca="1"/>
        <v>817</v>
      </c>
      <c r="K3168">
        <v>529</v>
      </c>
      <c r="L3168" cm="1">
        <f t="array" ref="L3168">_xlfn.IFS(G3168&lt;=25, 1, G3168&lt;=75, 2, G3168&lt;=150, 3, G3168&gt;150, 4)</f>
        <v>3</v>
      </c>
    </row>
    <row r="3169" spans="1:12" x14ac:dyDescent="0.2">
      <c r="A3169" t="s">
        <v>4623</v>
      </c>
      <c r="B3169" t="s">
        <v>2538</v>
      </c>
      <c r="C3169" s="2">
        <v>304</v>
      </c>
      <c r="D3169" s="2">
        <v>243</v>
      </c>
      <c r="E3169" t="s">
        <v>7027</v>
      </c>
      <c r="F3169" t="s">
        <v>7036</v>
      </c>
      <c r="G3169" s="2">
        <v>61</v>
      </c>
      <c r="H3169" s="11">
        <v>0.20065789473684212</v>
      </c>
      <c r="I3169">
        <v>0</v>
      </c>
      <c r="J3169">
        <f ca="1"/>
        <v>1015</v>
      </c>
      <c r="K3169">
        <v>3533</v>
      </c>
      <c r="L3169" cm="1">
        <f t="array" ref="L3169">_xlfn.IFS(G3169&lt;=25, 1, G3169&lt;=75, 2, G3169&lt;=150, 3, G3169&gt;150, 4)</f>
        <v>2</v>
      </c>
    </row>
    <row r="3170" spans="1:12" x14ac:dyDescent="0.2">
      <c r="A3170" t="s">
        <v>4624</v>
      </c>
      <c r="B3170" t="s">
        <v>4625</v>
      </c>
      <c r="C3170" s="2">
        <v>177</v>
      </c>
      <c r="D3170" s="2">
        <v>80</v>
      </c>
      <c r="E3170" t="s">
        <v>7027</v>
      </c>
      <c r="F3170" t="s">
        <v>7041</v>
      </c>
      <c r="G3170" s="2">
        <v>97</v>
      </c>
      <c r="H3170" s="11">
        <v>0.54802259887005644</v>
      </c>
      <c r="I3170">
        <v>0</v>
      </c>
      <c r="J3170">
        <f ca="1"/>
        <v>505</v>
      </c>
      <c r="K3170">
        <v>2209</v>
      </c>
      <c r="L3170" cm="1">
        <f t="array" ref="L3170">_xlfn.IFS(G3170&lt;=25, 1, G3170&lt;=75, 2, G3170&lt;=150, 3, G3170&gt;150, 4)</f>
        <v>3</v>
      </c>
    </row>
    <row r="3171" spans="1:12" x14ac:dyDescent="0.2">
      <c r="A3171" t="s">
        <v>4626</v>
      </c>
      <c r="B3171" t="s">
        <v>4627</v>
      </c>
      <c r="C3171" s="2">
        <v>2408</v>
      </c>
      <c r="D3171" s="2">
        <v>1734</v>
      </c>
      <c r="E3171" t="s">
        <v>7029</v>
      </c>
      <c r="F3171" t="s">
        <v>7039</v>
      </c>
      <c r="G3171" s="2">
        <v>674</v>
      </c>
      <c r="H3171" s="11">
        <v>0.2799003322259136</v>
      </c>
      <c r="I3171">
        <v>0</v>
      </c>
      <c r="J3171">
        <f ca="1"/>
        <v>2993</v>
      </c>
      <c r="K3171">
        <v>2872</v>
      </c>
      <c r="L3171" cm="1">
        <f t="array" ref="L3171">_xlfn.IFS(G3171&lt;=25, 1, G3171&lt;=75, 2, G3171&lt;=150, 3, G3171&gt;150, 4)</f>
        <v>4</v>
      </c>
    </row>
    <row r="3172" spans="1:12" x14ac:dyDescent="0.2">
      <c r="A3172" t="s">
        <v>4628</v>
      </c>
      <c r="B3172" t="s">
        <v>2216</v>
      </c>
      <c r="C3172" s="2">
        <v>447</v>
      </c>
      <c r="D3172" s="2">
        <v>250</v>
      </c>
      <c r="E3172" t="s">
        <v>7027</v>
      </c>
      <c r="F3172" t="s">
        <v>7040</v>
      </c>
      <c r="G3172" s="2">
        <v>197</v>
      </c>
      <c r="H3172" s="11">
        <v>0.4407158836689038</v>
      </c>
      <c r="I3172">
        <v>0</v>
      </c>
      <c r="J3172">
        <f ca="1"/>
        <v>2946</v>
      </c>
      <c r="K3172">
        <v>476</v>
      </c>
      <c r="L3172" cm="1">
        <f t="array" ref="L3172">_xlfn.IFS(G3172&lt;=25, 1, G3172&lt;=75, 2, G3172&lt;=150, 3, G3172&gt;150, 4)</f>
        <v>4</v>
      </c>
    </row>
    <row r="3173" spans="1:12" x14ac:dyDescent="0.2">
      <c r="A3173" t="s">
        <v>4629</v>
      </c>
      <c r="B3173" t="s">
        <v>4630</v>
      </c>
      <c r="C3173" s="2">
        <v>250</v>
      </c>
      <c r="D3173" s="2">
        <v>93</v>
      </c>
      <c r="E3173" t="s">
        <v>7027</v>
      </c>
      <c r="F3173" t="s">
        <v>7040</v>
      </c>
      <c r="G3173" s="2">
        <v>157</v>
      </c>
      <c r="H3173" s="11">
        <v>0.628</v>
      </c>
      <c r="I3173">
        <v>0</v>
      </c>
      <c r="J3173">
        <f ca="1"/>
        <v>2009</v>
      </c>
      <c r="K3173">
        <v>1307</v>
      </c>
      <c r="L3173" cm="1">
        <f t="array" ref="L3173">_xlfn.IFS(G3173&lt;=25, 1, G3173&lt;=75, 2, G3173&lt;=150, 3, G3173&gt;150, 4)</f>
        <v>4</v>
      </c>
    </row>
    <row r="3174" spans="1:12" x14ac:dyDescent="0.2">
      <c r="A3174" t="s">
        <v>4631</v>
      </c>
      <c r="B3174" t="s">
        <v>4632</v>
      </c>
      <c r="C3174" s="2">
        <v>634</v>
      </c>
      <c r="D3174" s="2">
        <v>482</v>
      </c>
      <c r="E3174" t="s">
        <v>7029</v>
      </c>
      <c r="F3174" t="s">
        <v>7043</v>
      </c>
      <c r="G3174" s="2">
        <v>152</v>
      </c>
      <c r="H3174" s="11">
        <v>0.23974763406940064</v>
      </c>
      <c r="I3174">
        <v>0</v>
      </c>
      <c r="J3174">
        <f ca="1"/>
        <v>77</v>
      </c>
      <c r="K3174">
        <v>722</v>
      </c>
      <c r="L3174" cm="1">
        <f t="array" ref="L3174">_xlfn.IFS(G3174&lt;=25, 1, G3174&lt;=75, 2, G3174&lt;=150, 3, G3174&gt;150, 4)</f>
        <v>4</v>
      </c>
    </row>
    <row r="3175" spans="1:12" x14ac:dyDescent="0.2">
      <c r="A3175" t="s">
        <v>4633</v>
      </c>
      <c r="B3175" t="s">
        <v>1268</v>
      </c>
      <c r="C3175" s="2">
        <v>1090</v>
      </c>
      <c r="D3175" s="2">
        <v>807</v>
      </c>
      <c r="E3175" t="s">
        <v>7029</v>
      </c>
      <c r="F3175" t="s">
        <v>7037</v>
      </c>
      <c r="G3175" s="2">
        <v>283</v>
      </c>
      <c r="H3175" s="11">
        <v>0.25963302752293577</v>
      </c>
      <c r="I3175">
        <v>0</v>
      </c>
      <c r="J3175">
        <f ca="1"/>
        <v>310</v>
      </c>
      <c r="K3175">
        <v>1731</v>
      </c>
      <c r="L3175" cm="1">
        <f t="array" ref="L3175">_xlfn.IFS(G3175&lt;=25, 1, G3175&lt;=75, 2, G3175&lt;=150, 3, G3175&gt;150, 4)</f>
        <v>4</v>
      </c>
    </row>
    <row r="3176" spans="1:12" x14ac:dyDescent="0.2">
      <c r="A3176" t="s">
        <v>4634</v>
      </c>
      <c r="B3176" t="s">
        <v>4635</v>
      </c>
      <c r="C3176" s="2">
        <v>312</v>
      </c>
      <c r="D3176" s="2">
        <v>259</v>
      </c>
      <c r="E3176" t="s">
        <v>7027</v>
      </c>
      <c r="F3176" t="s">
        <v>7039</v>
      </c>
      <c r="G3176" s="2">
        <v>53</v>
      </c>
      <c r="H3176" s="11">
        <v>0.16987179487179488</v>
      </c>
      <c r="I3176">
        <v>0</v>
      </c>
      <c r="J3176">
        <f ca="1"/>
        <v>1801</v>
      </c>
      <c r="K3176">
        <v>2152</v>
      </c>
      <c r="L3176" cm="1">
        <f t="array" ref="L3176">_xlfn.IFS(G3176&lt;=25, 1, G3176&lt;=75, 2, G3176&lt;=150, 3, G3176&gt;150, 4)</f>
        <v>2</v>
      </c>
    </row>
    <row r="3177" spans="1:12" x14ac:dyDescent="0.2">
      <c r="A3177" t="s">
        <v>4636</v>
      </c>
      <c r="B3177" t="s">
        <v>4637</v>
      </c>
      <c r="C3177" s="2">
        <v>299</v>
      </c>
      <c r="D3177" s="2">
        <v>233</v>
      </c>
      <c r="E3177" t="s">
        <v>7029</v>
      </c>
      <c r="F3177" t="s">
        <v>7042</v>
      </c>
      <c r="G3177" s="2">
        <v>66</v>
      </c>
      <c r="H3177" s="11">
        <v>0.22073578595317725</v>
      </c>
      <c r="I3177">
        <v>0</v>
      </c>
      <c r="J3177">
        <f ca="1"/>
        <v>717</v>
      </c>
      <c r="K3177">
        <v>2013</v>
      </c>
      <c r="L3177" cm="1">
        <f t="array" ref="L3177">_xlfn.IFS(G3177&lt;=25, 1, G3177&lt;=75, 2, G3177&lt;=150, 3, G3177&gt;150, 4)</f>
        <v>2</v>
      </c>
    </row>
    <row r="3178" spans="1:12" x14ac:dyDescent="0.2">
      <c r="A3178" t="s">
        <v>4638</v>
      </c>
      <c r="B3178" t="s">
        <v>4639</v>
      </c>
      <c r="C3178" s="2">
        <v>259</v>
      </c>
      <c r="D3178" s="2">
        <v>137</v>
      </c>
      <c r="E3178" t="s">
        <v>7027</v>
      </c>
      <c r="F3178" t="s">
        <v>7036</v>
      </c>
      <c r="G3178" s="2">
        <v>122</v>
      </c>
      <c r="H3178" s="11">
        <v>0.47104247104247104</v>
      </c>
      <c r="I3178">
        <v>0</v>
      </c>
      <c r="J3178">
        <f ca="1"/>
        <v>1966</v>
      </c>
      <c r="K3178">
        <v>2157</v>
      </c>
      <c r="L3178" cm="1">
        <f t="array" ref="L3178">_xlfn.IFS(G3178&lt;=25, 1, G3178&lt;=75, 2, G3178&lt;=150, 3, G3178&gt;150, 4)</f>
        <v>3</v>
      </c>
    </row>
    <row r="3179" spans="1:12" x14ac:dyDescent="0.2">
      <c r="A3179" t="s">
        <v>4640</v>
      </c>
      <c r="B3179" t="s">
        <v>4641</v>
      </c>
      <c r="C3179" s="2">
        <v>599</v>
      </c>
      <c r="D3179" s="2">
        <v>317</v>
      </c>
      <c r="E3179" t="s">
        <v>7029</v>
      </c>
      <c r="F3179" t="s">
        <v>7040</v>
      </c>
      <c r="G3179" s="2">
        <v>282</v>
      </c>
      <c r="H3179" s="11">
        <v>0.47078464106844742</v>
      </c>
      <c r="I3179">
        <v>0</v>
      </c>
      <c r="J3179">
        <f ca="1"/>
        <v>3260</v>
      </c>
      <c r="K3179">
        <v>527</v>
      </c>
      <c r="L3179" cm="1">
        <f t="array" ref="L3179">_xlfn.IFS(G3179&lt;=25, 1, G3179&lt;=75, 2, G3179&lt;=150, 3, G3179&gt;150, 4)</f>
        <v>4</v>
      </c>
    </row>
    <row r="3180" spans="1:12" x14ac:dyDescent="0.2">
      <c r="A3180" t="s">
        <v>4642</v>
      </c>
      <c r="B3180" t="s">
        <v>946</v>
      </c>
      <c r="C3180" s="2">
        <v>349</v>
      </c>
      <c r="D3180" s="2">
        <v>185</v>
      </c>
      <c r="E3180" t="s">
        <v>7028</v>
      </c>
      <c r="F3180" t="s">
        <v>7040</v>
      </c>
      <c r="G3180" s="2">
        <v>164</v>
      </c>
      <c r="H3180" s="11">
        <v>0.46991404011461319</v>
      </c>
      <c r="I3180">
        <v>0</v>
      </c>
      <c r="J3180">
        <f ca="1"/>
        <v>1064</v>
      </c>
      <c r="K3180">
        <v>4408</v>
      </c>
      <c r="L3180" cm="1">
        <f t="array" ref="L3180">_xlfn.IFS(G3180&lt;=25, 1, G3180&lt;=75, 2, G3180&lt;=150, 3, G3180&gt;150, 4)</f>
        <v>4</v>
      </c>
    </row>
    <row r="3181" spans="1:12" x14ac:dyDescent="0.2">
      <c r="A3181" t="s">
        <v>4643</v>
      </c>
      <c r="B3181" t="s">
        <v>2735</v>
      </c>
      <c r="C3181" s="2">
        <v>443</v>
      </c>
      <c r="D3181" s="2">
        <v>385</v>
      </c>
      <c r="E3181" t="s">
        <v>7029</v>
      </c>
      <c r="F3181" t="s">
        <v>7036</v>
      </c>
      <c r="G3181" s="2">
        <v>58</v>
      </c>
      <c r="H3181" s="11">
        <v>0.1309255079006772</v>
      </c>
      <c r="I3181">
        <v>0</v>
      </c>
      <c r="J3181">
        <f ca="1"/>
        <v>1569</v>
      </c>
      <c r="K3181">
        <v>4311</v>
      </c>
      <c r="L3181" cm="1">
        <f t="array" ref="L3181">_xlfn.IFS(G3181&lt;=25, 1, G3181&lt;=75, 2, G3181&lt;=150, 3, G3181&gt;150, 4)</f>
        <v>2</v>
      </c>
    </row>
    <row r="3182" spans="1:12" x14ac:dyDescent="0.2">
      <c r="A3182" t="s">
        <v>4644</v>
      </c>
      <c r="B3182" t="s">
        <v>4645</v>
      </c>
      <c r="C3182" s="2">
        <v>279</v>
      </c>
      <c r="D3182" s="2">
        <v>153</v>
      </c>
      <c r="E3182" t="s">
        <v>7029</v>
      </c>
      <c r="F3182" t="s">
        <v>7040</v>
      </c>
      <c r="G3182" s="2">
        <v>126</v>
      </c>
      <c r="H3182" s="11">
        <v>0.45161290322580644</v>
      </c>
      <c r="I3182">
        <v>0</v>
      </c>
      <c r="J3182">
        <f ca="1"/>
        <v>1482</v>
      </c>
      <c r="K3182">
        <v>3407</v>
      </c>
      <c r="L3182" cm="1">
        <f t="array" ref="L3182">_xlfn.IFS(G3182&lt;=25, 1, G3182&lt;=75, 2, G3182&lt;=150, 3, G3182&gt;150, 4)</f>
        <v>3</v>
      </c>
    </row>
    <row r="3183" spans="1:12" x14ac:dyDescent="0.2">
      <c r="A3183" t="s">
        <v>4646</v>
      </c>
      <c r="B3183" t="s">
        <v>4647</v>
      </c>
      <c r="C3183" s="2">
        <v>447</v>
      </c>
      <c r="D3183" s="2">
        <v>304</v>
      </c>
      <c r="E3183" t="s">
        <v>7027</v>
      </c>
      <c r="F3183" t="s">
        <v>7039</v>
      </c>
      <c r="G3183" s="2">
        <v>143</v>
      </c>
      <c r="H3183" s="11">
        <v>0.31991051454138703</v>
      </c>
      <c r="I3183">
        <v>0</v>
      </c>
      <c r="J3183">
        <f ca="1"/>
        <v>2047</v>
      </c>
      <c r="K3183">
        <v>553</v>
      </c>
      <c r="L3183" cm="1">
        <f t="array" ref="L3183">_xlfn.IFS(G3183&lt;=25, 1, G3183&lt;=75, 2, G3183&lt;=150, 3, G3183&gt;150, 4)</f>
        <v>3</v>
      </c>
    </row>
    <row r="3184" spans="1:12" x14ac:dyDescent="0.2">
      <c r="A3184" t="s">
        <v>4648</v>
      </c>
      <c r="B3184" t="s">
        <v>4649</v>
      </c>
      <c r="C3184" s="2">
        <v>396</v>
      </c>
      <c r="D3184" s="2">
        <v>325</v>
      </c>
      <c r="E3184" t="s">
        <v>7029</v>
      </c>
      <c r="F3184" t="s">
        <v>7045</v>
      </c>
      <c r="G3184" s="2">
        <v>71</v>
      </c>
      <c r="H3184" s="11">
        <v>0.17929292929292928</v>
      </c>
      <c r="I3184">
        <v>0</v>
      </c>
      <c r="J3184">
        <f ca="1"/>
        <v>584</v>
      </c>
      <c r="K3184">
        <v>617</v>
      </c>
      <c r="L3184" cm="1">
        <f t="array" ref="L3184">_xlfn.IFS(G3184&lt;=25, 1, G3184&lt;=75, 2, G3184&lt;=150, 3, G3184&gt;150, 4)</f>
        <v>2</v>
      </c>
    </row>
    <row r="3185" spans="1:12" x14ac:dyDescent="0.2">
      <c r="A3185" t="s">
        <v>4650</v>
      </c>
      <c r="B3185" t="s">
        <v>4651</v>
      </c>
      <c r="C3185" s="2">
        <v>1692</v>
      </c>
      <c r="D3185" s="2">
        <v>1387</v>
      </c>
      <c r="E3185" t="s">
        <v>7029</v>
      </c>
      <c r="F3185" t="s">
        <v>7042</v>
      </c>
      <c r="G3185" s="2">
        <v>305</v>
      </c>
      <c r="H3185" s="11">
        <v>0.18026004728132389</v>
      </c>
      <c r="I3185">
        <v>0</v>
      </c>
      <c r="J3185">
        <f ca="1"/>
        <v>2696</v>
      </c>
      <c r="K3185">
        <v>2948</v>
      </c>
      <c r="L3185" cm="1">
        <f t="array" ref="L3185">_xlfn.IFS(G3185&lt;=25, 1, G3185&lt;=75, 2, G3185&lt;=150, 3, G3185&gt;150, 4)</f>
        <v>4</v>
      </c>
    </row>
    <row r="3186" spans="1:12" x14ac:dyDescent="0.2">
      <c r="A3186" t="s">
        <v>4652</v>
      </c>
      <c r="B3186" t="s">
        <v>1196</v>
      </c>
      <c r="C3186" s="2">
        <v>214</v>
      </c>
      <c r="D3186" s="2">
        <v>116</v>
      </c>
      <c r="E3186" t="s">
        <v>7027</v>
      </c>
      <c r="F3186" t="s">
        <v>7037</v>
      </c>
      <c r="G3186" s="2">
        <v>98</v>
      </c>
      <c r="H3186" s="11">
        <v>0.45794392523364486</v>
      </c>
      <c r="I3186">
        <v>0</v>
      </c>
      <c r="J3186">
        <f ca="1"/>
        <v>3036</v>
      </c>
      <c r="K3186">
        <v>3412</v>
      </c>
      <c r="L3186" cm="1">
        <f t="array" ref="L3186">_xlfn.IFS(G3186&lt;=25, 1, G3186&lt;=75, 2, G3186&lt;=150, 3, G3186&gt;150, 4)</f>
        <v>3</v>
      </c>
    </row>
    <row r="3187" spans="1:12" x14ac:dyDescent="0.2">
      <c r="A3187" t="s">
        <v>4653</v>
      </c>
      <c r="B3187" t="s">
        <v>4654</v>
      </c>
      <c r="C3187" s="2">
        <v>197</v>
      </c>
      <c r="D3187" s="2">
        <v>130</v>
      </c>
      <c r="E3187" t="s">
        <v>7027</v>
      </c>
      <c r="F3187" t="s">
        <v>7041</v>
      </c>
      <c r="G3187" s="2">
        <v>67</v>
      </c>
      <c r="H3187" s="11">
        <v>0.34010152284263961</v>
      </c>
      <c r="I3187">
        <v>0</v>
      </c>
      <c r="J3187">
        <f ca="1"/>
        <v>3641</v>
      </c>
      <c r="K3187">
        <v>2740</v>
      </c>
      <c r="L3187" cm="1">
        <f t="array" ref="L3187">_xlfn.IFS(G3187&lt;=25, 1, G3187&lt;=75, 2, G3187&lt;=150, 3, G3187&gt;150, 4)</f>
        <v>2</v>
      </c>
    </row>
    <row r="3188" spans="1:12" x14ac:dyDescent="0.2">
      <c r="A3188" t="s">
        <v>4655</v>
      </c>
      <c r="B3188" t="s">
        <v>4656</v>
      </c>
      <c r="C3188" s="2">
        <v>223</v>
      </c>
      <c r="D3188" s="2">
        <v>127</v>
      </c>
      <c r="E3188" t="s">
        <v>7027</v>
      </c>
      <c r="F3188" t="s">
        <v>7040</v>
      </c>
      <c r="G3188" s="2">
        <v>96</v>
      </c>
      <c r="H3188" s="11">
        <v>0.43049327354260092</v>
      </c>
      <c r="I3188">
        <v>0</v>
      </c>
      <c r="J3188">
        <f ca="1"/>
        <v>195</v>
      </c>
      <c r="K3188">
        <v>2198</v>
      </c>
      <c r="L3188" cm="1">
        <f t="array" ref="L3188">_xlfn.IFS(G3188&lt;=25, 1, G3188&lt;=75, 2, G3188&lt;=150, 3, G3188&gt;150, 4)</f>
        <v>3</v>
      </c>
    </row>
    <row r="3189" spans="1:12" x14ac:dyDescent="0.2">
      <c r="A3189" t="s">
        <v>4657</v>
      </c>
      <c r="B3189" t="s">
        <v>4658</v>
      </c>
      <c r="C3189" s="2">
        <v>402</v>
      </c>
      <c r="D3189" s="2">
        <v>330</v>
      </c>
      <c r="E3189" t="s">
        <v>7027</v>
      </c>
      <c r="F3189" t="s">
        <v>7039</v>
      </c>
      <c r="G3189" s="2">
        <v>72</v>
      </c>
      <c r="H3189" s="11">
        <v>0.17910447761194029</v>
      </c>
      <c r="I3189">
        <v>0</v>
      </c>
      <c r="J3189">
        <f ca="1"/>
        <v>3563</v>
      </c>
      <c r="K3189">
        <v>2941</v>
      </c>
      <c r="L3189" cm="1">
        <f t="array" ref="L3189">_xlfn.IFS(G3189&lt;=25, 1, G3189&lt;=75, 2, G3189&lt;=150, 3, G3189&gt;150, 4)</f>
        <v>2</v>
      </c>
    </row>
    <row r="3190" spans="1:12" x14ac:dyDescent="0.2">
      <c r="A3190" t="s">
        <v>4659</v>
      </c>
      <c r="B3190" t="s">
        <v>848</v>
      </c>
      <c r="C3190" s="2">
        <v>319</v>
      </c>
      <c r="D3190" s="2">
        <v>233</v>
      </c>
      <c r="E3190" t="s">
        <v>7029</v>
      </c>
      <c r="F3190" t="s">
        <v>7036</v>
      </c>
      <c r="G3190" s="2">
        <v>86</v>
      </c>
      <c r="H3190" s="11">
        <v>0.26959247648902823</v>
      </c>
      <c r="I3190">
        <v>0</v>
      </c>
      <c r="J3190">
        <f ca="1"/>
        <v>2007</v>
      </c>
      <c r="K3190">
        <v>28</v>
      </c>
      <c r="L3190" cm="1">
        <f t="array" ref="L3190">_xlfn.IFS(G3190&lt;=25, 1, G3190&lt;=75, 2, G3190&lt;=150, 3, G3190&gt;150, 4)</f>
        <v>3</v>
      </c>
    </row>
    <row r="3191" spans="1:12" x14ac:dyDescent="0.2">
      <c r="A3191" t="s">
        <v>4660</v>
      </c>
      <c r="B3191" t="s">
        <v>3021</v>
      </c>
      <c r="C3191" s="2">
        <v>536</v>
      </c>
      <c r="D3191" s="2">
        <v>418</v>
      </c>
      <c r="E3191" t="s">
        <v>7029</v>
      </c>
      <c r="F3191" t="s">
        <v>7042</v>
      </c>
      <c r="G3191" s="2">
        <v>118</v>
      </c>
      <c r="H3191" s="11">
        <v>0.22014925373134328</v>
      </c>
      <c r="I3191">
        <v>0</v>
      </c>
      <c r="J3191">
        <f ca="1"/>
        <v>4448</v>
      </c>
      <c r="K3191">
        <v>2965</v>
      </c>
      <c r="L3191" cm="1">
        <f t="array" ref="L3191">_xlfn.IFS(G3191&lt;=25, 1, G3191&lt;=75, 2, G3191&lt;=150, 3, G3191&gt;150, 4)</f>
        <v>3</v>
      </c>
    </row>
    <row r="3192" spans="1:12" x14ac:dyDescent="0.2">
      <c r="A3192" t="s">
        <v>4661</v>
      </c>
      <c r="B3192" t="s">
        <v>4662</v>
      </c>
      <c r="C3192" s="2">
        <v>268</v>
      </c>
      <c r="D3192" s="2">
        <v>126</v>
      </c>
      <c r="E3192" t="s">
        <v>7027</v>
      </c>
      <c r="F3192" t="s">
        <v>7040</v>
      </c>
      <c r="G3192" s="2">
        <v>142</v>
      </c>
      <c r="H3192" s="11">
        <v>0.52985074626865669</v>
      </c>
      <c r="I3192">
        <v>0</v>
      </c>
      <c r="J3192">
        <f ca="1"/>
        <v>3415</v>
      </c>
      <c r="K3192">
        <v>3598</v>
      </c>
      <c r="L3192" cm="1">
        <f t="array" ref="L3192">_xlfn.IFS(G3192&lt;=25, 1, G3192&lt;=75, 2, G3192&lt;=150, 3, G3192&gt;150, 4)</f>
        <v>3</v>
      </c>
    </row>
    <row r="3193" spans="1:12" x14ac:dyDescent="0.2">
      <c r="A3193" t="s">
        <v>4663</v>
      </c>
      <c r="B3193" t="s">
        <v>4664</v>
      </c>
      <c r="C3193" s="2">
        <v>357</v>
      </c>
      <c r="D3193" s="2">
        <v>154</v>
      </c>
      <c r="E3193" t="s">
        <v>7027</v>
      </c>
      <c r="F3193" t="s">
        <v>7038</v>
      </c>
      <c r="G3193" s="2">
        <v>203</v>
      </c>
      <c r="H3193" s="11">
        <v>0.56862745098039214</v>
      </c>
      <c r="I3193">
        <v>0</v>
      </c>
      <c r="J3193">
        <f ca="1"/>
        <v>387</v>
      </c>
      <c r="K3193">
        <v>3873</v>
      </c>
      <c r="L3193" cm="1">
        <f t="array" ref="L3193">_xlfn.IFS(G3193&lt;=25, 1, G3193&lt;=75, 2, G3193&lt;=150, 3, G3193&gt;150, 4)</f>
        <v>4</v>
      </c>
    </row>
    <row r="3194" spans="1:12" x14ac:dyDescent="0.2">
      <c r="A3194" t="s">
        <v>4665</v>
      </c>
      <c r="B3194" t="s">
        <v>4666</v>
      </c>
      <c r="C3194" s="2">
        <v>259</v>
      </c>
      <c r="D3194" s="2">
        <v>150</v>
      </c>
      <c r="E3194" t="s">
        <v>7027</v>
      </c>
      <c r="F3194" t="s">
        <v>7041</v>
      </c>
      <c r="G3194" s="2">
        <v>109</v>
      </c>
      <c r="H3194" s="11">
        <v>0.42084942084942084</v>
      </c>
      <c r="I3194">
        <v>0</v>
      </c>
      <c r="J3194">
        <f ca="1"/>
        <v>2410</v>
      </c>
      <c r="K3194">
        <v>3768</v>
      </c>
      <c r="L3194" cm="1">
        <f t="array" ref="L3194">_xlfn.IFS(G3194&lt;=25, 1, G3194&lt;=75, 2, G3194&lt;=150, 3, G3194&gt;150, 4)</f>
        <v>3</v>
      </c>
    </row>
    <row r="3195" spans="1:12" x14ac:dyDescent="0.2">
      <c r="A3195" t="s">
        <v>4667</v>
      </c>
      <c r="B3195" t="s">
        <v>4668</v>
      </c>
      <c r="C3195" s="2">
        <v>312</v>
      </c>
      <c r="D3195" s="2">
        <v>243</v>
      </c>
      <c r="E3195" t="s">
        <v>7029</v>
      </c>
      <c r="F3195" t="s">
        <v>7036</v>
      </c>
      <c r="G3195" s="2">
        <v>69</v>
      </c>
      <c r="H3195" s="11">
        <v>0.22115384615384615</v>
      </c>
      <c r="I3195">
        <v>0</v>
      </c>
      <c r="J3195">
        <f ca="1"/>
        <v>3843</v>
      </c>
      <c r="K3195">
        <v>3742</v>
      </c>
      <c r="L3195" cm="1">
        <f t="array" ref="L3195">_xlfn.IFS(G3195&lt;=25, 1, G3195&lt;=75, 2, G3195&lt;=150, 3, G3195&gt;150, 4)</f>
        <v>2</v>
      </c>
    </row>
    <row r="3196" spans="1:12" x14ac:dyDescent="0.2">
      <c r="A3196" t="s">
        <v>4669</v>
      </c>
      <c r="B3196" t="s">
        <v>4670</v>
      </c>
      <c r="C3196" s="2">
        <v>268</v>
      </c>
      <c r="D3196" s="2">
        <v>220</v>
      </c>
      <c r="E3196" t="s">
        <v>7029</v>
      </c>
      <c r="F3196" t="s">
        <v>7037</v>
      </c>
      <c r="G3196" s="2">
        <v>48</v>
      </c>
      <c r="H3196" s="11">
        <v>0.17910447761194029</v>
      </c>
      <c r="I3196">
        <v>0</v>
      </c>
      <c r="J3196">
        <f ca="1"/>
        <v>1845</v>
      </c>
      <c r="K3196">
        <v>185</v>
      </c>
      <c r="L3196" cm="1">
        <f t="array" ref="L3196">_xlfn.IFS(G3196&lt;=25, 1, G3196&lt;=75, 2, G3196&lt;=150, 3, G3196&gt;150, 4)</f>
        <v>2</v>
      </c>
    </row>
    <row r="3197" spans="1:12" x14ac:dyDescent="0.2">
      <c r="A3197" t="s">
        <v>4671</v>
      </c>
      <c r="B3197" t="s">
        <v>4672</v>
      </c>
      <c r="C3197" s="2">
        <v>699</v>
      </c>
      <c r="D3197" s="2">
        <v>566</v>
      </c>
      <c r="E3197" t="s">
        <v>7029</v>
      </c>
      <c r="F3197" t="s">
        <v>7041</v>
      </c>
      <c r="G3197" s="2">
        <v>133</v>
      </c>
      <c r="H3197" s="11">
        <v>0.19027181688125894</v>
      </c>
      <c r="I3197">
        <v>0</v>
      </c>
      <c r="J3197">
        <f ca="1"/>
        <v>1891</v>
      </c>
      <c r="K3197">
        <v>2741</v>
      </c>
      <c r="L3197" cm="1">
        <f t="array" ref="L3197">_xlfn.IFS(G3197&lt;=25, 1, G3197&lt;=75, 2, G3197&lt;=150, 3, G3197&gt;150, 4)</f>
        <v>3</v>
      </c>
    </row>
    <row r="3198" spans="1:12" x14ac:dyDescent="0.2">
      <c r="A3198" t="s">
        <v>4673</v>
      </c>
      <c r="B3198" t="s">
        <v>2216</v>
      </c>
      <c r="C3198" s="2">
        <v>169</v>
      </c>
      <c r="D3198" s="2">
        <v>66</v>
      </c>
      <c r="E3198" t="s">
        <v>7027</v>
      </c>
      <c r="F3198" t="s">
        <v>7040</v>
      </c>
      <c r="G3198" s="2">
        <v>103</v>
      </c>
      <c r="H3198" s="11">
        <v>0.60946745562130178</v>
      </c>
      <c r="I3198">
        <v>0</v>
      </c>
      <c r="J3198">
        <f ca="1"/>
        <v>625</v>
      </c>
      <c r="K3198">
        <v>3021</v>
      </c>
      <c r="L3198" cm="1">
        <f t="array" ref="L3198">_xlfn.IFS(G3198&lt;=25, 1, G3198&lt;=75, 2, G3198&lt;=150, 3, G3198&gt;150, 4)</f>
        <v>3</v>
      </c>
    </row>
    <row r="3199" spans="1:12" x14ac:dyDescent="0.2">
      <c r="A3199" t="s">
        <v>4674</v>
      </c>
      <c r="B3199" t="s">
        <v>4675</v>
      </c>
      <c r="C3199" s="2">
        <v>329</v>
      </c>
      <c r="D3199" s="2">
        <v>283</v>
      </c>
      <c r="E3199" t="s">
        <v>7027</v>
      </c>
      <c r="F3199" t="s">
        <v>7037</v>
      </c>
      <c r="G3199" s="2">
        <v>46</v>
      </c>
      <c r="H3199" s="11">
        <v>0.1398176291793313</v>
      </c>
      <c r="I3199">
        <v>0</v>
      </c>
      <c r="J3199">
        <f ca="1"/>
        <v>1245</v>
      </c>
      <c r="K3199">
        <v>2625</v>
      </c>
      <c r="L3199" cm="1">
        <f t="array" ref="L3199">_xlfn.IFS(G3199&lt;=25, 1, G3199&lt;=75, 2, G3199&lt;=150, 3, G3199&gt;150, 4)</f>
        <v>2</v>
      </c>
    </row>
    <row r="3200" spans="1:12" x14ac:dyDescent="0.2">
      <c r="A3200" t="s">
        <v>4676</v>
      </c>
      <c r="B3200" t="s">
        <v>4677</v>
      </c>
      <c r="C3200" s="2">
        <v>1065</v>
      </c>
      <c r="D3200" s="2">
        <v>831</v>
      </c>
      <c r="E3200" t="s">
        <v>7027</v>
      </c>
      <c r="F3200" t="s">
        <v>7042</v>
      </c>
      <c r="G3200" s="2">
        <v>234</v>
      </c>
      <c r="H3200" s="11">
        <v>0.21971830985915494</v>
      </c>
      <c r="I3200">
        <v>0</v>
      </c>
      <c r="J3200">
        <f ca="1"/>
        <v>1395</v>
      </c>
      <c r="K3200">
        <v>571</v>
      </c>
      <c r="L3200" cm="1">
        <f t="array" ref="L3200">_xlfn.IFS(G3200&lt;=25, 1, G3200&lt;=75, 2, G3200&lt;=150, 3, G3200&gt;150, 4)</f>
        <v>4</v>
      </c>
    </row>
    <row r="3201" spans="1:12" x14ac:dyDescent="0.2">
      <c r="A3201" t="s">
        <v>4678</v>
      </c>
      <c r="B3201" t="s">
        <v>4679</v>
      </c>
      <c r="C3201" s="2">
        <v>268</v>
      </c>
      <c r="D3201" s="2">
        <v>121</v>
      </c>
      <c r="E3201" t="s">
        <v>7029</v>
      </c>
      <c r="F3201" t="s">
        <v>7040</v>
      </c>
      <c r="G3201" s="2">
        <v>147</v>
      </c>
      <c r="H3201" s="11">
        <v>0.54850746268656714</v>
      </c>
      <c r="I3201">
        <v>0</v>
      </c>
      <c r="J3201">
        <f ca="1"/>
        <v>3308</v>
      </c>
      <c r="K3201">
        <v>2568</v>
      </c>
      <c r="L3201" cm="1">
        <f t="array" ref="L3201">_xlfn.IFS(G3201&lt;=25, 1, G3201&lt;=75, 2, G3201&lt;=150, 3, G3201&gt;150, 4)</f>
        <v>3</v>
      </c>
    </row>
    <row r="3202" spans="1:12" x14ac:dyDescent="0.2">
      <c r="A3202" t="s">
        <v>4680</v>
      </c>
      <c r="B3202" t="s">
        <v>4681</v>
      </c>
      <c r="C3202" s="2">
        <v>279</v>
      </c>
      <c r="D3202" s="2">
        <v>195</v>
      </c>
      <c r="E3202" t="s">
        <v>7027</v>
      </c>
      <c r="F3202" t="s">
        <v>7037</v>
      </c>
      <c r="G3202" s="2">
        <v>84</v>
      </c>
      <c r="H3202" s="11">
        <v>0.30107526881720431</v>
      </c>
      <c r="I3202">
        <v>0</v>
      </c>
      <c r="J3202">
        <f ca="1"/>
        <v>3564</v>
      </c>
      <c r="K3202">
        <v>580</v>
      </c>
      <c r="L3202" cm="1">
        <f t="array" ref="L3202">_xlfn.IFS(G3202&lt;=25, 1, G3202&lt;=75, 2, G3202&lt;=150, 3, G3202&gt;150, 4)</f>
        <v>3</v>
      </c>
    </row>
    <row r="3203" spans="1:12" x14ac:dyDescent="0.2">
      <c r="A3203" t="s">
        <v>4682</v>
      </c>
      <c r="B3203" t="s">
        <v>4538</v>
      </c>
      <c r="C3203" s="2">
        <v>331</v>
      </c>
      <c r="D3203" s="2">
        <v>291</v>
      </c>
      <c r="E3203" t="s">
        <v>7029</v>
      </c>
      <c r="F3203" t="s">
        <v>7043</v>
      </c>
      <c r="G3203" s="2">
        <v>40</v>
      </c>
      <c r="H3203" s="11">
        <v>0.12084592145015106</v>
      </c>
      <c r="I3203">
        <v>0</v>
      </c>
      <c r="J3203">
        <f ca="1"/>
        <v>772</v>
      </c>
      <c r="K3203">
        <v>3686</v>
      </c>
      <c r="L3203" cm="1">
        <f t="array" ref="L3203">_xlfn.IFS(G3203&lt;=25, 1, G3203&lt;=75, 2, G3203&lt;=150, 3, G3203&gt;150, 4)</f>
        <v>2</v>
      </c>
    </row>
    <row r="3204" spans="1:12" x14ac:dyDescent="0.2">
      <c r="A3204" t="s">
        <v>4683</v>
      </c>
      <c r="B3204" t="s">
        <v>4684</v>
      </c>
      <c r="C3204" s="2">
        <v>205</v>
      </c>
      <c r="D3204" s="2">
        <v>94</v>
      </c>
      <c r="E3204" t="s">
        <v>7027</v>
      </c>
      <c r="F3204" t="s">
        <v>7040</v>
      </c>
      <c r="G3204" s="2">
        <v>111</v>
      </c>
      <c r="H3204" s="11">
        <v>0.54146341463414638</v>
      </c>
      <c r="I3204">
        <v>0</v>
      </c>
      <c r="J3204">
        <f ca="1"/>
        <v>1742</v>
      </c>
      <c r="K3204">
        <v>687</v>
      </c>
      <c r="L3204" cm="1">
        <f t="array" ref="L3204">_xlfn.IFS(G3204&lt;=25, 1, G3204&lt;=75, 2, G3204&lt;=150, 3, G3204&gt;150, 4)</f>
        <v>3</v>
      </c>
    </row>
    <row r="3205" spans="1:12" x14ac:dyDescent="0.2">
      <c r="A3205" t="s">
        <v>4685</v>
      </c>
      <c r="B3205" t="s">
        <v>3634</v>
      </c>
      <c r="C3205" s="2">
        <v>99</v>
      </c>
      <c r="D3205" s="2">
        <v>36</v>
      </c>
      <c r="E3205" t="s">
        <v>7027</v>
      </c>
      <c r="F3205" t="s">
        <v>7037</v>
      </c>
      <c r="G3205" s="2">
        <v>63</v>
      </c>
      <c r="H3205" s="11">
        <v>0.63636363636363635</v>
      </c>
      <c r="I3205">
        <v>0</v>
      </c>
      <c r="J3205">
        <f ca="1"/>
        <v>586</v>
      </c>
      <c r="K3205">
        <v>1226</v>
      </c>
      <c r="L3205" cm="1">
        <f t="array" ref="L3205">_xlfn.IFS(G3205&lt;=25, 1, G3205&lt;=75, 2, G3205&lt;=150, 3, G3205&gt;150, 4)</f>
        <v>2</v>
      </c>
    </row>
    <row r="3206" spans="1:12" x14ac:dyDescent="0.2">
      <c r="A3206" t="s">
        <v>4686</v>
      </c>
      <c r="B3206" t="s">
        <v>4687</v>
      </c>
      <c r="C3206" s="2">
        <v>491</v>
      </c>
      <c r="D3206" s="2">
        <v>457</v>
      </c>
      <c r="E3206" t="s">
        <v>7027</v>
      </c>
      <c r="F3206" t="s">
        <v>7037</v>
      </c>
      <c r="G3206" s="2">
        <v>34</v>
      </c>
      <c r="H3206" s="11">
        <v>6.9246435845213852E-2</v>
      </c>
      <c r="I3206">
        <v>0</v>
      </c>
      <c r="J3206">
        <f ca="1"/>
        <v>2076</v>
      </c>
      <c r="K3206">
        <v>3490</v>
      </c>
      <c r="L3206" cm="1">
        <f t="array" ref="L3206">_xlfn.IFS(G3206&lt;=25, 1, G3206&lt;=75, 2, G3206&lt;=150, 3, G3206&gt;150, 4)</f>
        <v>2</v>
      </c>
    </row>
    <row r="3207" spans="1:12" x14ac:dyDescent="0.2">
      <c r="A3207" t="s">
        <v>4688</v>
      </c>
      <c r="B3207" t="s">
        <v>4689</v>
      </c>
      <c r="C3207" s="2">
        <v>509</v>
      </c>
      <c r="D3207" s="2">
        <v>372</v>
      </c>
      <c r="E3207" t="s">
        <v>7029</v>
      </c>
      <c r="F3207" t="s">
        <v>7039</v>
      </c>
      <c r="G3207" s="2">
        <v>137</v>
      </c>
      <c r="H3207" s="11">
        <v>0.26915520628683692</v>
      </c>
      <c r="I3207">
        <v>0</v>
      </c>
      <c r="J3207">
        <f ca="1"/>
        <v>364</v>
      </c>
      <c r="K3207">
        <v>2973</v>
      </c>
      <c r="L3207" cm="1">
        <f t="array" ref="L3207">_xlfn.IFS(G3207&lt;=25, 1, G3207&lt;=75, 2, G3207&lt;=150, 3, G3207&gt;150, 4)</f>
        <v>3</v>
      </c>
    </row>
    <row r="3208" spans="1:12" x14ac:dyDescent="0.2">
      <c r="A3208" t="s">
        <v>4690</v>
      </c>
      <c r="B3208" t="s">
        <v>4691</v>
      </c>
      <c r="C3208" s="2">
        <v>429</v>
      </c>
      <c r="D3208" s="2">
        <v>335</v>
      </c>
      <c r="E3208" t="s">
        <v>7027</v>
      </c>
      <c r="F3208" t="s">
        <v>7039</v>
      </c>
      <c r="G3208" s="2">
        <v>94</v>
      </c>
      <c r="H3208" s="11">
        <v>0.21911421911421911</v>
      </c>
      <c r="I3208">
        <v>0</v>
      </c>
      <c r="J3208">
        <f ca="1"/>
        <v>266</v>
      </c>
      <c r="K3208">
        <v>2273</v>
      </c>
      <c r="L3208" cm="1">
        <f t="array" ref="L3208">_xlfn.IFS(G3208&lt;=25, 1, G3208&lt;=75, 2, G3208&lt;=150, 3, G3208&gt;150, 4)</f>
        <v>3</v>
      </c>
    </row>
    <row r="3209" spans="1:12" x14ac:dyDescent="0.2">
      <c r="A3209" t="s">
        <v>4692</v>
      </c>
      <c r="B3209" t="s">
        <v>4693</v>
      </c>
      <c r="C3209" s="2">
        <v>1090</v>
      </c>
      <c r="D3209" s="2">
        <v>872</v>
      </c>
      <c r="E3209" t="s">
        <v>7029</v>
      </c>
      <c r="F3209" t="s">
        <v>7042</v>
      </c>
      <c r="G3209" s="2">
        <v>218</v>
      </c>
      <c r="H3209" s="11">
        <v>0.2</v>
      </c>
      <c r="I3209">
        <v>0</v>
      </c>
      <c r="J3209">
        <f ca="1"/>
        <v>192</v>
      </c>
      <c r="K3209">
        <v>2693</v>
      </c>
      <c r="L3209" cm="1">
        <f t="array" ref="L3209">_xlfn.IFS(G3209&lt;=25, 1, G3209&lt;=75, 2, G3209&lt;=150, 3, G3209&gt;150, 4)</f>
        <v>4</v>
      </c>
    </row>
    <row r="3210" spans="1:12" x14ac:dyDescent="0.2">
      <c r="A3210" t="s">
        <v>4694</v>
      </c>
      <c r="B3210" t="s">
        <v>4695</v>
      </c>
      <c r="C3210" s="2">
        <v>502</v>
      </c>
      <c r="D3210" s="2">
        <v>397</v>
      </c>
      <c r="E3210" t="s">
        <v>7029</v>
      </c>
      <c r="F3210" t="s">
        <v>7041</v>
      </c>
      <c r="G3210" s="2">
        <v>105</v>
      </c>
      <c r="H3210" s="11">
        <v>0.20916334661354583</v>
      </c>
      <c r="I3210">
        <v>0</v>
      </c>
      <c r="J3210">
        <f ca="1"/>
        <v>645</v>
      </c>
      <c r="K3210">
        <v>4215</v>
      </c>
      <c r="L3210" cm="1">
        <f t="array" ref="L3210">_xlfn.IFS(G3210&lt;=25, 1, G3210&lt;=75, 2, G3210&lt;=150, 3, G3210&gt;150, 4)</f>
        <v>3</v>
      </c>
    </row>
    <row r="3211" spans="1:12" x14ac:dyDescent="0.2">
      <c r="A3211" t="s">
        <v>4696</v>
      </c>
      <c r="B3211" t="s">
        <v>3021</v>
      </c>
      <c r="C3211" s="2">
        <v>268</v>
      </c>
      <c r="D3211" s="2">
        <v>185</v>
      </c>
      <c r="E3211" t="s">
        <v>7027</v>
      </c>
      <c r="F3211" t="s">
        <v>7041</v>
      </c>
      <c r="G3211" s="2">
        <v>83</v>
      </c>
      <c r="H3211" s="11">
        <v>0.30970149253731344</v>
      </c>
      <c r="I3211">
        <v>0</v>
      </c>
      <c r="J3211">
        <f ca="1"/>
        <v>213</v>
      </c>
      <c r="K3211">
        <v>1966</v>
      </c>
      <c r="L3211" cm="1">
        <f t="array" ref="L3211">_xlfn.IFS(G3211&lt;=25, 1, G3211&lt;=75, 2, G3211&lt;=150, 3, G3211&gt;150, 4)</f>
        <v>3</v>
      </c>
    </row>
    <row r="3212" spans="1:12" x14ac:dyDescent="0.2">
      <c r="A3212" t="s">
        <v>4697</v>
      </c>
      <c r="B3212" t="s">
        <v>4698</v>
      </c>
      <c r="C3212" s="2">
        <v>268</v>
      </c>
      <c r="D3212" s="2">
        <v>193</v>
      </c>
      <c r="E3212" t="s">
        <v>7027</v>
      </c>
      <c r="F3212" t="s">
        <v>7039</v>
      </c>
      <c r="G3212" s="2">
        <v>75</v>
      </c>
      <c r="H3212" s="11">
        <v>0.27985074626865669</v>
      </c>
      <c r="I3212">
        <v>0</v>
      </c>
      <c r="J3212">
        <f ca="1"/>
        <v>127</v>
      </c>
      <c r="K3212">
        <v>1304</v>
      </c>
      <c r="L3212" cm="1">
        <f t="array" ref="L3212">_xlfn.IFS(G3212&lt;=25, 1, G3212&lt;=75, 2, G3212&lt;=150, 3, G3212&gt;150, 4)</f>
        <v>2</v>
      </c>
    </row>
    <row r="3213" spans="1:12" x14ac:dyDescent="0.2">
      <c r="A3213" t="s">
        <v>4699</v>
      </c>
      <c r="B3213" t="s">
        <v>4700</v>
      </c>
      <c r="C3213" s="2">
        <v>294</v>
      </c>
      <c r="D3213" s="2">
        <v>182</v>
      </c>
      <c r="E3213" t="s">
        <v>7029</v>
      </c>
      <c r="F3213" t="s">
        <v>7037</v>
      </c>
      <c r="G3213" s="2">
        <v>112</v>
      </c>
      <c r="H3213" s="11">
        <v>0.38095238095238093</v>
      </c>
      <c r="I3213">
        <v>0</v>
      </c>
      <c r="J3213">
        <f ca="1"/>
        <v>2108</v>
      </c>
      <c r="K3213">
        <v>3581</v>
      </c>
      <c r="L3213" cm="1">
        <f t="array" ref="L3213">_xlfn.IFS(G3213&lt;=25, 1, G3213&lt;=75, 2, G3213&lt;=150, 3, G3213&gt;150, 4)</f>
        <v>3</v>
      </c>
    </row>
    <row r="3214" spans="1:12" x14ac:dyDescent="0.2">
      <c r="A3214" t="s">
        <v>4701</v>
      </c>
      <c r="B3214" t="s">
        <v>2216</v>
      </c>
      <c r="C3214" s="2">
        <v>159</v>
      </c>
      <c r="D3214" s="2">
        <v>121</v>
      </c>
      <c r="E3214" t="s">
        <v>7027</v>
      </c>
      <c r="F3214" t="s">
        <v>7044</v>
      </c>
      <c r="G3214" s="2">
        <v>38</v>
      </c>
      <c r="H3214" s="11">
        <v>0.2389937106918239</v>
      </c>
      <c r="I3214">
        <v>0</v>
      </c>
      <c r="J3214">
        <f ca="1"/>
        <v>3177</v>
      </c>
      <c r="K3214">
        <v>3702</v>
      </c>
      <c r="L3214" cm="1">
        <f t="array" ref="L3214">_xlfn.IFS(G3214&lt;=25, 1, G3214&lt;=75, 2, G3214&lt;=150, 3, G3214&gt;150, 4)</f>
        <v>2</v>
      </c>
    </row>
    <row r="3215" spans="1:12" x14ac:dyDescent="0.2">
      <c r="A3215" t="s">
        <v>4702</v>
      </c>
      <c r="B3215" t="s">
        <v>4703</v>
      </c>
      <c r="C3215" s="2">
        <v>189</v>
      </c>
      <c r="D3215" s="2">
        <v>89</v>
      </c>
      <c r="E3215" t="s">
        <v>6989</v>
      </c>
      <c r="F3215" t="s">
        <v>7040</v>
      </c>
      <c r="G3215" s="2">
        <v>100</v>
      </c>
      <c r="H3215" s="11">
        <v>0.52910052910052907</v>
      </c>
      <c r="I3215">
        <v>1</v>
      </c>
      <c r="J3215">
        <f ca="1"/>
        <v>826</v>
      </c>
      <c r="K3215">
        <v>3107</v>
      </c>
      <c r="L3215" cm="1">
        <f t="array" ref="L3215">_xlfn.IFS(G3215&lt;=25, 1, G3215&lt;=75, 2, G3215&lt;=150, 3, G3215&gt;150, 4)</f>
        <v>3</v>
      </c>
    </row>
    <row r="3216" spans="1:12" x14ac:dyDescent="0.2">
      <c r="A3216" t="s">
        <v>4704</v>
      </c>
      <c r="B3216" t="s">
        <v>4705</v>
      </c>
      <c r="C3216" s="2">
        <v>236</v>
      </c>
      <c r="D3216" s="2">
        <v>109</v>
      </c>
      <c r="E3216" t="s">
        <v>7027</v>
      </c>
      <c r="F3216" t="s">
        <v>7040</v>
      </c>
      <c r="G3216" s="2">
        <v>127</v>
      </c>
      <c r="H3216" s="11">
        <v>0.53813559322033899</v>
      </c>
      <c r="I3216">
        <v>0</v>
      </c>
      <c r="J3216">
        <f ca="1"/>
        <v>281</v>
      </c>
      <c r="K3216">
        <v>2629</v>
      </c>
      <c r="L3216" cm="1">
        <f t="array" ref="L3216">_xlfn.IFS(G3216&lt;=25, 1, G3216&lt;=75, 2, G3216&lt;=150, 3, G3216&gt;150, 4)</f>
        <v>3</v>
      </c>
    </row>
    <row r="3217" spans="1:12" x14ac:dyDescent="0.2">
      <c r="A3217" t="s">
        <v>4706</v>
      </c>
      <c r="B3217" t="s">
        <v>4707</v>
      </c>
      <c r="C3217" s="2">
        <v>429</v>
      </c>
      <c r="D3217" s="2">
        <v>300</v>
      </c>
      <c r="E3217" t="s">
        <v>7027</v>
      </c>
      <c r="F3217" t="s">
        <v>7040</v>
      </c>
      <c r="G3217" s="2">
        <v>129</v>
      </c>
      <c r="H3217" s="11">
        <v>0.30069930069930068</v>
      </c>
      <c r="I3217">
        <v>0</v>
      </c>
      <c r="J3217">
        <f ca="1"/>
        <v>2554</v>
      </c>
      <c r="K3217">
        <v>3350</v>
      </c>
      <c r="L3217" cm="1">
        <f t="array" ref="L3217">_xlfn.IFS(G3217&lt;=25, 1, G3217&lt;=75, 2, G3217&lt;=150, 3, G3217&gt;150, 4)</f>
        <v>3</v>
      </c>
    </row>
    <row r="3218" spans="1:12" x14ac:dyDescent="0.2">
      <c r="A3218" t="s">
        <v>4708</v>
      </c>
      <c r="B3218" t="s">
        <v>4709</v>
      </c>
      <c r="C3218" s="2">
        <v>232</v>
      </c>
      <c r="D3218" s="2">
        <v>114</v>
      </c>
      <c r="E3218" t="s">
        <v>7029</v>
      </c>
      <c r="F3218" t="s">
        <v>7037</v>
      </c>
      <c r="G3218" s="2">
        <v>118</v>
      </c>
      <c r="H3218" s="11">
        <v>0.50862068965517238</v>
      </c>
      <c r="I3218">
        <v>0</v>
      </c>
      <c r="J3218">
        <f ca="1"/>
        <v>4154</v>
      </c>
      <c r="K3218">
        <v>3710</v>
      </c>
      <c r="L3218" cm="1">
        <f t="array" ref="L3218">_xlfn.IFS(G3218&lt;=25, 1, G3218&lt;=75, 2, G3218&lt;=150, 3, G3218&gt;150, 4)</f>
        <v>3</v>
      </c>
    </row>
    <row r="3219" spans="1:12" x14ac:dyDescent="0.2">
      <c r="A3219" t="s">
        <v>4710</v>
      </c>
      <c r="B3219" t="s">
        <v>4711</v>
      </c>
      <c r="C3219" s="2">
        <v>259</v>
      </c>
      <c r="D3219" s="2">
        <v>119</v>
      </c>
      <c r="E3219" t="s">
        <v>7027</v>
      </c>
      <c r="F3219" t="s">
        <v>7037</v>
      </c>
      <c r="G3219" s="2">
        <v>140</v>
      </c>
      <c r="H3219" s="11">
        <v>0.54054054054054057</v>
      </c>
      <c r="I3219">
        <v>0</v>
      </c>
      <c r="J3219">
        <f ca="1"/>
        <v>2640</v>
      </c>
      <c r="K3219">
        <v>3920</v>
      </c>
      <c r="L3219" cm="1">
        <f t="array" ref="L3219">_xlfn.IFS(G3219&lt;=25, 1, G3219&lt;=75, 2, G3219&lt;=150, 3, G3219&gt;150, 4)</f>
        <v>3</v>
      </c>
    </row>
    <row r="3220" spans="1:12" x14ac:dyDescent="0.2">
      <c r="A3220" t="s">
        <v>4712</v>
      </c>
      <c r="B3220" t="s">
        <v>4713</v>
      </c>
      <c r="C3220" s="2">
        <v>402</v>
      </c>
      <c r="D3220" s="2">
        <v>293</v>
      </c>
      <c r="E3220" t="s">
        <v>7027</v>
      </c>
      <c r="F3220" t="s">
        <v>7037</v>
      </c>
      <c r="G3220" s="2">
        <v>109</v>
      </c>
      <c r="H3220" s="11">
        <v>0.27114427860696516</v>
      </c>
      <c r="I3220">
        <v>0</v>
      </c>
      <c r="J3220">
        <f ca="1"/>
        <v>3367</v>
      </c>
      <c r="K3220">
        <v>2564</v>
      </c>
      <c r="L3220" cm="1">
        <f t="array" ref="L3220">_xlfn.IFS(G3220&lt;=25, 1, G3220&lt;=75, 2, G3220&lt;=150, 3, G3220&gt;150, 4)</f>
        <v>3</v>
      </c>
    </row>
    <row r="3221" spans="1:12" x14ac:dyDescent="0.2">
      <c r="A3221" t="s">
        <v>4714</v>
      </c>
      <c r="B3221" t="s">
        <v>1249</v>
      </c>
      <c r="C3221" s="2">
        <v>295</v>
      </c>
      <c r="D3221" s="2">
        <v>248</v>
      </c>
      <c r="E3221" t="s">
        <v>7027</v>
      </c>
      <c r="F3221" t="s">
        <v>7036</v>
      </c>
      <c r="G3221" s="2">
        <v>47</v>
      </c>
      <c r="H3221" s="11">
        <v>0.15932203389830507</v>
      </c>
      <c r="I3221">
        <v>0</v>
      </c>
      <c r="J3221">
        <f ca="1"/>
        <v>4163</v>
      </c>
      <c r="K3221">
        <v>1703</v>
      </c>
      <c r="L3221" cm="1">
        <f t="array" ref="L3221">_xlfn.IFS(G3221&lt;=25, 1, G3221&lt;=75, 2, G3221&lt;=150, 3, G3221&gt;150, 4)</f>
        <v>2</v>
      </c>
    </row>
    <row r="3222" spans="1:12" x14ac:dyDescent="0.2">
      <c r="A3222" t="s">
        <v>4715</v>
      </c>
      <c r="B3222" t="s">
        <v>4716</v>
      </c>
      <c r="C3222" s="2">
        <v>618</v>
      </c>
      <c r="D3222" s="2">
        <v>501</v>
      </c>
      <c r="E3222" t="s">
        <v>7027</v>
      </c>
      <c r="F3222" t="s">
        <v>7042</v>
      </c>
      <c r="G3222" s="2">
        <v>117</v>
      </c>
      <c r="H3222" s="11">
        <v>0.18932038834951456</v>
      </c>
      <c r="I3222">
        <v>0</v>
      </c>
      <c r="J3222">
        <f ca="1"/>
        <v>4024</v>
      </c>
      <c r="K3222">
        <v>3692</v>
      </c>
      <c r="L3222" cm="1">
        <f t="array" ref="L3222">_xlfn.IFS(G3222&lt;=25, 1, G3222&lt;=75, 2, G3222&lt;=150, 3, G3222&gt;150, 4)</f>
        <v>3</v>
      </c>
    </row>
    <row r="3223" spans="1:12" x14ac:dyDescent="0.2">
      <c r="A3223" t="s">
        <v>4717</v>
      </c>
      <c r="B3223" t="s">
        <v>4718</v>
      </c>
      <c r="C3223" s="2">
        <v>770</v>
      </c>
      <c r="D3223" s="2">
        <v>585</v>
      </c>
      <c r="E3223" t="s">
        <v>7029</v>
      </c>
      <c r="F3223" t="s">
        <v>7045</v>
      </c>
      <c r="G3223" s="2">
        <v>185</v>
      </c>
      <c r="H3223" s="11">
        <v>0.24025974025974026</v>
      </c>
      <c r="I3223">
        <v>0</v>
      </c>
      <c r="J3223">
        <f ca="1"/>
        <v>3046</v>
      </c>
      <c r="K3223">
        <v>837</v>
      </c>
      <c r="L3223" cm="1">
        <f t="array" ref="L3223">_xlfn.IFS(G3223&lt;=25, 1, G3223&lt;=75, 2, G3223&lt;=150, 3, G3223&gt;150, 4)</f>
        <v>4</v>
      </c>
    </row>
    <row r="3224" spans="1:12" x14ac:dyDescent="0.2">
      <c r="A3224" t="s">
        <v>4719</v>
      </c>
      <c r="B3224" t="s">
        <v>4720</v>
      </c>
      <c r="C3224" s="2">
        <v>266</v>
      </c>
      <c r="D3224" s="2">
        <v>189</v>
      </c>
      <c r="E3224" t="s">
        <v>7027</v>
      </c>
      <c r="F3224" t="s">
        <v>7041</v>
      </c>
      <c r="G3224" s="2">
        <v>77</v>
      </c>
      <c r="H3224" s="11">
        <v>0.28947368421052633</v>
      </c>
      <c r="I3224">
        <v>0</v>
      </c>
      <c r="J3224">
        <f ca="1"/>
        <v>4063</v>
      </c>
      <c r="K3224">
        <v>2321</v>
      </c>
      <c r="L3224" cm="1">
        <f t="array" ref="L3224">_xlfn.IFS(G3224&lt;=25, 1, G3224&lt;=75, 2, G3224&lt;=150, 3, G3224&gt;150, 4)</f>
        <v>3</v>
      </c>
    </row>
    <row r="3225" spans="1:12" x14ac:dyDescent="0.2">
      <c r="A3225" t="s">
        <v>4721</v>
      </c>
      <c r="B3225" t="s">
        <v>4722</v>
      </c>
      <c r="C3225" s="2">
        <v>268</v>
      </c>
      <c r="D3225" s="2">
        <v>161</v>
      </c>
      <c r="E3225" t="s">
        <v>7027</v>
      </c>
      <c r="F3225" t="s">
        <v>7037</v>
      </c>
      <c r="G3225" s="2">
        <v>107</v>
      </c>
      <c r="H3225" s="11">
        <v>0.39925373134328357</v>
      </c>
      <c r="I3225">
        <v>0</v>
      </c>
      <c r="J3225">
        <f ca="1"/>
        <v>1129</v>
      </c>
      <c r="K3225">
        <v>24</v>
      </c>
      <c r="L3225" cm="1">
        <f t="array" ref="L3225">_xlfn.IFS(G3225&lt;=25, 1, G3225&lt;=75, 2, G3225&lt;=150, 3, G3225&gt;150, 4)</f>
        <v>3</v>
      </c>
    </row>
    <row r="3226" spans="1:12" x14ac:dyDescent="0.2">
      <c r="A3226" t="s">
        <v>4723</v>
      </c>
      <c r="B3226" t="s">
        <v>4724</v>
      </c>
      <c r="C3226" s="2">
        <v>231</v>
      </c>
      <c r="D3226" s="2">
        <v>109</v>
      </c>
      <c r="E3226" t="s">
        <v>7027</v>
      </c>
      <c r="F3226" t="s">
        <v>7040</v>
      </c>
      <c r="G3226" s="2">
        <v>122</v>
      </c>
      <c r="H3226" s="11">
        <v>0.52813852813852813</v>
      </c>
      <c r="I3226">
        <v>0</v>
      </c>
      <c r="J3226">
        <f ca="1"/>
        <v>2494</v>
      </c>
      <c r="K3226">
        <v>2971</v>
      </c>
      <c r="L3226" cm="1">
        <f t="array" ref="L3226">_xlfn.IFS(G3226&lt;=25, 1, G3226&lt;=75, 2, G3226&lt;=150, 3, G3226&gt;150, 4)</f>
        <v>3</v>
      </c>
    </row>
    <row r="3227" spans="1:12" x14ac:dyDescent="0.2">
      <c r="A3227" t="s">
        <v>4725</v>
      </c>
      <c r="B3227" t="s">
        <v>4726</v>
      </c>
      <c r="C3227" s="2">
        <v>399</v>
      </c>
      <c r="D3227" s="2">
        <v>355</v>
      </c>
      <c r="E3227" t="s">
        <v>7027</v>
      </c>
      <c r="F3227" t="s">
        <v>7037</v>
      </c>
      <c r="G3227" s="2">
        <v>44</v>
      </c>
      <c r="H3227" s="11">
        <v>0.11027568922305764</v>
      </c>
      <c r="I3227">
        <v>0</v>
      </c>
      <c r="J3227">
        <f ca="1"/>
        <v>736</v>
      </c>
      <c r="K3227">
        <v>4269</v>
      </c>
      <c r="L3227" cm="1">
        <f t="array" ref="L3227">_xlfn.IFS(G3227&lt;=25, 1, G3227&lt;=75, 2, G3227&lt;=150, 3, G3227&gt;150, 4)</f>
        <v>2</v>
      </c>
    </row>
    <row r="3228" spans="1:12" x14ac:dyDescent="0.2">
      <c r="A3228" t="s">
        <v>4727</v>
      </c>
      <c r="B3228" t="s">
        <v>4076</v>
      </c>
      <c r="C3228" s="2">
        <v>279</v>
      </c>
      <c r="D3228" s="2">
        <v>179</v>
      </c>
      <c r="E3228" t="s">
        <v>7027</v>
      </c>
      <c r="F3228" t="s">
        <v>7036</v>
      </c>
      <c r="G3228" s="2">
        <v>100</v>
      </c>
      <c r="H3228" s="11">
        <v>0.35842293906810035</v>
      </c>
      <c r="I3228">
        <v>0</v>
      </c>
      <c r="J3228">
        <f ca="1"/>
        <v>4470</v>
      </c>
      <c r="K3228">
        <v>1841</v>
      </c>
      <c r="L3228" cm="1">
        <f t="array" ref="L3228">_xlfn.IFS(G3228&lt;=25, 1, G3228&lt;=75, 2, G3228&lt;=150, 3, G3228&gt;150, 4)</f>
        <v>3</v>
      </c>
    </row>
    <row r="3229" spans="1:12" x14ac:dyDescent="0.2">
      <c r="A3229" t="s">
        <v>4728</v>
      </c>
      <c r="B3229" t="s">
        <v>3077</v>
      </c>
      <c r="C3229" s="2">
        <v>223</v>
      </c>
      <c r="D3229" s="2">
        <v>163</v>
      </c>
      <c r="E3229" t="s">
        <v>7029</v>
      </c>
      <c r="F3229" t="s">
        <v>7037</v>
      </c>
      <c r="G3229" s="2">
        <v>60</v>
      </c>
      <c r="H3229" s="11">
        <v>0.26905829596412556</v>
      </c>
      <c r="I3229">
        <v>0</v>
      </c>
      <c r="J3229">
        <f ca="1"/>
        <v>3287</v>
      </c>
      <c r="K3229">
        <v>1459</v>
      </c>
      <c r="L3229" cm="1">
        <f t="array" ref="L3229">_xlfn.IFS(G3229&lt;=25, 1, G3229&lt;=75, 2, G3229&lt;=150, 3, G3229&gt;150, 4)</f>
        <v>2</v>
      </c>
    </row>
    <row r="3230" spans="1:12" x14ac:dyDescent="0.2">
      <c r="A3230" t="s">
        <v>4729</v>
      </c>
      <c r="B3230" t="s">
        <v>4730</v>
      </c>
      <c r="C3230" s="2">
        <v>309</v>
      </c>
      <c r="D3230" s="2">
        <v>139</v>
      </c>
      <c r="E3230" t="s">
        <v>6989</v>
      </c>
      <c r="F3230" t="s">
        <v>7040</v>
      </c>
      <c r="G3230" s="2">
        <v>170</v>
      </c>
      <c r="H3230" s="11">
        <v>0.55016181229773464</v>
      </c>
      <c r="I3230">
        <v>1</v>
      </c>
      <c r="J3230">
        <f ca="1"/>
        <v>1030</v>
      </c>
      <c r="K3230">
        <v>919</v>
      </c>
      <c r="L3230" cm="1">
        <f t="array" ref="L3230">_xlfn.IFS(G3230&lt;=25, 1, G3230&lt;=75, 2, G3230&lt;=150, 3, G3230&gt;150, 4)</f>
        <v>4</v>
      </c>
    </row>
    <row r="3231" spans="1:12" x14ac:dyDescent="0.2">
      <c r="A3231" t="s">
        <v>4731</v>
      </c>
      <c r="B3231" t="s">
        <v>2170</v>
      </c>
      <c r="C3231" s="2">
        <v>229</v>
      </c>
      <c r="D3231" s="2">
        <v>94</v>
      </c>
      <c r="E3231" t="s">
        <v>7027</v>
      </c>
      <c r="F3231" t="s">
        <v>7040</v>
      </c>
      <c r="G3231" s="2">
        <v>135</v>
      </c>
      <c r="H3231" s="11">
        <v>0.58951965065502188</v>
      </c>
      <c r="I3231">
        <v>0</v>
      </c>
      <c r="J3231">
        <f ca="1"/>
        <v>1048</v>
      </c>
      <c r="K3231">
        <v>4166</v>
      </c>
      <c r="L3231" cm="1">
        <f t="array" ref="L3231">_xlfn.IFS(G3231&lt;=25, 1, G3231&lt;=75, 2, G3231&lt;=150, 3, G3231&gt;150, 4)</f>
        <v>3</v>
      </c>
    </row>
    <row r="3232" spans="1:12" x14ac:dyDescent="0.2">
      <c r="A3232" t="s">
        <v>4732</v>
      </c>
      <c r="B3232" t="s">
        <v>3828</v>
      </c>
      <c r="C3232" s="2">
        <v>249</v>
      </c>
      <c r="D3232" s="2">
        <v>169</v>
      </c>
      <c r="E3232" t="s">
        <v>7027</v>
      </c>
      <c r="F3232" t="s">
        <v>7037</v>
      </c>
      <c r="G3232" s="2">
        <v>80</v>
      </c>
      <c r="H3232" s="11">
        <v>0.32128514056224899</v>
      </c>
      <c r="I3232">
        <v>0</v>
      </c>
      <c r="J3232">
        <f ca="1"/>
        <v>620</v>
      </c>
      <c r="K3232">
        <v>4204</v>
      </c>
      <c r="L3232" cm="1">
        <f t="array" ref="L3232">_xlfn.IFS(G3232&lt;=25, 1, G3232&lt;=75, 2, G3232&lt;=150, 3, G3232&gt;150, 4)</f>
        <v>3</v>
      </c>
    </row>
    <row r="3233" spans="1:12" x14ac:dyDescent="0.2">
      <c r="A3233" t="s">
        <v>4733</v>
      </c>
      <c r="B3233" t="s">
        <v>4734</v>
      </c>
      <c r="C3233" s="2">
        <v>447</v>
      </c>
      <c r="D3233" s="2">
        <v>371</v>
      </c>
      <c r="E3233" t="s">
        <v>7029</v>
      </c>
      <c r="F3233" t="s">
        <v>7041</v>
      </c>
      <c r="G3233" s="2">
        <v>76</v>
      </c>
      <c r="H3233" s="11">
        <v>0.17002237136465326</v>
      </c>
      <c r="I3233">
        <v>0</v>
      </c>
      <c r="J3233">
        <f ca="1"/>
        <v>1081</v>
      </c>
      <c r="K3233">
        <v>2359</v>
      </c>
      <c r="L3233" cm="1">
        <f t="array" ref="L3233">_xlfn.IFS(G3233&lt;=25, 1, G3233&lt;=75, 2, G3233&lt;=150, 3, G3233&gt;150, 4)</f>
        <v>3</v>
      </c>
    </row>
    <row r="3234" spans="1:12" x14ac:dyDescent="0.2">
      <c r="A3234" t="s">
        <v>4735</v>
      </c>
      <c r="B3234" t="s">
        <v>3818</v>
      </c>
      <c r="C3234" s="2">
        <v>236</v>
      </c>
      <c r="D3234" s="2">
        <v>101</v>
      </c>
      <c r="E3234" t="s">
        <v>7027</v>
      </c>
      <c r="F3234" t="s">
        <v>7040</v>
      </c>
      <c r="G3234" s="2">
        <v>135</v>
      </c>
      <c r="H3234" s="11">
        <v>0.57203389830508478</v>
      </c>
      <c r="I3234">
        <v>0</v>
      </c>
      <c r="J3234">
        <f ca="1"/>
        <v>430</v>
      </c>
      <c r="K3234">
        <v>1774</v>
      </c>
      <c r="L3234" cm="1">
        <f t="array" ref="L3234">_xlfn.IFS(G3234&lt;=25, 1, G3234&lt;=75, 2, G3234&lt;=150, 3, G3234&gt;150, 4)</f>
        <v>3</v>
      </c>
    </row>
    <row r="3235" spans="1:12" x14ac:dyDescent="0.2">
      <c r="A3235" t="s">
        <v>4736</v>
      </c>
      <c r="B3235" t="s">
        <v>4737</v>
      </c>
      <c r="C3235" s="2">
        <v>330</v>
      </c>
      <c r="D3235" s="2">
        <v>277</v>
      </c>
      <c r="E3235" t="s">
        <v>7027</v>
      </c>
      <c r="F3235" t="s">
        <v>7041</v>
      </c>
      <c r="G3235" s="2">
        <v>53</v>
      </c>
      <c r="H3235" s="11">
        <v>0.16060606060606061</v>
      </c>
      <c r="I3235">
        <v>0</v>
      </c>
      <c r="J3235">
        <f ca="1"/>
        <v>4471</v>
      </c>
      <c r="K3235">
        <v>4082</v>
      </c>
      <c r="L3235" cm="1">
        <f t="array" ref="L3235">_xlfn.IFS(G3235&lt;=25, 1, G3235&lt;=75, 2, G3235&lt;=150, 3, G3235&gt;150, 4)</f>
        <v>2</v>
      </c>
    </row>
    <row r="3236" spans="1:12" x14ac:dyDescent="0.2">
      <c r="A3236" t="s">
        <v>4738</v>
      </c>
      <c r="B3236" t="s">
        <v>1416</v>
      </c>
      <c r="C3236" s="2">
        <v>159</v>
      </c>
      <c r="D3236" s="2">
        <v>65</v>
      </c>
      <c r="E3236" t="s">
        <v>7027</v>
      </c>
      <c r="F3236" t="s">
        <v>7040</v>
      </c>
      <c r="G3236" s="2">
        <v>94</v>
      </c>
      <c r="H3236" s="11">
        <v>0.5911949685534591</v>
      </c>
      <c r="I3236">
        <v>0</v>
      </c>
      <c r="J3236">
        <f ca="1"/>
        <v>2602</v>
      </c>
      <c r="K3236">
        <v>1233</v>
      </c>
      <c r="L3236" cm="1">
        <f t="array" ref="L3236">_xlfn.IFS(G3236&lt;=25, 1, G3236&lt;=75, 2, G3236&lt;=150, 3, G3236&gt;150, 4)</f>
        <v>3</v>
      </c>
    </row>
    <row r="3237" spans="1:12" x14ac:dyDescent="0.2">
      <c r="A3237" t="s">
        <v>4739</v>
      </c>
      <c r="B3237" t="s">
        <v>4740</v>
      </c>
      <c r="C3237" s="2">
        <v>267</v>
      </c>
      <c r="D3237" s="2">
        <v>155</v>
      </c>
      <c r="E3237" t="s">
        <v>7027</v>
      </c>
      <c r="F3237" t="s">
        <v>7040</v>
      </c>
      <c r="G3237" s="2">
        <v>112</v>
      </c>
      <c r="H3237" s="11">
        <v>0.41947565543071164</v>
      </c>
      <c r="I3237">
        <v>0</v>
      </c>
      <c r="J3237">
        <f ca="1"/>
        <v>4034</v>
      </c>
      <c r="K3237">
        <v>3296</v>
      </c>
      <c r="L3237" cm="1">
        <f t="array" ref="L3237">_xlfn.IFS(G3237&lt;=25, 1, G3237&lt;=75, 2, G3237&lt;=150, 3, G3237&gt;150, 4)</f>
        <v>3</v>
      </c>
    </row>
    <row r="3238" spans="1:12" x14ac:dyDescent="0.2">
      <c r="A3238" t="s">
        <v>4741</v>
      </c>
      <c r="B3238" t="s">
        <v>4742</v>
      </c>
      <c r="C3238" s="2">
        <v>206</v>
      </c>
      <c r="D3238" s="2">
        <v>87</v>
      </c>
      <c r="E3238" t="s">
        <v>7027</v>
      </c>
      <c r="F3238" t="s">
        <v>7040</v>
      </c>
      <c r="G3238" s="2">
        <v>119</v>
      </c>
      <c r="H3238" s="11">
        <v>0.57766990291262132</v>
      </c>
      <c r="I3238">
        <v>0</v>
      </c>
      <c r="J3238">
        <f ca="1"/>
        <v>3565</v>
      </c>
      <c r="K3238">
        <v>3904</v>
      </c>
      <c r="L3238" cm="1">
        <f t="array" ref="L3238">_xlfn.IFS(G3238&lt;=25, 1, G3238&lt;=75, 2, G3238&lt;=150, 3, G3238&gt;150, 4)</f>
        <v>3</v>
      </c>
    </row>
    <row r="3239" spans="1:12" x14ac:dyDescent="0.2">
      <c r="A3239" t="s">
        <v>4743</v>
      </c>
      <c r="B3239" t="s">
        <v>4744</v>
      </c>
      <c r="C3239" s="2">
        <v>399</v>
      </c>
      <c r="D3239" s="2">
        <v>267</v>
      </c>
      <c r="E3239" t="s">
        <v>7027</v>
      </c>
      <c r="F3239" t="s">
        <v>7040</v>
      </c>
      <c r="G3239" s="2">
        <v>132</v>
      </c>
      <c r="H3239" s="11">
        <v>0.33082706766917291</v>
      </c>
      <c r="I3239">
        <v>0</v>
      </c>
      <c r="J3239">
        <f ca="1"/>
        <v>2529</v>
      </c>
      <c r="K3239">
        <v>3752</v>
      </c>
      <c r="L3239" cm="1">
        <f t="array" ref="L3239">_xlfn.IFS(G3239&lt;=25, 1, G3239&lt;=75, 2, G3239&lt;=150, 3, G3239&gt;150, 4)</f>
        <v>3</v>
      </c>
    </row>
    <row r="3240" spans="1:12" x14ac:dyDescent="0.2">
      <c r="A3240" t="s">
        <v>4745</v>
      </c>
      <c r="B3240" t="s">
        <v>2216</v>
      </c>
      <c r="C3240" s="2">
        <v>129</v>
      </c>
      <c r="D3240" s="2">
        <v>101</v>
      </c>
      <c r="E3240" t="s">
        <v>7027</v>
      </c>
      <c r="F3240" t="s">
        <v>7041</v>
      </c>
      <c r="G3240" s="2">
        <v>28</v>
      </c>
      <c r="H3240" s="11">
        <v>0.21705426356589147</v>
      </c>
      <c r="I3240">
        <v>0</v>
      </c>
      <c r="J3240">
        <f ca="1"/>
        <v>2573</v>
      </c>
      <c r="K3240">
        <v>197</v>
      </c>
      <c r="L3240" cm="1">
        <f t="array" ref="L3240">_xlfn.IFS(G3240&lt;=25, 1, G3240&lt;=75, 2, G3240&lt;=150, 3, G3240&gt;150, 4)</f>
        <v>2</v>
      </c>
    </row>
    <row r="3241" spans="1:12" x14ac:dyDescent="0.2">
      <c r="A3241" t="s">
        <v>4746</v>
      </c>
      <c r="B3241" t="s">
        <v>4747</v>
      </c>
      <c r="C3241" s="2">
        <v>384</v>
      </c>
      <c r="D3241" s="2">
        <v>307</v>
      </c>
      <c r="E3241" t="s">
        <v>7029</v>
      </c>
      <c r="F3241" t="s">
        <v>7043</v>
      </c>
      <c r="G3241" s="2">
        <v>77</v>
      </c>
      <c r="H3241" s="11">
        <v>0.20052083333333334</v>
      </c>
      <c r="I3241">
        <v>0</v>
      </c>
      <c r="J3241">
        <f ca="1"/>
        <v>1425</v>
      </c>
      <c r="K3241">
        <v>119</v>
      </c>
      <c r="L3241" cm="1">
        <f t="array" ref="L3241">_xlfn.IFS(G3241&lt;=25, 1, G3241&lt;=75, 2, G3241&lt;=150, 3, G3241&gt;150, 4)</f>
        <v>3</v>
      </c>
    </row>
    <row r="3242" spans="1:12" x14ac:dyDescent="0.2">
      <c r="A3242" t="s">
        <v>4748</v>
      </c>
      <c r="B3242" t="s">
        <v>4749</v>
      </c>
      <c r="C3242" s="2">
        <v>726</v>
      </c>
      <c r="D3242" s="2">
        <v>719</v>
      </c>
      <c r="E3242" t="s">
        <v>7029</v>
      </c>
      <c r="F3242" t="s">
        <v>7039</v>
      </c>
      <c r="G3242" s="2">
        <v>7</v>
      </c>
      <c r="H3242" s="11">
        <v>9.6418732782369149E-3</v>
      </c>
      <c r="I3242">
        <v>0</v>
      </c>
      <c r="J3242">
        <f ca="1"/>
        <v>871</v>
      </c>
      <c r="K3242">
        <v>3054</v>
      </c>
      <c r="L3242" cm="1">
        <f t="array" ref="L3242">_xlfn.IFS(G3242&lt;=25, 1, G3242&lt;=75, 2, G3242&lt;=150, 3, G3242&gt;150, 4)</f>
        <v>1</v>
      </c>
    </row>
    <row r="3243" spans="1:12" x14ac:dyDescent="0.2">
      <c r="A3243" t="s">
        <v>4750</v>
      </c>
      <c r="B3243" t="s">
        <v>4751</v>
      </c>
      <c r="C3243" s="2">
        <v>223</v>
      </c>
      <c r="D3243" s="2">
        <v>71</v>
      </c>
      <c r="E3243" t="s">
        <v>7027</v>
      </c>
      <c r="F3243" t="s">
        <v>7040</v>
      </c>
      <c r="G3243" s="2">
        <v>152</v>
      </c>
      <c r="H3243" s="11">
        <v>0.68161434977578472</v>
      </c>
      <c r="I3243">
        <v>0</v>
      </c>
      <c r="J3243">
        <f ca="1"/>
        <v>1613</v>
      </c>
      <c r="K3243">
        <v>2352</v>
      </c>
      <c r="L3243" cm="1">
        <f t="array" ref="L3243">_xlfn.IFS(G3243&lt;=25, 1, G3243&lt;=75, 2, G3243&lt;=150, 3, G3243&gt;150, 4)</f>
        <v>4</v>
      </c>
    </row>
    <row r="3244" spans="1:12" x14ac:dyDescent="0.2">
      <c r="A3244" t="s">
        <v>4752</v>
      </c>
      <c r="B3244" t="s">
        <v>4753</v>
      </c>
      <c r="C3244" s="2">
        <v>499</v>
      </c>
      <c r="D3244" s="2">
        <v>449</v>
      </c>
      <c r="E3244" t="s">
        <v>7029</v>
      </c>
      <c r="F3244" t="s">
        <v>7039</v>
      </c>
      <c r="G3244" s="2">
        <v>50</v>
      </c>
      <c r="H3244" s="11">
        <v>0.10020040080160321</v>
      </c>
      <c r="I3244">
        <v>0</v>
      </c>
      <c r="J3244">
        <f ca="1"/>
        <v>3040</v>
      </c>
      <c r="K3244">
        <v>3398</v>
      </c>
      <c r="L3244" cm="1">
        <f t="array" ref="L3244">_xlfn.IFS(G3244&lt;=25, 1, G3244&lt;=75, 2, G3244&lt;=150, 3, G3244&gt;150, 4)</f>
        <v>2</v>
      </c>
    </row>
    <row r="3245" spans="1:12" x14ac:dyDescent="0.2">
      <c r="A3245" t="s">
        <v>4754</v>
      </c>
      <c r="B3245" t="s">
        <v>4755</v>
      </c>
      <c r="C3245" s="2">
        <v>279</v>
      </c>
      <c r="D3245" s="2">
        <v>140</v>
      </c>
      <c r="E3245" t="s">
        <v>7027</v>
      </c>
      <c r="F3245" t="s">
        <v>7037</v>
      </c>
      <c r="G3245" s="2">
        <v>139</v>
      </c>
      <c r="H3245" s="11">
        <v>0.49820788530465948</v>
      </c>
      <c r="I3245">
        <v>0</v>
      </c>
      <c r="J3245">
        <f ca="1"/>
        <v>887</v>
      </c>
      <c r="K3245">
        <v>1034</v>
      </c>
      <c r="L3245" cm="1">
        <f t="array" ref="L3245">_xlfn.IFS(G3245&lt;=25, 1, G3245&lt;=75, 2, G3245&lt;=150, 3, G3245&gt;150, 4)</f>
        <v>3</v>
      </c>
    </row>
    <row r="3246" spans="1:12" x14ac:dyDescent="0.2">
      <c r="A3246" t="s">
        <v>4756</v>
      </c>
      <c r="B3246" t="s">
        <v>4658</v>
      </c>
      <c r="C3246" s="2">
        <v>402</v>
      </c>
      <c r="D3246" s="2">
        <v>314</v>
      </c>
      <c r="E3246" t="s">
        <v>7027</v>
      </c>
      <c r="F3246" t="s">
        <v>7039</v>
      </c>
      <c r="G3246" s="2">
        <v>88</v>
      </c>
      <c r="H3246" s="11">
        <v>0.21890547263681592</v>
      </c>
      <c r="I3246">
        <v>0</v>
      </c>
      <c r="J3246">
        <f ca="1"/>
        <v>1318</v>
      </c>
      <c r="K3246">
        <v>3693</v>
      </c>
      <c r="L3246" cm="1">
        <f t="array" ref="L3246">_xlfn.IFS(G3246&lt;=25, 1, G3246&lt;=75, 2, G3246&lt;=150, 3, G3246&gt;150, 4)</f>
        <v>3</v>
      </c>
    </row>
    <row r="3247" spans="1:12" x14ac:dyDescent="0.2">
      <c r="A3247" t="s">
        <v>4757</v>
      </c>
      <c r="B3247" t="s">
        <v>4758</v>
      </c>
      <c r="C3247" s="2">
        <v>357</v>
      </c>
      <c r="D3247" s="2">
        <v>350</v>
      </c>
      <c r="E3247" t="s">
        <v>7029</v>
      </c>
      <c r="F3247" t="s">
        <v>7041</v>
      </c>
      <c r="G3247" s="2">
        <v>7</v>
      </c>
      <c r="H3247" s="11">
        <v>1.9607843137254902E-2</v>
      </c>
      <c r="I3247">
        <v>0</v>
      </c>
      <c r="J3247">
        <f ca="1"/>
        <v>2629</v>
      </c>
      <c r="K3247">
        <v>472</v>
      </c>
      <c r="L3247" cm="1">
        <f t="array" ref="L3247">_xlfn.IFS(G3247&lt;=25, 1, G3247&lt;=75, 2, G3247&lt;=150, 3, G3247&gt;150, 4)</f>
        <v>1</v>
      </c>
    </row>
    <row r="3248" spans="1:12" x14ac:dyDescent="0.2">
      <c r="A3248" t="s">
        <v>4759</v>
      </c>
      <c r="B3248" t="s">
        <v>4760</v>
      </c>
      <c r="C3248" s="2">
        <v>349</v>
      </c>
      <c r="D3248" s="2">
        <v>269</v>
      </c>
      <c r="E3248" t="s">
        <v>7027</v>
      </c>
      <c r="F3248" t="s">
        <v>7043</v>
      </c>
      <c r="G3248" s="2">
        <v>80</v>
      </c>
      <c r="H3248" s="11">
        <v>0.22922636103151864</v>
      </c>
      <c r="I3248">
        <v>0</v>
      </c>
      <c r="J3248">
        <f ca="1"/>
        <v>3508</v>
      </c>
      <c r="K3248">
        <v>3133</v>
      </c>
      <c r="L3248" cm="1">
        <f t="array" ref="L3248">_xlfn.IFS(G3248&lt;=25, 1, G3248&lt;=75, 2, G3248&lt;=150, 3, G3248&gt;150, 4)</f>
        <v>3</v>
      </c>
    </row>
    <row r="3249" spans="1:12" x14ac:dyDescent="0.2">
      <c r="A3249" t="s">
        <v>4761</v>
      </c>
      <c r="B3249" t="s">
        <v>4762</v>
      </c>
      <c r="C3249" s="2">
        <v>294</v>
      </c>
      <c r="D3249" s="2">
        <v>215</v>
      </c>
      <c r="E3249" t="s">
        <v>7027</v>
      </c>
      <c r="F3249" t="s">
        <v>7039</v>
      </c>
      <c r="G3249" s="2">
        <v>79</v>
      </c>
      <c r="H3249" s="11">
        <v>0.2687074829931973</v>
      </c>
      <c r="I3249">
        <v>0</v>
      </c>
      <c r="J3249">
        <f ca="1"/>
        <v>978</v>
      </c>
      <c r="K3249">
        <v>3669</v>
      </c>
      <c r="L3249" cm="1">
        <f t="array" ref="L3249">_xlfn.IFS(G3249&lt;=25, 1, G3249&lt;=75, 2, G3249&lt;=150, 3, G3249&gt;150, 4)</f>
        <v>3</v>
      </c>
    </row>
    <row r="3250" spans="1:12" x14ac:dyDescent="0.2">
      <c r="A3250" t="s">
        <v>4763</v>
      </c>
      <c r="B3250" t="s">
        <v>4764</v>
      </c>
      <c r="C3250" s="2">
        <v>294</v>
      </c>
      <c r="D3250" s="2">
        <v>223</v>
      </c>
      <c r="E3250" t="s">
        <v>7029</v>
      </c>
      <c r="F3250" t="s">
        <v>7037</v>
      </c>
      <c r="G3250" s="2">
        <v>71</v>
      </c>
      <c r="H3250" s="11">
        <v>0.24149659863945577</v>
      </c>
      <c r="I3250">
        <v>0</v>
      </c>
      <c r="J3250">
        <f ca="1"/>
        <v>709</v>
      </c>
      <c r="K3250">
        <v>2449</v>
      </c>
      <c r="L3250" cm="1">
        <f t="array" ref="L3250">_xlfn.IFS(G3250&lt;=25, 1, G3250&lt;=75, 2, G3250&lt;=150, 3, G3250&gt;150, 4)</f>
        <v>2</v>
      </c>
    </row>
    <row r="3251" spans="1:12" x14ac:dyDescent="0.2">
      <c r="A3251" t="s">
        <v>4765</v>
      </c>
      <c r="B3251" t="s">
        <v>2216</v>
      </c>
      <c r="C3251" s="2">
        <v>268</v>
      </c>
      <c r="D3251" s="2">
        <v>177</v>
      </c>
      <c r="E3251" t="s">
        <v>7027</v>
      </c>
      <c r="F3251" t="s">
        <v>7039</v>
      </c>
      <c r="G3251" s="2">
        <v>91</v>
      </c>
      <c r="H3251" s="11">
        <v>0.33955223880597013</v>
      </c>
      <c r="I3251">
        <v>0</v>
      </c>
      <c r="J3251">
        <f ca="1"/>
        <v>4374</v>
      </c>
      <c r="K3251">
        <v>2727</v>
      </c>
      <c r="L3251" cm="1">
        <f t="array" ref="L3251">_xlfn.IFS(G3251&lt;=25, 1, G3251&lt;=75, 2, G3251&lt;=150, 3, G3251&gt;150, 4)</f>
        <v>3</v>
      </c>
    </row>
    <row r="3252" spans="1:12" x14ac:dyDescent="0.2">
      <c r="A3252" t="s">
        <v>4766</v>
      </c>
      <c r="B3252" t="s">
        <v>4252</v>
      </c>
      <c r="C3252" s="2">
        <v>268</v>
      </c>
      <c r="D3252" s="2">
        <v>196</v>
      </c>
      <c r="E3252" t="s">
        <v>7027</v>
      </c>
      <c r="F3252" t="s">
        <v>7039</v>
      </c>
      <c r="G3252" s="2">
        <v>72</v>
      </c>
      <c r="H3252" s="11">
        <v>0.26865671641791045</v>
      </c>
      <c r="I3252">
        <v>0</v>
      </c>
      <c r="J3252">
        <f ca="1"/>
        <v>464</v>
      </c>
      <c r="K3252">
        <v>432</v>
      </c>
      <c r="L3252" cm="1">
        <f t="array" ref="L3252">_xlfn.IFS(G3252&lt;=25, 1, G3252&lt;=75, 2, G3252&lt;=150, 3, G3252&gt;150, 4)</f>
        <v>2</v>
      </c>
    </row>
    <row r="3253" spans="1:12" x14ac:dyDescent="0.2">
      <c r="A3253" t="s">
        <v>4767</v>
      </c>
      <c r="B3253" t="s">
        <v>4627</v>
      </c>
      <c r="C3253" s="2">
        <v>3290</v>
      </c>
      <c r="D3253" s="2">
        <v>2797</v>
      </c>
      <c r="E3253" t="s">
        <v>7029</v>
      </c>
      <c r="F3253" t="s">
        <v>7039</v>
      </c>
      <c r="G3253" s="2">
        <v>493</v>
      </c>
      <c r="H3253" s="11">
        <v>0.14984802431610941</v>
      </c>
      <c r="I3253">
        <v>0</v>
      </c>
      <c r="J3253">
        <f ca="1"/>
        <v>3562</v>
      </c>
      <c r="K3253">
        <v>646</v>
      </c>
      <c r="L3253" cm="1">
        <f t="array" ref="L3253">_xlfn.IFS(G3253&lt;=25, 1, G3253&lt;=75, 2, G3253&lt;=150, 3, G3253&gt;150, 4)</f>
        <v>4</v>
      </c>
    </row>
    <row r="3254" spans="1:12" x14ac:dyDescent="0.2">
      <c r="A3254" t="s">
        <v>4768</v>
      </c>
      <c r="B3254" t="s">
        <v>4076</v>
      </c>
      <c r="C3254" s="2">
        <v>279</v>
      </c>
      <c r="D3254" s="2">
        <v>193</v>
      </c>
      <c r="E3254" t="s">
        <v>7027</v>
      </c>
      <c r="F3254" t="s">
        <v>7036</v>
      </c>
      <c r="G3254" s="2">
        <v>86</v>
      </c>
      <c r="H3254" s="11">
        <v>0.30824372759856633</v>
      </c>
      <c r="I3254">
        <v>0</v>
      </c>
      <c r="J3254">
        <f ca="1"/>
        <v>2176</v>
      </c>
      <c r="K3254">
        <v>2806</v>
      </c>
      <c r="L3254" cm="1">
        <f t="array" ref="L3254">_xlfn.IFS(G3254&lt;=25, 1, G3254&lt;=75, 2, G3254&lt;=150, 3, G3254&gt;150, 4)</f>
        <v>3</v>
      </c>
    </row>
    <row r="3255" spans="1:12" x14ac:dyDescent="0.2">
      <c r="A3255" t="s">
        <v>4769</v>
      </c>
      <c r="B3255" t="s">
        <v>4770</v>
      </c>
      <c r="C3255" s="2">
        <v>443</v>
      </c>
      <c r="D3255" s="2">
        <v>257</v>
      </c>
      <c r="E3255" t="s">
        <v>7027</v>
      </c>
      <c r="F3255" t="s">
        <v>7043</v>
      </c>
      <c r="G3255" s="2">
        <v>186</v>
      </c>
      <c r="H3255" s="11">
        <v>0.41986455981941312</v>
      </c>
      <c r="I3255">
        <v>0</v>
      </c>
      <c r="J3255">
        <f ca="1"/>
        <v>660</v>
      </c>
      <c r="K3255">
        <v>1790</v>
      </c>
      <c r="L3255" cm="1">
        <f t="array" ref="L3255">_xlfn.IFS(G3255&lt;=25, 1, G3255&lt;=75, 2, G3255&lt;=150, 3, G3255&gt;150, 4)</f>
        <v>4</v>
      </c>
    </row>
    <row r="3256" spans="1:12" x14ac:dyDescent="0.2">
      <c r="A3256" t="s">
        <v>4771</v>
      </c>
      <c r="B3256" t="s">
        <v>2216</v>
      </c>
      <c r="C3256" s="2">
        <v>149</v>
      </c>
      <c r="D3256" s="2">
        <v>115</v>
      </c>
      <c r="E3256" t="s">
        <v>7029</v>
      </c>
      <c r="F3256" t="s">
        <v>7043</v>
      </c>
      <c r="G3256" s="2">
        <v>34</v>
      </c>
      <c r="H3256" s="11">
        <v>0.22818791946308725</v>
      </c>
      <c r="I3256">
        <v>0</v>
      </c>
      <c r="J3256">
        <f ca="1"/>
        <v>691</v>
      </c>
      <c r="K3256">
        <v>2655</v>
      </c>
      <c r="L3256" cm="1">
        <f t="array" ref="L3256">_xlfn.IFS(G3256&lt;=25, 1, G3256&lt;=75, 2, G3256&lt;=150, 3, G3256&gt;150, 4)</f>
        <v>2</v>
      </c>
    </row>
    <row r="3257" spans="1:12" x14ac:dyDescent="0.2">
      <c r="A3257" t="s">
        <v>4772</v>
      </c>
      <c r="B3257" t="s">
        <v>4574</v>
      </c>
      <c r="C3257" s="2">
        <v>232</v>
      </c>
      <c r="D3257" s="2">
        <v>121</v>
      </c>
      <c r="E3257" t="s">
        <v>7027</v>
      </c>
      <c r="F3257" t="s">
        <v>7039</v>
      </c>
      <c r="G3257" s="2">
        <v>111</v>
      </c>
      <c r="H3257" s="11">
        <v>0.47844827586206895</v>
      </c>
      <c r="I3257">
        <v>0</v>
      </c>
      <c r="J3257">
        <f ca="1"/>
        <v>998</v>
      </c>
      <c r="K3257">
        <v>1368</v>
      </c>
      <c r="L3257" cm="1">
        <f t="array" ref="L3257">_xlfn.IFS(G3257&lt;=25, 1, G3257&lt;=75, 2, G3257&lt;=150, 3, G3257&gt;150, 4)</f>
        <v>3</v>
      </c>
    </row>
    <row r="3258" spans="1:12" x14ac:dyDescent="0.2">
      <c r="A3258" t="s">
        <v>4773</v>
      </c>
      <c r="B3258" t="s">
        <v>2968</v>
      </c>
      <c r="C3258" s="2">
        <v>109</v>
      </c>
      <c r="D3258" s="2">
        <v>70</v>
      </c>
      <c r="E3258" t="s">
        <v>6989</v>
      </c>
      <c r="F3258" t="s">
        <v>7041</v>
      </c>
      <c r="G3258" s="2">
        <v>39</v>
      </c>
      <c r="H3258" s="11">
        <v>0.3577981651376147</v>
      </c>
      <c r="I3258">
        <v>1</v>
      </c>
      <c r="J3258">
        <f ca="1"/>
        <v>3857</v>
      </c>
      <c r="K3258">
        <v>1156</v>
      </c>
      <c r="L3258" cm="1">
        <f t="array" ref="L3258">_xlfn.IFS(G3258&lt;=25, 1, G3258&lt;=75, 2, G3258&lt;=150, 3, G3258&gt;150, 4)</f>
        <v>2</v>
      </c>
    </row>
    <row r="3259" spans="1:12" x14ac:dyDescent="0.2">
      <c r="A3259" t="s">
        <v>4774</v>
      </c>
      <c r="B3259" t="s">
        <v>4775</v>
      </c>
      <c r="C3259" s="2">
        <v>223</v>
      </c>
      <c r="D3259" s="2">
        <v>194</v>
      </c>
      <c r="E3259" t="s">
        <v>7027</v>
      </c>
      <c r="F3259" t="s">
        <v>7037</v>
      </c>
      <c r="G3259" s="2">
        <v>29</v>
      </c>
      <c r="H3259" s="11">
        <v>0.13004484304932734</v>
      </c>
      <c r="I3259">
        <v>0</v>
      </c>
      <c r="J3259">
        <f ca="1"/>
        <v>3437</v>
      </c>
      <c r="K3259">
        <v>3486</v>
      </c>
      <c r="L3259" cm="1">
        <f t="array" ref="L3259">_xlfn.IFS(G3259&lt;=25, 1, G3259&lt;=75, 2, G3259&lt;=150, 3, G3259&gt;150, 4)</f>
        <v>2</v>
      </c>
    </row>
    <row r="3260" spans="1:12" x14ac:dyDescent="0.2">
      <c r="A3260" t="s">
        <v>4776</v>
      </c>
      <c r="B3260" t="s">
        <v>4777</v>
      </c>
      <c r="C3260" s="2">
        <v>411</v>
      </c>
      <c r="D3260" s="2">
        <v>288</v>
      </c>
      <c r="E3260" t="s">
        <v>7027</v>
      </c>
      <c r="F3260" t="s">
        <v>7039</v>
      </c>
      <c r="G3260" s="2">
        <v>123</v>
      </c>
      <c r="H3260" s="11">
        <v>0.29927007299270075</v>
      </c>
      <c r="I3260">
        <v>0</v>
      </c>
      <c r="J3260">
        <f ca="1"/>
        <v>3134</v>
      </c>
      <c r="K3260">
        <v>1396</v>
      </c>
      <c r="L3260" cm="1">
        <f t="array" ref="L3260">_xlfn.IFS(G3260&lt;=25, 1, G3260&lt;=75, 2, G3260&lt;=150, 3, G3260&gt;150, 4)</f>
        <v>3</v>
      </c>
    </row>
    <row r="3261" spans="1:12" x14ac:dyDescent="0.2">
      <c r="A3261" t="s">
        <v>4778</v>
      </c>
      <c r="B3261" t="s">
        <v>4779</v>
      </c>
      <c r="C3261" s="2">
        <v>473</v>
      </c>
      <c r="D3261" s="2">
        <v>374</v>
      </c>
      <c r="E3261" t="s">
        <v>7029</v>
      </c>
      <c r="F3261" t="s">
        <v>7043</v>
      </c>
      <c r="G3261" s="2">
        <v>99</v>
      </c>
      <c r="H3261" s="11">
        <v>0.20930232558139536</v>
      </c>
      <c r="I3261">
        <v>0</v>
      </c>
      <c r="J3261">
        <f ca="1"/>
        <v>483</v>
      </c>
      <c r="K3261">
        <v>3385</v>
      </c>
      <c r="L3261" cm="1">
        <f t="array" ref="L3261">_xlfn.IFS(G3261&lt;=25, 1, G3261&lt;=75, 2, G3261&lt;=150, 3, G3261&gt;150, 4)</f>
        <v>3</v>
      </c>
    </row>
    <row r="3262" spans="1:12" x14ac:dyDescent="0.2">
      <c r="A3262" t="s">
        <v>4780</v>
      </c>
      <c r="B3262" t="s">
        <v>4781</v>
      </c>
      <c r="C3262" s="2">
        <v>199</v>
      </c>
      <c r="D3262" s="2">
        <v>149</v>
      </c>
      <c r="E3262" t="s">
        <v>7029</v>
      </c>
      <c r="F3262" t="s">
        <v>7042</v>
      </c>
      <c r="G3262" s="2">
        <v>50</v>
      </c>
      <c r="H3262" s="11">
        <v>0.25125628140703515</v>
      </c>
      <c r="I3262">
        <v>0</v>
      </c>
      <c r="J3262">
        <f ca="1"/>
        <v>3275</v>
      </c>
      <c r="K3262">
        <v>2228</v>
      </c>
      <c r="L3262" cm="1">
        <f t="array" ref="L3262">_xlfn.IFS(G3262&lt;=25, 1, G3262&lt;=75, 2, G3262&lt;=150, 3, G3262&gt;150, 4)</f>
        <v>2</v>
      </c>
    </row>
    <row r="3263" spans="1:12" x14ac:dyDescent="0.2">
      <c r="A3263" t="s">
        <v>4782</v>
      </c>
      <c r="B3263" t="s">
        <v>4783</v>
      </c>
      <c r="C3263" s="2">
        <v>219</v>
      </c>
      <c r="D3263" s="2">
        <v>142</v>
      </c>
      <c r="E3263" t="s">
        <v>7027</v>
      </c>
      <c r="F3263" t="s">
        <v>7037</v>
      </c>
      <c r="G3263" s="2">
        <v>77</v>
      </c>
      <c r="H3263" s="11">
        <v>0.35159817351598172</v>
      </c>
      <c r="I3263">
        <v>0</v>
      </c>
      <c r="J3263">
        <f ca="1"/>
        <v>4539</v>
      </c>
      <c r="K3263">
        <v>3758</v>
      </c>
      <c r="L3263" cm="1">
        <f t="array" ref="L3263">_xlfn.IFS(G3263&lt;=25, 1, G3263&lt;=75, 2, G3263&lt;=150, 3, G3263&gt;150, 4)</f>
        <v>3</v>
      </c>
    </row>
    <row r="3264" spans="1:12" x14ac:dyDescent="0.2">
      <c r="A3264" t="s">
        <v>4784</v>
      </c>
      <c r="B3264" t="s">
        <v>4785</v>
      </c>
      <c r="C3264" s="2">
        <v>790</v>
      </c>
      <c r="D3264" s="2">
        <v>672</v>
      </c>
      <c r="E3264" t="s">
        <v>7029</v>
      </c>
      <c r="F3264" t="s">
        <v>7042</v>
      </c>
      <c r="G3264" s="2">
        <v>118</v>
      </c>
      <c r="H3264" s="11">
        <v>0.14936708860759493</v>
      </c>
      <c r="I3264">
        <v>0</v>
      </c>
      <c r="J3264">
        <f ca="1"/>
        <v>3316</v>
      </c>
      <c r="K3264">
        <v>3484</v>
      </c>
      <c r="L3264" cm="1">
        <f t="array" ref="L3264">_xlfn.IFS(G3264&lt;=25, 1, G3264&lt;=75, 2, G3264&lt;=150, 3, G3264&gt;150, 4)</f>
        <v>3</v>
      </c>
    </row>
    <row r="3265" spans="1:12" x14ac:dyDescent="0.2">
      <c r="A3265" t="s">
        <v>4786</v>
      </c>
      <c r="B3265" t="s">
        <v>3125</v>
      </c>
      <c r="C3265" s="2">
        <v>356</v>
      </c>
      <c r="D3265" s="2">
        <v>295</v>
      </c>
      <c r="E3265" t="s">
        <v>7029</v>
      </c>
      <c r="F3265" t="s">
        <v>7039</v>
      </c>
      <c r="G3265" s="2">
        <v>61</v>
      </c>
      <c r="H3265" s="11">
        <v>0.17134831460674158</v>
      </c>
      <c r="I3265">
        <v>0</v>
      </c>
      <c r="J3265">
        <f ca="1"/>
        <v>1739</v>
      </c>
      <c r="K3265">
        <v>602</v>
      </c>
      <c r="L3265" cm="1">
        <f t="array" ref="L3265">_xlfn.IFS(G3265&lt;=25, 1, G3265&lt;=75, 2, G3265&lt;=150, 3, G3265&gt;150, 4)</f>
        <v>2</v>
      </c>
    </row>
    <row r="3266" spans="1:12" x14ac:dyDescent="0.2">
      <c r="A3266" t="s">
        <v>4787</v>
      </c>
      <c r="B3266" t="s">
        <v>3634</v>
      </c>
      <c r="C3266" s="2">
        <v>99</v>
      </c>
      <c r="D3266" s="2">
        <v>69</v>
      </c>
      <c r="E3266" t="s">
        <v>7029</v>
      </c>
      <c r="F3266" t="s">
        <v>7037</v>
      </c>
      <c r="G3266" s="2">
        <v>30</v>
      </c>
      <c r="H3266" s="11">
        <v>0.30303030303030304</v>
      </c>
      <c r="I3266">
        <v>0</v>
      </c>
      <c r="J3266">
        <f ca="1"/>
        <v>43</v>
      </c>
      <c r="K3266">
        <v>2411</v>
      </c>
      <c r="L3266" cm="1">
        <f t="array" ref="L3266">_xlfn.IFS(G3266&lt;=25, 1, G3266&lt;=75, 2, G3266&lt;=150, 3, G3266&gt;150, 4)</f>
        <v>2</v>
      </c>
    </row>
    <row r="3267" spans="1:12" x14ac:dyDescent="0.2">
      <c r="A3267" t="s">
        <v>4788</v>
      </c>
      <c r="B3267" t="s">
        <v>4789</v>
      </c>
      <c r="C3267" s="2">
        <v>590</v>
      </c>
      <c r="D3267" s="2">
        <v>384</v>
      </c>
      <c r="E3267" t="s">
        <v>7029</v>
      </c>
      <c r="F3267" t="s">
        <v>7040</v>
      </c>
      <c r="G3267" s="2">
        <v>206</v>
      </c>
      <c r="H3267" s="11">
        <v>0.34915254237288135</v>
      </c>
      <c r="I3267">
        <v>0</v>
      </c>
      <c r="J3267">
        <f ca="1"/>
        <v>2117</v>
      </c>
      <c r="K3267">
        <v>1566</v>
      </c>
      <c r="L3267" cm="1">
        <f t="array" ref="L3267">_xlfn.IFS(G3267&lt;=25, 1, G3267&lt;=75, 2, G3267&lt;=150, 3, G3267&gt;150, 4)</f>
        <v>4</v>
      </c>
    </row>
    <row r="3268" spans="1:12" x14ac:dyDescent="0.2">
      <c r="A3268" t="s">
        <v>4790</v>
      </c>
      <c r="B3268" t="s">
        <v>2216</v>
      </c>
      <c r="C3268" s="2">
        <v>239</v>
      </c>
      <c r="D3268" s="2">
        <v>127</v>
      </c>
      <c r="E3268" t="s">
        <v>7027</v>
      </c>
      <c r="F3268" t="s">
        <v>7040</v>
      </c>
      <c r="G3268" s="2">
        <v>112</v>
      </c>
      <c r="H3268" s="11">
        <v>0.46861924686192469</v>
      </c>
      <c r="I3268">
        <v>0</v>
      </c>
      <c r="J3268">
        <f ca="1"/>
        <v>4056</v>
      </c>
      <c r="K3268">
        <v>139</v>
      </c>
      <c r="L3268" cm="1">
        <f t="array" ref="L3268">_xlfn.IFS(G3268&lt;=25, 1, G3268&lt;=75, 2, G3268&lt;=150, 3, G3268&gt;150, 4)</f>
        <v>3</v>
      </c>
    </row>
    <row r="3269" spans="1:12" x14ac:dyDescent="0.2">
      <c r="A3269" t="s">
        <v>4791</v>
      </c>
      <c r="B3269" t="s">
        <v>2272</v>
      </c>
      <c r="C3269" s="2">
        <v>529</v>
      </c>
      <c r="D3269" s="2">
        <v>370</v>
      </c>
      <c r="E3269" t="s">
        <v>7027</v>
      </c>
      <c r="F3269" t="s">
        <v>7041</v>
      </c>
      <c r="G3269" s="2">
        <v>159</v>
      </c>
      <c r="H3269" s="11">
        <v>0.30056710775047257</v>
      </c>
      <c r="I3269">
        <v>0</v>
      </c>
      <c r="J3269">
        <f ca="1"/>
        <v>4291</v>
      </c>
      <c r="K3269">
        <v>2818</v>
      </c>
      <c r="L3269" cm="1">
        <f t="array" ref="L3269">_xlfn.IFS(G3269&lt;=25, 1, G3269&lt;=75, 2, G3269&lt;=150, 3, G3269&gt;150, 4)</f>
        <v>4</v>
      </c>
    </row>
    <row r="3270" spans="1:12" x14ac:dyDescent="0.2">
      <c r="A3270" t="s">
        <v>4792</v>
      </c>
      <c r="B3270" t="s">
        <v>4793</v>
      </c>
      <c r="C3270" s="2">
        <v>473</v>
      </c>
      <c r="D3270" s="2">
        <v>421</v>
      </c>
      <c r="E3270" t="s">
        <v>7027</v>
      </c>
      <c r="F3270" t="s">
        <v>7039</v>
      </c>
      <c r="G3270" s="2">
        <v>52</v>
      </c>
      <c r="H3270" s="11">
        <v>0.10993657505285412</v>
      </c>
      <c r="I3270">
        <v>0</v>
      </c>
      <c r="J3270">
        <f ca="1"/>
        <v>3398</v>
      </c>
      <c r="K3270">
        <v>331</v>
      </c>
      <c r="L3270" cm="1">
        <f t="array" ref="L3270">_xlfn.IFS(G3270&lt;=25, 1, G3270&lt;=75, 2, G3270&lt;=150, 3, G3270&gt;150, 4)</f>
        <v>2</v>
      </c>
    </row>
    <row r="3271" spans="1:12" x14ac:dyDescent="0.2">
      <c r="A3271" t="s">
        <v>4794</v>
      </c>
      <c r="B3271" t="s">
        <v>1418</v>
      </c>
      <c r="C3271" s="2">
        <v>169</v>
      </c>
      <c r="D3271" s="2">
        <v>139</v>
      </c>
      <c r="E3271" t="s">
        <v>7029</v>
      </c>
      <c r="F3271" t="s">
        <v>7041</v>
      </c>
      <c r="G3271" s="2">
        <v>30</v>
      </c>
      <c r="H3271" s="11">
        <v>0.17751479289940827</v>
      </c>
      <c r="I3271">
        <v>0</v>
      </c>
      <c r="J3271">
        <f ca="1"/>
        <v>1210</v>
      </c>
      <c r="K3271">
        <v>2329</v>
      </c>
      <c r="L3271" cm="1">
        <f t="array" ref="L3271">_xlfn.IFS(G3271&lt;=25, 1, G3271&lt;=75, 2, G3271&lt;=150, 3, G3271&gt;150, 4)</f>
        <v>2</v>
      </c>
    </row>
    <row r="3272" spans="1:12" x14ac:dyDescent="0.2">
      <c r="A3272" t="s">
        <v>4795</v>
      </c>
      <c r="B3272" t="s">
        <v>4796</v>
      </c>
      <c r="C3272" s="2">
        <v>357</v>
      </c>
      <c r="D3272" s="2">
        <v>346</v>
      </c>
      <c r="E3272" t="s">
        <v>7027</v>
      </c>
      <c r="F3272" t="s">
        <v>7037</v>
      </c>
      <c r="G3272" s="2">
        <v>11</v>
      </c>
      <c r="H3272" s="11">
        <v>3.081232492997199E-2</v>
      </c>
      <c r="I3272">
        <v>0</v>
      </c>
      <c r="J3272">
        <f ca="1"/>
        <v>2351</v>
      </c>
      <c r="K3272">
        <v>3068</v>
      </c>
      <c r="L3272" cm="1">
        <f t="array" ref="L3272">_xlfn.IFS(G3272&lt;=25, 1, G3272&lt;=75, 2, G3272&lt;=150, 3, G3272&gt;150, 4)</f>
        <v>1</v>
      </c>
    </row>
    <row r="3273" spans="1:12" x14ac:dyDescent="0.2">
      <c r="A3273" t="s">
        <v>4797</v>
      </c>
      <c r="B3273" t="s">
        <v>1789</v>
      </c>
      <c r="C3273" s="2">
        <v>752</v>
      </c>
      <c r="D3273" s="2">
        <v>587</v>
      </c>
      <c r="E3273" t="s">
        <v>7029</v>
      </c>
      <c r="F3273" t="s">
        <v>7042</v>
      </c>
      <c r="G3273" s="2">
        <v>165</v>
      </c>
      <c r="H3273" s="11">
        <v>0.21941489361702127</v>
      </c>
      <c r="I3273">
        <v>0</v>
      </c>
      <c r="J3273">
        <f ca="1"/>
        <v>3027</v>
      </c>
      <c r="K3273">
        <v>42</v>
      </c>
      <c r="L3273" cm="1">
        <f t="array" ref="L3273">_xlfn.IFS(G3273&lt;=25, 1, G3273&lt;=75, 2, G3273&lt;=150, 3, G3273&gt;150, 4)</f>
        <v>4</v>
      </c>
    </row>
    <row r="3274" spans="1:12" x14ac:dyDescent="0.2">
      <c r="A3274" t="s">
        <v>4798</v>
      </c>
      <c r="B3274" t="s">
        <v>4799</v>
      </c>
      <c r="C3274" s="2">
        <v>984</v>
      </c>
      <c r="D3274" s="2">
        <v>610</v>
      </c>
      <c r="E3274" t="s">
        <v>7027</v>
      </c>
      <c r="F3274" t="s">
        <v>7039</v>
      </c>
      <c r="G3274" s="2">
        <v>374</v>
      </c>
      <c r="H3274" s="11">
        <v>0.38008130081300812</v>
      </c>
      <c r="I3274">
        <v>0</v>
      </c>
      <c r="J3274">
        <f ca="1"/>
        <v>1697</v>
      </c>
      <c r="K3274">
        <v>3766</v>
      </c>
      <c r="L3274" cm="1">
        <f t="array" ref="L3274">_xlfn.IFS(G3274&lt;=25, 1, G3274&lt;=75, 2, G3274&lt;=150, 3, G3274&gt;150, 4)</f>
        <v>4</v>
      </c>
    </row>
    <row r="3275" spans="1:12" x14ac:dyDescent="0.2">
      <c r="A3275" t="s">
        <v>4800</v>
      </c>
      <c r="B3275" t="s">
        <v>4801</v>
      </c>
      <c r="C3275" s="2">
        <v>402</v>
      </c>
      <c r="D3275" s="2">
        <v>322</v>
      </c>
      <c r="E3275" t="s">
        <v>7027</v>
      </c>
      <c r="F3275" t="s">
        <v>7037</v>
      </c>
      <c r="G3275" s="2">
        <v>80</v>
      </c>
      <c r="H3275" s="11">
        <v>0.19900497512437812</v>
      </c>
      <c r="I3275">
        <v>0</v>
      </c>
      <c r="J3275">
        <f ca="1"/>
        <v>1163</v>
      </c>
      <c r="K3275">
        <v>1763</v>
      </c>
      <c r="L3275" cm="1">
        <f t="array" ref="L3275">_xlfn.IFS(G3275&lt;=25, 1, G3275&lt;=75, 2, G3275&lt;=150, 3, G3275&gt;150, 4)</f>
        <v>3</v>
      </c>
    </row>
    <row r="3276" spans="1:12" x14ac:dyDescent="0.2">
      <c r="A3276" t="s">
        <v>4802</v>
      </c>
      <c r="B3276" t="s">
        <v>4076</v>
      </c>
      <c r="C3276" s="2">
        <v>279</v>
      </c>
      <c r="D3276" s="2">
        <v>215</v>
      </c>
      <c r="E3276" t="s">
        <v>7027</v>
      </c>
      <c r="F3276" t="s">
        <v>7036</v>
      </c>
      <c r="G3276" s="2">
        <v>64</v>
      </c>
      <c r="H3276" s="11">
        <v>0.22939068100358423</v>
      </c>
      <c r="I3276">
        <v>0</v>
      </c>
      <c r="J3276">
        <f ca="1"/>
        <v>3376</v>
      </c>
      <c r="K3276">
        <v>4203</v>
      </c>
      <c r="L3276" cm="1">
        <f t="array" ref="L3276">_xlfn.IFS(G3276&lt;=25, 1, G3276&lt;=75, 2, G3276&lt;=150, 3, G3276&gt;150, 4)</f>
        <v>2</v>
      </c>
    </row>
    <row r="3277" spans="1:12" x14ac:dyDescent="0.2">
      <c r="A3277" t="s">
        <v>4803</v>
      </c>
      <c r="B3277" t="s">
        <v>4804</v>
      </c>
      <c r="C3277" s="2">
        <v>268</v>
      </c>
      <c r="D3277" s="2">
        <v>177</v>
      </c>
      <c r="E3277" t="s">
        <v>7027</v>
      </c>
      <c r="F3277" t="s">
        <v>7039</v>
      </c>
      <c r="G3277" s="2">
        <v>91</v>
      </c>
      <c r="H3277" s="11">
        <v>0.33955223880597013</v>
      </c>
      <c r="I3277">
        <v>0</v>
      </c>
      <c r="J3277">
        <f ca="1"/>
        <v>3733</v>
      </c>
      <c r="K3277">
        <v>2752</v>
      </c>
      <c r="L3277" cm="1">
        <f t="array" ref="L3277">_xlfn.IFS(G3277&lt;=25, 1, G3277&lt;=75, 2, G3277&lt;=150, 3, G3277&gt;150, 4)</f>
        <v>3</v>
      </c>
    </row>
    <row r="3278" spans="1:12" x14ac:dyDescent="0.2">
      <c r="A3278" t="s">
        <v>4805</v>
      </c>
      <c r="B3278" t="s">
        <v>4806</v>
      </c>
      <c r="C3278" s="2">
        <v>268</v>
      </c>
      <c r="D3278" s="2">
        <v>166</v>
      </c>
      <c r="E3278" t="s">
        <v>7027</v>
      </c>
      <c r="F3278" t="s">
        <v>7037</v>
      </c>
      <c r="G3278" s="2">
        <v>102</v>
      </c>
      <c r="H3278" s="11">
        <v>0.38059701492537312</v>
      </c>
      <c r="I3278">
        <v>0</v>
      </c>
      <c r="J3278">
        <f ca="1"/>
        <v>2387</v>
      </c>
      <c r="K3278">
        <v>1616</v>
      </c>
      <c r="L3278" cm="1">
        <f t="array" ref="L3278">_xlfn.IFS(G3278&lt;=25, 1, G3278&lt;=75, 2, G3278&lt;=150, 3, G3278&gt;150, 4)</f>
        <v>3</v>
      </c>
    </row>
    <row r="3279" spans="1:12" x14ac:dyDescent="0.2">
      <c r="A3279" t="s">
        <v>4807</v>
      </c>
      <c r="B3279" t="s">
        <v>4808</v>
      </c>
      <c r="C3279" s="2">
        <v>232</v>
      </c>
      <c r="D3279" s="2">
        <v>195</v>
      </c>
      <c r="E3279" t="s">
        <v>7027</v>
      </c>
      <c r="F3279" t="s">
        <v>7039</v>
      </c>
      <c r="G3279" s="2">
        <v>37</v>
      </c>
      <c r="H3279" s="11">
        <v>0.15948275862068967</v>
      </c>
      <c r="I3279">
        <v>0</v>
      </c>
      <c r="J3279">
        <f ca="1"/>
        <v>425</v>
      </c>
      <c r="K3279">
        <v>791</v>
      </c>
      <c r="L3279" cm="1">
        <f t="array" ref="L3279">_xlfn.IFS(G3279&lt;=25, 1, G3279&lt;=75, 2, G3279&lt;=150, 3, G3279&gt;150, 4)</f>
        <v>2</v>
      </c>
    </row>
    <row r="3280" spans="1:12" x14ac:dyDescent="0.2">
      <c r="A3280" t="s">
        <v>4809</v>
      </c>
      <c r="B3280" t="s">
        <v>4810</v>
      </c>
      <c r="C3280" s="2">
        <v>325</v>
      </c>
      <c r="D3280" s="2">
        <v>228</v>
      </c>
      <c r="E3280" t="s">
        <v>7027</v>
      </c>
      <c r="F3280" t="s">
        <v>7037</v>
      </c>
      <c r="G3280" s="2">
        <v>97</v>
      </c>
      <c r="H3280" s="11">
        <v>0.29846153846153844</v>
      </c>
      <c r="I3280">
        <v>0</v>
      </c>
      <c r="J3280">
        <f ca="1"/>
        <v>2416</v>
      </c>
      <c r="K3280">
        <v>9</v>
      </c>
      <c r="L3280" cm="1">
        <f t="array" ref="L3280">_xlfn.IFS(G3280&lt;=25, 1, G3280&lt;=75, 2, G3280&lt;=150, 3, G3280&gt;150, 4)</f>
        <v>3</v>
      </c>
    </row>
    <row r="3281" spans="1:12" x14ac:dyDescent="0.2">
      <c r="A3281" t="s">
        <v>4811</v>
      </c>
      <c r="B3281" t="s">
        <v>1851</v>
      </c>
      <c r="C3281" s="2">
        <v>199</v>
      </c>
      <c r="D3281" s="2">
        <v>143</v>
      </c>
      <c r="E3281" t="s">
        <v>7027</v>
      </c>
      <c r="F3281" t="s">
        <v>7045</v>
      </c>
      <c r="G3281" s="2">
        <v>56</v>
      </c>
      <c r="H3281" s="11">
        <v>0.28140703517587939</v>
      </c>
      <c r="I3281">
        <v>0</v>
      </c>
      <c r="J3281">
        <f ca="1"/>
        <v>2152</v>
      </c>
      <c r="K3281">
        <v>3684</v>
      </c>
      <c r="L3281" cm="1">
        <f t="array" ref="L3281">_xlfn.IFS(G3281&lt;=25, 1, G3281&lt;=75, 2, G3281&lt;=150, 3, G3281&gt;150, 4)</f>
        <v>2</v>
      </c>
    </row>
    <row r="3282" spans="1:12" x14ac:dyDescent="0.2">
      <c r="A3282" t="s">
        <v>4812</v>
      </c>
      <c r="B3282" t="s">
        <v>2216</v>
      </c>
      <c r="C3282" s="2">
        <v>199</v>
      </c>
      <c r="D3282" s="2">
        <v>123</v>
      </c>
      <c r="E3282" t="s">
        <v>7029</v>
      </c>
      <c r="F3282" t="s">
        <v>7037</v>
      </c>
      <c r="G3282" s="2">
        <v>76</v>
      </c>
      <c r="H3282" s="11">
        <v>0.38190954773869346</v>
      </c>
      <c r="I3282">
        <v>0</v>
      </c>
      <c r="J3282">
        <f ca="1"/>
        <v>3896</v>
      </c>
      <c r="K3282">
        <v>4527</v>
      </c>
      <c r="L3282" cm="1">
        <f t="array" ref="L3282">_xlfn.IFS(G3282&lt;=25, 1, G3282&lt;=75, 2, G3282&lt;=150, 3, G3282&gt;150, 4)</f>
        <v>3</v>
      </c>
    </row>
    <row r="3283" spans="1:12" x14ac:dyDescent="0.2">
      <c r="A3283" t="s">
        <v>4813</v>
      </c>
      <c r="B3283" t="s">
        <v>4814</v>
      </c>
      <c r="C3283" s="2">
        <v>384</v>
      </c>
      <c r="D3283" s="2">
        <v>326</v>
      </c>
      <c r="E3283" t="s">
        <v>7027</v>
      </c>
      <c r="F3283" t="s">
        <v>7042</v>
      </c>
      <c r="G3283" s="2">
        <v>58</v>
      </c>
      <c r="H3283" s="11">
        <v>0.15104166666666666</v>
      </c>
      <c r="I3283">
        <v>0</v>
      </c>
      <c r="J3283">
        <f ca="1"/>
        <v>3759</v>
      </c>
      <c r="K3283">
        <v>1903</v>
      </c>
      <c r="L3283" cm="1">
        <f t="array" ref="L3283">_xlfn.IFS(G3283&lt;=25, 1, G3283&lt;=75, 2, G3283&lt;=150, 3, G3283&gt;150, 4)</f>
        <v>2</v>
      </c>
    </row>
    <row r="3284" spans="1:12" x14ac:dyDescent="0.2">
      <c r="A3284" t="s">
        <v>4815</v>
      </c>
      <c r="B3284" t="s">
        <v>2216</v>
      </c>
      <c r="C3284" s="2">
        <v>219</v>
      </c>
      <c r="D3284" s="2">
        <v>70</v>
      </c>
      <c r="E3284" t="s">
        <v>7027</v>
      </c>
      <c r="F3284" t="s">
        <v>7040</v>
      </c>
      <c r="G3284" s="2">
        <v>149</v>
      </c>
      <c r="H3284" s="11">
        <v>0.68036529680365299</v>
      </c>
      <c r="I3284">
        <v>0</v>
      </c>
      <c r="J3284">
        <f ca="1"/>
        <v>958</v>
      </c>
      <c r="K3284">
        <v>1231</v>
      </c>
      <c r="L3284" cm="1">
        <f t="array" ref="L3284">_xlfn.IFS(G3284&lt;=25, 1, G3284&lt;=75, 2, G3284&lt;=150, 3, G3284&gt;150, 4)</f>
        <v>3</v>
      </c>
    </row>
    <row r="3285" spans="1:12" x14ac:dyDescent="0.2">
      <c r="A3285" t="s">
        <v>4816</v>
      </c>
      <c r="B3285" t="s">
        <v>4817</v>
      </c>
      <c r="C3285" s="2">
        <v>179</v>
      </c>
      <c r="D3285" s="2">
        <v>124</v>
      </c>
      <c r="E3285" t="s">
        <v>7027</v>
      </c>
      <c r="F3285" t="s">
        <v>7037</v>
      </c>
      <c r="G3285" s="2">
        <v>55</v>
      </c>
      <c r="H3285" s="11">
        <v>0.30726256983240224</v>
      </c>
      <c r="I3285">
        <v>0</v>
      </c>
      <c r="J3285">
        <f ca="1"/>
        <v>3714</v>
      </c>
      <c r="K3285">
        <v>809</v>
      </c>
      <c r="L3285" cm="1">
        <f t="array" ref="L3285">_xlfn.IFS(G3285&lt;=25, 1, G3285&lt;=75, 2, G3285&lt;=150, 3, G3285&gt;150, 4)</f>
        <v>2</v>
      </c>
    </row>
    <row r="3286" spans="1:12" x14ac:dyDescent="0.2">
      <c r="A3286" t="s">
        <v>4818</v>
      </c>
      <c r="B3286" t="s">
        <v>4819</v>
      </c>
      <c r="C3286" s="2">
        <v>294</v>
      </c>
      <c r="D3286" s="2">
        <v>162</v>
      </c>
      <c r="E3286" t="s">
        <v>7027</v>
      </c>
      <c r="F3286" t="s">
        <v>7037</v>
      </c>
      <c r="G3286" s="2">
        <v>132</v>
      </c>
      <c r="H3286" s="11">
        <v>0.44897959183673469</v>
      </c>
      <c r="I3286">
        <v>0</v>
      </c>
      <c r="J3286">
        <f ca="1"/>
        <v>1372</v>
      </c>
      <c r="K3286">
        <v>1556</v>
      </c>
      <c r="L3286" cm="1">
        <f t="array" ref="L3286">_xlfn.IFS(G3286&lt;=25, 1, G3286&lt;=75, 2, G3286&lt;=150, 3, G3286&gt;150, 4)</f>
        <v>3</v>
      </c>
    </row>
    <row r="3287" spans="1:12" x14ac:dyDescent="0.2">
      <c r="A3287" t="s">
        <v>4820</v>
      </c>
      <c r="B3287" t="s">
        <v>4821</v>
      </c>
      <c r="C3287" s="2">
        <v>1298</v>
      </c>
      <c r="D3287" s="2">
        <v>999</v>
      </c>
      <c r="E3287" t="s">
        <v>7029</v>
      </c>
      <c r="F3287" t="s">
        <v>7042</v>
      </c>
      <c r="G3287" s="2">
        <v>299</v>
      </c>
      <c r="H3287" s="11">
        <v>0.23035439137134053</v>
      </c>
      <c r="I3287">
        <v>0</v>
      </c>
      <c r="J3287">
        <f ca="1"/>
        <v>3127</v>
      </c>
      <c r="K3287">
        <v>3106</v>
      </c>
      <c r="L3287" cm="1">
        <f t="array" ref="L3287">_xlfn.IFS(G3287&lt;=25, 1, G3287&lt;=75, 2, G3287&lt;=150, 3, G3287&gt;150, 4)</f>
        <v>4</v>
      </c>
    </row>
    <row r="3288" spans="1:12" x14ac:dyDescent="0.2">
      <c r="A3288" t="s">
        <v>4822</v>
      </c>
      <c r="B3288" t="s">
        <v>4823</v>
      </c>
      <c r="C3288" s="2">
        <v>349</v>
      </c>
      <c r="D3288" s="2">
        <v>272</v>
      </c>
      <c r="E3288" t="s">
        <v>7027</v>
      </c>
      <c r="F3288" t="s">
        <v>7039</v>
      </c>
      <c r="G3288" s="2">
        <v>77</v>
      </c>
      <c r="H3288" s="11">
        <v>0.22063037249283668</v>
      </c>
      <c r="I3288">
        <v>0</v>
      </c>
      <c r="J3288">
        <f ca="1"/>
        <v>2980</v>
      </c>
      <c r="K3288">
        <v>280</v>
      </c>
      <c r="L3288" cm="1">
        <f t="array" ref="L3288">_xlfn.IFS(G3288&lt;=25, 1, G3288&lt;=75, 2, G3288&lt;=150, 3, G3288&gt;150, 4)</f>
        <v>3</v>
      </c>
    </row>
    <row r="3289" spans="1:12" x14ac:dyDescent="0.2">
      <c r="A3289" t="s">
        <v>4824</v>
      </c>
      <c r="B3289" t="s">
        <v>4825</v>
      </c>
      <c r="C3289" s="2">
        <v>336</v>
      </c>
      <c r="D3289" s="2">
        <v>306</v>
      </c>
      <c r="E3289" t="s">
        <v>7029</v>
      </c>
      <c r="F3289" t="s">
        <v>7042</v>
      </c>
      <c r="G3289" s="2">
        <v>30</v>
      </c>
      <c r="H3289" s="11">
        <v>8.9285714285714288E-2</v>
      </c>
      <c r="I3289">
        <v>0</v>
      </c>
      <c r="J3289">
        <f ca="1"/>
        <v>1803</v>
      </c>
      <c r="K3289">
        <v>1892</v>
      </c>
      <c r="L3289" cm="1">
        <f t="array" ref="L3289">_xlfn.IFS(G3289&lt;=25, 1, G3289&lt;=75, 2, G3289&lt;=150, 3, G3289&gt;150, 4)</f>
        <v>2</v>
      </c>
    </row>
    <row r="3290" spans="1:12" x14ac:dyDescent="0.2">
      <c r="A3290" t="s">
        <v>4826</v>
      </c>
      <c r="B3290" t="s">
        <v>3021</v>
      </c>
      <c r="C3290" s="2">
        <v>402</v>
      </c>
      <c r="D3290" s="2">
        <v>318</v>
      </c>
      <c r="E3290" t="s">
        <v>7027</v>
      </c>
      <c r="F3290" t="s">
        <v>7041</v>
      </c>
      <c r="G3290" s="2">
        <v>84</v>
      </c>
      <c r="H3290" s="11">
        <v>0.20895522388059701</v>
      </c>
      <c r="I3290">
        <v>0</v>
      </c>
      <c r="J3290">
        <f ca="1"/>
        <v>1511</v>
      </c>
      <c r="K3290">
        <v>1896</v>
      </c>
      <c r="L3290" cm="1">
        <f t="array" ref="L3290">_xlfn.IFS(G3290&lt;=25, 1, G3290&lt;=75, 2, G3290&lt;=150, 3, G3290&gt;150, 4)</f>
        <v>3</v>
      </c>
    </row>
    <row r="3291" spans="1:12" x14ac:dyDescent="0.2">
      <c r="A3291" t="s">
        <v>4827</v>
      </c>
      <c r="B3291" t="s">
        <v>4828</v>
      </c>
      <c r="C3291" s="2">
        <v>236</v>
      </c>
      <c r="D3291" s="2">
        <v>101</v>
      </c>
      <c r="E3291" t="s">
        <v>7027</v>
      </c>
      <c r="F3291" t="s">
        <v>7040</v>
      </c>
      <c r="G3291" s="2">
        <v>135</v>
      </c>
      <c r="H3291" s="11">
        <v>0.57203389830508478</v>
      </c>
      <c r="I3291">
        <v>0</v>
      </c>
      <c r="J3291">
        <f ca="1"/>
        <v>4420</v>
      </c>
      <c r="K3291">
        <v>4315</v>
      </c>
      <c r="L3291" cm="1">
        <f t="array" ref="L3291">_xlfn.IFS(G3291&lt;=25, 1, G3291&lt;=75, 2, G3291&lt;=150, 3, G3291&gt;150, 4)</f>
        <v>3</v>
      </c>
    </row>
    <row r="3292" spans="1:12" x14ac:dyDescent="0.2">
      <c r="A3292" t="s">
        <v>4829</v>
      </c>
      <c r="B3292" t="s">
        <v>4830</v>
      </c>
      <c r="C3292" s="2">
        <v>749</v>
      </c>
      <c r="D3292" s="2">
        <v>494</v>
      </c>
      <c r="E3292" t="s">
        <v>7027</v>
      </c>
      <c r="F3292" t="s">
        <v>7039</v>
      </c>
      <c r="G3292" s="2">
        <v>255</v>
      </c>
      <c r="H3292" s="11">
        <v>0.34045393858477968</v>
      </c>
      <c r="I3292">
        <v>0</v>
      </c>
      <c r="J3292">
        <f ca="1"/>
        <v>3148</v>
      </c>
      <c r="K3292">
        <v>1609</v>
      </c>
      <c r="L3292" cm="1">
        <f t="array" ref="L3292">_xlfn.IFS(G3292&lt;=25, 1, G3292&lt;=75, 2, G3292&lt;=150, 3, G3292&gt;150, 4)</f>
        <v>4</v>
      </c>
    </row>
    <row r="3293" spans="1:12" x14ac:dyDescent="0.2">
      <c r="A3293" t="s">
        <v>4831</v>
      </c>
      <c r="B3293" t="s">
        <v>534</v>
      </c>
      <c r="C3293" s="2">
        <v>268</v>
      </c>
      <c r="D3293" s="2">
        <v>99</v>
      </c>
      <c r="E3293" t="s">
        <v>7027</v>
      </c>
      <c r="F3293" t="s">
        <v>7038</v>
      </c>
      <c r="G3293" s="2">
        <v>169</v>
      </c>
      <c r="H3293" s="11">
        <v>0.63059701492537312</v>
      </c>
      <c r="I3293">
        <v>0</v>
      </c>
      <c r="J3293">
        <f ca="1"/>
        <v>2422</v>
      </c>
      <c r="K3293">
        <v>1405</v>
      </c>
      <c r="L3293" cm="1">
        <f t="array" ref="L3293">_xlfn.IFS(G3293&lt;=25, 1, G3293&lt;=75, 2, G3293&lt;=150, 3, G3293&gt;150, 4)</f>
        <v>4</v>
      </c>
    </row>
    <row r="3294" spans="1:12" x14ac:dyDescent="0.2">
      <c r="A3294" t="s">
        <v>4832</v>
      </c>
      <c r="C3294" s="2">
        <v>599</v>
      </c>
      <c r="D3294" s="2">
        <v>461</v>
      </c>
      <c r="E3294" t="s">
        <v>7029</v>
      </c>
      <c r="F3294" t="s">
        <v>7039</v>
      </c>
      <c r="G3294" s="2">
        <v>138</v>
      </c>
      <c r="H3294" s="11">
        <v>0.23038397328881469</v>
      </c>
      <c r="I3294">
        <v>0</v>
      </c>
      <c r="J3294">
        <f ca="1"/>
        <v>684</v>
      </c>
      <c r="K3294">
        <v>1608</v>
      </c>
      <c r="L3294" cm="1">
        <f t="array" ref="L3294">_xlfn.IFS(G3294&lt;=25, 1, G3294&lt;=75, 2, G3294&lt;=150, 3, G3294&gt;150, 4)</f>
        <v>3</v>
      </c>
    </row>
    <row r="3295" spans="1:12" x14ac:dyDescent="0.2">
      <c r="A3295" t="s">
        <v>4833</v>
      </c>
      <c r="B3295" t="s">
        <v>2114</v>
      </c>
      <c r="C3295" s="2">
        <v>268</v>
      </c>
      <c r="D3295" s="2">
        <v>166</v>
      </c>
      <c r="E3295" t="s">
        <v>7029</v>
      </c>
      <c r="F3295" t="s">
        <v>7037</v>
      </c>
      <c r="G3295" s="2">
        <v>102</v>
      </c>
      <c r="H3295" s="11">
        <v>0.38059701492537312</v>
      </c>
      <c r="I3295">
        <v>0</v>
      </c>
      <c r="J3295">
        <f ca="1"/>
        <v>1113</v>
      </c>
      <c r="K3295">
        <v>2164</v>
      </c>
      <c r="L3295" cm="1">
        <f t="array" ref="L3295">_xlfn.IFS(G3295&lt;=25, 1, G3295&lt;=75, 2, G3295&lt;=150, 3, G3295&gt;150, 4)</f>
        <v>3</v>
      </c>
    </row>
    <row r="3296" spans="1:12" x14ac:dyDescent="0.2">
      <c r="A3296" t="s">
        <v>4834</v>
      </c>
      <c r="B3296" t="s">
        <v>4835</v>
      </c>
      <c r="C3296" s="2">
        <v>178</v>
      </c>
      <c r="D3296" s="2">
        <v>139</v>
      </c>
      <c r="E3296" t="s">
        <v>7027</v>
      </c>
      <c r="F3296" t="s">
        <v>7042</v>
      </c>
      <c r="G3296" s="2">
        <v>39</v>
      </c>
      <c r="H3296" s="11">
        <v>0.21910112359550563</v>
      </c>
      <c r="I3296">
        <v>0</v>
      </c>
      <c r="J3296">
        <f ca="1"/>
        <v>1068</v>
      </c>
      <c r="K3296">
        <v>2382</v>
      </c>
      <c r="L3296" cm="1">
        <f t="array" ref="L3296">_xlfn.IFS(G3296&lt;=25, 1, G3296&lt;=75, 2, G3296&lt;=150, 3, G3296&gt;150, 4)</f>
        <v>2</v>
      </c>
    </row>
    <row r="3297" spans="1:12" x14ac:dyDescent="0.2">
      <c r="A3297" t="s">
        <v>4836</v>
      </c>
      <c r="B3297" t="s">
        <v>4193</v>
      </c>
      <c r="C3297" s="2">
        <v>259</v>
      </c>
      <c r="D3297" s="2">
        <v>130</v>
      </c>
      <c r="E3297" t="s">
        <v>7027</v>
      </c>
      <c r="F3297" t="s">
        <v>7040</v>
      </c>
      <c r="G3297" s="2">
        <v>129</v>
      </c>
      <c r="H3297" s="11">
        <v>0.49806949806949807</v>
      </c>
      <c r="I3297">
        <v>0</v>
      </c>
      <c r="J3297">
        <f ca="1"/>
        <v>1357</v>
      </c>
      <c r="K3297">
        <v>4054</v>
      </c>
      <c r="L3297" cm="1">
        <f t="array" ref="L3297">_xlfn.IFS(G3297&lt;=25, 1, G3297&lt;=75, 2, G3297&lt;=150, 3, G3297&gt;150, 4)</f>
        <v>3</v>
      </c>
    </row>
    <row r="3298" spans="1:12" x14ac:dyDescent="0.2">
      <c r="A3298" t="s">
        <v>4837</v>
      </c>
      <c r="B3298" t="s">
        <v>4838</v>
      </c>
      <c r="C3298" s="2">
        <v>990</v>
      </c>
      <c r="D3298" s="2">
        <v>743</v>
      </c>
      <c r="E3298" t="s">
        <v>7029</v>
      </c>
      <c r="F3298" t="s">
        <v>7041</v>
      </c>
      <c r="G3298" s="2">
        <v>247</v>
      </c>
      <c r="H3298" s="11">
        <v>0.24949494949494949</v>
      </c>
      <c r="I3298">
        <v>0</v>
      </c>
      <c r="J3298">
        <f ca="1"/>
        <v>1812</v>
      </c>
      <c r="K3298">
        <v>2407</v>
      </c>
      <c r="L3298" cm="1">
        <f t="array" ref="L3298">_xlfn.IFS(G3298&lt;=25, 1, G3298&lt;=75, 2, G3298&lt;=150, 3, G3298&gt;150, 4)</f>
        <v>4</v>
      </c>
    </row>
    <row r="3299" spans="1:12" x14ac:dyDescent="0.2">
      <c r="A3299" t="s">
        <v>4839</v>
      </c>
      <c r="B3299" t="s">
        <v>4840</v>
      </c>
      <c r="C3299" s="2">
        <v>495</v>
      </c>
      <c r="D3299" s="2">
        <v>332</v>
      </c>
      <c r="E3299" t="s">
        <v>7027</v>
      </c>
      <c r="F3299" t="s">
        <v>7036</v>
      </c>
      <c r="G3299" s="2">
        <v>163</v>
      </c>
      <c r="H3299" s="11">
        <v>0.3292929292929293</v>
      </c>
      <c r="I3299">
        <v>0</v>
      </c>
      <c r="J3299">
        <f ca="1"/>
        <v>2702</v>
      </c>
      <c r="K3299">
        <v>1558</v>
      </c>
      <c r="L3299" cm="1">
        <f t="array" ref="L3299">_xlfn.IFS(G3299&lt;=25, 1, G3299&lt;=75, 2, G3299&lt;=150, 3, G3299&gt;150, 4)</f>
        <v>4</v>
      </c>
    </row>
    <row r="3300" spans="1:12" x14ac:dyDescent="0.2">
      <c r="A3300" t="s">
        <v>4841</v>
      </c>
      <c r="B3300" t="s">
        <v>4842</v>
      </c>
      <c r="C3300" s="2">
        <v>269</v>
      </c>
      <c r="D3300" s="2">
        <v>137</v>
      </c>
      <c r="E3300" t="s">
        <v>6989</v>
      </c>
      <c r="F3300" t="s">
        <v>7043</v>
      </c>
      <c r="G3300" s="2">
        <v>132</v>
      </c>
      <c r="H3300" s="11">
        <v>0.49070631970260226</v>
      </c>
      <c r="I3300">
        <v>1</v>
      </c>
      <c r="J3300">
        <f ca="1"/>
        <v>4204</v>
      </c>
      <c r="K3300">
        <v>4122</v>
      </c>
      <c r="L3300" cm="1">
        <f t="array" ref="L3300">_xlfn.IFS(G3300&lt;=25, 1, G3300&lt;=75, 2, G3300&lt;=150, 3, G3300&gt;150, 4)</f>
        <v>3</v>
      </c>
    </row>
    <row r="3301" spans="1:12" x14ac:dyDescent="0.2">
      <c r="A3301" t="s">
        <v>4843</v>
      </c>
      <c r="B3301" t="s">
        <v>1418</v>
      </c>
      <c r="C3301" s="2">
        <v>169</v>
      </c>
      <c r="D3301" s="2">
        <v>142</v>
      </c>
      <c r="E3301" t="s">
        <v>7029</v>
      </c>
      <c r="F3301" t="s">
        <v>7041</v>
      </c>
      <c r="G3301" s="2">
        <v>27</v>
      </c>
      <c r="H3301" s="11">
        <v>0.15976331360946747</v>
      </c>
      <c r="I3301">
        <v>0</v>
      </c>
      <c r="J3301">
        <f ca="1"/>
        <v>3229</v>
      </c>
      <c r="K3301">
        <v>4246</v>
      </c>
      <c r="L3301" cm="1">
        <f t="array" ref="L3301">_xlfn.IFS(G3301&lt;=25, 1, G3301&lt;=75, 2, G3301&lt;=150, 3, G3301&gt;150, 4)</f>
        <v>2</v>
      </c>
    </row>
    <row r="3302" spans="1:12" x14ac:dyDescent="0.2">
      <c r="A3302" t="s">
        <v>4844</v>
      </c>
      <c r="B3302" t="s">
        <v>4845</v>
      </c>
      <c r="C3302" s="2">
        <v>169</v>
      </c>
      <c r="D3302" s="2">
        <v>147</v>
      </c>
      <c r="E3302" t="s">
        <v>7027</v>
      </c>
      <c r="F3302" t="s">
        <v>7041</v>
      </c>
      <c r="G3302" s="2">
        <v>22</v>
      </c>
      <c r="H3302" s="11">
        <v>0.13017751479289941</v>
      </c>
      <c r="I3302">
        <v>0</v>
      </c>
      <c r="J3302">
        <f ca="1"/>
        <v>4481</v>
      </c>
      <c r="K3302">
        <v>4252</v>
      </c>
      <c r="L3302" cm="1">
        <f t="array" ref="L3302">_xlfn.IFS(G3302&lt;=25, 1, G3302&lt;=75, 2, G3302&lt;=150, 3, G3302&gt;150, 4)</f>
        <v>1</v>
      </c>
    </row>
    <row r="3303" spans="1:12" x14ac:dyDescent="0.2">
      <c r="A3303" t="s">
        <v>4846</v>
      </c>
      <c r="B3303" t="s">
        <v>4847</v>
      </c>
      <c r="C3303" s="2">
        <v>449</v>
      </c>
      <c r="D3303" s="2">
        <v>373</v>
      </c>
      <c r="E3303" t="s">
        <v>7027</v>
      </c>
      <c r="F3303" t="s">
        <v>7037</v>
      </c>
      <c r="G3303" s="2">
        <v>76</v>
      </c>
      <c r="H3303" s="11">
        <v>0.16926503340757237</v>
      </c>
      <c r="I3303">
        <v>0</v>
      </c>
      <c r="J3303">
        <f ca="1"/>
        <v>600</v>
      </c>
      <c r="K3303">
        <v>2744</v>
      </c>
      <c r="L3303" cm="1">
        <f t="array" ref="L3303">_xlfn.IFS(G3303&lt;=25, 1, G3303&lt;=75, 2, G3303&lt;=150, 3, G3303&gt;150, 4)</f>
        <v>3</v>
      </c>
    </row>
    <row r="3304" spans="1:12" x14ac:dyDescent="0.2">
      <c r="A3304" t="s">
        <v>4848</v>
      </c>
      <c r="B3304" t="s">
        <v>4849</v>
      </c>
      <c r="C3304" s="2">
        <v>259</v>
      </c>
      <c r="D3304" s="2">
        <v>85</v>
      </c>
      <c r="E3304" t="s">
        <v>6989</v>
      </c>
      <c r="F3304" t="s">
        <v>7043</v>
      </c>
      <c r="G3304" s="2">
        <v>174</v>
      </c>
      <c r="H3304" s="11">
        <v>0.6718146718146718</v>
      </c>
      <c r="I3304">
        <v>1</v>
      </c>
      <c r="J3304">
        <f ca="1"/>
        <v>3721</v>
      </c>
      <c r="K3304">
        <v>1812</v>
      </c>
      <c r="L3304" cm="1">
        <f t="array" ref="L3304">_xlfn.IFS(G3304&lt;=25, 1, G3304&lt;=75, 2, G3304&lt;=150, 3, G3304&gt;150, 4)</f>
        <v>4</v>
      </c>
    </row>
    <row r="3305" spans="1:12" x14ac:dyDescent="0.2">
      <c r="A3305" t="s">
        <v>4850</v>
      </c>
      <c r="B3305" t="s">
        <v>4851</v>
      </c>
      <c r="C3305" s="2">
        <v>439</v>
      </c>
      <c r="D3305" s="2">
        <v>338</v>
      </c>
      <c r="E3305" t="s">
        <v>7027</v>
      </c>
      <c r="F3305" t="s">
        <v>7042</v>
      </c>
      <c r="G3305" s="2">
        <v>101</v>
      </c>
      <c r="H3305" s="11">
        <v>0.23006833712984054</v>
      </c>
      <c r="I3305">
        <v>0</v>
      </c>
      <c r="J3305">
        <f ca="1"/>
        <v>3370</v>
      </c>
      <c r="K3305">
        <v>4514</v>
      </c>
      <c r="L3305" cm="1">
        <f t="array" ref="L3305">_xlfn.IFS(G3305&lt;=25, 1, G3305&lt;=75, 2, G3305&lt;=150, 3, G3305&gt;150, 4)</f>
        <v>3</v>
      </c>
    </row>
    <row r="3306" spans="1:12" x14ac:dyDescent="0.2">
      <c r="A3306" t="s">
        <v>4852</v>
      </c>
      <c r="B3306" t="s">
        <v>4853</v>
      </c>
      <c r="C3306" s="2">
        <v>259</v>
      </c>
      <c r="D3306" s="2">
        <v>184</v>
      </c>
      <c r="E3306" t="s">
        <v>7027</v>
      </c>
      <c r="F3306" t="s">
        <v>7039</v>
      </c>
      <c r="G3306" s="2">
        <v>75</v>
      </c>
      <c r="H3306" s="11">
        <v>0.28957528957528955</v>
      </c>
      <c r="I3306">
        <v>0</v>
      </c>
      <c r="J3306">
        <f ca="1"/>
        <v>3023</v>
      </c>
      <c r="K3306">
        <v>2940</v>
      </c>
      <c r="L3306" cm="1">
        <f t="array" ref="L3306">_xlfn.IFS(G3306&lt;=25, 1, G3306&lt;=75, 2, G3306&lt;=150, 3, G3306&gt;150, 4)</f>
        <v>2</v>
      </c>
    </row>
    <row r="3307" spans="1:12" x14ac:dyDescent="0.2">
      <c r="A3307" t="s">
        <v>4854</v>
      </c>
      <c r="B3307" t="s">
        <v>3634</v>
      </c>
      <c r="C3307" s="2">
        <v>99</v>
      </c>
      <c r="D3307" s="2">
        <v>63</v>
      </c>
      <c r="E3307" t="s">
        <v>7027</v>
      </c>
      <c r="F3307" t="s">
        <v>7037</v>
      </c>
      <c r="G3307" s="2">
        <v>36</v>
      </c>
      <c r="H3307" s="11">
        <v>0.36363636363636365</v>
      </c>
      <c r="I3307">
        <v>0</v>
      </c>
      <c r="J3307">
        <f ca="1"/>
        <v>1974</v>
      </c>
      <c r="K3307">
        <v>3884</v>
      </c>
      <c r="L3307" cm="1">
        <f t="array" ref="L3307">_xlfn.IFS(G3307&lt;=25, 1, G3307&lt;=75, 2, G3307&lt;=150, 3, G3307&gt;150, 4)</f>
        <v>2</v>
      </c>
    </row>
    <row r="3308" spans="1:12" x14ac:dyDescent="0.2">
      <c r="A3308" t="s">
        <v>4855</v>
      </c>
      <c r="B3308" t="s">
        <v>4856</v>
      </c>
      <c r="C3308" s="2">
        <v>399</v>
      </c>
      <c r="D3308" s="2">
        <v>275</v>
      </c>
      <c r="E3308" t="s">
        <v>7027</v>
      </c>
      <c r="F3308" t="s">
        <v>7041</v>
      </c>
      <c r="G3308" s="2">
        <v>124</v>
      </c>
      <c r="H3308" s="11">
        <v>0.31077694235588971</v>
      </c>
      <c r="I3308">
        <v>0</v>
      </c>
      <c r="J3308">
        <f ca="1"/>
        <v>583</v>
      </c>
      <c r="K3308">
        <v>2894</v>
      </c>
      <c r="L3308" cm="1">
        <f t="array" ref="L3308">_xlfn.IFS(G3308&lt;=25, 1, G3308&lt;=75, 2, G3308&lt;=150, 3, G3308&gt;150, 4)</f>
        <v>3</v>
      </c>
    </row>
    <row r="3309" spans="1:12" x14ac:dyDescent="0.2">
      <c r="A3309" t="s">
        <v>4857</v>
      </c>
      <c r="B3309" t="s">
        <v>4358</v>
      </c>
      <c r="C3309" s="2">
        <v>223</v>
      </c>
      <c r="D3309" s="2">
        <v>172</v>
      </c>
      <c r="E3309" t="s">
        <v>7027</v>
      </c>
      <c r="F3309" t="s">
        <v>7039</v>
      </c>
      <c r="G3309" s="2">
        <v>51</v>
      </c>
      <c r="H3309" s="11">
        <v>0.22869955156950672</v>
      </c>
      <c r="I3309">
        <v>0</v>
      </c>
      <c r="J3309">
        <f ca="1"/>
        <v>3302</v>
      </c>
      <c r="K3309">
        <v>1779</v>
      </c>
      <c r="L3309" cm="1">
        <f t="array" ref="L3309">_xlfn.IFS(G3309&lt;=25, 1, G3309&lt;=75, 2, G3309&lt;=150, 3, G3309&gt;150, 4)</f>
        <v>2</v>
      </c>
    </row>
    <row r="3310" spans="1:12" x14ac:dyDescent="0.2">
      <c r="A3310" t="s">
        <v>4858</v>
      </c>
      <c r="B3310" t="s">
        <v>4859</v>
      </c>
      <c r="C3310" s="2">
        <v>268</v>
      </c>
      <c r="D3310" s="2">
        <v>174</v>
      </c>
      <c r="E3310" t="s">
        <v>7029</v>
      </c>
      <c r="F3310" t="s">
        <v>7042</v>
      </c>
      <c r="G3310" s="2">
        <v>94</v>
      </c>
      <c r="H3310" s="11">
        <v>0.35074626865671643</v>
      </c>
      <c r="I3310">
        <v>0</v>
      </c>
      <c r="J3310">
        <f ca="1"/>
        <v>1751</v>
      </c>
      <c r="K3310">
        <v>2692</v>
      </c>
      <c r="L3310" cm="1">
        <f t="array" ref="L3310">_xlfn.IFS(G3310&lt;=25, 1, G3310&lt;=75, 2, G3310&lt;=150, 3, G3310&gt;150, 4)</f>
        <v>3</v>
      </c>
    </row>
    <row r="3311" spans="1:12" x14ac:dyDescent="0.2">
      <c r="A3311" t="s">
        <v>4860</v>
      </c>
      <c r="B3311" t="s">
        <v>4076</v>
      </c>
      <c r="C3311" s="2">
        <v>279</v>
      </c>
      <c r="D3311" s="2">
        <v>254</v>
      </c>
      <c r="E3311" t="s">
        <v>7027</v>
      </c>
      <c r="F3311" t="s">
        <v>7036</v>
      </c>
      <c r="G3311" s="2">
        <v>25</v>
      </c>
      <c r="H3311" s="11">
        <v>8.9605734767025089E-2</v>
      </c>
      <c r="I3311">
        <v>0</v>
      </c>
      <c r="J3311">
        <f ca="1"/>
        <v>3595</v>
      </c>
      <c r="K3311">
        <v>1112</v>
      </c>
      <c r="L3311" cm="1">
        <f t="array" ref="L3311">_xlfn.IFS(G3311&lt;=25, 1, G3311&lt;=75, 2, G3311&lt;=150, 3, G3311&gt;150, 4)</f>
        <v>1</v>
      </c>
    </row>
    <row r="3312" spans="1:12" x14ac:dyDescent="0.2">
      <c r="A3312" t="s">
        <v>4861</v>
      </c>
      <c r="B3312" t="s">
        <v>4862</v>
      </c>
      <c r="C3312" s="2">
        <v>289</v>
      </c>
      <c r="D3312" s="2">
        <v>188</v>
      </c>
      <c r="E3312" t="s">
        <v>7027</v>
      </c>
      <c r="F3312" t="s">
        <v>7037</v>
      </c>
      <c r="G3312" s="2">
        <v>101</v>
      </c>
      <c r="H3312" s="11">
        <v>0.34948096885813151</v>
      </c>
      <c r="I3312">
        <v>0</v>
      </c>
      <c r="J3312">
        <f ca="1"/>
        <v>1789</v>
      </c>
      <c r="K3312">
        <v>3523</v>
      </c>
      <c r="L3312" cm="1">
        <f t="array" ref="L3312">_xlfn.IFS(G3312&lt;=25, 1, G3312&lt;=75, 2, G3312&lt;=150, 3, G3312&gt;150, 4)</f>
        <v>3</v>
      </c>
    </row>
    <row r="3313" spans="1:12" x14ac:dyDescent="0.2">
      <c r="A3313" t="s">
        <v>4863</v>
      </c>
      <c r="B3313" t="s">
        <v>4864</v>
      </c>
      <c r="C3313" s="2">
        <v>232</v>
      </c>
      <c r="D3313" s="2">
        <v>130</v>
      </c>
      <c r="E3313" t="s">
        <v>7027</v>
      </c>
      <c r="F3313" t="s">
        <v>7040</v>
      </c>
      <c r="G3313" s="2">
        <v>102</v>
      </c>
      <c r="H3313" s="11">
        <v>0.43965517241379309</v>
      </c>
      <c r="I3313">
        <v>0</v>
      </c>
      <c r="J3313">
        <f ca="1"/>
        <v>2436</v>
      </c>
      <c r="K3313">
        <v>69</v>
      </c>
      <c r="L3313" cm="1">
        <f t="array" ref="L3313">_xlfn.IFS(G3313&lt;=25, 1, G3313&lt;=75, 2, G3313&lt;=150, 3, G3313&gt;150, 4)</f>
        <v>3</v>
      </c>
    </row>
    <row r="3314" spans="1:12" x14ac:dyDescent="0.2">
      <c r="A3314" t="s">
        <v>4865</v>
      </c>
      <c r="B3314" t="s">
        <v>4866</v>
      </c>
      <c r="C3314" s="2">
        <v>329</v>
      </c>
      <c r="D3314" s="2">
        <v>250</v>
      </c>
      <c r="E3314" t="s">
        <v>7027</v>
      </c>
      <c r="F3314" t="s">
        <v>7042</v>
      </c>
      <c r="G3314" s="2">
        <v>79</v>
      </c>
      <c r="H3314" s="11">
        <v>0.24012158054711247</v>
      </c>
      <c r="I3314">
        <v>0</v>
      </c>
      <c r="J3314">
        <f ca="1"/>
        <v>4026</v>
      </c>
      <c r="K3314">
        <v>4157</v>
      </c>
      <c r="L3314" cm="1">
        <f t="array" ref="L3314">_xlfn.IFS(G3314&lt;=25, 1, G3314&lt;=75, 2, G3314&lt;=150, 3, G3314&gt;150, 4)</f>
        <v>3</v>
      </c>
    </row>
    <row r="3315" spans="1:12" x14ac:dyDescent="0.2">
      <c r="A3315" t="s">
        <v>4867</v>
      </c>
      <c r="B3315" t="s">
        <v>2735</v>
      </c>
      <c r="C3315" s="2">
        <v>357</v>
      </c>
      <c r="D3315" s="2">
        <v>346</v>
      </c>
      <c r="E3315" t="s">
        <v>7029</v>
      </c>
      <c r="F3315" t="s">
        <v>7036</v>
      </c>
      <c r="G3315" s="2">
        <v>11</v>
      </c>
      <c r="H3315" s="11">
        <v>3.081232492997199E-2</v>
      </c>
      <c r="I3315">
        <v>0</v>
      </c>
      <c r="J3315">
        <f ca="1"/>
        <v>2885</v>
      </c>
      <c r="K3315">
        <v>2739</v>
      </c>
      <c r="L3315" cm="1">
        <f t="array" ref="L3315">_xlfn.IFS(G3315&lt;=25, 1, G3315&lt;=75, 2, G3315&lt;=150, 3, G3315&gt;150, 4)</f>
        <v>1</v>
      </c>
    </row>
    <row r="3316" spans="1:12" x14ac:dyDescent="0.2">
      <c r="A3316" t="s">
        <v>4868</v>
      </c>
      <c r="B3316" t="s">
        <v>2643</v>
      </c>
      <c r="C3316" s="2">
        <v>502</v>
      </c>
      <c r="D3316" s="2">
        <v>331</v>
      </c>
      <c r="E3316" t="s">
        <v>7027</v>
      </c>
      <c r="F3316" t="s">
        <v>7041</v>
      </c>
      <c r="G3316" s="2">
        <v>171</v>
      </c>
      <c r="H3316" s="11">
        <v>0.34063745019920316</v>
      </c>
      <c r="I3316">
        <v>0</v>
      </c>
      <c r="J3316">
        <f ca="1"/>
        <v>2920</v>
      </c>
      <c r="K3316">
        <v>4032</v>
      </c>
      <c r="L3316" cm="1">
        <f t="array" ref="L3316">_xlfn.IFS(G3316&lt;=25, 1, G3316&lt;=75, 2, G3316&lt;=150, 3, G3316&gt;150, 4)</f>
        <v>4</v>
      </c>
    </row>
    <row r="3317" spans="1:12" x14ac:dyDescent="0.2">
      <c r="A3317" t="s">
        <v>4869</v>
      </c>
      <c r="B3317" t="s">
        <v>4870</v>
      </c>
      <c r="C3317" s="2">
        <v>268</v>
      </c>
      <c r="D3317" s="2">
        <v>182</v>
      </c>
      <c r="E3317" t="s">
        <v>7027</v>
      </c>
      <c r="F3317" t="s">
        <v>7039</v>
      </c>
      <c r="G3317" s="2">
        <v>86</v>
      </c>
      <c r="H3317" s="11">
        <v>0.32089552238805968</v>
      </c>
      <c r="I3317">
        <v>0</v>
      </c>
      <c r="J3317">
        <f ca="1"/>
        <v>2741</v>
      </c>
      <c r="K3317">
        <v>4377</v>
      </c>
      <c r="L3317" cm="1">
        <f t="array" ref="L3317">_xlfn.IFS(G3317&lt;=25, 1, G3317&lt;=75, 2, G3317&lt;=150, 3, G3317&gt;150, 4)</f>
        <v>3</v>
      </c>
    </row>
    <row r="3318" spans="1:12" x14ac:dyDescent="0.2">
      <c r="A3318" t="s">
        <v>4871</v>
      </c>
      <c r="B3318" t="s">
        <v>4076</v>
      </c>
      <c r="C3318" s="2">
        <v>279</v>
      </c>
      <c r="D3318" s="2">
        <v>218</v>
      </c>
      <c r="E3318" t="s">
        <v>7027</v>
      </c>
      <c r="F3318" t="s">
        <v>7036</v>
      </c>
      <c r="G3318" s="2">
        <v>61</v>
      </c>
      <c r="H3318" s="11">
        <v>0.21863799283154123</v>
      </c>
      <c r="I3318">
        <v>0</v>
      </c>
      <c r="J3318">
        <f ca="1"/>
        <v>2174</v>
      </c>
      <c r="K3318">
        <v>2385</v>
      </c>
      <c r="L3318" cm="1">
        <f t="array" ref="L3318">_xlfn.IFS(G3318&lt;=25, 1, G3318&lt;=75, 2, G3318&lt;=150, 3, G3318&gt;150, 4)</f>
        <v>2</v>
      </c>
    </row>
    <row r="3319" spans="1:12" x14ac:dyDescent="0.2">
      <c r="A3319" t="s">
        <v>4872</v>
      </c>
      <c r="B3319" t="s">
        <v>4221</v>
      </c>
      <c r="C3319" s="2">
        <v>268</v>
      </c>
      <c r="D3319" s="2">
        <v>204</v>
      </c>
      <c r="E3319" t="s">
        <v>7027</v>
      </c>
      <c r="F3319" t="s">
        <v>7036</v>
      </c>
      <c r="G3319" s="2">
        <v>64</v>
      </c>
      <c r="H3319" s="11">
        <v>0.23880597014925373</v>
      </c>
      <c r="I3319">
        <v>0</v>
      </c>
      <c r="J3319">
        <f ca="1"/>
        <v>2981</v>
      </c>
      <c r="K3319">
        <v>1306</v>
      </c>
      <c r="L3319" cm="1">
        <f t="array" ref="L3319">_xlfn.IFS(G3319&lt;=25, 1, G3319&lt;=75, 2, G3319&lt;=150, 3, G3319&gt;150, 4)</f>
        <v>2</v>
      </c>
    </row>
    <row r="3320" spans="1:12" x14ac:dyDescent="0.2">
      <c r="A3320" t="s">
        <v>4873</v>
      </c>
      <c r="B3320" t="s">
        <v>4874</v>
      </c>
      <c r="C3320" s="2">
        <v>357</v>
      </c>
      <c r="D3320" s="2">
        <v>246</v>
      </c>
      <c r="E3320" t="s">
        <v>7029</v>
      </c>
      <c r="F3320" t="s">
        <v>7041</v>
      </c>
      <c r="G3320" s="2">
        <v>111</v>
      </c>
      <c r="H3320" s="11">
        <v>0.31092436974789917</v>
      </c>
      <c r="I3320">
        <v>0</v>
      </c>
      <c r="J3320">
        <f ca="1"/>
        <v>941</v>
      </c>
      <c r="K3320">
        <v>1180</v>
      </c>
      <c r="L3320" cm="1">
        <f t="array" ref="L3320">_xlfn.IFS(G3320&lt;=25, 1, G3320&lt;=75, 2, G3320&lt;=150, 3, G3320&gt;150, 4)</f>
        <v>3</v>
      </c>
    </row>
    <row r="3321" spans="1:12" x14ac:dyDescent="0.2">
      <c r="A3321" t="s">
        <v>4875</v>
      </c>
      <c r="B3321" t="s">
        <v>4876</v>
      </c>
      <c r="C3321" s="2">
        <v>279</v>
      </c>
      <c r="D3321" s="2">
        <v>181</v>
      </c>
      <c r="E3321" t="s">
        <v>7027</v>
      </c>
      <c r="F3321" t="s">
        <v>7037</v>
      </c>
      <c r="G3321" s="2">
        <v>98</v>
      </c>
      <c r="H3321" s="11">
        <v>0.35125448028673834</v>
      </c>
      <c r="I3321">
        <v>0</v>
      </c>
      <c r="J3321">
        <f ca="1"/>
        <v>2750</v>
      </c>
      <c r="K3321">
        <v>2005</v>
      </c>
      <c r="L3321" cm="1">
        <f t="array" ref="L3321">_xlfn.IFS(G3321&lt;=25, 1, G3321&lt;=75, 2, G3321&lt;=150, 3, G3321&gt;150, 4)</f>
        <v>3</v>
      </c>
    </row>
    <row r="3322" spans="1:12" x14ac:dyDescent="0.2">
      <c r="A3322" t="s">
        <v>4877</v>
      </c>
      <c r="B3322" t="s">
        <v>2114</v>
      </c>
      <c r="C3322" s="2">
        <v>297</v>
      </c>
      <c r="D3322" s="2">
        <v>258</v>
      </c>
      <c r="E3322" t="s">
        <v>7027</v>
      </c>
      <c r="F3322" t="s">
        <v>7037</v>
      </c>
      <c r="G3322" s="2">
        <v>39</v>
      </c>
      <c r="H3322" s="11">
        <v>0.13131313131313133</v>
      </c>
      <c r="I3322">
        <v>0</v>
      </c>
      <c r="J3322">
        <f ca="1"/>
        <v>4404</v>
      </c>
      <c r="K3322">
        <v>3854</v>
      </c>
      <c r="L3322" cm="1">
        <f t="array" ref="L3322">_xlfn.IFS(G3322&lt;=25, 1, G3322&lt;=75, 2, G3322&lt;=150, 3, G3322&gt;150, 4)</f>
        <v>2</v>
      </c>
    </row>
    <row r="3323" spans="1:12" x14ac:dyDescent="0.2">
      <c r="A3323" t="s">
        <v>4878</v>
      </c>
      <c r="B3323" t="s">
        <v>4879</v>
      </c>
      <c r="C3323" s="2">
        <v>1490</v>
      </c>
      <c r="D3323" s="2">
        <v>1073</v>
      </c>
      <c r="E3323" t="s">
        <v>7029</v>
      </c>
      <c r="F3323" t="s">
        <v>7041</v>
      </c>
      <c r="G3323" s="2">
        <v>417</v>
      </c>
      <c r="H3323" s="11">
        <v>0.27986577181208055</v>
      </c>
      <c r="I3323">
        <v>0</v>
      </c>
      <c r="J3323">
        <f ca="1"/>
        <v>846</v>
      </c>
      <c r="K3323">
        <v>4441</v>
      </c>
      <c r="L3323" cm="1">
        <f t="array" ref="L3323">_xlfn.IFS(G3323&lt;=25, 1, G3323&lt;=75, 2, G3323&lt;=150, 3, G3323&gt;150, 4)</f>
        <v>4</v>
      </c>
    </row>
    <row r="3324" spans="1:12" x14ac:dyDescent="0.2">
      <c r="A3324" t="s">
        <v>4880</v>
      </c>
      <c r="B3324" t="s">
        <v>4881</v>
      </c>
      <c r="C3324" s="2">
        <v>295</v>
      </c>
      <c r="D3324" s="2">
        <v>209</v>
      </c>
      <c r="E3324" t="s">
        <v>7027</v>
      </c>
      <c r="F3324" t="s">
        <v>7036</v>
      </c>
      <c r="G3324" s="2">
        <v>86</v>
      </c>
      <c r="H3324" s="11">
        <v>0.29152542372881357</v>
      </c>
      <c r="I3324">
        <v>0</v>
      </c>
      <c r="J3324">
        <f ca="1"/>
        <v>508</v>
      </c>
      <c r="K3324">
        <v>1089</v>
      </c>
      <c r="L3324" cm="1">
        <f t="array" ref="L3324">_xlfn.IFS(G3324&lt;=25, 1, G3324&lt;=75, 2, G3324&lt;=150, 3, G3324&gt;150, 4)</f>
        <v>3</v>
      </c>
    </row>
    <row r="3325" spans="1:12" x14ac:dyDescent="0.2">
      <c r="A3325" t="s">
        <v>4882</v>
      </c>
      <c r="B3325" t="s">
        <v>4883</v>
      </c>
      <c r="C3325" s="2">
        <v>550</v>
      </c>
      <c r="D3325" s="2">
        <v>374</v>
      </c>
      <c r="E3325" t="s">
        <v>7029</v>
      </c>
      <c r="F3325" t="s">
        <v>7041</v>
      </c>
      <c r="G3325" s="2">
        <v>176</v>
      </c>
      <c r="H3325" s="11">
        <v>0.32</v>
      </c>
      <c r="I3325">
        <v>0</v>
      </c>
      <c r="J3325">
        <f ca="1"/>
        <v>1652</v>
      </c>
      <c r="K3325">
        <v>979</v>
      </c>
      <c r="L3325" cm="1">
        <f t="array" ref="L3325">_xlfn.IFS(G3325&lt;=25, 1, G3325&lt;=75, 2, G3325&lt;=150, 3, G3325&gt;150, 4)</f>
        <v>4</v>
      </c>
    </row>
    <row r="3326" spans="1:12" x14ac:dyDescent="0.2">
      <c r="A3326" t="s">
        <v>4884</v>
      </c>
      <c r="B3326" t="s">
        <v>4885</v>
      </c>
      <c r="C3326" s="2">
        <v>299</v>
      </c>
      <c r="D3326" s="2">
        <v>251</v>
      </c>
      <c r="E3326" t="s">
        <v>7027</v>
      </c>
      <c r="F3326" t="s">
        <v>7036</v>
      </c>
      <c r="G3326" s="2">
        <v>48</v>
      </c>
      <c r="H3326" s="11">
        <v>0.16053511705685619</v>
      </c>
      <c r="I3326">
        <v>0</v>
      </c>
      <c r="J3326">
        <f ca="1"/>
        <v>635</v>
      </c>
      <c r="K3326">
        <v>856</v>
      </c>
      <c r="L3326" cm="1">
        <f t="array" ref="L3326">_xlfn.IFS(G3326&lt;=25, 1, G3326&lt;=75, 2, G3326&lt;=150, 3, G3326&gt;150, 4)</f>
        <v>2</v>
      </c>
    </row>
    <row r="3327" spans="1:12" x14ac:dyDescent="0.2">
      <c r="A3327" t="s">
        <v>4886</v>
      </c>
      <c r="B3327" t="s">
        <v>4887</v>
      </c>
      <c r="C3327" s="2">
        <v>294</v>
      </c>
      <c r="D3327" s="2">
        <v>129</v>
      </c>
      <c r="E3327" t="s">
        <v>7027</v>
      </c>
      <c r="F3327" t="s">
        <v>7037</v>
      </c>
      <c r="G3327" s="2">
        <v>165</v>
      </c>
      <c r="H3327" s="11">
        <v>0.56122448979591832</v>
      </c>
      <c r="I3327">
        <v>0</v>
      </c>
      <c r="J3327">
        <f ca="1"/>
        <v>3369</v>
      </c>
      <c r="K3327">
        <v>1512</v>
      </c>
      <c r="L3327" cm="1">
        <f t="array" ref="L3327">_xlfn.IFS(G3327&lt;=25, 1, G3327&lt;=75, 2, G3327&lt;=150, 3, G3327&gt;150, 4)</f>
        <v>4</v>
      </c>
    </row>
    <row r="3328" spans="1:12" x14ac:dyDescent="0.2">
      <c r="A3328" t="s">
        <v>4888</v>
      </c>
      <c r="B3328" t="s">
        <v>4889</v>
      </c>
      <c r="C3328" s="2">
        <v>499</v>
      </c>
      <c r="D3328" s="2">
        <v>220</v>
      </c>
      <c r="E3328" t="s">
        <v>7029</v>
      </c>
      <c r="F3328" t="s">
        <v>7040</v>
      </c>
      <c r="G3328" s="2">
        <v>279</v>
      </c>
      <c r="H3328" s="11">
        <v>0.5591182364729459</v>
      </c>
      <c r="I3328">
        <v>0</v>
      </c>
      <c r="J3328">
        <f ca="1"/>
        <v>2</v>
      </c>
      <c r="K3328">
        <v>77</v>
      </c>
      <c r="L3328" cm="1">
        <f t="array" ref="L3328">_xlfn.IFS(G3328&lt;=25, 1, G3328&lt;=75, 2, G3328&lt;=150, 3, G3328&gt;150, 4)</f>
        <v>4</v>
      </c>
    </row>
    <row r="3329" spans="1:12" x14ac:dyDescent="0.2">
      <c r="A3329" t="s">
        <v>4890</v>
      </c>
      <c r="B3329" t="s">
        <v>4891</v>
      </c>
      <c r="C3329" s="2">
        <v>312</v>
      </c>
      <c r="D3329" s="2">
        <v>225</v>
      </c>
      <c r="E3329" t="s">
        <v>7029</v>
      </c>
      <c r="F3329" t="s">
        <v>7040</v>
      </c>
      <c r="G3329" s="2">
        <v>87</v>
      </c>
      <c r="H3329" s="11">
        <v>0.27884615384615385</v>
      </c>
      <c r="I3329">
        <v>0</v>
      </c>
      <c r="J3329">
        <f ca="1"/>
        <v>1374</v>
      </c>
      <c r="K3329">
        <v>1806</v>
      </c>
      <c r="L3329" cm="1">
        <f t="array" ref="L3329">_xlfn.IFS(G3329&lt;=25, 1, G3329&lt;=75, 2, G3329&lt;=150, 3, G3329&gt;150, 4)</f>
        <v>3</v>
      </c>
    </row>
    <row r="3330" spans="1:12" x14ac:dyDescent="0.2">
      <c r="A3330" t="s">
        <v>4892</v>
      </c>
      <c r="B3330" t="s">
        <v>2216</v>
      </c>
      <c r="C3330" s="2">
        <v>169</v>
      </c>
      <c r="D3330" s="2">
        <v>118</v>
      </c>
      <c r="E3330" t="s">
        <v>7027</v>
      </c>
      <c r="F3330" t="s">
        <v>7037</v>
      </c>
      <c r="G3330" s="2">
        <v>51</v>
      </c>
      <c r="H3330" s="11">
        <v>0.30177514792899407</v>
      </c>
      <c r="I3330">
        <v>0</v>
      </c>
      <c r="J3330">
        <f ca="1"/>
        <v>2752</v>
      </c>
      <c r="K3330">
        <v>3847</v>
      </c>
      <c r="L3330" cm="1">
        <f t="array" ref="L3330">_xlfn.IFS(G3330&lt;=25, 1, G3330&lt;=75, 2, G3330&lt;=150, 3, G3330&gt;150, 4)</f>
        <v>2</v>
      </c>
    </row>
    <row r="3331" spans="1:12" x14ac:dyDescent="0.2">
      <c r="A3331" t="s">
        <v>4893</v>
      </c>
      <c r="B3331" t="s">
        <v>4894</v>
      </c>
      <c r="C3331" s="2">
        <v>295</v>
      </c>
      <c r="D3331" s="2">
        <v>251</v>
      </c>
      <c r="E3331" t="s">
        <v>7027</v>
      </c>
      <c r="F3331" t="s">
        <v>7043</v>
      </c>
      <c r="G3331" s="2">
        <v>44</v>
      </c>
      <c r="H3331" s="11">
        <v>0.14915254237288136</v>
      </c>
      <c r="I3331">
        <v>0</v>
      </c>
      <c r="J3331">
        <f ca="1"/>
        <v>900</v>
      </c>
      <c r="K3331">
        <v>3534</v>
      </c>
      <c r="L3331" cm="1">
        <f t="array" ref="L3331">_xlfn.IFS(G3331&lt;=25, 1, G3331&lt;=75, 2, G3331&lt;=150, 3, G3331&gt;150, 4)</f>
        <v>2</v>
      </c>
    </row>
    <row r="3332" spans="1:12" x14ac:dyDescent="0.2">
      <c r="A3332" t="s">
        <v>4895</v>
      </c>
      <c r="B3332" t="s">
        <v>4896</v>
      </c>
      <c r="C3332" s="2">
        <v>473</v>
      </c>
      <c r="D3332" s="2">
        <v>326</v>
      </c>
      <c r="E3332" t="s">
        <v>7027</v>
      </c>
      <c r="F3332" t="s">
        <v>7037</v>
      </c>
      <c r="G3332" s="2">
        <v>147</v>
      </c>
      <c r="H3332" s="11">
        <v>0.31078224101479918</v>
      </c>
      <c r="I3332">
        <v>0</v>
      </c>
      <c r="J3332">
        <f ca="1"/>
        <v>1533</v>
      </c>
      <c r="K3332">
        <v>496</v>
      </c>
      <c r="L3332" cm="1">
        <f t="array" ref="L3332">_xlfn.IFS(G3332&lt;=25, 1, G3332&lt;=75, 2, G3332&lt;=150, 3, G3332&gt;150, 4)</f>
        <v>3</v>
      </c>
    </row>
    <row r="3333" spans="1:12" x14ac:dyDescent="0.2">
      <c r="A3333" t="s">
        <v>4787</v>
      </c>
      <c r="B3333" t="s">
        <v>3634</v>
      </c>
      <c r="C3333" s="2">
        <v>99</v>
      </c>
      <c r="D3333" s="2">
        <v>75</v>
      </c>
      <c r="E3333" t="s">
        <v>7027</v>
      </c>
      <c r="F3333" t="s">
        <v>7039</v>
      </c>
      <c r="G3333" s="2">
        <v>24</v>
      </c>
      <c r="H3333" s="11">
        <v>0.24242424242424243</v>
      </c>
      <c r="I3333">
        <v>0</v>
      </c>
      <c r="J3333">
        <f ca="1"/>
        <v>4407</v>
      </c>
      <c r="K3333">
        <v>3630</v>
      </c>
      <c r="L3333" cm="1">
        <f t="array" ref="L3333">_xlfn.IFS(G3333&lt;=25, 1, G3333&lt;=75, 2, G3333&lt;=150, 3, G3333&gt;150, 4)</f>
        <v>1</v>
      </c>
    </row>
    <row r="3334" spans="1:12" x14ac:dyDescent="0.2">
      <c r="A3334" t="s">
        <v>4897</v>
      </c>
      <c r="B3334" t="s">
        <v>4898</v>
      </c>
      <c r="C3334" s="2">
        <v>726</v>
      </c>
      <c r="D3334" s="2">
        <v>537</v>
      </c>
      <c r="E3334" t="s">
        <v>7029</v>
      </c>
      <c r="F3334" t="s">
        <v>7045</v>
      </c>
      <c r="G3334" s="2">
        <v>189</v>
      </c>
      <c r="H3334" s="11">
        <v>0.26033057851239672</v>
      </c>
      <c r="I3334">
        <v>0</v>
      </c>
      <c r="J3334">
        <f ca="1"/>
        <v>3345</v>
      </c>
      <c r="K3334">
        <v>699</v>
      </c>
      <c r="L3334" cm="1">
        <f t="array" ref="L3334">_xlfn.IFS(G3334&lt;=25, 1, G3334&lt;=75, 2, G3334&lt;=150, 3, G3334&gt;150, 4)</f>
        <v>4</v>
      </c>
    </row>
    <row r="3335" spans="1:12" x14ac:dyDescent="0.2">
      <c r="A3335" t="s">
        <v>4899</v>
      </c>
      <c r="B3335" t="s">
        <v>4900</v>
      </c>
      <c r="C3335" s="2">
        <v>250</v>
      </c>
      <c r="D3335" s="2">
        <v>195</v>
      </c>
      <c r="E3335" t="s">
        <v>7027</v>
      </c>
      <c r="F3335" t="s">
        <v>7039</v>
      </c>
      <c r="G3335" s="2">
        <v>55</v>
      </c>
      <c r="H3335" s="11">
        <v>0.22</v>
      </c>
      <c r="I3335">
        <v>0</v>
      </c>
      <c r="J3335">
        <f ca="1"/>
        <v>983</v>
      </c>
      <c r="K3335">
        <v>3555</v>
      </c>
      <c r="L3335" cm="1">
        <f t="array" ref="L3335">_xlfn.IFS(G3335&lt;=25, 1, G3335&lt;=75, 2, G3335&lt;=150, 3, G3335&gt;150, 4)</f>
        <v>2</v>
      </c>
    </row>
    <row r="3336" spans="1:12" x14ac:dyDescent="0.2">
      <c r="A3336" t="s">
        <v>4901</v>
      </c>
      <c r="B3336" t="s">
        <v>4098</v>
      </c>
      <c r="C3336" s="2">
        <v>449</v>
      </c>
      <c r="D3336" s="2">
        <v>364</v>
      </c>
      <c r="E3336" t="s">
        <v>7029</v>
      </c>
      <c r="F3336" t="s">
        <v>7042</v>
      </c>
      <c r="G3336" s="2">
        <v>85</v>
      </c>
      <c r="H3336" s="11">
        <v>0.18930957683741648</v>
      </c>
      <c r="I3336">
        <v>0</v>
      </c>
      <c r="J3336">
        <f ca="1"/>
        <v>1917</v>
      </c>
      <c r="K3336">
        <v>2214</v>
      </c>
      <c r="L3336" cm="1">
        <f t="array" ref="L3336">_xlfn.IFS(G3336&lt;=25, 1, G3336&lt;=75, 2, G3336&lt;=150, 3, G3336&gt;150, 4)</f>
        <v>3</v>
      </c>
    </row>
    <row r="3337" spans="1:12" x14ac:dyDescent="0.2">
      <c r="A3337" t="s">
        <v>4902</v>
      </c>
      <c r="B3337" t="s">
        <v>3094</v>
      </c>
      <c r="C3337" s="2">
        <v>250</v>
      </c>
      <c r="D3337" s="2">
        <v>175</v>
      </c>
      <c r="E3337" t="s">
        <v>7027</v>
      </c>
      <c r="F3337" t="s">
        <v>7037</v>
      </c>
      <c r="G3337" s="2">
        <v>75</v>
      </c>
      <c r="H3337" s="11">
        <v>0.3</v>
      </c>
      <c r="I3337">
        <v>0</v>
      </c>
      <c r="J3337">
        <f ca="1"/>
        <v>2384</v>
      </c>
      <c r="K3337">
        <v>2672</v>
      </c>
      <c r="L3337" cm="1">
        <f t="array" ref="L3337">_xlfn.IFS(G3337&lt;=25, 1, G3337&lt;=75, 2, G3337&lt;=150, 3, G3337&gt;150, 4)</f>
        <v>2</v>
      </c>
    </row>
    <row r="3338" spans="1:12" x14ac:dyDescent="0.2">
      <c r="A3338" t="s">
        <v>4903</v>
      </c>
      <c r="B3338" t="s">
        <v>4904</v>
      </c>
      <c r="C3338" s="2">
        <v>841</v>
      </c>
      <c r="D3338" s="2">
        <v>631</v>
      </c>
      <c r="E3338" t="s">
        <v>7029</v>
      </c>
      <c r="F3338" t="s">
        <v>7042</v>
      </c>
      <c r="G3338" s="2">
        <v>210</v>
      </c>
      <c r="H3338" s="11">
        <v>0.2497027348394768</v>
      </c>
      <c r="I3338">
        <v>0</v>
      </c>
      <c r="J3338">
        <f ca="1"/>
        <v>1813</v>
      </c>
      <c r="K3338">
        <v>2832</v>
      </c>
      <c r="L3338" cm="1">
        <f t="array" ref="L3338">_xlfn.IFS(G3338&lt;=25, 1, G3338&lt;=75, 2, G3338&lt;=150, 3, G3338&gt;150, 4)</f>
        <v>4</v>
      </c>
    </row>
    <row r="3339" spans="1:12" x14ac:dyDescent="0.2">
      <c r="A3339" t="s">
        <v>4905</v>
      </c>
      <c r="B3339" t="s">
        <v>4906</v>
      </c>
      <c r="C3339" s="2">
        <v>89</v>
      </c>
      <c r="D3339" s="2">
        <v>61</v>
      </c>
      <c r="E3339" t="s">
        <v>7027</v>
      </c>
      <c r="F3339" t="s">
        <v>7037</v>
      </c>
      <c r="G3339" s="2">
        <v>28</v>
      </c>
      <c r="H3339" s="11">
        <v>0.3146067415730337</v>
      </c>
      <c r="I3339">
        <v>0</v>
      </c>
      <c r="J3339">
        <f ca="1"/>
        <v>853</v>
      </c>
      <c r="K3339">
        <v>1930</v>
      </c>
      <c r="L3339" cm="1">
        <f t="array" ref="L3339">_xlfn.IFS(G3339&lt;=25, 1, G3339&lt;=75, 2, G3339&lt;=150, 3, G3339&gt;150, 4)</f>
        <v>2</v>
      </c>
    </row>
    <row r="3340" spans="1:12" x14ac:dyDescent="0.2">
      <c r="A3340" t="s">
        <v>4907</v>
      </c>
      <c r="B3340" t="s">
        <v>2747</v>
      </c>
      <c r="C3340" s="2">
        <v>69</v>
      </c>
      <c r="D3340" s="2">
        <v>59</v>
      </c>
      <c r="E3340" t="s">
        <v>6989</v>
      </c>
      <c r="F3340" t="s">
        <v>7045</v>
      </c>
      <c r="G3340" s="2">
        <v>10</v>
      </c>
      <c r="H3340" s="11">
        <v>0.14492753623188406</v>
      </c>
      <c r="I3340">
        <v>1</v>
      </c>
      <c r="J3340">
        <f ca="1"/>
        <v>250</v>
      </c>
      <c r="K3340">
        <v>2619</v>
      </c>
      <c r="L3340" cm="1">
        <f t="array" ref="L3340">_xlfn.IFS(G3340&lt;=25, 1, G3340&lt;=75, 2, G3340&lt;=150, 3, G3340&gt;150, 4)</f>
        <v>1</v>
      </c>
    </row>
    <row r="3341" spans="1:12" x14ac:dyDescent="0.2">
      <c r="A3341" t="s">
        <v>4908</v>
      </c>
      <c r="B3341" t="s">
        <v>4909</v>
      </c>
      <c r="C3341" s="2">
        <v>1334</v>
      </c>
      <c r="D3341" s="2">
        <v>960</v>
      </c>
      <c r="E3341" t="s">
        <v>7029</v>
      </c>
      <c r="F3341" t="s">
        <v>7042</v>
      </c>
      <c r="G3341" s="2">
        <v>374</v>
      </c>
      <c r="H3341" s="11">
        <v>0.28035982008995503</v>
      </c>
      <c r="I3341">
        <v>0</v>
      </c>
      <c r="J3341">
        <f ca="1"/>
        <v>2201</v>
      </c>
      <c r="K3341">
        <v>4060</v>
      </c>
      <c r="L3341" cm="1">
        <f t="array" ref="L3341">_xlfn.IFS(G3341&lt;=25, 1, G3341&lt;=75, 2, G3341&lt;=150, 3, G3341&gt;150, 4)</f>
        <v>4</v>
      </c>
    </row>
    <row r="3342" spans="1:12" x14ac:dyDescent="0.2">
      <c r="A3342" t="s">
        <v>4910</v>
      </c>
      <c r="B3342" t="s">
        <v>4911</v>
      </c>
      <c r="C3342" s="2">
        <v>268</v>
      </c>
      <c r="D3342" s="2">
        <v>174</v>
      </c>
      <c r="E3342" t="s">
        <v>7027</v>
      </c>
      <c r="F3342" t="s">
        <v>7037</v>
      </c>
      <c r="G3342" s="2">
        <v>94</v>
      </c>
      <c r="H3342" s="11">
        <v>0.35074626865671643</v>
      </c>
      <c r="I3342">
        <v>0</v>
      </c>
      <c r="J3342">
        <f ca="1"/>
        <v>3081</v>
      </c>
      <c r="K3342">
        <v>3784</v>
      </c>
      <c r="L3342" cm="1">
        <f t="array" ref="L3342">_xlfn.IFS(G3342&lt;=25, 1, G3342&lt;=75, 2, G3342&lt;=150, 3, G3342&gt;150, 4)</f>
        <v>3</v>
      </c>
    </row>
    <row r="3343" spans="1:12" x14ac:dyDescent="0.2">
      <c r="A3343" t="s">
        <v>4912</v>
      </c>
      <c r="B3343" t="s">
        <v>4913</v>
      </c>
      <c r="C3343" s="2">
        <v>223</v>
      </c>
      <c r="D3343" s="2">
        <v>107</v>
      </c>
      <c r="E3343" t="s">
        <v>7027</v>
      </c>
      <c r="F3343" t="s">
        <v>7040</v>
      </c>
      <c r="G3343" s="2">
        <v>116</v>
      </c>
      <c r="H3343" s="11">
        <v>0.52017937219730936</v>
      </c>
      <c r="I3343">
        <v>0</v>
      </c>
      <c r="J3343">
        <f ca="1"/>
        <v>4150</v>
      </c>
      <c r="K3343">
        <v>2604</v>
      </c>
      <c r="L3343" cm="1">
        <f t="array" ref="L3343">_xlfn.IFS(G3343&lt;=25, 1, G3343&lt;=75, 2, G3343&lt;=150, 3, G3343&gt;150, 4)</f>
        <v>3</v>
      </c>
    </row>
    <row r="3344" spans="1:12" x14ac:dyDescent="0.2">
      <c r="A3344" t="s">
        <v>4914</v>
      </c>
      <c r="B3344" t="s">
        <v>231</v>
      </c>
      <c r="C3344" s="2">
        <v>279</v>
      </c>
      <c r="D3344" s="2">
        <v>109</v>
      </c>
      <c r="E3344" t="s">
        <v>7029</v>
      </c>
      <c r="F3344" t="s">
        <v>7040</v>
      </c>
      <c r="G3344" s="2">
        <v>170</v>
      </c>
      <c r="H3344" s="11">
        <v>0.60931899641577059</v>
      </c>
      <c r="I3344">
        <v>0</v>
      </c>
      <c r="J3344">
        <f ca="1"/>
        <v>4008</v>
      </c>
      <c r="K3344">
        <v>3947</v>
      </c>
      <c r="L3344" cm="1">
        <f t="array" ref="L3344">_xlfn.IFS(G3344&lt;=25, 1, G3344&lt;=75, 2, G3344&lt;=150, 3, G3344&gt;150, 4)</f>
        <v>4</v>
      </c>
    </row>
    <row r="3345" spans="1:12" x14ac:dyDescent="0.2">
      <c r="A3345" t="s">
        <v>4915</v>
      </c>
      <c r="B3345" t="s">
        <v>2216</v>
      </c>
      <c r="C3345" s="2">
        <v>196</v>
      </c>
      <c r="D3345" s="2">
        <v>71</v>
      </c>
      <c r="E3345" t="s">
        <v>7027</v>
      </c>
      <c r="F3345" t="s">
        <v>7040</v>
      </c>
      <c r="G3345" s="2">
        <v>125</v>
      </c>
      <c r="H3345" s="11">
        <v>0.63775510204081631</v>
      </c>
      <c r="I3345">
        <v>0</v>
      </c>
      <c r="J3345">
        <f ca="1"/>
        <v>1058</v>
      </c>
      <c r="K3345">
        <v>759</v>
      </c>
      <c r="L3345" cm="1">
        <f t="array" ref="L3345">_xlfn.IFS(G3345&lt;=25, 1, G3345&lt;=75, 2, G3345&lt;=150, 3, G3345&gt;150, 4)</f>
        <v>3</v>
      </c>
    </row>
    <row r="3346" spans="1:12" x14ac:dyDescent="0.2">
      <c r="A3346" t="s">
        <v>4916</v>
      </c>
      <c r="B3346" t="s">
        <v>4917</v>
      </c>
      <c r="C3346" s="2">
        <v>268</v>
      </c>
      <c r="D3346" s="2">
        <v>180</v>
      </c>
      <c r="E3346" t="s">
        <v>7027</v>
      </c>
      <c r="F3346" t="s">
        <v>7037</v>
      </c>
      <c r="G3346" s="2">
        <v>88</v>
      </c>
      <c r="H3346" s="11">
        <v>0.32835820895522388</v>
      </c>
      <c r="I3346">
        <v>0</v>
      </c>
      <c r="J3346">
        <f ca="1"/>
        <v>1788</v>
      </c>
      <c r="K3346">
        <v>2759</v>
      </c>
      <c r="L3346" cm="1">
        <f t="array" ref="L3346">_xlfn.IFS(G3346&lt;=25, 1, G3346&lt;=75, 2, G3346&lt;=150, 3, G3346&gt;150, 4)</f>
        <v>3</v>
      </c>
    </row>
    <row r="3347" spans="1:12" x14ac:dyDescent="0.2">
      <c r="A3347" t="s">
        <v>4918</v>
      </c>
      <c r="B3347" t="s">
        <v>4919</v>
      </c>
      <c r="C3347" s="2">
        <v>330</v>
      </c>
      <c r="D3347" s="2">
        <v>267</v>
      </c>
      <c r="E3347" t="s">
        <v>7027</v>
      </c>
      <c r="F3347" t="s">
        <v>7036</v>
      </c>
      <c r="G3347" s="2">
        <v>63</v>
      </c>
      <c r="H3347" s="11">
        <v>0.19090909090909092</v>
      </c>
      <c r="I3347">
        <v>0</v>
      </c>
      <c r="J3347">
        <f ca="1"/>
        <v>3884</v>
      </c>
      <c r="K3347">
        <v>2570</v>
      </c>
      <c r="L3347" cm="1">
        <f t="array" ref="L3347">_xlfn.IFS(G3347&lt;=25, 1, G3347&lt;=75, 2, G3347&lt;=150, 3, G3347&gt;150, 4)</f>
        <v>2</v>
      </c>
    </row>
    <row r="3348" spans="1:12" x14ac:dyDescent="0.2">
      <c r="A3348" t="s">
        <v>4920</v>
      </c>
      <c r="B3348" t="s">
        <v>3953</v>
      </c>
      <c r="C3348" s="2">
        <v>330</v>
      </c>
      <c r="D3348" s="2">
        <v>244</v>
      </c>
      <c r="E3348" t="s">
        <v>7027</v>
      </c>
      <c r="F3348" t="s">
        <v>7037</v>
      </c>
      <c r="G3348" s="2">
        <v>86</v>
      </c>
      <c r="H3348" s="11">
        <v>0.26060606060606062</v>
      </c>
      <c r="I3348">
        <v>0</v>
      </c>
      <c r="J3348">
        <f ca="1"/>
        <v>1107</v>
      </c>
      <c r="K3348">
        <v>714</v>
      </c>
      <c r="L3348" cm="1">
        <f t="array" ref="L3348">_xlfn.IFS(G3348&lt;=25, 1, G3348&lt;=75, 2, G3348&lt;=150, 3, G3348&gt;150, 4)</f>
        <v>3</v>
      </c>
    </row>
    <row r="3349" spans="1:12" x14ac:dyDescent="0.2">
      <c r="A3349" t="s">
        <v>4921</v>
      </c>
      <c r="B3349" t="s">
        <v>4922</v>
      </c>
      <c r="C3349" s="2">
        <v>319</v>
      </c>
      <c r="D3349" s="2">
        <v>217</v>
      </c>
      <c r="E3349" t="s">
        <v>6989</v>
      </c>
      <c r="F3349" t="s">
        <v>7039</v>
      </c>
      <c r="G3349" s="2">
        <v>102</v>
      </c>
      <c r="H3349" s="11">
        <v>0.31974921630094044</v>
      </c>
      <c r="I3349">
        <v>1</v>
      </c>
      <c r="J3349">
        <f ca="1"/>
        <v>2044</v>
      </c>
      <c r="K3349">
        <v>3413</v>
      </c>
      <c r="L3349" cm="1">
        <f t="array" ref="L3349">_xlfn.IFS(G3349&lt;=25, 1, G3349&lt;=75, 2, G3349&lt;=150, 3, G3349&gt;150, 4)</f>
        <v>3</v>
      </c>
    </row>
    <row r="3350" spans="1:12" x14ac:dyDescent="0.2">
      <c r="A3350" t="s">
        <v>4923</v>
      </c>
      <c r="B3350" t="s">
        <v>4924</v>
      </c>
      <c r="C3350" s="2">
        <v>325</v>
      </c>
      <c r="D3350" s="2">
        <v>244</v>
      </c>
      <c r="E3350" t="s">
        <v>7027</v>
      </c>
      <c r="F3350" t="s">
        <v>7039</v>
      </c>
      <c r="G3350" s="2">
        <v>81</v>
      </c>
      <c r="H3350" s="11">
        <v>0.24923076923076923</v>
      </c>
      <c r="I3350">
        <v>0</v>
      </c>
      <c r="J3350">
        <f ca="1"/>
        <v>3972</v>
      </c>
      <c r="K3350">
        <v>1349</v>
      </c>
      <c r="L3350" cm="1">
        <f t="array" ref="L3350">_xlfn.IFS(G3350&lt;=25, 1, G3350&lt;=75, 2, G3350&lt;=150, 3, G3350&gt;150, 4)</f>
        <v>3</v>
      </c>
    </row>
    <row r="3351" spans="1:12" x14ac:dyDescent="0.2">
      <c r="A3351" t="s">
        <v>4925</v>
      </c>
      <c r="B3351" t="s">
        <v>4926</v>
      </c>
      <c r="C3351" s="2">
        <v>329</v>
      </c>
      <c r="D3351" s="2">
        <v>260</v>
      </c>
      <c r="E3351" t="s">
        <v>7027</v>
      </c>
      <c r="F3351" t="s">
        <v>7039</v>
      </c>
      <c r="G3351" s="2">
        <v>69</v>
      </c>
      <c r="H3351" s="11">
        <v>0.20972644376899696</v>
      </c>
      <c r="I3351">
        <v>0</v>
      </c>
      <c r="J3351">
        <f ca="1"/>
        <v>3377</v>
      </c>
      <c r="K3351">
        <v>262</v>
      </c>
      <c r="L3351" cm="1">
        <f t="array" ref="L3351">_xlfn.IFS(G3351&lt;=25, 1, G3351&lt;=75, 2, G3351&lt;=150, 3, G3351&gt;150, 4)</f>
        <v>2</v>
      </c>
    </row>
    <row r="3352" spans="1:12" x14ac:dyDescent="0.2">
      <c r="A3352" t="s">
        <v>4927</v>
      </c>
      <c r="B3352" t="s">
        <v>4928</v>
      </c>
      <c r="C3352" s="2">
        <v>768</v>
      </c>
      <c r="D3352" s="2">
        <v>622</v>
      </c>
      <c r="E3352" t="s">
        <v>7029</v>
      </c>
      <c r="F3352" t="s">
        <v>7041</v>
      </c>
      <c r="G3352" s="2">
        <v>146</v>
      </c>
      <c r="H3352" s="11">
        <v>0.19010416666666666</v>
      </c>
      <c r="I3352">
        <v>0</v>
      </c>
      <c r="J3352">
        <f ca="1"/>
        <v>2662</v>
      </c>
      <c r="K3352">
        <v>2583</v>
      </c>
      <c r="L3352" cm="1">
        <f t="array" ref="L3352">_xlfn.IFS(G3352&lt;=25, 1, G3352&lt;=75, 2, G3352&lt;=150, 3, G3352&gt;150, 4)</f>
        <v>3</v>
      </c>
    </row>
    <row r="3353" spans="1:12" x14ac:dyDescent="0.2">
      <c r="A3353" t="s">
        <v>4929</v>
      </c>
      <c r="B3353" t="s">
        <v>4930</v>
      </c>
      <c r="C3353" s="2">
        <v>286</v>
      </c>
      <c r="D3353" s="2">
        <v>183</v>
      </c>
      <c r="E3353" t="s">
        <v>7027</v>
      </c>
      <c r="F3353" t="s">
        <v>7037</v>
      </c>
      <c r="G3353" s="2">
        <v>103</v>
      </c>
      <c r="H3353" s="11">
        <v>0.36013986013986016</v>
      </c>
      <c r="I3353">
        <v>0</v>
      </c>
      <c r="J3353">
        <f ca="1"/>
        <v>3049</v>
      </c>
      <c r="K3353">
        <v>2903</v>
      </c>
      <c r="L3353" cm="1">
        <f t="array" ref="L3353">_xlfn.IFS(G3353&lt;=25, 1, G3353&lt;=75, 2, G3353&lt;=150, 3, G3353&gt;150, 4)</f>
        <v>3</v>
      </c>
    </row>
    <row r="3354" spans="1:12" x14ac:dyDescent="0.2">
      <c r="A3354" t="s">
        <v>4931</v>
      </c>
      <c r="B3354" t="s">
        <v>4932</v>
      </c>
      <c r="C3354" s="2">
        <v>384</v>
      </c>
      <c r="D3354" s="2">
        <v>288</v>
      </c>
      <c r="E3354" t="s">
        <v>7027</v>
      </c>
      <c r="F3354" t="s">
        <v>7041</v>
      </c>
      <c r="G3354" s="2">
        <v>96</v>
      </c>
      <c r="H3354" s="11">
        <v>0.25</v>
      </c>
      <c r="I3354">
        <v>0</v>
      </c>
      <c r="J3354">
        <f ca="1"/>
        <v>1817</v>
      </c>
      <c r="K3354">
        <v>3683</v>
      </c>
      <c r="L3354" cm="1">
        <f t="array" ref="L3354">_xlfn.IFS(G3354&lt;=25, 1, G3354&lt;=75, 2, G3354&lt;=150, 3, G3354&gt;150, 4)</f>
        <v>3</v>
      </c>
    </row>
    <row r="3355" spans="1:12" x14ac:dyDescent="0.2">
      <c r="A3355" t="s">
        <v>4933</v>
      </c>
      <c r="B3355" t="s">
        <v>4934</v>
      </c>
      <c r="C3355" s="2">
        <v>357</v>
      </c>
      <c r="D3355" s="2">
        <v>257</v>
      </c>
      <c r="E3355" t="s">
        <v>7027</v>
      </c>
      <c r="F3355" t="s">
        <v>7037</v>
      </c>
      <c r="G3355" s="2">
        <v>100</v>
      </c>
      <c r="H3355" s="11">
        <v>0.28011204481792717</v>
      </c>
      <c r="I3355">
        <v>0</v>
      </c>
      <c r="J3355">
        <f ca="1"/>
        <v>547</v>
      </c>
      <c r="K3355">
        <v>1965</v>
      </c>
      <c r="L3355" cm="1">
        <f t="array" ref="L3355">_xlfn.IFS(G3355&lt;=25, 1, G3355&lt;=75, 2, G3355&lt;=150, 3, G3355&gt;150, 4)</f>
        <v>3</v>
      </c>
    </row>
    <row r="3356" spans="1:12" x14ac:dyDescent="0.2">
      <c r="A3356" t="s">
        <v>4935</v>
      </c>
      <c r="B3356" t="s">
        <v>1418</v>
      </c>
      <c r="C3356" s="2">
        <v>169</v>
      </c>
      <c r="D3356" s="2">
        <v>118</v>
      </c>
      <c r="E3356" t="s">
        <v>7029</v>
      </c>
      <c r="F3356" t="s">
        <v>7041</v>
      </c>
      <c r="G3356" s="2">
        <v>51</v>
      </c>
      <c r="H3356" s="11">
        <v>0.30177514792899407</v>
      </c>
      <c r="I3356">
        <v>0</v>
      </c>
      <c r="J3356">
        <f ca="1"/>
        <v>3292</v>
      </c>
      <c r="K3356">
        <v>3353</v>
      </c>
      <c r="L3356" cm="1">
        <f t="array" ref="L3356">_xlfn.IFS(G3356&lt;=25, 1, G3356&lt;=75, 2, G3356&lt;=150, 3, G3356&gt;150, 4)</f>
        <v>2</v>
      </c>
    </row>
    <row r="3357" spans="1:12" x14ac:dyDescent="0.2">
      <c r="A3357" t="s">
        <v>4936</v>
      </c>
      <c r="B3357" t="s">
        <v>4937</v>
      </c>
      <c r="C3357" s="2">
        <v>201</v>
      </c>
      <c r="D3357" s="2">
        <v>141</v>
      </c>
      <c r="E3357" t="s">
        <v>7029</v>
      </c>
      <c r="F3357" t="s">
        <v>7042</v>
      </c>
      <c r="G3357" s="2">
        <v>60</v>
      </c>
      <c r="H3357" s="11">
        <v>0.29850746268656714</v>
      </c>
      <c r="I3357">
        <v>0</v>
      </c>
      <c r="J3357">
        <f ca="1"/>
        <v>3825</v>
      </c>
      <c r="K3357">
        <v>4336</v>
      </c>
      <c r="L3357" cm="1">
        <f t="array" ref="L3357">_xlfn.IFS(G3357&lt;=25, 1, G3357&lt;=75, 2, G3357&lt;=150, 3, G3357&gt;150, 4)</f>
        <v>2</v>
      </c>
    </row>
    <row r="3358" spans="1:12" x14ac:dyDescent="0.2">
      <c r="A3358" t="s">
        <v>4938</v>
      </c>
      <c r="B3358" t="s">
        <v>3564</v>
      </c>
      <c r="C3358" s="2">
        <v>268</v>
      </c>
      <c r="D3358" s="2">
        <v>214</v>
      </c>
      <c r="E3358" t="s">
        <v>7027</v>
      </c>
      <c r="F3358" t="s">
        <v>7039</v>
      </c>
      <c r="G3358" s="2">
        <v>54</v>
      </c>
      <c r="H3358" s="11">
        <v>0.20149253731343283</v>
      </c>
      <c r="I3358">
        <v>0</v>
      </c>
      <c r="J3358">
        <f ca="1"/>
        <v>1971</v>
      </c>
      <c r="K3358">
        <v>3809</v>
      </c>
      <c r="L3358" cm="1">
        <f t="array" ref="L3358">_xlfn.IFS(G3358&lt;=25, 1, G3358&lt;=75, 2, G3358&lt;=150, 3, G3358&gt;150, 4)</f>
        <v>2</v>
      </c>
    </row>
    <row r="3359" spans="1:12" x14ac:dyDescent="0.2">
      <c r="A3359" t="s">
        <v>4939</v>
      </c>
      <c r="B3359" t="s">
        <v>4940</v>
      </c>
      <c r="C3359" s="2">
        <v>447</v>
      </c>
      <c r="D3359" s="2">
        <v>358</v>
      </c>
      <c r="E3359" t="s">
        <v>7027</v>
      </c>
      <c r="F3359" t="s">
        <v>7043</v>
      </c>
      <c r="G3359" s="2">
        <v>89</v>
      </c>
      <c r="H3359" s="11">
        <v>0.19910514541387025</v>
      </c>
      <c r="I3359">
        <v>0</v>
      </c>
      <c r="J3359">
        <f ca="1"/>
        <v>4075</v>
      </c>
      <c r="K3359">
        <v>1834</v>
      </c>
      <c r="L3359" cm="1">
        <f t="array" ref="L3359">_xlfn.IFS(G3359&lt;=25, 1, G3359&lt;=75, 2, G3359&lt;=150, 3, G3359&gt;150, 4)</f>
        <v>3</v>
      </c>
    </row>
    <row r="3360" spans="1:12" x14ac:dyDescent="0.2">
      <c r="A3360" t="s">
        <v>4941</v>
      </c>
      <c r="B3360" t="s">
        <v>3309</v>
      </c>
      <c r="C3360" s="2">
        <v>223</v>
      </c>
      <c r="D3360" s="2">
        <v>174</v>
      </c>
      <c r="E3360" t="s">
        <v>7027</v>
      </c>
      <c r="F3360" t="s">
        <v>7039</v>
      </c>
      <c r="G3360" s="2">
        <v>49</v>
      </c>
      <c r="H3360" s="11">
        <v>0.21973094170403587</v>
      </c>
      <c r="I3360">
        <v>0</v>
      </c>
      <c r="J3360">
        <f ca="1"/>
        <v>2236</v>
      </c>
      <c r="K3360">
        <v>4221</v>
      </c>
      <c r="L3360" cm="1">
        <f t="array" ref="L3360">_xlfn.IFS(G3360&lt;=25, 1, G3360&lt;=75, 2, G3360&lt;=150, 3, G3360&gt;150, 4)</f>
        <v>2</v>
      </c>
    </row>
    <row r="3361" spans="1:12" x14ac:dyDescent="0.2">
      <c r="A3361" t="s">
        <v>4942</v>
      </c>
      <c r="B3361" t="s">
        <v>4943</v>
      </c>
      <c r="C3361" s="2">
        <v>223</v>
      </c>
      <c r="D3361" s="2">
        <v>187</v>
      </c>
      <c r="E3361" t="s">
        <v>7027</v>
      </c>
      <c r="F3361" t="s">
        <v>7039</v>
      </c>
      <c r="G3361" s="2">
        <v>36</v>
      </c>
      <c r="H3361" s="11">
        <v>0.16143497757847533</v>
      </c>
      <c r="I3361">
        <v>0</v>
      </c>
      <c r="J3361">
        <f ca="1"/>
        <v>296</v>
      </c>
      <c r="K3361">
        <v>804</v>
      </c>
      <c r="L3361" cm="1">
        <f t="array" ref="L3361">_xlfn.IFS(G3361&lt;=25, 1, G3361&lt;=75, 2, G3361&lt;=150, 3, G3361&gt;150, 4)</f>
        <v>2</v>
      </c>
    </row>
    <row r="3362" spans="1:12" x14ac:dyDescent="0.2">
      <c r="A3362" t="s">
        <v>4944</v>
      </c>
      <c r="B3362" t="s">
        <v>4945</v>
      </c>
      <c r="C3362" s="2">
        <v>223</v>
      </c>
      <c r="D3362" s="2">
        <v>120</v>
      </c>
      <c r="E3362" t="s">
        <v>7027</v>
      </c>
      <c r="F3362" t="s">
        <v>7040</v>
      </c>
      <c r="G3362" s="2">
        <v>103</v>
      </c>
      <c r="H3362" s="11">
        <v>0.46188340807174888</v>
      </c>
      <c r="I3362">
        <v>0</v>
      </c>
      <c r="J3362">
        <f ca="1"/>
        <v>2051</v>
      </c>
      <c r="K3362">
        <v>491</v>
      </c>
      <c r="L3362" cm="1">
        <f t="array" ref="L3362">_xlfn.IFS(G3362&lt;=25, 1, G3362&lt;=75, 2, G3362&lt;=150, 3, G3362&gt;150, 4)</f>
        <v>3</v>
      </c>
    </row>
    <row r="3363" spans="1:12" x14ac:dyDescent="0.2">
      <c r="A3363" t="s">
        <v>4946</v>
      </c>
      <c r="B3363" t="s">
        <v>4781</v>
      </c>
      <c r="C3363" s="2">
        <v>312</v>
      </c>
      <c r="D3363" s="2">
        <v>240</v>
      </c>
      <c r="E3363" t="s">
        <v>7027</v>
      </c>
      <c r="F3363" t="s">
        <v>7037</v>
      </c>
      <c r="G3363" s="2">
        <v>72</v>
      </c>
      <c r="H3363" s="11">
        <v>0.23076923076923078</v>
      </c>
      <c r="I3363">
        <v>0</v>
      </c>
      <c r="J3363">
        <f ca="1"/>
        <v>1635</v>
      </c>
      <c r="K3363">
        <v>914</v>
      </c>
      <c r="L3363" cm="1">
        <f t="array" ref="L3363">_xlfn.IFS(G3363&lt;=25, 1, G3363&lt;=75, 2, G3363&lt;=150, 3, G3363&gt;150, 4)</f>
        <v>2</v>
      </c>
    </row>
    <row r="3364" spans="1:12" x14ac:dyDescent="0.2">
      <c r="A3364" t="s">
        <v>4947</v>
      </c>
      <c r="B3364" t="s">
        <v>4948</v>
      </c>
      <c r="C3364" s="2">
        <v>268</v>
      </c>
      <c r="D3364" s="2">
        <v>177</v>
      </c>
      <c r="E3364" t="s">
        <v>7029</v>
      </c>
      <c r="F3364" t="s">
        <v>7037</v>
      </c>
      <c r="G3364" s="2">
        <v>91</v>
      </c>
      <c r="H3364" s="11">
        <v>0.33955223880597013</v>
      </c>
      <c r="I3364">
        <v>0</v>
      </c>
      <c r="J3364">
        <f ca="1"/>
        <v>1304</v>
      </c>
      <c r="K3364">
        <v>3352</v>
      </c>
      <c r="L3364" cm="1">
        <f t="array" ref="L3364">_xlfn.IFS(G3364&lt;=25, 1, G3364&lt;=75, 2, G3364&lt;=150, 3, G3364&gt;150, 4)</f>
        <v>3</v>
      </c>
    </row>
    <row r="3365" spans="1:12" x14ac:dyDescent="0.2">
      <c r="A3365" t="s">
        <v>4949</v>
      </c>
      <c r="B3365" t="s">
        <v>4950</v>
      </c>
      <c r="C3365" s="2">
        <v>357</v>
      </c>
      <c r="D3365" s="2">
        <v>307</v>
      </c>
      <c r="E3365" t="s">
        <v>7027</v>
      </c>
      <c r="F3365" t="s">
        <v>7036</v>
      </c>
      <c r="G3365" s="2">
        <v>50</v>
      </c>
      <c r="H3365" s="11">
        <v>0.14005602240896359</v>
      </c>
      <c r="I3365">
        <v>0</v>
      </c>
      <c r="J3365">
        <f ca="1"/>
        <v>1204</v>
      </c>
      <c r="K3365">
        <v>2596</v>
      </c>
      <c r="L3365" cm="1">
        <f t="array" ref="L3365">_xlfn.IFS(G3365&lt;=25, 1, G3365&lt;=75, 2, G3365&lt;=150, 3, G3365&gt;150, 4)</f>
        <v>2</v>
      </c>
    </row>
    <row r="3366" spans="1:12" x14ac:dyDescent="0.2">
      <c r="A3366" t="s">
        <v>4951</v>
      </c>
      <c r="B3366" t="s">
        <v>2692</v>
      </c>
      <c r="C3366" s="2">
        <v>357</v>
      </c>
      <c r="D3366" s="2">
        <v>214</v>
      </c>
      <c r="E3366" t="s">
        <v>7027</v>
      </c>
      <c r="F3366" t="s">
        <v>7037</v>
      </c>
      <c r="G3366" s="2">
        <v>143</v>
      </c>
      <c r="H3366" s="11">
        <v>0.40056022408963587</v>
      </c>
      <c r="I3366">
        <v>0</v>
      </c>
      <c r="J3366">
        <f ca="1"/>
        <v>2819</v>
      </c>
      <c r="K3366">
        <v>2313</v>
      </c>
      <c r="L3366" cm="1">
        <f t="array" ref="L3366">_xlfn.IFS(G3366&lt;=25, 1, G3366&lt;=75, 2, G3366&lt;=150, 3, G3366&gt;150, 4)</f>
        <v>3</v>
      </c>
    </row>
    <row r="3367" spans="1:12" x14ac:dyDescent="0.2">
      <c r="A3367" t="s">
        <v>4952</v>
      </c>
      <c r="B3367" t="s">
        <v>4953</v>
      </c>
      <c r="C3367" s="2">
        <v>402</v>
      </c>
      <c r="D3367" s="2">
        <v>314</v>
      </c>
      <c r="E3367" t="s">
        <v>7029</v>
      </c>
      <c r="F3367" t="s">
        <v>7042</v>
      </c>
      <c r="G3367" s="2">
        <v>88</v>
      </c>
      <c r="H3367" s="11">
        <v>0.21890547263681592</v>
      </c>
      <c r="I3367">
        <v>0</v>
      </c>
      <c r="J3367">
        <f ca="1"/>
        <v>666</v>
      </c>
      <c r="K3367">
        <v>3157</v>
      </c>
      <c r="L3367" cm="1">
        <f t="array" ref="L3367">_xlfn.IFS(G3367&lt;=25, 1, G3367&lt;=75, 2, G3367&lt;=150, 3, G3367&gt;150, 4)</f>
        <v>3</v>
      </c>
    </row>
    <row r="3368" spans="1:12" x14ac:dyDescent="0.2">
      <c r="A3368" t="s">
        <v>4954</v>
      </c>
      <c r="B3368" t="s">
        <v>4955</v>
      </c>
      <c r="C3368" s="2">
        <v>670</v>
      </c>
      <c r="D3368" s="2">
        <v>536</v>
      </c>
      <c r="E3368" t="s">
        <v>7029</v>
      </c>
      <c r="F3368" t="s">
        <v>7039</v>
      </c>
      <c r="G3368" s="2">
        <v>134</v>
      </c>
      <c r="H3368" s="11">
        <v>0.2</v>
      </c>
      <c r="I3368">
        <v>0</v>
      </c>
      <c r="J3368">
        <f ca="1"/>
        <v>4322</v>
      </c>
      <c r="K3368">
        <v>4502</v>
      </c>
      <c r="L3368" cm="1">
        <f t="array" ref="L3368">_xlfn.IFS(G3368&lt;=25, 1, G3368&lt;=75, 2, G3368&lt;=150, 3, G3368&gt;150, 4)</f>
        <v>3</v>
      </c>
    </row>
    <row r="3369" spans="1:12" x14ac:dyDescent="0.2">
      <c r="A3369" t="s">
        <v>4956</v>
      </c>
      <c r="B3369" t="s">
        <v>4957</v>
      </c>
      <c r="C3369" s="2">
        <v>447</v>
      </c>
      <c r="D3369" s="2">
        <v>389</v>
      </c>
      <c r="E3369" t="s">
        <v>7029</v>
      </c>
      <c r="F3369" t="s">
        <v>7045</v>
      </c>
      <c r="G3369" s="2">
        <v>58</v>
      </c>
      <c r="H3369" s="11">
        <v>0.12975391498881431</v>
      </c>
      <c r="I3369">
        <v>0</v>
      </c>
      <c r="J3369">
        <f ca="1"/>
        <v>841</v>
      </c>
      <c r="K3369">
        <v>1694</v>
      </c>
      <c r="L3369" cm="1">
        <f t="array" ref="L3369">_xlfn.IFS(G3369&lt;=25, 1, G3369&lt;=75, 2, G3369&lt;=150, 3, G3369&gt;150, 4)</f>
        <v>2</v>
      </c>
    </row>
    <row r="3370" spans="1:12" x14ac:dyDescent="0.2">
      <c r="A3370" t="s">
        <v>4040</v>
      </c>
      <c r="B3370" t="s">
        <v>3634</v>
      </c>
      <c r="C3370" s="2">
        <v>99</v>
      </c>
      <c r="D3370" s="2">
        <v>56</v>
      </c>
      <c r="E3370" t="s">
        <v>7029</v>
      </c>
      <c r="F3370" t="s">
        <v>7037</v>
      </c>
      <c r="G3370" s="2">
        <v>43</v>
      </c>
      <c r="H3370" s="11">
        <v>0.43434343434343436</v>
      </c>
      <c r="I3370">
        <v>0</v>
      </c>
      <c r="J3370">
        <f ca="1"/>
        <v>2610</v>
      </c>
      <c r="K3370">
        <v>1514</v>
      </c>
      <c r="L3370" cm="1">
        <f t="array" ref="L3370">_xlfn.IFS(G3370&lt;=25, 1, G3370&lt;=75, 2, G3370&lt;=150, 3, G3370&gt;150, 4)</f>
        <v>2</v>
      </c>
    </row>
    <row r="3371" spans="1:12" x14ac:dyDescent="0.2">
      <c r="A3371" t="s">
        <v>4958</v>
      </c>
      <c r="B3371" t="s">
        <v>4959</v>
      </c>
      <c r="C3371" s="2">
        <v>770</v>
      </c>
      <c r="D3371" s="2">
        <v>662</v>
      </c>
      <c r="E3371" t="s">
        <v>7029</v>
      </c>
      <c r="F3371" t="s">
        <v>7045</v>
      </c>
      <c r="G3371" s="2">
        <v>108</v>
      </c>
      <c r="H3371" s="11">
        <v>0.14025974025974025</v>
      </c>
      <c r="I3371">
        <v>0</v>
      </c>
      <c r="J3371">
        <f ca="1"/>
        <v>276</v>
      </c>
      <c r="K3371">
        <v>4552</v>
      </c>
      <c r="L3371" cm="1">
        <f t="array" ref="L3371">_xlfn.IFS(G3371&lt;=25, 1, G3371&lt;=75, 2, G3371&lt;=150, 3, G3371&gt;150, 4)</f>
        <v>3</v>
      </c>
    </row>
    <row r="3372" spans="1:12" x14ac:dyDescent="0.2">
      <c r="A3372" t="s">
        <v>2734</v>
      </c>
      <c r="B3372" t="s">
        <v>2735</v>
      </c>
      <c r="C3372" s="2">
        <v>269</v>
      </c>
      <c r="D3372" s="2">
        <v>186</v>
      </c>
      <c r="E3372" t="s">
        <v>7027</v>
      </c>
      <c r="F3372" t="s">
        <v>7036</v>
      </c>
      <c r="G3372" s="2">
        <v>83</v>
      </c>
      <c r="H3372" s="11">
        <v>0.30855018587360594</v>
      </c>
      <c r="I3372">
        <v>0</v>
      </c>
      <c r="J3372">
        <f ca="1"/>
        <v>4057</v>
      </c>
      <c r="K3372">
        <v>2044</v>
      </c>
      <c r="L3372" cm="1">
        <f t="array" ref="L3372">_xlfn.IFS(G3372&lt;=25, 1, G3372&lt;=75, 2, G3372&lt;=150, 3, G3372&gt;150, 4)</f>
        <v>3</v>
      </c>
    </row>
    <row r="3373" spans="1:12" x14ac:dyDescent="0.2">
      <c r="A3373" t="s">
        <v>4960</v>
      </c>
      <c r="B3373" t="s">
        <v>4961</v>
      </c>
      <c r="C3373" s="2">
        <v>473</v>
      </c>
      <c r="D3373" s="2">
        <v>350</v>
      </c>
      <c r="E3373" t="s">
        <v>7027</v>
      </c>
      <c r="F3373" t="s">
        <v>7042</v>
      </c>
      <c r="G3373" s="2">
        <v>123</v>
      </c>
      <c r="H3373" s="11">
        <v>0.26004228329809725</v>
      </c>
      <c r="I3373">
        <v>0</v>
      </c>
      <c r="J3373">
        <f ca="1"/>
        <v>1051</v>
      </c>
      <c r="K3373">
        <v>1131</v>
      </c>
      <c r="L3373" cm="1">
        <f t="array" ref="L3373">_xlfn.IFS(G3373&lt;=25, 1, G3373&lt;=75, 2, G3373&lt;=150, 3, G3373&gt;150, 4)</f>
        <v>3</v>
      </c>
    </row>
    <row r="3374" spans="1:12" x14ac:dyDescent="0.2">
      <c r="A3374" t="s">
        <v>4962</v>
      </c>
      <c r="B3374" t="s">
        <v>4963</v>
      </c>
      <c r="C3374" s="2">
        <v>384</v>
      </c>
      <c r="D3374" s="2">
        <v>296</v>
      </c>
      <c r="E3374" t="s">
        <v>7027</v>
      </c>
      <c r="F3374" t="s">
        <v>7042</v>
      </c>
      <c r="G3374" s="2">
        <v>88</v>
      </c>
      <c r="H3374" s="11">
        <v>0.22916666666666666</v>
      </c>
      <c r="I3374">
        <v>0</v>
      </c>
      <c r="J3374">
        <f ca="1"/>
        <v>2225</v>
      </c>
      <c r="K3374">
        <v>3906</v>
      </c>
      <c r="L3374" cm="1">
        <f t="array" ref="L3374">_xlfn.IFS(G3374&lt;=25, 1, G3374&lt;=75, 2, G3374&lt;=150, 3, G3374&gt;150, 4)</f>
        <v>3</v>
      </c>
    </row>
    <row r="3375" spans="1:12" x14ac:dyDescent="0.2">
      <c r="A3375" t="s">
        <v>4964</v>
      </c>
      <c r="B3375" t="s">
        <v>4965</v>
      </c>
      <c r="C3375" s="2">
        <v>199</v>
      </c>
      <c r="D3375" s="2">
        <v>58</v>
      </c>
      <c r="E3375" t="s">
        <v>6989</v>
      </c>
      <c r="F3375" t="s">
        <v>7040</v>
      </c>
      <c r="G3375" s="2">
        <v>141</v>
      </c>
      <c r="H3375" s="11">
        <v>0.70854271356783916</v>
      </c>
      <c r="I3375">
        <v>1</v>
      </c>
      <c r="J3375">
        <f ca="1"/>
        <v>4492</v>
      </c>
      <c r="K3375">
        <v>2757</v>
      </c>
      <c r="L3375" cm="1">
        <f t="array" ref="L3375">_xlfn.IFS(G3375&lt;=25, 1, G3375&lt;=75, 2, G3375&lt;=150, 3, G3375&gt;150, 4)</f>
        <v>3</v>
      </c>
    </row>
    <row r="3376" spans="1:12" x14ac:dyDescent="0.2">
      <c r="A3376" t="s">
        <v>4966</v>
      </c>
      <c r="B3376" t="s">
        <v>4967</v>
      </c>
      <c r="C3376" s="2">
        <v>294</v>
      </c>
      <c r="D3376" s="2">
        <v>188</v>
      </c>
      <c r="E3376" t="s">
        <v>7027</v>
      </c>
      <c r="F3376" t="s">
        <v>7037</v>
      </c>
      <c r="G3376" s="2">
        <v>106</v>
      </c>
      <c r="H3376" s="11">
        <v>0.36054421768707484</v>
      </c>
      <c r="I3376">
        <v>0</v>
      </c>
      <c r="J3376">
        <f ca="1"/>
        <v>3454</v>
      </c>
      <c r="K3376">
        <v>1997</v>
      </c>
      <c r="L3376" cm="1">
        <f t="array" ref="L3376">_xlfn.IFS(G3376&lt;=25, 1, G3376&lt;=75, 2, G3376&lt;=150, 3, G3376&gt;150, 4)</f>
        <v>3</v>
      </c>
    </row>
    <row r="3377" spans="1:12" x14ac:dyDescent="0.2">
      <c r="A3377" t="s">
        <v>4968</v>
      </c>
      <c r="B3377" t="s">
        <v>4969</v>
      </c>
      <c r="C3377" s="2">
        <v>402</v>
      </c>
      <c r="D3377" s="2">
        <v>334</v>
      </c>
      <c r="E3377" t="s">
        <v>7027</v>
      </c>
      <c r="F3377" t="s">
        <v>7036</v>
      </c>
      <c r="G3377" s="2">
        <v>68</v>
      </c>
      <c r="H3377" s="11">
        <v>0.1691542288557214</v>
      </c>
      <c r="I3377">
        <v>0</v>
      </c>
      <c r="J3377">
        <f ca="1"/>
        <v>3610</v>
      </c>
      <c r="K3377">
        <v>2129</v>
      </c>
      <c r="L3377" cm="1">
        <f t="array" ref="L3377">_xlfn.IFS(G3377&lt;=25, 1, G3377&lt;=75, 2, G3377&lt;=150, 3, G3377&gt;150, 4)</f>
        <v>2</v>
      </c>
    </row>
    <row r="3378" spans="1:12" x14ac:dyDescent="0.2">
      <c r="A3378" t="s">
        <v>4916</v>
      </c>
      <c r="B3378" t="s">
        <v>4917</v>
      </c>
      <c r="C3378" s="2">
        <v>399</v>
      </c>
      <c r="D3378" s="2">
        <v>235</v>
      </c>
      <c r="E3378" t="s">
        <v>7027</v>
      </c>
      <c r="F3378" t="s">
        <v>7037</v>
      </c>
      <c r="G3378" s="2">
        <v>164</v>
      </c>
      <c r="H3378" s="11">
        <v>0.41102756892230574</v>
      </c>
      <c r="I3378">
        <v>0</v>
      </c>
      <c r="J3378">
        <f ca="1"/>
        <v>3207</v>
      </c>
      <c r="K3378">
        <v>1111</v>
      </c>
      <c r="L3378" cm="1">
        <f t="array" ref="L3378">_xlfn.IFS(G3378&lt;=25, 1, G3378&lt;=75, 2, G3378&lt;=150, 3, G3378&gt;150, 4)</f>
        <v>4</v>
      </c>
    </row>
    <row r="3379" spans="1:12" x14ac:dyDescent="0.2">
      <c r="A3379" t="s">
        <v>4970</v>
      </c>
      <c r="B3379" t="s">
        <v>4971</v>
      </c>
      <c r="C3379" s="2">
        <v>169</v>
      </c>
      <c r="D3379" s="2">
        <v>135</v>
      </c>
      <c r="E3379" t="s">
        <v>7027</v>
      </c>
      <c r="F3379" t="s">
        <v>7036</v>
      </c>
      <c r="G3379" s="2">
        <v>34</v>
      </c>
      <c r="H3379" s="11">
        <v>0.20118343195266272</v>
      </c>
      <c r="I3379">
        <v>0</v>
      </c>
      <c r="J3379">
        <f ca="1"/>
        <v>3700</v>
      </c>
      <c r="K3379">
        <v>597</v>
      </c>
      <c r="L3379" cm="1">
        <f t="array" ref="L3379">_xlfn.IFS(G3379&lt;=25, 1, G3379&lt;=75, 2, G3379&lt;=150, 3, G3379&gt;150, 4)</f>
        <v>2</v>
      </c>
    </row>
    <row r="3380" spans="1:12" x14ac:dyDescent="0.2">
      <c r="A3380" t="s">
        <v>4972</v>
      </c>
      <c r="B3380" t="s">
        <v>4973</v>
      </c>
      <c r="C3380" s="2">
        <v>384</v>
      </c>
      <c r="D3380" s="2">
        <v>303</v>
      </c>
      <c r="E3380" t="s">
        <v>7027</v>
      </c>
      <c r="F3380" t="s">
        <v>7037</v>
      </c>
      <c r="G3380" s="2">
        <v>81</v>
      </c>
      <c r="H3380" s="11">
        <v>0.2109375</v>
      </c>
      <c r="I3380">
        <v>0</v>
      </c>
      <c r="J3380">
        <f ca="1"/>
        <v>3068</v>
      </c>
      <c r="K3380">
        <v>3219</v>
      </c>
      <c r="L3380" cm="1">
        <f t="array" ref="L3380">_xlfn.IFS(G3380&lt;=25, 1, G3380&lt;=75, 2, G3380&lt;=150, 3, G3380&gt;150, 4)</f>
        <v>3</v>
      </c>
    </row>
    <row r="3381" spans="1:12" x14ac:dyDescent="0.2">
      <c r="A3381" t="s">
        <v>4974</v>
      </c>
      <c r="B3381" t="s">
        <v>2545</v>
      </c>
      <c r="C3381" s="2">
        <v>268</v>
      </c>
      <c r="D3381" s="2">
        <v>212</v>
      </c>
      <c r="E3381" t="s">
        <v>7027</v>
      </c>
      <c r="F3381" t="s">
        <v>7039</v>
      </c>
      <c r="G3381" s="2">
        <v>56</v>
      </c>
      <c r="H3381" s="11">
        <v>0.20895522388059701</v>
      </c>
      <c r="I3381">
        <v>0</v>
      </c>
      <c r="J3381">
        <f ca="1"/>
        <v>1265</v>
      </c>
      <c r="K3381">
        <v>2378</v>
      </c>
      <c r="L3381" cm="1">
        <f t="array" ref="L3381">_xlfn.IFS(G3381&lt;=25, 1, G3381&lt;=75, 2, G3381&lt;=150, 3, G3381&gt;150, 4)</f>
        <v>2</v>
      </c>
    </row>
    <row r="3382" spans="1:12" x14ac:dyDescent="0.2">
      <c r="A3382" t="s">
        <v>4975</v>
      </c>
      <c r="B3382" t="s">
        <v>4976</v>
      </c>
      <c r="C3382" s="2">
        <v>449</v>
      </c>
      <c r="D3382" s="2">
        <v>332</v>
      </c>
      <c r="E3382" t="s">
        <v>7027</v>
      </c>
      <c r="F3382" t="s">
        <v>7044</v>
      </c>
      <c r="G3382" s="2">
        <v>117</v>
      </c>
      <c r="H3382" s="11">
        <v>0.26057906458797325</v>
      </c>
      <c r="I3382">
        <v>0</v>
      </c>
      <c r="J3382">
        <f ca="1"/>
        <v>1760</v>
      </c>
      <c r="K3382">
        <v>2170</v>
      </c>
      <c r="L3382" cm="1">
        <f t="array" ref="L3382">_xlfn.IFS(G3382&lt;=25, 1, G3382&lt;=75, 2, G3382&lt;=150, 3, G3382&gt;150, 4)</f>
        <v>3</v>
      </c>
    </row>
    <row r="3383" spans="1:12" x14ac:dyDescent="0.2">
      <c r="A3383" t="s">
        <v>4977</v>
      </c>
      <c r="B3383" t="s">
        <v>4978</v>
      </c>
      <c r="C3383" s="2">
        <v>159</v>
      </c>
      <c r="D3383" s="2">
        <v>111</v>
      </c>
      <c r="E3383" t="s">
        <v>6989</v>
      </c>
      <c r="F3383" t="s">
        <v>7044</v>
      </c>
      <c r="G3383" s="2">
        <v>48</v>
      </c>
      <c r="H3383" s="11">
        <v>0.30188679245283018</v>
      </c>
      <c r="I3383">
        <v>1</v>
      </c>
      <c r="J3383">
        <f ca="1"/>
        <v>452</v>
      </c>
      <c r="K3383">
        <v>2963</v>
      </c>
      <c r="L3383" cm="1">
        <f t="array" ref="L3383">_xlfn.IFS(G3383&lt;=25, 1, G3383&lt;=75, 2, G3383&lt;=150, 3, G3383&gt;150, 4)</f>
        <v>2</v>
      </c>
    </row>
    <row r="3384" spans="1:12" x14ac:dyDescent="0.2">
      <c r="A3384" t="s">
        <v>4979</v>
      </c>
      <c r="B3384" t="s">
        <v>4461</v>
      </c>
      <c r="C3384" s="2">
        <v>268</v>
      </c>
      <c r="D3384" s="2">
        <v>172</v>
      </c>
      <c r="E3384" t="s">
        <v>7027</v>
      </c>
      <c r="F3384" t="s">
        <v>7039</v>
      </c>
      <c r="G3384" s="2">
        <v>96</v>
      </c>
      <c r="H3384" s="11">
        <v>0.35820895522388058</v>
      </c>
      <c r="I3384">
        <v>0</v>
      </c>
      <c r="J3384">
        <f ca="1"/>
        <v>2355</v>
      </c>
      <c r="K3384">
        <v>3160</v>
      </c>
      <c r="L3384" cm="1">
        <f t="array" ref="L3384">_xlfn.IFS(G3384&lt;=25, 1, G3384&lt;=75, 2, G3384&lt;=150, 3, G3384&gt;150, 4)</f>
        <v>3</v>
      </c>
    </row>
    <row r="3385" spans="1:12" x14ac:dyDescent="0.2">
      <c r="A3385" t="s">
        <v>4980</v>
      </c>
      <c r="B3385" t="s">
        <v>4981</v>
      </c>
      <c r="C3385" s="2">
        <v>232</v>
      </c>
      <c r="D3385" s="2">
        <v>104</v>
      </c>
      <c r="E3385" t="s">
        <v>7027</v>
      </c>
      <c r="F3385" t="s">
        <v>7040</v>
      </c>
      <c r="G3385" s="2">
        <v>128</v>
      </c>
      <c r="H3385" s="11">
        <v>0.55172413793103448</v>
      </c>
      <c r="I3385">
        <v>0</v>
      </c>
      <c r="J3385">
        <f ca="1"/>
        <v>1786</v>
      </c>
      <c r="K3385">
        <v>3058</v>
      </c>
      <c r="L3385" cm="1">
        <f t="array" ref="L3385">_xlfn.IFS(G3385&lt;=25, 1, G3385&lt;=75, 2, G3385&lt;=150, 3, G3385&gt;150, 4)</f>
        <v>3</v>
      </c>
    </row>
    <row r="3386" spans="1:12" x14ac:dyDescent="0.2">
      <c r="A3386" t="s">
        <v>4982</v>
      </c>
      <c r="B3386" t="s">
        <v>4983</v>
      </c>
      <c r="C3386" s="2">
        <v>402</v>
      </c>
      <c r="D3386" s="2">
        <v>297</v>
      </c>
      <c r="E3386" t="s">
        <v>7027</v>
      </c>
      <c r="F3386" t="s">
        <v>7039</v>
      </c>
      <c r="G3386" s="2">
        <v>105</v>
      </c>
      <c r="H3386" s="11">
        <v>0.26119402985074625</v>
      </c>
      <c r="I3386">
        <v>0</v>
      </c>
      <c r="J3386">
        <f ca="1"/>
        <v>2638</v>
      </c>
      <c r="K3386">
        <v>2900</v>
      </c>
      <c r="L3386" cm="1">
        <f t="array" ref="L3386">_xlfn.IFS(G3386&lt;=25, 1, G3386&lt;=75, 2, G3386&lt;=150, 3, G3386&gt;150, 4)</f>
        <v>3</v>
      </c>
    </row>
    <row r="3387" spans="1:12" x14ac:dyDescent="0.2">
      <c r="A3387" t="s">
        <v>4984</v>
      </c>
      <c r="B3387" t="s">
        <v>3263</v>
      </c>
      <c r="C3387" s="2">
        <v>294</v>
      </c>
      <c r="D3387" s="2">
        <v>126</v>
      </c>
      <c r="E3387" t="s">
        <v>7027</v>
      </c>
      <c r="F3387" t="s">
        <v>7040</v>
      </c>
      <c r="G3387" s="2">
        <v>168</v>
      </c>
      <c r="H3387" s="11">
        <v>0.5714285714285714</v>
      </c>
      <c r="I3387">
        <v>0</v>
      </c>
      <c r="J3387">
        <f ca="1"/>
        <v>100</v>
      </c>
      <c r="K3387">
        <v>224</v>
      </c>
      <c r="L3387" cm="1">
        <f t="array" ref="L3387">_xlfn.IFS(G3387&lt;=25, 1, G3387&lt;=75, 2, G3387&lt;=150, 3, G3387&gt;150, 4)</f>
        <v>4</v>
      </c>
    </row>
    <row r="3388" spans="1:12" x14ac:dyDescent="0.2">
      <c r="A3388" t="s">
        <v>4985</v>
      </c>
      <c r="B3388" t="s">
        <v>4986</v>
      </c>
      <c r="C3388" s="2">
        <v>402</v>
      </c>
      <c r="D3388" s="2">
        <v>350</v>
      </c>
      <c r="E3388" t="s">
        <v>7029</v>
      </c>
      <c r="F3388" t="s">
        <v>7043</v>
      </c>
      <c r="G3388" s="2">
        <v>52</v>
      </c>
      <c r="H3388" s="11">
        <v>0.12935323383084577</v>
      </c>
      <c r="I3388">
        <v>0</v>
      </c>
      <c r="J3388">
        <f ca="1"/>
        <v>2073</v>
      </c>
      <c r="K3388">
        <v>1461</v>
      </c>
      <c r="L3388" cm="1">
        <f t="array" ref="L3388">_xlfn.IFS(G3388&lt;=25, 1, G3388&lt;=75, 2, G3388&lt;=150, 3, G3388&gt;150, 4)</f>
        <v>2</v>
      </c>
    </row>
    <row r="3389" spans="1:12" x14ac:dyDescent="0.2">
      <c r="A3389" t="s">
        <v>4987</v>
      </c>
      <c r="B3389" t="s">
        <v>4988</v>
      </c>
      <c r="C3389" s="2">
        <v>199</v>
      </c>
      <c r="D3389" s="2">
        <v>139</v>
      </c>
      <c r="E3389" t="s">
        <v>7027</v>
      </c>
      <c r="F3389" t="s">
        <v>7039</v>
      </c>
      <c r="G3389" s="2">
        <v>60</v>
      </c>
      <c r="H3389" s="11">
        <v>0.30150753768844218</v>
      </c>
      <c r="I3389">
        <v>0</v>
      </c>
      <c r="J3389">
        <f ca="1"/>
        <v>2782</v>
      </c>
      <c r="K3389">
        <v>135</v>
      </c>
      <c r="L3389" cm="1">
        <f t="array" ref="L3389">_xlfn.IFS(G3389&lt;=25, 1, G3389&lt;=75, 2, G3389&lt;=150, 3, G3389&gt;150, 4)</f>
        <v>2</v>
      </c>
    </row>
    <row r="3390" spans="1:12" x14ac:dyDescent="0.2">
      <c r="A3390" t="s">
        <v>4989</v>
      </c>
      <c r="B3390" t="s">
        <v>4990</v>
      </c>
      <c r="C3390" s="2">
        <v>402</v>
      </c>
      <c r="D3390" s="2">
        <v>322</v>
      </c>
      <c r="E3390" t="s">
        <v>7027</v>
      </c>
      <c r="F3390" t="s">
        <v>7037</v>
      </c>
      <c r="G3390" s="2">
        <v>80</v>
      </c>
      <c r="H3390" s="11">
        <v>0.19900497512437812</v>
      </c>
      <c r="I3390">
        <v>0</v>
      </c>
      <c r="J3390">
        <f ca="1"/>
        <v>1076</v>
      </c>
      <c r="K3390">
        <v>4369</v>
      </c>
      <c r="L3390" cm="1">
        <f t="array" ref="L3390">_xlfn.IFS(G3390&lt;=25, 1, G3390&lt;=75, 2, G3390&lt;=150, 3, G3390&gt;150, 4)</f>
        <v>3</v>
      </c>
    </row>
    <row r="3391" spans="1:12" x14ac:dyDescent="0.2">
      <c r="A3391" t="s">
        <v>4991</v>
      </c>
      <c r="B3391" t="s">
        <v>4992</v>
      </c>
      <c r="C3391" s="2">
        <v>294</v>
      </c>
      <c r="D3391" s="2">
        <v>250</v>
      </c>
      <c r="E3391" t="s">
        <v>7027</v>
      </c>
      <c r="F3391" t="s">
        <v>7039</v>
      </c>
      <c r="G3391" s="2">
        <v>44</v>
      </c>
      <c r="H3391" s="11">
        <v>0.14965986394557823</v>
      </c>
      <c r="I3391">
        <v>0</v>
      </c>
      <c r="J3391">
        <f ca="1"/>
        <v>3893</v>
      </c>
      <c r="K3391">
        <v>1040</v>
      </c>
      <c r="L3391" cm="1">
        <f t="array" ref="L3391">_xlfn.IFS(G3391&lt;=25, 1, G3391&lt;=75, 2, G3391&lt;=150, 3, G3391&gt;150, 4)</f>
        <v>2</v>
      </c>
    </row>
    <row r="3392" spans="1:12" x14ac:dyDescent="0.2">
      <c r="A3392" t="s">
        <v>4993</v>
      </c>
      <c r="B3392" t="s">
        <v>2216</v>
      </c>
      <c r="C3392" s="2">
        <v>268</v>
      </c>
      <c r="D3392" s="2">
        <v>228</v>
      </c>
      <c r="E3392" t="s">
        <v>7027</v>
      </c>
      <c r="F3392" t="s">
        <v>7039</v>
      </c>
      <c r="G3392" s="2">
        <v>40</v>
      </c>
      <c r="H3392" s="11">
        <v>0.14925373134328357</v>
      </c>
      <c r="I3392">
        <v>0</v>
      </c>
      <c r="J3392">
        <f ca="1"/>
        <v>2820</v>
      </c>
      <c r="K3392">
        <v>2677</v>
      </c>
      <c r="L3392" cm="1">
        <f t="array" ref="L3392">_xlfn.IFS(G3392&lt;=25, 1, G3392&lt;=75, 2, G3392&lt;=150, 3, G3392&gt;150, 4)</f>
        <v>2</v>
      </c>
    </row>
    <row r="3393" spans="1:12" x14ac:dyDescent="0.2">
      <c r="A3393" t="s">
        <v>4994</v>
      </c>
      <c r="B3393" t="s">
        <v>4995</v>
      </c>
      <c r="C3393" s="2">
        <v>447</v>
      </c>
      <c r="D3393" s="2">
        <v>353</v>
      </c>
      <c r="E3393" t="s">
        <v>7027</v>
      </c>
      <c r="F3393" t="s">
        <v>7041</v>
      </c>
      <c r="G3393" s="2">
        <v>94</v>
      </c>
      <c r="H3393" s="11">
        <v>0.21029082774049218</v>
      </c>
      <c r="I3393">
        <v>0</v>
      </c>
      <c r="J3393">
        <f ca="1"/>
        <v>851</v>
      </c>
      <c r="K3393">
        <v>4042</v>
      </c>
      <c r="L3393" cm="1">
        <f t="array" ref="L3393">_xlfn.IFS(G3393&lt;=25, 1, G3393&lt;=75, 2, G3393&lt;=150, 3, G3393&gt;150, 4)</f>
        <v>3</v>
      </c>
    </row>
    <row r="3394" spans="1:12" x14ac:dyDescent="0.2">
      <c r="A3394" t="s">
        <v>4996</v>
      </c>
      <c r="B3394" t="s">
        <v>4997</v>
      </c>
      <c r="C3394" s="2">
        <v>338</v>
      </c>
      <c r="D3394" s="2">
        <v>324</v>
      </c>
      <c r="E3394" t="s">
        <v>7027</v>
      </c>
      <c r="F3394" t="s">
        <v>7045</v>
      </c>
      <c r="G3394" s="2">
        <v>14</v>
      </c>
      <c r="H3394" s="11">
        <v>4.142011834319527E-2</v>
      </c>
      <c r="I3394">
        <v>0</v>
      </c>
      <c r="J3394">
        <f ca="1"/>
        <v>836</v>
      </c>
      <c r="K3394">
        <v>1879</v>
      </c>
      <c r="L3394" cm="1">
        <f t="array" ref="L3394">_xlfn.IFS(G3394&lt;=25, 1, G3394&lt;=75, 2, G3394&lt;=150, 3, G3394&gt;150, 4)</f>
        <v>1</v>
      </c>
    </row>
    <row r="3395" spans="1:12" x14ac:dyDescent="0.2">
      <c r="A3395" t="s">
        <v>4998</v>
      </c>
      <c r="B3395" t="s">
        <v>4999</v>
      </c>
      <c r="C3395" s="2">
        <v>799</v>
      </c>
      <c r="D3395" s="2">
        <v>599</v>
      </c>
      <c r="E3395" t="s">
        <v>7029</v>
      </c>
      <c r="F3395" t="s">
        <v>7041</v>
      </c>
      <c r="G3395" s="2">
        <v>200</v>
      </c>
      <c r="H3395" s="11">
        <v>0.25031289111389238</v>
      </c>
      <c r="I3395">
        <v>0</v>
      </c>
      <c r="J3395">
        <f ca="1"/>
        <v>2729</v>
      </c>
      <c r="K3395">
        <v>4293</v>
      </c>
      <c r="L3395" cm="1">
        <f t="array" ref="L3395">_xlfn.IFS(G3395&lt;=25, 1, G3395&lt;=75, 2, G3395&lt;=150, 3, G3395&gt;150, 4)</f>
        <v>4</v>
      </c>
    </row>
    <row r="3396" spans="1:12" x14ac:dyDescent="0.2">
      <c r="A3396" t="s">
        <v>5000</v>
      </c>
      <c r="B3396" t="s">
        <v>5001</v>
      </c>
      <c r="C3396" s="2">
        <v>159</v>
      </c>
      <c r="D3396" s="2">
        <v>105</v>
      </c>
      <c r="E3396" t="s">
        <v>7027</v>
      </c>
      <c r="F3396" t="s">
        <v>7037</v>
      </c>
      <c r="G3396" s="2">
        <v>54</v>
      </c>
      <c r="H3396" s="11">
        <v>0.33962264150943394</v>
      </c>
      <c r="I3396">
        <v>0</v>
      </c>
      <c r="J3396">
        <f ca="1"/>
        <v>930</v>
      </c>
      <c r="K3396">
        <v>3980</v>
      </c>
      <c r="L3396" cm="1">
        <f t="array" ref="L3396">_xlfn.IFS(G3396&lt;=25, 1, G3396&lt;=75, 2, G3396&lt;=150, 3, G3396&gt;150, 4)</f>
        <v>2</v>
      </c>
    </row>
    <row r="3397" spans="1:12" x14ac:dyDescent="0.2">
      <c r="A3397" t="s">
        <v>5002</v>
      </c>
      <c r="B3397" t="s">
        <v>5003</v>
      </c>
      <c r="C3397" s="2">
        <v>295</v>
      </c>
      <c r="D3397" s="2">
        <v>195</v>
      </c>
      <c r="E3397" t="s">
        <v>7027</v>
      </c>
      <c r="F3397" t="s">
        <v>7036</v>
      </c>
      <c r="G3397" s="2">
        <v>100</v>
      </c>
      <c r="H3397" s="11">
        <v>0.33898305084745761</v>
      </c>
      <c r="I3397">
        <v>0</v>
      </c>
      <c r="J3397">
        <f ca="1"/>
        <v>1092</v>
      </c>
      <c r="K3397">
        <v>1893</v>
      </c>
      <c r="L3397" cm="1">
        <f t="array" ref="L3397">_xlfn.IFS(G3397&lt;=25, 1, G3397&lt;=75, 2, G3397&lt;=150, 3, G3397&gt;150, 4)</f>
        <v>3</v>
      </c>
    </row>
    <row r="3398" spans="1:12" x14ac:dyDescent="0.2">
      <c r="A3398" t="s">
        <v>5004</v>
      </c>
      <c r="B3398" t="s">
        <v>1775</v>
      </c>
      <c r="C3398" s="2">
        <v>447</v>
      </c>
      <c r="D3398" s="2">
        <v>224</v>
      </c>
      <c r="E3398" t="s">
        <v>7029</v>
      </c>
      <c r="F3398" t="s">
        <v>7040</v>
      </c>
      <c r="G3398" s="2">
        <v>223</v>
      </c>
      <c r="H3398" s="11">
        <v>0.49888143176733779</v>
      </c>
      <c r="I3398">
        <v>0</v>
      </c>
      <c r="J3398">
        <f ca="1"/>
        <v>2499</v>
      </c>
      <c r="K3398">
        <v>295</v>
      </c>
      <c r="L3398" cm="1">
        <f t="array" ref="L3398">_xlfn.IFS(G3398&lt;=25, 1, G3398&lt;=75, 2, G3398&lt;=150, 3, G3398&gt;150, 4)</f>
        <v>4</v>
      </c>
    </row>
    <row r="3399" spans="1:12" x14ac:dyDescent="0.2">
      <c r="A3399" t="s">
        <v>5005</v>
      </c>
      <c r="B3399" t="s">
        <v>3892</v>
      </c>
      <c r="C3399" s="2">
        <v>329</v>
      </c>
      <c r="D3399" s="2">
        <v>257</v>
      </c>
      <c r="E3399" t="s">
        <v>7027</v>
      </c>
      <c r="F3399" t="s">
        <v>7037</v>
      </c>
      <c r="G3399" s="2">
        <v>72</v>
      </c>
      <c r="H3399" s="11">
        <v>0.21884498480243161</v>
      </c>
      <c r="I3399">
        <v>0</v>
      </c>
      <c r="J3399">
        <f ca="1"/>
        <v>3463</v>
      </c>
      <c r="K3399">
        <v>900</v>
      </c>
      <c r="L3399" cm="1">
        <f t="array" ref="L3399">_xlfn.IFS(G3399&lt;=25, 1, G3399&lt;=75, 2, G3399&lt;=150, 3, G3399&gt;150, 4)</f>
        <v>2</v>
      </c>
    </row>
    <row r="3400" spans="1:12" x14ac:dyDescent="0.2">
      <c r="A3400" t="s">
        <v>5006</v>
      </c>
      <c r="B3400" t="s">
        <v>5007</v>
      </c>
      <c r="C3400" s="2">
        <v>312</v>
      </c>
      <c r="D3400" s="2">
        <v>222</v>
      </c>
      <c r="E3400" t="s">
        <v>7027</v>
      </c>
      <c r="F3400" t="s">
        <v>7036</v>
      </c>
      <c r="G3400" s="2">
        <v>90</v>
      </c>
      <c r="H3400" s="11">
        <v>0.28846153846153844</v>
      </c>
      <c r="I3400">
        <v>0</v>
      </c>
      <c r="J3400">
        <f ca="1"/>
        <v>2581</v>
      </c>
      <c r="K3400">
        <v>1335</v>
      </c>
      <c r="L3400" cm="1">
        <f t="array" ref="L3400">_xlfn.IFS(G3400&lt;=25, 1, G3400&lt;=75, 2, G3400&lt;=150, 3, G3400&gt;150, 4)</f>
        <v>3</v>
      </c>
    </row>
    <row r="3401" spans="1:12" x14ac:dyDescent="0.2">
      <c r="A3401" t="s">
        <v>5008</v>
      </c>
      <c r="B3401" t="s">
        <v>5009</v>
      </c>
      <c r="C3401" s="2">
        <v>495</v>
      </c>
      <c r="D3401" s="2">
        <v>455</v>
      </c>
      <c r="E3401" t="s">
        <v>7027</v>
      </c>
      <c r="F3401" t="s">
        <v>7041</v>
      </c>
      <c r="G3401" s="2">
        <v>40</v>
      </c>
      <c r="H3401" s="11">
        <v>8.0808080808080815E-2</v>
      </c>
      <c r="I3401">
        <v>0</v>
      </c>
      <c r="J3401">
        <f ca="1"/>
        <v>1549</v>
      </c>
      <c r="K3401">
        <v>3463</v>
      </c>
      <c r="L3401" cm="1">
        <f t="array" ref="L3401">_xlfn.IFS(G3401&lt;=25, 1, G3401&lt;=75, 2, G3401&lt;=150, 3, G3401&gt;150, 4)</f>
        <v>2</v>
      </c>
    </row>
    <row r="3402" spans="1:12" x14ac:dyDescent="0.2">
      <c r="A3402" t="s">
        <v>5010</v>
      </c>
      <c r="B3402" t="s">
        <v>5011</v>
      </c>
      <c r="C3402" s="2">
        <v>650</v>
      </c>
      <c r="D3402" s="2">
        <v>592</v>
      </c>
      <c r="E3402" t="s">
        <v>7029</v>
      </c>
      <c r="F3402" t="s">
        <v>7036</v>
      </c>
      <c r="G3402" s="2">
        <v>58</v>
      </c>
      <c r="H3402" s="11">
        <v>8.9230769230769225E-2</v>
      </c>
      <c r="I3402">
        <v>0</v>
      </c>
      <c r="J3402">
        <f ca="1"/>
        <v>3153</v>
      </c>
      <c r="K3402">
        <v>937</v>
      </c>
      <c r="L3402" cm="1">
        <f t="array" ref="L3402">_xlfn.IFS(G3402&lt;=25, 1, G3402&lt;=75, 2, G3402&lt;=150, 3, G3402&gt;150, 4)</f>
        <v>2</v>
      </c>
    </row>
    <row r="3403" spans="1:12" x14ac:dyDescent="0.2">
      <c r="A3403" t="s">
        <v>5012</v>
      </c>
      <c r="B3403" t="s">
        <v>5013</v>
      </c>
      <c r="C3403" s="2">
        <v>295</v>
      </c>
      <c r="D3403" s="2">
        <v>180</v>
      </c>
      <c r="E3403" t="s">
        <v>7027</v>
      </c>
      <c r="F3403" t="s">
        <v>7037</v>
      </c>
      <c r="G3403" s="2">
        <v>115</v>
      </c>
      <c r="H3403" s="11">
        <v>0.38983050847457629</v>
      </c>
      <c r="I3403">
        <v>0</v>
      </c>
      <c r="J3403">
        <f ca="1"/>
        <v>4485</v>
      </c>
      <c r="K3403">
        <v>3437</v>
      </c>
      <c r="L3403" cm="1">
        <f t="array" ref="L3403">_xlfn.IFS(G3403&lt;=25, 1, G3403&lt;=75, 2, G3403&lt;=150, 3, G3403&gt;150, 4)</f>
        <v>3</v>
      </c>
    </row>
    <row r="3404" spans="1:12" x14ac:dyDescent="0.2">
      <c r="A3404" t="s">
        <v>5014</v>
      </c>
      <c r="B3404" t="s">
        <v>2929</v>
      </c>
      <c r="C3404" s="2">
        <v>232</v>
      </c>
      <c r="D3404" s="2">
        <v>176</v>
      </c>
      <c r="E3404" t="s">
        <v>7027</v>
      </c>
      <c r="F3404" t="s">
        <v>7039</v>
      </c>
      <c r="G3404" s="2">
        <v>56</v>
      </c>
      <c r="H3404" s="11">
        <v>0.2413793103448276</v>
      </c>
      <c r="I3404">
        <v>0</v>
      </c>
      <c r="J3404">
        <f ca="1"/>
        <v>426</v>
      </c>
      <c r="K3404">
        <v>2534</v>
      </c>
      <c r="L3404" cm="1">
        <f t="array" ref="L3404">_xlfn.IFS(G3404&lt;=25, 1, G3404&lt;=75, 2, G3404&lt;=150, 3, G3404&gt;150, 4)</f>
        <v>2</v>
      </c>
    </row>
    <row r="3405" spans="1:12" x14ac:dyDescent="0.2">
      <c r="A3405" t="s">
        <v>5015</v>
      </c>
      <c r="B3405" t="s">
        <v>5016</v>
      </c>
      <c r="C3405" s="2">
        <v>459</v>
      </c>
      <c r="D3405" s="2">
        <v>413</v>
      </c>
      <c r="E3405" t="s">
        <v>7027</v>
      </c>
      <c r="F3405" t="s">
        <v>7036</v>
      </c>
      <c r="G3405" s="2">
        <v>46</v>
      </c>
      <c r="H3405" s="11">
        <v>0.10021786492374728</v>
      </c>
      <c r="I3405">
        <v>0</v>
      </c>
      <c r="J3405">
        <f ca="1"/>
        <v>1369</v>
      </c>
      <c r="K3405">
        <v>802</v>
      </c>
      <c r="L3405" cm="1">
        <f t="array" ref="L3405">_xlfn.IFS(G3405&lt;=25, 1, G3405&lt;=75, 2, G3405&lt;=150, 3, G3405&gt;150, 4)</f>
        <v>2</v>
      </c>
    </row>
    <row r="3406" spans="1:12" x14ac:dyDescent="0.2">
      <c r="A3406" t="s">
        <v>5017</v>
      </c>
      <c r="B3406" t="s">
        <v>5018</v>
      </c>
      <c r="C3406" s="2">
        <v>399</v>
      </c>
      <c r="D3406" s="2">
        <v>160</v>
      </c>
      <c r="E3406" t="s">
        <v>7029</v>
      </c>
      <c r="F3406" t="s">
        <v>7040</v>
      </c>
      <c r="G3406" s="2">
        <v>239</v>
      </c>
      <c r="H3406" s="11">
        <v>0.59899749373433586</v>
      </c>
      <c r="I3406">
        <v>0</v>
      </c>
      <c r="J3406">
        <f ca="1"/>
        <v>947</v>
      </c>
      <c r="K3406">
        <v>2234</v>
      </c>
      <c r="L3406" cm="1">
        <f t="array" ref="L3406">_xlfn.IFS(G3406&lt;=25, 1, G3406&lt;=75, 2, G3406&lt;=150, 3, G3406&gt;150, 4)</f>
        <v>4</v>
      </c>
    </row>
    <row r="3407" spans="1:12" x14ac:dyDescent="0.2">
      <c r="A3407" t="s">
        <v>5019</v>
      </c>
      <c r="B3407" t="s">
        <v>5020</v>
      </c>
      <c r="C3407" s="2">
        <v>529</v>
      </c>
      <c r="D3407" s="2">
        <v>397</v>
      </c>
      <c r="E3407" t="s">
        <v>7027</v>
      </c>
      <c r="F3407" t="s">
        <v>7043</v>
      </c>
      <c r="G3407" s="2">
        <v>132</v>
      </c>
      <c r="H3407" s="11">
        <v>0.2495274102079395</v>
      </c>
      <c r="I3407">
        <v>0</v>
      </c>
      <c r="J3407">
        <f ca="1"/>
        <v>769</v>
      </c>
      <c r="K3407">
        <v>409</v>
      </c>
      <c r="L3407" cm="1">
        <f t="array" ref="L3407">_xlfn.IFS(G3407&lt;=25, 1, G3407&lt;=75, 2, G3407&lt;=150, 3, G3407&gt;150, 4)</f>
        <v>3</v>
      </c>
    </row>
    <row r="3408" spans="1:12" x14ac:dyDescent="0.2">
      <c r="A3408" t="s">
        <v>5021</v>
      </c>
      <c r="B3408" t="s">
        <v>5022</v>
      </c>
      <c r="C3408" s="2">
        <v>473</v>
      </c>
      <c r="D3408" s="2">
        <v>421</v>
      </c>
      <c r="E3408" t="s">
        <v>7027</v>
      </c>
      <c r="F3408" t="s">
        <v>7045</v>
      </c>
      <c r="G3408" s="2">
        <v>52</v>
      </c>
      <c r="H3408" s="11">
        <v>0.10993657505285412</v>
      </c>
      <c r="I3408">
        <v>0</v>
      </c>
      <c r="J3408">
        <f ca="1"/>
        <v>2392</v>
      </c>
      <c r="K3408">
        <v>3086</v>
      </c>
      <c r="L3408" cm="1">
        <f t="array" ref="L3408">_xlfn.IFS(G3408&lt;=25, 1, G3408&lt;=75, 2, G3408&lt;=150, 3, G3408&gt;150, 4)</f>
        <v>2</v>
      </c>
    </row>
    <row r="3409" spans="1:12" x14ac:dyDescent="0.2">
      <c r="A3409" t="s">
        <v>5023</v>
      </c>
      <c r="B3409" t="s">
        <v>5024</v>
      </c>
      <c r="C3409" s="2">
        <v>670</v>
      </c>
      <c r="D3409" s="2">
        <v>590</v>
      </c>
      <c r="E3409" t="s">
        <v>7029</v>
      </c>
      <c r="F3409" t="s">
        <v>7042</v>
      </c>
      <c r="G3409" s="2">
        <v>80</v>
      </c>
      <c r="H3409" s="11">
        <v>0.11940298507462686</v>
      </c>
      <c r="I3409">
        <v>0</v>
      </c>
      <c r="J3409">
        <f ca="1"/>
        <v>258</v>
      </c>
      <c r="K3409">
        <v>1276</v>
      </c>
      <c r="L3409" cm="1">
        <f t="array" ref="L3409">_xlfn.IFS(G3409&lt;=25, 1, G3409&lt;=75, 2, G3409&lt;=150, 3, G3409&gt;150, 4)</f>
        <v>3</v>
      </c>
    </row>
    <row r="3410" spans="1:12" x14ac:dyDescent="0.2">
      <c r="A3410" t="s">
        <v>4787</v>
      </c>
      <c r="B3410" t="s">
        <v>3634</v>
      </c>
      <c r="C3410" s="2">
        <v>99</v>
      </c>
      <c r="D3410" s="2">
        <v>55</v>
      </c>
      <c r="E3410" t="s">
        <v>7029</v>
      </c>
      <c r="F3410" t="s">
        <v>7037</v>
      </c>
      <c r="G3410" s="2">
        <v>44</v>
      </c>
      <c r="H3410" s="11">
        <v>0.44444444444444442</v>
      </c>
      <c r="I3410">
        <v>0</v>
      </c>
      <c r="J3410">
        <f ca="1"/>
        <v>280</v>
      </c>
      <c r="K3410">
        <v>2186</v>
      </c>
      <c r="L3410" cm="1">
        <f t="array" ref="L3410">_xlfn.IFS(G3410&lt;=25, 1, G3410&lt;=75, 2, G3410&lt;=150, 3, G3410&gt;150, 4)</f>
        <v>2</v>
      </c>
    </row>
    <row r="3411" spans="1:12" x14ac:dyDescent="0.2">
      <c r="A3411" t="s">
        <v>5025</v>
      </c>
      <c r="B3411" t="s">
        <v>5026</v>
      </c>
      <c r="C3411" s="2">
        <v>491</v>
      </c>
      <c r="D3411" s="2">
        <v>349</v>
      </c>
      <c r="E3411" t="s">
        <v>7027</v>
      </c>
      <c r="F3411" t="s">
        <v>7036</v>
      </c>
      <c r="G3411" s="2">
        <v>142</v>
      </c>
      <c r="H3411" s="11">
        <v>0.28920570264765783</v>
      </c>
      <c r="I3411">
        <v>0</v>
      </c>
      <c r="J3411">
        <f ca="1"/>
        <v>2464</v>
      </c>
      <c r="K3411">
        <v>1012</v>
      </c>
      <c r="L3411" cm="1">
        <f t="array" ref="L3411">_xlfn.IFS(G3411&lt;=25, 1, G3411&lt;=75, 2, G3411&lt;=150, 3, G3411&gt;150, 4)</f>
        <v>3</v>
      </c>
    </row>
    <row r="3412" spans="1:12" x14ac:dyDescent="0.2">
      <c r="A3412" t="s">
        <v>5027</v>
      </c>
      <c r="B3412" t="s">
        <v>5028</v>
      </c>
      <c r="C3412" s="2">
        <v>473</v>
      </c>
      <c r="D3412" s="2">
        <v>341</v>
      </c>
      <c r="E3412" t="s">
        <v>7029</v>
      </c>
      <c r="F3412" t="s">
        <v>7037</v>
      </c>
      <c r="G3412" s="2">
        <v>132</v>
      </c>
      <c r="H3412" s="11">
        <v>0.27906976744186046</v>
      </c>
      <c r="I3412">
        <v>0</v>
      </c>
      <c r="J3412">
        <f ca="1"/>
        <v>2401</v>
      </c>
      <c r="K3412">
        <v>88</v>
      </c>
      <c r="L3412" cm="1">
        <f t="array" ref="L3412">_xlfn.IFS(G3412&lt;=25, 1, G3412&lt;=75, 2, G3412&lt;=150, 3, G3412&gt;150, 4)</f>
        <v>3</v>
      </c>
    </row>
    <row r="3413" spans="1:12" x14ac:dyDescent="0.2">
      <c r="A3413" t="s">
        <v>5029</v>
      </c>
      <c r="B3413" t="s">
        <v>4076</v>
      </c>
      <c r="C3413" s="2">
        <v>279</v>
      </c>
      <c r="D3413" s="2">
        <v>215</v>
      </c>
      <c r="E3413" t="s">
        <v>7027</v>
      </c>
      <c r="F3413" t="s">
        <v>7036</v>
      </c>
      <c r="G3413" s="2">
        <v>64</v>
      </c>
      <c r="H3413" s="11">
        <v>0.22939068100358423</v>
      </c>
      <c r="I3413">
        <v>0</v>
      </c>
      <c r="J3413">
        <f ca="1"/>
        <v>1849</v>
      </c>
      <c r="K3413">
        <v>284</v>
      </c>
      <c r="L3413" cm="1">
        <f t="array" ref="L3413">_xlfn.IFS(G3413&lt;=25, 1, G3413&lt;=75, 2, G3413&lt;=150, 3, G3413&gt;150, 4)</f>
        <v>2</v>
      </c>
    </row>
    <row r="3414" spans="1:12" x14ac:dyDescent="0.2">
      <c r="A3414" t="s">
        <v>5030</v>
      </c>
      <c r="B3414" t="s">
        <v>4076</v>
      </c>
      <c r="C3414" s="2">
        <v>279</v>
      </c>
      <c r="D3414" s="2">
        <v>206</v>
      </c>
      <c r="E3414" t="s">
        <v>7027</v>
      </c>
      <c r="F3414" t="s">
        <v>7036</v>
      </c>
      <c r="G3414" s="2">
        <v>73</v>
      </c>
      <c r="H3414" s="11">
        <v>0.26164874551971329</v>
      </c>
      <c r="I3414">
        <v>0</v>
      </c>
      <c r="J3414">
        <f ca="1"/>
        <v>4434</v>
      </c>
      <c r="K3414">
        <v>753</v>
      </c>
      <c r="L3414" cm="1">
        <f t="array" ref="L3414">_xlfn.IFS(G3414&lt;=25, 1, G3414&lt;=75, 2, G3414&lt;=150, 3, G3414&gt;150, 4)</f>
        <v>2</v>
      </c>
    </row>
    <row r="3415" spans="1:12" x14ac:dyDescent="0.2">
      <c r="A3415" t="s">
        <v>5031</v>
      </c>
      <c r="B3415" t="s">
        <v>4271</v>
      </c>
      <c r="C3415" s="2">
        <v>241</v>
      </c>
      <c r="D3415" s="2">
        <v>210</v>
      </c>
      <c r="E3415" t="s">
        <v>7027</v>
      </c>
      <c r="F3415" t="s">
        <v>7037</v>
      </c>
      <c r="G3415" s="2">
        <v>31</v>
      </c>
      <c r="H3415" s="11">
        <v>0.12863070539419086</v>
      </c>
      <c r="I3415">
        <v>0</v>
      </c>
      <c r="J3415">
        <f ca="1"/>
        <v>2462</v>
      </c>
      <c r="K3415">
        <v>3323</v>
      </c>
      <c r="L3415" cm="1">
        <f t="array" ref="L3415">_xlfn.IFS(G3415&lt;=25, 1, G3415&lt;=75, 2, G3415&lt;=150, 3, G3415&gt;150, 4)</f>
        <v>2</v>
      </c>
    </row>
    <row r="3416" spans="1:12" x14ac:dyDescent="0.2">
      <c r="A3416" t="s">
        <v>5032</v>
      </c>
      <c r="B3416" t="s">
        <v>4076</v>
      </c>
      <c r="C3416" s="2">
        <v>279</v>
      </c>
      <c r="D3416" s="2">
        <v>128</v>
      </c>
      <c r="E3416" t="s">
        <v>7027</v>
      </c>
      <c r="F3416" t="s">
        <v>7036</v>
      </c>
      <c r="G3416" s="2">
        <v>151</v>
      </c>
      <c r="H3416" s="11">
        <v>0.54121863799283154</v>
      </c>
      <c r="I3416">
        <v>0</v>
      </c>
      <c r="J3416">
        <f ca="1"/>
        <v>3581</v>
      </c>
      <c r="K3416">
        <v>2460</v>
      </c>
      <c r="L3416" cm="1">
        <f t="array" ref="L3416">_xlfn.IFS(G3416&lt;=25, 1, G3416&lt;=75, 2, G3416&lt;=150, 3, G3416&gt;150, 4)</f>
        <v>4</v>
      </c>
    </row>
    <row r="3417" spans="1:12" x14ac:dyDescent="0.2">
      <c r="A3417" t="s">
        <v>5033</v>
      </c>
      <c r="B3417" t="s">
        <v>4076</v>
      </c>
      <c r="C3417" s="2">
        <v>279</v>
      </c>
      <c r="D3417" s="2">
        <v>201</v>
      </c>
      <c r="E3417" t="s">
        <v>7027</v>
      </c>
      <c r="F3417" t="s">
        <v>7036</v>
      </c>
      <c r="G3417" s="2">
        <v>78</v>
      </c>
      <c r="H3417" s="11">
        <v>0.27956989247311825</v>
      </c>
      <c r="I3417">
        <v>0</v>
      </c>
      <c r="J3417">
        <f ca="1"/>
        <v>4415</v>
      </c>
      <c r="K3417">
        <v>3131</v>
      </c>
      <c r="L3417" cm="1">
        <f t="array" ref="L3417">_xlfn.IFS(G3417&lt;=25, 1, G3417&lt;=75, 2, G3417&lt;=150, 3, G3417&gt;150, 4)</f>
        <v>3</v>
      </c>
    </row>
    <row r="3418" spans="1:12" x14ac:dyDescent="0.2">
      <c r="A3418" t="s">
        <v>5034</v>
      </c>
      <c r="B3418" t="s">
        <v>4042</v>
      </c>
      <c r="C3418" s="2">
        <v>236</v>
      </c>
      <c r="D3418" s="2">
        <v>94</v>
      </c>
      <c r="E3418" t="s">
        <v>7027</v>
      </c>
      <c r="F3418" t="s">
        <v>7040</v>
      </c>
      <c r="G3418" s="2">
        <v>142</v>
      </c>
      <c r="H3418" s="11">
        <v>0.60169491525423724</v>
      </c>
      <c r="I3418">
        <v>0</v>
      </c>
      <c r="J3418">
        <f ca="1"/>
        <v>562</v>
      </c>
      <c r="K3418">
        <v>4504</v>
      </c>
      <c r="L3418" cm="1">
        <f t="array" ref="L3418">_xlfn.IFS(G3418&lt;=25, 1, G3418&lt;=75, 2, G3418&lt;=150, 3, G3418&gt;150, 4)</f>
        <v>3</v>
      </c>
    </row>
    <row r="3419" spans="1:12" x14ac:dyDescent="0.2">
      <c r="A3419" t="s">
        <v>5035</v>
      </c>
      <c r="B3419" t="s">
        <v>1268</v>
      </c>
      <c r="C3419" s="2">
        <v>312</v>
      </c>
      <c r="D3419" s="2">
        <v>222</v>
      </c>
      <c r="E3419" t="s">
        <v>7027</v>
      </c>
      <c r="F3419" t="s">
        <v>7037</v>
      </c>
      <c r="G3419" s="2">
        <v>90</v>
      </c>
      <c r="H3419" s="11">
        <v>0.28846153846153844</v>
      </c>
      <c r="I3419">
        <v>0</v>
      </c>
      <c r="J3419">
        <f ca="1"/>
        <v>2375</v>
      </c>
      <c r="K3419">
        <v>4100</v>
      </c>
      <c r="L3419" cm="1">
        <f t="array" ref="L3419">_xlfn.IFS(G3419&lt;=25, 1, G3419&lt;=75, 2, G3419&lt;=150, 3, G3419&gt;150, 4)</f>
        <v>3</v>
      </c>
    </row>
    <row r="3420" spans="1:12" x14ac:dyDescent="0.2">
      <c r="A3420" t="s">
        <v>5036</v>
      </c>
      <c r="B3420" t="s">
        <v>3309</v>
      </c>
      <c r="C3420" s="2">
        <v>223</v>
      </c>
      <c r="D3420" s="2">
        <v>140</v>
      </c>
      <c r="E3420" t="s">
        <v>7027</v>
      </c>
      <c r="F3420" t="s">
        <v>7039</v>
      </c>
      <c r="G3420" s="2">
        <v>83</v>
      </c>
      <c r="H3420" s="11">
        <v>0.37219730941704038</v>
      </c>
      <c r="I3420">
        <v>0</v>
      </c>
      <c r="J3420">
        <f ca="1"/>
        <v>2567</v>
      </c>
      <c r="K3420">
        <v>3625</v>
      </c>
      <c r="L3420" cm="1">
        <f t="array" ref="L3420">_xlfn.IFS(G3420&lt;=25, 1, G3420&lt;=75, 2, G3420&lt;=150, 3, G3420&gt;150, 4)</f>
        <v>3</v>
      </c>
    </row>
    <row r="3421" spans="1:12" x14ac:dyDescent="0.2">
      <c r="A3421" t="s">
        <v>5037</v>
      </c>
      <c r="B3421" t="s">
        <v>2912</v>
      </c>
      <c r="C3421" s="2">
        <v>299</v>
      </c>
      <c r="D3421" s="2">
        <v>221</v>
      </c>
      <c r="E3421" t="s">
        <v>7029</v>
      </c>
      <c r="F3421" t="s">
        <v>7042</v>
      </c>
      <c r="G3421" s="2">
        <v>78</v>
      </c>
      <c r="H3421" s="11">
        <v>0.2608695652173913</v>
      </c>
      <c r="I3421">
        <v>0</v>
      </c>
      <c r="J3421">
        <f ca="1"/>
        <v>3424</v>
      </c>
      <c r="K3421">
        <v>2799</v>
      </c>
      <c r="L3421" cm="1">
        <f t="array" ref="L3421">_xlfn.IFS(G3421&lt;=25, 1, G3421&lt;=75, 2, G3421&lt;=150, 3, G3421&gt;150, 4)</f>
        <v>3</v>
      </c>
    </row>
    <row r="3422" spans="1:12" x14ac:dyDescent="0.2">
      <c r="A3422" t="s">
        <v>5038</v>
      </c>
      <c r="B3422" t="s">
        <v>2216</v>
      </c>
      <c r="C3422" s="2">
        <v>169</v>
      </c>
      <c r="D3422" s="2">
        <v>122</v>
      </c>
      <c r="E3422" t="s">
        <v>7029</v>
      </c>
      <c r="F3422" t="s">
        <v>7036</v>
      </c>
      <c r="G3422" s="2">
        <v>47</v>
      </c>
      <c r="H3422" s="11">
        <v>0.27810650887573962</v>
      </c>
      <c r="I3422">
        <v>0</v>
      </c>
      <c r="J3422">
        <f ca="1"/>
        <v>1627</v>
      </c>
      <c r="K3422">
        <v>471</v>
      </c>
      <c r="L3422" cm="1">
        <f t="array" ref="L3422">_xlfn.IFS(G3422&lt;=25, 1, G3422&lt;=75, 2, G3422&lt;=150, 3, G3422&gt;150, 4)</f>
        <v>2</v>
      </c>
    </row>
    <row r="3423" spans="1:12" x14ac:dyDescent="0.2">
      <c r="A3423" t="s">
        <v>5039</v>
      </c>
      <c r="B3423" t="s">
        <v>5040</v>
      </c>
      <c r="C3423" s="2">
        <v>214</v>
      </c>
      <c r="D3423" s="2">
        <v>154</v>
      </c>
      <c r="E3423" t="s">
        <v>7027</v>
      </c>
      <c r="F3423" t="s">
        <v>7039</v>
      </c>
      <c r="G3423" s="2">
        <v>60</v>
      </c>
      <c r="H3423" s="11">
        <v>0.28037383177570091</v>
      </c>
      <c r="I3423">
        <v>0</v>
      </c>
      <c r="J3423">
        <f ca="1"/>
        <v>253</v>
      </c>
      <c r="K3423">
        <v>3862</v>
      </c>
      <c r="L3423" cm="1">
        <f t="array" ref="L3423">_xlfn.IFS(G3423&lt;=25, 1, G3423&lt;=75, 2, G3423&lt;=150, 3, G3423&gt;150, 4)</f>
        <v>2</v>
      </c>
    </row>
    <row r="3424" spans="1:12" x14ac:dyDescent="0.2">
      <c r="A3424" t="s">
        <v>5041</v>
      </c>
      <c r="B3424" t="s">
        <v>4404</v>
      </c>
      <c r="C3424" s="2">
        <v>295</v>
      </c>
      <c r="D3424" s="2">
        <v>153</v>
      </c>
      <c r="E3424" t="s">
        <v>7027</v>
      </c>
      <c r="F3424" t="s">
        <v>7037</v>
      </c>
      <c r="G3424" s="2">
        <v>142</v>
      </c>
      <c r="H3424" s="11">
        <v>0.48135593220338985</v>
      </c>
      <c r="I3424">
        <v>0</v>
      </c>
      <c r="J3424">
        <f ca="1"/>
        <v>3873</v>
      </c>
      <c r="K3424">
        <v>2733</v>
      </c>
      <c r="L3424" cm="1">
        <f t="array" ref="L3424">_xlfn.IFS(G3424&lt;=25, 1, G3424&lt;=75, 2, G3424&lt;=150, 3, G3424&gt;150, 4)</f>
        <v>3</v>
      </c>
    </row>
    <row r="3425" spans="1:12" x14ac:dyDescent="0.2">
      <c r="A3425" t="s">
        <v>5042</v>
      </c>
      <c r="B3425" t="s">
        <v>5043</v>
      </c>
      <c r="C3425" s="2">
        <v>1244</v>
      </c>
      <c r="D3425" s="2">
        <v>1219</v>
      </c>
      <c r="E3425" t="s">
        <v>7029</v>
      </c>
      <c r="F3425" t="s">
        <v>7042</v>
      </c>
      <c r="G3425" s="2">
        <v>25</v>
      </c>
      <c r="H3425" s="11">
        <v>2.0096463022508039E-2</v>
      </c>
      <c r="I3425">
        <v>0</v>
      </c>
      <c r="J3425">
        <f ca="1"/>
        <v>3517</v>
      </c>
      <c r="K3425">
        <v>1935</v>
      </c>
      <c r="L3425" cm="1">
        <f t="array" ref="L3425">_xlfn.IFS(G3425&lt;=25, 1, G3425&lt;=75, 2, G3425&lt;=150, 3, G3425&gt;150, 4)</f>
        <v>1</v>
      </c>
    </row>
    <row r="3426" spans="1:12" x14ac:dyDescent="0.2">
      <c r="A3426" t="s">
        <v>5044</v>
      </c>
      <c r="B3426" t="s">
        <v>5045</v>
      </c>
      <c r="C3426" s="2">
        <v>1290</v>
      </c>
      <c r="D3426" s="2">
        <v>1109</v>
      </c>
      <c r="E3426" t="s">
        <v>7029</v>
      </c>
      <c r="F3426" t="s">
        <v>7042</v>
      </c>
      <c r="G3426" s="2">
        <v>181</v>
      </c>
      <c r="H3426" s="11">
        <v>0.14031007751937985</v>
      </c>
      <c r="I3426">
        <v>0</v>
      </c>
      <c r="J3426">
        <f ca="1"/>
        <v>203</v>
      </c>
      <c r="K3426">
        <v>2254</v>
      </c>
      <c r="L3426" cm="1">
        <f t="array" ref="L3426">_xlfn.IFS(G3426&lt;=25, 1, G3426&lt;=75, 2, G3426&lt;=150, 3, G3426&gt;150, 4)</f>
        <v>4</v>
      </c>
    </row>
    <row r="3427" spans="1:12" x14ac:dyDescent="0.2">
      <c r="A3427" t="s">
        <v>5046</v>
      </c>
      <c r="B3427" t="s">
        <v>5047</v>
      </c>
      <c r="C3427" s="2">
        <v>1090</v>
      </c>
      <c r="D3427" s="2">
        <v>948</v>
      </c>
      <c r="E3427" t="s">
        <v>7029</v>
      </c>
      <c r="F3427" t="s">
        <v>7042</v>
      </c>
      <c r="G3427" s="2">
        <v>142</v>
      </c>
      <c r="H3427" s="11">
        <v>0.13027522935779817</v>
      </c>
      <c r="I3427">
        <v>0</v>
      </c>
      <c r="J3427">
        <f ca="1"/>
        <v>3530</v>
      </c>
      <c r="K3427">
        <v>4196</v>
      </c>
      <c r="L3427" cm="1">
        <f t="array" ref="L3427">_xlfn.IFS(G3427&lt;=25, 1, G3427&lt;=75, 2, G3427&lt;=150, 3, G3427&gt;150, 4)</f>
        <v>3</v>
      </c>
    </row>
    <row r="3428" spans="1:12" x14ac:dyDescent="0.2">
      <c r="A3428" t="s">
        <v>5048</v>
      </c>
      <c r="B3428" t="s">
        <v>5049</v>
      </c>
      <c r="C3428" s="2">
        <v>1252</v>
      </c>
      <c r="D3428" s="2">
        <v>851</v>
      </c>
      <c r="E3428" t="s">
        <v>7029</v>
      </c>
      <c r="F3428" t="s">
        <v>7043</v>
      </c>
      <c r="G3428" s="2">
        <v>401</v>
      </c>
      <c r="H3428" s="11">
        <v>0.32028753993610226</v>
      </c>
      <c r="I3428">
        <v>0</v>
      </c>
      <c r="J3428">
        <f ca="1"/>
        <v>1226</v>
      </c>
      <c r="K3428">
        <v>3806</v>
      </c>
      <c r="L3428" cm="1">
        <f t="array" ref="L3428">_xlfn.IFS(G3428&lt;=25, 1, G3428&lt;=75, 2, G3428&lt;=150, 3, G3428&gt;150, 4)</f>
        <v>4</v>
      </c>
    </row>
    <row r="3429" spans="1:12" x14ac:dyDescent="0.2">
      <c r="A3429" t="s">
        <v>5050</v>
      </c>
      <c r="B3429" t="s">
        <v>5051</v>
      </c>
      <c r="C3429" s="2">
        <v>268</v>
      </c>
      <c r="D3429" s="2">
        <v>105</v>
      </c>
      <c r="E3429" t="s">
        <v>7027</v>
      </c>
      <c r="F3429" t="s">
        <v>7038</v>
      </c>
      <c r="G3429" s="2">
        <v>163</v>
      </c>
      <c r="H3429" s="11">
        <v>0.60820895522388063</v>
      </c>
      <c r="I3429">
        <v>0</v>
      </c>
      <c r="J3429">
        <f ca="1"/>
        <v>1702</v>
      </c>
      <c r="K3429">
        <v>998</v>
      </c>
      <c r="L3429" cm="1">
        <f t="array" ref="L3429">_xlfn.IFS(G3429&lt;=25, 1, G3429&lt;=75, 2, G3429&lt;=150, 3, G3429&gt;150, 4)</f>
        <v>4</v>
      </c>
    </row>
    <row r="3430" spans="1:12" x14ac:dyDescent="0.2">
      <c r="A3430" t="s">
        <v>5052</v>
      </c>
      <c r="B3430" t="s">
        <v>5053</v>
      </c>
      <c r="C3430" s="2">
        <v>169</v>
      </c>
      <c r="D3430" s="2">
        <v>98</v>
      </c>
      <c r="E3430" t="s">
        <v>6989</v>
      </c>
      <c r="F3430" t="s">
        <v>7037</v>
      </c>
      <c r="G3430" s="2">
        <v>71</v>
      </c>
      <c r="H3430" s="11">
        <v>0.42011834319526625</v>
      </c>
      <c r="I3430">
        <v>1</v>
      </c>
      <c r="J3430">
        <f ca="1"/>
        <v>1159</v>
      </c>
      <c r="K3430">
        <v>2869</v>
      </c>
      <c r="L3430" cm="1">
        <f t="array" ref="L3430">_xlfn.IFS(G3430&lt;=25, 1, G3430&lt;=75, 2, G3430&lt;=150, 3, G3430&gt;150, 4)</f>
        <v>2</v>
      </c>
    </row>
    <row r="3431" spans="1:12" x14ac:dyDescent="0.2">
      <c r="A3431" t="s">
        <v>5054</v>
      </c>
      <c r="B3431" t="s">
        <v>5055</v>
      </c>
      <c r="C3431" s="2">
        <v>330</v>
      </c>
      <c r="D3431" s="2">
        <v>281</v>
      </c>
      <c r="E3431" t="s">
        <v>7027</v>
      </c>
      <c r="F3431" t="s">
        <v>7037</v>
      </c>
      <c r="G3431" s="2">
        <v>49</v>
      </c>
      <c r="H3431" s="11">
        <v>0.1484848484848485</v>
      </c>
      <c r="I3431">
        <v>0</v>
      </c>
      <c r="J3431">
        <f ca="1"/>
        <v>2017</v>
      </c>
      <c r="K3431">
        <v>3338</v>
      </c>
      <c r="L3431" cm="1">
        <f t="array" ref="L3431">_xlfn.IFS(G3431&lt;=25, 1, G3431&lt;=75, 2, G3431&lt;=150, 3, G3431&gt;150, 4)</f>
        <v>2</v>
      </c>
    </row>
    <row r="3432" spans="1:12" x14ac:dyDescent="0.2">
      <c r="A3432" t="s">
        <v>5056</v>
      </c>
      <c r="B3432" t="s">
        <v>5057</v>
      </c>
      <c r="C3432" s="2">
        <v>289</v>
      </c>
      <c r="D3432" s="2">
        <v>228</v>
      </c>
      <c r="E3432" t="s">
        <v>7027</v>
      </c>
      <c r="F3432" t="s">
        <v>7037</v>
      </c>
      <c r="G3432" s="2">
        <v>61</v>
      </c>
      <c r="H3432" s="11">
        <v>0.21107266435986158</v>
      </c>
      <c r="I3432">
        <v>0</v>
      </c>
      <c r="J3432">
        <f ca="1"/>
        <v>3852</v>
      </c>
      <c r="K3432">
        <v>2006</v>
      </c>
      <c r="L3432" cm="1">
        <f t="array" ref="L3432">_xlfn.IFS(G3432&lt;=25, 1, G3432&lt;=75, 2, G3432&lt;=150, 3, G3432&gt;150, 4)</f>
        <v>2</v>
      </c>
    </row>
    <row r="3433" spans="1:12" x14ac:dyDescent="0.2">
      <c r="A3433" t="s">
        <v>5058</v>
      </c>
      <c r="B3433" t="s">
        <v>5059</v>
      </c>
      <c r="C3433" s="2">
        <v>469</v>
      </c>
      <c r="D3433" s="2">
        <v>399</v>
      </c>
      <c r="E3433" t="s">
        <v>7027</v>
      </c>
      <c r="F3433" t="s">
        <v>7039</v>
      </c>
      <c r="G3433" s="2">
        <v>70</v>
      </c>
      <c r="H3433" s="11">
        <v>0.14925373134328357</v>
      </c>
      <c r="I3433">
        <v>0</v>
      </c>
      <c r="J3433">
        <f ca="1"/>
        <v>4428</v>
      </c>
      <c r="K3433">
        <v>3703</v>
      </c>
      <c r="L3433" cm="1">
        <f t="array" ref="L3433">_xlfn.IFS(G3433&lt;=25, 1, G3433&lt;=75, 2, G3433&lt;=150, 3, G3433&gt;150, 4)</f>
        <v>2</v>
      </c>
    </row>
    <row r="3434" spans="1:12" x14ac:dyDescent="0.2">
      <c r="A3434" t="s">
        <v>5060</v>
      </c>
      <c r="B3434" t="s">
        <v>5061</v>
      </c>
      <c r="C3434" s="2">
        <v>268</v>
      </c>
      <c r="D3434" s="2">
        <v>233</v>
      </c>
      <c r="E3434" t="s">
        <v>7027</v>
      </c>
      <c r="F3434" t="s">
        <v>7043</v>
      </c>
      <c r="G3434" s="2">
        <v>35</v>
      </c>
      <c r="H3434" s="11">
        <v>0.13059701492537312</v>
      </c>
      <c r="I3434">
        <v>0</v>
      </c>
      <c r="J3434">
        <f ca="1"/>
        <v>2623</v>
      </c>
      <c r="K3434">
        <v>1635</v>
      </c>
      <c r="L3434" cm="1">
        <f t="array" ref="L3434">_xlfn.IFS(G3434&lt;=25, 1, G3434&lt;=75, 2, G3434&lt;=150, 3, G3434&gt;150, 4)</f>
        <v>2</v>
      </c>
    </row>
    <row r="3435" spans="1:12" x14ac:dyDescent="0.2">
      <c r="A3435" t="s">
        <v>5062</v>
      </c>
      <c r="B3435" t="s">
        <v>5040</v>
      </c>
      <c r="C3435" s="2">
        <v>223</v>
      </c>
      <c r="D3435" s="2">
        <v>154</v>
      </c>
      <c r="E3435" t="s">
        <v>7027</v>
      </c>
      <c r="F3435" t="s">
        <v>7039</v>
      </c>
      <c r="G3435" s="2">
        <v>69</v>
      </c>
      <c r="H3435" s="11">
        <v>0.3094170403587444</v>
      </c>
      <c r="I3435">
        <v>0</v>
      </c>
      <c r="J3435">
        <f ca="1"/>
        <v>1578</v>
      </c>
      <c r="K3435">
        <v>3619</v>
      </c>
      <c r="L3435" cm="1">
        <f t="array" ref="L3435">_xlfn.IFS(G3435&lt;=25, 1, G3435&lt;=75, 2, G3435&lt;=150, 3, G3435&gt;150, 4)</f>
        <v>2</v>
      </c>
    </row>
    <row r="3436" spans="1:12" x14ac:dyDescent="0.2">
      <c r="A3436" t="s">
        <v>5063</v>
      </c>
      <c r="B3436" t="s">
        <v>5064</v>
      </c>
      <c r="C3436" s="2">
        <v>223</v>
      </c>
      <c r="D3436" s="2">
        <v>152</v>
      </c>
      <c r="E3436" t="s">
        <v>7027</v>
      </c>
      <c r="F3436" t="s">
        <v>7040</v>
      </c>
      <c r="G3436" s="2">
        <v>71</v>
      </c>
      <c r="H3436" s="11">
        <v>0.31838565022421522</v>
      </c>
      <c r="I3436">
        <v>0</v>
      </c>
      <c r="J3436">
        <f ca="1"/>
        <v>3703</v>
      </c>
      <c r="K3436">
        <v>2450</v>
      </c>
      <c r="L3436" cm="1">
        <f t="array" ref="L3436">_xlfn.IFS(G3436&lt;=25, 1, G3436&lt;=75, 2, G3436&lt;=150, 3, G3436&gt;150, 4)</f>
        <v>2</v>
      </c>
    </row>
    <row r="3437" spans="1:12" x14ac:dyDescent="0.2">
      <c r="A3437" t="s">
        <v>5065</v>
      </c>
      <c r="B3437" t="s">
        <v>5066</v>
      </c>
      <c r="C3437" s="2">
        <v>268</v>
      </c>
      <c r="D3437" s="2">
        <v>172</v>
      </c>
      <c r="E3437" t="s">
        <v>7027</v>
      </c>
      <c r="F3437" t="s">
        <v>7037</v>
      </c>
      <c r="G3437" s="2">
        <v>96</v>
      </c>
      <c r="H3437" s="11">
        <v>0.35820895522388058</v>
      </c>
      <c r="I3437">
        <v>0</v>
      </c>
      <c r="J3437">
        <f ca="1"/>
        <v>4021</v>
      </c>
      <c r="K3437">
        <v>1096</v>
      </c>
      <c r="L3437" cm="1">
        <f t="array" ref="L3437">_xlfn.IFS(G3437&lt;=25, 1, G3437&lt;=75, 2, G3437&lt;=150, 3, G3437&gt;150, 4)</f>
        <v>3</v>
      </c>
    </row>
    <row r="3438" spans="1:12" x14ac:dyDescent="0.2">
      <c r="A3438" t="s">
        <v>5067</v>
      </c>
      <c r="B3438" t="s">
        <v>5068</v>
      </c>
      <c r="C3438" s="2">
        <v>591</v>
      </c>
      <c r="D3438" s="2">
        <v>479</v>
      </c>
      <c r="E3438" t="s">
        <v>7029</v>
      </c>
      <c r="F3438" t="s">
        <v>7041</v>
      </c>
      <c r="G3438" s="2">
        <v>112</v>
      </c>
      <c r="H3438" s="11">
        <v>0.1895093062605753</v>
      </c>
      <c r="I3438">
        <v>0</v>
      </c>
      <c r="J3438">
        <f ca="1"/>
        <v>2778</v>
      </c>
      <c r="K3438">
        <v>3659</v>
      </c>
      <c r="L3438" cm="1">
        <f t="array" ref="L3438">_xlfn.IFS(G3438&lt;=25, 1, G3438&lt;=75, 2, G3438&lt;=150, 3, G3438&gt;150, 4)</f>
        <v>3</v>
      </c>
    </row>
    <row r="3439" spans="1:12" x14ac:dyDescent="0.2">
      <c r="A3439" t="s">
        <v>5069</v>
      </c>
      <c r="B3439" t="s">
        <v>5070</v>
      </c>
      <c r="C3439" s="2">
        <v>799</v>
      </c>
      <c r="D3439" s="2">
        <v>599</v>
      </c>
      <c r="E3439" t="s">
        <v>7029</v>
      </c>
      <c r="F3439" t="s">
        <v>7041</v>
      </c>
      <c r="G3439" s="2">
        <v>200</v>
      </c>
      <c r="H3439" s="11">
        <v>0.25031289111389238</v>
      </c>
      <c r="I3439">
        <v>0</v>
      </c>
      <c r="J3439">
        <f ca="1"/>
        <v>2221</v>
      </c>
      <c r="K3439">
        <v>2299</v>
      </c>
      <c r="L3439" cm="1">
        <f t="array" ref="L3439">_xlfn.IFS(G3439&lt;=25, 1, G3439&lt;=75, 2, G3439&lt;=150, 3, G3439&gt;150, 4)</f>
        <v>4</v>
      </c>
    </row>
    <row r="3440" spans="1:12" x14ac:dyDescent="0.2">
      <c r="A3440" t="s">
        <v>5071</v>
      </c>
      <c r="B3440" t="s">
        <v>5072</v>
      </c>
      <c r="C3440" s="2">
        <v>797</v>
      </c>
      <c r="D3440" s="2">
        <v>391</v>
      </c>
      <c r="E3440" t="s">
        <v>7029</v>
      </c>
      <c r="F3440" t="s">
        <v>7040</v>
      </c>
      <c r="G3440" s="2">
        <v>406</v>
      </c>
      <c r="H3440" s="11">
        <v>0.50941028858218318</v>
      </c>
      <c r="I3440">
        <v>0</v>
      </c>
      <c r="J3440">
        <f ca="1"/>
        <v>1483</v>
      </c>
      <c r="K3440">
        <v>4144</v>
      </c>
      <c r="L3440" cm="1">
        <f t="array" ref="L3440">_xlfn.IFS(G3440&lt;=25, 1, G3440&lt;=75, 2, G3440&lt;=150, 3, G3440&gt;150, 4)</f>
        <v>4</v>
      </c>
    </row>
    <row r="3441" spans="1:12" x14ac:dyDescent="0.2">
      <c r="A3441" t="s">
        <v>5073</v>
      </c>
      <c r="B3441" t="s">
        <v>5074</v>
      </c>
      <c r="C3441" s="2">
        <v>312</v>
      </c>
      <c r="D3441" s="2">
        <v>246</v>
      </c>
      <c r="E3441" t="s">
        <v>7027</v>
      </c>
      <c r="F3441" t="s">
        <v>7037</v>
      </c>
      <c r="G3441" s="2">
        <v>66</v>
      </c>
      <c r="H3441" s="11">
        <v>0.21153846153846154</v>
      </c>
      <c r="I3441">
        <v>0</v>
      </c>
      <c r="J3441">
        <f ca="1"/>
        <v>3997</v>
      </c>
      <c r="K3441">
        <v>4067</v>
      </c>
      <c r="L3441" cm="1">
        <f t="array" ref="L3441">_xlfn.IFS(G3441&lt;=25, 1, G3441&lt;=75, 2, G3441&lt;=150, 3, G3441&gt;150, 4)</f>
        <v>2</v>
      </c>
    </row>
    <row r="3442" spans="1:12" x14ac:dyDescent="0.2">
      <c r="A3442" t="s">
        <v>5075</v>
      </c>
      <c r="B3442" t="s">
        <v>325</v>
      </c>
      <c r="C3442" s="2">
        <v>268</v>
      </c>
      <c r="D3442" s="2">
        <v>236</v>
      </c>
      <c r="E3442" t="s">
        <v>7027</v>
      </c>
      <c r="F3442" t="s">
        <v>7037</v>
      </c>
      <c r="G3442" s="2">
        <v>32</v>
      </c>
      <c r="H3442" s="11">
        <v>0.11940298507462686</v>
      </c>
      <c r="I3442">
        <v>0</v>
      </c>
      <c r="J3442">
        <f ca="1"/>
        <v>1377</v>
      </c>
      <c r="K3442">
        <v>680</v>
      </c>
      <c r="L3442" cm="1">
        <f t="array" ref="L3442">_xlfn.IFS(G3442&lt;=25, 1, G3442&lt;=75, 2, G3442&lt;=150, 3, G3442&gt;150, 4)</f>
        <v>2</v>
      </c>
    </row>
    <row r="3443" spans="1:12" x14ac:dyDescent="0.2">
      <c r="A3443" t="s">
        <v>5076</v>
      </c>
      <c r="B3443" t="s">
        <v>1711</v>
      </c>
      <c r="C3443" s="2">
        <v>294</v>
      </c>
      <c r="D3443" s="2">
        <v>129</v>
      </c>
      <c r="E3443" t="s">
        <v>7029</v>
      </c>
      <c r="F3443" t="s">
        <v>7037</v>
      </c>
      <c r="G3443" s="2">
        <v>165</v>
      </c>
      <c r="H3443" s="11">
        <v>0.56122448979591832</v>
      </c>
      <c r="I3443">
        <v>0</v>
      </c>
      <c r="J3443">
        <f ca="1"/>
        <v>3371</v>
      </c>
      <c r="K3443">
        <v>2837</v>
      </c>
      <c r="L3443" cm="1">
        <f t="array" ref="L3443">_xlfn.IFS(G3443&lt;=25, 1, G3443&lt;=75, 2, G3443&lt;=150, 3, G3443&gt;150, 4)</f>
        <v>4</v>
      </c>
    </row>
    <row r="3444" spans="1:12" x14ac:dyDescent="0.2">
      <c r="A3444" t="s">
        <v>5077</v>
      </c>
      <c r="B3444" t="s">
        <v>5078</v>
      </c>
      <c r="C3444" s="2">
        <v>331</v>
      </c>
      <c r="D3444" s="2">
        <v>288</v>
      </c>
      <c r="E3444" t="s">
        <v>7029</v>
      </c>
      <c r="F3444" t="s">
        <v>7041</v>
      </c>
      <c r="G3444" s="2">
        <v>43</v>
      </c>
      <c r="H3444" s="11">
        <v>0.12990936555891239</v>
      </c>
      <c r="I3444">
        <v>0</v>
      </c>
      <c r="J3444">
        <f ca="1"/>
        <v>514</v>
      </c>
      <c r="K3444">
        <v>1440</v>
      </c>
      <c r="L3444" cm="1">
        <f t="array" ref="L3444">_xlfn.IFS(G3444&lt;=25, 1, G3444&lt;=75, 2, G3444&lt;=150, 3, G3444&gt;150, 4)</f>
        <v>2</v>
      </c>
    </row>
    <row r="3445" spans="1:12" x14ac:dyDescent="0.2">
      <c r="A3445" t="s">
        <v>5079</v>
      </c>
      <c r="B3445" t="s">
        <v>5080</v>
      </c>
      <c r="C3445" s="2">
        <v>357</v>
      </c>
      <c r="D3445" s="2">
        <v>236</v>
      </c>
      <c r="E3445" t="s">
        <v>7027</v>
      </c>
      <c r="F3445" t="s">
        <v>7039</v>
      </c>
      <c r="G3445" s="2">
        <v>121</v>
      </c>
      <c r="H3445" s="11">
        <v>0.33893557422969189</v>
      </c>
      <c r="I3445">
        <v>0</v>
      </c>
      <c r="J3445">
        <f ca="1"/>
        <v>1746</v>
      </c>
      <c r="K3445">
        <v>1072</v>
      </c>
      <c r="L3445" cm="1">
        <f t="array" ref="L3445">_xlfn.IFS(G3445&lt;=25, 1, G3445&lt;=75, 2, G3445&lt;=150, 3, G3445&gt;150, 4)</f>
        <v>3</v>
      </c>
    </row>
    <row r="3446" spans="1:12" x14ac:dyDescent="0.2">
      <c r="A3446" t="s">
        <v>5081</v>
      </c>
      <c r="B3446" t="s">
        <v>5082</v>
      </c>
      <c r="C3446" s="2">
        <v>1640</v>
      </c>
      <c r="D3446" s="2">
        <v>1443</v>
      </c>
      <c r="E3446" t="s">
        <v>7029</v>
      </c>
      <c r="F3446" t="s">
        <v>7042</v>
      </c>
      <c r="G3446" s="2">
        <v>197</v>
      </c>
      <c r="H3446" s="11">
        <v>0.12012195121951219</v>
      </c>
      <c r="I3446">
        <v>0</v>
      </c>
      <c r="J3446">
        <f ca="1"/>
        <v>2451</v>
      </c>
      <c r="K3446">
        <v>2943</v>
      </c>
      <c r="L3446" cm="1">
        <f t="array" ref="L3446">_xlfn.IFS(G3446&lt;=25, 1, G3446&lt;=75, 2, G3446&lt;=150, 3, G3446&gt;150, 4)</f>
        <v>4</v>
      </c>
    </row>
    <row r="3447" spans="1:12" x14ac:dyDescent="0.2">
      <c r="A3447" t="s">
        <v>5083</v>
      </c>
      <c r="B3447" t="s">
        <v>5084</v>
      </c>
      <c r="C3447" s="2">
        <v>402</v>
      </c>
      <c r="D3447" s="2">
        <v>281</v>
      </c>
      <c r="E3447" t="s">
        <v>7029</v>
      </c>
      <c r="F3447" t="s">
        <v>7043</v>
      </c>
      <c r="G3447" s="2">
        <v>121</v>
      </c>
      <c r="H3447" s="11">
        <v>0.30099502487562191</v>
      </c>
      <c r="I3447">
        <v>0</v>
      </c>
      <c r="J3447">
        <f ca="1"/>
        <v>2622</v>
      </c>
      <c r="K3447">
        <v>444</v>
      </c>
      <c r="L3447" cm="1">
        <f t="array" ref="L3447">_xlfn.IFS(G3447&lt;=25, 1, G3447&lt;=75, 2, G3447&lt;=150, 3, G3447&gt;150, 4)</f>
        <v>3</v>
      </c>
    </row>
    <row r="3448" spans="1:12" x14ac:dyDescent="0.2">
      <c r="A3448" t="s">
        <v>5085</v>
      </c>
      <c r="B3448" t="s">
        <v>5059</v>
      </c>
      <c r="C3448" s="2">
        <v>357</v>
      </c>
      <c r="D3448" s="2">
        <v>300</v>
      </c>
      <c r="E3448" t="s">
        <v>7027</v>
      </c>
      <c r="F3448" t="s">
        <v>7039</v>
      </c>
      <c r="G3448" s="2">
        <v>57</v>
      </c>
      <c r="H3448" s="11">
        <v>0.15966386554621848</v>
      </c>
      <c r="I3448">
        <v>0</v>
      </c>
      <c r="J3448">
        <f ca="1"/>
        <v>1258</v>
      </c>
      <c r="K3448">
        <v>4449</v>
      </c>
      <c r="L3448" cm="1">
        <f t="array" ref="L3448">_xlfn.IFS(G3448&lt;=25, 1, G3448&lt;=75, 2, G3448&lt;=150, 3, G3448&gt;150, 4)</f>
        <v>2</v>
      </c>
    </row>
    <row r="3449" spans="1:12" x14ac:dyDescent="0.2">
      <c r="A3449" t="s">
        <v>5086</v>
      </c>
      <c r="B3449" t="s">
        <v>5087</v>
      </c>
      <c r="C3449" s="2">
        <v>325</v>
      </c>
      <c r="D3449" s="2">
        <v>270</v>
      </c>
      <c r="E3449" t="s">
        <v>7027</v>
      </c>
      <c r="F3449" t="s">
        <v>7036</v>
      </c>
      <c r="G3449" s="2">
        <v>55</v>
      </c>
      <c r="H3449" s="11">
        <v>0.16923076923076924</v>
      </c>
      <c r="I3449">
        <v>0</v>
      </c>
      <c r="J3449">
        <f ca="1"/>
        <v>4183</v>
      </c>
      <c r="K3449">
        <v>4230</v>
      </c>
      <c r="L3449" cm="1">
        <f t="array" ref="L3449">_xlfn.IFS(G3449&lt;=25, 1, G3449&lt;=75, 2, G3449&lt;=150, 3, G3449&gt;150, 4)</f>
        <v>2</v>
      </c>
    </row>
    <row r="3450" spans="1:12" x14ac:dyDescent="0.2">
      <c r="A3450" t="s">
        <v>5088</v>
      </c>
      <c r="B3450" t="s">
        <v>5089</v>
      </c>
      <c r="C3450" s="2">
        <v>469</v>
      </c>
      <c r="D3450" s="2">
        <v>455</v>
      </c>
      <c r="E3450" t="s">
        <v>7027</v>
      </c>
      <c r="F3450" t="s">
        <v>7039</v>
      </c>
      <c r="G3450" s="2">
        <v>14</v>
      </c>
      <c r="H3450" s="11">
        <v>2.9850746268656716E-2</v>
      </c>
      <c r="I3450">
        <v>0</v>
      </c>
      <c r="J3450">
        <f ca="1"/>
        <v>2202</v>
      </c>
      <c r="K3450">
        <v>674</v>
      </c>
      <c r="L3450" cm="1">
        <f t="array" ref="L3450">_xlfn.IFS(G3450&lt;=25, 1, G3450&lt;=75, 2, G3450&lt;=150, 3, G3450&gt;150, 4)</f>
        <v>1</v>
      </c>
    </row>
    <row r="3451" spans="1:12" x14ac:dyDescent="0.2">
      <c r="A3451" t="s">
        <v>5090</v>
      </c>
      <c r="B3451" t="s">
        <v>5091</v>
      </c>
      <c r="C3451" s="2">
        <v>841</v>
      </c>
      <c r="D3451" s="2">
        <v>723</v>
      </c>
      <c r="E3451" t="s">
        <v>7029</v>
      </c>
      <c r="F3451" t="s">
        <v>7042</v>
      </c>
      <c r="G3451" s="2">
        <v>118</v>
      </c>
      <c r="H3451" s="11">
        <v>0.14030915576694411</v>
      </c>
      <c r="I3451">
        <v>0</v>
      </c>
      <c r="J3451">
        <f ca="1"/>
        <v>1288</v>
      </c>
      <c r="K3451">
        <v>2488</v>
      </c>
      <c r="L3451" cm="1">
        <f t="array" ref="L3451">_xlfn.IFS(G3451&lt;=25, 1, G3451&lt;=75, 2, G3451&lt;=150, 3, G3451&gt;150, 4)</f>
        <v>3</v>
      </c>
    </row>
    <row r="3452" spans="1:12" x14ac:dyDescent="0.2">
      <c r="A3452" t="s">
        <v>5092</v>
      </c>
      <c r="B3452" t="s">
        <v>3021</v>
      </c>
      <c r="C3452" s="2">
        <v>573</v>
      </c>
      <c r="D3452" s="2">
        <v>390</v>
      </c>
      <c r="E3452" t="s">
        <v>7027</v>
      </c>
      <c r="F3452" t="s">
        <v>7041</v>
      </c>
      <c r="G3452" s="2">
        <v>183</v>
      </c>
      <c r="H3452" s="11">
        <v>0.3193717277486911</v>
      </c>
      <c r="I3452">
        <v>0</v>
      </c>
      <c r="J3452">
        <f ca="1"/>
        <v>3008</v>
      </c>
      <c r="K3452">
        <v>2874</v>
      </c>
      <c r="L3452" cm="1">
        <f t="array" ref="L3452">_xlfn.IFS(G3452&lt;=25, 1, G3452&lt;=75, 2, G3452&lt;=150, 3, G3452&gt;150, 4)</f>
        <v>4</v>
      </c>
    </row>
    <row r="3453" spans="1:12" x14ac:dyDescent="0.2">
      <c r="A3453" t="s">
        <v>5093</v>
      </c>
      <c r="B3453" t="s">
        <v>5094</v>
      </c>
      <c r="C3453" s="2">
        <v>268</v>
      </c>
      <c r="D3453" s="2">
        <v>172</v>
      </c>
      <c r="E3453" t="s">
        <v>7027</v>
      </c>
      <c r="F3453" t="s">
        <v>7037</v>
      </c>
      <c r="G3453" s="2">
        <v>96</v>
      </c>
      <c r="H3453" s="11">
        <v>0.35820895522388058</v>
      </c>
      <c r="I3453">
        <v>0</v>
      </c>
      <c r="J3453">
        <f ca="1"/>
        <v>1312</v>
      </c>
      <c r="K3453">
        <v>3389</v>
      </c>
      <c r="L3453" cm="1">
        <f t="array" ref="L3453">_xlfn.IFS(G3453&lt;=25, 1, G3453&lt;=75, 2, G3453&lt;=150, 3, G3453&gt;150, 4)</f>
        <v>3</v>
      </c>
    </row>
    <row r="3454" spans="1:12" x14ac:dyDescent="0.2">
      <c r="A3454" t="s">
        <v>5095</v>
      </c>
      <c r="B3454" t="s">
        <v>5096</v>
      </c>
      <c r="C3454" s="2">
        <v>268</v>
      </c>
      <c r="D3454" s="2">
        <v>196</v>
      </c>
      <c r="E3454" t="s">
        <v>7027</v>
      </c>
      <c r="F3454" t="s">
        <v>7036</v>
      </c>
      <c r="G3454" s="2">
        <v>72</v>
      </c>
      <c r="H3454" s="11">
        <v>0.26865671641791045</v>
      </c>
      <c r="I3454">
        <v>0</v>
      </c>
      <c r="J3454">
        <f ca="1"/>
        <v>1423</v>
      </c>
      <c r="K3454">
        <v>2458</v>
      </c>
      <c r="L3454" cm="1">
        <f t="array" ref="L3454">_xlfn.IFS(G3454&lt;=25, 1, G3454&lt;=75, 2, G3454&lt;=150, 3, G3454&gt;150, 4)</f>
        <v>2</v>
      </c>
    </row>
    <row r="3455" spans="1:12" x14ac:dyDescent="0.2">
      <c r="A3455" t="s">
        <v>5097</v>
      </c>
      <c r="B3455" t="s">
        <v>5098</v>
      </c>
      <c r="C3455" s="2">
        <v>295</v>
      </c>
      <c r="D3455" s="2">
        <v>195</v>
      </c>
      <c r="E3455" t="s">
        <v>7029</v>
      </c>
      <c r="F3455" t="s">
        <v>7041</v>
      </c>
      <c r="G3455" s="2">
        <v>100</v>
      </c>
      <c r="H3455" s="11">
        <v>0.33898305084745761</v>
      </c>
      <c r="I3455">
        <v>0</v>
      </c>
      <c r="J3455">
        <f ca="1"/>
        <v>3318</v>
      </c>
      <c r="K3455">
        <v>3689</v>
      </c>
      <c r="L3455" cm="1">
        <f t="array" ref="L3455">_xlfn.IFS(G3455&lt;=25, 1, G3455&lt;=75, 2, G3455&lt;=150, 3, G3455&gt;150, 4)</f>
        <v>3</v>
      </c>
    </row>
    <row r="3456" spans="1:12" x14ac:dyDescent="0.2">
      <c r="A3456" t="s">
        <v>5099</v>
      </c>
      <c r="B3456" t="s">
        <v>5100</v>
      </c>
      <c r="C3456" s="2">
        <v>165</v>
      </c>
      <c r="D3456" s="2">
        <v>127</v>
      </c>
      <c r="E3456" t="s">
        <v>7027</v>
      </c>
      <c r="F3456" t="s">
        <v>7045</v>
      </c>
      <c r="G3456" s="2">
        <v>38</v>
      </c>
      <c r="H3456" s="11">
        <v>0.23030303030303031</v>
      </c>
      <c r="I3456">
        <v>0</v>
      </c>
      <c r="J3456">
        <f ca="1"/>
        <v>679</v>
      </c>
      <c r="K3456">
        <v>4428</v>
      </c>
      <c r="L3456" cm="1">
        <f t="array" ref="L3456">_xlfn.IFS(G3456&lt;=25, 1, G3456&lt;=75, 2, G3456&lt;=150, 3, G3456&gt;150, 4)</f>
        <v>2</v>
      </c>
    </row>
    <row r="3457" spans="1:12" x14ac:dyDescent="0.2">
      <c r="A3457" t="s">
        <v>5101</v>
      </c>
      <c r="B3457" t="s">
        <v>2216</v>
      </c>
      <c r="C3457" s="2">
        <v>179</v>
      </c>
      <c r="D3457" s="2">
        <v>100</v>
      </c>
      <c r="E3457" t="s">
        <v>7029</v>
      </c>
      <c r="F3457" t="s">
        <v>7037</v>
      </c>
      <c r="G3457" s="2">
        <v>79</v>
      </c>
      <c r="H3457" s="11">
        <v>0.44134078212290501</v>
      </c>
      <c r="I3457">
        <v>0</v>
      </c>
      <c r="J3457">
        <f ca="1"/>
        <v>1376</v>
      </c>
      <c r="K3457">
        <v>184</v>
      </c>
      <c r="L3457" cm="1">
        <f t="array" ref="L3457">_xlfn.IFS(G3457&lt;=25, 1, G3457&lt;=75, 2, G3457&lt;=150, 3, G3457&gt;150, 4)</f>
        <v>3</v>
      </c>
    </row>
    <row r="3458" spans="1:12" x14ac:dyDescent="0.2">
      <c r="A3458" t="s">
        <v>5102</v>
      </c>
      <c r="B3458" t="s">
        <v>4885</v>
      </c>
      <c r="C3458" s="2">
        <v>330</v>
      </c>
      <c r="D3458" s="2">
        <v>297</v>
      </c>
      <c r="E3458" t="s">
        <v>7027</v>
      </c>
      <c r="F3458" t="s">
        <v>7036</v>
      </c>
      <c r="G3458" s="2">
        <v>33</v>
      </c>
      <c r="H3458" s="11">
        <v>0.1</v>
      </c>
      <c r="I3458">
        <v>0</v>
      </c>
      <c r="J3458">
        <f ca="1"/>
        <v>2646</v>
      </c>
      <c r="K3458">
        <v>1454</v>
      </c>
      <c r="L3458" cm="1">
        <f t="array" ref="L3458">_xlfn.IFS(G3458&lt;=25, 1, G3458&lt;=75, 2, G3458&lt;=150, 3, G3458&gt;150, 4)</f>
        <v>2</v>
      </c>
    </row>
    <row r="3459" spans="1:12" x14ac:dyDescent="0.2">
      <c r="A3459" t="s">
        <v>5103</v>
      </c>
      <c r="B3459" t="s">
        <v>5104</v>
      </c>
      <c r="C3459" s="2">
        <v>384</v>
      </c>
      <c r="D3459" s="2">
        <v>161</v>
      </c>
      <c r="E3459" t="s">
        <v>7029</v>
      </c>
      <c r="F3459" t="s">
        <v>7040</v>
      </c>
      <c r="G3459" s="2">
        <v>223</v>
      </c>
      <c r="H3459" s="11">
        <v>0.58072916666666663</v>
      </c>
      <c r="I3459">
        <v>0</v>
      </c>
      <c r="J3459">
        <f ca="1"/>
        <v>2879</v>
      </c>
      <c r="K3459">
        <v>1219</v>
      </c>
      <c r="L3459" cm="1">
        <f t="array" ref="L3459">_xlfn.IFS(G3459&lt;=25, 1, G3459&lt;=75, 2, G3459&lt;=150, 3, G3459&gt;150, 4)</f>
        <v>4</v>
      </c>
    </row>
    <row r="3460" spans="1:12" x14ac:dyDescent="0.2">
      <c r="A3460" t="s">
        <v>5105</v>
      </c>
      <c r="B3460" t="s">
        <v>5106</v>
      </c>
      <c r="C3460" s="2">
        <v>399</v>
      </c>
      <c r="D3460" s="2">
        <v>299</v>
      </c>
      <c r="E3460" t="s">
        <v>7027</v>
      </c>
      <c r="F3460" t="s">
        <v>7043</v>
      </c>
      <c r="G3460" s="2">
        <v>100</v>
      </c>
      <c r="H3460" s="11">
        <v>0.25062656641604009</v>
      </c>
      <c r="I3460">
        <v>0</v>
      </c>
      <c r="J3460">
        <f ca="1"/>
        <v>786</v>
      </c>
      <c r="K3460">
        <v>1250</v>
      </c>
      <c r="L3460" cm="1">
        <f t="array" ref="L3460">_xlfn.IFS(G3460&lt;=25, 1, G3460&lt;=75, 2, G3460&lt;=150, 3, G3460&gt;150, 4)</f>
        <v>3</v>
      </c>
    </row>
    <row r="3461" spans="1:12" x14ac:dyDescent="0.2">
      <c r="A3461" t="s">
        <v>5107</v>
      </c>
      <c r="B3461" t="s">
        <v>5108</v>
      </c>
      <c r="C3461" s="2">
        <v>363</v>
      </c>
      <c r="D3461" s="2">
        <v>294</v>
      </c>
      <c r="E3461" t="s">
        <v>7027</v>
      </c>
      <c r="F3461" t="s">
        <v>7039</v>
      </c>
      <c r="G3461" s="2">
        <v>69</v>
      </c>
      <c r="H3461" s="11">
        <v>0.19008264462809918</v>
      </c>
      <c r="I3461">
        <v>0</v>
      </c>
      <c r="J3461">
        <f ca="1"/>
        <v>1597</v>
      </c>
      <c r="K3461">
        <v>4065</v>
      </c>
      <c r="L3461" cm="1">
        <f t="array" ref="L3461">_xlfn.IFS(G3461&lt;=25, 1, G3461&lt;=75, 2, G3461&lt;=150, 3, G3461&gt;150, 4)</f>
        <v>2</v>
      </c>
    </row>
    <row r="3462" spans="1:12" x14ac:dyDescent="0.2">
      <c r="A3462" t="s">
        <v>5109</v>
      </c>
      <c r="B3462" t="s">
        <v>5110</v>
      </c>
      <c r="C3462" s="2">
        <v>199</v>
      </c>
      <c r="D3462" s="2">
        <v>117</v>
      </c>
      <c r="E3462" t="s">
        <v>6989</v>
      </c>
      <c r="F3462" t="s">
        <v>7041</v>
      </c>
      <c r="G3462" s="2">
        <v>82</v>
      </c>
      <c r="H3462" s="11">
        <v>0.4120603015075377</v>
      </c>
      <c r="I3462">
        <v>1</v>
      </c>
      <c r="J3462">
        <f ca="1"/>
        <v>273</v>
      </c>
      <c r="K3462">
        <v>1057</v>
      </c>
      <c r="L3462" cm="1">
        <f t="array" ref="L3462">_xlfn.IFS(G3462&lt;=25, 1, G3462&lt;=75, 2, G3462&lt;=150, 3, G3462&gt;150, 4)</f>
        <v>3</v>
      </c>
    </row>
    <row r="3463" spans="1:12" x14ac:dyDescent="0.2">
      <c r="A3463" t="s">
        <v>5111</v>
      </c>
      <c r="B3463" t="s">
        <v>5112</v>
      </c>
      <c r="C3463" s="2">
        <v>330</v>
      </c>
      <c r="D3463" s="2">
        <v>271</v>
      </c>
      <c r="E3463" t="s">
        <v>7027</v>
      </c>
      <c r="F3463" t="s">
        <v>7036</v>
      </c>
      <c r="G3463" s="2">
        <v>59</v>
      </c>
      <c r="H3463" s="11">
        <v>0.1787878787878788</v>
      </c>
      <c r="I3463">
        <v>0</v>
      </c>
      <c r="J3463">
        <f ca="1"/>
        <v>4314</v>
      </c>
      <c r="K3463">
        <v>3208</v>
      </c>
      <c r="L3463" cm="1">
        <f t="array" ref="L3463">_xlfn.IFS(G3463&lt;=25, 1, G3463&lt;=75, 2, G3463&lt;=150, 3, G3463&gt;150, 4)</f>
        <v>2</v>
      </c>
    </row>
    <row r="3464" spans="1:12" x14ac:dyDescent="0.2">
      <c r="A3464" t="s">
        <v>5113</v>
      </c>
      <c r="B3464" t="s">
        <v>5114</v>
      </c>
      <c r="C3464" s="2">
        <v>295</v>
      </c>
      <c r="D3464" s="2">
        <v>174</v>
      </c>
      <c r="E3464" t="s">
        <v>7027</v>
      </c>
      <c r="F3464" t="s">
        <v>7036</v>
      </c>
      <c r="G3464" s="2">
        <v>121</v>
      </c>
      <c r="H3464" s="11">
        <v>0.4101694915254237</v>
      </c>
      <c r="I3464">
        <v>0</v>
      </c>
      <c r="J3464">
        <f ca="1"/>
        <v>186</v>
      </c>
      <c r="K3464">
        <v>2689</v>
      </c>
      <c r="L3464" cm="1">
        <f t="array" ref="L3464">_xlfn.IFS(G3464&lt;=25, 1, G3464&lt;=75, 2, G3464&lt;=150, 3, G3464&gt;150, 4)</f>
        <v>3</v>
      </c>
    </row>
    <row r="3465" spans="1:12" x14ac:dyDescent="0.2">
      <c r="A3465" t="s">
        <v>5115</v>
      </c>
      <c r="B3465" t="s">
        <v>5116</v>
      </c>
      <c r="C3465" s="2">
        <v>223</v>
      </c>
      <c r="D3465" s="2">
        <v>149</v>
      </c>
      <c r="E3465" t="s">
        <v>7027</v>
      </c>
      <c r="F3465" t="s">
        <v>7043</v>
      </c>
      <c r="G3465" s="2">
        <v>74</v>
      </c>
      <c r="H3465" s="11">
        <v>0.33183856502242154</v>
      </c>
      <c r="I3465">
        <v>0</v>
      </c>
      <c r="J3465">
        <f ca="1"/>
        <v>557</v>
      </c>
      <c r="K3465">
        <v>2675</v>
      </c>
      <c r="L3465" cm="1">
        <f t="array" ref="L3465">_xlfn.IFS(G3465&lt;=25, 1, G3465&lt;=75, 2, G3465&lt;=150, 3, G3465&gt;150, 4)</f>
        <v>2</v>
      </c>
    </row>
    <row r="3466" spans="1:12" x14ac:dyDescent="0.2">
      <c r="A3466" t="s">
        <v>5117</v>
      </c>
      <c r="B3466" t="s">
        <v>5118</v>
      </c>
      <c r="C3466" s="2">
        <v>1090</v>
      </c>
      <c r="D3466" s="2">
        <v>1003</v>
      </c>
      <c r="E3466" t="s">
        <v>7029</v>
      </c>
      <c r="F3466" t="s">
        <v>7042</v>
      </c>
      <c r="G3466" s="2">
        <v>87</v>
      </c>
      <c r="H3466" s="11">
        <v>7.9816513761467894E-2</v>
      </c>
      <c r="I3466">
        <v>0</v>
      </c>
      <c r="J3466">
        <f ca="1"/>
        <v>2140</v>
      </c>
      <c r="K3466">
        <v>1015</v>
      </c>
      <c r="L3466" cm="1">
        <f t="array" ref="L3466">_xlfn.IFS(G3466&lt;=25, 1, G3466&lt;=75, 2, G3466&lt;=150, 3, G3466&gt;150, 4)</f>
        <v>3</v>
      </c>
    </row>
    <row r="3467" spans="1:12" x14ac:dyDescent="0.2">
      <c r="A3467" t="s">
        <v>5119</v>
      </c>
      <c r="B3467" t="s">
        <v>5120</v>
      </c>
      <c r="C3467" s="2">
        <v>295</v>
      </c>
      <c r="D3467" s="2">
        <v>186</v>
      </c>
      <c r="E3467" t="s">
        <v>7027</v>
      </c>
      <c r="F3467" t="s">
        <v>7037</v>
      </c>
      <c r="G3467" s="2">
        <v>109</v>
      </c>
      <c r="H3467" s="11">
        <v>0.36949152542372882</v>
      </c>
      <c r="I3467">
        <v>0</v>
      </c>
      <c r="J3467">
        <f ca="1"/>
        <v>2735</v>
      </c>
      <c r="K3467">
        <v>1513</v>
      </c>
      <c r="L3467" cm="1">
        <f t="array" ref="L3467">_xlfn.IFS(G3467&lt;=25, 1, G3467&lt;=75, 2, G3467&lt;=150, 3, G3467&gt;150, 4)</f>
        <v>3</v>
      </c>
    </row>
    <row r="3468" spans="1:12" x14ac:dyDescent="0.2">
      <c r="A3468" t="s">
        <v>5121</v>
      </c>
      <c r="B3468" t="s">
        <v>5122</v>
      </c>
      <c r="C3468" s="2">
        <v>289</v>
      </c>
      <c r="D3468" s="2">
        <v>199</v>
      </c>
      <c r="E3468" t="s">
        <v>7027</v>
      </c>
      <c r="F3468" t="s">
        <v>7036</v>
      </c>
      <c r="G3468" s="2">
        <v>90</v>
      </c>
      <c r="H3468" s="11">
        <v>0.31141868512110726</v>
      </c>
      <c r="I3468">
        <v>0</v>
      </c>
      <c r="J3468">
        <f ca="1"/>
        <v>3394</v>
      </c>
      <c r="K3468">
        <v>4247</v>
      </c>
      <c r="L3468" cm="1">
        <f t="array" ref="L3468">_xlfn.IFS(G3468&lt;=25, 1, G3468&lt;=75, 2, G3468&lt;=150, 3, G3468&gt;150, 4)</f>
        <v>3</v>
      </c>
    </row>
    <row r="3469" spans="1:12" x14ac:dyDescent="0.2">
      <c r="A3469" t="s">
        <v>4910</v>
      </c>
      <c r="B3469" t="s">
        <v>4911</v>
      </c>
      <c r="C3469" s="2">
        <v>469</v>
      </c>
      <c r="D3469" s="2">
        <v>202</v>
      </c>
      <c r="E3469" t="s">
        <v>7029</v>
      </c>
      <c r="F3469" t="s">
        <v>7037</v>
      </c>
      <c r="G3469" s="2">
        <v>267</v>
      </c>
      <c r="H3469" s="11">
        <v>0.56929637526652455</v>
      </c>
      <c r="I3469">
        <v>0</v>
      </c>
      <c r="J3469">
        <f ca="1"/>
        <v>1186</v>
      </c>
      <c r="K3469">
        <v>45</v>
      </c>
      <c r="L3469" cm="1">
        <f t="array" ref="L3469">_xlfn.IFS(G3469&lt;=25, 1, G3469&lt;=75, 2, G3469&lt;=150, 3, G3469&gt;150, 4)</f>
        <v>4</v>
      </c>
    </row>
    <row r="3470" spans="1:12" x14ac:dyDescent="0.2">
      <c r="A3470" t="s">
        <v>5123</v>
      </c>
      <c r="B3470" t="s">
        <v>5124</v>
      </c>
      <c r="C3470" s="2">
        <v>215</v>
      </c>
      <c r="D3470" s="2">
        <v>204</v>
      </c>
      <c r="E3470" t="s">
        <v>7027</v>
      </c>
      <c r="F3470" t="s">
        <v>7041</v>
      </c>
      <c r="G3470" s="2">
        <v>11</v>
      </c>
      <c r="H3470" s="11">
        <v>5.1162790697674418E-2</v>
      </c>
      <c r="I3470">
        <v>0</v>
      </c>
      <c r="J3470">
        <f ca="1"/>
        <v>1698</v>
      </c>
      <c r="K3470">
        <v>3835</v>
      </c>
      <c r="L3470" cm="1">
        <f t="array" ref="L3470">_xlfn.IFS(G3470&lt;=25, 1, G3470&lt;=75, 2, G3470&lt;=150, 3, G3470&gt;150, 4)</f>
        <v>1</v>
      </c>
    </row>
    <row r="3471" spans="1:12" x14ac:dyDescent="0.2">
      <c r="A3471" t="s">
        <v>5125</v>
      </c>
      <c r="B3471" t="s">
        <v>5126</v>
      </c>
      <c r="C3471" s="2">
        <v>269</v>
      </c>
      <c r="D3471" s="2">
        <v>204</v>
      </c>
      <c r="E3471" t="s">
        <v>7027</v>
      </c>
      <c r="F3471" t="s">
        <v>7041</v>
      </c>
      <c r="G3471" s="2">
        <v>65</v>
      </c>
      <c r="H3471" s="11">
        <v>0.24163568773234201</v>
      </c>
      <c r="I3471">
        <v>0</v>
      </c>
      <c r="J3471">
        <f ca="1"/>
        <v>4379</v>
      </c>
      <c r="K3471">
        <v>1557</v>
      </c>
      <c r="L3471" cm="1">
        <f t="array" ref="L3471">_xlfn.IFS(G3471&lt;=25, 1, G3471&lt;=75, 2, G3471&lt;=150, 3, G3471&gt;150, 4)</f>
        <v>2</v>
      </c>
    </row>
    <row r="3472" spans="1:12" x14ac:dyDescent="0.2">
      <c r="A3472" t="s">
        <v>5127</v>
      </c>
      <c r="B3472" t="s">
        <v>5128</v>
      </c>
      <c r="C3472" s="2">
        <v>1423</v>
      </c>
      <c r="D3472" s="2">
        <v>1380</v>
      </c>
      <c r="E3472" t="s">
        <v>7029</v>
      </c>
      <c r="F3472" t="s">
        <v>7042</v>
      </c>
      <c r="G3472" s="2">
        <v>43</v>
      </c>
      <c r="H3472" s="11">
        <v>3.0217849613492623E-2</v>
      </c>
      <c r="I3472">
        <v>0</v>
      </c>
      <c r="J3472">
        <f ca="1"/>
        <v>1249</v>
      </c>
      <c r="K3472">
        <v>1499</v>
      </c>
      <c r="L3472" cm="1">
        <f t="array" ref="L3472">_xlfn.IFS(G3472&lt;=25, 1, G3472&lt;=75, 2, G3472&lt;=150, 3, G3472&gt;150, 4)</f>
        <v>2</v>
      </c>
    </row>
    <row r="3473" spans="1:12" x14ac:dyDescent="0.2">
      <c r="A3473" t="s">
        <v>5129</v>
      </c>
      <c r="B3473" t="s">
        <v>5130</v>
      </c>
      <c r="C3473" s="2">
        <v>268</v>
      </c>
      <c r="D3473" s="2">
        <v>212</v>
      </c>
      <c r="E3473" t="s">
        <v>7027</v>
      </c>
      <c r="F3473" t="s">
        <v>7037</v>
      </c>
      <c r="G3473" s="2">
        <v>56</v>
      </c>
      <c r="H3473" s="11">
        <v>0.20895522388059701</v>
      </c>
      <c r="I3473">
        <v>0</v>
      </c>
      <c r="J3473">
        <f ca="1"/>
        <v>4171</v>
      </c>
      <c r="K3473">
        <v>116</v>
      </c>
      <c r="L3473" cm="1">
        <f t="array" ref="L3473">_xlfn.IFS(G3473&lt;=25, 1, G3473&lt;=75, 2, G3473&lt;=150, 3, G3473&gt;150, 4)</f>
        <v>2</v>
      </c>
    </row>
    <row r="3474" spans="1:12" x14ac:dyDescent="0.2">
      <c r="A3474" t="s">
        <v>5131</v>
      </c>
      <c r="B3474" t="s">
        <v>5132</v>
      </c>
      <c r="C3474" s="2">
        <v>312</v>
      </c>
      <c r="D3474" s="2">
        <v>237</v>
      </c>
      <c r="E3474" t="s">
        <v>7029</v>
      </c>
      <c r="F3474" t="s">
        <v>7037</v>
      </c>
      <c r="G3474" s="2">
        <v>75</v>
      </c>
      <c r="H3474" s="11">
        <v>0.24038461538461539</v>
      </c>
      <c r="I3474">
        <v>0</v>
      </c>
      <c r="J3474">
        <f ca="1"/>
        <v>2302</v>
      </c>
      <c r="K3474">
        <v>2043</v>
      </c>
      <c r="L3474" cm="1">
        <f t="array" ref="L3474">_xlfn.IFS(G3474&lt;=25, 1, G3474&lt;=75, 2, G3474&lt;=150, 3, G3474&gt;150, 4)</f>
        <v>2</v>
      </c>
    </row>
    <row r="3475" spans="1:12" x14ac:dyDescent="0.2">
      <c r="A3475" t="s">
        <v>5133</v>
      </c>
      <c r="B3475" t="s">
        <v>5134</v>
      </c>
      <c r="C3475" s="2">
        <v>357</v>
      </c>
      <c r="D3475" s="2">
        <v>264</v>
      </c>
      <c r="E3475" t="s">
        <v>7027</v>
      </c>
      <c r="F3475" t="s">
        <v>7041</v>
      </c>
      <c r="G3475" s="2">
        <v>93</v>
      </c>
      <c r="H3475" s="11">
        <v>0.26050420168067229</v>
      </c>
      <c r="I3475">
        <v>0</v>
      </c>
      <c r="J3475">
        <f ca="1"/>
        <v>612</v>
      </c>
      <c r="K3475">
        <v>945</v>
      </c>
      <c r="L3475" cm="1">
        <f t="array" ref="L3475">_xlfn.IFS(G3475&lt;=25, 1, G3475&lt;=75, 2, G3475&lt;=150, 3, G3475&gt;150, 4)</f>
        <v>3</v>
      </c>
    </row>
    <row r="3476" spans="1:12" x14ac:dyDescent="0.2">
      <c r="A3476" t="s">
        <v>5135</v>
      </c>
      <c r="B3476" t="s">
        <v>5136</v>
      </c>
      <c r="C3476" s="2">
        <v>402</v>
      </c>
      <c r="D3476" s="2">
        <v>334</v>
      </c>
      <c r="E3476" t="s">
        <v>7027</v>
      </c>
      <c r="F3476" t="s">
        <v>7037</v>
      </c>
      <c r="G3476" s="2">
        <v>68</v>
      </c>
      <c r="H3476" s="11">
        <v>0.1691542288557214</v>
      </c>
      <c r="I3476">
        <v>0</v>
      </c>
      <c r="J3476">
        <f ca="1"/>
        <v>2030</v>
      </c>
      <c r="K3476">
        <v>1777</v>
      </c>
      <c r="L3476" cm="1">
        <f t="array" ref="L3476">_xlfn.IFS(G3476&lt;=25, 1, G3476&lt;=75, 2, G3476&lt;=150, 3, G3476&gt;150, 4)</f>
        <v>2</v>
      </c>
    </row>
    <row r="3477" spans="1:12" x14ac:dyDescent="0.2">
      <c r="A3477" t="s">
        <v>5137</v>
      </c>
      <c r="C3477" s="2">
        <v>399</v>
      </c>
      <c r="D3477" s="2">
        <v>383</v>
      </c>
      <c r="E3477" t="s">
        <v>7027</v>
      </c>
      <c r="F3477" t="s">
        <v>7044</v>
      </c>
      <c r="G3477" s="2">
        <v>16</v>
      </c>
      <c r="H3477" s="11">
        <v>4.0100250626566414E-2</v>
      </c>
      <c r="I3477">
        <v>0</v>
      </c>
      <c r="J3477">
        <f ca="1"/>
        <v>2306</v>
      </c>
      <c r="K3477">
        <v>2357</v>
      </c>
      <c r="L3477" cm="1">
        <f t="array" ref="L3477">_xlfn.IFS(G3477&lt;=25, 1, G3477&lt;=75, 2, G3477&lt;=150, 3, G3477&gt;150, 4)</f>
        <v>1</v>
      </c>
    </row>
    <row r="3478" spans="1:12" x14ac:dyDescent="0.2">
      <c r="A3478" t="s">
        <v>5138</v>
      </c>
      <c r="B3478" t="s">
        <v>2968</v>
      </c>
      <c r="C3478" s="2">
        <v>169</v>
      </c>
      <c r="D3478" s="2">
        <v>108</v>
      </c>
      <c r="E3478" t="s">
        <v>6989</v>
      </c>
      <c r="F3478" t="s">
        <v>7044</v>
      </c>
      <c r="G3478" s="2">
        <v>61</v>
      </c>
      <c r="H3478" s="11">
        <v>0.36094674556213019</v>
      </c>
      <c r="I3478">
        <v>1</v>
      </c>
      <c r="J3478">
        <f ca="1"/>
        <v>2943</v>
      </c>
      <c r="K3478">
        <v>1652</v>
      </c>
      <c r="L3478" cm="1">
        <f t="array" ref="L3478">_xlfn.IFS(G3478&lt;=25, 1, G3478&lt;=75, 2, G3478&lt;=150, 3, G3478&gt;150, 4)</f>
        <v>2</v>
      </c>
    </row>
    <row r="3479" spans="1:12" x14ac:dyDescent="0.2">
      <c r="A3479" t="s">
        <v>5139</v>
      </c>
      <c r="B3479" t="s">
        <v>2216</v>
      </c>
      <c r="C3479" s="2">
        <v>339</v>
      </c>
      <c r="D3479" s="2">
        <v>295</v>
      </c>
      <c r="E3479" t="s">
        <v>7027</v>
      </c>
      <c r="F3479" t="s">
        <v>7037</v>
      </c>
      <c r="G3479" s="2">
        <v>44</v>
      </c>
      <c r="H3479" s="11">
        <v>0.12979351032448377</v>
      </c>
      <c r="I3479">
        <v>0</v>
      </c>
      <c r="J3479">
        <f ca="1"/>
        <v>1085</v>
      </c>
      <c r="K3479">
        <v>3288</v>
      </c>
      <c r="L3479" cm="1">
        <f t="array" ref="L3479">_xlfn.IFS(G3479&lt;=25, 1, G3479&lt;=75, 2, G3479&lt;=150, 3, G3479&gt;150, 4)</f>
        <v>2</v>
      </c>
    </row>
    <row r="3480" spans="1:12" x14ac:dyDescent="0.2">
      <c r="A3480" t="s">
        <v>5140</v>
      </c>
      <c r="B3480" t="s">
        <v>2216</v>
      </c>
      <c r="C3480" s="2">
        <v>149</v>
      </c>
      <c r="D3480" s="2">
        <v>103</v>
      </c>
      <c r="E3480" t="s">
        <v>7027</v>
      </c>
      <c r="F3480" t="s">
        <v>7037</v>
      </c>
      <c r="G3480" s="2">
        <v>46</v>
      </c>
      <c r="H3480" s="11">
        <v>0.3087248322147651</v>
      </c>
      <c r="I3480">
        <v>0</v>
      </c>
      <c r="J3480">
        <f ca="1"/>
        <v>3089</v>
      </c>
      <c r="K3480">
        <v>3074</v>
      </c>
      <c r="L3480" cm="1">
        <f t="array" ref="L3480">_xlfn.IFS(G3480&lt;=25, 1, G3480&lt;=75, 2, G3480&lt;=150, 3, G3480&gt;150, 4)</f>
        <v>2</v>
      </c>
    </row>
    <row r="3481" spans="1:12" x14ac:dyDescent="0.2">
      <c r="A3481" t="s">
        <v>5141</v>
      </c>
      <c r="B3481" t="s">
        <v>5142</v>
      </c>
      <c r="C3481" s="2">
        <v>249</v>
      </c>
      <c r="D3481" s="2">
        <v>157</v>
      </c>
      <c r="E3481" t="s">
        <v>7027</v>
      </c>
      <c r="F3481" t="s">
        <v>7037</v>
      </c>
      <c r="G3481" s="2">
        <v>92</v>
      </c>
      <c r="H3481" s="11">
        <v>0.36947791164658633</v>
      </c>
      <c r="I3481">
        <v>0</v>
      </c>
      <c r="J3481">
        <f ca="1"/>
        <v>2239</v>
      </c>
      <c r="K3481">
        <v>3622</v>
      </c>
      <c r="L3481" cm="1">
        <f t="array" ref="L3481">_xlfn.IFS(G3481&lt;=25, 1, G3481&lt;=75, 2, G3481&lt;=150, 3, G3481&gt;150, 4)</f>
        <v>3</v>
      </c>
    </row>
    <row r="3482" spans="1:12" x14ac:dyDescent="0.2">
      <c r="A3482" t="s">
        <v>5143</v>
      </c>
      <c r="B3482" t="s">
        <v>5144</v>
      </c>
      <c r="C3482" s="2">
        <v>295</v>
      </c>
      <c r="D3482" s="2">
        <v>183</v>
      </c>
      <c r="E3482" t="s">
        <v>7027</v>
      </c>
      <c r="F3482" t="s">
        <v>7037</v>
      </c>
      <c r="G3482" s="2">
        <v>112</v>
      </c>
      <c r="H3482" s="11">
        <v>0.37966101694915255</v>
      </c>
      <c r="I3482">
        <v>0</v>
      </c>
      <c r="J3482">
        <f ca="1"/>
        <v>3144</v>
      </c>
      <c r="K3482">
        <v>192</v>
      </c>
      <c r="L3482" cm="1">
        <f t="array" ref="L3482">_xlfn.IFS(G3482&lt;=25, 1, G3482&lt;=75, 2, G3482&lt;=150, 3, G3482&gt;150, 4)</f>
        <v>3</v>
      </c>
    </row>
    <row r="3483" spans="1:12" x14ac:dyDescent="0.2">
      <c r="A3483" t="s">
        <v>5145</v>
      </c>
      <c r="B3483" t="s">
        <v>5146</v>
      </c>
      <c r="C3483" s="2">
        <v>357</v>
      </c>
      <c r="D3483" s="2">
        <v>307</v>
      </c>
      <c r="E3483" t="s">
        <v>7029</v>
      </c>
      <c r="F3483" t="s">
        <v>7042</v>
      </c>
      <c r="G3483" s="2">
        <v>50</v>
      </c>
      <c r="H3483" s="11">
        <v>0.14005602240896359</v>
      </c>
      <c r="I3483">
        <v>0</v>
      </c>
      <c r="J3483">
        <f ca="1"/>
        <v>2906</v>
      </c>
      <c r="K3483">
        <v>4120</v>
      </c>
      <c r="L3483" cm="1">
        <f t="array" ref="L3483">_xlfn.IFS(G3483&lt;=25, 1, G3483&lt;=75, 2, G3483&lt;=150, 3, G3483&gt;150, 4)</f>
        <v>2</v>
      </c>
    </row>
    <row r="3484" spans="1:12" x14ac:dyDescent="0.2">
      <c r="A3484" t="s">
        <v>5147</v>
      </c>
      <c r="B3484" t="s">
        <v>5148</v>
      </c>
      <c r="C3484" s="2">
        <v>2990</v>
      </c>
      <c r="D3484" s="2">
        <v>2243</v>
      </c>
      <c r="E3484" t="s">
        <v>7029</v>
      </c>
      <c r="F3484" t="s">
        <v>7042</v>
      </c>
      <c r="G3484" s="2">
        <v>747</v>
      </c>
      <c r="H3484" s="11">
        <v>0.24983277591973244</v>
      </c>
      <c r="I3484">
        <v>0</v>
      </c>
      <c r="J3484">
        <f ca="1"/>
        <v>2922</v>
      </c>
      <c r="K3484">
        <v>2815</v>
      </c>
      <c r="L3484" cm="1">
        <f t="array" ref="L3484">_xlfn.IFS(G3484&lt;=25, 1, G3484&lt;=75, 2, G3484&lt;=150, 3, G3484&gt;150, 4)</f>
        <v>4</v>
      </c>
    </row>
    <row r="3485" spans="1:12" x14ac:dyDescent="0.2">
      <c r="A3485" t="s">
        <v>5149</v>
      </c>
      <c r="B3485" t="s">
        <v>4193</v>
      </c>
      <c r="C3485" s="2">
        <v>259</v>
      </c>
      <c r="D3485" s="2">
        <v>117</v>
      </c>
      <c r="E3485" t="s">
        <v>7027</v>
      </c>
      <c r="F3485" t="s">
        <v>7040</v>
      </c>
      <c r="G3485" s="2">
        <v>142</v>
      </c>
      <c r="H3485" s="11">
        <v>0.54826254826254828</v>
      </c>
      <c r="I3485">
        <v>0</v>
      </c>
      <c r="J3485">
        <f ca="1"/>
        <v>1110</v>
      </c>
      <c r="K3485">
        <v>1528</v>
      </c>
      <c r="L3485" cm="1">
        <f t="array" ref="L3485">_xlfn.IFS(G3485&lt;=25, 1, G3485&lt;=75, 2, G3485&lt;=150, 3, G3485&gt;150, 4)</f>
        <v>3</v>
      </c>
    </row>
    <row r="3486" spans="1:12" x14ac:dyDescent="0.2">
      <c r="A3486" t="s">
        <v>5150</v>
      </c>
      <c r="B3486" t="s">
        <v>5151</v>
      </c>
      <c r="C3486" s="2">
        <v>223</v>
      </c>
      <c r="D3486" s="2">
        <v>89</v>
      </c>
      <c r="E3486" t="s">
        <v>7027</v>
      </c>
      <c r="F3486" t="s">
        <v>7040</v>
      </c>
      <c r="G3486" s="2">
        <v>134</v>
      </c>
      <c r="H3486" s="11">
        <v>0.60089686098654704</v>
      </c>
      <c r="I3486">
        <v>0</v>
      </c>
      <c r="J3486">
        <f ca="1"/>
        <v>4385</v>
      </c>
      <c r="K3486">
        <v>1187</v>
      </c>
      <c r="L3486" cm="1">
        <f t="array" ref="L3486">_xlfn.IFS(G3486&lt;=25, 1, G3486&lt;=75, 2, G3486&lt;=150, 3, G3486&gt;150, 4)</f>
        <v>3</v>
      </c>
    </row>
    <row r="3487" spans="1:12" x14ac:dyDescent="0.2">
      <c r="A3487" t="s">
        <v>5152</v>
      </c>
      <c r="B3487" t="s">
        <v>5153</v>
      </c>
      <c r="C3487" s="2">
        <v>133</v>
      </c>
      <c r="D3487" s="2">
        <v>78</v>
      </c>
      <c r="E3487" t="s">
        <v>7027</v>
      </c>
      <c r="F3487" t="s">
        <v>7043</v>
      </c>
      <c r="G3487" s="2">
        <v>55</v>
      </c>
      <c r="H3487" s="11">
        <v>0.41353383458646614</v>
      </c>
      <c r="I3487">
        <v>0</v>
      </c>
      <c r="J3487">
        <f ca="1"/>
        <v>2988</v>
      </c>
      <c r="K3487">
        <v>3541</v>
      </c>
      <c r="L3487" cm="1">
        <f t="array" ref="L3487">_xlfn.IFS(G3487&lt;=25, 1, G3487&lt;=75, 2, G3487&lt;=150, 3, G3487&gt;150, 4)</f>
        <v>2</v>
      </c>
    </row>
    <row r="3488" spans="1:12" x14ac:dyDescent="0.2">
      <c r="A3488" t="s">
        <v>5154</v>
      </c>
      <c r="B3488" t="s">
        <v>5155</v>
      </c>
      <c r="C3488" s="2">
        <v>1740</v>
      </c>
      <c r="D3488" s="2">
        <v>1148</v>
      </c>
      <c r="E3488" t="s">
        <v>7027</v>
      </c>
      <c r="F3488" t="s">
        <v>7042</v>
      </c>
      <c r="G3488" s="2">
        <v>592</v>
      </c>
      <c r="H3488" s="11">
        <v>0.34022988505747126</v>
      </c>
      <c r="I3488">
        <v>0</v>
      </c>
      <c r="J3488">
        <f ca="1"/>
        <v>3625</v>
      </c>
      <c r="K3488">
        <v>3769</v>
      </c>
      <c r="L3488" cm="1">
        <f t="array" ref="L3488">_xlfn.IFS(G3488&lt;=25, 1, G3488&lt;=75, 2, G3488&lt;=150, 3, G3488&gt;150, 4)</f>
        <v>4</v>
      </c>
    </row>
    <row r="3489" spans="1:12" x14ac:dyDescent="0.2">
      <c r="A3489" t="s">
        <v>5156</v>
      </c>
      <c r="B3489" t="s">
        <v>3309</v>
      </c>
      <c r="C3489" s="2">
        <v>223</v>
      </c>
      <c r="D3489" s="2">
        <v>176</v>
      </c>
      <c r="E3489" t="s">
        <v>7027</v>
      </c>
      <c r="F3489" t="s">
        <v>7039</v>
      </c>
      <c r="G3489" s="2">
        <v>47</v>
      </c>
      <c r="H3489" s="11">
        <v>0.21076233183856502</v>
      </c>
      <c r="I3489">
        <v>0</v>
      </c>
      <c r="J3489">
        <f ca="1"/>
        <v>287</v>
      </c>
      <c r="K3489">
        <v>1844</v>
      </c>
      <c r="L3489" cm="1">
        <f t="array" ref="L3489">_xlfn.IFS(G3489&lt;=25, 1, G3489&lt;=75, 2, G3489&lt;=150, 3, G3489&gt;150, 4)</f>
        <v>2</v>
      </c>
    </row>
    <row r="3490" spans="1:12" x14ac:dyDescent="0.2">
      <c r="A3490" t="s">
        <v>5157</v>
      </c>
      <c r="B3490" t="s">
        <v>5158</v>
      </c>
      <c r="C3490" s="2">
        <v>250</v>
      </c>
      <c r="D3490" s="2">
        <v>168</v>
      </c>
      <c r="E3490" t="s">
        <v>7027</v>
      </c>
      <c r="F3490" t="s">
        <v>7036</v>
      </c>
      <c r="G3490" s="2">
        <v>82</v>
      </c>
      <c r="H3490" s="11">
        <v>0.32800000000000001</v>
      </c>
      <c r="I3490">
        <v>0</v>
      </c>
      <c r="J3490">
        <f ca="1"/>
        <v>3555</v>
      </c>
      <c r="K3490">
        <v>1924</v>
      </c>
      <c r="L3490" cm="1">
        <f t="array" ref="L3490">_xlfn.IFS(G3490&lt;=25, 1, G3490&lt;=75, 2, G3490&lt;=150, 3, G3490&gt;150, 4)</f>
        <v>3</v>
      </c>
    </row>
    <row r="3491" spans="1:12" x14ac:dyDescent="0.2">
      <c r="A3491" t="s">
        <v>5159</v>
      </c>
      <c r="B3491" t="s">
        <v>5160</v>
      </c>
      <c r="C3491" s="2">
        <v>752</v>
      </c>
      <c r="D3491" s="2">
        <v>624</v>
      </c>
      <c r="E3491" t="s">
        <v>7029</v>
      </c>
      <c r="F3491" t="s">
        <v>7043</v>
      </c>
      <c r="G3491" s="2">
        <v>128</v>
      </c>
      <c r="H3491" s="11">
        <v>0.1702127659574468</v>
      </c>
      <c r="I3491">
        <v>0</v>
      </c>
      <c r="J3491">
        <f ca="1"/>
        <v>551</v>
      </c>
      <c r="K3491">
        <v>2527</v>
      </c>
      <c r="L3491" cm="1">
        <f t="array" ref="L3491">_xlfn.IFS(G3491&lt;=25, 1, G3491&lt;=75, 2, G3491&lt;=150, 3, G3491&gt;150, 4)</f>
        <v>3</v>
      </c>
    </row>
    <row r="3492" spans="1:12" x14ac:dyDescent="0.2">
      <c r="A3492" t="s">
        <v>4535</v>
      </c>
      <c r="B3492" t="s">
        <v>4536</v>
      </c>
      <c r="C3492" s="2">
        <v>447</v>
      </c>
      <c r="D3492" s="2">
        <v>375</v>
      </c>
      <c r="E3492" t="s">
        <v>7029</v>
      </c>
      <c r="F3492" t="s">
        <v>7039</v>
      </c>
      <c r="G3492" s="2">
        <v>72</v>
      </c>
      <c r="H3492" s="11">
        <v>0.16107382550335569</v>
      </c>
      <c r="I3492">
        <v>0</v>
      </c>
      <c r="J3492">
        <f ca="1"/>
        <v>44</v>
      </c>
      <c r="K3492">
        <v>3164</v>
      </c>
      <c r="L3492" cm="1">
        <f t="array" ref="L3492">_xlfn.IFS(G3492&lt;=25, 1, G3492&lt;=75, 2, G3492&lt;=150, 3, G3492&gt;150, 4)</f>
        <v>2</v>
      </c>
    </row>
    <row r="3493" spans="1:12" x14ac:dyDescent="0.2">
      <c r="A3493" t="s">
        <v>5161</v>
      </c>
      <c r="B3493" t="s">
        <v>5162</v>
      </c>
      <c r="C3493" s="2">
        <v>295</v>
      </c>
      <c r="D3493" s="2">
        <v>183</v>
      </c>
      <c r="E3493" t="s">
        <v>7027</v>
      </c>
      <c r="F3493" t="s">
        <v>7036</v>
      </c>
      <c r="G3493" s="2">
        <v>112</v>
      </c>
      <c r="H3493" s="11">
        <v>0.37966101694915255</v>
      </c>
      <c r="I3493">
        <v>0</v>
      </c>
      <c r="J3493">
        <f ca="1"/>
        <v>952</v>
      </c>
      <c r="K3493">
        <v>3330</v>
      </c>
      <c r="L3493" cm="1">
        <f t="array" ref="L3493">_xlfn.IFS(G3493&lt;=25, 1, G3493&lt;=75, 2, G3493&lt;=150, 3, G3493&gt;150, 4)</f>
        <v>3</v>
      </c>
    </row>
    <row r="3494" spans="1:12" x14ac:dyDescent="0.2">
      <c r="A3494" t="s">
        <v>5163</v>
      </c>
      <c r="B3494" t="s">
        <v>5164</v>
      </c>
      <c r="C3494" s="2">
        <v>206</v>
      </c>
      <c r="D3494" s="2">
        <v>161</v>
      </c>
      <c r="E3494" t="s">
        <v>7027</v>
      </c>
      <c r="F3494" t="s">
        <v>7045</v>
      </c>
      <c r="G3494" s="2">
        <v>45</v>
      </c>
      <c r="H3494" s="11">
        <v>0.21844660194174756</v>
      </c>
      <c r="I3494">
        <v>0</v>
      </c>
      <c r="J3494">
        <f ca="1"/>
        <v>3211</v>
      </c>
      <c r="K3494">
        <v>2454</v>
      </c>
      <c r="L3494" cm="1">
        <f t="array" ref="L3494">_xlfn.IFS(G3494&lt;=25, 1, G3494&lt;=75, 2, G3494&lt;=150, 3, G3494&gt;150, 4)</f>
        <v>2</v>
      </c>
    </row>
    <row r="3495" spans="1:12" x14ac:dyDescent="0.2">
      <c r="A3495" t="s">
        <v>5165</v>
      </c>
      <c r="B3495" t="s">
        <v>5166</v>
      </c>
      <c r="C3495" s="2">
        <v>699</v>
      </c>
      <c r="D3495" s="2">
        <v>566</v>
      </c>
      <c r="E3495" t="s">
        <v>7029</v>
      </c>
      <c r="F3495" t="s">
        <v>7042</v>
      </c>
      <c r="G3495" s="2">
        <v>133</v>
      </c>
      <c r="H3495" s="11">
        <v>0.19027181688125894</v>
      </c>
      <c r="I3495">
        <v>0</v>
      </c>
      <c r="J3495">
        <f ca="1"/>
        <v>25</v>
      </c>
      <c r="K3495">
        <v>165</v>
      </c>
      <c r="L3495" cm="1">
        <f t="array" ref="L3495">_xlfn.IFS(G3495&lt;=25, 1, G3495&lt;=75, 2, G3495&lt;=150, 3, G3495&gt;150, 4)</f>
        <v>3</v>
      </c>
    </row>
    <row r="3496" spans="1:12" x14ac:dyDescent="0.2">
      <c r="A3496" t="s">
        <v>5167</v>
      </c>
      <c r="B3496" t="s">
        <v>5168</v>
      </c>
      <c r="C3496" s="2">
        <v>1513</v>
      </c>
      <c r="D3496" s="2">
        <v>1331</v>
      </c>
      <c r="E3496" t="s">
        <v>7029</v>
      </c>
      <c r="F3496" t="s">
        <v>7042</v>
      </c>
      <c r="G3496" s="2">
        <v>182</v>
      </c>
      <c r="H3496" s="11">
        <v>0.12029081295439524</v>
      </c>
      <c r="I3496">
        <v>0</v>
      </c>
      <c r="J3496">
        <f ca="1"/>
        <v>1062</v>
      </c>
      <c r="K3496">
        <v>1588</v>
      </c>
      <c r="L3496" cm="1">
        <f t="array" ref="L3496">_xlfn.IFS(G3496&lt;=25, 1, G3496&lt;=75, 2, G3496&lt;=150, 3, G3496&gt;150, 4)</f>
        <v>4</v>
      </c>
    </row>
    <row r="3497" spans="1:12" x14ac:dyDescent="0.2">
      <c r="A3497" t="s">
        <v>5169</v>
      </c>
      <c r="B3497" t="s">
        <v>2643</v>
      </c>
      <c r="C3497" s="2">
        <v>472</v>
      </c>
      <c r="D3497" s="2">
        <v>302</v>
      </c>
      <c r="E3497" t="s">
        <v>7029</v>
      </c>
      <c r="F3497" t="s">
        <v>7040</v>
      </c>
      <c r="G3497" s="2">
        <v>170</v>
      </c>
      <c r="H3497" s="11">
        <v>0.36016949152542371</v>
      </c>
      <c r="I3497">
        <v>0</v>
      </c>
      <c r="J3497">
        <f ca="1"/>
        <v>1194</v>
      </c>
      <c r="K3497">
        <v>2544</v>
      </c>
      <c r="L3497" cm="1">
        <f t="array" ref="L3497">_xlfn.IFS(G3497&lt;=25, 1, G3497&lt;=75, 2, G3497&lt;=150, 3, G3497&gt;150, 4)</f>
        <v>4</v>
      </c>
    </row>
    <row r="3498" spans="1:12" x14ac:dyDescent="0.2">
      <c r="A3498" t="s">
        <v>5170</v>
      </c>
      <c r="B3498" t="s">
        <v>5171</v>
      </c>
      <c r="C3498" s="2">
        <v>295</v>
      </c>
      <c r="D3498" s="2">
        <v>201</v>
      </c>
      <c r="E3498" t="s">
        <v>7027</v>
      </c>
      <c r="F3498" t="s">
        <v>7036</v>
      </c>
      <c r="G3498" s="2">
        <v>94</v>
      </c>
      <c r="H3498" s="11">
        <v>0.31864406779661014</v>
      </c>
      <c r="I3498">
        <v>0</v>
      </c>
      <c r="J3498">
        <f ca="1"/>
        <v>558</v>
      </c>
      <c r="K3498">
        <v>2472</v>
      </c>
      <c r="L3498" cm="1">
        <f t="array" ref="L3498">_xlfn.IFS(G3498&lt;=25, 1, G3498&lt;=75, 2, G3498&lt;=150, 3, G3498&gt;150, 4)</f>
        <v>3</v>
      </c>
    </row>
    <row r="3499" spans="1:12" x14ac:dyDescent="0.2">
      <c r="A3499" t="s">
        <v>5172</v>
      </c>
      <c r="B3499" t="s">
        <v>5173</v>
      </c>
      <c r="C3499" s="2">
        <v>357</v>
      </c>
      <c r="D3499" s="2">
        <v>293</v>
      </c>
      <c r="E3499" t="s">
        <v>7027</v>
      </c>
      <c r="F3499" t="s">
        <v>7043</v>
      </c>
      <c r="G3499" s="2">
        <v>64</v>
      </c>
      <c r="H3499" s="11">
        <v>0.17927170868347339</v>
      </c>
      <c r="I3499">
        <v>0</v>
      </c>
      <c r="J3499">
        <f ca="1"/>
        <v>3374</v>
      </c>
      <c r="K3499">
        <v>2929</v>
      </c>
      <c r="L3499" cm="1">
        <f t="array" ref="L3499">_xlfn.IFS(G3499&lt;=25, 1, G3499&lt;=75, 2, G3499&lt;=150, 3, G3499&gt;150, 4)</f>
        <v>2</v>
      </c>
    </row>
    <row r="3500" spans="1:12" x14ac:dyDescent="0.2">
      <c r="A3500" t="s">
        <v>5174</v>
      </c>
      <c r="B3500" t="s">
        <v>5175</v>
      </c>
      <c r="C3500" s="2">
        <v>363</v>
      </c>
      <c r="D3500" s="2">
        <v>265</v>
      </c>
      <c r="E3500" t="s">
        <v>7027</v>
      </c>
      <c r="F3500" t="s">
        <v>7041</v>
      </c>
      <c r="G3500" s="2">
        <v>98</v>
      </c>
      <c r="H3500" s="11">
        <v>0.26997245179063362</v>
      </c>
      <c r="I3500">
        <v>0</v>
      </c>
      <c r="J3500">
        <f ca="1"/>
        <v>47</v>
      </c>
      <c r="K3500">
        <v>698</v>
      </c>
      <c r="L3500" cm="1">
        <f t="array" ref="L3500">_xlfn.IFS(G3500&lt;=25, 1, G3500&lt;=75, 2, G3500&lt;=150, 3, G3500&gt;150, 4)</f>
        <v>3</v>
      </c>
    </row>
    <row r="3501" spans="1:12" x14ac:dyDescent="0.2">
      <c r="A3501" t="s">
        <v>5176</v>
      </c>
      <c r="B3501" t="s">
        <v>5177</v>
      </c>
      <c r="C3501" s="2">
        <v>289</v>
      </c>
      <c r="D3501" s="2">
        <v>142</v>
      </c>
      <c r="E3501" t="s">
        <v>7027</v>
      </c>
      <c r="F3501" t="s">
        <v>7039</v>
      </c>
      <c r="G3501" s="2">
        <v>147</v>
      </c>
      <c r="H3501" s="11">
        <v>0.50865051903114189</v>
      </c>
      <c r="I3501">
        <v>0</v>
      </c>
      <c r="J3501">
        <f ca="1"/>
        <v>3028</v>
      </c>
      <c r="K3501">
        <v>2082</v>
      </c>
      <c r="L3501" cm="1">
        <f t="array" ref="L3501">_xlfn.IFS(G3501&lt;=25, 1, G3501&lt;=75, 2, G3501&lt;=150, 3, G3501&gt;150, 4)</f>
        <v>3</v>
      </c>
    </row>
    <row r="3502" spans="1:12" x14ac:dyDescent="0.2">
      <c r="A3502" t="s">
        <v>5178</v>
      </c>
      <c r="B3502" t="s">
        <v>5179</v>
      </c>
      <c r="C3502" s="2">
        <v>349</v>
      </c>
      <c r="D3502" s="2">
        <v>230</v>
      </c>
      <c r="E3502" t="s">
        <v>7027</v>
      </c>
      <c r="F3502" t="s">
        <v>7043</v>
      </c>
      <c r="G3502" s="2">
        <v>119</v>
      </c>
      <c r="H3502" s="11">
        <v>0.34097421203438394</v>
      </c>
      <c r="I3502">
        <v>0</v>
      </c>
      <c r="J3502">
        <f ca="1"/>
        <v>3917</v>
      </c>
      <c r="K3502">
        <v>4279</v>
      </c>
      <c r="L3502" cm="1">
        <f t="array" ref="L3502">_xlfn.IFS(G3502&lt;=25, 1, G3502&lt;=75, 2, G3502&lt;=150, 3, G3502&gt;150, 4)</f>
        <v>3</v>
      </c>
    </row>
    <row r="3503" spans="1:12" x14ac:dyDescent="0.2">
      <c r="A3503" t="s">
        <v>5180</v>
      </c>
      <c r="B3503" t="s">
        <v>1257</v>
      </c>
      <c r="C3503" s="2">
        <v>569</v>
      </c>
      <c r="D3503" s="2">
        <v>478</v>
      </c>
      <c r="E3503" t="s">
        <v>7027</v>
      </c>
      <c r="F3503" t="s">
        <v>7037</v>
      </c>
      <c r="G3503" s="2">
        <v>91</v>
      </c>
      <c r="H3503" s="11">
        <v>0.15992970123022848</v>
      </c>
      <c r="I3503">
        <v>0</v>
      </c>
      <c r="J3503">
        <f ca="1"/>
        <v>4541</v>
      </c>
      <c r="K3503">
        <v>4509</v>
      </c>
      <c r="L3503" cm="1">
        <f t="array" ref="L3503">_xlfn.IFS(G3503&lt;=25, 1, G3503&lt;=75, 2, G3503&lt;=150, 3, G3503&gt;150, 4)</f>
        <v>3</v>
      </c>
    </row>
    <row r="3504" spans="1:12" x14ac:dyDescent="0.2">
      <c r="A3504" t="s">
        <v>5181</v>
      </c>
      <c r="B3504" t="s">
        <v>5045</v>
      </c>
      <c r="C3504" s="2">
        <v>1490</v>
      </c>
      <c r="D3504" s="2">
        <v>1103</v>
      </c>
      <c r="E3504" t="s">
        <v>7029</v>
      </c>
      <c r="F3504" t="s">
        <v>7041</v>
      </c>
      <c r="G3504" s="2">
        <v>387</v>
      </c>
      <c r="H3504" s="11">
        <v>0.25973154362416107</v>
      </c>
      <c r="I3504">
        <v>0</v>
      </c>
      <c r="J3504">
        <f ca="1"/>
        <v>1299</v>
      </c>
      <c r="K3504">
        <v>1729</v>
      </c>
      <c r="L3504" cm="1">
        <f t="array" ref="L3504">_xlfn.IFS(G3504&lt;=25, 1, G3504&lt;=75, 2, G3504&lt;=150, 3, G3504&gt;150, 4)</f>
        <v>4</v>
      </c>
    </row>
    <row r="3505" spans="1:12" x14ac:dyDescent="0.2">
      <c r="A3505" t="s">
        <v>5182</v>
      </c>
      <c r="B3505" t="s">
        <v>5183</v>
      </c>
      <c r="C3505" s="2">
        <v>354</v>
      </c>
      <c r="D3505" s="2">
        <v>266</v>
      </c>
      <c r="E3505" t="s">
        <v>7027</v>
      </c>
      <c r="F3505" t="s">
        <v>7045</v>
      </c>
      <c r="G3505" s="2">
        <v>88</v>
      </c>
      <c r="H3505" s="11">
        <v>0.24858757062146894</v>
      </c>
      <c r="I3505">
        <v>0</v>
      </c>
      <c r="J3505">
        <f ca="1"/>
        <v>2359</v>
      </c>
      <c r="K3505">
        <v>518</v>
      </c>
      <c r="L3505" cm="1">
        <f t="array" ref="L3505">_xlfn.IFS(G3505&lt;=25, 1, G3505&lt;=75, 2, G3505&lt;=150, 3, G3505&gt;150, 4)</f>
        <v>3</v>
      </c>
    </row>
    <row r="3506" spans="1:12" x14ac:dyDescent="0.2">
      <c r="A3506" t="s">
        <v>5184</v>
      </c>
      <c r="B3506" t="s">
        <v>4943</v>
      </c>
      <c r="C3506" s="2">
        <v>223</v>
      </c>
      <c r="D3506" s="2">
        <v>174</v>
      </c>
      <c r="E3506" t="s">
        <v>7027</v>
      </c>
      <c r="F3506" t="s">
        <v>7039</v>
      </c>
      <c r="G3506" s="2">
        <v>49</v>
      </c>
      <c r="H3506" s="11">
        <v>0.21973094170403587</v>
      </c>
      <c r="I3506">
        <v>0</v>
      </c>
      <c r="J3506">
        <f ca="1"/>
        <v>877</v>
      </c>
      <c r="K3506">
        <v>2992</v>
      </c>
      <c r="L3506" cm="1">
        <f t="array" ref="L3506">_xlfn.IFS(G3506&lt;=25, 1, G3506&lt;=75, 2, G3506&lt;=150, 3, G3506&gt;150, 4)</f>
        <v>2</v>
      </c>
    </row>
    <row r="3507" spans="1:12" x14ac:dyDescent="0.2">
      <c r="A3507" t="s">
        <v>5185</v>
      </c>
      <c r="B3507" t="s">
        <v>5186</v>
      </c>
      <c r="C3507" s="2">
        <v>325</v>
      </c>
      <c r="D3507" s="2">
        <v>185</v>
      </c>
      <c r="E3507" t="s">
        <v>7027</v>
      </c>
      <c r="F3507" t="s">
        <v>7037</v>
      </c>
      <c r="G3507" s="2">
        <v>140</v>
      </c>
      <c r="H3507" s="11">
        <v>0.43076923076923079</v>
      </c>
      <c r="I3507">
        <v>0</v>
      </c>
      <c r="J3507">
        <f ca="1"/>
        <v>2718</v>
      </c>
      <c r="K3507">
        <v>1533</v>
      </c>
      <c r="L3507" cm="1">
        <f t="array" ref="L3507">_xlfn.IFS(G3507&lt;=25, 1, G3507&lt;=75, 2, G3507&lt;=150, 3, G3507&gt;150, 4)</f>
        <v>3</v>
      </c>
    </row>
    <row r="3508" spans="1:12" x14ac:dyDescent="0.2">
      <c r="A3508" t="s">
        <v>5187</v>
      </c>
      <c r="B3508" t="s">
        <v>5188</v>
      </c>
      <c r="C3508" s="2">
        <v>447</v>
      </c>
      <c r="D3508" s="2">
        <v>340</v>
      </c>
      <c r="E3508" t="s">
        <v>7029</v>
      </c>
      <c r="F3508" t="s">
        <v>7039</v>
      </c>
      <c r="G3508" s="2">
        <v>107</v>
      </c>
      <c r="H3508" s="11">
        <v>0.23937360178970918</v>
      </c>
      <c r="I3508">
        <v>0</v>
      </c>
      <c r="J3508">
        <f ca="1"/>
        <v>2570</v>
      </c>
      <c r="K3508">
        <v>1</v>
      </c>
      <c r="L3508" cm="1">
        <f t="array" ref="L3508">_xlfn.IFS(G3508&lt;=25, 1, G3508&lt;=75, 2, G3508&lt;=150, 3, G3508&gt;150, 4)</f>
        <v>3</v>
      </c>
    </row>
    <row r="3509" spans="1:12" x14ac:dyDescent="0.2">
      <c r="A3509" t="s">
        <v>5189</v>
      </c>
      <c r="B3509" t="s">
        <v>5190</v>
      </c>
      <c r="C3509" s="2">
        <v>149</v>
      </c>
      <c r="D3509" s="2">
        <v>112</v>
      </c>
      <c r="E3509" t="s">
        <v>7027</v>
      </c>
      <c r="F3509" t="s">
        <v>7036</v>
      </c>
      <c r="G3509" s="2">
        <v>37</v>
      </c>
      <c r="H3509" s="11">
        <v>0.24832214765100671</v>
      </c>
      <c r="I3509">
        <v>0</v>
      </c>
      <c r="J3509">
        <f ca="1"/>
        <v>2522</v>
      </c>
      <c r="K3509">
        <v>55</v>
      </c>
      <c r="L3509" cm="1">
        <f t="array" ref="L3509">_xlfn.IFS(G3509&lt;=25, 1, G3509&lt;=75, 2, G3509&lt;=150, 3, G3509&gt;150, 4)</f>
        <v>2</v>
      </c>
    </row>
    <row r="3510" spans="1:12" x14ac:dyDescent="0.2">
      <c r="A3510" t="s">
        <v>5191</v>
      </c>
      <c r="B3510" t="s">
        <v>5192</v>
      </c>
      <c r="C3510" s="2">
        <v>149</v>
      </c>
      <c r="D3510" s="2">
        <v>98</v>
      </c>
      <c r="E3510" t="s">
        <v>7029</v>
      </c>
      <c r="F3510" t="s">
        <v>7036</v>
      </c>
      <c r="G3510" s="2">
        <v>51</v>
      </c>
      <c r="H3510" s="11">
        <v>0.34228187919463088</v>
      </c>
      <c r="I3510">
        <v>0</v>
      </c>
      <c r="J3510">
        <f ca="1"/>
        <v>499</v>
      </c>
      <c r="K3510">
        <v>2331</v>
      </c>
      <c r="L3510" cm="1">
        <f t="array" ref="L3510">_xlfn.IFS(G3510&lt;=25, 1, G3510&lt;=75, 2, G3510&lt;=150, 3, G3510&gt;150, 4)</f>
        <v>2</v>
      </c>
    </row>
    <row r="3511" spans="1:12" x14ac:dyDescent="0.2">
      <c r="A3511" t="s">
        <v>5193</v>
      </c>
      <c r="B3511" t="s">
        <v>5194</v>
      </c>
      <c r="C3511" s="2">
        <v>312</v>
      </c>
      <c r="D3511" s="2">
        <v>284</v>
      </c>
      <c r="E3511" t="s">
        <v>7027</v>
      </c>
      <c r="F3511" t="s">
        <v>7037</v>
      </c>
      <c r="G3511" s="2">
        <v>28</v>
      </c>
      <c r="H3511" s="11">
        <v>8.9743589743589744E-2</v>
      </c>
      <c r="I3511">
        <v>0</v>
      </c>
      <c r="J3511">
        <f ca="1"/>
        <v>1822</v>
      </c>
      <c r="K3511">
        <v>2857</v>
      </c>
      <c r="L3511" cm="1">
        <f t="array" ref="L3511">_xlfn.IFS(G3511&lt;=25, 1, G3511&lt;=75, 2, G3511&lt;=150, 3, G3511&gt;150, 4)</f>
        <v>2</v>
      </c>
    </row>
    <row r="3512" spans="1:12" x14ac:dyDescent="0.2">
      <c r="A3512" t="s">
        <v>5195</v>
      </c>
      <c r="B3512" t="s">
        <v>5196</v>
      </c>
      <c r="C3512" s="2">
        <v>402</v>
      </c>
      <c r="D3512" s="2">
        <v>233</v>
      </c>
      <c r="E3512" t="s">
        <v>7027</v>
      </c>
      <c r="F3512" t="s">
        <v>7037</v>
      </c>
      <c r="G3512" s="2">
        <v>169</v>
      </c>
      <c r="H3512" s="11">
        <v>0.42039800995024873</v>
      </c>
      <c r="I3512">
        <v>0</v>
      </c>
      <c r="J3512">
        <f ca="1"/>
        <v>4467</v>
      </c>
      <c r="K3512">
        <v>2501</v>
      </c>
      <c r="L3512" cm="1">
        <f t="array" ref="L3512">_xlfn.IFS(G3512&lt;=25, 1, G3512&lt;=75, 2, G3512&lt;=150, 3, G3512&gt;150, 4)</f>
        <v>4</v>
      </c>
    </row>
    <row r="3513" spans="1:12" x14ac:dyDescent="0.2">
      <c r="A3513" t="s">
        <v>5197</v>
      </c>
      <c r="B3513" t="s">
        <v>5198</v>
      </c>
      <c r="C3513" s="2">
        <v>312</v>
      </c>
      <c r="D3513" s="2">
        <v>243</v>
      </c>
      <c r="E3513" t="s">
        <v>7027</v>
      </c>
      <c r="F3513" t="s">
        <v>7043</v>
      </c>
      <c r="G3513" s="2">
        <v>69</v>
      </c>
      <c r="H3513" s="11">
        <v>0.22115384615384615</v>
      </c>
      <c r="I3513">
        <v>0</v>
      </c>
      <c r="J3513">
        <f ca="1"/>
        <v>4345</v>
      </c>
      <c r="K3513">
        <v>241</v>
      </c>
      <c r="L3513" cm="1">
        <f t="array" ref="L3513">_xlfn.IFS(G3513&lt;=25, 1, G3513&lt;=75, 2, G3513&lt;=150, 3, G3513&gt;150, 4)</f>
        <v>2</v>
      </c>
    </row>
    <row r="3514" spans="1:12" x14ac:dyDescent="0.2">
      <c r="A3514" t="s">
        <v>5199</v>
      </c>
      <c r="B3514" t="s">
        <v>5200</v>
      </c>
      <c r="C3514" s="2">
        <v>289</v>
      </c>
      <c r="D3514" s="2">
        <v>214</v>
      </c>
      <c r="E3514" t="s">
        <v>6989</v>
      </c>
      <c r="F3514" t="s">
        <v>7044</v>
      </c>
      <c r="G3514" s="2">
        <v>75</v>
      </c>
      <c r="H3514" s="11">
        <v>0.25951557093425603</v>
      </c>
      <c r="I3514">
        <v>1</v>
      </c>
      <c r="J3514">
        <f ca="1"/>
        <v>3485</v>
      </c>
      <c r="K3514">
        <v>1206</v>
      </c>
      <c r="L3514" cm="1">
        <f t="array" ref="L3514">_xlfn.IFS(G3514&lt;=25, 1, G3514&lt;=75, 2, G3514&lt;=150, 3, G3514&gt;150, 4)</f>
        <v>2</v>
      </c>
    </row>
    <row r="3515" spans="1:12" x14ac:dyDescent="0.2">
      <c r="A3515" t="s">
        <v>5201</v>
      </c>
      <c r="B3515" t="s">
        <v>5202</v>
      </c>
      <c r="C3515" s="2">
        <v>533</v>
      </c>
      <c r="D3515" s="2">
        <v>400</v>
      </c>
      <c r="E3515" t="s">
        <v>7029</v>
      </c>
      <c r="F3515" t="s">
        <v>7041</v>
      </c>
      <c r="G3515" s="2">
        <v>133</v>
      </c>
      <c r="H3515" s="11">
        <v>0.24953095684803001</v>
      </c>
      <c r="I3515">
        <v>0</v>
      </c>
      <c r="J3515">
        <f ca="1"/>
        <v>2680</v>
      </c>
      <c r="K3515">
        <v>1359</v>
      </c>
      <c r="L3515" cm="1">
        <f t="array" ref="L3515">_xlfn.IFS(G3515&lt;=25, 1, G3515&lt;=75, 2, G3515&lt;=150, 3, G3515&gt;150, 4)</f>
        <v>3</v>
      </c>
    </row>
    <row r="3516" spans="1:12" x14ac:dyDescent="0.2">
      <c r="A3516" t="s">
        <v>5203</v>
      </c>
      <c r="B3516" t="s">
        <v>5204</v>
      </c>
      <c r="C3516" s="2">
        <v>294</v>
      </c>
      <c r="D3516" s="2">
        <v>168</v>
      </c>
      <c r="E3516" t="s">
        <v>7027</v>
      </c>
      <c r="F3516" t="s">
        <v>7037</v>
      </c>
      <c r="G3516" s="2">
        <v>126</v>
      </c>
      <c r="H3516" s="11">
        <v>0.42857142857142855</v>
      </c>
      <c r="I3516">
        <v>0</v>
      </c>
      <c r="J3516">
        <f ca="1"/>
        <v>2490</v>
      </c>
      <c r="K3516">
        <v>3394</v>
      </c>
      <c r="L3516" cm="1">
        <f t="array" ref="L3516">_xlfn.IFS(G3516&lt;=25, 1, G3516&lt;=75, 2, G3516&lt;=150, 3, G3516&gt;150, 4)</f>
        <v>3</v>
      </c>
    </row>
    <row r="3517" spans="1:12" x14ac:dyDescent="0.2">
      <c r="A3517" t="s">
        <v>5205</v>
      </c>
      <c r="B3517" t="s">
        <v>5206</v>
      </c>
      <c r="C3517" s="2">
        <v>236</v>
      </c>
      <c r="D3517" s="2">
        <v>127</v>
      </c>
      <c r="E3517" t="s">
        <v>7027</v>
      </c>
      <c r="F3517" t="s">
        <v>7040</v>
      </c>
      <c r="G3517" s="2">
        <v>109</v>
      </c>
      <c r="H3517" s="11">
        <v>0.46186440677966101</v>
      </c>
      <c r="I3517">
        <v>0</v>
      </c>
      <c r="J3517">
        <f ca="1"/>
        <v>2634</v>
      </c>
      <c r="K3517">
        <v>610</v>
      </c>
      <c r="L3517" cm="1">
        <f t="array" ref="L3517">_xlfn.IFS(G3517&lt;=25, 1, G3517&lt;=75, 2, G3517&lt;=150, 3, G3517&gt;150, 4)</f>
        <v>3</v>
      </c>
    </row>
    <row r="3518" spans="1:12" x14ac:dyDescent="0.2">
      <c r="A3518" t="s">
        <v>5207</v>
      </c>
      <c r="B3518" t="s">
        <v>5208</v>
      </c>
      <c r="C3518" s="2">
        <v>790</v>
      </c>
      <c r="D3518" s="2">
        <v>561</v>
      </c>
      <c r="E3518" t="s">
        <v>7029</v>
      </c>
      <c r="F3518" t="s">
        <v>7043</v>
      </c>
      <c r="G3518" s="2">
        <v>229</v>
      </c>
      <c r="H3518" s="11">
        <v>0.28987341772151898</v>
      </c>
      <c r="I3518">
        <v>0</v>
      </c>
      <c r="J3518">
        <f ca="1"/>
        <v>3118</v>
      </c>
      <c r="K3518">
        <v>1428</v>
      </c>
      <c r="L3518" cm="1">
        <f t="array" ref="L3518">_xlfn.IFS(G3518&lt;=25, 1, G3518&lt;=75, 2, G3518&lt;=150, 3, G3518&gt;150, 4)</f>
        <v>4</v>
      </c>
    </row>
    <row r="3519" spans="1:12" x14ac:dyDescent="0.2">
      <c r="A3519" t="s">
        <v>5209</v>
      </c>
      <c r="B3519" t="s">
        <v>2270</v>
      </c>
      <c r="C3519" s="2">
        <v>294</v>
      </c>
      <c r="D3519" s="2">
        <v>200</v>
      </c>
      <c r="E3519" t="s">
        <v>7027</v>
      </c>
      <c r="F3519" t="s">
        <v>7037</v>
      </c>
      <c r="G3519" s="2">
        <v>94</v>
      </c>
      <c r="H3519" s="11">
        <v>0.31972789115646261</v>
      </c>
      <c r="I3519">
        <v>0</v>
      </c>
      <c r="J3519">
        <f ca="1"/>
        <v>2168</v>
      </c>
      <c r="K3519">
        <v>1061</v>
      </c>
      <c r="L3519" cm="1">
        <f t="array" ref="L3519">_xlfn.IFS(G3519&lt;=25, 1, G3519&lt;=75, 2, G3519&lt;=150, 3, G3519&gt;150, 4)</f>
        <v>3</v>
      </c>
    </row>
    <row r="3520" spans="1:12" x14ac:dyDescent="0.2">
      <c r="A3520" t="s">
        <v>5210</v>
      </c>
      <c r="B3520" t="s">
        <v>5211</v>
      </c>
      <c r="C3520" s="2">
        <v>259</v>
      </c>
      <c r="D3520" s="2">
        <v>114</v>
      </c>
      <c r="E3520" t="s">
        <v>6989</v>
      </c>
      <c r="F3520" t="s">
        <v>7041</v>
      </c>
      <c r="G3520" s="2">
        <v>145</v>
      </c>
      <c r="H3520" s="11">
        <v>0.55984555984555984</v>
      </c>
      <c r="I3520">
        <v>1</v>
      </c>
      <c r="J3520">
        <f ca="1"/>
        <v>394</v>
      </c>
      <c r="K3520">
        <v>1052</v>
      </c>
      <c r="L3520" cm="1">
        <f t="array" ref="L3520">_xlfn.IFS(G3520&lt;=25, 1, G3520&lt;=75, 2, G3520&lt;=150, 3, G3520&gt;150, 4)</f>
        <v>3</v>
      </c>
    </row>
    <row r="3521" spans="1:12" x14ac:dyDescent="0.2">
      <c r="A3521" t="s">
        <v>5212</v>
      </c>
      <c r="B3521" t="s">
        <v>5213</v>
      </c>
      <c r="C3521" s="2">
        <v>199</v>
      </c>
      <c r="D3521" s="2">
        <v>143</v>
      </c>
      <c r="E3521" t="s">
        <v>7029</v>
      </c>
      <c r="F3521" t="s">
        <v>7041</v>
      </c>
      <c r="G3521" s="2">
        <v>56</v>
      </c>
      <c r="H3521" s="11">
        <v>0.28140703517587939</v>
      </c>
      <c r="I3521">
        <v>0</v>
      </c>
      <c r="J3521">
        <f ca="1"/>
        <v>3011</v>
      </c>
      <c r="K3521">
        <v>3575</v>
      </c>
      <c r="L3521" cm="1">
        <f t="array" ref="L3521">_xlfn.IFS(G3521&lt;=25, 1, G3521&lt;=75, 2, G3521&lt;=150, 3, G3521&gt;150, 4)</f>
        <v>2</v>
      </c>
    </row>
    <row r="3522" spans="1:12" x14ac:dyDescent="0.2">
      <c r="A3522" t="s">
        <v>5214</v>
      </c>
      <c r="B3522" t="s">
        <v>5215</v>
      </c>
      <c r="C3522" s="2">
        <v>590</v>
      </c>
      <c r="D3522" s="2">
        <v>490</v>
      </c>
      <c r="E3522" t="s">
        <v>7029</v>
      </c>
      <c r="F3522" t="s">
        <v>7043</v>
      </c>
      <c r="G3522" s="2">
        <v>100</v>
      </c>
      <c r="H3522" s="11">
        <v>0.16949152542372881</v>
      </c>
      <c r="I3522">
        <v>0</v>
      </c>
      <c r="J3522">
        <f ca="1"/>
        <v>1370</v>
      </c>
      <c r="K3522">
        <v>89</v>
      </c>
      <c r="L3522" cm="1">
        <f t="array" ref="L3522">_xlfn.IFS(G3522&lt;=25, 1, G3522&lt;=75, 2, G3522&lt;=150, 3, G3522&gt;150, 4)</f>
        <v>3</v>
      </c>
    </row>
    <row r="3523" spans="1:12" x14ac:dyDescent="0.2">
      <c r="A3523" t="s">
        <v>5216</v>
      </c>
      <c r="B3523" t="s">
        <v>5217</v>
      </c>
      <c r="C3523" s="2">
        <v>1584</v>
      </c>
      <c r="D3523" s="2">
        <v>1251</v>
      </c>
      <c r="E3523" t="s">
        <v>7029</v>
      </c>
      <c r="F3523" t="s">
        <v>7042</v>
      </c>
      <c r="G3523" s="2">
        <v>333</v>
      </c>
      <c r="H3523" s="11">
        <v>0.21022727272727273</v>
      </c>
      <c r="I3523">
        <v>0</v>
      </c>
      <c r="J3523">
        <f ca="1"/>
        <v>4439</v>
      </c>
      <c r="K3523">
        <v>2524</v>
      </c>
      <c r="L3523" cm="1">
        <f t="array" ref="L3523">_xlfn.IFS(G3523&lt;=25, 1, G3523&lt;=75, 2, G3523&lt;=150, 3, G3523&gt;150, 4)</f>
        <v>4</v>
      </c>
    </row>
    <row r="3524" spans="1:12" x14ac:dyDescent="0.2">
      <c r="A3524" t="s">
        <v>5218</v>
      </c>
      <c r="B3524" t="s">
        <v>5219</v>
      </c>
      <c r="C3524" s="2">
        <v>259</v>
      </c>
      <c r="D3524" s="2">
        <v>174</v>
      </c>
      <c r="E3524" t="s">
        <v>7027</v>
      </c>
      <c r="F3524" t="s">
        <v>7036</v>
      </c>
      <c r="G3524" s="2">
        <v>85</v>
      </c>
      <c r="H3524" s="11">
        <v>0.3281853281853282</v>
      </c>
      <c r="I3524">
        <v>0</v>
      </c>
      <c r="J3524">
        <f ca="1"/>
        <v>2250</v>
      </c>
      <c r="K3524">
        <v>2375</v>
      </c>
      <c r="L3524" cm="1">
        <f t="array" ref="L3524">_xlfn.IFS(G3524&lt;=25, 1, G3524&lt;=75, 2, G3524&lt;=150, 3, G3524&gt;150, 4)</f>
        <v>3</v>
      </c>
    </row>
    <row r="3525" spans="1:12" x14ac:dyDescent="0.2">
      <c r="A3525" t="s">
        <v>5220</v>
      </c>
      <c r="B3525" t="s">
        <v>5221</v>
      </c>
      <c r="C3525" s="2">
        <v>348</v>
      </c>
      <c r="D3525" s="2">
        <v>303</v>
      </c>
      <c r="E3525" t="s">
        <v>7027</v>
      </c>
      <c r="F3525" t="s">
        <v>7042</v>
      </c>
      <c r="G3525" s="2">
        <v>45</v>
      </c>
      <c r="H3525" s="11">
        <v>0.12931034482758622</v>
      </c>
      <c r="I3525">
        <v>0</v>
      </c>
      <c r="J3525">
        <f ca="1"/>
        <v>1762</v>
      </c>
      <c r="K3525">
        <v>1706</v>
      </c>
      <c r="L3525" cm="1">
        <f t="array" ref="L3525">_xlfn.IFS(G3525&lt;=25, 1, G3525&lt;=75, 2, G3525&lt;=150, 3, G3525&gt;150, 4)</f>
        <v>2</v>
      </c>
    </row>
    <row r="3526" spans="1:12" x14ac:dyDescent="0.2">
      <c r="A3526" t="s">
        <v>5222</v>
      </c>
      <c r="B3526" t="s">
        <v>2216</v>
      </c>
      <c r="C3526" s="2">
        <v>429</v>
      </c>
      <c r="D3526" s="2">
        <v>223</v>
      </c>
      <c r="E3526" t="s">
        <v>7029</v>
      </c>
      <c r="F3526" t="s">
        <v>7040</v>
      </c>
      <c r="G3526" s="2">
        <v>206</v>
      </c>
      <c r="H3526" s="11">
        <v>0.48018648018648019</v>
      </c>
      <c r="I3526">
        <v>0</v>
      </c>
      <c r="J3526">
        <f ca="1"/>
        <v>2847</v>
      </c>
      <c r="K3526">
        <v>3634</v>
      </c>
      <c r="L3526" cm="1">
        <f t="array" ref="L3526">_xlfn.IFS(G3526&lt;=25, 1, G3526&lt;=75, 2, G3526&lt;=150, 3, G3526&gt;150, 4)</f>
        <v>4</v>
      </c>
    </row>
    <row r="3527" spans="1:12" x14ac:dyDescent="0.2">
      <c r="A3527" t="s">
        <v>5223</v>
      </c>
      <c r="B3527" t="s">
        <v>5224</v>
      </c>
      <c r="C3527" s="2">
        <v>357</v>
      </c>
      <c r="D3527" s="2">
        <v>289</v>
      </c>
      <c r="E3527" t="s">
        <v>7027</v>
      </c>
      <c r="F3527" t="s">
        <v>7037</v>
      </c>
      <c r="G3527" s="2">
        <v>68</v>
      </c>
      <c r="H3527" s="11">
        <v>0.19047619047619047</v>
      </c>
      <c r="I3527">
        <v>0</v>
      </c>
      <c r="J3527">
        <f ca="1"/>
        <v>2267</v>
      </c>
      <c r="K3527">
        <v>923</v>
      </c>
      <c r="L3527" cm="1">
        <f t="array" ref="L3527">_xlfn.IFS(G3527&lt;=25, 1, G3527&lt;=75, 2, G3527&lt;=150, 3, G3527&gt;150, 4)</f>
        <v>2</v>
      </c>
    </row>
    <row r="3528" spans="1:12" x14ac:dyDescent="0.2">
      <c r="A3528" t="s">
        <v>5225</v>
      </c>
      <c r="B3528" t="s">
        <v>946</v>
      </c>
      <c r="C3528" s="2">
        <v>312</v>
      </c>
      <c r="D3528" s="2">
        <v>215</v>
      </c>
      <c r="E3528" t="s">
        <v>7027</v>
      </c>
      <c r="F3528" t="s">
        <v>7037</v>
      </c>
      <c r="G3528" s="2">
        <v>97</v>
      </c>
      <c r="H3528" s="11">
        <v>0.3108974358974359</v>
      </c>
      <c r="I3528">
        <v>0</v>
      </c>
      <c r="J3528">
        <f ca="1"/>
        <v>1448</v>
      </c>
      <c r="K3528">
        <v>4435</v>
      </c>
      <c r="L3528" cm="1">
        <f t="array" ref="L3528">_xlfn.IFS(G3528&lt;=25, 1, G3528&lt;=75, 2, G3528&lt;=150, 3, G3528&gt;150, 4)</f>
        <v>3</v>
      </c>
    </row>
    <row r="3529" spans="1:12" x14ac:dyDescent="0.2">
      <c r="A3529" t="s">
        <v>5226</v>
      </c>
      <c r="B3529" t="s">
        <v>5227</v>
      </c>
      <c r="C3529" s="2">
        <v>429</v>
      </c>
      <c r="D3529" s="2">
        <v>270</v>
      </c>
      <c r="E3529" t="s">
        <v>7027</v>
      </c>
      <c r="F3529" t="s">
        <v>7043</v>
      </c>
      <c r="G3529" s="2">
        <v>159</v>
      </c>
      <c r="H3529" s="11">
        <v>0.37062937062937062</v>
      </c>
      <c r="I3529">
        <v>0</v>
      </c>
      <c r="J3529">
        <f ca="1"/>
        <v>3469</v>
      </c>
      <c r="K3529">
        <v>1399</v>
      </c>
      <c r="L3529" cm="1">
        <f t="array" ref="L3529">_xlfn.IFS(G3529&lt;=25, 1, G3529&lt;=75, 2, G3529&lt;=150, 3, G3529&gt;150, 4)</f>
        <v>4</v>
      </c>
    </row>
    <row r="3530" spans="1:12" x14ac:dyDescent="0.2">
      <c r="A3530" t="s">
        <v>5228</v>
      </c>
      <c r="B3530" t="s">
        <v>5229</v>
      </c>
      <c r="C3530" s="2">
        <v>268</v>
      </c>
      <c r="D3530" s="2">
        <v>102</v>
      </c>
      <c r="E3530" t="s">
        <v>7028</v>
      </c>
      <c r="F3530" t="s">
        <v>7040</v>
      </c>
      <c r="G3530" s="2">
        <v>166</v>
      </c>
      <c r="H3530" s="11">
        <v>0.61940298507462688</v>
      </c>
      <c r="I3530">
        <v>0</v>
      </c>
      <c r="J3530">
        <f ca="1"/>
        <v>1945</v>
      </c>
      <c r="K3530">
        <v>2306</v>
      </c>
      <c r="L3530" cm="1">
        <f t="array" ref="L3530">_xlfn.IFS(G3530&lt;=25, 1, G3530&lt;=75, 2, G3530&lt;=150, 3, G3530&gt;150, 4)</f>
        <v>4</v>
      </c>
    </row>
    <row r="3531" spans="1:12" x14ac:dyDescent="0.2">
      <c r="A3531" t="s">
        <v>5230</v>
      </c>
      <c r="B3531" t="s">
        <v>5231</v>
      </c>
      <c r="C3531" s="2">
        <v>357</v>
      </c>
      <c r="D3531" s="2">
        <v>193</v>
      </c>
      <c r="E3531" t="s">
        <v>7029</v>
      </c>
      <c r="F3531" t="s">
        <v>7040</v>
      </c>
      <c r="G3531" s="2">
        <v>164</v>
      </c>
      <c r="H3531" s="11">
        <v>0.45938375350140054</v>
      </c>
      <c r="I3531">
        <v>0</v>
      </c>
      <c r="J3531">
        <f ca="1"/>
        <v>1467</v>
      </c>
      <c r="K3531">
        <v>3979</v>
      </c>
      <c r="L3531" cm="1">
        <f t="array" ref="L3531">_xlfn.IFS(G3531&lt;=25, 1, G3531&lt;=75, 2, G3531&lt;=150, 3, G3531&gt;150, 4)</f>
        <v>4</v>
      </c>
    </row>
    <row r="3532" spans="1:12" x14ac:dyDescent="0.2">
      <c r="A3532" t="s">
        <v>5232</v>
      </c>
      <c r="C3532" s="2">
        <v>1475</v>
      </c>
      <c r="D3532" s="2">
        <v>1239</v>
      </c>
      <c r="E3532" t="s">
        <v>7027</v>
      </c>
      <c r="F3532" t="s">
        <v>7042</v>
      </c>
      <c r="G3532" s="2">
        <v>236</v>
      </c>
      <c r="H3532" s="11">
        <v>0.16</v>
      </c>
      <c r="I3532">
        <v>0</v>
      </c>
      <c r="J3532">
        <f ca="1"/>
        <v>1657</v>
      </c>
      <c r="K3532">
        <v>1839</v>
      </c>
      <c r="L3532" cm="1">
        <f t="array" ref="L3532">_xlfn.IFS(G3532&lt;=25, 1, G3532&lt;=75, 2, G3532&lt;=150, 3, G3532&gt;150, 4)</f>
        <v>4</v>
      </c>
    </row>
    <row r="3533" spans="1:12" x14ac:dyDescent="0.2">
      <c r="A3533" t="s">
        <v>5233</v>
      </c>
      <c r="B3533" t="s">
        <v>4109</v>
      </c>
      <c r="C3533" s="2">
        <v>199</v>
      </c>
      <c r="D3533" s="2">
        <v>96</v>
      </c>
      <c r="E3533" t="s">
        <v>6989</v>
      </c>
      <c r="F3533" t="s">
        <v>7043</v>
      </c>
      <c r="G3533" s="2">
        <v>103</v>
      </c>
      <c r="H3533" s="11">
        <v>0.51758793969849248</v>
      </c>
      <c r="I3533">
        <v>1</v>
      </c>
      <c r="J3533">
        <f ca="1"/>
        <v>3601</v>
      </c>
      <c r="K3533">
        <v>4013</v>
      </c>
      <c r="L3533" cm="1">
        <f t="array" ref="L3533">_xlfn.IFS(G3533&lt;=25, 1, G3533&lt;=75, 2, G3533&lt;=150, 3, G3533&gt;150, 4)</f>
        <v>3</v>
      </c>
    </row>
    <row r="3534" spans="1:12" x14ac:dyDescent="0.2">
      <c r="A3534" t="s">
        <v>5234</v>
      </c>
      <c r="B3534" t="s">
        <v>5235</v>
      </c>
      <c r="C3534" s="2">
        <v>294</v>
      </c>
      <c r="D3534" s="2">
        <v>188</v>
      </c>
      <c r="E3534" t="s">
        <v>7027</v>
      </c>
      <c r="F3534" t="s">
        <v>7037</v>
      </c>
      <c r="G3534" s="2">
        <v>106</v>
      </c>
      <c r="H3534" s="11">
        <v>0.36054421768707484</v>
      </c>
      <c r="I3534">
        <v>0</v>
      </c>
      <c r="J3534">
        <f ca="1"/>
        <v>3168</v>
      </c>
      <c r="K3534">
        <v>1684</v>
      </c>
      <c r="L3534" cm="1">
        <f t="array" ref="L3534">_xlfn.IFS(G3534&lt;=25, 1, G3534&lt;=75, 2, G3534&lt;=150, 3, G3534&gt;150, 4)</f>
        <v>3</v>
      </c>
    </row>
    <row r="3535" spans="1:12" x14ac:dyDescent="0.2">
      <c r="A3535" t="s">
        <v>5236</v>
      </c>
      <c r="B3535" t="s">
        <v>2216</v>
      </c>
      <c r="C3535" s="2">
        <v>179</v>
      </c>
      <c r="D3535" s="2">
        <v>104</v>
      </c>
      <c r="E3535" t="s">
        <v>7029</v>
      </c>
      <c r="F3535" t="s">
        <v>7036</v>
      </c>
      <c r="G3535" s="2">
        <v>75</v>
      </c>
      <c r="H3535" s="11">
        <v>0.41899441340782123</v>
      </c>
      <c r="I3535">
        <v>0</v>
      </c>
      <c r="J3535">
        <f ca="1"/>
        <v>2146</v>
      </c>
      <c r="K3535">
        <v>447</v>
      </c>
      <c r="L3535" cm="1">
        <f t="array" ref="L3535">_xlfn.IFS(G3535&lt;=25, 1, G3535&lt;=75, 2, G3535&lt;=150, 3, G3535&gt;150, 4)</f>
        <v>2</v>
      </c>
    </row>
    <row r="3536" spans="1:12" x14ac:dyDescent="0.2">
      <c r="A3536" t="s">
        <v>5237</v>
      </c>
      <c r="B3536" t="s">
        <v>5238</v>
      </c>
      <c r="C3536" s="2">
        <v>886</v>
      </c>
      <c r="D3536" s="2">
        <v>700</v>
      </c>
      <c r="E3536" t="s">
        <v>7029</v>
      </c>
      <c r="F3536" t="s">
        <v>7043</v>
      </c>
      <c r="G3536" s="2">
        <v>186</v>
      </c>
      <c r="H3536" s="11">
        <v>0.20993227990970656</v>
      </c>
      <c r="I3536">
        <v>0</v>
      </c>
      <c r="J3536">
        <f ca="1"/>
        <v>3724</v>
      </c>
      <c r="K3536">
        <v>1523</v>
      </c>
      <c r="L3536" cm="1">
        <f t="array" ref="L3536">_xlfn.IFS(G3536&lt;=25, 1, G3536&lt;=75, 2, G3536&lt;=150, 3, G3536&gt;150, 4)</f>
        <v>4</v>
      </c>
    </row>
    <row r="3537" spans="1:12" x14ac:dyDescent="0.2">
      <c r="A3537" t="s">
        <v>5239</v>
      </c>
      <c r="B3537" t="s">
        <v>5240</v>
      </c>
      <c r="C3537" s="2">
        <v>312</v>
      </c>
      <c r="D3537" s="2">
        <v>225</v>
      </c>
      <c r="E3537" t="s">
        <v>7029</v>
      </c>
      <c r="F3537" t="s">
        <v>7045</v>
      </c>
      <c r="G3537" s="2">
        <v>87</v>
      </c>
      <c r="H3537" s="11">
        <v>0.27884615384615385</v>
      </c>
      <c r="I3537">
        <v>0</v>
      </c>
      <c r="J3537">
        <f ca="1"/>
        <v>4003</v>
      </c>
      <c r="K3537">
        <v>2593</v>
      </c>
      <c r="L3537" cm="1">
        <f t="array" ref="L3537">_xlfn.IFS(G3537&lt;=25, 1, G3537&lt;=75, 2, G3537&lt;=150, 3, G3537&gt;150, 4)</f>
        <v>3</v>
      </c>
    </row>
    <row r="3538" spans="1:12" x14ac:dyDescent="0.2">
      <c r="A3538" t="s">
        <v>5241</v>
      </c>
      <c r="B3538" t="s">
        <v>5242</v>
      </c>
      <c r="C3538" s="2">
        <v>402</v>
      </c>
      <c r="D3538" s="2">
        <v>350</v>
      </c>
      <c r="E3538" t="s">
        <v>7027</v>
      </c>
      <c r="F3538" t="s">
        <v>7039</v>
      </c>
      <c r="G3538" s="2">
        <v>52</v>
      </c>
      <c r="H3538" s="11">
        <v>0.12935323383084577</v>
      </c>
      <c r="I3538">
        <v>0</v>
      </c>
      <c r="J3538">
        <f ca="1"/>
        <v>3579</v>
      </c>
      <c r="K3538">
        <v>3452</v>
      </c>
      <c r="L3538" cm="1">
        <f t="array" ref="L3538">_xlfn.IFS(G3538&lt;=25, 1, G3538&lt;=75, 2, G3538&lt;=150, 3, G3538&gt;150, 4)</f>
        <v>2</v>
      </c>
    </row>
    <row r="3539" spans="1:12" x14ac:dyDescent="0.2">
      <c r="A3539" t="s">
        <v>5243</v>
      </c>
      <c r="B3539" t="s">
        <v>5244</v>
      </c>
      <c r="C3539" s="2">
        <v>357</v>
      </c>
      <c r="D3539" s="2">
        <v>257</v>
      </c>
      <c r="E3539" t="s">
        <v>7027</v>
      </c>
      <c r="F3539" t="s">
        <v>7041</v>
      </c>
      <c r="G3539" s="2">
        <v>100</v>
      </c>
      <c r="H3539" s="11">
        <v>0.28011204481792717</v>
      </c>
      <c r="I3539">
        <v>0</v>
      </c>
      <c r="J3539">
        <f ca="1"/>
        <v>1195</v>
      </c>
      <c r="K3539">
        <v>2653</v>
      </c>
      <c r="L3539" cm="1">
        <f t="array" ref="L3539">_xlfn.IFS(G3539&lt;=25, 1, G3539&lt;=75, 2, G3539&lt;=150, 3, G3539&gt;150, 4)</f>
        <v>3</v>
      </c>
    </row>
    <row r="3540" spans="1:12" x14ac:dyDescent="0.2">
      <c r="A3540" t="s">
        <v>5245</v>
      </c>
      <c r="B3540" t="s">
        <v>5246</v>
      </c>
      <c r="C3540" s="2">
        <v>402</v>
      </c>
      <c r="D3540" s="2">
        <v>334</v>
      </c>
      <c r="E3540" t="s">
        <v>7029</v>
      </c>
      <c r="F3540" t="s">
        <v>7043</v>
      </c>
      <c r="G3540" s="2">
        <v>68</v>
      </c>
      <c r="H3540" s="11">
        <v>0.1691542288557214</v>
      </c>
      <c r="I3540">
        <v>0</v>
      </c>
      <c r="J3540">
        <f ca="1"/>
        <v>384</v>
      </c>
      <c r="K3540">
        <v>779</v>
      </c>
      <c r="L3540" cm="1">
        <f t="array" ref="L3540">_xlfn.IFS(G3540&lt;=25, 1, G3540&lt;=75, 2, G3540&lt;=150, 3, G3540&gt;150, 4)</f>
        <v>2</v>
      </c>
    </row>
    <row r="3541" spans="1:12" x14ac:dyDescent="0.2">
      <c r="A3541" t="s">
        <v>5247</v>
      </c>
      <c r="B3541" t="s">
        <v>5248</v>
      </c>
      <c r="C3541" s="2">
        <v>295</v>
      </c>
      <c r="D3541" s="2">
        <v>209</v>
      </c>
      <c r="E3541" t="s">
        <v>7027</v>
      </c>
      <c r="F3541" t="s">
        <v>7037</v>
      </c>
      <c r="G3541" s="2">
        <v>86</v>
      </c>
      <c r="H3541" s="11">
        <v>0.29152542372881357</v>
      </c>
      <c r="I3541">
        <v>0</v>
      </c>
      <c r="J3541">
        <f ca="1"/>
        <v>1356</v>
      </c>
      <c r="K3541">
        <v>4167</v>
      </c>
      <c r="L3541" cm="1">
        <f t="array" ref="L3541">_xlfn.IFS(G3541&lt;=25, 1, G3541&lt;=75, 2, G3541&lt;=150, 3, G3541&gt;150, 4)</f>
        <v>3</v>
      </c>
    </row>
    <row r="3542" spans="1:12" x14ac:dyDescent="0.2">
      <c r="A3542" t="s">
        <v>5249</v>
      </c>
      <c r="B3542" t="s">
        <v>3021</v>
      </c>
      <c r="C3542" s="2">
        <v>402</v>
      </c>
      <c r="D3542" s="2">
        <v>189</v>
      </c>
      <c r="E3542" t="s">
        <v>7029</v>
      </c>
      <c r="F3542" t="s">
        <v>7040</v>
      </c>
      <c r="G3542" s="2">
        <v>213</v>
      </c>
      <c r="H3542" s="11">
        <v>0.52985074626865669</v>
      </c>
      <c r="I3542">
        <v>0</v>
      </c>
      <c r="J3542">
        <f ca="1"/>
        <v>3268</v>
      </c>
      <c r="K3542">
        <v>669</v>
      </c>
      <c r="L3542" cm="1">
        <f t="array" ref="L3542">_xlfn.IFS(G3542&lt;=25, 1, G3542&lt;=75, 2, G3542&lt;=150, 3, G3542&gt;150, 4)</f>
        <v>4</v>
      </c>
    </row>
    <row r="3543" spans="1:12" x14ac:dyDescent="0.2">
      <c r="A3543" t="s">
        <v>5250</v>
      </c>
      <c r="B3543" t="s">
        <v>5251</v>
      </c>
      <c r="C3543" s="2">
        <v>330</v>
      </c>
      <c r="D3543" s="2">
        <v>165</v>
      </c>
      <c r="E3543" t="s">
        <v>7027</v>
      </c>
      <c r="F3543" t="s">
        <v>7037</v>
      </c>
      <c r="G3543" s="2">
        <v>165</v>
      </c>
      <c r="H3543" s="11">
        <v>0.5</v>
      </c>
      <c r="I3543">
        <v>0</v>
      </c>
      <c r="J3543">
        <f ca="1"/>
        <v>84</v>
      </c>
      <c r="K3543">
        <v>3150</v>
      </c>
      <c r="L3543" cm="1">
        <f t="array" ref="L3543">_xlfn.IFS(G3543&lt;=25, 1, G3543&lt;=75, 2, G3543&lt;=150, 3, G3543&gt;150, 4)</f>
        <v>4</v>
      </c>
    </row>
    <row r="3544" spans="1:12" x14ac:dyDescent="0.2">
      <c r="A3544" t="s">
        <v>5252</v>
      </c>
      <c r="B3544" t="s">
        <v>3634</v>
      </c>
      <c r="C3544" s="2">
        <v>99</v>
      </c>
      <c r="D3544" s="2">
        <v>56</v>
      </c>
      <c r="E3544" t="s">
        <v>7027</v>
      </c>
      <c r="F3544" t="s">
        <v>7037</v>
      </c>
      <c r="G3544" s="2">
        <v>43</v>
      </c>
      <c r="H3544" s="11">
        <v>0.43434343434343436</v>
      </c>
      <c r="I3544">
        <v>0</v>
      </c>
      <c r="J3544">
        <f ca="1"/>
        <v>4320</v>
      </c>
      <c r="K3544">
        <v>783</v>
      </c>
      <c r="L3544" cm="1">
        <f t="array" ref="L3544">_xlfn.IFS(G3544&lt;=25, 1, G3544&lt;=75, 2, G3544&lt;=150, 3, G3544&gt;150, 4)</f>
        <v>2</v>
      </c>
    </row>
    <row r="3545" spans="1:12" x14ac:dyDescent="0.2">
      <c r="A3545" t="s">
        <v>5253</v>
      </c>
      <c r="B3545" t="s">
        <v>5254</v>
      </c>
      <c r="C3545" s="2">
        <v>311</v>
      </c>
      <c r="D3545" s="2">
        <v>252</v>
      </c>
      <c r="E3545" t="s">
        <v>7027</v>
      </c>
      <c r="F3545" t="s">
        <v>7043</v>
      </c>
      <c r="G3545" s="2">
        <v>59</v>
      </c>
      <c r="H3545" s="11">
        <v>0.18971061093247588</v>
      </c>
      <c r="I3545">
        <v>0</v>
      </c>
      <c r="J3545">
        <f ca="1"/>
        <v>3855</v>
      </c>
      <c r="K3545">
        <v>3470</v>
      </c>
      <c r="L3545" cm="1">
        <f t="array" ref="L3545">_xlfn.IFS(G3545&lt;=25, 1, G3545&lt;=75, 2, G3545&lt;=150, 3, G3545&gt;150, 4)</f>
        <v>2</v>
      </c>
    </row>
    <row r="3546" spans="1:12" x14ac:dyDescent="0.2">
      <c r="A3546" t="s">
        <v>5255</v>
      </c>
      <c r="B3546" t="s">
        <v>3305</v>
      </c>
      <c r="C3546" s="2">
        <v>299</v>
      </c>
      <c r="D3546" s="2">
        <v>251</v>
      </c>
      <c r="E3546" t="s">
        <v>7027</v>
      </c>
      <c r="F3546" t="s">
        <v>7039</v>
      </c>
      <c r="G3546" s="2">
        <v>48</v>
      </c>
      <c r="H3546" s="11">
        <v>0.16053511705685619</v>
      </c>
      <c r="I3546">
        <v>0</v>
      </c>
      <c r="J3546">
        <f ca="1"/>
        <v>2153</v>
      </c>
      <c r="K3546">
        <v>194</v>
      </c>
      <c r="L3546" cm="1">
        <f t="array" ref="L3546">_xlfn.IFS(G3546&lt;=25, 1, G3546&lt;=75, 2, G3546&lt;=150, 3, G3546&gt;150, 4)</f>
        <v>2</v>
      </c>
    </row>
    <row r="3547" spans="1:12" x14ac:dyDescent="0.2">
      <c r="A3547" t="s">
        <v>5256</v>
      </c>
      <c r="B3547" t="s">
        <v>2216</v>
      </c>
      <c r="C3547" s="2">
        <v>149</v>
      </c>
      <c r="D3547" s="2">
        <v>112</v>
      </c>
      <c r="E3547" t="s">
        <v>7027</v>
      </c>
      <c r="F3547" t="s">
        <v>7045</v>
      </c>
      <c r="G3547" s="2">
        <v>37</v>
      </c>
      <c r="H3547" s="11">
        <v>0.24832214765100671</v>
      </c>
      <c r="I3547">
        <v>0</v>
      </c>
      <c r="J3547">
        <f ca="1"/>
        <v>1200</v>
      </c>
      <c r="K3547">
        <v>3236</v>
      </c>
      <c r="L3547" cm="1">
        <f t="array" ref="L3547">_xlfn.IFS(G3547&lt;=25, 1, G3547&lt;=75, 2, G3547&lt;=150, 3, G3547&gt;150, 4)</f>
        <v>2</v>
      </c>
    </row>
    <row r="3548" spans="1:12" x14ac:dyDescent="0.2">
      <c r="A3548" t="s">
        <v>5257</v>
      </c>
      <c r="B3548" t="s">
        <v>5258</v>
      </c>
      <c r="C3548" s="2">
        <v>199</v>
      </c>
      <c r="D3548" s="2">
        <v>161</v>
      </c>
      <c r="E3548" t="s">
        <v>7027</v>
      </c>
      <c r="F3548" t="s">
        <v>7042</v>
      </c>
      <c r="G3548" s="2">
        <v>38</v>
      </c>
      <c r="H3548" s="11">
        <v>0.19095477386934673</v>
      </c>
      <c r="I3548">
        <v>0</v>
      </c>
      <c r="J3548">
        <f ca="1"/>
        <v>1823</v>
      </c>
      <c r="K3548">
        <v>385</v>
      </c>
      <c r="L3548" cm="1">
        <f t="array" ref="L3548">_xlfn.IFS(G3548&lt;=25, 1, G3548&lt;=75, 2, G3548&lt;=150, 3, G3548&gt;150, 4)</f>
        <v>2</v>
      </c>
    </row>
    <row r="3549" spans="1:12" x14ac:dyDescent="0.2">
      <c r="A3549" t="s">
        <v>5259</v>
      </c>
      <c r="B3549" t="s">
        <v>5260</v>
      </c>
      <c r="C3549" s="2">
        <v>399</v>
      </c>
      <c r="D3549" s="2">
        <v>275</v>
      </c>
      <c r="E3549" t="s">
        <v>7027</v>
      </c>
      <c r="F3549" t="s">
        <v>7041</v>
      </c>
      <c r="G3549" s="2">
        <v>124</v>
      </c>
      <c r="H3549" s="11">
        <v>0.31077694235588971</v>
      </c>
      <c r="I3549">
        <v>0</v>
      </c>
      <c r="J3549">
        <f ca="1"/>
        <v>2077</v>
      </c>
      <c r="K3549">
        <v>3298</v>
      </c>
      <c r="L3549" cm="1">
        <f t="array" ref="L3549">_xlfn.IFS(G3549&lt;=25, 1, G3549&lt;=75, 2, G3549&lt;=150, 3, G3549&gt;150, 4)</f>
        <v>3</v>
      </c>
    </row>
    <row r="3550" spans="1:12" x14ac:dyDescent="0.2">
      <c r="A3550" t="s">
        <v>5261</v>
      </c>
      <c r="C3550" s="2">
        <v>769</v>
      </c>
      <c r="D3550" s="2">
        <v>623</v>
      </c>
      <c r="E3550" t="s">
        <v>7029</v>
      </c>
      <c r="F3550" t="s">
        <v>7039</v>
      </c>
      <c r="G3550" s="2">
        <v>146</v>
      </c>
      <c r="H3550" s="11">
        <v>0.18985695708712613</v>
      </c>
      <c r="I3550">
        <v>0</v>
      </c>
      <c r="J3550">
        <f ca="1"/>
        <v>350</v>
      </c>
      <c r="K3550">
        <v>3587</v>
      </c>
      <c r="L3550" cm="1">
        <f t="array" ref="L3550">_xlfn.IFS(G3550&lt;=25, 1, G3550&lt;=75, 2, G3550&lt;=150, 3, G3550&gt;150, 4)</f>
        <v>3</v>
      </c>
    </row>
    <row r="3551" spans="1:12" x14ac:dyDescent="0.2">
      <c r="A3551" t="s">
        <v>5262</v>
      </c>
      <c r="B3551" t="s">
        <v>5263</v>
      </c>
      <c r="C3551" s="2">
        <v>294</v>
      </c>
      <c r="D3551" s="2">
        <v>273</v>
      </c>
      <c r="E3551" t="s">
        <v>7027</v>
      </c>
      <c r="F3551" t="s">
        <v>7043</v>
      </c>
      <c r="G3551" s="2">
        <v>21</v>
      </c>
      <c r="H3551" s="11">
        <v>7.1428571428571425E-2</v>
      </c>
      <c r="I3551">
        <v>0</v>
      </c>
      <c r="J3551">
        <f ca="1"/>
        <v>1726</v>
      </c>
      <c r="K3551">
        <v>3913</v>
      </c>
      <c r="L3551" cm="1">
        <f t="array" ref="L3551">_xlfn.IFS(G3551&lt;=25, 1, G3551&lt;=75, 2, G3551&lt;=150, 3, G3551&gt;150, 4)</f>
        <v>1</v>
      </c>
    </row>
    <row r="3552" spans="1:12" x14ac:dyDescent="0.2">
      <c r="A3552" t="s">
        <v>5264</v>
      </c>
      <c r="B3552" t="s">
        <v>5265</v>
      </c>
      <c r="C3552" s="2">
        <v>152</v>
      </c>
      <c r="D3552" s="2">
        <v>116</v>
      </c>
      <c r="E3552" t="s">
        <v>7027</v>
      </c>
      <c r="F3552" t="s">
        <v>7041</v>
      </c>
      <c r="G3552" s="2">
        <v>36</v>
      </c>
      <c r="H3552" s="11">
        <v>0.23684210526315788</v>
      </c>
      <c r="I3552">
        <v>0</v>
      </c>
      <c r="J3552">
        <f ca="1"/>
        <v>4037</v>
      </c>
      <c r="K3552">
        <v>3292</v>
      </c>
      <c r="L3552" cm="1">
        <f t="array" ref="L3552">_xlfn.IFS(G3552&lt;=25, 1, G3552&lt;=75, 2, G3552&lt;=150, 3, G3552&gt;150, 4)</f>
        <v>2</v>
      </c>
    </row>
    <row r="3553" spans="1:12" x14ac:dyDescent="0.2">
      <c r="A3553" t="s">
        <v>5266</v>
      </c>
      <c r="B3553" t="s">
        <v>5267</v>
      </c>
      <c r="C3553" s="2">
        <v>618</v>
      </c>
      <c r="D3553" s="2">
        <v>550</v>
      </c>
      <c r="E3553" t="s">
        <v>7029</v>
      </c>
      <c r="F3553" t="s">
        <v>7043</v>
      </c>
      <c r="G3553" s="2">
        <v>68</v>
      </c>
      <c r="H3553" s="11">
        <v>0.11003236245954692</v>
      </c>
      <c r="I3553">
        <v>0</v>
      </c>
      <c r="J3553">
        <f ca="1"/>
        <v>351</v>
      </c>
      <c r="K3553">
        <v>1088</v>
      </c>
      <c r="L3553" cm="1">
        <f t="array" ref="L3553">_xlfn.IFS(G3553&lt;=25, 1, G3553&lt;=75, 2, G3553&lt;=150, 3, G3553&gt;150, 4)</f>
        <v>2</v>
      </c>
    </row>
    <row r="3554" spans="1:12" x14ac:dyDescent="0.2">
      <c r="A3554" t="s">
        <v>5268</v>
      </c>
      <c r="B3554" t="s">
        <v>3309</v>
      </c>
      <c r="C3554" s="2">
        <v>232</v>
      </c>
      <c r="D3554" s="2">
        <v>206</v>
      </c>
      <c r="E3554" t="s">
        <v>7027</v>
      </c>
      <c r="F3554" t="s">
        <v>7039</v>
      </c>
      <c r="G3554" s="2">
        <v>26</v>
      </c>
      <c r="H3554" s="11">
        <v>0.11206896551724138</v>
      </c>
      <c r="I3554">
        <v>0</v>
      </c>
      <c r="J3554">
        <f ca="1"/>
        <v>1931</v>
      </c>
      <c r="K3554">
        <v>4432</v>
      </c>
      <c r="L3554" cm="1">
        <f t="array" ref="L3554">_xlfn.IFS(G3554&lt;=25, 1, G3554&lt;=75, 2, G3554&lt;=150, 3, G3554&gt;150, 4)</f>
        <v>2</v>
      </c>
    </row>
    <row r="3555" spans="1:12" x14ac:dyDescent="0.2">
      <c r="A3555" t="s">
        <v>5269</v>
      </c>
      <c r="B3555" t="s">
        <v>2226</v>
      </c>
      <c r="C3555" s="2">
        <v>268</v>
      </c>
      <c r="D3555" s="2">
        <v>121</v>
      </c>
      <c r="E3555" t="s">
        <v>7027</v>
      </c>
      <c r="F3555" t="s">
        <v>7038</v>
      </c>
      <c r="G3555" s="2">
        <v>147</v>
      </c>
      <c r="H3555" s="11">
        <v>0.54850746268656714</v>
      </c>
      <c r="I3555">
        <v>0</v>
      </c>
      <c r="J3555">
        <f ca="1"/>
        <v>1740</v>
      </c>
      <c r="K3555">
        <v>1705</v>
      </c>
      <c r="L3555" cm="1">
        <f t="array" ref="L3555">_xlfn.IFS(G3555&lt;=25, 1, G3555&lt;=75, 2, G3555&lt;=150, 3, G3555&gt;150, 4)</f>
        <v>3</v>
      </c>
    </row>
    <row r="3556" spans="1:12" x14ac:dyDescent="0.2">
      <c r="A3556" t="s">
        <v>5270</v>
      </c>
      <c r="B3556" t="s">
        <v>5271</v>
      </c>
      <c r="C3556" s="2">
        <v>349</v>
      </c>
      <c r="D3556" s="2">
        <v>185</v>
      </c>
      <c r="E3556" t="s">
        <v>7029</v>
      </c>
      <c r="F3556" t="s">
        <v>7040</v>
      </c>
      <c r="G3556" s="2">
        <v>164</v>
      </c>
      <c r="H3556" s="11">
        <v>0.46991404011461319</v>
      </c>
      <c r="I3556">
        <v>0</v>
      </c>
      <c r="J3556">
        <f ca="1"/>
        <v>3860</v>
      </c>
      <c r="K3556">
        <v>3136</v>
      </c>
      <c r="L3556" cm="1">
        <f t="array" ref="L3556">_xlfn.IFS(G3556&lt;=25, 1, G3556&lt;=75, 2, G3556&lt;=150, 3, G3556&gt;150, 4)</f>
        <v>4</v>
      </c>
    </row>
    <row r="3557" spans="1:12" x14ac:dyDescent="0.2">
      <c r="A3557" t="s">
        <v>5272</v>
      </c>
      <c r="B3557" t="s">
        <v>5273</v>
      </c>
      <c r="C3557" s="2">
        <v>384</v>
      </c>
      <c r="D3557" s="2">
        <v>319</v>
      </c>
      <c r="E3557" t="s">
        <v>7027</v>
      </c>
      <c r="F3557" t="s">
        <v>7043</v>
      </c>
      <c r="G3557" s="2">
        <v>65</v>
      </c>
      <c r="H3557" s="11">
        <v>0.16927083333333334</v>
      </c>
      <c r="I3557">
        <v>0</v>
      </c>
      <c r="J3557">
        <f ca="1"/>
        <v>4282</v>
      </c>
      <c r="K3557">
        <v>2012</v>
      </c>
      <c r="L3557" cm="1">
        <f t="array" ref="L3557">_xlfn.IFS(G3557&lt;=25, 1, G3557&lt;=75, 2, G3557&lt;=150, 3, G3557&gt;150, 4)</f>
        <v>2</v>
      </c>
    </row>
    <row r="3558" spans="1:12" x14ac:dyDescent="0.2">
      <c r="A3558" t="s">
        <v>5274</v>
      </c>
      <c r="B3558" t="s">
        <v>3309</v>
      </c>
      <c r="C3558" s="2">
        <v>232</v>
      </c>
      <c r="D3558" s="2">
        <v>172</v>
      </c>
      <c r="E3558" t="s">
        <v>7027</v>
      </c>
      <c r="F3558" t="s">
        <v>7039</v>
      </c>
      <c r="G3558" s="2">
        <v>60</v>
      </c>
      <c r="H3558" s="11">
        <v>0.25862068965517243</v>
      </c>
      <c r="I3558">
        <v>0</v>
      </c>
      <c r="J3558">
        <f ca="1"/>
        <v>1606</v>
      </c>
      <c r="K3558">
        <v>3143</v>
      </c>
      <c r="L3558" cm="1">
        <f t="array" ref="L3558">_xlfn.IFS(G3558&lt;=25, 1, G3558&lt;=75, 2, G3558&lt;=150, 3, G3558&gt;150, 4)</f>
        <v>2</v>
      </c>
    </row>
    <row r="3559" spans="1:12" x14ac:dyDescent="0.2">
      <c r="A3559" t="s">
        <v>5275</v>
      </c>
      <c r="B3559" t="s">
        <v>2226</v>
      </c>
      <c r="C3559" s="2">
        <v>268</v>
      </c>
      <c r="D3559" s="2">
        <v>134</v>
      </c>
      <c r="E3559" t="s">
        <v>7027</v>
      </c>
      <c r="F3559" t="s">
        <v>7038</v>
      </c>
      <c r="G3559" s="2">
        <v>134</v>
      </c>
      <c r="H3559" s="11">
        <v>0.5</v>
      </c>
      <c r="I3559">
        <v>0</v>
      </c>
      <c r="J3559">
        <f ca="1"/>
        <v>2273</v>
      </c>
      <c r="K3559">
        <v>1622</v>
      </c>
      <c r="L3559" cm="1">
        <f t="array" ref="L3559">_xlfn.IFS(G3559&lt;=25, 1, G3559&lt;=75, 2, G3559&lt;=150, 3, G3559&gt;150, 4)</f>
        <v>3</v>
      </c>
    </row>
    <row r="3560" spans="1:12" x14ac:dyDescent="0.2">
      <c r="A3560" t="s">
        <v>5276</v>
      </c>
      <c r="B3560" t="s">
        <v>3634</v>
      </c>
      <c r="C3560" s="2">
        <v>99</v>
      </c>
      <c r="D3560" s="2">
        <v>66</v>
      </c>
      <c r="E3560" t="s">
        <v>7027</v>
      </c>
      <c r="F3560" t="s">
        <v>7037</v>
      </c>
      <c r="G3560" s="2">
        <v>33</v>
      </c>
      <c r="H3560" s="11">
        <v>0.33333333333333331</v>
      </c>
      <c r="I3560">
        <v>0</v>
      </c>
      <c r="J3560">
        <f ca="1"/>
        <v>3241</v>
      </c>
      <c r="K3560">
        <v>2455</v>
      </c>
      <c r="L3560" cm="1">
        <f t="array" ref="L3560">_xlfn.IFS(G3560&lt;=25, 1, G3560&lt;=75, 2, G3560&lt;=150, 3, G3560&gt;150, 4)</f>
        <v>2</v>
      </c>
    </row>
    <row r="3561" spans="1:12" x14ac:dyDescent="0.2">
      <c r="A3561" t="s">
        <v>5277</v>
      </c>
      <c r="B3561" t="s">
        <v>5278</v>
      </c>
      <c r="C3561" s="2">
        <v>349</v>
      </c>
      <c r="D3561" s="2">
        <v>241</v>
      </c>
      <c r="E3561" t="s">
        <v>7027</v>
      </c>
      <c r="F3561" t="s">
        <v>7040</v>
      </c>
      <c r="G3561" s="2">
        <v>108</v>
      </c>
      <c r="H3561" s="11">
        <v>0.30945558739255014</v>
      </c>
      <c r="I3561">
        <v>0</v>
      </c>
      <c r="J3561">
        <f ca="1"/>
        <v>4100</v>
      </c>
      <c r="K3561">
        <v>4397</v>
      </c>
      <c r="L3561" cm="1">
        <f t="array" ref="L3561">_xlfn.IFS(G3561&lt;=25, 1, G3561&lt;=75, 2, G3561&lt;=150, 3, G3561&gt;150, 4)</f>
        <v>3</v>
      </c>
    </row>
    <row r="3562" spans="1:12" x14ac:dyDescent="0.2">
      <c r="A3562" t="s">
        <v>5279</v>
      </c>
      <c r="B3562" t="s">
        <v>5280</v>
      </c>
      <c r="C3562" s="2">
        <v>357</v>
      </c>
      <c r="D3562" s="2">
        <v>321</v>
      </c>
      <c r="E3562" t="s">
        <v>7027</v>
      </c>
      <c r="F3562" t="s">
        <v>7043</v>
      </c>
      <c r="G3562" s="2">
        <v>36</v>
      </c>
      <c r="H3562" s="11">
        <v>0.10084033613445378</v>
      </c>
      <c r="I3562">
        <v>0</v>
      </c>
      <c r="J3562">
        <f ca="1"/>
        <v>4393</v>
      </c>
      <c r="K3562">
        <v>546</v>
      </c>
      <c r="L3562" cm="1">
        <f t="array" ref="L3562">_xlfn.IFS(G3562&lt;=25, 1, G3562&lt;=75, 2, G3562&lt;=150, 3, G3562&gt;150, 4)</f>
        <v>2</v>
      </c>
    </row>
    <row r="3563" spans="1:12" x14ac:dyDescent="0.2">
      <c r="A3563" t="s">
        <v>5281</v>
      </c>
      <c r="B3563" t="s">
        <v>5282</v>
      </c>
      <c r="C3563" s="2">
        <v>268</v>
      </c>
      <c r="D3563" s="2">
        <v>185</v>
      </c>
      <c r="E3563" t="s">
        <v>7027</v>
      </c>
      <c r="F3563" t="s">
        <v>7037</v>
      </c>
      <c r="G3563" s="2">
        <v>83</v>
      </c>
      <c r="H3563" s="11">
        <v>0.30970149253731344</v>
      </c>
      <c r="I3563">
        <v>0</v>
      </c>
      <c r="J3563">
        <f ca="1"/>
        <v>4459</v>
      </c>
      <c r="K3563">
        <v>4201</v>
      </c>
      <c r="L3563" cm="1">
        <f t="array" ref="L3563">_xlfn.IFS(G3563&lt;=25, 1, G3563&lt;=75, 2, G3563&lt;=150, 3, G3563&gt;150, 4)</f>
        <v>3</v>
      </c>
    </row>
    <row r="3564" spans="1:12" x14ac:dyDescent="0.2">
      <c r="A3564" t="s">
        <v>5283</v>
      </c>
      <c r="B3564" t="s">
        <v>2216</v>
      </c>
      <c r="C3564" s="2">
        <v>169</v>
      </c>
      <c r="D3564" s="2">
        <v>149</v>
      </c>
      <c r="E3564" t="s">
        <v>7029</v>
      </c>
      <c r="F3564" t="s">
        <v>7043</v>
      </c>
      <c r="G3564" s="2">
        <v>20</v>
      </c>
      <c r="H3564" s="11">
        <v>0.11834319526627218</v>
      </c>
      <c r="I3564">
        <v>0</v>
      </c>
      <c r="J3564">
        <f ca="1"/>
        <v>1796</v>
      </c>
      <c r="K3564">
        <v>3099</v>
      </c>
      <c r="L3564" cm="1">
        <f t="array" ref="L3564">_xlfn.IFS(G3564&lt;=25, 1, G3564&lt;=75, 2, G3564&lt;=150, 3, G3564&gt;150, 4)</f>
        <v>1</v>
      </c>
    </row>
    <row r="3565" spans="1:12" x14ac:dyDescent="0.2">
      <c r="A3565" t="s">
        <v>5284</v>
      </c>
      <c r="B3565" t="s">
        <v>3309</v>
      </c>
      <c r="C3565" s="2">
        <v>223</v>
      </c>
      <c r="D3565" s="2">
        <v>140</v>
      </c>
      <c r="E3565" t="s">
        <v>7027</v>
      </c>
      <c r="F3565" t="s">
        <v>7039</v>
      </c>
      <c r="G3565" s="2">
        <v>83</v>
      </c>
      <c r="H3565" s="11">
        <v>0.37219730941704038</v>
      </c>
      <c r="I3565">
        <v>0</v>
      </c>
      <c r="J3565">
        <f ca="1"/>
        <v>4509</v>
      </c>
      <c r="K3565">
        <v>811</v>
      </c>
      <c r="L3565" cm="1">
        <f t="array" ref="L3565">_xlfn.IFS(G3565&lt;=25, 1, G3565&lt;=75, 2, G3565&lt;=150, 3, G3565&gt;150, 4)</f>
        <v>3</v>
      </c>
    </row>
    <row r="3566" spans="1:12" x14ac:dyDescent="0.2">
      <c r="A3566" t="s">
        <v>5285</v>
      </c>
      <c r="B3566" t="s">
        <v>2272</v>
      </c>
      <c r="C3566" s="2">
        <v>399</v>
      </c>
      <c r="D3566" s="2">
        <v>311</v>
      </c>
      <c r="E3566" t="s">
        <v>7027</v>
      </c>
      <c r="F3566" t="s">
        <v>7036</v>
      </c>
      <c r="G3566" s="2">
        <v>88</v>
      </c>
      <c r="H3566" s="11">
        <v>0.22055137844611528</v>
      </c>
      <c r="I3566">
        <v>0</v>
      </c>
      <c r="J3566">
        <f ca="1"/>
        <v>2746</v>
      </c>
      <c r="K3566">
        <v>995</v>
      </c>
      <c r="L3566" cm="1">
        <f t="array" ref="L3566">_xlfn.IFS(G3566&lt;=25, 1, G3566&lt;=75, 2, G3566&lt;=150, 3, G3566&gt;150, 4)</f>
        <v>3</v>
      </c>
    </row>
    <row r="3567" spans="1:12" x14ac:dyDescent="0.2">
      <c r="A3567" t="s">
        <v>5286</v>
      </c>
      <c r="B3567" t="s">
        <v>5287</v>
      </c>
      <c r="C3567" s="2">
        <v>528</v>
      </c>
      <c r="D3567" s="2">
        <v>433</v>
      </c>
      <c r="E3567" t="s">
        <v>7029</v>
      </c>
      <c r="F3567" t="s">
        <v>7042</v>
      </c>
      <c r="G3567" s="2">
        <v>95</v>
      </c>
      <c r="H3567" s="11">
        <v>0.17992424242424243</v>
      </c>
      <c r="I3567">
        <v>0</v>
      </c>
      <c r="J3567">
        <f ca="1"/>
        <v>3322</v>
      </c>
      <c r="K3567">
        <v>3090</v>
      </c>
      <c r="L3567" cm="1">
        <f t="array" ref="L3567">_xlfn.IFS(G3567&lt;=25, 1, G3567&lt;=75, 2, G3567&lt;=150, 3, G3567&gt;150, 4)</f>
        <v>3</v>
      </c>
    </row>
    <row r="3568" spans="1:12" x14ac:dyDescent="0.2">
      <c r="A3568" t="s">
        <v>5288</v>
      </c>
      <c r="B3568" t="s">
        <v>5289</v>
      </c>
      <c r="C3568" s="2">
        <v>329</v>
      </c>
      <c r="D3568" s="2">
        <v>283</v>
      </c>
      <c r="E3568" t="s">
        <v>7027</v>
      </c>
      <c r="F3568" t="s">
        <v>7043</v>
      </c>
      <c r="G3568" s="2">
        <v>46</v>
      </c>
      <c r="H3568" s="11">
        <v>0.1398176291793313</v>
      </c>
      <c r="I3568">
        <v>0</v>
      </c>
      <c r="J3568">
        <f ca="1"/>
        <v>3742</v>
      </c>
      <c r="K3568">
        <v>4530</v>
      </c>
      <c r="L3568" cm="1">
        <f t="array" ref="L3568">_xlfn.IFS(G3568&lt;=25, 1, G3568&lt;=75, 2, G3568&lt;=150, 3, G3568&gt;150, 4)</f>
        <v>2</v>
      </c>
    </row>
    <row r="3569" spans="1:12" x14ac:dyDescent="0.2">
      <c r="A3569" t="s">
        <v>5290</v>
      </c>
      <c r="B3569" t="s">
        <v>2272</v>
      </c>
      <c r="C3569" s="2">
        <v>269</v>
      </c>
      <c r="D3569" s="2">
        <v>164</v>
      </c>
      <c r="E3569" t="s">
        <v>7027</v>
      </c>
      <c r="F3569" t="s">
        <v>7036</v>
      </c>
      <c r="G3569" s="2">
        <v>105</v>
      </c>
      <c r="H3569" s="11">
        <v>0.3903345724907063</v>
      </c>
      <c r="I3569">
        <v>0</v>
      </c>
      <c r="J3569">
        <f ca="1"/>
        <v>469</v>
      </c>
      <c r="K3569">
        <v>328</v>
      </c>
      <c r="L3569" cm="1">
        <f t="array" ref="L3569">_xlfn.IFS(G3569&lt;=25, 1, G3569&lt;=75, 2, G3569&lt;=150, 3, G3569&gt;150, 4)</f>
        <v>3</v>
      </c>
    </row>
    <row r="3570" spans="1:12" x14ac:dyDescent="0.2">
      <c r="A3570" t="s">
        <v>5291</v>
      </c>
      <c r="B3570" t="s">
        <v>2879</v>
      </c>
      <c r="C3570" s="2">
        <v>259</v>
      </c>
      <c r="D3570" s="2">
        <v>117</v>
      </c>
      <c r="E3570" t="s">
        <v>7027</v>
      </c>
      <c r="F3570" t="s">
        <v>7040</v>
      </c>
      <c r="G3570" s="2">
        <v>142</v>
      </c>
      <c r="H3570" s="11">
        <v>0.54826254826254828</v>
      </c>
      <c r="I3570">
        <v>0</v>
      </c>
      <c r="J3570">
        <f ca="1"/>
        <v>2685</v>
      </c>
      <c r="K3570">
        <v>1768</v>
      </c>
      <c r="L3570" cm="1">
        <f t="array" ref="L3570">_xlfn.IFS(G3570&lt;=25, 1, G3570&lt;=75, 2, G3570&lt;=150, 3, G3570&gt;150, 4)</f>
        <v>3</v>
      </c>
    </row>
    <row r="3571" spans="1:12" x14ac:dyDescent="0.2">
      <c r="A3571" t="s">
        <v>5292</v>
      </c>
      <c r="B3571" t="s">
        <v>5293</v>
      </c>
      <c r="C3571" s="2">
        <v>349</v>
      </c>
      <c r="D3571" s="2">
        <v>213</v>
      </c>
      <c r="E3571" t="s">
        <v>6989</v>
      </c>
      <c r="F3571" t="s">
        <v>7037</v>
      </c>
      <c r="G3571" s="2">
        <v>136</v>
      </c>
      <c r="H3571" s="11">
        <v>0.38968481375358166</v>
      </c>
      <c r="I3571">
        <v>1</v>
      </c>
      <c r="J3571">
        <f ca="1"/>
        <v>3842</v>
      </c>
      <c r="K3571">
        <v>2959</v>
      </c>
      <c r="L3571" cm="1">
        <f t="array" ref="L3571">_xlfn.IFS(G3571&lt;=25, 1, G3571&lt;=75, 2, G3571&lt;=150, 3, G3571&gt;150, 4)</f>
        <v>3</v>
      </c>
    </row>
    <row r="3572" spans="1:12" x14ac:dyDescent="0.2">
      <c r="A3572" t="s">
        <v>5294</v>
      </c>
      <c r="B3572" t="s">
        <v>5295</v>
      </c>
      <c r="C3572" s="2">
        <v>399</v>
      </c>
      <c r="D3572" s="2">
        <v>327</v>
      </c>
      <c r="E3572" t="s">
        <v>7029</v>
      </c>
      <c r="F3572" t="s">
        <v>7042</v>
      </c>
      <c r="G3572" s="2">
        <v>72</v>
      </c>
      <c r="H3572" s="11">
        <v>0.18045112781954886</v>
      </c>
      <c r="I3572">
        <v>0</v>
      </c>
      <c r="J3572">
        <f ca="1"/>
        <v>3542</v>
      </c>
      <c r="K3572">
        <v>613</v>
      </c>
      <c r="L3572" cm="1">
        <f t="array" ref="L3572">_xlfn.IFS(G3572&lt;=25, 1, G3572&lt;=75, 2, G3572&lt;=150, 3, G3572&gt;150, 4)</f>
        <v>2</v>
      </c>
    </row>
    <row r="3573" spans="1:12" x14ac:dyDescent="0.2">
      <c r="A3573" t="s">
        <v>5296</v>
      </c>
      <c r="B3573" t="s">
        <v>5297</v>
      </c>
      <c r="C3573" s="2">
        <v>627</v>
      </c>
      <c r="D3573" s="2">
        <v>495</v>
      </c>
      <c r="E3573" t="s">
        <v>7029</v>
      </c>
      <c r="F3573" t="s">
        <v>7041</v>
      </c>
      <c r="G3573" s="2">
        <v>132</v>
      </c>
      <c r="H3573" s="11">
        <v>0.21052631578947367</v>
      </c>
      <c r="I3573">
        <v>0</v>
      </c>
      <c r="J3573">
        <f ca="1"/>
        <v>224</v>
      </c>
      <c r="K3573">
        <v>1295</v>
      </c>
      <c r="L3573" cm="1">
        <f t="array" ref="L3573">_xlfn.IFS(G3573&lt;=25, 1, G3573&lt;=75, 2, G3573&lt;=150, 3, G3573&gt;150, 4)</f>
        <v>3</v>
      </c>
    </row>
    <row r="3574" spans="1:12" x14ac:dyDescent="0.2">
      <c r="A3574" t="s">
        <v>5298</v>
      </c>
      <c r="B3574" t="s">
        <v>5299</v>
      </c>
      <c r="C3574" s="2">
        <v>249</v>
      </c>
      <c r="D3574" s="2">
        <v>90</v>
      </c>
      <c r="E3574" t="s">
        <v>7027</v>
      </c>
      <c r="F3574" t="s">
        <v>7040</v>
      </c>
      <c r="G3574" s="2">
        <v>159</v>
      </c>
      <c r="H3574" s="11">
        <v>0.63855421686746983</v>
      </c>
      <c r="I3574">
        <v>0</v>
      </c>
      <c r="J3574">
        <f ca="1"/>
        <v>1907</v>
      </c>
      <c r="K3574">
        <v>30</v>
      </c>
      <c r="L3574" cm="1">
        <f t="array" ref="L3574">_xlfn.IFS(G3574&lt;=25, 1, G3574&lt;=75, 2, G3574&lt;=150, 3, G3574&gt;150, 4)</f>
        <v>4</v>
      </c>
    </row>
    <row r="3575" spans="1:12" x14ac:dyDescent="0.2">
      <c r="A3575" t="s">
        <v>5300</v>
      </c>
      <c r="B3575" t="s">
        <v>5301</v>
      </c>
      <c r="C3575" s="2">
        <v>443</v>
      </c>
      <c r="D3575" s="2">
        <v>346</v>
      </c>
      <c r="E3575" t="s">
        <v>7029</v>
      </c>
      <c r="F3575" t="s">
        <v>7039</v>
      </c>
      <c r="G3575" s="2">
        <v>97</v>
      </c>
      <c r="H3575" s="11">
        <v>0.21896162528216703</v>
      </c>
      <c r="I3575">
        <v>0</v>
      </c>
      <c r="J3575">
        <f ca="1"/>
        <v>893</v>
      </c>
      <c r="K3575">
        <v>1589</v>
      </c>
      <c r="L3575" cm="1">
        <f t="array" ref="L3575">_xlfn.IFS(G3575&lt;=25, 1, G3575&lt;=75, 2, G3575&lt;=150, 3, G3575&gt;150, 4)</f>
        <v>3</v>
      </c>
    </row>
    <row r="3576" spans="1:12" x14ac:dyDescent="0.2">
      <c r="A3576" t="s">
        <v>5302</v>
      </c>
      <c r="B3576" t="s">
        <v>5303</v>
      </c>
      <c r="C3576" s="2">
        <v>268</v>
      </c>
      <c r="D3576" s="2">
        <v>177</v>
      </c>
      <c r="E3576" t="s">
        <v>7027</v>
      </c>
      <c r="F3576" t="s">
        <v>7037</v>
      </c>
      <c r="G3576" s="2">
        <v>91</v>
      </c>
      <c r="H3576" s="11">
        <v>0.33955223880597013</v>
      </c>
      <c r="I3576">
        <v>0</v>
      </c>
      <c r="J3576">
        <f ca="1"/>
        <v>3741</v>
      </c>
      <c r="K3576">
        <v>2968</v>
      </c>
      <c r="L3576" cm="1">
        <f t="array" ref="L3576">_xlfn.IFS(G3576&lt;=25, 1, G3576&lt;=75, 2, G3576&lt;=150, 3, G3576&gt;150, 4)</f>
        <v>3</v>
      </c>
    </row>
    <row r="3577" spans="1:12" x14ac:dyDescent="0.2">
      <c r="A3577" t="s">
        <v>5304</v>
      </c>
      <c r="B3577" t="s">
        <v>5305</v>
      </c>
      <c r="C3577" s="2">
        <v>269</v>
      </c>
      <c r="D3577" s="2">
        <v>145</v>
      </c>
      <c r="E3577" t="s">
        <v>7027</v>
      </c>
      <c r="F3577" t="s">
        <v>7037</v>
      </c>
      <c r="G3577" s="2">
        <v>124</v>
      </c>
      <c r="H3577" s="11">
        <v>0.46096654275092935</v>
      </c>
      <c r="I3577">
        <v>0</v>
      </c>
      <c r="J3577">
        <f ca="1"/>
        <v>1006</v>
      </c>
      <c r="K3577">
        <v>1527</v>
      </c>
      <c r="L3577" cm="1">
        <f t="array" ref="L3577">_xlfn.IFS(G3577&lt;=25, 1, G3577&lt;=75, 2, G3577&lt;=150, 3, G3577&gt;150, 4)</f>
        <v>3</v>
      </c>
    </row>
    <row r="3578" spans="1:12" x14ac:dyDescent="0.2">
      <c r="A3578" t="s">
        <v>5306</v>
      </c>
      <c r="B3578" t="s">
        <v>5126</v>
      </c>
      <c r="C3578" s="2">
        <v>224</v>
      </c>
      <c r="D3578" s="2">
        <v>179</v>
      </c>
      <c r="E3578" t="s">
        <v>7027</v>
      </c>
      <c r="F3578" t="s">
        <v>7041</v>
      </c>
      <c r="G3578" s="2">
        <v>45</v>
      </c>
      <c r="H3578" s="11">
        <v>0.20089285714285715</v>
      </c>
      <c r="I3578">
        <v>0</v>
      </c>
      <c r="J3578">
        <f ca="1"/>
        <v>2697</v>
      </c>
      <c r="K3578">
        <v>1398</v>
      </c>
      <c r="L3578" cm="1">
        <f t="array" ref="L3578">_xlfn.IFS(G3578&lt;=25, 1, G3578&lt;=75, 2, G3578&lt;=150, 3, G3578&gt;150, 4)</f>
        <v>2</v>
      </c>
    </row>
    <row r="3579" spans="1:12" x14ac:dyDescent="0.2">
      <c r="A3579" t="s">
        <v>4040</v>
      </c>
      <c r="B3579" t="s">
        <v>3634</v>
      </c>
      <c r="C3579" s="2">
        <v>99</v>
      </c>
      <c r="D3579" s="2">
        <v>58</v>
      </c>
      <c r="E3579" t="s">
        <v>7029</v>
      </c>
      <c r="F3579" t="s">
        <v>7037</v>
      </c>
      <c r="G3579" s="2">
        <v>41</v>
      </c>
      <c r="H3579" s="11">
        <v>0.41414141414141414</v>
      </c>
      <c r="I3579">
        <v>0</v>
      </c>
      <c r="J3579">
        <f ca="1"/>
        <v>542</v>
      </c>
      <c r="K3579">
        <v>426</v>
      </c>
      <c r="L3579" cm="1">
        <f t="array" ref="L3579">_xlfn.IFS(G3579&lt;=25, 1, G3579&lt;=75, 2, G3579&lt;=150, 3, G3579&gt;150, 4)</f>
        <v>2</v>
      </c>
    </row>
    <row r="3580" spans="1:12" x14ac:dyDescent="0.2">
      <c r="A3580" t="s">
        <v>5307</v>
      </c>
      <c r="B3580" t="s">
        <v>5308</v>
      </c>
      <c r="C3580" s="2">
        <v>825</v>
      </c>
      <c r="D3580" s="2">
        <v>710</v>
      </c>
      <c r="E3580" t="s">
        <v>7027</v>
      </c>
      <c r="F3580" t="s">
        <v>7042</v>
      </c>
      <c r="G3580" s="2">
        <v>115</v>
      </c>
      <c r="H3580" s="11">
        <v>0.1393939393939394</v>
      </c>
      <c r="I3580">
        <v>0</v>
      </c>
      <c r="J3580">
        <f ca="1"/>
        <v>2428</v>
      </c>
      <c r="K3580">
        <v>913</v>
      </c>
      <c r="L3580" cm="1">
        <f t="array" ref="L3580">_xlfn.IFS(G3580&lt;=25, 1, G3580&lt;=75, 2, G3580&lt;=150, 3, G3580&gt;150, 4)</f>
        <v>3</v>
      </c>
    </row>
    <row r="3581" spans="1:12" x14ac:dyDescent="0.2">
      <c r="A3581" t="s">
        <v>5309</v>
      </c>
      <c r="B3581" t="s">
        <v>5310</v>
      </c>
      <c r="C3581" s="2">
        <v>1781</v>
      </c>
      <c r="D3581" s="2">
        <v>1549</v>
      </c>
      <c r="E3581" t="s">
        <v>7029</v>
      </c>
      <c r="F3581" t="s">
        <v>7042</v>
      </c>
      <c r="G3581" s="2">
        <v>232</v>
      </c>
      <c r="H3581" s="11">
        <v>0.13026389668725435</v>
      </c>
      <c r="I3581">
        <v>0</v>
      </c>
      <c r="J3581">
        <f ca="1"/>
        <v>3432</v>
      </c>
      <c r="K3581">
        <v>2369</v>
      </c>
      <c r="L3581" cm="1">
        <f t="array" ref="L3581">_xlfn.IFS(G3581&lt;=25, 1, G3581&lt;=75, 2, G3581&lt;=150, 3, G3581&gt;150, 4)</f>
        <v>4</v>
      </c>
    </row>
    <row r="3582" spans="1:12" x14ac:dyDescent="0.2">
      <c r="A3582" t="s">
        <v>5311</v>
      </c>
      <c r="B3582" t="s">
        <v>5312</v>
      </c>
      <c r="C3582" s="2">
        <v>289</v>
      </c>
      <c r="D3582" s="2">
        <v>199</v>
      </c>
      <c r="E3582" t="s">
        <v>7027</v>
      </c>
      <c r="F3582" t="s">
        <v>7039</v>
      </c>
      <c r="G3582" s="2">
        <v>90</v>
      </c>
      <c r="H3582" s="11">
        <v>0.31141868512110726</v>
      </c>
      <c r="I3582">
        <v>0</v>
      </c>
      <c r="J3582">
        <f ca="1"/>
        <v>3702</v>
      </c>
      <c r="K3582">
        <v>859</v>
      </c>
      <c r="L3582" cm="1">
        <f t="array" ref="L3582">_xlfn.IFS(G3582&lt;=25, 1, G3582&lt;=75, 2, G3582&lt;=150, 3, G3582&gt;150, 4)</f>
        <v>3</v>
      </c>
    </row>
    <row r="3583" spans="1:12" x14ac:dyDescent="0.2">
      <c r="A3583" t="s">
        <v>5313</v>
      </c>
      <c r="B3583" t="s">
        <v>2216</v>
      </c>
      <c r="C3583" s="2">
        <v>389</v>
      </c>
      <c r="D3583" s="2">
        <v>311</v>
      </c>
      <c r="E3583" t="s">
        <v>7027</v>
      </c>
      <c r="F3583" t="s">
        <v>7042</v>
      </c>
      <c r="G3583" s="2">
        <v>78</v>
      </c>
      <c r="H3583" s="11">
        <v>0.20051413881748073</v>
      </c>
      <c r="I3583">
        <v>0</v>
      </c>
      <c r="J3583">
        <f ca="1"/>
        <v>1430</v>
      </c>
      <c r="K3583">
        <v>1086</v>
      </c>
      <c r="L3583" cm="1">
        <f t="array" ref="L3583">_xlfn.IFS(G3583&lt;=25, 1, G3583&lt;=75, 2, G3583&lt;=150, 3, G3583&gt;150, 4)</f>
        <v>3</v>
      </c>
    </row>
    <row r="3584" spans="1:12" x14ac:dyDescent="0.2">
      <c r="A3584" t="s">
        <v>5314</v>
      </c>
      <c r="B3584" t="s">
        <v>5315</v>
      </c>
      <c r="C3584" s="2">
        <v>69</v>
      </c>
      <c r="D3584" s="2">
        <v>59</v>
      </c>
      <c r="E3584" t="s">
        <v>6989</v>
      </c>
      <c r="F3584" t="s">
        <v>7044</v>
      </c>
      <c r="G3584" s="2">
        <v>10</v>
      </c>
      <c r="H3584" s="11">
        <v>0.14492753623188406</v>
      </c>
      <c r="I3584">
        <v>1</v>
      </c>
      <c r="J3584">
        <f ca="1"/>
        <v>27</v>
      </c>
      <c r="K3584">
        <v>3613</v>
      </c>
      <c r="L3584" cm="1">
        <f t="array" ref="L3584">_xlfn.IFS(G3584&lt;=25, 1, G3584&lt;=75, 2, G3584&lt;=150, 3, G3584&gt;150, 4)</f>
        <v>1</v>
      </c>
    </row>
    <row r="3585" spans="1:12" x14ac:dyDescent="0.2">
      <c r="A3585" t="s">
        <v>5316</v>
      </c>
      <c r="B3585" t="s">
        <v>3634</v>
      </c>
      <c r="C3585" s="2">
        <v>99</v>
      </c>
      <c r="D3585" s="2">
        <v>73</v>
      </c>
      <c r="E3585" t="s">
        <v>7027</v>
      </c>
      <c r="F3585" t="s">
        <v>7037</v>
      </c>
      <c r="G3585" s="2">
        <v>26</v>
      </c>
      <c r="H3585" s="11">
        <v>0.26262626262626265</v>
      </c>
      <c r="I3585">
        <v>0</v>
      </c>
      <c r="J3585">
        <f ca="1"/>
        <v>2419</v>
      </c>
      <c r="K3585">
        <v>71</v>
      </c>
      <c r="L3585" cm="1">
        <f t="array" ref="L3585">_xlfn.IFS(G3585&lt;=25, 1, G3585&lt;=75, 2, G3585&lt;=150, 3, G3585&gt;150, 4)</f>
        <v>2</v>
      </c>
    </row>
    <row r="3586" spans="1:12" x14ac:dyDescent="0.2">
      <c r="A3586" t="s">
        <v>5317</v>
      </c>
      <c r="B3586" t="s">
        <v>5318</v>
      </c>
      <c r="C3586" s="2">
        <v>357</v>
      </c>
      <c r="D3586" s="2">
        <v>271</v>
      </c>
      <c r="E3586" t="s">
        <v>7027</v>
      </c>
      <c r="F3586" t="s">
        <v>7039</v>
      </c>
      <c r="G3586" s="2">
        <v>86</v>
      </c>
      <c r="H3586" s="11">
        <v>0.24089635854341737</v>
      </c>
      <c r="I3586">
        <v>0</v>
      </c>
      <c r="J3586">
        <f ca="1"/>
        <v>1716</v>
      </c>
      <c r="K3586">
        <v>3500</v>
      </c>
      <c r="L3586" cm="1">
        <f t="array" ref="L3586">_xlfn.IFS(G3586&lt;=25, 1, G3586&lt;=75, 2, G3586&lt;=150, 3, G3586&gt;150, 4)</f>
        <v>3</v>
      </c>
    </row>
    <row r="3587" spans="1:12" x14ac:dyDescent="0.2">
      <c r="A3587" t="s">
        <v>5319</v>
      </c>
      <c r="B3587" t="s">
        <v>5320</v>
      </c>
      <c r="C3587" s="2">
        <v>294</v>
      </c>
      <c r="D3587" s="2">
        <v>179</v>
      </c>
      <c r="E3587" t="s">
        <v>7027</v>
      </c>
      <c r="F3587" t="s">
        <v>7036</v>
      </c>
      <c r="G3587" s="2">
        <v>115</v>
      </c>
      <c r="H3587" s="11">
        <v>0.391156462585034</v>
      </c>
      <c r="I3587">
        <v>0</v>
      </c>
      <c r="J3587">
        <f ca="1"/>
        <v>2582</v>
      </c>
      <c r="K3587">
        <v>1630</v>
      </c>
      <c r="L3587" cm="1">
        <f t="array" ref="L3587">_xlfn.IFS(G3587&lt;=25, 1, G3587&lt;=75, 2, G3587&lt;=150, 3, G3587&gt;150, 4)</f>
        <v>3</v>
      </c>
    </row>
    <row r="3588" spans="1:12" x14ac:dyDescent="0.2">
      <c r="A3588" t="s">
        <v>5321</v>
      </c>
      <c r="B3588" t="s">
        <v>5040</v>
      </c>
      <c r="C3588" s="2">
        <v>266</v>
      </c>
      <c r="D3588" s="2">
        <v>226</v>
      </c>
      <c r="E3588" t="s">
        <v>7027</v>
      </c>
      <c r="F3588" t="s">
        <v>7039</v>
      </c>
      <c r="G3588" s="2">
        <v>40</v>
      </c>
      <c r="H3588" s="11">
        <v>0.15037593984962405</v>
      </c>
      <c r="I3588">
        <v>0</v>
      </c>
      <c r="J3588">
        <f ca="1"/>
        <v>2753</v>
      </c>
      <c r="K3588">
        <v>1460</v>
      </c>
      <c r="L3588" cm="1">
        <f t="array" ref="L3588">_xlfn.IFS(G3588&lt;=25, 1, G3588&lt;=75, 2, G3588&lt;=150, 3, G3588&gt;150, 4)</f>
        <v>2</v>
      </c>
    </row>
    <row r="3589" spans="1:12" x14ac:dyDescent="0.2">
      <c r="A3589" t="s">
        <v>5322</v>
      </c>
      <c r="B3589" t="s">
        <v>5323</v>
      </c>
      <c r="C3589" s="2">
        <v>529</v>
      </c>
      <c r="D3589" s="2">
        <v>339</v>
      </c>
      <c r="E3589" t="s">
        <v>7027</v>
      </c>
      <c r="F3589" t="s">
        <v>7041</v>
      </c>
      <c r="G3589" s="2">
        <v>190</v>
      </c>
      <c r="H3589" s="11">
        <v>0.35916824196597352</v>
      </c>
      <c r="I3589">
        <v>0</v>
      </c>
      <c r="J3589">
        <f ca="1"/>
        <v>3881</v>
      </c>
      <c r="K3589">
        <v>3708</v>
      </c>
      <c r="L3589" cm="1">
        <f t="array" ref="L3589">_xlfn.IFS(G3589&lt;=25, 1, G3589&lt;=75, 2, G3589&lt;=150, 3, G3589&gt;150, 4)</f>
        <v>4</v>
      </c>
    </row>
    <row r="3590" spans="1:12" x14ac:dyDescent="0.2">
      <c r="A3590" t="s">
        <v>5324</v>
      </c>
      <c r="B3590" t="s">
        <v>1786</v>
      </c>
      <c r="C3590" s="2">
        <v>169</v>
      </c>
      <c r="D3590" s="2">
        <v>88</v>
      </c>
      <c r="E3590" t="s">
        <v>7029</v>
      </c>
      <c r="F3590" t="s">
        <v>7040</v>
      </c>
      <c r="G3590" s="2">
        <v>81</v>
      </c>
      <c r="H3590" s="11">
        <v>0.47928994082840237</v>
      </c>
      <c r="I3590">
        <v>0</v>
      </c>
      <c r="J3590">
        <f ca="1"/>
        <v>3876</v>
      </c>
      <c r="K3590">
        <v>3139</v>
      </c>
      <c r="L3590" cm="1">
        <f t="array" ref="L3590">_xlfn.IFS(G3590&lt;=25, 1, G3590&lt;=75, 2, G3590&lt;=150, 3, G3590&gt;150, 4)</f>
        <v>3</v>
      </c>
    </row>
    <row r="3591" spans="1:12" x14ac:dyDescent="0.2">
      <c r="A3591" t="s">
        <v>5325</v>
      </c>
      <c r="B3591" t="s">
        <v>2216</v>
      </c>
      <c r="C3591" s="2">
        <v>179</v>
      </c>
      <c r="D3591" s="2">
        <v>138</v>
      </c>
      <c r="E3591" t="s">
        <v>7027</v>
      </c>
      <c r="F3591" t="s">
        <v>7039</v>
      </c>
      <c r="G3591" s="2">
        <v>41</v>
      </c>
      <c r="H3591" s="11">
        <v>0.22905027932960895</v>
      </c>
      <c r="I3591">
        <v>0</v>
      </c>
      <c r="J3591">
        <f ca="1"/>
        <v>4181</v>
      </c>
      <c r="K3591">
        <v>982</v>
      </c>
      <c r="L3591" cm="1">
        <f t="array" ref="L3591">_xlfn.IFS(G3591&lt;=25, 1, G3591&lt;=75, 2, G3591&lt;=150, 3, G3591&gt;150, 4)</f>
        <v>2</v>
      </c>
    </row>
    <row r="3592" spans="1:12" x14ac:dyDescent="0.2">
      <c r="A3592" t="s">
        <v>5326</v>
      </c>
      <c r="B3592" t="s">
        <v>5327</v>
      </c>
      <c r="C3592" s="2">
        <v>1199</v>
      </c>
      <c r="D3592" s="2">
        <v>707</v>
      </c>
      <c r="E3592" t="s">
        <v>7029</v>
      </c>
      <c r="F3592" t="s">
        <v>7044</v>
      </c>
      <c r="G3592" s="2">
        <v>492</v>
      </c>
      <c r="H3592" s="11">
        <v>0.41034195162635528</v>
      </c>
      <c r="I3592">
        <v>0</v>
      </c>
      <c r="J3592">
        <f ca="1"/>
        <v>2101</v>
      </c>
      <c r="K3592">
        <v>920</v>
      </c>
      <c r="L3592" cm="1">
        <f t="array" ref="L3592">_xlfn.IFS(G3592&lt;=25, 1, G3592&lt;=75, 2, G3592&lt;=150, 3, G3592&gt;150, 4)</f>
        <v>4</v>
      </c>
    </row>
    <row r="3593" spans="1:12" x14ac:dyDescent="0.2">
      <c r="A3593" t="s">
        <v>5328</v>
      </c>
      <c r="B3593" t="s">
        <v>5329</v>
      </c>
      <c r="C3593" s="2">
        <v>294</v>
      </c>
      <c r="D3593" s="2">
        <v>203</v>
      </c>
      <c r="E3593" t="s">
        <v>7027</v>
      </c>
      <c r="F3593" t="s">
        <v>7037</v>
      </c>
      <c r="G3593" s="2">
        <v>91</v>
      </c>
      <c r="H3593" s="11">
        <v>0.30952380952380953</v>
      </c>
      <c r="I3593">
        <v>0</v>
      </c>
      <c r="J3593">
        <f ca="1"/>
        <v>516</v>
      </c>
      <c r="K3593">
        <v>2924</v>
      </c>
      <c r="L3593" cm="1">
        <f t="array" ref="L3593">_xlfn.IFS(G3593&lt;=25, 1, G3593&lt;=75, 2, G3593&lt;=150, 3, G3593&gt;150, 4)</f>
        <v>3</v>
      </c>
    </row>
    <row r="3594" spans="1:12" x14ac:dyDescent="0.2">
      <c r="A3594" t="s">
        <v>5330</v>
      </c>
      <c r="B3594" t="s">
        <v>5331</v>
      </c>
      <c r="C3594" s="2">
        <v>670</v>
      </c>
      <c r="D3594" s="2">
        <v>362</v>
      </c>
      <c r="E3594" t="s">
        <v>7029</v>
      </c>
      <c r="F3594" t="s">
        <v>7040</v>
      </c>
      <c r="G3594" s="2">
        <v>308</v>
      </c>
      <c r="H3594" s="11">
        <v>0.45970149253731341</v>
      </c>
      <c r="I3594">
        <v>0</v>
      </c>
      <c r="J3594">
        <f ca="1"/>
        <v>2189</v>
      </c>
      <c r="K3594">
        <v>474</v>
      </c>
      <c r="L3594" cm="1">
        <f t="array" ref="L3594">_xlfn.IFS(G3594&lt;=25, 1, G3594&lt;=75, 2, G3594&lt;=150, 3, G3594&gt;150, 4)</f>
        <v>4</v>
      </c>
    </row>
    <row r="3595" spans="1:12" x14ac:dyDescent="0.2">
      <c r="A3595" t="s">
        <v>5332</v>
      </c>
      <c r="B3595" t="s">
        <v>2723</v>
      </c>
      <c r="C3595" s="2">
        <v>707</v>
      </c>
      <c r="D3595" s="2">
        <v>551</v>
      </c>
      <c r="E3595" t="s">
        <v>7029</v>
      </c>
      <c r="F3595" t="s">
        <v>7042</v>
      </c>
      <c r="G3595" s="2">
        <v>156</v>
      </c>
      <c r="H3595" s="11">
        <v>0.22065063649222066</v>
      </c>
      <c r="I3595">
        <v>0</v>
      </c>
      <c r="J3595">
        <f ca="1"/>
        <v>1059</v>
      </c>
      <c r="K3595">
        <v>4153</v>
      </c>
      <c r="L3595" cm="1">
        <f t="array" ref="L3595">_xlfn.IFS(G3595&lt;=25, 1, G3595&lt;=75, 2, G3595&lt;=150, 3, G3595&gt;150, 4)</f>
        <v>4</v>
      </c>
    </row>
    <row r="3596" spans="1:12" x14ac:dyDescent="0.2">
      <c r="A3596" t="s">
        <v>5333</v>
      </c>
      <c r="B3596" t="s">
        <v>5334</v>
      </c>
      <c r="C3596" s="2">
        <v>738</v>
      </c>
      <c r="D3596" s="2">
        <v>627</v>
      </c>
      <c r="E3596" t="s">
        <v>7029</v>
      </c>
      <c r="F3596" t="s">
        <v>7045</v>
      </c>
      <c r="G3596" s="2">
        <v>111</v>
      </c>
      <c r="H3596" s="11">
        <v>0.15040650406504066</v>
      </c>
      <c r="I3596">
        <v>0</v>
      </c>
      <c r="J3596">
        <f ca="1"/>
        <v>3443</v>
      </c>
      <c r="K3596">
        <v>3057</v>
      </c>
      <c r="L3596" cm="1">
        <f t="array" ref="L3596">_xlfn.IFS(G3596&lt;=25, 1, G3596&lt;=75, 2, G3596&lt;=150, 3, G3596&gt;150, 4)</f>
        <v>3</v>
      </c>
    </row>
    <row r="3597" spans="1:12" x14ac:dyDescent="0.2">
      <c r="A3597" t="s">
        <v>5335</v>
      </c>
      <c r="B3597" t="s">
        <v>4749</v>
      </c>
      <c r="C3597" s="2">
        <v>297</v>
      </c>
      <c r="D3597" s="2">
        <v>125</v>
      </c>
      <c r="E3597" t="s">
        <v>7027</v>
      </c>
      <c r="F3597" t="s">
        <v>7040</v>
      </c>
      <c r="G3597" s="2">
        <v>172</v>
      </c>
      <c r="H3597" s="11">
        <v>0.57912457912457915</v>
      </c>
      <c r="I3597">
        <v>0</v>
      </c>
      <c r="J3597">
        <f ca="1"/>
        <v>563</v>
      </c>
      <c r="K3597">
        <v>156</v>
      </c>
      <c r="L3597" cm="1">
        <f t="array" ref="L3597">_xlfn.IFS(G3597&lt;=25, 1, G3597&lt;=75, 2, G3597&lt;=150, 3, G3597&gt;150, 4)</f>
        <v>4</v>
      </c>
    </row>
    <row r="3598" spans="1:12" x14ac:dyDescent="0.2">
      <c r="A3598" t="s">
        <v>5336</v>
      </c>
      <c r="B3598" t="s">
        <v>3818</v>
      </c>
      <c r="C3598" s="2">
        <v>236</v>
      </c>
      <c r="D3598" s="2">
        <v>130</v>
      </c>
      <c r="E3598" t="s">
        <v>7027</v>
      </c>
      <c r="F3598" t="s">
        <v>7040</v>
      </c>
      <c r="G3598" s="2">
        <v>106</v>
      </c>
      <c r="H3598" s="11">
        <v>0.44915254237288138</v>
      </c>
      <c r="I3598">
        <v>0</v>
      </c>
      <c r="J3598">
        <f ca="1"/>
        <v>448</v>
      </c>
      <c r="K3598">
        <v>3029</v>
      </c>
      <c r="L3598" cm="1">
        <f t="array" ref="L3598">_xlfn.IFS(G3598&lt;=25, 1, G3598&lt;=75, 2, G3598&lt;=150, 3, G3598&gt;150, 4)</f>
        <v>3</v>
      </c>
    </row>
    <row r="3599" spans="1:12" x14ac:dyDescent="0.2">
      <c r="A3599" t="s">
        <v>5337</v>
      </c>
      <c r="B3599" t="s">
        <v>5338</v>
      </c>
      <c r="C3599" s="2">
        <v>209</v>
      </c>
      <c r="D3599" s="2">
        <v>125</v>
      </c>
      <c r="E3599" t="s">
        <v>6989</v>
      </c>
      <c r="F3599" t="s">
        <v>7041</v>
      </c>
      <c r="G3599" s="2">
        <v>84</v>
      </c>
      <c r="H3599" s="11">
        <v>0.40191387559808611</v>
      </c>
      <c r="I3599">
        <v>1</v>
      </c>
      <c r="J3599">
        <f ca="1"/>
        <v>3054</v>
      </c>
      <c r="K3599">
        <v>14</v>
      </c>
      <c r="L3599" cm="1">
        <f t="array" ref="L3599">_xlfn.IFS(G3599&lt;=25, 1, G3599&lt;=75, 2, G3599&lt;=150, 3, G3599&gt;150, 4)</f>
        <v>3</v>
      </c>
    </row>
    <row r="3600" spans="1:12" x14ac:dyDescent="0.2">
      <c r="A3600" t="s">
        <v>5339</v>
      </c>
      <c r="B3600" t="s">
        <v>5340</v>
      </c>
      <c r="C3600" s="2">
        <v>329</v>
      </c>
      <c r="D3600" s="2">
        <v>132</v>
      </c>
      <c r="E3600" t="s">
        <v>7029</v>
      </c>
      <c r="F3600" t="s">
        <v>7040</v>
      </c>
      <c r="G3600" s="2">
        <v>197</v>
      </c>
      <c r="H3600" s="11">
        <v>0.59878419452887544</v>
      </c>
      <c r="I3600">
        <v>0</v>
      </c>
      <c r="J3600">
        <f ca="1"/>
        <v>3812</v>
      </c>
      <c r="K3600">
        <v>3908</v>
      </c>
      <c r="L3600" cm="1">
        <f t="array" ref="L3600">_xlfn.IFS(G3600&lt;=25, 1, G3600&lt;=75, 2, G3600&lt;=150, 3, G3600&gt;150, 4)</f>
        <v>4</v>
      </c>
    </row>
    <row r="3601" spans="1:12" x14ac:dyDescent="0.2">
      <c r="A3601" t="s">
        <v>5341</v>
      </c>
      <c r="B3601" t="s">
        <v>5342</v>
      </c>
      <c r="C3601" s="2">
        <v>1334</v>
      </c>
      <c r="D3601" s="2">
        <v>1134</v>
      </c>
      <c r="E3601" t="s">
        <v>7029</v>
      </c>
      <c r="F3601" t="s">
        <v>7042</v>
      </c>
      <c r="G3601" s="2">
        <v>200</v>
      </c>
      <c r="H3601" s="11">
        <v>0.14992503748125938</v>
      </c>
      <c r="I3601">
        <v>0</v>
      </c>
      <c r="J3601">
        <f ca="1"/>
        <v>2970</v>
      </c>
      <c r="K3601">
        <v>3260</v>
      </c>
      <c r="L3601" cm="1">
        <f t="array" ref="L3601">_xlfn.IFS(G3601&lt;=25, 1, G3601&lt;=75, 2, G3601&lt;=150, 3, G3601&gt;150, 4)</f>
        <v>4</v>
      </c>
    </row>
    <row r="3602" spans="1:12" x14ac:dyDescent="0.2">
      <c r="A3602" t="s">
        <v>5343</v>
      </c>
      <c r="B3602" t="s">
        <v>2216</v>
      </c>
      <c r="C3602" s="2">
        <v>169</v>
      </c>
      <c r="D3602" s="2">
        <v>142</v>
      </c>
      <c r="E3602" t="s">
        <v>7029</v>
      </c>
      <c r="F3602" t="s">
        <v>7036</v>
      </c>
      <c r="G3602" s="2">
        <v>27</v>
      </c>
      <c r="H3602" s="11">
        <v>0.15976331360946747</v>
      </c>
      <c r="I3602">
        <v>0</v>
      </c>
      <c r="J3602">
        <f ca="1"/>
        <v>2175</v>
      </c>
      <c r="K3602">
        <v>1373</v>
      </c>
      <c r="L3602" cm="1">
        <f t="array" ref="L3602">_xlfn.IFS(G3602&lt;=25, 1, G3602&lt;=75, 2, G3602&lt;=150, 3, G3602&gt;150, 4)</f>
        <v>2</v>
      </c>
    </row>
    <row r="3603" spans="1:12" x14ac:dyDescent="0.2">
      <c r="A3603" t="s">
        <v>5344</v>
      </c>
      <c r="B3603" t="s">
        <v>2981</v>
      </c>
      <c r="C3603" s="2">
        <v>279</v>
      </c>
      <c r="D3603" s="2">
        <v>184</v>
      </c>
      <c r="E3603" t="s">
        <v>7027</v>
      </c>
      <c r="F3603" t="s">
        <v>7039</v>
      </c>
      <c r="G3603" s="2">
        <v>95</v>
      </c>
      <c r="H3603" s="11">
        <v>0.34050179211469533</v>
      </c>
      <c r="I3603">
        <v>0</v>
      </c>
      <c r="J3603">
        <f ca="1"/>
        <v>4095</v>
      </c>
      <c r="K3603">
        <v>572</v>
      </c>
      <c r="L3603" cm="1">
        <f t="array" ref="L3603">_xlfn.IFS(G3603&lt;=25, 1, G3603&lt;=75, 2, G3603&lt;=150, 3, G3603&gt;150, 4)</f>
        <v>3</v>
      </c>
    </row>
    <row r="3604" spans="1:12" x14ac:dyDescent="0.2">
      <c r="A3604">
        <v>1979</v>
      </c>
      <c r="B3604" t="s">
        <v>5345</v>
      </c>
      <c r="C3604" s="2">
        <v>241</v>
      </c>
      <c r="D3604" s="2">
        <v>152</v>
      </c>
      <c r="E3604" t="s">
        <v>7027</v>
      </c>
      <c r="F3604" t="s">
        <v>7036</v>
      </c>
      <c r="G3604" s="2">
        <v>89</v>
      </c>
      <c r="H3604" s="11">
        <v>0.36929460580912865</v>
      </c>
      <c r="I3604">
        <v>0</v>
      </c>
      <c r="J3604">
        <f ca="1"/>
        <v>1909</v>
      </c>
      <c r="K3604">
        <v>1346</v>
      </c>
      <c r="L3604" cm="1">
        <f t="array" ref="L3604">_xlfn.IFS(G3604&lt;=25, 1, G3604&lt;=75, 2, G3604&lt;=150, 3, G3604&gt;150, 4)</f>
        <v>3</v>
      </c>
    </row>
    <row r="3605" spans="1:12" x14ac:dyDescent="0.2">
      <c r="A3605" t="s">
        <v>5346</v>
      </c>
      <c r="B3605" t="s">
        <v>5347</v>
      </c>
      <c r="C3605" s="2">
        <v>268</v>
      </c>
      <c r="D3605" s="2">
        <v>145</v>
      </c>
      <c r="E3605" t="s">
        <v>7027</v>
      </c>
      <c r="F3605" t="s">
        <v>7037</v>
      </c>
      <c r="G3605" s="2">
        <v>123</v>
      </c>
      <c r="H3605" s="11">
        <v>0.45895522388059701</v>
      </c>
      <c r="I3605">
        <v>0</v>
      </c>
      <c r="J3605">
        <f ca="1"/>
        <v>2712</v>
      </c>
      <c r="K3605">
        <v>336</v>
      </c>
      <c r="L3605" cm="1">
        <f t="array" ref="L3605">_xlfn.IFS(G3605&lt;=25, 1, G3605&lt;=75, 2, G3605&lt;=150, 3, G3605&gt;150, 4)</f>
        <v>3</v>
      </c>
    </row>
    <row r="3606" spans="1:12" x14ac:dyDescent="0.2">
      <c r="A3606" t="s">
        <v>5348</v>
      </c>
      <c r="B3606" t="s">
        <v>5349</v>
      </c>
      <c r="C3606" s="2">
        <v>1423</v>
      </c>
      <c r="D3606" s="2">
        <v>1266</v>
      </c>
      <c r="E3606" t="s">
        <v>7029</v>
      </c>
      <c r="F3606" t="s">
        <v>7042</v>
      </c>
      <c r="G3606" s="2">
        <v>157</v>
      </c>
      <c r="H3606" s="11">
        <v>0.11033028812368235</v>
      </c>
      <c r="I3606">
        <v>0</v>
      </c>
      <c r="J3606">
        <f ca="1"/>
        <v>2427</v>
      </c>
      <c r="K3606">
        <v>1503</v>
      </c>
      <c r="L3606" cm="1">
        <f t="array" ref="L3606">_xlfn.IFS(G3606&lt;=25, 1, G3606&lt;=75, 2, G3606&lt;=150, 3, G3606&gt;150, 4)</f>
        <v>4</v>
      </c>
    </row>
    <row r="3607" spans="1:12" x14ac:dyDescent="0.2">
      <c r="A3607" t="s">
        <v>5350</v>
      </c>
      <c r="B3607" t="s">
        <v>5351</v>
      </c>
      <c r="C3607" s="2">
        <v>241</v>
      </c>
      <c r="D3607" s="2">
        <v>145</v>
      </c>
      <c r="E3607" t="s">
        <v>7027</v>
      </c>
      <c r="F3607" t="s">
        <v>7037</v>
      </c>
      <c r="G3607" s="2">
        <v>96</v>
      </c>
      <c r="H3607" s="11">
        <v>0.39834024896265557</v>
      </c>
      <c r="I3607">
        <v>0</v>
      </c>
      <c r="J3607">
        <f ca="1"/>
        <v>2620</v>
      </c>
      <c r="K3607">
        <v>3926</v>
      </c>
      <c r="L3607" cm="1">
        <f t="array" ref="L3607">_xlfn.IFS(G3607&lt;=25, 1, G3607&lt;=75, 2, G3607&lt;=150, 3, G3607&gt;150, 4)</f>
        <v>3</v>
      </c>
    </row>
    <row r="3608" spans="1:12" x14ac:dyDescent="0.2">
      <c r="A3608" t="s">
        <v>5352</v>
      </c>
      <c r="B3608" t="s">
        <v>5353</v>
      </c>
      <c r="C3608" s="2">
        <v>549</v>
      </c>
      <c r="D3608" s="2">
        <v>280</v>
      </c>
      <c r="E3608" t="s">
        <v>7029</v>
      </c>
      <c r="F3608" t="s">
        <v>7040</v>
      </c>
      <c r="G3608" s="2">
        <v>269</v>
      </c>
      <c r="H3608" s="11">
        <v>0.48998178506375228</v>
      </c>
      <c r="I3608">
        <v>0</v>
      </c>
      <c r="J3608">
        <f ca="1"/>
        <v>3816</v>
      </c>
      <c r="K3608">
        <v>1298</v>
      </c>
      <c r="L3608" cm="1">
        <f t="array" ref="L3608">_xlfn.IFS(G3608&lt;=25, 1, G3608&lt;=75, 2, G3608&lt;=150, 3, G3608&gt;150, 4)</f>
        <v>4</v>
      </c>
    </row>
    <row r="3609" spans="1:12" x14ac:dyDescent="0.2">
      <c r="A3609" t="s">
        <v>5354</v>
      </c>
      <c r="B3609" t="s">
        <v>5355</v>
      </c>
      <c r="C3609" s="2">
        <v>1390</v>
      </c>
      <c r="D3609" s="2">
        <v>1251</v>
      </c>
      <c r="E3609" t="s">
        <v>7029</v>
      </c>
      <c r="F3609" t="s">
        <v>7042</v>
      </c>
      <c r="G3609" s="2">
        <v>139</v>
      </c>
      <c r="H3609" s="11">
        <v>0.1</v>
      </c>
      <c r="I3609">
        <v>0</v>
      </c>
      <c r="J3609">
        <f ca="1"/>
        <v>1306</v>
      </c>
      <c r="K3609">
        <v>4110</v>
      </c>
      <c r="L3609" cm="1">
        <f t="array" ref="L3609">_xlfn.IFS(G3609&lt;=25, 1, G3609&lt;=75, 2, G3609&lt;=150, 3, G3609&gt;150, 4)</f>
        <v>3</v>
      </c>
    </row>
    <row r="3610" spans="1:12" x14ac:dyDescent="0.2">
      <c r="A3610" t="s">
        <v>5356</v>
      </c>
      <c r="B3610" t="s">
        <v>4713</v>
      </c>
      <c r="C3610" s="2">
        <v>241</v>
      </c>
      <c r="D3610" s="2">
        <v>140</v>
      </c>
      <c r="E3610" t="s">
        <v>7027</v>
      </c>
      <c r="F3610" t="s">
        <v>7040</v>
      </c>
      <c r="G3610" s="2">
        <v>101</v>
      </c>
      <c r="H3610" s="11">
        <v>0.41908713692946059</v>
      </c>
      <c r="I3610">
        <v>0</v>
      </c>
      <c r="J3610">
        <f ca="1"/>
        <v>979</v>
      </c>
      <c r="K3610">
        <v>996</v>
      </c>
      <c r="L3610" cm="1">
        <f t="array" ref="L3610">_xlfn.IFS(G3610&lt;=25, 1, G3610&lt;=75, 2, G3610&lt;=150, 3, G3610&gt;150, 4)</f>
        <v>3</v>
      </c>
    </row>
    <row r="3611" spans="1:12" x14ac:dyDescent="0.2">
      <c r="A3611" t="s">
        <v>5357</v>
      </c>
      <c r="B3611" t="s">
        <v>5358</v>
      </c>
      <c r="C3611" s="2">
        <v>232</v>
      </c>
      <c r="D3611" s="2">
        <v>58</v>
      </c>
      <c r="E3611" t="s">
        <v>7029</v>
      </c>
      <c r="F3611" t="s">
        <v>7040</v>
      </c>
      <c r="G3611" s="2">
        <v>174</v>
      </c>
      <c r="H3611" s="11">
        <v>0.75</v>
      </c>
      <c r="I3611">
        <v>0</v>
      </c>
      <c r="J3611">
        <f ca="1"/>
        <v>1793</v>
      </c>
      <c r="K3611">
        <v>4523</v>
      </c>
      <c r="L3611" cm="1">
        <f t="array" ref="L3611">_xlfn.IFS(G3611&lt;=25, 1, G3611&lt;=75, 2, G3611&lt;=150, 3, G3611&gt;150, 4)</f>
        <v>4</v>
      </c>
    </row>
    <row r="3612" spans="1:12" x14ac:dyDescent="0.2">
      <c r="A3612" t="s">
        <v>5359</v>
      </c>
      <c r="B3612" t="s">
        <v>5360</v>
      </c>
      <c r="C3612" s="2">
        <v>790</v>
      </c>
      <c r="D3612" s="2">
        <v>506</v>
      </c>
      <c r="E3612" t="s">
        <v>7029</v>
      </c>
      <c r="F3612" t="s">
        <v>7043</v>
      </c>
      <c r="G3612" s="2">
        <v>284</v>
      </c>
      <c r="H3612" s="11">
        <v>0.35949367088607592</v>
      </c>
      <c r="I3612">
        <v>0</v>
      </c>
      <c r="J3612">
        <f ca="1"/>
        <v>4390</v>
      </c>
      <c r="K3612">
        <v>4212</v>
      </c>
      <c r="L3612" cm="1">
        <f t="array" ref="L3612">_xlfn.IFS(G3612&lt;=25, 1, G3612&lt;=75, 2, G3612&lt;=150, 3, G3612&gt;150, 4)</f>
        <v>4</v>
      </c>
    </row>
    <row r="3613" spans="1:12" x14ac:dyDescent="0.2">
      <c r="A3613" t="s">
        <v>5361</v>
      </c>
      <c r="B3613" t="s">
        <v>5362</v>
      </c>
      <c r="C3613" s="2">
        <v>312</v>
      </c>
      <c r="D3613" s="2">
        <v>278</v>
      </c>
      <c r="E3613" t="s">
        <v>7027</v>
      </c>
      <c r="F3613" t="s">
        <v>7041</v>
      </c>
      <c r="G3613" s="2">
        <v>34</v>
      </c>
      <c r="H3613" s="11">
        <v>0.10897435897435898</v>
      </c>
      <c r="I3613">
        <v>0</v>
      </c>
      <c r="J3613">
        <f ca="1"/>
        <v>184</v>
      </c>
      <c r="K3613">
        <v>1559</v>
      </c>
      <c r="L3613" cm="1">
        <f t="array" ref="L3613">_xlfn.IFS(G3613&lt;=25, 1, G3613&lt;=75, 2, G3613&lt;=150, 3, G3613&gt;150, 4)</f>
        <v>2</v>
      </c>
    </row>
    <row r="3614" spans="1:12" x14ac:dyDescent="0.2">
      <c r="A3614" t="s">
        <v>5363</v>
      </c>
      <c r="B3614" t="s">
        <v>5364</v>
      </c>
      <c r="C3614" s="2">
        <v>446</v>
      </c>
      <c r="D3614" s="2">
        <v>361</v>
      </c>
      <c r="E3614" t="s">
        <v>7029</v>
      </c>
      <c r="F3614" t="s">
        <v>7037</v>
      </c>
      <c r="G3614" s="2">
        <v>85</v>
      </c>
      <c r="H3614" s="11">
        <v>0.1905829596412556</v>
      </c>
      <c r="I3614">
        <v>0</v>
      </c>
      <c r="J3614">
        <f ca="1"/>
        <v>473</v>
      </c>
      <c r="K3614">
        <v>1756</v>
      </c>
      <c r="L3614" cm="1">
        <f t="array" ref="L3614">_xlfn.IFS(G3614&lt;=25, 1, G3614&lt;=75, 2, G3614&lt;=150, 3, G3614&gt;150, 4)</f>
        <v>3</v>
      </c>
    </row>
    <row r="3615" spans="1:12" x14ac:dyDescent="0.2">
      <c r="A3615" t="s">
        <v>5365</v>
      </c>
      <c r="B3615" t="s">
        <v>5366</v>
      </c>
      <c r="C3615" s="2">
        <v>232</v>
      </c>
      <c r="D3615" s="2">
        <v>111</v>
      </c>
      <c r="E3615" t="s">
        <v>7027</v>
      </c>
      <c r="F3615" t="s">
        <v>7040</v>
      </c>
      <c r="G3615" s="2">
        <v>121</v>
      </c>
      <c r="H3615" s="11">
        <v>0.52155172413793105</v>
      </c>
      <c r="I3615">
        <v>0</v>
      </c>
      <c r="J3615">
        <f ca="1"/>
        <v>51</v>
      </c>
      <c r="K3615">
        <v>1078</v>
      </c>
      <c r="L3615" cm="1">
        <f t="array" ref="L3615">_xlfn.IFS(G3615&lt;=25, 1, G3615&lt;=75, 2, G3615&lt;=150, 3, G3615&gt;150, 4)</f>
        <v>3</v>
      </c>
    </row>
    <row r="3616" spans="1:12" x14ac:dyDescent="0.2">
      <c r="A3616" t="s">
        <v>5367</v>
      </c>
      <c r="B3616" t="s">
        <v>5368</v>
      </c>
      <c r="C3616" s="2">
        <v>294</v>
      </c>
      <c r="D3616" s="2">
        <v>235</v>
      </c>
      <c r="E3616" t="s">
        <v>7027</v>
      </c>
      <c r="F3616" t="s">
        <v>7039</v>
      </c>
      <c r="G3616" s="2">
        <v>59</v>
      </c>
      <c r="H3616" s="11">
        <v>0.20068027210884354</v>
      </c>
      <c r="I3616">
        <v>0</v>
      </c>
      <c r="J3616">
        <f ca="1"/>
        <v>3575</v>
      </c>
      <c r="K3616">
        <v>549</v>
      </c>
      <c r="L3616" cm="1">
        <f t="array" ref="L3616">_xlfn.IFS(G3616&lt;=25, 1, G3616&lt;=75, 2, G3616&lt;=150, 3, G3616&gt;150, 4)</f>
        <v>2</v>
      </c>
    </row>
    <row r="3617" spans="1:12" x14ac:dyDescent="0.2">
      <c r="A3617" t="s">
        <v>5369</v>
      </c>
      <c r="B3617" t="s">
        <v>5072</v>
      </c>
      <c r="C3617" s="2">
        <v>706</v>
      </c>
      <c r="D3617" s="2">
        <v>565</v>
      </c>
      <c r="E3617" t="s">
        <v>7029</v>
      </c>
      <c r="F3617" t="s">
        <v>7039</v>
      </c>
      <c r="G3617" s="2">
        <v>141</v>
      </c>
      <c r="H3617" s="11">
        <v>0.19971671388101983</v>
      </c>
      <c r="I3617">
        <v>0</v>
      </c>
      <c r="J3617">
        <f ca="1"/>
        <v>299</v>
      </c>
      <c r="K3617">
        <v>1901</v>
      </c>
      <c r="L3617" cm="1">
        <f t="array" ref="L3617">_xlfn.IFS(G3617&lt;=25, 1, G3617&lt;=75, 2, G3617&lt;=150, 3, G3617&gt;150, 4)</f>
        <v>3</v>
      </c>
    </row>
    <row r="3618" spans="1:12" x14ac:dyDescent="0.2">
      <c r="A3618" t="s">
        <v>5370</v>
      </c>
      <c r="B3618" t="s">
        <v>3786</v>
      </c>
      <c r="C3618" s="2">
        <v>299</v>
      </c>
      <c r="D3618" s="2">
        <v>132</v>
      </c>
      <c r="E3618" t="s">
        <v>6989</v>
      </c>
      <c r="F3618" t="s">
        <v>7043</v>
      </c>
      <c r="G3618" s="2">
        <v>167</v>
      </c>
      <c r="H3618" s="11">
        <v>0.55852842809364545</v>
      </c>
      <c r="I3618">
        <v>1</v>
      </c>
      <c r="J3618">
        <f ca="1"/>
        <v>1871</v>
      </c>
      <c r="K3618">
        <v>3382</v>
      </c>
      <c r="L3618" cm="1">
        <f t="array" ref="L3618">_xlfn.IFS(G3618&lt;=25, 1, G3618&lt;=75, 2, G3618&lt;=150, 3, G3618&gt;150, 4)</f>
        <v>4</v>
      </c>
    </row>
    <row r="3619" spans="1:12" x14ac:dyDescent="0.2">
      <c r="A3619" t="s">
        <v>4787</v>
      </c>
      <c r="B3619" t="s">
        <v>3634</v>
      </c>
      <c r="C3619" s="2">
        <v>99</v>
      </c>
      <c r="D3619" s="2">
        <v>65</v>
      </c>
      <c r="E3619" t="s">
        <v>7027</v>
      </c>
      <c r="F3619" t="s">
        <v>7037</v>
      </c>
      <c r="G3619" s="2">
        <v>34</v>
      </c>
      <c r="H3619" s="11">
        <v>0.34343434343434343</v>
      </c>
      <c r="I3619">
        <v>0</v>
      </c>
      <c r="J3619">
        <f ca="1"/>
        <v>2681</v>
      </c>
      <c r="K3619">
        <v>3017</v>
      </c>
      <c r="L3619" cm="1">
        <f t="array" ref="L3619">_xlfn.IFS(G3619&lt;=25, 1, G3619&lt;=75, 2, G3619&lt;=150, 3, G3619&gt;150, 4)</f>
        <v>2</v>
      </c>
    </row>
    <row r="3620" spans="1:12" x14ac:dyDescent="0.2">
      <c r="A3620" t="s">
        <v>5371</v>
      </c>
      <c r="B3620" t="s">
        <v>5372</v>
      </c>
      <c r="C3620" s="2">
        <v>312</v>
      </c>
      <c r="D3620" s="2">
        <v>275</v>
      </c>
      <c r="E3620" t="s">
        <v>7027</v>
      </c>
      <c r="F3620" t="s">
        <v>7041</v>
      </c>
      <c r="G3620" s="2">
        <v>37</v>
      </c>
      <c r="H3620" s="11">
        <v>0.11858974358974358</v>
      </c>
      <c r="I3620">
        <v>0</v>
      </c>
      <c r="J3620">
        <f ca="1"/>
        <v>4386</v>
      </c>
      <c r="K3620">
        <v>3761</v>
      </c>
      <c r="L3620" cm="1">
        <f t="array" ref="L3620">_xlfn.IFS(G3620&lt;=25, 1, G3620&lt;=75, 2, G3620&lt;=150, 3, G3620&gt;150, 4)</f>
        <v>2</v>
      </c>
    </row>
    <row r="3621" spans="1:12" x14ac:dyDescent="0.2">
      <c r="A3621" t="s">
        <v>5373</v>
      </c>
      <c r="B3621" t="s">
        <v>2216</v>
      </c>
      <c r="C3621" s="2">
        <v>149</v>
      </c>
      <c r="D3621" s="2">
        <v>127</v>
      </c>
      <c r="E3621" t="s">
        <v>7027</v>
      </c>
      <c r="F3621" t="s">
        <v>7045</v>
      </c>
      <c r="G3621" s="2">
        <v>22</v>
      </c>
      <c r="H3621" s="11">
        <v>0.1476510067114094</v>
      </c>
      <c r="I3621">
        <v>0</v>
      </c>
      <c r="J3621">
        <f ca="1"/>
        <v>2532</v>
      </c>
      <c r="K3621">
        <v>816</v>
      </c>
      <c r="L3621" cm="1">
        <f t="array" ref="L3621">_xlfn.IFS(G3621&lt;=25, 1, G3621&lt;=75, 2, G3621&lt;=150, 3, G3621&gt;150, 4)</f>
        <v>1</v>
      </c>
    </row>
    <row r="3622" spans="1:12" x14ac:dyDescent="0.2">
      <c r="A3622" t="s">
        <v>5374</v>
      </c>
      <c r="B3622" t="s">
        <v>5375</v>
      </c>
      <c r="C3622" s="2">
        <v>472</v>
      </c>
      <c r="D3622" s="2">
        <v>302</v>
      </c>
      <c r="E3622" t="s">
        <v>7027</v>
      </c>
      <c r="F3622" t="s">
        <v>7037</v>
      </c>
      <c r="G3622" s="2">
        <v>170</v>
      </c>
      <c r="H3622" s="11">
        <v>0.36016949152542371</v>
      </c>
      <c r="I3622">
        <v>0</v>
      </c>
      <c r="J3622">
        <f ca="1"/>
        <v>590</v>
      </c>
      <c r="K3622">
        <v>2676</v>
      </c>
      <c r="L3622" cm="1">
        <f t="array" ref="L3622">_xlfn.IFS(G3622&lt;=25, 1, G3622&lt;=75, 2, G3622&lt;=150, 3, G3622&gt;150, 4)</f>
        <v>4</v>
      </c>
    </row>
    <row r="3623" spans="1:12" x14ac:dyDescent="0.2">
      <c r="A3623" t="s">
        <v>5376</v>
      </c>
      <c r="B3623" t="s">
        <v>3634</v>
      </c>
      <c r="C3623" s="2">
        <v>99</v>
      </c>
      <c r="D3623" s="2">
        <v>68</v>
      </c>
      <c r="E3623" t="s">
        <v>7027</v>
      </c>
      <c r="F3623" t="s">
        <v>7037</v>
      </c>
      <c r="G3623" s="2">
        <v>31</v>
      </c>
      <c r="H3623" s="11">
        <v>0.31313131313131315</v>
      </c>
      <c r="I3623">
        <v>0</v>
      </c>
      <c r="J3623">
        <f ca="1"/>
        <v>2023</v>
      </c>
      <c r="K3623">
        <v>3318</v>
      </c>
      <c r="L3623" cm="1">
        <f t="array" ref="L3623">_xlfn.IFS(G3623&lt;=25, 1, G3623&lt;=75, 2, G3623&lt;=150, 3, G3623&gt;150, 4)</f>
        <v>2</v>
      </c>
    </row>
    <row r="3624" spans="1:12" x14ac:dyDescent="0.2">
      <c r="A3624" t="s">
        <v>5377</v>
      </c>
      <c r="B3624" t="s">
        <v>5378</v>
      </c>
      <c r="C3624" s="2">
        <v>751</v>
      </c>
      <c r="D3624" s="2">
        <v>556</v>
      </c>
      <c r="E3624" t="s">
        <v>7027</v>
      </c>
      <c r="F3624" t="s">
        <v>7043</v>
      </c>
      <c r="G3624" s="2">
        <v>195</v>
      </c>
      <c r="H3624" s="11">
        <v>0.2596537949400799</v>
      </c>
      <c r="I3624">
        <v>0</v>
      </c>
      <c r="J3624">
        <f ca="1"/>
        <v>4096</v>
      </c>
      <c r="K3624">
        <v>1946</v>
      </c>
      <c r="L3624" cm="1">
        <f t="array" ref="L3624">_xlfn.IFS(G3624&lt;=25, 1, G3624&lt;=75, 2, G3624&lt;=150, 3, G3624&gt;150, 4)</f>
        <v>4</v>
      </c>
    </row>
    <row r="3625" spans="1:12" x14ac:dyDescent="0.2">
      <c r="A3625" t="s">
        <v>5379</v>
      </c>
      <c r="B3625" t="s">
        <v>5380</v>
      </c>
      <c r="C3625" s="2">
        <v>295</v>
      </c>
      <c r="D3625" s="2">
        <v>186</v>
      </c>
      <c r="E3625" t="s">
        <v>7027</v>
      </c>
      <c r="F3625" t="s">
        <v>7041</v>
      </c>
      <c r="G3625" s="2">
        <v>109</v>
      </c>
      <c r="H3625" s="11">
        <v>0.36949152542372882</v>
      </c>
      <c r="I3625">
        <v>0</v>
      </c>
      <c r="J3625">
        <f ca="1"/>
        <v>1874</v>
      </c>
      <c r="K3625">
        <v>2607</v>
      </c>
      <c r="L3625" cm="1">
        <f t="array" ref="L3625">_xlfn.IFS(G3625&lt;=25, 1, G3625&lt;=75, 2, G3625&lt;=150, 3, G3625&gt;150, 4)</f>
        <v>3</v>
      </c>
    </row>
    <row r="3626" spans="1:12" x14ac:dyDescent="0.2">
      <c r="A3626" t="s">
        <v>5381</v>
      </c>
      <c r="B3626" t="s">
        <v>5382</v>
      </c>
      <c r="C3626" s="2">
        <v>223</v>
      </c>
      <c r="D3626" s="2">
        <v>89</v>
      </c>
      <c r="E3626" t="s">
        <v>7027</v>
      </c>
      <c r="F3626" t="s">
        <v>7038</v>
      </c>
      <c r="G3626" s="2">
        <v>134</v>
      </c>
      <c r="H3626" s="11">
        <v>0.60089686098654704</v>
      </c>
      <c r="I3626">
        <v>0</v>
      </c>
      <c r="J3626">
        <f ca="1"/>
        <v>2739</v>
      </c>
      <c r="K3626">
        <v>1410</v>
      </c>
      <c r="L3626" cm="1">
        <f t="array" ref="L3626">_xlfn.IFS(G3626&lt;=25, 1, G3626&lt;=75, 2, G3626&lt;=150, 3, G3626&gt;150, 4)</f>
        <v>3</v>
      </c>
    </row>
    <row r="3627" spans="1:12" x14ac:dyDescent="0.2">
      <c r="A3627" t="s">
        <v>5383</v>
      </c>
      <c r="B3627" t="s">
        <v>5384</v>
      </c>
      <c r="C3627" s="2">
        <v>447</v>
      </c>
      <c r="D3627" s="2">
        <v>375</v>
      </c>
      <c r="E3627" t="s">
        <v>7029</v>
      </c>
      <c r="F3627" t="s">
        <v>7042</v>
      </c>
      <c r="G3627" s="2">
        <v>72</v>
      </c>
      <c r="H3627" s="11">
        <v>0.16107382550335569</v>
      </c>
      <c r="I3627">
        <v>0</v>
      </c>
      <c r="J3627">
        <f ca="1"/>
        <v>1841</v>
      </c>
      <c r="K3627">
        <v>22</v>
      </c>
      <c r="L3627" cm="1">
        <f t="array" ref="L3627">_xlfn.IFS(G3627&lt;=25, 1, G3627&lt;=75, 2, G3627&lt;=150, 3, G3627&gt;150, 4)</f>
        <v>2</v>
      </c>
    </row>
    <row r="3628" spans="1:12" x14ac:dyDescent="0.2">
      <c r="A3628" t="s">
        <v>5385</v>
      </c>
      <c r="B3628" t="s">
        <v>2216</v>
      </c>
      <c r="C3628" s="2">
        <v>329</v>
      </c>
      <c r="D3628" s="2">
        <v>237</v>
      </c>
      <c r="E3628" t="s">
        <v>7027</v>
      </c>
      <c r="F3628" t="s">
        <v>7045</v>
      </c>
      <c r="G3628" s="2">
        <v>92</v>
      </c>
      <c r="H3628" s="11">
        <v>0.2796352583586626</v>
      </c>
      <c r="I3628">
        <v>0</v>
      </c>
      <c r="J3628">
        <f ca="1"/>
        <v>3853</v>
      </c>
      <c r="K3628">
        <v>2758</v>
      </c>
      <c r="L3628" cm="1">
        <f t="array" ref="L3628">_xlfn.IFS(G3628&lt;=25, 1, G3628&lt;=75, 2, G3628&lt;=150, 3, G3628&gt;150, 4)</f>
        <v>3</v>
      </c>
    </row>
    <row r="3629" spans="1:12" x14ac:dyDescent="0.2">
      <c r="A3629" t="s">
        <v>5386</v>
      </c>
      <c r="B3629" t="s">
        <v>2216</v>
      </c>
      <c r="C3629" s="2">
        <v>169</v>
      </c>
      <c r="D3629" s="2">
        <v>83</v>
      </c>
      <c r="E3629" t="s">
        <v>7027</v>
      </c>
      <c r="F3629" t="s">
        <v>7040</v>
      </c>
      <c r="G3629" s="2">
        <v>86</v>
      </c>
      <c r="H3629" s="11">
        <v>0.50887573964497046</v>
      </c>
      <c r="I3629">
        <v>0</v>
      </c>
      <c r="J3629">
        <f ca="1"/>
        <v>3793</v>
      </c>
      <c r="K3629">
        <v>1083</v>
      </c>
      <c r="L3629" cm="1">
        <f t="array" ref="L3629">_xlfn.IFS(G3629&lt;=25, 1, G3629&lt;=75, 2, G3629&lt;=150, 3, G3629&gt;150, 4)</f>
        <v>3</v>
      </c>
    </row>
    <row r="3630" spans="1:12" x14ac:dyDescent="0.2">
      <c r="A3630" t="s">
        <v>5387</v>
      </c>
      <c r="B3630" t="s">
        <v>5388</v>
      </c>
      <c r="C3630" s="2">
        <v>268</v>
      </c>
      <c r="D3630" s="2">
        <v>185</v>
      </c>
      <c r="E3630" t="s">
        <v>7029</v>
      </c>
      <c r="F3630" t="s">
        <v>7041</v>
      </c>
      <c r="G3630" s="2">
        <v>83</v>
      </c>
      <c r="H3630" s="11">
        <v>0.30970149253731344</v>
      </c>
      <c r="I3630">
        <v>0</v>
      </c>
      <c r="J3630">
        <f ca="1"/>
        <v>4278</v>
      </c>
      <c r="K3630">
        <v>2955</v>
      </c>
      <c r="L3630" cm="1">
        <f t="array" ref="L3630">_xlfn.IFS(G3630&lt;=25, 1, G3630&lt;=75, 2, G3630&lt;=150, 3, G3630&gt;150, 4)</f>
        <v>3</v>
      </c>
    </row>
    <row r="3631" spans="1:12" x14ac:dyDescent="0.2">
      <c r="A3631" t="s">
        <v>5389</v>
      </c>
      <c r="B3631" t="s">
        <v>5390</v>
      </c>
      <c r="C3631" s="2">
        <v>268</v>
      </c>
      <c r="D3631" s="2">
        <v>233</v>
      </c>
      <c r="E3631" t="s">
        <v>7027</v>
      </c>
      <c r="F3631" t="s">
        <v>7041</v>
      </c>
      <c r="G3631" s="2">
        <v>35</v>
      </c>
      <c r="H3631" s="11">
        <v>0.13059701492537312</v>
      </c>
      <c r="I3631">
        <v>0</v>
      </c>
      <c r="J3631">
        <f ca="1"/>
        <v>2537</v>
      </c>
      <c r="K3631">
        <v>896</v>
      </c>
      <c r="L3631" cm="1">
        <f t="array" ref="L3631">_xlfn.IFS(G3631&lt;=25, 1, G3631&lt;=75, 2, G3631&lt;=150, 3, G3631&gt;150, 4)</f>
        <v>2</v>
      </c>
    </row>
    <row r="3632" spans="1:12" x14ac:dyDescent="0.2">
      <c r="A3632" t="s">
        <v>5391</v>
      </c>
      <c r="B3632" t="s">
        <v>5392</v>
      </c>
      <c r="C3632" s="2">
        <v>325</v>
      </c>
      <c r="D3632" s="2">
        <v>218</v>
      </c>
      <c r="E3632" t="s">
        <v>7027</v>
      </c>
      <c r="F3632" t="s">
        <v>7041</v>
      </c>
      <c r="G3632" s="2">
        <v>107</v>
      </c>
      <c r="H3632" s="11">
        <v>0.32923076923076922</v>
      </c>
      <c r="I3632">
        <v>0</v>
      </c>
      <c r="J3632">
        <f ca="1"/>
        <v>28</v>
      </c>
      <c r="K3632">
        <v>1638</v>
      </c>
      <c r="L3632" cm="1">
        <f t="array" ref="L3632">_xlfn.IFS(G3632&lt;=25, 1, G3632&lt;=75, 2, G3632&lt;=150, 3, G3632&gt;150, 4)</f>
        <v>3</v>
      </c>
    </row>
    <row r="3633" spans="1:12" x14ac:dyDescent="0.2">
      <c r="A3633" t="s">
        <v>5393</v>
      </c>
      <c r="B3633" t="s">
        <v>5394</v>
      </c>
      <c r="C3633" s="2">
        <v>1240</v>
      </c>
      <c r="D3633" s="2">
        <v>769</v>
      </c>
      <c r="E3633" t="s">
        <v>7029</v>
      </c>
      <c r="F3633" t="s">
        <v>7045</v>
      </c>
      <c r="G3633" s="2">
        <v>471</v>
      </c>
      <c r="H3633" s="11">
        <v>0.37983870967741934</v>
      </c>
      <c r="I3633">
        <v>0</v>
      </c>
      <c r="J3633">
        <f ca="1"/>
        <v>890</v>
      </c>
      <c r="K3633">
        <v>228</v>
      </c>
      <c r="L3633" cm="1">
        <f t="array" ref="L3633">_xlfn.IFS(G3633&lt;=25, 1, G3633&lt;=75, 2, G3633&lt;=150, 3, G3633&gt;150, 4)</f>
        <v>4</v>
      </c>
    </row>
    <row r="3634" spans="1:12" x14ac:dyDescent="0.2">
      <c r="A3634" t="s">
        <v>5395</v>
      </c>
      <c r="B3634" t="s">
        <v>5396</v>
      </c>
      <c r="C3634" s="2">
        <v>384</v>
      </c>
      <c r="D3634" s="2">
        <v>253</v>
      </c>
      <c r="E3634" t="s">
        <v>7027</v>
      </c>
      <c r="F3634" t="s">
        <v>7037</v>
      </c>
      <c r="G3634" s="2">
        <v>131</v>
      </c>
      <c r="H3634" s="11">
        <v>0.34114583333333331</v>
      </c>
      <c r="I3634">
        <v>0</v>
      </c>
      <c r="J3634">
        <f ca="1"/>
        <v>354</v>
      </c>
      <c r="K3634">
        <v>3306</v>
      </c>
      <c r="L3634" cm="1">
        <f t="array" ref="L3634">_xlfn.IFS(G3634&lt;=25, 1, G3634&lt;=75, 2, G3634&lt;=150, 3, G3634&gt;150, 4)</f>
        <v>3</v>
      </c>
    </row>
    <row r="3635" spans="1:12" x14ac:dyDescent="0.2">
      <c r="A3635" t="s">
        <v>5397</v>
      </c>
      <c r="B3635" t="s">
        <v>5398</v>
      </c>
      <c r="C3635" s="2">
        <v>268</v>
      </c>
      <c r="D3635" s="2">
        <v>228</v>
      </c>
      <c r="E3635" t="s">
        <v>7027</v>
      </c>
      <c r="F3635" t="s">
        <v>7036</v>
      </c>
      <c r="G3635" s="2">
        <v>40</v>
      </c>
      <c r="H3635" s="11">
        <v>0.14925373134328357</v>
      </c>
      <c r="I3635">
        <v>0</v>
      </c>
      <c r="J3635">
        <f ca="1"/>
        <v>2164</v>
      </c>
      <c r="K3635">
        <v>1644</v>
      </c>
      <c r="L3635" cm="1">
        <f t="array" ref="L3635">_xlfn.IFS(G3635&lt;=25, 1, G3635&lt;=75, 2, G3635&lt;=150, 3, G3635&gt;150, 4)</f>
        <v>2</v>
      </c>
    </row>
    <row r="3636" spans="1:12" x14ac:dyDescent="0.2">
      <c r="A3636" t="s">
        <v>5399</v>
      </c>
      <c r="B3636" t="s">
        <v>5400</v>
      </c>
      <c r="C3636" s="2">
        <v>752</v>
      </c>
      <c r="D3636" s="2">
        <v>511</v>
      </c>
      <c r="E3636" t="s">
        <v>7029</v>
      </c>
      <c r="F3636" t="s">
        <v>7041</v>
      </c>
      <c r="G3636" s="2">
        <v>241</v>
      </c>
      <c r="H3636" s="11">
        <v>0.32047872340425532</v>
      </c>
      <c r="I3636">
        <v>0</v>
      </c>
      <c r="J3636">
        <f ca="1"/>
        <v>3141</v>
      </c>
      <c r="K3636">
        <v>2042</v>
      </c>
      <c r="L3636" cm="1">
        <f t="array" ref="L3636">_xlfn.IFS(G3636&lt;=25, 1, G3636&lt;=75, 2, G3636&lt;=150, 3, G3636&gt;150, 4)</f>
        <v>4</v>
      </c>
    </row>
    <row r="3637" spans="1:12" x14ac:dyDescent="0.2">
      <c r="A3637" t="s">
        <v>5401</v>
      </c>
      <c r="B3637" t="s">
        <v>5402</v>
      </c>
      <c r="C3637" s="2">
        <v>197</v>
      </c>
      <c r="D3637" s="2">
        <v>136</v>
      </c>
      <c r="E3637" t="s">
        <v>7027</v>
      </c>
      <c r="F3637" t="s">
        <v>7041</v>
      </c>
      <c r="G3637" s="2">
        <v>61</v>
      </c>
      <c r="H3637" s="11">
        <v>0.30964467005076141</v>
      </c>
      <c r="I3637">
        <v>0</v>
      </c>
      <c r="J3637">
        <f ca="1"/>
        <v>4389</v>
      </c>
      <c r="K3637">
        <v>3366</v>
      </c>
      <c r="L3637" cm="1">
        <f t="array" ref="L3637">_xlfn.IFS(G3637&lt;=25, 1, G3637&lt;=75, 2, G3637&lt;=150, 3, G3637&gt;150, 4)</f>
        <v>2</v>
      </c>
    </row>
    <row r="3638" spans="1:12" x14ac:dyDescent="0.2">
      <c r="A3638" t="s">
        <v>5403</v>
      </c>
      <c r="B3638" t="s">
        <v>5404</v>
      </c>
      <c r="C3638" s="2">
        <v>1749</v>
      </c>
      <c r="D3638" s="2">
        <v>1487</v>
      </c>
      <c r="E3638" t="s">
        <v>7029</v>
      </c>
      <c r="F3638" t="s">
        <v>7042</v>
      </c>
      <c r="G3638" s="2">
        <v>262</v>
      </c>
      <c r="H3638" s="11">
        <v>0.14979988564894225</v>
      </c>
      <c r="I3638">
        <v>0</v>
      </c>
      <c r="J3638">
        <f ca="1"/>
        <v>3294</v>
      </c>
      <c r="K3638">
        <v>3820</v>
      </c>
      <c r="L3638" cm="1">
        <f t="array" ref="L3638">_xlfn.IFS(G3638&lt;=25, 1, G3638&lt;=75, 2, G3638&lt;=150, 3, G3638&gt;150, 4)</f>
        <v>4</v>
      </c>
    </row>
    <row r="3639" spans="1:12" x14ac:dyDescent="0.2">
      <c r="A3639" t="s">
        <v>5405</v>
      </c>
      <c r="B3639" t="s">
        <v>2737</v>
      </c>
      <c r="C3639" s="2">
        <v>449</v>
      </c>
      <c r="D3639" s="2">
        <v>395</v>
      </c>
      <c r="E3639" t="s">
        <v>7029</v>
      </c>
      <c r="F3639" t="s">
        <v>7039</v>
      </c>
      <c r="G3639" s="2">
        <v>54</v>
      </c>
      <c r="H3639" s="11">
        <v>0.12026726057906459</v>
      </c>
      <c r="I3639">
        <v>0</v>
      </c>
      <c r="J3639">
        <f ca="1"/>
        <v>1538</v>
      </c>
      <c r="K3639">
        <v>3677</v>
      </c>
      <c r="L3639" cm="1">
        <f t="array" ref="L3639">_xlfn.IFS(G3639&lt;=25, 1, G3639&lt;=75, 2, G3639&lt;=150, 3, G3639&gt;150, 4)</f>
        <v>2</v>
      </c>
    </row>
    <row r="3640" spans="1:12" x14ac:dyDescent="0.2">
      <c r="A3640" t="s">
        <v>5406</v>
      </c>
      <c r="B3640" t="s">
        <v>2114</v>
      </c>
      <c r="C3640" s="2">
        <v>329</v>
      </c>
      <c r="D3640" s="2">
        <v>234</v>
      </c>
      <c r="E3640" t="s">
        <v>7029</v>
      </c>
      <c r="F3640" t="s">
        <v>7037</v>
      </c>
      <c r="G3640" s="2">
        <v>95</v>
      </c>
      <c r="H3640" s="11">
        <v>0.28875379939209728</v>
      </c>
      <c r="I3640">
        <v>0</v>
      </c>
      <c r="J3640">
        <f ca="1"/>
        <v>3400</v>
      </c>
      <c r="K3640">
        <v>1518</v>
      </c>
      <c r="L3640" cm="1">
        <f t="array" ref="L3640">_xlfn.IFS(G3640&lt;=25, 1, G3640&lt;=75, 2, G3640&lt;=150, 3, G3640&gt;150, 4)</f>
        <v>3</v>
      </c>
    </row>
    <row r="3641" spans="1:12" x14ac:dyDescent="0.2">
      <c r="A3641" t="s">
        <v>4040</v>
      </c>
      <c r="B3641" t="s">
        <v>3634</v>
      </c>
      <c r="C3641" s="2">
        <v>99</v>
      </c>
      <c r="D3641" s="2">
        <v>75</v>
      </c>
      <c r="E3641" t="s">
        <v>7027</v>
      </c>
      <c r="F3641" t="s">
        <v>7037</v>
      </c>
      <c r="G3641" s="2">
        <v>24</v>
      </c>
      <c r="H3641" s="11">
        <v>0.24242424242424243</v>
      </c>
      <c r="I3641">
        <v>0</v>
      </c>
      <c r="J3641">
        <f ca="1"/>
        <v>3499</v>
      </c>
      <c r="K3641">
        <v>1350</v>
      </c>
      <c r="L3641" cm="1">
        <f t="array" ref="L3641">_xlfn.IFS(G3641&lt;=25, 1, G3641&lt;=75, 2, G3641&lt;=150, 3, G3641&gt;150, 4)</f>
        <v>1</v>
      </c>
    </row>
    <row r="3642" spans="1:12" x14ac:dyDescent="0.2">
      <c r="A3642" t="s">
        <v>5407</v>
      </c>
      <c r="B3642" t="s">
        <v>5408</v>
      </c>
      <c r="C3642" s="2">
        <v>312</v>
      </c>
      <c r="D3642" s="2">
        <v>159</v>
      </c>
      <c r="E3642" t="s">
        <v>7027</v>
      </c>
      <c r="F3642" t="s">
        <v>7037</v>
      </c>
      <c r="G3642" s="2">
        <v>153</v>
      </c>
      <c r="H3642" s="11">
        <v>0.49038461538461536</v>
      </c>
      <c r="I3642">
        <v>0</v>
      </c>
      <c r="J3642">
        <f ca="1"/>
        <v>4064</v>
      </c>
      <c r="K3642">
        <v>4343</v>
      </c>
      <c r="L3642" cm="1">
        <f t="array" ref="L3642">_xlfn.IFS(G3642&lt;=25, 1, G3642&lt;=75, 2, G3642&lt;=150, 3, G3642&gt;150, 4)</f>
        <v>4</v>
      </c>
    </row>
    <row r="3643" spans="1:12" x14ac:dyDescent="0.2">
      <c r="A3643" t="s">
        <v>5409</v>
      </c>
      <c r="B3643" t="s">
        <v>5410</v>
      </c>
      <c r="C3643" s="2">
        <v>402</v>
      </c>
      <c r="D3643" s="2">
        <v>306</v>
      </c>
      <c r="E3643" t="s">
        <v>7027</v>
      </c>
      <c r="F3643" t="s">
        <v>7044</v>
      </c>
      <c r="G3643" s="2">
        <v>96</v>
      </c>
      <c r="H3643" s="11">
        <v>0.23880597014925373</v>
      </c>
      <c r="I3643">
        <v>0</v>
      </c>
      <c r="J3643">
        <f ca="1"/>
        <v>3770</v>
      </c>
      <c r="K3643">
        <v>1484</v>
      </c>
      <c r="L3643" cm="1">
        <f t="array" ref="L3643">_xlfn.IFS(G3643&lt;=25, 1, G3643&lt;=75, 2, G3643&lt;=150, 3, G3643&gt;150, 4)</f>
        <v>3</v>
      </c>
    </row>
    <row r="3644" spans="1:12" x14ac:dyDescent="0.2">
      <c r="A3644" t="s">
        <v>5411</v>
      </c>
      <c r="B3644" t="s">
        <v>3021</v>
      </c>
      <c r="C3644" s="2">
        <v>399</v>
      </c>
      <c r="D3644" s="2">
        <v>327</v>
      </c>
      <c r="E3644" t="s">
        <v>7029</v>
      </c>
      <c r="F3644" t="s">
        <v>7041</v>
      </c>
      <c r="G3644" s="2">
        <v>72</v>
      </c>
      <c r="H3644" s="11">
        <v>0.18045112781954886</v>
      </c>
      <c r="I3644">
        <v>0</v>
      </c>
      <c r="J3644">
        <f ca="1"/>
        <v>4131</v>
      </c>
      <c r="K3644">
        <v>1753</v>
      </c>
      <c r="L3644" cm="1">
        <f t="array" ref="L3644">_xlfn.IFS(G3644&lt;=25, 1, G3644&lt;=75, 2, G3644&lt;=150, 3, G3644&gt;150, 4)</f>
        <v>2</v>
      </c>
    </row>
    <row r="3645" spans="1:12" x14ac:dyDescent="0.2">
      <c r="A3645" t="s">
        <v>4787</v>
      </c>
      <c r="B3645" t="s">
        <v>3634</v>
      </c>
      <c r="C3645" s="2">
        <v>99</v>
      </c>
      <c r="D3645" s="2">
        <v>75</v>
      </c>
      <c r="E3645" t="s">
        <v>7027</v>
      </c>
      <c r="F3645" t="s">
        <v>7037</v>
      </c>
      <c r="G3645" s="2">
        <v>24</v>
      </c>
      <c r="H3645" s="11">
        <v>0.24242424242424243</v>
      </c>
      <c r="I3645">
        <v>0</v>
      </c>
      <c r="J3645">
        <f ca="1"/>
        <v>812</v>
      </c>
      <c r="K3645">
        <v>618</v>
      </c>
      <c r="L3645" cm="1">
        <f t="array" ref="L3645">_xlfn.IFS(G3645&lt;=25, 1, G3645&lt;=75, 2, G3645&lt;=150, 3, G3645&gt;150, 4)</f>
        <v>1</v>
      </c>
    </row>
    <row r="3646" spans="1:12" x14ac:dyDescent="0.2">
      <c r="A3646" t="s">
        <v>5412</v>
      </c>
      <c r="B3646" t="s">
        <v>5413</v>
      </c>
      <c r="C3646" s="2">
        <v>269</v>
      </c>
      <c r="D3646" s="2">
        <v>148</v>
      </c>
      <c r="E3646" t="s">
        <v>7027</v>
      </c>
      <c r="F3646" t="s">
        <v>7036</v>
      </c>
      <c r="G3646" s="2">
        <v>121</v>
      </c>
      <c r="H3646" s="11">
        <v>0.44981412639405205</v>
      </c>
      <c r="I3646">
        <v>0</v>
      </c>
      <c r="J3646">
        <f ca="1"/>
        <v>2115</v>
      </c>
      <c r="K3646">
        <v>966</v>
      </c>
      <c r="L3646" cm="1">
        <f t="array" ref="L3646">_xlfn.IFS(G3646&lt;=25, 1, G3646&lt;=75, 2, G3646&lt;=150, 3, G3646&gt;150, 4)</f>
        <v>3</v>
      </c>
    </row>
    <row r="3647" spans="1:12" x14ac:dyDescent="0.2">
      <c r="A3647" t="s">
        <v>5414</v>
      </c>
      <c r="B3647" t="s">
        <v>2216</v>
      </c>
      <c r="C3647" s="2">
        <v>223</v>
      </c>
      <c r="D3647" s="2">
        <v>149</v>
      </c>
      <c r="E3647" t="s">
        <v>6989</v>
      </c>
      <c r="F3647" t="s">
        <v>7042</v>
      </c>
      <c r="G3647" s="2">
        <v>74</v>
      </c>
      <c r="H3647" s="11">
        <v>0.33183856502242154</v>
      </c>
      <c r="I3647">
        <v>1</v>
      </c>
      <c r="J3647">
        <f ca="1"/>
        <v>3407</v>
      </c>
      <c r="K3647">
        <v>1693</v>
      </c>
      <c r="L3647" cm="1">
        <f t="array" ref="L3647">_xlfn.IFS(G3647&lt;=25, 1, G3647&lt;=75, 2, G3647&lt;=150, 3, G3647&gt;150, 4)</f>
        <v>2</v>
      </c>
    </row>
    <row r="3648" spans="1:12" x14ac:dyDescent="0.2">
      <c r="A3648" t="s">
        <v>5415</v>
      </c>
      <c r="B3648" t="s">
        <v>5416</v>
      </c>
      <c r="C3648" s="2">
        <v>268</v>
      </c>
      <c r="D3648" s="2">
        <v>198</v>
      </c>
      <c r="E3648" t="s">
        <v>7027</v>
      </c>
      <c r="F3648" t="s">
        <v>7041</v>
      </c>
      <c r="G3648" s="2">
        <v>70</v>
      </c>
      <c r="H3648" s="11">
        <v>0.26119402985074625</v>
      </c>
      <c r="I3648">
        <v>0</v>
      </c>
      <c r="J3648">
        <f ca="1"/>
        <v>3916</v>
      </c>
      <c r="K3648">
        <v>4055</v>
      </c>
      <c r="L3648" cm="1">
        <f t="array" ref="L3648">_xlfn.IFS(G3648&lt;=25, 1, G3648&lt;=75, 2, G3648&lt;=150, 3, G3648&gt;150, 4)</f>
        <v>2</v>
      </c>
    </row>
    <row r="3649" spans="1:12" x14ac:dyDescent="0.2">
      <c r="A3649" t="s">
        <v>5417</v>
      </c>
      <c r="B3649" t="s">
        <v>2216</v>
      </c>
      <c r="C3649" s="2">
        <v>268</v>
      </c>
      <c r="D3649" s="2">
        <v>180</v>
      </c>
      <c r="E3649" t="s">
        <v>7027</v>
      </c>
      <c r="F3649" t="s">
        <v>7041</v>
      </c>
      <c r="G3649" s="2">
        <v>88</v>
      </c>
      <c r="H3649" s="11">
        <v>0.32835820895522388</v>
      </c>
      <c r="I3649">
        <v>0</v>
      </c>
      <c r="J3649">
        <f ca="1"/>
        <v>3378</v>
      </c>
      <c r="K3649">
        <v>615</v>
      </c>
      <c r="L3649" cm="1">
        <f t="array" ref="L3649">_xlfn.IFS(G3649&lt;=25, 1, G3649&lt;=75, 2, G3649&lt;=150, 3, G3649&gt;150, 4)</f>
        <v>3</v>
      </c>
    </row>
    <row r="3650" spans="1:12" x14ac:dyDescent="0.2">
      <c r="A3650" t="s">
        <v>4671</v>
      </c>
      <c r="B3650" t="s">
        <v>4672</v>
      </c>
      <c r="C3650" s="2">
        <v>329</v>
      </c>
      <c r="D3650" s="2">
        <v>217</v>
      </c>
      <c r="E3650" t="s">
        <v>7027</v>
      </c>
      <c r="F3650" t="s">
        <v>7037</v>
      </c>
      <c r="G3650" s="2">
        <v>112</v>
      </c>
      <c r="H3650" s="11">
        <v>0.34042553191489361</v>
      </c>
      <c r="I3650">
        <v>0</v>
      </c>
      <c r="J3650">
        <f ca="1"/>
        <v>333</v>
      </c>
      <c r="K3650">
        <v>3602</v>
      </c>
      <c r="L3650" cm="1">
        <f t="array" ref="L3650">_xlfn.IFS(G3650&lt;=25, 1, G3650&lt;=75, 2, G3650&lt;=150, 3, G3650&gt;150, 4)</f>
        <v>3</v>
      </c>
    </row>
    <row r="3651" spans="1:12" x14ac:dyDescent="0.2">
      <c r="A3651" t="s">
        <v>5418</v>
      </c>
      <c r="B3651" t="s">
        <v>5419</v>
      </c>
      <c r="C3651" s="2">
        <v>1990</v>
      </c>
      <c r="D3651" s="2">
        <v>1592</v>
      </c>
      <c r="E3651" t="s">
        <v>7029</v>
      </c>
      <c r="F3651" t="s">
        <v>7042</v>
      </c>
      <c r="G3651" s="2">
        <v>398</v>
      </c>
      <c r="H3651" s="11">
        <v>0.2</v>
      </c>
      <c r="I3651">
        <v>0</v>
      </c>
      <c r="J3651">
        <f ca="1"/>
        <v>1521</v>
      </c>
      <c r="K3651">
        <v>3812</v>
      </c>
      <c r="L3651" cm="1">
        <f t="array" ref="L3651">_xlfn.IFS(G3651&lt;=25, 1, G3651&lt;=75, 2, G3651&lt;=150, 3, G3651&gt;150, 4)</f>
        <v>4</v>
      </c>
    </row>
    <row r="3652" spans="1:12" x14ac:dyDescent="0.2">
      <c r="A3652" t="s">
        <v>5420</v>
      </c>
      <c r="B3652" t="s">
        <v>5421</v>
      </c>
      <c r="C3652" s="2">
        <v>797</v>
      </c>
      <c r="D3652" s="2">
        <v>614</v>
      </c>
      <c r="E3652" t="s">
        <v>7029</v>
      </c>
      <c r="F3652" t="s">
        <v>7045</v>
      </c>
      <c r="G3652" s="2">
        <v>183</v>
      </c>
      <c r="H3652" s="11">
        <v>0.22961104140526975</v>
      </c>
      <c r="I3652">
        <v>0</v>
      </c>
      <c r="J3652">
        <f ca="1"/>
        <v>1241</v>
      </c>
      <c r="K3652">
        <v>3521</v>
      </c>
      <c r="L3652" cm="1">
        <f t="array" ref="L3652">_xlfn.IFS(G3652&lt;=25, 1, G3652&lt;=75, 2, G3652&lt;=150, 3, G3652&gt;150, 4)</f>
        <v>4</v>
      </c>
    </row>
    <row r="3653" spans="1:12" x14ac:dyDescent="0.2">
      <c r="A3653" t="s">
        <v>5422</v>
      </c>
      <c r="B3653" t="s">
        <v>5423</v>
      </c>
      <c r="C3653" s="2">
        <v>399</v>
      </c>
      <c r="D3653" s="2">
        <v>227</v>
      </c>
      <c r="E3653" t="s">
        <v>7029</v>
      </c>
      <c r="F3653" t="s">
        <v>7040</v>
      </c>
      <c r="G3653" s="2">
        <v>172</v>
      </c>
      <c r="H3653" s="11">
        <v>0.43107769423558895</v>
      </c>
      <c r="I3653">
        <v>0</v>
      </c>
      <c r="J3653">
        <f ca="1"/>
        <v>3019</v>
      </c>
      <c r="K3653">
        <v>211</v>
      </c>
      <c r="L3653" cm="1">
        <f t="array" ref="L3653">_xlfn.IFS(G3653&lt;=25, 1, G3653&lt;=75, 2, G3653&lt;=150, 3, G3653&gt;150, 4)</f>
        <v>4</v>
      </c>
    </row>
    <row r="3654" spans="1:12" x14ac:dyDescent="0.2">
      <c r="A3654" t="s">
        <v>5424</v>
      </c>
      <c r="B3654" t="s">
        <v>5425</v>
      </c>
      <c r="C3654" s="2">
        <v>299</v>
      </c>
      <c r="D3654" s="2">
        <v>212</v>
      </c>
      <c r="E3654" t="s">
        <v>7027</v>
      </c>
      <c r="F3654" t="s">
        <v>7037</v>
      </c>
      <c r="G3654" s="2">
        <v>87</v>
      </c>
      <c r="H3654" s="11">
        <v>0.29096989966555181</v>
      </c>
      <c r="I3654">
        <v>0</v>
      </c>
      <c r="J3654">
        <f ca="1"/>
        <v>1295</v>
      </c>
      <c r="K3654">
        <v>3085</v>
      </c>
      <c r="L3654" cm="1">
        <f t="array" ref="L3654">_xlfn.IFS(G3654&lt;=25, 1, G3654&lt;=75, 2, G3654&lt;=150, 3, G3654&gt;150, 4)</f>
        <v>3</v>
      </c>
    </row>
    <row r="3655" spans="1:12" x14ac:dyDescent="0.2">
      <c r="A3655" t="s">
        <v>5426</v>
      </c>
      <c r="B3655" t="s">
        <v>5427</v>
      </c>
      <c r="C3655" s="2">
        <v>232</v>
      </c>
      <c r="D3655" s="2">
        <v>81</v>
      </c>
      <c r="E3655" t="s">
        <v>7027</v>
      </c>
      <c r="F3655" t="s">
        <v>7040</v>
      </c>
      <c r="G3655" s="2">
        <v>151</v>
      </c>
      <c r="H3655" s="11">
        <v>0.65086206896551724</v>
      </c>
      <c r="I3655">
        <v>0</v>
      </c>
      <c r="J3655">
        <f ca="1"/>
        <v>1273</v>
      </c>
      <c r="K3655">
        <v>717</v>
      </c>
      <c r="L3655" cm="1">
        <f t="array" ref="L3655">_xlfn.IFS(G3655&lt;=25, 1, G3655&lt;=75, 2, G3655&lt;=150, 3, G3655&gt;150, 4)</f>
        <v>4</v>
      </c>
    </row>
    <row r="3656" spans="1:12" x14ac:dyDescent="0.2">
      <c r="A3656" t="s">
        <v>5428</v>
      </c>
      <c r="B3656" t="s">
        <v>5429</v>
      </c>
      <c r="C3656" s="2">
        <v>269</v>
      </c>
      <c r="D3656" s="2">
        <v>159</v>
      </c>
      <c r="E3656" t="s">
        <v>7027</v>
      </c>
      <c r="F3656" t="s">
        <v>7036</v>
      </c>
      <c r="G3656" s="2">
        <v>110</v>
      </c>
      <c r="H3656" s="11">
        <v>0.40892193308550184</v>
      </c>
      <c r="I3656">
        <v>0</v>
      </c>
      <c r="J3656">
        <f ca="1"/>
        <v>309</v>
      </c>
      <c r="K3656">
        <v>3878</v>
      </c>
      <c r="L3656" cm="1">
        <f t="array" ref="L3656">_xlfn.IFS(G3656&lt;=25, 1, G3656&lt;=75, 2, G3656&lt;=150, 3, G3656&gt;150, 4)</f>
        <v>3</v>
      </c>
    </row>
    <row r="3657" spans="1:12" x14ac:dyDescent="0.2">
      <c r="A3657" t="s">
        <v>5430</v>
      </c>
      <c r="B3657" t="s">
        <v>5431</v>
      </c>
      <c r="C3657" s="2">
        <v>250</v>
      </c>
      <c r="D3657" s="2">
        <v>120</v>
      </c>
      <c r="E3657" t="s">
        <v>7027</v>
      </c>
      <c r="F3657" t="s">
        <v>7041</v>
      </c>
      <c r="G3657" s="2">
        <v>130</v>
      </c>
      <c r="H3657" s="11">
        <v>0.52</v>
      </c>
      <c r="I3657">
        <v>0</v>
      </c>
      <c r="J3657">
        <f ca="1"/>
        <v>2209</v>
      </c>
      <c r="K3657">
        <v>620</v>
      </c>
      <c r="L3657" cm="1">
        <f t="array" ref="L3657">_xlfn.IFS(G3657&lt;=25, 1, G3657&lt;=75, 2, G3657&lt;=150, 3, G3657&gt;150, 4)</f>
        <v>3</v>
      </c>
    </row>
    <row r="3658" spans="1:12" x14ac:dyDescent="0.2">
      <c r="A3658" t="s">
        <v>4685</v>
      </c>
      <c r="B3658" t="s">
        <v>3634</v>
      </c>
      <c r="C3658" s="2">
        <v>99</v>
      </c>
      <c r="D3658" s="2">
        <v>70</v>
      </c>
      <c r="E3658" t="s">
        <v>7027</v>
      </c>
      <c r="F3658" t="s">
        <v>7037</v>
      </c>
      <c r="G3658" s="2">
        <v>29</v>
      </c>
      <c r="H3658" s="11">
        <v>0.29292929292929293</v>
      </c>
      <c r="I3658">
        <v>0</v>
      </c>
      <c r="J3658">
        <f ca="1"/>
        <v>943</v>
      </c>
      <c r="K3658">
        <v>1773</v>
      </c>
      <c r="L3658" cm="1">
        <f t="array" ref="L3658">_xlfn.IFS(G3658&lt;=25, 1, G3658&lt;=75, 2, G3658&lt;=150, 3, G3658&gt;150, 4)</f>
        <v>2</v>
      </c>
    </row>
    <row r="3659" spans="1:12" x14ac:dyDescent="0.2">
      <c r="A3659" t="s">
        <v>5432</v>
      </c>
      <c r="B3659" t="s">
        <v>5433</v>
      </c>
      <c r="C3659" s="2">
        <v>268</v>
      </c>
      <c r="D3659" s="2">
        <v>188</v>
      </c>
      <c r="E3659" t="s">
        <v>7027</v>
      </c>
      <c r="F3659" t="s">
        <v>7039</v>
      </c>
      <c r="G3659" s="2">
        <v>80</v>
      </c>
      <c r="H3659" s="11">
        <v>0.29850746268656714</v>
      </c>
      <c r="I3659">
        <v>0</v>
      </c>
      <c r="J3659">
        <f ca="1"/>
        <v>1121</v>
      </c>
      <c r="K3659">
        <v>697</v>
      </c>
      <c r="L3659" cm="1">
        <f t="array" ref="L3659">_xlfn.IFS(G3659&lt;=25, 1, G3659&lt;=75, 2, G3659&lt;=150, 3, G3659&gt;150, 4)</f>
        <v>3</v>
      </c>
    </row>
    <row r="3660" spans="1:12" x14ac:dyDescent="0.2">
      <c r="A3660" t="s">
        <v>5434</v>
      </c>
      <c r="B3660" t="s">
        <v>5435</v>
      </c>
      <c r="C3660" s="2">
        <v>469</v>
      </c>
      <c r="D3660" s="2">
        <v>272</v>
      </c>
      <c r="E3660" t="s">
        <v>7027</v>
      </c>
      <c r="F3660" t="s">
        <v>7039</v>
      </c>
      <c r="G3660" s="2">
        <v>197</v>
      </c>
      <c r="H3660" s="11">
        <v>0.42004264392324092</v>
      </c>
      <c r="I3660">
        <v>0</v>
      </c>
      <c r="J3660">
        <f ca="1"/>
        <v>2561</v>
      </c>
      <c r="K3660">
        <v>1595</v>
      </c>
      <c r="L3660" cm="1">
        <f t="array" ref="L3660">_xlfn.IFS(G3660&lt;=25, 1, G3660&lt;=75, 2, G3660&lt;=150, 3, G3660&gt;150, 4)</f>
        <v>4</v>
      </c>
    </row>
    <row r="3661" spans="1:12" x14ac:dyDescent="0.2">
      <c r="A3661" t="s">
        <v>5436</v>
      </c>
      <c r="B3661" t="s">
        <v>4144</v>
      </c>
      <c r="C3661" s="2">
        <v>268</v>
      </c>
      <c r="D3661" s="2">
        <v>182</v>
      </c>
      <c r="E3661" t="s">
        <v>7027</v>
      </c>
      <c r="F3661" t="s">
        <v>7039</v>
      </c>
      <c r="G3661" s="2">
        <v>86</v>
      </c>
      <c r="H3661" s="11">
        <v>0.32089552238805968</v>
      </c>
      <c r="I3661">
        <v>0</v>
      </c>
      <c r="J3661">
        <f ca="1"/>
        <v>1056</v>
      </c>
      <c r="K3661">
        <v>78</v>
      </c>
      <c r="L3661" cm="1">
        <f t="array" ref="L3661">_xlfn.IFS(G3661&lt;=25, 1, G3661&lt;=75, 2, G3661&lt;=150, 3, G3661&gt;150, 4)</f>
        <v>3</v>
      </c>
    </row>
    <row r="3662" spans="1:12" x14ac:dyDescent="0.2">
      <c r="A3662" t="s">
        <v>5437</v>
      </c>
      <c r="B3662" t="s">
        <v>5438</v>
      </c>
      <c r="C3662" s="2">
        <v>327</v>
      </c>
      <c r="D3662" s="2">
        <v>232</v>
      </c>
      <c r="E3662" t="s">
        <v>7029</v>
      </c>
      <c r="F3662" t="s">
        <v>7042</v>
      </c>
      <c r="G3662" s="2">
        <v>95</v>
      </c>
      <c r="H3662" s="11">
        <v>0.29051987767584098</v>
      </c>
      <c r="I3662">
        <v>0</v>
      </c>
      <c r="J3662">
        <f ca="1"/>
        <v>1701</v>
      </c>
      <c r="K3662">
        <v>3629</v>
      </c>
      <c r="L3662" cm="1">
        <f t="array" ref="L3662">_xlfn.IFS(G3662&lt;=25, 1, G3662&lt;=75, 2, G3662&lt;=150, 3, G3662&gt;150, 4)</f>
        <v>3</v>
      </c>
    </row>
    <row r="3663" spans="1:12" x14ac:dyDescent="0.2">
      <c r="A3663" t="s">
        <v>5439</v>
      </c>
      <c r="B3663" t="s">
        <v>4144</v>
      </c>
      <c r="C3663" s="2">
        <v>268</v>
      </c>
      <c r="D3663" s="2">
        <v>201</v>
      </c>
      <c r="E3663" t="s">
        <v>7027</v>
      </c>
      <c r="F3663" t="s">
        <v>7039</v>
      </c>
      <c r="G3663" s="2">
        <v>67</v>
      </c>
      <c r="H3663" s="11">
        <v>0.25</v>
      </c>
      <c r="I3663">
        <v>0</v>
      </c>
      <c r="J3663">
        <f ca="1"/>
        <v>446</v>
      </c>
      <c r="K3663">
        <v>1448</v>
      </c>
      <c r="L3663" cm="1">
        <f t="array" ref="L3663">_xlfn.IFS(G3663&lt;=25, 1, G3663&lt;=75, 2, G3663&lt;=150, 3, G3663&gt;150, 4)</f>
        <v>2</v>
      </c>
    </row>
    <row r="3664" spans="1:12" x14ac:dyDescent="0.2">
      <c r="A3664" t="s">
        <v>5440</v>
      </c>
      <c r="B3664" t="s">
        <v>2216</v>
      </c>
      <c r="C3664" s="2">
        <v>199</v>
      </c>
      <c r="D3664" s="2">
        <v>111</v>
      </c>
      <c r="E3664" t="s">
        <v>7027</v>
      </c>
      <c r="F3664" t="s">
        <v>7037</v>
      </c>
      <c r="G3664" s="2">
        <v>88</v>
      </c>
      <c r="H3664" s="11">
        <v>0.44221105527638194</v>
      </c>
      <c r="I3664">
        <v>0</v>
      </c>
      <c r="J3664">
        <f ca="1"/>
        <v>3809</v>
      </c>
      <c r="K3664">
        <v>2844</v>
      </c>
      <c r="L3664" cm="1">
        <f t="array" ref="L3664">_xlfn.IFS(G3664&lt;=25, 1, G3664&lt;=75, 2, G3664&lt;=150, 3, G3664&gt;150, 4)</f>
        <v>3</v>
      </c>
    </row>
    <row r="3665" spans="1:12" x14ac:dyDescent="0.2">
      <c r="A3665" t="s">
        <v>5441</v>
      </c>
      <c r="B3665" t="s">
        <v>5442</v>
      </c>
      <c r="C3665" s="2">
        <v>650</v>
      </c>
      <c r="D3665" s="2">
        <v>449</v>
      </c>
      <c r="E3665" t="s">
        <v>7029</v>
      </c>
      <c r="F3665" t="s">
        <v>7036</v>
      </c>
      <c r="G3665" s="2">
        <v>201</v>
      </c>
      <c r="H3665" s="11">
        <v>0.30923076923076925</v>
      </c>
      <c r="I3665">
        <v>0</v>
      </c>
      <c r="J3665">
        <f ca="1"/>
        <v>579</v>
      </c>
      <c r="K3665">
        <v>3129</v>
      </c>
      <c r="L3665" cm="1">
        <f t="array" ref="L3665">_xlfn.IFS(G3665&lt;=25, 1, G3665&lt;=75, 2, G3665&lt;=150, 3, G3665&gt;150, 4)</f>
        <v>4</v>
      </c>
    </row>
    <row r="3666" spans="1:12" x14ac:dyDescent="0.2">
      <c r="A3666" t="s">
        <v>5443</v>
      </c>
      <c r="B3666" t="s">
        <v>5444</v>
      </c>
      <c r="C3666" s="2">
        <v>867</v>
      </c>
      <c r="D3666" s="2">
        <v>676</v>
      </c>
      <c r="E3666" t="s">
        <v>7029</v>
      </c>
      <c r="F3666" t="s">
        <v>7042</v>
      </c>
      <c r="G3666" s="2">
        <v>191</v>
      </c>
      <c r="H3666" s="11">
        <v>0.22029988465974626</v>
      </c>
      <c r="I3666">
        <v>0</v>
      </c>
      <c r="J3666">
        <f ca="1"/>
        <v>608</v>
      </c>
      <c r="K3666">
        <v>4133</v>
      </c>
      <c r="L3666" cm="1">
        <f t="array" ref="L3666">_xlfn.IFS(G3666&lt;=25, 1, G3666&lt;=75, 2, G3666&lt;=150, 3, G3666&gt;150, 4)</f>
        <v>4</v>
      </c>
    </row>
    <row r="3667" spans="1:12" x14ac:dyDescent="0.2">
      <c r="A3667" t="s">
        <v>5445</v>
      </c>
      <c r="B3667" t="s">
        <v>5446</v>
      </c>
      <c r="C3667" s="2">
        <v>402</v>
      </c>
      <c r="D3667" s="2">
        <v>277</v>
      </c>
      <c r="E3667" t="s">
        <v>7029</v>
      </c>
      <c r="F3667" t="s">
        <v>7041</v>
      </c>
      <c r="G3667" s="2">
        <v>125</v>
      </c>
      <c r="H3667" s="11">
        <v>0.31094527363184077</v>
      </c>
      <c r="I3667">
        <v>0</v>
      </c>
      <c r="J3667">
        <f ca="1"/>
        <v>1750</v>
      </c>
      <c r="K3667">
        <v>1387</v>
      </c>
      <c r="L3667" cm="1">
        <f t="array" ref="L3667">_xlfn.IFS(G3667&lt;=25, 1, G3667&lt;=75, 2, G3667&lt;=150, 3, G3667&gt;150, 4)</f>
        <v>3</v>
      </c>
    </row>
    <row r="3668" spans="1:12" x14ac:dyDescent="0.2">
      <c r="A3668" t="s">
        <v>5447</v>
      </c>
      <c r="B3668" t="s">
        <v>2216</v>
      </c>
      <c r="C3668" s="2">
        <v>359</v>
      </c>
      <c r="D3668" s="2">
        <v>316</v>
      </c>
      <c r="E3668" t="s">
        <v>7027</v>
      </c>
      <c r="F3668" t="s">
        <v>7042</v>
      </c>
      <c r="G3668" s="2">
        <v>43</v>
      </c>
      <c r="H3668" s="11">
        <v>0.11977715877437325</v>
      </c>
      <c r="I3668">
        <v>0</v>
      </c>
      <c r="J3668">
        <f ca="1"/>
        <v>1419</v>
      </c>
      <c r="K3668">
        <v>4548</v>
      </c>
      <c r="L3668" cm="1">
        <f t="array" ref="L3668">_xlfn.IFS(G3668&lt;=25, 1, G3668&lt;=75, 2, G3668&lt;=150, 3, G3668&gt;150, 4)</f>
        <v>2</v>
      </c>
    </row>
    <row r="3669" spans="1:12" x14ac:dyDescent="0.2">
      <c r="A3669" t="s">
        <v>5448</v>
      </c>
      <c r="B3669" t="s">
        <v>5449</v>
      </c>
      <c r="C3669" s="2">
        <v>1155</v>
      </c>
      <c r="D3669" s="2">
        <v>959</v>
      </c>
      <c r="E3669" t="s">
        <v>7029</v>
      </c>
      <c r="F3669" t="s">
        <v>7042</v>
      </c>
      <c r="G3669" s="2">
        <v>196</v>
      </c>
      <c r="H3669" s="11">
        <v>0.16969696969696971</v>
      </c>
      <c r="I3669">
        <v>0</v>
      </c>
      <c r="J3669">
        <f ca="1"/>
        <v>1794</v>
      </c>
      <c r="K3669">
        <v>1542</v>
      </c>
      <c r="L3669" cm="1">
        <f t="array" ref="L3669">_xlfn.IFS(G3669&lt;=25, 1, G3669&lt;=75, 2, G3669&lt;=150, 3, G3669&gt;150, 4)</f>
        <v>4</v>
      </c>
    </row>
    <row r="3670" spans="1:12" x14ac:dyDescent="0.2">
      <c r="A3670" t="s">
        <v>5450</v>
      </c>
      <c r="B3670" t="s">
        <v>5451</v>
      </c>
      <c r="C3670" s="2">
        <v>561</v>
      </c>
      <c r="D3670" s="2">
        <v>432</v>
      </c>
      <c r="E3670" t="s">
        <v>7029</v>
      </c>
      <c r="F3670" t="s">
        <v>7045</v>
      </c>
      <c r="G3670" s="2">
        <v>129</v>
      </c>
      <c r="H3670" s="11">
        <v>0.22994652406417113</v>
      </c>
      <c r="I3670">
        <v>0</v>
      </c>
      <c r="J3670">
        <f ca="1"/>
        <v>3898</v>
      </c>
      <c r="K3670">
        <v>3479</v>
      </c>
      <c r="L3670" cm="1">
        <f t="array" ref="L3670">_xlfn.IFS(G3670&lt;=25, 1, G3670&lt;=75, 2, G3670&lt;=150, 3, G3670&gt;150, 4)</f>
        <v>3</v>
      </c>
    </row>
    <row r="3671" spans="1:12" x14ac:dyDescent="0.2">
      <c r="A3671" t="s">
        <v>5452</v>
      </c>
      <c r="B3671" t="s">
        <v>4096</v>
      </c>
      <c r="C3671" s="2">
        <v>591</v>
      </c>
      <c r="D3671" s="2">
        <v>467</v>
      </c>
      <c r="E3671" t="s">
        <v>7029</v>
      </c>
      <c r="F3671" t="s">
        <v>7036</v>
      </c>
      <c r="G3671" s="2">
        <v>124</v>
      </c>
      <c r="H3671" s="11">
        <v>0.20981387478849409</v>
      </c>
      <c r="I3671">
        <v>0</v>
      </c>
      <c r="J3671">
        <f ca="1"/>
        <v>1297</v>
      </c>
      <c r="K3671">
        <v>3733</v>
      </c>
      <c r="L3671" cm="1">
        <f t="array" ref="L3671">_xlfn.IFS(G3671&lt;=25, 1, G3671&lt;=75, 2, G3671&lt;=150, 3, G3671&gt;150, 4)</f>
        <v>3</v>
      </c>
    </row>
    <row r="3672" spans="1:12" x14ac:dyDescent="0.2">
      <c r="A3672" t="s">
        <v>5453</v>
      </c>
      <c r="B3672" t="s">
        <v>5454</v>
      </c>
      <c r="C3672" s="2">
        <v>473</v>
      </c>
      <c r="D3672" s="2">
        <v>350</v>
      </c>
      <c r="E3672" t="s">
        <v>7027</v>
      </c>
      <c r="F3672" t="s">
        <v>7043</v>
      </c>
      <c r="G3672" s="2">
        <v>123</v>
      </c>
      <c r="H3672" s="11">
        <v>0.26004228329809725</v>
      </c>
      <c r="I3672">
        <v>0</v>
      </c>
      <c r="J3672">
        <f ca="1"/>
        <v>665</v>
      </c>
      <c r="K3672">
        <v>4200</v>
      </c>
      <c r="L3672" cm="1">
        <f t="array" ref="L3672">_xlfn.IFS(G3672&lt;=25, 1, G3672&lt;=75, 2, G3672&lt;=150, 3, G3672&gt;150, 4)</f>
        <v>3</v>
      </c>
    </row>
    <row r="3673" spans="1:12" x14ac:dyDescent="0.2">
      <c r="A3673" t="s">
        <v>5455</v>
      </c>
      <c r="B3673" t="s">
        <v>5456</v>
      </c>
      <c r="C3673" s="2">
        <v>349</v>
      </c>
      <c r="D3673" s="2">
        <v>251</v>
      </c>
      <c r="E3673" t="s">
        <v>7027</v>
      </c>
      <c r="F3673" t="s">
        <v>7044</v>
      </c>
      <c r="G3673" s="2">
        <v>98</v>
      </c>
      <c r="H3673" s="11">
        <v>0.28080229226361031</v>
      </c>
      <c r="I3673">
        <v>0</v>
      </c>
      <c r="J3673">
        <f ca="1"/>
        <v>1696</v>
      </c>
      <c r="K3673">
        <v>2230</v>
      </c>
      <c r="L3673" cm="1">
        <f t="array" ref="L3673">_xlfn.IFS(G3673&lt;=25, 1, G3673&lt;=75, 2, G3673&lt;=150, 3, G3673&gt;150, 4)</f>
        <v>3</v>
      </c>
    </row>
    <row r="3674" spans="1:12" x14ac:dyDescent="0.2">
      <c r="A3674" t="s">
        <v>5457</v>
      </c>
      <c r="B3674" t="s">
        <v>5458</v>
      </c>
      <c r="C3674" s="2">
        <v>312</v>
      </c>
      <c r="D3674" s="2">
        <v>281</v>
      </c>
      <c r="E3674" t="s">
        <v>7027</v>
      </c>
      <c r="F3674" t="s">
        <v>7041</v>
      </c>
      <c r="G3674" s="2">
        <v>31</v>
      </c>
      <c r="H3674" s="11">
        <v>9.9358974358974353E-2</v>
      </c>
      <c r="I3674">
        <v>0</v>
      </c>
      <c r="J3674">
        <f ca="1"/>
        <v>3639</v>
      </c>
      <c r="K3674">
        <v>2160</v>
      </c>
      <c r="L3674" cm="1">
        <f t="array" ref="L3674">_xlfn.IFS(G3674&lt;=25, 1, G3674&lt;=75, 2, G3674&lt;=150, 3, G3674&gt;150, 4)</f>
        <v>2</v>
      </c>
    </row>
    <row r="3675" spans="1:12" x14ac:dyDescent="0.2">
      <c r="A3675" t="s">
        <v>5459</v>
      </c>
      <c r="B3675" t="s">
        <v>5460</v>
      </c>
      <c r="C3675" s="2">
        <v>429</v>
      </c>
      <c r="D3675" s="2">
        <v>326</v>
      </c>
      <c r="E3675" t="s">
        <v>7029</v>
      </c>
      <c r="F3675" t="s">
        <v>7042</v>
      </c>
      <c r="G3675" s="2">
        <v>103</v>
      </c>
      <c r="H3675" s="11">
        <v>0.2400932400932401</v>
      </c>
      <c r="I3675">
        <v>0</v>
      </c>
      <c r="J3675">
        <f ca="1"/>
        <v>3951</v>
      </c>
      <c r="K3675">
        <v>976</v>
      </c>
      <c r="L3675" cm="1">
        <f t="array" ref="L3675">_xlfn.IFS(G3675&lt;=25, 1, G3675&lt;=75, 2, G3675&lt;=150, 3, G3675&gt;150, 4)</f>
        <v>3</v>
      </c>
    </row>
    <row r="3676" spans="1:12" x14ac:dyDescent="0.2">
      <c r="A3676" t="s">
        <v>5461</v>
      </c>
      <c r="B3676" t="s">
        <v>1786</v>
      </c>
      <c r="C3676" s="2">
        <v>107</v>
      </c>
      <c r="D3676" s="2">
        <v>73</v>
      </c>
      <c r="E3676" t="s">
        <v>7029</v>
      </c>
      <c r="F3676" t="s">
        <v>7040</v>
      </c>
      <c r="G3676" s="2">
        <v>34</v>
      </c>
      <c r="H3676" s="11">
        <v>0.31775700934579437</v>
      </c>
      <c r="I3676">
        <v>0</v>
      </c>
      <c r="J3676">
        <f ca="1"/>
        <v>2244</v>
      </c>
      <c r="K3676">
        <v>252</v>
      </c>
      <c r="L3676" cm="1">
        <f t="array" ref="L3676">_xlfn.IFS(G3676&lt;=25, 1, G3676&lt;=75, 2, G3676&lt;=150, 3, G3676&gt;150, 4)</f>
        <v>2</v>
      </c>
    </row>
    <row r="3677" spans="1:12" x14ac:dyDescent="0.2">
      <c r="A3677" t="s">
        <v>5462</v>
      </c>
      <c r="B3677" t="s">
        <v>5463</v>
      </c>
      <c r="C3677" s="2">
        <v>799</v>
      </c>
      <c r="D3677" s="2">
        <v>655</v>
      </c>
      <c r="E3677" t="s">
        <v>7027</v>
      </c>
      <c r="F3677" t="s">
        <v>7042</v>
      </c>
      <c r="G3677" s="2">
        <v>144</v>
      </c>
      <c r="H3677" s="11">
        <v>0.18022528160200249</v>
      </c>
      <c r="I3677">
        <v>0</v>
      </c>
      <c r="J3677">
        <f ca="1"/>
        <v>2502</v>
      </c>
      <c r="K3677">
        <v>2019</v>
      </c>
      <c r="L3677" cm="1">
        <f t="array" ref="L3677">_xlfn.IFS(G3677&lt;=25, 1, G3677&lt;=75, 2, G3677&lt;=150, 3, G3677&gt;150, 4)</f>
        <v>3</v>
      </c>
    </row>
    <row r="3678" spans="1:12" x14ac:dyDescent="0.2">
      <c r="A3678" t="s">
        <v>5464</v>
      </c>
      <c r="B3678" t="s">
        <v>5465</v>
      </c>
      <c r="C3678" s="2">
        <v>1290</v>
      </c>
      <c r="D3678" s="2">
        <v>993</v>
      </c>
      <c r="E3678" t="s">
        <v>7029</v>
      </c>
      <c r="F3678" t="s">
        <v>7042</v>
      </c>
      <c r="G3678" s="2">
        <v>297</v>
      </c>
      <c r="H3678" s="11">
        <v>0.23023255813953489</v>
      </c>
      <c r="I3678">
        <v>0</v>
      </c>
      <c r="J3678">
        <f ca="1"/>
        <v>4258</v>
      </c>
      <c r="K3678">
        <v>4327</v>
      </c>
      <c r="L3678" cm="1">
        <f t="array" ref="L3678">_xlfn.IFS(G3678&lt;=25, 1, G3678&lt;=75, 2, G3678&lt;=150, 3, G3678&gt;150, 4)</f>
        <v>4</v>
      </c>
    </row>
    <row r="3679" spans="1:12" x14ac:dyDescent="0.2">
      <c r="A3679" t="s">
        <v>5468</v>
      </c>
      <c r="B3679" t="s">
        <v>5469</v>
      </c>
      <c r="C3679" s="2">
        <v>840</v>
      </c>
      <c r="D3679" s="2">
        <v>504</v>
      </c>
      <c r="E3679" t="s">
        <v>7027</v>
      </c>
      <c r="F3679" t="s">
        <v>7042</v>
      </c>
      <c r="G3679" s="2">
        <v>336</v>
      </c>
      <c r="H3679" s="11">
        <v>0.4</v>
      </c>
      <c r="I3679">
        <v>0</v>
      </c>
      <c r="J3679">
        <f ca="1"/>
        <v>2548</v>
      </c>
      <c r="K3679">
        <v>3989</v>
      </c>
      <c r="L3679" cm="1">
        <f t="array" ref="L3679">_xlfn.IFS(G3679&lt;=25, 1, G3679&lt;=75, 2, G3679&lt;=150, 3, G3679&gt;150, 4)</f>
        <v>4</v>
      </c>
    </row>
    <row r="3680" spans="1:12" x14ac:dyDescent="0.2">
      <c r="A3680" t="s">
        <v>5470</v>
      </c>
      <c r="B3680" t="s">
        <v>5471</v>
      </c>
      <c r="C3680" s="2">
        <v>473</v>
      </c>
      <c r="D3680" s="2">
        <v>369</v>
      </c>
      <c r="E3680" t="s">
        <v>7027</v>
      </c>
      <c r="F3680" t="s">
        <v>7041</v>
      </c>
      <c r="G3680" s="2">
        <v>104</v>
      </c>
      <c r="H3680" s="11">
        <v>0.21987315010570824</v>
      </c>
      <c r="I3680">
        <v>0</v>
      </c>
      <c r="J3680">
        <f ca="1"/>
        <v>568</v>
      </c>
      <c r="K3680">
        <v>1807</v>
      </c>
      <c r="L3680" cm="1">
        <f t="array" ref="L3680">_xlfn.IFS(G3680&lt;=25, 1, G3680&lt;=75, 2, G3680&lt;=150, 3, G3680&gt;150, 4)</f>
        <v>3</v>
      </c>
    </row>
    <row r="3681" spans="1:12" x14ac:dyDescent="0.2">
      <c r="A3681" t="s">
        <v>5472</v>
      </c>
      <c r="B3681" t="s">
        <v>5473</v>
      </c>
      <c r="C3681" s="2">
        <v>294</v>
      </c>
      <c r="D3681" s="2">
        <v>226</v>
      </c>
      <c r="E3681" t="s">
        <v>7027</v>
      </c>
      <c r="F3681" t="s">
        <v>7041</v>
      </c>
      <c r="G3681" s="2">
        <v>68</v>
      </c>
      <c r="H3681" s="11">
        <v>0.23129251700680273</v>
      </c>
      <c r="I3681">
        <v>0</v>
      </c>
      <c r="J3681">
        <f ca="1"/>
        <v>3018</v>
      </c>
      <c r="K3681">
        <v>416</v>
      </c>
      <c r="L3681" cm="1">
        <f t="array" ref="L3681">_xlfn.IFS(G3681&lt;=25, 1, G3681&lt;=75, 2, G3681&lt;=150, 3, G3681&gt;150, 4)</f>
        <v>2</v>
      </c>
    </row>
    <row r="3682" spans="1:12" x14ac:dyDescent="0.2">
      <c r="A3682" t="s">
        <v>5474</v>
      </c>
      <c r="B3682" t="s">
        <v>5475</v>
      </c>
      <c r="C3682" s="2">
        <v>268</v>
      </c>
      <c r="D3682" s="2">
        <v>193</v>
      </c>
      <c r="E3682" t="s">
        <v>7027</v>
      </c>
      <c r="F3682" t="s">
        <v>7036</v>
      </c>
      <c r="G3682" s="2">
        <v>75</v>
      </c>
      <c r="H3682" s="11">
        <v>0.27985074626865669</v>
      </c>
      <c r="I3682">
        <v>0</v>
      </c>
      <c r="J3682">
        <f ca="1"/>
        <v>2255</v>
      </c>
      <c r="K3682">
        <v>4345</v>
      </c>
      <c r="L3682" cm="1">
        <f t="array" ref="L3682">_xlfn.IFS(G3682&lt;=25, 1, G3682&lt;=75, 2, G3682&lt;=150, 3, G3682&gt;150, 4)</f>
        <v>2</v>
      </c>
    </row>
    <row r="3683" spans="1:12" x14ac:dyDescent="0.2">
      <c r="A3683" t="s">
        <v>5476</v>
      </c>
      <c r="B3683" t="s">
        <v>5477</v>
      </c>
      <c r="C3683" s="2">
        <v>726</v>
      </c>
      <c r="D3683" s="2">
        <v>537</v>
      </c>
      <c r="E3683" t="s">
        <v>7029</v>
      </c>
      <c r="F3683" t="s">
        <v>7037</v>
      </c>
      <c r="G3683" s="2">
        <v>189</v>
      </c>
      <c r="H3683" s="11">
        <v>0.26033057851239672</v>
      </c>
      <c r="I3683">
        <v>0</v>
      </c>
      <c r="J3683">
        <f ca="1"/>
        <v>712</v>
      </c>
      <c r="K3683">
        <v>4268</v>
      </c>
      <c r="L3683" cm="1">
        <f t="array" ref="L3683">_xlfn.IFS(G3683&lt;=25, 1, G3683&lt;=75, 2, G3683&lt;=150, 3, G3683&gt;150, 4)</f>
        <v>4</v>
      </c>
    </row>
    <row r="3684" spans="1:12" x14ac:dyDescent="0.2">
      <c r="A3684" t="s">
        <v>5478</v>
      </c>
      <c r="B3684" t="s">
        <v>5479</v>
      </c>
      <c r="C3684" s="2">
        <v>760</v>
      </c>
      <c r="D3684" s="2">
        <v>502</v>
      </c>
      <c r="E3684" t="s">
        <v>7029</v>
      </c>
      <c r="F3684" t="s">
        <v>7037</v>
      </c>
      <c r="G3684" s="2">
        <v>258</v>
      </c>
      <c r="H3684" s="11">
        <v>0.33947368421052632</v>
      </c>
      <c r="I3684">
        <v>0</v>
      </c>
      <c r="J3684">
        <f ca="1"/>
        <v>3173</v>
      </c>
      <c r="K3684">
        <v>540</v>
      </c>
      <c r="L3684" cm="1">
        <f t="array" ref="L3684">_xlfn.IFS(G3684&lt;=25, 1, G3684&lt;=75, 2, G3684&lt;=150, 3, G3684&gt;150, 4)</f>
        <v>4</v>
      </c>
    </row>
    <row r="3685" spans="1:12" x14ac:dyDescent="0.2">
      <c r="A3685" t="s">
        <v>5480</v>
      </c>
      <c r="B3685" t="s">
        <v>5481</v>
      </c>
      <c r="C3685" s="2">
        <v>312</v>
      </c>
      <c r="D3685" s="2">
        <v>234</v>
      </c>
      <c r="E3685" t="s">
        <v>7027</v>
      </c>
      <c r="F3685" t="s">
        <v>7043</v>
      </c>
      <c r="G3685" s="2">
        <v>78</v>
      </c>
      <c r="H3685" s="11">
        <v>0.25</v>
      </c>
      <c r="I3685">
        <v>0</v>
      </c>
      <c r="J3685">
        <f ca="1"/>
        <v>2207</v>
      </c>
      <c r="K3685">
        <v>500</v>
      </c>
      <c r="L3685" cm="1">
        <f t="array" ref="L3685">_xlfn.IFS(G3685&lt;=25, 1, G3685&lt;=75, 2, G3685&lt;=150, 3, G3685&gt;150, 4)</f>
        <v>3</v>
      </c>
    </row>
    <row r="3686" spans="1:12" x14ac:dyDescent="0.2">
      <c r="A3686" t="s">
        <v>5482</v>
      </c>
      <c r="B3686" t="s">
        <v>5483</v>
      </c>
      <c r="C3686" s="2">
        <v>268</v>
      </c>
      <c r="D3686" s="2">
        <v>220</v>
      </c>
      <c r="E3686" t="s">
        <v>7027</v>
      </c>
      <c r="F3686" t="s">
        <v>7041</v>
      </c>
      <c r="G3686" s="2">
        <v>48</v>
      </c>
      <c r="H3686" s="11">
        <v>0.17910447761194029</v>
      </c>
      <c r="I3686">
        <v>0</v>
      </c>
      <c r="J3686">
        <f ca="1"/>
        <v>2511</v>
      </c>
      <c r="K3686">
        <v>1178</v>
      </c>
      <c r="L3686" cm="1">
        <f t="array" ref="L3686">_xlfn.IFS(G3686&lt;=25, 1, G3686&lt;=75, 2, G3686&lt;=150, 3, G3686&gt;150, 4)</f>
        <v>2</v>
      </c>
    </row>
    <row r="3687" spans="1:12" x14ac:dyDescent="0.2">
      <c r="A3687" t="s">
        <v>5484</v>
      </c>
      <c r="B3687" t="s">
        <v>5485</v>
      </c>
      <c r="C3687" s="2">
        <v>232</v>
      </c>
      <c r="D3687" s="2">
        <v>186</v>
      </c>
      <c r="E3687" t="s">
        <v>7027</v>
      </c>
      <c r="F3687" t="s">
        <v>7039</v>
      </c>
      <c r="G3687" s="2">
        <v>46</v>
      </c>
      <c r="H3687" s="11">
        <v>0.19827586206896552</v>
      </c>
      <c r="I3687">
        <v>0</v>
      </c>
      <c r="J3687">
        <f ca="1"/>
        <v>3561</v>
      </c>
      <c r="K3687">
        <v>912</v>
      </c>
      <c r="L3687" cm="1">
        <f t="array" ref="L3687">_xlfn.IFS(G3687&lt;=25, 1, G3687&lt;=75, 2, G3687&lt;=150, 3, G3687&gt;150, 4)</f>
        <v>2</v>
      </c>
    </row>
    <row r="3688" spans="1:12" x14ac:dyDescent="0.2">
      <c r="A3688" t="s">
        <v>5486</v>
      </c>
      <c r="B3688" t="s">
        <v>5487</v>
      </c>
      <c r="C3688" s="2">
        <v>1020</v>
      </c>
      <c r="D3688" s="2">
        <v>857</v>
      </c>
      <c r="E3688" t="s">
        <v>7029</v>
      </c>
      <c r="F3688" t="s">
        <v>7042</v>
      </c>
      <c r="G3688" s="2">
        <v>163</v>
      </c>
      <c r="H3688" s="11">
        <v>0.15980392156862744</v>
      </c>
      <c r="I3688">
        <v>0</v>
      </c>
      <c r="J3688">
        <f ca="1"/>
        <v>4388</v>
      </c>
      <c r="K3688">
        <v>4427</v>
      </c>
      <c r="L3688" cm="1">
        <f t="array" ref="L3688">_xlfn.IFS(G3688&lt;=25, 1, G3688&lt;=75, 2, G3688&lt;=150, 3, G3688&gt;150, 4)</f>
        <v>4</v>
      </c>
    </row>
    <row r="3689" spans="1:12" x14ac:dyDescent="0.2">
      <c r="A3689" t="s">
        <v>2110</v>
      </c>
      <c r="B3689" t="s">
        <v>5488</v>
      </c>
      <c r="C3689" s="2">
        <v>591</v>
      </c>
      <c r="D3689" s="2">
        <v>491</v>
      </c>
      <c r="E3689" t="s">
        <v>7029</v>
      </c>
      <c r="F3689" t="s">
        <v>7037</v>
      </c>
      <c r="G3689" s="2">
        <v>100</v>
      </c>
      <c r="H3689" s="11">
        <v>0.16920473773265651</v>
      </c>
      <c r="I3689">
        <v>0</v>
      </c>
      <c r="J3689">
        <f ca="1"/>
        <v>613</v>
      </c>
      <c r="K3689">
        <v>556</v>
      </c>
      <c r="L3689" cm="1">
        <f t="array" ref="L3689">_xlfn.IFS(G3689&lt;=25, 1, G3689&lt;=75, 2, G3689&lt;=150, 3, G3689&gt;150, 4)</f>
        <v>3</v>
      </c>
    </row>
    <row r="3690" spans="1:12" x14ac:dyDescent="0.2">
      <c r="A3690" t="s">
        <v>5489</v>
      </c>
      <c r="B3690" t="s">
        <v>5396</v>
      </c>
      <c r="C3690" s="2">
        <v>325</v>
      </c>
      <c r="D3690" s="2">
        <v>273</v>
      </c>
      <c r="E3690" t="s">
        <v>7027</v>
      </c>
      <c r="F3690" t="s">
        <v>7037</v>
      </c>
      <c r="G3690" s="2">
        <v>52</v>
      </c>
      <c r="H3690" s="11">
        <v>0.16</v>
      </c>
      <c r="I3690">
        <v>0</v>
      </c>
      <c r="J3690">
        <f ca="1"/>
        <v>3005</v>
      </c>
      <c r="K3690">
        <v>1991</v>
      </c>
      <c r="L3690" cm="1">
        <f t="array" ref="L3690">_xlfn.IFS(G3690&lt;=25, 1, G3690&lt;=75, 2, G3690&lt;=150, 3, G3690&gt;150, 4)</f>
        <v>2</v>
      </c>
    </row>
    <row r="3691" spans="1:12" x14ac:dyDescent="0.2">
      <c r="A3691" t="s">
        <v>5490</v>
      </c>
      <c r="B3691" t="s">
        <v>5114</v>
      </c>
      <c r="C3691" s="2">
        <v>241</v>
      </c>
      <c r="D3691" s="2">
        <v>164</v>
      </c>
      <c r="E3691" t="s">
        <v>7027</v>
      </c>
      <c r="F3691" t="s">
        <v>7036</v>
      </c>
      <c r="G3691" s="2">
        <v>77</v>
      </c>
      <c r="H3691" s="11">
        <v>0.31950207468879666</v>
      </c>
      <c r="I3691">
        <v>0</v>
      </c>
      <c r="J3691">
        <f ca="1"/>
        <v>607</v>
      </c>
      <c r="K3691">
        <v>4174</v>
      </c>
      <c r="L3691" cm="1">
        <f t="array" ref="L3691">_xlfn.IFS(G3691&lt;=25, 1, G3691&lt;=75, 2, G3691&lt;=150, 3, G3691&gt;150, 4)</f>
        <v>3</v>
      </c>
    </row>
    <row r="3692" spans="1:12" x14ac:dyDescent="0.2">
      <c r="A3692" t="s">
        <v>5491</v>
      </c>
      <c r="B3692" t="s">
        <v>5492</v>
      </c>
      <c r="C3692" s="2">
        <v>329</v>
      </c>
      <c r="D3692" s="2">
        <v>234</v>
      </c>
      <c r="E3692" t="s">
        <v>7027</v>
      </c>
      <c r="F3692" t="s">
        <v>7037</v>
      </c>
      <c r="G3692" s="2">
        <v>95</v>
      </c>
      <c r="H3692" s="11">
        <v>0.28875379939209728</v>
      </c>
      <c r="I3692">
        <v>0</v>
      </c>
      <c r="J3692">
        <f ca="1"/>
        <v>2564</v>
      </c>
      <c r="K3692">
        <v>4511</v>
      </c>
      <c r="L3692" cm="1">
        <f t="array" ref="L3692">_xlfn.IFS(G3692&lt;=25, 1, G3692&lt;=75, 2, G3692&lt;=150, 3, G3692&gt;150, 4)</f>
        <v>3</v>
      </c>
    </row>
    <row r="3693" spans="1:12" x14ac:dyDescent="0.2">
      <c r="A3693" t="s">
        <v>5493</v>
      </c>
      <c r="B3693" t="s">
        <v>2737</v>
      </c>
      <c r="C3693" s="2">
        <v>459</v>
      </c>
      <c r="D3693" s="2">
        <v>409</v>
      </c>
      <c r="E3693" t="s">
        <v>7029</v>
      </c>
      <c r="F3693" t="s">
        <v>7039</v>
      </c>
      <c r="G3693" s="2">
        <v>50</v>
      </c>
      <c r="H3693" s="11">
        <v>0.10893246187363835</v>
      </c>
      <c r="I3693">
        <v>0</v>
      </c>
      <c r="J3693">
        <f ca="1"/>
        <v>1689</v>
      </c>
      <c r="K3693">
        <v>4313</v>
      </c>
      <c r="L3693" cm="1">
        <f t="array" ref="L3693">_xlfn.IFS(G3693&lt;=25, 1, G3693&lt;=75, 2, G3693&lt;=150, 3, G3693&gt;150, 4)</f>
        <v>2</v>
      </c>
    </row>
    <row r="3694" spans="1:12" x14ac:dyDescent="0.2">
      <c r="A3694" t="s">
        <v>5494</v>
      </c>
      <c r="B3694" t="s">
        <v>5495</v>
      </c>
      <c r="C3694" s="2">
        <v>268</v>
      </c>
      <c r="D3694" s="2">
        <v>188</v>
      </c>
      <c r="E3694" t="s">
        <v>7027</v>
      </c>
      <c r="F3694" t="s">
        <v>7037</v>
      </c>
      <c r="G3694" s="2">
        <v>80</v>
      </c>
      <c r="H3694" s="11">
        <v>0.29850746268656714</v>
      </c>
      <c r="I3694">
        <v>0</v>
      </c>
      <c r="J3694">
        <f ca="1"/>
        <v>4146</v>
      </c>
      <c r="K3694">
        <v>35</v>
      </c>
      <c r="L3694" cm="1">
        <f t="array" ref="L3694">_xlfn.IFS(G3694&lt;=25, 1, G3694&lt;=75, 2, G3694&lt;=150, 3, G3694&gt;150, 4)</f>
        <v>3</v>
      </c>
    </row>
    <row r="3695" spans="1:12" x14ac:dyDescent="0.2">
      <c r="A3695" t="s">
        <v>5496</v>
      </c>
      <c r="B3695" t="s">
        <v>5497</v>
      </c>
      <c r="C3695" s="2">
        <v>289</v>
      </c>
      <c r="D3695" s="2">
        <v>179</v>
      </c>
      <c r="E3695" t="s">
        <v>7027</v>
      </c>
      <c r="F3695" t="s">
        <v>7037</v>
      </c>
      <c r="G3695" s="2">
        <v>110</v>
      </c>
      <c r="H3695" s="11">
        <v>0.38062283737024222</v>
      </c>
      <c r="I3695">
        <v>0</v>
      </c>
      <c r="J3695">
        <f ca="1"/>
        <v>2831</v>
      </c>
      <c r="K3695">
        <v>1554</v>
      </c>
      <c r="L3695" cm="1">
        <f t="array" ref="L3695">_xlfn.IFS(G3695&lt;=25, 1, G3695&lt;=75, 2, G3695&lt;=150, 3, G3695&gt;150, 4)</f>
        <v>3</v>
      </c>
    </row>
    <row r="3696" spans="1:12" x14ac:dyDescent="0.2">
      <c r="A3696" t="s">
        <v>5498</v>
      </c>
      <c r="B3696" t="s">
        <v>5499</v>
      </c>
      <c r="C3696" s="2">
        <v>402</v>
      </c>
      <c r="D3696" s="2">
        <v>285</v>
      </c>
      <c r="E3696" t="s">
        <v>7027</v>
      </c>
      <c r="F3696" t="s">
        <v>7037</v>
      </c>
      <c r="G3696" s="2">
        <v>117</v>
      </c>
      <c r="H3696" s="11">
        <v>0.29104477611940299</v>
      </c>
      <c r="I3696">
        <v>0</v>
      </c>
      <c r="J3696">
        <f ca="1"/>
        <v>1567</v>
      </c>
      <c r="K3696">
        <v>925</v>
      </c>
      <c r="L3696" cm="1">
        <f t="array" ref="L3696">_xlfn.IFS(G3696&lt;=25, 1, G3696&lt;=75, 2, G3696&lt;=150, 3, G3696&gt;150, 4)</f>
        <v>3</v>
      </c>
    </row>
    <row r="3697" spans="1:12" x14ac:dyDescent="0.2">
      <c r="A3697" t="s">
        <v>5500</v>
      </c>
      <c r="B3697" t="s">
        <v>5501</v>
      </c>
      <c r="C3697" s="2">
        <v>354</v>
      </c>
      <c r="D3697" s="2">
        <v>269</v>
      </c>
      <c r="E3697" t="s">
        <v>7027</v>
      </c>
      <c r="F3697" t="s">
        <v>7043</v>
      </c>
      <c r="G3697" s="2">
        <v>85</v>
      </c>
      <c r="H3697" s="11">
        <v>0.24011299435028249</v>
      </c>
      <c r="I3697">
        <v>0</v>
      </c>
      <c r="J3697">
        <f ca="1"/>
        <v>4074</v>
      </c>
      <c r="K3697">
        <v>2432</v>
      </c>
      <c r="L3697" cm="1">
        <f t="array" ref="L3697">_xlfn.IFS(G3697&lt;=25, 1, G3697&lt;=75, 2, G3697&lt;=150, 3, G3697&gt;150, 4)</f>
        <v>3</v>
      </c>
    </row>
    <row r="3698" spans="1:12" x14ac:dyDescent="0.2">
      <c r="A3698" t="s">
        <v>5502</v>
      </c>
      <c r="B3698" t="s">
        <v>5503</v>
      </c>
      <c r="C3698" s="2">
        <v>707</v>
      </c>
      <c r="D3698" s="2">
        <v>665</v>
      </c>
      <c r="E3698" t="s">
        <v>7027</v>
      </c>
      <c r="F3698" t="s">
        <v>7042</v>
      </c>
      <c r="G3698" s="2">
        <v>42</v>
      </c>
      <c r="H3698" s="11">
        <v>5.9405940594059403E-2</v>
      </c>
      <c r="I3698">
        <v>0</v>
      </c>
      <c r="J3698">
        <f ca="1"/>
        <v>2748</v>
      </c>
      <c r="K3698">
        <v>1537</v>
      </c>
      <c r="L3698" cm="1">
        <f t="array" ref="L3698">_xlfn.IFS(G3698&lt;=25, 1, G3698&lt;=75, 2, G3698&lt;=150, 3, G3698&gt;150, 4)</f>
        <v>2</v>
      </c>
    </row>
    <row r="3699" spans="1:12" x14ac:dyDescent="0.2">
      <c r="A3699" t="s">
        <v>5504</v>
      </c>
      <c r="B3699" t="s">
        <v>2718</v>
      </c>
      <c r="C3699" s="2">
        <v>268</v>
      </c>
      <c r="D3699" s="2">
        <v>115</v>
      </c>
      <c r="E3699" t="s">
        <v>7027</v>
      </c>
      <c r="F3699" t="s">
        <v>7036</v>
      </c>
      <c r="G3699" s="2">
        <v>153</v>
      </c>
      <c r="H3699" s="11">
        <v>0.57089552238805974</v>
      </c>
      <c r="I3699">
        <v>0</v>
      </c>
      <c r="J3699">
        <f ca="1"/>
        <v>201</v>
      </c>
      <c r="K3699">
        <v>3963</v>
      </c>
      <c r="L3699" cm="1">
        <f t="array" ref="L3699">_xlfn.IFS(G3699&lt;=25, 1, G3699&lt;=75, 2, G3699&lt;=150, 3, G3699&gt;150, 4)</f>
        <v>4</v>
      </c>
    </row>
    <row r="3700" spans="1:12" x14ac:dyDescent="0.2">
      <c r="A3700" t="s">
        <v>5505</v>
      </c>
      <c r="B3700" t="s">
        <v>5506</v>
      </c>
      <c r="C3700" s="2">
        <v>311</v>
      </c>
      <c r="D3700" s="2">
        <v>249</v>
      </c>
      <c r="E3700" t="s">
        <v>7029</v>
      </c>
      <c r="F3700" t="s">
        <v>7043</v>
      </c>
      <c r="G3700" s="2">
        <v>62</v>
      </c>
      <c r="H3700" s="11">
        <v>0.19935691318327975</v>
      </c>
      <c r="I3700">
        <v>0</v>
      </c>
      <c r="J3700">
        <f ca="1"/>
        <v>3752</v>
      </c>
      <c r="K3700">
        <v>1029</v>
      </c>
      <c r="L3700" cm="1">
        <f t="array" ref="L3700">_xlfn.IFS(G3700&lt;=25, 1, G3700&lt;=75, 2, G3700&lt;=150, 3, G3700&gt;150, 4)</f>
        <v>2</v>
      </c>
    </row>
    <row r="3701" spans="1:12" x14ac:dyDescent="0.2">
      <c r="A3701" t="s">
        <v>5344</v>
      </c>
      <c r="B3701" t="s">
        <v>2981</v>
      </c>
      <c r="C3701" s="2">
        <v>294</v>
      </c>
      <c r="D3701" s="2">
        <v>232</v>
      </c>
      <c r="E3701" t="s">
        <v>7029</v>
      </c>
      <c r="F3701" t="s">
        <v>7036</v>
      </c>
      <c r="G3701" s="2">
        <v>62</v>
      </c>
      <c r="H3701" s="11">
        <v>0.21088435374149661</v>
      </c>
      <c r="I3701">
        <v>0</v>
      </c>
      <c r="J3701">
        <f ca="1"/>
        <v>624</v>
      </c>
      <c r="K3701">
        <v>3972</v>
      </c>
      <c r="L3701" cm="1">
        <f t="array" ref="L3701">_xlfn.IFS(G3701&lt;=25, 1, G3701&lt;=75, 2, G3701&lt;=150, 3, G3701&gt;150, 4)</f>
        <v>2</v>
      </c>
    </row>
    <row r="3702" spans="1:12" x14ac:dyDescent="0.2">
      <c r="A3702" t="s">
        <v>5507</v>
      </c>
      <c r="B3702" t="s">
        <v>5508</v>
      </c>
      <c r="C3702" s="2">
        <v>2676</v>
      </c>
      <c r="D3702" s="2">
        <v>2007</v>
      </c>
      <c r="E3702" t="s">
        <v>7029</v>
      </c>
      <c r="F3702" t="s">
        <v>7041</v>
      </c>
      <c r="G3702" s="2">
        <v>669</v>
      </c>
      <c r="H3702" s="11">
        <v>0.25</v>
      </c>
      <c r="I3702">
        <v>0</v>
      </c>
      <c r="J3702">
        <f ca="1"/>
        <v>4105</v>
      </c>
      <c r="K3702">
        <v>396</v>
      </c>
      <c r="L3702" cm="1">
        <f t="array" ref="L3702">_xlfn.IFS(G3702&lt;=25, 1, G3702&lt;=75, 2, G3702&lt;=150, 3, G3702&gt;150, 4)</f>
        <v>4</v>
      </c>
    </row>
    <row r="3703" spans="1:12" x14ac:dyDescent="0.2">
      <c r="A3703" t="s">
        <v>5509</v>
      </c>
      <c r="B3703" t="s">
        <v>5510</v>
      </c>
      <c r="C3703" s="2">
        <v>295</v>
      </c>
      <c r="D3703" s="2">
        <v>195</v>
      </c>
      <c r="E3703" t="s">
        <v>7027</v>
      </c>
      <c r="F3703" t="s">
        <v>7045</v>
      </c>
      <c r="G3703" s="2">
        <v>100</v>
      </c>
      <c r="H3703" s="11">
        <v>0.33898305084745761</v>
      </c>
      <c r="I3703">
        <v>0</v>
      </c>
      <c r="J3703">
        <f ca="1"/>
        <v>2371</v>
      </c>
      <c r="K3703">
        <v>2360</v>
      </c>
      <c r="L3703" cm="1">
        <f t="array" ref="L3703">_xlfn.IFS(G3703&lt;=25, 1, G3703&lt;=75, 2, G3703&lt;=150, 3, G3703&gt;150, 4)</f>
        <v>3</v>
      </c>
    </row>
    <row r="3704" spans="1:12" x14ac:dyDescent="0.2">
      <c r="A3704" t="s">
        <v>5511</v>
      </c>
      <c r="B3704" t="s">
        <v>5512</v>
      </c>
      <c r="C3704" s="2">
        <v>259</v>
      </c>
      <c r="D3704" s="2">
        <v>168</v>
      </c>
      <c r="E3704" t="s">
        <v>7027</v>
      </c>
      <c r="F3704" t="s">
        <v>7036</v>
      </c>
      <c r="G3704" s="2">
        <v>91</v>
      </c>
      <c r="H3704" s="11">
        <v>0.35135135135135137</v>
      </c>
      <c r="I3704">
        <v>0</v>
      </c>
      <c r="J3704">
        <f ca="1"/>
        <v>2414</v>
      </c>
      <c r="K3704">
        <v>2937</v>
      </c>
      <c r="L3704" cm="1">
        <f t="array" ref="L3704">_xlfn.IFS(G3704&lt;=25, 1, G3704&lt;=75, 2, G3704&lt;=150, 3, G3704&gt;150, 4)</f>
        <v>3</v>
      </c>
    </row>
    <row r="3705" spans="1:12" x14ac:dyDescent="0.2">
      <c r="A3705" t="s">
        <v>5513</v>
      </c>
      <c r="B3705" t="s">
        <v>5514</v>
      </c>
      <c r="C3705" s="2">
        <v>294</v>
      </c>
      <c r="D3705" s="2">
        <v>162</v>
      </c>
      <c r="E3705" t="s">
        <v>7027</v>
      </c>
      <c r="F3705" t="s">
        <v>7037</v>
      </c>
      <c r="G3705" s="2">
        <v>132</v>
      </c>
      <c r="H3705" s="11">
        <v>0.44897959183673469</v>
      </c>
      <c r="I3705">
        <v>0</v>
      </c>
      <c r="J3705">
        <f ca="1"/>
        <v>4194</v>
      </c>
      <c r="K3705">
        <v>933</v>
      </c>
      <c r="L3705" cm="1">
        <f t="array" ref="L3705">_xlfn.IFS(G3705&lt;=25, 1, G3705&lt;=75, 2, G3705&lt;=150, 3, G3705&gt;150, 4)</f>
        <v>3</v>
      </c>
    </row>
    <row r="3706" spans="1:12" x14ac:dyDescent="0.2">
      <c r="A3706" t="s">
        <v>5515</v>
      </c>
      <c r="B3706" t="s">
        <v>5516</v>
      </c>
      <c r="C3706" s="2">
        <v>1155</v>
      </c>
      <c r="D3706" s="2">
        <v>912</v>
      </c>
      <c r="E3706" t="s">
        <v>7029</v>
      </c>
      <c r="F3706" t="s">
        <v>7037</v>
      </c>
      <c r="G3706" s="2">
        <v>243</v>
      </c>
      <c r="H3706" s="11">
        <v>0.21038961038961038</v>
      </c>
      <c r="I3706">
        <v>0</v>
      </c>
      <c r="J3706">
        <f ca="1"/>
        <v>3511</v>
      </c>
      <c r="K3706">
        <v>2025</v>
      </c>
      <c r="L3706" cm="1">
        <f t="array" ref="L3706">_xlfn.IFS(G3706&lt;=25, 1, G3706&lt;=75, 2, G3706&lt;=150, 3, G3706&gt;150, 4)</f>
        <v>4</v>
      </c>
    </row>
    <row r="3707" spans="1:12" x14ac:dyDescent="0.2">
      <c r="A3707" t="s">
        <v>5517</v>
      </c>
      <c r="B3707" t="s">
        <v>4144</v>
      </c>
      <c r="C3707" s="2">
        <v>268</v>
      </c>
      <c r="D3707" s="2">
        <v>172</v>
      </c>
      <c r="E3707" t="s">
        <v>7027</v>
      </c>
      <c r="F3707" t="s">
        <v>7039</v>
      </c>
      <c r="G3707" s="2">
        <v>96</v>
      </c>
      <c r="H3707" s="11">
        <v>0.35820895522388058</v>
      </c>
      <c r="I3707">
        <v>0</v>
      </c>
      <c r="J3707">
        <f ca="1"/>
        <v>1319</v>
      </c>
      <c r="K3707">
        <v>3189</v>
      </c>
      <c r="L3707" cm="1">
        <f t="array" ref="L3707">_xlfn.IFS(G3707&lt;=25, 1, G3707&lt;=75, 2, G3707&lt;=150, 3, G3707&gt;150, 4)</f>
        <v>3</v>
      </c>
    </row>
    <row r="3708" spans="1:12" x14ac:dyDescent="0.2">
      <c r="A3708" t="s">
        <v>5518</v>
      </c>
      <c r="B3708" t="s">
        <v>4358</v>
      </c>
      <c r="C3708" s="2">
        <v>232</v>
      </c>
      <c r="D3708" s="2">
        <v>172</v>
      </c>
      <c r="E3708" t="s">
        <v>7027</v>
      </c>
      <c r="F3708" t="s">
        <v>7039</v>
      </c>
      <c r="G3708" s="2">
        <v>60</v>
      </c>
      <c r="H3708" s="11">
        <v>0.25862068965517243</v>
      </c>
      <c r="I3708">
        <v>0</v>
      </c>
      <c r="J3708">
        <f ca="1"/>
        <v>3673</v>
      </c>
      <c r="K3708">
        <v>3165</v>
      </c>
      <c r="L3708" cm="1">
        <f t="array" ref="L3708">_xlfn.IFS(G3708&lt;=25, 1, G3708&lt;=75, 2, G3708&lt;=150, 3, G3708&gt;150, 4)</f>
        <v>2</v>
      </c>
    </row>
    <row r="3709" spans="1:12" x14ac:dyDescent="0.2">
      <c r="A3709" t="s">
        <v>5519</v>
      </c>
      <c r="B3709" t="s">
        <v>2735</v>
      </c>
      <c r="C3709" s="2">
        <v>357</v>
      </c>
      <c r="D3709" s="2">
        <v>286</v>
      </c>
      <c r="E3709" t="s">
        <v>7027</v>
      </c>
      <c r="F3709" t="s">
        <v>7036</v>
      </c>
      <c r="G3709" s="2">
        <v>71</v>
      </c>
      <c r="H3709" s="11">
        <v>0.19887955182072828</v>
      </c>
      <c r="I3709">
        <v>0</v>
      </c>
      <c r="J3709">
        <f ca="1"/>
        <v>3440</v>
      </c>
      <c r="K3709">
        <v>4129</v>
      </c>
      <c r="L3709" cm="1">
        <f t="array" ref="L3709">_xlfn.IFS(G3709&lt;=25, 1, G3709&lt;=75, 2, G3709&lt;=150, 3, G3709&gt;150, 4)</f>
        <v>2</v>
      </c>
    </row>
    <row r="3710" spans="1:12" x14ac:dyDescent="0.2">
      <c r="A3710" t="s">
        <v>5520</v>
      </c>
      <c r="B3710" t="s">
        <v>2216</v>
      </c>
      <c r="C3710" s="2">
        <v>169</v>
      </c>
      <c r="D3710" s="2">
        <v>79</v>
      </c>
      <c r="E3710" t="s">
        <v>7027</v>
      </c>
      <c r="F3710" t="s">
        <v>7037</v>
      </c>
      <c r="G3710" s="2">
        <v>90</v>
      </c>
      <c r="H3710" s="11">
        <v>0.53254437869822491</v>
      </c>
      <c r="I3710">
        <v>0</v>
      </c>
      <c r="J3710">
        <f ca="1"/>
        <v>3537</v>
      </c>
      <c r="K3710">
        <v>729</v>
      </c>
      <c r="L3710" cm="1">
        <f t="array" ref="L3710">_xlfn.IFS(G3710&lt;=25, 1, G3710&lt;=75, 2, G3710&lt;=150, 3, G3710&gt;150, 4)</f>
        <v>3</v>
      </c>
    </row>
    <row r="3711" spans="1:12" x14ac:dyDescent="0.2">
      <c r="A3711" t="s">
        <v>5521</v>
      </c>
      <c r="B3711" t="s">
        <v>5522</v>
      </c>
      <c r="C3711" s="2">
        <v>286</v>
      </c>
      <c r="D3711" s="2">
        <v>246</v>
      </c>
      <c r="E3711" t="s">
        <v>7027</v>
      </c>
      <c r="F3711" t="s">
        <v>7037</v>
      </c>
      <c r="G3711" s="2">
        <v>40</v>
      </c>
      <c r="H3711" s="11">
        <v>0.13986013986013987</v>
      </c>
      <c r="I3711">
        <v>0</v>
      </c>
      <c r="J3711">
        <f ca="1"/>
        <v>964</v>
      </c>
      <c r="K3711">
        <v>3387</v>
      </c>
      <c r="L3711" cm="1">
        <f t="array" ref="L3711">_xlfn.IFS(G3711&lt;=25, 1, G3711&lt;=75, 2, G3711&lt;=150, 3, G3711&gt;150, 4)</f>
        <v>2</v>
      </c>
    </row>
    <row r="3712" spans="1:12" x14ac:dyDescent="0.2">
      <c r="A3712" t="s">
        <v>5523</v>
      </c>
      <c r="B3712" t="s">
        <v>5524</v>
      </c>
      <c r="C3712" s="2">
        <v>239</v>
      </c>
      <c r="D3712" s="2">
        <v>120</v>
      </c>
      <c r="E3712" t="s">
        <v>7027</v>
      </c>
      <c r="F3712" t="s">
        <v>7040</v>
      </c>
      <c r="G3712" s="2">
        <v>119</v>
      </c>
      <c r="H3712" s="11">
        <v>0.497907949790795</v>
      </c>
      <c r="I3712">
        <v>0</v>
      </c>
      <c r="J3712">
        <f ca="1"/>
        <v>4173</v>
      </c>
      <c r="K3712">
        <v>1658</v>
      </c>
      <c r="L3712" cm="1">
        <f t="array" ref="L3712">_xlfn.IFS(G3712&lt;=25, 1, G3712&lt;=75, 2, G3712&lt;=150, 3, G3712&gt;150, 4)</f>
        <v>3</v>
      </c>
    </row>
    <row r="3713" spans="1:12" x14ac:dyDescent="0.2">
      <c r="A3713" t="s">
        <v>5525</v>
      </c>
      <c r="B3713" t="s">
        <v>5526</v>
      </c>
      <c r="C3713" s="2">
        <v>356</v>
      </c>
      <c r="D3713" s="2">
        <v>235</v>
      </c>
      <c r="E3713" t="s">
        <v>7029</v>
      </c>
      <c r="F3713" t="s">
        <v>7037</v>
      </c>
      <c r="G3713" s="2">
        <v>121</v>
      </c>
      <c r="H3713" s="11">
        <v>0.3398876404494382</v>
      </c>
      <c r="I3713">
        <v>0</v>
      </c>
      <c r="J3713">
        <f ca="1"/>
        <v>1117</v>
      </c>
      <c r="K3713">
        <v>2820</v>
      </c>
      <c r="L3713" cm="1">
        <f t="array" ref="L3713">_xlfn.IFS(G3713&lt;=25, 1, G3713&lt;=75, 2, G3713&lt;=150, 3, G3713&gt;150, 4)</f>
        <v>3</v>
      </c>
    </row>
    <row r="3714" spans="1:12" x14ac:dyDescent="0.2">
      <c r="A3714" t="s">
        <v>5527</v>
      </c>
      <c r="B3714" t="s">
        <v>1728</v>
      </c>
      <c r="C3714" s="2">
        <v>250</v>
      </c>
      <c r="D3714" s="2">
        <v>160</v>
      </c>
      <c r="E3714" t="s">
        <v>7027</v>
      </c>
      <c r="F3714" t="s">
        <v>7036</v>
      </c>
      <c r="G3714" s="2">
        <v>90</v>
      </c>
      <c r="H3714" s="11">
        <v>0.36</v>
      </c>
      <c r="I3714">
        <v>0</v>
      </c>
      <c r="J3714">
        <f ca="1"/>
        <v>4372</v>
      </c>
      <c r="K3714">
        <v>4188</v>
      </c>
      <c r="L3714" cm="1">
        <f t="array" ref="L3714">_xlfn.IFS(G3714&lt;=25, 1, G3714&lt;=75, 2, G3714&lt;=150, 3, G3714&gt;150, 4)</f>
        <v>3</v>
      </c>
    </row>
    <row r="3715" spans="1:12" x14ac:dyDescent="0.2">
      <c r="A3715" t="s">
        <v>5528</v>
      </c>
      <c r="B3715" t="s">
        <v>2216</v>
      </c>
      <c r="C3715" s="2">
        <v>447</v>
      </c>
      <c r="D3715" s="2">
        <v>375</v>
      </c>
      <c r="E3715" t="s">
        <v>7027</v>
      </c>
      <c r="F3715" t="s">
        <v>7042</v>
      </c>
      <c r="G3715" s="2">
        <v>72</v>
      </c>
      <c r="H3715" s="11">
        <v>0.16107382550335569</v>
      </c>
      <c r="I3715">
        <v>0</v>
      </c>
      <c r="J3715">
        <f ca="1"/>
        <v>90</v>
      </c>
      <c r="K3715">
        <v>3132</v>
      </c>
      <c r="L3715" cm="1">
        <f t="array" ref="L3715">_xlfn.IFS(G3715&lt;=25, 1, G3715&lt;=75, 2, G3715&lt;=150, 3, G3715&gt;150, 4)</f>
        <v>2</v>
      </c>
    </row>
    <row r="3716" spans="1:12" x14ac:dyDescent="0.2">
      <c r="A3716" t="s">
        <v>5529</v>
      </c>
      <c r="B3716" t="s">
        <v>5530</v>
      </c>
      <c r="C3716" s="2">
        <v>294</v>
      </c>
      <c r="D3716" s="2">
        <v>191</v>
      </c>
      <c r="E3716" t="s">
        <v>7027</v>
      </c>
      <c r="F3716" t="s">
        <v>7037</v>
      </c>
      <c r="G3716" s="2">
        <v>103</v>
      </c>
      <c r="H3716" s="11">
        <v>0.35034013605442177</v>
      </c>
      <c r="I3716">
        <v>0</v>
      </c>
      <c r="J3716">
        <f ca="1"/>
        <v>1330</v>
      </c>
      <c r="K3716">
        <v>958</v>
      </c>
      <c r="L3716" cm="1">
        <f t="array" ref="L3716">_xlfn.IFS(G3716&lt;=25, 1, G3716&lt;=75, 2, G3716&lt;=150, 3, G3716&gt;150, 4)</f>
        <v>3</v>
      </c>
    </row>
    <row r="3717" spans="1:12" x14ac:dyDescent="0.2">
      <c r="A3717" t="s">
        <v>5531</v>
      </c>
      <c r="B3717" t="s">
        <v>5532</v>
      </c>
      <c r="C3717" s="2">
        <v>294</v>
      </c>
      <c r="D3717" s="2">
        <v>188</v>
      </c>
      <c r="E3717" t="s">
        <v>7027</v>
      </c>
      <c r="F3717" t="s">
        <v>7037</v>
      </c>
      <c r="G3717" s="2">
        <v>106</v>
      </c>
      <c r="H3717" s="11">
        <v>0.36054421768707484</v>
      </c>
      <c r="I3717">
        <v>0</v>
      </c>
      <c r="J3717">
        <f ca="1"/>
        <v>2445</v>
      </c>
      <c r="K3717">
        <v>3347</v>
      </c>
      <c r="L3717" cm="1">
        <f t="array" ref="L3717">_xlfn.IFS(G3717&lt;=25, 1, G3717&lt;=75, 2, G3717&lt;=150, 3, G3717&gt;150, 4)</f>
        <v>3</v>
      </c>
    </row>
    <row r="3718" spans="1:12" x14ac:dyDescent="0.2">
      <c r="A3718" t="s">
        <v>5533</v>
      </c>
      <c r="B3718" t="s">
        <v>5534</v>
      </c>
      <c r="C3718" s="2">
        <v>599</v>
      </c>
      <c r="D3718" s="2">
        <v>323</v>
      </c>
      <c r="E3718" t="s">
        <v>7029</v>
      </c>
      <c r="F3718" t="s">
        <v>7040</v>
      </c>
      <c r="G3718" s="2">
        <v>276</v>
      </c>
      <c r="H3718" s="11">
        <v>0.46076794657762937</v>
      </c>
      <c r="I3718">
        <v>0</v>
      </c>
      <c r="J3718">
        <f ca="1"/>
        <v>4266</v>
      </c>
      <c r="K3718">
        <v>3000</v>
      </c>
      <c r="L3718" cm="1">
        <f t="array" ref="L3718">_xlfn.IFS(G3718&lt;=25, 1, G3718&lt;=75, 2, G3718&lt;=150, 3, G3718&gt;150, 4)</f>
        <v>4</v>
      </c>
    </row>
    <row r="3719" spans="1:12" x14ac:dyDescent="0.2">
      <c r="A3719" t="s">
        <v>5535</v>
      </c>
      <c r="B3719" t="s">
        <v>4388</v>
      </c>
      <c r="C3719" s="2">
        <v>599</v>
      </c>
      <c r="D3719" s="2">
        <v>497</v>
      </c>
      <c r="E3719" t="s">
        <v>7029</v>
      </c>
      <c r="F3719" t="s">
        <v>7039</v>
      </c>
      <c r="G3719" s="2">
        <v>102</v>
      </c>
      <c r="H3719" s="11">
        <v>0.17028380634390652</v>
      </c>
      <c r="I3719">
        <v>0</v>
      </c>
      <c r="J3719">
        <f ca="1"/>
        <v>3026</v>
      </c>
      <c r="K3719">
        <v>2699</v>
      </c>
      <c r="L3719" cm="1">
        <f t="array" ref="L3719">_xlfn.IFS(G3719&lt;=25, 1, G3719&lt;=75, 2, G3719&lt;=150, 3, G3719&gt;150, 4)</f>
        <v>3</v>
      </c>
    </row>
    <row r="3720" spans="1:12" x14ac:dyDescent="0.2">
      <c r="A3720" t="s">
        <v>5536</v>
      </c>
      <c r="B3720" t="s">
        <v>4992</v>
      </c>
      <c r="C3720" s="2">
        <v>268</v>
      </c>
      <c r="D3720" s="2">
        <v>217</v>
      </c>
      <c r="E3720" t="s">
        <v>7027</v>
      </c>
      <c r="F3720" t="s">
        <v>7039</v>
      </c>
      <c r="G3720" s="2">
        <v>51</v>
      </c>
      <c r="H3720" s="11">
        <v>0.19029850746268656</v>
      </c>
      <c r="I3720">
        <v>0</v>
      </c>
      <c r="J3720">
        <f ca="1"/>
        <v>975</v>
      </c>
      <c r="K3720">
        <v>2785</v>
      </c>
      <c r="L3720" cm="1">
        <f t="array" ref="L3720">_xlfn.IFS(G3720&lt;=25, 1, G3720&lt;=75, 2, G3720&lt;=150, 3, G3720&gt;150, 4)</f>
        <v>2</v>
      </c>
    </row>
    <row r="3721" spans="1:12" x14ac:dyDescent="0.2">
      <c r="A3721" t="s">
        <v>5537</v>
      </c>
      <c r="B3721" t="s">
        <v>5538</v>
      </c>
      <c r="C3721" s="2">
        <v>399</v>
      </c>
      <c r="D3721" s="2">
        <v>291</v>
      </c>
      <c r="E3721" t="s">
        <v>7027</v>
      </c>
      <c r="F3721" t="s">
        <v>7037</v>
      </c>
      <c r="G3721" s="2">
        <v>108</v>
      </c>
      <c r="H3721" s="11">
        <v>0.27067669172932329</v>
      </c>
      <c r="I3721">
        <v>0</v>
      </c>
      <c r="J3721">
        <f ca="1"/>
        <v>2349</v>
      </c>
      <c r="K3721">
        <v>879</v>
      </c>
      <c r="L3721" cm="1">
        <f t="array" ref="L3721">_xlfn.IFS(G3721&lt;=25, 1, G3721&lt;=75, 2, G3721&lt;=150, 3, G3721&gt;150, 4)</f>
        <v>3</v>
      </c>
    </row>
    <row r="3722" spans="1:12" x14ac:dyDescent="0.2">
      <c r="A3722" t="s">
        <v>5539</v>
      </c>
      <c r="B3722" t="s">
        <v>2216</v>
      </c>
      <c r="C3722" s="2">
        <v>279</v>
      </c>
      <c r="D3722" s="2">
        <v>209</v>
      </c>
      <c r="E3722" t="s">
        <v>7027</v>
      </c>
      <c r="F3722" t="s">
        <v>7036</v>
      </c>
      <c r="G3722" s="2">
        <v>70</v>
      </c>
      <c r="H3722" s="11">
        <v>0.25089605734767023</v>
      </c>
      <c r="I3722">
        <v>0</v>
      </c>
      <c r="J3722">
        <f ca="1"/>
        <v>4412</v>
      </c>
      <c r="K3722">
        <v>2318</v>
      </c>
      <c r="L3722" cm="1">
        <f t="array" ref="L3722">_xlfn.IFS(G3722&lt;=25, 1, G3722&lt;=75, 2, G3722&lt;=150, 3, G3722&gt;150, 4)</f>
        <v>2</v>
      </c>
    </row>
    <row r="3723" spans="1:12" x14ac:dyDescent="0.2">
      <c r="A3723" t="s">
        <v>5540</v>
      </c>
      <c r="B3723" t="s">
        <v>2272</v>
      </c>
      <c r="C3723" s="2">
        <v>399</v>
      </c>
      <c r="D3723" s="2">
        <v>239</v>
      </c>
      <c r="E3723" t="s">
        <v>7027</v>
      </c>
      <c r="F3723" t="s">
        <v>7037</v>
      </c>
      <c r="G3723" s="2">
        <v>160</v>
      </c>
      <c r="H3723" s="11">
        <v>0.40100250626566414</v>
      </c>
      <c r="I3723">
        <v>0</v>
      </c>
      <c r="J3723">
        <f ca="1"/>
        <v>1700</v>
      </c>
      <c r="K3723">
        <v>2167</v>
      </c>
      <c r="L3723" cm="1">
        <f t="array" ref="L3723">_xlfn.IFS(G3723&lt;=25, 1, G3723&lt;=75, 2, G3723&lt;=150, 3, G3723&gt;150, 4)</f>
        <v>4</v>
      </c>
    </row>
    <row r="3724" spans="1:12" x14ac:dyDescent="0.2">
      <c r="A3724" t="s">
        <v>5541</v>
      </c>
      <c r="B3724" t="s">
        <v>5542</v>
      </c>
      <c r="C3724" s="2">
        <v>469</v>
      </c>
      <c r="D3724" s="2">
        <v>314</v>
      </c>
      <c r="E3724" t="s">
        <v>7027</v>
      </c>
      <c r="F3724" t="s">
        <v>7037</v>
      </c>
      <c r="G3724" s="2">
        <v>155</v>
      </c>
      <c r="H3724" s="11">
        <v>0.33049040511727079</v>
      </c>
      <c r="I3724">
        <v>0</v>
      </c>
      <c r="J3724">
        <f ca="1"/>
        <v>4104</v>
      </c>
      <c r="K3724">
        <v>1573</v>
      </c>
      <c r="L3724" cm="1">
        <f t="array" ref="L3724">_xlfn.IFS(G3724&lt;=25, 1, G3724&lt;=75, 2, G3724&lt;=150, 3, G3724&gt;150, 4)</f>
        <v>4</v>
      </c>
    </row>
    <row r="3725" spans="1:12" x14ac:dyDescent="0.2">
      <c r="A3725" t="s">
        <v>5543</v>
      </c>
      <c r="B3725" t="s">
        <v>2287</v>
      </c>
      <c r="C3725" s="2">
        <v>223</v>
      </c>
      <c r="D3725" s="2">
        <v>221</v>
      </c>
      <c r="E3725" t="s">
        <v>6989</v>
      </c>
      <c r="F3725" t="s">
        <v>7042</v>
      </c>
      <c r="G3725" s="2">
        <v>2</v>
      </c>
      <c r="H3725" s="11">
        <v>8.9686098654708519E-3</v>
      </c>
      <c r="I3725">
        <v>1</v>
      </c>
      <c r="J3725">
        <f ca="1"/>
        <v>492</v>
      </c>
      <c r="K3725">
        <v>4220</v>
      </c>
      <c r="L3725" cm="1">
        <f t="array" ref="L3725">_xlfn.IFS(G3725&lt;=25, 1, G3725&lt;=75, 2, G3725&lt;=150, 3, G3725&gt;150, 4)</f>
        <v>1</v>
      </c>
    </row>
    <row r="3726" spans="1:12" x14ac:dyDescent="0.2">
      <c r="A3726" t="s">
        <v>5544</v>
      </c>
      <c r="B3726" t="s">
        <v>5545</v>
      </c>
      <c r="C3726" s="2">
        <v>447</v>
      </c>
      <c r="D3726" s="2">
        <v>358</v>
      </c>
      <c r="E3726" t="s">
        <v>7029</v>
      </c>
      <c r="F3726" t="s">
        <v>7045</v>
      </c>
      <c r="G3726" s="2">
        <v>89</v>
      </c>
      <c r="H3726" s="11">
        <v>0.19910514541387025</v>
      </c>
      <c r="I3726">
        <v>0</v>
      </c>
      <c r="J3726">
        <f ca="1"/>
        <v>1473</v>
      </c>
      <c r="K3726">
        <v>2437</v>
      </c>
      <c r="L3726" cm="1">
        <f t="array" ref="L3726">_xlfn.IFS(G3726&lt;=25, 1, G3726&lt;=75, 2, G3726&lt;=150, 3, G3726&gt;150, 4)</f>
        <v>3</v>
      </c>
    </row>
    <row r="3727" spans="1:12" x14ac:dyDescent="0.2">
      <c r="A3727" t="s">
        <v>5546</v>
      </c>
      <c r="B3727" t="s">
        <v>5547</v>
      </c>
      <c r="C3727" s="2">
        <v>268</v>
      </c>
      <c r="D3727" s="2">
        <v>180</v>
      </c>
      <c r="E3727" t="s">
        <v>7027</v>
      </c>
      <c r="F3727" t="s">
        <v>7037</v>
      </c>
      <c r="G3727" s="2">
        <v>88</v>
      </c>
      <c r="H3727" s="11">
        <v>0.32835820895522388</v>
      </c>
      <c r="I3727">
        <v>0</v>
      </c>
      <c r="J3727">
        <f ca="1"/>
        <v>1039</v>
      </c>
      <c r="K3727">
        <v>2994</v>
      </c>
      <c r="L3727" cm="1">
        <f t="array" ref="L3727">_xlfn.IFS(G3727&lt;=25, 1, G3727&lt;=75, 2, G3727&lt;=150, 3, G3727&gt;150, 4)</f>
        <v>3</v>
      </c>
    </row>
    <row r="3728" spans="1:12" x14ac:dyDescent="0.2">
      <c r="A3728" t="s">
        <v>5548</v>
      </c>
      <c r="B3728" t="s">
        <v>5549</v>
      </c>
      <c r="C3728" s="2">
        <v>299</v>
      </c>
      <c r="D3728" s="2">
        <v>218</v>
      </c>
      <c r="E3728" t="s">
        <v>7027</v>
      </c>
      <c r="F3728" t="s">
        <v>7037</v>
      </c>
      <c r="G3728" s="2">
        <v>81</v>
      </c>
      <c r="H3728" s="11">
        <v>0.2709030100334448</v>
      </c>
      <c r="I3728">
        <v>0</v>
      </c>
      <c r="J3728">
        <f ca="1"/>
        <v>3636</v>
      </c>
      <c r="K3728">
        <v>439</v>
      </c>
      <c r="L3728" cm="1">
        <f t="array" ref="L3728">_xlfn.IFS(G3728&lt;=25, 1, G3728&lt;=75, 2, G3728&lt;=150, 3, G3728&gt;150, 4)</f>
        <v>3</v>
      </c>
    </row>
    <row r="3729" spans="1:12" x14ac:dyDescent="0.2">
      <c r="A3729" t="s">
        <v>5550</v>
      </c>
      <c r="B3729" t="s">
        <v>5551</v>
      </c>
      <c r="C3729" s="2">
        <v>660</v>
      </c>
      <c r="D3729" s="2">
        <v>528</v>
      </c>
      <c r="E3729" t="s">
        <v>7027</v>
      </c>
      <c r="F3729" t="s">
        <v>7045</v>
      </c>
      <c r="G3729" s="2">
        <v>132</v>
      </c>
      <c r="H3729" s="11">
        <v>0.2</v>
      </c>
      <c r="I3729">
        <v>0</v>
      </c>
      <c r="J3729">
        <f ca="1"/>
        <v>2734</v>
      </c>
      <c r="K3729">
        <v>2728</v>
      </c>
      <c r="L3729" cm="1">
        <f t="array" ref="L3729">_xlfn.IFS(G3729&lt;=25, 1, G3729&lt;=75, 2, G3729&lt;=150, 3, G3729&gt;150, 4)</f>
        <v>3</v>
      </c>
    </row>
    <row r="3730" spans="1:12" x14ac:dyDescent="0.2">
      <c r="A3730" t="s">
        <v>5552</v>
      </c>
      <c r="B3730" t="s">
        <v>5553</v>
      </c>
      <c r="C3730" s="2">
        <v>1540</v>
      </c>
      <c r="D3730" s="2">
        <v>1340</v>
      </c>
      <c r="E3730" t="s">
        <v>7029</v>
      </c>
      <c r="F3730" t="s">
        <v>7042</v>
      </c>
      <c r="G3730" s="2">
        <v>200</v>
      </c>
      <c r="H3730" s="11">
        <v>0.12987012987012986</v>
      </c>
      <c r="I3730">
        <v>0</v>
      </c>
      <c r="J3730">
        <f ca="1"/>
        <v>2549</v>
      </c>
      <c r="K3730">
        <v>1821</v>
      </c>
      <c r="L3730" cm="1">
        <f t="array" ref="L3730">_xlfn.IFS(G3730&lt;=25, 1, G3730&lt;=75, 2, G3730&lt;=150, 3, G3730&gt;150, 4)</f>
        <v>4</v>
      </c>
    </row>
    <row r="3731" spans="1:12" x14ac:dyDescent="0.2">
      <c r="A3731" t="s">
        <v>5554</v>
      </c>
      <c r="B3731" t="s">
        <v>5555</v>
      </c>
      <c r="C3731" s="2">
        <v>312</v>
      </c>
      <c r="D3731" s="2">
        <v>259</v>
      </c>
      <c r="E3731" t="s">
        <v>7027</v>
      </c>
      <c r="F3731" t="s">
        <v>7042</v>
      </c>
      <c r="G3731" s="2">
        <v>53</v>
      </c>
      <c r="H3731" s="11">
        <v>0.16987179487179488</v>
      </c>
      <c r="I3731">
        <v>0</v>
      </c>
      <c r="J3731">
        <f ca="1"/>
        <v>700</v>
      </c>
      <c r="K3731">
        <v>2654</v>
      </c>
      <c r="L3731" cm="1">
        <f t="array" ref="L3731">_xlfn.IFS(G3731&lt;=25, 1, G3731&lt;=75, 2, G3731&lt;=150, 3, G3731&gt;150, 4)</f>
        <v>2</v>
      </c>
    </row>
    <row r="3732" spans="1:12" x14ac:dyDescent="0.2">
      <c r="A3732" t="s">
        <v>5556</v>
      </c>
      <c r="B3732" t="s">
        <v>5557</v>
      </c>
      <c r="C3732" s="2">
        <v>449</v>
      </c>
      <c r="D3732" s="2">
        <v>341</v>
      </c>
      <c r="E3732" t="s">
        <v>7029</v>
      </c>
      <c r="F3732" t="s">
        <v>7043</v>
      </c>
      <c r="G3732" s="2">
        <v>108</v>
      </c>
      <c r="H3732" s="11">
        <v>0.24053452115812918</v>
      </c>
      <c r="I3732">
        <v>0</v>
      </c>
      <c r="J3732">
        <f ca="1"/>
        <v>4080</v>
      </c>
      <c r="K3732">
        <v>4242</v>
      </c>
      <c r="L3732" cm="1">
        <f t="array" ref="L3732">_xlfn.IFS(G3732&lt;=25, 1, G3732&lt;=75, 2, G3732&lt;=150, 3, G3732&gt;150, 4)</f>
        <v>3</v>
      </c>
    </row>
    <row r="3733" spans="1:12" x14ac:dyDescent="0.2">
      <c r="A3733" t="s">
        <v>5558</v>
      </c>
      <c r="B3733" t="s">
        <v>5559</v>
      </c>
      <c r="C3733" s="2">
        <v>349</v>
      </c>
      <c r="D3733" s="2">
        <v>262</v>
      </c>
      <c r="E3733" t="s">
        <v>7027</v>
      </c>
      <c r="F3733" t="s">
        <v>7037</v>
      </c>
      <c r="G3733" s="2">
        <v>87</v>
      </c>
      <c r="H3733" s="11">
        <v>0.24928366762177651</v>
      </c>
      <c r="I3733">
        <v>0</v>
      </c>
      <c r="J3733">
        <f ca="1"/>
        <v>2486</v>
      </c>
      <c r="K3733">
        <v>3266</v>
      </c>
      <c r="L3733" cm="1">
        <f t="array" ref="L3733">_xlfn.IFS(G3733&lt;=25, 1, G3733&lt;=75, 2, G3733&lt;=150, 3, G3733&gt;150, 4)</f>
        <v>3</v>
      </c>
    </row>
    <row r="3734" spans="1:12" x14ac:dyDescent="0.2">
      <c r="A3734" t="s">
        <v>5560</v>
      </c>
      <c r="B3734" t="s">
        <v>1711</v>
      </c>
      <c r="C3734" s="2">
        <v>294</v>
      </c>
      <c r="D3734" s="2">
        <v>182</v>
      </c>
      <c r="E3734" t="s">
        <v>7029</v>
      </c>
      <c r="F3734" t="s">
        <v>7037</v>
      </c>
      <c r="G3734" s="2">
        <v>112</v>
      </c>
      <c r="H3734" s="11">
        <v>0.38095238095238093</v>
      </c>
      <c r="I3734">
        <v>0</v>
      </c>
      <c r="J3734">
        <f ca="1"/>
        <v>2813</v>
      </c>
      <c r="K3734">
        <v>2742</v>
      </c>
      <c r="L3734" cm="1">
        <f t="array" ref="L3734">_xlfn.IFS(G3734&lt;=25, 1, G3734&lt;=75, 2, G3734&lt;=150, 3, G3734&gt;150, 4)</f>
        <v>3</v>
      </c>
    </row>
    <row r="3735" spans="1:12" x14ac:dyDescent="0.2">
      <c r="A3735" t="s">
        <v>5561</v>
      </c>
      <c r="B3735" t="s">
        <v>5562</v>
      </c>
      <c r="C3735" s="2">
        <v>249</v>
      </c>
      <c r="D3735" s="2">
        <v>147</v>
      </c>
      <c r="E3735" t="s">
        <v>7027</v>
      </c>
      <c r="F3735" t="s">
        <v>7037</v>
      </c>
      <c r="G3735" s="2">
        <v>102</v>
      </c>
      <c r="H3735" s="11">
        <v>0.40963855421686746</v>
      </c>
      <c r="I3735">
        <v>0</v>
      </c>
      <c r="J3735">
        <f ca="1"/>
        <v>2190</v>
      </c>
      <c r="K3735">
        <v>1364</v>
      </c>
      <c r="L3735" cm="1">
        <f t="array" ref="L3735">_xlfn.IFS(G3735&lt;=25, 1, G3735&lt;=75, 2, G3735&lt;=150, 3, G3735&gt;150, 4)</f>
        <v>3</v>
      </c>
    </row>
    <row r="3736" spans="1:12" x14ac:dyDescent="0.2">
      <c r="A3736" t="s">
        <v>5563</v>
      </c>
      <c r="B3736" t="s">
        <v>5564</v>
      </c>
      <c r="C3736" s="2">
        <v>529</v>
      </c>
      <c r="D3736" s="2">
        <v>481</v>
      </c>
      <c r="E3736" t="s">
        <v>7027</v>
      </c>
      <c r="F3736" t="s">
        <v>7044</v>
      </c>
      <c r="G3736" s="2">
        <v>48</v>
      </c>
      <c r="H3736" s="11">
        <v>9.0737240075614373E-2</v>
      </c>
      <c r="I3736">
        <v>0</v>
      </c>
      <c r="J3736">
        <f ca="1"/>
        <v>2756</v>
      </c>
      <c r="K3736">
        <v>2562</v>
      </c>
      <c r="L3736" cm="1">
        <f t="array" ref="L3736">_xlfn.IFS(G3736&lt;=25, 1, G3736&lt;=75, 2, G3736&lt;=150, 3, G3736&gt;150, 4)</f>
        <v>2</v>
      </c>
    </row>
    <row r="3737" spans="1:12" x14ac:dyDescent="0.2">
      <c r="A3737" t="s">
        <v>5565</v>
      </c>
      <c r="B3737" t="s">
        <v>5566</v>
      </c>
      <c r="C3737" s="2">
        <v>286</v>
      </c>
      <c r="D3737" s="2">
        <v>263</v>
      </c>
      <c r="E3737" t="s">
        <v>7027</v>
      </c>
      <c r="F3737" t="s">
        <v>7042</v>
      </c>
      <c r="G3737" s="2">
        <v>23</v>
      </c>
      <c r="H3737" s="11">
        <v>8.0419580419580416E-2</v>
      </c>
      <c r="I3737">
        <v>0</v>
      </c>
      <c r="J3737">
        <f ca="1"/>
        <v>389</v>
      </c>
      <c r="K3737">
        <v>2495</v>
      </c>
      <c r="L3737" cm="1">
        <f t="array" ref="L3737">_xlfn.IFS(G3737&lt;=25, 1, G3737&lt;=75, 2, G3737&lt;=150, 3, G3737&gt;150, 4)</f>
        <v>1</v>
      </c>
    </row>
    <row r="3738" spans="1:12" x14ac:dyDescent="0.2">
      <c r="A3738" t="s">
        <v>5567</v>
      </c>
      <c r="B3738" t="s">
        <v>5568</v>
      </c>
      <c r="C3738" s="2">
        <v>790</v>
      </c>
      <c r="D3738" s="2">
        <v>640</v>
      </c>
      <c r="E3738" t="s">
        <v>7029</v>
      </c>
      <c r="F3738" t="s">
        <v>7043</v>
      </c>
      <c r="G3738" s="2">
        <v>150</v>
      </c>
      <c r="H3738" s="11">
        <v>0.189873417721519</v>
      </c>
      <c r="I3738">
        <v>0</v>
      </c>
      <c r="J3738">
        <f ca="1"/>
        <v>4392</v>
      </c>
      <c r="K3738">
        <v>4198</v>
      </c>
      <c r="L3738" cm="1">
        <f t="array" ref="L3738">_xlfn.IFS(G3738&lt;=25, 1, G3738&lt;=75, 2, G3738&lt;=150, 3, G3738&gt;150, 4)</f>
        <v>3</v>
      </c>
    </row>
    <row r="3739" spans="1:12" x14ac:dyDescent="0.2">
      <c r="A3739" t="s">
        <v>5569</v>
      </c>
      <c r="B3739" t="s">
        <v>5570</v>
      </c>
      <c r="C3739" s="2">
        <v>268</v>
      </c>
      <c r="D3739" s="2">
        <v>139</v>
      </c>
      <c r="E3739" t="s">
        <v>7027</v>
      </c>
      <c r="F3739" t="s">
        <v>7037</v>
      </c>
      <c r="G3739" s="2">
        <v>129</v>
      </c>
      <c r="H3739" s="11">
        <v>0.48134328358208955</v>
      </c>
      <c r="I3739">
        <v>0</v>
      </c>
      <c r="J3739">
        <f ca="1"/>
        <v>2794</v>
      </c>
      <c r="K3739">
        <v>482</v>
      </c>
      <c r="L3739" cm="1">
        <f t="array" ref="L3739">_xlfn.IFS(G3739&lt;=25, 1, G3739&lt;=75, 2, G3739&lt;=150, 3, G3739&gt;150, 4)</f>
        <v>3</v>
      </c>
    </row>
    <row r="3740" spans="1:12" x14ac:dyDescent="0.2">
      <c r="A3740" t="s">
        <v>5571</v>
      </c>
      <c r="B3740" t="s">
        <v>5572</v>
      </c>
      <c r="C3740" s="2">
        <v>473</v>
      </c>
      <c r="D3740" s="2">
        <v>378</v>
      </c>
      <c r="E3740" t="s">
        <v>7027</v>
      </c>
      <c r="F3740" t="s">
        <v>7037</v>
      </c>
      <c r="G3740" s="2">
        <v>95</v>
      </c>
      <c r="H3740" s="11">
        <v>0.20084566596194503</v>
      </c>
      <c r="I3740">
        <v>0</v>
      </c>
      <c r="J3740">
        <f ca="1"/>
        <v>4178</v>
      </c>
      <c r="K3740">
        <v>2782</v>
      </c>
      <c r="L3740" cm="1">
        <f t="array" ref="L3740">_xlfn.IFS(G3740&lt;=25, 1, G3740&lt;=75, 2, G3740&lt;=150, 3, G3740&gt;150, 4)</f>
        <v>3</v>
      </c>
    </row>
    <row r="3741" spans="1:12" x14ac:dyDescent="0.2">
      <c r="A3741" t="s">
        <v>5573</v>
      </c>
      <c r="B3741" t="s">
        <v>5574</v>
      </c>
      <c r="C3741" s="2">
        <v>443</v>
      </c>
      <c r="D3741" s="2">
        <v>403</v>
      </c>
      <c r="E3741" t="s">
        <v>7027</v>
      </c>
      <c r="F3741" t="s">
        <v>7045</v>
      </c>
      <c r="G3741" s="2">
        <v>40</v>
      </c>
      <c r="H3741" s="11">
        <v>9.0293453724604969E-2</v>
      </c>
      <c r="I3741">
        <v>0</v>
      </c>
      <c r="J3741">
        <f ca="1"/>
        <v>4357</v>
      </c>
      <c r="K3741">
        <v>2281</v>
      </c>
      <c r="L3741" cm="1">
        <f t="array" ref="L3741">_xlfn.IFS(G3741&lt;=25, 1, G3741&lt;=75, 2, G3741&lt;=150, 3, G3741&gt;150, 4)</f>
        <v>2</v>
      </c>
    </row>
    <row r="3742" spans="1:12" x14ac:dyDescent="0.2">
      <c r="A3742" t="s">
        <v>5575</v>
      </c>
      <c r="B3742" t="s">
        <v>5576</v>
      </c>
      <c r="C3742" s="2">
        <v>268</v>
      </c>
      <c r="D3742" s="2">
        <v>204</v>
      </c>
      <c r="E3742" t="s">
        <v>7027</v>
      </c>
      <c r="F3742" t="s">
        <v>7037</v>
      </c>
      <c r="G3742" s="2">
        <v>64</v>
      </c>
      <c r="H3742" s="11">
        <v>0.23880597014925373</v>
      </c>
      <c r="I3742">
        <v>0</v>
      </c>
      <c r="J3742">
        <f ca="1"/>
        <v>3418</v>
      </c>
      <c r="K3742">
        <v>2379</v>
      </c>
      <c r="L3742" cm="1">
        <f t="array" ref="L3742">_xlfn.IFS(G3742&lt;=25, 1, G3742&lt;=75, 2, G3742&lt;=150, 3, G3742&gt;150, 4)</f>
        <v>2</v>
      </c>
    </row>
    <row r="3743" spans="1:12" x14ac:dyDescent="0.2">
      <c r="A3743" t="s">
        <v>5577</v>
      </c>
      <c r="B3743" t="s">
        <v>5578</v>
      </c>
      <c r="C3743" s="2">
        <v>473</v>
      </c>
      <c r="D3743" s="2">
        <v>426</v>
      </c>
      <c r="E3743" t="s">
        <v>7029</v>
      </c>
      <c r="F3743" t="s">
        <v>7036</v>
      </c>
      <c r="G3743" s="2">
        <v>47</v>
      </c>
      <c r="H3743" s="11">
        <v>9.9365750528541227E-2</v>
      </c>
      <c r="I3743">
        <v>0</v>
      </c>
      <c r="J3743">
        <f ca="1"/>
        <v>1777</v>
      </c>
      <c r="K3743">
        <v>2526</v>
      </c>
      <c r="L3743" cm="1">
        <f t="array" ref="L3743">_xlfn.IFS(G3743&lt;=25, 1, G3743&lt;=75, 2, G3743&lt;=150, 3, G3743&gt;150, 4)</f>
        <v>2</v>
      </c>
    </row>
    <row r="3744" spans="1:12" x14ac:dyDescent="0.2">
      <c r="A3744" t="s">
        <v>5579</v>
      </c>
      <c r="B3744" t="s">
        <v>4859</v>
      </c>
      <c r="C3744" s="2">
        <v>330</v>
      </c>
      <c r="D3744" s="2">
        <v>248</v>
      </c>
      <c r="E3744" t="s">
        <v>7029</v>
      </c>
      <c r="F3744" t="s">
        <v>7042</v>
      </c>
      <c r="G3744" s="2">
        <v>82</v>
      </c>
      <c r="H3744" s="11">
        <v>0.24848484848484848</v>
      </c>
      <c r="I3744">
        <v>0</v>
      </c>
      <c r="J3744">
        <f ca="1"/>
        <v>2363</v>
      </c>
      <c r="K3744">
        <v>3881</v>
      </c>
      <c r="L3744" cm="1">
        <f t="array" ref="L3744">_xlfn.IFS(G3744&lt;=25, 1, G3744&lt;=75, 2, G3744&lt;=150, 3, G3744&gt;150, 4)</f>
        <v>3</v>
      </c>
    </row>
    <row r="3745" spans="1:12" x14ac:dyDescent="0.2">
      <c r="A3745" t="s">
        <v>5580</v>
      </c>
      <c r="B3745" t="s">
        <v>5581</v>
      </c>
      <c r="C3745" s="2">
        <v>354</v>
      </c>
      <c r="D3745" s="2">
        <v>308</v>
      </c>
      <c r="E3745" t="s">
        <v>7029</v>
      </c>
      <c r="F3745" t="s">
        <v>7039</v>
      </c>
      <c r="G3745" s="2">
        <v>46</v>
      </c>
      <c r="H3745" s="11">
        <v>0.12994350282485875</v>
      </c>
      <c r="I3745">
        <v>0</v>
      </c>
      <c r="J3745">
        <f ca="1"/>
        <v>1804</v>
      </c>
      <c r="K3745">
        <v>2257</v>
      </c>
      <c r="L3745" cm="1">
        <f t="array" ref="L3745">_xlfn.IFS(G3745&lt;=25, 1, G3745&lt;=75, 2, G3745&lt;=150, 3, G3745&gt;150, 4)</f>
        <v>2</v>
      </c>
    </row>
    <row r="3746" spans="1:12" x14ac:dyDescent="0.2">
      <c r="A3746" t="s">
        <v>5582</v>
      </c>
      <c r="B3746" t="s">
        <v>5583</v>
      </c>
      <c r="C3746" s="2">
        <v>449</v>
      </c>
      <c r="D3746" s="2">
        <v>287</v>
      </c>
      <c r="E3746" t="s">
        <v>7029</v>
      </c>
      <c r="F3746" t="s">
        <v>7042</v>
      </c>
      <c r="G3746" s="2">
        <v>162</v>
      </c>
      <c r="H3746" s="11">
        <v>0.36080178173719374</v>
      </c>
      <c r="I3746">
        <v>0</v>
      </c>
      <c r="J3746">
        <f ca="1"/>
        <v>116</v>
      </c>
      <c r="K3746">
        <v>1854</v>
      </c>
      <c r="L3746" cm="1">
        <f t="array" ref="L3746">_xlfn.IFS(G3746&lt;=25, 1, G3746&lt;=75, 2, G3746&lt;=150, 3, G3746&gt;150, 4)</f>
        <v>4</v>
      </c>
    </row>
    <row r="3747" spans="1:12" x14ac:dyDescent="0.2">
      <c r="A3747" t="s">
        <v>5584</v>
      </c>
      <c r="B3747" t="s">
        <v>5585</v>
      </c>
      <c r="C3747" s="2">
        <v>259</v>
      </c>
      <c r="D3747" s="2">
        <v>186</v>
      </c>
      <c r="E3747" t="s">
        <v>7027</v>
      </c>
      <c r="F3747" t="s">
        <v>7036</v>
      </c>
      <c r="G3747" s="2">
        <v>73</v>
      </c>
      <c r="H3747" s="11">
        <v>0.28185328185328185</v>
      </c>
      <c r="I3747">
        <v>0</v>
      </c>
      <c r="J3747">
        <f ca="1"/>
        <v>292</v>
      </c>
      <c r="K3747">
        <v>3759</v>
      </c>
      <c r="L3747" cm="1">
        <f t="array" ref="L3747">_xlfn.IFS(G3747&lt;=25, 1, G3747&lt;=75, 2, G3747&lt;=150, 3, G3747&gt;150, 4)</f>
        <v>2</v>
      </c>
    </row>
    <row r="3748" spans="1:12" x14ac:dyDescent="0.2">
      <c r="A3748" t="s">
        <v>5586</v>
      </c>
      <c r="B3748" t="s">
        <v>2270</v>
      </c>
      <c r="C3748" s="2">
        <v>447</v>
      </c>
      <c r="D3748" s="2">
        <v>349</v>
      </c>
      <c r="E3748" t="s">
        <v>7029</v>
      </c>
      <c r="F3748" t="s">
        <v>7037</v>
      </c>
      <c r="G3748" s="2">
        <v>98</v>
      </c>
      <c r="H3748" s="11">
        <v>0.21923937360178972</v>
      </c>
      <c r="I3748">
        <v>0</v>
      </c>
      <c r="J3748">
        <f ca="1"/>
        <v>1324</v>
      </c>
      <c r="K3748">
        <v>812</v>
      </c>
      <c r="L3748" cm="1">
        <f t="array" ref="L3748">_xlfn.IFS(G3748&lt;=25, 1, G3748&lt;=75, 2, G3748&lt;=150, 3, G3748&gt;150, 4)</f>
        <v>3</v>
      </c>
    </row>
    <row r="3749" spans="1:12" x14ac:dyDescent="0.2">
      <c r="A3749" t="s">
        <v>5587</v>
      </c>
      <c r="B3749" t="s">
        <v>5588</v>
      </c>
      <c r="C3749" s="2">
        <v>232</v>
      </c>
      <c r="D3749" s="2">
        <v>118</v>
      </c>
      <c r="E3749" t="s">
        <v>7027</v>
      </c>
      <c r="F3749" t="s">
        <v>7040</v>
      </c>
      <c r="G3749" s="2">
        <v>114</v>
      </c>
      <c r="H3749" s="11">
        <v>0.49137931034482757</v>
      </c>
      <c r="I3749">
        <v>0</v>
      </c>
      <c r="J3749">
        <f ca="1"/>
        <v>553</v>
      </c>
      <c r="K3749">
        <v>180</v>
      </c>
      <c r="L3749" cm="1">
        <f t="array" ref="L3749">_xlfn.IFS(G3749&lt;=25, 1, G3749&lt;=75, 2, G3749&lt;=150, 3, G3749&gt;150, 4)</f>
        <v>3</v>
      </c>
    </row>
    <row r="3750" spans="1:12" x14ac:dyDescent="0.2">
      <c r="A3750" t="s">
        <v>5589</v>
      </c>
      <c r="B3750" t="s">
        <v>5590</v>
      </c>
      <c r="C3750" s="2">
        <v>379</v>
      </c>
      <c r="D3750" s="2">
        <v>212</v>
      </c>
      <c r="E3750" t="s">
        <v>7029</v>
      </c>
      <c r="F3750" t="s">
        <v>7040</v>
      </c>
      <c r="G3750" s="2">
        <v>167</v>
      </c>
      <c r="H3750" s="11">
        <v>0.44063324538258575</v>
      </c>
      <c r="I3750">
        <v>0</v>
      </c>
      <c r="J3750">
        <f ca="1"/>
        <v>2851</v>
      </c>
      <c r="K3750">
        <v>771</v>
      </c>
      <c r="L3750" cm="1">
        <f t="array" ref="L3750">_xlfn.IFS(G3750&lt;=25, 1, G3750&lt;=75, 2, G3750&lt;=150, 3, G3750&gt;150, 4)</f>
        <v>4</v>
      </c>
    </row>
    <row r="3751" spans="1:12" x14ac:dyDescent="0.2">
      <c r="A3751" t="s">
        <v>5591</v>
      </c>
      <c r="B3751" t="s">
        <v>5592</v>
      </c>
      <c r="C3751" s="2">
        <v>447</v>
      </c>
      <c r="D3751" s="2">
        <v>264</v>
      </c>
      <c r="E3751" t="s">
        <v>7029</v>
      </c>
      <c r="F3751" t="s">
        <v>7040</v>
      </c>
      <c r="G3751" s="2">
        <v>183</v>
      </c>
      <c r="H3751" s="11">
        <v>0.40939597315436244</v>
      </c>
      <c r="I3751">
        <v>0</v>
      </c>
      <c r="J3751">
        <f ca="1"/>
        <v>1367</v>
      </c>
      <c r="K3751">
        <v>997</v>
      </c>
      <c r="L3751" cm="1">
        <f t="array" ref="L3751">_xlfn.IFS(G3751&lt;=25, 1, G3751&lt;=75, 2, G3751&lt;=150, 3, G3751&gt;150, 4)</f>
        <v>4</v>
      </c>
    </row>
    <row r="3752" spans="1:12" x14ac:dyDescent="0.2">
      <c r="A3752" t="s">
        <v>5593</v>
      </c>
      <c r="B3752" t="s">
        <v>5594</v>
      </c>
      <c r="C3752" s="2">
        <v>229</v>
      </c>
      <c r="D3752" s="2">
        <v>126</v>
      </c>
      <c r="E3752" t="s">
        <v>7029</v>
      </c>
      <c r="F3752" t="s">
        <v>7040</v>
      </c>
      <c r="G3752" s="2">
        <v>103</v>
      </c>
      <c r="H3752" s="11">
        <v>0.44978165938864628</v>
      </c>
      <c r="I3752">
        <v>0</v>
      </c>
      <c r="J3752">
        <f ca="1"/>
        <v>2148</v>
      </c>
      <c r="K3752">
        <v>1645</v>
      </c>
      <c r="L3752" cm="1">
        <f t="array" ref="L3752">_xlfn.IFS(G3752&lt;=25, 1, G3752&lt;=75, 2, G3752&lt;=150, 3, G3752&gt;150, 4)</f>
        <v>3</v>
      </c>
    </row>
    <row r="3753" spans="1:12" x14ac:dyDescent="0.2">
      <c r="A3753" t="s">
        <v>5595</v>
      </c>
      <c r="B3753" t="s">
        <v>5596</v>
      </c>
      <c r="C3753" s="2">
        <v>499</v>
      </c>
      <c r="D3753" s="2">
        <v>409</v>
      </c>
      <c r="E3753" t="s">
        <v>7027</v>
      </c>
      <c r="F3753" t="s">
        <v>7043</v>
      </c>
      <c r="G3753" s="2">
        <v>90</v>
      </c>
      <c r="H3753" s="11">
        <v>0.18036072144288579</v>
      </c>
      <c r="I3753">
        <v>0</v>
      </c>
      <c r="J3753">
        <f ca="1"/>
        <v>1174</v>
      </c>
      <c r="K3753">
        <v>824</v>
      </c>
      <c r="L3753" cm="1">
        <f t="array" ref="L3753">_xlfn.IFS(G3753&lt;=25, 1, G3753&lt;=75, 2, G3753&lt;=150, 3, G3753&gt;150, 4)</f>
        <v>3</v>
      </c>
    </row>
    <row r="3754" spans="1:12" x14ac:dyDescent="0.2">
      <c r="A3754" t="s">
        <v>5597</v>
      </c>
      <c r="B3754" t="s">
        <v>2718</v>
      </c>
      <c r="C3754" s="2">
        <v>294</v>
      </c>
      <c r="D3754" s="2">
        <v>188</v>
      </c>
      <c r="E3754" t="s">
        <v>7027</v>
      </c>
      <c r="F3754" t="s">
        <v>7036</v>
      </c>
      <c r="G3754" s="2">
        <v>106</v>
      </c>
      <c r="H3754" s="11">
        <v>0.36054421768707484</v>
      </c>
      <c r="I3754">
        <v>0</v>
      </c>
      <c r="J3754">
        <f ca="1"/>
        <v>2079</v>
      </c>
      <c r="K3754">
        <v>2956</v>
      </c>
      <c r="L3754" cm="1">
        <f t="array" ref="L3754">_xlfn.IFS(G3754&lt;=25, 1, G3754&lt;=75, 2, G3754&lt;=150, 3, G3754&gt;150, 4)</f>
        <v>3</v>
      </c>
    </row>
    <row r="3755" spans="1:12" x14ac:dyDescent="0.2">
      <c r="A3755" t="s">
        <v>5598</v>
      </c>
      <c r="B3755" t="s">
        <v>5599</v>
      </c>
      <c r="C3755" s="2">
        <v>707</v>
      </c>
      <c r="D3755" s="2">
        <v>516</v>
      </c>
      <c r="E3755" t="s">
        <v>7029</v>
      </c>
      <c r="F3755" t="s">
        <v>7045</v>
      </c>
      <c r="G3755" s="2">
        <v>191</v>
      </c>
      <c r="H3755" s="11">
        <v>0.27015558698727016</v>
      </c>
      <c r="I3755">
        <v>0</v>
      </c>
      <c r="J3755">
        <f ca="1"/>
        <v>403</v>
      </c>
      <c r="K3755">
        <v>3699</v>
      </c>
      <c r="L3755" cm="1">
        <f t="array" ref="L3755">_xlfn.IFS(G3755&lt;=25, 1, G3755&lt;=75, 2, G3755&lt;=150, 3, G3755&gt;150, 4)</f>
        <v>4</v>
      </c>
    </row>
    <row r="3756" spans="1:12" x14ac:dyDescent="0.2">
      <c r="A3756" t="s">
        <v>5600</v>
      </c>
      <c r="B3756" t="s">
        <v>5108</v>
      </c>
      <c r="C3756" s="2">
        <v>268</v>
      </c>
      <c r="D3756" s="2">
        <v>174</v>
      </c>
      <c r="E3756" t="s">
        <v>7027</v>
      </c>
      <c r="F3756" t="s">
        <v>7039</v>
      </c>
      <c r="G3756" s="2">
        <v>94</v>
      </c>
      <c r="H3756" s="11">
        <v>0.35074626865671643</v>
      </c>
      <c r="I3756">
        <v>0</v>
      </c>
      <c r="J3756">
        <f ca="1"/>
        <v>1057</v>
      </c>
      <c r="K3756">
        <v>3923</v>
      </c>
      <c r="L3756" cm="1">
        <f t="array" ref="L3756">_xlfn.IFS(G3756&lt;=25, 1, G3756&lt;=75, 2, G3756&lt;=150, 3, G3756&gt;150, 4)</f>
        <v>3</v>
      </c>
    </row>
    <row r="3757" spans="1:12" x14ac:dyDescent="0.2">
      <c r="A3757" t="s">
        <v>5601</v>
      </c>
      <c r="B3757" t="s">
        <v>5602</v>
      </c>
      <c r="C3757" s="2">
        <v>357</v>
      </c>
      <c r="D3757" s="2">
        <v>275</v>
      </c>
      <c r="E3757" t="s">
        <v>7027</v>
      </c>
      <c r="F3757" t="s">
        <v>7037</v>
      </c>
      <c r="G3757" s="2">
        <v>82</v>
      </c>
      <c r="H3757" s="11">
        <v>0.22969187675070027</v>
      </c>
      <c r="I3757">
        <v>0</v>
      </c>
      <c r="J3757">
        <f ca="1"/>
        <v>770</v>
      </c>
      <c r="K3757">
        <v>2465</v>
      </c>
      <c r="L3757" cm="1">
        <f t="array" ref="L3757">_xlfn.IFS(G3757&lt;=25, 1, G3757&lt;=75, 2, G3757&lt;=150, 3, G3757&gt;150, 4)</f>
        <v>3</v>
      </c>
    </row>
    <row r="3758" spans="1:12" x14ac:dyDescent="0.2">
      <c r="A3758" t="s">
        <v>5603</v>
      </c>
      <c r="B3758" t="s">
        <v>5604</v>
      </c>
      <c r="C3758" s="2">
        <v>289</v>
      </c>
      <c r="D3758" s="2">
        <v>153</v>
      </c>
      <c r="E3758" t="s">
        <v>7027</v>
      </c>
      <c r="F3758" t="s">
        <v>7037</v>
      </c>
      <c r="G3758" s="2">
        <v>136</v>
      </c>
      <c r="H3758" s="11">
        <v>0.47058823529411764</v>
      </c>
      <c r="I3758">
        <v>0</v>
      </c>
      <c r="J3758">
        <f ca="1"/>
        <v>2090</v>
      </c>
      <c r="K3758">
        <v>4340</v>
      </c>
      <c r="L3758" cm="1">
        <f t="array" ref="L3758">_xlfn.IFS(G3758&lt;=25, 1, G3758&lt;=75, 2, G3758&lt;=150, 3, G3758&gt;150, 4)</f>
        <v>3</v>
      </c>
    </row>
    <row r="3759" spans="1:12" x14ac:dyDescent="0.2">
      <c r="A3759" t="s">
        <v>5605</v>
      </c>
      <c r="B3759" t="s">
        <v>5606</v>
      </c>
      <c r="C3759" s="2">
        <v>447</v>
      </c>
      <c r="D3759" s="2">
        <v>402</v>
      </c>
      <c r="E3759" t="s">
        <v>7027</v>
      </c>
      <c r="F3759" t="s">
        <v>7036</v>
      </c>
      <c r="G3759" s="2">
        <v>45</v>
      </c>
      <c r="H3759" s="11">
        <v>0.10067114093959731</v>
      </c>
      <c r="I3759">
        <v>0</v>
      </c>
      <c r="J3759">
        <f ca="1"/>
        <v>401</v>
      </c>
      <c r="K3759">
        <v>1155</v>
      </c>
      <c r="L3759" cm="1">
        <f t="array" ref="L3759">_xlfn.IFS(G3759&lt;=25, 1, G3759&lt;=75, 2, G3759&lt;=150, 3, G3759&gt;150, 4)</f>
        <v>2</v>
      </c>
    </row>
    <row r="3760" spans="1:12" x14ac:dyDescent="0.2">
      <c r="A3760" t="s">
        <v>5607</v>
      </c>
      <c r="B3760" t="s">
        <v>5608</v>
      </c>
      <c r="C3760" s="2">
        <v>499</v>
      </c>
      <c r="D3760" s="2">
        <v>359</v>
      </c>
      <c r="E3760" t="s">
        <v>7027</v>
      </c>
      <c r="F3760" t="s">
        <v>7041</v>
      </c>
      <c r="G3760" s="2">
        <v>140</v>
      </c>
      <c r="H3760" s="11">
        <v>0.28056112224448898</v>
      </c>
      <c r="I3760">
        <v>0</v>
      </c>
      <c r="J3760">
        <f ca="1"/>
        <v>4430</v>
      </c>
      <c r="K3760">
        <v>1521</v>
      </c>
      <c r="L3760" cm="1">
        <f t="array" ref="L3760">_xlfn.IFS(G3760&lt;=25, 1, G3760&lt;=75, 2, G3760&lt;=150, 3, G3760&gt;150, 4)</f>
        <v>3</v>
      </c>
    </row>
    <row r="3761" spans="1:12" x14ac:dyDescent="0.2">
      <c r="A3761" t="s">
        <v>5609</v>
      </c>
      <c r="C3761" s="2">
        <v>527</v>
      </c>
      <c r="D3761" s="2">
        <v>443</v>
      </c>
      <c r="E3761" t="s">
        <v>7029</v>
      </c>
      <c r="F3761" t="s">
        <v>7044</v>
      </c>
      <c r="G3761" s="2">
        <v>84</v>
      </c>
      <c r="H3761" s="11">
        <v>0.15939278937381404</v>
      </c>
      <c r="I3761">
        <v>0</v>
      </c>
      <c r="J3761">
        <f ca="1"/>
        <v>1912</v>
      </c>
      <c r="K3761">
        <v>2569</v>
      </c>
      <c r="L3761" cm="1">
        <f t="array" ref="L3761">_xlfn.IFS(G3761&lt;=25, 1, G3761&lt;=75, 2, G3761&lt;=150, 3, G3761&gt;150, 4)</f>
        <v>3</v>
      </c>
    </row>
    <row r="3762" spans="1:12" x14ac:dyDescent="0.2">
      <c r="A3762" t="s">
        <v>5610</v>
      </c>
      <c r="B3762" t="s">
        <v>5611</v>
      </c>
      <c r="C3762" s="2">
        <v>399</v>
      </c>
      <c r="D3762" s="2">
        <v>231</v>
      </c>
      <c r="E3762" t="s">
        <v>7027</v>
      </c>
      <c r="F3762" t="s">
        <v>7042</v>
      </c>
      <c r="G3762" s="2">
        <v>168</v>
      </c>
      <c r="H3762" s="11">
        <v>0.42105263157894735</v>
      </c>
      <c r="I3762">
        <v>0</v>
      </c>
      <c r="J3762">
        <f ca="1"/>
        <v>1547</v>
      </c>
      <c r="K3762">
        <v>849</v>
      </c>
      <c r="L3762" cm="1">
        <f t="array" ref="L3762">_xlfn.IFS(G3762&lt;=25, 1, G3762&lt;=75, 2, G3762&lt;=150, 3, G3762&gt;150, 4)</f>
        <v>4</v>
      </c>
    </row>
    <row r="3763" spans="1:12" x14ac:dyDescent="0.2">
      <c r="A3763" t="s">
        <v>5614</v>
      </c>
      <c r="B3763" t="s">
        <v>5615</v>
      </c>
      <c r="C3763" s="2">
        <v>390</v>
      </c>
      <c r="D3763" s="2">
        <v>144</v>
      </c>
      <c r="E3763" t="s">
        <v>7029</v>
      </c>
      <c r="F3763" t="s">
        <v>7040</v>
      </c>
      <c r="G3763" s="2">
        <v>246</v>
      </c>
      <c r="H3763" s="11">
        <v>0.63076923076923075</v>
      </c>
      <c r="I3763">
        <v>0</v>
      </c>
      <c r="J3763">
        <f ca="1"/>
        <v>15</v>
      </c>
      <c r="K3763">
        <v>427</v>
      </c>
      <c r="L3763" cm="1">
        <f t="array" ref="L3763">_xlfn.IFS(G3763&lt;=25, 1, G3763&lt;=75, 2, G3763&lt;=150, 3, G3763&gt;150, 4)</f>
        <v>4</v>
      </c>
    </row>
    <row r="3764" spans="1:12" x14ac:dyDescent="0.2">
      <c r="A3764" t="s">
        <v>5616</v>
      </c>
      <c r="B3764" t="s">
        <v>2216</v>
      </c>
      <c r="C3764" s="2">
        <v>279</v>
      </c>
      <c r="D3764" s="2">
        <v>240</v>
      </c>
      <c r="E3764" t="s">
        <v>7027</v>
      </c>
      <c r="F3764" t="s">
        <v>7036</v>
      </c>
      <c r="G3764" s="2">
        <v>39</v>
      </c>
      <c r="H3764" s="11">
        <v>0.13978494623655913</v>
      </c>
      <c r="I3764">
        <v>0</v>
      </c>
      <c r="J3764">
        <f ca="1"/>
        <v>2404</v>
      </c>
      <c r="K3764">
        <v>4302</v>
      </c>
      <c r="L3764" cm="1">
        <f t="array" ref="L3764">_xlfn.IFS(G3764&lt;=25, 1, G3764&lt;=75, 2, G3764&lt;=150, 3, G3764&gt;150, 4)</f>
        <v>2</v>
      </c>
    </row>
    <row r="3765" spans="1:12" x14ac:dyDescent="0.2">
      <c r="A3765" t="s">
        <v>5617</v>
      </c>
      <c r="B3765" t="s">
        <v>5618</v>
      </c>
      <c r="C3765" s="2">
        <v>268</v>
      </c>
      <c r="D3765" s="2">
        <v>198</v>
      </c>
      <c r="E3765" t="s">
        <v>7027</v>
      </c>
      <c r="F3765" t="s">
        <v>7039</v>
      </c>
      <c r="G3765" s="2">
        <v>70</v>
      </c>
      <c r="H3765" s="11">
        <v>0.26119402985074625</v>
      </c>
      <c r="I3765">
        <v>0</v>
      </c>
      <c r="J3765">
        <f ca="1"/>
        <v>2128</v>
      </c>
      <c r="K3765">
        <v>4378</v>
      </c>
      <c r="L3765" cm="1">
        <f t="array" ref="L3765">_xlfn.IFS(G3765&lt;=25, 1, G3765&lt;=75, 2, G3765&lt;=150, 3, G3765&gt;150, 4)</f>
        <v>2</v>
      </c>
    </row>
    <row r="3766" spans="1:12" x14ac:dyDescent="0.2">
      <c r="A3766" t="s">
        <v>5621</v>
      </c>
      <c r="B3766" t="s">
        <v>5622</v>
      </c>
      <c r="C3766" s="2">
        <v>886</v>
      </c>
      <c r="D3766" s="2">
        <v>824</v>
      </c>
      <c r="E3766" t="s">
        <v>7029</v>
      </c>
      <c r="F3766" t="s">
        <v>7042</v>
      </c>
      <c r="G3766" s="2">
        <v>62</v>
      </c>
      <c r="H3766" s="11">
        <v>6.9977426636568849E-2</v>
      </c>
      <c r="I3766">
        <v>0</v>
      </c>
      <c r="J3766">
        <f ca="1"/>
        <v>2667</v>
      </c>
      <c r="K3766">
        <v>1832</v>
      </c>
      <c r="L3766" cm="1">
        <f t="array" ref="L3766">_xlfn.IFS(G3766&lt;=25, 1, G3766&lt;=75, 2, G3766&lt;=150, 3, G3766&gt;150, 4)</f>
        <v>2</v>
      </c>
    </row>
    <row r="3767" spans="1:12" x14ac:dyDescent="0.2">
      <c r="A3767" t="s">
        <v>5623</v>
      </c>
      <c r="B3767" t="s">
        <v>5624</v>
      </c>
      <c r="C3767" s="2">
        <v>269</v>
      </c>
      <c r="D3767" s="2">
        <v>172</v>
      </c>
      <c r="E3767" t="s">
        <v>7027</v>
      </c>
      <c r="F3767" t="s">
        <v>7041</v>
      </c>
      <c r="G3767" s="2">
        <v>97</v>
      </c>
      <c r="H3767" s="11">
        <v>0.36059479553903345</v>
      </c>
      <c r="I3767">
        <v>0</v>
      </c>
      <c r="J3767">
        <f ca="1"/>
        <v>4422</v>
      </c>
      <c r="K3767">
        <v>3744</v>
      </c>
      <c r="L3767" cm="1">
        <f t="array" ref="L3767">_xlfn.IFS(G3767&lt;=25, 1, G3767&lt;=75, 2, G3767&lt;=150, 3, G3767&gt;150, 4)</f>
        <v>3</v>
      </c>
    </row>
    <row r="3768" spans="1:12" x14ac:dyDescent="0.2">
      <c r="A3768" t="s">
        <v>5625</v>
      </c>
      <c r="B3768" t="s">
        <v>5626</v>
      </c>
      <c r="C3768" s="2">
        <v>268</v>
      </c>
      <c r="D3768" s="2">
        <v>188</v>
      </c>
      <c r="E3768" t="s">
        <v>7027</v>
      </c>
      <c r="F3768" t="s">
        <v>7037</v>
      </c>
      <c r="G3768" s="2">
        <v>80</v>
      </c>
      <c r="H3768" s="11">
        <v>0.29850746268656714</v>
      </c>
      <c r="I3768">
        <v>0</v>
      </c>
      <c r="J3768">
        <f ca="1"/>
        <v>2664</v>
      </c>
      <c r="K3768">
        <v>2091</v>
      </c>
      <c r="L3768" cm="1">
        <f t="array" ref="L3768">_xlfn.IFS(G3768&lt;=25, 1, G3768&lt;=75, 2, G3768&lt;=150, 3, G3768&gt;150, 4)</f>
        <v>3</v>
      </c>
    </row>
    <row r="3769" spans="1:12" x14ac:dyDescent="0.2">
      <c r="A3769" t="s">
        <v>5627</v>
      </c>
      <c r="B3769" t="s">
        <v>5628</v>
      </c>
      <c r="C3769" s="2">
        <v>299</v>
      </c>
      <c r="D3769" s="2">
        <v>200</v>
      </c>
      <c r="E3769" t="s">
        <v>7027</v>
      </c>
      <c r="F3769" t="s">
        <v>7036</v>
      </c>
      <c r="G3769" s="2">
        <v>99</v>
      </c>
      <c r="H3769" s="11">
        <v>0.33110367892976589</v>
      </c>
      <c r="I3769">
        <v>0</v>
      </c>
      <c r="J3769">
        <f ca="1"/>
        <v>1678</v>
      </c>
      <c r="K3769">
        <v>2131</v>
      </c>
      <c r="L3769" cm="1">
        <f t="array" ref="L3769">_xlfn.IFS(G3769&lt;=25, 1, G3769&lt;=75, 2, G3769&lt;=150, 3, G3769&gt;150, 4)</f>
        <v>3</v>
      </c>
    </row>
    <row r="3770" spans="1:12" x14ac:dyDescent="0.2">
      <c r="A3770" t="s">
        <v>5629</v>
      </c>
      <c r="B3770" t="s">
        <v>5630</v>
      </c>
      <c r="C3770" s="2">
        <v>241</v>
      </c>
      <c r="D3770" s="2">
        <v>183</v>
      </c>
      <c r="E3770" t="s">
        <v>7027</v>
      </c>
      <c r="F3770" t="s">
        <v>7037</v>
      </c>
      <c r="G3770" s="2">
        <v>58</v>
      </c>
      <c r="H3770" s="11">
        <v>0.24066390041493776</v>
      </c>
      <c r="I3770">
        <v>0</v>
      </c>
      <c r="J3770">
        <f ca="1"/>
        <v>2683</v>
      </c>
      <c r="K3770">
        <v>4223</v>
      </c>
      <c r="L3770" cm="1">
        <f t="array" ref="L3770">_xlfn.IFS(G3770&lt;=25, 1, G3770&lt;=75, 2, G3770&lt;=150, 3, G3770&gt;150, 4)</f>
        <v>2</v>
      </c>
    </row>
    <row r="3771" spans="1:12" x14ac:dyDescent="0.2">
      <c r="A3771" t="s">
        <v>5631</v>
      </c>
      <c r="B3771" t="s">
        <v>5632</v>
      </c>
      <c r="C3771" s="2">
        <v>1590</v>
      </c>
      <c r="D3771" s="2">
        <v>1352</v>
      </c>
      <c r="E3771" t="s">
        <v>7029</v>
      </c>
      <c r="F3771" t="s">
        <v>7045</v>
      </c>
      <c r="G3771" s="2">
        <v>238</v>
      </c>
      <c r="H3771" s="11">
        <v>0.14968553459119496</v>
      </c>
      <c r="I3771">
        <v>0</v>
      </c>
      <c r="J3771">
        <f ca="1"/>
        <v>4084</v>
      </c>
      <c r="K3771">
        <v>2908</v>
      </c>
      <c r="L3771" cm="1">
        <f t="array" ref="L3771">_xlfn.IFS(G3771&lt;=25, 1, G3771&lt;=75, 2, G3771&lt;=150, 3, G3771&gt;150, 4)</f>
        <v>4</v>
      </c>
    </row>
    <row r="3772" spans="1:12" x14ac:dyDescent="0.2">
      <c r="A3772" t="s">
        <v>5633</v>
      </c>
      <c r="B3772" t="s">
        <v>2216</v>
      </c>
      <c r="C3772" s="2">
        <v>299</v>
      </c>
      <c r="D3772" s="2">
        <v>236</v>
      </c>
      <c r="E3772" t="s">
        <v>7027</v>
      </c>
      <c r="F3772" t="s">
        <v>7039</v>
      </c>
      <c r="G3772" s="2">
        <v>63</v>
      </c>
      <c r="H3772" s="11">
        <v>0.21070234113712374</v>
      </c>
      <c r="I3772">
        <v>0</v>
      </c>
      <c r="J3772">
        <f ca="1"/>
        <v>4312</v>
      </c>
      <c r="K3772">
        <v>3061</v>
      </c>
      <c r="L3772" cm="1">
        <f t="array" ref="L3772">_xlfn.IFS(G3772&lt;=25, 1, G3772&lt;=75, 2, G3772&lt;=150, 3, G3772&gt;150, 4)</f>
        <v>2</v>
      </c>
    </row>
    <row r="3773" spans="1:12" x14ac:dyDescent="0.2">
      <c r="A3773" t="s">
        <v>5634</v>
      </c>
      <c r="B3773" t="s">
        <v>5635</v>
      </c>
      <c r="C3773" s="2">
        <v>449</v>
      </c>
      <c r="D3773" s="2">
        <v>238</v>
      </c>
      <c r="E3773" t="s">
        <v>7027</v>
      </c>
      <c r="F3773" t="s">
        <v>7040</v>
      </c>
      <c r="G3773" s="2">
        <v>211</v>
      </c>
      <c r="H3773" s="11">
        <v>0.46993318485523383</v>
      </c>
      <c r="I3773">
        <v>0</v>
      </c>
      <c r="J3773">
        <f ca="1"/>
        <v>1621</v>
      </c>
      <c r="K3773">
        <v>4008</v>
      </c>
      <c r="L3773" cm="1">
        <f t="array" ref="L3773">_xlfn.IFS(G3773&lt;=25, 1, G3773&lt;=75, 2, G3773&lt;=150, 3, G3773&gt;150, 4)</f>
        <v>4</v>
      </c>
    </row>
    <row r="3774" spans="1:12" x14ac:dyDescent="0.2">
      <c r="A3774" t="s">
        <v>5636</v>
      </c>
      <c r="B3774" t="s">
        <v>2287</v>
      </c>
      <c r="C3774" s="2">
        <v>536</v>
      </c>
      <c r="D3774" s="2">
        <v>348</v>
      </c>
      <c r="E3774" t="s">
        <v>7029</v>
      </c>
      <c r="F3774" t="s">
        <v>7044</v>
      </c>
      <c r="G3774" s="2">
        <v>188</v>
      </c>
      <c r="H3774" s="11">
        <v>0.35074626865671643</v>
      </c>
      <c r="I3774">
        <v>0</v>
      </c>
      <c r="J3774">
        <f ca="1"/>
        <v>366</v>
      </c>
      <c r="K3774">
        <v>2499</v>
      </c>
      <c r="L3774" cm="1">
        <f t="array" ref="L3774">_xlfn.IFS(G3774&lt;=25, 1, G3774&lt;=75, 2, G3774&lt;=150, 3, G3774&gt;150, 4)</f>
        <v>4</v>
      </c>
    </row>
    <row r="3775" spans="1:12" x14ac:dyDescent="0.2">
      <c r="A3775" t="s">
        <v>5637</v>
      </c>
      <c r="B3775" t="s">
        <v>3634</v>
      </c>
      <c r="C3775" s="2">
        <v>312</v>
      </c>
      <c r="D3775" s="2">
        <v>243</v>
      </c>
      <c r="E3775" t="s">
        <v>7027</v>
      </c>
      <c r="F3775" t="s">
        <v>7037</v>
      </c>
      <c r="G3775" s="2">
        <v>69</v>
      </c>
      <c r="H3775" s="11">
        <v>0.22115384615384615</v>
      </c>
      <c r="I3775">
        <v>0</v>
      </c>
      <c r="J3775">
        <f ca="1"/>
        <v>2358</v>
      </c>
      <c r="K3775">
        <v>2507</v>
      </c>
      <c r="L3775" cm="1">
        <f t="array" ref="L3775">_xlfn.IFS(G3775&lt;=25, 1, G3775&lt;=75, 2, G3775&lt;=150, 3, G3775&gt;150, 4)</f>
        <v>2</v>
      </c>
    </row>
    <row r="3776" spans="1:12" x14ac:dyDescent="0.2">
      <c r="A3776" t="s">
        <v>5638</v>
      </c>
      <c r="B3776" t="s">
        <v>5639</v>
      </c>
      <c r="C3776" s="2">
        <v>268</v>
      </c>
      <c r="D3776" s="2">
        <v>190</v>
      </c>
      <c r="E3776" t="s">
        <v>7027</v>
      </c>
      <c r="F3776" t="s">
        <v>7039</v>
      </c>
      <c r="G3776" s="2">
        <v>78</v>
      </c>
      <c r="H3776" s="11">
        <v>0.29104477611940299</v>
      </c>
      <c r="I3776">
        <v>0</v>
      </c>
      <c r="J3776">
        <f ca="1"/>
        <v>509</v>
      </c>
      <c r="K3776">
        <v>1662</v>
      </c>
      <c r="L3776" cm="1">
        <f t="array" ref="L3776">_xlfn.IFS(G3776&lt;=25, 1, G3776&lt;=75, 2, G3776&lt;=150, 3, G3776&gt;150, 4)</f>
        <v>3</v>
      </c>
    </row>
    <row r="3777" spans="1:12" x14ac:dyDescent="0.2">
      <c r="A3777" t="s">
        <v>5640</v>
      </c>
      <c r="B3777" t="s">
        <v>5641</v>
      </c>
      <c r="C3777" s="2">
        <v>1590</v>
      </c>
      <c r="D3777" s="2">
        <v>1511</v>
      </c>
      <c r="E3777" t="s">
        <v>7029</v>
      </c>
      <c r="F3777" t="s">
        <v>7042</v>
      </c>
      <c r="G3777" s="2">
        <v>79</v>
      </c>
      <c r="H3777" s="11">
        <v>4.9685534591194971E-2</v>
      </c>
      <c r="I3777">
        <v>0</v>
      </c>
      <c r="J3777">
        <f ca="1"/>
        <v>814</v>
      </c>
      <c r="K3777">
        <v>2106</v>
      </c>
      <c r="L3777" cm="1">
        <f t="array" ref="L3777">_xlfn.IFS(G3777&lt;=25, 1, G3777&lt;=75, 2, G3777&lt;=150, 3, G3777&gt;150, 4)</f>
        <v>3</v>
      </c>
    </row>
    <row r="3778" spans="1:12" x14ac:dyDescent="0.2">
      <c r="A3778" t="s">
        <v>5642</v>
      </c>
      <c r="B3778" t="s">
        <v>5643</v>
      </c>
      <c r="C3778" s="2">
        <v>325</v>
      </c>
      <c r="D3778" s="2">
        <v>198</v>
      </c>
      <c r="E3778" t="s">
        <v>7027</v>
      </c>
      <c r="F3778" t="s">
        <v>7045</v>
      </c>
      <c r="G3778" s="2">
        <v>127</v>
      </c>
      <c r="H3778" s="11">
        <v>0.39076923076923076</v>
      </c>
      <c r="I3778">
        <v>0</v>
      </c>
      <c r="J3778">
        <f ca="1"/>
        <v>2923</v>
      </c>
      <c r="K3778">
        <v>3905</v>
      </c>
      <c r="L3778" cm="1">
        <f t="array" ref="L3778">_xlfn.IFS(G3778&lt;=25, 1, G3778&lt;=75, 2, G3778&lt;=150, 3, G3778&gt;150, 4)</f>
        <v>3</v>
      </c>
    </row>
    <row r="3779" spans="1:12" x14ac:dyDescent="0.2">
      <c r="A3779" t="s">
        <v>5644</v>
      </c>
      <c r="B3779" t="s">
        <v>5645</v>
      </c>
      <c r="C3779" s="2">
        <v>299</v>
      </c>
      <c r="D3779" s="2">
        <v>191</v>
      </c>
      <c r="E3779" t="s">
        <v>7027</v>
      </c>
      <c r="F3779" t="s">
        <v>7039</v>
      </c>
      <c r="G3779" s="2">
        <v>108</v>
      </c>
      <c r="H3779" s="11">
        <v>0.3612040133779264</v>
      </c>
      <c r="I3779">
        <v>0</v>
      </c>
      <c r="J3779">
        <f ca="1"/>
        <v>1844</v>
      </c>
      <c r="K3779">
        <v>4046</v>
      </c>
      <c r="L3779" cm="1">
        <f t="array" ref="L3779">_xlfn.IFS(G3779&lt;=25, 1, G3779&lt;=75, 2, G3779&lt;=150, 3, G3779&gt;150, 4)</f>
        <v>3</v>
      </c>
    </row>
    <row r="3780" spans="1:12" x14ac:dyDescent="0.2">
      <c r="A3780" t="s">
        <v>5646</v>
      </c>
      <c r="B3780" t="s">
        <v>3854</v>
      </c>
      <c r="C3780" s="2">
        <v>250</v>
      </c>
      <c r="D3780" s="2">
        <v>125</v>
      </c>
      <c r="E3780" t="s">
        <v>7027</v>
      </c>
      <c r="F3780" t="s">
        <v>7037</v>
      </c>
      <c r="G3780" s="2">
        <v>125</v>
      </c>
      <c r="H3780" s="11">
        <v>0.5</v>
      </c>
      <c r="I3780">
        <v>0</v>
      </c>
      <c r="J3780">
        <f ca="1"/>
        <v>3149</v>
      </c>
      <c r="K3780">
        <v>130</v>
      </c>
      <c r="L3780" cm="1">
        <f t="array" ref="L3780">_xlfn.IFS(G3780&lt;=25, 1, G3780&lt;=75, 2, G3780&lt;=150, 3, G3780&gt;150, 4)</f>
        <v>3</v>
      </c>
    </row>
    <row r="3781" spans="1:12" x14ac:dyDescent="0.2">
      <c r="A3781" t="s">
        <v>5647</v>
      </c>
      <c r="B3781" t="s">
        <v>5648</v>
      </c>
      <c r="C3781" s="2">
        <v>561</v>
      </c>
      <c r="D3781" s="2">
        <v>482</v>
      </c>
      <c r="E3781" t="s">
        <v>7029</v>
      </c>
      <c r="F3781" t="s">
        <v>7037</v>
      </c>
      <c r="G3781" s="2">
        <v>79</v>
      </c>
      <c r="H3781" s="11">
        <v>0.1408199643493761</v>
      </c>
      <c r="I3781">
        <v>0</v>
      </c>
      <c r="J3781">
        <f ca="1"/>
        <v>4447</v>
      </c>
      <c r="K3781">
        <v>189</v>
      </c>
      <c r="L3781" cm="1">
        <f t="array" ref="L3781">_xlfn.IFS(G3781&lt;=25, 1, G3781&lt;=75, 2, G3781&lt;=150, 3, G3781&gt;150, 4)</f>
        <v>3</v>
      </c>
    </row>
    <row r="3782" spans="1:12" x14ac:dyDescent="0.2">
      <c r="A3782" t="s">
        <v>5649</v>
      </c>
      <c r="B3782" t="s">
        <v>4529</v>
      </c>
      <c r="C3782" s="2">
        <v>312</v>
      </c>
      <c r="D3782" s="2">
        <v>237</v>
      </c>
      <c r="E3782" t="s">
        <v>7029</v>
      </c>
      <c r="F3782" t="s">
        <v>7039</v>
      </c>
      <c r="G3782" s="2">
        <v>75</v>
      </c>
      <c r="H3782" s="11">
        <v>0.24038461538461539</v>
      </c>
      <c r="I3782">
        <v>0</v>
      </c>
      <c r="J3782">
        <f ca="1"/>
        <v>1866</v>
      </c>
      <c r="K3782">
        <v>17</v>
      </c>
      <c r="L3782" cm="1">
        <f t="array" ref="L3782">_xlfn.IFS(G3782&lt;=25, 1, G3782&lt;=75, 2, G3782&lt;=150, 3, G3782&gt;150, 4)</f>
        <v>2</v>
      </c>
    </row>
    <row r="3783" spans="1:12" x14ac:dyDescent="0.2">
      <c r="A3783" t="s">
        <v>5650</v>
      </c>
      <c r="B3783" t="s">
        <v>2216</v>
      </c>
      <c r="C3783" s="2">
        <v>599</v>
      </c>
      <c r="D3783" s="2">
        <v>413</v>
      </c>
      <c r="E3783" t="s">
        <v>7029</v>
      </c>
      <c r="F3783" t="s">
        <v>7045</v>
      </c>
      <c r="G3783" s="2">
        <v>186</v>
      </c>
      <c r="H3783" s="11">
        <v>0.31051752921535891</v>
      </c>
      <c r="I3783">
        <v>0</v>
      </c>
      <c r="J3783">
        <f ca="1"/>
        <v>1421</v>
      </c>
      <c r="K3783">
        <v>3121</v>
      </c>
      <c r="L3783" cm="1">
        <f t="array" ref="L3783">_xlfn.IFS(G3783&lt;=25, 1, G3783&lt;=75, 2, G3783&lt;=150, 3, G3783&gt;150, 4)</f>
        <v>4</v>
      </c>
    </row>
    <row r="3784" spans="1:12" x14ac:dyDescent="0.2">
      <c r="A3784" t="s">
        <v>5651</v>
      </c>
      <c r="B3784" t="s">
        <v>5652</v>
      </c>
      <c r="C3784" s="2">
        <v>349</v>
      </c>
      <c r="D3784" s="2">
        <v>307</v>
      </c>
      <c r="E3784" t="s">
        <v>7027</v>
      </c>
      <c r="F3784" t="s">
        <v>7044</v>
      </c>
      <c r="G3784" s="2">
        <v>42</v>
      </c>
      <c r="H3784" s="11">
        <v>0.12034383954154727</v>
      </c>
      <c r="I3784">
        <v>0</v>
      </c>
      <c r="J3784">
        <f ca="1"/>
        <v>1106</v>
      </c>
      <c r="K3784">
        <v>3030</v>
      </c>
      <c r="L3784" cm="1">
        <f t="array" ref="L3784">_xlfn.IFS(G3784&lt;=25, 1, G3784&lt;=75, 2, G3784&lt;=150, 3, G3784&gt;150, 4)</f>
        <v>2</v>
      </c>
    </row>
    <row r="3785" spans="1:12" x14ac:dyDescent="0.2">
      <c r="A3785" t="s">
        <v>5653</v>
      </c>
      <c r="B3785" t="s">
        <v>2896</v>
      </c>
      <c r="C3785" s="2">
        <v>205</v>
      </c>
      <c r="D3785" s="2">
        <v>92</v>
      </c>
      <c r="E3785" t="s">
        <v>7029</v>
      </c>
      <c r="F3785" t="s">
        <v>7040</v>
      </c>
      <c r="G3785" s="2">
        <v>113</v>
      </c>
      <c r="H3785" s="11">
        <v>0.551219512195122</v>
      </c>
      <c r="I3785">
        <v>0</v>
      </c>
      <c r="J3785">
        <f ca="1"/>
        <v>3240</v>
      </c>
      <c r="K3785">
        <v>4391</v>
      </c>
      <c r="L3785" cm="1">
        <f t="array" ref="L3785">_xlfn.IFS(G3785&lt;=25, 1, G3785&lt;=75, 2, G3785&lt;=150, 3, G3785&gt;150, 4)</f>
        <v>3</v>
      </c>
    </row>
    <row r="3786" spans="1:12" x14ac:dyDescent="0.2">
      <c r="A3786" t="s">
        <v>5654</v>
      </c>
      <c r="B3786" t="s">
        <v>5655</v>
      </c>
      <c r="C3786" s="2">
        <v>297</v>
      </c>
      <c r="D3786" s="2">
        <v>217</v>
      </c>
      <c r="E3786" t="s">
        <v>7027</v>
      </c>
      <c r="F3786" t="s">
        <v>7036</v>
      </c>
      <c r="G3786" s="2">
        <v>80</v>
      </c>
      <c r="H3786" s="11">
        <v>0.26936026936026936</v>
      </c>
      <c r="I3786">
        <v>0</v>
      </c>
      <c r="J3786">
        <f ca="1"/>
        <v>2013</v>
      </c>
      <c r="K3786">
        <v>1036</v>
      </c>
      <c r="L3786" cm="1">
        <f t="array" ref="L3786">_xlfn.IFS(G3786&lt;=25, 1, G3786&lt;=75, 2, G3786&lt;=150, 3, G3786&gt;150, 4)</f>
        <v>3</v>
      </c>
    </row>
    <row r="3787" spans="1:12" x14ac:dyDescent="0.2">
      <c r="A3787" t="s">
        <v>5656</v>
      </c>
      <c r="B3787" t="s">
        <v>5657</v>
      </c>
      <c r="C3787" s="2">
        <v>268</v>
      </c>
      <c r="D3787" s="2">
        <v>182</v>
      </c>
      <c r="E3787" t="s">
        <v>7027</v>
      </c>
      <c r="F3787" t="s">
        <v>7037</v>
      </c>
      <c r="G3787" s="2">
        <v>86</v>
      </c>
      <c r="H3787" s="11">
        <v>0.32089552238805968</v>
      </c>
      <c r="I3787">
        <v>0</v>
      </c>
      <c r="J3787">
        <f ca="1"/>
        <v>922</v>
      </c>
      <c r="K3787">
        <v>782</v>
      </c>
      <c r="L3787" cm="1">
        <f t="array" ref="L3787">_xlfn.IFS(G3787&lt;=25, 1, G3787&lt;=75, 2, G3787&lt;=150, 3, G3787&gt;150, 4)</f>
        <v>3</v>
      </c>
    </row>
    <row r="3788" spans="1:12" x14ac:dyDescent="0.2">
      <c r="A3788" t="s">
        <v>5658</v>
      </c>
      <c r="B3788" t="s">
        <v>5659</v>
      </c>
      <c r="C3788" s="2">
        <v>399</v>
      </c>
      <c r="D3788" s="2">
        <v>311</v>
      </c>
      <c r="E3788" t="s">
        <v>7027</v>
      </c>
      <c r="F3788" t="s">
        <v>7036</v>
      </c>
      <c r="G3788" s="2">
        <v>88</v>
      </c>
      <c r="H3788" s="11">
        <v>0.22055137844611528</v>
      </c>
      <c r="I3788">
        <v>0</v>
      </c>
      <c r="J3788">
        <f ca="1"/>
        <v>1316</v>
      </c>
      <c r="K3788">
        <v>2997</v>
      </c>
      <c r="L3788" cm="1">
        <f t="array" ref="L3788">_xlfn.IFS(G3788&lt;=25, 1, G3788&lt;=75, 2, G3788&lt;=150, 3, G3788&gt;150, 4)</f>
        <v>3</v>
      </c>
    </row>
    <row r="3789" spans="1:12" x14ac:dyDescent="0.2">
      <c r="A3789" t="s">
        <v>5660</v>
      </c>
      <c r="B3789" t="s">
        <v>3037</v>
      </c>
      <c r="C3789" s="2">
        <v>223</v>
      </c>
      <c r="D3789" s="2">
        <v>78</v>
      </c>
      <c r="E3789" t="s">
        <v>7029</v>
      </c>
      <c r="F3789" t="s">
        <v>7040</v>
      </c>
      <c r="G3789" s="2">
        <v>145</v>
      </c>
      <c r="H3789" s="11">
        <v>0.65022421524663676</v>
      </c>
      <c r="I3789">
        <v>0</v>
      </c>
      <c r="J3789">
        <f ca="1"/>
        <v>3683</v>
      </c>
      <c r="K3789">
        <v>4461</v>
      </c>
      <c r="L3789" cm="1">
        <f t="array" ref="L3789">_xlfn.IFS(G3789&lt;=25, 1, G3789&lt;=75, 2, G3789&lt;=150, 3, G3789&gt;150, 4)</f>
        <v>3</v>
      </c>
    </row>
    <row r="3790" spans="1:12" x14ac:dyDescent="0.2">
      <c r="A3790" t="s">
        <v>5661</v>
      </c>
      <c r="B3790" t="s">
        <v>5662</v>
      </c>
      <c r="C3790" s="2">
        <v>447</v>
      </c>
      <c r="D3790" s="2">
        <v>277</v>
      </c>
      <c r="E3790" t="s">
        <v>7027</v>
      </c>
      <c r="F3790" t="s">
        <v>7037</v>
      </c>
      <c r="G3790" s="2">
        <v>170</v>
      </c>
      <c r="H3790" s="11">
        <v>0.38031319910514544</v>
      </c>
      <c r="I3790">
        <v>0</v>
      </c>
      <c r="J3790">
        <f ca="1"/>
        <v>3385</v>
      </c>
      <c r="K3790">
        <v>792</v>
      </c>
      <c r="L3790" cm="1">
        <f t="array" ref="L3790">_xlfn.IFS(G3790&lt;=25, 1, G3790&lt;=75, 2, G3790&lt;=150, 3, G3790&gt;150, 4)</f>
        <v>4</v>
      </c>
    </row>
    <row r="3791" spans="1:12" x14ac:dyDescent="0.2">
      <c r="A3791" t="s">
        <v>5663</v>
      </c>
      <c r="B3791" t="s">
        <v>5664</v>
      </c>
      <c r="C3791" s="2">
        <v>325</v>
      </c>
      <c r="D3791" s="2">
        <v>215</v>
      </c>
      <c r="E3791" t="s">
        <v>7027</v>
      </c>
      <c r="F3791" t="s">
        <v>7037</v>
      </c>
      <c r="G3791" s="2">
        <v>110</v>
      </c>
      <c r="H3791" s="11">
        <v>0.33846153846153848</v>
      </c>
      <c r="I3791">
        <v>0</v>
      </c>
      <c r="J3791">
        <f ca="1"/>
        <v>3764</v>
      </c>
      <c r="K3791">
        <v>3571</v>
      </c>
      <c r="L3791" cm="1">
        <f t="array" ref="L3791">_xlfn.IFS(G3791&lt;=25, 1, G3791&lt;=75, 2, G3791&lt;=150, 3, G3791&gt;150, 4)</f>
        <v>3</v>
      </c>
    </row>
    <row r="3792" spans="1:12" x14ac:dyDescent="0.2">
      <c r="A3792" t="s">
        <v>5665</v>
      </c>
      <c r="B3792" t="s">
        <v>5666</v>
      </c>
      <c r="C3792" s="2">
        <v>402</v>
      </c>
      <c r="D3792" s="2">
        <v>314</v>
      </c>
      <c r="E3792" t="s">
        <v>7027</v>
      </c>
      <c r="F3792" t="s">
        <v>7037</v>
      </c>
      <c r="G3792" s="2">
        <v>88</v>
      </c>
      <c r="H3792" s="11">
        <v>0.21890547263681592</v>
      </c>
      <c r="I3792">
        <v>0</v>
      </c>
      <c r="J3792">
        <f ca="1"/>
        <v>1116</v>
      </c>
      <c r="K3792">
        <v>508</v>
      </c>
      <c r="L3792" cm="1">
        <f t="array" ref="L3792">_xlfn.IFS(G3792&lt;=25, 1, G3792&lt;=75, 2, G3792&lt;=150, 3, G3792&gt;150, 4)</f>
        <v>3</v>
      </c>
    </row>
    <row r="3793" spans="1:12" x14ac:dyDescent="0.2">
      <c r="A3793" t="s">
        <v>5667</v>
      </c>
      <c r="B3793" t="s">
        <v>5668</v>
      </c>
      <c r="C3793" s="2">
        <v>259</v>
      </c>
      <c r="D3793" s="2">
        <v>174</v>
      </c>
      <c r="E3793" t="s">
        <v>7027</v>
      </c>
      <c r="F3793" t="s">
        <v>7039</v>
      </c>
      <c r="G3793" s="2">
        <v>85</v>
      </c>
      <c r="H3793" s="11">
        <v>0.3281853281853282</v>
      </c>
      <c r="I3793">
        <v>0</v>
      </c>
      <c r="J3793">
        <f ca="1"/>
        <v>226</v>
      </c>
      <c r="K3793">
        <v>2127</v>
      </c>
      <c r="L3793" cm="1">
        <f t="array" ref="L3793">_xlfn.IFS(G3793&lt;=25, 1, G3793&lt;=75, 2, G3793&lt;=150, 3, G3793&gt;150, 4)</f>
        <v>3</v>
      </c>
    </row>
    <row r="3794" spans="1:12" x14ac:dyDescent="0.2">
      <c r="A3794" t="s">
        <v>5669</v>
      </c>
      <c r="B3794" t="s">
        <v>5670</v>
      </c>
      <c r="C3794" s="2">
        <v>279</v>
      </c>
      <c r="D3794" s="2">
        <v>162</v>
      </c>
      <c r="E3794" t="s">
        <v>7027</v>
      </c>
      <c r="F3794" t="s">
        <v>7037</v>
      </c>
      <c r="G3794" s="2">
        <v>117</v>
      </c>
      <c r="H3794" s="11">
        <v>0.41935483870967744</v>
      </c>
      <c r="I3794">
        <v>0</v>
      </c>
      <c r="J3794">
        <f ca="1"/>
        <v>3590</v>
      </c>
      <c r="K3794">
        <v>6</v>
      </c>
      <c r="L3794" cm="1">
        <f t="array" ref="L3794">_xlfn.IFS(G3794&lt;=25, 1, G3794&lt;=75, 2, G3794&lt;=150, 3, G3794&gt;150, 4)</f>
        <v>3</v>
      </c>
    </row>
    <row r="3795" spans="1:12" x14ac:dyDescent="0.2">
      <c r="A3795" t="s">
        <v>5671</v>
      </c>
      <c r="B3795" t="s">
        <v>5672</v>
      </c>
      <c r="C3795" s="2">
        <v>299</v>
      </c>
      <c r="D3795" s="2">
        <v>221</v>
      </c>
      <c r="E3795" t="s">
        <v>7027</v>
      </c>
      <c r="F3795" t="s">
        <v>7037</v>
      </c>
      <c r="G3795" s="2">
        <v>78</v>
      </c>
      <c r="H3795" s="11">
        <v>0.2608695652173913</v>
      </c>
      <c r="I3795">
        <v>0</v>
      </c>
      <c r="J3795">
        <f ca="1"/>
        <v>3921</v>
      </c>
      <c r="K3795">
        <v>3711</v>
      </c>
      <c r="L3795" cm="1">
        <f t="array" ref="L3795">_xlfn.IFS(G3795&lt;=25, 1, G3795&lt;=75, 2, G3795&lt;=150, 3, G3795&gt;150, 4)</f>
        <v>3</v>
      </c>
    </row>
    <row r="3796" spans="1:12" x14ac:dyDescent="0.2">
      <c r="A3796" t="s">
        <v>5673</v>
      </c>
      <c r="B3796" t="s">
        <v>5171</v>
      </c>
      <c r="C3796" s="2">
        <v>266</v>
      </c>
      <c r="D3796" s="2">
        <v>165</v>
      </c>
      <c r="E3796" t="s">
        <v>7027</v>
      </c>
      <c r="F3796" t="s">
        <v>7036</v>
      </c>
      <c r="G3796" s="2">
        <v>101</v>
      </c>
      <c r="H3796" s="11">
        <v>0.37969924812030076</v>
      </c>
      <c r="I3796">
        <v>0</v>
      </c>
      <c r="J3796">
        <f ca="1"/>
        <v>2632</v>
      </c>
      <c r="K3796">
        <v>2069</v>
      </c>
      <c r="L3796" cm="1">
        <f t="array" ref="L3796">_xlfn.IFS(G3796&lt;=25, 1, G3796&lt;=75, 2, G3796&lt;=150, 3, G3796&gt;150, 4)</f>
        <v>3</v>
      </c>
    </row>
    <row r="3797" spans="1:12" x14ac:dyDescent="0.2">
      <c r="A3797" t="s">
        <v>5674</v>
      </c>
      <c r="B3797" t="s">
        <v>2216</v>
      </c>
      <c r="C3797" s="2">
        <v>169</v>
      </c>
      <c r="D3797" s="2">
        <v>128</v>
      </c>
      <c r="E3797" t="s">
        <v>7029</v>
      </c>
      <c r="F3797" t="s">
        <v>7036</v>
      </c>
      <c r="G3797" s="2">
        <v>41</v>
      </c>
      <c r="H3797" s="11">
        <v>0.24260355029585798</v>
      </c>
      <c r="I3797">
        <v>0</v>
      </c>
      <c r="J3797">
        <f ca="1"/>
        <v>3680</v>
      </c>
      <c r="K3797">
        <v>2496</v>
      </c>
      <c r="L3797" cm="1">
        <f t="array" ref="L3797">_xlfn.IFS(G3797&lt;=25, 1, G3797&lt;=75, 2, G3797&lt;=150, 3, G3797&gt;150, 4)</f>
        <v>2</v>
      </c>
    </row>
    <row r="3798" spans="1:12" x14ac:dyDescent="0.2">
      <c r="A3798" t="s">
        <v>5675</v>
      </c>
      <c r="B3798" t="s">
        <v>5676</v>
      </c>
      <c r="C3798" s="2">
        <v>589</v>
      </c>
      <c r="D3798" s="2">
        <v>442</v>
      </c>
      <c r="E3798" t="s">
        <v>7029</v>
      </c>
      <c r="F3798" t="s">
        <v>7040</v>
      </c>
      <c r="G3798" s="2">
        <v>147</v>
      </c>
      <c r="H3798" s="11">
        <v>0.24957555178268251</v>
      </c>
      <c r="I3798">
        <v>0</v>
      </c>
      <c r="J3798">
        <f ca="1"/>
        <v>294</v>
      </c>
      <c r="K3798">
        <v>897</v>
      </c>
      <c r="L3798" cm="1">
        <f t="array" ref="L3798">_xlfn.IFS(G3798&lt;=25, 1, G3798&lt;=75, 2, G3798&lt;=150, 3, G3798&gt;150, 4)</f>
        <v>3</v>
      </c>
    </row>
    <row r="3799" spans="1:12" x14ac:dyDescent="0.2">
      <c r="A3799" t="s">
        <v>5677</v>
      </c>
      <c r="B3799" t="s">
        <v>5217</v>
      </c>
      <c r="C3799" s="2">
        <v>1122</v>
      </c>
      <c r="D3799" s="2">
        <v>976</v>
      </c>
      <c r="E3799" t="s">
        <v>7029</v>
      </c>
      <c r="F3799" t="s">
        <v>7039</v>
      </c>
      <c r="G3799" s="2">
        <v>146</v>
      </c>
      <c r="H3799" s="11">
        <v>0.13012477718360071</v>
      </c>
      <c r="I3799">
        <v>0</v>
      </c>
      <c r="J3799">
        <f ca="1"/>
        <v>130</v>
      </c>
      <c r="K3799">
        <v>4241</v>
      </c>
      <c r="L3799" cm="1">
        <f t="array" ref="L3799">_xlfn.IFS(G3799&lt;=25, 1, G3799&lt;=75, 2, G3799&lt;=150, 3, G3799&gt;150, 4)</f>
        <v>3</v>
      </c>
    </row>
    <row r="3800" spans="1:12" x14ac:dyDescent="0.2">
      <c r="A3800" t="s">
        <v>5678</v>
      </c>
      <c r="B3800" t="s">
        <v>5679</v>
      </c>
      <c r="C3800" s="2">
        <v>357</v>
      </c>
      <c r="D3800" s="2">
        <v>314</v>
      </c>
      <c r="E3800" t="s">
        <v>7029</v>
      </c>
      <c r="F3800" t="s">
        <v>7037</v>
      </c>
      <c r="G3800" s="2">
        <v>43</v>
      </c>
      <c r="H3800" s="11">
        <v>0.12044817927170869</v>
      </c>
      <c r="I3800">
        <v>0</v>
      </c>
      <c r="J3800">
        <f ca="1"/>
        <v>4023</v>
      </c>
      <c r="K3800">
        <v>4283</v>
      </c>
      <c r="L3800" cm="1">
        <f t="array" ref="L3800">_xlfn.IFS(G3800&lt;=25, 1, G3800&lt;=75, 2, G3800&lt;=150, 3, G3800&gt;150, 4)</f>
        <v>2</v>
      </c>
    </row>
    <row r="3801" spans="1:12" x14ac:dyDescent="0.2">
      <c r="A3801" t="s">
        <v>5680</v>
      </c>
      <c r="B3801" t="s">
        <v>5681</v>
      </c>
      <c r="C3801" s="2">
        <v>1020</v>
      </c>
      <c r="D3801" s="2">
        <v>877</v>
      </c>
      <c r="E3801" t="s">
        <v>7029</v>
      </c>
      <c r="F3801" t="s">
        <v>7042</v>
      </c>
      <c r="G3801" s="2">
        <v>143</v>
      </c>
      <c r="H3801" s="11">
        <v>0.14019607843137255</v>
      </c>
      <c r="I3801">
        <v>0</v>
      </c>
      <c r="J3801">
        <f ca="1"/>
        <v>4049</v>
      </c>
      <c r="K3801">
        <v>3565</v>
      </c>
      <c r="L3801" cm="1">
        <f t="array" ref="L3801">_xlfn.IFS(G3801&lt;=25, 1, G3801&lt;=75, 2, G3801&lt;=150, 3, G3801&gt;150, 4)</f>
        <v>3</v>
      </c>
    </row>
    <row r="3802" spans="1:12" x14ac:dyDescent="0.2">
      <c r="A3802" t="s">
        <v>5682</v>
      </c>
      <c r="B3802" t="s">
        <v>3309</v>
      </c>
      <c r="C3802" s="2">
        <v>223</v>
      </c>
      <c r="D3802" s="2">
        <v>165</v>
      </c>
      <c r="E3802" t="s">
        <v>7027</v>
      </c>
      <c r="F3802" t="s">
        <v>7039</v>
      </c>
      <c r="G3802" s="2">
        <v>58</v>
      </c>
      <c r="H3802" s="11">
        <v>0.26008968609865468</v>
      </c>
      <c r="I3802">
        <v>0</v>
      </c>
      <c r="J3802">
        <f ca="1"/>
        <v>2058</v>
      </c>
      <c r="K3802">
        <v>668</v>
      </c>
      <c r="L3802" cm="1">
        <f t="array" ref="L3802">_xlfn.IFS(G3802&lt;=25, 1, G3802&lt;=75, 2, G3802&lt;=150, 3, G3802&gt;150, 4)</f>
        <v>2</v>
      </c>
    </row>
    <row r="3803" spans="1:12" x14ac:dyDescent="0.2">
      <c r="A3803" t="s">
        <v>5683</v>
      </c>
      <c r="B3803" t="s">
        <v>3799</v>
      </c>
      <c r="C3803" s="2">
        <v>241</v>
      </c>
      <c r="D3803" s="2">
        <v>186</v>
      </c>
      <c r="E3803" t="s">
        <v>7027</v>
      </c>
      <c r="F3803" t="s">
        <v>7036</v>
      </c>
      <c r="G3803" s="2">
        <v>55</v>
      </c>
      <c r="H3803" s="11">
        <v>0.22821576763485477</v>
      </c>
      <c r="I3803">
        <v>0</v>
      </c>
      <c r="J3803">
        <f ca="1"/>
        <v>4124</v>
      </c>
      <c r="K3803">
        <v>1781</v>
      </c>
      <c r="L3803" cm="1">
        <f t="array" ref="L3803">_xlfn.IFS(G3803&lt;=25, 1, G3803&lt;=75, 2, G3803&lt;=150, 3, G3803&gt;150, 4)</f>
        <v>2</v>
      </c>
    </row>
    <row r="3804" spans="1:12" x14ac:dyDescent="0.2">
      <c r="A3804" t="s">
        <v>5684</v>
      </c>
      <c r="B3804" t="s">
        <v>2216</v>
      </c>
      <c r="C3804" s="2">
        <v>199</v>
      </c>
      <c r="D3804" s="2">
        <v>123</v>
      </c>
      <c r="E3804" t="s">
        <v>7027</v>
      </c>
      <c r="F3804" t="s">
        <v>7044</v>
      </c>
      <c r="G3804" s="2">
        <v>76</v>
      </c>
      <c r="H3804" s="11">
        <v>0.38190954773869346</v>
      </c>
      <c r="I3804">
        <v>0</v>
      </c>
      <c r="J3804">
        <f ca="1"/>
        <v>441</v>
      </c>
      <c r="K3804">
        <v>2326</v>
      </c>
      <c r="L3804" cm="1">
        <f t="array" ref="L3804">_xlfn.IFS(G3804&lt;=25, 1, G3804&lt;=75, 2, G3804&lt;=150, 3, G3804&gt;150, 4)</f>
        <v>3</v>
      </c>
    </row>
    <row r="3805" spans="1:12" x14ac:dyDescent="0.2">
      <c r="A3805" t="s">
        <v>5685</v>
      </c>
      <c r="B3805" t="s">
        <v>3309</v>
      </c>
      <c r="C3805" s="2">
        <v>223</v>
      </c>
      <c r="D3805" s="2">
        <v>152</v>
      </c>
      <c r="E3805" t="s">
        <v>7027</v>
      </c>
      <c r="F3805" t="s">
        <v>7039</v>
      </c>
      <c r="G3805" s="2">
        <v>71</v>
      </c>
      <c r="H3805" s="11">
        <v>0.31838565022421522</v>
      </c>
      <c r="I3805">
        <v>0</v>
      </c>
      <c r="J3805">
        <f ca="1"/>
        <v>2449</v>
      </c>
      <c r="K3805">
        <v>1363</v>
      </c>
      <c r="L3805" cm="1">
        <f t="array" ref="L3805">_xlfn.IFS(G3805&lt;=25, 1, G3805&lt;=75, 2, G3805&lt;=150, 3, G3805&gt;150, 4)</f>
        <v>2</v>
      </c>
    </row>
    <row r="3806" spans="1:12" x14ac:dyDescent="0.2">
      <c r="A3806" t="s">
        <v>5686</v>
      </c>
      <c r="B3806" t="s">
        <v>4500</v>
      </c>
      <c r="C3806" s="2">
        <v>536</v>
      </c>
      <c r="D3806" s="2">
        <v>268</v>
      </c>
      <c r="E3806" t="s">
        <v>7029</v>
      </c>
      <c r="F3806" t="s">
        <v>7040</v>
      </c>
      <c r="G3806" s="2">
        <v>268</v>
      </c>
      <c r="H3806" s="11">
        <v>0.5</v>
      </c>
      <c r="I3806">
        <v>0</v>
      </c>
      <c r="J3806">
        <f ca="1"/>
        <v>4306</v>
      </c>
      <c r="K3806">
        <v>3328</v>
      </c>
      <c r="L3806" cm="1">
        <f t="array" ref="L3806">_xlfn.IFS(G3806&lt;=25, 1, G3806&lt;=75, 2, G3806&lt;=150, 3, G3806&gt;150, 4)</f>
        <v>4</v>
      </c>
    </row>
    <row r="3807" spans="1:12" x14ac:dyDescent="0.2">
      <c r="A3807" t="s">
        <v>5687</v>
      </c>
      <c r="B3807" t="s">
        <v>5688</v>
      </c>
      <c r="C3807" s="2">
        <v>449</v>
      </c>
      <c r="D3807" s="2">
        <v>373</v>
      </c>
      <c r="E3807" t="s">
        <v>7027</v>
      </c>
      <c r="F3807" t="s">
        <v>7043</v>
      </c>
      <c r="G3807" s="2">
        <v>76</v>
      </c>
      <c r="H3807" s="11">
        <v>0.16926503340757237</v>
      </c>
      <c r="I3807">
        <v>0</v>
      </c>
      <c r="J3807">
        <f ca="1"/>
        <v>4052</v>
      </c>
      <c r="K3807">
        <v>2843</v>
      </c>
      <c r="L3807" cm="1">
        <f t="array" ref="L3807">_xlfn.IFS(G3807&lt;=25, 1, G3807&lt;=75, 2, G3807&lt;=150, 3, G3807&gt;150, 4)</f>
        <v>3</v>
      </c>
    </row>
    <row r="3808" spans="1:12" x14ac:dyDescent="0.2">
      <c r="A3808" t="s">
        <v>5689</v>
      </c>
      <c r="B3808" t="s">
        <v>3309</v>
      </c>
      <c r="C3808" s="2">
        <v>223</v>
      </c>
      <c r="D3808" s="2">
        <v>145</v>
      </c>
      <c r="E3808" t="s">
        <v>7027</v>
      </c>
      <c r="F3808" t="s">
        <v>7039</v>
      </c>
      <c r="G3808" s="2">
        <v>78</v>
      </c>
      <c r="H3808" s="11">
        <v>0.34977578475336324</v>
      </c>
      <c r="I3808">
        <v>0</v>
      </c>
      <c r="J3808">
        <f ca="1"/>
        <v>3203</v>
      </c>
      <c r="K3808">
        <v>2065</v>
      </c>
      <c r="L3808" cm="1">
        <f t="array" ref="L3808">_xlfn.IFS(G3808&lt;=25, 1, G3808&lt;=75, 2, G3808&lt;=150, 3, G3808&gt;150, 4)</f>
        <v>3</v>
      </c>
    </row>
    <row r="3809" spans="1:12" x14ac:dyDescent="0.2">
      <c r="A3809" t="s">
        <v>5690</v>
      </c>
      <c r="B3809" t="s">
        <v>5691</v>
      </c>
      <c r="C3809" s="2">
        <v>223</v>
      </c>
      <c r="D3809" s="2">
        <v>85</v>
      </c>
      <c r="E3809" t="s">
        <v>7027</v>
      </c>
      <c r="F3809" t="s">
        <v>7041</v>
      </c>
      <c r="G3809" s="2">
        <v>138</v>
      </c>
      <c r="H3809" s="11">
        <v>0.6188340807174888</v>
      </c>
      <c r="I3809">
        <v>0</v>
      </c>
      <c r="J3809">
        <f ca="1"/>
        <v>2316</v>
      </c>
      <c r="K3809">
        <v>2295</v>
      </c>
      <c r="L3809" cm="1">
        <f t="array" ref="L3809">_xlfn.IFS(G3809&lt;=25, 1, G3809&lt;=75, 2, G3809&lt;=150, 3, G3809&gt;150, 4)</f>
        <v>3</v>
      </c>
    </row>
    <row r="3810" spans="1:12" x14ac:dyDescent="0.2">
      <c r="A3810" t="s">
        <v>5692</v>
      </c>
      <c r="B3810" t="s">
        <v>2216</v>
      </c>
      <c r="C3810" s="2">
        <v>169</v>
      </c>
      <c r="D3810" s="2">
        <v>128</v>
      </c>
      <c r="E3810" t="s">
        <v>7027</v>
      </c>
      <c r="F3810" t="s">
        <v>7037</v>
      </c>
      <c r="G3810" s="2">
        <v>41</v>
      </c>
      <c r="H3810" s="11">
        <v>0.24260355029585798</v>
      </c>
      <c r="I3810">
        <v>0</v>
      </c>
      <c r="J3810">
        <f ca="1"/>
        <v>524</v>
      </c>
      <c r="K3810">
        <v>1379</v>
      </c>
      <c r="L3810" cm="1">
        <f t="array" ref="L3810">_xlfn.IFS(G3810&lt;=25, 1, G3810&lt;=75, 2, G3810&lt;=150, 3, G3810&gt;150, 4)</f>
        <v>2</v>
      </c>
    </row>
    <row r="3811" spans="1:12" x14ac:dyDescent="0.2">
      <c r="A3811" t="s">
        <v>5693</v>
      </c>
      <c r="B3811" t="s">
        <v>5694</v>
      </c>
      <c r="C3811" s="2">
        <v>402</v>
      </c>
      <c r="D3811" s="2">
        <v>253</v>
      </c>
      <c r="E3811" t="s">
        <v>7027</v>
      </c>
      <c r="F3811" t="s">
        <v>7037</v>
      </c>
      <c r="G3811" s="2">
        <v>149</v>
      </c>
      <c r="H3811" s="11">
        <v>0.37064676616915421</v>
      </c>
      <c r="I3811">
        <v>0</v>
      </c>
      <c r="J3811">
        <f ca="1"/>
        <v>3293</v>
      </c>
      <c r="K3811">
        <v>443</v>
      </c>
      <c r="L3811" cm="1">
        <f t="array" ref="L3811">_xlfn.IFS(G3811&lt;=25, 1, G3811&lt;=75, 2, G3811&lt;=150, 3, G3811&gt;150, 4)</f>
        <v>3</v>
      </c>
    </row>
    <row r="3812" spans="1:12" x14ac:dyDescent="0.2">
      <c r="A3812" t="s">
        <v>5695</v>
      </c>
      <c r="B3812" t="s">
        <v>5696</v>
      </c>
      <c r="C3812" s="2">
        <v>649</v>
      </c>
      <c r="D3812" s="2">
        <v>396</v>
      </c>
      <c r="E3812" t="s">
        <v>7029</v>
      </c>
      <c r="F3812" t="s">
        <v>7040</v>
      </c>
      <c r="G3812" s="2">
        <v>253</v>
      </c>
      <c r="H3812" s="11">
        <v>0.38983050847457629</v>
      </c>
      <c r="I3812">
        <v>0</v>
      </c>
      <c r="J3812">
        <f ca="1"/>
        <v>1037</v>
      </c>
      <c r="K3812">
        <v>4001</v>
      </c>
      <c r="L3812" cm="1">
        <f t="array" ref="L3812">_xlfn.IFS(G3812&lt;=25, 1, G3812&lt;=75, 2, G3812&lt;=150, 3, G3812&gt;150, 4)</f>
        <v>4</v>
      </c>
    </row>
    <row r="3813" spans="1:12" x14ac:dyDescent="0.2">
      <c r="A3813" t="s">
        <v>5697</v>
      </c>
      <c r="B3813" t="s">
        <v>5698</v>
      </c>
      <c r="C3813" s="2">
        <v>299</v>
      </c>
      <c r="D3813" s="2">
        <v>227</v>
      </c>
      <c r="E3813" t="s">
        <v>7027</v>
      </c>
      <c r="F3813" t="s">
        <v>7039</v>
      </c>
      <c r="G3813" s="2">
        <v>72</v>
      </c>
      <c r="H3813" s="11">
        <v>0.24080267558528429</v>
      </c>
      <c r="I3813">
        <v>0</v>
      </c>
      <c r="J3813">
        <f ca="1"/>
        <v>3470</v>
      </c>
      <c r="K3813">
        <v>929</v>
      </c>
      <c r="L3813" cm="1">
        <f t="array" ref="L3813">_xlfn.IFS(G3813&lt;=25, 1, G3813&lt;=75, 2, G3813&lt;=150, 3, G3813&gt;150, 4)</f>
        <v>2</v>
      </c>
    </row>
    <row r="3814" spans="1:12" x14ac:dyDescent="0.2">
      <c r="A3814" t="s">
        <v>5699</v>
      </c>
      <c r="B3814" t="s">
        <v>5700</v>
      </c>
      <c r="C3814" s="2">
        <v>299</v>
      </c>
      <c r="D3814" s="2">
        <v>266</v>
      </c>
      <c r="E3814" t="s">
        <v>7027</v>
      </c>
      <c r="F3814" t="s">
        <v>7041</v>
      </c>
      <c r="G3814" s="2">
        <v>33</v>
      </c>
      <c r="H3814" s="11">
        <v>0.11036789297658862</v>
      </c>
      <c r="I3814">
        <v>0</v>
      </c>
      <c r="J3814">
        <f ca="1"/>
        <v>388</v>
      </c>
      <c r="K3814">
        <v>942</v>
      </c>
      <c r="L3814" cm="1">
        <f t="array" ref="L3814">_xlfn.IFS(G3814&lt;=25, 1, G3814&lt;=75, 2, G3814&lt;=150, 3, G3814&gt;150, 4)</f>
        <v>2</v>
      </c>
    </row>
    <row r="3815" spans="1:12" x14ac:dyDescent="0.2">
      <c r="A3815" t="s">
        <v>5701</v>
      </c>
      <c r="B3815" t="s">
        <v>5702</v>
      </c>
      <c r="C3815" s="2">
        <v>879</v>
      </c>
      <c r="D3815" s="2">
        <v>668</v>
      </c>
      <c r="E3815" t="s">
        <v>7027</v>
      </c>
      <c r="F3815" t="s">
        <v>7042</v>
      </c>
      <c r="G3815" s="2">
        <v>211</v>
      </c>
      <c r="H3815" s="11">
        <v>0.24004550625711035</v>
      </c>
      <c r="I3815">
        <v>0</v>
      </c>
      <c r="J3815">
        <f ca="1"/>
        <v>2714</v>
      </c>
      <c r="K3815">
        <v>3332</v>
      </c>
      <c r="L3815" cm="1">
        <f t="array" ref="L3815">_xlfn.IFS(G3815&lt;=25, 1, G3815&lt;=75, 2, G3815&lt;=150, 3, G3815&gt;150, 4)</f>
        <v>4</v>
      </c>
    </row>
    <row r="3816" spans="1:12" x14ac:dyDescent="0.2">
      <c r="A3816" t="s">
        <v>5703</v>
      </c>
      <c r="B3816" t="s">
        <v>5704</v>
      </c>
      <c r="C3816" s="2">
        <v>990</v>
      </c>
      <c r="D3816" s="2">
        <v>673</v>
      </c>
      <c r="E3816" t="s">
        <v>7029</v>
      </c>
      <c r="F3816" t="s">
        <v>7042</v>
      </c>
      <c r="G3816" s="2">
        <v>317</v>
      </c>
      <c r="H3816" s="11">
        <v>0.32020202020202021</v>
      </c>
      <c r="I3816">
        <v>0</v>
      </c>
      <c r="J3816">
        <f ca="1"/>
        <v>3878</v>
      </c>
      <c r="K3816">
        <v>2412</v>
      </c>
      <c r="L3816" cm="1">
        <f t="array" ref="L3816">_xlfn.IFS(G3816&lt;=25, 1, G3816&lt;=75, 2, G3816&lt;=150, 3, G3816&gt;150, 4)</f>
        <v>4</v>
      </c>
    </row>
    <row r="3817" spans="1:12" x14ac:dyDescent="0.2">
      <c r="A3817" t="s">
        <v>5705</v>
      </c>
      <c r="B3817" t="s">
        <v>2216</v>
      </c>
      <c r="C3817" s="2">
        <v>268</v>
      </c>
      <c r="D3817" s="2">
        <v>180</v>
      </c>
      <c r="E3817" t="s">
        <v>7027</v>
      </c>
      <c r="F3817" t="s">
        <v>7037</v>
      </c>
      <c r="G3817" s="2">
        <v>88</v>
      </c>
      <c r="H3817" s="11">
        <v>0.32835820895522388</v>
      </c>
      <c r="I3817">
        <v>0</v>
      </c>
      <c r="J3817">
        <f ca="1"/>
        <v>1444</v>
      </c>
      <c r="K3817">
        <v>3776</v>
      </c>
      <c r="L3817" cm="1">
        <f t="array" ref="L3817">_xlfn.IFS(G3817&lt;=25, 1, G3817&lt;=75, 2, G3817&lt;=150, 3, G3817&gt;150, 4)</f>
        <v>3</v>
      </c>
    </row>
    <row r="3818" spans="1:12" x14ac:dyDescent="0.2">
      <c r="A3818" t="s">
        <v>5706</v>
      </c>
      <c r="B3818" t="s">
        <v>5707</v>
      </c>
      <c r="C3818" s="2">
        <v>469</v>
      </c>
      <c r="D3818" s="2">
        <v>431</v>
      </c>
      <c r="E3818" t="s">
        <v>7027</v>
      </c>
      <c r="F3818" t="s">
        <v>7039</v>
      </c>
      <c r="G3818" s="2">
        <v>38</v>
      </c>
      <c r="H3818" s="11">
        <v>8.1023454157782518E-2</v>
      </c>
      <c r="I3818">
        <v>0</v>
      </c>
      <c r="J3818">
        <f ca="1"/>
        <v>2583</v>
      </c>
      <c r="K3818">
        <v>1708</v>
      </c>
      <c r="L3818" cm="1">
        <f t="array" ref="L3818">_xlfn.IFS(G3818&lt;=25, 1, G3818&lt;=75, 2, G3818&lt;=150, 3, G3818&gt;150, 4)</f>
        <v>2</v>
      </c>
    </row>
    <row r="3819" spans="1:12" x14ac:dyDescent="0.2">
      <c r="A3819" t="s">
        <v>5708</v>
      </c>
      <c r="B3819" t="s">
        <v>3309</v>
      </c>
      <c r="C3819" s="2">
        <v>223</v>
      </c>
      <c r="D3819" s="2">
        <v>158</v>
      </c>
      <c r="E3819" t="s">
        <v>7027</v>
      </c>
      <c r="F3819" t="s">
        <v>7039</v>
      </c>
      <c r="G3819" s="2">
        <v>65</v>
      </c>
      <c r="H3819" s="11">
        <v>0.2914798206278027</v>
      </c>
      <c r="I3819">
        <v>0</v>
      </c>
      <c r="J3819">
        <f ca="1"/>
        <v>1446</v>
      </c>
      <c r="K3819">
        <v>3896</v>
      </c>
      <c r="L3819" cm="1">
        <f t="array" ref="L3819">_xlfn.IFS(G3819&lt;=25, 1, G3819&lt;=75, 2, G3819&lt;=150, 3, G3819&gt;150, 4)</f>
        <v>2</v>
      </c>
    </row>
    <row r="3820" spans="1:12" x14ac:dyDescent="0.2">
      <c r="A3820" t="s">
        <v>5711</v>
      </c>
      <c r="B3820" t="s">
        <v>5712</v>
      </c>
      <c r="C3820" s="2">
        <v>449</v>
      </c>
      <c r="D3820" s="2">
        <v>346</v>
      </c>
      <c r="E3820" t="s">
        <v>7027</v>
      </c>
      <c r="F3820" t="s">
        <v>7041</v>
      </c>
      <c r="G3820" s="2">
        <v>103</v>
      </c>
      <c r="H3820" s="11">
        <v>0.22939866369710468</v>
      </c>
      <c r="I3820">
        <v>0</v>
      </c>
      <c r="J3820">
        <f ca="1"/>
        <v>636</v>
      </c>
      <c r="K3820">
        <v>2107</v>
      </c>
      <c r="L3820" cm="1">
        <f t="array" ref="L3820">_xlfn.IFS(G3820&lt;=25, 1, G3820&lt;=75, 2, G3820&lt;=150, 3, G3820&gt;150, 4)</f>
        <v>3</v>
      </c>
    </row>
    <row r="3821" spans="1:12" x14ac:dyDescent="0.2">
      <c r="A3821" t="s">
        <v>5713</v>
      </c>
      <c r="C3821" s="2">
        <v>429</v>
      </c>
      <c r="D3821" s="2">
        <v>257</v>
      </c>
      <c r="E3821" t="s">
        <v>7029</v>
      </c>
      <c r="F3821" t="s">
        <v>7040</v>
      </c>
      <c r="G3821" s="2">
        <v>172</v>
      </c>
      <c r="H3821" s="11">
        <v>0.40093240093240096</v>
      </c>
      <c r="I3821">
        <v>0</v>
      </c>
      <c r="J3821">
        <f ca="1"/>
        <v>872</v>
      </c>
      <c r="K3821">
        <v>93</v>
      </c>
      <c r="L3821" cm="1">
        <f t="array" ref="L3821">_xlfn.IFS(G3821&lt;=25, 1, G3821&lt;=75, 2, G3821&lt;=150, 3, G3821&gt;150, 4)</f>
        <v>4</v>
      </c>
    </row>
    <row r="3822" spans="1:12" x14ac:dyDescent="0.2">
      <c r="A3822" t="s">
        <v>5714</v>
      </c>
      <c r="B3822" t="s">
        <v>5715</v>
      </c>
      <c r="C3822" s="2">
        <v>490</v>
      </c>
      <c r="D3822" s="2">
        <v>368</v>
      </c>
      <c r="E3822" t="s">
        <v>7027</v>
      </c>
      <c r="F3822" t="s">
        <v>7037</v>
      </c>
      <c r="G3822" s="2">
        <v>122</v>
      </c>
      <c r="H3822" s="11">
        <v>0.24897959183673468</v>
      </c>
      <c r="I3822">
        <v>0</v>
      </c>
      <c r="J3822">
        <f ca="1"/>
        <v>2062</v>
      </c>
      <c r="K3822">
        <v>1053</v>
      </c>
      <c r="L3822" cm="1">
        <f t="array" ref="L3822">_xlfn.IFS(G3822&lt;=25, 1, G3822&lt;=75, 2, G3822&lt;=150, 3, G3822&gt;150, 4)</f>
        <v>3</v>
      </c>
    </row>
    <row r="3823" spans="1:12" x14ac:dyDescent="0.2">
      <c r="A3823" t="s">
        <v>5716</v>
      </c>
      <c r="B3823" t="s">
        <v>5717</v>
      </c>
      <c r="C3823" s="2">
        <v>491</v>
      </c>
      <c r="D3823" s="2">
        <v>437</v>
      </c>
      <c r="E3823" t="s">
        <v>7027</v>
      </c>
      <c r="F3823" t="s">
        <v>7042</v>
      </c>
      <c r="G3823" s="2">
        <v>54</v>
      </c>
      <c r="H3823" s="11">
        <v>0.10997963340122199</v>
      </c>
      <c r="I3823">
        <v>0</v>
      </c>
      <c r="J3823">
        <f ca="1"/>
        <v>4005</v>
      </c>
      <c r="K3823">
        <v>3308</v>
      </c>
      <c r="L3823" cm="1">
        <f t="array" ref="L3823">_xlfn.IFS(G3823&lt;=25, 1, G3823&lt;=75, 2, G3823&lt;=150, 3, G3823&gt;150, 4)</f>
        <v>2</v>
      </c>
    </row>
    <row r="3824" spans="1:12" x14ac:dyDescent="0.2">
      <c r="A3824" t="s">
        <v>5718</v>
      </c>
      <c r="B3824" t="s">
        <v>4943</v>
      </c>
      <c r="C3824" s="2">
        <v>223</v>
      </c>
      <c r="D3824" s="2">
        <v>134</v>
      </c>
      <c r="E3824" t="s">
        <v>7027</v>
      </c>
      <c r="F3824" t="s">
        <v>7039</v>
      </c>
      <c r="G3824" s="2">
        <v>89</v>
      </c>
      <c r="H3824" s="11">
        <v>0.3991031390134529</v>
      </c>
      <c r="I3824">
        <v>0</v>
      </c>
      <c r="J3824">
        <f ca="1"/>
        <v>908</v>
      </c>
      <c r="K3824">
        <v>4462</v>
      </c>
      <c r="L3824" cm="1">
        <f t="array" ref="L3824">_xlfn.IFS(G3824&lt;=25, 1, G3824&lt;=75, 2, G3824&lt;=150, 3, G3824&gt;150, 4)</f>
        <v>3</v>
      </c>
    </row>
    <row r="3825" spans="1:12" x14ac:dyDescent="0.2">
      <c r="A3825" t="s">
        <v>5719</v>
      </c>
      <c r="B3825" t="s">
        <v>2735</v>
      </c>
      <c r="C3825" s="2">
        <v>357</v>
      </c>
      <c r="D3825" s="2">
        <v>250</v>
      </c>
      <c r="E3825" t="s">
        <v>7029</v>
      </c>
      <c r="F3825" t="s">
        <v>7036</v>
      </c>
      <c r="G3825" s="2">
        <v>107</v>
      </c>
      <c r="H3825" s="11">
        <v>0.29971988795518206</v>
      </c>
      <c r="I3825">
        <v>0</v>
      </c>
      <c r="J3825">
        <f ca="1"/>
        <v>1955</v>
      </c>
      <c r="K3825">
        <v>3765</v>
      </c>
      <c r="L3825" cm="1">
        <f t="array" ref="L3825">_xlfn.IFS(G3825&lt;=25, 1, G3825&lt;=75, 2, G3825&lt;=150, 3, G3825&gt;150, 4)</f>
        <v>3</v>
      </c>
    </row>
    <row r="3826" spans="1:12" x14ac:dyDescent="0.2">
      <c r="A3826" t="s">
        <v>5720</v>
      </c>
      <c r="B3826" t="s">
        <v>5721</v>
      </c>
      <c r="C3826" s="2">
        <v>429</v>
      </c>
      <c r="D3826" s="2">
        <v>262</v>
      </c>
      <c r="E3826" t="s">
        <v>7029</v>
      </c>
      <c r="F3826" t="s">
        <v>7041</v>
      </c>
      <c r="G3826" s="2">
        <v>167</v>
      </c>
      <c r="H3826" s="11">
        <v>0.38927738927738925</v>
      </c>
      <c r="I3826">
        <v>0</v>
      </c>
      <c r="J3826">
        <f ca="1"/>
        <v>1215</v>
      </c>
      <c r="K3826">
        <v>364</v>
      </c>
      <c r="L3826" cm="1">
        <f t="array" ref="L3826">_xlfn.IFS(G3826&lt;=25, 1, G3826&lt;=75, 2, G3826&lt;=150, 3, G3826&gt;150, 4)</f>
        <v>4</v>
      </c>
    </row>
    <row r="3827" spans="1:12" x14ac:dyDescent="0.2">
      <c r="A3827" t="s">
        <v>5722</v>
      </c>
      <c r="B3827" t="s">
        <v>4360</v>
      </c>
      <c r="C3827" s="2">
        <v>420</v>
      </c>
      <c r="D3827" s="2">
        <v>332</v>
      </c>
      <c r="E3827" t="s">
        <v>7029</v>
      </c>
      <c r="F3827" t="s">
        <v>7042</v>
      </c>
      <c r="G3827" s="2">
        <v>88</v>
      </c>
      <c r="H3827" s="11">
        <v>0.20952380952380953</v>
      </c>
      <c r="I3827">
        <v>0</v>
      </c>
      <c r="J3827">
        <f ca="1"/>
        <v>1224</v>
      </c>
      <c r="K3827">
        <v>2751</v>
      </c>
      <c r="L3827" cm="1">
        <f t="array" ref="L3827">_xlfn.IFS(G3827&lt;=25, 1, G3827&lt;=75, 2, G3827&lt;=150, 3, G3827&gt;150, 4)</f>
        <v>3</v>
      </c>
    </row>
    <row r="3828" spans="1:12" x14ac:dyDescent="0.2">
      <c r="A3828" t="s">
        <v>5723</v>
      </c>
      <c r="B3828" t="s">
        <v>5724</v>
      </c>
      <c r="C3828" s="2">
        <v>249</v>
      </c>
      <c r="D3828" s="2">
        <v>87</v>
      </c>
      <c r="E3828" t="s">
        <v>7027</v>
      </c>
      <c r="F3828" t="s">
        <v>7040</v>
      </c>
      <c r="G3828" s="2">
        <v>162</v>
      </c>
      <c r="H3828" s="11">
        <v>0.6506024096385542</v>
      </c>
      <c r="I3828">
        <v>0</v>
      </c>
      <c r="J3828">
        <f ca="1"/>
        <v>1919</v>
      </c>
      <c r="K3828">
        <v>869</v>
      </c>
      <c r="L3828" cm="1">
        <f t="array" ref="L3828">_xlfn.IFS(G3828&lt;=25, 1, G3828&lt;=75, 2, G3828&lt;=150, 3, G3828&gt;150, 4)</f>
        <v>4</v>
      </c>
    </row>
    <row r="3829" spans="1:12" x14ac:dyDescent="0.2">
      <c r="A3829" t="s">
        <v>5725</v>
      </c>
      <c r="B3829" t="s">
        <v>5040</v>
      </c>
      <c r="C3829" s="2">
        <v>232</v>
      </c>
      <c r="D3829" s="2">
        <v>146</v>
      </c>
      <c r="E3829" t="s">
        <v>7027</v>
      </c>
      <c r="F3829" t="s">
        <v>7039</v>
      </c>
      <c r="G3829" s="2">
        <v>86</v>
      </c>
      <c r="H3829" s="11">
        <v>0.37068965517241381</v>
      </c>
      <c r="I3829">
        <v>0</v>
      </c>
      <c r="J3829">
        <f ca="1"/>
        <v>2296</v>
      </c>
      <c r="K3829">
        <v>73</v>
      </c>
      <c r="L3829" cm="1">
        <f t="array" ref="L3829">_xlfn.IFS(G3829&lt;=25, 1, G3829&lt;=75, 2, G3829&lt;=150, 3, G3829&gt;150, 4)</f>
        <v>3</v>
      </c>
    </row>
    <row r="3830" spans="1:12" x14ac:dyDescent="0.2">
      <c r="A3830" t="s">
        <v>3861</v>
      </c>
      <c r="B3830" t="s">
        <v>3862</v>
      </c>
      <c r="C3830" s="2">
        <v>399</v>
      </c>
      <c r="D3830" s="2">
        <v>319</v>
      </c>
      <c r="E3830" t="s">
        <v>7027</v>
      </c>
      <c r="F3830" t="s">
        <v>7039</v>
      </c>
      <c r="G3830" s="2">
        <v>80</v>
      </c>
      <c r="H3830" s="11">
        <v>0.20050125313283207</v>
      </c>
      <c r="I3830">
        <v>0</v>
      </c>
      <c r="J3830">
        <f ca="1"/>
        <v>3805</v>
      </c>
      <c r="K3830">
        <v>110</v>
      </c>
      <c r="L3830" cm="1">
        <f t="array" ref="L3830">_xlfn.IFS(G3830&lt;=25, 1, G3830&lt;=75, 2, G3830&lt;=150, 3, G3830&gt;150, 4)</f>
        <v>3</v>
      </c>
    </row>
    <row r="3831" spans="1:12" x14ac:dyDescent="0.2">
      <c r="A3831" t="s">
        <v>5726</v>
      </c>
      <c r="B3831" t="s">
        <v>2216</v>
      </c>
      <c r="C3831" s="2">
        <v>279</v>
      </c>
      <c r="D3831" s="2">
        <v>204</v>
      </c>
      <c r="E3831" t="s">
        <v>7027</v>
      </c>
      <c r="F3831" t="s">
        <v>7036</v>
      </c>
      <c r="G3831" s="2">
        <v>75</v>
      </c>
      <c r="H3831" s="11">
        <v>0.26881720430107525</v>
      </c>
      <c r="I3831">
        <v>0</v>
      </c>
      <c r="J3831">
        <f ca="1"/>
        <v>3811</v>
      </c>
      <c r="K3831">
        <v>1327</v>
      </c>
      <c r="L3831" cm="1">
        <f t="array" ref="L3831">_xlfn.IFS(G3831&lt;=25, 1, G3831&lt;=75, 2, G3831&lt;=150, 3, G3831&gt;150, 4)</f>
        <v>2</v>
      </c>
    </row>
    <row r="3832" spans="1:12" x14ac:dyDescent="0.2">
      <c r="A3832" t="s">
        <v>5727</v>
      </c>
      <c r="B3832" t="s">
        <v>5728</v>
      </c>
      <c r="C3832" s="2">
        <v>325</v>
      </c>
      <c r="D3832" s="2">
        <v>293</v>
      </c>
      <c r="E3832" t="s">
        <v>7027</v>
      </c>
      <c r="F3832" t="s">
        <v>7043</v>
      </c>
      <c r="G3832" s="2">
        <v>32</v>
      </c>
      <c r="H3832" s="11">
        <v>9.8461538461538461E-2</v>
      </c>
      <c r="I3832">
        <v>0</v>
      </c>
      <c r="J3832">
        <f ca="1"/>
        <v>1615</v>
      </c>
      <c r="K3832">
        <v>679</v>
      </c>
      <c r="L3832" cm="1">
        <f t="array" ref="L3832">_xlfn.IFS(G3832&lt;=25, 1, G3832&lt;=75, 2, G3832&lt;=150, 3, G3832&gt;150, 4)</f>
        <v>2</v>
      </c>
    </row>
    <row r="3833" spans="1:12" x14ac:dyDescent="0.2">
      <c r="A3833" t="s">
        <v>5729</v>
      </c>
      <c r="B3833" t="s">
        <v>5730</v>
      </c>
      <c r="C3833" s="2">
        <v>241</v>
      </c>
      <c r="D3833" s="2">
        <v>186</v>
      </c>
      <c r="E3833" t="s">
        <v>7027</v>
      </c>
      <c r="F3833" t="s">
        <v>7036</v>
      </c>
      <c r="G3833" s="2">
        <v>55</v>
      </c>
      <c r="H3833" s="11">
        <v>0.22821576763485477</v>
      </c>
      <c r="I3833">
        <v>0</v>
      </c>
      <c r="J3833">
        <f ca="1"/>
        <v>847</v>
      </c>
      <c r="K3833">
        <v>4276</v>
      </c>
      <c r="L3833" cm="1">
        <f t="array" ref="L3833">_xlfn.IFS(G3833&lt;=25, 1, G3833&lt;=75, 2, G3833&lt;=150, 3, G3833&gt;150, 4)</f>
        <v>2</v>
      </c>
    </row>
    <row r="3834" spans="1:12" x14ac:dyDescent="0.2">
      <c r="A3834" t="s">
        <v>5731</v>
      </c>
      <c r="B3834" t="s">
        <v>5732</v>
      </c>
      <c r="C3834" s="2">
        <v>429</v>
      </c>
      <c r="D3834" s="2">
        <v>279</v>
      </c>
      <c r="E3834" t="s">
        <v>7027</v>
      </c>
      <c r="F3834" t="s">
        <v>7037</v>
      </c>
      <c r="G3834" s="2">
        <v>150</v>
      </c>
      <c r="H3834" s="11">
        <v>0.34965034965034963</v>
      </c>
      <c r="I3834">
        <v>0</v>
      </c>
      <c r="J3834">
        <f ca="1"/>
        <v>3000</v>
      </c>
      <c r="K3834">
        <v>1724</v>
      </c>
      <c r="L3834" cm="1">
        <f t="array" ref="L3834">_xlfn.IFS(G3834&lt;=25, 1, G3834&lt;=75, 2, G3834&lt;=150, 3, G3834&gt;150, 4)</f>
        <v>3</v>
      </c>
    </row>
    <row r="3835" spans="1:12" x14ac:dyDescent="0.2">
      <c r="A3835" t="s">
        <v>5733</v>
      </c>
      <c r="B3835" t="s">
        <v>5734</v>
      </c>
      <c r="C3835" s="2">
        <v>357</v>
      </c>
      <c r="D3835" s="2">
        <v>339</v>
      </c>
      <c r="E3835" t="s">
        <v>7027</v>
      </c>
      <c r="F3835" t="s">
        <v>7041</v>
      </c>
      <c r="G3835" s="2">
        <v>18</v>
      </c>
      <c r="H3835" s="11">
        <v>5.0420168067226892E-2</v>
      </c>
      <c r="I3835">
        <v>0</v>
      </c>
      <c r="J3835">
        <f ca="1"/>
        <v>1252</v>
      </c>
      <c r="K3835">
        <v>2109</v>
      </c>
      <c r="L3835" cm="1">
        <f t="array" ref="L3835">_xlfn.IFS(G3835&lt;=25, 1, G3835&lt;=75, 2, G3835&lt;=150, 3, G3835&gt;150, 4)</f>
        <v>1</v>
      </c>
    </row>
    <row r="3836" spans="1:12" x14ac:dyDescent="0.2">
      <c r="A3836" t="s">
        <v>5735</v>
      </c>
      <c r="B3836" t="s">
        <v>5736</v>
      </c>
      <c r="C3836" s="2">
        <v>472</v>
      </c>
      <c r="D3836" s="2">
        <v>448</v>
      </c>
      <c r="E3836" t="s">
        <v>7027</v>
      </c>
      <c r="F3836" t="s">
        <v>7043</v>
      </c>
      <c r="G3836" s="2">
        <v>24</v>
      </c>
      <c r="H3836" s="11">
        <v>5.0847457627118647E-2</v>
      </c>
      <c r="I3836">
        <v>0</v>
      </c>
      <c r="J3836">
        <f ca="1"/>
        <v>4451</v>
      </c>
      <c r="K3836">
        <v>247</v>
      </c>
      <c r="L3836" cm="1">
        <f t="array" ref="L3836">_xlfn.IFS(G3836&lt;=25, 1, G3836&lt;=75, 2, G3836&lt;=150, 3, G3836&gt;150, 4)</f>
        <v>1</v>
      </c>
    </row>
    <row r="3837" spans="1:12" x14ac:dyDescent="0.2">
      <c r="A3837" t="s">
        <v>5737</v>
      </c>
      <c r="B3837" t="s">
        <v>5738</v>
      </c>
      <c r="C3837" s="2">
        <v>473</v>
      </c>
      <c r="D3837" s="2">
        <v>374</v>
      </c>
      <c r="E3837" t="s">
        <v>7027</v>
      </c>
      <c r="F3837" t="s">
        <v>7041</v>
      </c>
      <c r="G3837" s="2">
        <v>99</v>
      </c>
      <c r="H3837" s="11">
        <v>0.20930232558139536</v>
      </c>
      <c r="I3837">
        <v>0</v>
      </c>
      <c r="J3837">
        <f ca="1"/>
        <v>857</v>
      </c>
      <c r="K3837">
        <v>3184</v>
      </c>
      <c r="L3837" cm="1">
        <f t="array" ref="L3837">_xlfn.IFS(G3837&lt;=25, 1, G3837&lt;=75, 2, G3837&lt;=150, 3, G3837&gt;150, 4)</f>
        <v>3</v>
      </c>
    </row>
    <row r="3838" spans="1:12" x14ac:dyDescent="0.2">
      <c r="A3838" t="s">
        <v>5739</v>
      </c>
      <c r="B3838" t="s">
        <v>5740</v>
      </c>
      <c r="C3838" s="2">
        <v>443</v>
      </c>
      <c r="D3838" s="2">
        <v>372</v>
      </c>
      <c r="E3838" t="s">
        <v>7027</v>
      </c>
      <c r="F3838" t="s">
        <v>7043</v>
      </c>
      <c r="G3838" s="2">
        <v>71</v>
      </c>
      <c r="H3838" s="11">
        <v>0.16027088036117382</v>
      </c>
      <c r="I3838">
        <v>0</v>
      </c>
      <c r="J3838">
        <f ca="1"/>
        <v>3427</v>
      </c>
      <c r="K3838">
        <v>3177</v>
      </c>
      <c r="L3838" cm="1">
        <f t="array" ref="L3838">_xlfn.IFS(G3838&lt;=25, 1, G3838&lt;=75, 2, G3838&lt;=150, 3, G3838&gt;150, 4)</f>
        <v>2</v>
      </c>
    </row>
    <row r="3839" spans="1:12" x14ac:dyDescent="0.2">
      <c r="A3839" t="s">
        <v>5741</v>
      </c>
      <c r="B3839" t="s">
        <v>5742</v>
      </c>
      <c r="C3839" s="2">
        <v>205</v>
      </c>
      <c r="D3839" s="2">
        <v>100</v>
      </c>
      <c r="E3839" t="s">
        <v>7029</v>
      </c>
      <c r="F3839" t="s">
        <v>7040</v>
      </c>
      <c r="G3839" s="2">
        <v>105</v>
      </c>
      <c r="H3839" s="11">
        <v>0.51219512195121952</v>
      </c>
      <c r="I3839">
        <v>0</v>
      </c>
      <c r="J3839">
        <f ca="1"/>
        <v>3986</v>
      </c>
      <c r="K3839">
        <v>1579</v>
      </c>
      <c r="L3839" cm="1">
        <f t="array" ref="L3839">_xlfn.IFS(G3839&lt;=25, 1, G3839&lt;=75, 2, G3839&lt;=150, 3, G3839&gt;150, 4)</f>
        <v>3</v>
      </c>
    </row>
    <row r="3840" spans="1:12" x14ac:dyDescent="0.2">
      <c r="A3840" t="s">
        <v>5743</v>
      </c>
      <c r="B3840" t="s">
        <v>5744</v>
      </c>
      <c r="C3840" s="2">
        <v>738</v>
      </c>
      <c r="D3840" s="2">
        <v>531</v>
      </c>
      <c r="E3840" t="s">
        <v>7029</v>
      </c>
      <c r="F3840" t="s">
        <v>7045</v>
      </c>
      <c r="G3840" s="2">
        <v>207</v>
      </c>
      <c r="H3840" s="11">
        <v>0.28048780487804881</v>
      </c>
      <c r="I3840">
        <v>0</v>
      </c>
      <c r="J3840">
        <f ca="1"/>
        <v>2690</v>
      </c>
      <c r="K3840">
        <v>323</v>
      </c>
      <c r="L3840" cm="1">
        <f t="array" ref="L3840">_xlfn.IFS(G3840&lt;=25, 1, G3840&lt;=75, 2, G3840&lt;=150, 3, G3840&gt;150, 4)</f>
        <v>4</v>
      </c>
    </row>
    <row r="3841" spans="1:12" x14ac:dyDescent="0.2">
      <c r="A3841" t="s">
        <v>5745</v>
      </c>
      <c r="B3841" t="s">
        <v>5746</v>
      </c>
      <c r="C3841" s="2">
        <v>169</v>
      </c>
      <c r="D3841" s="2">
        <v>122</v>
      </c>
      <c r="E3841" t="s">
        <v>6989</v>
      </c>
      <c r="F3841" t="s">
        <v>7041</v>
      </c>
      <c r="G3841" s="2">
        <v>47</v>
      </c>
      <c r="H3841" s="11">
        <v>0.27810650887573962</v>
      </c>
      <c r="I3841">
        <v>1</v>
      </c>
      <c r="J3841">
        <f ca="1"/>
        <v>1230</v>
      </c>
      <c r="K3841">
        <v>1628</v>
      </c>
      <c r="L3841" cm="1">
        <f t="array" ref="L3841">_xlfn.IFS(G3841&lt;=25, 1, G3841&lt;=75, 2, G3841&lt;=150, 3, G3841&gt;150, 4)</f>
        <v>2</v>
      </c>
    </row>
    <row r="3842" spans="1:12" x14ac:dyDescent="0.2">
      <c r="A3842" t="s">
        <v>5747</v>
      </c>
      <c r="B3842" t="s">
        <v>4574</v>
      </c>
      <c r="C3842" s="2">
        <v>223</v>
      </c>
      <c r="D3842" s="2">
        <v>120</v>
      </c>
      <c r="E3842" t="s">
        <v>7027</v>
      </c>
      <c r="F3842" t="s">
        <v>7039</v>
      </c>
      <c r="G3842" s="2">
        <v>103</v>
      </c>
      <c r="H3842" s="11">
        <v>0.46188340807174888</v>
      </c>
      <c r="I3842">
        <v>0</v>
      </c>
      <c r="J3842">
        <f ca="1"/>
        <v>2154</v>
      </c>
      <c r="K3842">
        <v>3403</v>
      </c>
      <c r="L3842" cm="1">
        <f t="array" ref="L3842">_xlfn.IFS(G3842&lt;=25, 1, G3842&lt;=75, 2, G3842&lt;=150, 3, G3842&gt;150, 4)</f>
        <v>3</v>
      </c>
    </row>
    <row r="3843" spans="1:12" x14ac:dyDescent="0.2">
      <c r="A3843" t="s">
        <v>5748</v>
      </c>
      <c r="C3843" s="2">
        <v>589</v>
      </c>
      <c r="D3843" s="2">
        <v>353</v>
      </c>
      <c r="E3843" t="s">
        <v>7029</v>
      </c>
      <c r="F3843" t="s">
        <v>7040</v>
      </c>
      <c r="G3843" s="2">
        <v>236</v>
      </c>
      <c r="H3843" s="11">
        <v>0.40067911714770799</v>
      </c>
      <c r="I3843">
        <v>0</v>
      </c>
      <c r="J3843">
        <f ca="1"/>
        <v>3674</v>
      </c>
      <c r="K3843">
        <v>2440</v>
      </c>
      <c r="L3843" cm="1">
        <f t="array" ref="L3843">_xlfn.IFS(G3843&lt;=25, 1, G3843&lt;=75, 2, G3843&lt;=150, 3, G3843&gt;150, 4)</f>
        <v>4</v>
      </c>
    </row>
    <row r="3844" spans="1:12" x14ac:dyDescent="0.2">
      <c r="A3844" t="s">
        <v>5749</v>
      </c>
      <c r="B3844" t="s">
        <v>2287</v>
      </c>
      <c r="C3844" s="2">
        <v>223</v>
      </c>
      <c r="D3844" s="2">
        <v>178</v>
      </c>
      <c r="E3844" t="s">
        <v>6989</v>
      </c>
      <c r="F3844" t="s">
        <v>7042</v>
      </c>
      <c r="G3844" s="2">
        <v>45</v>
      </c>
      <c r="H3844" s="11">
        <v>0.20179372197309417</v>
      </c>
      <c r="I3844">
        <v>1</v>
      </c>
      <c r="J3844">
        <f ca="1"/>
        <v>2873</v>
      </c>
      <c r="K3844">
        <v>2871</v>
      </c>
      <c r="L3844" cm="1">
        <f t="array" ref="L3844">_xlfn.IFS(G3844&lt;=25, 1, G3844&lt;=75, 2, G3844&lt;=150, 3, G3844&gt;150, 4)</f>
        <v>2</v>
      </c>
    </row>
    <row r="3845" spans="1:12" x14ac:dyDescent="0.2">
      <c r="A3845" t="s">
        <v>5750</v>
      </c>
      <c r="B3845" t="s">
        <v>1607</v>
      </c>
      <c r="C3845" s="2">
        <v>483</v>
      </c>
      <c r="D3845" s="2">
        <v>222</v>
      </c>
      <c r="E3845" t="s">
        <v>7029</v>
      </c>
      <c r="F3845" t="s">
        <v>7040</v>
      </c>
      <c r="G3845" s="2">
        <v>261</v>
      </c>
      <c r="H3845" s="11">
        <v>0.54037267080745344</v>
      </c>
      <c r="I3845">
        <v>0</v>
      </c>
      <c r="J3845">
        <f ca="1"/>
        <v>1457</v>
      </c>
      <c r="K3845">
        <v>292</v>
      </c>
      <c r="L3845" cm="1">
        <f t="array" ref="L3845">_xlfn.IFS(G3845&lt;=25, 1, G3845&lt;=75, 2, G3845&lt;=150, 3, G3845&gt;150, 4)</f>
        <v>4</v>
      </c>
    </row>
    <row r="3846" spans="1:12" x14ac:dyDescent="0.2">
      <c r="A3846" t="s">
        <v>5751</v>
      </c>
      <c r="B3846" t="s">
        <v>5752</v>
      </c>
      <c r="C3846" s="2">
        <v>357</v>
      </c>
      <c r="D3846" s="2">
        <v>328</v>
      </c>
      <c r="E3846" t="s">
        <v>7027</v>
      </c>
      <c r="F3846" t="s">
        <v>7037</v>
      </c>
      <c r="G3846" s="2">
        <v>29</v>
      </c>
      <c r="H3846" s="11">
        <v>8.1232492997198882E-2</v>
      </c>
      <c r="I3846">
        <v>0</v>
      </c>
      <c r="J3846">
        <f ca="1"/>
        <v>1122</v>
      </c>
      <c r="K3846">
        <v>2078</v>
      </c>
      <c r="L3846" cm="1">
        <f t="array" ref="L3846">_xlfn.IFS(G3846&lt;=25, 1, G3846&lt;=75, 2, G3846&lt;=150, 3, G3846&gt;150, 4)</f>
        <v>2</v>
      </c>
    </row>
    <row r="3847" spans="1:12" x14ac:dyDescent="0.2">
      <c r="A3847" t="s">
        <v>5753</v>
      </c>
      <c r="B3847" t="s">
        <v>5754</v>
      </c>
      <c r="C3847" s="2">
        <v>469</v>
      </c>
      <c r="D3847" s="2">
        <v>281</v>
      </c>
      <c r="E3847" t="s">
        <v>7029</v>
      </c>
      <c r="F3847" t="s">
        <v>7045</v>
      </c>
      <c r="G3847" s="2">
        <v>188</v>
      </c>
      <c r="H3847" s="11">
        <v>0.40085287846481876</v>
      </c>
      <c r="I3847">
        <v>0</v>
      </c>
      <c r="J3847">
        <f ca="1"/>
        <v>275</v>
      </c>
      <c r="K3847">
        <v>286</v>
      </c>
      <c r="L3847" cm="1">
        <f t="array" ref="L3847">_xlfn.IFS(G3847&lt;=25, 1, G3847&lt;=75, 2, G3847&lt;=150, 3, G3847&gt;150, 4)</f>
        <v>4</v>
      </c>
    </row>
    <row r="3848" spans="1:12" x14ac:dyDescent="0.2">
      <c r="A3848" t="s">
        <v>5755</v>
      </c>
      <c r="B3848" t="s">
        <v>5756</v>
      </c>
      <c r="C3848" s="2">
        <v>969</v>
      </c>
      <c r="D3848" s="2">
        <v>766</v>
      </c>
      <c r="E3848" t="s">
        <v>7029</v>
      </c>
      <c r="F3848" t="s">
        <v>7042</v>
      </c>
      <c r="G3848" s="2">
        <v>203</v>
      </c>
      <c r="H3848" s="11">
        <v>0.20949432404540763</v>
      </c>
      <c r="I3848">
        <v>0</v>
      </c>
      <c r="J3848">
        <f ca="1"/>
        <v>1908</v>
      </c>
      <c r="K3848">
        <v>2364</v>
      </c>
      <c r="L3848" cm="1">
        <f t="array" ref="L3848">_xlfn.IFS(G3848&lt;=25, 1, G3848&lt;=75, 2, G3848&lt;=150, 3, G3848&gt;150, 4)</f>
        <v>4</v>
      </c>
    </row>
    <row r="3849" spans="1:12" x14ac:dyDescent="0.2">
      <c r="A3849" t="s">
        <v>5757</v>
      </c>
      <c r="B3849" t="s">
        <v>1607</v>
      </c>
      <c r="C3849" s="2">
        <v>536</v>
      </c>
      <c r="D3849" s="2">
        <v>284</v>
      </c>
      <c r="E3849" t="s">
        <v>7029</v>
      </c>
      <c r="F3849" t="s">
        <v>7040</v>
      </c>
      <c r="G3849" s="2">
        <v>252</v>
      </c>
      <c r="H3849" s="11">
        <v>0.47014925373134331</v>
      </c>
      <c r="I3849">
        <v>0</v>
      </c>
      <c r="J3849">
        <f ca="1"/>
        <v>3732</v>
      </c>
      <c r="K3849">
        <v>3175</v>
      </c>
      <c r="L3849" cm="1">
        <f t="array" ref="L3849">_xlfn.IFS(G3849&lt;=25, 1, G3849&lt;=75, 2, G3849&lt;=150, 3, G3849&gt;150, 4)</f>
        <v>4</v>
      </c>
    </row>
    <row r="3850" spans="1:12" x14ac:dyDescent="0.2">
      <c r="A3850" t="s">
        <v>5758</v>
      </c>
      <c r="B3850" t="s">
        <v>5759</v>
      </c>
      <c r="C3850" s="2">
        <v>473</v>
      </c>
      <c r="D3850" s="2">
        <v>345</v>
      </c>
      <c r="E3850" t="s">
        <v>7027</v>
      </c>
      <c r="F3850" t="s">
        <v>7042</v>
      </c>
      <c r="G3850" s="2">
        <v>128</v>
      </c>
      <c r="H3850" s="11">
        <v>0.27061310782241016</v>
      </c>
      <c r="I3850">
        <v>0</v>
      </c>
      <c r="J3850">
        <f ca="1"/>
        <v>1308</v>
      </c>
      <c r="K3850">
        <v>1020</v>
      </c>
      <c r="L3850" cm="1">
        <f t="array" ref="L3850">_xlfn.IFS(G3850&lt;=25, 1, G3850&lt;=75, 2, G3850&lt;=150, 3, G3850&gt;150, 4)</f>
        <v>3</v>
      </c>
    </row>
    <row r="3851" spans="1:12" x14ac:dyDescent="0.2">
      <c r="A3851" t="s">
        <v>5760</v>
      </c>
      <c r="B3851" t="s">
        <v>5761</v>
      </c>
      <c r="C3851" s="2">
        <v>325</v>
      </c>
      <c r="D3851" s="2">
        <v>208</v>
      </c>
      <c r="E3851" t="s">
        <v>7027</v>
      </c>
      <c r="F3851" t="s">
        <v>7042</v>
      </c>
      <c r="G3851" s="2">
        <v>117</v>
      </c>
      <c r="H3851" s="11">
        <v>0.36</v>
      </c>
      <c r="I3851">
        <v>0</v>
      </c>
      <c r="J3851">
        <f ca="1"/>
        <v>3078</v>
      </c>
      <c r="K3851">
        <v>3231</v>
      </c>
      <c r="L3851" cm="1">
        <f t="array" ref="L3851">_xlfn.IFS(G3851&lt;=25, 1, G3851&lt;=75, 2, G3851&lt;=150, 3, G3851&gt;150, 4)</f>
        <v>3</v>
      </c>
    </row>
    <row r="3852" spans="1:12" x14ac:dyDescent="0.2">
      <c r="A3852" t="s">
        <v>5762</v>
      </c>
      <c r="B3852" t="s">
        <v>5763</v>
      </c>
      <c r="C3852" s="2">
        <v>229</v>
      </c>
      <c r="D3852" s="2">
        <v>92</v>
      </c>
      <c r="E3852" t="s">
        <v>6989</v>
      </c>
      <c r="F3852" t="s">
        <v>7041</v>
      </c>
      <c r="G3852" s="2">
        <v>137</v>
      </c>
      <c r="H3852" s="11">
        <v>0.59825327510917026</v>
      </c>
      <c r="I3852">
        <v>1</v>
      </c>
      <c r="J3852">
        <f ca="1"/>
        <v>412</v>
      </c>
      <c r="K3852">
        <v>2533</v>
      </c>
      <c r="L3852" cm="1">
        <f t="array" ref="L3852">_xlfn.IFS(G3852&lt;=25, 1, G3852&lt;=75, 2, G3852&lt;=150, 3, G3852&gt;150, 4)</f>
        <v>3</v>
      </c>
    </row>
    <row r="3853" spans="1:12" x14ac:dyDescent="0.2">
      <c r="A3853" t="s">
        <v>5764</v>
      </c>
      <c r="B3853" t="s">
        <v>5765</v>
      </c>
      <c r="C3853" s="2">
        <v>886</v>
      </c>
      <c r="D3853" s="2">
        <v>700</v>
      </c>
      <c r="E3853" t="s">
        <v>7027</v>
      </c>
      <c r="F3853" t="s">
        <v>7045</v>
      </c>
      <c r="G3853" s="2">
        <v>186</v>
      </c>
      <c r="H3853" s="11">
        <v>0.20993227990970656</v>
      </c>
      <c r="I3853">
        <v>0</v>
      </c>
      <c r="J3853">
        <f ca="1"/>
        <v>2335</v>
      </c>
      <c r="K3853">
        <v>3019</v>
      </c>
      <c r="L3853" cm="1">
        <f t="array" ref="L3853">_xlfn.IFS(G3853&lt;=25, 1, G3853&lt;=75, 2, G3853&lt;=150, 3, G3853&gt;150, 4)</f>
        <v>4</v>
      </c>
    </row>
    <row r="3854" spans="1:12" x14ac:dyDescent="0.2">
      <c r="A3854" t="s">
        <v>5766</v>
      </c>
      <c r="B3854" t="s">
        <v>5767</v>
      </c>
      <c r="C3854" s="2">
        <v>790</v>
      </c>
      <c r="D3854" s="2">
        <v>640</v>
      </c>
      <c r="E3854" t="s">
        <v>7029</v>
      </c>
      <c r="F3854" t="s">
        <v>7045</v>
      </c>
      <c r="G3854" s="2">
        <v>150</v>
      </c>
      <c r="H3854" s="11">
        <v>0.189873417721519</v>
      </c>
      <c r="I3854">
        <v>0</v>
      </c>
      <c r="J3854">
        <f ca="1"/>
        <v>3952</v>
      </c>
      <c r="K3854">
        <v>749</v>
      </c>
      <c r="L3854" cm="1">
        <f t="array" ref="L3854">_xlfn.IFS(G3854&lt;=25, 1, G3854&lt;=75, 2, G3854&lt;=150, 3, G3854&gt;150, 4)</f>
        <v>3</v>
      </c>
    </row>
    <row r="3855" spans="1:12" x14ac:dyDescent="0.2">
      <c r="A3855" t="s">
        <v>5768</v>
      </c>
      <c r="B3855" t="s">
        <v>5769</v>
      </c>
      <c r="C3855" s="2">
        <v>268</v>
      </c>
      <c r="D3855" s="2">
        <v>121</v>
      </c>
      <c r="E3855" t="s">
        <v>7027</v>
      </c>
      <c r="F3855" t="s">
        <v>7036</v>
      </c>
      <c r="G3855" s="2">
        <v>147</v>
      </c>
      <c r="H3855" s="11">
        <v>0.54850746268656714</v>
      </c>
      <c r="I3855">
        <v>0</v>
      </c>
      <c r="J3855">
        <f ca="1"/>
        <v>719</v>
      </c>
      <c r="K3855">
        <v>268</v>
      </c>
      <c r="L3855" cm="1">
        <f t="array" ref="L3855">_xlfn.IFS(G3855&lt;=25, 1, G3855&lt;=75, 2, G3855&lt;=150, 3, G3855&gt;150, 4)</f>
        <v>3</v>
      </c>
    </row>
    <row r="3856" spans="1:12" x14ac:dyDescent="0.2">
      <c r="A3856" t="s">
        <v>5770</v>
      </c>
      <c r="B3856" t="s">
        <v>5771</v>
      </c>
      <c r="C3856" s="2">
        <v>726</v>
      </c>
      <c r="D3856" s="2">
        <v>545</v>
      </c>
      <c r="E3856" t="s">
        <v>7029</v>
      </c>
      <c r="F3856" t="s">
        <v>7037</v>
      </c>
      <c r="G3856" s="2">
        <v>181</v>
      </c>
      <c r="H3856" s="11">
        <v>0.24931129476584021</v>
      </c>
      <c r="I3856">
        <v>0</v>
      </c>
      <c r="J3856">
        <f ca="1"/>
        <v>2157</v>
      </c>
      <c r="K3856">
        <v>2030</v>
      </c>
      <c r="L3856" cm="1">
        <f t="array" ref="L3856">_xlfn.IFS(G3856&lt;=25, 1, G3856&lt;=75, 2, G3856&lt;=150, 3, G3856&gt;150, 4)</f>
        <v>4</v>
      </c>
    </row>
    <row r="3857" spans="1:12" x14ac:dyDescent="0.2">
      <c r="A3857" t="s">
        <v>5772</v>
      </c>
      <c r="B3857" t="s">
        <v>5773</v>
      </c>
      <c r="C3857" s="2">
        <v>330</v>
      </c>
      <c r="D3857" s="2">
        <v>238</v>
      </c>
      <c r="E3857" t="s">
        <v>7029</v>
      </c>
      <c r="F3857" t="s">
        <v>7039</v>
      </c>
      <c r="G3857" s="2">
        <v>92</v>
      </c>
      <c r="H3857" s="11">
        <v>0.27878787878787881</v>
      </c>
      <c r="I3857">
        <v>0</v>
      </c>
      <c r="J3857">
        <f ca="1"/>
        <v>1441</v>
      </c>
      <c r="K3857">
        <v>462</v>
      </c>
      <c r="L3857" cm="1">
        <f t="array" ref="L3857">_xlfn.IFS(G3857&lt;=25, 1, G3857&lt;=75, 2, G3857&lt;=150, 3, G3857&gt;150, 4)</f>
        <v>3</v>
      </c>
    </row>
    <row r="3858" spans="1:12" x14ac:dyDescent="0.2">
      <c r="A3858" t="s">
        <v>5774</v>
      </c>
      <c r="B3858" t="s">
        <v>5775</v>
      </c>
      <c r="C3858" s="2">
        <v>259</v>
      </c>
      <c r="D3858" s="2">
        <v>65</v>
      </c>
      <c r="E3858" t="s">
        <v>7029</v>
      </c>
      <c r="F3858" t="s">
        <v>7040</v>
      </c>
      <c r="G3858" s="2">
        <v>194</v>
      </c>
      <c r="H3858" s="11">
        <v>0.74903474903474898</v>
      </c>
      <c r="I3858">
        <v>0</v>
      </c>
      <c r="J3858">
        <f ca="1"/>
        <v>3404</v>
      </c>
      <c r="K3858">
        <v>2978</v>
      </c>
      <c r="L3858" cm="1">
        <f t="array" ref="L3858">_xlfn.IFS(G3858&lt;=25, 1, G3858&lt;=75, 2, G3858&lt;=150, 3, G3858&gt;150, 4)</f>
        <v>4</v>
      </c>
    </row>
    <row r="3859" spans="1:12" x14ac:dyDescent="0.2">
      <c r="A3859" t="s">
        <v>5776</v>
      </c>
      <c r="B3859" t="s">
        <v>5777</v>
      </c>
      <c r="C3859" s="2">
        <v>787</v>
      </c>
      <c r="D3859" s="2">
        <v>693</v>
      </c>
      <c r="E3859" t="s">
        <v>7029</v>
      </c>
      <c r="F3859" t="s">
        <v>7037</v>
      </c>
      <c r="G3859" s="2">
        <v>94</v>
      </c>
      <c r="H3859" s="11">
        <v>0.11944091486658195</v>
      </c>
      <c r="I3859">
        <v>0</v>
      </c>
      <c r="J3859">
        <f ca="1"/>
        <v>649</v>
      </c>
      <c r="K3859">
        <v>270</v>
      </c>
      <c r="L3859" cm="1">
        <f t="array" ref="L3859">_xlfn.IFS(G3859&lt;=25, 1, G3859&lt;=75, 2, G3859&lt;=150, 3, G3859&gt;150, 4)</f>
        <v>3</v>
      </c>
    </row>
    <row r="3860" spans="1:12" x14ac:dyDescent="0.2">
      <c r="A3860" t="s">
        <v>5778</v>
      </c>
      <c r="B3860" t="s">
        <v>5779</v>
      </c>
      <c r="C3860" s="2">
        <v>289</v>
      </c>
      <c r="D3860" s="2">
        <v>194</v>
      </c>
      <c r="E3860" t="s">
        <v>7027</v>
      </c>
      <c r="F3860" t="s">
        <v>7036</v>
      </c>
      <c r="G3860" s="2">
        <v>95</v>
      </c>
      <c r="H3860" s="11">
        <v>0.32871972318339099</v>
      </c>
      <c r="I3860">
        <v>0</v>
      </c>
      <c r="J3860">
        <f ca="1"/>
        <v>3850</v>
      </c>
      <c r="K3860">
        <v>2097</v>
      </c>
      <c r="L3860" cm="1">
        <f t="array" ref="L3860">_xlfn.IFS(G3860&lt;=25, 1, G3860&lt;=75, 2, G3860&lt;=150, 3, G3860&gt;150, 4)</f>
        <v>3</v>
      </c>
    </row>
    <row r="3861" spans="1:12" x14ac:dyDescent="0.2">
      <c r="A3861" t="s">
        <v>5780</v>
      </c>
      <c r="B3861" t="s">
        <v>5781</v>
      </c>
      <c r="C3861" s="2">
        <v>363</v>
      </c>
      <c r="D3861" s="2">
        <v>269</v>
      </c>
      <c r="E3861" t="s">
        <v>7027</v>
      </c>
      <c r="F3861" t="s">
        <v>7037</v>
      </c>
      <c r="G3861" s="2">
        <v>94</v>
      </c>
      <c r="H3861" s="11">
        <v>0.25895316804407714</v>
      </c>
      <c r="I3861">
        <v>0</v>
      </c>
      <c r="J3861">
        <f ca="1"/>
        <v>2872</v>
      </c>
      <c r="K3861">
        <v>2575</v>
      </c>
      <c r="L3861" cm="1">
        <f t="array" ref="L3861">_xlfn.IFS(G3861&lt;=25, 1, G3861&lt;=75, 2, G3861&lt;=150, 3, G3861&gt;150, 4)</f>
        <v>3</v>
      </c>
    </row>
    <row r="3862" spans="1:12" x14ac:dyDescent="0.2">
      <c r="A3862" t="s">
        <v>5782</v>
      </c>
      <c r="B3862" t="s">
        <v>5783</v>
      </c>
      <c r="C3862" s="2">
        <v>1065</v>
      </c>
      <c r="D3862" s="2">
        <v>831</v>
      </c>
      <c r="E3862" t="s">
        <v>7029</v>
      </c>
      <c r="F3862" t="s">
        <v>7042</v>
      </c>
      <c r="G3862" s="2">
        <v>234</v>
      </c>
      <c r="H3862" s="11">
        <v>0.21971830985915494</v>
      </c>
      <c r="I3862">
        <v>0</v>
      </c>
      <c r="J3862">
        <f ca="1"/>
        <v>654</v>
      </c>
      <c r="K3862">
        <v>1998</v>
      </c>
      <c r="L3862" cm="1">
        <f t="array" ref="L3862">_xlfn.IFS(G3862&lt;=25, 1, G3862&lt;=75, 2, G3862&lt;=150, 3, G3862&gt;150, 4)</f>
        <v>4</v>
      </c>
    </row>
    <row r="3863" spans="1:12" x14ac:dyDescent="0.2">
      <c r="A3863" t="s">
        <v>5784</v>
      </c>
      <c r="B3863" t="s">
        <v>5785</v>
      </c>
      <c r="C3863" s="2">
        <v>357</v>
      </c>
      <c r="D3863" s="2">
        <v>268</v>
      </c>
      <c r="E3863" t="s">
        <v>7027</v>
      </c>
      <c r="F3863" t="s">
        <v>7043</v>
      </c>
      <c r="G3863" s="2">
        <v>89</v>
      </c>
      <c r="H3863" s="11">
        <v>0.24929971988795518</v>
      </c>
      <c r="I3863">
        <v>0</v>
      </c>
      <c r="J3863">
        <f ca="1"/>
        <v>150</v>
      </c>
      <c r="K3863">
        <v>2075</v>
      </c>
      <c r="L3863" cm="1">
        <f t="array" ref="L3863">_xlfn.IFS(G3863&lt;=25, 1, G3863&lt;=75, 2, G3863&lt;=150, 3, G3863&gt;150, 4)</f>
        <v>3</v>
      </c>
    </row>
    <row r="3864" spans="1:12" x14ac:dyDescent="0.2">
      <c r="A3864" t="s">
        <v>5786</v>
      </c>
      <c r="B3864" t="s">
        <v>5787</v>
      </c>
      <c r="C3864" s="2">
        <v>3790</v>
      </c>
      <c r="D3864" s="2">
        <v>3032</v>
      </c>
      <c r="E3864" t="s">
        <v>7029</v>
      </c>
      <c r="F3864" t="s">
        <v>7042</v>
      </c>
      <c r="G3864" s="2">
        <v>758</v>
      </c>
      <c r="H3864" s="11">
        <v>0.2</v>
      </c>
      <c r="I3864">
        <v>0</v>
      </c>
      <c r="J3864">
        <f ca="1"/>
        <v>2271</v>
      </c>
      <c r="K3864">
        <v>1934</v>
      </c>
      <c r="L3864" cm="1">
        <f t="array" ref="L3864">_xlfn.IFS(G3864&lt;=25, 1, G3864&lt;=75, 2, G3864&lt;=150, 3, G3864&gt;150, 4)</f>
        <v>4</v>
      </c>
    </row>
    <row r="3865" spans="1:12" x14ac:dyDescent="0.2">
      <c r="A3865" t="s">
        <v>5788</v>
      </c>
      <c r="B3865" t="s">
        <v>5789</v>
      </c>
      <c r="C3865" s="2">
        <v>384</v>
      </c>
      <c r="D3865" s="2">
        <v>342</v>
      </c>
      <c r="E3865" t="s">
        <v>7027</v>
      </c>
      <c r="F3865" t="s">
        <v>7041</v>
      </c>
      <c r="G3865" s="2">
        <v>42</v>
      </c>
      <c r="H3865" s="11">
        <v>0.109375</v>
      </c>
      <c r="I3865">
        <v>0</v>
      </c>
      <c r="J3865">
        <f ca="1"/>
        <v>1669</v>
      </c>
      <c r="K3865">
        <v>2925</v>
      </c>
      <c r="L3865" cm="1">
        <f t="array" ref="L3865">_xlfn.IFS(G3865&lt;=25, 1, G3865&lt;=75, 2, G3865&lt;=150, 3, G3865&gt;150, 4)</f>
        <v>2</v>
      </c>
    </row>
    <row r="3866" spans="1:12" x14ac:dyDescent="0.2">
      <c r="A3866" t="s">
        <v>2364</v>
      </c>
      <c r="B3866" t="s">
        <v>2055</v>
      </c>
      <c r="C3866" s="2">
        <v>268</v>
      </c>
      <c r="D3866" s="2">
        <v>158</v>
      </c>
      <c r="E3866" t="s">
        <v>7027</v>
      </c>
      <c r="F3866" t="s">
        <v>7038</v>
      </c>
      <c r="G3866" s="2">
        <v>110</v>
      </c>
      <c r="H3866" s="11">
        <v>0.41044776119402987</v>
      </c>
      <c r="I3866">
        <v>0</v>
      </c>
      <c r="J3866">
        <f ca="1"/>
        <v>3125</v>
      </c>
      <c r="K3866">
        <v>1482</v>
      </c>
      <c r="L3866" cm="1">
        <f t="array" ref="L3866">_xlfn.IFS(G3866&lt;=25, 1, G3866&lt;=75, 2, G3866&lt;=150, 3, G3866&gt;150, 4)</f>
        <v>3</v>
      </c>
    </row>
    <row r="3867" spans="1:12" x14ac:dyDescent="0.2">
      <c r="A3867" t="s">
        <v>5790</v>
      </c>
      <c r="B3867" t="s">
        <v>5791</v>
      </c>
      <c r="C3867" s="2">
        <v>299</v>
      </c>
      <c r="D3867" s="2">
        <v>221</v>
      </c>
      <c r="E3867" t="s">
        <v>7029</v>
      </c>
      <c r="F3867" t="s">
        <v>7037</v>
      </c>
      <c r="G3867" s="2">
        <v>78</v>
      </c>
      <c r="H3867" s="11">
        <v>0.2608695652173913</v>
      </c>
      <c r="I3867">
        <v>0</v>
      </c>
      <c r="J3867">
        <f ca="1"/>
        <v>1313</v>
      </c>
      <c r="K3867">
        <v>585</v>
      </c>
      <c r="L3867" cm="1">
        <f t="array" ref="L3867">_xlfn.IFS(G3867&lt;=25, 1, G3867&lt;=75, 2, G3867&lt;=150, 3, G3867&gt;150, 4)</f>
        <v>3</v>
      </c>
    </row>
    <row r="3868" spans="1:12" x14ac:dyDescent="0.2">
      <c r="A3868" t="s">
        <v>5792</v>
      </c>
      <c r="B3868" t="s">
        <v>5793</v>
      </c>
      <c r="C3868" s="2">
        <v>223</v>
      </c>
      <c r="D3868" s="2">
        <v>91</v>
      </c>
      <c r="E3868" t="s">
        <v>7027</v>
      </c>
      <c r="F3868" t="s">
        <v>7040</v>
      </c>
      <c r="G3868" s="2">
        <v>132</v>
      </c>
      <c r="H3868" s="11">
        <v>0.59192825112107628</v>
      </c>
      <c r="I3868">
        <v>0</v>
      </c>
      <c r="J3868">
        <f ca="1"/>
        <v>3276</v>
      </c>
      <c r="K3868">
        <v>1146</v>
      </c>
      <c r="L3868" cm="1">
        <f t="array" ref="L3868">_xlfn.IFS(G3868&lt;=25, 1, G3868&lt;=75, 2, G3868&lt;=150, 3, G3868&gt;150, 4)</f>
        <v>3</v>
      </c>
    </row>
    <row r="3869" spans="1:12" x14ac:dyDescent="0.2">
      <c r="A3869" t="s">
        <v>5794</v>
      </c>
      <c r="B3869" t="s">
        <v>5795</v>
      </c>
      <c r="C3869" s="2">
        <v>849</v>
      </c>
      <c r="D3869" s="2">
        <v>730</v>
      </c>
      <c r="E3869" t="s">
        <v>7029</v>
      </c>
      <c r="F3869" t="s">
        <v>7039</v>
      </c>
      <c r="G3869" s="2">
        <v>119</v>
      </c>
      <c r="H3869" s="11">
        <v>0.14016489988221437</v>
      </c>
      <c r="I3869">
        <v>0</v>
      </c>
      <c r="J3869">
        <f ca="1"/>
        <v>4137</v>
      </c>
      <c r="K3869">
        <v>3996</v>
      </c>
      <c r="L3869" cm="1">
        <f t="array" ref="L3869">_xlfn.IFS(G3869&lt;=25, 1, G3869&lt;=75, 2, G3869&lt;=150, 3, G3869&gt;150, 4)</f>
        <v>3</v>
      </c>
    </row>
    <row r="3870" spans="1:12" x14ac:dyDescent="0.2">
      <c r="A3870" t="s">
        <v>5796</v>
      </c>
      <c r="B3870" t="s">
        <v>5797</v>
      </c>
      <c r="C3870" s="2">
        <v>359</v>
      </c>
      <c r="D3870" s="2">
        <v>241</v>
      </c>
      <c r="E3870" t="s">
        <v>7027</v>
      </c>
      <c r="F3870" t="s">
        <v>7037</v>
      </c>
      <c r="G3870" s="2">
        <v>118</v>
      </c>
      <c r="H3870" s="11">
        <v>0.32869080779944287</v>
      </c>
      <c r="I3870">
        <v>0</v>
      </c>
      <c r="J3870">
        <f ca="1"/>
        <v>573</v>
      </c>
      <c r="K3870">
        <v>4251</v>
      </c>
      <c r="L3870" cm="1">
        <f t="array" ref="L3870">_xlfn.IFS(G3870&lt;=25, 1, G3870&lt;=75, 2, G3870&lt;=150, 3, G3870&gt;150, 4)</f>
        <v>3</v>
      </c>
    </row>
    <row r="3871" spans="1:12" x14ac:dyDescent="0.2">
      <c r="A3871" t="s">
        <v>5798</v>
      </c>
      <c r="B3871" t="s">
        <v>4062</v>
      </c>
      <c r="C3871" s="2">
        <v>241</v>
      </c>
      <c r="D3871" s="2">
        <v>104</v>
      </c>
      <c r="E3871" t="s">
        <v>7027</v>
      </c>
      <c r="F3871" t="s">
        <v>7040</v>
      </c>
      <c r="G3871" s="2">
        <v>137</v>
      </c>
      <c r="H3871" s="11">
        <v>0.56846473029045641</v>
      </c>
      <c r="I3871">
        <v>0</v>
      </c>
      <c r="J3871">
        <f ca="1"/>
        <v>615</v>
      </c>
      <c r="K3871">
        <v>3778</v>
      </c>
      <c r="L3871" cm="1">
        <f t="array" ref="L3871">_xlfn.IFS(G3871&lt;=25, 1, G3871&lt;=75, 2, G3871&lt;=150, 3, G3871&gt;150, 4)</f>
        <v>3</v>
      </c>
    </row>
    <row r="3872" spans="1:12" x14ac:dyDescent="0.2">
      <c r="A3872" t="s">
        <v>5799</v>
      </c>
      <c r="B3872" t="s">
        <v>1786</v>
      </c>
      <c r="C3872" s="2">
        <v>115</v>
      </c>
      <c r="D3872" s="2">
        <v>35</v>
      </c>
      <c r="E3872" t="s">
        <v>7029</v>
      </c>
      <c r="F3872" t="s">
        <v>7040</v>
      </c>
      <c r="G3872" s="2">
        <v>80</v>
      </c>
      <c r="H3872" s="11">
        <v>0.69565217391304346</v>
      </c>
      <c r="I3872">
        <v>0</v>
      </c>
      <c r="J3872">
        <f ca="1"/>
        <v>348</v>
      </c>
      <c r="K3872">
        <v>2892</v>
      </c>
      <c r="L3872" cm="1">
        <f t="array" ref="L3872">_xlfn.IFS(G3872&lt;=25, 1, G3872&lt;=75, 2, G3872&lt;=150, 3, G3872&gt;150, 4)</f>
        <v>3</v>
      </c>
    </row>
    <row r="3873" spans="1:12" x14ac:dyDescent="0.2">
      <c r="A3873" t="s">
        <v>5802</v>
      </c>
      <c r="B3873" t="s">
        <v>5803</v>
      </c>
      <c r="C3873" s="2">
        <v>325</v>
      </c>
      <c r="D3873" s="2">
        <v>250</v>
      </c>
      <c r="E3873" t="s">
        <v>7027</v>
      </c>
      <c r="F3873" t="s">
        <v>7041</v>
      </c>
      <c r="G3873" s="2">
        <v>75</v>
      </c>
      <c r="H3873" s="11">
        <v>0.23076923076923078</v>
      </c>
      <c r="I3873">
        <v>0</v>
      </c>
      <c r="J3873">
        <f ca="1"/>
        <v>2868</v>
      </c>
      <c r="K3873">
        <v>3252</v>
      </c>
      <c r="L3873" cm="1">
        <f t="array" ref="L3873">_xlfn.IFS(G3873&lt;=25, 1, G3873&lt;=75, 2, G3873&lt;=150, 3, G3873&gt;150, 4)</f>
        <v>2</v>
      </c>
    </row>
    <row r="3874" spans="1:12" x14ac:dyDescent="0.2">
      <c r="A3874" t="s">
        <v>5804</v>
      </c>
      <c r="B3874" t="s">
        <v>5805</v>
      </c>
      <c r="C3874" s="2">
        <v>268</v>
      </c>
      <c r="D3874" s="2">
        <v>172</v>
      </c>
      <c r="E3874" t="s">
        <v>7027</v>
      </c>
      <c r="F3874" t="s">
        <v>7037</v>
      </c>
      <c r="G3874" s="2">
        <v>96</v>
      </c>
      <c r="H3874" s="11">
        <v>0.35820895522388058</v>
      </c>
      <c r="I3874">
        <v>0</v>
      </c>
      <c r="J3874">
        <f ca="1"/>
        <v>1517</v>
      </c>
      <c r="K3874">
        <v>4469</v>
      </c>
      <c r="L3874" cm="1">
        <f t="array" ref="L3874">_xlfn.IFS(G3874&lt;=25, 1, G3874&lt;=75, 2, G3874&lt;=150, 3, G3874&gt;150, 4)</f>
        <v>3</v>
      </c>
    </row>
    <row r="3875" spans="1:12" x14ac:dyDescent="0.2">
      <c r="A3875" t="s">
        <v>5806</v>
      </c>
      <c r="B3875" t="s">
        <v>5807</v>
      </c>
      <c r="C3875" s="2">
        <v>404</v>
      </c>
      <c r="D3875" s="2">
        <v>303</v>
      </c>
      <c r="E3875" t="s">
        <v>7027</v>
      </c>
      <c r="F3875" t="s">
        <v>7043</v>
      </c>
      <c r="G3875" s="2">
        <v>101</v>
      </c>
      <c r="H3875" s="11">
        <v>0.25</v>
      </c>
      <c r="I3875">
        <v>0</v>
      </c>
      <c r="J3875">
        <f ca="1"/>
        <v>1960</v>
      </c>
      <c r="K3875">
        <v>438</v>
      </c>
      <c r="L3875" cm="1">
        <f t="array" ref="L3875">_xlfn.IFS(G3875&lt;=25, 1, G3875&lt;=75, 2, G3875&lt;=150, 3, G3875&gt;150, 4)</f>
        <v>3</v>
      </c>
    </row>
    <row r="3876" spans="1:12" x14ac:dyDescent="0.2">
      <c r="A3876" t="s">
        <v>5808</v>
      </c>
      <c r="B3876" t="s">
        <v>5809</v>
      </c>
      <c r="C3876" s="2">
        <v>536</v>
      </c>
      <c r="D3876" s="2">
        <v>279</v>
      </c>
      <c r="E3876" t="s">
        <v>7029</v>
      </c>
      <c r="F3876" t="s">
        <v>7040</v>
      </c>
      <c r="G3876" s="2">
        <v>257</v>
      </c>
      <c r="H3876" s="11">
        <v>0.47947761194029853</v>
      </c>
      <c r="I3876">
        <v>0</v>
      </c>
      <c r="J3876">
        <f ca="1"/>
        <v>1424</v>
      </c>
      <c r="K3876">
        <v>2085</v>
      </c>
      <c r="L3876" cm="1">
        <f t="array" ref="L3876">_xlfn.IFS(G3876&lt;=25, 1, G3876&lt;=75, 2, G3876&lt;=150, 3, G3876&gt;150, 4)</f>
        <v>4</v>
      </c>
    </row>
    <row r="3877" spans="1:12" x14ac:dyDescent="0.2">
      <c r="A3877" t="s">
        <v>5810</v>
      </c>
      <c r="B3877" t="s">
        <v>5811</v>
      </c>
      <c r="C3877" s="2">
        <v>527</v>
      </c>
      <c r="D3877" s="2">
        <v>485</v>
      </c>
      <c r="E3877" t="s">
        <v>7027</v>
      </c>
      <c r="F3877" t="s">
        <v>7044</v>
      </c>
      <c r="G3877" s="2">
        <v>42</v>
      </c>
      <c r="H3877" s="11">
        <v>7.9696394686907021E-2</v>
      </c>
      <c r="I3877">
        <v>0</v>
      </c>
      <c r="J3877">
        <f ca="1"/>
        <v>1686</v>
      </c>
      <c r="K3877">
        <v>1418</v>
      </c>
      <c r="L3877" cm="1">
        <f t="array" ref="L3877">_xlfn.IFS(G3877&lt;=25, 1, G3877&lt;=75, 2, G3877&lt;=150, 3, G3877&gt;150, 4)</f>
        <v>2</v>
      </c>
    </row>
    <row r="3878" spans="1:12" x14ac:dyDescent="0.2">
      <c r="A3878" t="s">
        <v>5812</v>
      </c>
      <c r="B3878" t="s">
        <v>5813</v>
      </c>
      <c r="C3878" s="2">
        <v>1033</v>
      </c>
      <c r="D3878" s="2">
        <v>795</v>
      </c>
      <c r="E3878" t="s">
        <v>7027</v>
      </c>
      <c r="F3878" t="s">
        <v>7041</v>
      </c>
      <c r="G3878" s="2">
        <v>238</v>
      </c>
      <c r="H3878" s="11">
        <v>0.23039690222652467</v>
      </c>
      <c r="I3878">
        <v>0</v>
      </c>
      <c r="J3878">
        <f ca="1"/>
        <v>1688</v>
      </c>
      <c r="K3878">
        <v>4250</v>
      </c>
      <c r="L3878" cm="1">
        <f t="array" ref="L3878">_xlfn.IFS(G3878&lt;=25, 1, G3878&lt;=75, 2, G3878&lt;=150, 3, G3878&gt;150, 4)</f>
        <v>4</v>
      </c>
    </row>
    <row r="3879" spans="1:12" x14ac:dyDescent="0.2">
      <c r="A3879" t="s">
        <v>5814</v>
      </c>
      <c r="B3879" t="s">
        <v>5815</v>
      </c>
      <c r="C3879" s="2">
        <v>340</v>
      </c>
      <c r="D3879" s="2">
        <v>275</v>
      </c>
      <c r="E3879" t="s">
        <v>7029</v>
      </c>
      <c r="F3879" t="s">
        <v>7042</v>
      </c>
      <c r="G3879" s="2">
        <v>65</v>
      </c>
      <c r="H3879" s="11">
        <v>0.19117647058823528</v>
      </c>
      <c r="I3879">
        <v>0</v>
      </c>
      <c r="J3879">
        <f ca="1"/>
        <v>1558</v>
      </c>
      <c r="K3879">
        <v>44</v>
      </c>
      <c r="L3879" cm="1">
        <f t="array" ref="L3879">_xlfn.IFS(G3879&lt;=25, 1, G3879&lt;=75, 2, G3879&lt;=150, 3, G3879&gt;150, 4)</f>
        <v>2</v>
      </c>
    </row>
    <row r="3880" spans="1:12" x14ac:dyDescent="0.2">
      <c r="A3880" t="s">
        <v>5817</v>
      </c>
      <c r="B3880" t="s">
        <v>5818</v>
      </c>
      <c r="C3880" s="2">
        <v>325</v>
      </c>
      <c r="D3880" s="2">
        <v>195</v>
      </c>
      <c r="E3880" t="s">
        <v>7027</v>
      </c>
      <c r="F3880" t="s">
        <v>7042</v>
      </c>
      <c r="G3880" s="2">
        <v>130</v>
      </c>
      <c r="H3880" s="11">
        <v>0.4</v>
      </c>
      <c r="I3880">
        <v>0</v>
      </c>
      <c r="J3880">
        <f ca="1"/>
        <v>3627</v>
      </c>
      <c r="K3880">
        <v>2617</v>
      </c>
      <c r="L3880" cm="1">
        <f t="array" ref="L3880">_xlfn.IFS(G3880&lt;=25, 1, G3880&lt;=75, 2, G3880&lt;=150, 3, G3880&gt;150, 4)</f>
        <v>3</v>
      </c>
    </row>
    <row r="3881" spans="1:12" x14ac:dyDescent="0.2">
      <c r="A3881" t="s">
        <v>5819</v>
      </c>
      <c r="B3881" t="s">
        <v>5820</v>
      </c>
      <c r="C3881" s="2">
        <v>473</v>
      </c>
      <c r="D3881" s="2">
        <v>350</v>
      </c>
      <c r="E3881" t="s">
        <v>7027</v>
      </c>
      <c r="F3881" t="s">
        <v>7041</v>
      </c>
      <c r="G3881" s="2">
        <v>123</v>
      </c>
      <c r="H3881" s="11">
        <v>0.26004228329809725</v>
      </c>
      <c r="I3881">
        <v>0</v>
      </c>
      <c r="J3881">
        <f ca="1"/>
        <v>415</v>
      </c>
      <c r="K3881">
        <v>1479</v>
      </c>
      <c r="L3881" cm="1">
        <f t="array" ref="L3881">_xlfn.IFS(G3881&lt;=25, 1, G3881&lt;=75, 2, G3881&lt;=150, 3, G3881&gt;150, 4)</f>
        <v>3</v>
      </c>
    </row>
    <row r="3882" spans="1:12" x14ac:dyDescent="0.2">
      <c r="A3882" t="s">
        <v>5821</v>
      </c>
      <c r="B3882" t="s">
        <v>5822</v>
      </c>
      <c r="C3882" s="2">
        <v>330</v>
      </c>
      <c r="D3882" s="2">
        <v>238</v>
      </c>
      <c r="E3882" t="s">
        <v>7029</v>
      </c>
      <c r="F3882" t="s">
        <v>7043</v>
      </c>
      <c r="G3882" s="2">
        <v>92</v>
      </c>
      <c r="H3882" s="11">
        <v>0.27878787878787881</v>
      </c>
      <c r="I3882">
        <v>0</v>
      </c>
      <c r="J3882">
        <f ca="1"/>
        <v>926</v>
      </c>
      <c r="K3882">
        <v>2368</v>
      </c>
      <c r="L3882" cm="1">
        <f t="array" ref="L3882">_xlfn.IFS(G3882&lt;=25, 1, G3882&lt;=75, 2, G3882&lt;=150, 3, G3882&gt;150, 4)</f>
        <v>3</v>
      </c>
    </row>
    <row r="3883" spans="1:12" x14ac:dyDescent="0.2">
      <c r="A3883" t="s">
        <v>5823</v>
      </c>
      <c r="B3883" t="s">
        <v>5824</v>
      </c>
      <c r="C3883" s="2">
        <v>299</v>
      </c>
      <c r="D3883" s="2">
        <v>260</v>
      </c>
      <c r="E3883" t="s">
        <v>7029</v>
      </c>
      <c r="F3883" t="s">
        <v>7043</v>
      </c>
      <c r="G3883" s="2">
        <v>39</v>
      </c>
      <c r="H3883" s="11">
        <v>0.13043478260869565</v>
      </c>
      <c r="I3883">
        <v>0</v>
      </c>
      <c r="J3883">
        <f ca="1"/>
        <v>2717</v>
      </c>
      <c r="K3883">
        <v>2041</v>
      </c>
      <c r="L3883" cm="1">
        <f t="array" ref="L3883">_xlfn.IFS(G3883&lt;=25, 1, G3883&lt;=75, 2, G3883&lt;=150, 3, G3883&gt;150, 4)</f>
        <v>2</v>
      </c>
    </row>
    <row r="3884" spans="1:12" x14ac:dyDescent="0.2">
      <c r="A3884" t="s">
        <v>5825</v>
      </c>
      <c r="B3884" t="s">
        <v>5826</v>
      </c>
      <c r="C3884" s="2">
        <v>2676</v>
      </c>
      <c r="D3884" s="2">
        <v>1927</v>
      </c>
      <c r="E3884" t="s">
        <v>7029</v>
      </c>
      <c r="F3884" t="s">
        <v>7042</v>
      </c>
      <c r="G3884" s="2">
        <v>749</v>
      </c>
      <c r="H3884" s="11">
        <v>0.27989536621823619</v>
      </c>
      <c r="I3884">
        <v>0</v>
      </c>
      <c r="J3884">
        <f ca="1"/>
        <v>1808</v>
      </c>
      <c r="K3884">
        <v>229</v>
      </c>
      <c r="L3884" cm="1">
        <f t="array" ref="L3884">_xlfn.IFS(G3884&lt;=25, 1, G3884&lt;=75, 2, G3884&lt;=150, 3, G3884&gt;150, 4)</f>
        <v>4</v>
      </c>
    </row>
    <row r="3885" spans="1:12" x14ac:dyDescent="0.2">
      <c r="A3885" t="s">
        <v>5827</v>
      </c>
      <c r="B3885" t="s">
        <v>5828</v>
      </c>
      <c r="C3885" s="2">
        <v>459</v>
      </c>
      <c r="D3885" s="2">
        <v>317</v>
      </c>
      <c r="E3885" t="s">
        <v>7027</v>
      </c>
      <c r="F3885" t="s">
        <v>7036</v>
      </c>
      <c r="G3885" s="2">
        <v>142</v>
      </c>
      <c r="H3885" s="11">
        <v>0.30936819172113289</v>
      </c>
      <c r="I3885">
        <v>0</v>
      </c>
      <c r="J3885">
        <f ca="1"/>
        <v>1426</v>
      </c>
      <c r="K3885">
        <v>4531</v>
      </c>
      <c r="L3885" cm="1">
        <f t="array" ref="L3885">_xlfn.IFS(G3885&lt;=25, 1, G3885&lt;=75, 2, G3885&lt;=150, 3, G3885&gt;150, 4)</f>
        <v>3</v>
      </c>
    </row>
    <row r="3886" spans="1:12" x14ac:dyDescent="0.2">
      <c r="A3886" t="s">
        <v>5829</v>
      </c>
      <c r="B3886" t="s">
        <v>2643</v>
      </c>
      <c r="C3886" s="2">
        <v>266</v>
      </c>
      <c r="D3886" s="2">
        <v>165</v>
      </c>
      <c r="E3886" t="s">
        <v>7027</v>
      </c>
      <c r="F3886" t="s">
        <v>7041</v>
      </c>
      <c r="G3886" s="2">
        <v>101</v>
      </c>
      <c r="H3886" s="11">
        <v>0.37969924812030076</v>
      </c>
      <c r="I3886">
        <v>0</v>
      </c>
      <c r="J3886">
        <f ca="1"/>
        <v>3208</v>
      </c>
      <c r="K3886">
        <v>2213</v>
      </c>
      <c r="L3886" cm="1">
        <f t="array" ref="L3886">_xlfn.IFS(G3886&lt;=25, 1, G3886&lt;=75, 2, G3886&lt;=150, 3, G3886&gt;150, 4)</f>
        <v>3</v>
      </c>
    </row>
    <row r="3887" spans="1:12" x14ac:dyDescent="0.2">
      <c r="A3887" t="s">
        <v>5830</v>
      </c>
      <c r="B3887" t="s">
        <v>5831</v>
      </c>
      <c r="C3887" s="2">
        <v>581</v>
      </c>
      <c r="D3887" s="2">
        <v>465</v>
      </c>
      <c r="E3887" t="s">
        <v>7029</v>
      </c>
      <c r="F3887" t="s">
        <v>7041</v>
      </c>
      <c r="G3887" s="2">
        <v>116</v>
      </c>
      <c r="H3887" s="11">
        <v>0.19965576592082615</v>
      </c>
      <c r="I3887">
        <v>0</v>
      </c>
      <c r="J3887">
        <f ca="1"/>
        <v>2576</v>
      </c>
      <c r="K3887">
        <v>3044</v>
      </c>
      <c r="L3887" cm="1">
        <f t="array" ref="L3887">_xlfn.IFS(G3887&lt;=25, 1, G3887&lt;=75, 2, G3887&lt;=150, 3, G3887&gt;150, 4)</f>
        <v>3</v>
      </c>
    </row>
    <row r="3888" spans="1:12" x14ac:dyDescent="0.2">
      <c r="A3888" t="s">
        <v>5832</v>
      </c>
      <c r="B3888" t="s">
        <v>5833</v>
      </c>
      <c r="C3888" s="2">
        <v>402</v>
      </c>
      <c r="D3888" s="2">
        <v>326</v>
      </c>
      <c r="E3888" t="s">
        <v>7027</v>
      </c>
      <c r="F3888" t="s">
        <v>7036</v>
      </c>
      <c r="G3888" s="2">
        <v>76</v>
      </c>
      <c r="H3888" s="11">
        <v>0.1890547263681592</v>
      </c>
      <c r="I3888">
        <v>0</v>
      </c>
      <c r="J3888">
        <f ca="1"/>
        <v>578</v>
      </c>
      <c r="K3888">
        <v>569</v>
      </c>
      <c r="L3888" cm="1">
        <f t="array" ref="L3888">_xlfn.IFS(G3888&lt;=25, 1, G3888&lt;=75, 2, G3888&lt;=150, 3, G3888&gt;150, 4)</f>
        <v>3</v>
      </c>
    </row>
    <row r="3889" spans="1:12" x14ac:dyDescent="0.2">
      <c r="A3889" t="s">
        <v>5834</v>
      </c>
      <c r="B3889" t="s">
        <v>5835</v>
      </c>
      <c r="C3889" s="2">
        <v>1240</v>
      </c>
      <c r="D3889" s="2">
        <v>831</v>
      </c>
      <c r="E3889" t="s">
        <v>7029</v>
      </c>
      <c r="F3889" t="s">
        <v>7044</v>
      </c>
      <c r="G3889" s="2">
        <v>409</v>
      </c>
      <c r="H3889" s="11">
        <v>0.32983870967741935</v>
      </c>
      <c r="I3889">
        <v>0</v>
      </c>
      <c r="J3889">
        <f ca="1"/>
        <v>3975</v>
      </c>
      <c r="K3889">
        <v>3141</v>
      </c>
      <c r="L3889" cm="1">
        <f t="array" ref="L3889">_xlfn.IFS(G3889&lt;=25, 1, G3889&lt;=75, 2, G3889&lt;=150, 3, G3889&gt;150, 4)</f>
        <v>4</v>
      </c>
    </row>
    <row r="3890" spans="1:12" x14ac:dyDescent="0.2">
      <c r="A3890" t="s">
        <v>5836</v>
      </c>
      <c r="B3890" t="s">
        <v>5837</v>
      </c>
      <c r="C3890" s="2">
        <v>429</v>
      </c>
      <c r="D3890" s="2">
        <v>326</v>
      </c>
      <c r="E3890" t="s">
        <v>7027</v>
      </c>
      <c r="F3890" t="s">
        <v>7042</v>
      </c>
      <c r="G3890" s="2">
        <v>103</v>
      </c>
      <c r="H3890" s="11">
        <v>0.2400932400932401</v>
      </c>
      <c r="I3890">
        <v>0</v>
      </c>
      <c r="J3890">
        <f ca="1"/>
        <v>1450</v>
      </c>
      <c r="K3890">
        <v>675</v>
      </c>
      <c r="L3890" cm="1">
        <f t="array" ref="L3890">_xlfn.IFS(G3890&lt;=25, 1, G3890&lt;=75, 2, G3890&lt;=150, 3, G3890&gt;150, 4)</f>
        <v>3</v>
      </c>
    </row>
    <row r="3891" spans="1:12" x14ac:dyDescent="0.2">
      <c r="A3891" t="s">
        <v>5838</v>
      </c>
      <c r="B3891" t="s">
        <v>5839</v>
      </c>
      <c r="C3891" s="2">
        <v>399</v>
      </c>
      <c r="D3891" s="2">
        <v>323</v>
      </c>
      <c r="E3891" t="s">
        <v>7029</v>
      </c>
      <c r="F3891" t="s">
        <v>7042</v>
      </c>
      <c r="G3891" s="2">
        <v>76</v>
      </c>
      <c r="H3891" s="11">
        <v>0.19047619047619047</v>
      </c>
      <c r="I3891">
        <v>0</v>
      </c>
      <c r="J3891">
        <f ca="1"/>
        <v>3872</v>
      </c>
      <c r="K3891">
        <v>1986</v>
      </c>
      <c r="L3891" cm="1">
        <f t="array" ref="L3891">_xlfn.IFS(G3891&lt;=25, 1, G3891&lt;=75, 2, G3891&lt;=150, 3, G3891&gt;150, 4)</f>
        <v>3</v>
      </c>
    </row>
    <row r="3892" spans="1:12" x14ac:dyDescent="0.2">
      <c r="A3892" t="s">
        <v>5840</v>
      </c>
      <c r="B3892" t="s">
        <v>5841</v>
      </c>
      <c r="C3892" s="2">
        <v>447</v>
      </c>
      <c r="D3892" s="2">
        <v>420</v>
      </c>
      <c r="E3892" t="s">
        <v>7027</v>
      </c>
      <c r="F3892" t="s">
        <v>7044</v>
      </c>
      <c r="G3892" s="2">
        <v>27</v>
      </c>
      <c r="H3892" s="11">
        <v>6.0402684563758392E-2</v>
      </c>
      <c r="I3892">
        <v>0</v>
      </c>
      <c r="J3892">
        <f ca="1"/>
        <v>1346</v>
      </c>
      <c r="K3892">
        <v>512</v>
      </c>
      <c r="L3892" cm="1">
        <f t="array" ref="L3892">_xlfn.IFS(G3892&lt;=25, 1, G3892&lt;=75, 2, G3892&lt;=150, 3, G3892&gt;150, 4)</f>
        <v>2</v>
      </c>
    </row>
    <row r="3893" spans="1:12" x14ac:dyDescent="0.2">
      <c r="A3893" t="s">
        <v>5842</v>
      </c>
      <c r="B3893" t="s">
        <v>5843</v>
      </c>
      <c r="C3893" s="2">
        <v>618</v>
      </c>
      <c r="D3893" s="2">
        <v>488</v>
      </c>
      <c r="E3893" t="s">
        <v>7027</v>
      </c>
      <c r="F3893" t="s">
        <v>7043</v>
      </c>
      <c r="G3893" s="2">
        <v>130</v>
      </c>
      <c r="H3893" s="11">
        <v>0.21035598705501618</v>
      </c>
      <c r="I3893">
        <v>0</v>
      </c>
      <c r="J3893">
        <f ca="1"/>
        <v>2578</v>
      </c>
      <c r="K3893">
        <v>852</v>
      </c>
      <c r="L3893" cm="1">
        <f t="array" ref="L3893">_xlfn.IFS(G3893&lt;=25, 1, G3893&lt;=75, 2, G3893&lt;=150, 3, G3893&gt;150, 4)</f>
        <v>3</v>
      </c>
    </row>
    <row r="3894" spans="1:12" x14ac:dyDescent="0.2">
      <c r="A3894" t="s">
        <v>5844</v>
      </c>
      <c r="B3894" t="s">
        <v>5845</v>
      </c>
      <c r="C3894" s="2">
        <v>447</v>
      </c>
      <c r="D3894" s="2">
        <v>380</v>
      </c>
      <c r="E3894" t="s">
        <v>7027</v>
      </c>
      <c r="F3894" t="s">
        <v>7039</v>
      </c>
      <c r="G3894" s="2">
        <v>67</v>
      </c>
      <c r="H3894" s="11">
        <v>0.14988814317673377</v>
      </c>
      <c r="I3894">
        <v>0</v>
      </c>
      <c r="J3894">
        <f ca="1"/>
        <v>845</v>
      </c>
      <c r="K3894">
        <v>1816</v>
      </c>
      <c r="L3894" cm="1">
        <f t="array" ref="L3894">_xlfn.IFS(G3894&lt;=25, 1, G3894&lt;=75, 2, G3894&lt;=150, 3, G3894&gt;150, 4)</f>
        <v>2</v>
      </c>
    </row>
    <row r="3895" spans="1:12" x14ac:dyDescent="0.2">
      <c r="A3895" t="s">
        <v>5846</v>
      </c>
      <c r="B3895" t="s">
        <v>5847</v>
      </c>
      <c r="C3895" s="2">
        <v>312</v>
      </c>
      <c r="D3895" s="2">
        <v>275</v>
      </c>
      <c r="E3895" t="s">
        <v>7027</v>
      </c>
      <c r="F3895" t="s">
        <v>7043</v>
      </c>
      <c r="G3895" s="2">
        <v>37</v>
      </c>
      <c r="H3895" s="11">
        <v>0.11858974358974358</v>
      </c>
      <c r="I3895">
        <v>0</v>
      </c>
      <c r="J3895">
        <f ca="1"/>
        <v>1516</v>
      </c>
      <c r="K3895">
        <v>3073</v>
      </c>
      <c r="L3895" cm="1">
        <f t="array" ref="L3895">_xlfn.IFS(G3895&lt;=25, 1, G3895&lt;=75, 2, G3895&lt;=150, 3, G3895&gt;150, 4)</f>
        <v>2</v>
      </c>
    </row>
    <row r="3896" spans="1:12" x14ac:dyDescent="0.2">
      <c r="A3896" t="s">
        <v>5848</v>
      </c>
      <c r="B3896" t="s">
        <v>5849</v>
      </c>
      <c r="C3896" s="2">
        <v>1590</v>
      </c>
      <c r="D3896" s="2">
        <v>938</v>
      </c>
      <c r="E3896" t="s">
        <v>7029</v>
      </c>
      <c r="F3896" t="s">
        <v>7041</v>
      </c>
      <c r="G3896" s="2">
        <v>652</v>
      </c>
      <c r="H3896" s="11">
        <v>0.41006289308176103</v>
      </c>
      <c r="I3896">
        <v>0</v>
      </c>
      <c r="J3896">
        <f ca="1"/>
        <v>637</v>
      </c>
      <c r="K3896">
        <v>1686</v>
      </c>
      <c r="L3896" cm="1">
        <f t="array" ref="L3896">_xlfn.IFS(G3896&lt;=25, 1, G3896&lt;=75, 2, G3896&lt;=150, 3, G3896&gt;150, 4)</f>
        <v>4</v>
      </c>
    </row>
    <row r="3897" spans="1:12" x14ac:dyDescent="0.2">
      <c r="A3897" t="s">
        <v>5850</v>
      </c>
      <c r="B3897" t="s">
        <v>5851</v>
      </c>
      <c r="C3897" s="2">
        <v>268</v>
      </c>
      <c r="D3897" s="2">
        <v>139</v>
      </c>
      <c r="E3897" t="s">
        <v>7027</v>
      </c>
      <c r="F3897" t="s">
        <v>7037</v>
      </c>
      <c r="G3897" s="2">
        <v>129</v>
      </c>
      <c r="H3897" s="11">
        <v>0.48134328358208955</v>
      </c>
      <c r="I3897">
        <v>0</v>
      </c>
      <c r="J3897">
        <f ca="1"/>
        <v>3169</v>
      </c>
      <c r="K3897">
        <v>4339</v>
      </c>
      <c r="L3897" cm="1">
        <f t="array" ref="L3897">_xlfn.IFS(G3897&lt;=25, 1, G3897&lt;=75, 2, G3897&lt;=150, 3, G3897&gt;150, 4)</f>
        <v>3</v>
      </c>
    </row>
    <row r="3898" spans="1:12" x14ac:dyDescent="0.2">
      <c r="A3898" t="s">
        <v>5852</v>
      </c>
      <c r="B3898" t="s">
        <v>5853</v>
      </c>
      <c r="C3898" s="2">
        <v>268</v>
      </c>
      <c r="D3898" s="2">
        <v>163</v>
      </c>
      <c r="E3898" t="s">
        <v>7027</v>
      </c>
      <c r="F3898" t="s">
        <v>7041</v>
      </c>
      <c r="G3898" s="2">
        <v>105</v>
      </c>
      <c r="H3898" s="11">
        <v>0.39179104477611942</v>
      </c>
      <c r="I3898">
        <v>0</v>
      </c>
      <c r="J3898">
        <f ca="1"/>
        <v>2754</v>
      </c>
      <c r="K3898">
        <v>275</v>
      </c>
      <c r="L3898" cm="1">
        <f t="array" ref="L3898">_xlfn.IFS(G3898&lt;=25, 1, G3898&lt;=75, 2, G3898&lt;=150, 3, G3898&gt;150, 4)</f>
        <v>3</v>
      </c>
    </row>
    <row r="3899" spans="1:12" x14ac:dyDescent="0.2">
      <c r="A3899" t="s">
        <v>5854</v>
      </c>
      <c r="B3899" t="s">
        <v>5855</v>
      </c>
      <c r="C3899" s="2">
        <v>357</v>
      </c>
      <c r="D3899" s="2">
        <v>300</v>
      </c>
      <c r="E3899" t="s">
        <v>7027</v>
      </c>
      <c r="F3899" t="s">
        <v>7041</v>
      </c>
      <c r="G3899" s="2">
        <v>57</v>
      </c>
      <c r="H3899" s="11">
        <v>0.15966386554621848</v>
      </c>
      <c r="I3899">
        <v>0</v>
      </c>
      <c r="J3899">
        <f ca="1"/>
        <v>4193</v>
      </c>
      <c r="K3899">
        <v>3038</v>
      </c>
      <c r="L3899" cm="1">
        <f t="array" ref="L3899">_xlfn.IFS(G3899&lt;=25, 1, G3899&lt;=75, 2, G3899&lt;=150, 3, G3899&gt;150, 4)</f>
        <v>2</v>
      </c>
    </row>
    <row r="3900" spans="1:12" x14ac:dyDescent="0.2">
      <c r="A3900" t="s">
        <v>5856</v>
      </c>
      <c r="B3900" t="s">
        <v>5857</v>
      </c>
      <c r="C3900" s="2">
        <v>294</v>
      </c>
      <c r="D3900" s="2">
        <v>209</v>
      </c>
      <c r="E3900" t="s">
        <v>7027</v>
      </c>
      <c r="F3900" t="s">
        <v>7037</v>
      </c>
      <c r="G3900" s="2">
        <v>85</v>
      </c>
      <c r="H3900" s="11">
        <v>0.28911564625850339</v>
      </c>
      <c r="I3900">
        <v>0</v>
      </c>
      <c r="J3900">
        <f ca="1"/>
        <v>2111</v>
      </c>
      <c r="K3900">
        <v>85</v>
      </c>
      <c r="L3900" cm="1">
        <f t="array" ref="L3900">_xlfn.IFS(G3900&lt;=25, 1, G3900&lt;=75, 2, G3900&lt;=150, 3, G3900&gt;150, 4)</f>
        <v>3</v>
      </c>
    </row>
    <row r="3901" spans="1:12" x14ac:dyDescent="0.2">
      <c r="A3901" t="s">
        <v>5858</v>
      </c>
      <c r="B3901" t="s">
        <v>5859</v>
      </c>
      <c r="C3901" s="2">
        <v>384</v>
      </c>
      <c r="D3901" s="2">
        <v>303</v>
      </c>
      <c r="E3901" t="s">
        <v>7027</v>
      </c>
      <c r="F3901" t="s">
        <v>7037</v>
      </c>
      <c r="G3901" s="2">
        <v>81</v>
      </c>
      <c r="H3901" s="11">
        <v>0.2109375</v>
      </c>
      <c r="I3901">
        <v>0</v>
      </c>
      <c r="J3901">
        <f ca="1"/>
        <v>726</v>
      </c>
      <c r="K3901">
        <v>4300</v>
      </c>
      <c r="L3901" cm="1">
        <f t="array" ref="L3901">_xlfn.IFS(G3901&lt;=25, 1, G3901&lt;=75, 2, G3901&lt;=150, 3, G3901&gt;150, 4)</f>
        <v>3</v>
      </c>
    </row>
    <row r="3902" spans="1:12" x14ac:dyDescent="0.2">
      <c r="A3902" t="s">
        <v>5860</v>
      </c>
      <c r="B3902" t="s">
        <v>5861</v>
      </c>
      <c r="C3902" s="2">
        <v>129</v>
      </c>
      <c r="D3902" s="2">
        <v>112</v>
      </c>
      <c r="E3902" t="s">
        <v>7029</v>
      </c>
      <c r="F3902" t="s">
        <v>7045</v>
      </c>
      <c r="G3902" s="2">
        <v>17</v>
      </c>
      <c r="H3902" s="11">
        <v>0.13178294573643412</v>
      </c>
      <c r="I3902">
        <v>0</v>
      </c>
      <c r="J3902">
        <f ca="1"/>
        <v>3130</v>
      </c>
      <c r="K3902">
        <v>760</v>
      </c>
      <c r="L3902" cm="1">
        <f t="array" ref="L3902">_xlfn.IFS(G3902&lt;=25, 1, G3902&lt;=75, 2, G3902&lt;=150, 3, G3902&gt;150, 4)</f>
        <v>1</v>
      </c>
    </row>
    <row r="3903" spans="1:12" x14ac:dyDescent="0.2">
      <c r="A3903" t="s">
        <v>5862</v>
      </c>
      <c r="B3903" t="s">
        <v>5863</v>
      </c>
      <c r="C3903" s="2">
        <v>768</v>
      </c>
      <c r="D3903" s="2">
        <v>607</v>
      </c>
      <c r="E3903" t="s">
        <v>7029</v>
      </c>
      <c r="F3903" t="s">
        <v>7045</v>
      </c>
      <c r="G3903" s="2">
        <v>161</v>
      </c>
      <c r="H3903" s="11">
        <v>0.20963541666666666</v>
      </c>
      <c r="I3903">
        <v>0</v>
      </c>
      <c r="J3903">
        <f ca="1"/>
        <v>1999</v>
      </c>
      <c r="K3903">
        <v>1010</v>
      </c>
      <c r="L3903" cm="1">
        <f t="array" ref="L3903">_xlfn.IFS(G3903&lt;=25, 1, G3903&lt;=75, 2, G3903&lt;=150, 3, G3903&gt;150, 4)</f>
        <v>4</v>
      </c>
    </row>
    <row r="3904" spans="1:12" x14ac:dyDescent="0.2">
      <c r="A3904" t="s">
        <v>5864</v>
      </c>
      <c r="B3904" t="s">
        <v>5865</v>
      </c>
      <c r="C3904" s="2">
        <v>279</v>
      </c>
      <c r="D3904" s="2">
        <v>195</v>
      </c>
      <c r="E3904" t="s">
        <v>7027</v>
      </c>
      <c r="F3904" t="s">
        <v>7036</v>
      </c>
      <c r="G3904" s="2">
        <v>84</v>
      </c>
      <c r="H3904" s="11">
        <v>0.30107526881720431</v>
      </c>
      <c r="I3904">
        <v>0</v>
      </c>
      <c r="J3904">
        <f ca="1"/>
        <v>37</v>
      </c>
      <c r="K3904">
        <v>855</v>
      </c>
      <c r="L3904" cm="1">
        <f t="array" ref="L3904">_xlfn.IFS(G3904&lt;=25, 1, G3904&lt;=75, 2, G3904&lt;=150, 3, G3904&gt;150, 4)</f>
        <v>3</v>
      </c>
    </row>
    <row r="3905" spans="1:12" x14ac:dyDescent="0.2">
      <c r="A3905" t="s">
        <v>5866</v>
      </c>
      <c r="B3905" t="s">
        <v>5867</v>
      </c>
      <c r="C3905" s="2">
        <v>890</v>
      </c>
      <c r="D3905" s="2">
        <v>730</v>
      </c>
      <c r="E3905" t="s">
        <v>7029</v>
      </c>
      <c r="F3905" t="s">
        <v>7045</v>
      </c>
      <c r="G3905" s="2">
        <v>160</v>
      </c>
      <c r="H3905" s="11">
        <v>0.1797752808988764</v>
      </c>
      <c r="I3905">
        <v>0</v>
      </c>
      <c r="J3905">
        <f ca="1"/>
        <v>4433</v>
      </c>
      <c r="K3905">
        <v>3072</v>
      </c>
      <c r="L3905" cm="1">
        <f t="array" ref="L3905">_xlfn.IFS(G3905&lt;=25, 1, G3905&lt;=75, 2, G3905&lt;=150, 3, G3905&gt;150, 4)</f>
        <v>4</v>
      </c>
    </row>
    <row r="3906" spans="1:12" x14ac:dyDescent="0.2">
      <c r="A3906" t="s">
        <v>5868</v>
      </c>
      <c r="B3906" t="s">
        <v>5869</v>
      </c>
      <c r="C3906" s="2">
        <v>312</v>
      </c>
      <c r="D3906" s="2">
        <v>303</v>
      </c>
      <c r="E3906" t="s">
        <v>7029</v>
      </c>
      <c r="F3906" t="s">
        <v>7044</v>
      </c>
      <c r="G3906" s="2">
        <v>9</v>
      </c>
      <c r="H3906" s="11">
        <v>2.8846153846153848E-2</v>
      </c>
      <c r="I3906">
        <v>0</v>
      </c>
      <c r="J3906">
        <f ca="1"/>
        <v>2281</v>
      </c>
      <c r="K3906">
        <v>3186</v>
      </c>
      <c r="L3906" cm="1">
        <f t="array" ref="L3906">_xlfn.IFS(G3906&lt;=25, 1, G3906&lt;=75, 2, G3906&lt;=150, 3, G3906&gt;150, 4)</f>
        <v>1</v>
      </c>
    </row>
    <row r="3907" spans="1:12" x14ac:dyDescent="0.2">
      <c r="A3907" t="s">
        <v>5870</v>
      </c>
      <c r="B3907" t="s">
        <v>5871</v>
      </c>
      <c r="C3907" s="2">
        <v>599</v>
      </c>
      <c r="D3907" s="2">
        <v>467</v>
      </c>
      <c r="E3907" t="s">
        <v>7029</v>
      </c>
      <c r="F3907" t="s">
        <v>7041</v>
      </c>
      <c r="G3907" s="2">
        <v>132</v>
      </c>
      <c r="H3907" s="11">
        <v>0.22036727879799667</v>
      </c>
      <c r="I3907">
        <v>0</v>
      </c>
      <c r="J3907">
        <f ca="1"/>
        <v>4524</v>
      </c>
      <c r="K3907">
        <v>4136</v>
      </c>
      <c r="L3907" cm="1">
        <f t="array" ref="L3907">_xlfn.IFS(G3907&lt;=25, 1, G3907&lt;=75, 2, G3907&lt;=150, 3, G3907&gt;150, 4)</f>
        <v>3</v>
      </c>
    </row>
    <row r="3908" spans="1:12" x14ac:dyDescent="0.2">
      <c r="A3908" t="s">
        <v>5872</v>
      </c>
      <c r="B3908" t="s">
        <v>5873</v>
      </c>
      <c r="C3908" s="2">
        <v>384</v>
      </c>
      <c r="D3908" s="2">
        <v>330</v>
      </c>
      <c r="E3908" t="s">
        <v>7027</v>
      </c>
      <c r="F3908" t="s">
        <v>7041</v>
      </c>
      <c r="G3908" s="2">
        <v>54</v>
      </c>
      <c r="H3908" s="11">
        <v>0.140625</v>
      </c>
      <c r="I3908">
        <v>0</v>
      </c>
      <c r="J3908">
        <f ca="1"/>
        <v>3531</v>
      </c>
      <c r="K3908">
        <v>1869</v>
      </c>
      <c r="L3908" cm="1">
        <f t="array" ref="L3908">_xlfn.IFS(G3908&lt;=25, 1, G3908&lt;=75, 2, G3908&lt;=150, 3, G3908&gt;150, 4)</f>
        <v>2</v>
      </c>
    </row>
    <row r="3909" spans="1:12" x14ac:dyDescent="0.2">
      <c r="A3909" t="s">
        <v>5874</v>
      </c>
      <c r="B3909" t="s">
        <v>1786</v>
      </c>
      <c r="C3909" s="2">
        <v>124</v>
      </c>
      <c r="D3909" s="2">
        <v>63</v>
      </c>
      <c r="E3909" t="s">
        <v>7029</v>
      </c>
      <c r="F3909" t="s">
        <v>7040</v>
      </c>
      <c r="G3909" s="2">
        <v>61</v>
      </c>
      <c r="H3909" s="11">
        <v>0.49193548387096775</v>
      </c>
      <c r="I3909">
        <v>0</v>
      </c>
      <c r="J3909">
        <f ca="1"/>
        <v>454</v>
      </c>
      <c r="K3909">
        <v>47</v>
      </c>
      <c r="L3909" cm="1">
        <f t="array" ref="L3909">_xlfn.IFS(G3909&lt;=25, 1, G3909&lt;=75, 2, G3909&lt;=150, 3, G3909&gt;150, 4)</f>
        <v>2</v>
      </c>
    </row>
    <row r="3910" spans="1:12" x14ac:dyDescent="0.2">
      <c r="A3910" t="s">
        <v>5875</v>
      </c>
      <c r="B3910" t="s">
        <v>5622</v>
      </c>
      <c r="C3910" s="2">
        <v>752</v>
      </c>
      <c r="D3910" s="2">
        <v>662</v>
      </c>
      <c r="E3910" t="s">
        <v>7029</v>
      </c>
      <c r="F3910" t="s">
        <v>7042</v>
      </c>
      <c r="G3910" s="2">
        <v>90</v>
      </c>
      <c r="H3910" s="11">
        <v>0.11968085106382979</v>
      </c>
      <c r="I3910">
        <v>0</v>
      </c>
      <c r="J3910">
        <f ca="1"/>
        <v>2037</v>
      </c>
      <c r="K3910">
        <v>3445</v>
      </c>
      <c r="L3910" cm="1">
        <f t="array" ref="L3910">_xlfn.IFS(G3910&lt;=25, 1, G3910&lt;=75, 2, G3910&lt;=150, 3, G3910&gt;150, 4)</f>
        <v>3</v>
      </c>
    </row>
    <row r="3911" spans="1:12" x14ac:dyDescent="0.2">
      <c r="A3911" t="s">
        <v>5876</v>
      </c>
      <c r="B3911" t="s">
        <v>5877</v>
      </c>
      <c r="C3911" s="2">
        <v>357</v>
      </c>
      <c r="D3911" s="2">
        <v>225</v>
      </c>
      <c r="E3911" t="s">
        <v>7027</v>
      </c>
      <c r="F3911" t="s">
        <v>7040</v>
      </c>
      <c r="G3911" s="2">
        <v>132</v>
      </c>
      <c r="H3911" s="11">
        <v>0.36974789915966388</v>
      </c>
      <c r="I3911">
        <v>0</v>
      </c>
      <c r="J3911">
        <f ca="1"/>
        <v>685</v>
      </c>
      <c r="K3911">
        <v>2738</v>
      </c>
      <c r="L3911" cm="1">
        <f t="array" ref="L3911">_xlfn.IFS(G3911&lt;=25, 1, G3911&lt;=75, 2, G3911&lt;=150, 3, G3911&gt;150, 4)</f>
        <v>3</v>
      </c>
    </row>
    <row r="3912" spans="1:12" x14ac:dyDescent="0.2">
      <c r="A3912" t="s">
        <v>5878</v>
      </c>
      <c r="B3912" t="s">
        <v>5879</v>
      </c>
      <c r="C3912" s="2">
        <v>294</v>
      </c>
      <c r="D3912" s="2">
        <v>171</v>
      </c>
      <c r="E3912" t="s">
        <v>7027</v>
      </c>
      <c r="F3912" t="s">
        <v>7037</v>
      </c>
      <c r="G3912" s="2">
        <v>123</v>
      </c>
      <c r="H3912" s="11">
        <v>0.41836734693877553</v>
      </c>
      <c r="I3912">
        <v>0</v>
      </c>
      <c r="J3912">
        <f ca="1"/>
        <v>2931</v>
      </c>
      <c r="K3912">
        <v>2064</v>
      </c>
      <c r="L3912" cm="1">
        <f t="array" ref="L3912">_xlfn.IFS(G3912&lt;=25, 1, G3912&lt;=75, 2, G3912&lt;=150, 3, G3912&gt;150, 4)</f>
        <v>3</v>
      </c>
    </row>
    <row r="3913" spans="1:12" x14ac:dyDescent="0.2">
      <c r="A3913" t="s">
        <v>5880</v>
      </c>
      <c r="B3913" t="s">
        <v>5881</v>
      </c>
      <c r="C3913" s="2">
        <v>738</v>
      </c>
      <c r="D3913" s="2">
        <v>583</v>
      </c>
      <c r="E3913" t="s">
        <v>7029</v>
      </c>
      <c r="F3913" t="s">
        <v>7043</v>
      </c>
      <c r="G3913" s="2">
        <v>155</v>
      </c>
      <c r="H3913" s="11">
        <v>0.21002710027100271</v>
      </c>
      <c r="I3913">
        <v>0</v>
      </c>
      <c r="J3913">
        <f ca="1"/>
        <v>689</v>
      </c>
      <c r="K3913">
        <v>1748</v>
      </c>
      <c r="L3913" cm="1">
        <f t="array" ref="L3913">_xlfn.IFS(G3913&lt;=25, 1, G3913&lt;=75, 2, G3913&lt;=150, 3, G3913&gt;150, 4)</f>
        <v>4</v>
      </c>
    </row>
    <row r="3914" spans="1:12" x14ac:dyDescent="0.2">
      <c r="A3914" t="s">
        <v>5882</v>
      </c>
      <c r="B3914" t="s">
        <v>5883</v>
      </c>
      <c r="C3914" s="2">
        <v>295</v>
      </c>
      <c r="D3914" s="2">
        <v>233</v>
      </c>
      <c r="E3914" t="s">
        <v>7027</v>
      </c>
      <c r="F3914" t="s">
        <v>7037</v>
      </c>
      <c r="G3914" s="2">
        <v>62</v>
      </c>
      <c r="H3914" s="11">
        <v>0.21016949152542372</v>
      </c>
      <c r="I3914">
        <v>0</v>
      </c>
      <c r="J3914">
        <f ca="1"/>
        <v>3238</v>
      </c>
      <c r="K3914">
        <v>1794</v>
      </c>
      <c r="L3914" cm="1">
        <f t="array" ref="L3914">_xlfn.IFS(G3914&lt;=25, 1, G3914&lt;=75, 2, G3914&lt;=150, 3, G3914&gt;150, 4)</f>
        <v>2</v>
      </c>
    </row>
    <row r="3915" spans="1:12" x14ac:dyDescent="0.2">
      <c r="A3915" t="s">
        <v>5884</v>
      </c>
      <c r="B3915" t="s">
        <v>5885</v>
      </c>
      <c r="C3915" s="2">
        <v>599</v>
      </c>
      <c r="D3915" s="2">
        <v>419</v>
      </c>
      <c r="E3915" t="s">
        <v>7029</v>
      </c>
      <c r="F3915" t="s">
        <v>7037</v>
      </c>
      <c r="G3915" s="2">
        <v>180</v>
      </c>
      <c r="H3915" s="11">
        <v>0.30050083472454092</v>
      </c>
      <c r="I3915">
        <v>0</v>
      </c>
      <c r="J3915">
        <f ca="1"/>
        <v>783</v>
      </c>
      <c r="K3915">
        <v>1978</v>
      </c>
      <c r="L3915" cm="1">
        <f t="array" ref="L3915">_xlfn.IFS(G3915&lt;=25, 1, G3915&lt;=75, 2, G3915&lt;=150, 3, G3915&gt;150, 4)</f>
        <v>4</v>
      </c>
    </row>
    <row r="3916" spans="1:12" x14ac:dyDescent="0.2">
      <c r="A3916" t="s">
        <v>5886</v>
      </c>
      <c r="B3916" t="s">
        <v>4062</v>
      </c>
      <c r="C3916" s="2">
        <v>241</v>
      </c>
      <c r="D3916" s="2">
        <v>133</v>
      </c>
      <c r="E3916" t="s">
        <v>7027</v>
      </c>
      <c r="F3916" t="s">
        <v>7040</v>
      </c>
      <c r="G3916" s="2">
        <v>108</v>
      </c>
      <c r="H3916" s="11">
        <v>0.44813278008298757</v>
      </c>
      <c r="I3916">
        <v>0</v>
      </c>
      <c r="J3916">
        <f ca="1"/>
        <v>308</v>
      </c>
      <c r="K3916">
        <v>2944</v>
      </c>
      <c r="L3916" cm="1">
        <f t="array" ref="L3916">_xlfn.IFS(G3916&lt;=25, 1, G3916&lt;=75, 2, G3916&lt;=150, 3, G3916&gt;150, 4)</f>
        <v>3</v>
      </c>
    </row>
    <row r="3917" spans="1:12" x14ac:dyDescent="0.2">
      <c r="A3917" t="s">
        <v>5887</v>
      </c>
      <c r="B3917" t="s">
        <v>5888</v>
      </c>
      <c r="C3917" s="2">
        <v>357</v>
      </c>
      <c r="D3917" s="2">
        <v>250</v>
      </c>
      <c r="E3917" t="s">
        <v>7029</v>
      </c>
      <c r="F3917" t="s">
        <v>7042</v>
      </c>
      <c r="G3917" s="2">
        <v>107</v>
      </c>
      <c r="H3917" s="11">
        <v>0.29971988795518206</v>
      </c>
      <c r="I3917">
        <v>0</v>
      </c>
      <c r="J3917">
        <f ca="1"/>
        <v>1472</v>
      </c>
      <c r="K3917">
        <v>198</v>
      </c>
      <c r="L3917" cm="1">
        <f t="array" ref="L3917">_xlfn.IFS(G3917&lt;=25, 1, G3917&lt;=75, 2, G3917&lt;=150, 3, G3917&gt;150, 4)</f>
        <v>3</v>
      </c>
    </row>
    <row r="3918" spans="1:12" x14ac:dyDescent="0.2">
      <c r="A3918" t="s">
        <v>5889</v>
      </c>
      <c r="B3918" t="s">
        <v>5890</v>
      </c>
      <c r="C3918" s="2">
        <v>1790</v>
      </c>
      <c r="D3918" s="2">
        <v>1325</v>
      </c>
      <c r="E3918" t="s">
        <v>7029</v>
      </c>
      <c r="F3918" t="s">
        <v>7042</v>
      </c>
      <c r="G3918" s="2">
        <v>465</v>
      </c>
      <c r="H3918" s="11">
        <v>0.25977653631284914</v>
      </c>
      <c r="I3918">
        <v>0</v>
      </c>
      <c r="J3918">
        <f ca="1"/>
        <v>1591</v>
      </c>
      <c r="K3918">
        <v>1258</v>
      </c>
      <c r="L3918" cm="1">
        <f t="array" ref="L3918">_xlfn.IFS(G3918&lt;=25, 1, G3918&lt;=75, 2, G3918&lt;=150, 3, G3918&gt;150, 4)</f>
        <v>4</v>
      </c>
    </row>
    <row r="3919" spans="1:12" x14ac:dyDescent="0.2">
      <c r="A3919" t="s">
        <v>5891</v>
      </c>
      <c r="B3919" t="s">
        <v>5892</v>
      </c>
      <c r="C3919" s="2">
        <v>726</v>
      </c>
      <c r="D3919" s="2">
        <v>457</v>
      </c>
      <c r="E3919" t="s">
        <v>7029</v>
      </c>
      <c r="F3919" t="s">
        <v>7045</v>
      </c>
      <c r="G3919" s="2">
        <v>269</v>
      </c>
      <c r="H3919" s="11">
        <v>0.37052341597796146</v>
      </c>
      <c r="I3919">
        <v>0</v>
      </c>
      <c r="J3919">
        <f ca="1"/>
        <v>3514</v>
      </c>
      <c r="K3919">
        <v>1417</v>
      </c>
      <c r="L3919" cm="1">
        <f t="array" ref="L3919">_xlfn.IFS(G3919&lt;=25, 1, G3919&lt;=75, 2, G3919&lt;=150, 3, G3919&gt;150, 4)</f>
        <v>4</v>
      </c>
    </row>
    <row r="3920" spans="1:12" x14ac:dyDescent="0.2">
      <c r="A3920" t="s">
        <v>5893</v>
      </c>
      <c r="B3920" t="s">
        <v>2737</v>
      </c>
      <c r="C3920" s="2">
        <v>549</v>
      </c>
      <c r="D3920" s="2">
        <v>544</v>
      </c>
      <c r="E3920" t="s">
        <v>7027</v>
      </c>
      <c r="F3920" t="s">
        <v>7039</v>
      </c>
      <c r="G3920" s="2">
        <v>5</v>
      </c>
      <c r="H3920" s="11">
        <v>9.1074681238615673E-3</v>
      </c>
      <c r="I3920">
        <v>0</v>
      </c>
      <c r="J3920">
        <f ca="1"/>
        <v>3734</v>
      </c>
      <c r="K3920">
        <v>219</v>
      </c>
      <c r="L3920" cm="1">
        <f t="array" ref="L3920">_xlfn.IFS(G3920&lt;=25, 1, G3920&lt;=75, 2, G3920&lt;=150, 3, G3920&gt;150, 4)</f>
        <v>1</v>
      </c>
    </row>
    <row r="3921" spans="1:12" x14ac:dyDescent="0.2">
      <c r="A3921" t="s">
        <v>5894</v>
      </c>
      <c r="B3921" t="s">
        <v>5895</v>
      </c>
      <c r="C3921" s="2">
        <v>312</v>
      </c>
      <c r="D3921" s="2">
        <v>234</v>
      </c>
      <c r="E3921" t="s">
        <v>7027</v>
      </c>
      <c r="F3921" t="s">
        <v>7036</v>
      </c>
      <c r="G3921" s="2">
        <v>78</v>
      </c>
      <c r="H3921" s="11">
        <v>0.25</v>
      </c>
      <c r="I3921">
        <v>0</v>
      </c>
      <c r="J3921">
        <f ca="1"/>
        <v>776</v>
      </c>
      <c r="K3921">
        <v>3146</v>
      </c>
      <c r="L3921" cm="1">
        <f t="array" ref="L3921">_xlfn.IFS(G3921&lt;=25, 1, G3921&lt;=75, 2, G3921&lt;=150, 3, G3921&gt;150, 4)</f>
        <v>3</v>
      </c>
    </row>
    <row r="3922" spans="1:12" x14ac:dyDescent="0.2">
      <c r="A3922" t="s">
        <v>5896</v>
      </c>
      <c r="B3922" t="s">
        <v>5897</v>
      </c>
      <c r="C3922" s="2">
        <v>264</v>
      </c>
      <c r="D3922" s="2">
        <v>135</v>
      </c>
      <c r="E3922" t="s">
        <v>7027</v>
      </c>
      <c r="F3922" t="s">
        <v>7040</v>
      </c>
      <c r="G3922" s="2">
        <v>129</v>
      </c>
      <c r="H3922" s="11">
        <v>0.48863636363636365</v>
      </c>
      <c r="I3922">
        <v>0</v>
      </c>
      <c r="J3922">
        <f ca="1"/>
        <v>3033</v>
      </c>
      <c r="K3922">
        <v>3145</v>
      </c>
      <c r="L3922" cm="1">
        <f t="array" ref="L3922">_xlfn.IFS(G3922&lt;=25, 1, G3922&lt;=75, 2, G3922&lt;=150, 3, G3922&gt;150, 4)</f>
        <v>3</v>
      </c>
    </row>
    <row r="3923" spans="1:12" x14ac:dyDescent="0.2">
      <c r="A3923" t="s">
        <v>5898</v>
      </c>
      <c r="B3923" t="s">
        <v>5899</v>
      </c>
      <c r="C3923" s="2">
        <v>235</v>
      </c>
      <c r="D3923" s="2">
        <v>153</v>
      </c>
      <c r="E3923" t="s">
        <v>7029</v>
      </c>
      <c r="F3923" t="s">
        <v>7037</v>
      </c>
      <c r="G3923" s="2">
        <v>82</v>
      </c>
      <c r="H3923" s="11">
        <v>0.34893617021276596</v>
      </c>
      <c r="I3923">
        <v>0</v>
      </c>
      <c r="J3923">
        <f ca="1"/>
        <v>707</v>
      </c>
      <c r="K3923">
        <v>2829</v>
      </c>
      <c r="L3923" cm="1">
        <f t="array" ref="L3923">_xlfn.IFS(G3923&lt;=25, 1, G3923&lt;=75, 2, G3923&lt;=150, 3, G3923&gt;150, 4)</f>
        <v>3</v>
      </c>
    </row>
    <row r="3924" spans="1:12" x14ac:dyDescent="0.2">
      <c r="A3924" t="s">
        <v>5900</v>
      </c>
      <c r="B3924" t="s">
        <v>5901</v>
      </c>
      <c r="C3924" s="2">
        <v>251</v>
      </c>
      <c r="D3924" s="2">
        <v>183</v>
      </c>
      <c r="E3924" t="s">
        <v>7027</v>
      </c>
      <c r="F3924" t="s">
        <v>7037</v>
      </c>
      <c r="G3924" s="2">
        <v>68</v>
      </c>
      <c r="H3924" s="11">
        <v>0.27091633466135456</v>
      </c>
      <c r="I3924">
        <v>0</v>
      </c>
      <c r="J3924">
        <f ca="1"/>
        <v>1798</v>
      </c>
      <c r="K3924">
        <v>1286</v>
      </c>
      <c r="L3924" cm="1">
        <f t="array" ref="L3924">_xlfn.IFS(G3924&lt;=25, 1, G3924&lt;=75, 2, G3924&lt;=150, 3, G3924&gt;150, 4)</f>
        <v>2</v>
      </c>
    </row>
    <row r="3925" spans="1:12" x14ac:dyDescent="0.2">
      <c r="A3925" t="s">
        <v>5902</v>
      </c>
      <c r="B3925" t="s">
        <v>2216</v>
      </c>
      <c r="C3925" s="2">
        <v>269</v>
      </c>
      <c r="D3925" s="2">
        <v>148</v>
      </c>
      <c r="E3925" t="s">
        <v>7027</v>
      </c>
      <c r="F3925" t="s">
        <v>7039</v>
      </c>
      <c r="G3925" s="2">
        <v>121</v>
      </c>
      <c r="H3925" s="11">
        <v>0.44981412639405205</v>
      </c>
      <c r="I3925">
        <v>0</v>
      </c>
      <c r="J3925">
        <f ca="1"/>
        <v>959</v>
      </c>
      <c r="K3925">
        <v>465</v>
      </c>
      <c r="L3925" cm="1">
        <f t="array" ref="L3925">_xlfn.IFS(G3925&lt;=25, 1, G3925&lt;=75, 2, G3925&lt;=150, 3, G3925&gt;150, 4)</f>
        <v>3</v>
      </c>
    </row>
    <row r="3926" spans="1:12" x14ac:dyDescent="0.2">
      <c r="A3926" t="s">
        <v>5903</v>
      </c>
      <c r="B3926" t="s">
        <v>5904</v>
      </c>
      <c r="C3926" s="2">
        <v>447</v>
      </c>
      <c r="D3926" s="2">
        <v>367</v>
      </c>
      <c r="E3926" t="s">
        <v>7027</v>
      </c>
      <c r="F3926" t="s">
        <v>7041</v>
      </c>
      <c r="G3926" s="2">
        <v>80</v>
      </c>
      <c r="H3926" s="11">
        <v>0.17897091722595079</v>
      </c>
      <c r="I3926">
        <v>0</v>
      </c>
      <c r="J3926">
        <f ca="1"/>
        <v>3364</v>
      </c>
      <c r="K3926">
        <v>2429</v>
      </c>
      <c r="L3926" cm="1">
        <f t="array" ref="L3926">_xlfn.IFS(G3926&lt;=25, 1, G3926&lt;=75, 2, G3926&lt;=150, 3, G3926&gt;150, 4)</f>
        <v>3</v>
      </c>
    </row>
    <row r="3927" spans="1:12" x14ac:dyDescent="0.2">
      <c r="A3927" t="s">
        <v>5905</v>
      </c>
      <c r="B3927" t="s">
        <v>5238</v>
      </c>
      <c r="C3927" s="2">
        <v>1287</v>
      </c>
      <c r="D3927" s="2">
        <v>888</v>
      </c>
      <c r="E3927" t="s">
        <v>7029</v>
      </c>
      <c r="F3927" t="s">
        <v>7041</v>
      </c>
      <c r="G3927" s="2">
        <v>399</v>
      </c>
      <c r="H3927" s="11">
        <v>0.31002331002331002</v>
      </c>
      <c r="I3927">
        <v>0</v>
      </c>
      <c r="J3927">
        <f ca="1"/>
        <v>1894</v>
      </c>
      <c r="K3927">
        <v>781</v>
      </c>
      <c r="L3927" cm="1">
        <f t="array" ref="L3927">_xlfn.IFS(G3927&lt;=25, 1, G3927&lt;=75, 2, G3927&lt;=150, 3, G3927&gt;150, 4)</f>
        <v>4</v>
      </c>
    </row>
    <row r="3928" spans="1:12" x14ac:dyDescent="0.2">
      <c r="A3928" t="s">
        <v>5906</v>
      </c>
      <c r="B3928" t="s">
        <v>5907</v>
      </c>
      <c r="C3928" s="2">
        <v>294</v>
      </c>
      <c r="D3928" s="2">
        <v>212</v>
      </c>
      <c r="E3928" t="s">
        <v>7027</v>
      </c>
      <c r="F3928" t="s">
        <v>7039</v>
      </c>
      <c r="G3928" s="2">
        <v>82</v>
      </c>
      <c r="H3928" s="11">
        <v>0.27891156462585032</v>
      </c>
      <c r="I3928">
        <v>0</v>
      </c>
      <c r="J3928">
        <f ca="1"/>
        <v>3768</v>
      </c>
      <c r="K3928">
        <v>3965</v>
      </c>
      <c r="L3928" cm="1">
        <f t="array" ref="L3928">_xlfn.IFS(G3928&lt;=25, 1, G3928&lt;=75, 2, G3928&lt;=150, 3, G3928&gt;150, 4)</f>
        <v>3</v>
      </c>
    </row>
    <row r="3929" spans="1:12" x14ac:dyDescent="0.2">
      <c r="A3929" t="s">
        <v>5908</v>
      </c>
      <c r="B3929" t="s">
        <v>5909</v>
      </c>
      <c r="C3929" s="2">
        <v>447</v>
      </c>
      <c r="D3929" s="2">
        <v>304</v>
      </c>
      <c r="E3929" t="s">
        <v>7027</v>
      </c>
      <c r="F3929" t="s">
        <v>7037</v>
      </c>
      <c r="G3929" s="2">
        <v>143</v>
      </c>
      <c r="H3929" s="11">
        <v>0.31991051454138703</v>
      </c>
      <c r="I3929">
        <v>0</v>
      </c>
      <c r="J3929">
        <f ca="1"/>
        <v>1683</v>
      </c>
      <c r="K3929">
        <v>2845</v>
      </c>
      <c r="L3929" cm="1">
        <f t="array" ref="L3929">_xlfn.IFS(G3929&lt;=25, 1, G3929&lt;=75, 2, G3929&lt;=150, 3, G3929&gt;150, 4)</f>
        <v>3</v>
      </c>
    </row>
    <row r="3930" spans="1:12" x14ac:dyDescent="0.2">
      <c r="A3930" t="s">
        <v>5910</v>
      </c>
      <c r="B3930" t="s">
        <v>5232</v>
      </c>
      <c r="C3930" s="2">
        <v>1340</v>
      </c>
      <c r="D3930" s="2">
        <v>1139</v>
      </c>
      <c r="E3930" t="s">
        <v>7029</v>
      </c>
      <c r="F3930" t="s">
        <v>7041</v>
      </c>
      <c r="G3930" s="2">
        <v>201</v>
      </c>
      <c r="H3930" s="11">
        <v>0.15</v>
      </c>
      <c r="I3930">
        <v>0</v>
      </c>
      <c r="J3930">
        <f ca="1"/>
        <v>2607</v>
      </c>
      <c r="K3930">
        <v>2553</v>
      </c>
      <c r="L3930" cm="1">
        <f t="array" ref="L3930">_xlfn.IFS(G3930&lt;=25, 1, G3930&lt;=75, 2, G3930&lt;=150, 3, G3930&gt;150, 4)</f>
        <v>4</v>
      </c>
    </row>
    <row r="3931" spans="1:12" x14ac:dyDescent="0.2">
      <c r="A3931" t="s">
        <v>5911</v>
      </c>
      <c r="B3931" t="s">
        <v>5912</v>
      </c>
      <c r="C3931" s="2">
        <v>289</v>
      </c>
      <c r="D3931" s="2">
        <v>231</v>
      </c>
      <c r="E3931" t="s">
        <v>7027</v>
      </c>
      <c r="F3931" t="s">
        <v>7037</v>
      </c>
      <c r="G3931" s="2">
        <v>58</v>
      </c>
      <c r="H3931" s="11">
        <v>0.20069204152249134</v>
      </c>
      <c r="I3931">
        <v>0</v>
      </c>
      <c r="J3931">
        <f ca="1"/>
        <v>1445</v>
      </c>
      <c r="K3931">
        <v>3048</v>
      </c>
      <c r="L3931" cm="1">
        <f t="array" ref="L3931">_xlfn.IFS(G3931&lt;=25, 1, G3931&lt;=75, 2, G3931&lt;=150, 3, G3931&gt;150, 4)</f>
        <v>2</v>
      </c>
    </row>
    <row r="3932" spans="1:12" x14ac:dyDescent="0.2">
      <c r="A3932" t="s">
        <v>5913</v>
      </c>
      <c r="B3932" t="s">
        <v>5914</v>
      </c>
      <c r="C3932" s="2">
        <v>449</v>
      </c>
      <c r="D3932" s="2">
        <v>391</v>
      </c>
      <c r="E3932" t="s">
        <v>7029</v>
      </c>
      <c r="F3932" t="s">
        <v>7042</v>
      </c>
      <c r="G3932" s="2">
        <v>58</v>
      </c>
      <c r="H3932" s="11">
        <v>0.1291759465478842</v>
      </c>
      <c r="I3932">
        <v>0</v>
      </c>
      <c r="J3932">
        <f ca="1"/>
        <v>219</v>
      </c>
      <c r="K3932">
        <v>3562</v>
      </c>
      <c r="L3932" cm="1">
        <f t="array" ref="L3932">_xlfn.IFS(G3932&lt;=25, 1, G3932&lt;=75, 2, G3932&lt;=150, 3, G3932&gt;150, 4)</f>
        <v>2</v>
      </c>
    </row>
    <row r="3933" spans="1:12" x14ac:dyDescent="0.2">
      <c r="A3933" t="s">
        <v>5915</v>
      </c>
      <c r="B3933" t="s">
        <v>5916</v>
      </c>
      <c r="C3933" s="2">
        <v>299</v>
      </c>
      <c r="D3933" s="2">
        <v>248</v>
      </c>
      <c r="E3933" t="s">
        <v>7027</v>
      </c>
      <c r="F3933" t="s">
        <v>7036</v>
      </c>
      <c r="G3933" s="2">
        <v>51</v>
      </c>
      <c r="H3933" s="11">
        <v>0.1705685618729097</v>
      </c>
      <c r="I3933">
        <v>0</v>
      </c>
      <c r="J3933">
        <f ca="1"/>
        <v>2774</v>
      </c>
      <c r="K3933">
        <v>3243</v>
      </c>
      <c r="L3933" cm="1">
        <f t="array" ref="L3933">_xlfn.IFS(G3933&lt;=25, 1, G3933&lt;=75, 2, G3933&lt;=150, 3, G3933&gt;150, 4)</f>
        <v>2</v>
      </c>
    </row>
    <row r="3934" spans="1:12" x14ac:dyDescent="0.2">
      <c r="A3934" t="s">
        <v>5917</v>
      </c>
      <c r="B3934" t="s">
        <v>4406</v>
      </c>
      <c r="C3934" s="2">
        <v>295</v>
      </c>
      <c r="D3934" s="2">
        <v>183</v>
      </c>
      <c r="E3934" t="s">
        <v>7027</v>
      </c>
      <c r="F3934" t="s">
        <v>7045</v>
      </c>
      <c r="G3934" s="2">
        <v>112</v>
      </c>
      <c r="H3934" s="11">
        <v>0.37966101694915255</v>
      </c>
      <c r="I3934">
        <v>0</v>
      </c>
      <c r="J3934">
        <f ca="1"/>
        <v>4233</v>
      </c>
      <c r="K3934">
        <v>2028</v>
      </c>
      <c r="L3934" cm="1">
        <f t="array" ref="L3934">_xlfn.IFS(G3934&lt;=25, 1, G3934&lt;=75, 2, G3934&lt;=150, 3, G3934&gt;150, 4)</f>
        <v>3</v>
      </c>
    </row>
    <row r="3935" spans="1:12" x14ac:dyDescent="0.2">
      <c r="A3935" t="s">
        <v>5918</v>
      </c>
      <c r="B3935" t="s">
        <v>5919</v>
      </c>
      <c r="C3935" s="2">
        <v>990</v>
      </c>
      <c r="D3935" s="2">
        <v>752</v>
      </c>
      <c r="E3935" t="s">
        <v>7029</v>
      </c>
      <c r="F3935" t="s">
        <v>7044</v>
      </c>
      <c r="G3935" s="2">
        <v>238</v>
      </c>
      <c r="H3935" s="11">
        <v>0.2404040404040404</v>
      </c>
      <c r="I3935">
        <v>0</v>
      </c>
      <c r="J3935">
        <f ca="1"/>
        <v>95</v>
      </c>
      <c r="K3935">
        <v>3118</v>
      </c>
      <c r="L3935" cm="1">
        <f t="array" ref="L3935">_xlfn.IFS(G3935&lt;=25, 1, G3935&lt;=75, 2, G3935&lt;=150, 3, G3935&gt;150, 4)</f>
        <v>4</v>
      </c>
    </row>
    <row r="3936" spans="1:12" x14ac:dyDescent="0.2">
      <c r="A3936" t="s">
        <v>5920</v>
      </c>
      <c r="B3936" t="s">
        <v>4830</v>
      </c>
      <c r="C3936" s="2">
        <v>749</v>
      </c>
      <c r="D3936" s="2">
        <v>532</v>
      </c>
      <c r="E3936" t="s">
        <v>7027</v>
      </c>
      <c r="F3936" t="s">
        <v>7039</v>
      </c>
      <c r="G3936" s="2">
        <v>217</v>
      </c>
      <c r="H3936" s="11">
        <v>0.28971962616822428</v>
      </c>
      <c r="I3936">
        <v>0</v>
      </c>
      <c r="J3936">
        <f ca="1"/>
        <v>3711</v>
      </c>
      <c r="K3936">
        <v>1500</v>
      </c>
      <c r="L3936" cm="1">
        <f t="array" ref="L3936">_xlfn.IFS(G3936&lt;=25, 1, G3936&lt;=75, 2, G3936&lt;=150, 3, G3936&gt;150, 4)</f>
        <v>4</v>
      </c>
    </row>
    <row r="3937" spans="1:12" x14ac:dyDescent="0.2">
      <c r="A3937" t="s">
        <v>5921</v>
      </c>
      <c r="B3937" t="s">
        <v>5922</v>
      </c>
      <c r="C3937" s="2">
        <v>268</v>
      </c>
      <c r="D3937" s="2">
        <v>193</v>
      </c>
      <c r="E3937" t="s">
        <v>7027</v>
      </c>
      <c r="F3937" t="s">
        <v>7039</v>
      </c>
      <c r="G3937" s="2">
        <v>75</v>
      </c>
      <c r="H3937" s="11">
        <v>0.27985074626865669</v>
      </c>
      <c r="I3937">
        <v>0</v>
      </c>
      <c r="J3937">
        <f ca="1"/>
        <v>2182</v>
      </c>
      <c r="K3937">
        <v>2315</v>
      </c>
      <c r="L3937" cm="1">
        <f t="array" ref="L3937">_xlfn.IFS(G3937&lt;=25, 1, G3937&lt;=75, 2, G3937&lt;=150, 3, G3937&gt;150, 4)</f>
        <v>2</v>
      </c>
    </row>
    <row r="3938" spans="1:12" x14ac:dyDescent="0.2">
      <c r="A3938" t="s">
        <v>5923</v>
      </c>
      <c r="B3938" t="s">
        <v>5924</v>
      </c>
      <c r="C3938" s="2">
        <v>768</v>
      </c>
      <c r="D3938" s="2">
        <v>607</v>
      </c>
      <c r="E3938" t="s">
        <v>7029</v>
      </c>
      <c r="F3938" t="s">
        <v>7045</v>
      </c>
      <c r="G3938" s="2">
        <v>161</v>
      </c>
      <c r="H3938" s="11">
        <v>0.20963541666666666</v>
      </c>
      <c r="I3938">
        <v>0</v>
      </c>
      <c r="J3938">
        <f ca="1"/>
        <v>3762</v>
      </c>
      <c r="K3938">
        <v>191</v>
      </c>
      <c r="L3938" cm="1">
        <f t="array" ref="L3938">_xlfn.IFS(G3938&lt;=25, 1, G3938&lt;=75, 2, G3938&lt;=150, 3, G3938&gt;150, 4)</f>
        <v>4</v>
      </c>
    </row>
    <row r="3939" spans="1:12" x14ac:dyDescent="0.2">
      <c r="A3939" t="s">
        <v>5925</v>
      </c>
      <c r="B3939" t="s">
        <v>5926</v>
      </c>
      <c r="C3939" s="2">
        <v>1290</v>
      </c>
      <c r="D3939" s="2">
        <v>800</v>
      </c>
      <c r="E3939" t="s">
        <v>7029</v>
      </c>
      <c r="F3939" t="s">
        <v>7042</v>
      </c>
      <c r="G3939" s="2">
        <v>490</v>
      </c>
      <c r="H3939" s="11">
        <v>0.37984496124031009</v>
      </c>
      <c r="I3939">
        <v>0</v>
      </c>
      <c r="J3939">
        <f ca="1"/>
        <v>4016</v>
      </c>
      <c r="K3939">
        <v>3138</v>
      </c>
      <c r="L3939" cm="1">
        <f t="array" ref="L3939">_xlfn.IFS(G3939&lt;=25, 1, G3939&lt;=75, 2, G3939&lt;=150, 3, G3939&gt;150, 4)</f>
        <v>4</v>
      </c>
    </row>
    <row r="3940" spans="1:12" x14ac:dyDescent="0.2">
      <c r="A3940" t="s">
        <v>5927</v>
      </c>
      <c r="B3940" t="s">
        <v>5928</v>
      </c>
      <c r="C3940" s="2">
        <v>349</v>
      </c>
      <c r="D3940" s="2">
        <v>283</v>
      </c>
      <c r="E3940" t="s">
        <v>7027</v>
      </c>
      <c r="F3940" t="s">
        <v>7041</v>
      </c>
      <c r="G3940" s="2">
        <v>66</v>
      </c>
      <c r="H3940" s="11">
        <v>0.18911174785100288</v>
      </c>
      <c r="I3940">
        <v>0</v>
      </c>
      <c r="J3940">
        <f ca="1"/>
        <v>4472</v>
      </c>
      <c r="K3940">
        <v>1651</v>
      </c>
      <c r="L3940" cm="1">
        <f t="array" ref="L3940">_xlfn.IFS(G3940&lt;=25, 1, G3940&lt;=75, 2, G3940&lt;=150, 3, G3940&gt;150, 4)</f>
        <v>2</v>
      </c>
    </row>
    <row r="3941" spans="1:12" x14ac:dyDescent="0.2">
      <c r="A3941" t="s">
        <v>5929</v>
      </c>
      <c r="B3941" t="s">
        <v>2735</v>
      </c>
      <c r="C3941" s="2">
        <v>357</v>
      </c>
      <c r="D3941" s="2">
        <v>264</v>
      </c>
      <c r="E3941" t="s">
        <v>7029</v>
      </c>
      <c r="F3941" t="s">
        <v>7036</v>
      </c>
      <c r="G3941" s="2">
        <v>93</v>
      </c>
      <c r="H3941" s="11">
        <v>0.26050420168067229</v>
      </c>
      <c r="I3941">
        <v>0</v>
      </c>
      <c r="J3941">
        <f ca="1"/>
        <v>3550</v>
      </c>
      <c r="K3941">
        <v>1101</v>
      </c>
      <c r="L3941" cm="1">
        <f t="array" ref="L3941">_xlfn.IFS(G3941&lt;=25, 1, G3941&lt;=75, 2, G3941&lt;=150, 3, G3941&gt;150, 4)</f>
        <v>3</v>
      </c>
    </row>
    <row r="3942" spans="1:12" x14ac:dyDescent="0.2">
      <c r="A3942" t="s">
        <v>5930</v>
      </c>
      <c r="B3942" t="s">
        <v>5931</v>
      </c>
      <c r="C3942" s="2">
        <v>259</v>
      </c>
      <c r="D3942" s="2">
        <v>168</v>
      </c>
      <c r="E3942" t="s">
        <v>7027</v>
      </c>
      <c r="F3942" t="s">
        <v>7037</v>
      </c>
      <c r="G3942" s="2">
        <v>91</v>
      </c>
      <c r="H3942" s="11">
        <v>0.35135135135135137</v>
      </c>
      <c r="I3942">
        <v>0</v>
      </c>
      <c r="J3942">
        <f ca="1"/>
        <v>4066</v>
      </c>
      <c r="K3942">
        <v>3870</v>
      </c>
      <c r="L3942" cm="1">
        <f t="array" ref="L3942">_xlfn.IFS(G3942&lt;=25, 1, G3942&lt;=75, 2, G3942&lt;=150, 3, G3942&gt;150, 4)</f>
        <v>3</v>
      </c>
    </row>
    <row r="3943" spans="1:12" x14ac:dyDescent="0.2">
      <c r="A3943" t="s">
        <v>5932</v>
      </c>
      <c r="B3943" t="s">
        <v>5933</v>
      </c>
      <c r="C3943" s="2">
        <v>349</v>
      </c>
      <c r="D3943" s="2">
        <v>230</v>
      </c>
      <c r="E3943" t="s">
        <v>7029</v>
      </c>
      <c r="F3943" t="s">
        <v>7041</v>
      </c>
      <c r="G3943" s="2">
        <v>119</v>
      </c>
      <c r="H3943" s="11">
        <v>0.34097421203438394</v>
      </c>
      <c r="I3943">
        <v>0</v>
      </c>
      <c r="J3943">
        <f ca="1"/>
        <v>3845</v>
      </c>
      <c r="K3943">
        <v>537</v>
      </c>
      <c r="L3943" cm="1">
        <f t="array" ref="L3943">_xlfn.IFS(G3943&lt;=25, 1, G3943&lt;=75, 2, G3943&lt;=150, 3, G3943&gt;150, 4)</f>
        <v>3</v>
      </c>
    </row>
    <row r="3944" spans="1:12" x14ac:dyDescent="0.2">
      <c r="A3944" t="s">
        <v>5934</v>
      </c>
      <c r="B3944" t="s">
        <v>5935</v>
      </c>
      <c r="C3944" s="2">
        <v>259</v>
      </c>
      <c r="D3944" s="2">
        <v>176</v>
      </c>
      <c r="E3944" t="s">
        <v>7027</v>
      </c>
      <c r="F3944" t="s">
        <v>7037</v>
      </c>
      <c r="G3944" s="2">
        <v>83</v>
      </c>
      <c r="H3944" s="11">
        <v>0.32046332046332049</v>
      </c>
      <c r="I3944">
        <v>0</v>
      </c>
      <c r="J3944">
        <f ca="1"/>
        <v>1079</v>
      </c>
      <c r="K3944">
        <v>2447</v>
      </c>
      <c r="L3944" cm="1">
        <f t="array" ref="L3944">_xlfn.IFS(G3944&lt;=25, 1, G3944&lt;=75, 2, G3944&lt;=150, 3, G3944&gt;150, 4)</f>
        <v>3</v>
      </c>
    </row>
    <row r="3945" spans="1:12" x14ac:dyDescent="0.2">
      <c r="A3945" t="s">
        <v>5936</v>
      </c>
      <c r="B3945" t="s">
        <v>5937</v>
      </c>
      <c r="C3945" s="2">
        <v>532</v>
      </c>
      <c r="D3945" s="2">
        <v>442</v>
      </c>
      <c r="E3945" t="s">
        <v>7027</v>
      </c>
      <c r="F3945" t="s">
        <v>7037</v>
      </c>
      <c r="G3945" s="2">
        <v>90</v>
      </c>
      <c r="H3945" s="11">
        <v>0.16917293233082706</v>
      </c>
      <c r="I3945">
        <v>0</v>
      </c>
      <c r="J3945">
        <f ca="1"/>
        <v>672</v>
      </c>
      <c r="K3945">
        <v>1334</v>
      </c>
      <c r="L3945" cm="1">
        <f t="array" ref="L3945">_xlfn.IFS(G3945&lt;=25, 1, G3945&lt;=75, 2, G3945&lt;=150, 3, G3945&gt;150, 4)</f>
        <v>3</v>
      </c>
    </row>
    <row r="3946" spans="1:12" x14ac:dyDescent="0.2">
      <c r="A3946" t="s">
        <v>5938</v>
      </c>
      <c r="B3946" t="s">
        <v>5939</v>
      </c>
      <c r="C3946" s="2">
        <v>976</v>
      </c>
      <c r="D3946" s="2">
        <v>703</v>
      </c>
      <c r="E3946" t="s">
        <v>7029</v>
      </c>
      <c r="F3946" t="s">
        <v>7042</v>
      </c>
      <c r="G3946" s="2">
        <v>273</v>
      </c>
      <c r="H3946" s="11">
        <v>0.27971311475409838</v>
      </c>
      <c r="I3946">
        <v>0</v>
      </c>
      <c r="J3946">
        <f ca="1"/>
        <v>2838</v>
      </c>
      <c r="K3946">
        <v>3788</v>
      </c>
      <c r="L3946" cm="1">
        <f t="array" ref="L3946">_xlfn.IFS(G3946&lt;=25, 1, G3946&lt;=75, 2, G3946&lt;=150, 3, G3946&gt;150, 4)</f>
        <v>4</v>
      </c>
    </row>
    <row r="3947" spans="1:12" x14ac:dyDescent="0.2">
      <c r="A3947" t="s">
        <v>5940</v>
      </c>
      <c r="B3947" t="s">
        <v>5941</v>
      </c>
      <c r="C3947" s="2">
        <v>627</v>
      </c>
      <c r="D3947" s="2">
        <v>589</v>
      </c>
      <c r="E3947" t="s">
        <v>7027</v>
      </c>
      <c r="F3947" t="s">
        <v>7041</v>
      </c>
      <c r="G3947" s="2">
        <v>38</v>
      </c>
      <c r="H3947" s="11">
        <v>6.0606060606060608E-2</v>
      </c>
      <c r="I3947">
        <v>0</v>
      </c>
      <c r="J3947">
        <f ca="1"/>
        <v>1914</v>
      </c>
      <c r="K3947">
        <v>842</v>
      </c>
      <c r="L3947" cm="1">
        <f t="array" ref="L3947">_xlfn.IFS(G3947&lt;=25, 1, G3947&lt;=75, 2, G3947&lt;=150, 3, G3947&gt;150, 4)</f>
        <v>2</v>
      </c>
    </row>
    <row r="3948" spans="1:12" x14ac:dyDescent="0.2">
      <c r="A3948" t="s">
        <v>5942</v>
      </c>
      <c r="B3948" t="s">
        <v>2216</v>
      </c>
      <c r="C3948" s="2">
        <v>1249</v>
      </c>
      <c r="D3948" s="2">
        <v>949</v>
      </c>
      <c r="E3948" t="s">
        <v>7029</v>
      </c>
      <c r="F3948" t="s">
        <v>7042</v>
      </c>
      <c r="G3948" s="2">
        <v>300</v>
      </c>
      <c r="H3948" s="11">
        <v>0.24019215372297839</v>
      </c>
      <c r="I3948">
        <v>0</v>
      </c>
      <c r="J3948">
        <f ca="1"/>
        <v>2551</v>
      </c>
      <c r="K3948">
        <v>2906</v>
      </c>
      <c r="L3948" cm="1">
        <f t="array" ref="L3948">_xlfn.IFS(G3948&lt;=25, 1, G3948&lt;=75, 2, G3948&lt;=150, 3, G3948&gt;150, 4)</f>
        <v>4</v>
      </c>
    </row>
    <row r="3949" spans="1:12" x14ac:dyDescent="0.2">
      <c r="A3949" t="s">
        <v>5944</v>
      </c>
      <c r="B3949" t="s">
        <v>5945</v>
      </c>
      <c r="C3949" s="2">
        <v>491</v>
      </c>
      <c r="D3949" s="2">
        <v>398</v>
      </c>
      <c r="E3949" t="s">
        <v>7027</v>
      </c>
      <c r="F3949" t="s">
        <v>7043</v>
      </c>
      <c r="G3949" s="2">
        <v>93</v>
      </c>
      <c r="H3949" s="11">
        <v>0.18940936863543789</v>
      </c>
      <c r="I3949">
        <v>0</v>
      </c>
      <c r="J3949">
        <f ca="1"/>
        <v>2559</v>
      </c>
      <c r="K3949">
        <v>3773</v>
      </c>
      <c r="L3949" cm="1">
        <f t="array" ref="L3949">_xlfn.IFS(G3949&lt;=25, 1, G3949&lt;=75, 2, G3949&lt;=150, 3, G3949&gt;150, 4)</f>
        <v>3</v>
      </c>
    </row>
    <row r="3950" spans="1:12" x14ac:dyDescent="0.2">
      <c r="A3950" t="s">
        <v>5946</v>
      </c>
      <c r="B3950" t="s">
        <v>5148</v>
      </c>
      <c r="C3950" s="2">
        <v>549</v>
      </c>
      <c r="D3950" s="2">
        <v>247</v>
      </c>
      <c r="E3950" t="s">
        <v>7029</v>
      </c>
      <c r="F3950" t="s">
        <v>7040</v>
      </c>
      <c r="G3950" s="2">
        <v>302</v>
      </c>
      <c r="H3950" s="11">
        <v>0.55009107468123863</v>
      </c>
      <c r="I3950">
        <v>0</v>
      </c>
      <c r="J3950">
        <f ca="1"/>
        <v>436</v>
      </c>
      <c r="K3950">
        <v>302</v>
      </c>
      <c r="L3950" cm="1">
        <f t="array" ref="L3950">_xlfn.IFS(G3950&lt;=25, 1, G3950&lt;=75, 2, G3950&lt;=150, 3, G3950&gt;150, 4)</f>
        <v>4</v>
      </c>
    </row>
    <row r="3951" spans="1:12" x14ac:dyDescent="0.2">
      <c r="A3951" t="s">
        <v>5947</v>
      </c>
      <c r="B3951" t="s">
        <v>5948</v>
      </c>
      <c r="C3951" s="2">
        <v>363</v>
      </c>
      <c r="D3951" s="2">
        <v>261</v>
      </c>
      <c r="E3951" t="s">
        <v>7027</v>
      </c>
      <c r="F3951" t="s">
        <v>7044</v>
      </c>
      <c r="G3951" s="2">
        <v>102</v>
      </c>
      <c r="H3951" s="11">
        <v>0.28099173553719009</v>
      </c>
      <c r="I3951">
        <v>0</v>
      </c>
      <c r="J3951">
        <f ca="1"/>
        <v>1918</v>
      </c>
      <c r="K3951">
        <v>2171</v>
      </c>
      <c r="L3951" cm="1">
        <f t="array" ref="L3951">_xlfn.IFS(G3951&lt;=25, 1, G3951&lt;=75, 2, G3951&lt;=150, 3, G3951&gt;150, 4)</f>
        <v>3</v>
      </c>
    </row>
    <row r="3952" spans="1:12" x14ac:dyDescent="0.2">
      <c r="A3952" t="s">
        <v>5949</v>
      </c>
      <c r="B3952" t="s">
        <v>5950</v>
      </c>
      <c r="C3952" s="2">
        <v>399</v>
      </c>
      <c r="D3952" s="2">
        <v>203</v>
      </c>
      <c r="E3952" t="s">
        <v>7029</v>
      </c>
      <c r="F3952" t="s">
        <v>7040</v>
      </c>
      <c r="G3952" s="2">
        <v>196</v>
      </c>
      <c r="H3952" s="11">
        <v>0.49122807017543857</v>
      </c>
      <c r="I3952">
        <v>0</v>
      </c>
      <c r="J3952">
        <f ca="1"/>
        <v>1553</v>
      </c>
      <c r="K3952">
        <v>98</v>
      </c>
      <c r="L3952" cm="1">
        <f t="array" ref="L3952">_xlfn.IFS(G3952&lt;=25, 1, G3952&lt;=75, 2, G3952&lt;=150, 3, G3952&gt;150, 4)</f>
        <v>4</v>
      </c>
    </row>
    <row r="3953" spans="1:12" x14ac:dyDescent="0.2">
      <c r="A3953" t="s">
        <v>5951</v>
      </c>
      <c r="B3953" t="s">
        <v>4034</v>
      </c>
      <c r="C3953" s="2">
        <v>459</v>
      </c>
      <c r="D3953" s="2">
        <v>358</v>
      </c>
      <c r="E3953" t="s">
        <v>7027</v>
      </c>
      <c r="F3953" t="s">
        <v>7039</v>
      </c>
      <c r="G3953" s="2">
        <v>101</v>
      </c>
      <c r="H3953" s="11">
        <v>0.22004357298474944</v>
      </c>
      <c r="I3953">
        <v>0</v>
      </c>
      <c r="J3953">
        <f ca="1"/>
        <v>3466</v>
      </c>
      <c r="K3953">
        <v>2661</v>
      </c>
      <c r="L3953" cm="1">
        <f t="array" ref="L3953">_xlfn.IFS(G3953&lt;=25, 1, G3953&lt;=75, 2, G3953&lt;=150, 3, G3953&gt;150, 4)</f>
        <v>3</v>
      </c>
    </row>
    <row r="3954" spans="1:12" x14ac:dyDescent="0.2">
      <c r="A3954" t="s">
        <v>5952</v>
      </c>
      <c r="B3954" t="s">
        <v>3021</v>
      </c>
      <c r="C3954" s="2">
        <v>268</v>
      </c>
      <c r="D3954" s="2">
        <v>198</v>
      </c>
      <c r="E3954" t="s">
        <v>7029</v>
      </c>
      <c r="F3954" t="s">
        <v>7044</v>
      </c>
      <c r="G3954" s="2">
        <v>70</v>
      </c>
      <c r="H3954" s="11">
        <v>0.26119402985074625</v>
      </c>
      <c r="I3954">
        <v>0</v>
      </c>
      <c r="J3954">
        <f ca="1"/>
        <v>4373</v>
      </c>
      <c r="K3954">
        <v>772</v>
      </c>
      <c r="L3954" cm="1">
        <f t="array" ref="L3954">_xlfn.IFS(G3954&lt;=25, 1, G3954&lt;=75, 2, G3954&lt;=150, 3, G3954&gt;150, 4)</f>
        <v>2</v>
      </c>
    </row>
    <row r="3955" spans="1:12" x14ac:dyDescent="0.2">
      <c r="A3955" t="s">
        <v>5953</v>
      </c>
      <c r="B3955" t="s">
        <v>2737</v>
      </c>
      <c r="C3955" s="2">
        <v>549</v>
      </c>
      <c r="D3955" s="2">
        <v>406</v>
      </c>
      <c r="E3955" t="s">
        <v>7027</v>
      </c>
      <c r="F3955" t="s">
        <v>7039</v>
      </c>
      <c r="G3955" s="2">
        <v>143</v>
      </c>
      <c r="H3955" s="11">
        <v>0.26047358834244078</v>
      </c>
      <c r="I3955">
        <v>0</v>
      </c>
      <c r="J3955">
        <f ca="1"/>
        <v>3978</v>
      </c>
      <c r="K3955">
        <v>2659</v>
      </c>
      <c r="L3955" cm="1">
        <f t="array" ref="L3955">_xlfn.IFS(G3955&lt;=25, 1, G3955&lt;=75, 2, G3955&lt;=150, 3, G3955&gt;150, 4)</f>
        <v>3</v>
      </c>
    </row>
    <row r="3956" spans="1:12" x14ac:dyDescent="0.2">
      <c r="A3956" t="s">
        <v>5954</v>
      </c>
      <c r="B3956" t="s">
        <v>5955</v>
      </c>
      <c r="C3956" s="2">
        <v>231</v>
      </c>
      <c r="D3956" s="2">
        <v>136</v>
      </c>
      <c r="E3956" t="s">
        <v>7027</v>
      </c>
      <c r="F3956" t="s">
        <v>7041</v>
      </c>
      <c r="G3956" s="2">
        <v>95</v>
      </c>
      <c r="H3956" s="11">
        <v>0.41125541125541126</v>
      </c>
      <c r="I3956">
        <v>0</v>
      </c>
      <c r="J3956">
        <f ca="1"/>
        <v>2713</v>
      </c>
      <c r="K3956">
        <v>696</v>
      </c>
      <c r="L3956" cm="1">
        <f t="array" ref="L3956">_xlfn.IFS(G3956&lt;=25, 1, G3956&lt;=75, 2, G3956&lt;=150, 3, G3956&gt;150, 4)</f>
        <v>3</v>
      </c>
    </row>
    <row r="3957" spans="1:12" x14ac:dyDescent="0.2">
      <c r="A3957" t="s">
        <v>5956</v>
      </c>
      <c r="B3957" t="s">
        <v>5957</v>
      </c>
      <c r="C3957" s="2">
        <v>399</v>
      </c>
      <c r="D3957" s="2">
        <v>347</v>
      </c>
      <c r="E3957" t="s">
        <v>7027</v>
      </c>
      <c r="F3957" t="s">
        <v>7044</v>
      </c>
      <c r="G3957" s="2">
        <v>52</v>
      </c>
      <c r="H3957" s="11">
        <v>0.13032581453634084</v>
      </c>
      <c r="I3957">
        <v>0</v>
      </c>
      <c r="J3957">
        <f ca="1"/>
        <v>314</v>
      </c>
      <c r="K3957">
        <v>94</v>
      </c>
      <c r="L3957" cm="1">
        <f t="array" ref="L3957">_xlfn.IFS(G3957&lt;=25, 1, G3957&lt;=75, 2, G3957&lt;=150, 3, G3957&gt;150, 4)</f>
        <v>2</v>
      </c>
    </row>
    <row r="3958" spans="1:12" x14ac:dyDescent="0.2">
      <c r="A3958" t="s">
        <v>5958</v>
      </c>
      <c r="B3958" t="s">
        <v>5959</v>
      </c>
      <c r="C3958" s="2">
        <v>1155</v>
      </c>
      <c r="D3958" s="2">
        <v>947</v>
      </c>
      <c r="E3958" t="s">
        <v>7029</v>
      </c>
      <c r="F3958" t="s">
        <v>7042</v>
      </c>
      <c r="G3958" s="2">
        <v>208</v>
      </c>
      <c r="H3958" s="11">
        <v>0.1800865800865801</v>
      </c>
      <c r="I3958">
        <v>0</v>
      </c>
      <c r="J3958">
        <f ca="1"/>
        <v>1628</v>
      </c>
      <c r="K3958">
        <v>1199</v>
      </c>
      <c r="L3958" cm="1">
        <f t="array" ref="L3958">_xlfn.IFS(G3958&lt;=25, 1, G3958&lt;=75, 2, G3958&lt;=150, 3, G3958&gt;150, 4)</f>
        <v>4</v>
      </c>
    </row>
    <row r="3959" spans="1:12" x14ac:dyDescent="0.2">
      <c r="A3959" t="s">
        <v>5960</v>
      </c>
      <c r="B3959" t="s">
        <v>5961</v>
      </c>
      <c r="C3959" s="2">
        <v>825</v>
      </c>
      <c r="D3959" s="2">
        <v>644</v>
      </c>
      <c r="E3959" t="s">
        <v>7029</v>
      </c>
      <c r="F3959" t="s">
        <v>7037</v>
      </c>
      <c r="G3959" s="2">
        <v>181</v>
      </c>
      <c r="H3959" s="11">
        <v>0.21939393939393939</v>
      </c>
      <c r="I3959">
        <v>0</v>
      </c>
      <c r="J3959">
        <f ca="1"/>
        <v>540</v>
      </c>
      <c r="K3959">
        <v>1077</v>
      </c>
      <c r="L3959" cm="1">
        <f t="array" ref="L3959">_xlfn.IFS(G3959&lt;=25, 1, G3959&lt;=75, 2, G3959&lt;=150, 3, G3959&gt;150, 4)</f>
        <v>4</v>
      </c>
    </row>
    <row r="3960" spans="1:12" x14ac:dyDescent="0.2">
      <c r="A3960" t="s">
        <v>5962</v>
      </c>
      <c r="B3960" t="s">
        <v>5963</v>
      </c>
      <c r="C3960" s="2">
        <v>990</v>
      </c>
      <c r="D3960" s="2">
        <v>812</v>
      </c>
      <c r="E3960" t="s">
        <v>7029</v>
      </c>
      <c r="F3960" t="s">
        <v>7042</v>
      </c>
      <c r="G3960" s="2">
        <v>178</v>
      </c>
      <c r="H3960" s="11">
        <v>0.17979797979797979</v>
      </c>
      <c r="I3960">
        <v>0</v>
      </c>
      <c r="J3960">
        <f ca="1"/>
        <v>2611</v>
      </c>
      <c r="K3960">
        <v>4446</v>
      </c>
      <c r="L3960" cm="1">
        <f t="array" ref="L3960">_xlfn.IFS(G3960&lt;=25, 1, G3960&lt;=75, 2, G3960&lt;=150, 3, G3960&gt;150, 4)</f>
        <v>4</v>
      </c>
    </row>
    <row r="3961" spans="1:12" x14ac:dyDescent="0.2">
      <c r="A3961" t="s">
        <v>5964</v>
      </c>
      <c r="B3961" t="s">
        <v>5965</v>
      </c>
      <c r="C3961" s="2">
        <v>349</v>
      </c>
      <c r="D3961" s="2">
        <v>311</v>
      </c>
      <c r="E3961" t="s">
        <v>7027</v>
      </c>
      <c r="F3961" t="s">
        <v>7043</v>
      </c>
      <c r="G3961" s="2">
        <v>38</v>
      </c>
      <c r="H3961" s="11">
        <v>0.10888252148997135</v>
      </c>
      <c r="I3961">
        <v>0</v>
      </c>
      <c r="J3961">
        <f ca="1"/>
        <v>2857</v>
      </c>
      <c r="K3961">
        <v>3114</v>
      </c>
      <c r="L3961" cm="1">
        <f t="array" ref="L3961">_xlfn.IFS(G3961&lt;=25, 1, G3961&lt;=75, 2, G3961&lt;=150, 3, G3961&gt;150, 4)</f>
        <v>2</v>
      </c>
    </row>
    <row r="3962" spans="1:12" x14ac:dyDescent="0.2">
      <c r="A3962" t="s">
        <v>5966</v>
      </c>
      <c r="B3962" t="s">
        <v>5967</v>
      </c>
      <c r="C3962" s="2">
        <v>650</v>
      </c>
      <c r="D3962" s="2">
        <v>520</v>
      </c>
      <c r="E3962" t="s">
        <v>7029</v>
      </c>
      <c r="F3962" t="s">
        <v>7036</v>
      </c>
      <c r="G3962" s="2">
        <v>130</v>
      </c>
      <c r="H3962" s="11">
        <v>0.2</v>
      </c>
      <c r="I3962">
        <v>0</v>
      </c>
      <c r="J3962">
        <f ca="1"/>
        <v>3094</v>
      </c>
      <c r="K3962">
        <v>1434</v>
      </c>
      <c r="L3962" cm="1">
        <f t="array" ref="L3962">_xlfn.IFS(G3962&lt;=25, 1, G3962&lt;=75, 2, G3962&lt;=150, 3, G3962&gt;150, 4)</f>
        <v>3</v>
      </c>
    </row>
    <row r="3963" spans="1:12" x14ac:dyDescent="0.2">
      <c r="A3963" t="s">
        <v>5968</v>
      </c>
      <c r="B3963" t="s">
        <v>5969</v>
      </c>
      <c r="C3963" s="2">
        <v>990</v>
      </c>
      <c r="D3963" s="2">
        <v>663</v>
      </c>
      <c r="E3963" t="s">
        <v>7027</v>
      </c>
      <c r="F3963" t="s">
        <v>7042</v>
      </c>
      <c r="G3963" s="2">
        <v>327</v>
      </c>
      <c r="H3963" s="11">
        <v>0.33030303030303032</v>
      </c>
      <c r="I3963">
        <v>0</v>
      </c>
      <c r="J3963">
        <f ca="1"/>
        <v>202</v>
      </c>
      <c r="K3963">
        <v>2591</v>
      </c>
      <c r="L3963" cm="1">
        <f t="array" ref="L3963">_xlfn.IFS(G3963&lt;=25, 1, G3963&lt;=75, 2, G3963&lt;=150, 3, G3963&gt;150, 4)</f>
        <v>4</v>
      </c>
    </row>
    <row r="3964" spans="1:12" x14ac:dyDescent="0.2">
      <c r="A3964" t="s">
        <v>5972</v>
      </c>
      <c r="B3964" t="s">
        <v>5973</v>
      </c>
      <c r="C3964" s="2">
        <v>259</v>
      </c>
      <c r="D3964" s="2">
        <v>205</v>
      </c>
      <c r="E3964" t="s">
        <v>7027</v>
      </c>
      <c r="F3964" t="s">
        <v>7039</v>
      </c>
      <c r="G3964" s="2">
        <v>54</v>
      </c>
      <c r="H3964" s="11">
        <v>0.20849420849420849</v>
      </c>
      <c r="I3964">
        <v>0</v>
      </c>
      <c r="J3964">
        <f ca="1"/>
        <v>1618</v>
      </c>
      <c r="K3964">
        <v>4089</v>
      </c>
      <c r="L3964" cm="1">
        <f t="array" ref="L3964">_xlfn.IFS(G3964&lt;=25, 1, G3964&lt;=75, 2, G3964&lt;=150, 3, G3964&gt;150, 4)</f>
        <v>2</v>
      </c>
    </row>
    <row r="3965" spans="1:12" x14ac:dyDescent="0.2">
      <c r="A3965" t="s">
        <v>5974</v>
      </c>
      <c r="B3965" t="s">
        <v>2737</v>
      </c>
      <c r="C3965" s="2">
        <v>491</v>
      </c>
      <c r="D3965" s="2">
        <v>363</v>
      </c>
      <c r="E3965" t="s">
        <v>7027</v>
      </c>
      <c r="F3965" t="s">
        <v>7039</v>
      </c>
      <c r="G3965" s="2">
        <v>128</v>
      </c>
      <c r="H3965" s="11">
        <v>0.26069246435845211</v>
      </c>
      <c r="I3965">
        <v>0</v>
      </c>
      <c r="J3965">
        <f ca="1"/>
        <v>2055</v>
      </c>
      <c r="K3965">
        <v>2418</v>
      </c>
      <c r="L3965" cm="1">
        <f t="array" ref="L3965">_xlfn.IFS(G3965&lt;=25, 1, G3965&lt;=75, 2, G3965&lt;=150, 3, G3965&gt;150, 4)</f>
        <v>3</v>
      </c>
    </row>
    <row r="3966" spans="1:12" x14ac:dyDescent="0.2">
      <c r="A3966" t="s">
        <v>5975</v>
      </c>
      <c r="B3966" t="s">
        <v>5007</v>
      </c>
      <c r="C3966" s="2">
        <v>312</v>
      </c>
      <c r="D3966" s="2">
        <v>225</v>
      </c>
      <c r="E3966" t="s">
        <v>7027</v>
      </c>
      <c r="F3966" t="s">
        <v>7036</v>
      </c>
      <c r="G3966" s="2">
        <v>87</v>
      </c>
      <c r="H3966" s="11">
        <v>0.27884615384615385</v>
      </c>
      <c r="I3966">
        <v>0</v>
      </c>
      <c r="J3966">
        <f ca="1"/>
        <v>4358</v>
      </c>
      <c r="K3966">
        <v>4379</v>
      </c>
      <c r="L3966" cm="1">
        <f t="array" ref="L3966">_xlfn.IFS(G3966&lt;=25, 1, G3966&lt;=75, 2, G3966&lt;=150, 3, G3966&gt;150, 4)</f>
        <v>3</v>
      </c>
    </row>
    <row r="3967" spans="1:12" x14ac:dyDescent="0.2">
      <c r="A3967" t="s">
        <v>5976</v>
      </c>
      <c r="B3967" t="s">
        <v>5977</v>
      </c>
      <c r="C3967" s="2">
        <v>640</v>
      </c>
      <c r="D3967" s="2">
        <v>518</v>
      </c>
      <c r="E3967" t="s">
        <v>7029</v>
      </c>
      <c r="F3967" t="s">
        <v>7041</v>
      </c>
      <c r="G3967" s="2">
        <v>122</v>
      </c>
      <c r="H3967" s="11">
        <v>0.19062499999999999</v>
      </c>
      <c r="I3967">
        <v>0</v>
      </c>
      <c r="J3967">
        <f ca="1"/>
        <v>2710</v>
      </c>
      <c r="K3967">
        <v>2255</v>
      </c>
      <c r="L3967" cm="1">
        <f t="array" ref="L3967">_xlfn.IFS(G3967&lt;=25, 1, G3967&lt;=75, 2, G3967&lt;=150, 3, G3967&gt;150, 4)</f>
        <v>3</v>
      </c>
    </row>
    <row r="3968" spans="1:12" x14ac:dyDescent="0.2">
      <c r="A3968" t="s">
        <v>5978</v>
      </c>
      <c r="B3968" t="s">
        <v>5979</v>
      </c>
      <c r="C3968" s="2">
        <v>403</v>
      </c>
      <c r="D3968" s="2">
        <v>270</v>
      </c>
      <c r="E3968" t="s">
        <v>7029</v>
      </c>
      <c r="F3968" t="s">
        <v>7041</v>
      </c>
      <c r="G3968" s="2">
        <v>133</v>
      </c>
      <c r="H3968" s="11">
        <v>0.33002481389578164</v>
      </c>
      <c r="I3968">
        <v>0</v>
      </c>
      <c r="J3968">
        <f ca="1"/>
        <v>2616</v>
      </c>
      <c r="K3968">
        <v>1657</v>
      </c>
      <c r="L3968" cm="1">
        <f t="array" ref="L3968">_xlfn.IFS(G3968&lt;=25, 1, G3968&lt;=75, 2, G3968&lt;=150, 3, G3968&gt;150, 4)</f>
        <v>3</v>
      </c>
    </row>
    <row r="3969" spans="1:12" x14ac:dyDescent="0.2">
      <c r="A3969" t="s">
        <v>5980</v>
      </c>
      <c r="B3969" t="s">
        <v>5981</v>
      </c>
      <c r="C3969" s="2">
        <v>295</v>
      </c>
      <c r="D3969" s="2">
        <v>233</v>
      </c>
      <c r="E3969" t="s">
        <v>7027</v>
      </c>
      <c r="F3969" t="s">
        <v>7041</v>
      </c>
      <c r="G3969" s="2">
        <v>62</v>
      </c>
      <c r="H3969" s="11">
        <v>0.21016949152542372</v>
      </c>
      <c r="I3969">
        <v>0</v>
      </c>
      <c r="J3969">
        <f ca="1"/>
        <v>3991</v>
      </c>
      <c r="K3969">
        <v>1950</v>
      </c>
      <c r="L3969" cm="1">
        <f t="array" ref="L3969">_xlfn.IFS(G3969&lt;=25, 1, G3969&lt;=75, 2, G3969&lt;=150, 3, G3969&gt;150, 4)</f>
        <v>2</v>
      </c>
    </row>
    <row r="3970" spans="1:12" x14ac:dyDescent="0.2">
      <c r="A3970" t="s">
        <v>5982</v>
      </c>
      <c r="B3970" t="s">
        <v>5983</v>
      </c>
      <c r="C3970" s="2">
        <v>402</v>
      </c>
      <c r="D3970" s="2">
        <v>285</v>
      </c>
      <c r="E3970" t="s">
        <v>7027</v>
      </c>
      <c r="F3970" t="s">
        <v>7036</v>
      </c>
      <c r="G3970" s="2">
        <v>117</v>
      </c>
      <c r="H3970" s="11">
        <v>0.29104477611940299</v>
      </c>
      <c r="I3970">
        <v>0</v>
      </c>
      <c r="J3970">
        <f ca="1"/>
        <v>2919</v>
      </c>
      <c r="K3970">
        <v>122</v>
      </c>
      <c r="L3970" cm="1">
        <f t="array" ref="L3970">_xlfn.IFS(G3970&lt;=25, 1, G3970&lt;=75, 2, G3970&lt;=150, 3, G3970&gt;150, 4)</f>
        <v>3</v>
      </c>
    </row>
    <row r="3971" spans="1:12" x14ac:dyDescent="0.2">
      <c r="A3971" t="s">
        <v>5984</v>
      </c>
      <c r="B3971" t="s">
        <v>5985</v>
      </c>
      <c r="C3971" s="2">
        <v>262</v>
      </c>
      <c r="D3971" s="2">
        <v>105</v>
      </c>
      <c r="E3971" t="s">
        <v>7027</v>
      </c>
      <c r="F3971" t="s">
        <v>7040</v>
      </c>
      <c r="G3971" s="2">
        <v>157</v>
      </c>
      <c r="H3971" s="11">
        <v>0.5992366412213741</v>
      </c>
      <c r="I3971">
        <v>0</v>
      </c>
      <c r="J3971">
        <f ca="1"/>
        <v>3320</v>
      </c>
      <c r="K3971">
        <v>934</v>
      </c>
      <c r="L3971" cm="1">
        <f t="array" ref="L3971">_xlfn.IFS(G3971&lt;=25, 1, G3971&lt;=75, 2, G3971&lt;=150, 3, G3971&gt;150, 4)</f>
        <v>4</v>
      </c>
    </row>
    <row r="3972" spans="1:12" x14ac:dyDescent="0.2">
      <c r="A3972" t="s">
        <v>5986</v>
      </c>
      <c r="B3972" t="s">
        <v>5987</v>
      </c>
      <c r="C3972" s="2">
        <v>1199</v>
      </c>
      <c r="D3972" s="2">
        <v>959</v>
      </c>
      <c r="E3972" t="s">
        <v>7029</v>
      </c>
      <c r="F3972" t="s">
        <v>7042</v>
      </c>
      <c r="G3972" s="2">
        <v>240</v>
      </c>
      <c r="H3972" s="11">
        <v>0.20016680567139283</v>
      </c>
      <c r="I3972">
        <v>0</v>
      </c>
      <c r="J3972">
        <f ca="1"/>
        <v>1139</v>
      </c>
      <c r="K3972">
        <v>1467</v>
      </c>
      <c r="L3972" cm="1">
        <f t="array" ref="L3972">_xlfn.IFS(G3972&lt;=25, 1, G3972&lt;=75, 2, G3972&lt;=150, 3, G3972&gt;150, 4)</f>
        <v>4</v>
      </c>
    </row>
    <row r="3973" spans="1:12" x14ac:dyDescent="0.2">
      <c r="A3973" t="s">
        <v>5988</v>
      </c>
      <c r="B3973" t="s">
        <v>5989</v>
      </c>
      <c r="C3973" s="2">
        <v>357</v>
      </c>
      <c r="D3973" s="2">
        <v>293</v>
      </c>
      <c r="E3973" t="s">
        <v>7027</v>
      </c>
      <c r="F3973" t="s">
        <v>7044</v>
      </c>
      <c r="G3973" s="2">
        <v>64</v>
      </c>
      <c r="H3973" s="11">
        <v>0.17927170868347339</v>
      </c>
      <c r="I3973">
        <v>0</v>
      </c>
      <c r="J3973">
        <f ca="1"/>
        <v>2337</v>
      </c>
      <c r="K3973">
        <v>2879</v>
      </c>
      <c r="L3973" cm="1">
        <f t="array" ref="L3973">_xlfn.IFS(G3973&lt;=25, 1, G3973&lt;=75, 2, G3973&lt;=150, 3, G3973&gt;150, 4)</f>
        <v>2</v>
      </c>
    </row>
    <row r="3974" spans="1:12" x14ac:dyDescent="0.2">
      <c r="A3974" t="s">
        <v>5990</v>
      </c>
      <c r="B3974" t="s">
        <v>5991</v>
      </c>
      <c r="C3974" s="2">
        <v>561</v>
      </c>
      <c r="D3974" s="2">
        <v>432</v>
      </c>
      <c r="E3974" t="s">
        <v>7029</v>
      </c>
      <c r="F3974" t="s">
        <v>7037</v>
      </c>
      <c r="G3974" s="2">
        <v>129</v>
      </c>
      <c r="H3974" s="11">
        <v>0.22994652406417113</v>
      </c>
      <c r="I3974">
        <v>0</v>
      </c>
      <c r="J3974">
        <f ca="1"/>
        <v>2881</v>
      </c>
      <c r="K3974">
        <v>2353</v>
      </c>
      <c r="L3974" cm="1">
        <f t="array" ref="L3974">_xlfn.IFS(G3974&lt;=25, 1, G3974&lt;=75, 2, G3974&lt;=150, 3, G3974&gt;150, 4)</f>
        <v>3</v>
      </c>
    </row>
    <row r="3975" spans="1:12" x14ac:dyDescent="0.2">
      <c r="A3975" t="s">
        <v>5992</v>
      </c>
      <c r="B3975" t="s">
        <v>5993</v>
      </c>
      <c r="C3975" s="2">
        <v>473</v>
      </c>
      <c r="D3975" s="2">
        <v>359</v>
      </c>
      <c r="E3975" t="s">
        <v>7027</v>
      </c>
      <c r="F3975" t="s">
        <v>7041</v>
      </c>
      <c r="G3975" s="2">
        <v>114</v>
      </c>
      <c r="H3975" s="11">
        <v>0.24101479915433405</v>
      </c>
      <c r="I3975">
        <v>0</v>
      </c>
      <c r="J3975">
        <f ca="1"/>
        <v>3497</v>
      </c>
      <c r="K3975">
        <v>301</v>
      </c>
      <c r="L3975" cm="1">
        <f t="array" ref="L3975">_xlfn.IFS(G3975&lt;=25, 1, G3975&lt;=75, 2, G3975&lt;=150, 3, G3975&gt;150, 4)</f>
        <v>3</v>
      </c>
    </row>
    <row r="3976" spans="1:12" x14ac:dyDescent="0.2">
      <c r="A3976" t="s">
        <v>5994</v>
      </c>
      <c r="B3976" t="s">
        <v>5995</v>
      </c>
      <c r="C3976" s="2">
        <v>295</v>
      </c>
      <c r="D3976" s="2">
        <v>242</v>
      </c>
      <c r="E3976" t="s">
        <v>7027</v>
      </c>
      <c r="F3976" t="s">
        <v>7037</v>
      </c>
      <c r="G3976" s="2">
        <v>53</v>
      </c>
      <c r="H3976" s="11">
        <v>0.17966101694915254</v>
      </c>
      <c r="I3976">
        <v>0</v>
      </c>
      <c r="J3976">
        <f ca="1"/>
        <v>686</v>
      </c>
      <c r="K3976">
        <v>1702</v>
      </c>
      <c r="L3976" cm="1">
        <f t="array" ref="L3976">_xlfn.IFS(G3976&lt;=25, 1, G3976&lt;=75, 2, G3976&lt;=150, 3, G3976&gt;150, 4)</f>
        <v>2</v>
      </c>
    </row>
    <row r="3977" spans="1:12" x14ac:dyDescent="0.2">
      <c r="A3977" t="s">
        <v>5996</v>
      </c>
      <c r="B3977" t="s">
        <v>5997</v>
      </c>
      <c r="C3977" s="2">
        <v>447</v>
      </c>
      <c r="D3977" s="2">
        <v>331</v>
      </c>
      <c r="E3977" t="s">
        <v>7027</v>
      </c>
      <c r="F3977" t="s">
        <v>7037</v>
      </c>
      <c r="G3977" s="2">
        <v>116</v>
      </c>
      <c r="H3977" s="11">
        <v>0.25950782997762861</v>
      </c>
      <c r="I3977">
        <v>0</v>
      </c>
      <c r="J3977">
        <f ca="1"/>
        <v>2261</v>
      </c>
      <c r="K3977">
        <v>3201</v>
      </c>
      <c r="L3977" cm="1">
        <f t="array" ref="L3977">_xlfn.IFS(G3977&lt;=25, 1, G3977&lt;=75, 2, G3977&lt;=150, 3, G3977&gt;150, 4)</f>
        <v>3</v>
      </c>
    </row>
    <row r="3978" spans="1:12" x14ac:dyDescent="0.2">
      <c r="A3978" t="s">
        <v>5998</v>
      </c>
      <c r="B3978" t="s">
        <v>5999</v>
      </c>
      <c r="C3978" s="2">
        <v>599</v>
      </c>
      <c r="D3978" s="2">
        <v>473</v>
      </c>
      <c r="E3978" t="s">
        <v>7029</v>
      </c>
      <c r="F3978" t="s">
        <v>7037</v>
      </c>
      <c r="G3978" s="2">
        <v>126</v>
      </c>
      <c r="H3978" s="11">
        <v>0.21035058430717862</v>
      </c>
      <c r="I3978">
        <v>0</v>
      </c>
      <c r="J3978">
        <f ca="1"/>
        <v>265</v>
      </c>
      <c r="K3978">
        <v>2671</v>
      </c>
      <c r="L3978" cm="1">
        <f t="array" ref="L3978">_xlfn.IFS(G3978&lt;=25, 1, G3978&lt;=75, 2, G3978&lt;=150, 3, G3978&gt;150, 4)</f>
        <v>3</v>
      </c>
    </row>
    <row r="3979" spans="1:12" x14ac:dyDescent="0.2">
      <c r="A3979" t="s">
        <v>6000</v>
      </c>
      <c r="B3979" t="s">
        <v>4830</v>
      </c>
      <c r="C3979" s="2">
        <v>749</v>
      </c>
      <c r="D3979" s="2">
        <v>712</v>
      </c>
      <c r="E3979" t="s">
        <v>7027</v>
      </c>
      <c r="F3979" t="s">
        <v>7039</v>
      </c>
      <c r="G3979" s="2">
        <v>37</v>
      </c>
      <c r="H3979" s="11">
        <v>4.9399198931909215E-2</v>
      </c>
      <c r="I3979">
        <v>0</v>
      </c>
      <c r="J3979">
        <f ca="1"/>
        <v>1007</v>
      </c>
      <c r="K3979">
        <v>2243</v>
      </c>
      <c r="L3979" cm="1">
        <f t="array" ref="L3979">_xlfn.IFS(G3979&lt;=25, 1, G3979&lt;=75, 2, G3979&lt;=150, 3, G3979&gt;150, 4)</f>
        <v>2</v>
      </c>
    </row>
    <row r="3980" spans="1:12" x14ac:dyDescent="0.2">
      <c r="A3980" t="s">
        <v>6001</v>
      </c>
      <c r="B3980" t="s">
        <v>2737</v>
      </c>
      <c r="C3980" s="2">
        <v>549</v>
      </c>
      <c r="D3980" s="2">
        <v>362</v>
      </c>
      <c r="E3980" t="s">
        <v>7027</v>
      </c>
      <c r="F3980" t="s">
        <v>7039</v>
      </c>
      <c r="G3980" s="2">
        <v>187</v>
      </c>
      <c r="H3980" s="11">
        <v>0.34061930783242261</v>
      </c>
      <c r="I3980">
        <v>0</v>
      </c>
      <c r="J3980">
        <f ca="1"/>
        <v>2521</v>
      </c>
      <c r="K3980">
        <v>2296</v>
      </c>
      <c r="L3980" cm="1">
        <f t="array" ref="L3980">_xlfn.IFS(G3980&lt;=25, 1, G3980&lt;=75, 2, G3980&lt;=150, 3, G3980&gt;150, 4)</f>
        <v>4</v>
      </c>
    </row>
    <row r="3981" spans="1:12" x14ac:dyDescent="0.2">
      <c r="A3981" t="s">
        <v>6002</v>
      </c>
      <c r="B3981" t="s">
        <v>6003</v>
      </c>
      <c r="C3981" s="2">
        <v>529</v>
      </c>
      <c r="D3981" s="2">
        <v>444</v>
      </c>
      <c r="E3981" t="s">
        <v>7027</v>
      </c>
      <c r="F3981" t="s">
        <v>7041</v>
      </c>
      <c r="G3981" s="2">
        <v>85</v>
      </c>
      <c r="H3981" s="11">
        <v>0.16068052930056712</v>
      </c>
      <c r="I3981">
        <v>0</v>
      </c>
      <c r="J3981">
        <f ca="1"/>
        <v>2580</v>
      </c>
      <c r="K3981">
        <v>3749</v>
      </c>
      <c r="L3981" cm="1">
        <f t="array" ref="L3981">_xlfn.IFS(G3981&lt;=25, 1, G3981&lt;=75, 2, G3981&lt;=150, 3, G3981&gt;150, 4)</f>
        <v>3</v>
      </c>
    </row>
    <row r="3982" spans="1:12" x14ac:dyDescent="0.2">
      <c r="A3982" t="s">
        <v>6004</v>
      </c>
      <c r="B3982" t="s">
        <v>6005</v>
      </c>
      <c r="C3982" s="2">
        <v>650</v>
      </c>
      <c r="D3982" s="2">
        <v>488</v>
      </c>
      <c r="E3982" t="s">
        <v>7029</v>
      </c>
      <c r="F3982" t="s">
        <v>7036</v>
      </c>
      <c r="G3982" s="2">
        <v>162</v>
      </c>
      <c r="H3982" s="11">
        <v>0.24923076923076923</v>
      </c>
      <c r="I3982">
        <v>0</v>
      </c>
      <c r="J3982">
        <f ca="1"/>
        <v>2972</v>
      </c>
      <c r="K3982">
        <v>1382</v>
      </c>
      <c r="L3982" cm="1">
        <f t="array" ref="L3982">_xlfn.IFS(G3982&lt;=25, 1, G3982&lt;=75, 2, G3982&lt;=150, 3, G3982&gt;150, 4)</f>
        <v>4</v>
      </c>
    </row>
    <row r="3983" spans="1:12" x14ac:dyDescent="0.2">
      <c r="A3983" t="s">
        <v>6006</v>
      </c>
      <c r="B3983" t="s">
        <v>6007</v>
      </c>
      <c r="C3983" s="2">
        <v>357</v>
      </c>
      <c r="D3983" s="2">
        <v>150</v>
      </c>
      <c r="E3983" t="s">
        <v>7029</v>
      </c>
      <c r="F3983" t="s">
        <v>7040</v>
      </c>
      <c r="G3983" s="2">
        <v>207</v>
      </c>
      <c r="H3983" s="11">
        <v>0.57983193277310929</v>
      </c>
      <c r="I3983">
        <v>0</v>
      </c>
      <c r="J3983">
        <f ca="1"/>
        <v>3619</v>
      </c>
      <c r="K3983">
        <v>3229</v>
      </c>
      <c r="L3983" cm="1">
        <f t="array" ref="L3983">_xlfn.IFS(G3983&lt;=25, 1, G3983&lt;=75, 2, G3983&lt;=150, 3, G3983&gt;150, 4)</f>
        <v>4</v>
      </c>
    </row>
    <row r="3984" spans="1:12" x14ac:dyDescent="0.2">
      <c r="A3984" t="s">
        <v>6008</v>
      </c>
      <c r="B3984" t="s">
        <v>6009</v>
      </c>
      <c r="C3984" s="2">
        <v>236</v>
      </c>
      <c r="D3984" s="2">
        <v>101</v>
      </c>
      <c r="E3984" t="s">
        <v>7029</v>
      </c>
      <c r="F3984" t="s">
        <v>7040</v>
      </c>
      <c r="G3984" s="2">
        <v>135</v>
      </c>
      <c r="H3984" s="11">
        <v>0.57203389830508478</v>
      </c>
      <c r="I3984">
        <v>0</v>
      </c>
      <c r="J3984">
        <f ca="1"/>
        <v>1137</v>
      </c>
      <c r="K3984">
        <v>901</v>
      </c>
      <c r="L3984" cm="1">
        <f t="array" ref="L3984">_xlfn.IFS(G3984&lt;=25, 1, G3984&lt;=75, 2, G3984&lt;=150, 3, G3984&gt;150, 4)</f>
        <v>3</v>
      </c>
    </row>
    <row r="3985" spans="1:12" x14ac:dyDescent="0.2">
      <c r="A3985" t="s">
        <v>6010</v>
      </c>
      <c r="B3985" t="s">
        <v>5206</v>
      </c>
      <c r="C3985" s="2">
        <v>236</v>
      </c>
      <c r="D3985" s="2">
        <v>146</v>
      </c>
      <c r="E3985" t="s">
        <v>7027</v>
      </c>
      <c r="F3985" t="s">
        <v>7040</v>
      </c>
      <c r="G3985" s="2">
        <v>90</v>
      </c>
      <c r="H3985" s="11">
        <v>0.38135593220338981</v>
      </c>
      <c r="I3985">
        <v>0</v>
      </c>
      <c r="J3985">
        <f ca="1"/>
        <v>2971</v>
      </c>
      <c r="K3985">
        <v>4235</v>
      </c>
      <c r="L3985" cm="1">
        <f t="array" ref="L3985">_xlfn.IFS(G3985&lt;=25, 1, G3985&lt;=75, 2, G3985&lt;=150, 3, G3985&gt;150, 4)</f>
        <v>3</v>
      </c>
    </row>
    <row r="3986" spans="1:12" x14ac:dyDescent="0.2">
      <c r="A3986" t="s">
        <v>6011</v>
      </c>
      <c r="B3986" t="s">
        <v>6012</v>
      </c>
      <c r="C3986" s="2">
        <v>267</v>
      </c>
      <c r="D3986" s="2">
        <v>192</v>
      </c>
      <c r="E3986" t="s">
        <v>7027</v>
      </c>
      <c r="F3986" t="s">
        <v>7043</v>
      </c>
      <c r="G3986" s="2">
        <v>75</v>
      </c>
      <c r="H3986" s="11">
        <v>0.2808988764044944</v>
      </c>
      <c r="I3986">
        <v>0</v>
      </c>
      <c r="J3986">
        <f ca="1"/>
        <v>3832</v>
      </c>
      <c r="K3986">
        <v>3882</v>
      </c>
      <c r="L3986" cm="1">
        <f t="array" ref="L3986">_xlfn.IFS(G3986&lt;=25, 1, G3986&lt;=75, 2, G3986&lt;=150, 3, G3986&gt;150, 4)</f>
        <v>2</v>
      </c>
    </row>
    <row r="3987" spans="1:12" x14ac:dyDescent="0.2">
      <c r="A3987" t="s">
        <v>6013</v>
      </c>
      <c r="B3987" t="s">
        <v>2737</v>
      </c>
      <c r="C3987" s="2">
        <v>549</v>
      </c>
      <c r="D3987" s="2">
        <v>401</v>
      </c>
      <c r="E3987" t="s">
        <v>7027</v>
      </c>
      <c r="F3987" t="s">
        <v>7039</v>
      </c>
      <c r="G3987" s="2">
        <v>148</v>
      </c>
      <c r="H3987" s="11">
        <v>0.26958105646630237</v>
      </c>
      <c r="I3987">
        <v>0</v>
      </c>
      <c r="J3987">
        <f ca="1"/>
        <v>2557</v>
      </c>
      <c r="K3987">
        <v>2162</v>
      </c>
      <c r="L3987" cm="1">
        <f t="array" ref="L3987">_xlfn.IFS(G3987&lt;=25, 1, G3987&lt;=75, 2, G3987&lt;=150, 3, G3987&gt;150, 4)</f>
        <v>3</v>
      </c>
    </row>
    <row r="3988" spans="1:12" x14ac:dyDescent="0.2">
      <c r="A3988" t="s">
        <v>6014</v>
      </c>
      <c r="B3988" t="s">
        <v>6015</v>
      </c>
      <c r="C3988" s="2">
        <v>199</v>
      </c>
      <c r="D3988" s="2">
        <v>101</v>
      </c>
      <c r="E3988" t="s">
        <v>7029</v>
      </c>
      <c r="F3988" t="s">
        <v>7040</v>
      </c>
      <c r="G3988" s="2">
        <v>98</v>
      </c>
      <c r="H3988" s="11">
        <v>0.49246231155778897</v>
      </c>
      <c r="I3988">
        <v>0</v>
      </c>
      <c r="J3988">
        <f ca="1"/>
        <v>1222</v>
      </c>
      <c r="K3988">
        <v>4498</v>
      </c>
      <c r="L3988" cm="1">
        <f t="array" ref="L3988">_xlfn.IFS(G3988&lt;=25, 1, G3988&lt;=75, 2, G3988&lt;=150, 3, G3988&gt;150, 4)</f>
        <v>3</v>
      </c>
    </row>
    <row r="3989" spans="1:12" x14ac:dyDescent="0.2">
      <c r="A3989" t="s">
        <v>6016</v>
      </c>
      <c r="B3989" t="s">
        <v>6017</v>
      </c>
      <c r="C3989" s="2">
        <v>449</v>
      </c>
      <c r="D3989" s="2">
        <v>314</v>
      </c>
      <c r="E3989" t="s">
        <v>7029</v>
      </c>
      <c r="F3989" t="s">
        <v>7045</v>
      </c>
      <c r="G3989" s="2">
        <v>135</v>
      </c>
      <c r="H3989" s="11">
        <v>0.30066815144766146</v>
      </c>
      <c r="I3989">
        <v>0</v>
      </c>
      <c r="J3989">
        <f ca="1"/>
        <v>879</v>
      </c>
      <c r="K3989">
        <v>2317</v>
      </c>
      <c r="L3989" cm="1">
        <f t="array" ref="L3989">_xlfn.IFS(G3989&lt;=25, 1, G3989&lt;=75, 2, G3989&lt;=150, 3, G3989&gt;150, 4)</f>
        <v>3</v>
      </c>
    </row>
    <row r="3990" spans="1:12" x14ac:dyDescent="0.2">
      <c r="A3990" t="s">
        <v>6018</v>
      </c>
      <c r="B3990" t="s">
        <v>6019</v>
      </c>
      <c r="C3990" s="2">
        <v>449</v>
      </c>
      <c r="D3990" s="2">
        <v>283</v>
      </c>
      <c r="E3990" t="s">
        <v>7027</v>
      </c>
      <c r="F3990" t="s">
        <v>7043</v>
      </c>
      <c r="G3990" s="2">
        <v>166</v>
      </c>
      <c r="H3990" s="11">
        <v>0.36971046770601335</v>
      </c>
      <c r="I3990">
        <v>0</v>
      </c>
      <c r="J3990">
        <f ca="1"/>
        <v>2699</v>
      </c>
      <c r="K3990">
        <v>1333</v>
      </c>
      <c r="L3990" cm="1">
        <f t="array" ref="L3990">_xlfn.IFS(G3990&lt;=25, 1, G3990&lt;=75, 2, G3990&lt;=150, 3, G3990&gt;150, 4)</f>
        <v>4</v>
      </c>
    </row>
    <row r="3991" spans="1:12" x14ac:dyDescent="0.2">
      <c r="A3991" t="s">
        <v>6020</v>
      </c>
      <c r="B3991" t="s">
        <v>6021</v>
      </c>
      <c r="C3991" s="2">
        <v>232</v>
      </c>
      <c r="D3991" s="2">
        <v>109</v>
      </c>
      <c r="E3991" t="s">
        <v>7027</v>
      </c>
      <c r="F3991" t="s">
        <v>7040</v>
      </c>
      <c r="G3991" s="2">
        <v>123</v>
      </c>
      <c r="H3991" s="11">
        <v>0.53017241379310343</v>
      </c>
      <c r="I3991">
        <v>0</v>
      </c>
      <c r="J3991">
        <f ca="1"/>
        <v>4276</v>
      </c>
      <c r="K3991">
        <v>2905</v>
      </c>
      <c r="L3991" cm="1">
        <f t="array" ref="L3991">_xlfn.IFS(G3991&lt;=25, 1, G3991&lt;=75, 2, G3991&lt;=150, 3, G3991&gt;150, 4)</f>
        <v>3</v>
      </c>
    </row>
    <row r="3992" spans="1:12" x14ac:dyDescent="0.2">
      <c r="A3992" t="s">
        <v>6022</v>
      </c>
      <c r="B3992" t="s">
        <v>2216</v>
      </c>
      <c r="C3992" s="2">
        <v>670</v>
      </c>
      <c r="D3992" s="2">
        <v>616</v>
      </c>
      <c r="E3992" t="s">
        <v>7029</v>
      </c>
      <c r="F3992" t="s">
        <v>7044</v>
      </c>
      <c r="G3992" s="2">
        <v>54</v>
      </c>
      <c r="H3992" s="11">
        <v>8.0597014925373134E-2</v>
      </c>
      <c r="I3992">
        <v>0</v>
      </c>
      <c r="J3992">
        <f ca="1"/>
        <v>2334</v>
      </c>
      <c r="K3992">
        <v>1338</v>
      </c>
      <c r="L3992" cm="1">
        <f t="array" ref="L3992">_xlfn.IFS(G3992&lt;=25, 1, G3992&lt;=75, 2, G3992&lt;=150, 3, G3992&gt;150, 4)</f>
        <v>2</v>
      </c>
    </row>
    <row r="3993" spans="1:12" x14ac:dyDescent="0.2">
      <c r="A3993" t="s">
        <v>6023</v>
      </c>
      <c r="B3993" t="s">
        <v>6024</v>
      </c>
      <c r="C3993" s="2">
        <v>1033</v>
      </c>
      <c r="D3993" s="2">
        <v>899</v>
      </c>
      <c r="E3993" t="s">
        <v>7029</v>
      </c>
      <c r="F3993" t="s">
        <v>7041</v>
      </c>
      <c r="G3993" s="2">
        <v>134</v>
      </c>
      <c r="H3993" s="11">
        <v>0.12971926427879962</v>
      </c>
      <c r="I3993">
        <v>0</v>
      </c>
      <c r="J3993">
        <f ca="1"/>
        <v>4237</v>
      </c>
      <c r="K3993">
        <v>1026</v>
      </c>
      <c r="L3993" cm="1">
        <f t="array" ref="L3993">_xlfn.IFS(G3993&lt;=25, 1, G3993&lt;=75, 2, G3993&lt;=150, 3, G3993&gt;150, 4)</f>
        <v>3</v>
      </c>
    </row>
    <row r="3994" spans="1:12" x14ac:dyDescent="0.2">
      <c r="A3994" t="s">
        <v>6025</v>
      </c>
      <c r="B3994" t="s">
        <v>6026</v>
      </c>
      <c r="C3994" s="2">
        <v>402</v>
      </c>
      <c r="D3994" s="2">
        <v>322</v>
      </c>
      <c r="E3994" t="s">
        <v>7029</v>
      </c>
      <c r="F3994" t="s">
        <v>7042</v>
      </c>
      <c r="G3994" s="2">
        <v>80</v>
      </c>
      <c r="H3994" s="11">
        <v>0.19900497512437812</v>
      </c>
      <c r="I3994">
        <v>0</v>
      </c>
      <c r="J3994">
        <f ca="1"/>
        <v>478</v>
      </c>
      <c r="K3994">
        <v>1270</v>
      </c>
      <c r="L3994" cm="1">
        <f t="array" ref="L3994">_xlfn.IFS(G3994&lt;=25, 1, G3994&lt;=75, 2, G3994&lt;=150, 3, G3994&gt;150, 4)</f>
        <v>3</v>
      </c>
    </row>
    <row r="3995" spans="1:12" x14ac:dyDescent="0.2">
      <c r="A3995" t="s">
        <v>6027</v>
      </c>
      <c r="B3995" t="s">
        <v>5967</v>
      </c>
      <c r="C3995" s="2">
        <v>259</v>
      </c>
      <c r="D3995" s="2">
        <v>145</v>
      </c>
      <c r="E3995" t="s">
        <v>7027</v>
      </c>
      <c r="F3995" t="s">
        <v>7036</v>
      </c>
      <c r="G3995" s="2">
        <v>114</v>
      </c>
      <c r="H3995" s="11">
        <v>0.44015444015444016</v>
      </c>
      <c r="I3995">
        <v>0</v>
      </c>
      <c r="J3995">
        <f ca="1"/>
        <v>1875</v>
      </c>
      <c r="K3995">
        <v>3714</v>
      </c>
      <c r="L3995" cm="1">
        <f t="array" ref="L3995">_xlfn.IFS(G3995&lt;=25, 1, G3995&lt;=75, 2, G3995&lt;=150, 3, G3995&gt;150, 4)</f>
        <v>3</v>
      </c>
    </row>
    <row r="3996" spans="1:12" x14ac:dyDescent="0.2">
      <c r="A3996" t="s">
        <v>6028</v>
      </c>
      <c r="B3996" t="s">
        <v>2737</v>
      </c>
      <c r="C3996" s="2">
        <v>549</v>
      </c>
      <c r="D3996" s="2">
        <v>412</v>
      </c>
      <c r="E3996" t="s">
        <v>7027</v>
      </c>
      <c r="F3996" t="s">
        <v>7039</v>
      </c>
      <c r="G3996" s="2">
        <v>137</v>
      </c>
      <c r="H3996" s="11">
        <v>0.24954462659380691</v>
      </c>
      <c r="I3996">
        <v>0</v>
      </c>
      <c r="J3996">
        <f ca="1"/>
        <v>3796</v>
      </c>
      <c r="K3996">
        <v>1151</v>
      </c>
      <c r="L3996" cm="1">
        <f t="array" ref="L3996">_xlfn.IFS(G3996&lt;=25, 1, G3996&lt;=75, 2, G3996&lt;=150, 3, G3996&gt;150, 4)</f>
        <v>3</v>
      </c>
    </row>
    <row r="3997" spans="1:12" x14ac:dyDescent="0.2">
      <c r="A3997" t="s">
        <v>6029</v>
      </c>
      <c r="B3997" t="s">
        <v>6030</v>
      </c>
      <c r="C3997" s="2">
        <v>502</v>
      </c>
      <c r="D3997" s="2">
        <v>442</v>
      </c>
      <c r="E3997" t="s">
        <v>7029</v>
      </c>
      <c r="F3997" t="s">
        <v>7036</v>
      </c>
      <c r="G3997" s="2">
        <v>60</v>
      </c>
      <c r="H3997" s="11">
        <v>0.11952191235059761</v>
      </c>
      <c r="I3997">
        <v>0</v>
      </c>
      <c r="J3997">
        <f ca="1"/>
        <v>993</v>
      </c>
      <c r="K3997">
        <v>4010</v>
      </c>
      <c r="L3997" cm="1">
        <f t="array" ref="L3997">_xlfn.IFS(G3997&lt;=25, 1, G3997&lt;=75, 2, G3997&lt;=150, 3, G3997&gt;150, 4)</f>
        <v>2</v>
      </c>
    </row>
    <row r="3998" spans="1:12" x14ac:dyDescent="0.2">
      <c r="A3998" t="s">
        <v>6031</v>
      </c>
      <c r="B3998" t="s">
        <v>6032</v>
      </c>
      <c r="C3998" s="2">
        <v>738</v>
      </c>
      <c r="D3998" s="2">
        <v>509</v>
      </c>
      <c r="E3998" t="s">
        <v>7027</v>
      </c>
      <c r="F3998" t="s">
        <v>7041</v>
      </c>
      <c r="G3998" s="2">
        <v>229</v>
      </c>
      <c r="H3998" s="11">
        <v>0.31029810298102983</v>
      </c>
      <c r="I3998">
        <v>0</v>
      </c>
      <c r="J3998">
        <f ca="1"/>
        <v>1851</v>
      </c>
      <c r="K3998">
        <v>1390</v>
      </c>
      <c r="L3998" cm="1">
        <f t="array" ref="L3998">_xlfn.IFS(G3998&lt;=25, 1, G3998&lt;=75, 2, G3998&lt;=150, 3, G3998&gt;150, 4)</f>
        <v>4</v>
      </c>
    </row>
    <row r="3999" spans="1:12" x14ac:dyDescent="0.2">
      <c r="A3999" t="s">
        <v>6033</v>
      </c>
      <c r="B3999" t="s">
        <v>6034</v>
      </c>
      <c r="C3999" s="2">
        <v>1199</v>
      </c>
      <c r="D3999" s="2">
        <v>995</v>
      </c>
      <c r="E3999" t="s">
        <v>7029</v>
      </c>
      <c r="F3999" t="s">
        <v>7042</v>
      </c>
      <c r="G3999" s="2">
        <v>204</v>
      </c>
      <c r="H3999" s="11">
        <v>0.1701417848206839</v>
      </c>
      <c r="I3999">
        <v>0</v>
      </c>
      <c r="J3999">
        <f ca="1"/>
        <v>3223</v>
      </c>
      <c r="K3999">
        <v>1958</v>
      </c>
      <c r="L3999" cm="1">
        <f t="array" ref="L3999">_xlfn.IFS(G3999&lt;=25, 1, G3999&lt;=75, 2, G3999&lt;=150, 3, G3999&gt;150, 4)</f>
        <v>4</v>
      </c>
    </row>
    <row r="4000" spans="1:12" x14ac:dyDescent="0.2">
      <c r="A4000" t="s">
        <v>6035</v>
      </c>
      <c r="B4000" t="s">
        <v>6036</v>
      </c>
      <c r="C4000" s="2">
        <v>249</v>
      </c>
      <c r="D4000" s="2">
        <v>187</v>
      </c>
      <c r="E4000" t="s">
        <v>7027</v>
      </c>
      <c r="F4000" t="s">
        <v>7039</v>
      </c>
      <c r="G4000" s="2">
        <v>62</v>
      </c>
      <c r="H4000" s="11">
        <v>0.24899598393574296</v>
      </c>
      <c r="I4000">
        <v>0</v>
      </c>
      <c r="J4000">
        <f ca="1"/>
        <v>1811</v>
      </c>
      <c r="K4000">
        <v>1833</v>
      </c>
      <c r="L4000" cm="1">
        <f t="array" ref="L4000">_xlfn.IFS(G4000&lt;=25, 1, G4000&lt;=75, 2, G4000&lt;=150, 3, G4000&gt;150, 4)</f>
        <v>2</v>
      </c>
    </row>
    <row r="4001" spans="1:12" x14ac:dyDescent="0.2">
      <c r="A4001" t="s">
        <v>6037</v>
      </c>
      <c r="B4001" t="s">
        <v>6038</v>
      </c>
      <c r="C4001" s="2">
        <v>402</v>
      </c>
      <c r="D4001" s="2">
        <v>281</v>
      </c>
      <c r="E4001" t="s">
        <v>7029</v>
      </c>
      <c r="F4001" t="s">
        <v>7037</v>
      </c>
      <c r="G4001" s="2">
        <v>121</v>
      </c>
      <c r="H4001" s="11">
        <v>0.30099502487562191</v>
      </c>
      <c r="I4001">
        <v>0</v>
      </c>
      <c r="J4001">
        <f ca="1"/>
        <v>1179</v>
      </c>
      <c r="K4001">
        <v>209</v>
      </c>
      <c r="L4001" cm="1">
        <f t="array" ref="L4001">_xlfn.IFS(G4001&lt;=25, 1, G4001&lt;=75, 2, G4001&lt;=150, 3, G4001&gt;150, 4)</f>
        <v>3</v>
      </c>
    </row>
    <row r="4002" spans="1:12" x14ac:dyDescent="0.2">
      <c r="A4002" t="s">
        <v>6039</v>
      </c>
      <c r="B4002" t="s">
        <v>6040</v>
      </c>
      <c r="C4002" s="2">
        <v>1049</v>
      </c>
      <c r="D4002" s="2">
        <v>629</v>
      </c>
      <c r="E4002" t="s">
        <v>7029</v>
      </c>
      <c r="F4002" t="s">
        <v>7045</v>
      </c>
      <c r="G4002" s="2">
        <v>420</v>
      </c>
      <c r="H4002" s="11">
        <v>0.40038131553860817</v>
      </c>
      <c r="I4002">
        <v>0</v>
      </c>
      <c r="J4002">
        <f ca="1"/>
        <v>3645</v>
      </c>
      <c r="K4002">
        <v>2092</v>
      </c>
      <c r="L4002" cm="1">
        <f t="array" ref="L4002">_xlfn.IFS(G4002&lt;=25, 1, G4002&lt;=75, 2, G4002&lt;=150, 3, G4002&gt;150, 4)</f>
        <v>4</v>
      </c>
    </row>
    <row r="4003" spans="1:12" x14ac:dyDescent="0.2">
      <c r="A4003">
        <v>4321</v>
      </c>
      <c r="B4003" t="s">
        <v>6041</v>
      </c>
      <c r="C4003" s="2">
        <v>299</v>
      </c>
      <c r="D4003" s="2">
        <v>224</v>
      </c>
      <c r="E4003" t="s">
        <v>7027</v>
      </c>
      <c r="F4003" t="s">
        <v>7037</v>
      </c>
      <c r="G4003" s="2">
        <v>75</v>
      </c>
      <c r="H4003" s="11">
        <v>0.25083612040133779</v>
      </c>
      <c r="I4003">
        <v>0</v>
      </c>
      <c r="J4003">
        <f ca="1"/>
        <v>827</v>
      </c>
      <c r="K4003">
        <v>4214</v>
      </c>
      <c r="L4003" cm="1">
        <f t="array" ref="L4003">_xlfn.IFS(G4003&lt;=25, 1, G4003&lt;=75, 2, G4003&lt;=150, 3, G4003&gt;150, 4)</f>
        <v>2</v>
      </c>
    </row>
    <row r="4004" spans="1:12" x14ac:dyDescent="0.2">
      <c r="A4004" t="s">
        <v>5876</v>
      </c>
      <c r="B4004" t="s">
        <v>6042</v>
      </c>
      <c r="C4004" s="2">
        <v>443</v>
      </c>
      <c r="D4004" s="2">
        <v>177</v>
      </c>
      <c r="E4004" t="s">
        <v>7029</v>
      </c>
      <c r="F4004" t="s">
        <v>7040</v>
      </c>
      <c r="G4004" s="2">
        <v>266</v>
      </c>
      <c r="H4004" s="11">
        <v>0.60045146726862297</v>
      </c>
      <c r="I4004">
        <v>0</v>
      </c>
      <c r="J4004">
        <f ca="1"/>
        <v>955</v>
      </c>
      <c r="K4004">
        <v>3736</v>
      </c>
      <c r="L4004" cm="1">
        <f t="array" ref="L4004">_xlfn.IFS(G4004&lt;=25, 1, G4004&lt;=75, 2, G4004&lt;=150, 3, G4004&gt;150, 4)</f>
        <v>4</v>
      </c>
    </row>
    <row r="4005" spans="1:12" x14ac:dyDescent="0.2">
      <c r="A4005" t="s">
        <v>6043</v>
      </c>
      <c r="B4005" t="s">
        <v>6044</v>
      </c>
      <c r="C4005" s="2">
        <v>886</v>
      </c>
      <c r="D4005" s="2">
        <v>762</v>
      </c>
      <c r="E4005" t="s">
        <v>7029</v>
      </c>
      <c r="F4005" t="s">
        <v>7043</v>
      </c>
      <c r="G4005" s="2">
        <v>124</v>
      </c>
      <c r="H4005" s="11">
        <v>0.1399548532731377</v>
      </c>
      <c r="I4005">
        <v>0</v>
      </c>
      <c r="J4005">
        <f ca="1"/>
        <v>240</v>
      </c>
      <c r="K4005">
        <v>346</v>
      </c>
      <c r="L4005" cm="1">
        <f t="array" ref="L4005">_xlfn.IFS(G4005&lt;=25, 1, G4005&lt;=75, 2, G4005&lt;=150, 3, G4005&gt;150, 4)</f>
        <v>3</v>
      </c>
    </row>
    <row r="4006" spans="1:12" x14ac:dyDescent="0.2">
      <c r="A4006" t="s">
        <v>6045</v>
      </c>
      <c r="B4006" t="s">
        <v>6046</v>
      </c>
      <c r="C4006" s="2">
        <v>509</v>
      </c>
      <c r="D4006" s="2">
        <v>453</v>
      </c>
      <c r="E4006" t="s">
        <v>7029</v>
      </c>
      <c r="F4006" t="s">
        <v>7045</v>
      </c>
      <c r="G4006" s="2">
        <v>56</v>
      </c>
      <c r="H4006" s="11">
        <v>0.1100196463654224</v>
      </c>
      <c r="I4006">
        <v>0</v>
      </c>
      <c r="J4006">
        <f ca="1"/>
        <v>2853</v>
      </c>
      <c r="K4006">
        <v>3206</v>
      </c>
      <c r="L4006" cm="1">
        <f t="array" ref="L4006">_xlfn.IFS(G4006&lt;=25, 1, G4006&lt;=75, 2, G4006&lt;=150, 3, G4006&gt;150, 4)</f>
        <v>2</v>
      </c>
    </row>
    <row r="4007" spans="1:12" x14ac:dyDescent="0.2">
      <c r="A4007" t="s">
        <v>6047</v>
      </c>
      <c r="B4007" t="s">
        <v>6048</v>
      </c>
      <c r="C4007" s="2">
        <v>268</v>
      </c>
      <c r="D4007" s="2">
        <v>139</v>
      </c>
      <c r="E4007" t="s">
        <v>7027</v>
      </c>
      <c r="F4007" t="s">
        <v>7037</v>
      </c>
      <c r="G4007" s="2">
        <v>129</v>
      </c>
      <c r="H4007" s="11">
        <v>0.48134328358208955</v>
      </c>
      <c r="I4007">
        <v>0</v>
      </c>
      <c r="J4007">
        <f ca="1"/>
        <v>1965</v>
      </c>
      <c r="K4007">
        <v>826</v>
      </c>
      <c r="L4007" cm="1">
        <f t="array" ref="L4007">_xlfn.IFS(G4007&lt;=25, 1, G4007&lt;=75, 2, G4007&lt;=150, 3, G4007&gt;150, 4)</f>
        <v>3</v>
      </c>
    </row>
    <row r="4008" spans="1:12" x14ac:dyDescent="0.2">
      <c r="A4008" t="s">
        <v>6049</v>
      </c>
      <c r="B4008" t="s">
        <v>6050</v>
      </c>
      <c r="C4008" s="2">
        <v>473</v>
      </c>
      <c r="D4008" s="2">
        <v>331</v>
      </c>
      <c r="E4008" t="s">
        <v>7029</v>
      </c>
      <c r="F4008" t="s">
        <v>7043</v>
      </c>
      <c r="G4008" s="2">
        <v>142</v>
      </c>
      <c r="H4008" s="11">
        <v>0.30021141649048627</v>
      </c>
      <c r="I4008">
        <v>0</v>
      </c>
      <c r="J4008">
        <f ca="1"/>
        <v>52</v>
      </c>
      <c r="K4008">
        <v>953</v>
      </c>
      <c r="L4008" cm="1">
        <f t="array" ref="L4008">_xlfn.IFS(G4008&lt;=25, 1, G4008&lt;=75, 2, G4008&lt;=150, 3, G4008&gt;150, 4)</f>
        <v>3</v>
      </c>
    </row>
    <row r="4009" spans="1:12" x14ac:dyDescent="0.2">
      <c r="A4009" t="s">
        <v>6051</v>
      </c>
      <c r="B4009" t="s">
        <v>6052</v>
      </c>
      <c r="C4009" s="2">
        <v>1100</v>
      </c>
      <c r="D4009" s="2">
        <v>781</v>
      </c>
      <c r="E4009" t="s">
        <v>7029</v>
      </c>
      <c r="F4009" t="s">
        <v>7042</v>
      </c>
      <c r="G4009" s="2">
        <v>319</v>
      </c>
      <c r="H4009" s="11">
        <v>0.28999999999999998</v>
      </c>
      <c r="I4009">
        <v>0</v>
      </c>
      <c r="J4009">
        <f ca="1"/>
        <v>974</v>
      </c>
      <c r="K4009">
        <v>1372</v>
      </c>
      <c r="L4009" cm="1">
        <f t="array" ref="L4009">_xlfn.IFS(G4009&lt;=25, 1, G4009&lt;=75, 2, G4009&lt;=150, 3, G4009&gt;150, 4)</f>
        <v>4</v>
      </c>
    </row>
    <row r="4010" spans="1:12" x14ac:dyDescent="0.2">
      <c r="A4010" t="s">
        <v>6053</v>
      </c>
      <c r="B4010" t="s">
        <v>2737</v>
      </c>
      <c r="C4010" s="2">
        <v>858</v>
      </c>
      <c r="D4010" s="2">
        <v>609</v>
      </c>
      <c r="E4010" t="s">
        <v>7029</v>
      </c>
      <c r="F4010" t="s">
        <v>7039</v>
      </c>
      <c r="G4010" s="2">
        <v>249</v>
      </c>
      <c r="H4010" s="11">
        <v>0.29020979020979021</v>
      </c>
      <c r="I4010">
        <v>0</v>
      </c>
      <c r="J4010">
        <f ca="1"/>
        <v>1721</v>
      </c>
      <c r="K4010">
        <v>1498</v>
      </c>
      <c r="L4010" cm="1">
        <f t="array" ref="L4010">_xlfn.IFS(G4010&lt;=25, 1, G4010&lt;=75, 2, G4010&lt;=150, 3, G4010&gt;150, 4)</f>
        <v>4</v>
      </c>
    </row>
    <row r="4011" spans="1:12" x14ac:dyDescent="0.2">
      <c r="A4011" t="s">
        <v>6054</v>
      </c>
      <c r="B4011" t="s">
        <v>6055</v>
      </c>
      <c r="C4011" s="2">
        <v>429</v>
      </c>
      <c r="D4011" s="2">
        <v>326</v>
      </c>
      <c r="E4011" t="s">
        <v>7027</v>
      </c>
      <c r="F4011" t="s">
        <v>7041</v>
      </c>
      <c r="G4011" s="2">
        <v>103</v>
      </c>
      <c r="H4011" s="11">
        <v>0.2400932400932401</v>
      </c>
      <c r="I4011">
        <v>0</v>
      </c>
      <c r="J4011">
        <f ca="1"/>
        <v>2096</v>
      </c>
      <c r="K4011">
        <v>3737</v>
      </c>
      <c r="L4011" cm="1">
        <f t="array" ref="L4011">_xlfn.IFS(G4011&lt;=25, 1, G4011&lt;=75, 2, G4011&lt;=150, 3, G4011&gt;150, 4)</f>
        <v>3</v>
      </c>
    </row>
    <row r="4012" spans="1:12" x14ac:dyDescent="0.2">
      <c r="A4012" t="s">
        <v>6056</v>
      </c>
      <c r="B4012" t="s">
        <v>2272</v>
      </c>
      <c r="C4012" s="2">
        <v>279</v>
      </c>
      <c r="D4012" s="2">
        <v>190</v>
      </c>
      <c r="E4012" t="s">
        <v>7027</v>
      </c>
      <c r="F4012" t="s">
        <v>7036</v>
      </c>
      <c r="G4012" s="2">
        <v>89</v>
      </c>
      <c r="H4012" s="11">
        <v>0.31899641577060933</v>
      </c>
      <c r="I4012">
        <v>0</v>
      </c>
      <c r="J4012">
        <f ca="1"/>
        <v>3846</v>
      </c>
      <c r="K4012">
        <v>344</v>
      </c>
      <c r="L4012" cm="1">
        <f t="array" ref="L4012">_xlfn.IFS(G4012&lt;=25, 1, G4012&lt;=75, 2, G4012&lt;=150, 3, G4012&gt;150, 4)</f>
        <v>3</v>
      </c>
    </row>
    <row r="4013" spans="1:12" x14ac:dyDescent="0.2">
      <c r="A4013" t="s">
        <v>6057</v>
      </c>
      <c r="B4013" t="s">
        <v>2643</v>
      </c>
      <c r="C4013" s="2">
        <v>531</v>
      </c>
      <c r="D4013" s="2">
        <v>350</v>
      </c>
      <c r="E4013" t="s">
        <v>7027</v>
      </c>
      <c r="F4013" t="s">
        <v>7041</v>
      </c>
      <c r="G4013" s="2">
        <v>181</v>
      </c>
      <c r="H4013" s="11">
        <v>0.3408662900188324</v>
      </c>
      <c r="I4013">
        <v>0</v>
      </c>
      <c r="J4013">
        <f ca="1"/>
        <v>1271</v>
      </c>
      <c r="K4013">
        <v>2056</v>
      </c>
      <c r="L4013" cm="1">
        <f t="array" ref="L4013">_xlfn.IFS(G4013&lt;=25, 1, G4013&lt;=75, 2, G4013&lt;=150, 3, G4013&gt;150, 4)</f>
        <v>4</v>
      </c>
    </row>
    <row r="4014" spans="1:12" x14ac:dyDescent="0.2">
      <c r="A4014" t="s">
        <v>6058</v>
      </c>
      <c r="B4014" t="s">
        <v>6059</v>
      </c>
      <c r="C4014" s="2">
        <v>268</v>
      </c>
      <c r="D4014" s="2">
        <v>115</v>
      </c>
      <c r="E4014" t="s">
        <v>7027</v>
      </c>
      <c r="F4014" t="s">
        <v>7040</v>
      </c>
      <c r="G4014" s="2">
        <v>153</v>
      </c>
      <c r="H4014" s="11">
        <v>0.57089552238805974</v>
      </c>
      <c r="I4014">
        <v>0</v>
      </c>
      <c r="J4014">
        <f ca="1"/>
        <v>135</v>
      </c>
      <c r="K4014">
        <v>333</v>
      </c>
      <c r="L4014" cm="1">
        <f t="array" ref="L4014">_xlfn.IFS(G4014&lt;=25, 1, G4014&lt;=75, 2, G4014&lt;=150, 3, G4014&gt;150, 4)</f>
        <v>4</v>
      </c>
    </row>
    <row r="4015" spans="1:12" x14ac:dyDescent="0.2">
      <c r="A4015" t="s">
        <v>6060</v>
      </c>
      <c r="B4015" t="s">
        <v>6061</v>
      </c>
      <c r="C4015" s="2">
        <v>312</v>
      </c>
      <c r="D4015" s="2">
        <v>218</v>
      </c>
      <c r="E4015" t="s">
        <v>7027</v>
      </c>
      <c r="F4015" t="s">
        <v>7039</v>
      </c>
      <c r="G4015" s="2">
        <v>94</v>
      </c>
      <c r="H4015" s="11">
        <v>0.30128205128205127</v>
      </c>
      <c r="I4015">
        <v>0</v>
      </c>
      <c r="J4015">
        <f ca="1"/>
        <v>2804</v>
      </c>
      <c r="K4015">
        <v>2612</v>
      </c>
      <c r="L4015" cm="1">
        <f t="array" ref="L4015">_xlfn.IFS(G4015&lt;=25, 1, G4015&lt;=75, 2, G4015&lt;=150, 3, G4015&gt;150, 4)</f>
        <v>3</v>
      </c>
    </row>
    <row r="4016" spans="1:12" x14ac:dyDescent="0.2">
      <c r="A4016" t="s">
        <v>6062</v>
      </c>
      <c r="B4016" t="s">
        <v>4845</v>
      </c>
      <c r="C4016" s="2">
        <v>289</v>
      </c>
      <c r="D4016" s="2">
        <v>168</v>
      </c>
      <c r="E4016" t="s">
        <v>7027</v>
      </c>
      <c r="F4016" t="s">
        <v>7041</v>
      </c>
      <c r="G4016" s="2">
        <v>121</v>
      </c>
      <c r="H4016" s="11">
        <v>0.41868512110726641</v>
      </c>
      <c r="I4016">
        <v>0</v>
      </c>
      <c r="J4016">
        <f ca="1"/>
        <v>3126</v>
      </c>
      <c r="K4016">
        <v>3842</v>
      </c>
      <c r="L4016" cm="1">
        <f t="array" ref="L4016">_xlfn.IFS(G4016&lt;=25, 1, G4016&lt;=75, 2, G4016&lt;=150, 3, G4016&gt;150, 4)</f>
        <v>3</v>
      </c>
    </row>
    <row r="4017" spans="1:12" x14ac:dyDescent="0.2">
      <c r="A4017" t="s">
        <v>6063</v>
      </c>
      <c r="B4017" t="s">
        <v>6064</v>
      </c>
      <c r="C4017" s="2">
        <v>268</v>
      </c>
      <c r="D4017" s="2">
        <v>166</v>
      </c>
      <c r="E4017" t="s">
        <v>7027</v>
      </c>
      <c r="F4017" t="s">
        <v>7037</v>
      </c>
      <c r="G4017" s="2">
        <v>102</v>
      </c>
      <c r="H4017" s="11">
        <v>0.38059701492537312</v>
      </c>
      <c r="I4017">
        <v>0</v>
      </c>
      <c r="J4017">
        <f ca="1"/>
        <v>1968</v>
      </c>
      <c r="K4017">
        <v>637</v>
      </c>
      <c r="L4017" cm="1">
        <f t="array" ref="L4017">_xlfn.IFS(G4017&lt;=25, 1, G4017&lt;=75, 2, G4017&lt;=150, 3, G4017&gt;150, 4)</f>
        <v>3</v>
      </c>
    </row>
    <row r="4018" spans="1:12" x14ac:dyDescent="0.2">
      <c r="A4018" t="s">
        <v>6065</v>
      </c>
      <c r="B4018" t="s">
        <v>6066</v>
      </c>
      <c r="C4018" s="2">
        <v>357</v>
      </c>
      <c r="D4018" s="2">
        <v>232</v>
      </c>
      <c r="E4018" t="s">
        <v>7027</v>
      </c>
      <c r="F4018" t="s">
        <v>7040</v>
      </c>
      <c r="G4018" s="2">
        <v>125</v>
      </c>
      <c r="H4018" s="11">
        <v>0.35014005602240894</v>
      </c>
      <c r="I4018">
        <v>0</v>
      </c>
      <c r="J4018">
        <f ca="1"/>
        <v>2674</v>
      </c>
      <c r="K4018">
        <v>347</v>
      </c>
      <c r="L4018" cm="1">
        <f t="array" ref="L4018">_xlfn.IFS(G4018&lt;=25, 1, G4018&lt;=75, 2, G4018&lt;=150, 3, G4018&gt;150, 4)</f>
        <v>3</v>
      </c>
    </row>
    <row r="4019" spans="1:12" x14ac:dyDescent="0.2">
      <c r="A4019" t="s">
        <v>6067</v>
      </c>
      <c r="B4019" t="s">
        <v>6068</v>
      </c>
      <c r="C4019" s="2">
        <v>357</v>
      </c>
      <c r="D4019" s="2">
        <v>264</v>
      </c>
      <c r="E4019" t="s">
        <v>7027</v>
      </c>
      <c r="F4019" t="s">
        <v>7036</v>
      </c>
      <c r="G4019" s="2">
        <v>93</v>
      </c>
      <c r="H4019" s="11">
        <v>0.26050420168067229</v>
      </c>
      <c r="I4019">
        <v>0</v>
      </c>
      <c r="J4019">
        <f ca="1"/>
        <v>911</v>
      </c>
      <c r="K4019">
        <v>1621</v>
      </c>
      <c r="L4019" cm="1">
        <f t="array" ref="L4019">_xlfn.IFS(G4019&lt;=25, 1, G4019&lt;=75, 2, G4019&lt;=150, 3, G4019&gt;150, 4)</f>
        <v>3</v>
      </c>
    </row>
    <row r="4020" spans="1:12" x14ac:dyDescent="0.2">
      <c r="A4020" t="s">
        <v>6069</v>
      </c>
      <c r="B4020" t="s">
        <v>6070</v>
      </c>
      <c r="C4020" s="2">
        <v>707</v>
      </c>
      <c r="D4020" s="2">
        <v>481</v>
      </c>
      <c r="E4020" t="s">
        <v>7027</v>
      </c>
      <c r="F4020" t="s">
        <v>7042</v>
      </c>
      <c r="G4020" s="2">
        <v>226</v>
      </c>
      <c r="H4020" s="11">
        <v>0.31966053748231965</v>
      </c>
      <c r="I4020">
        <v>0</v>
      </c>
      <c r="J4020">
        <f ca="1"/>
        <v>1277</v>
      </c>
      <c r="K4020">
        <v>3844</v>
      </c>
      <c r="L4020" cm="1">
        <f t="array" ref="L4020">_xlfn.IFS(G4020&lt;=25, 1, G4020&lt;=75, 2, G4020&lt;=150, 3, G4020&gt;150, 4)</f>
        <v>4</v>
      </c>
    </row>
    <row r="4021" spans="1:12" x14ac:dyDescent="0.2">
      <c r="A4021" t="s">
        <v>6071</v>
      </c>
      <c r="B4021" t="s">
        <v>6072</v>
      </c>
      <c r="C4021" s="2">
        <v>312</v>
      </c>
      <c r="D4021" s="2">
        <v>281</v>
      </c>
      <c r="E4021" t="s">
        <v>7027</v>
      </c>
      <c r="F4021" t="s">
        <v>7041</v>
      </c>
      <c r="G4021" s="2">
        <v>31</v>
      </c>
      <c r="H4021" s="11">
        <v>9.9358974358974353E-2</v>
      </c>
      <c r="I4021">
        <v>0</v>
      </c>
      <c r="J4021">
        <f ca="1"/>
        <v>349</v>
      </c>
      <c r="K4021">
        <v>4106</v>
      </c>
      <c r="L4021" cm="1">
        <f t="array" ref="L4021">_xlfn.IFS(G4021&lt;=25, 1, G4021&lt;=75, 2, G4021&lt;=150, 3, G4021&gt;150, 4)</f>
        <v>2</v>
      </c>
    </row>
    <row r="4022" spans="1:12" x14ac:dyDescent="0.2">
      <c r="A4022" t="s">
        <v>6073</v>
      </c>
      <c r="B4022" t="s">
        <v>6074</v>
      </c>
      <c r="C4022" s="2">
        <v>849</v>
      </c>
      <c r="D4022" s="2">
        <v>713</v>
      </c>
      <c r="E4022" t="s">
        <v>7027</v>
      </c>
      <c r="F4022" t="s">
        <v>7039</v>
      </c>
      <c r="G4022" s="2">
        <v>136</v>
      </c>
      <c r="H4022" s="11">
        <v>0.16018845700824499</v>
      </c>
      <c r="I4022">
        <v>0</v>
      </c>
      <c r="J4022">
        <f ca="1"/>
        <v>4144</v>
      </c>
      <c r="K4022">
        <v>1617</v>
      </c>
      <c r="L4022" cm="1">
        <f t="array" ref="L4022">_xlfn.IFS(G4022&lt;=25, 1, G4022&lt;=75, 2, G4022&lt;=150, 3, G4022&gt;150, 4)</f>
        <v>3</v>
      </c>
    </row>
    <row r="4023" spans="1:12" x14ac:dyDescent="0.2">
      <c r="A4023" t="s">
        <v>6077</v>
      </c>
      <c r="B4023" t="s">
        <v>2737</v>
      </c>
      <c r="C4023" s="2">
        <v>489</v>
      </c>
      <c r="D4023" s="2">
        <v>421</v>
      </c>
      <c r="E4023" t="s">
        <v>7027</v>
      </c>
      <c r="F4023" t="s">
        <v>7039</v>
      </c>
      <c r="G4023" s="2">
        <v>68</v>
      </c>
      <c r="H4023" s="11">
        <v>0.13905930470347649</v>
      </c>
      <c r="I4023">
        <v>0</v>
      </c>
      <c r="J4023">
        <f ca="1"/>
        <v>2226</v>
      </c>
      <c r="K4023">
        <v>1002</v>
      </c>
      <c r="L4023" cm="1">
        <f t="array" ref="L4023">_xlfn.IFS(G4023&lt;=25, 1, G4023&lt;=75, 2, G4023&lt;=150, 3, G4023&gt;150, 4)</f>
        <v>2</v>
      </c>
    </row>
    <row r="4024" spans="1:12" x14ac:dyDescent="0.2">
      <c r="A4024" t="s">
        <v>6078</v>
      </c>
      <c r="B4024" t="s">
        <v>6079</v>
      </c>
      <c r="C4024" s="2">
        <v>325</v>
      </c>
      <c r="D4024" s="2">
        <v>267</v>
      </c>
      <c r="E4024" t="s">
        <v>7027</v>
      </c>
      <c r="F4024" t="s">
        <v>7037</v>
      </c>
      <c r="G4024" s="2">
        <v>58</v>
      </c>
      <c r="H4024" s="11">
        <v>0.17846153846153845</v>
      </c>
      <c r="I4024">
        <v>0</v>
      </c>
      <c r="J4024">
        <f ca="1"/>
        <v>3834</v>
      </c>
      <c r="K4024">
        <v>2865</v>
      </c>
      <c r="L4024" cm="1">
        <f t="array" ref="L4024">_xlfn.IFS(G4024&lt;=25, 1, G4024&lt;=75, 2, G4024&lt;=150, 3, G4024&gt;150, 4)</f>
        <v>2</v>
      </c>
    </row>
    <row r="4025" spans="1:12" x14ac:dyDescent="0.2">
      <c r="A4025" t="s">
        <v>6080</v>
      </c>
      <c r="B4025" t="s">
        <v>3667</v>
      </c>
      <c r="C4025" s="2">
        <v>384</v>
      </c>
      <c r="D4025" s="2">
        <v>292</v>
      </c>
      <c r="E4025" t="s">
        <v>7027</v>
      </c>
      <c r="F4025" t="s">
        <v>7036</v>
      </c>
      <c r="G4025" s="2">
        <v>92</v>
      </c>
      <c r="H4025" s="11">
        <v>0.23958333333333334</v>
      </c>
      <c r="I4025">
        <v>0</v>
      </c>
      <c r="J4025">
        <f ca="1"/>
        <v>2563</v>
      </c>
      <c r="K4025">
        <v>1822</v>
      </c>
      <c r="L4025" cm="1">
        <f t="array" ref="L4025">_xlfn.IFS(G4025&lt;=25, 1, G4025&lt;=75, 2, G4025&lt;=150, 3, G4025&gt;150, 4)</f>
        <v>3</v>
      </c>
    </row>
    <row r="4026" spans="1:12" x14ac:dyDescent="0.2">
      <c r="A4026" t="s">
        <v>6081</v>
      </c>
      <c r="B4026" t="s">
        <v>6082</v>
      </c>
      <c r="C4026" s="2">
        <v>299</v>
      </c>
      <c r="D4026" s="2">
        <v>167</v>
      </c>
      <c r="E4026" t="s">
        <v>7029</v>
      </c>
      <c r="F4026" t="s">
        <v>7040</v>
      </c>
      <c r="G4026" s="2">
        <v>132</v>
      </c>
      <c r="H4026" s="11">
        <v>0.4414715719063545</v>
      </c>
      <c r="I4026">
        <v>0</v>
      </c>
      <c r="J4026">
        <f ca="1"/>
        <v>1654</v>
      </c>
      <c r="K4026">
        <v>1887</v>
      </c>
      <c r="L4026" cm="1">
        <f t="array" ref="L4026">_xlfn.IFS(G4026&lt;=25, 1, G4026&lt;=75, 2, G4026&lt;=150, 3, G4026&gt;150, 4)</f>
        <v>3</v>
      </c>
    </row>
    <row r="4027" spans="1:12" x14ac:dyDescent="0.2">
      <c r="A4027" t="s">
        <v>6083</v>
      </c>
      <c r="B4027" t="s">
        <v>6084</v>
      </c>
      <c r="C4027" s="2">
        <v>402</v>
      </c>
      <c r="D4027" s="2">
        <v>277</v>
      </c>
      <c r="E4027" t="s">
        <v>7027</v>
      </c>
      <c r="F4027" t="s">
        <v>7037</v>
      </c>
      <c r="G4027" s="2">
        <v>125</v>
      </c>
      <c r="H4027" s="11">
        <v>0.31094527363184077</v>
      </c>
      <c r="I4027">
        <v>0</v>
      </c>
      <c r="J4027">
        <f ca="1"/>
        <v>2075</v>
      </c>
      <c r="K4027">
        <v>3960</v>
      </c>
      <c r="L4027" cm="1">
        <f t="array" ref="L4027">_xlfn.IFS(G4027&lt;=25, 1, G4027&lt;=75, 2, G4027&lt;=150, 3, G4027&gt;150, 4)</f>
        <v>3</v>
      </c>
    </row>
    <row r="4028" spans="1:12" x14ac:dyDescent="0.2">
      <c r="A4028" t="s">
        <v>6085</v>
      </c>
      <c r="B4028" t="s">
        <v>6086</v>
      </c>
      <c r="C4028" s="2">
        <v>196</v>
      </c>
      <c r="D4028" s="2">
        <v>86</v>
      </c>
      <c r="E4028" t="s">
        <v>7029</v>
      </c>
      <c r="F4028" t="s">
        <v>7040</v>
      </c>
      <c r="G4028" s="2">
        <v>110</v>
      </c>
      <c r="H4028" s="11">
        <v>0.56122448979591832</v>
      </c>
      <c r="I4028">
        <v>0</v>
      </c>
      <c r="J4028">
        <f ca="1"/>
        <v>4375</v>
      </c>
      <c r="K4028">
        <v>2811</v>
      </c>
      <c r="L4028" cm="1">
        <f t="array" ref="L4028">_xlfn.IFS(G4028&lt;=25, 1, G4028&lt;=75, 2, G4028&lt;=150, 3, G4028&gt;150, 4)</f>
        <v>3</v>
      </c>
    </row>
    <row r="4029" spans="1:12" x14ac:dyDescent="0.2">
      <c r="A4029" t="s">
        <v>6087</v>
      </c>
      <c r="B4029" t="s">
        <v>6088</v>
      </c>
      <c r="C4029" s="2">
        <v>312</v>
      </c>
      <c r="D4029" s="2">
        <v>246</v>
      </c>
      <c r="E4029" t="s">
        <v>7027</v>
      </c>
      <c r="F4029" t="s">
        <v>7041</v>
      </c>
      <c r="G4029" s="2">
        <v>66</v>
      </c>
      <c r="H4029" s="11">
        <v>0.21153846153846154</v>
      </c>
      <c r="I4029">
        <v>0</v>
      </c>
      <c r="J4029">
        <f ca="1"/>
        <v>2492</v>
      </c>
      <c r="K4029">
        <v>3648</v>
      </c>
      <c r="L4029" cm="1">
        <f t="array" ref="L4029">_xlfn.IFS(G4029&lt;=25, 1, G4029&lt;=75, 2, G4029&lt;=150, 3, G4029&gt;150, 4)</f>
        <v>2</v>
      </c>
    </row>
    <row r="4030" spans="1:12" x14ac:dyDescent="0.2">
      <c r="A4030" t="s">
        <v>6089</v>
      </c>
      <c r="B4030" t="s">
        <v>6090</v>
      </c>
      <c r="C4030" s="2">
        <v>886</v>
      </c>
      <c r="D4030" s="2">
        <v>709</v>
      </c>
      <c r="E4030" t="s">
        <v>7029</v>
      </c>
      <c r="F4030" t="s">
        <v>7045</v>
      </c>
      <c r="G4030" s="2">
        <v>177</v>
      </c>
      <c r="H4030" s="11">
        <v>0.19977426636568849</v>
      </c>
      <c r="I4030">
        <v>0</v>
      </c>
      <c r="J4030">
        <f ca="1"/>
        <v>3945</v>
      </c>
      <c r="K4030">
        <v>330</v>
      </c>
      <c r="L4030" cm="1">
        <f t="array" ref="L4030">_xlfn.IFS(G4030&lt;=25, 1, G4030&lt;=75, 2, G4030&lt;=150, 3, G4030&gt;150, 4)</f>
        <v>4</v>
      </c>
    </row>
    <row r="4031" spans="1:12" x14ac:dyDescent="0.2">
      <c r="A4031" t="s">
        <v>6091</v>
      </c>
      <c r="C4031" s="2">
        <v>840</v>
      </c>
      <c r="D4031" s="2">
        <v>596</v>
      </c>
      <c r="E4031" t="s">
        <v>7029</v>
      </c>
      <c r="F4031" t="s">
        <v>7042</v>
      </c>
      <c r="G4031" s="2">
        <v>244</v>
      </c>
      <c r="H4031" s="11">
        <v>0.2904761904761905</v>
      </c>
      <c r="I4031">
        <v>0</v>
      </c>
      <c r="J4031">
        <f ca="1"/>
        <v>3066</v>
      </c>
      <c r="K4031">
        <v>542</v>
      </c>
      <c r="L4031" cm="1">
        <f t="array" ref="L4031">_xlfn.IFS(G4031&lt;=25, 1, G4031&lt;=75, 2, G4031&lt;=150, 3, G4031&gt;150, 4)</f>
        <v>4</v>
      </c>
    </row>
    <row r="4032" spans="1:12" x14ac:dyDescent="0.2">
      <c r="A4032" t="s">
        <v>6092</v>
      </c>
      <c r="B4032" t="s">
        <v>5108</v>
      </c>
      <c r="C4032" s="2">
        <v>363</v>
      </c>
      <c r="D4032" s="2">
        <v>276</v>
      </c>
      <c r="E4032" t="s">
        <v>7027</v>
      </c>
      <c r="F4032" t="s">
        <v>7039</v>
      </c>
      <c r="G4032" s="2">
        <v>87</v>
      </c>
      <c r="H4032" s="11">
        <v>0.23966942148760331</v>
      </c>
      <c r="I4032">
        <v>0</v>
      </c>
      <c r="J4032">
        <f ca="1"/>
        <v>3277</v>
      </c>
      <c r="K4032">
        <v>685</v>
      </c>
      <c r="L4032" cm="1">
        <f t="array" ref="L4032">_xlfn.IFS(G4032&lt;=25, 1, G4032&lt;=75, 2, G4032&lt;=150, 3, G4032&gt;150, 4)</f>
        <v>3</v>
      </c>
    </row>
    <row r="4033" spans="1:12" x14ac:dyDescent="0.2">
      <c r="A4033" t="s">
        <v>6093</v>
      </c>
      <c r="B4033" t="s">
        <v>6094</v>
      </c>
      <c r="C4033" s="2">
        <v>295</v>
      </c>
      <c r="D4033" s="2">
        <v>204</v>
      </c>
      <c r="E4033" t="s">
        <v>7027</v>
      </c>
      <c r="F4033" t="s">
        <v>7043</v>
      </c>
      <c r="G4033" s="2">
        <v>91</v>
      </c>
      <c r="H4033" s="11">
        <v>0.30847457627118646</v>
      </c>
      <c r="I4033">
        <v>0</v>
      </c>
      <c r="J4033">
        <f ca="1"/>
        <v>4092</v>
      </c>
      <c r="K4033">
        <v>1718</v>
      </c>
      <c r="L4033" cm="1">
        <f t="array" ref="L4033">_xlfn.IFS(G4033&lt;=25, 1, G4033&lt;=75, 2, G4033&lt;=150, 3, G4033&gt;150, 4)</f>
        <v>3</v>
      </c>
    </row>
    <row r="4034" spans="1:12" x14ac:dyDescent="0.2">
      <c r="A4034" t="s">
        <v>6095</v>
      </c>
      <c r="B4034" t="s">
        <v>6096</v>
      </c>
      <c r="C4034" s="2">
        <v>797</v>
      </c>
      <c r="D4034" s="2">
        <v>749</v>
      </c>
      <c r="E4034" t="s">
        <v>7027</v>
      </c>
      <c r="F4034" t="s">
        <v>7042</v>
      </c>
      <c r="G4034" s="2">
        <v>48</v>
      </c>
      <c r="H4034" s="11">
        <v>6.0225846925972396E-2</v>
      </c>
      <c r="I4034">
        <v>0</v>
      </c>
      <c r="J4034">
        <f ca="1"/>
        <v>242</v>
      </c>
      <c r="K4034">
        <v>3579</v>
      </c>
      <c r="L4034" cm="1">
        <f t="array" ref="L4034">_xlfn.IFS(G4034&lt;=25, 1, G4034&lt;=75, 2, G4034&lt;=150, 3, G4034&gt;150, 4)</f>
        <v>2</v>
      </c>
    </row>
    <row r="4035" spans="1:12" x14ac:dyDescent="0.2">
      <c r="A4035" t="s">
        <v>6097</v>
      </c>
      <c r="B4035" t="s">
        <v>6098</v>
      </c>
      <c r="C4035" s="2">
        <v>797</v>
      </c>
      <c r="D4035" s="2">
        <v>542</v>
      </c>
      <c r="E4035" t="s">
        <v>7029</v>
      </c>
      <c r="F4035" t="s">
        <v>7041</v>
      </c>
      <c r="G4035" s="2">
        <v>255</v>
      </c>
      <c r="H4035" s="11">
        <v>0.31994981179422838</v>
      </c>
      <c r="I4035">
        <v>0</v>
      </c>
      <c r="J4035">
        <f ca="1"/>
        <v>527</v>
      </c>
      <c r="K4035">
        <v>857</v>
      </c>
      <c r="L4035" cm="1">
        <f t="array" ref="L4035">_xlfn.IFS(G4035&lt;=25, 1, G4035&lt;=75, 2, G4035&lt;=150, 3, G4035&gt;150, 4)</f>
        <v>4</v>
      </c>
    </row>
    <row r="4036" spans="1:12" x14ac:dyDescent="0.2">
      <c r="A4036" t="s">
        <v>6099</v>
      </c>
      <c r="B4036" t="s">
        <v>6100</v>
      </c>
      <c r="C4036" s="2">
        <v>894</v>
      </c>
      <c r="D4036" s="2">
        <v>715</v>
      </c>
      <c r="E4036" t="s">
        <v>7029</v>
      </c>
      <c r="F4036" t="s">
        <v>7041</v>
      </c>
      <c r="G4036" s="2">
        <v>179</v>
      </c>
      <c r="H4036" s="11">
        <v>0.20022371364653244</v>
      </c>
      <c r="I4036">
        <v>0</v>
      </c>
      <c r="J4036">
        <f ca="1"/>
        <v>3871</v>
      </c>
      <c r="K4036">
        <v>3442</v>
      </c>
      <c r="L4036" cm="1">
        <f t="array" ref="L4036">_xlfn.IFS(G4036&lt;=25, 1, G4036&lt;=75, 2, G4036&lt;=150, 3, G4036&gt;150, 4)</f>
        <v>4</v>
      </c>
    </row>
    <row r="4037" spans="1:12" x14ac:dyDescent="0.2">
      <c r="A4037" t="s">
        <v>6101</v>
      </c>
      <c r="B4037" t="s">
        <v>6102</v>
      </c>
      <c r="C4037" s="2">
        <v>599</v>
      </c>
      <c r="D4037" s="2">
        <v>503</v>
      </c>
      <c r="E4037" t="s">
        <v>7029</v>
      </c>
      <c r="F4037" t="s">
        <v>7045</v>
      </c>
      <c r="G4037" s="2">
        <v>96</v>
      </c>
      <c r="H4037" s="11">
        <v>0.16026711185308848</v>
      </c>
      <c r="I4037">
        <v>0</v>
      </c>
      <c r="J4037">
        <f ca="1"/>
        <v>4116</v>
      </c>
      <c r="K4037">
        <v>4194</v>
      </c>
      <c r="L4037" cm="1">
        <f t="array" ref="L4037">_xlfn.IFS(G4037&lt;=25, 1, G4037&lt;=75, 2, G4037&lt;=150, 3, G4037&gt;150, 4)</f>
        <v>3</v>
      </c>
    </row>
    <row r="4038" spans="1:12" x14ac:dyDescent="0.2">
      <c r="A4038" t="s">
        <v>6103</v>
      </c>
      <c r="B4038" t="s">
        <v>5072</v>
      </c>
      <c r="C4038" s="2">
        <v>644</v>
      </c>
      <c r="D4038" s="2">
        <v>425</v>
      </c>
      <c r="E4038" t="s">
        <v>7029</v>
      </c>
      <c r="F4038" t="s">
        <v>7045</v>
      </c>
      <c r="G4038" s="2">
        <v>219</v>
      </c>
      <c r="H4038" s="11">
        <v>0.34006211180124224</v>
      </c>
      <c r="I4038">
        <v>0</v>
      </c>
      <c r="J4038">
        <f ca="1"/>
        <v>1861</v>
      </c>
      <c r="K4038">
        <v>245</v>
      </c>
      <c r="L4038" cm="1">
        <f t="array" ref="L4038">_xlfn.IFS(G4038&lt;=25, 1, G4038&lt;=75, 2, G4038&lt;=150, 3, G4038&gt;150, 4)</f>
        <v>4</v>
      </c>
    </row>
    <row r="4039" spans="1:12" x14ac:dyDescent="0.2">
      <c r="A4039" t="s">
        <v>6104</v>
      </c>
      <c r="B4039" t="s">
        <v>6105</v>
      </c>
      <c r="C4039" s="2">
        <v>294</v>
      </c>
      <c r="D4039" s="2">
        <v>171</v>
      </c>
      <c r="E4039" t="s">
        <v>7027</v>
      </c>
      <c r="F4039" t="s">
        <v>7039</v>
      </c>
      <c r="G4039" s="2">
        <v>123</v>
      </c>
      <c r="H4039" s="11">
        <v>0.41836734693877553</v>
      </c>
      <c r="I4039">
        <v>0</v>
      </c>
      <c r="J4039">
        <f ca="1"/>
        <v>3412</v>
      </c>
      <c r="K4039">
        <v>666</v>
      </c>
      <c r="L4039" cm="1">
        <f t="array" ref="L4039">_xlfn.IFS(G4039&lt;=25, 1, G4039&lt;=75, 2, G4039&lt;=150, 3, G4039&gt;150, 4)</f>
        <v>3</v>
      </c>
    </row>
    <row r="4040" spans="1:12" x14ac:dyDescent="0.2">
      <c r="A4040" t="s">
        <v>6106</v>
      </c>
      <c r="B4040" t="s">
        <v>5045</v>
      </c>
      <c r="C4040" s="2">
        <v>1155</v>
      </c>
      <c r="D4040" s="2">
        <v>982</v>
      </c>
      <c r="E4040" t="s">
        <v>7029</v>
      </c>
      <c r="F4040" t="s">
        <v>7042</v>
      </c>
      <c r="G4040" s="2">
        <v>173</v>
      </c>
      <c r="H4040" s="11">
        <v>0.1497835497835498</v>
      </c>
      <c r="I4040">
        <v>0</v>
      </c>
      <c r="J4040">
        <f ca="1"/>
        <v>1329</v>
      </c>
      <c r="K4040">
        <v>3006</v>
      </c>
      <c r="L4040" cm="1">
        <f t="array" ref="L4040">_xlfn.IFS(G4040&lt;=25, 1, G4040&lt;=75, 2, G4040&lt;=150, 3, G4040&gt;150, 4)</f>
        <v>4</v>
      </c>
    </row>
    <row r="4041" spans="1:12" x14ac:dyDescent="0.2">
      <c r="A4041" t="s">
        <v>6107</v>
      </c>
      <c r="B4041" t="s">
        <v>4111</v>
      </c>
      <c r="C4041" s="2">
        <v>536</v>
      </c>
      <c r="D4041" s="2">
        <v>456</v>
      </c>
      <c r="E4041" t="s">
        <v>7029</v>
      </c>
      <c r="F4041" t="s">
        <v>7036</v>
      </c>
      <c r="G4041" s="2">
        <v>80</v>
      </c>
      <c r="H4041" s="11">
        <v>0.14925373134328357</v>
      </c>
      <c r="I4041">
        <v>0</v>
      </c>
      <c r="J4041">
        <f ca="1"/>
        <v>1138</v>
      </c>
      <c r="K4041">
        <v>2920</v>
      </c>
      <c r="L4041" cm="1">
        <f t="array" ref="L4041">_xlfn.IFS(G4041&lt;=25, 1, G4041&lt;=75, 2, G4041&lt;=150, 3, G4041&gt;150, 4)</f>
        <v>3</v>
      </c>
    </row>
    <row r="4042" spans="1:12" x14ac:dyDescent="0.2">
      <c r="A4042" t="s">
        <v>6112</v>
      </c>
      <c r="B4042" t="s">
        <v>6113</v>
      </c>
      <c r="C4042" s="2">
        <v>805</v>
      </c>
      <c r="D4042" s="2">
        <v>580</v>
      </c>
      <c r="E4042" t="s">
        <v>7029</v>
      </c>
      <c r="F4042" t="s">
        <v>7037</v>
      </c>
      <c r="G4042" s="2">
        <v>225</v>
      </c>
      <c r="H4042" s="11">
        <v>0.27950310559006208</v>
      </c>
      <c r="I4042">
        <v>0</v>
      </c>
      <c r="J4042">
        <f ca="1"/>
        <v>1405</v>
      </c>
      <c r="K4042">
        <v>4027</v>
      </c>
      <c r="L4042" cm="1">
        <f t="array" ref="L4042">_xlfn.IFS(G4042&lt;=25, 1, G4042&lt;=75, 2, G4042&lt;=150, 3, G4042&gt;150, 4)</f>
        <v>4</v>
      </c>
    </row>
    <row r="4043" spans="1:12" x14ac:dyDescent="0.2">
      <c r="A4043" t="s">
        <v>6114</v>
      </c>
      <c r="B4043" t="s">
        <v>6115</v>
      </c>
      <c r="C4043" s="2">
        <v>268</v>
      </c>
      <c r="D4043" s="2">
        <v>153</v>
      </c>
      <c r="E4043" t="s">
        <v>7027</v>
      </c>
      <c r="F4043" t="s">
        <v>7037</v>
      </c>
      <c r="G4043" s="2">
        <v>115</v>
      </c>
      <c r="H4043" s="11">
        <v>0.42910447761194032</v>
      </c>
      <c r="I4043">
        <v>0</v>
      </c>
      <c r="J4043">
        <f ca="1"/>
        <v>1710</v>
      </c>
      <c r="K4043">
        <v>564</v>
      </c>
      <c r="L4043" cm="1">
        <f t="array" ref="L4043">_xlfn.IFS(G4043&lt;=25, 1, G4043&lt;=75, 2, G4043&lt;=150, 3, G4043&gt;150, 4)</f>
        <v>3</v>
      </c>
    </row>
    <row r="4044" spans="1:12" x14ac:dyDescent="0.2">
      <c r="A4044" t="s">
        <v>6116</v>
      </c>
      <c r="B4044" t="s">
        <v>6117</v>
      </c>
      <c r="C4044" s="2">
        <v>1781</v>
      </c>
      <c r="D4044" s="2">
        <v>1389</v>
      </c>
      <c r="E4044" t="s">
        <v>7029</v>
      </c>
      <c r="F4044" t="s">
        <v>7042</v>
      </c>
      <c r="G4044" s="2">
        <v>392</v>
      </c>
      <c r="H4044" s="11">
        <v>0.2201010668163953</v>
      </c>
      <c r="I4044">
        <v>0</v>
      </c>
      <c r="J4044">
        <f ca="1"/>
        <v>3786</v>
      </c>
      <c r="K4044">
        <v>2505</v>
      </c>
      <c r="L4044" cm="1">
        <f t="array" ref="L4044">_xlfn.IFS(G4044&lt;=25, 1, G4044&lt;=75, 2, G4044&lt;=150, 3, G4044&gt;150, 4)</f>
        <v>4</v>
      </c>
    </row>
    <row r="4045" spans="1:12" x14ac:dyDescent="0.2">
      <c r="A4045" t="s">
        <v>6118</v>
      </c>
      <c r="B4045" t="s">
        <v>6119</v>
      </c>
      <c r="C4045" s="2">
        <v>483</v>
      </c>
      <c r="D4045" s="2">
        <v>261</v>
      </c>
      <c r="E4045" t="s">
        <v>7029</v>
      </c>
      <c r="F4045" t="s">
        <v>7040</v>
      </c>
      <c r="G4045" s="2">
        <v>222</v>
      </c>
      <c r="H4045" s="11">
        <v>0.45962732919254656</v>
      </c>
      <c r="I4045">
        <v>0</v>
      </c>
      <c r="J4045">
        <f ca="1"/>
        <v>3115</v>
      </c>
      <c r="K4045">
        <v>2791</v>
      </c>
      <c r="L4045" cm="1">
        <f t="array" ref="L4045">_xlfn.IFS(G4045&lt;=25, 1, G4045&lt;=75, 2, G4045&lt;=150, 3, G4045&gt;150, 4)</f>
        <v>4</v>
      </c>
    </row>
    <row r="4046" spans="1:12" x14ac:dyDescent="0.2">
      <c r="A4046" t="s">
        <v>6120</v>
      </c>
      <c r="B4046" t="s">
        <v>6121</v>
      </c>
      <c r="C4046" s="2">
        <v>289</v>
      </c>
      <c r="D4046" s="2">
        <v>208</v>
      </c>
      <c r="E4046" t="s">
        <v>7027</v>
      </c>
      <c r="F4046" t="s">
        <v>7036</v>
      </c>
      <c r="G4046" s="2">
        <v>81</v>
      </c>
      <c r="H4046" s="11">
        <v>0.28027681660899656</v>
      </c>
      <c r="I4046">
        <v>0</v>
      </c>
      <c r="J4046">
        <f ca="1"/>
        <v>2134</v>
      </c>
      <c r="K4046">
        <v>927</v>
      </c>
      <c r="L4046" cm="1">
        <f t="array" ref="L4046">_xlfn.IFS(G4046&lt;=25, 1, G4046&lt;=75, 2, G4046&lt;=150, 3, G4046&gt;150, 4)</f>
        <v>3</v>
      </c>
    </row>
    <row r="4047" spans="1:12" x14ac:dyDescent="0.2">
      <c r="A4047" t="s">
        <v>6122</v>
      </c>
      <c r="B4047" t="s">
        <v>6123</v>
      </c>
      <c r="C4047" s="2">
        <v>660</v>
      </c>
      <c r="D4047" s="2">
        <v>462</v>
      </c>
      <c r="E4047" t="s">
        <v>7029</v>
      </c>
      <c r="F4047" t="s">
        <v>7037</v>
      </c>
      <c r="G4047" s="2">
        <v>198</v>
      </c>
      <c r="H4047" s="11">
        <v>0.3</v>
      </c>
      <c r="I4047">
        <v>0</v>
      </c>
      <c r="J4047">
        <f ca="1"/>
        <v>1431</v>
      </c>
      <c r="K4047">
        <v>3763</v>
      </c>
      <c r="L4047" cm="1">
        <f t="array" ref="L4047">_xlfn.IFS(G4047&lt;=25, 1, G4047&lt;=75, 2, G4047&lt;=150, 3, G4047&gt;150, 4)</f>
        <v>4</v>
      </c>
    </row>
    <row r="4048" spans="1:12" x14ac:dyDescent="0.2">
      <c r="A4048" t="s">
        <v>6124</v>
      </c>
      <c r="B4048" t="s">
        <v>6125</v>
      </c>
      <c r="C4048" s="2">
        <v>294</v>
      </c>
      <c r="D4048" s="2">
        <v>176</v>
      </c>
      <c r="E4048" t="s">
        <v>7027</v>
      </c>
      <c r="F4048" t="s">
        <v>7037</v>
      </c>
      <c r="G4048" s="2">
        <v>118</v>
      </c>
      <c r="H4048" s="11">
        <v>0.40136054421768708</v>
      </c>
      <c r="I4048">
        <v>0</v>
      </c>
      <c r="J4048">
        <f ca="1"/>
        <v>725</v>
      </c>
      <c r="K4048">
        <v>1313</v>
      </c>
      <c r="L4048" cm="1">
        <f t="array" ref="L4048">_xlfn.IFS(G4048&lt;=25, 1, G4048&lt;=75, 2, G4048&lt;=150, 3, G4048&gt;150, 4)</f>
        <v>3</v>
      </c>
    </row>
    <row r="4049" spans="1:12" x14ac:dyDescent="0.2">
      <c r="A4049" t="s">
        <v>6126</v>
      </c>
      <c r="B4049" t="s">
        <v>6127</v>
      </c>
      <c r="C4049" s="2">
        <v>752</v>
      </c>
      <c r="D4049" s="2">
        <v>594</v>
      </c>
      <c r="E4049" t="s">
        <v>7029</v>
      </c>
      <c r="F4049" t="s">
        <v>7042</v>
      </c>
      <c r="G4049" s="2">
        <v>158</v>
      </c>
      <c r="H4049" s="11">
        <v>0.21010638297872342</v>
      </c>
      <c r="I4049">
        <v>0</v>
      </c>
      <c r="J4049">
        <f ca="1"/>
        <v>244</v>
      </c>
      <c r="K4049">
        <v>4324</v>
      </c>
      <c r="L4049" cm="1">
        <f t="array" ref="L4049">_xlfn.IFS(G4049&lt;=25, 1, G4049&lt;=75, 2, G4049&lt;=150, 3, G4049&gt;150, 4)</f>
        <v>4</v>
      </c>
    </row>
    <row r="4050" spans="1:12" x14ac:dyDescent="0.2">
      <c r="A4050" t="s">
        <v>6128</v>
      </c>
      <c r="B4050" t="s">
        <v>6129</v>
      </c>
      <c r="C4050" s="2">
        <v>707</v>
      </c>
      <c r="D4050" s="2">
        <v>587</v>
      </c>
      <c r="E4050" t="s">
        <v>7029</v>
      </c>
      <c r="F4050" t="s">
        <v>7037</v>
      </c>
      <c r="G4050" s="2">
        <v>120</v>
      </c>
      <c r="H4050" s="11">
        <v>0.16973125884016974</v>
      </c>
      <c r="I4050">
        <v>0</v>
      </c>
      <c r="J4050">
        <f ca="1"/>
        <v>904</v>
      </c>
      <c r="K4050">
        <v>2885</v>
      </c>
      <c r="L4050" cm="1">
        <f t="array" ref="L4050">_xlfn.IFS(G4050&lt;=25, 1, G4050&lt;=75, 2, G4050&lt;=150, 3, G4050&gt;150, 4)</f>
        <v>3</v>
      </c>
    </row>
    <row r="4051" spans="1:12" x14ac:dyDescent="0.2">
      <c r="A4051" t="s">
        <v>6130</v>
      </c>
      <c r="C4051" s="2">
        <v>787</v>
      </c>
      <c r="D4051" s="2">
        <v>677</v>
      </c>
      <c r="E4051" t="s">
        <v>7029</v>
      </c>
      <c r="F4051" t="s">
        <v>7044</v>
      </c>
      <c r="G4051" s="2">
        <v>110</v>
      </c>
      <c r="H4051" s="11">
        <v>0.13977128335451081</v>
      </c>
      <c r="I4051">
        <v>0</v>
      </c>
      <c r="J4051">
        <f ca="1"/>
        <v>1135</v>
      </c>
      <c r="K4051">
        <v>1071</v>
      </c>
      <c r="L4051" cm="1">
        <f t="array" ref="L4051">_xlfn.IFS(G4051&lt;=25, 1, G4051&lt;=75, 2, G4051&lt;=150, 3, G4051&gt;150, 4)</f>
        <v>3</v>
      </c>
    </row>
    <row r="4052" spans="1:12" x14ac:dyDescent="0.2">
      <c r="A4052" t="s">
        <v>6131</v>
      </c>
      <c r="B4052" t="s">
        <v>6132</v>
      </c>
      <c r="C4052" s="2">
        <v>169</v>
      </c>
      <c r="D4052" s="2">
        <v>128</v>
      </c>
      <c r="E4052" t="s">
        <v>7027</v>
      </c>
      <c r="F4052" t="s">
        <v>7036</v>
      </c>
      <c r="G4052" s="2">
        <v>41</v>
      </c>
      <c r="H4052" s="11">
        <v>0.24260355029585798</v>
      </c>
      <c r="I4052">
        <v>0</v>
      </c>
      <c r="J4052">
        <f ca="1"/>
        <v>115</v>
      </c>
      <c r="K4052">
        <v>3195</v>
      </c>
      <c r="L4052" cm="1">
        <f t="array" ref="L4052">_xlfn.IFS(G4052&lt;=25, 1, G4052&lt;=75, 2, G4052&lt;=150, 3, G4052&gt;150, 4)</f>
        <v>2</v>
      </c>
    </row>
    <row r="4053" spans="1:12" x14ac:dyDescent="0.2">
      <c r="A4053" t="s">
        <v>6133</v>
      </c>
      <c r="B4053" t="s">
        <v>6134</v>
      </c>
      <c r="C4053" s="2">
        <v>573</v>
      </c>
      <c r="D4053" s="2">
        <v>458</v>
      </c>
      <c r="E4053" t="s">
        <v>7029</v>
      </c>
      <c r="F4053" t="s">
        <v>7044</v>
      </c>
      <c r="G4053" s="2">
        <v>115</v>
      </c>
      <c r="H4053" s="11">
        <v>0.20069808027923211</v>
      </c>
      <c r="I4053">
        <v>0</v>
      </c>
      <c r="J4053">
        <f ca="1"/>
        <v>1238</v>
      </c>
      <c r="K4053">
        <v>833</v>
      </c>
      <c r="L4053" cm="1">
        <f t="array" ref="L4053">_xlfn.IFS(G4053&lt;=25, 1, G4053&lt;=75, 2, G4053&lt;=150, 3, G4053&gt;150, 4)</f>
        <v>3</v>
      </c>
    </row>
    <row r="4054" spans="1:12" x14ac:dyDescent="0.2">
      <c r="A4054" t="s">
        <v>6135</v>
      </c>
      <c r="B4054" t="s">
        <v>6136</v>
      </c>
      <c r="C4054" s="2">
        <v>447</v>
      </c>
      <c r="D4054" s="2">
        <v>434</v>
      </c>
      <c r="E4054" t="s">
        <v>7029</v>
      </c>
      <c r="F4054" t="s">
        <v>7036</v>
      </c>
      <c r="G4054" s="2">
        <v>13</v>
      </c>
      <c r="H4054" s="11">
        <v>2.9082774049217001E-2</v>
      </c>
      <c r="I4054">
        <v>0</v>
      </c>
      <c r="J4054">
        <f ca="1"/>
        <v>652</v>
      </c>
      <c r="K4054">
        <v>2669</v>
      </c>
      <c r="L4054" cm="1">
        <f t="array" ref="L4054">_xlfn.IFS(G4054&lt;=25, 1, G4054&lt;=75, 2, G4054&lt;=150, 3, G4054&gt;150, 4)</f>
        <v>1</v>
      </c>
    </row>
    <row r="4055" spans="1:12" x14ac:dyDescent="0.2">
      <c r="A4055" t="s">
        <v>6139</v>
      </c>
      <c r="B4055" t="s">
        <v>2216</v>
      </c>
      <c r="C4055" s="2">
        <v>339</v>
      </c>
      <c r="D4055" s="2">
        <v>278</v>
      </c>
      <c r="E4055" t="s">
        <v>7027</v>
      </c>
      <c r="F4055" t="s">
        <v>7037</v>
      </c>
      <c r="G4055" s="2">
        <v>61</v>
      </c>
      <c r="H4055" s="11">
        <v>0.17994100294985252</v>
      </c>
      <c r="I4055">
        <v>0</v>
      </c>
      <c r="J4055">
        <f ca="1"/>
        <v>2041</v>
      </c>
      <c r="K4055">
        <v>970</v>
      </c>
      <c r="L4055" cm="1">
        <f t="array" ref="L4055">_xlfn.IFS(G4055&lt;=25, 1, G4055&lt;=75, 2, G4055&lt;=150, 3, G4055&gt;150, 4)</f>
        <v>2</v>
      </c>
    </row>
    <row r="4056" spans="1:12" x14ac:dyDescent="0.2">
      <c r="A4056" t="s">
        <v>6140</v>
      </c>
      <c r="B4056" t="s">
        <v>6141</v>
      </c>
      <c r="C4056" s="2">
        <v>536</v>
      </c>
      <c r="D4056" s="2">
        <v>504</v>
      </c>
      <c r="E4056" t="s">
        <v>7027</v>
      </c>
      <c r="F4056" t="s">
        <v>7037</v>
      </c>
      <c r="G4056" s="2">
        <v>32</v>
      </c>
      <c r="H4056" s="11">
        <v>5.9701492537313432E-2</v>
      </c>
      <c r="I4056">
        <v>0</v>
      </c>
      <c r="J4056">
        <f ca="1"/>
        <v>3265</v>
      </c>
      <c r="K4056">
        <v>1159</v>
      </c>
      <c r="L4056" cm="1">
        <f t="array" ref="L4056">_xlfn.IFS(G4056&lt;=25, 1, G4056&lt;=75, 2, G4056&lt;=150, 3, G4056&gt;150, 4)</f>
        <v>2</v>
      </c>
    </row>
    <row r="4057" spans="1:12" x14ac:dyDescent="0.2">
      <c r="A4057" t="s">
        <v>6142</v>
      </c>
      <c r="B4057" t="s">
        <v>2272</v>
      </c>
      <c r="C4057" s="2">
        <v>268</v>
      </c>
      <c r="D4057" s="2">
        <v>247</v>
      </c>
      <c r="E4057" t="s">
        <v>7027</v>
      </c>
      <c r="F4057" t="s">
        <v>7037</v>
      </c>
      <c r="G4057" s="2">
        <v>21</v>
      </c>
      <c r="H4057" s="11">
        <v>7.8358208955223885E-2</v>
      </c>
      <c r="I4057">
        <v>0</v>
      </c>
      <c r="J4057">
        <f ca="1"/>
        <v>3974</v>
      </c>
      <c r="K4057">
        <v>136</v>
      </c>
      <c r="L4057" cm="1">
        <f t="array" ref="L4057">_xlfn.IFS(G4057&lt;=25, 1, G4057&lt;=75, 2, G4057&lt;=150, 3, G4057&gt;150, 4)</f>
        <v>1</v>
      </c>
    </row>
    <row r="4058" spans="1:12" x14ac:dyDescent="0.2">
      <c r="A4058" t="s">
        <v>6143</v>
      </c>
      <c r="B4058" t="s">
        <v>6144</v>
      </c>
      <c r="C4058" s="2">
        <v>299</v>
      </c>
      <c r="D4058" s="2">
        <v>254</v>
      </c>
      <c r="E4058" t="s">
        <v>7027</v>
      </c>
      <c r="F4058" t="s">
        <v>7042</v>
      </c>
      <c r="G4058" s="2">
        <v>45</v>
      </c>
      <c r="H4058" s="11">
        <v>0.15050167224080269</v>
      </c>
      <c r="I4058">
        <v>0</v>
      </c>
      <c r="J4058">
        <f ca="1"/>
        <v>761</v>
      </c>
      <c r="K4058">
        <v>3777</v>
      </c>
      <c r="L4058" cm="1">
        <f t="array" ref="L4058">_xlfn.IFS(G4058&lt;=25, 1, G4058&lt;=75, 2, G4058&lt;=150, 3, G4058&gt;150, 4)</f>
        <v>2</v>
      </c>
    </row>
    <row r="4059" spans="1:12" x14ac:dyDescent="0.2">
      <c r="A4059" t="s">
        <v>6145</v>
      </c>
      <c r="B4059" t="s">
        <v>6146</v>
      </c>
      <c r="C4059" s="2">
        <v>738</v>
      </c>
      <c r="D4059" s="2">
        <v>686</v>
      </c>
      <c r="E4059" t="s">
        <v>7029</v>
      </c>
      <c r="F4059" t="s">
        <v>7043</v>
      </c>
      <c r="G4059" s="2">
        <v>52</v>
      </c>
      <c r="H4059" s="11">
        <v>7.0460704607046065E-2</v>
      </c>
      <c r="I4059">
        <v>0</v>
      </c>
      <c r="J4059">
        <f ca="1"/>
        <v>982</v>
      </c>
      <c r="K4059">
        <v>1642</v>
      </c>
      <c r="L4059" cm="1">
        <f t="array" ref="L4059">_xlfn.IFS(G4059&lt;=25, 1, G4059&lt;=75, 2, G4059&lt;=150, 3, G4059&gt;150, 4)</f>
        <v>2</v>
      </c>
    </row>
    <row r="4060" spans="1:12" x14ac:dyDescent="0.2">
      <c r="A4060" t="s">
        <v>6147</v>
      </c>
      <c r="B4060" t="s">
        <v>6148</v>
      </c>
      <c r="C4060" s="2">
        <v>536</v>
      </c>
      <c r="D4060" s="2">
        <v>418</v>
      </c>
      <c r="E4060" t="s">
        <v>7029</v>
      </c>
      <c r="F4060" t="s">
        <v>7042</v>
      </c>
      <c r="G4060" s="2">
        <v>118</v>
      </c>
      <c r="H4060" s="11">
        <v>0.22014925373134328</v>
      </c>
      <c r="I4060">
        <v>0</v>
      </c>
      <c r="J4060">
        <f ca="1"/>
        <v>3925</v>
      </c>
      <c r="K4060">
        <v>2594</v>
      </c>
      <c r="L4060" cm="1">
        <f t="array" ref="L4060">_xlfn.IFS(G4060&lt;=25, 1, G4060&lt;=75, 2, G4060&lt;=150, 3, G4060&gt;150, 4)</f>
        <v>3</v>
      </c>
    </row>
    <row r="4061" spans="1:12" x14ac:dyDescent="0.2">
      <c r="A4061" t="s">
        <v>6149</v>
      </c>
      <c r="B4061" t="s">
        <v>6150</v>
      </c>
      <c r="C4061" s="2">
        <v>299</v>
      </c>
      <c r="D4061" s="2">
        <v>254</v>
      </c>
      <c r="E4061" t="s">
        <v>7027</v>
      </c>
      <c r="F4061" t="s">
        <v>7039</v>
      </c>
      <c r="G4061" s="2">
        <v>45</v>
      </c>
      <c r="H4061" s="11">
        <v>0.15050167224080269</v>
      </c>
      <c r="I4061">
        <v>0</v>
      </c>
      <c r="J4061">
        <f ca="1"/>
        <v>2193</v>
      </c>
      <c r="K4061">
        <v>2550</v>
      </c>
      <c r="L4061" cm="1">
        <f t="array" ref="L4061">_xlfn.IFS(G4061&lt;=25, 1, G4061&lt;=75, 2, G4061&lt;=150, 3, G4061&gt;150, 4)</f>
        <v>2</v>
      </c>
    </row>
    <row r="4062" spans="1:12" x14ac:dyDescent="0.2">
      <c r="A4062" t="s">
        <v>6151</v>
      </c>
      <c r="B4062" t="s">
        <v>6152</v>
      </c>
      <c r="C4062" s="2">
        <v>294</v>
      </c>
      <c r="D4062" s="2">
        <v>156</v>
      </c>
      <c r="E4062" t="s">
        <v>7027</v>
      </c>
      <c r="F4062" t="s">
        <v>7037</v>
      </c>
      <c r="G4062" s="2">
        <v>138</v>
      </c>
      <c r="H4062" s="11">
        <v>0.46938775510204084</v>
      </c>
      <c r="I4062">
        <v>0</v>
      </c>
      <c r="J4062">
        <f ca="1"/>
        <v>2999</v>
      </c>
      <c r="K4062">
        <v>2341</v>
      </c>
      <c r="L4062" cm="1">
        <f t="array" ref="L4062">_xlfn.IFS(G4062&lt;=25, 1, G4062&lt;=75, 2, G4062&lt;=150, 3, G4062&gt;150, 4)</f>
        <v>3</v>
      </c>
    </row>
    <row r="4063" spans="1:12" x14ac:dyDescent="0.2">
      <c r="A4063" t="s">
        <v>6153</v>
      </c>
      <c r="B4063" t="s">
        <v>6154</v>
      </c>
      <c r="C4063" s="2">
        <v>627</v>
      </c>
      <c r="D4063" s="2">
        <v>502</v>
      </c>
      <c r="E4063" t="s">
        <v>7027</v>
      </c>
      <c r="F4063" t="s">
        <v>7041</v>
      </c>
      <c r="G4063" s="2">
        <v>125</v>
      </c>
      <c r="H4063" s="11">
        <v>0.19936204146730463</v>
      </c>
      <c r="I4063">
        <v>0</v>
      </c>
      <c r="J4063">
        <f ca="1"/>
        <v>2479</v>
      </c>
      <c r="K4063">
        <v>4362</v>
      </c>
      <c r="L4063" cm="1">
        <f t="array" ref="L4063">_xlfn.IFS(G4063&lt;=25, 1, G4063&lt;=75, 2, G4063&lt;=150, 3, G4063&gt;150, 4)</f>
        <v>3</v>
      </c>
    </row>
    <row r="4064" spans="1:12" x14ac:dyDescent="0.2">
      <c r="A4064" t="s">
        <v>6155</v>
      </c>
      <c r="B4064" t="s">
        <v>6156</v>
      </c>
      <c r="C4064" s="2">
        <v>354</v>
      </c>
      <c r="D4064" s="2">
        <v>170</v>
      </c>
      <c r="E4064" t="s">
        <v>7027</v>
      </c>
      <c r="F4064" t="s">
        <v>7040</v>
      </c>
      <c r="G4064" s="2">
        <v>184</v>
      </c>
      <c r="H4064" s="11">
        <v>0.51977401129943501</v>
      </c>
      <c r="I4064">
        <v>0</v>
      </c>
      <c r="J4064">
        <f ca="1"/>
        <v>5</v>
      </c>
      <c r="K4064">
        <v>4207</v>
      </c>
      <c r="L4064" cm="1">
        <f t="array" ref="L4064">_xlfn.IFS(G4064&lt;=25, 1, G4064&lt;=75, 2, G4064&lt;=150, 3, G4064&gt;150, 4)</f>
        <v>4</v>
      </c>
    </row>
    <row r="4065" spans="1:12" x14ac:dyDescent="0.2">
      <c r="A4065" t="s">
        <v>6157</v>
      </c>
      <c r="B4065" t="s">
        <v>4819</v>
      </c>
      <c r="C4065" s="2">
        <v>295</v>
      </c>
      <c r="D4065" s="2">
        <v>115</v>
      </c>
      <c r="E4065" t="s">
        <v>7027</v>
      </c>
      <c r="F4065" t="s">
        <v>7037</v>
      </c>
      <c r="G4065" s="2">
        <v>180</v>
      </c>
      <c r="H4065" s="11">
        <v>0.61016949152542377</v>
      </c>
      <c r="I4065">
        <v>0</v>
      </c>
      <c r="J4065">
        <f ca="1"/>
        <v>968</v>
      </c>
      <c r="K4065">
        <v>2325</v>
      </c>
      <c r="L4065" cm="1">
        <f t="array" ref="L4065">_xlfn.IFS(G4065&lt;=25, 1, G4065&lt;=75, 2, G4065&lt;=150, 3, G4065&gt;150, 4)</f>
        <v>4</v>
      </c>
    </row>
    <row r="4066" spans="1:12" x14ac:dyDescent="0.2">
      <c r="A4066" t="s">
        <v>6158</v>
      </c>
      <c r="B4066" t="s">
        <v>4269</v>
      </c>
      <c r="C4066" s="2">
        <v>294</v>
      </c>
      <c r="D4066" s="2">
        <v>185</v>
      </c>
      <c r="E4066" t="s">
        <v>7027</v>
      </c>
      <c r="F4066" t="s">
        <v>7039</v>
      </c>
      <c r="G4066" s="2">
        <v>109</v>
      </c>
      <c r="H4066" s="11">
        <v>0.37074829931972791</v>
      </c>
      <c r="I4066">
        <v>0</v>
      </c>
      <c r="J4066">
        <f ca="1"/>
        <v>1148</v>
      </c>
      <c r="K4066">
        <v>2678</v>
      </c>
      <c r="L4066" cm="1">
        <f t="array" ref="L4066">_xlfn.IFS(G4066&lt;=25, 1, G4066&lt;=75, 2, G4066&lt;=150, 3, G4066&gt;150, 4)</f>
        <v>3</v>
      </c>
    </row>
    <row r="4067" spans="1:12" x14ac:dyDescent="0.2">
      <c r="A4067" t="s">
        <v>6159</v>
      </c>
      <c r="B4067" t="s">
        <v>6160</v>
      </c>
      <c r="C4067" s="2">
        <v>449</v>
      </c>
      <c r="D4067" s="2">
        <v>413</v>
      </c>
      <c r="E4067" t="s">
        <v>7027</v>
      </c>
      <c r="F4067" t="s">
        <v>7041</v>
      </c>
      <c r="G4067" s="2">
        <v>36</v>
      </c>
      <c r="H4067" s="11">
        <v>8.0178173719376397E-2</v>
      </c>
      <c r="I4067">
        <v>0</v>
      </c>
      <c r="J4067">
        <f ca="1"/>
        <v>2562</v>
      </c>
      <c r="K4067">
        <v>34</v>
      </c>
      <c r="L4067" cm="1">
        <f t="array" ref="L4067">_xlfn.IFS(G4067&lt;=25, 1, G4067&lt;=75, 2, G4067&lt;=150, 3, G4067&gt;150, 4)</f>
        <v>2</v>
      </c>
    </row>
    <row r="4068" spans="1:12" x14ac:dyDescent="0.2">
      <c r="A4068" t="s">
        <v>6161</v>
      </c>
      <c r="B4068" t="s">
        <v>2216</v>
      </c>
      <c r="C4068" s="2">
        <v>169</v>
      </c>
      <c r="D4068" s="2">
        <v>100</v>
      </c>
      <c r="E4068" t="s">
        <v>7027</v>
      </c>
      <c r="F4068" t="s">
        <v>7037</v>
      </c>
      <c r="G4068" s="2">
        <v>69</v>
      </c>
      <c r="H4068" s="11">
        <v>0.40828402366863903</v>
      </c>
      <c r="I4068">
        <v>0</v>
      </c>
      <c r="J4068">
        <f ca="1"/>
        <v>565</v>
      </c>
      <c r="K4068">
        <v>3265</v>
      </c>
      <c r="L4068" cm="1">
        <f t="array" ref="L4068">_xlfn.IFS(G4068&lt;=25, 1, G4068&lt;=75, 2, G4068&lt;=150, 3, G4068&gt;150, 4)</f>
        <v>2</v>
      </c>
    </row>
    <row r="4069" spans="1:12" x14ac:dyDescent="0.2">
      <c r="A4069" t="s">
        <v>6162</v>
      </c>
      <c r="B4069" t="s">
        <v>6163</v>
      </c>
      <c r="C4069" s="2">
        <v>384</v>
      </c>
      <c r="D4069" s="2">
        <v>346</v>
      </c>
      <c r="E4069" t="s">
        <v>7027</v>
      </c>
      <c r="F4069" t="s">
        <v>7039</v>
      </c>
      <c r="G4069" s="2">
        <v>38</v>
      </c>
      <c r="H4069" s="11">
        <v>9.8958333333333329E-2</v>
      </c>
      <c r="I4069">
        <v>0</v>
      </c>
      <c r="J4069">
        <f ca="1"/>
        <v>1011</v>
      </c>
      <c r="K4069">
        <v>3043</v>
      </c>
      <c r="L4069" cm="1">
        <f t="array" ref="L4069">_xlfn.IFS(G4069&lt;=25, 1, G4069&lt;=75, 2, G4069&lt;=150, 3, G4069&gt;150, 4)</f>
        <v>2</v>
      </c>
    </row>
    <row r="4070" spans="1:12" x14ac:dyDescent="0.2">
      <c r="A4070" t="s">
        <v>6164</v>
      </c>
      <c r="B4070" t="s">
        <v>6005</v>
      </c>
      <c r="C4070" s="2">
        <v>349</v>
      </c>
      <c r="D4070" s="2">
        <v>255</v>
      </c>
      <c r="E4070" t="s">
        <v>7027</v>
      </c>
      <c r="F4070" t="s">
        <v>7036</v>
      </c>
      <c r="G4070" s="2">
        <v>94</v>
      </c>
      <c r="H4070" s="11">
        <v>0.2693409742120344</v>
      </c>
      <c r="I4070">
        <v>0</v>
      </c>
      <c r="J4070">
        <f ca="1"/>
        <v>3510</v>
      </c>
      <c r="K4070">
        <v>1255</v>
      </c>
      <c r="L4070" cm="1">
        <f t="array" ref="L4070">_xlfn.IFS(G4070&lt;=25, 1, G4070&lt;=75, 2, G4070&lt;=150, 3, G4070&gt;150, 4)</f>
        <v>3</v>
      </c>
    </row>
    <row r="4071" spans="1:12" x14ac:dyDescent="0.2">
      <c r="A4071" t="s">
        <v>6165</v>
      </c>
      <c r="B4071" t="s">
        <v>6166</v>
      </c>
      <c r="C4071" s="2">
        <v>976</v>
      </c>
      <c r="D4071" s="2">
        <v>586</v>
      </c>
      <c r="E4071" t="s">
        <v>7029</v>
      </c>
      <c r="F4071" t="s">
        <v>7043</v>
      </c>
      <c r="G4071" s="2">
        <v>390</v>
      </c>
      <c r="H4071" s="11">
        <v>0.39959016393442626</v>
      </c>
      <c r="I4071">
        <v>0</v>
      </c>
      <c r="J4071">
        <f ca="1"/>
        <v>2686</v>
      </c>
      <c r="K4071">
        <v>2406</v>
      </c>
      <c r="L4071" cm="1">
        <f t="array" ref="L4071">_xlfn.IFS(G4071&lt;=25, 1, G4071&lt;=75, 2, G4071&lt;=150, 3, G4071&gt;150, 4)</f>
        <v>4</v>
      </c>
    </row>
    <row r="4072" spans="1:12" x14ac:dyDescent="0.2">
      <c r="A4072" t="s">
        <v>6167</v>
      </c>
      <c r="B4072" t="s">
        <v>6168</v>
      </c>
      <c r="C4072" s="2">
        <v>205</v>
      </c>
      <c r="D4072" s="2">
        <v>78</v>
      </c>
      <c r="E4072" t="s">
        <v>7027</v>
      </c>
      <c r="F4072" t="s">
        <v>7040</v>
      </c>
      <c r="G4072" s="2">
        <v>127</v>
      </c>
      <c r="H4072" s="11">
        <v>0.61951219512195121</v>
      </c>
      <c r="I4072">
        <v>0</v>
      </c>
      <c r="J4072">
        <f ca="1"/>
        <v>1536</v>
      </c>
      <c r="K4072">
        <v>246</v>
      </c>
      <c r="L4072" cm="1">
        <f t="array" ref="L4072">_xlfn.IFS(G4072&lt;=25, 1, G4072&lt;=75, 2, G4072&lt;=150, 3, G4072&gt;150, 4)</f>
        <v>3</v>
      </c>
    </row>
    <row r="4073" spans="1:12" x14ac:dyDescent="0.2">
      <c r="A4073" t="s">
        <v>6169</v>
      </c>
      <c r="B4073" t="s">
        <v>6170</v>
      </c>
      <c r="C4073" s="2">
        <v>399</v>
      </c>
      <c r="D4073" s="2">
        <v>315</v>
      </c>
      <c r="E4073" t="s">
        <v>7027</v>
      </c>
      <c r="F4073" t="s">
        <v>7044</v>
      </c>
      <c r="G4073" s="2">
        <v>84</v>
      </c>
      <c r="H4073" s="11">
        <v>0.21052631578947367</v>
      </c>
      <c r="I4073">
        <v>0</v>
      </c>
      <c r="J4073">
        <f ca="1"/>
        <v>3137</v>
      </c>
      <c r="K4073">
        <v>2110</v>
      </c>
      <c r="L4073" cm="1">
        <f t="array" ref="L4073">_xlfn.IFS(G4073&lt;=25, 1, G4073&lt;=75, 2, G4073&lt;=150, 3, G4073&gt;150, 4)</f>
        <v>3</v>
      </c>
    </row>
    <row r="4074" spans="1:12" x14ac:dyDescent="0.2">
      <c r="A4074" t="s">
        <v>6171</v>
      </c>
      <c r="B4074" t="s">
        <v>6172</v>
      </c>
      <c r="C4074" s="2">
        <v>531</v>
      </c>
      <c r="D4074" s="2">
        <v>435</v>
      </c>
      <c r="E4074" t="s">
        <v>7027</v>
      </c>
      <c r="F4074" t="s">
        <v>7043</v>
      </c>
      <c r="G4074" s="2">
        <v>96</v>
      </c>
      <c r="H4074" s="11">
        <v>0.1807909604519774</v>
      </c>
      <c r="I4074">
        <v>0</v>
      </c>
      <c r="J4074">
        <f ca="1"/>
        <v>4225</v>
      </c>
      <c r="K4074">
        <v>2208</v>
      </c>
      <c r="L4074" cm="1">
        <f t="array" ref="L4074">_xlfn.IFS(G4074&lt;=25, 1, G4074&lt;=75, 2, G4074&lt;=150, 3, G4074&gt;150, 4)</f>
        <v>3</v>
      </c>
    </row>
    <row r="4075" spans="1:12" x14ac:dyDescent="0.2">
      <c r="A4075" t="s">
        <v>6173</v>
      </c>
      <c r="B4075" t="s">
        <v>2216</v>
      </c>
      <c r="C4075" s="2">
        <v>169</v>
      </c>
      <c r="D4075" s="2">
        <v>115</v>
      </c>
      <c r="E4075" t="s">
        <v>7027</v>
      </c>
      <c r="F4075" t="s">
        <v>7036</v>
      </c>
      <c r="G4075" s="2">
        <v>54</v>
      </c>
      <c r="H4075" s="11">
        <v>0.31952662721893493</v>
      </c>
      <c r="I4075">
        <v>0</v>
      </c>
      <c r="J4075">
        <f ca="1"/>
        <v>1187</v>
      </c>
      <c r="K4075">
        <v>2953</v>
      </c>
      <c r="L4075" cm="1">
        <f t="array" ref="L4075">_xlfn.IFS(G4075&lt;=25, 1, G4075&lt;=75, 2, G4075&lt;=150, 3, G4075&gt;150, 4)</f>
        <v>2</v>
      </c>
    </row>
    <row r="4076" spans="1:12" x14ac:dyDescent="0.2">
      <c r="A4076" t="s">
        <v>6174</v>
      </c>
      <c r="B4076" t="s">
        <v>6175</v>
      </c>
      <c r="C4076" s="2">
        <v>502</v>
      </c>
      <c r="D4076" s="2">
        <v>346</v>
      </c>
      <c r="E4076" t="s">
        <v>7029</v>
      </c>
      <c r="F4076" t="s">
        <v>7043</v>
      </c>
      <c r="G4076" s="2">
        <v>156</v>
      </c>
      <c r="H4076" s="11">
        <v>0.31075697211155379</v>
      </c>
      <c r="I4076">
        <v>0</v>
      </c>
      <c r="J4076">
        <f ca="1"/>
        <v>1175</v>
      </c>
      <c r="K4076">
        <v>4414</v>
      </c>
      <c r="L4076" cm="1">
        <f t="array" ref="L4076">_xlfn.IFS(G4076&lt;=25, 1, G4076&lt;=75, 2, G4076&lt;=150, 3, G4076&gt;150, 4)</f>
        <v>4</v>
      </c>
    </row>
    <row r="4077" spans="1:12" x14ac:dyDescent="0.2">
      <c r="A4077" t="s">
        <v>6176</v>
      </c>
      <c r="B4077" t="s">
        <v>2204</v>
      </c>
      <c r="C4077" s="2">
        <v>384</v>
      </c>
      <c r="D4077" s="2">
        <v>250</v>
      </c>
      <c r="E4077" t="s">
        <v>7029</v>
      </c>
      <c r="F4077" t="s">
        <v>7040</v>
      </c>
      <c r="G4077" s="2">
        <v>134</v>
      </c>
      <c r="H4077" s="11">
        <v>0.34895833333333331</v>
      </c>
      <c r="I4077">
        <v>0</v>
      </c>
      <c r="J4077">
        <f ca="1"/>
        <v>598</v>
      </c>
      <c r="K4077">
        <v>3569</v>
      </c>
      <c r="L4077" cm="1">
        <f t="array" ref="L4077">_xlfn.IFS(G4077&lt;=25, 1, G4077&lt;=75, 2, G4077&lt;=150, 3, G4077&gt;150, 4)</f>
        <v>3</v>
      </c>
    </row>
    <row r="4078" spans="1:12" x14ac:dyDescent="0.2">
      <c r="A4078" t="s">
        <v>6177</v>
      </c>
      <c r="B4078" t="s">
        <v>6178</v>
      </c>
      <c r="C4078" s="2">
        <v>479</v>
      </c>
      <c r="D4078" s="2">
        <v>263</v>
      </c>
      <c r="E4078" t="s">
        <v>7029</v>
      </c>
      <c r="F4078" t="s">
        <v>7040</v>
      </c>
      <c r="G4078" s="2">
        <v>216</v>
      </c>
      <c r="H4078" s="11">
        <v>0.45093945720250522</v>
      </c>
      <c r="I4078">
        <v>0</v>
      </c>
      <c r="J4078">
        <f ca="1"/>
        <v>2904</v>
      </c>
      <c r="K4078">
        <v>3504</v>
      </c>
      <c r="L4078" cm="1">
        <f t="array" ref="L4078">_xlfn.IFS(G4078&lt;=25, 1, G4078&lt;=75, 2, G4078&lt;=150, 3, G4078&gt;150, 4)</f>
        <v>4</v>
      </c>
    </row>
    <row r="4079" spans="1:12" x14ac:dyDescent="0.2">
      <c r="A4079" t="s">
        <v>6179</v>
      </c>
      <c r="B4079" t="s">
        <v>5809</v>
      </c>
      <c r="C4079" s="2">
        <v>499</v>
      </c>
      <c r="D4079" s="2">
        <v>269</v>
      </c>
      <c r="E4079" t="s">
        <v>7029</v>
      </c>
      <c r="F4079" t="s">
        <v>7040</v>
      </c>
      <c r="G4079" s="2">
        <v>230</v>
      </c>
      <c r="H4079" s="11">
        <v>0.46092184368737477</v>
      </c>
      <c r="I4079">
        <v>0</v>
      </c>
      <c r="J4079">
        <f ca="1"/>
        <v>1834</v>
      </c>
      <c r="K4079">
        <v>1578</v>
      </c>
      <c r="L4079" cm="1">
        <f t="array" ref="L4079">_xlfn.IFS(G4079&lt;=25, 1, G4079&lt;=75, 2, G4079&lt;=150, 3, G4079&gt;150, 4)</f>
        <v>4</v>
      </c>
    </row>
    <row r="4080" spans="1:12" x14ac:dyDescent="0.2">
      <c r="A4080" t="s">
        <v>6180</v>
      </c>
      <c r="B4080" t="s">
        <v>6181</v>
      </c>
      <c r="C4080" s="2">
        <v>790</v>
      </c>
      <c r="D4080" s="2">
        <v>593</v>
      </c>
      <c r="E4080" t="s">
        <v>7029</v>
      </c>
      <c r="F4080" t="s">
        <v>7045</v>
      </c>
      <c r="G4080" s="2">
        <v>197</v>
      </c>
      <c r="H4080" s="11">
        <v>0.24936708860759493</v>
      </c>
      <c r="I4080">
        <v>0</v>
      </c>
      <c r="J4080">
        <f ca="1"/>
        <v>606</v>
      </c>
      <c r="K4080">
        <v>2633</v>
      </c>
      <c r="L4080" cm="1">
        <f t="array" ref="L4080">_xlfn.IFS(G4080&lt;=25, 1, G4080&lt;=75, 2, G4080&lt;=150, 3, G4080&gt;150, 4)</f>
        <v>4</v>
      </c>
    </row>
    <row r="4081" spans="1:12" x14ac:dyDescent="0.2">
      <c r="A4081" t="s">
        <v>6182</v>
      </c>
      <c r="B4081" t="s">
        <v>6183</v>
      </c>
      <c r="C4081" s="2">
        <v>573</v>
      </c>
      <c r="D4081" s="2">
        <v>499</v>
      </c>
      <c r="E4081" t="s">
        <v>7029</v>
      </c>
      <c r="F4081" t="s">
        <v>7045</v>
      </c>
      <c r="G4081" s="2">
        <v>74</v>
      </c>
      <c r="H4081" s="11">
        <v>0.12914485165794065</v>
      </c>
      <c r="I4081">
        <v>0</v>
      </c>
      <c r="J4081">
        <f ca="1"/>
        <v>110</v>
      </c>
      <c r="K4081">
        <v>3924</v>
      </c>
      <c r="L4081" cm="1">
        <f t="array" ref="L4081">_xlfn.IFS(G4081&lt;=25, 1, G4081&lt;=75, 2, G4081&lt;=150, 3, G4081&gt;150, 4)</f>
        <v>2</v>
      </c>
    </row>
    <row r="4082" spans="1:12" x14ac:dyDescent="0.2">
      <c r="A4082" t="s">
        <v>6184</v>
      </c>
      <c r="B4082" t="s">
        <v>6185</v>
      </c>
      <c r="C4082" s="2">
        <v>312</v>
      </c>
      <c r="D4082" s="2">
        <v>209</v>
      </c>
      <c r="E4082" t="s">
        <v>7027</v>
      </c>
      <c r="F4082" t="s">
        <v>7037</v>
      </c>
      <c r="G4082" s="2">
        <v>103</v>
      </c>
      <c r="H4082" s="11">
        <v>0.33012820512820512</v>
      </c>
      <c r="I4082">
        <v>0</v>
      </c>
      <c r="J4082">
        <f ca="1"/>
        <v>3204</v>
      </c>
      <c r="K4082">
        <v>4141</v>
      </c>
      <c r="L4082" cm="1">
        <f t="array" ref="L4082">_xlfn.IFS(G4082&lt;=25, 1, G4082&lt;=75, 2, G4082&lt;=150, 3, G4082&gt;150, 4)</f>
        <v>3</v>
      </c>
    </row>
    <row r="4083" spans="1:12" x14ac:dyDescent="0.2">
      <c r="A4083" t="s">
        <v>6186</v>
      </c>
      <c r="B4083" t="s">
        <v>6187</v>
      </c>
      <c r="C4083" s="2">
        <v>707</v>
      </c>
      <c r="D4083" s="2">
        <v>679</v>
      </c>
      <c r="E4083" t="s">
        <v>7029</v>
      </c>
      <c r="F4083" t="s">
        <v>7041</v>
      </c>
      <c r="G4083" s="2">
        <v>28</v>
      </c>
      <c r="H4083" s="11">
        <v>3.9603960396039604E-2</v>
      </c>
      <c r="I4083">
        <v>0</v>
      </c>
      <c r="J4083">
        <f ca="1"/>
        <v>347</v>
      </c>
      <c r="K4083">
        <v>2231</v>
      </c>
      <c r="L4083" cm="1">
        <f t="array" ref="L4083">_xlfn.IFS(G4083&lt;=25, 1, G4083&lt;=75, 2, G4083&lt;=150, 3, G4083&gt;150, 4)</f>
        <v>2</v>
      </c>
    </row>
    <row r="4084" spans="1:12" x14ac:dyDescent="0.2">
      <c r="A4084" t="s">
        <v>6188</v>
      </c>
      <c r="B4084" t="s">
        <v>6189</v>
      </c>
      <c r="C4084" s="2">
        <v>206</v>
      </c>
      <c r="D4084" s="2">
        <v>122</v>
      </c>
      <c r="E4084" t="s">
        <v>7027</v>
      </c>
      <c r="F4084" t="s">
        <v>7041</v>
      </c>
      <c r="G4084" s="2">
        <v>84</v>
      </c>
      <c r="H4084" s="11">
        <v>0.40776699029126212</v>
      </c>
      <c r="I4084">
        <v>0</v>
      </c>
      <c r="J4084">
        <f ca="1"/>
        <v>1434</v>
      </c>
      <c r="K4084">
        <v>670</v>
      </c>
      <c r="L4084" cm="1">
        <f t="array" ref="L4084">_xlfn.IFS(G4084&lt;=25, 1, G4084&lt;=75, 2, G4084&lt;=150, 3, G4084&gt;150, 4)</f>
        <v>3</v>
      </c>
    </row>
    <row r="4085" spans="1:12" x14ac:dyDescent="0.2">
      <c r="A4085" t="s">
        <v>6190</v>
      </c>
      <c r="B4085" t="s">
        <v>6191</v>
      </c>
      <c r="C4085" s="2">
        <v>1040</v>
      </c>
      <c r="D4085" s="2">
        <v>1009</v>
      </c>
      <c r="E4085" t="s">
        <v>7029</v>
      </c>
      <c r="F4085" t="s">
        <v>7045</v>
      </c>
      <c r="G4085" s="2">
        <v>31</v>
      </c>
      <c r="H4085" s="11">
        <v>2.9807692307692309E-2</v>
      </c>
      <c r="I4085">
        <v>0</v>
      </c>
      <c r="J4085">
        <f ca="1"/>
        <v>161</v>
      </c>
      <c r="K4085">
        <v>4305</v>
      </c>
      <c r="L4085" cm="1">
        <f t="array" ref="L4085">_xlfn.IFS(G4085&lt;=25, 1, G4085&lt;=75, 2, G4085&lt;=150, 3, G4085&gt;150, 4)</f>
        <v>2</v>
      </c>
    </row>
    <row r="4086" spans="1:12" x14ac:dyDescent="0.2">
      <c r="A4086" t="s">
        <v>6192</v>
      </c>
      <c r="B4086" t="s">
        <v>6193</v>
      </c>
      <c r="C4086" s="2">
        <v>1630</v>
      </c>
      <c r="D4086" s="2">
        <v>1451</v>
      </c>
      <c r="E4086" t="s">
        <v>7029</v>
      </c>
      <c r="F4086" t="s">
        <v>7042</v>
      </c>
      <c r="G4086" s="2">
        <v>179</v>
      </c>
      <c r="H4086" s="11">
        <v>0.1098159509202454</v>
      </c>
      <c r="I4086">
        <v>0</v>
      </c>
      <c r="J4086">
        <f ca="1"/>
        <v>3003</v>
      </c>
      <c r="K4086">
        <v>2775</v>
      </c>
      <c r="L4086" cm="1">
        <f t="array" ref="L4086">_xlfn.IFS(G4086&lt;=25, 1, G4086&lt;=75, 2, G4086&lt;=150, 3, G4086&gt;150, 4)</f>
        <v>4</v>
      </c>
    </row>
    <row r="4087" spans="1:12" x14ac:dyDescent="0.2">
      <c r="A4087" t="s">
        <v>6194</v>
      </c>
      <c r="B4087" t="s">
        <v>6195</v>
      </c>
      <c r="C4087" s="2">
        <v>495</v>
      </c>
      <c r="D4087" s="2">
        <v>317</v>
      </c>
      <c r="E4087" t="s">
        <v>7029</v>
      </c>
      <c r="F4087" t="s">
        <v>7045</v>
      </c>
      <c r="G4087" s="2">
        <v>178</v>
      </c>
      <c r="H4087" s="11">
        <v>0.35959595959595958</v>
      </c>
      <c r="I4087">
        <v>0</v>
      </c>
      <c r="J4087">
        <f ca="1"/>
        <v>2968</v>
      </c>
      <c r="K4087">
        <v>1422</v>
      </c>
      <c r="L4087" cm="1">
        <f t="array" ref="L4087">_xlfn.IFS(G4087&lt;=25, 1, G4087&lt;=75, 2, G4087&lt;=150, 3, G4087&gt;150, 4)</f>
        <v>4</v>
      </c>
    </row>
    <row r="4088" spans="1:12" x14ac:dyDescent="0.2">
      <c r="A4088" t="s">
        <v>6196</v>
      </c>
      <c r="B4088" t="s">
        <v>6197</v>
      </c>
      <c r="C4088" s="2">
        <v>402</v>
      </c>
      <c r="D4088" s="2">
        <v>310</v>
      </c>
      <c r="E4088" t="s">
        <v>7027</v>
      </c>
      <c r="F4088" t="s">
        <v>7036</v>
      </c>
      <c r="G4088" s="2">
        <v>92</v>
      </c>
      <c r="H4088" s="11">
        <v>0.22885572139303484</v>
      </c>
      <c r="I4088">
        <v>0</v>
      </c>
      <c r="J4088">
        <f ca="1"/>
        <v>713</v>
      </c>
      <c r="K4088">
        <v>2425</v>
      </c>
      <c r="L4088" cm="1">
        <f t="array" ref="L4088">_xlfn.IFS(G4088&lt;=25, 1, G4088&lt;=75, 2, G4088&lt;=150, 3, G4088&gt;150, 4)</f>
        <v>3</v>
      </c>
    </row>
    <row r="4089" spans="1:12" x14ac:dyDescent="0.2">
      <c r="A4089" t="s">
        <v>6198</v>
      </c>
      <c r="B4089" t="s">
        <v>6199</v>
      </c>
      <c r="C4089" s="2">
        <v>797</v>
      </c>
      <c r="D4089" s="2">
        <v>741</v>
      </c>
      <c r="E4089" t="s">
        <v>7029</v>
      </c>
      <c r="F4089" t="s">
        <v>7045</v>
      </c>
      <c r="G4089" s="2">
        <v>56</v>
      </c>
      <c r="H4089" s="11">
        <v>7.0263488080301126E-2</v>
      </c>
      <c r="I4089">
        <v>0</v>
      </c>
      <c r="J4089">
        <f ca="1"/>
        <v>4121</v>
      </c>
      <c r="K4089">
        <v>2860</v>
      </c>
      <c r="L4089" cm="1">
        <f t="array" ref="L4089">_xlfn.IFS(G4089&lt;=25, 1, G4089&lt;=75, 2, G4089&lt;=150, 3, G4089&gt;150, 4)</f>
        <v>2</v>
      </c>
    </row>
    <row r="4090" spans="1:12" x14ac:dyDescent="0.2">
      <c r="A4090" t="s">
        <v>6200</v>
      </c>
      <c r="B4090" t="s">
        <v>6201</v>
      </c>
      <c r="C4090" s="2">
        <v>312</v>
      </c>
      <c r="D4090" s="2">
        <v>144</v>
      </c>
      <c r="E4090" t="s">
        <v>7027</v>
      </c>
      <c r="F4090" t="s">
        <v>7037</v>
      </c>
      <c r="G4090" s="2">
        <v>168</v>
      </c>
      <c r="H4090" s="11">
        <v>0.53846153846153844</v>
      </c>
      <c r="I4090">
        <v>0</v>
      </c>
      <c r="J4090">
        <f ca="1"/>
        <v>162</v>
      </c>
      <c r="K4090">
        <v>4186</v>
      </c>
      <c r="L4090" cm="1">
        <f t="array" ref="L4090">_xlfn.IFS(G4090&lt;=25, 1, G4090&lt;=75, 2, G4090&lt;=150, 3, G4090&gt;150, 4)</f>
        <v>4</v>
      </c>
    </row>
    <row r="4091" spans="1:12" x14ac:dyDescent="0.2">
      <c r="A4091" t="s">
        <v>6202</v>
      </c>
      <c r="B4091" t="s">
        <v>6203</v>
      </c>
      <c r="C4091" s="2">
        <v>399</v>
      </c>
      <c r="D4091" s="2">
        <v>379</v>
      </c>
      <c r="E4091" t="s">
        <v>7027</v>
      </c>
      <c r="F4091" t="s">
        <v>7039</v>
      </c>
      <c r="G4091" s="2">
        <v>20</v>
      </c>
      <c r="H4091" s="11">
        <v>5.0125313283208017E-2</v>
      </c>
      <c r="I4091">
        <v>0</v>
      </c>
      <c r="J4091">
        <f ca="1"/>
        <v>3465</v>
      </c>
      <c r="K4091">
        <v>4150</v>
      </c>
      <c r="L4091" cm="1">
        <f t="array" ref="L4091">_xlfn.IFS(G4091&lt;=25, 1, G4091&lt;=75, 2, G4091&lt;=150, 3, G4091&gt;150, 4)</f>
        <v>1</v>
      </c>
    </row>
    <row r="4092" spans="1:12" x14ac:dyDescent="0.2">
      <c r="A4092" t="s">
        <v>6204</v>
      </c>
      <c r="B4092" t="s">
        <v>6205</v>
      </c>
      <c r="C4092" s="2">
        <v>1020</v>
      </c>
      <c r="D4092" s="2">
        <v>908</v>
      </c>
      <c r="E4092" t="s">
        <v>7029</v>
      </c>
      <c r="F4092" t="s">
        <v>7045</v>
      </c>
      <c r="G4092" s="2">
        <v>112</v>
      </c>
      <c r="H4092" s="11">
        <v>0.10980392156862745</v>
      </c>
      <c r="I4092">
        <v>0</v>
      </c>
      <c r="J4092">
        <f ca="1"/>
        <v>1790</v>
      </c>
      <c r="K4092">
        <v>2950</v>
      </c>
      <c r="L4092" cm="1">
        <f t="array" ref="L4092">_xlfn.IFS(G4092&lt;=25, 1, G4092&lt;=75, 2, G4092&lt;=150, 3, G4092&gt;150, 4)</f>
        <v>3</v>
      </c>
    </row>
    <row r="4093" spans="1:12" x14ac:dyDescent="0.2">
      <c r="A4093" t="s">
        <v>6206</v>
      </c>
      <c r="B4093" t="s">
        <v>6195</v>
      </c>
      <c r="C4093" s="2">
        <v>495</v>
      </c>
      <c r="D4093" s="2">
        <v>450</v>
      </c>
      <c r="E4093" t="s">
        <v>7029</v>
      </c>
      <c r="F4093" t="s">
        <v>7045</v>
      </c>
      <c r="G4093" s="2">
        <v>45</v>
      </c>
      <c r="H4093" s="11">
        <v>9.0909090909090912E-2</v>
      </c>
      <c r="I4093">
        <v>0</v>
      </c>
      <c r="J4093">
        <f ca="1"/>
        <v>3090</v>
      </c>
      <c r="K4093">
        <v>4486</v>
      </c>
      <c r="L4093" cm="1">
        <f t="array" ref="L4093">_xlfn.IFS(G4093&lt;=25, 1, G4093&lt;=75, 2, G4093&lt;=150, 3, G4093&gt;150, 4)</f>
        <v>2</v>
      </c>
    </row>
    <row r="4094" spans="1:12" x14ac:dyDescent="0.2">
      <c r="A4094" t="s">
        <v>6207</v>
      </c>
      <c r="B4094" t="s">
        <v>6208</v>
      </c>
      <c r="C4094" s="2">
        <v>495</v>
      </c>
      <c r="D4094" s="2">
        <v>317</v>
      </c>
      <c r="E4094" t="s">
        <v>7027</v>
      </c>
      <c r="F4094" t="s">
        <v>7037</v>
      </c>
      <c r="G4094" s="2">
        <v>178</v>
      </c>
      <c r="H4094" s="11">
        <v>0.35959595959595958</v>
      </c>
      <c r="I4094">
        <v>0</v>
      </c>
      <c r="J4094">
        <f ca="1"/>
        <v>4085</v>
      </c>
      <c r="K4094">
        <v>368</v>
      </c>
      <c r="L4094" cm="1">
        <f t="array" ref="L4094">_xlfn.IFS(G4094&lt;=25, 1, G4094&lt;=75, 2, G4094&lt;=150, 3, G4094&gt;150, 4)</f>
        <v>4</v>
      </c>
    </row>
    <row r="4095" spans="1:12" x14ac:dyDescent="0.2">
      <c r="A4095" t="s">
        <v>6209</v>
      </c>
      <c r="B4095" t="s">
        <v>6210</v>
      </c>
      <c r="C4095" s="2">
        <v>250</v>
      </c>
      <c r="D4095" s="2">
        <v>175</v>
      </c>
      <c r="E4095" t="s">
        <v>7027</v>
      </c>
      <c r="F4095" t="s">
        <v>7037</v>
      </c>
      <c r="G4095" s="2">
        <v>75</v>
      </c>
      <c r="H4095" s="11">
        <v>0.3</v>
      </c>
      <c r="I4095">
        <v>0</v>
      </c>
      <c r="J4095">
        <f ca="1"/>
        <v>1555</v>
      </c>
      <c r="K4095">
        <v>1044</v>
      </c>
      <c r="L4095" cm="1">
        <f t="array" ref="L4095">_xlfn.IFS(G4095&lt;=25, 1, G4095&lt;=75, 2, G4095&lt;=150, 3, G4095&gt;150, 4)</f>
        <v>2</v>
      </c>
    </row>
    <row r="4096" spans="1:12" x14ac:dyDescent="0.2">
      <c r="A4096" t="s">
        <v>6211</v>
      </c>
      <c r="B4096" t="s">
        <v>6212</v>
      </c>
      <c r="C4096" s="2">
        <v>329</v>
      </c>
      <c r="D4096" s="2">
        <v>257</v>
      </c>
      <c r="E4096" t="s">
        <v>7027</v>
      </c>
      <c r="F4096" t="s">
        <v>7041</v>
      </c>
      <c r="G4096" s="2">
        <v>72</v>
      </c>
      <c r="H4096" s="11">
        <v>0.21884498480243161</v>
      </c>
      <c r="I4096">
        <v>0</v>
      </c>
      <c r="J4096">
        <f ca="1"/>
        <v>4506</v>
      </c>
      <c r="K4096">
        <v>4213</v>
      </c>
      <c r="L4096" cm="1">
        <f t="array" ref="L4096">_xlfn.IFS(G4096&lt;=25, 1, G4096&lt;=75, 2, G4096&lt;=150, 3, G4096&gt;150, 4)</f>
        <v>2</v>
      </c>
    </row>
    <row r="4097" spans="1:12" x14ac:dyDescent="0.2">
      <c r="A4097" t="s">
        <v>6213</v>
      </c>
      <c r="B4097" t="s">
        <v>6214</v>
      </c>
      <c r="C4097" s="2">
        <v>312</v>
      </c>
      <c r="D4097" s="2">
        <v>259</v>
      </c>
      <c r="E4097" t="s">
        <v>7027</v>
      </c>
      <c r="F4097" t="s">
        <v>7041</v>
      </c>
      <c r="G4097" s="2">
        <v>53</v>
      </c>
      <c r="H4097" s="11">
        <v>0.16987179487179488</v>
      </c>
      <c r="I4097">
        <v>0</v>
      </c>
      <c r="J4097">
        <f ca="1"/>
        <v>2504</v>
      </c>
      <c r="K4097">
        <v>4191</v>
      </c>
      <c r="L4097" cm="1">
        <f t="array" ref="L4097">_xlfn.IFS(G4097&lt;=25, 1, G4097&lt;=75, 2, G4097&lt;=150, 3, G4097&gt;150, 4)</f>
        <v>2</v>
      </c>
    </row>
    <row r="4098" spans="1:12" x14ac:dyDescent="0.2">
      <c r="A4098" t="s">
        <v>6215</v>
      </c>
      <c r="B4098" t="s">
        <v>6216</v>
      </c>
      <c r="C4098" s="2">
        <v>797</v>
      </c>
      <c r="D4098" s="2">
        <v>646</v>
      </c>
      <c r="E4098" t="s">
        <v>7029</v>
      </c>
      <c r="F4098" t="s">
        <v>7045</v>
      </c>
      <c r="G4098" s="2">
        <v>151</v>
      </c>
      <c r="H4098" s="11">
        <v>0.18946047678795483</v>
      </c>
      <c r="I4098">
        <v>0</v>
      </c>
      <c r="J4098">
        <f ca="1"/>
        <v>2867</v>
      </c>
      <c r="K4098">
        <v>4376</v>
      </c>
      <c r="L4098" cm="1">
        <f t="array" ref="L4098">_xlfn.IFS(G4098&lt;=25, 1, G4098&lt;=75, 2, G4098&lt;=150, 3, G4098&gt;150, 4)</f>
        <v>4</v>
      </c>
    </row>
    <row r="4099" spans="1:12" x14ac:dyDescent="0.2">
      <c r="A4099" t="s">
        <v>6217</v>
      </c>
      <c r="B4099" t="s">
        <v>2735</v>
      </c>
      <c r="C4099" s="2">
        <v>357</v>
      </c>
      <c r="D4099" s="2">
        <v>289</v>
      </c>
      <c r="E4099" t="s">
        <v>7029</v>
      </c>
      <c r="F4099" t="s">
        <v>7036</v>
      </c>
      <c r="G4099" s="2">
        <v>68</v>
      </c>
      <c r="H4099" s="11">
        <v>0.19047619047619047</v>
      </c>
      <c r="I4099">
        <v>0</v>
      </c>
      <c r="J4099">
        <f ca="1"/>
        <v>1954</v>
      </c>
      <c r="K4099">
        <v>650</v>
      </c>
      <c r="L4099" cm="1">
        <f t="array" ref="L4099">_xlfn.IFS(G4099&lt;=25, 1, G4099&lt;=75, 2, G4099&lt;=150, 3, G4099&gt;150, 4)</f>
        <v>2</v>
      </c>
    </row>
    <row r="4100" spans="1:12" x14ac:dyDescent="0.2">
      <c r="A4100" t="s">
        <v>6218</v>
      </c>
      <c r="B4100" t="s">
        <v>6219</v>
      </c>
      <c r="C4100" s="2">
        <v>299</v>
      </c>
      <c r="D4100" s="2">
        <v>230</v>
      </c>
      <c r="E4100" t="s">
        <v>7027</v>
      </c>
      <c r="F4100" t="s">
        <v>7037</v>
      </c>
      <c r="G4100" s="2">
        <v>69</v>
      </c>
      <c r="H4100" s="11">
        <v>0.23076923076923078</v>
      </c>
      <c r="I4100">
        <v>0</v>
      </c>
      <c r="J4100">
        <f ca="1"/>
        <v>1294</v>
      </c>
      <c r="K4100">
        <v>8</v>
      </c>
      <c r="L4100" cm="1">
        <f t="array" ref="L4100">_xlfn.IFS(G4100&lt;=25, 1, G4100&lt;=75, 2, G4100&lt;=150, 3, G4100&gt;150, 4)</f>
        <v>2</v>
      </c>
    </row>
    <row r="4101" spans="1:12" x14ac:dyDescent="0.2">
      <c r="A4101" t="s">
        <v>6220</v>
      </c>
      <c r="B4101" t="s">
        <v>5074</v>
      </c>
      <c r="C4101" s="2">
        <v>268</v>
      </c>
      <c r="D4101" s="2">
        <v>147</v>
      </c>
      <c r="E4101" t="s">
        <v>7027</v>
      </c>
      <c r="F4101" t="s">
        <v>7037</v>
      </c>
      <c r="G4101" s="2">
        <v>121</v>
      </c>
      <c r="H4101" s="11">
        <v>0.45149253731343286</v>
      </c>
      <c r="I4101">
        <v>0</v>
      </c>
      <c r="J4101">
        <f ca="1"/>
        <v>2469</v>
      </c>
      <c r="K4101">
        <v>1735</v>
      </c>
      <c r="L4101" cm="1">
        <f t="array" ref="L4101">_xlfn.IFS(G4101&lt;=25, 1, G4101&lt;=75, 2, G4101&lt;=150, 3, G4101&gt;150, 4)</f>
        <v>3</v>
      </c>
    </row>
    <row r="4102" spans="1:12" x14ac:dyDescent="0.2">
      <c r="A4102" t="s">
        <v>6221</v>
      </c>
      <c r="B4102" t="s">
        <v>6222</v>
      </c>
      <c r="C4102" s="2">
        <v>399</v>
      </c>
      <c r="D4102" s="2">
        <v>223</v>
      </c>
      <c r="E4102" t="s">
        <v>7029</v>
      </c>
      <c r="F4102" t="s">
        <v>7040</v>
      </c>
      <c r="G4102" s="2">
        <v>176</v>
      </c>
      <c r="H4102" s="11">
        <v>0.44110275689223055</v>
      </c>
      <c r="I4102">
        <v>0</v>
      </c>
      <c r="J4102">
        <f ca="1"/>
        <v>4511</v>
      </c>
      <c r="K4102">
        <v>2936</v>
      </c>
      <c r="L4102" cm="1">
        <f t="array" ref="L4102">_xlfn.IFS(G4102&lt;=25, 1, G4102&lt;=75, 2, G4102&lt;=150, 3, G4102&gt;150, 4)</f>
        <v>4</v>
      </c>
    </row>
    <row r="4103" spans="1:12" x14ac:dyDescent="0.2">
      <c r="A4103" t="s">
        <v>6223</v>
      </c>
      <c r="B4103" t="s">
        <v>2216</v>
      </c>
      <c r="C4103" s="2">
        <v>169</v>
      </c>
      <c r="D4103" s="2">
        <v>91</v>
      </c>
      <c r="E4103" t="s">
        <v>7029</v>
      </c>
      <c r="F4103" t="s">
        <v>7036</v>
      </c>
      <c r="G4103" s="2">
        <v>78</v>
      </c>
      <c r="H4103" s="11">
        <v>0.46153846153846156</v>
      </c>
      <c r="I4103">
        <v>0</v>
      </c>
      <c r="J4103">
        <f ca="1"/>
        <v>1585</v>
      </c>
      <c r="K4103">
        <v>1246</v>
      </c>
      <c r="L4103" cm="1">
        <f t="array" ref="L4103">_xlfn.IFS(G4103&lt;=25, 1, G4103&lt;=75, 2, G4103&lt;=150, 3, G4103&gt;150, 4)</f>
        <v>3</v>
      </c>
    </row>
    <row r="4104" spans="1:12" x14ac:dyDescent="0.2">
      <c r="A4104" t="s">
        <v>6224</v>
      </c>
      <c r="B4104" t="s">
        <v>6225</v>
      </c>
      <c r="C4104" s="2">
        <v>295</v>
      </c>
      <c r="D4104" s="2">
        <v>207</v>
      </c>
      <c r="E4104" t="s">
        <v>7027</v>
      </c>
      <c r="F4104" t="s">
        <v>7037</v>
      </c>
      <c r="G4104" s="2">
        <v>88</v>
      </c>
      <c r="H4104" s="11">
        <v>0.29830508474576273</v>
      </c>
      <c r="I4104">
        <v>0</v>
      </c>
      <c r="J4104">
        <f ca="1"/>
        <v>596</v>
      </c>
      <c r="K4104">
        <v>4306</v>
      </c>
      <c r="L4104" cm="1">
        <f t="array" ref="L4104">_xlfn.IFS(G4104&lt;=25, 1, G4104&lt;=75, 2, G4104&lt;=150, 3, G4104&gt;150, 4)</f>
        <v>3</v>
      </c>
    </row>
    <row r="4105" spans="1:12" x14ac:dyDescent="0.2">
      <c r="A4105" t="s">
        <v>6226</v>
      </c>
      <c r="B4105" t="s">
        <v>2216</v>
      </c>
      <c r="C4105" s="2">
        <v>429</v>
      </c>
      <c r="D4105" s="2">
        <v>116</v>
      </c>
      <c r="E4105" t="s">
        <v>7029</v>
      </c>
      <c r="F4105" t="s">
        <v>7040</v>
      </c>
      <c r="G4105" s="2">
        <v>313</v>
      </c>
      <c r="H4105" s="11">
        <v>0.72960372960372966</v>
      </c>
      <c r="I4105">
        <v>0</v>
      </c>
      <c r="J4105">
        <f ca="1"/>
        <v>4519</v>
      </c>
      <c r="K4105">
        <v>881</v>
      </c>
      <c r="L4105" cm="1">
        <f t="array" ref="L4105">_xlfn.IFS(G4105&lt;=25, 1, G4105&lt;=75, 2, G4105&lt;=150, 3, G4105&gt;150, 4)</f>
        <v>4</v>
      </c>
    </row>
    <row r="4106" spans="1:12" x14ac:dyDescent="0.2">
      <c r="A4106" t="s">
        <v>6227</v>
      </c>
      <c r="B4106" t="s">
        <v>6228</v>
      </c>
      <c r="C4106" s="2">
        <v>325</v>
      </c>
      <c r="D4106" s="2">
        <v>254</v>
      </c>
      <c r="E4106" t="s">
        <v>7027</v>
      </c>
      <c r="F4106" t="s">
        <v>7041</v>
      </c>
      <c r="G4106" s="2">
        <v>71</v>
      </c>
      <c r="H4106" s="11">
        <v>0.21846153846153846</v>
      </c>
      <c r="I4106">
        <v>0</v>
      </c>
      <c r="J4106">
        <f ca="1"/>
        <v>1428</v>
      </c>
      <c r="K4106">
        <v>4401</v>
      </c>
      <c r="L4106" cm="1">
        <f t="array" ref="L4106">_xlfn.IFS(G4106&lt;=25, 1, G4106&lt;=75, 2, G4106&lt;=150, 3, G4106&gt;150, 4)</f>
        <v>2</v>
      </c>
    </row>
    <row r="4107" spans="1:12" x14ac:dyDescent="0.2">
      <c r="A4107" t="s">
        <v>6229</v>
      </c>
      <c r="B4107" t="s">
        <v>5475</v>
      </c>
      <c r="C4107" s="2">
        <v>205</v>
      </c>
      <c r="D4107" s="2">
        <v>117</v>
      </c>
      <c r="E4107" t="s">
        <v>7027</v>
      </c>
      <c r="F4107" t="s">
        <v>7036</v>
      </c>
      <c r="G4107" s="2">
        <v>88</v>
      </c>
      <c r="H4107" s="11">
        <v>0.42926829268292682</v>
      </c>
      <c r="I4107">
        <v>0</v>
      </c>
      <c r="J4107">
        <f ca="1"/>
        <v>4383</v>
      </c>
      <c r="K4107">
        <v>4415</v>
      </c>
      <c r="L4107" cm="1">
        <f t="array" ref="L4107">_xlfn.IFS(G4107&lt;=25, 1, G4107&lt;=75, 2, G4107&lt;=150, 3, G4107&gt;150, 4)</f>
        <v>3</v>
      </c>
    </row>
    <row r="4108" spans="1:12" x14ac:dyDescent="0.2">
      <c r="A4108" t="s">
        <v>6230</v>
      </c>
      <c r="B4108" t="s">
        <v>6231</v>
      </c>
      <c r="C4108" s="2">
        <v>349</v>
      </c>
      <c r="D4108" s="2">
        <v>171</v>
      </c>
      <c r="E4108" t="s">
        <v>7029</v>
      </c>
      <c r="F4108" t="s">
        <v>7040</v>
      </c>
      <c r="G4108" s="2">
        <v>178</v>
      </c>
      <c r="H4108" s="11">
        <v>0.51002865329512892</v>
      </c>
      <c r="I4108">
        <v>0</v>
      </c>
      <c r="J4108">
        <f ca="1"/>
        <v>1736</v>
      </c>
      <c r="K4108">
        <v>1343</v>
      </c>
      <c r="L4108" cm="1">
        <f t="array" ref="L4108">_xlfn.IFS(G4108&lt;=25, 1, G4108&lt;=75, 2, G4108&lt;=150, 3, G4108&gt;150, 4)</f>
        <v>4</v>
      </c>
    </row>
    <row r="4109" spans="1:12" x14ac:dyDescent="0.2">
      <c r="A4109" t="s">
        <v>6232</v>
      </c>
      <c r="B4109" t="s">
        <v>6233</v>
      </c>
      <c r="C4109" s="2">
        <v>363</v>
      </c>
      <c r="D4109" s="2">
        <v>211</v>
      </c>
      <c r="E4109" t="s">
        <v>7027</v>
      </c>
      <c r="F4109" t="s">
        <v>7037</v>
      </c>
      <c r="G4109" s="2">
        <v>152</v>
      </c>
      <c r="H4109" s="11">
        <v>0.41873278236914602</v>
      </c>
      <c r="I4109">
        <v>0</v>
      </c>
      <c r="J4109">
        <f ca="1"/>
        <v>907</v>
      </c>
      <c r="K4109">
        <v>1552</v>
      </c>
      <c r="L4109" cm="1">
        <f t="array" ref="L4109">_xlfn.IFS(G4109&lt;=25, 1, G4109&lt;=75, 2, G4109&lt;=150, 3, G4109&gt;150, 4)</f>
        <v>4</v>
      </c>
    </row>
    <row r="4110" spans="1:12" x14ac:dyDescent="0.2">
      <c r="A4110" t="s">
        <v>6234</v>
      </c>
      <c r="B4110" t="s">
        <v>3309</v>
      </c>
      <c r="C4110" s="2">
        <v>268</v>
      </c>
      <c r="D4110" s="2">
        <v>174</v>
      </c>
      <c r="E4110" t="s">
        <v>7027</v>
      </c>
      <c r="F4110" t="s">
        <v>7039</v>
      </c>
      <c r="G4110" s="2">
        <v>94</v>
      </c>
      <c r="H4110" s="11">
        <v>0.35074626865671643</v>
      </c>
      <c r="I4110">
        <v>0</v>
      </c>
      <c r="J4110">
        <f ca="1"/>
        <v>174</v>
      </c>
      <c r="K4110">
        <v>315</v>
      </c>
      <c r="L4110" cm="1">
        <f t="array" ref="L4110">_xlfn.IFS(G4110&lt;=25, 1, G4110&lt;=75, 2, G4110&lt;=150, 3, G4110&gt;150, 4)</f>
        <v>3</v>
      </c>
    </row>
    <row r="4111" spans="1:12" x14ac:dyDescent="0.2">
      <c r="A4111" t="s">
        <v>6235</v>
      </c>
      <c r="B4111" t="s">
        <v>2737</v>
      </c>
      <c r="C4111" s="2">
        <v>549</v>
      </c>
      <c r="D4111" s="2">
        <v>401</v>
      </c>
      <c r="E4111" t="s">
        <v>7027</v>
      </c>
      <c r="F4111" t="s">
        <v>7039</v>
      </c>
      <c r="G4111" s="2">
        <v>148</v>
      </c>
      <c r="H4111" s="11">
        <v>0.26958105646630237</v>
      </c>
      <c r="I4111">
        <v>0</v>
      </c>
      <c r="J4111">
        <f ca="1"/>
        <v>535</v>
      </c>
      <c r="K4111">
        <v>103</v>
      </c>
      <c r="L4111" cm="1">
        <f t="array" ref="L4111">_xlfn.IFS(G4111&lt;=25, 1, G4111&lt;=75, 2, G4111&lt;=150, 3, G4111&gt;150, 4)</f>
        <v>3</v>
      </c>
    </row>
    <row r="4112" spans="1:12" x14ac:dyDescent="0.2">
      <c r="A4112" t="s">
        <v>6236</v>
      </c>
      <c r="B4112" t="s">
        <v>6237</v>
      </c>
      <c r="C4112" s="2">
        <v>236</v>
      </c>
      <c r="D4112" s="2">
        <v>130</v>
      </c>
      <c r="E4112" t="s">
        <v>7027</v>
      </c>
      <c r="F4112" t="s">
        <v>7040</v>
      </c>
      <c r="G4112" s="2">
        <v>106</v>
      </c>
      <c r="H4112" s="11">
        <v>0.44915254237288138</v>
      </c>
      <c r="I4112">
        <v>0</v>
      </c>
      <c r="J4112">
        <f ca="1"/>
        <v>2965</v>
      </c>
      <c r="K4112">
        <v>719</v>
      </c>
      <c r="L4112" cm="1">
        <f t="array" ref="L4112">_xlfn.IFS(G4112&lt;=25, 1, G4112&lt;=75, 2, G4112&lt;=150, 3, G4112&gt;150, 4)</f>
        <v>3</v>
      </c>
    </row>
    <row r="4113" spans="1:12" x14ac:dyDescent="0.2">
      <c r="A4113" t="s">
        <v>6238</v>
      </c>
      <c r="B4113" t="s">
        <v>6239</v>
      </c>
      <c r="C4113" s="2">
        <v>399</v>
      </c>
      <c r="D4113" s="2">
        <v>323</v>
      </c>
      <c r="E4113" t="s">
        <v>7027</v>
      </c>
      <c r="F4113" t="s">
        <v>7041</v>
      </c>
      <c r="G4113" s="2">
        <v>76</v>
      </c>
      <c r="H4113" s="11">
        <v>0.19047619047619047</v>
      </c>
      <c r="I4113">
        <v>0</v>
      </c>
      <c r="J4113">
        <f ca="1"/>
        <v>720</v>
      </c>
      <c r="K4113">
        <v>908</v>
      </c>
      <c r="L4113" cm="1">
        <f t="array" ref="L4113">_xlfn.IFS(G4113&lt;=25, 1, G4113&lt;=75, 2, G4113&lt;=150, 3, G4113&gt;150, 4)</f>
        <v>3</v>
      </c>
    </row>
    <row r="4114" spans="1:12" x14ac:dyDescent="0.2">
      <c r="A4114" t="s">
        <v>6240</v>
      </c>
      <c r="B4114" t="s">
        <v>6241</v>
      </c>
      <c r="C4114" s="2">
        <v>268</v>
      </c>
      <c r="D4114" s="2">
        <v>190</v>
      </c>
      <c r="E4114" t="s">
        <v>7027</v>
      </c>
      <c r="F4114" t="s">
        <v>7039</v>
      </c>
      <c r="G4114" s="2">
        <v>78</v>
      </c>
      <c r="H4114" s="11">
        <v>0.29104477611940299</v>
      </c>
      <c r="I4114">
        <v>0</v>
      </c>
      <c r="J4114">
        <f ca="1"/>
        <v>3965</v>
      </c>
      <c r="K4114">
        <v>750</v>
      </c>
      <c r="L4114" cm="1">
        <f t="array" ref="L4114">_xlfn.IFS(G4114&lt;=25, 1, G4114&lt;=75, 2, G4114&lt;=150, 3, G4114&gt;150, 4)</f>
        <v>3</v>
      </c>
    </row>
    <row r="4115" spans="1:12" x14ac:dyDescent="0.2">
      <c r="A4115" t="s">
        <v>6242</v>
      </c>
      <c r="B4115" t="s">
        <v>6243</v>
      </c>
      <c r="C4115" s="2">
        <v>289</v>
      </c>
      <c r="D4115" s="2">
        <v>121</v>
      </c>
      <c r="E4115" t="s">
        <v>7027</v>
      </c>
      <c r="F4115" t="s">
        <v>7037</v>
      </c>
      <c r="G4115" s="2">
        <v>168</v>
      </c>
      <c r="H4115" s="11">
        <v>0.58131487889273359</v>
      </c>
      <c r="I4115">
        <v>0</v>
      </c>
      <c r="J4115">
        <f ca="1"/>
        <v>3074</v>
      </c>
      <c r="K4115">
        <v>2536</v>
      </c>
      <c r="L4115" cm="1">
        <f t="array" ref="L4115">_xlfn.IFS(G4115&lt;=25, 1, G4115&lt;=75, 2, G4115&lt;=150, 3, G4115&gt;150, 4)</f>
        <v>4</v>
      </c>
    </row>
    <row r="4116" spans="1:12" x14ac:dyDescent="0.2">
      <c r="A4116" t="s">
        <v>6244</v>
      </c>
      <c r="B4116" t="s">
        <v>6245</v>
      </c>
      <c r="C4116" s="2">
        <v>299</v>
      </c>
      <c r="D4116" s="2">
        <v>224</v>
      </c>
      <c r="E4116" t="s">
        <v>7027</v>
      </c>
      <c r="F4116" t="s">
        <v>7040</v>
      </c>
      <c r="G4116" s="2">
        <v>75</v>
      </c>
      <c r="H4116" s="11">
        <v>0.25083612040133779</v>
      </c>
      <c r="I4116">
        <v>0</v>
      </c>
      <c r="J4116">
        <f ca="1"/>
        <v>2330</v>
      </c>
      <c r="K4116">
        <v>2419</v>
      </c>
      <c r="L4116" cm="1">
        <f t="array" ref="L4116">_xlfn.IFS(G4116&lt;=25, 1, G4116&lt;=75, 2, G4116&lt;=150, 3, G4116&gt;150, 4)</f>
        <v>2</v>
      </c>
    </row>
    <row r="4117" spans="1:12" x14ac:dyDescent="0.2">
      <c r="A4117" t="s">
        <v>6246</v>
      </c>
      <c r="B4117" t="s">
        <v>6247</v>
      </c>
      <c r="C4117" s="2">
        <v>286</v>
      </c>
      <c r="D4117" s="2">
        <v>237</v>
      </c>
      <c r="E4117" t="s">
        <v>7027</v>
      </c>
      <c r="F4117" t="s">
        <v>7036</v>
      </c>
      <c r="G4117" s="2">
        <v>49</v>
      </c>
      <c r="H4117" s="11">
        <v>0.17132867132867133</v>
      </c>
      <c r="I4117">
        <v>0</v>
      </c>
      <c r="J4117">
        <f ca="1"/>
        <v>140</v>
      </c>
      <c r="K4117">
        <v>4022</v>
      </c>
      <c r="L4117" cm="1">
        <f t="array" ref="L4117">_xlfn.IFS(G4117&lt;=25, 1, G4117&lt;=75, 2, G4117&lt;=150, 3, G4117&gt;150, 4)</f>
        <v>2</v>
      </c>
    </row>
    <row r="4118" spans="1:12" x14ac:dyDescent="0.2">
      <c r="A4118" t="s">
        <v>6248</v>
      </c>
      <c r="B4118" t="s">
        <v>6249</v>
      </c>
      <c r="C4118" s="2">
        <v>294</v>
      </c>
      <c r="D4118" s="2">
        <v>226</v>
      </c>
      <c r="E4118" t="s">
        <v>7027</v>
      </c>
      <c r="F4118" t="s">
        <v>7037</v>
      </c>
      <c r="G4118" s="2">
        <v>68</v>
      </c>
      <c r="H4118" s="11">
        <v>0.23129251700680273</v>
      </c>
      <c r="I4118">
        <v>0</v>
      </c>
      <c r="J4118">
        <f ca="1"/>
        <v>2678</v>
      </c>
      <c r="K4118">
        <v>373</v>
      </c>
      <c r="L4118" cm="1">
        <f t="array" ref="L4118">_xlfn.IFS(G4118&lt;=25, 1, G4118&lt;=75, 2, G4118&lt;=150, 3, G4118&gt;150, 4)</f>
        <v>2</v>
      </c>
    </row>
    <row r="4119" spans="1:12" x14ac:dyDescent="0.2">
      <c r="A4119" t="s">
        <v>6250</v>
      </c>
      <c r="B4119" t="s">
        <v>6251</v>
      </c>
      <c r="C4119" s="2">
        <v>199</v>
      </c>
      <c r="D4119" s="2">
        <v>135</v>
      </c>
      <c r="E4119" t="s">
        <v>7027</v>
      </c>
      <c r="F4119" t="s">
        <v>7039</v>
      </c>
      <c r="G4119" s="2">
        <v>64</v>
      </c>
      <c r="H4119" s="11">
        <v>0.32160804020100503</v>
      </c>
      <c r="I4119">
        <v>0</v>
      </c>
      <c r="J4119">
        <f ca="1"/>
        <v>3591</v>
      </c>
      <c r="K4119">
        <v>2388</v>
      </c>
      <c r="L4119" cm="1">
        <f t="array" ref="L4119">_xlfn.IFS(G4119&lt;=25, 1, G4119&lt;=75, 2, G4119&lt;=150, 3, G4119&gt;150, 4)</f>
        <v>2</v>
      </c>
    </row>
    <row r="4120" spans="1:12" x14ac:dyDescent="0.2">
      <c r="A4120" t="s">
        <v>6252</v>
      </c>
      <c r="B4120" t="s">
        <v>6253</v>
      </c>
      <c r="C4120" s="2">
        <v>886</v>
      </c>
      <c r="D4120" s="2">
        <v>780</v>
      </c>
      <c r="E4120" t="s">
        <v>7029</v>
      </c>
      <c r="F4120" t="s">
        <v>7045</v>
      </c>
      <c r="G4120" s="2">
        <v>106</v>
      </c>
      <c r="H4120" s="11">
        <v>0.11963882618510158</v>
      </c>
      <c r="I4120">
        <v>0</v>
      </c>
      <c r="J4120">
        <f ca="1"/>
        <v>1323</v>
      </c>
      <c r="K4120">
        <v>2576</v>
      </c>
      <c r="L4120" cm="1">
        <f t="array" ref="L4120">_xlfn.IFS(G4120&lt;=25, 1, G4120&lt;=75, 2, G4120&lt;=150, 3, G4120&gt;150, 4)</f>
        <v>3</v>
      </c>
    </row>
    <row r="4121" spans="1:12" x14ac:dyDescent="0.2">
      <c r="A4121" t="s">
        <v>6254</v>
      </c>
      <c r="B4121" t="s">
        <v>6255</v>
      </c>
      <c r="C4121" s="2">
        <v>509</v>
      </c>
      <c r="D4121" s="2">
        <v>494</v>
      </c>
      <c r="E4121" t="s">
        <v>7029</v>
      </c>
      <c r="F4121" t="s">
        <v>7043</v>
      </c>
      <c r="G4121" s="2">
        <v>15</v>
      </c>
      <c r="H4121" s="11">
        <v>2.9469548133595286E-2</v>
      </c>
      <c r="I4121">
        <v>0</v>
      </c>
      <c r="J4121">
        <f ca="1"/>
        <v>2430</v>
      </c>
      <c r="K4121">
        <v>2405</v>
      </c>
      <c r="L4121" cm="1">
        <f t="array" ref="L4121">_xlfn.IFS(G4121&lt;=25, 1, G4121&lt;=75, 2, G4121&lt;=150, 3, G4121&gt;150, 4)</f>
        <v>1</v>
      </c>
    </row>
    <row r="4122" spans="1:12" x14ac:dyDescent="0.2">
      <c r="A4122" t="s">
        <v>6256</v>
      </c>
      <c r="B4122" t="s">
        <v>6257</v>
      </c>
      <c r="C4122" s="2">
        <v>239</v>
      </c>
      <c r="D4122" s="2">
        <v>100</v>
      </c>
      <c r="E4122" t="s">
        <v>7027</v>
      </c>
      <c r="F4122" t="s">
        <v>7040</v>
      </c>
      <c r="G4122" s="2">
        <v>139</v>
      </c>
      <c r="H4122" s="11">
        <v>0.58158995815899583</v>
      </c>
      <c r="I4122">
        <v>0</v>
      </c>
      <c r="J4122">
        <f ca="1"/>
        <v>3142</v>
      </c>
      <c r="K4122">
        <v>2190</v>
      </c>
      <c r="L4122" cm="1">
        <f t="array" ref="L4122">_xlfn.IFS(G4122&lt;=25, 1, G4122&lt;=75, 2, G4122&lt;=150, 3, G4122&gt;150, 4)</f>
        <v>3</v>
      </c>
    </row>
    <row r="4123" spans="1:12" x14ac:dyDescent="0.2">
      <c r="A4123" t="s">
        <v>6260</v>
      </c>
      <c r="B4123" t="s">
        <v>6261</v>
      </c>
      <c r="C4123" s="2">
        <v>239</v>
      </c>
      <c r="D4123" s="2">
        <v>136</v>
      </c>
      <c r="E4123" t="s">
        <v>7027</v>
      </c>
      <c r="F4123" t="s">
        <v>7040</v>
      </c>
      <c r="G4123" s="2">
        <v>103</v>
      </c>
      <c r="H4123" s="11">
        <v>0.43096234309623432</v>
      </c>
      <c r="I4123">
        <v>0</v>
      </c>
      <c r="J4123">
        <f ca="1"/>
        <v>1182</v>
      </c>
      <c r="K4123">
        <v>1647</v>
      </c>
      <c r="L4123" cm="1">
        <f t="array" ref="L4123">_xlfn.IFS(G4123&lt;=25, 1, G4123&lt;=75, 2, G4123&lt;=150, 3, G4123&gt;150, 4)</f>
        <v>3</v>
      </c>
    </row>
    <row r="4124" spans="1:12" x14ac:dyDescent="0.2">
      <c r="A4124" t="s">
        <v>6262</v>
      </c>
      <c r="B4124" t="s">
        <v>6263</v>
      </c>
      <c r="C4124" s="2">
        <v>268</v>
      </c>
      <c r="D4124" s="2">
        <v>177</v>
      </c>
      <c r="E4124" t="s">
        <v>7027</v>
      </c>
      <c r="F4124" t="s">
        <v>7037</v>
      </c>
      <c r="G4124" s="2">
        <v>91</v>
      </c>
      <c r="H4124" s="11">
        <v>0.33955223880597013</v>
      </c>
      <c r="I4124">
        <v>0</v>
      </c>
      <c r="J4124">
        <f ca="1"/>
        <v>49</v>
      </c>
      <c r="K4124">
        <v>4123</v>
      </c>
      <c r="L4124" cm="1">
        <f t="array" ref="L4124">_xlfn.IFS(G4124&lt;=25, 1, G4124&lt;=75, 2, G4124&lt;=150, 3, G4124&gt;150, 4)</f>
        <v>3</v>
      </c>
    </row>
    <row r="4125" spans="1:12" x14ac:dyDescent="0.2">
      <c r="A4125" t="s">
        <v>6264</v>
      </c>
      <c r="B4125" t="s">
        <v>4452</v>
      </c>
      <c r="C4125" s="2">
        <v>236</v>
      </c>
      <c r="D4125" s="2">
        <v>184</v>
      </c>
      <c r="E4125" t="s">
        <v>7027</v>
      </c>
      <c r="F4125" t="s">
        <v>7036</v>
      </c>
      <c r="G4125" s="2">
        <v>52</v>
      </c>
      <c r="H4125" s="11">
        <v>0.22033898305084745</v>
      </c>
      <c r="I4125">
        <v>0</v>
      </c>
      <c r="J4125">
        <f ca="1"/>
        <v>419</v>
      </c>
      <c r="K4125">
        <v>2514</v>
      </c>
      <c r="L4125" cm="1">
        <f t="array" ref="L4125">_xlfn.IFS(G4125&lt;=25, 1, G4125&lt;=75, 2, G4125&lt;=150, 3, G4125&gt;150, 4)</f>
        <v>2</v>
      </c>
    </row>
    <row r="4126" spans="1:12" x14ac:dyDescent="0.2">
      <c r="A4126" t="s">
        <v>6265</v>
      </c>
      <c r="B4126" t="s">
        <v>6266</v>
      </c>
      <c r="C4126" s="2">
        <v>384</v>
      </c>
      <c r="D4126" s="2">
        <v>376</v>
      </c>
      <c r="E4126" t="s">
        <v>7029</v>
      </c>
      <c r="F4126" t="s">
        <v>7043</v>
      </c>
      <c r="G4126" s="2">
        <v>8</v>
      </c>
      <c r="H4126" s="11">
        <v>2.0833333333333332E-2</v>
      </c>
      <c r="I4126">
        <v>0</v>
      </c>
      <c r="J4126">
        <f ca="1"/>
        <v>1123</v>
      </c>
      <c r="K4126">
        <v>843</v>
      </c>
      <c r="L4126" cm="1">
        <f t="array" ref="L4126">_xlfn.IFS(G4126&lt;=25, 1, G4126&lt;=75, 2, G4126&lt;=150, 3, G4126&gt;150, 4)</f>
        <v>1</v>
      </c>
    </row>
    <row r="4127" spans="1:12" x14ac:dyDescent="0.2">
      <c r="A4127" t="s">
        <v>6267</v>
      </c>
      <c r="B4127" t="s">
        <v>2216</v>
      </c>
      <c r="C4127" s="2">
        <v>299</v>
      </c>
      <c r="D4127" s="2">
        <v>269</v>
      </c>
      <c r="E4127" t="s">
        <v>7027</v>
      </c>
      <c r="F4127" t="s">
        <v>7045</v>
      </c>
      <c r="G4127" s="2">
        <v>30</v>
      </c>
      <c r="H4127" s="11">
        <v>0.10033444816053512</v>
      </c>
      <c r="I4127">
        <v>0</v>
      </c>
      <c r="J4127">
        <f ca="1"/>
        <v>106</v>
      </c>
      <c r="K4127">
        <v>2290</v>
      </c>
      <c r="L4127" cm="1">
        <f t="array" ref="L4127">_xlfn.IFS(G4127&lt;=25, 1, G4127&lt;=75, 2, G4127&lt;=150, 3, G4127&gt;150, 4)</f>
        <v>2</v>
      </c>
    </row>
    <row r="4128" spans="1:12" x14ac:dyDescent="0.2">
      <c r="A4128" t="s">
        <v>6268</v>
      </c>
      <c r="B4128" t="s">
        <v>5460</v>
      </c>
      <c r="C4128" s="2">
        <v>447</v>
      </c>
      <c r="D4128" s="2">
        <v>380</v>
      </c>
      <c r="E4128" t="s">
        <v>7029</v>
      </c>
      <c r="F4128" t="s">
        <v>7042</v>
      </c>
      <c r="G4128" s="2">
        <v>67</v>
      </c>
      <c r="H4128" s="11">
        <v>0.14988814317673377</v>
      </c>
      <c r="I4128">
        <v>0</v>
      </c>
      <c r="J4128">
        <f ca="1"/>
        <v>3634</v>
      </c>
      <c r="K4128">
        <v>3305</v>
      </c>
      <c r="L4128" cm="1">
        <f t="array" ref="L4128">_xlfn.IFS(G4128&lt;=25, 1, G4128&lt;=75, 2, G4128&lt;=150, 3, G4128&gt;150, 4)</f>
        <v>2</v>
      </c>
    </row>
    <row r="4129" spans="1:12" x14ac:dyDescent="0.2">
      <c r="A4129" t="s">
        <v>6269</v>
      </c>
      <c r="B4129" t="s">
        <v>6270</v>
      </c>
      <c r="C4129" s="2">
        <v>1513</v>
      </c>
      <c r="D4129" s="2">
        <v>1422</v>
      </c>
      <c r="E4129" t="s">
        <v>7029</v>
      </c>
      <c r="F4129" t="s">
        <v>7042</v>
      </c>
      <c r="G4129" s="2">
        <v>91</v>
      </c>
      <c r="H4129" s="11">
        <v>6.014540647719762E-2</v>
      </c>
      <c r="I4129">
        <v>0</v>
      </c>
      <c r="J4129">
        <f ca="1"/>
        <v>1247</v>
      </c>
      <c r="K4129">
        <v>694</v>
      </c>
      <c r="L4129" cm="1">
        <f t="array" ref="L4129">_xlfn.IFS(G4129&lt;=25, 1, G4129&lt;=75, 2, G4129&lt;=150, 3, G4129&gt;150, 4)</f>
        <v>3</v>
      </c>
    </row>
    <row r="4130" spans="1:12" x14ac:dyDescent="0.2">
      <c r="A4130" t="s">
        <v>6271</v>
      </c>
      <c r="B4130" t="s">
        <v>6272</v>
      </c>
      <c r="C4130" s="2">
        <v>329</v>
      </c>
      <c r="D4130" s="2">
        <v>263</v>
      </c>
      <c r="E4130" t="s">
        <v>7027</v>
      </c>
      <c r="F4130" t="s">
        <v>7037</v>
      </c>
      <c r="G4130" s="2">
        <v>66</v>
      </c>
      <c r="H4130" s="11">
        <v>0.20060790273556231</v>
      </c>
      <c r="I4130">
        <v>0</v>
      </c>
      <c r="J4130">
        <f ca="1"/>
        <v>3284</v>
      </c>
      <c r="K4130">
        <v>1085</v>
      </c>
      <c r="L4130" cm="1">
        <f t="array" ref="L4130">_xlfn.IFS(G4130&lt;=25, 1, G4130&lt;=75, 2, G4130&lt;=150, 3, G4130&gt;150, 4)</f>
        <v>2</v>
      </c>
    </row>
    <row r="4131" spans="1:12" x14ac:dyDescent="0.2">
      <c r="A4131" t="s">
        <v>6273</v>
      </c>
      <c r="B4131" t="s">
        <v>6274</v>
      </c>
      <c r="C4131" s="2">
        <v>402</v>
      </c>
      <c r="D4131" s="2">
        <v>273</v>
      </c>
      <c r="E4131" t="s">
        <v>7027</v>
      </c>
      <c r="F4131" t="s">
        <v>7037</v>
      </c>
      <c r="G4131" s="2">
        <v>129</v>
      </c>
      <c r="H4131" s="11">
        <v>0.32089552238805968</v>
      </c>
      <c r="I4131">
        <v>0</v>
      </c>
      <c r="J4131">
        <f ca="1"/>
        <v>1217</v>
      </c>
      <c r="K4131">
        <v>1673</v>
      </c>
      <c r="L4131" cm="1">
        <f t="array" ref="L4131">_xlfn.IFS(G4131&lt;=25, 1, G4131&lt;=75, 2, G4131&lt;=150, 3, G4131&gt;150, 4)</f>
        <v>3</v>
      </c>
    </row>
    <row r="4132" spans="1:12" x14ac:dyDescent="0.2">
      <c r="A4132" t="s">
        <v>6275</v>
      </c>
      <c r="B4132" t="s">
        <v>6276</v>
      </c>
      <c r="C4132" s="2">
        <v>295</v>
      </c>
      <c r="D4132" s="2">
        <v>254</v>
      </c>
      <c r="E4132" t="s">
        <v>7027</v>
      </c>
      <c r="F4132" t="s">
        <v>7041</v>
      </c>
      <c r="G4132" s="2">
        <v>41</v>
      </c>
      <c r="H4132" s="11">
        <v>0.13898305084745763</v>
      </c>
      <c r="I4132">
        <v>0</v>
      </c>
      <c r="J4132">
        <f ca="1"/>
        <v>4107</v>
      </c>
      <c r="K4132">
        <v>4546</v>
      </c>
      <c r="L4132" cm="1">
        <f t="array" ref="L4132">_xlfn.IFS(G4132&lt;=25, 1, G4132&lt;=75, 2, G4132&lt;=150, 3, G4132&gt;150, 4)</f>
        <v>2</v>
      </c>
    </row>
    <row r="4133" spans="1:12" x14ac:dyDescent="0.2">
      <c r="A4133" t="s">
        <v>6277</v>
      </c>
      <c r="B4133" t="s">
        <v>6278</v>
      </c>
      <c r="C4133" s="2">
        <v>223</v>
      </c>
      <c r="D4133" s="2">
        <v>167</v>
      </c>
      <c r="E4133" t="s">
        <v>7027</v>
      </c>
      <c r="F4133" t="s">
        <v>7036</v>
      </c>
      <c r="G4133" s="2">
        <v>56</v>
      </c>
      <c r="H4133" s="11">
        <v>0.25112107623318386</v>
      </c>
      <c r="I4133">
        <v>0</v>
      </c>
      <c r="J4133">
        <f ca="1"/>
        <v>122</v>
      </c>
      <c r="K4133">
        <v>1194</v>
      </c>
      <c r="L4133" cm="1">
        <f t="array" ref="L4133">_xlfn.IFS(G4133&lt;=25, 1, G4133&lt;=75, 2, G4133&lt;=150, 3, G4133&gt;150, 4)</f>
        <v>2</v>
      </c>
    </row>
    <row r="4134" spans="1:12" x14ac:dyDescent="0.2">
      <c r="A4134" t="s">
        <v>6279</v>
      </c>
      <c r="B4134" t="s">
        <v>2216</v>
      </c>
      <c r="C4134" s="2">
        <v>268</v>
      </c>
      <c r="D4134" s="2">
        <v>228</v>
      </c>
      <c r="E4134" t="s">
        <v>7027</v>
      </c>
      <c r="F4134" t="s">
        <v>7039</v>
      </c>
      <c r="G4134" s="2">
        <v>40</v>
      </c>
      <c r="H4134" s="11">
        <v>0.14925373134328357</v>
      </c>
      <c r="I4134">
        <v>0</v>
      </c>
      <c r="J4134">
        <f ca="1"/>
        <v>1458</v>
      </c>
      <c r="K4134">
        <v>3794</v>
      </c>
      <c r="L4134" cm="1">
        <f t="array" ref="L4134">_xlfn.IFS(G4134&lt;=25, 1, G4134&lt;=75, 2, G4134&lt;=150, 3, G4134&gt;150, 4)</f>
        <v>2</v>
      </c>
    </row>
    <row r="4135" spans="1:12" x14ac:dyDescent="0.2">
      <c r="A4135" t="s">
        <v>6280</v>
      </c>
      <c r="B4135" t="s">
        <v>6281</v>
      </c>
      <c r="C4135" s="2">
        <v>205</v>
      </c>
      <c r="D4135" s="2">
        <v>148</v>
      </c>
      <c r="E4135" t="s">
        <v>7027</v>
      </c>
      <c r="F4135" t="s">
        <v>7041</v>
      </c>
      <c r="G4135" s="2">
        <v>57</v>
      </c>
      <c r="H4135" s="11">
        <v>0.2780487804878049</v>
      </c>
      <c r="I4135">
        <v>0</v>
      </c>
      <c r="J4135">
        <f ca="1"/>
        <v>3083</v>
      </c>
      <c r="K4135">
        <v>1290</v>
      </c>
      <c r="L4135" cm="1">
        <f t="array" ref="L4135">_xlfn.IFS(G4135&lt;=25, 1, G4135&lt;=75, 2, G4135&lt;=150, 3, G4135&gt;150, 4)</f>
        <v>2</v>
      </c>
    </row>
    <row r="4136" spans="1:12" x14ac:dyDescent="0.2">
      <c r="A4136" t="s">
        <v>6282</v>
      </c>
      <c r="B4136" t="s">
        <v>2216</v>
      </c>
      <c r="C4136" s="2">
        <v>369</v>
      </c>
      <c r="D4136" s="2">
        <v>244</v>
      </c>
      <c r="E4136" t="s">
        <v>7029</v>
      </c>
      <c r="F4136" t="s">
        <v>7040</v>
      </c>
      <c r="G4136" s="2">
        <v>125</v>
      </c>
      <c r="H4136" s="11">
        <v>0.33875338753387535</v>
      </c>
      <c r="I4136">
        <v>0</v>
      </c>
      <c r="J4136">
        <f ca="1"/>
        <v>393</v>
      </c>
      <c r="K4136">
        <v>1317</v>
      </c>
      <c r="L4136" cm="1">
        <f t="array" ref="L4136">_xlfn.IFS(G4136&lt;=25, 1, G4136&lt;=75, 2, G4136&lt;=150, 3, G4136&gt;150, 4)</f>
        <v>3</v>
      </c>
    </row>
    <row r="4137" spans="1:12" x14ac:dyDescent="0.2">
      <c r="A4137" t="s">
        <v>6283</v>
      </c>
      <c r="B4137" t="s">
        <v>6284</v>
      </c>
      <c r="C4137" s="2">
        <v>402</v>
      </c>
      <c r="D4137" s="2">
        <v>338</v>
      </c>
      <c r="E4137" t="s">
        <v>7027</v>
      </c>
      <c r="F4137" t="s">
        <v>7036</v>
      </c>
      <c r="G4137" s="2">
        <v>64</v>
      </c>
      <c r="H4137" s="11">
        <v>0.15920398009950248</v>
      </c>
      <c r="I4137">
        <v>0</v>
      </c>
      <c r="J4137">
        <f ca="1"/>
        <v>298</v>
      </c>
      <c r="K4137">
        <v>218</v>
      </c>
      <c r="L4137" cm="1">
        <f t="array" ref="L4137">_xlfn.IFS(G4137&lt;=25, 1, G4137&lt;=75, 2, G4137&lt;=150, 3, G4137&gt;150, 4)</f>
        <v>2</v>
      </c>
    </row>
    <row r="4138" spans="1:12" x14ac:dyDescent="0.2">
      <c r="A4138" t="s">
        <v>6285</v>
      </c>
      <c r="B4138" t="s">
        <v>6286</v>
      </c>
      <c r="C4138" s="2">
        <v>357</v>
      </c>
      <c r="D4138" s="2">
        <v>207</v>
      </c>
      <c r="E4138" t="s">
        <v>7029</v>
      </c>
      <c r="F4138" t="s">
        <v>7037</v>
      </c>
      <c r="G4138" s="2">
        <v>150</v>
      </c>
      <c r="H4138" s="11">
        <v>0.42016806722689076</v>
      </c>
      <c r="I4138">
        <v>0</v>
      </c>
      <c r="J4138">
        <f ca="1"/>
        <v>4230</v>
      </c>
      <c r="K4138">
        <v>3537</v>
      </c>
      <c r="L4138" cm="1">
        <f t="array" ref="L4138">_xlfn.IFS(G4138&lt;=25, 1, G4138&lt;=75, 2, G4138&lt;=150, 3, G4138&gt;150, 4)</f>
        <v>3</v>
      </c>
    </row>
    <row r="4139" spans="1:12" x14ac:dyDescent="0.2">
      <c r="A4139" t="s">
        <v>6287</v>
      </c>
      <c r="B4139" t="s">
        <v>6026</v>
      </c>
      <c r="C4139" s="2">
        <v>402</v>
      </c>
      <c r="D4139" s="2">
        <v>374</v>
      </c>
      <c r="E4139" t="s">
        <v>7029</v>
      </c>
      <c r="F4139" t="s">
        <v>7042</v>
      </c>
      <c r="G4139" s="2">
        <v>28</v>
      </c>
      <c r="H4139" s="11">
        <v>6.965174129353234E-2</v>
      </c>
      <c r="I4139">
        <v>0</v>
      </c>
      <c r="J4139">
        <f ca="1"/>
        <v>2991</v>
      </c>
      <c r="K4139">
        <v>2095</v>
      </c>
      <c r="L4139" cm="1">
        <f t="array" ref="L4139">_xlfn.IFS(G4139&lt;=25, 1, G4139&lt;=75, 2, G4139&lt;=150, 3, G4139&gt;150, 4)</f>
        <v>2</v>
      </c>
    </row>
    <row r="4140" spans="1:12" x14ac:dyDescent="0.2">
      <c r="A4140" t="s">
        <v>6288</v>
      </c>
      <c r="B4140" t="s">
        <v>6289</v>
      </c>
      <c r="C4140" s="2">
        <v>349</v>
      </c>
      <c r="D4140" s="2">
        <v>244</v>
      </c>
      <c r="E4140" t="s">
        <v>7027</v>
      </c>
      <c r="F4140" t="s">
        <v>7041</v>
      </c>
      <c r="G4140" s="2">
        <v>105</v>
      </c>
      <c r="H4140" s="11">
        <v>0.3008595988538682</v>
      </c>
      <c r="I4140">
        <v>0</v>
      </c>
      <c r="J4140">
        <f ca="1"/>
        <v>2344</v>
      </c>
      <c r="K4140">
        <v>2977</v>
      </c>
      <c r="L4140" cm="1">
        <f t="array" ref="L4140">_xlfn.IFS(G4140&lt;=25, 1, G4140&lt;=75, 2, G4140&lt;=150, 3, G4140&gt;150, 4)</f>
        <v>3</v>
      </c>
    </row>
    <row r="4141" spans="1:12" x14ac:dyDescent="0.2">
      <c r="A4141" t="s">
        <v>5927</v>
      </c>
      <c r="B4141" t="s">
        <v>5928</v>
      </c>
      <c r="C4141" s="2">
        <v>599</v>
      </c>
      <c r="D4141" s="2">
        <v>497</v>
      </c>
      <c r="E4141" t="s">
        <v>7029</v>
      </c>
      <c r="F4141" t="s">
        <v>7044</v>
      </c>
      <c r="G4141" s="2">
        <v>102</v>
      </c>
      <c r="H4141" s="11">
        <v>0.17028380634390652</v>
      </c>
      <c r="I4141">
        <v>0</v>
      </c>
      <c r="J4141">
        <f ca="1"/>
        <v>3847</v>
      </c>
      <c r="K4141">
        <v>2301</v>
      </c>
      <c r="L4141" cm="1">
        <f t="array" ref="L4141">_xlfn.IFS(G4141&lt;=25, 1, G4141&lt;=75, 2, G4141&lt;=150, 3, G4141&gt;150, 4)</f>
        <v>3</v>
      </c>
    </row>
    <row r="4142" spans="1:12" x14ac:dyDescent="0.2">
      <c r="A4142" t="s">
        <v>6290</v>
      </c>
      <c r="B4142" t="s">
        <v>6291</v>
      </c>
      <c r="C4142" s="2">
        <v>886</v>
      </c>
      <c r="D4142" s="2">
        <v>797</v>
      </c>
      <c r="E4142" t="s">
        <v>7029</v>
      </c>
      <c r="F4142" t="s">
        <v>7042</v>
      </c>
      <c r="G4142" s="2">
        <v>89</v>
      </c>
      <c r="H4142" s="11">
        <v>0.10045146726862303</v>
      </c>
      <c r="I4142">
        <v>0</v>
      </c>
      <c r="J4142">
        <f ca="1"/>
        <v>196</v>
      </c>
      <c r="K4142">
        <v>2421</v>
      </c>
      <c r="L4142" cm="1">
        <f t="array" ref="L4142">_xlfn.IFS(G4142&lt;=25, 1, G4142&lt;=75, 2, G4142&lt;=150, 3, G4142&gt;150, 4)</f>
        <v>3</v>
      </c>
    </row>
    <row r="4143" spans="1:12" x14ac:dyDescent="0.2">
      <c r="A4143" t="s">
        <v>6292</v>
      </c>
      <c r="B4143" t="s">
        <v>6293</v>
      </c>
      <c r="C4143" s="2">
        <v>384</v>
      </c>
      <c r="D4143" s="2">
        <v>346</v>
      </c>
      <c r="E4143" t="s">
        <v>7027</v>
      </c>
      <c r="F4143" t="s">
        <v>7041</v>
      </c>
      <c r="G4143" s="2">
        <v>38</v>
      </c>
      <c r="H4143" s="11">
        <v>9.8958333333333329E-2</v>
      </c>
      <c r="I4143">
        <v>0</v>
      </c>
      <c r="J4143">
        <f ca="1"/>
        <v>3830</v>
      </c>
      <c r="K4143">
        <v>158</v>
      </c>
      <c r="L4143" cm="1">
        <f t="array" ref="L4143">_xlfn.IFS(G4143&lt;=25, 1, G4143&lt;=75, 2, G4143&lt;=150, 3, G4143&gt;150, 4)</f>
        <v>2</v>
      </c>
    </row>
    <row r="4144" spans="1:12" x14ac:dyDescent="0.2">
      <c r="A4144" t="s">
        <v>6294</v>
      </c>
      <c r="B4144" t="s">
        <v>6295</v>
      </c>
      <c r="C4144" s="2">
        <v>799</v>
      </c>
      <c r="D4144" s="2">
        <v>567</v>
      </c>
      <c r="E4144" t="s">
        <v>7027</v>
      </c>
      <c r="F4144" t="s">
        <v>7045</v>
      </c>
      <c r="G4144" s="2">
        <v>232</v>
      </c>
      <c r="H4144" s="11">
        <v>0.29036295369211512</v>
      </c>
      <c r="I4144">
        <v>0</v>
      </c>
      <c r="J4144">
        <f ca="1"/>
        <v>722</v>
      </c>
      <c r="K4144">
        <v>786</v>
      </c>
      <c r="L4144" cm="1">
        <f t="array" ref="L4144">_xlfn.IFS(G4144&lt;=25, 1, G4144&lt;=75, 2, G4144&lt;=150, 3, G4144&gt;150, 4)</f>
        <v>4</v>
      </c>
    </row>
    <row r="4145" spans="1:12" x14ac:dyDescent="0.2">
      <c r="A4145" t="s">
        <v>6296</v>
      </c>
      <c r="B4145" t="s">
        <v>6297</v>
      </c>
      <c r="C4145" s="2">
        <v>894</v>
      </c>
      <c r="D4145" s="2">
        <v>590</v>
      </c>
      <c r="E4145" t="s">
        <v>7027</v>
      </c>
      <c r="F4145" t="s">
        <v>7042</v>
      </c>
      <c r="G4145" s="2">
        <v>304</v>
      </c>
      <c r="H4145" s="11">
        <v>0.34004474272930652</v>
      </c>
      <c r="I4145">
        <v>0</v>
      </c>
      <c r="J4145">
        <f ca="1"/>
        <v>4011</v>
      </c>
      <c r="K4145">
        <v>1636</v>
      </c>
      <c r="L4145" cm="1">
        <f t="array" ref="L4145">_xlfn.IFS(G4145&lt;=25, 1, G4145&lt;=75, 2, G4145&lt;=150, 3, G4145&gt;150, 4)</f>
        <v>4</v>
      </c>
    </row>
    <row r="4146" spans="1:12" x14ac:dyDescent="0.2">
      <c r="A4146" t="s">
        <v>6298</v>
      </c>
      <c r="B4146" t="s">
        <v>6299</v>
      </c>
      <c r="C4146" s="2">
        <v>473</v>
      </c>
      <c r="D4146" s="2">
        <v>374</v>
      </c>
      <c r="E4146" t="s">
        <v>7027</v>
      </c>
      <c r="F4146" t="s">
        <v>7041</v>
      </c>
      <c r="G4146" s="2">
        <v>99</v>
      </c>
      <c r="H4146" s="11">
        <v>0.20930232558139536</v>
      </c>
      <c r="I4146">
        <v>0</v>
      </c>
      <c r="J4146">
        <f ca="1"/>
        <v>1787</v>
      </c>
      <c r="K4146">
        <v>3707</v>
      </c>
      <c r="L4146" cm="1">
        <f t="array" ref="L4146">_xlfn.IFS(G4146&lt;=25, 1, G4146&lt;=75, 2, G4146&lt;=150, 3, G4146&gt;150, 4)</f>
        <v>3</v>
      </c>
    </row>
    <row r="4147" spans="1:12" x14ac:dyDescent="0.2">
      <c r="A4147" t="s">
        <v>6300</v>
      </c>
      <c r="B4147" t="s">
        <v>2216</v>
      </c>
      <c r="C4147" s="2">
        <v>268</v>
      </c>
      <c r="D4147" s="2">
        <v>185</v>
      </c>
      <c r="E4147" t="s">
        <v>7027</v>
      </c>
      <c r="F4147" t="s">
        <v>7039</v>
      </c>
      <c r="G4147" s="2">
        <v>83</v>
      </c>
      <c r="H4147" s="11">
        <v>0.30970149253731344</v>
      </c>
      <c r="I4147">
        <v>0</v>
      </c>
      <c r="J4147">
        <f ca="1"/>
        <v>2289</v>
      </c>
      <c r="K4147">
        <v>2847</v>
      </c>
      <c r="L4147" cm="1">
        <f t="array" ref="L4147">_xlfn.IFS(G4147&lt;=25, 1, G4147&lt;=75, 2, G4147&lt;=150, 3, G4147&gt;150, 4)</f>
        <v>3</v>
      </c>
    </row>
    <row r="4148" spans="1:12" x14ac:dyDescent="0.2">
      <c r="A4148" t="s">
        <v>6301</v>
      </c>
      <c r="B4148" t="s">
        <v>5045</v>
      </c>
      <c r="C4148" s="2">
        <v>1490</v>
      </c>
      <c r="D4148" s="2">
        <v>954</v>
      </c>
      <c r="E4148" t="s">
        <v>7029</v>
      </c>
      <c r="F4148" t="s">
        <v>7041</v>
      </c>
      <c r="G4148" s="2">
        <v>536</v>
      </c>
      <c r="H4148" s="11">
        <v>0.3597315436241611</v>
      </c>
      <c r="I4148">
        <v>0</v>
      </c>
      <c r="J4148">
        <f ca="1"/>
        <v>3329</v>
      </c>
      <c r="K4148">
        <v>4224</v>
      </c>
      <c r="L4148" cm="1">
        <f t="array" ref="L4148">_xlfn.IFS(G4148&lt;=25, 1, G4148&lt;=75, 2, G4148&lt;=150, 3, G4148&gt;150, 4)</f>
        <v>4</v>
      </c>
    </row>
    <row r="4149" spans="1:12" x14ac:dyDescent="0.2">
      <c r="A4149" t="s">
        <v>6302</v>
      </c>
      <c r="B4149" t="s">
        <v>6303</v>
      </c>
      <c r="C4149" s="2">
        <v>869</v>
      </c>
      <c r="D4149" s="2">
        <v>608</v>
      </c>
      <c r="E4149" t="s">
        <v>7029</v>
      </c>
      <c r="F4149" t="s">
        <v>7045</v>
      </c>
      <c r="G4149" s="2">
        <v>261</v>
      </c>
      <c r="H4149" s="11">
        <v>0.30034522439585731</v>
      </c>
      <c r="I4149">
        <v>0</v>
      </c>
      <c r="J4149">
        <f ca="1"/>
        <v>168</v>
      </c>
      <c r="K4149">
        <v>367</v>
      </c>
      <c r="L4149" cm="1">
        <f t="array" ref="L4149">_xlfn.IFS(G4149&lt;=25, 1, G4149&lt;=75, 2, G4149&lt;=150, 3, G4149&gt;150, 4)</f>
        <v>4</v>
      </c>
    </row>
    <row r="4150" spans="1:12" x14ac:dyDescent="0.2">
      <c r="A4150" t="s">
        <v>6304</v>
      </c>
      <c r="B4150" t="s">
        <v>6305</v>
      </c>
      <c r="C4150" s="2">
        <v>357</v>
      </c>
      <c r="D4150" s="2">
        <v>286</v>
      </c>
      <c r="E4150" t="s">
        <v>7027</v>
      </c>
      <c r="F4150" t="s">
        <v>7042</v>
      </c>
      <c r="G4150" s="2">
        <v>71</v>
      </c>
      <c r="H4150" s="11">
        <v>0.19887955182072828</v>
      </c>
      <c r="I4150">
        <v>0</v>
      </c>
      <c r="J4150">
        <f ca="1"/>
        <v>1776</v>
      </c>
      <c r="K4150">
        <v>519</v>
      </c>
      <c r="L4150" cm="1">
        <f t="array" ref="L4150">_xlfn.IFS(G4150&lt;=25, 1, G4150&lt;=75, 2, G4150&lt;=150, 3, G4150&gt;150, 4)</f>
        <v>2</v>
      </c>
    </row>
    <row r="4151" spans="1:12" x14ac:dyDescent="0.2">
      <c r="A4151" t="s">
        <v>6306</v>
      </c>
      <c r="B4151" t="s">
        <v>6086</v>
      </c>
      <c r="C4151" s="2">
        <v>223</v>
      </c>
      <c r="D4151" s="2">
        <v>136</v>
      </c>
      <c r="E4151" t="s">
        <v>7028</v>
      </c>
      <c r="F4151" t="s">
        <v>7040</v>
      </c>
      <c r="G4151" s="2">
        <v>87</v>
      </c>
      <c r="H4151" s="11">
        <v>0.39013452914798208</v>
      </c>
      <c r="I4151">
        <v>0</v>
      </c>
      <c r="J4151">
        <f ca="1"/>
        <v>4113</v>
      </c>
      <c r="K4151">
        <v>3094</v>
      </c>
      <c r="L4151" cm="1">
        <f t="array" ref="L4151">_xlfn.IFS(G4151&lt;=25, 1, G4151&lt;=75, 2, G4151&lt;=150, 3, G4151&gt;150, 4)</f>
        <v>3</v>
      </c>
    </row>
    <row r="4152" spans="1:12" x14ac:dyDescent="0.2">
      <c r="A4152" t="s">
        <v>4391</v>
      </c>
      <c r="B4152" t="s">
        <v>4392</v>
      </c>
      <c r="C4152" s="2">
        <v>268</v>
      </c>
      <c r="D4152" s="2">
        <v>142</v>
      </c>
      <c r="E4152" t="s">
        <v>7027</v>
      </c>
      <c r="F4152" t="s">
        <v>7037</v>
      </c>
      <c r="G4152" s="2">
        <v>126</v>
      </c>
      <c r="H4152" s="11">
        <v>0.47014925373134331</v>
      </c>
      <c r="I4152">
        <v>0</v>
      </c>
      <c r="J4152">
        <f ca="1"/>
        <v>3744</v>
      </c>
      <c r="K4152">
        <v>2294</v>
      </c>
      <c r="L4152" cm="1">
        <f t="array" ref="L4152">_xlfn.IFS(G4152&lt;=25, 1, G4152&lt;=75, 2, G4152&lt;=150, 3, G4152&gt;150, 4)</f>
        <v>3</v>
      </c>
    </row>
    <row r="4153" spans="1:12" x14ac:dyDescent="0.2">
      <c r="A4153" t="s">
        <v>6307</v>
      </c>
      <c r="B4153" t="s">
        <v>6308</v>
      </c>
      <c r="C4153" s="2">
        <v>473</v>
      </c>
      <c r="D4153" s="2">
        <v>421</v>
      </c>
      <c r="E4153" t="s">
        <v>7027</v>
      </c>
      <c r="F4153" t="s">
        <v>7041</v>
      </c>
      <c r="G4153" s="2">
        <v>52</v>
      </c>
      <c r="H4153" s="11">
        <v>0.10993657505285412</v>
      </c>
      <c r="I4153">
        <v>0</v>
      </c>
      <c r="J4153">
        <f ca="1"/>
        <v>2861</v>
      </c>
      <c r="K4153">
        <v>2494</v>
      </c>
      <c r="L4153" cm="1">
        <f t="array" ref="L4153">_xlfn.IFS(G4153&lt;=25, 1, G4153&lt;=75, 2, G4153&lt;=150, 3, G4153&gt;150, 4)</f>
        <v>2</v>
      </c>
    </row>
    <row r="4154" spans="1:12" x14ac:dyDescent="0.2">
      <c r="A4154" t="s">
        <v>6309</v>
      </c>
      <c r="B4154" t="s">
        <v>6310</v>
      </c>
      <c r="C4154" s="2">
        <v>399</v>
      </c>
      <c r="D4154" s="2">
        <v>303</v>
      </c>
      <c r="E4154" t="s">
        <v>7027</v>
      </c>
      <c r="F4154" t="s">
        <v>7041</v>
      </c>
      <c r="G4154" s="2">
        <v>96</v>
      </c>
      <c r="H4154" s="11">
        <v>0.24060150375939848</v>
      </c>
      <c r="I4154">
        <v>0</v>
      </c>
      <c r="J4154">
        <f ca="1"/>
        <v>3245</v>
      </c>
      <c r="K4154">
        <v>3723</v>
      </c>
      <c r="L4154" cm="1">
        <f t="array" ref="L4154">_xlfn.IFS(G4154&lt;=25, 1, G4154&lt;=75, 2, G4154&lt;=150, 3, G4154&gt;150, 4)</f>
        <v>3</v>
      </c>
    </row>
    <row r="4155" spans="1:12" x14ac:dyDescent="0.2">
      <c r="A4155" t="s">
        <v>6311</v>
      </c>
      <c r="B4155" t="s">
        <v>6312</v>
      </c>
      <c r="C4155" s="2">
        <v>399</v>
      </c>
      <c r="D4155" s="2">
        <v>339</v>
      </c>
      <c r="E4155" t="s">
        <v>7027</v>
      </c>
      <c r="F4155" t="s">
        <v>7041</v>
      </c>
      <c r="G4155" s="2">
        <v>60</v>
      </c>
      <c r="H4155" s="11">
        <v>0.15037593984962405</v>
      </c>
      <c r="I4155">
        <v>0</v>
      </c>
      <c r="J4155">
        <f ca="1"/>
        <v>2156</v>
      </c>
      <c r="K4155">
        <v>3237</v>
      </c>
      <c r="L4155" cm="1">
        <f t="array" ref="L4155">_xlfn.IFS(G4155&lt;=25, 1, G4155&lt;=75, 2, G4155&lt;=150, 3, G4155&gt;150, 4)</f>
        <v>2</v>
      </c>
    </row>
    <row r="4156" spans="1:12" x14ac:dyDescent="0.2">
      <c r="A4156" t="s">
        <v>6313</v>
      </c>
      <c r="B4156" t="s">
        <v>6314</v>
      </c>
      <c r="C4156" s="2">
        <v>473</v>
      </c>
      <c r="D4156" s="2">
        <v>369</v>
      </c>
      <c r="E4156" t="s">
        <v>7027</v>
      </c>
      <c r="F4156" t="s">
        <v>7041</v>
      </c>
      <c r="G4156" s="2">
        <v>104</v>
      </c>
      <c r="H4156" s="11">
        <v>0.21987315010570824</v>
      </c>
      <c r="I4156">
        <v>0</v>
      </c>
      <c r="J4156">
        <f ca="1"/>
        <v>2180</v>
      </c>
      <c r="K4156">
        <v>2990</v>
      </c>
      <c r="L4156" cm="1">
        <f t="array" ref="L4156">_xlfn.IFS(G4156&lt;=25, 1, G4156&lt;=75, 2, G4156&lt;=150, 3, G4156&gt;150, 4)</f>
        <v>3</v>
      </c>
    </row>
    <row r="4157" spans="1:12" x14ac:dyDescent="0.2">
      <c r="A4157" t="s">
        <v>6315</v>
      </c>
      <c r="B4157" t="s">
        <v>6316</v>
      </c>
      <c r="C4157" s="2">
        <v>1590</v>
      </c>
      <c r="D4157" s="2">
        <v>1447</v>
      </c>
      <c r="E4157" t="s">
        <v>7029</v>
      </c>
      <c r="F4157" t="s">
        <v>7042</v>
      </c>
      <c r="G4157" s="2">
        <v>143</v>
      </c>
      <c r="H4157" s="11">
        <v>8.9937106918238988E-2</v>
      </c>
      <c r="I4157">
        <v>0</v>
      </c>
      <c r="J4157">
        <f ca="1"/>
        <v>1896</v>
      </c>
      <c r="K4157">
        <v>605</v>
      </c>
      <c r="L4157" cm="1">
        <f t="array" ref="L4157">_xlfn.IFS(G4157&lt;=25, 1, G4157&lt;=75, 2, G4157&lt;=150, 3, G4157&gt;150, 4)</f>
        <v>3</v>
      </c>
    </row>
    <row r="4158" spans="1:12" x14ac:dyDescent="0.2">
      <c r="A4158" t="s">
        <v>6317</v>
      </c>
      <c r="B4158" t="s">
        <v>2216</v>
      </c>
      <c r="C4158" s="2">
        <v>268</v>
      </c>
      <c r="D4158" s="2">
        <v>198</v>
      </c>
      <c r="E4158" t="s">
        <v>7027</v>
      </c>
      <c r="F4158" t="s">
        <v>7039</v>
      </c>
      <c r="G4158" s="2">
        <v>70</v>
      </c>
      <c r="H4158" s="11">
        <v>0.26119402985074625</v>
      </c>
      <c r="I4158">
        <v>0</v>
      </c>
      <c r="J4158">
        <f ca="1"/>
        <v>2876</v>
      </c>
      <c r="K4158">
        <v>2452</v>
      </c>
      <c r="L4158" cm="1">
        <f t="array" ref="L4158">_xlfn.IFS(G4158&lt;=25, 1, G4158&lt;=75, 2, G4158&lt;=150, 3, G4158&gt;150, 4)</f>
        <v>2</v>
      </c>
    </row>
    <row r="4159" spans="1:12" x14ac:dyDescent="0.2">
      <c r="A4159" t="s">
        <v>6318</v>
      </c>
      <c r="B4159" t="s">
        <v>6005</v>
      </c>
      <c r="C4159" s="2">
        <v>325</v>
      </c>
      <c r="D4159" s="2">
        <v>244</v>
      </c>
      <c r="E4159" t="s">
        <v>7027</v>
      </c>
      <c r="F4159" t="s">
        <v>7036</v>
      </c>
      <c r="G4159" s="2">
        <v>81</v>
      </c>
      <c r="H4159" s="11">
        <v>0.24923076923076923</v>
      </c>
      <c r="I4159">
        <v>0</v>
      </c>
      <c r="J4159">
        <f ca="1"/>
        <v>45</v>
      </c>
      <c r="K4159">
        <v>2935</v>
      </c>
      <c r="L4159" cm="1">
        <f t="array" ref="L4159">_xlfn.IFS(G4159&lt;=25, 1, G4159&lt;=75, 2, G4159&lt;=150, 3, G4159&gt;150, 4)</f>
        <v>3</v>
      </c>
    </row>
    <row r="4160" spans="1:12" x14ac:dyDescent="0.2">
      <c r="A4160" t="s">
        <v>6319</v>
      </c>
      <c r="B4160" t="s">
        <v>6320</v>
      </c>
      <c r="C4160" s="2">
        <v>590</v>
      </c>
      <c r="D4160" s="2">
        <v>448</v>
      </c>
      <c r="E4160" t="s">
        <v>7029</v>
      </c>
      <c r="F4160" t="s">
        <v>7042</v>
      </c>
      <c r="G4160" s="2">
        <v>142</v>
      </c>
      <c r="H4160" s="11">
        <v>0.24067796610169492</v>
      </c>
      <c r="I4160">
        <v>0</v>
      </c>
      <c r="J4160">
        <f ca="1"/>
        <v>1045</v>
      </c>
      <c r="K4160">
        <v>4147</v>
      </c>
      <c r="L4160" cm="1">
        <f t="array" ref="L4160">_xlfn.IFS(G4160&lt;=25, 1, G4160&lt;=75, 2, G4160&lt;=150, 3, G4160&gt;150, 4)</f>
        <v>3</v>
      </c>
    </row>
    <row r="4161" spans="1:12" x14ac:dyDescent="0.2">
      <c r="A4161" t="s">
        <v>6321</v>
      </c>
      <c r="B4161" t="s">
        <v>6322</v>
      </c>
      <c r="C4161" s="2">
        <v>349</v>
      </c>
      <c r="D4161" s="2">
        <v>300</v>
      </c>
      <c r="E4161" t="s">
        <v>7027</v>
      </c>
      <c r="F4161" t="s">
        <v>7041</v>
      </c>
      <c r="G4161" s="2">
        <v>49</v>
      </c>
      <c r="H4161" s="11">
        <v>0.14040114613180515</v>
      </c>
      <c r="I4161">
        <v>0</v>
      </c>
      <c r="J4161">
        <f ca="1"/>
        <v>218</v>
      </c>
      <c r="K4161">
        <v>877</v>
      </c>
      <c r="L4161" cm="1">
        <f t="array" ref="L4161">_xlfn.IFS(G4161&lt;=25, 1, G4161&lt;=75, 2, G4161&lt;=150, 3, G4161&gt;150, 4)</f>
        <v>2</v>
      </c>
    </row>
    <row r="4162" spans="1:12" x14ac:dyDescent="0.2">
      <c r="A4162" t="s">
        <v>6323</v>
      </c>
      <c r="B4162" t="s">
        <v>6324</v>
      </c>
      <c r="C4162" s="2">
        <v>1290</v>
      </c>
      <c r="D4162" s="2">
        <v>1161</v>
      </c>
      <c r="E4162" t="s">
        <v>7029</v>
      </c>
      <c r="F4162" t="s">
        <v>7042</v>
      </c>
      <c r="G4162" s="2">
        <v>129</v>
      </c>
      <c r="H4162" s="11">
        <v>0.1</v>
      </c>
      <c r="I4162">
        <v>0</v>
      </c>
      <c r="J4162">
        <f ca="1"/>
        <v>1709</v>
      </c>
      <c r="K4162">
        <v>1977</v>
      </c>
      <c r="L4162" cm="1">
        <f t="array" ref="L4162">_xlfn.IFS(G4162&lt;=25, 1, G4162&lt;=75, 2, G4162&lt;=150, 3, G4162&gt;150, 4)</f>
        <v>3</v>
      </c>
    </row>
    <row r="4163" spans="1:12" x14ac:dyDescent="0.2">
      <c r="A4163" t="s">
        <v>6325</v>
      </c>
      <c r="B4163" t="s">
        <v>2216</v>
      </c>
      <c r="C4163" s="2">
        <v>990</v>
      </c>
      <c r="D4163" s="2">
        <v>782</v>
      </c>
      <c r="E4163" t="s">
        <v>7029</v>
      </c>
      <c r="F4163" t="s">
        <v>7044</v>
      </c>
      <c r="G4163" s="2">
        <v>208</v>
      </c>
      <c r="H4163" s="11">
        <v>0.21010101010101009</v>
      </c>
      <c r="I4163">
        <v>0</v>
      </c>
      <c r="J4163">
        <f ca="1"/>
        <v>3570</v>
      </c>
      <c r="K4163">
        <v>29</v>
      </c>
      <c r="L4163" cm="1">
        <f t="array" ref="L4163">_xlfn.IFS(G4163&lt;=25, 1, G4163&lt;=75, 2, G4163&lt;=150, 3, G4163&gt;150, 4)</f>
        <v>4</v>
      </c>
    </row>
    <row r="4164" spans="1:12" x14ac:dyDescent="0.2">
      <c r="A4164" t="s">
        <v>6326</v>
      </c>
      <c r="B4164" t="s">
        <v>5959</v>
      </c>
      <c r="C4164" s="2">
        <v>1155</v>
      </c>
      <c r="D4164" s="2">
        <v>1016</v>
      </c>
      <c r="E4164" t="s">
        <v>7029</v>
      </c>
      <c r="F4164" t="s">
        <v>7042</v>
      </c>
      <c r="G4164" s="2">
        <v>139</v>
      </c>
      <c r="H4164" s="11">
        <v>0.12034632034632034</v>
      </c>
      <c r="I4164">
        <v>0</v>
      </c>
      <c r="J4164">
        <f ca="1"/>
        <v>2433</v>
      </c>
      <c r="K4164">
        <v>3709</v>
      </c>
      <c r="L4164" cm="1">
        <f t="array" ref="L4164">_xlfn.IFS(G4164&lt;=25, 1, G4164&lt;=75, 2, G4164&lt;=150, 3, G4164&gt;150, 4)</f>
        <v>3</v>
      </c>
    </row>
    <row r="4165" spans="1:12" x14ac:dyDescent="0.2">
      <c r="A4165" t="s">
        <v>6327</v>
      </c>
      <c r="B4165" t="s">
        <v>6328</v>
      </c>
      <c r="C4165" s="2">
        <v>447</v>
      </c>
      <c r="D4165" s="2">
        <v>375</v>
      </c>
      <c r="E4165" t="s">
        <v>7027</v>
      </c>
      <c r="F4165" t="s">
        <v>7045</v>
      </c>
      <c r="G4165" s="2">
        <v>72</v>
      </c>
      <c r="H4165" s="11">
        <v>0.16107382550335569</v>
      </c>
      <c r="I4165">
        <v>0</v>
      </c>
      <c r="J4165">
        <f ca="1"/>
        <v>1831</v>
      </c>
      <c r="K4165">
        <v>2976</v>
      </c>
      <c r="L4165" cm="1">
        <f t="array" ref="L4165">_xlfn.IFS(G4165&lt;=25, 1, G4165&lt;=75, 2, G4165&lt;=150, 3, G4165&gt;150, 4)</f>
        <v>2</v>
      </c>
    </row>
    <row r="4166" spans="1:12" x14ac:dyDescent="0.2">
      <c r="A4166" t="s">
        <v>6329</v>
      </c>
      <c r="B4166" t="s">
        <v>6330</v>
      </c>
      <c r="C4166" s="2">
        <v>354</v>
      </c>
      <c r="D4166" s="2">
        <v>276</v>
      </c>
      <c r="E4166" t="s">
        <v>7029</v>
      </c>
      <c r="F4166" t="s">
        <v>7043</v>
      </c>
      <c r="G4166" s="2">
        <v>78</v>
      </c>
      <c r="H4166" s="11">
        <v>0.22033898305084745</v>
      </c>
      <c r="I4166">
        <v>0</v>
      </c>
      <c r="J4166">
        <f ca="1"/>
        <v>4270</v>
      </c>
      <c r="K4166">
        <v>3348</v>
      </c>
      <c r="L4166" cm="1">
        <f t="array" ref="L4166">_xlfn.IFS(G4166&lt;=25, 1, G4166&lt;=75, 2, G4166&lt;=150, 3, G4166&gt;150, 4)</f>
        <v>3</v>
      </c>
    </row>
    <row r="4167" spans="1:12" x14ac:dyDescent="0.2">
      <c r="A4167" t="s">
        <v>6331</v>
      </c>
      <c r="B4167" t="s">
        <v>6332</v>
      </c>
      <c r="C4167" s="2">
        <v>529</v>
      </c>
      <c r="D4167" s="2">
        <v>360</v>
      </c>
      <c r="E4167" t="s">
        <v>7027</v>
      </c>
      <c r="F4167" t="s">
        <v>7041</v>
      </c>
      <c r="G4167" s="2">
        <v>169</v>
      </c>
      <c r="H4167" s="11">
        <v>0.31947069943289225</v>
      </c>
      <c r="I4167">
        <v>0</v>
      </c>
      <c r="J4167">
        <f ca="1"/>
        <v>3162</v>
      </c>
      <c r="K4167">
        <v>2766</v>
      </c>
      <c r="L4167" cm="1">
        <f t="array" ref="L4167">_xlfn.IFS(G4167&lt;=25, 1, G4167&lt;=75, 2, G4167&lt;=150, 3, G4167&gt;150, 4)</f>
        <v>4</v>
      </c>
    </row>
    <row r="4168" spans="1:12" x14ac:dyDescent="0.2">
      <c r="A4168" t="s">
        <v>6333</v>
      </c>
      <c r="B4168" t="s">
        <v>5488</v>
      </c>
      <c r="C4168" s="2">
        <v>295</v>
      </c>
      <c r="D4168" s="2">
        <v>207</v>
      </c>
      <c r="E4168" t="s">
        <v>7027</v>
      </c>
      <c r="F4168" t="s">
        <v>7037</v>
      </c>
      <c r="G4168" s="2">
        <v>88</v>
      </c>
      <c r="H4168" s="11">
        <v>0.29830508474576273</v>
      </c>
      <c r="I4168">
        <v>0</v>
      </c>
      <c r="J4168">
        <f ca="1"/>
        <v>1381</v>
      </c>
      <c r="K4168">
        <v>3075</v>
      </c>
      <c r="L4168" cm="1">
        <f t="array" ref="L4168">_xlfn.IFS(G4168&lt;=25, 1, G4168&lt;=75, 2, G4168&lt;=150, 3, G4168&gt;150, 4)</f>
        <v>3</v>
      </c>
    </row>
    <row r="4169" spans="1:12" x14ac:dyDescent="0.2">
      <c r="A4169" t="s">
        <v>6334</v>
      </c>
      <c r="B4169" t="s">
        <v>6335</v>
      </c>
      <c r="C4169" s="2">
        <v>473</v>
      </c>
      <c r="D4169" s="2">
        <v>293</v>
      </c>
      <c r="E4169" t="s">
        <v>7027</v>
      </c>
      <c r="F4169" t="s">
        <v>7037</v>
      </c>
      <c r="G4169" s="2">
        <v>180</v>
      </c>
      <c r="H4169" s="11">
        <v>0.38054968287526425</v>
      </c>
      <c r="I4169">
        <v>0</v>
      </c>
      <c r="J4169">
        <f ca="1"/>
        <v>3551</v>
      </c>
      <c r="K4169">
        <v>1161</v>
      </c>
      <c r="L4169" cm="1">
        <f t="array" ref="L4169">_xlfn.IFS(G4169&lt;=25, 1, G4169&lt;=75, 2, G4169&lt;=150, 3, G4169&gt;150, 4)</f>
        <v>4</v>
      </c>
    </row>
    <row r="4170" spans="1:12" x14ac:dyDescent="0.2">
      <c r="A4170" t="s">
        <v>6151</v>
      </c>
      <c r="B4170" t="s">
        <v>6152</v>
      </c>
      <c r="C4170" s="2">
        <v>357</v>
      </c>
      <c r="D4170" s="2">
        <v>196</v>
      </c>
      <c r="E4170" t="s">
        <v>7027</v>
      </c>
      <c r="F4170" t="s">
        <v>7037</v>
      </c>
      <c r="G4170" s="2">
        <v>161</v>
      </c>
      <c r="H4170" s="11">
        <v>0.45098039215686275</v>
      </c>
      <c r="I4170">
        <v>0</v>
      </c>
      <c r="J4170">
        <f ca="1"/>
        <v>3139</v>
      </c>
      <c r="K4170">
        <v>1397</v>
      </c>
      <c r="L4170" cm="1">
        <f t="array" ref="L4170">_xlfn.IFS(G4170&lt;=25, 1, G4170&lt;=75, 2, G4170&lt;=150, 3, G4170&gt;150, 4)</f>
        <v>4</v>
      </c>
    </row>
    <row r="4171" spans="1:12" x14ac:dyDescent="0.2">
      <c r="A4171" t="s">
        <v>6336</v>
      </c>
      <c r="B4171" t="s">
        <v>6337</v>
      </c>
      <c r="C4171" s="2">
        <v>399</v>
      </c>
      <c r="D4171" s="2">
        <v>259</v>
      </c>
      <c r="E4171" t="s">
        <v>7027</v>
      </c>
      <c r="F4171" t="s">
        <v>7044</v>
      </c>
      <c r="G4171" s="2">
        <v>140</v>
      </c>
      <c r="H4171" s="11">
        <v>0.35087719298245612</v>
      </c>
      <c r="I4171">
        <v>0</v>
      </c>
      <c r="J4171">
        <f ca="1"/>
        <v>1333</v>
      </c>
      <c r="K4171">
        <v>596</v>
      </c>
      <c r="L4171" cm="1">
        <f t="array" ref="L4171">_xlfn.IFS(G4171&lt;=25, 1, G4171&lt;=75, 2, G4171&lt;=150, 3, G4171&gt;150, 4)</f>
        <v>3</v>
      </c>
    </row>
    <row r="4172" spans="1:12" x14ac:dyDescent="0.2">
      <c r="A4172" t="s">
        <v>6338</v>
      </c>
      <c r="B4172" t="s">
        <v>6339</v>
      </c>
      <c r="C4172" s="2">
        <v>1020</v>
      </c>
      <c r="D4172" s="2">
        <v>826</v>
      </c>
      <c r="E4172" t="s">
        <v>7029</v>
      </c>
      <c r="F4172" t="s">
        <v>7037</v>
      </c>
      <c r="G4172" s="2">
        <v>194</v>
      </c>
      <c r="H4172" s="11">
        <v>0.19019607843137254</v>
      </c>
      <c r="I4172">
        <v>0</v>
      </c>
      <c r="J4172">
        <f ca="1"/>
        <v>3199</v>
      </c>
      <c r="K4172">
        <v>1248</v>
      </c>
      <c r="L4172" cm="1">
        <f t="array" ref="L4172">_xlfn.IFS(G4172&lt;=25, 1, G4172&lt;=75, 2, G4172&lt;=150, 3, G4172&gt;150, 4)</f>
        <v>4</v>
      </c>
    </row>
    <row r="4173" spans="1:12" x14ac:dyDescent="0.2">
      <c r="A4173" t="s">
        <v>6340</v>
      </c>
      <c r="B4173" t="s">
        <v>6341</v>
      </c>
      <c r="C4173" s="2">
        <v>1090</v>
      </c>
      <c r="D4173" s="2">
        <v>774</v>
      </c>
      <c r="E4173" t="s">
        <v>7029</v>
      </c>
      <c r="F4173" t="s">
        <v>7042</v>
      </c>
      <c r="G4173" s="2">
        <v>316</v>
      </c>
      <c r="H4173" s="11">
        <v>0.28990825688073396</v>
      </c>
      <c r="I4173">
        <v>0</v>
      </c>
      <c r="J4173">
        <f ca="1"/>
        <v>2088</v>
      </c>
      <c r="K4173">
        <v>1075</v>
      </c>
      <c r="L4173" cm="1">
        <f t="array" ref="L4173">_xlfn.IFS(G4173&lt;=25, 1, G4173&lt;=75, 2, G4173&lt;=150, 3, G4173&gt;150, 4)</f>
        <v>4</v>
      </c>
    </row>
    <row r="4174" spans="1:12" x14ac:dyDescent="0.2">
      <c r="A4174" t="s">
        <v>6342</v>
      </c>
      <c r="B4174" t="s">
        <v>5542</v>
      </c>
      <c r="C4174" s="2">
        <v>268</v>
      </c>
      <c r="D4174" s="2">
        <v>225</v>
      </c>
      <c r="E4174" t="s">
        <v>7027</v>
      </c>
      <c r="F4174" t="s">
        <v>7037</v>
      </c>
      <c r="G4174" s="2">
        <v>43</v>
      </c>
      <c r="H4174" s="11">
        <v>0.16044776119402984</v>
      </c>
      <c r="I4174">
        <v>0</v>
      </c>
      <c r="J4174">
        <f ca="1"/>
        <v>3088</v>
      </c>
      <c r="K4174">
        <v>3567</v>
      </c>
      <c r="L4174" cm="1">
        <f t="array" ref="L4174">_xlfn.IFS(G4174&lt;=25, 1, G4174&lt;=75, 2, G4174&lt;=150, 3, G4174&gt;150, 4)</f>
        <v>2</v>
      </c>
    </row>
    <row r="4175" spans="1:12" x14ac:dyDescent="0.2">
      <c r="A4175" t="s">
        <v>6343</v>
      </c>
      <c r="B4175" t="s">
        <v>6344</v>
      </c>
      <c r="C4175" s="2">
        <v>299</v>
      </c>
      <c r="D4175" s="2">
        <v>206</v>
      </c>
      <c r="E4175" t="s">
        <v>7027</v>
      </c>
      <c r="F4175" t="s">
        <v>7037</v>
      </c>
      <c r="G4175" s="2">
        <v>93</v>
      </c>
      <c r="H4175" s="11">
        <v>0.31103678929765888</v>
      </c>
      <c r="I4175">
        <v>0</v>
      </c>
      <c r="J4175">
        <f ca="1"/>
        <v>3247</v>
      </c>
      <c r="K4175">
        <v>1545</v>
      </c>
      <c r="L4175" cm="1">
        <f t="array" ref="L4175">_xlfn.IFS(G4175&lt;=25, 1, G4175&lt;=75, 2, G4175&lt;=150, 3, G4175&gt;150, 4)</f>
        <v>3</v>
      </c>
    </row>
    <row r="4176" spans="1:12" x14ac:dyDescent="0.2">
      <c r="A4176" t="s">
        <v>6345</v>
      </c>
      <c r="B4176" t="s">
        <v>5045</v>
      </c>
      <c r="C4176" s="2">
        <v>1590</v>
      </c>
      <c r="D4176" s="2">
        <v>1113</v>
      </c>
      <c r="E4176" t="s">
        <v>7029</v>
      </c>
      <c r="F4176" t="s">
        <v>7041</v>
      </c>
      <c r="G4176" s="2">
        <v>477</v>
      </c>
      <c r="H4176" s="11">
        <v>0.3</v>
      </c>
      <c r="I4176">
        <v>0</v>
      </c>
      <c r="J4176">
        <f ca="1"/>
        <v>4140</v>
      </c>
      <c r="K4176">
        <v>1282</v>
      </c>
      <c r="L4176" cm="1">
        <f t="array" ref="L4176">_xlfn.IFS(G4176&lt;=25, 1, G4176&lt;=75, 2, G4176&lt;=150, 3, G4176&gt;150, 4)</f>
        <v>4</v>
      </c>
    </row>
    <row r="4177" spans="1:12" x14ac:dyDescent="0.2">
      <c r="A4177" t="s">
        <v>6346</v>
      </c>
      <c r="B4177" t="s">
        <v>6068</v>
      </c>
      <c r="C4177" s="2">
        <v>399</v>
      </c>
      <c r="D4177" s="2">
        <v>343</v>
      </c>
      <c r="E4177" t="s">
        <v>7027</v>
      </c>
      <c r="F4177" t="s">
        <v>7036</v>
      </c>
      <c r="G4177" s="2">
        <v>56</v>
      </c>
      <c r="H4177" s="11">
        <v>0.14035087719298245</v>
      </c>
      <c r="I4177">
        <v>0</v>
      </c>
      <c r="J4177">
        <f ca="1"/>
        <v>3749</v>
      </c>
      <c r="K4177">
        <v>1013</v>
      </c>
      <c r="L4177" cm="1">
        <f t="array" ref="L4177">_xlfn.IFS(G4177&lt;=25, 1, G4177&lt;=75, 2, G4177&lt;=150, 3, G4177&gt;150, 4)</f>
        <v>2</v>
      </c>
    </row>
    <row r="4178" spans="1:12" x14ac:dyDescent="0.2">
      <c r="A4178" t="s">
        <v>6347</v>
      </c>
      <c r="B4178" t="s">
        <v>6348</v>
      </c>
      <c r="C4178" s="2">
        <v>790</v>
      </c>
      <c r="D4178" s="2">
        <v>561</v>
      </c>
      <c r="E4178" t="s">
        <v>7029</v>
      </c>
      <c r="F4178" t="s">
        <v>7045</v>
      </c>
      <c r="G4178" s="2">
        <v>229</v>
      </c>
      <c r="H4178" s="11">
        <v>0.28987341772151898</v>
      </c>
      <c r="I4178">
        <v>0</v>
      </c>
      <c r="J4178">
        <f ca="1"/>
        <v>905</v>
      </c>
      <c r="K4178">
        <v>2691</v>
      </c>
      <c r="L4178" cm="1">
        <f t="array" ref="L4178">_xlfn.IFS(G4178&lt;=25, 1, G4178&lt;=75, 2, G4178&lt;=150, 3, G4178&gt;150, 4)</f>
        <v>4</v>
      </c>
    </row>
    <row r="4179" spans="1:12" x14ac:dyDescent="0.2">
      <c r="A4179" t="s">
        <v>6349</v>
      </c>
      <c r="B4179" t="s">
        <v>6350</v>
      </c>
      <c r="C4179" s="2">
        <v>349</v>
      </c>
      <c r="D4179" s="2">
        <v>286</v>
      </c>
      <c r="E4179" t="s">
        <v>7027</v>
      </c>
      <c r="F4179" t="s">
        <v>7037</v>
      </c>
      <c r="G4179" s="2">
        <v>63</v>
      </c>
      <c r="H4179" s="11">
        <v>0.18051575931232092</v>
      </c>
      <c r="I4179">
        <v>0</v>
      </c>
      <c r="J4179">
        <f ca="1"/>
        <v>3652</v>
      </c>
      <c r="K4179">
        <v>3740</v>
      </c>
      <c r="L4179" cm="1">
        <f t="array" ref="L4179">_xlfn.IFS(G4179&lt;=25, 1, G4179&lt;=75, 2, G4179&lt;=150, 3, G4179&gt;150, 4)</f>
        <v>2</v>
      </c>
    </row>
    <row r="4180" spans="1:12" x14ac:dyDescent="0.2">
      <c r="A4180" t="s">
        <v>6351</v>
      </c>
      <c r="B4180" t="s">
        <v>6352</v>
      </c>
      <c r="C4180" s="2">
        <v>499</v>
      </c>
      <c r="D4180" s="2">
        <v>379</v>
      </c>
      <c r="E4180" t="s">
        <v>7029</v>
      </c>
      <c r="F4180" t="s">
        <v>7045</v>
      </c>
      <c r="G4180" s="2">
        <v>120</v>
      </c>
      <c r="H4180" s="11">
        <v>0.24048096192384769</v>
      </c>
      <c r="I4180">
        <v>0</v>
      </c>
      <c r="J4180">
        <f ca="1"/>
        <v>4009</v>
      </c>
      <c r="K4180">
        <v>1269</v>
      </c>
      <c r="L4180" cm="1">
        <f t="array" ref="L4180">_xlfn.IFS(G4180&lt;=25, 1, G4180&lt;=75, 2, G4180&lt;=150, 3, G4180&gt;150, 4)</f>
        <v>3</v>
      </c>
    </row>
    <row r="4181" spans="1:12" x14ac:dyDescent="0.2">
      <c r="A4181" t="s">
        <v>6353</v>
      </c>
      <c r="B4181" t="s">
        <v>4214</v>
      </c>
      <c r="C4181" s="2">
        <v>268</v>
      </c>
      <c r="D4181" s="2">
        <v>169</v>
      </c>
      <c r="E4181" t="s">
        <v>7027</v>
      </c>
      <c r="F4181" t="s">
        <v>7037</v>
      </c>
      <c r="G4181" s="2">
        <v>99</v>
      </c>
      <c r="H4181" s="11">
        <v>0.36940298507462688</v>
      </c>
      <c r="I4181">
        <v>0</v>
      </c>
      <c r="J4181">
        <f ca="1"/>
        <v>257</v>
      </c>
      <c r="K4181">
        <v>4451</v>
      </c>
      <c r="L4181" cm="1">
        <f t="array" ref="L4181">_xlfn.IFS(G4181&lt;=25, 1, G4181&lt;=75, 2, G4181&lt;=150, 3, G4181&gt;150, 4)</f>
        <v>3</v>
      </c>
    </row>
    <row r="4182" spans="1:12" x14ac:dyDescent="0.2">
      <c r="A4182" t="s">
        <v>6354</v>
      </c>
      <c r="B4182" t="s">
        <v>6355</v>
      </c>
      <c r="C4182" s="2">
        <v>429</v>
      </c>
      <c r="D4182" s="2">
        <v>356</v>
      </c>
      <c r="E4182" t="s">
        <v>7027</v>
      </c>
      <c r="F4182" t="s">
        <v>7044</v>
      </c>
      <c r="G4182" s="2">
        <v>73</v>
      </c>
      <c r="H4182" s="11">
        <v>0.17016317016317017</v>
      </c>
      <c r="I4182">
        <v>0</v>
      </c>
      <c r="J4182">
        <f ca="1"/>
        <v>1345</v>
      </c>
      <c r="K4182">
        <v>1613</v>
      </c>
      <c r="L4182" cm="1">
        <f t="array" ref="L4182">_xlfn.IFS(G4182&lt;=25, 1, G4182&lt;=75, 2, G4182&lt;=150, 3, G4182&gt;150, 4)</f>
        <v>2</v>
      </c>
    </row>
    <row r="4183" spans="1:12" x14ac:dyDescent="0.2">
      <c r="A4183" t="s">
        <v>6356</v>
      </c>
      <c r="B4183" t="s">
        <v>6357</v>
      </c>
      <c r="C4183" s="2">
        <v>1155</v>
      </c>
      <c r="D4183" s="2">
        <v>889</v>
      </c>
      <c r="E4183" t="s">
        <v>7029</v>
      </c>
      <c r="F4183" t="s">
        <v>7041</v>
      </c>
      <c r="G4183" s="2">
        <v>266</v>
      </c>
      <c r="H4183" s="11">
        <v>0.23030303030303031</v>
      </c>
      <c r="I4183">
        <v>0</v>
      </c>
      <c r="J4183">
        <f ca="1"/>
        <v>1614</v>
      </c>
      <c r="K4183">
        <v>1968</v>
      </c>
      <c r="L4183" cm="1">
        <f t="array" ref="L4183">_xlfn.IFS(G4183&lt;=25, 1, G4183&lt;=75, 2, G4183&lt;=150, 3, G4183&gt;150, 4)</f>
        <v>4</v>
      </c>
    </row>
    <row r="4184" spans="1:12" x14ac:dyDescent="0.2">
      <c r="A4184" t="s">
        <v>6358</v>
      </c>
      <c r="B4184" t="s">
        <v>6359</v>
      </c>
      <c r="C4184" s="2">
        <v>1423</v>
      </c>
      <c r="D4184" s="2">
        <v>1252</v>
      </c>
      <c r="E4184" t="s">
        <v>7029</v>
      </c>
      <c r="F4184" t="s">
        <v>7042</v>
      </c>
      <c r="G4184" s="2">
        <v>171</v>
      </c>
      <c r="H4184" s="11">
        <v>0.12016865776528461</v>
      </c>
      <c r="I4184">
        <v>0</v>
      </c>
      <c r="J4184">
        <f ca="1"/>
        <v>1262</v>
      </c>
      <c r="K4184">
        <v>3012</v>
      </c>
      <c r="L4184" cm="1">
        <f t="array" ref="L4184">_xlfn.IFS(G4184&lt;=25, 1, G4184&lt;=75, 2, G4184&lt;=150, 3, G4184&gt;150, 4)</f>
        <v>4</v>
      </c>
    </row>
    <row r="4185" spans="1:12" x14ac:dyDescent="0.2">
      <c r="A4185" t="s">
        <v>6360</v>
      </c>
      <c r="B4185" t="s">
        <v>6361</v>
      </c>
      <c r="C4185" s="2">
        <v>232</v>
      </c>
      <c r="D4185" s="2">
        <v>148</v>
      </c>
      <c r="E4185" t="s">
        <v>7027</v>
      </c>
      <c r="F4185" t="s">
        <v>7043</v>
      </c>
      <c r="G4185" s="2">
        <v>84</v>
      </c>
      <c r="H4185" s="11">
        <v>0.36206896551724138</v>
      </c>
      <c r="I4185">
        <v>0</v>
      </c>
      <c r="J4185">
        <f ca="1"/>
        <v>1018</v>
      </c>
      <c r="K4185">
        <v>591</v>
      </c>
      <c r="L4185" cm="1">
        <f t="array" ref="L4185">_xlfn.IFS(G4185&lt;=25, 1, G4185&lt;=75, 2, G4185&lt;=150, 3, G4185&gt;150, 4)</f>
        <v>3</v>
      </c>
    </row>
    <row r="4186" spans="1:12" x14ac:dyDescent="0.2">
      <c r="A4186" t="s">
        <v>6362</v>
      </c>
      <c r="B4186" t="s">
        <v>6363</v>
      </c>
      <c r="C4186" s="2">
        <v>399</v>
      </c>
      <c r="D4186" s="2">
        <v>291</v>
      </c>
      <c r="E4186" t="s">
        <v>7027</v>
      </c>
      <c r="F4186" t="s">
        <v>7042</v>
      </c>
      <c r="G4186" s="2">
        <v>108</v>
      </c>
      <c r="H4186" s="11">
        <v>0.27067669172932329</v>
      </c>
      <c r="I4186">
        <v>0</v>
      </c>
      <c r="J4186">
        <f ca="1"/>
        <v>4547</v>
      </c>
      <c r="K4186">
        <v>3162</v>
      </c>
      <c r="L4186" cm="1">
        <f t="array" ref="L4186">_xlfn.IFS(G4186&lt;=25, 1, G4186&lt;=75, 2, G4186&lt;=150, 3, G4186&gt;150, 4)</f>
        <v>3</v>
      </c>
    </row>
    <row r="4187" spans="1:12" x14ac:dyDescent="0.2">
      <c r="A4187" t="s">
        <v>6364</v>
      </c>
      <c r="B4187" t="s">
        <v>6365</v>
      </c>
      <c r="C4187" s="2">
        <v>312</v>
      </c>
      <c r="D4187" s="2">
        <v>222</v>
      </c>
      <c r="E4187" t="s">
        <v>7027</v>
      </c>
      <c r="F4187" t="s">
        <v>7037</v>
      </c>
      <c r="G4187" s="2">
        <v>90</v>
      </c>
      <c r="H4187" s="11">
        <v>0.28846153846153844</v>
      </c>
      <c r="I4187">
        <v>0</v>
      </c>
      <c r="J4187">
        <f ca="1"/>
        <v>438</v>
      </c>
      <c r="K4187">
        <v>1745</v>
      </c>
      <c r="L4187" cm="1">
        <f t="array" ref="L4187">_xlfn.IFS(G4187&lt;=25, 1, G4187&lt;=75, 2, G4187&lt;=150, 3, G4187&gt;150, 4)</f>
        <v>3</v>
      </c>
    </row>
    <row r="4188" spans="1:12" x14ac:dyDescent="0.2">
      <c r="A4188" t="s">
        <v>6366</v>
      </c>
      <c r="B4188" t="s">
        <v>6367</v>
      </c>
      <c r="C4188" s="2">
        <v>715</v>
      </c>
      <c r="D4188" s="2">
        <v>536</v>
      </c>
      <c r="E4188" t="s">
        <v>7029</v>
      </c>
      <c r="F4188" t="s">
        <v>7042</v>
      </c>
      <c r="G4188" s="2">
        <v>179</v>
      </c>
      <c r="H4188" s="11">
        <v>0.25034965034965034</v>
      </c>
      <c r="I4188">
        <v>0</v>
      </c>
      <c r="J4188">
        <f ca="1"/>
        <v>4253</v>
      </c>
      <c r="K4188">
        <v>4163</v>
      </c>
      <c r="L4188" cm="1">
        <f t="array" ref="L4188">_xlfn.IFS(G4188&lt;=25, 1, G4188&lt;=75, 2, G4188&lt;=150, 3, G4188&gt;150, 4)</f>
        <v>4</v>
      </c>
    </row>
    <row r="4189" spans="1:12" x14ac:dyDescent="0.2">
      <c r="A4189" t="s">
        <v>6368</v>
      </c>
      <c r="B4189" t="s">
        <v>6369</v>
      </c>
      <c r="C4189" s="2">
        <v>268</v>
      </c>
      <c r="D4189" s="2">
        <v>161</v>
      </c>
      <c r="E4189" t="s">
        <v>7027</v>
      </c>
      <c r="F4189" t="s">
        <v>7037</v>
      </c>
      <c r="G4189" s="2">
        <v>107</v>
      </c>
      <c r="H4189" s="11">
        <v>0.39925373134328357</v>
      </c>
      <c r="I4189">
        <v>0</v>
      </c>
      <c r="J4189">
        <f ca="1"/>
        <v>3375</v>
      </c>
      <c r="K4189">
        <v>2222</v>
      </c>
      <c r="L4189" cm="1">
        <f t="array" ref="L4189">_xlfn.IFS(G4189&lt;=25, 1, G4189&lt;=75, 2, G4189&lt;=150, 3, G4189&gt;150, 4)</f>
        <v>3</v>
      </c>
    </row>
    <row r="4190" spans="1:12" x14ac:dyDescent="0.2">
      <c r="A4190" t="s">
        <v>6370</v>
      </c>
      <c r="B4190" t="s">
        <v>6371</v>
      </c>
      <c r="C4190" s="2">
        <v>312</v>
      </c>
      <c r="D4190" s="2">
        <v>218</v>
      </c>
      <c r="E4190" t="s">
        <v>7027</v>
      </c>
      <c r="F4190" t="s">
        <v>7039</v>
      </c>
      <c r="G4190" s="2">
        <v>94</v>
      </c>
      <c r="H4190" s="11">
        <v>0.30128205128205127</v>
      </c>
      <c r="I4190">
        <v>0</v>
      </c>
      <c r="J4190">
        <f ca="1"/>
        <v>3671</v>
      </c>
      <c r="K4190">
        <v>2087</v>
      </c>
      <c r="L4190" cm="1">
        <f t="array" ref="L4190">_xlfn.IFS(G4190&lt;=25, 1, G4190&lt;=75, 2, G4190&lt;=150, 3, G4190&gt;150, 4)</f>
        <v>3</v>
      </c>
    </row>
    <row r="4191" spans="1:12" x14ac:dyDescent="0.2">
      <c r="A4191" t="s">
        <v>6372</v>
      </c>
      <c r="B4191" t="s">
        <v>6373</v>
      </c>
      <c r="C4191" s="2">
        <v>569</v>
      </c>
      <c r="D4191" s="2">
        <v>427</v>
      </c>
      <c r="E4191" t="s">
        <v>7029</v>
      </c>
      <c r="F4191" t="s">
        <v>7045</v>
      </c>
      <c r="G4191" s="2">
        <v>142</v>
      </c>
      <c r="H4191" s="11">
        <v>0.24956063268892795</v>
      </c>
      <c r="I4191">
        <v>0</v>
      </c>
      <c r="J4191">
        <f ca="1"/>
        <v>3851</v>
      </c>
      <c r="K4191">
        <v>4289</v>
      </c>
      <c r="L4191" cm="1">
        <f t="array" ref="L4191">_xlfn.IFS(G4191&lt;=25, 1, G4191&lt;=75, 2, G4191&lt;=150, 3, G4191&gt;150, 4)</f>
        <v>3</v>
      </c>
    </row>
    <row r="4192" spans="1:12" x14ac:dyDescent="0.2">
      <c r="A4192" t="s">
        <v>6374</v>
      </c>
      <c r="B4192" t="s">
        <v>5811</v>
      </c>
      <c r="C4192" s="2">
        <v>549</v>
      </c>
      <c r="D4192" s="2">
        <v>439</v>
      </c>
      <c r="E4192" t="s">
        <v>7027</v>
      </c>
      <c r="F4192" t="s">
        <v>7041</v>
      </c>
      <c r="G4192" s="2">
        <v>110</v>
      </c>
      <c r="H4192" s="11">
        <v>0.20036429872495445</v>
      </c>
      <c r="I4192">
        <v>0</v>
      </c>
      <c r="J4192">
        <f ca="1"/>
        <v>23</v>
      </c>
      <c r="K4192">
        <v>358</v>
      </c>
      <c r="L4192" cm="1">
        <f t="array" ref="L4192">_xlfn.IFS(G4192&lt;=25, 1, G4192&lt;=75, 2, G4192&lt;=150, 3, G4192&gt;150, 4)</f>
        <v>3</v>
      </c>
    </row>
    <row r="4193" spans="1:12" x14ac:dyDescent="0.2">
      <c r="A4193" t="s">
        <v>6375</v>
      </c>
      <c r="B4193" t="s">
        <v>2735</v>
      </c>
      <c r="C4193" s="2">
        <v>357</v>
      </c>
      <c r="D4193" s="2">
        <v>307</v>
      </c>
      <c r="E4193" t="s">
        <v>7029</v>
      </c>
      <c r="F4193" t="s">
        <v>7036</v>
      </c>
      <c r="G4193" s="2">
        <v>50</v>
      </c>
      <c r="H4193" s="11">
        <v>0.14005602240896359</v>
      </c>
      <c r="I4193">
        <v>0</v>
      </c>
      <c r="J4193">
        <f ca="1"/>
        <v>3189</v>
      </c>
      <c r="K4193">
        <v>3819</v>
      </c>
      <c r="L4193" cm="1">
        <f t="array" ref="L4193">_xlfn.IFS(G4193&lt;=25, 1, G4193&lt;=75, 2, G4193&lt;=150, 3, G4193&gt;150, 4)</f>
        <v>2</v>
      </c>
    </row>
    <row r="4194" spans="1:12" x14ac:dyDescent="0.2">
      <c r="A4194" t="s">
        <v>6376</v>
      </c>
      <c r="B4194" t="s">
        <v>6377</v>
      </c>
      <c r="C4194" s="2">
        <v>840</v>
      </c>
      <c r="D4194" s="2">
        <v>739</v>
      </c>
      <c r="E4194" t="s">
        <v>7029</v>
      </c>
      <c r="F4194" t="s">
        <v>7043</v>
      </c>
      <c r="G4194" s="2">
        <v>101</v>
      </c>
      <c r="H4194" s="11">
        <v>0.12023809523809524</v>
      </c>
      <c r="I4194">
        <v>0</v>
      </c>
      <c r="J4194">
        <f ca="1"/>
        <v>2440</v>
      </c>
      <c r="K4194">
        <v>239</v>
      </c>
      <c r="L4194" cm="1">
        <f t="array" ref="L4194">_xlfn.IFS(G4194&lt;=25, 1, G4194&lt;=75, 2, G4194&lt;=150, 3, G4194&gt;150, 4)</f>
        <v>3</v>
      </c>
    </row>
    <row r="4195" spans="1:12" x14ac:dyDescent="0.2">
      <c r="A4195" t="s">
        <v>6378</v>
      </c>
      <c r="B4195" t="s">
        <v>2272</v>
      </c>
      <c r="C4195" s="2">
        <v>402</v>
      </c>
      <c r="D4195" s="2">
        <v>289</v>
      </c>
      <c r="E4195" t="s">
        <v>7027</v>
      </c>
      <c r="F4195" t="s">
        <v>7037</v>
      </c>
      <c r="G4195" s="2">
        <v>113</v>
      </c>
      <c r="H4195" s="11">
        <v>0.28109452736318408</v>
      </c>
      <c r="I4195">
        <v>0</v>
      </c>
      <c r="J4195">
        <f ca="1"/>
        <v>754</v>
      </c>
      <c r="K4195">
        <v>2003</v>
      </c>
      <c r="L4195" cm="1">
        <f t="array" ref="L4195">_xlfn.IFS(G4195&lt;=25, 1, G4195&lt;=75, 2, G4195&lt;=150, 3, G4195&gt;150, 4)</f>
        <v>3</v>
      </c>
    </row>
    <row r="4196" spans="1:12" x14ac:dyDescent="0.2">
      <c r="A4196" t="s">
        <v>6379</v>
      </c>
      <c r="B4196" t="s">
        <v>6380</v>
      </c>
      <c r="C4196" s="2">
        <v>223</v>
      </c>
      <c r="D4196" s="2">
        <v>103</v>
      </c>
      <c r="E4196" t="s">
        <v>7027</v>
      </c>
      <c r="F4196" t="s">
        <v>7040</v>
      </c>
      <c r="G4196" s="2">
        <v>120</v>
      </c>
      <c r="H4196" s="11">
        <v>0.53811659192825112</v>
      </c>
      <c r="I4196">
        <v>0</v>
      </c>
      <c r="J4196">
        <f ca="1"/>
        <v>1663</v>
      </c>
      <c r="K4196">
        <v>125</v>
      </c>
      <c r="L4196" cm="1">
        <f t="array" ref="L4196">_xlfn.IFS(G4196&lt;=25, 1, G4196&lt;=75, 2, G4196&lt;=150, 3, G4196&gt;150, 4)</f>
        <v>3</v>
      </c>
    </row>
    <row r="4197" spans="1:12" x14ac:dyDescent="0.2">
      <c r="A4197" t="s">
        <v>6381</v>
      </c>
      <c r="B4197" t="s">
        <v>6382</v>
      </c>
      <c r="C4197" s="2">
        <v>561</v>
      </c>
      <c r="D4197" s="2">
        <v>449</v>
      </c>
      <c r="E4197" t="s">
        <v>7029</v>
      </c>
      <c r="F4197" t="s">
        <v>7045</v>
      </c>
      <c r="G4197" s="2">
        <v>112</v>
      </c>
      <c r="H4197" s="11">
        <v>0.19964349376114082</v>
      </c>
      <c r="I4197">
        <v>0</v>
      </c>
      <c r="J4197">
        <f ca="1"/>
        <v>3197</v>
      </c>
      <c r="K4197">
        <v>767</v>
      </c>
      <c r="L4197" cm="1">
        <f t="array" ref="L4197">_xlfn.IFS(G4197&lt;=25, 1, G4197&lt;=75, 2, G4197&lt;=150, 3, G4197&gt;150, 4)</f>
        <v>3</v>
      </c>
    </row>
    <row r="4198" spans="1:12" x14ac:dyDescent="0.2">
      <c r="A4198" t="s">
        <v>6383</v>
      </c>
      <c r="B4198" t="s">
        <v>6222</v>
      </c>
      <c r="C4198" s="2">
        <v>223</v>
      </c>
      <c r="D4198" s="2">
        <v>89</v>
      </c>
      <c r="E4198" t="s">
        <v>7029</v>
      </c>
      <c r="F4198" t="s">
        <v>7040</v>
      </c>
      <c r="G4198" s="2">
        <v>134</v>
      </c>
      <c r="H4198" s="11">
        <v>0.60089686098654704</v>
      </c>
      <c r="I4198">
        <v>0</v>
      </c>
      <c r="J4198">
        <f ca="1"/>
        <v>4396</v>
      </c>
      <c r="K4198">
        <v>1710</v>
      </c>
      <c r="L4198" cm="1">
        <f t="array" ref="L4198">_xlfn.IFS(G4198&lt;=25, 1, G4198&lt;=75, 2, G4198&lt;=150, 3, G4198&gt;150, 4)</f>
        <v>3</v>
      </c>
    </row>
    <row r="4199" spans="1:12" x14ac:dyDescent="0.2">
      <c r="A4199" t="s">
        <v>6384</v>
      </c>
      <c r="B4199" t="s">
        <v>6385</v>
      </c>
      <c r="C4199" s="2">
        <v>599</v>
      </c>
      <c r="D4199" s="2">
        <v>455</v>
      </c>
      <c r="E4199" t="s">
        <v>7029</v>
      </c>
      <c r="F4199" t="s">
        <v>7044</v>
      </c>
      <c r="G4199" s="2">
        <v>144</v>
      </c>
      <c r="H4199" s="11">
        <v>0.24040066777963273</v>
      </c>
      <c r="I4199">
        <v>0</v>
      </c>
      <c r="J4199">
        <f ca="1"/>
        <v>3693</v>
      </c>
      <c r="K4199">
        <v>4403</v>
      </c>
      <c r="L4199" cm="1">
        <f t="array" ref="L4199">_xlfn.IFS(G4199&lt;=25, 1, G4199&lt;=75, 2, G4199&lt;=150, 3, G4199&gt;150, 4)</f>
        <v>3</v>
      </c>
    </row>
    <row r="4200" spans="1:12" x14ac:dyDescent="0.2">
      <c r="A4200" t="s">
        <v>6386</v>
      </c>
      <c r="B4200" t="s">
        <v>6387</v>
      </c>
      <c r="C4200" s="2">
        <v>738</v>
      </c>
      <c r="D4200" s="2">
        <v>664</v>
      </c>
      <c r="E4200" t="s">
        <v>7029</v>
      </c>
      <c r="F4200" t="s">
        <v>7042</v>
      </c>
      <c r="G4200" s="2">
        <v>74</v>
      </c>
      <c r="H4200" s="11">
        <v>0.1002710027100271</v>
      </c>
      <c r="I4200">
        <v>0</v>
      </c>
      <c r="J4200">
        <f ca="1"/>
        <v>2132</v>
      </c>
      <c r="K4200">
        <v>601</v>
      </c>
      <c r="L4200" cm="1">
        <f t="array" ref="L4200">_xlfn.IFS(G4200&lt;=25, 1, G4200&lt;=75, 2, G4200&lt;=150, 3, G4200&gt;150, 4)</f>
        <v>2</v>
      </c>
    </row>
    <row r="4201" spans="1:12" x14ac:dyDescent="0.2">
      <c r="A4201" t="s">
        <v>6388</v>
      </c>
      <c r="B4201" t="s">
        <v>6389</v>
      </c>
      <c r="C4201" s="2">
        <v>329</v>
      </c>
      <c r="D4201" s="2">
        <v>184</v>
      </c>
      <c r="E4201" t="s">
        <v>7029</v>
      </c>
      <c r="F4201" t="s">
        <v>7037</v>
      </c>
      <c r="G4201" s="2">
        <v>145</v>
      </c>
      <c r="H4201" s="11">
        <v>0.44072948328267475</v>
      </c>
      <c r="I4201">
        <v>0</v>
      </c>
      <c r="J4201">
        <f ca="1"/>
        <v>2950</v>
      </c>
      <c r="K4201">
        <v>1125</v>
      </c>
      <c r="L4201" cm="1">
        <f t="array" ref="L4201">_xlfn.IFS(G4201&lt;=25, 1, G4201&lt;=75, 2, G4201&lt;=150, 3, G4201&gt;150, 4)</f>
        <v>3</v>
      </c>
    </row>
    <row r="4202" spans="1:12" x14ac:dyDescent="0.2">
      <c r="A4202" t="s">
        <v>6390</v>
      </c>
      <c r="B4202" t="s">
        <v>6391</v>
      </c>
      <c r="C4202" s="2">
        <v>357</v>
      </c>
      <c r="D4202" s="2">
        <v>271</v>
      </c>
      <c r="E4202" t="s">
        <v>7027</v>
      </c>
      <c r="F4202" t="s">
        <v>7041</v>
      </c>
      <c r="G4202" s="2">
        <v>86</v>
      </c>
      <c r="H4202" s="11">
        <v>0.24089635854341737</v>
      </c>
      <c r="I4202">
        <v>0</v>
      </c>
      <c r="J4202">
        <f ca="1"/>
        <v>493</v>
      </c>
      <c r="K4202">
        <v>2824</v>
      </c>
      <c r="L4202" cm="1">
        <f t="array" ref="L4202">_xlfn.IFS(G4202&lt;=25, 1, G4202&lt;=75, 2, G4202&lt;=150, 3, G4202&gt;150, 4)</f>
        <v>3</v>
      </c>
    </row>
    <row r="4203" spans="1:12" x14ac:dyDescent="0.2">
      <c r="A4203" t="s">
        <v>6392</v>
      </c>
      <c r="B4203" t="s">
        <v>3845</v>
      </c>
      <c r="C4203" s="2">
        <v>268</v>
      </c>
      <c r="D4203" s="2">
        <v>188</v>
      </c>
      <c r="E4203" t="s">
        <v>7027</v>
      </c>
      <c r="F4203" t="s">
        <v>7036</v>
      </c>
      <c r="G4203" s="2">
        <v>80</v>
      </c>
      <c r="H4203" s="11">
        <v>0.29850746268656714</v>
      </c>
      <c r="I4203">
        <v>0</v>
      </c>
      <c r="J4203">
        <f ca="1"/>
        <v>3779</v>
      </c>
      <c r="K4203">
        <v>3867</v>
      </c>
      <c r="L4203" cm="1">
        <f t="array" ref="L4203">_xlfn.IFS(G4203&lt;=25, 1, G4203&lt;=75, 2, G4203&lt;=150, 3, G4203&gt;150, 4)</f>
        <v>3</v>
      </c>
    </row>
    <row r="4204" spans="1:12" x14ac:dyDescent="0.2">
      <c r="A4204" t="s">
        <v>6393</v>
      </c>
      <c r="B4204" t="s">
        <v>2216</v>
      </c>
      <c r="C4204" s="2">
        <v>199</v>
      </c>
      <c r="D4204" s="2">
        <v>123</v>
      </c>
      <c r="E4204" t="s">
        <v>7027</v>
      </c>
      <c r="F4204" t="s">
        <v>7037</v>
      </c>
      <c r="G4204" s="2">
        <v>76</v>
      </c>
      <c r="H4204" s="11">
        <v>0.38190954773869346</v>
      </c>
      <c r="I4204">
        <v>0</v>
      </c>
      <c r="J4204">
        <f ca="1"/>
        <v>1806</v>
      </c>
      <c r="K4204">
        <v>381</v>
      </c>
      <c r="L4204" cm="1">
        <f t="array" ref="L4204">_xlfn.IFS(G4204&lt;=25, 1, G4204&lt;=75, 2, G4204&lt;=150, 3, G4204&gt;150, 4)</f>
        <v>3</v>
      </c>
    </row>
    <row r="4205" spans="1:12" x14ac:dyDescent="0.2">
      <c r="A4205" t="s">
        <v>5621</v>
      </c>
      <c r="B4205" t="s">
        <v>6396</v>
      </c>
      <c r="C4205" s="2">
        <v>1290</v>
      </c>
      <c r="D4205" s="2">
        <v>903</v>
      </c>
      <c r="E4205" t="s">
        <v>7029</v>
      </c>
      <c r="F4205" t="s">
        <v>7042</v>
      </c>
      <c r="G4205" s="2">
        <v>387</v>
      </c>
      <c r="H4205" s="11">
        <v>0.3</v>
      </c>
      <c r="I4205">
        <v>0</v>
      </c>
      <c r="J4205">
        <f ca="1"/>
        <v>2893</v>
      </c>
      <c r="K4205">
        <v>3400</v>
      </c>
      <c r="L4205" cm="1">
        <f t="array" ref="L4205">_xlfn.IFS(G4205&lt;=25, 1, G4205&lt;=75, 2, G4205&lt;=150, 3, G4205&gt;150, 4)</f>
        <v>4</v>
      </c>
    </row>
    <row r="4206" spans="1:12" x14ac:dyDescent="0.2">
      <c r="A4206" t="s">
        <v>6397</v>
      </c>
      <c r="B4206" t="s">
        <v>6398</v>
      </c>
      <c r="C4206" s="2">
        <v>670</v>
      </c>
      <c r="D4206" s="2">
        <v>536</v>
      </c>
      <c r="E4206" t="s">
        <v>7029</v>
      </c>
      <c r="F4206" t="s">
        <v>7037</v>
      </c>
      <c r="G4206" s="2">
        <v>134</v>
      </c>
      <c r="H4206" s="11">
        <v>0.2</v>
      </c>
      <c r="I4206">
        <v>0</v>
      </c>
      <c r="J4206">
        <f ca="1"/>
        <v>3676</v>
      </c>
      <c r="K4206">
        <v>3301</v>
      </c>
      <c r="L4206" cm="1">
        <f t="array" ref="L4206">_xlfn.IFS(G4206&lt;=25, 1, G4206&lt;=75, 2, G4206&lt;=150, 3, G4206&gt;150, 4)</f>
        <v>3</v>
      </c>
    </row>
    <row r="4207" spans="1:12" x14ac:dyDescent="0.2">
      <c r="A4207" t="s">
        <v>6399</v>
      </c>
      <c r="B4207" t="s">
        <v>3892</v>
      </c>
      <c r="C4207" s="2">
        <v>849</v>
      </c>
      <c r="D4207" s="2">
        <v>577</v>
      </c>
      <c r="E4207" t="s">
        <v>7029</v>
      </c>
      <c r="F4207" t="s">
        <v>7037</v>
      </c>
      <c r="G4207" s="2">
        <v>272</v>
      </c>
      <c r="H4207" s="11">
        <v>0.32037691401648999</v>
      </c>
      <c r="I4207">
        <v>0</v>
      </c>
      <c r="J4207">
        <f ca="1"/>
        <v>3954</v>
      </c>
      <c r="K4207">
        <v>450</v>
      </c>
      <c r="L4207" cm="1">
        <f t="array" ref="L4207">_xlfn.IFS(G4207&lt;=25, 1, G4207&lt;=75, 2, G4207&lt;=150, 3, G4207&gt;150, 4)</f>
        <v>4</v>
      </c>
    </row>
    <row r="4208" spans="1:12" x14ac:dyDescent="0.2">
      <c r="A4208" t="s">
        <v>6400</v>
      </c>
      <c r="B4208" t="s">
        <v>6401</v>
      </c>
      <c r="C4208" s="2">
        <v>399</v>
      </c>
      <c r="D4208" s="2">
        <v>315</v>
      </c>
      <c r="E4208" t="s">
        <v>7027</v>
      </c>
      <c r="F4208" t="s">
        <v>7037</v>
      </c>
      <c r="G4208" s="2">
        <v>84</v>
      </c>
      <c r="H4208" s="11">
        <v>0.21052631578947367</v>
      </c>
      <c r="I4208">
        <v>0</v>
      </c>
      <c r="J4208">
        <f ca="1"/>
        <v>1072</v>
      </c>
      <c r="K4208">
        <v>3700</v>
      </c>
      <c r="L4208" cm="1">
        <f t="array" ref="L4208">_xlfn.IFS(G4208&lt;=25, 1, G4208&lt;=75, 2, G4208&lt;=150, 3, G4208&gt;150, 4)</f>
        <v>3</v>
      </c>
    </row>
    <row r="4209" spans="1:12" x14ac:dyDescent="0.2">
      <c r="A4209">
        <v>1989</v>
      </c>
      <c r="B4209" t="s">
        <v>5345</v>
      </c>
      <c r="C4209" s="2">
        <v>250</v>
      </c>
      <c r="D4209" s="2">
        <v>183</v>
      </c>
      <c r="E4209" t="s">
        <v>7027</v>
      </c>
      <c r="F4209" t="s">
        <v>7036</v>
      </c>
      <c r="G4209" s="2">
        <v>67</v>
      </c>
      <c r="H4209" s="11">
        <v>0.26800000000000002</v>
      </c>
      <c r="I4209">
        <v>0</v>
      </c>
      <c r="J4209">
        <f ca="1"/>
        <v>416</v>
      </c>
      <c r="K4209">
        <v>906</v>
      </c>
      <c r="L4209" cm="1">
        <f t="array" ref="L4209">_xlfn.IFS(G4209&lt;=25, 1, G4209&lt;=75, 2, G4209&lt;=150, 3, G4209&gt;150, 4)</f>
        <v>2</v>
      </c>
    </row>
    <row r="4210" spans="1:12" x14ac:dyDescent="0.2">
      <c r="A4210" t="s">
        <v>6402</v>
      </c>
      <c r="B4210" t="s">
        <v>6403</v>
      </c>
      <c r="C4210" s="2">
        <v>402</v>
      </c>
      <c r="D4210" s="2">
        <v>269</v>
      </c>
      <c r="E4210" t="s">
        <v>7027</v>
      </c>
      <c r="F4210" t="s">
        <v>7037</v>
      </c>
      <c r="G4210" s="2">
        <v>133</v>
      </c>
      <c r="H4210" s="11">
        <v>0.3308457711442786</v>
      </c>
      <c r="I4210">
        <v>0</v>
      </c>
      <c r="J4210">
        <f ca="1"/>
        <v>1693</v>
      </c>
      <c r="K4210">
        <v>1562</v>
      </c>
      <c r="L4210" cm="1">
        <f t="array" ref="L4210">_xlfn.IFS(G4210&lt;=25, 1, G4210&lt;=75, 2, G4210&lt;=150, 3, G4210&gt;150, 4)</f>
        <v>3</v>
      </c>
    </row>
    <row r="4211" spans="1:12" x14ac:dyDescent="0.2">
      <c r="A4211" t="s">
        <v>6404</v>
      </c>
      <c r="B4211" t="s">
        <v>5488</v>
      </c>
      <c r="C4211" s="2">
        <v>295</v>
      </c>
      <c r="D4211" s="2">
        <v>162</v>
      </c>
      <c r="E4211" t="s">
        <v>7027</v>
      </c>
      <c r="F4211" t="s">
        <v>7037</v>
      </c>
      <c r="G4211" s="2">
        <v>133</v>
      </c>
      <c r="H4211" s="11">
        <v>0.45084745762711864</v>
      </c>
      <c r="I4211">
        <v>0</v>
      </c>
      <c r="J4211">
        <f ca="1"/>
        <v>537</v>
      </c>
      <c r="K4211">
        <v>3576</v>
      </c>
      <c r="L4211" cm="1">
        <f t="array" ref="L4211">_xlfn.IFS(G4211&lt;=25, 1, G4211&lt;=75, 2, G4211&lt;=150, 3, G4211&gt;150, 4)</f>
        <v>3</v>
      </c>
    </row>
    <row r="4212" spans="1:12" x14ac:dyDescent="0.2">
      <c r="A4212" t="s">
        <v>6405</v>
      </c>
      <c r="B4212" t="s">
        <v>6406</v>
      </c>
      <c r="C4212" s="2">
        <v>984</v>
      </c>
      <c r="D4212" s="2">
        <v>856</v>
      </c>
      <c r="E4212" t="s">
        <v>7029</v>
      </c>
      <c r="F4212" t="s">
        <v>7042</v>
      </c>
      <c r="G4212" s="2">
        <v>128</v>
      </c>
      <c r="H4212" s="11">
        <v>0.13008130081300814</v>
      </c>
      <c r="I4212">
        <v>0</v>
      </c>
      <c r="J4212">
        <f ca="1"/>
        <v>593</v>
      </c>
      <c r="K4212">
        <v>1778</v>
      </c>
      <c r="L4212" cm="1">
        <f t="array" ref="L4212">_xlfn.IFS(G4212&lt;=25, 1, G4212&lt;=75, 2, G4212&lt;=150, 3, G4212&gt;150, 4)</f>
        <v>3</v>
      </c>
    </row>
    <row r="4213" spans="1:12" x14ac:dyDescent="0.2">
      <c r="A4213" t="s">
        <v>6407</v>
      </c>
      <c r="B4213" t="s">
        <v>6408</v>
      </c>
      <c r="C4213" s="2">
        <v>473</v>
      </c>
      <c r="D4213" s="2">
        <v>383</v>
      </c>
      <c r="E4213" t="s">
        <v>7027</v>
      </c>
      <c r="F4213" t="s">
        <v>7043</v>
      </c>
      <c r="G4213" s="2">
        <v>90</v>
      </c>
      <c r="H4213" s="11">
        <v>0.19027484143763213</v>
      </c>
      <c r="I4213">
        <v>0</v>
      </c>
      <c r="J4213">
        <f ca="1"/>
        <v>2938</v>
      </c>
      <c r="K4213">
        <v>523</v>
      </c>
      <c r="L4213" cm="1">
        <f t="array" ref="L4213">_xlfn.IFS(G4213&lt;=25, 1, G4213&lt;=75, 2, G4213&lt;=150, 3, G4213&gt;150, 4)</f>
        <v>3</v>
      </c>
    </row>
    <row r="4214" spans="1:12" x14ac:dyDescent="0.2">
      <c r="A4214" t="s">
        <v>6409</v>
      </c>
      <c r="B4214" t="s">
        <v>6410</v>
      </c>
      <c r="C4214" s="2">
        <v>402</v>
      </c>
      <c r="D4214" s="2">
        <v>354</v>
      </c>
      <c r="E4214" t="s">
        <v>7027</v>
      </c>
      <c r="F4214" t="s">
        <v>7037</v>
      </c>
      <c r="G4214" s="2">
        <v>48</v>
      </c>
      <c r="H4214" s="11">
        <v>0.11940298507462686</v>
      </c>
      <c r="I4214">
        <v>0</v>
      </c>
      <c r="J4214">
        <f ca="1"/>
        <v>797</v>
      </c>
      <c r="K4214">
        <v>1818</v>
      </c>
      <c r="L4214" cm="1">
        <f t="array" ref="L4214">_xlfn.IFS(G4214&lt;=25, 1, G4214&lt;=75, 2, G4214&lt;=150, 3, G4214&gt;150, 4)</f>
        <v>2</v>
      </c>
    </row>
    <row r="4215" spans="1:12" x14ac:dyDescent="0.2">
      <c r="A4215" t="s">
        <v>6411</v>
      </c>
      <c r="B4215" t="s">
        <v>6412</v>
      </c>
      <c r="C4215" s="2">
        <v>268</v>
      </c>
      <c r="D4215" s="2">
        <v>201</v>
      </c>
      <c r="E4215" t="s">
        <v>7029</v>
      </c>
      <c r="F4215" t="s">
        <v>7042</v>
      </c>
      <c r="G4215" s="2">
        <v>67</v>
      </c>
      <c r="H4215" s="11">
        <v>0.25</v>
      </c>
      <c r="I4215">
        <v>0</v>
      </c>
      <c r="J4215">
        <f ca="1"/>
        <v>4536</v>
      </c>
      <c r="K4215">
        <v>528</v>
      </c>
      <c r="L4215" cm="1">
        <f t="array" ref="L4215">_xlfn.IFS(G4215&lt;=25, 1, G4215&lt;=75, 2, G4215&lt;=150, 3, G4215&gt;150, 4)</f>
        <v>2</v>
      </c>
    </row>
    <row r="4216" spans="1:12" x14ac:dyDescent="0.2">
      <c r="A4216" t="s">
        <v>6413</v>
      </c>
      <c r="B4216" t="s">
        <v>6414</v>
      </c>
      <c r="C4216" s="2">
        <v>738</v>
      </c>
      <c r="D4216" s="2">
        <v>546</v>
      </c>
      <c r="E4216" t="s">
        <v>7029</v>
      </c>
      <c r="F4216" t="s">
        <v>7037</v>
      </c>
      <c r="G4216" s="2">
        <v>192</v>
      </c>
      <c r="H4216" s="11">
        <v>0.26016260162601629</v>
      </c>
      <c r="I4216">
        <v>0</v>
      </c>
      <c r="J4216">
        <f ca="1"/>
        <v>1864</v>
      </c>
      <c r="K4216">
        <v>2344</v>
      </c>
      <c r="L4216" cm="1">
        <f t="array" ref="L4216">_xlfn.IFS(G4216&lt;=25, 1, G4216&lt;=75, 2, G4216&lt;=150, 3, G4216&gt;150, 4)</f>
        <v>4</v>
      </c>
    </row>
    <row r="4217" spans="1:12" x14ac:dyDescent="0.2">
      <c r="A4217" t="s">
        <v>3676</v>
      </c>
      <c r="B4217" t="s">
        <v>6415</v>
      </c>
      <c r="C4217" s="2">
        <v>384</v>
      </c>
      <c r="D4217" s="2">
        <v>257</v>
      </c>
      <c r="E4217" t="s">
        <v>7027</v>
      </c>
      <c r="F4217" t="s">
        <v>7041</v>
      </c>
      <c r="G4217" s="2">
        <v>127</v>
      </c>
      <c r="H4217" s="11">
        <v>0.33072916666666669</v>
      </c>
      <c r="I4217">
        <v>0</v>
      </c>
      <c r="J4217">
        <f ca="1"/>
        <v>4213</v>
      </c>
      <c r="K4217">
        <v>2320</v>
      </c>
      <c r="L4217" cm="1">
        <f t="array" ref="L4217">_xlfn.IFS(G4217&lt;=25, 1, G4217&lt;=75, 2, G4217&lt;=150, 3, G4217&gt;150, 4)</f>
        <v>3</v>
      </c>
    </row>
    <row r="4218" spans="1:12" x14ac:dyDescent="0.2">
      <c r="A4218" t="s">
        <v>6416</v>
      </c>
      <c r="B4218" t="s">
        <v>6417</v>
      </c>
      <c r="C4218" s="2">
        <v>402</v>
      </c>
      <c r="D4218" s="2">
        <v>346</v>
      </c>
      <c r="E4218" t="s">
        <v>7027</v>
      </c>
      <c r="F4218" t="s">
        <v>7036</v>
      </c>
      <c r="G4218" s="2">
        <v>56</v>
      </c>
      <c r="H4218" s="11">
        <v>0.13930348258706468</v>
      </c>
      <c r="I4218">
        <v>0</v>
      </c>
      <c r="J4218">
        <f ca="1"/>
        <v>3041</v>
      </c>
      <c r="K4218">
        <v>1890</v>
      </c>
      <c r="L4218" cm="1">
        <f t="array" ref="L4218">_xlfn.IFS(G4218&lt;=25, 1, G4218&lt;=75, 2, G4218&lt;=150, 3, G4218&gt;150, 4)</f>
        <v>2</v>
      </c>
    </row>
    <row r="4219" spans="1:12" x14ac:dyDescent="0.2">
      <c r="A4219" t="s">
        <v>6418</v>
      </c>
      <c r="B4219" t="s">
        <v>6419</v>
      </c>
      <c r="C4219" s="2">
        <v>886</v>
      </c>
      <c r="D4219" s="2">
        <v>868</v>
      </c>
      <c r="E4219" t="s">
        <v>7029</v>
      </c>
      <c r="F4219" t="s">
        <v>7042</v>
      </c>
      <c r="G4219" s="2">
        <v>18</v>
      </c>
      <c r="H4219" s="11">
        <v>2.0316027088036117E-2</v>
      </c>
      <c r="I4219">
        <v>0</v>
      </c>
      <c r="J4219">
        <f ca="1"/>
        <v>1070</v>
      </c>
      <c r="K4219">
        <v>3528</v>
      </c>
      <c r="L4219" cm="1">
        <f t="array" ref="L4219">_xlfn.IFS(G4219&lt;=25, 1, G4219&lt;=75, 2, G4219&lt;=150, 3, G4219&gt;150, 4)</f>
        <v>1</v>
      </c>
    </row>
    <row r="4220" spans="1:12" x14ac:dyDescent="0.2">
      <c r="A4220" t="s">
        <v>6420</v>
      </c>
      <c r="B4220" t="s">
        <v>2216</v>
      </c>
      <c r="C4220" s="2">
        <v>299</v>
      </c>
      <c r="D4220" s="2">
        <v>227</v>
      </c>
      <c r="E4220" t="s">
        <v>7027</v>
      </c>
      <c r="F4220" t="s">
        <v>7041</v>
      </c>
      <c r="G4220" s="2">
        <v>72</v>
      </c>
      <c r="H4220" s="11">
        <v>0.24080267558528429</v>
      </c>
      <c r="I4220">
        <v>0</v>
      </c>
      <c r="J4220">
        <f ca="1"/>
        <v>1191</v>
      </c>
      <c r="K4220">
        <v>690</v>
      </c>
      <c r="L4220" cm="1">
        <f t="array" ref="L4220">_xlfn.IFS(G4220&lt;=25, 1, G4220&lt;=75, 2, G4220&lt;=150, 3, G4220&gt;150, 4)</f>
        <v>2</v>
      </c>
    </row>
    <row r="4221" spans="1:12" x14ac:dyDescent="0.2">
      <c r="A4221" t="s">
        <v>6421</v>
      </c>
      <c r="B4221" t="s">
        <v>2917</v>
      </c>
      <c r="C4221" s="2">
        <v>295</v>
      </c>
      <c r="D4221" s="2">
        <v>204</v>
      </c>
      <c r="E4221" t="s">
        <v>7027</v>
      </c>
      <c r="F4221" t="s">
        <v>7039</v>
      </c>
      <c r="G4221" s="2">
        <v>91</v>
      </c>
      <c r="H4221" s="11">
        <v>0.30847457627118646</v>
      </c>
      <c r="I4221">
        <v>0</v>
      </c>
      <c r="J4221">
        <f ca="1"/>
        <v>3429</v>
      </c>
      <c r="K4221">
        <v>182</v>
      </c>
      <c r="L4221" cm="1">
        <f t="array" ref="L4221">_xlfn.IFS(G4221&lt;=25, 1, G4221&lt;=75, 2, G4221&lt;=150, 3, G4221&gt;150, 4)</f>
        <v>3</v>
      </c>
    </row>
    <row r="4222" spans="1:12" x14ac:dyDescent="0.2">
      <c r="A4222" t="s">
        <v>6422</v>
      </c>
      <c r="B4222" t="s">
        <v>6423</v>
      </c>
      <c r="C4222" s="2">
        <v>384</v>
      </c>
      <c r="D4222" s="2">
        <v>276</v>
      </c>
      <c r="E4222" t="s">
        <v>7027</v>
      </c>
      <c r="F4222" t="s">
        <v>7036</v>
      </c>
      <c r="G4222" s="2">
        <v>108</v>
      </c>
      <c r="H4222" s="11">
        <v>0.28125</v>
      </c>
      <c r="I4222">
        <v>0</v>
      </c>
      <c r="J4222">
        <f ca="1"/>
        <v>2356</v>
      </c>
      <c r="K4222">
        <v>744</v>
      </c>
      <c r="L4222" cm="1">
        <f t="array" ref="L4222">_xlfn.IFS(G4222&lt;=25, 1, G4222&lt;=75, 2, G4222&lt;=150, 3, G4222&gt;150, 4)</f>
        <v>3</v>
      </c>
    </row>
    <row r="4223" spans="1:12" x14ac:dyDescent="0.2">
      <c r="A4223" t="s">
        <v>6424</v>
      </c>
      <c r="B4223" t="s">
        <v>6425</v>
      </c>
      <c r="C4223" s="2">
        <v>329</v>
      </c>
      <c r="D4223" s="2">
        <v>207</v>
      </c>
      <c r="E4223" t="s">
        <v>7027</v>
      </c>
      <c r="F4223" t="s">
        <v>7039</v>
      </c>
      <c r="G4223" s="2">
        <v>122</v>
      </c>
      <c r="H4223" s="11">
        <v>0.37082066869300911</v>
      </c>
      <c r="I4223">
        <v>0</v>
      </c>
      <c r="J4223">
        <f ca="1"/>
        <v>3202</v>
      </c>
      <c r="K4223">
        <v>493</v>
      </c>
      <c r="L4223" cm="1">
        <f t="array" ref="L4223">_xlfn.IFS(G4223&lt;=25, 1, G4223&lt;=75, 2, G4223&lt;=150, 3, G4223&gt;150, 4)</f>
        <v>3</v>
      </c>
    </row>
    <row r="4224" spans="1:12" x14ac:dyDescent="0.2">
      <c r="A4224" t="s">
        <v>6426</v>
      </c>
      <c r="B4224" t="s">
        <v>6427</v>
      </c>
      <c r="C4224" s="2">
        <v>294</v>
      </c>
      <c r="D4224" s="2">
        <v>203</v>
      </c>
      <c r="E4224" t="s">
        <v>7027</v>
      </c>
      <c r="F4224" t="s">
        <v>7041</v>
      </c>
      <c r="G4224" s="2">
        <v>91</v>
      </c>
      <c r="H4224" s="11">
        <v>0.30952380952380953</v>
      </c>
      <c r="I4224">
        <v>0</v>
      </c>
      <c r="J4224">
        <f ca="1"/>
        <v>2260</v>
      </c>
      <c r="K4224">
        <v>1680</v>
      </c>
      <c r="L4224" cm="1">
        <f t="array" ref="L4224">_xlfn.IFS(G4224&lt;=25, 1, G4224&lt;=75, 2, G4224&lt;=150, 3, G4224&gt;150, 4)</f>
        <v>3</v>
      </c>
    </row>
    <row r="4225" spans="1:12" x14ac:dyDescent="0.2">
      <c r="A4225" t="s">
        <v>6428</v>
      </c>
      <c r="B4225" t="s">
        <v>6429</v>
      </c>
      <c r="C4225" s="2">
        <v>473</v>
      </c>
      <c r="D4225" s="2">
        <v>388</v>
      </c>
      <c r="E4225" t="s">
        <v>7027</v>
      </c>
      <c r="F4225" t="s">
        <v>7043</v>
      </c>
      <c r="G4225" s="2">
        <v>85</v>
      </c>
      <c r="H4225" s="11">
        <v>0.17970401691331925</v>
      </c>
      <c r="I4225">
        <v>0</v>
      </c>
      <c r="J4225">
        <f ca="1"/>
        <v>4054</v>
      </c>
      <c r="K4225">
        <v>1152</v>
      </c>
      <c r="L4225" cm="1">
        <f t="array" ref="L4225">_xlfn.IFS(G4225&lt;=25, 1, G4225&lt;=75, 2, G4225&lt;=150, 3, G4225&gt;150, 4)</f>
        <v>3</v>
      </c>
    </row>
    <row r="4226" spans="1:12" x14ac:dyDescent="0.2">
      <c r="A4226" t="s">
        <v>6430</v>
      </c>
      <c r="B4226" t="s">
        <v>6431</v>
      </c>
      <c r="C4226" s="2">
        <v>459</v>
      </c>
      <c r="D4226" s="2">
        <v>390</v>
      </c>
      <c r="E4226" t="s">
        <v>7027</v>
      </c>
      <c r="F4226" t="s">
        <v>7036</v>
      </c>
      <c r="G4226" s="2">
        <v>69</v>
      </c>
      <c r="H4226" s="11">
        <v>0.15032679738562091</v>
      </c>
      <c r="I4226">
        <v>0</v>
      </c>
      <c r="J4226">
        <f ca="1"/>
        <v>324</v>
      </c>
      <c r="K4226">
        <v>33</v>
      </c>
      <c r="L4226" cm="1">
        <f t="array" ref="L4226">_xlfn.IFS(G4226&lt;=25, 1, G4226&lt;=75, 2, G4226&lt;=150, 3, G4226&gt;150, 4)</f>
        <v>2</v>
      </c>
    </row>
    <row r="4227" spans="1:12" x14ac:dyDescent="0.2">
      <c r="A4227" t="s">
        <v>6432</v>
      </c>
      <c r="B4227" t="s">
        <v>3021</v>
      </c>
      <c r="C4227" s="2">
        <v>573</v>
      </c>
      <c r="D4227" s="2">
        <v>533</v>
      </c>
      <c r="E4227" t="s">
        <v>7029</v>
      </c>
      <c r="F4227" t="s">
        <v>7042</v>
      </c>
      <c r="G4227" s="2">
        <v>40</v>
      </c>
      <c r="H4227" s="11">
        <v>6.9808027923211169E-2</v>
      </c>
      <c r="I4227">
        <v>0</v>
      </c>
      <c r="J4227">
        <f ca="1"/>
        <v>2631</v>
      </c>
      <c r="K4227">
        <v>2023</v>
      </c>
      <c r="L4227" cm="1">
        <f t="array" ref="L4227">_xlfn.IFS(G4227&lt;=25, 1, G4227&lt;=75, 2, G4227&lt;=150, 3, G4227&gt;150, 4)</f>
        <v>2</v>
      </c>
    </row>
    <row r="4228" spans="1:12" x14ac:dyDescent="0.2">
      <c r="A4228" t="s">
        <v>6433</v>
      </c>
      <c r="B4228" t="s">
        <v>6434</v>
      </c>
      <c r="C4228" s="2">
        <v>249</v>
      </c>
      <c r="D4228" s="2">
        <v>87</v>
      </c>
      <c r="E4228" t="s">
        <v>7027</v>
      </c>
      <c r="F4228" t="s">
        <v>7040</v>
      </c>
      <c r="G4228" s="2">
        <v>162</v>
      </c>
      <c r="H4228" s="11">
        <v>0.6506024096385542</v>
      </c>
      <c r="I4228">
        <v>0</v>
      </c>
      <c r="J4228">
        <f ca="1"/>
        <v>2727</v>
      </c>
      <c r="K4228">
        <v>1450</v>
      </c>
      <c r="L4228" cm="1">
        <f t="array" ref="L4228">_xlfn.IFS(G4228&lt;=25, 1, G4228&lt;=75, 2, G4228&lt;=150, 3, G4228&gt;150, 4)</f>
        <v>4</v>
      </c>
    </row>
    <row r="4229" spans="1:12" x14ac:dyDescent="0.2">
      <c r="A4229" t="s">
        <v>6435</v>
      </c>
      <c r="B4229" t="s">
        <v>6436</v>
      </c>
      <c r="C4229" s="2">
        <v>268</v>
      </c>
      <c r="D4229" s="2">
        <v>177</v>
      </c>
      <c r="E4229" t="s">
        <v>7027</v>
      </c>
      <c r="F4229" t="s">
        <v>7037</v>
      </c>
      <c r="G4229" s="2">
        <v>91</v>
      </c>
      <c r="H4229" s="11">
        <v>0.33955223880597013</v>
      </c>
      <c r="I4229">
        <v>0</v>
      </c>
      <c r="J4229">
        <f ca="1"/>
        <v>1513</v>
      </c>
      <c r="K4229">
        <v>1116</v>
      </c>
      <c r="L4229" cm="1">
        <f t="array" ref="L4229">_xlfn.IFS(G4229&lt;=25, 1, G4229&lt;=75, 2, G4229&lt;=150, 3, G4229&gt;150, 4)</f>
        <v>3</v>
      </c>
    </row>
    <row r="4230" spans="1:12" x14ac:dyDescent="0.2">
      <c r="A4230" t="s">
        <v>6437</v>
      </c>
      <c r="B4230" t="s">
        <v>5271</v>
      </c>
      <c r="C4230" s="2">
        <v>312</v>
      </c>
      <c r="D4230" s="2">
        <v>128</v>
      </c>
      <c r="E4230" t="s">
        <v>7029</v>
      </c>
      <c r="F4230" t="s">
        <v>7040</v>
      </c>
      <c r="G4230" s="2">
        <v>184</v>
      </c>
      <c r="H4230" s="11">
        <v>0.58974358974358976</v>
      </c>
      <c r="I4230">
        <v>0</v>
      </c>
      <c r="J4230">
        <f ca="1"/>
        <v>2325</v>
      </c>
      <c r="K4230">
        <v>1985</v>
      </c>
      <c r="L4230" cm="1">
        <f t="array" ref="L4230">_xlfn.IFS(G4230&lt;=25, 1, G4230&lt;=75, 2, G4230&lt;=150, 3, G4230&gt;150, 4)</f>
        <v>4</v>
      </c>
    </row>
    <row r="4231" spans="1:12" x14ac:dyDescent="0.2">
      <c r="A4231" t="s">
        <v>6438</v>
      </c>
      <c r="B4231" t="s">
        <v>6439</v>
      </c>
      <c r="C4231" s="2">
        <v>294</v>
      </c>
      <c r="D4231" s="2">
        <v>203</v>
      </c>
      <c r="E4231" t="s">
        <v>7027</v>
      </c>
      <c r="F4231" t="s">
        <v>7039</v>
      </c>
      <c r="G4231" s="2">
        <v>91</v>
      </c>
      <c r="H4231" s="11">
        <v>0.30952380952380953</v>
      </c>
      <c r="I4231">
        <v>0</v>
      </c>
      <c r="J4231">
        <f ca="1"/>
        <v>1996</v>
      </c>
      <c r="K4231">
        <v>3952</v>
      </c>
      <c r="L4231" cm="1">
        <f t="array" ref="L4231">_xlfn.IFS(G4231&lt;=25, 1, G4231&lt;=75, 2, G4231&lt;=150, 3, G4231&gt;150, 4)</f>
        <v>3</v>
      </c>
    </row>
    <row r="4232" spans="1:12" x14ac:dyDescent="0.2">
      <c r="A4232" t="s">
        <v>6440</v>
      </c>
      <c r="B4232" t="s">
        <v>6441</v>
      </c>
      <c r="C4232" s="2">
        <v>357</v>
      </c>
      <c r="D4232" s="2">
        <v>307</v>
      </c>
      <c r="E4232" t="s">
        <v>7027</v>
      </c>
      <c r="F4232" t="s">
        <v>7037</v>
      </c>
      <c r="G4232" s="2">
        <v>50</v>
      </c>
      <c r="H4232" s="11">
        <v>0.14005602240896359</v>
      </c>
      <c r="I4232">
        <v>0</v>
      </c>
      <c r="J4232">
        <f ca="1"/>
        <v>2233</v>
      </c>
      <c r="K4232">
        <v>3257</v>
      </c>
      <c r="L4232" cm="1">
        <f t="array" ref="L4232">_xlfn.IFS(G4232&lt;=25, 1, G4232&lt;=75, 2, G4232&lt;=150, 3, G4232&gt;150, 4)</f>
        <v>2</v>
      </c>
    </row>
    <row r="4233" spans="1:12" x14ac:dyDescent="0.2">
      <c r="A4233" t="s">
        <v>6442</v>
      </c>
      <c r="B4233" t="s">
        <v>5219</v>
      </c>
      <c r="C4233" s="2">
        <v>239</v>
      </c>
      <c r="D4233" s="2">
        <v>124</v>
      </c>
      <c r="E4233" t="s">
        <v>7027</v>
      </c>
      <c r="F4233" t="s">
        <v>7037</v>
      </c>
      <c r="G4233" s="2">
        <v>115</v>
      </c>
      <c r="H4233" s="11">
        <v>0.48117154811715479</v>
      </c>
      <c r="I4233">
        <v>0</v>
      </c>
      <c r="J4233">
        <f ca="1"/>
        <v>1290</v>
      </c>
      <c r="K4233">
        <v>3928</v>
      </c>
      <c r="L4233" cm="1">
        <f t="array" ref="L4233">_xlfn.IFS(G4233&lt;=25, 1, G4233&lt;=75, 2, G4233&lt;=150, 3, G4233&gt;150, 4)</f>
        <v>3</v>
      </c>
    </row>
    <row r="4234" spans="1:12" x14ac:dyDescent="0.2">
      <c r="A4234" t="s">
        <v>6443</v>
      </c>
      <c r="B4234" t="s">
        <v>2216</v>
      </c>
      <c r="C4234" s="2">
        <v>268</v>
      </c>
      <c r="D4234" s="2">
        <v>198</v>
      </c>
      <c r="E4234" t="s">
        <v>7027</v>
      </c>
      <c r="F4234" t="s">
        <v>7039</v>
      </c>
      <c r="G4234" s="2">
        <v>70</v>
      </c>
      <c r="H4234" s="11">
        <v>0.26119402985074625</v>
      </c>
      <c r="I4234">
        <v>0</v>
      </c>
      <c r="J4234">
        <f ca="1"/>
        <v>3319</v>
      </c>
      <c r="K4234">
        <v>1229</v>
      </c>
      <c r="L4234" cm="1">
        <f t="array" ref="L4234">_xlfn.IFS(G4234&lt;=25, 1, G4234&lt;=75, 2, G4234&lt;=150, 3, G4234&gt;150, 4)</f>
        <v>2</v>
      </c>
    </row>
    <row r="4235" spans="1:12" x14ac:dyDescent="0.2">
      <c r="A4235" t="s">
        <v>6444</v>
      </c>
      <c r="B4235" t="s">
        <v>6445</v>
      </c>
      <c r="C4235" s="2">
        <v>384</v>
      </c>
      <c r="D4235" s="2">
        <v>307</v>
      </c>
      <c r="E4235" t="s">
        <v>7029</v>
      </c>
      <c r="F4235" t="s">
        <v>7043</v>
      </c>
      <c r="G4235" s="2">
        <v>77</v>
      </c>
      <c r="H4235" s="11">
        <v>0.20052083333333334</v>
      </c>
      <c r="I4235">
        <v>0</v>
      </c>
      <c r="J4235">
        <f ca="1"/>
        <v>1100</v>
      </c>
      <c r="K4235">
        <v>3614</v>
      </c>
      <c r="L4235" cm="1">
        <f t="array" ref="L4235">_xlfn.IFS(G4235&lt;=25, 1, G4235&lt;=75, 2, G4235&lt;=150, 3, G4235&gt;150, 4)</f>
        <v>3</v>
      </c>
    </row>
    <row r="4236" spans="1:12" x14ac:dyDescent="0.2">
      <c r="A4236" t="s">
        <v>6446</v>
      </c>
      <c r="B4236" t="s">
        <v>6447</v>
      </c>
      <c r="C4236" s="2">
        <v>599</v>
      </c>
      <c r="D4236" s="2">
        <v>521</v>
      </c>
      <c r="E4236" t="s">
        <v>7027</v>
      </c>
      <c r="F4236" t="s">
        <v>7037</v>
      </c>
      <c r="G4236" s="2">
        <v>78</v>
      </c>
      <c r="H4236" s="11">
        <v>0.1302170283806344</v>
      </c>
      <c r="I4236">
        <v>0</v>
      </c>
      <c r="J4236">
        <f ca="1"/>
        <v>2446</v>
      </c>
      <c r="K4236">
        <v>2459</v>
      </c>
      <c r="L4236" cm="1">
        <f t="array" ref="L4236">_xlfn.IFS(G4236&lt;=25, 1, G4236&lt;=75, 2, G4236&lt;=150, 3, G4236&gt;150, 4)</f>
        <v>3</v>
      </c>
    </row>
    <row r="4237" spans="1:12" x14ac:dyDescent="0.2">
      <c r="A4237" t="s">
        <v>6448</v>
      </c>
      <c r="B4237" t="s">
        <v>6449</v>
      </c>
      <c r="C4237" s="2">
        <v>536</v>
      </c>
      <c r="D4237" s="2">
        <v>407</v>
      </c>
      <c r="E4237" t="s">
        <v>7029</v>
      </c>
      <c r="F4237" t="s">
        <v>7042</v>
      </c>
      <c r="G4237" s="2">
        <v>129</v>
      </c>
      <c r="H4237" s="11">
        <v>0.24067164179104478</v>
      </c>
      <c r="I4237">
        <v>0</v>
      </c>
      <c r="J4237">
        <f ca="1"/>
        <v>733</v>
      </c>
      <c r="K4237">
        <v>1058</v>
      </c>
      <c r="L4237" cm="1">
        <f t="array" ref="L4237">_xlfn.IFS(G4237&lt;=25, 1, G4237&lt;=75, 2, G4237&lt;=150, 3, G4237&gt;150, 4)</f>
        <v>3</v>
      </c>
    </row>
    <row r="4238" spans="1:12" x14ac:dyDescent="0.2">
      <c r="A4238" t="s">
        <v>6450</v>
      </c>
      <c r="B4238" t="s">
        <v>5635</v>
      </c>
      <c r="C4238" s="2">
        <v>1334</v>
      </c>
      <c r="D4238" s="2">
        <v>1134</v>
      </c>
      <c r="E4238" t="s">
        <v>7029</v>
      </c>
      <c r="F4238" t="s">
        <v>7042</v>
      </c>
      <c r="G4238" s="2">
        <v>200</v>
      </c>
      <c r="H4238" s="11">
        <v>0.14992503748125938</v>
      </c>
      <c r="I4238">
        <v>0</v>
      </c>
      <c r="J4238">
        <f ca="1"/>
        <v>3608</v>
      </c>
      <c r="K4238">
        <v>4516</v>
      </c>
      <c r="L4238" cm="1">
        <f t="array" ref="L4238">_xlfn.IFS(G4238&lt;=25, 1, G4238&lt;=75, 2, G4238&lt;=150, 3, G4238&gt;150, 4)</f>
        <v>4</v>
      </c>
    </row>
    <row r="4239" spans="1:12" x14ac:dyDescent="0.2">
      <c r="A4239" t="s">
        <v>6451</v>
      </c>
      <c r="B4239" t="s">
        <v>6452</v>
      </c>
      <c r="C4239" s="2">
        <v>473</v>
      </c>
      <c r="D4239" s="2">
        <v>312</v>
      </c>
      <c r="E4239" t="s">
        <v>7027</v>
      </c>
      <c r="F4239" t="s">
        <v>7043</v>
      </c>
      <c r="G4239" s="2">
        <v>161</v>
      </c>
      <c r="H4239" s="11">
        <v>0.34038054968287529</v>
      </c>
      <c r="I4239">
        <v>0</v>
      </c>
      <c r="J4239">
        <f ca="1"/>
        <v>3326</v>
      </c>
      <c r="K4239">
        <v>2613</v>
      </c>
      <c r="L4239" cm="1">
        <f t="array" ref="L4239">_xlfn.IFS(G4239&lt;=25, 1, G4239&lt;=75, 2, G4239&lt;=150, 3, G4239&gt;150, 4)</f>
        <v>4</v>
      </c>
    </row>
    <row r="4240" spans="1:12" x14ac:dyDescent="0.2">
      <c r="A4240" t="s">
        <v>6453</v>
      </c>
      <c r="B4240" t="s">
        <v>6454</v>
      </c>
      <c r="C4240" s="2">
        <v>319</v>
      </c>
      <c r="D4240" s="2">
        <v>262</v>
      </c>
      <c r="E4240" t="s">
        <v>7027</v>
      </c>
      <c r="F4240" t="s">
        <v>7037</v>
      </c>
      <c r="G4240" s="2">
        <v>57</v>
      </c>
      <c r="H4240" s="11">
        <v>0.17868338557993729</v>
      </c>
      <c r="I4240">
        <v>0</v>
      </c>
      <c r="J4240">
        <f ca="1"/>
        <v>1365</v>
      </c>
      <c r="K4240">
        <v>1106</v>
      </c>
      <c r="L4240" cm="1">
        <f t="array" ref="L4240">_xlfn.IFS(G4240&lt;=25, 1, G4240&lt;=75, 2, G4240&lt;=150, 3, G4240&gt;150, 4)</f>
        <v>2</v>
      </c>
    </row>
    <row r="4241" spans="1:12" x14ac:dyDescent="0.2">
      <c r="A4241" t="s">
        <v>6455</v>
      </c>
      <c r="B4241" t="s">
        <v>6456</v>
      </c>
      <c r="C4241" s="2">
        <v>825</v>
      </c>
      <c r="D4241" s="2">
        <v>635</v>
      </c>
      <c r="E4241" t="s">
        <v>7029</v>
      </c>
      <c r="F4241" t="s">
        <v>7041</v>
      </c>
      <c r="G4241" s="2">
        <v>190</v>
      </c>
      <c r="H4241" s="11">
        <v>0.23030303030303031</v>
      </c>
      <c r="I4241">
        <v>0</v>
      </c>
      <c r="J4241">
        <f ca="1"/>
        <v>2243</v>
      </c>
      <c r="K4241">
        <v>3331</v>
      </c>
      <c r="L4241" cm="1">
        <f t="array" ref="L4241">_xlfn.IFS(G4241&lt;=25, 1, G4241&lt;=75, 2, G4241&lt;=150, 3, G4241&gt;150, 4)</f>
        <v>4</v>
      </c>
    </row>
    <row r="4242" spans="1:12" x14ac:dyDescent="0.2">
      <c r="A4242" t="s">
        <v>6457</v>
      </c>
      <c r="B4242" t="s">
        <v>6458</v>
      </c>
      <c r="C4242" s="2">
        <v>236</v>
      </c>
      <c r="D4242" s="2">
        <v>99</v>
      </c>
      <c r="E4242" t="s">
        <v>7029</v>
      </c>
      <c r="F4242" t="s">
        <v>7040</v>
      </c>
      <c r="G4242" s="2">
        <v>137</v>
      </c>
      <c r="H4242" s="11">
        <v>0.58050847457627119</v>
      </c>
      <c r="I4242">
        <v>0</v>
      </c>
      <c r="J4242">
        <f ca="1"/>
        <v>3051</v>
      </c>
      <c r="K4242">
        <v>918</v>
      </c>
      <c r="L4242" cm="1">
        <f t="array" ref="L4242">_xlfn.IFS(G4242&lt;=25, 1, G4242&lt;=75, 2, G4242&lt;=150, 3, G4242&gt;150, 4)</f>
        <v>3</v>
      </c>
    </row>
    <row r="4243" spans="1:12" x14ac:dyDescent="0.2">
      <c r="A4243" t="s">
        <v>6459</v>
      </c>
      <c r="B4243" t="s">
        <v>6460</v>
      </c>
      <c r="C4243" s="2">
        <v>268</v>
      </c>
      <c r="D4243" s="2">
        <v>166</v>
      </c>
      <c r="E4243" t="s">
        <v>7027</v>
      </c>
      <c r="F4243" t="s">
        <v>7037</v>
      </c>
      <c r="G4243" s="2">
        <v>102</v>
      </c>
      <c r="H4243" s="11">
        <v>0.38059701492537312</v>
      </c>
      <c r="I4243">
        <v>0</v>
      </c>
      <c r="J4243">
        <f ca="1"/>
        <v>2287</v>
      </c>
      <c r="K4243">
        <v>4185</v>
      </c>
      <c r="L4243" cm="1">
        <f t="array" ref="L4243">_xlfn.IFS(G4243&lt;=25, 1, G4243&lt;=75, 2, G4243&lt;=150, 3, G4243&gt;150, 4)</f>
        <v>3</v>
      </c>
    </row>
    <row r="4244" spans="1:12" x14ac:dyDescent="0.2">
      <c r="A4244" t="s">
        <v>6461</v>
      </c>
      <c r="B4244" t="s">
        <v>6462</v>
      </c>
      <c r="C4244" s="2">
        <v>384</v>
      </c>
      <c r="D4244" s="2">
        <v>342</v>
      </c>
      <c r="E4244" t="s">
        <v>7029</v>
      </c>
      <c r="F4244" t="s">
        <v>7039</v>
      </c>
      <c r="G4244" s="2">
        <v>42</v>
      </c>
      <c r="H4244" s="11">
        <v>0.109375</v>
      </c>
      <c r="I4244">
        <v>0</v>
      </c>
      <c r="J4244">
        <f ca="1"/>
        <v>4205</v>
      </c>
      <c r="K4244">
        <v>3472</v>
      </c>
      <c r="L4244" cm="1">
        <f t="array" ref="L4244">_xlfn.IFS(G4244&lt;=25, 1, G4244&lt;=75, 2, G4244&lt;=150, 3, G4244&gt;150, 4)</f>
        <v>2</v>
      </c>
    </row>
    <row r="4245" spans="1:12" x14ac:dyDescent="0.2">
      <c r="A4245" t="s">
        <v>6463</v>
      </c>
      <c r="B4245" t="s">
        <v>6464</v>
      </c>
      <c r="C4245" s="2">
        <v>840</v>
      </c>
      <c r="D4245" s="2">
        <v>605</v>
      </c>
      <c r="E4245" t="s">
        <v>7029</v>
      </c>
      <c r="F4245" t="s">
        <v>7045</v>
      </c>
      <c r="G4245" s="2">
        <v>235</v>
      </c>
      <c r="H4245" s="11">
        <v>0.27976190476190477</v>
      </c>
      <c r="I4245">
        <v>0</v>
      </c>
      <c r="J4245">
        <f ca="1"/>
        <v>2846</v>
      </c>
      <c r="K4245">
        <v>203</v>
      </c>
      <c r="L4245" cm="1">
        <f t="array" ref="L4245">_xlfn.IFS(G4245&lt;=25, 1, G4245&lt;=75, 2, G4245&lt;=150, 3, G4245&gt;150, 4)</f>
        <v>4</v>
      </c>
    </row>
    <row r="4246" spans="1:12" x14ac:dyDescent="0.2">
      <c r="A4246" t="s">
        <v>6465</v>
      </c>
      <c r="B4246" t="s">
        <v>6466</v>
      </c>
      <c r="C4246" s="2">
        <v>241</v>
      </c>
      <c r="D4246" s="2">
        <v>159</v>
      </c>
      <c r="E4246" t="s">
        <v>7027</v>
      </c>
      <c r="F4246" t="s">
        <v>7039</v>
      </c>
      <c r="G4246" s="2">
        <v>82</v>
      </c>
      <c r="H4246" s="11">
        <v>0.34024896265560167</v>
      </c>
      <c r="I4246">
        <v>0</v>
      </c>
      <c r="J4246">
        <f ca="1"/>
        <v>129</v>
      </c>
      <c r="K4246">
        <v>3644</v>
      </c>
      <c r="L4246" cm="1">
        <f t="array" ref="L4246">_xlfn.IFS(G4246&lt;=25, 1, G4246&lt;=75, 2, G4246&lt;=150, 3, G4246&gt;150, 4)</f>
        <v>3</v>
      </c>
    </row>
    <row r="4247" spans="1:12" x14ac:dyDescent="0.2">
      <c r="A4247" t="s">
        <v>6467</v>
      </c>
      <c r="B4247" t="s">
        <v>6468</v>
      </c>
      <c r="C4247" s="2">
        <v>232</v>
      </c>
      <c r="D4247" s="2">
        <v>102</v>
      </c>
      <c r="E4247" t="s">
        <v>7027</v>
      </c>
      <c r="F4247" t="s">
        <v>7040</v>
      </c>
      <c r="G4247" s="2">
        <v>130</v>
      </c>
      <c r="H4247" s="11">
        <v>0.56034482758620685</v>
      </c>
      <c r="I4247">
        <v>0</v>
      </c>
      <c r="J4247">
        <f ca="1"/>
        <v>1544</v>
      </c>
      <c r="K4247">
        <v>1544</v>
      </c>
      <c r="L4247" cm="1">
        <f t="array" ref="L4247">_xlfn.IFS(G4247&lt;=25, 1, G4247&lt;=75, 2, G4247&lt;=150, 3, G4247&gt;150, 4)</f>
        <v>3</v>
      </c>
    </row>
    <row r="4248" spans="1:12" x14ac:dyDescent="0.2">
      <c r="A4248" t="s">
        <v>6469</v>
      </c>
      <c r="B4248" t="s">
        <v>6470</v>
      </c>
      <c r="C4248" s="2">
        <v>357</v>
      </c>
      <c r="D4248" s="2">
        <v>257</v>
      </c>
      <c r="E4248" t="s">
        <v>7027</v>
      </c>
      <c r="F4248" t="s">
        <v>7037</v>
      </c>
      <c r="G4248" s="2">
        <v>100</v>
      </c>
      <c r="H4248" s="11">
        <v>0.28011204481792717</v>
      </c>
      <c r="I4248">
        <v>0</v>
      </c>
      <c r="J4248">
        <f ca="1"/>
        <v>1897</v>
      </c>
      <c r="K4248">
        <v>2957</v>
      </c>
      <c r="L4248" cm="1">
        <f t="array" ref="L4248">_xlfn.IFS(G4248&lt;=25, 1, G4248&lt;=75, 2, G4248&lt;=150, 3, G4248&gt;150, 4)</f>
        <v>3</v>
      </c>
    </row>
    <row r="4249" spans="1:12" x14ac:dyDescent="0.2">
      <c r="A4249" t="s">
        <v>6471</v>
      </c>
      <c r="B4249" t="s">
        <v>6472</v>
      </c>
      <c r="C4249" s="2">
        <v>1690</v>
      </c>
      <c r="D4249" s="2">
        <v>1352</v>
      </c>
      <c r="E4249" t="s">
        <v>7029</v>
      </c>
      <c r="F4249" t="s">
        <v>7042</v>
      </c>
      <c r="G4249" s="2">
        <v>338</v>
      </c>
      <c r="H4249" s="11">
        <v>0.2</v>
      </c>
      <c r="I4249">
        <v>0</v>
      </c>
      <c r="J4249">
        <f ca="1"/>
        <v>512</v>
      </c>
      <c r="K4249">
        <v>868</v>
      </c>
      <c r="L4249" cm="1">
        <f t="array" ref="L4249">_xlfn.IFS(G4249&lt;=25, 1, G4249&lt;=75, 2, G4249&lt;=150, 3, G4249&gt;150, 4)</f>
        <v>4</v>
      </c>
    </row>
    <row r="4250" spans="1:12" x14ac:dyDescent="0.2">
      <c r="A4250" t="s">
        <v>6473</v>
      </c>
      <c r="B4250" t="s">
        <v>6474</v>
      </c>
      <c r="C4250" s="2">
        <v>1020</v>
      </c>
      <c r="D4250" s="2">
        <v>816</v>
      </c>
      <c r="E4250" t="s">
        <v>7029</v>
      </c>
      <c r="F4250" t="s">
        <v>7042</v>
      </c>
      <c r="G4250" s="2">
        <v>204</v>
      </c>
      <c r="H4250" s="11">
        <v>0.2</v>
      </c>
      <c r="I4250">
        <v>0</v>
      </c>
      <c r="J4250">
        <f ca="1"/>
        <v>2612</v>
      </c>
      <c r="K4250">
        <v>864</v>
      </c>
      <c r="L4250" cm="1">
        <f t="array" ref="L4250">_xlfn.IFS(G4250&lt;=25, 1, G4250&lt;=75, 2, G4250&lt;=150, 3, G4250&gt;150, 4)</f>
        <v>4</v>
      </c>
    </row>
    <row r="4251" spans="1:12" x14ac:dyDescent="0.2">
      <c r="A4251" t="s">
        <v>6475</v>
      </c>
      <c r="B4251" t="s">
        <v>6476</v>
      </c>
      <c r="C4251" s="2">
        <v>449</v>
      </c>
      <c r="D4251" s="2">
        <v>292</v>
      </c>
      <c r="E4251" t="s">
        <v>7027</v>
      </c>
      <c r="F4251" t="s">
        <v>7039</v>
      </c>
      <c r="G4251" s="2">
        <v>157</v>
      </c>
      <c r="H4251" s="11">
        <v>0.34966592427616927</v>
      </c>
      <c r="I4251">
        <v>0</v>
      </c>
      <c r="J4251">
        <f ca="1"/>
        <v>3936</v>
      </c>
      <c r="K4251">
        <v>3440</v>
      </c>
      <c r="L4251" cm="1">
        <f t="array" ref="L4251">_xlfn.IFS(G4251&lt;=25, 1, G4251&lt;=75, 2, G4251&lt;=150, 3, G4251&gt;150, 4)</f>
        <v>4</v>
      </c>
    </row>
    <row r="4252" spans="1:12" x14ac:dyDescent="0.2">
      <c r="A4252" t="s">
        <v>6477</v>
      </c>
      <c r="B4252" t="s">
        <v>6478</v>
      </c>
      <c r="C4252" s="2">
        <v>940</v>
      </c>
      <c r="D4252" s="2">
        <v>846</v>
      </c>
      <c r="E4252" t="s">
        <v>7027</v>
      </c>
      <c r="F4252" t="s">
        <v>7042</v>
      </c>
      <c r="G4252" s="2">
        <v>94</v>
      </c>
      <c r="H4252" s="11">
        <v>0.1</v>
      </c>
      <c r="I4252">
        <v>0</v>
      </c>
      <c r="J4252">
        <f ca="1"/>
        <v>3331</v>
      </c>
      <c r="K4252">
        <v>423</v>
      </c>
      <c r="L4252" cm="1">
        <f t="array" ref="L4252">_xlfn.IFS(G4252&lt;=25, 1, G4252&lt;=75, 2, G4252&lt;=150, 3, G4252&gt;150, 4)</f>
        <v>3</v>
      </c>
    </row>
    <row r="4253" spans="1:12" x14ac:dyDescent="0.2">
      <c r="A4253" t="s">
        <v>6479</v>
      </c>
      <c r="B4253" t="s">
        <v>2216</v>
      </c>
      <c r="C4253" s="2">
        <v>268</v>
      </c>
      <c r="D4253" s="2">
        <v>190</v>
      </c>
      <c r="E4253" t="s">
        <v>7027</v>
      </c>
      <c r="F4253" t="s">
        <v>7039</v>
      </c>
      <c r="G4253" s="2">
        <v>78</v>
      </c>
      <c r="H4253" s="11">
        <v>0.29104477611940299</v>
      </c>
      <c r="I4253">
        <v>0</v>
      </c>
      <c r="J4253">
        <f ca="1"/>
        <v>2512</v>
      </c>
      <c r="K4253">
        <v>2579</v>
      </c>
      <c r="L4253" cm="1">
        <f t="array" ref="L4253">_xlfn.IFS(G4253&lt;=25, 1, G4253&lt;=75, 2, G4253&lt;=150, 3, G4253&gt;150, 4)</f>
        <v>3</v>
      </c>
    </row>
    <row r="4254" spans="1:12" x14ac:dyDescent="0.2">
      <c r="A4254" t="s">
        <v>6480</v>
      </c>
      <c r="B4254" t="s">
        <v>6481</v>
      </c>
      <c r="C4254" s="2">
        <v>312</v>
      </c>
      <c r="D4254" s="2">
        <v>281</v>
      </c>
      <c r="E4254" t="s">
        <v>7027</v>
      </c>
      <c r="F4254" t="s">
        <v>7037</v>
      </c>
      <c r="G4254" s="2">
        <v>31</v>
      </c>
      <c r="H4254" s="11">
        <v>9.9358974358974353E-2</v>
      </c>
      <c r="I4254">
        <v>0</v>
      </c>
      <c r="J4254">
        <f ca="1"/>
        <v>1714</v>
      </c>
      <c r="K4254">
        <v>3286</v>
      </c>
      <c r="L4254" cm="1">
        <f t="array" ref="L4254">_xlfn.IFS(G4254&lt;=25, 1, G4254&lt;=75, 2, G4254&lt;=150, 3, G4254&gt;150, 4)</f>
        <v>2</v>
      </c>
    </row>
    <row r="4255" spans="1:12" x14ac:dyDescent="0.2">
      <c r="A4255" t="s">
        <v>6482</v>
      </c>
      <c r="B4255" t="s">
        <v>6483</v>
      </c>
      <c r="C4255" s="2">
        <v>259</v>
      </c>
      <c r="D4255" s="2">
        <v>189</v>
      </c>
      <c r="E4255" t="s">
        <v>7027</v>
      </c>
      <c r="F4255" t="s">
        <v>7036</v>
      </c>
      <c r="G4255" s="2">
        <v>70</v>
      </c>
      <c r="H4255" s="11">
        <v>0.27027027027027029</v>
      </c>
      <c r="I4255">
        <v>0</v>
      </c>
      <c r="J4255">
        <f ca="1"/>
        <v>824</v>
      </c>
      <c r="K4255">
        <v>917</v>
      </c>
      <c r="L4255" cm="1">
        <f t="array" ref="L4255">_xlfn.IFS(G4255&lt;=25, 1, G4255&lt;=75, 2, G4255&lt;=150, 3, G4255&gt;150, 4)</f>
        <v>2</v>
      </c>
    </row>
    <row r="4256" spans="1:12" x14ac:dyDescent="0.2">
      <c r="A4256" t="s">
        <v>6484</v>
      </c>
      <c r="B4256" t="s">
        <v>6485</v>
      </c>
      <c r="C4256" s="2">
        <v>670</v>
      </c>
      <c r="D4256" s="2">
        <v>496</v>
      </c>
      <c r="E4256" t="s">
        <v>7029</v>
      </c>
      <c r="F4256" t="s">
        <v>7037</v>
      </c>
      <c r="G4256" s="2">
        <v>174</v>
      </c>
      <c r="H4256" s="11">
        <v>0.25970149253731345</v>
      </c>
      <c r="I4256">
        <v>0</v>
      </c>
      <c r="J4256">
        <f ca="1"/>
        <v>343</v>
      </c>
      <c r="K4256">
        <v>3168</v>
      </c>
      <c r="L4256" cm="1">
        <f t="array" ref="L4256">_xlfn.IFS(G4256&lt;=25, 1, G4256&lt;=75, 2, G4256&lt;=150, 3, G4256&gt;150, 4)</f>
        <v>4</v>
      </c>
    </row>
    <row r="4257" spans="1:12" x14ac:dyDescent="0.2">
      <c r="A4257" t="s">
        <v>6486</v>
      </c>
      <c r="B4257" t="s">
        <v>6487</v>
      </c>
      <c r="C4257" s="2">
        <v>312</v>
      </c>
      <c r="D4257" s="2">
        <v>222</v>
      </c>
      <c r="E4257" t="s">
        <v>7027</v>
      </c>
      <c r="F4257" t="s">
        <v>7037</v>
      </c>
      <c r="G4257" s="2">
        <v>90</v>
      </c>
      <c r="H4257" s="11">
        <v>0.28846153846153844</v>
      </c>
      <c r="I4257">
        <v>0</v>
      </c>
      <c r="J4257">
        <f ca="1"/>
        <v>3324</v>
      </c>
      <c r="K4257">
        <v>2389</v>
      </c>
      <c r="L4257" cm="1">
        <f t="array" ref="L4257">_xlfn.IFS(G4257&lt;=25, 1, G4257&lt;=75, 2, G4257&lt;=150, 3, G4257&gt;150, 4)</f>
        <v>3</v>
      </c>
    </row>
    <row r="4258" spans="1:12" x14ac:dyDescent="0.2">
      <c r="A4258" t="s">
        <v>6488</v>
      </c>
      <c r="B4258" t="s">
        <v>6489</v>
      </c>
      <c r="C4258" s="2">
        <v>707</v>
      </c>
      <c r="D4258" s="2">
        <v>594</v>
      </c>
      <c r="E4258" t="s">
        <v>7029</v>
      </c>
      <c r="F4258" t="s">
        <v>7043</v>
      </c>
      <c r="G4258" s="2">
        <v>113</v>
      </c>
      <c r="H4258" s="11">
        <v>0.15983026874115983</v>
      </c>
      <c r="I4258">
        <v>0</v>
      </c>
      <c r="J4258">
        <f ca="1"/>
        <v>3817</v>
      </c>
      <c r="K4258">
        <v>473</v>
      </c>
      <c r="L4258" cm="1">
        <f t="array" ref="L4258">_xlfn.IFS(G4258&lt;=25, 1, G4258&lt;=75, 2, G4258&lt;=150, 3, G4258&gt;150, 4)</f>
        <v>3</v>
      </c>
    </row>
    <row r="4259" spans="1:12" x14ac:dyDescent="0.2">
      <c r="A4259" t="s">
        <v>6490</v>
      </c>
      <c r="B4259" t="s">
        <v>6491</v>
      </c>
      <c r="C4259" s="2">
        <v>357</v>
      </c>
      <c r="D4259" s="2">
        <v>143</v>
      </c>
      <c r="E4259" t="s">
        <v>7029</v>
      </c>
      <c r="F4259" t="s">
        <v>7040</v>
      </c>
      <c r="G4259" s="2">
        <v>214</v>
      </c>
      <c r="H4259" s="11">
        <v>0.59943977591036413</v>
      </c>
      <c r="I4259">
        <v>0</v>
      </c>
      <c r="J4259">
        <f ca="1"/>
        <v>4367</v>
      </c>
      <c r="K4259">
        <v>3688</v>
      </c>
      <c r="L4259" cm="1">
        <f t="array" ref="L4259">_xlfn.IFS(G4259&lt;=25, 1, G4259&lt;=75, 2, G4259&lt;=150, 3, G4259&gt;150, 4)</f>
        <v>4</v>
      </c>
    </row>
    <row r="4260" spans="1:12" x14ac:dyDescent="0.2">
      <c r="A4260" t="s">
        <v>6492</v>
      </c>
      <c r="B4260" t="s">
        <v>6493</v>
      </c>
      <c r="C4260" s="2">
        <v>402</v>
      </c>
      <c r="D4260" s="2">
        <v>330</v>
      </c>
      <c r="E4260" t="s">
        <v>7027</v>
      </c>
      <c r="F4260" t="s">
        <v>7037</v>
      </c>
      <c r="G4260" s="2">
        <v>72</v>
      </c>
      <c r="H4260" s="11">
        <v>0.17910447761194029</v>
      </c>
      <c r="I4260">
        <v>0</v>
      </c>
      <c r="J4260">
        <f ca="1"/>
        <v>1269</v>
      </c>
      <c r="K4260">
        <v>1179</v>
      </c>
      <c r="L4260" cm="1">
        <f t="array" ref="L4260">_xlfn.IFS(G4260&lt;=25, 1, G4260&lt;=75, 2, G4260&lt;=150, 3, G4260&gt;150, 4)</f>
        <v>2</v>
      </c>
    </row>
    <row r="4261" spans="1:12" x14ac:dyDescent="0.2">
      <c r="A4261" t="s">
        <v>6494</v>
      </c>
      <c r="B4261" t="s">
        <v>6495</v>
      </c>
      <c r="C4261" s="2">
        <v>259</v>
      </c>
      <c r="D4261" s="2">
        <v>189</v>
      </c>
      <c r="E4261" t="s">
        <v>7027</v>
      </c>
      <c r="F4261" t="s">
        <v>7036</v>
      </c>
      <c r="G4261" s="2">
        <v>70</v>
      </c>
      <c r="H4261" s="11">
        <v>0.27027027027027029</v>
      </c>
      <c r="I4261">
        <v>0</v>
      </c>
      <c r="J4261">
        <f ca="1"/>
        <v>2385</v>
      </c>
      <c r="K4261">
        <v>1284</v>
      </c>
      <c r="L4261" cm="1">
        <f t="array" ref="L4261">_xlfn.IFS(G4261&lt;=25, 1, G4261&lt;=75, 2, G4261&lt;=150, 3, G4261&gt;150, 4)</f>
        <v>2</v>
      </c>
    </row>
    <row r="4262" spans="1:12" x14ac:dyDescent="0.2">
      <c r="A4262" t="s">
        <v>6496</v>
      </c>
      <c r="B4262" t="s">
        <v>6497</v>
      </c>
      <c r="C4262" s="2">
        <v>491</v>
      </c>
      <c r="D4262" s="2">
        <v>393</v>
      </c>
      <c r="E4262" t="s">
        <v>7027</v>
      </c>
      <c r="F4262" t="s">
        <v>7043</v>
      </c>
      <c r="G4262" s="2">
        <v>98</v>
      </c>
      <c r="H4262" s="11">
        <v>0.19959266802443992</v>
      </c>
      <c r="I4262">
        <v>0</v>
      </c>
      <c r="J4262">
        <f ca="1"/>
        <v>4303</v>
      </c>
      <c r="K4262">
        <v>2266</v>
      </c>
      <c r="L4262" cm="1">
        <f t="array" ref="L4262">_xlfn.IFS(G4262&lt;=25, 1, G4262&lt;=75, 2, G4262&lt;=150, 3, G4262&gt;150, 4)</f>
        <v>3</v>
      </c>
    </row>
    <row r="4263" spans="1:12" x14ac:dyDescent="0.2">
      <c r="A4263" t="s">
        <v>6498</v>
      </c>
      <c r="B4263" t="s">
        <v>6499</v>
      </c>
      <c r="C4263" s="2">
        <v>489</v>
      </c>
      <c r="D4263" s="2">
        <v>347</v>
      </c>
      <c r="E4263" t="s">
        <v>7027</v>
      </c>
      <c r="F4263" t="s">
        <v>7036</v>
      </c>
      <c r="G4263" s="2">
        <v>142</v>
      </c>
      <c r="H4263" s="11">
        <v>0.29038854805725972</v>
      </c>
      <c r="I4263">
        <v>0</v>
      </c>
      <c r="J4263">
        <f ca="1"/>
        <v>1565</v>
      </c>
      <c r="K4263">
        <v>4458</v>
      </c>
      <c r="L4263" cm="1">
        <f t="array" ref="L4263">_xlfn.IFS(G4263&lt;=25, 1, G4263&lt;=75, 2, G4263&lt;=150, 3, G4263&gt;150, 4)</f>
        <v>3</v>
      </c>
    </row>
    <row r="4264" spans="1:12" x14ac:dyDescent="0.2">
      <c r="A4264" t="s">
        <v>6500</v>
      </c>
      <c r="B4264" t="s">
        <v>6501</v>
      </c>
      <c r="C4264" s="2">
        <v>449</v>
      </c>
      <c r="D4264" s="2">
        <v>391</v>
      </c>
      <c r="E4264" t="s">
        <v>7027</v>
      </c>
      <c r="F4264" t="s">
        <v>7037</v>
      </c>
      <c r="G4264" s="2">
        <v>58</v>
      </c>
      <c r="H4264" s="11">
        <v>0.1291759465478842</v>
      </c>
      <c r="I4264">
        <v>0</v>
      </c>
      <c r="J4264">
        <f ca="1"/>
        <v>2206</v>
      </c>
      <c r="K4264">
        <v>612</v>
      </c>
      <c r="L4264" cm="1">
        <f t="array" ref="L4264">_xlfn.IFS(G4264&lt;=25, 1, G4264&lt;=75, 2, G4264&lt;=150, 3, G4264&gt;150, 4)</f>
        <v>2</v>
      </c>
    </row>
    <row r="4265" spans="1:12" x14ac:dyDescent="0.2">
      <c r="A4265" t="s">
        <v>6502</v>
      </c>
      <c r="B4265" t="s">
        <v>6503</v>
      </c>
      <c r="C4265" s="2">
        <v>420</v>
      </c>
      <c r="D4265" s="2">
        <v>277</v>
      </c>
      <c r="E4265" t="s">
        <v>7029</v>
      </c>
      <c r="F4265" t="s">
        <v>7039</v>
      </c>
      <c r="G4265" s="2">
        <v>143</v>
      </c>
      <c r="H4265" s="11">
        <v>0.34047619047619049</v>
      </c>
      <c r="I4265">
        <v>0</v>
      </c>
      <c r="J4265">
        <f ca="1"/>
        <v>2963</v>
      </c>
      <c r="K4265">
        <v>2580</v>
      </c>
      <c r="L4265" cm="1">
        <f t="array" ref="L4265">_xlfn.IFS(G4265&lt;=25, 1, G4265&lt;=75, 2, G4265&lt;=150, 3, G4265&gt;150, 4)</f>
        <v>3</v>
      </c>
    </row>
    <row r="4266" spans="1:12" x14ac:dyDescent="0.2">
      <c r="A4266" t="s">
        <v>6504</v>
      </c>
      <c r="B4266" t="s">
        <v>6505</v>
      </c>
      <c r="C4266" s="2">
        <v>1244</v>
      </c>
      <c r="D4266" s="2">
        <v>809</v>
      </c>
      <c r="E4266" t="s">
        <v>7029</v>
      </c>
      <c r="F4266" t="s">
        <v>7042</v>
      </c>
      <c r="G4266" s="2">
        <v>435</v>
      </c>
      <c r="H4266" s="11">
        <v>0.34967845659163987</v>
      </c>
      <c r="I4266">
        <v>0</v>
      </c>
      <c r="J4266">
        <f ca="1"/>
        <v>4551</v>
      </c>
      <c r="K4266">
        <v>1603</v>
      </c>
      <c r="L4266" cm="1">
        <f t="array" ref="L4266">_xlfn.IFS(G4266&lt;=25, 1, G4266&lt;=75, 2, G4266&lt;=150, 3, G4266&gt;150, 4)</f>
        <v>4</v>
      </c>
    </row>
    <row r="4267" spans="1:12" x14ac:dyDescent="0.2">
      <c r="A4267" t="s">
        <v>6506</v>
      </c>
      <c r="B4267" t="s">
        <v>6507</v>
      </c>
      <c r="C4267" s="2">
        <v>449</v>
      </c>
      <c r="D4267" s="2">
        <v>341</v>
      </c>
      <c r="E4267" t="s">
        <v>7027</v>
      </c>
      <c r="F4267" t="s">
        <v>7036</v>
      </c>
      <c r="G4267" s="2">
        <v>108</v>
      </c>
      <c r="H4267" s="11">
        <v>0.24053452115812918</v>
      </c>
      <c r="I4267">
        <v>0</v>
      </c>
      <c r="J4267">
        <f ca="1"/>
        <v>3175</v>
      </c>
      <c r="K4267">
        <v>2185</v>
      </c>
      <c r="L4267" cm="1">
        <f t="array" ref="L4267">_xlfn.IFS(G4267&lt;=25, 1, G4267&lt;=75, 2, G4267&lt;=150, 3, G4267&gt;150, 4)</f>
        <v>3</v>
      </c>
    </row>
    <row r="4268" spans="1:12" x14ac:dyDescent="0.2">
      <c r="A4268" t="s">
        <v>6508</v>
      </c>
      <c r="B4268" t="s">
        <v>6509</v>
      </c>
      <c r="C4268" s="2">
        <v>402</v>
      </c>
      <c r="D4268" s="2">
        <v>366</v>
      </c>
      <c r="E4268" t="s">
        <v>7027</v>
      </c>
      <c r="F4268" t="s">
        <v>7043</v>
      </c>
      <c r="G4268" s="2">
        <v>36</v>
      </c>
      <c r="H4268" s="11">
        <v>8.9552238805970144E-2</v>
      </c>
      <c r="I4268">
        <v>0</v>
      </c>
      <c r="J4268">
        <f ca="1"/>
        <v>4462</v>
      </c>
      <c r="K4268">
        <v>1028</v>
      </c>
      <c r="L4268" cm="1">
        <f t="array" ref="L4268">_xlfn.IFS(G4268&lt;=25, 1, G4268&lt;=75, 2, G4268&lt;=150, 3, G4268&gt;150, 4)</f>
        <v>2</v>
      </c>
    </row>
    <row r="4269" spans="1:12" x14ac:dyDescent="0.2">
      <c r="A4269" t="s">
        <v>6510</v>
      </c>
      <c r="B4269" t="s">
        <v>6511</v>
      </c>
      <c r="C4269" s="2">
        <v>402</v>
      </c>
      <c r="D4269" s="2">
        <v>310</v>
      </c>
      <c r="E4269" t="s">
        <v>7027</v>
      </c>
      <c r="F4269" t="s">
        <v>7041</v>
      </c>
      <c r="G4269" s="2">
        <v>92</v>
      </c>
      <c r="H4269" s="11">
        <v>0.22885572139303484</v>
      </c>
      <c r="I4269">
        <v>0</v>
      </c>
      <c r="J4269">
        <f ca="1"/>
        <v>2393</v>
      </c>
      <c r="K4269">
        <v>3774</v>
      </c>
      <c r="L4269" cm="1">
        <f t="array" ref="L4269">_xlfn.IFS(G4269&lt;=25, 1, G4269&lt;=75, 2, G4269&lt;=150, 3, G4269&gt;150, 4)</f>
        <v>3</v>
      </c>
    </row>
    <row r="4270" spans="1:12" x14ac:dyDescent="0.2">
      <c r="A4270" t="s">
        <v>6512</v>
      </c>
      <c r="B4270" t="s">
        <v>6513</v>
      </c>
      <c r="C4270" s="2">
        <v>402</v>
      </c>
      <c r="D4270" s="2">
        <v>374</v>
      </c>
      <c r="E4270" t="s">
        <v>7027</v>
      </c>
      <c r="F4270" t="s">
        <v>7037</v>
      </c>
      <c r="G4270" s="2">
        <v>28</v>
      </c>
      <c r="H4270" s="11">
        <v>6.965174129353234E-2</v>
      </c>
      <c r="I4270">
        <v>0</v>
      </c>
      <c r="J4270">
        <f ca="1"/>
        <v>1992</v>
      </c>
      <c r="K4270">
        <v>766</v>
      </c>
      <c r="L4270" cm="1">
        <f t="array" ref="L4270">_xlfn.IFS(G4270&lt;=25, 1, G4270&lt;=75, 2, G4270&lt;=150, 3, G4270&gt;150, 4)</f>
        <v>2</v>
      </c>
    </row>
    <row r="4271" spans="1:12" x14ac:dyDescent="0.2">
      <c r="A4271" t="s">
        <v>6514</v>
      </c>
      <c r="B4271" t="s">
        <v>6515</v>
      </c>
      <c r="C4271" s="2">
        <v>1334</v>
      </c>
      <c r="D4271" s="2">
        <v>1187</v>
      </c>
      <c r="E4271" t="s">
        <v>7029</v>
      </c>
      <c r="F4271" t="s">
        <v>7042</v>
      </c>
      <c r="G4271" s="2">
        <v>147</v>
      </c>
      <c r="H4271" s="11">
        <v>0.11019490254872563</v>
      </c>
      <c r="I4271">
        <v>0</v>
      </c>
      <c r="J4271">
        <f ca="1"/>
        <v>2515</v>
      </c>
      <c r="K4271">
        <v>3561</v>
      </c>
      <c r="L4271" cm="1">
        <f t="array" ref="L4271">_xlfn.IFS(G4271&lt;=25, 1, G4271&lt;=75, 2, G4271&lt;=150, 3, G4271&gt;150, 4)</f>
        <v>3</v>
      </c>
    </row>
    <row r="4272" spans="1:12" x14ac:dyDescent="0.2">
      <c r="A4272" t="s">
        <v>6516</v>
      </c>
      <c r="B4272" t="s">
        <v>6517</v>
      </c>
      <c r="C4272" s="2">
        <v>279</v>
      </c>
      <c r="D4272" s="2">
        <v>218</v>
      </c>
      <c r="E4272" t="s">
        <v>7027</v>
      </c>
      <c r="F4272" t="s">
        <v>7037</v>
      </c>
      <c r="G4272" s="2">
        <v>61</v>
      </c>
      <c r="H4272" s="11">
        <v>0.21863799283154123</v>
      </c>
      <c r="I4272">
        <v>0</v>
      </c>
      <c r="J4272">
        <f ca="1"/>
        <v>3496</v>
      </c>
      <c r="K4272">
        <v>4035</v>
      </c>
      <c r="L4272" cm="1">
        <f t="array" ref="L4272">_xlfn.IFS(G4272&lt;=25, 1, G4272&lt;=75, 2, G4272&lt;=150, 3, G4272&gt;150, 4)</f>
        <v>2</v>
      </c>
    </row>
    <row r="4273" spans="1:12" x14ac:dyDescent="0.2">
      <c r="A4273" t="s">
        <v>6518</v>
      </c>
      <c r="B4273" t="s">
        <v>6519</v>
      </c>
      <c r="C4273" s="2">
        <v>402</v>
      </c>
      <c r="D4273" s="2">
        <v>289</v>
      </c>
      <c r="E4273" t="s">
        <v>7029</v>
      </c>
      <c r="F4273" t="s">
        <v>7037</v>
      </c>
      <c r="G4273" s="2">
        <v>113</v>
      </c>
      <c r="H4273" s="11">
        <v>0.28109452736318408</v>
      </c>
      <c r="I4273">
        <v>0</v>
      </c>
      <c r="J4273">
        <f ca="1"/>
        <v>3058</v>
      </c>
      <c r="K4273">
        <v>4181</v>
      </c>
      <c r="L4273" cm="1">
        <f t="array" ref="L4273">_xlfn.IFS(G4273&lt;=25, 1, G4273&lt;=75, 2, G4273&lt;=150, 3, G4273&gt;150, 4)</f>
        <v>3</v>
      </c>
    </row>
    <row r="4274" spans="1:12" x14ac:dyDescent="0.2">
      <c r="A4274" t="s">
        <v>6520</v>
      </c>
      <c r="B4274" t="s">
        <v>6521</v>
      </c>
      <c r="C4274" s="2">
        <v>402</v>
      </c>
      <c r="D4274" s="2">
        <v>346</v>
      </c>
      <c r="E4274" t="s">
        <v>7027</v>
      </c>
      <c r="F4274" t="s">
        <v>7036</v>
      </c>
      <c r="G4274" s="2">
        <v>56</v>
      </c>
      <c r="H4274" s="11">
        <v>0.13930348258706468</v>
      </c>
      <c r="I4274">
        <v>0</v>
      </c>
      <c r="J4274">
        <f ca="1"/>
        <v>965</v>
      </c>
      <c r="K4274">
        <v>2853</v>
      </c>
      <c r="L4274" cm="1">
        <f t="array" ref="L4274">_xlfn.IFS(G4274&lt;=25, 1, G4274&lt;=75, 2, G4274&lt;=150, 3, G4274&gt;150, 4)</f>
        <v>2</v>
      </c>
    </row>
    <row r="4275" spans="1:12" x14ac:dyDescent="0.2">
      <c r="A4275" t="s">
        <v>6522</v>
      </c>
      <c r="B4275" t="s">
        <v>2216</v>
      </c>
      <c r="C4275" s="2">
        <v>359</v>
      </c>
      <c r="D4275" s="2">
        <v>162</v>
      </c>
      <c r="E4275" t="s">
        <v>7029</v>
      </c>
      <c r="F4275" t="s">
        <v>7040</v>
      </c>
      <c r="G4275" s="2">
        <v>197</v>
      </c>
      <c r="H4275" s="11">
        <v>0.54874651810584962</v>
      </c>
      <c r="I4275">
        <v>0</v>
      </c>
      <c r="J4275">
        <f ca="1"/>
        <v>2213</v>
      </c>
      <c r="K4275">
        <v>2282</v>
      </c>
      <c r="L4275" cm="1">
        <f t="array" ref="L4275">_xlfn.IFS(G4275&lt;=25, 1, G4275&lt;=75, 2, G4275&lt;=150, 3, G4275&gt;150, 4)</f>
        <v>4</v>
      </c>
    </row>
    <row r="4276" spans="1:12" x14ac:dyDescent="0.2">
      <c r="A4276" t="s">
        <v>6523</v>
      </c>
      <c r="B4276" t="s">
        <v>6524</v>
      </c>
      <c r="C4276" s="2">
        <v>561</v>
      </c>
      <c r="D4276" s="2">
        <v>393</v>
      </c>
      <c r="E4276" t="s">
        <v>7029</v>
      </c>
      <c r="F4276" t="s">
        <v>7037</v>
      </c>
      <c r="G4276" s="2">
        <v>168</v>
      </c>
      <c r="H4276" s="11">
        <v>0.29946524064171121</v>
      </c>
      <c r="I4276">
        <v>0</v>
      </c>
      <c r="J4276">
        <f ca="1"/>
        <v>2367</v>
      </c>
      <c r="K4276">
        <v>4048</v>
      </c>
      <c r="L4276" cm="1">
        <f t="array" ref="L4276">_xlfn.IFS(G4276&lt;=25, 1, G4276&lt;=75, 2, G4276&lt;=150, 3, G4276&gt;150, 4)</f>
        <v>4</v>
      </c>
    </row>
    <row r="4277" spans="1:12" x14ac:dyDescent="0.2">
      <c r="A4277" t="s">
        <v>6525</v>
      </c>
      <c r="B4277" t="s">
        <v>6526</v>
      </c>
      <c r="C4277" s="2">
        <v>1334</v>
      </c>
      <c r="D4277" s="2">
        <v>1107</v>
      </c>
      <c r="E4277" t="s">
        <v>7029</v>
      </c>
      <c r="F4277" t="s">
        <v>7042</v>
      </c>
      <c r="G4277" s="2">
        <v>227</v>
      </c>
      <c r="H4277" s="11">
        <v>0.17016491754122939</v>
      </c>
      <c r="I4277">
        <v>0</v>
      </c>
      <c r="J4277">
        <f ca="1"/>
        <v>2262</v>
      </c>
      <c r="K4277">
        <v>4109</v>
      </c>
      <c r="L4277" cm="1">
        <f t="array" ref="L4277">_xlfn.IFS(G4277&lt;=25, 1, G4277&lt;=75, 2, G4277&lt;=150, 3, G4277&gt;150, 4)</f>
        <v>4</v>
      </c>
    </row>
    <row r="4278" spans="1:12" x14ac:dyDescent="0.2">
      <c r="A4278" t="s">
        <v>6527</v>
      </c>
      <c r="B4278" t="s">
        <v>6528</v>
      </c>
      <c r="C4278" s="2">
        <v>294</v>
      </c>
      <c r="D4278" s="2">
        <v>253</v>
      </c>
      <c r="E4278" t="s">
        <v>7027</v>
      </c>
      <c r="F4278" t="s">
        <v>7037</v>
      </c>
      <c r="G4278" s="2">
        <v>41</v>
      </c>
      <c r="H4278" s="11">
        <v>0.13945578231292516</v>
      </c>
      <c r="I4278">
        <v>0</v>
      </c>
      <c r="J4278">
        <f ca="1"/>
        <v>2644</v>
      </c>
      <c r="K4278">
        <v>1591</v>
      </c>
      <c r="L4278" cm="1">
        <f t="array" ref="L4278">_xlfn.IFS(G4278&lt;=25, 1, G4278&lt;=75, 2, G4278&lt;=150, 3, G4278&gt;150, 4)</f>
        <v>2</v>
      </c>
    </row>
    <row r="4279" spans="1:12" x14ac:dyDescent="0.2">
      <c r="A4279" t="s">
        <v>6529</v>
      </c>
      <c r="B4279" t="s">
        <v>2216</v>
      </c>
      <c r="C4279" s="2">
        <v>268</v>
      </c>
      <c r="D4279" s="2">
        <v>102</v>
      </c>
      <c r="E4279" t="s">
        <v>7029</v>
      </c>
      <c r="F4279" t="s">
        <v>7040</v>
      </c>
      <c r="G4279" s="2">
        <v>166</v>
      </c>
      <c r="H4279" s="11">
        <v>0.61940298507462688</v>
      </c>
      <c r="I4279">
        <v>0</v>
      </c>
      <c r="J4279">
        <f ca="1"/>
        <v>2762</v>
      </c>
      <c r="K4279">
        <v>92</v>
      </c>
      <c r="L4279" cm="1">
        <f t="array" ref="L4279">_xlfn.IFS(G4279&lt;=25, 1, G4279&lt;=75, 2, G4279&lt;=150, 3, G4279&gt;150, 4)</f>
        <v>4</v>
      </c>
    </row>
    <row r="4280" spans="1:12" x14ac:dyDescent="0.2">
      <c r="A4280" t="s">
        <v>6530</v>
      </c>
      <c r="B4280" t="s">
        <v>6531</v>
      </c>
      <c r="C4280" s="2">
        <v>1334</v>
      </c>
      <c r="D4280" s="2">
        <v>987</v>
      </c>
      <c r="E4280" t="s">
        <v>7029</v>
      </c>
      <c r="F4280" t="s">
        <v>7041</v>
      </c>
      <c r="G4280" s="2">
        <v>347</v>
      </c>
      <c r="H4280" s="11">
        <v>0.26011994002998501</v>
      </c>
      <c r="I4280">
        <v>0</v>
      </c>
      <c r="J4280">
        <f ca="1"/>
        <v>749</v>
      </c>
      <c r="K4280">
        <v>1166</v>
      </c>
      <c r="L4280" cm="1">
        <f t="array" ref="L4280">_xlfn.IFS(G4280&lt;=25, 1, G4280&lt;=75, 2, G4280&lt;=150, 3, G4280&gt;150, 4)</f>
        <v>4</v>
      </c>
    </row>
    <row r="4281" spans="1:12" x14ac:dyDescent="0.2">
      <c r="A4281" t="s">
        <v>6532</v>
      </c>
      <c r="B4281" t="s">
        <v>6533</v>
      </c>
      <c r="C4281" s="2">
        <v>295</v>
      </c>
      <c r="D4281" s="2">
        <v>165</v>
      </c>
      <c r="E4281" t="s">
        <v>7027</v>
      </c>
      <c r="F4281" t="s">
        <v>7037</v>
      </c>
      <c r="G4281" s="2">
        <v>130</v>
      </c>
      <c r="H4281" s="11">
        <v>0.44067796610169491</v>
      </c>
      <c r="I4281">
        <v>0</v>
      </c>
      <c r="J4281">
        <f ca="1"/>
        <v>1809</v>
      </c>
      <c r="K4281">
        <v>2467</v>
      </c>
      <c r="L4281" cm="1">
        <f t="array" ref="L4281">_xlfn.IFS(G4281&lt;=25, 1, G4281&lt;=75, 2, G4281&lt;=150, 3, G4281&gt;150, 4)</f>
        <v>3</v>
      </c>
    </row>
    <row r="4282" spans="1:12" x14ac:dyDescent="0.2">
      <c r="A4282" t="s">
        <v>6534</v>
      </c>
      <c r="B4282" t="s">
        <v>6535</v>
      </c>
      <c r="C4282" s="2">
        <v>357</v>
      </c>
      <c r="D4282" s="2">
        <v>311</v>
      </c>
      <c r="E4282" t="s">
        <v>7029</v>
      </c>
      <c r="F4282" t="s">
        <v>7043</v>
      </c>
      <c r="G4282" s="2">
        <v>46</v>
      </c>
      <c r="H4282" s="11">
        <v>0.12885154061624648</v>
      </c>
      <c r="I4282">
        <v>0</v>
      </c>
      <c r="J4282">
        <f ca="1"/>
        <v>3800</v>
      </c>
      <c r="K4282">
        <v>3465</v>
      </c>
      <c r="L4282" cm="1">
        <f t="array" ref="L4282">_xlfn.IFS(G4282&lt;=25, 1, G4282&lt;=75, 2, G4282&lt;=150, 3, G4282&gt;150, 4)</f>
        <v>2</v>
      </c>
    </row>
    <row r="4283" spans="1:12" x14ac:dyDescent="0.2">
      <c r="A4283" t="s">
        <v>6536</v>
      </c>
      <c r="B4283" t="s">
        <v>6537</v>
      </c>
      <c r="C4283" s="2">
        <v>429</v>
      </c>
      <c r="D4283" s="2">
        <v>300</v>
      </c>
      <c r="E4283" t="s">
        <v>7027</v>
      </c>
      <c r="F4283" t="s">
        <v>7036</v>
      </c>
      <c r="G4283" s="2">
        <v>129</v>
      </c>
      <c r="H4283" s="11">
        <v>0.30069930069930068</v>
      </c>
      <c r="I4283">
        <v>0</v>
      </c>
      <c r="J4283">
        <f ca="1"/>
        <v>2196</v>
      </c>
      <c r="K4283">
        <v>973</v>
      </c>
      <c r="L4283" cm="1">
        <f t="array" ref="L4283">_xlfn.IFS(G4283&lt;=25, 1, G4283&lt;=75, 2, G4283&lt;=150, 3, G4283&gt;150, 4)</f>
        <v>3</v>
      </c>
    </row>
    <row r="4284" spans="1:12" x14ac:dyDescent="0.2">
      <c r="A4284" t="s">
        <v>6538</v>
      </c>
      <c r="B4284" t="s">
        <v>6539</v>
      </c>
      <c r="C4284" s="2">
        <v>268</v>
      </c>
      <c r="D4284" s="2">
        <v>145</v>
      </c>
      <c r="E4284" t="s">
        <v>7027</v>
      </c>
      <c r="F4284" t="s">
        <v>7037</v>
      </c>
      <c r="G4284" s="2">
        <v>123</v>
      </c>
      <c r="H4284" s="11">
        <v>0.45895522388059701</v>
      </c>
      <c r="I4284">
        <v>0</v>
      </c>
      <c r="J4284">
        <f ca="1"/>
        <v>3574</v>
      </c>
      <c r="K4284">
        <v>1940</v>
      </c>
      <c r="L4284" cm="1">
        <f t="array" ref="L4284">_xlfn.IFS(G4284&lt;=25, 1, G4284&lt;=75, 2, G4284&lt;=150, 3, G4284&gt;150, 4)</f>
        <v>3</v>
      </c>
    </row>
    <row r="4285" spans="1:12" x14ac:dyDescent="0.2">
      <c r="A4285" t="s">
        <v>6540</v>
      </c>
      <c r="B4285" t="s">
        <v>6541</v>
      </c>
      <c r="C4285" s="2">
        <v>399</v>
      </c>
      <c r="D4285" s="2">
        <v>239</v>
      </c>
      <c r="E4285" t="s">
        <v>7029</v>
      </c>
      <c r="F4285" t="s">
        <v>7040</v>
      </c>
      <c r="G4285" s="2">
        <v>160</v>
      </c>
      <c r="H4285" s="11">
        <v>0.40100250626566414</v>
      </c>
      <c r="I4285">
        <v>0</v>
      </c>
      <c r="J4285">
        <f ca="1"/>
        <v>888</v>
      </c>
      <c r="K4285">
        <v>3088</v>
      </c>
      <c r="L4285" cm="1">
        <f t="array" ref="L4285">_xlfn.IFS(G4285&lt;=25, 1, G4285&lt;=75, 2, G4285&lt;=150, 3, G4285&gt;150, 4)</f>
        <v>4</v>
      </c>
    </row>
    <row r="4286" spans="1:12" x14ac:dyDescent="0.2">
      <c r="A4286" t="s">
        <v>6542</v>
      </c>
      <c r="B4286" t="s">
        <v>5305</v>
      </c>
      <c r="C4286" s="2">
        <v>268</v>
      </c>
      <c r="D4286" s="2">
        <v>163</v>
      </c>
      <c r="E4286" t="s">
        <v>7027</v>
      </c>
      <c r="F4286" t="s">
        <v>7037</v>
      </c>
      <c r="G4286" s="2">
        <v>105</v>
      </c>
      <c r="H4286" s="11">
        <v>0.39179104477611942</v>
      </c>
      <c r="I4286">
        <v>0</v>
      </c>
      <c r="J4286">
        <f ca="1"/>
        <v>2670</v>
      </c>
      <c r="K4286">
        <v>1090</v>
      </c>
      <c r="L4286" cm="1">
        <f t="array" ref="L4286">_xlfn.IFS(G4286&lt;=25, 1, G4286&lt;=75, 2, G4286&lt;=150, 3, G4286&gt;150, 4)</f>
        <v>3</v>
      </c>
    </row>
    <row r="4287" spans="1:12" x14ac:dyDescent="0.2">
      <c r="A4287" t="s">
        <v>6543</v>
      </c>
      <c r="B4287" t="s">
        <v>6544</v>
      </c>
      <c r="C4287" s="2">
        <v>529</v>
      </c>
      <c r="D4287" s="2">
        <v>360</v>
      </c>
      <c r="E4287" t="s">
        <v>7027</v>
      </c>
      <c r="F4287" t="s">
        <v>7044</v>
      </c>
      <c r="G4287" s="2">
        <v>169</v>
      </c>
      <c r="H4287" s="11">
        <v>0.31947069943289225</v>
      </c>
      <c r="I4287">
        <v>0</v>
      </c>
      <c r="J4287">
        <f ca="1"/>
        <v>1400</v>
      </c>
      <c r="K4287">
        <v>1899</v>
      </c>
      <c r="L4287" cm="1">
        <f t="array" ref="L4287">_xlfn.IFS(G4287&lt;=25, 1, G4287&lt;=75, 2, G4287&lt;=150, 3, G4287&gt;150, 4)</f>
        <v>4</v>
      </c>
    </row>
    <row r="4288" spans="1:12" x14ac:dyDescent="0.2">
      <c r="A4288" t="s">
        <v>6545</v>
      </c>
      <c r="B4288" t="s">
        <v>2216</v>
      </c>
      <c r="C4288" s="2">
        <v>449</v>
      </c>
      <c r="D4288" s="2">
        <v>341</v>
      </c>
      <c r="E4288" t="s">
        <v>7027</v>
      </c>
      <c r="F4288" t="s">
        <v>7044</v>
      </c>
      <c r="G4288" s="2">
        <v>108</v>
      </c>
      <c r="H4288" s="11">
        <v>0.24053452115812918</v>
      </c>
      <c r="I4288">
        <v>0</v>
      </c>
      <c r="J4288">
        <f ca="1"/>
        <v>3009</v>
      </c>
      <c r="K4288">
        <v>3900</v>
      </c>
      <c r="L4288" cm="1">
        <f t="array" ref="L4288">_xlfn.IFS(G4288&lt;=25, 1, G4288&lt;=75, 2, G4288&lt;=150, 3, G4288&gt;150, 4)</f>
        <v>3</v>
      </c>
    </row>
    <row r="4289" spans="1:12" x14ac:dyDescent="0.2">
      <c r="A4289" t="s">
        <v>6546</v>
      </c>
      <c r="B4289" t="s">
        <v>2216</v>
      </c>
      <c r="C4289" s="2">
        <v>529</v>
      </c>
      <c r="D4289" s="2">
        <v>265</v>
      </c>
      <c r="E4289" t="s">
        <v>7029</v>
      </c>
      <c r="F4289" t="s">
        <v>7040</v>
      </c>
      <c r="G4289" s="2">
        <v>264</v>
      </c>
      <c r="H4289" s="11">
        <v>0.49905482041587901</v>
      </c>
      <c r="I4289">
        <v>0</v>
      </c>
      <c r="J4289">
        <f ca="1"/>
        <v>3225</v>
      </c>
      <c r="K4289">
        <v>2312</v>
      </c>
      <c r="L4289" cm="1">
        <f t="array" ref="L4289">_xlfn.IFS(G4289&lt;=25, 1, G4289&lt;=75, 2, G4289&lt;=150, 3, G4289&gt;150, 4)</f>
        <v>4</v>
      </c>
    </row>
    <row r="4290" spans="1:12" x14ac:dyDescent="0.2">
      <c r="A4290" t="s">
        <v>6547</v>
      </c>
      <c r="B4290" t="s">
        <v>6548</v>
      </c>
      <c r="C4290" s="2">
        <v>473</v>
      </c>
      <c r="D4290" s="2">
        <v>374</v>
      </c>
      <c r="E4290" t="s">
        <v>7027</v>
      </c>
      <c r="F4290" t="s">
        <v>7041</v>
      </c>
      <c r="G4290" s="2">
        <v>99</v>
      </c>
      <c r="H4290" s="11">
        <v>0.20930232558139536</v>
      </c>
      <c r="I4290">
        <v>0</v>
      </c>
      <c r="J4290">
        <f ca="1"/>
        <v>3183</v>
      </c>
      <c r="K4290">
        <v>3419</v>
      </c>
      <c r="L4290" cm="1">
        <f t="array" ref="L4290">_xlfn.IFS(G4290&lt;=25, 1, G4290&lt;=75, 2, G4290&lt;=150, 3, G4290&gt;150, 4)</f>
        <v>3</v>
      </c>
    </row>
    <row r="4291" spans="1:12" x14ac:dyDescent="0.2">
      <c r="A4291" t="s">
        <v>6549</v>
      </c>
      <c r="B4291" t="s">
        <v>2114</v>
      </c>
      <c r="C4291" s="2">
        <v>259</v>
      </c>
      <c r="D4291" s="2">
        <v>238</v>
      </c>
      <c r="E4291" t="s">
        <v>7027</v>
      </c>
      <c r="F4291" t="s">
        <v>7037</v>
      </c>
      <c r="G4291" s="2">
        <v>21</v>
      </c>
      <c r="H4291" s="11">
        <v>8.1081081081081086E-2</v>
      </c>
      <c r="I4291">
        <v>0</v>
      </c>
      <c r="J4291">
        <f ca="1"/>
        <v>3073</v>
      </c>
      <c r="K4291">
        <v>724</v>
      </c>
      <c r="L4291" cm="1">
        <f t="array" ref="L4291">_xlfn.IFS(G4291&lt;=25, 1, G4291&lt;=75, 2, G4291&lt;=150, 3, G4291&gt;150, 4)</f>
        <v>1</v>
      </c>
    </row>
    <row r="4292" spans="1:12" x14ac:dyDescent="0.2">
      <c r="A4292" t="s">
        <v>6550</v>
      </c>
      <c r="B4292" t="s">
        <v>6551</v>
      </c>
      <c r="C4292" s="2">
        <v>749</v>
      </c>
      <c r="D4292" s="2">
        <v>517</v>
      </c>
      <c r="E4292" t="s">
        <v>7029</v>
      </c>
      <c r="F4292" t="s">
        <v>7044</v>
      </c>
      <c r="G4292" s="2">
        <v>232</v>
      </c>
      <c r="H4292" s="11">
        <v>0.30974632843791722</v>
      </c>
      <c r="I4292">
        <v>0</v>
      </c>
      <c r="J4292">
        <f ca="1"/>
        <v>2064</v>
      </c>
      <c r="K4292">
        <v>1411</v>
      </c>
      <c r="L4292" cm="1">
        <f t="array" ref="L4292">_xlfn.IFS(G4292&lt;=25, 1, G4292&lt;=75, 2, G4292&lt;=150, 3, G4292&gt;150, 4)</f>
        <v>4</v>
      </c>
    </row>
    <row r="4293" spans="1:12" x14ac:dyDescent="0.2">
      <c r="A4293" t="s">
        <v>6552</v>
      </c>
      <c r="B4293" t="s">
        <v>6553</v>
      </c>
      <c r="C4293" s="2">
        <v>449</v>
      </c>
      <c r="D4293" s="2">
        <v>319</v>
      </c>
      <c r="E4293" t="s">
        <v>7027</v>
      </c>
      <c r="F4293" t="s">
        <v>7037</v>
      </c>
      <c r="G4293" s="2">
        <v>130</v>
      </c>
      <c r="H4293" s="11">
        <v>0.28953229398663699</v>
      </c>
      <c r="I4293">
        <v>0</v>
      </c>
      <c r="J4293">
        <f ca="1"/>
        <v>2781</v>
      </c>
      <c r="K4293">
        <v>1337</v>
      </c>
      <c r="L4293" cm="1">
        <f t="array" ref="L4293">_xlfn.IFS(G4293&lt;=25, 1, G4293&lt;=75, 2, G4293&lt;=150, 3, G4293&gt;150, 4)</f>
        <v>3</v>
      </c>
    </row>
    <row r="4294" spans="1:12" x14ac:dyDescent="0.2">
      <c r="A4294" t="s">
        <v>6554</v>
      </c>
      <c r="B4294" t="s">
        <v>6555</v>
      </c>
      <c r="C4294" s="2">
        <v>399</v>
      </c>
      <c r="D4294" s="2">
        <v>331</v>
      </c>
      <c r="E4294" t="s">
        <v>7027</v>
      </c>
      <c r="F4294" t="s">
        <v>7037</v>
      </c>
      <c r="G4294" s="2">
        <v>68</v>
      </c>
      <c r="H4294" s="11">
        <v>0.17042606516290726</v>
      </c>
      <c r="I4294">
        <v>0</v>
      </c>
      <c r="J4294">
        <f ca="1"/>
        <v>858</v>
      </c>
      <c r="K4294">
        <v>338</v>
      </c>
      <c r="L4294" cm="1">
        <f t="array" ref="L4294">_xlfn.IFS(G4294&lt;=25, 1, G4294&lt;=75, 2, G4294&lt;=150, 3, G4294&gt;150, 4)</f>
        <v>2</v>
      </c>
    </row>
    <row r="4295" spans="1:12" x14ac:dyDescent="0.2">
      <c r="A4295" t="s">
        <v>6556</v>
      </c>
      <c r="B4295" t="s">
        <v>6557</v>
      </c>
      <c r="C4295" s="2">
        <v>205</v>
      </c>
      <c r="D4295" s="2">
        <v>121</v>
      </c>
      <c r="E4295" t="s">
        <v>7028</v>
      </c>
      <c r="F4295" t="s">
        <v>7040</v>
      </c>
      <c r="G4295" s="2">
        <v>84</v>
      </c>
      <c r="H4295" s="11">
        <v>0.40975609756097559</v>
      </c>
      <c r="I4295">
        <v>0</v>
      </c>
      <c r="J4295">
        <f ca="1"/>
        <v>4498</v>
      </c>
      <c r="K4295">
        <v>127</v>
      </c>
      <c r="L4295" cm="1">
        <f t="array" ref="L4295">_xlfn.IFS(G4295&lt;=25, 1, G4295&lt;=75, 2, G4295&lt;=150, 3, G4295&gt;150, 4)</f>
        <v>3</v>
      </c>
    </row>
    <row r="4296" spans="1:12" x14ac:dyDescent="0.2">
      <c r="A4296" t="s">
        <v>6558</v>
      </c>
      <c r="B4296" t="s">
        <v>4999</v>
      </c>
      <c r="C4296" s="2">
        <v>529</v>
      </c>
      <c r="D4296" s="2">
        <v>402</v>
      </c>
      <c r="E4296" t="s">
        <v>7027</v>
      </c>
      <c r="F4296" t="s">
        <v>7042</v>
      </c>
      <c r="G4296" s="2">
        <v>127</v>
      </c>
      <c r="H4296" s="11">
        <v>0.24007561436672967</v>
      </c>
      <c r="I4296">
        <v>0</v>
      </c>
      <c r="J4296">
        <f ca="1"/>
        <v>4290</v>
      </c>
      <c r="K4296">
        <v>1536</v>
      </c>
      <c r="L4296" cm="1">
        <f t="array" ref="L4296">_xlfn.IFS(G4296&lt;=25, 1, G4296&lt;=75, 2, G4296&lt;=150, 3, G4296&gt;150, 4)</f>
        <v>3</v>
      </c>
    </row>
    <row r="4297" spans="1:12" x14ac:dyDescent="0.2">
      <c r="A4297" t="s">
        <v>6559</v>
      </c>
      <c r="B4297" t="s">
        <v>4111</v>
      </c>
      <c r="C4297" s="2">
        <v>295</v>
      </c>
      <c r="D4297" s="2">
        <v>230</v>
      </c>
      <c r="E4297" t="s">
        <v>7027</v>
      </c>
      <c r="F4297" t="s">
        <v>7036</v>
      </c>
      <c r="G4297" s="2">
        <v>65</v>
      </c>
      <c r="H4297" s="11">
        <v>0.22033898305084745</v>
      </c>
      <c r="I4297">
        <v>0</v>
      </c>
      <c r="J4297">
        <f ca="1"/>
        <v>1236</v>
      </c>
      <c r="K4297">
        <v>1464</v>
      </c>
      <c r="L4297" cm="1">
        <f t="array" ref="L4297">_xlfn.IFS(G4297&lt;=25, 1, G4297&lt;=75, 2, G4297&lt;=150, 3, G4297&gt;150, 4)</f>
        <v>2</v>
      </c>
    </row>
    <row r="4298" spans="1:12" x14ac:dyDescent="0.2">
      <c r="A4298" t="s">
        <v>6560</v>
      </c>
      <c r="B4298" t="s">
        <v>6561</v>
      </c>
      <c r="C4298" s="2">
        <v>536</v>
      </c>
      <c r="D4298" s="2">
        <v>456</v>
      </c>
      <c r="E4298" t="s">
        <v>7027</v>
      </c>
      <c r="F4298" t="s">
        <v>7039</v>
      </c>
      <c r="G4298" s="2">
        <v>80</v>
      </c>
      <c r="H4298" s="11">
        <v>0.14925373134328357</v>
      </c>
      <c r="I4298">
        <v>0</v>
      </c>
      <c r="J4298">
        <f ca="1"/>
        <v>3188</v>
      </c>
      <c r="K4298">
        <v>4103</v>
      </c>
      <c r="L4298" cm="1">
        <f t="array" ref="L4298">_xlfn.IFS(G4298&lt;=25, 1, G4298&lt;=75, 2, G4298&lt;=150, 3, G4298&gt;150, 4)</f>
        <v>3</v>
      </c>
    </row>
    <row r="4299" spans="1:12" x14ac:dyDescent="0.2">
      <c r="A4299" t="s">
        <v>6562</v>
      </c>
      <c r="B4299" t="s">
        <v>6563</v>
      </c>
      <c r="C4299" s="2">
        <v>447</v>
      </c>
      <c r="D4299" s="2">
        <v>389</v>
      </c>
      <c r="E4299" t="s">
        <v>7027</v>
      </c>
      <c r="F4299" t="s">
        <v>7043</v>
      </c>
      <c r="G4299" s="2">
        <v>58</v>
      </c>
      <c r="H4299" s="11">
        <v>0.12975391498881431</v>
      </c>
      <c r="I4299">
        <v>0</v>
      </c>
      <c r="J4299">
        <f ca="1"/>
        <v>2459</v>
      </c>
      <c r="K4299">
        <v>862</v>
      </c>
      <c r="L4299" cm="1">
        <f t="array" ref="L4299">_xlfn.IFS(G4299&lt;=25, 1, G4299&lt;=75, 2, G4299&lt;=150, 3, G4299&gt;150, 4)</f>
        <v>2</v>
      </c>
    </row>
    <row r="4300" spans="1:12" x14ac:dyDescent="0.2">
      <c r="A4300" t="s">
        <v>6564</v>
      </c>
      <c r="B4300" t="s">
        <v>6565</v>
      </c>
      <c r="C4300" s="2">
        <v>268</v>
      </c>
      <c r="D4300" s="2">
        <v>139</v>
      </c>
      <c r="E4300" t="s">
        <v>7027</v>
      </c>
      <c r="F4300" t="s">
        <v>7037</v>
      </c>
      <c r="G4300" s="2">
        <v>129</v>
      </c>
      <c r="H4300" s="11">
        <v>0.48134328358208955</v>
      </c>
      <c r="I4300">
        <v>0</v>
      </c>
      <c r="J4300">
        <f ca="1"/>
        <v>4288</v>
      </c>
      <c r="K4300">
        <v>140</v>
      </c>
      <c r="L4300" cm="1">
        <f t="array" ref="L4300">_xlfn.IFS(G4300&lt;=25, 1, G4300&lt;=75, 2, G4300&lt;=150, 3, G4300&gt;150, 4)</f>
        <v>3</v>
      </c>
    </row>
    <row r="4301" spans="1:12" x14ac:dyDescent="0.2">
      <c r="A4301" t="s">
        <v>6568</v>
      </c>
      <c r="B4301" t="s">
        <v>6569</v>
      </c>
      <c r="C4301" s="2">
        <v>294</v>
      </c>
      <c r="D4301" s="2">
        <v>229</v>
      </c>
      <c r="E4301" t="s">
        <v>7027</v>
      </c>
      <c r="F4301" t="s">
        <v>7037</v>
      </c>
      <c r="G4301" s="2">
        <v>65</v>
      </c>
      <c r="H4301" s="11">
        <v>0.22108843537414966</v>
      </c>
      <c r="I4301">
        <v>0</v>
      </c>
      <c r="J4301">
        <f ca="1"/>
        <v>1086</v>
      </c>
      <c r="K4301">
        <v>4028</v>
      </c>
      <c r="L4301" cm="1">
        <f t="array" ref="L4301">_xlfn.IFS(G4301&lt;=25, 1, G4301&lt;=75, 2, G4301&lt;=150, 3, G4301&gt;150, 4)</f>
        <v>2</v>
      </c>
    </row>
    <row r="4302" spans="1:12" x14ac:dyDescent="0.2">
      <c r="A4302" t="s">
        <v>6570</v>
      </c>
      <c r="B4302" t="s">
        <v>6571</v>
      </c>
      <c r="C4302" s="2">
        <v>449</v>
      </c>
      <c r="D4302" s="2">
        <v>337</v>
      </c>
      <c r="E4302" t="s">
        <v>7027</v>
      </c>
      <c r="F4302" t="s">
        <v>7043</v>
      </c>
      <c r="G4302" s="2">
        <v>112</v>
      </c>
      <c r="H4302" s="11">
        <v>0.24944320712694878</v>
      </c>
      <c r="I4302">
        <v>0</v>
      </c>
      <c r="J4302">
        <f ca="1"/>
        <v>2818</v>
      </c>
      <c r="K4302">
        <v>1720</v>
      </c>
      <c r="L4302" cm="1">
        <f t="array" ref="L4302">_xlfn.IFS(G4302&lt;=25, 1, G4302&lt;=75, 2, G4302&lt;=150, 3, G4302&gt;150, 4)</f>
        <v>3</v>
      </c>
    </row>
    <row r="4303" spans="1:12" x14ac:dyDescent="0.2">
      <c r="A4303" t="s">
        <v>6572</v>
      </c>
      <c r="B4303" t="s">
        <v>6573</v>
      </c>
      <c r="C4303" s="2">
        <v>294</v>
      </c>
      <c r="D4303" s="2">
        <v>218</v>
      </c>
      <c r="E4303" t="s">
        <v>7027</v>
      </c>
      <c r="F4303" t="s">
        <v>7037</v>
      </c>
      <c r="G4303" s="2">
        <v>76</v>
      </c>
      <c r="H4303" s="11">
        <v>0.25850340136054423</v>
      </c>
      <c r="I4303">
        <v>0</v>
      </c>
      <c r="J4303">
        <f ca="1"/>
        <v>895</v>
      </c>
      <c r="K4303">
        <v>1543</v>
      </c>
      <c r="L4303" cm="1">
        <f t="array" ref="L4303">_xlfn.IFS(G4303&lt;=25, 1, G4303&lt;=75, 2, G4303&lt;=150, 3, G4303&gt;150, 4)</f>
        <v>3</v>
      </c>
    </row>
    <row r="4304" spans="1:12" x14ac:dyDescent="0.2">
      <c r="A4304" t="s">
        <v>6574</v>
      </c>
      <c r="B4304" t="s">
        <v>6575</v>
      </c>
      <c r="C4304" s="2">
        <v>259</v>
      </c>
      <c r="D4304" s="2">
        <v>155</v>
      </c>
      <c r="E4304" t="s">
        <v>7027</v>
      </c>
      <c r="F4304" t="s">
        <v>7040</v>
      </c>
      <c r="G4304" s="2">
        <v>104</v>
      </c>
      <c r="H4304" s="11">
        <v>0.40154440154440152</v>
      </c>
      <c r="I4304">
        <v>0</v>
      </c>
      <c r="J4304">
        <f ca="1"/>
        <v>2910</v>
      </c>
      <c r="K4304">
        <v>1716</v>
      </c>
      <c r="L4304" cm="1">
        <f t="array" ref="L4304">_xlfn.IFS(G4304&lt;=25, 1, G4304&lt;=75, 2, G4304&lt;=150, 3, G4304&gt;150, 4)</f>
        <v>3</v>
      </c>
    </row>
    <row r="4305" spans="1:12" x14ac:dyDescent="0.2">
      <c r="A4305" t="s">
        <v>6576</v>
      </c>
      <c r="B4305" t="s">
        <v>6577</v>
      </c>
      <c r="C4305" s="2">
        <v>384</v>
      </c>
      <c r="D4305" s="2">
        <v>338</v>
      </c>
      <c r="E4305" t="s">
        <v>7027</v>
      </c>
      <c r="F4305" t="s">
        <v>7036</v>
      </c>
      <c r="G4305" s="2">
        <v>46</v>
      </c>
      <c r="H4305" s="11">
        <v>0.11979166666666667</v>
      </c>
      <c r="I4305">
        <v>0</v>
      </c>
      <c r="J4305">
        <f ca="1"/>
        <v>141</v>
      </c>
      <c r="K4305">
        <v>3284</v>
      </c>
      <c r="L4305" cm="1">
        <f t="array" ref="L4305">_xlfn.IFS(G4305&lt;=25, 1, G4305&lt;=75, 2, G4305&lt;=150, 3, G4305&gt;150, 4)</f>
        <v>2</v>
      </c>
    </row>
    <row r="4306" spans="1:12" x14ac:dyDescent="0.2">
      <c r="A4306" t="s">
        <v>6578</v>
      </c>
      <c r="B4306" t="s">
        <v>5206</v>
      </c>
      <c r="C4306" s="2">
        <v>236</v>
      </c>
      <c r="D4306" s="2">
        <v>125</v>
      </c>
      <c r="E4306" t="s">
        <v>7027</v>
      </c>
      <c r="F4306" t="s">
        <v>7040</v>
      </c>
      <c r="G4306" s="2">
        <v>111</v>
      </c>
      <c r="H4306" s="11">
        <v>0.47033898305084748</v>
      </c>
      <c r="I4306">
        <v>0</v>
      </c>
      <c r="J4306">
        <f ca="1"/>
        <v>1471</v>
      </c>
      <c r="K4306">
        <v>1629</v>
      </c>
      <c r="L4306" cm="1">
        <f t="array" ref="L4306">_xlfn.IFS(G4306&lt;=25, 1, G4306&lt;=75, 2, G4306&lt;=150, 3, G4306&gt;150, 4)</f>
        <v>3</v>
      </c>
    </row>
    <row r="4307" spans="1:12" x14ac:dyDescent="0.2">
      <c r="A4307" t="s">
        <v>6579</v>
      </c>
      <c r="B4307" t="s">
        <v>6580</v>
      </c>
      <c r="C4307" s="2">
        <v>1290</v>
      </c>
      <c r="D4307" s="2">
        <v>980</v>
      </c>
      <c r="E4307" t="s">
        <v>7029</v>
      </c>
      <c r="F4307" t="s">
        <v>7045</v>
      </c>
      <c r="G4307" s="2">
        <v>310</v>
      </c>
      <c r="H4307" s="11">
        <v>0.24031007751937986</v>
      </c>
      <c r="I4307">
        <v>0</v>
      </c>
      <c r="J4307">
        <f ca="1"/>
        <v>4271</v>
      </c>
      <c r="K4307">
        <v>4076</v>
      </c>
      <c r="L4307" cm="1">
        <f t="array" ref="L4307">_xlfn.IFS(G4307&lt;=25, 1, G4307&lt;=75, 2, G4307&lt;=150, 3, G4307&gt;150, 4)</f>
        <v>4</v>
      </c>
    </row>
    <row r="4308" spans="1:12" x14ac:dyDescent="0.2">
      <c r="A4308" t="s">
        <v>6581</v>
      </c>
      <c r="B4308" t="s">
        <v>6582</v>
      </c>
      <c r="C4308" s="2">
        <v>447</v>
      </c>
      <c r="D4308" s="2">
        <v>286</v>
      </c>
      <c r="E4308" t="s">
        <v>7027</v>
      </c>
      <c r="F4308" t="s">
        <v>7037</v>
      </c>
      <c r="G4308" s="2">
        <v>161</v>
      </c>
      <c r="H4308" s="11">
        <v>0.36017897091722595</v>
      </c>
      <c r="I4308">
        <v>0</v>
      </c>
      <c r="J4308">
        <f ca="1"/>
        <v>2346</v>
      </c>
      <c r="K4308">
        <v>2608</v>
      </c>
      <c r="L4308" cm="1">
        <f t="array" ref="L4308">_xlfn.IFS(G4308&lt;=25, 1, G4308&lt;=75, 2, G4308&lt;=150, 3, G4308&gt;150, 4)</f>
        <v>4</v>
      </c>
    </row>
    <row r="4309" spans="1:12" x14ac:dyDescent="0.2">
      <c r="A4309" t="s">
        <v>6583</v>
      </c>
      <c r="B4309" t="s">
        <v>6584</v>
      </c>
      <c r="C4309" s="2">
        <v>241</v>
      </c>
      <c r="D4309" s="2">
        <v>188</v>
      </c>
      <c r="E4309" t="s">
        <v>7027</v>
      </c>
      <c r="F4309" t="s">
        <v>7037</v>
      </c>
      <c r="G4309" s="2">
        <v>53</v>
      </c>
      <c r="H4309" s="11">
        <v>0.21991701244813278</v>
      </c>
      <c r="I4309">
        <v>0</v>
      </c>
      <c r="J4309">
        <f ca="1"/>
        <v>2192</v>
      </c>
      <c r="K4309">
        <v>134</v>
      </c>
      <c r="L4309" cm="1">
        <f t="array" ref="L4309">_xlfn.IFS(G4309&lt;=25, 1, G4309&lt;=75, 2, G4309&lt;=150, 3, G4309&gt;150, 4)</f>
        <v>2</v>
      </c>
    </row>
    <row r="4310" spans="1:12" x14ac:dyDescent="0.2">
      <c r="A4310" t="s">
        <v>6585</v>
      </c>
      <c r="B4310" t="s">
        <v>6586</v>
      </c>
      <c r="C4310" s="2">
        <v>439</v>
      </c>
      <c r="D4310" s="2">
        <v>176</v>
      </c>
      <c r="E4310" t="s">
        <v>7029</v>
      </c>
      <c r="F4310" t="s">
        <v>7040</v>
      </c>
      <c r="G4310" s="2">
        <v>263</v>
      </c>
      <c r="H4310" s="11">
        <v>0.59908883826879267</v>
      </c>
      <c r="I4310">
        <v>0</v>
      </c>
      <c r="J4310">
        <f ca="1"/>
        <v>4408</v>
      </c>
      <c r="K4310">
        <v>1979</v>
      </c>
      <c r="L4310" cm="1">
        <f t="array" ref="L4310">_xlfn.IFS(G4310&lt;=25, 1, G4310&lt;=75, 2, G4310&lt;=150, 3, G4310&gt;150, 4)</f>
        <v>4</v>
      </c>
    </row>
    <row r="4311" spans="1:12" x14ac:dyDescent="0.2">
      <c r="A4311" t="s">
        <v>6587</v>
      </c>
      <c r="B4311" t="s">
        <v>6588</v>
      </c>
      <c r="C4311" s="2">
        <v>707</v>
      </c>
      <c r="D4311" s="2">
        <v>622</v>
      </c>
      <c r="E4311" t="s">
        <v>7029</v>
      </c>
      <c r="F4311" t="s">
        <v>7042</v>
      </c>
      <c r="G4311" s="2">
        <v>85</v>
      </c>
      <c r="H4311" s="11">
        <v>0.12022630834512023</v>
      </c>
      <c r="I4311">
        <v>0</v>
      </c>
      <c r="J4311">
        <f ca="1"/>
        <v>4240</v>
      </c>
      <c r="K4311">
        <v>2974</v>
      </c>
      <c r="L4311" cm="1">
        <f t="array" ref="L4311">_xlfn.IFS(G4311&lt;=25, 1, G4311&lt;=75, 2, G4311&lt;=150, 3, G4311&gt;150, 4)</f>
        <v>3</v>
      </c>
    </row>
    <row r="4312" spans="1:12" x14ac:dyDescent="0.2">
      <c r="A4312" t="s">
        <v>6591</v>
      </c>
      <c r="B4312" t="s">
        <v>6592</v>
      </c>
      <c r="C4312" s="2">
        <v>1190</v>
      </c>
      <c r="D4312" s="2">
        <v>1107</v>
      </c>
      <c r="E4312" t="s">
        <v>7029</v>
      </c>
      <c r="F4312" t="s">
        <v>7042</v>
      </c>
      <c r="G4312" s="2">
        <v>83</v>
      </c>
      <c r="H4312" s="11">
        <v>6.9747899159663868E-2</v>
      </c>
      <c r="I4312">
        <v>0</v>
      </c>
      <c r="J4312">
        <f ca="1"/>
        <v>4337</v>
      </c>
      <c r="K4312">
        <v>4349</v>
      </c>
      <c r="L4312" cm="1">
        <f t="array" ref="L4312">_xlfn.IFS(G4312&lt;=25, 1, G4312&lt;=75, 2, G4312&lt;=150, 3, G4312&gt;150, 4)</f>
        <v>3</v>
      </c>
    </row>
    <row r="4313" spans="1:12" x14ac:dyDescent="0.2">
      <c r="A4313" t="s">
        <v>6593</v>
      </c>
      <c r="B4313" t="s">
        <v>6594</v>
      </c>
      <c r="C4313" s="2">
        <v>359</v>
      </c>
      <c r="D4313" s="2">
        <v>205</v>
      </c>
      <c r="E4313" t="s">
        <v>7027</v>
      </c>
      <c r="F4313" t="s">
        <v>7037</v>
      </c>
      <c r="G4313" s="2">
        <v>154</v>
      </c>
      <c r="H4313" s="11">
        <v>0.42896935933147634</v>
      </c>
      <c r="I4313">
        <v>0</v>
      </c>
      <c r="J4313">
        <f ca="1"/>
        <v>19</v>
      </c>
      <c r="K4313">
        <v>1256</v>
      </c>
      <c r="L4313" cm="1">
        <f t="array" ref="L4313">_xlfn.IFS(G4313&lt;=25, 1, G4313&lt;=75, 2, G4313&lt;=150, 3, G4313&gt;150, 4)</f>
        <v>4</v>
      </c>
    </row>
    <row r="4314" spans="1:12" x14ac:dyDescent="0.2">
      <c r="A4314" t="s">
        <v>6595</v>
      </c>
      <c r="B4314" t="s">
        <v>6009</v>
      </c>
      <c r="C4314" s="2">
        <v>399</v>
      </c>
      <c r="D4314" s="2">
        <v>215</v>
      </c>
      <c r="E4314" t="s">
        <v>7029</v>
      </c>
      <c r="F4314" t="s">
        <v>7040</v>
      </c>
      <c r="G4314" s="2">
        <v>184</v>
      </c>
      <c r="H4314" s="11">
        <v>0.46115288220551376</v>
      </c>
      <c r="I4314">
        <v>0</v>
      </c>
      <c r="J4314">
        <f ca="1"/>
        <v>2808</v>
      </c>
      <c r="K4314">
        <v>2215</v>
      </c>
      <c r="L4314" cm="1">
        <f t="array" ref="L4314">_xlfn.IFS(G4314&lt;=25, 1, G4314&lt;=75, 2, G4314&lt;=150, 3, G4314&gt;150, 4)</f>
        <v>4</v>
      </c>
    </row>
    <row r="4315" spans="1:12" x14ac:dyDescent="0.2">
      <c r="A4315" t="s">
        <v>6596</v>
      </c>
      <c r="B4315" t="s">
        <v>6597</v>
      </c>
      <c r="C4315" s="2">
        <v>886</v>
      </c>
      <c r="D4315" s="2">
        <v>620</v>
      </c>
      <c r="E4315" t="s">
        <v>7029</v>
      </c>
      <c r="F4315" t="s">
        <v>7044</v>
      </c>
      <c r="G4315" s="2">
        <v>266</v>
      </c>
      <c r="H4315" s="11">
        <v>0.30022573363431149</v>
      </c>
      <c r="I4315">
        <v>0</v>
      </c>
      <c r="J4315">
        <f ca="1"/>
        <v>3301</v>
      </c>
      <c r="K4315">
        <v>704</v>
      </c>
      <c r="L4315" cm="1">
        <f t="array" ref="L4315">_xlfn.IFS(G4315&lt;=25, 1, G4315&lt;=75, 2, G4315&lt;=150, 3, G4315&gt;150, 4)</f>
        <v>4</v>
      </c>
    </row>
    <row r="4316" spans="1:12" x14ac:dyDescent="0.2">
      <c r="A4316" t="s">
        <v>6598</v>
      </c>
      <c r="B4316" t="s">
        <v>6599</v>
      </c>
      <c r="C4316" s="2">
        <v>841</v>
      </c>
      <c r="D4316" s="2">
        <v>530</v>
      </c>
      <c r="E4316" t="s">
        <v>7027</v>
      </c>
      <c r="F4316" t="s">
        <v>7042</v>
      </c>
      <c r="G4316" s="2">
        <v>311</v>
      </c>
      <c r="H4316" s="11">
        <v>0.36979785969084422</v>
      </c>
      <c r="I4316">
        <v>0</v>
      </c>
      <c r="J4316">
        <f ca="1"/>
        <v>3147</v>
      </c>
      <c r="K4316">
        <v>2096</v>
      </c>
      <c r="L4316" cm="1">
        <f t="array" ref="L4316">_xlfn.IFS(G4316&lt;=25, 1, G4316&lt;=75, 2, G4316&lt;=150, 3, G4316&gt;150, 4)</f>
        <v>4</v>
      </c>
    </row>
    <row r="4317" spans="1:12" x14ac:dyDescent="0.2">
      <c r="A4317" t="s">
        <v>6600</v>
      </c>
      <c r="B4317" t="s">
        <v>6601</v>
      </c>
      <c r="C4317" s="2">
        <v>402</v>
      </c>
      <c r="D4317" s="2">
        <v>257</v>
      </c>
      <c r="E4317" t="s">
        <v>7027</v>
      </c>
      <c r="F4317" t="s">
        <v>7037</v>
      </c>
      <c r="G4317" s="2">
        <v>145</v>
      </c>
      <c r="H4317" s="11">
        <v>0.36069651741293535</v>
      </c>
      <c r="I4317">
        <v>0</v>
      </c>
      <c r="J4317">
        <f ca="1"/>
        <v>1737</v>
      </c>
      <c r="K4317">
        <v>3240</v>
      </c>
      <c r="L4317" cm="1">
        <f t="array" ref="L4317">_xlfn.IFS(G4317&lt;=25, 1, G4317&lt;=75, 2, G4317&lt;=150, 3, G4317&gt;150, 4)</f>
        <v>3</v>
      </c>
    </row>
    <row r="4318" spans="1:12" x14ac:dyDescent="0.2">
      <c r="A4318" t="s">
        <v>6602</v>
      </c>
      <c r="B4318" t="s">
        <v>2216</v>
      </c>
      <c r="C4318" s="2">
        <v>169</v>
      </c>
      <c r="D4318" s="2">
        <v>127</v>
      </c>
      <c r="E4318" t="s">
        <v>7027</v>
      </c>
      <c r="F4318" t="s">
        <v>7036</v>
      </c>
      <c r="G4318" s="2">
        <v>42</v>
      </c>
      <c r="H4318" s="11">
        <v>0.24852071005917159</v>
      </c>
      <c r="I4318">
        <v>0</v>
      </c>
      <c r="J4318">
        <f ca="1"/>
        <v>379</v>
      </c>
      <c r="K4318">
        <v>1237</v>
      </c>
      <c r="L4318" cm="1">
        <f t="array" ref="L4318">_xlfn.IFS(G4318&lt;=25, 1, G4318&lt;=75, 2, G4318&lt;=150, 3, G4318&gt;150, 4)</f>
        <v>2</v>
      </c>
    </row>
    <row r="4319" spans="1:12" x14ac:dyDescent="0.2">
      <c r="A4319" t="s">
        <v>6603</v>
      </c>
      <c r="B4319" t="s">
        <v>6604</v>
      </c>
      <c r="C4319" s="2">
        <v>473</v>
      </c>
      <c r="D4319" s="2">
        <v>383</v>
      </c>
      <c r="E4319" t="s">
        <v>7027</v>
      </c>
      <c r="F4319" t="s">
        <v>7041</v>
      </c>
      <c r="G4319" s="2">
        <v>90</v>
      </c>
      <c r="H4319" s="11">
        <v>0.19027484143763213</v>
      </c>
      <c r="I4319">
        <v>0</v>
      </c>
      <c r="J4319">
        <f ca="1"/>
        <v>2755</v>
      </c>
      <c r="K4319">
        <v>531</v>
      </c>
      <c r="L4319" cm="1">
        <f t="array" ref="L4319">_xlfn.IFS(G4319&lt;=25, 1, G4319&lt;=75, 2, G4319&lt;=150, 3, G4319&gt;150, 4)</f>
        <v>3</v>
      </c>
    </row>
    <row r="4320" spans="1:12" x14ac:dyDescent="0.2">
      <c r="A4320" t="s">
        <v>6605</v>
      </c>
      <c r="B4320" t="s">
        <v>6606</v>
      </c>
      <c r="C4320" s="2">
        <v>151</v>
      </c>
      <c r="D4320" s="2">
        <v>72</v>
      </c>
      <c r="E4320" t="s">
        <v>7027</v>
      </c>
      <c r="F4320" t="s">
        <v>7040</v>
      </c>
      <c r="G4320" s="2">
        <v>79</v>
      </c>
      <c r="H4320" s="11">
        <v>0.52317880794701987</v>
      </c>
      <c r="I4320">
        <v>0</v>
      </c>
      <c r="J4320">
        <f ca="1"/>
        <v>3389</v>
      </c>
      <c r="K4320">
        <v>3269</v>
      </c>
      <c r="L4320" cm="1">
        <f t="array" ref="L4320">_xlfn.IFS(G4320&lt;=25, 1, G4320&lt;=75, 2, G4320&lt;=150, 3, G4320&gt;150, 4)</f>
        <v>3</v>
      </c>
    </row>
    <row r="4321" spans="1:12" x14ac:dyDescent="0.2">
      <c r="A4321" t="s">
        <v>6607</v>
      </c>
      <c r="B4321" t="s">
        <v>2216</v>
      </c>
      <c r="C4321" s="2">
        <v>449</v>
      </c>
      <c r="D4321" s="2">
        <v>382</v>
      </c>
      <c r="E4321" t="s">
        <v>7027</v>
      </c>
      <c r="F4321" t="s">
        <v>7043</v>
      </c>
      <c r="G4321" s="2">
        <v>67</v>
      </c>
      <c r="H4321" s="11">
        <v>0.1492204899777283</v>
      </c>
      <c r="I4321">
        <v>0</v>
      </c>
      <c r="J4321">
        <f ca="1"/>
        <v>1497</v>
      </c>
      <c r="K4321">
        <v>2774</v>
      </c>
      <c r="L4321" cm="1">
        <f t="array" ref="L4321">_xlfn.IFS(G4321&lt;=25, 1, G4321&lt;=75, 2, G4321&lt;=150, 3, G4321&gt;150, 4)</f>
        <v>2</v>
      </c>
    </row>
    <row r="4322" spans="1:12" x14ac:dyDescent="0.2">
      <c r="A4322" t="s">
        <v>6608</v>
      </c>
      <c r="B4322" t="s">
        <v>2216</v>
      </c>
      <c r="C4322" s="2">
        <v>169</v>
      </c>
      <c r="D4322" s="2">
        <v>112</v>
      </c>
      <c r="E4322" t="s">
        <v>7027</v>
      </c>
      <c r="F4322" t="s">
        <v>7044</v>
      </c>
      <c r="G4322" s="2">
        <v>57</v>
      </c>
      <c r="H4322" s="11">
        <v>0.33727810650887574</v>
      </c>
      <c r="I4322">
        <v>0</v>
      </c>
      <c r="J4322">
        <f ca="1"/>
        <v>985</v>
      </c>
      <c r="K4322">
        <v>2933</v>
      </c>
      <c r="L4322" cm="1">
        <f t="array" ref="L4322">_xlfn.IFS(G4322&lt;=25, 1, G4322&lt;=75, 2, G4322&lt;=150, 3, G4322&gt;150, 4)</f>
        <v>2</v>
      </c>
    </row>
    <row r="4323" spans="1:12" x14ac:dyDescent="0.2">
      <c r="A4323" t="s">
        <v>6609</v>
      </c>
      <c r="B4323" t="s">
        <v>4144</v>
      </c>
      <c r="C4323" s="2">
        <v>268</v>
      </c>
      <c r="D4323" s="2">
        <v>228</v>
      </c>
      <c r="E4323" t="s">
        <v>7027</v>
      </c>
      <c r="F4323" t="s">
        <v>7039</v>
      </c>
      <c r="G4323" s="2">
        <v>40</v>
      </c>
      <c r="H4323" s="11">
        <v>0.14925373134328357</v>
      </c>
      <c r="I4323">
        <v>0</v>
      </c>
      <c r="J4323">
        <f ca="1"/>
        <v>2948</v>
      </c>
      <c r="K4323">
        <v>3316</v>
      </c>
      <c r="L4323" cm="1">
        <f t="array" ref="L4323">_xlfn.IFS(G4323&lt;=25, 1, G4323&lt;=75, 2, G4323&lt;=150, 3, G4323&gt;150, 4)</f>
        <v>2</v>
      </c>
    </row>
    <row r="4324" spans="1:12" x14ac:dyDescent="0.2">
      <c r="A4324" t="s">
        <v>6610</v>
      </c>
      <c r="B4324" t="s">
        <v>6070</v>
      </c>
      <c r="C4324" s="2">
        <v>790</v>
      </c>
      <c r="D4324" s="2">
        <v>656</v>
      </c>
      <c r="E4324" t="s">
        <v>7027</v>
      </c>
      <c r="F4324" t="s">
        <v>7042</v>
      </c>
      <c r="G4324" s="2">
        <v>134</v>
      </c>
      <c r="H4324" s="11">
        <v>0.16962025316455695</v>
      </c>
      <c r="I4324">
        <v>0</v>
      </c>
      <c r="J4324">
        <f ca="1"/>
        <v>4036</v>
      </c>
      <c r="K4324">
        <v>2725</v>
      </c>
      <c r="L4324" cm="1">
        <f t="array" ref="L4324">_xlfn.IFS(G4324&lt;=25, 1, G4324&lt;=75, 2, G4324&lt;=150, 3, G4324&gt;150, 4)</f>
        <v>3</v>
      </c>
    </row>
    <row r="4325" spans="1:12" x14ac:dyDescent="0.2">
      <c r="A4325" t="s">
        <v>6611</v>
      </c>
      <c r="B4325" t="s">
        <v>2216</v>
      </c>
      <c r="C4325" s="2">
        <v>389</v>
      </c>
      <c r="D4325" s="2">
        <v>276</v>
      </c>
      <c r="E4325" t="s">
        <v>7029</v>
      </c>
      <c r="F4325" t="s">
        <v>7041</v>
      </c>
      <c r="G4325" s="2">
        <v>113</v>
      </c>
      <c r="H4325" s="11">
        <v>0.29048843187660667</v>
      </c>
      <c r="I4325">
        <v>0</v>
      </c>
      <c r="J4325">
        <f ca="1"/>
        <v>2842</v>
      </c>
      <c r="K4325">
        <v>3249</v>
      </c>
      <c r="L4325" cm="1">
        <f t="array" ref="L4325">_xlfn.IFS(G4325&lt;=25, 1, G4325&lt;=75, 2, G4325&lt;=150, 3, G4325&gt;150, 4)</f>
        <v>3</v>
      </c>
    </row>
    <row r="4326" spans="1:12" x14ac:dyDescent="0.2">
      <c r="A4326" t="s">
        <v>6612</v>
      </c>
      <c r="B4326" t="s">
        <v>2216</v>
      </c>
      <c r="C4326" s="2">
        <v>294</v>
      </c>
      <c r="D4326" s="2">
        <v>171</v>
      </c>
      <c r="E4326" t="s">
        <v>7027</v>
      </c>
      <c r="F4326" t="s">
        <v>7037</v>
      </c>
      <c r="G4326" s="2">
        <v>123</v>
      </c>
      <c r="H4326" s="11">
        <v>0.41836734693877553</v>
      </c>
      <c r="I4326">
        <v>0</v>
      </c>
      <c r="J4326">
        <f ca="1"/>
        <v>2891</v>
      </c>
      <c r="K4326">
        <v>2242</v>
      </c>
      <c r="L4326" cm="1">
        <f t="array" ref="L4326">_xlfn.IFS(G4326&lt;=25, 1, G4326&lt;=75, 2, G4326&lt;=150, 3, G4326&gt;150, 4)</f>
        <v>3</v>
      </c>
    </row>
    <row r="4327" spans="1:12" x14ac:dyDescent="0.2">
      <c r="A4327" t="s">
        <v>6613</v>
      </c>
      <c r="B4327" t="s">
        <v>6614</v>
      </c>
      <c r="C4327" s="2">
        <v>402</v>
      </c>
      <c r="D4327" s="2">
        <v>169</v>
      </c>
      <c r="E4327" t="s">
        <v>7029</v>
      </c>
      <c r="F4327" t="s">
        <v>7040</v>
      </c>
      <c r="G4327" s="2">
        <v>233</v>
      </c>
      <c r="H4327" s="11">
        <v>0.57960199004975121</v>
      </c>
      <c r="I4327">
        <v>0</v>
      </c>
      <c r="J4327">
        <f ca="1"/>
        <v>2245</v>
      </c>
      <c r="K4327">
        <v>3869</v>
      </c>
      <c r="L4327" cm="1">
        <f t="array" ref="L4327">_xlfn.IFS(G4327&lt;=25, 1, G4327&lt;=75, 2, G4327&lt;=150, 3, G4327&gt;150, 4)</f>
        <v>4</v>
      </c>
    </row>
    <row r="4328" spans="1:12" x14ac:dyDescent="0.2">
      <c r="A4328" t="s">
        <v>6615</v>
      </c>
      <c r="B4328" t="s">
        <v>6616</v>
      </c>
      <c r="C4328" s="2">
        <v>295</v>
      </c>
      <c r="D4328" s="2">
        <v>145</v>
      </c>
      <c r="E4328" t="s">
        <v>7027</v>
      </c>
      <c r="F4328" t="s">
        <v>7037</v>
      </c>
      <c r="G4328" s="2">
        <v>150</v>
      </c>
      <c r="H4328" s="11">
        <v>0.50847457627118642</v>
      </c>
      <c r="I4328">
        <v>0</v>
      </c>
      <c r="J4328">
        <f ca="1"/>
        <v>428</v>
      </c>
      <c r="K4328">
        <v>1802</v>
      </c>
      <c r="L4328" cm="1">
        <f t="array" ref="L4328">_xlfn.IFS(G4328&lt;=25, 1, G4328&lt;=75, 2, G4328&lt;=150, 3, G4328&gt;150, 4)</f>
        <v>3</v>
      </c>
    </row>
    <row r="4329" spans="1:12" x14ac:dyDescent="0.2">
      <c r="A4329" t="s">
        <v>6617</v>
      </c>
      <c r="B4329" t="s">
        <v>6618</v>
      </c>
      <c r="C4329" s="2">
        <v>399</v>
      </c>
      <c r="D4329" s="2">
        <v>243</v>
      </c>
      <c r="E4329" t="s">
        <v>7027</v>
      </c>
      <c r="F4329" t="s">
        <v>7037</v>
      </c>
      <c r="G4329" s="2">
        <v>156</v>
      </c>
      <c r="H4329" s="11">
        <v>0.39097744360902253</v>
      </c>
      <c r="I4329">
        <v>0</v>
      </c>
      <c r="J4329">
        <f ca="1"/>
        <v>410</v>
      </c>
      <c r="K4329">
        <v>90</v>
      </c>
      <c r="L4329" cm="1">
        <f t="array" ref="L4329">_xlfn.IFS(G4329&lt;=25, 1, G4329&lt;=75, 2, G4329&lt;=150, 3, G4329&gt;150, 4)</f>
        <v>4</v>
      </c>
    </row>
    <row r="4330" spans="1:12" x14ac:dyDescent="0.2">
      <c r="A4330" t="s">
        <v>6619</v>
      </c>
      <c r="B4330" t="s">
        <v>6620</v>
      </c>
      <c r="C4330" s="2">
        <v>459</v>
      </c>
      <c r="D4330" s="2">
        <v>216</v>
      </c>
      <c r="E4330" t="s">
        <v>7027</v>
      </c>
      <c r="F4330" t="s">
        <v>7037</v>
      </c>
      <c r="G4330" s="2">
        <v>243</v>
      </c>
      <c r="H4330" s="11">
        <v>0.52941176470588236</v>
      </c>
      <c r="I4330">
        <v>0</v>
      </c>
      <c r="J4330">
        <f ca="1"/>
        <v>774</v>
      </c>
      <c r="K4330">
        <v>3889</v>
      </c>
      <c r="L4330" cm="1">
        <f t="array" ref="L4330">_xlfn.IFS(G4330&lt;=25, 1, G4330&lt;=75, 2, G4330&lt;=150, 3, G4330&gt;150, 4)</f>
        <v>4</v>
      </c>
    </row>
    <row r="4331" spans="1:12" x14ac:dyDescent="0.2">
      <c r="A4331" t="s">
        <v>6621</v>
      </c>
      <c r="B4331" t="s">
        <v>6064</v>
      </c>
      <c r="C4331" s="2">
        <v>279</v>
      </c>
      <c r="D4331" s="2">
        <v>181</v>
      </c>
      <c r="E4331" t="s">
        <v>7027</v>
      </c>
      <c r="F4331" t="s">
        <v>7037</v>
      </c>
      <c r="G4331" s="2">
        <v>98</v>
      </c>
      <c r="H4331" s="11">
        <v>0.35125448028673834</v>
      </c>
      <c r="I4331">
        <v>0</v>
      </c>
      <c r="J4331">
        <f ca="1"/>
        <v>2785</v>
      </c>
      <c r="K4331">
        <v>1076</v>
      </c>
      <c r="L4331" cm="1">
        <f t="array" ref="L4331">_xlfn.IFS(G4331&lt;=25, 1, G4331&lt;=75, 2, G4331&lt;=150, 3, G4331&gt;150, 4)</f>
        <v>3</v>
      </c>
    </row>
    <row r="4332" spans="1:12" x14ac:dyDescent="0.2">
      <c r="A4332" t="s">
        <v>6622</v>
      </c>
      <c r="B4332" t="s">
        <v>6623</v>
      </c>
      <c r="C4332" s="2">
        <v>295</v>
      </c>
      <c r="D4332" s="2">
        <v>159</v>
      </c>
      <c r="E4332" t="s">
        <v>7027</v>
      </c>
      <c r="F4332" t="s">
        <v>7036</v>
      </c>
      <c r="G4332" s="2">
        <v>136</v>
      </c>
      <c r="H4332" s="11">
        <v>0.46101694915254238</v>
      </c>
      <c r="I4332">
        <v>0</v>
      </c>
      <c r="J4332">
        <f ca="1"/>
        <v>3281</v>
      </c>
      <c r="K4332">
        <v>162</v>
      </c>
      <c r="L4332" cm="1">
        <f t="array" ref="L4332">_xlfn.IFS(G4332&lt;=25, 1, G4332&lt;=75, 2, G4332&lt;=150, 3, G4332&gt;150, 4)</f>
        <v>3</v>
      </c>
    </row>
    <row r="4333" spans="1:12" x14ac:dyDescent="0.2">
      <c r="A4333" t="s">
        <v>6624</v>
      </c>
      <c r="B4333" t="s">
        <v>6625</v>
      </c>
      <c r="C4333" s="2">
        <v>329</v>
      </c>
      <c r="D4333" s="2">
        <v>270</v>
      </c>
      <c r="E4333" t="s">
        <v>7027</v>
      </c>
      <c r="F4333" t="s">
        <v>7036</v>
      </c>
      <c r="G4333" s="2">
        <v>59</v>
      </c>
      <c r="H4333" s="11">
        <v>0.17933130699088146</v>
      </c>
      <c r="I4333">
        <v>0</v>
      </c>
      <c r="J4333">
        <f ca="1"/>
        <v>2615</v>
      </c>
      <c r="K4333">
        <v>663</v>
      </c>
      <c r="L4333" cm="1">
        <f t="array" ref="L4333">_xlfn.IFS(G4333&lt;=25, 1, G4333&lt;=75, 2, G4333&lt;=150, 3, G4333&gt;150, 4)</f>
        <v>2</v>
      </c>
    </row>
    <row r="4334" spans="1:12" x14ac:dyDescent="0.2">
      <c r="A4334" t="s">
        <v>6626</v>
      </c>
      <c r="B4334" t="s">
        <v>2216</v>
      </c>
      <c r="C4334" s="2">
        <v>369</v>
      </c>
      <c r="D4334" s="2">
        <v>303</v>
      </c>
      <c r="E4334" t="s">
        <v>7027</v>
      </c>
      <c r="F4334" t="s">
        <v>7037</v>
      </c>
      <c r="G4334" s="2">
        <v>66</v>
      </c>
      <c r="H4334" s="11">
        <v>0.17886178861788618</v>
      </c>
      <c r="I4334">
        <v>0</v>
      </c>
      <c r="J4334">
        <f ca="1"/>
        <v>2487</v>
      </c>
      <c r="K4334">
        <v>3109</v>
      </c>
      <c r="L4334" cm="1">
        <f t="array" ref="L4334">_xlfn.IFS(G4334&lt;=25, 1, G4334&lt;=75, 2, G4334&lt;=150, 3, G4334&gt;150, 4)</f>
        <v>2</v>
      </c>
    </row>
    <row r="4335" spans="1:12" x14ac:dyDescent="0.2">
      <c r="A4335" t="s">
        <v>6627</v>
      </c>
      <c r="B4335" t="s">
        <v>6628</v>
      </c>
      <c r="C4335" s="2">
        <v>289</v>
      </c>
      <c r="D4335" s="2">
        <v>266</v>
      </c>
      <c r="E4335" t="s">
        <v>7027</v>
      </c>
      <c r="F4335" t="s">
        <v>7037</v>
      </c>
      <c r="G4335" s="2">
        <v>23</v>
      </c>
      <c r="H4335" s="11">
        <v>7.9584775086505188E-2</v>
      </c>
      <c r="I4335">
        <v>0</v>
      </c>
      <c r="J4335">
        <f ca="1"/>
        <v>523</v>
      </c>
      <c r="K4335">
        <v>1241</v>
      </c>
      <c r="L4335" cm="1">
        <f t="array" ref="L4335">_xlfn.IFS(G4335&lt;=25, 1, G4335&lt;=75, 2, G4335&lt;=150, 3, G4335&gt;150, 4)</f>
        <v>1</v>
      </c>
    </row>
    <row r="4336" spans="1:12" x14ac:dyDescent="0.2">
      <c r="A4336" t="s">
        <v>6629</v>
      </c>
      <c r="B4336" t="s">
        <v>6630</v>
      </c>
      <c r="C4336" s="2">
        <v>599</v>
      </c>
      <c r="D4336" s="2">
        <v>407</v>
      </c>
      <c r="E4336" t="s">
        <v>7029</v>
      </c>
      <c r="F4336" t="s">
        <v>7043</v>
      </c>
      <c r="G4336" s="2">
        <v>192</v>
      </c>
      <c r="H4336" s="11">
        <v>0.32053422370617696</v>
      </c>
      <c r="I4336">
        <v>0</v>
      </c>
      <c r="J4336">
        <f ca="1"/>
        <v>239</v>
      </c>
      <c r="K4336">
        <v>807</v>
      </c>
      <c r="L4336" cm="1">
        <f t="array" ref="L4336">_xlfn.IFS(G4336&lt;=25, 1, G4336&lt;=75, 2, G4336&lt;=150, 3, G4336&gt;150, 4)</f>
        <v>4</v>
      </c>
    </row>
    <row r="4337" spans="1:12" x14ac:dyDescent="0.2">
      <c r="A4337" t="s">
        <v>6631</v>
      </c>
      <c r="B4337" t="s">
        <v>6434</v>
      </c>
      <c r="C4337" s="2">
        <v>249</v>
      </c>
      <c r="D4337" s="2">
        <v>80</v>
      </c>
      <c r="E4337" t="s">
        <v>7027</v>
      </c>
      <c r="F4337" t="s">
        <v>7040</v>
      </c>
      <c r="G4337" s="2">
        <v>169</v>
      </c>
      <c r="H4337" s="11">
        <v>0.67871485943775101</v>
      </c>
      <c r="I4337">
        <v>0</v>
      </c>
      <c r="J4337">
        <f ca="1"/>
        <v>3707</v>
      </c>
      <c r="K4337">
        <v>4365</v>
      </c>
      <c r="L4337" cm="1">
        <f t="array" ref="L4337">_xlfn.IFS(G4337&lt;=25, 1, G4337&lt;=75, 2, G4337&lt;=150, 3, G4337&gt;150, 4)</f>
        <v>4</v>
      </c>
    </row>
    <row r="4338" spans="1:12" x14ac:dyDescent="0.2">
      <c r="A4338" t="s">
        <v>6632</v>
      </c>
      <c r="B4338" t="s">
        <v>6633</v>
      </c>
      <c r="C4338" s="2">
        <v>214</v>
      </c>
      <c r="D4338" s="2">
        <v>128</v>
      </c>
      <c r="E4338" t="s">
        <v>7027</v>
      </c>
      <c r="F4338" t="s">
        <v>7037</v>
      </c>
      <c r="G4338" s="2">
        <v>86</v>
      </c>
      <c r="H4338" s="11">
        <v>0.40186915887850466</v>
      </c>
      <c r="I4338">
        <v>0</v>
      </c>
      <c r="J4338">
        <f ca="1"/>
        <v>4295</v>
      </c>
      <c r="K4338">
        <v>2600</v>
      </c>
      <c r="L4338" cm="1">
        <f t="array" ref="L4338">_xlfn.IFS(G4338&lt;=25, 1, G4338&lt;=75, 2, G4338&lt;=150, 3, G4338&gt;150, 4)</f>
        <v>3</v>
      </c>
    </row>
    <row r="4339" spans="1:12" x14ac:dyDescent="0.2">
      <c r="A4339" t="s">
        <v>6634</v>
      </c>
      <c r="B4339" t="s">
        <v>3292</v>
      </c>
      <c r="C4339" s="2">
        <v>495</v>
      </c>
      <c r="D4339" s="2">
        <v>366</v>
      </c>
      <c r="E4339" t="s">
        <v>7029</v>
      </c>
      <c r="F4339" t="s">
        <v>7039</v>
      </c>
      <c r="G4339" s="2">
        <v>129</v>
      </c>
      <c r="H4339" s="11">
        <v>0.26060606060606062</v>
      </c>
      <c r="I4339">
        <v>0</v>
      </c>
      <c r="J4339">
        <f ca="1"/>
        <v>3751</v>
      </c>
      <c r="K4339">
        <v>3654</v>
      </c>
      <c r="L4339" cm="1">
        <f t="array" ref="L4339">_xlfn.IFS(G4339&lt;=25, 1, G4339&lt;=75, 2, G4339&lt;=150, 3, G4339&gt;150, 4)</f>
        <v>3</v>
      </c>
    </row>
    <row r="4340" spans="1:12" x14ac:dyDescent="0.2">
      <c r="A4340" t="s">
        <v>6635</v>
      </c>
      <c r="B4340" t="s">
        <v>6636</v>
      </c>
      <c r="C4340" s="2">
        <v>269</v>
      </c>
      <c r="D4340" s="2">
        <v>229</v>
      </c>
      <c r="E4340" t="s">
        <v>7027</v>
      </c>
      <c r="F4340" t="s">
        <v>7037</v>
      </c>
      <c r="G4340" s="2">
        <v>40</v>
      </c>
      <c r="H4340" s="11">
        <v>0.14869888475836432</v>
      </c>
      <c r="I4340">
        <v>0</v>
      </c>
      <c r="J4340">
        <f ca="1"/>
        <v>779</v>
      </c>
      <c r="K4340">
        <v>2072</v>
      </c>
      <c r="L4340" cm="1">
        <f t="array" ref="L4340">_xlfn.IFS(G4340&lt;=25, 1, G4340&lt;=75, 2, G4340&lt;=150, 3, G4340&gt;150, 4)</f>
        <v>2</v>
      </c>
    </row>
    <row r="4341" spans="1:12" x14ac:dyDescent="0.2">
      <c r="A4341" t="s">
        <v>6637</v>
      </c>
      <c r="B4341" t="s">
        <v>6638</v>
      </c>
      <c r="C4341" s="2">
        <v>402</v>
      </c>
      <c r="D4341" s="2">
        <v>342</v>
      </c>
      <c r="E4341" t="s">
        <v>7027</v>
      </c>
      <c r="F4341" t="s">
        <v>7043</v>
      </c>
      <c r="G4341" s="2">
        <v>60</v>
      </c>
      <c r="H4341" s="11">
        <v>0.14925373134328357</v>
      </c>
      <c r="I4341">
        <v>0</v>
      </c>
      <c r="J4341">
        <f ca="1"/>
        <v>520</v>
      </c>
      <c r="K4341">
        <v>4416</v>
      </c>
      <c r="L4341" cm="1">
        <f t="array" ref="L4341">_xlfn.IFS(G4341&lt;=25, 1, G4341&lt;=75, 2, G4341&lt;=150, 3, G4341&gt;150, 4)</f>
        <v>2</v>
      </c>
    </row>
    <row r="4342" spans="1:12" x14ac:dyDescent="0.2">
      <c r="A4342" t="s">
        <v>6639</v>
      </c>
      <c r="B4342" t="s">
        <v>1196</v>
      </c>
      <c r="C4342" s="2">
        <v>241</v>
      </c>
      <c r="D4342" s="2">
        <v>166</v>
      </c>
      <c r="E4342" t="s">
        <v>7027</v>
      </c>
      <c r="F4342" t="s">
        <v>7037</v>
      </c>
      <c r="G4342" s="2">
        <v>75</v>
      </c>
      <c r="H4342" s="11">
        <v>0.31120331950207469</v>
      </c>
      <c r="I4342">
        <v>0</v>
      </c>
      <c r="J4342">
        <f ca="1"/>
        <v>3453</v>
      </c>
      <c r="K4342">
        <v>2303</v>
      </c>
      <c r="L4342" cm="1">
        <f t="array" ref="L4342">_xlfn.IFS(G4342&lt;=25, 1, G4342&lt;=75, 2, G4342&lt;=150, 3, G4342&gt;150, 4)</f>
        <v>2</v>
      </c>
    </row>
    <row r="4343" spans="1:12" x14ac:dyDescent="0.2">
      <c r="A4343" t="s">
        <v>6640</v>
      </c>
      <c r="B4343" t="s">
        <v>6641</v>
      </c>
      <c r="C4343" s="2">
        <v>259</v>
      </c>
      <c r="D4343" s="2">
        <v>155</v>
      </c>
      <c r="E4343" t="s">
        <v>7027</v>
      </c>
      <c r="F4343" t="s">
        <v>7036</v>
      </c>
      <c r="G4343" s="2">
        <v>104</v>
      </c>
      <c r="H4343" s="11">
        <v>0.40154440154440152</v>
      </c>
      <c r="I4343">
        <v>0</v>
      </c>
      <c r="J4343">
        <f ca="1"/>
        <v>2074</v>
      </c>
      <c r="K4343">
        <v>2541</v>
      </c>
      <c r="L4343" cm="1">
        <f t="array" ref="L4343">_xlfn.IFS(G4343&lt;=25, 1, G4343&lt;=75, 2, G4343&lt;=150, 3, G4343&gt;150, 4)</f>
        <v>3</v>
      </c>
    </row>
    <row r="4344" spans="1:12" x14ac:dyDescent="0.2">
      <c r="A4344" t="s">
        <v>4343</v>
      </c>
      <c r="B4344" t="s">
        <v>6642</v>
      </c>
      <c r="C4344" s="2">
        <v>357</v>
      </c>
      <c r="D4344" s="2">
        <v>289</v>
      </c>
      <c r="E4344" t="s">
        <v>7027</v>
      </c>
      <c r="F4344" t="s">
        <v>7036</v>
      </c>
      <c r="G4344" s="2">
        <v>68</v>
      </c>
      <c r="H4344" s="11">
        <v>0.19047619047619047</v>
      </c>
      <c r="I4344">
        <v>0</v>
      </c>
      <c r="J4344">
        <f ca="1"/>
        <v>2150</v>
      </c>
      <c r="K4344">
        <v>1433</v>
      </c>
      <c r="L4344" cm="1">
        <f t="array" ref="L4344">_xlfn.IFS(G4344&lt;=25, 1, G4344&lt;=75, 2, G4344&lt;=150, 3, G4344&gt;150, 4)</f>
        <v>2</v>
      </c>
    </row>
    <row r="4345" spans="1:12" x14ac:dyDescent="0.2">
      <c r="A4345" t="s">
        <v>6643</v>
      </c>
      <c r="B4345" t="s">
        <v>6644</v>
      </c>
      <c r="C4345" s="2">
        <v>268</v>
      </c>
      <c r="D4345" s="2">
        <v>225</v>
      </c>
      <c r="E4345" t="s">
        <v>7027</v>
      </c>
      <c r="F4345" t="s">
        <v>7037</v>
      </c>
      <c r="G4345" s="2">
        <v>43</v>
      </c>
      <c r="H4345" s="11">
        <v>0.16044776119402984</v>
      </c>
      <c r="I4345">
        <v>0</v>
      </c>
      <c r="J4345">
        <f ca="1"/>
        <v>1411</v>
      </c>
      <c r="K4345">
        <v>4137</v>
      </c>
      <c r="L4345" cm="1">
        <f t="array" ref="L4345">_xlfn.IFS(G4345&lt;=25, 1, G4345&lt;=75, 2, G4345&lt;=150, 3, G4345&gt;150, 4)</f>
        <v>2</v>
      </c>
    </row>
    <row r="4346" spans="1:12" x14ac:dyDescent="0.2">
      <c r="A4346" t="s">
        <v>6645</v>
      </c>
      <c r="B4346" t="s">
        <v>5769</v>
      </c>
      <c r="C4346" s="2">
        <v>299</v>
      </c>
      <c r="D4346" s="2">
        <v>197</v>
      </c>
      <c r="E4346" t="s">
        <v>7027</v>
      </c>
      <c r="F4346" t="s">
        <v>7037</v>
      </c>
      <c r="G4346" s="2">
        <v>102</v>
      </c>
      <c r="H4346" s="11">
        <v>0.34113712374581939</v>
      </c>
      <c r="I4346">
        <v>0</v>
      </c>
      <c r="J4346">
        <f ca="1"/>
        <v>14</v>
      </c>
      <c r="K4346">
        <v>177</v>
      </c>
      <c r="L4346" cm="1">
        <f t="array" ref="L4346">_xlfn.IFS(G4346&lt;=25, 1, G4346&lt;=75, 2, G4346&lt;=150, 3, G4346&gt;150, 4)</f>
        <v>3</v>
      </c>
    </row>
    <row r="4347" spans="1:12" x14ac:dyDescent="0.2">
      <c r="A4347" t="s">
        <v>6646</v>
      </c>
      <c r="B4347" t="s">
        <v>6647</v>
      </c>
      <c r="C4347" s="2">
        <v>529</v>
      </c>
      <c r="D4347" s="2">
        <v>317</v>
      </c>
      <c r="E4347" t="s">
        <v>7027</v>
      </c>
      <c r="F4347" t="s">
        <v>7042</v>
      </c>
      <c r="G4347" s="2">
        <v>212</v>
      </c>
      <c r="H4347" s="11">
        <v>0.40075614366729678</v>
      </c>
      <c r="I4347">
        <v>0</v>
      </c>
      <c r="J4347">
        <f ca="1"/>
        <v>2272</v>
      </c>
      <c r="K4347">
        <v>865</v>
      </c>
      <c r="L4347" cm="1">
        <f t="array" ref="L4347">_xlfn.IFS(G4347&lt;=25, 1, G4347&lt;=75, 2, G4347&lt;=150, 3, G4347&gt;150, 4)</f>
        <v>4</v>
      </c>
    </row>
    <row r="4348" spans="1:12" x14ac:dyDescent="0.2">
      <c r="A4348" t="s">
        <v>6648</v>
      </c>
      <c r="B4348" t="s">
        <v>6649</v>
      </c>
      <c r="C4348" s="2">
        <v>289</v>
      </c>
      <c r="D4348" s="2">
        <v>225</v>
      </c>
      <c r="E4348" t="s">
        <v>7027</v>
      </c>
      <c r="F4348" t="s">
        <v>7036</v>
      </c>
      <c r="G4348" s="2">
        <v>64</v>
      </c>
      <c r="H4348" s="11">
        <v>0.22145328719723184</v>
      </c>
      <c r="I4348">
        <v>0</v>
      </c>
      <c r="J4348">
        <f ca="1"/>
        <v>2297</v>
      </c>
      <c r="K4348">
        <v>66</v>
      </c>
      <c r="L4348" cm="1">
        <f t="array" ref="L4348">_xlfn.IFS(G4348&lt;=25, 1, G4348&lt;=75, 2, G4348&lt;=150, 3, G4348&gt;150, 4)</f>
        <v>2</v>
      </c>
    </row>
    <row r="4349" spans="1:12" x14ac:dyDescent="0.2">
      <c r="A4349" t="s">
        <v>6652</v>
      </c>
      <c r="B4349" t="s">
        <v>3892</v>
      </c>
      <c r="C4349" s="2">
        <v>849</v>
      </c>
      <c r="D4349" s="2">
        <v>671</v>
      </c>
      <c r="E4349" t="s">
        <v>7029</v>
      </c>
      <c r="F4349" t="s">
        <v>7037</v>
      </c>
      <c r="G4349" s="2">
        <v>178</v>
      </c>
      <c r="H4349" s="11">
        <v>0.20965842167255594</v>
      </c>
      <c r="I4349">
        <v>0</v>
      </c>
      <c r="J4349">
        <f ca="1"/>
        <v>4286</v>
      </c>
      <c r="K4349">
        <v>1068</v>
      </c>
      <c r="L4349" cm="1">
        <f t="array" ref="L4349">_xlfn.IFS(G4349&lt;=25, 1, G4349&lt;=75, 2, G4349&lt;=150, 3, G4349&gt;150, 4)</f>
        <v>4</v>
      </c>
    </row>
    <row r="4350" spans="1:12" x14ac:dyDescent="0.2">
      <c r="A4350" t="s">
        <v>6653</v>
      </c>
      <c r="B4350" t="s">
        <v>6654</v>
      </c>
      <c r="C4350" s="2">
        <v>429</v>
      </c>
      <c r="D4350" s="2">
        <v>287</v>
      </c>
      <c r="E4350" t="s">
        <v>7027</v>
      </c>
      <c r="F4350" t="s">
        <v>7036</v>
      </c>
      <c r="G4350" s="2">
        <v>142</v>
      </c>
      <c r="H4350" s="11">
        <v>0.33100233100233101</v>
      </c>
      <c r="I4350">
        <v>0</v>
      </c>
      <c r="J4350">
        <f ca="1"/>
        <v>4440</v>
      </c>
      <c r="K4350">
        <v>2680</v>
      </c>
      <c r="L4350" cm="1">
        <f t="array" ref="L4350">_xlfn.IFS(G4350&lt;=25, 1, G4350&lt;=75, 2, G4350&lt;=150, 3, G4350&gt;150, 4)</f>
        <v>3</v>
      </c>
    </row>
    <row r="4351" spans="1:12" x14ac:dyDescent="0.2">
      <c r="A4351" t="s">
        <v>6655</v>
      </c>
      <c r="B4351" t="s">
        <v>6656</v>
      </c>
      <c r="C4351" s="2">
        <v>312</v>
      </c>
      <c r="D4351" s="2">
        <v>237</v>
      </c>
      <c r="E4351" t="s">
        <v>7027</v>
      </c>
      <c r="F4351" t="s">
        <v>7037</v>
      </c>
      <c r="G4351" s="2">
        <v>75</v>
      </c>
      <c r="H4351" s="11">
        <v>0.24038461538461539</v>
      </c>
      <c r="I4351">
        <v>0</v>
      </c>
      <c r="J4351">
        <f ca="1"/>
        <v>834</v>
      </c>
      <c r="K4351">
        <v>1065</v>
      </c>
      <c r="L4351" cm="1">
        <f t="array" ref="L4351">_xlfn.IFS(G4351&lt;=25, 1, G4351&lt;=75, 2, G4351&lt;=150, 3, G4351&gt;150, 4)</f>
        <v>2</v>
      </c>
    </row>
    <row r="4352" spans="1:12" x14ac:dyDescent="0.2">
      <c r="A4352" t="s">
        <v>6657</v>
      </c>
      <c r="B4352" t="s">
        <v>6658</v>
      </c>
      <c r="C4352" s="2">
        <v>438</v>
      </c>
      <c r="D4352" s="2">
        <v>390</v>
      </c>
      <c r="E4352" t="s">
        <v>7029</v>
      </c>
      <c r="F4352" t="s">
        <v>7042</v>
      </c>
      <c r="G4352" s="2">
        <v>48</v>
      </c>
      <c r="H4352" s="11">
        <v>0.1095890410958904</v>
      </c>
      <c r="I4352">
        <v>0</v>
      </c>
      <c r="J4352">
        <f ca="1"/>
        <v>124</v>
      </c>
      <c r="K4352">
        <v>2883</v>
      </c>
      <c r="L4352" cm="1">
        <f t="array" ref="L4352">_xlfn.IFS(G4352&lt;=25, 1, G4352&lt;=75, 2, G4352&lt;=150, 3, G4352&gt;150, 4)</f>
        <v>2</v>
      </c>
    </row>
    <row r="4353" spans="1:12" x14ac:dyDescent="0.2">
      <c r="A4353" t="s">
        <v>6659</v>
      </c>
      <c r="B4353" t="s">
        <v>6660</v>
      </c>
      <c r="C4353" s="2">
        <v>369</v>
      </c>
      <c r="D4353" s="2">
        <v>177</v>
      </c>
      <c r="E4353" t="s">
        <v>7027</v>
      </c>
      <c r="F4353" t="s">
        <v>7037</v>
      </c>
      <c r="G4353" s="2">
        <v>192</v>
      </c>
      <c r="H4353" s="11">
        <v>0.52032520325203258</v>
      </c>
      <c r="I4353">
        <v>0</v>
      </c>
      <c r="J4353">
        <f ca="1"/>
        <v>1980</v>
      </c>
      <c r="K4353">
        <v>2634</v>
      </c>
      <c r="L4353" cm="1">
        <f t="array" ref="L4353">_xlfn.IFS(G4353&lt;=25, 1, G4353&lt;=75, 2, G4353&lt;=150, 3, G4353&gt;150, 4)</f>
        <v>4</v>
      </c>
    </row>
    <row r="4354" spans="1:12" x14ac:dyDescent="0.2">
      <c r="A4354" t="s">
        <v>6336</v>
      </c>
      <c r="B4354" t="s">
        <v>6337</v>
      </c>
      <c r="C4354" s="2">
        <v>473</v>
      </c>
      <c r="D4354" s="2">
        <v>355</v>
      </c>
      <c r="E4354" t="s">
        <v>7027</v>
      </c>
      <c r="F4354" t="s">
        <v>7044</v>
      </c>
      <c r="G4354" s="2">
        <v>118</v>
      </c>
      <c r="H4354" s="11">
        <v>0.24947145877378435</v>
      </c>
      <c r="I4354">
        <v>0</v>
      </c>
      <c r="J4354">
        <f ca="1"/>
        <v>1581</v>
      </c>
      <c r="K4354">
        <v>3801</v>
      </c>
      <c r="L4354" cm="1">
        <f t="array" ref="L4354">_xlfn.IFS(G4354&lt;=25, 1, G4354&lt;=75, 2, G4354&lt;=150, 3, G4354&gt;150, 4)</f>
        <v>3</v>
      </c>
    </row>
    <row r="4355" spans="1:12" x14ac:dyDescent="0.2">
      <c r="A4355" t="s">
        <v>6661</v>
      </c>
      <c r="B4355" t="s">
        <v>6662</v>
      </c>
      <c r="C4355" s="2">
        <v>825</v>
      </c>
      <c r="D4355" s="2">
        <v>776</v>
      </c>
      <c r="E4355" t="s">
        <v>7029</v>
      </c>
      <c r="F4355" t="s">
        <v>7041</v>
      </c>
      <c r="G4355" s="2">
        <v>49</v>
      </c>
      <c r="H4355" s="11">
        <v>5.9393939393939395E-2</v>
      </c>
      <c r="I4355">
        <v>0</v>
      </c>
      <c r="J4355">
        <f ca="1"/>
        <v>3288</v>
      </c>
      <c r="K4355">
        <v>1507</v>
      </c>
      <c r="L4355" cm="1">
        <f t="array" ref="L4355">_xlfn.IFS(G4355&lt;=25, 1, G4355&lt;=75, 2, G4355&lt;=150, 3, G4355&gt;150, 4)</f>
        <v>2</v>
      </c>
    </row>
    <row r="4356" spans="1:12" x14ac:dyDescent="0.2">
      <c r="A4356" t="s">
        <v>6663</v>
      </c>
      <c r="B4356" t="s">
        <v>6664</v>
      </c>
      <c r="C4356" s="2">
        <v>297</v>
      </c>
      <c r="D4356" s="2">
        <v>202</v>
      </c>
      <c r="E4356" t="s">
        <v>7027</v>
      </c>
      <c r="F4356" t="s">
        <v>7037</v>
      </c>
      <c r="G4356" s="2">
        <v>95</v>
      </c>
      <c r="H4356" s="11">
        <v>0.31986531986531985</v>
      </c>
      <c r="I4356">
        <v>0</v>
      </c>
      <c r="J4356">
        <f ca="1"/>
        <v>3191</v>
      </c>
      <c r="K4356">
        <v>558</v>
      </c>
      <c r="L4356" cm="1">
        <f t="array" ref="L4356">_xlfn.IFS(G4356&lt;=25, 1, G4356&lt;=75, 2, G4356&lt;=150, 3, G4356&gt;150, 4)</f>
        <v>3</v>
      </c>
    </row>
    <row r="4357" spans="1:12" x14ac:dyDescent="0.2">
      <c r="A4357" t="s">
        <v>6665</v>
      </c>
      <c r="B4357" t="s">
        <v>2216</v>
      </c>
      <c r="C4357" s="2">
        <v>449</v>
      </c>
      <c r="D4357" s="2">
        <v>346</v>
      </c>
      <c r="E4357" t="s">
        <v>7027</v>
      </c>
      <c r="F4357" t="s">
        <v>7036</v>
      </c>
      <c r="G4357" s="2">
        <v>103</v>
      </c>
      <c r="H4357" s="11">
        <v>0.22939866369710468</v>
      </c>
      <c r="I4357">
        <v>0</v>
      </c>
      <c r="J4357">
        <f ca="1"/>
        <v>4474</v>
      </c>
      <c r="K4357">
        <v>1330</v>
      </c>
      <c r="L4357" cm="1">
        <f t="array" ref="L4357">_xlfn.IFS(G4357&lt;=25, 1, G4357&lt;=75, 2, G4357&lt;=150, 3, G4357&gt;150, 4)</f>
        <v>3</v>
      </c>
    </row>
    <row r="4358" spans="1:12" x14ac:dyDescent="0.2">
      <c r="A4358" t="s">
        <v>6666</v>
      </c>
      <c r="B4358" t="s">
        <v>2216</v>
      </c>
      <c r="C4358" s="2">
        <v>169</v>
      </c>
      <c r="D4358" s="2">
        <v>112</v>
      </c>
      <c r="E4358" t="s">
        <v>7027</v>
      </c>
      <c r="F4358" t="s">
        <v>7036</v>
      </c>
      <c r="G4358" s="2">
        <v>57</v>
      </c>
      <c r="H4358" s="11">
        <v>0.33727810650887574</v>
      </c>
      <c r="I4358">
        <v>0</v>
      </c>
      <c r="J4358">
        <f ca="1"/>
        <v>3858</v>
      </c>
      <c r="K4358">
        <v>1829</v>
      </c>
      <c r="L4358" cm="1">
        <f t="array" ref="L4358">_xlfn.IFS(G4358&lt;=25, 1, G4358&lt;=75, 2, G4358&lt;=150, 3, G4358&gt;150, 4)</f>
        <v>2</v>
      </c>
    </row>
    <row r="4359" spans="1:12" x14ac:dyDescent="0.2">
      <c r="A4359" t="s">
        <v>6667</v>
      </c>
      <c r="B4359" t="s">
        <v>6601</v>
      </c>
      <c r="C4359" s="2">
        <v>299</v>
      </c>
      <c r="D4359" s="2">
        <v>257</v>
      </c>
      <c r="E4359" t="s">
        <v>7027</v>
      </c>
      <c r="F4359" t="s">
        <v>7041</v>
      </c>
      <c r="G4359" s="2">
        <v>42</v>
      </c>
      <c r="H4359" s="11">
        <v>0.14046822742474915</v>
      </c>
      <c r="I4359">
        <v>0</v>
      </c>
      <c r="J4359">
        <f ca="1"/>
        <v>2833</v>
      </c>
      <c r="K4359">
        <v>4418</v>
      </c>
      <c r="L4359" cm="1">
        <f t="array" ref="L4359">_xlfn.IFS(G4359&lt;=25, 1, G4359&lt;=75, 2, G4359&lt;=150, 3, G4359&gt;150, 4)</f>
        <v>2</v>
      </c>
    </row>
    <row r="4360" spans="1:12" x14ac:dyDescent="0.2">
      <c r="A4360" t="s">
        <v>6668</v>
      </c>
      <c r="B4360" t="s">
        <v>6669</v>
      </c>
      <c r="C4360" s="2">
        <v>402</v>
      </c>
      <c r="D4360" s="2">
        <v>277</v>
      </c>
      <c r="E4360" t="s">
        <v>7027</v>
      </c>
      <c r="F4360" t="s">
        <v>7041</v>
      </c>
      <c r="G4360" s="2">
        <v>125</v>
      </c>
      <c r="H4360" s="11">
        <v>0.31094527363184077</v>
      </c>
      <c r="I4360">
        <v>0</v>
      </c>
      <c r="J4360">
        <f ca="1"/>
        <v>334</v>
      </c>
      <c r="K4360">
        <v>3283</v>
      </c>
      <c r="L4360" cm="1">
        <f t="array" ref="L4360">_xlfn.IFS(G4360&lt;=25, 1, G4360&lt;=75, 2, G4360&lt;=150, 3, G4360&gt;150, 4)</f>
        <v>3</v>
      </c>
    </row>
    <row r="4361" spans="1:12" x14ac:dyDescent="0.2">
      <c r="A4361" t="s">
        <v>6670</v>
      </c>
      <c r="B4361" t="s">
        <v>6671</v>
      </c>
      <c r="C4361" s="2">
        <v>1089</v>
      </c>
      <c r="D4361" s="2">
        <v>817</v>
      </c>
      <c r="E4361" t="s">
        <v>7027</v>
      </c>
      <c r="F4361" t="s">
        <v>7041</v>
      </c>
      <c r="G4361" s="2">
        <v>272</v>
      </c>
      <c r="H4361" s="11">
        <v>0.2497704315886134</v>
      </c>
      <c r="I4361">
        <v>0</v>
      </c>
      <c r="J4361">
        <f ca="1"/>
        <v>4436</v>
      </c>
      <c r="K4361">
        <v>664</v>
      </c>
      <c r="L4361" cm="1">
        <f t="array" ref="L4361">_xlfn.IFS(G4361&lt;=25, 1, G4361&lt;=75, 2, G4361&lt;=150, 3, G4361&gt;150, 4)</f>
        <v>4</v>
      </c>
    </row>
    <row r="4362" spans="1:12" x14ac:dyDescent="0.2">
      <c r="A4362" t="s">
        <v>6672</v>
      </c>
      <c r="B4362" t="s">
        <v>2216</v>
      </c>
      <c r="C4362" s="2">
        <v>357</v>
      </c>
      <c r="D4362" s="2">
        <v>286</v>
      </c>
      <c r="E4362" t="s">
        <v>7027</v>
      </c>
      <c r="F4362" t="s">
        <v>7037</v>
      </c>
      <c r="G4362" s="2">
        <v>71</v>
      </c>
      <c r="H4362" s="11">
        <v>0.19887955182072828</v>
      </c>
      <c r="I4362">
        <v>0</v>
      </c>
      <c r="J4362">
        <f ca="1"/>
        <v>1681</v>
      </c>
      <c r="K4362">
        <v>1488</v>
      </c>
      <c r="L4362" cm="1">
        <f t="array" ref="L4362">_xlfn.IFS(G4362&lt;=25, 1, G4362&lt;=75, 2, G4362&lt;=150, 3, G4362&gt;150, 4)</f>
        <v>2</v>
      </c>
    </row>
    <row r="4363" spans="1:12" x14ac:dyDescent="0.2">
      <c r="A4363" t="s">
        <v>6673</v>
      </c>
      <c r="B4363" t="s">
        <v>2216</v>
      </c>
      <c r="C4363" s="2">
        <v>169</v>
      </c>
      <c r="D4363" s="2">
        <v>115</v>
      </c>
      <c r="E4363" t="s">
        <v>7027</v>
      </c>
      <c r="F4363" t="s">
        <v>7036</v>
      </c>
      <c r="G4363" s="2">
        <v>54</v>
      </c>
      <c r="H4363" s="11">
        <v>0.31952662721893493</v>
      </c>
      <c r="I4363">
        <v>0</v>
      </c>
      <c r="J4363">
        <f ca="1"/>
        <v>3913</v>
      </c>
      <c r="K4363">
        <v>1764</v>
      </c>
      <c r="L4363" cm="1">
        <f t="array" ref="L4363">_xlfn.IFS(G4363&lt;=25, 1, G4363&lt;=75, 2, G4363&lt;=150, 3, G4363&gt;150, 4)</f>
        <v>2</v>
      </c>
    </row>
    <row r="4364" spans="1:12" x14ac:dyDescent="0.2">
      <c r="A4364" t="s">
        <v>5846</v>
      </c>
      <c r="B4364" t="s">
        <v>5847</v>
      </c>
      <c r="C4364" s="2">
        <v>449</v>
      </c>
      <c r="D4364" s="2">
        <v>400</v>
      </c>
      <c r="E4364" t="s">
        <v>7027</v>
      </c>
      <c r="F4364" t="s">
        <v>7039</v>
      </c>
      <c r="G4364" s="2">
        <v>49</v>
      </c>
      <c r="H4364" s="11">
        <v>0.10913140311804009</v>
      </c>
      <c r="I4364">
        <v>0</v>
      </c>
      <c r="J4364">
        <f ca="1"/>
        <v>4081</v>
      </c>
      <c r="K4364">
        <v>2542</v>
      </c>
      <c r="L4364" cm="1">
        <f t="array" ref="L4364">_xlfn.IFS(G4364&lt;=25, 1, G4364&lt;=75, 2, G4364&lt;=150, 3, G4364&gt;150, 4)</f>
        <v>2</v>
      </c>
    </row>
    <row r="4365" spans="1:12" x14ac:dyDescent="0.2">
      <c r="A4365" t="s">
        <v>6666</v>
      </c>
      <c r="B4365" t="s">
        <v>2216</v>
      </c>
      <c r="C4365" s="2">
        <v>169</v>
      </c>
      <c r="D4365" s="2">
        <v>101</v>
      </c>
      <c r="E4365" t="s">
        <v>7027</v>
      </c>
      <c r="F4365" t="s">
        <v>7036</v>
      </c>
      <c r="G4365" s="2">
        <v>68</v>
      </c>
      <c r="H4365" s="11">
        <v>0.40236686390532544</v>
      </c>
      <c r="I4365">
        <v>0</v>
      </c>
      <c r="J4365">
        <f ca="1"/>
        <v>1069</v>
      </c>
      <c r="K4365">
        <v>3645</v>
      </c>
      <c r="L4365" cm="1">
        <f t="array" ref="L4365">_xlfn.IFS(G4365&lt;=25, 1, G4365&lt;=75, 2, G4365&lt;=150, 3, G4365&gt;150, 4)</f>
        <v>2</v>
      </c>
    </row>
    <row r="4366" spans="1:12" x14ac:dyDescent="0.2">
      <c r="A4366" t="s">
        <v>6674</v>
      </c>
      <c r="B4366" t="s">
        <v>6664</v>
      </c>
      <c r="C4366" s="2">
        <v>169</v>
      </c>
      <c r="D4366" s="2">
        <v>96</v>
      </c>
      <c r="E4366" t="s">
        <v>7027</v>
      </c>
      <c r="F4366" t="s">
        <v>7037</v>
      </c>
      <c r="G4366" s="2">
        <v>73</v>
      </c>
      <c r="H4366" s="11">
        <v>0.43195266272189348</v>
      </c>
      <c r="I4366">
        <v>0</v>
      </c>
      <c r="J4366">
        <f ca="1"/>
        <v>2889</v>
      </c>
      <c r="K4366">
        <v>2202</v>
      </c>
      <c r="L4366" cm="1">
        <f t="array" ref="L4366">_xlfn.IFS(G4366&lt;=25, 1, G4366&lt;=75, 2, G4366&lt;=150, 3, G4366&gt;150, 4)</f>
        <v>2</v>
      </c>
    </row>
    <row r="4367" spans="1:12" x14ac:dyDescent="0.2">
      <c r="A4367" t="s">
        <v>6668</v>
      </c>
      <c r="B4367" t="s">
        <v>6669</v>
      </c>
      <c r="C4367" s="2">
        <v>402</v>
      </c>
      <c r="D4367" s="2">
        <v>334</v>
      </c>
      <c r="E4367" t="s">
        <v>7027</v>
      </c>
      <c r="F4367" t="s">
        <v>7041</v>
      </c>
      <c r="G4367" s="2">
        <v>68</v>
      </c>
      <c r="H4367" s="11">
        <v>0.1691542288557214</v>
      </c>
      <c r="I4367">
        <v>0</v>
      </c>
      <c r="J4367">
        <f ca="1"/>
        <v>3037</v>
      </c>
      <c r="K4367">
        <v>39</v>
      </c>
      <c r="L4367" cm="1">
        <f t="array" ref="L4367">_xlfn.IFS(G4367&lt;=25, 1, G4367&lt;=75, 2, G4367&lt;=150, 3, G4367&gt;150, 4)</f>
        <v>2</v>
      </c>
    </row>
    <row r="4368" spans="1:12" x14ac:dyDescent="0.2">
      <c r="A4368" t="s">
        <v>6675</v>
      </c>
      <c r="B4368" t="s">
        <v>6676</v>
      </c>
      <c r="C4368" s="2">
        <v>707</v>
      </c>
      <c r="D4368" s="2">
        <v>551</v>
      </c>
      <c r="E4368" t="s">
        <v>7029</v>
      </c>
      <c r="F4368" t="s">
        <v>7042</v>
      </c>
      <c r="G4368" s="2">
        <v>156</v>
      </c>
      <c r="H4368" s="11">
        <v>0.22065063649222066</v>
      </c>
      <c r="I4368">
        <v>0</v>
      </c>
      <c r="J4368">
        <f ca="1"/>
        <v>487</v>
      </c>
      <c r="K4368">
        <v>2627</v>
      </c>
      <c r="L4368" cm="1">
        <f t="array" ref="L4368">_xlfn.IFS(G4368&lt;=25, 1, G4368&lt;=75, 2, G4368&lt;=150, 3, G4368&gt;150, 4)</f>
        <v>4</v>
      </c>
    </row>
    <row r="4369" spans="1:12" x14ac:dyDescent="0.2">
      <c r="A4369" t="s">
        <v>6663</v>
      </c>
      <c r="B4369" t="s">
        <v>6664</v>
      </c>
      <c r="C4369" s="2">
        <v>297</v>
      </c>
      <c r="D4369" s="2">
        <v>223</v>
      </c>
      <c r="E4369" t="s">
        <v>7027</v>
      </c>
      <c r="F4369" t="s">
        <v>7037</v>
      </c>
      <c r="G4369" s="2">
        <v>74</v>
      </c>
      <c r="H4369" s="11">
        <v>0.24915824915824916</v>
      </c>
      <c r="I4369">
        <v>0</v>
      </c>
      <c r="J4369">
        <f ca="1"/>
        <v>3623</v>
      </c>
      <c r="K4369">
        <v>131</v>
      </c>
      <c r="L4369" cm="1">
        <f t="array" ref="L4369">_xlfn.IFS(G4369&lt;=25, 1, G4369&lt;=75, 2, G4369&lt;=150, 3, G4369&gt;150, 4)</f>
        <v>2</v>
      </c>
    </row>
    <row r="4370" spans="1:12" x14ac:dyDescent="0.2">
      <c r="A4370" t="s">
        <v>6677</v>
      </c>
      <c r="B4370" t="s">
        <v>6396</v>
      </c>
      <c r="C4370" s="2">
        <v>715</v>
      </c>
      <c r="D4370" s="2">
        <v>579</v>
      </c>
      <c r="E4370" t="s">
        <v>7029</v>
      </c>
      <c r="F4370" t="s">
        <v>7042</v>
      </c>
      <c r="G4370" s="2">
        <v>136</v>
      </c>
      <c r="H4370" s="11">
        <v>0.1902097902097902</v>
      </c>
      <c r="I4370">
        <v>0</v>
      </c>
      <c r="J4370">
        <f ca="1"/>
        <v>3452</v>
      </c>
      <c r="K4370">
        <v>4399</v>
      </c>
      <c r="L4370" cm="1">
        <f t="array" ref="L4370">_xlfn.IFS(G4370&lt;=25, 1, G4370&lt;=75, 2, G4370&lt;=150, 3, G4370&gt;150, 4)</f>
        <v>3</v>
      </c>
    </row>
    <row r="4371" spans="1:12" x14ac:dyDescent="0.2">
      <c r="A4371" t="s">
        <v>6678</v>
      </c>
      <c r="B4371" t="s">
        <v>6679</v>
      </c>
      <c r="C4371" s="2">
        <v>325</v>
      </c>
      <c r="D4371" s="2">
        <v>270</v>
      </c>
      <c r="E4371" t="s">
        <v>7027</v>
      </c>
      <c r="F4371" t="s">
        <v>7041</v>
      </c>
      <c r="G4371" s="2">
        <v>55</v>
      </c>
      <c r="H4371" s="11">
        <v>0.16923076923076924</v>
      </c>
      <c r="I4371">
        <v>0</v>
      </c>
      <c r="J4371">
        <f ca="1"/>
        <v>214</v>
      </c>
      <c r="K4371">
        <v>4364</v>
      </c>
      <c r="L4371" cm="1">
        <f t="array" ref="L4371">_xlfn.IFS(G4371&lt;=25, 1, G4371&lt;=75, 2, G4371&lt;=150, 3, G4371&gt;150, 4)</f>
        <v>2</v>
      </c>
    </row>
    <row r="4372" spans="1:12" x14ac:dyDescent="0.2">
      <c r="A4372" t="s">
        <v>6680</v>
      </c>
      <c r="B4372" t="s">
        <v>6681</v>
      </c>
      <c r="C4372" s="2">
        <v>294</v>
      </c>
      <c r="D4372" s="2">
        <v>179</v>
      </c>
      <c r="E4372" t="s">
        <v>7027</v>
      </c>
      <c r="F4372" t="s">
        <v>7036</v>
      </c>
      <c r="G4372" s="2">
        <v>115</v>
      </c>
      <c r="H4372" s="11">
        <v>0.391156462585034</v>
      </c>
      <c r="I4372">
        <v>0</v>
      </c>
      <c r="J4372">
        <f ca="1"/>
        <v>3804</v>
      </c>
      <c r="K4372">
        <v>1300</v>
      </c>
      <c r="L4372" cm="1">
        <f t="array" ref="L4372">_xlfn.IFS(G4372&lt;=25, 1, G4372&lt;=75, 2, G4372&lt;=150, 3, G4372&gt;150, 4)</f>
        <v>3</v>
      </c>
    </row>
    <row r="4373" spans="1:12" x14ac:dyDescent="0.2">
      <c r="A4373" t="s">
        <v>6682</v>
      </c>
      <c r="B4373" t="s">
        <v>6683</v>
      </c>
      <c r="C4373" s="2">
        <v>279</v>
      </c>
      <c r="D4373" s="2">
        <v>181</v>
      </c>
      <c r="E4373" t="s">
        <v>7027</v>
      </c>
      <c r="F4373" t="s">
        <v>7036</v>
      </c>
      <c r="G4373" s="2">
        <v>98</v>
      </c>
      <c r="H4373" s="11">
        <v>0.35125448028673834</v>
      </c>
      <c r="I4373">
        <v>0</v>
      </c>
      <c r="J4373">
        <f ca="1"/>
        <v>3226</v>
      </c>
      <c r="K4373">
        <v>3865</v>
      </c>
      <c r="L4373" cm="1">
        <f t="array" ref="L4373">_xlfn.IFS(G4373&lt;=25, 1, G4373&lt;=75, 2, G4373&lt;=150, 3, G4373&gt;150, 4)</f>
        <v>3</v>
      </c>
    </row>
    <row r="4374" spans="1:12" x14ac:dyDescent="0.2">
      <c r="A4374" t="s">
        <v>6684</v>
      </c>
      <c r="B4374" t="s">
        <v>6685</v>
      </c>
      <c r="C4374" s="2">
        <v>268</v>
      </c>
      <c r="D4374" s="2">
        <v>190</v>
      </c>
      <c r="E4374" t="s">
        <v>7027</v>
      </c>
      <c r="F4374" t="s">
        <v>7041</v>
      </c>
      <c r="G4374" s="2">
        <v>78</v>
      </c>
      <c r="H4374" s="11">
        <v>0.29104477611940299</v>
      </c>
      <c r="I4374">
        <v>0</v>
      </c>
      <c r="J4374">
        <f ca="1"/>
        <v>4364</v>
      </c>
      <c r="K4374">
        <v>2859</v>
      </c>
      <c r="L4374" cm="1">
        <f t="array" ref="L4374">_xlfn.IFS(G4374&lt;=25, 1, G4374&lt;=75, 2, G4374&lt;=150, 3, G4374&gt;150, 4)</f>
        <v>3</v>
      </c>
    </row>
    <row r="4375" spans="1:12" x14ac:dyDescent="0.2">
      <c r="A4375" t="s">
        <v>6661</v>
      </c>
      <c r="B4375" t="s">
        <v>6662</v>
      </c>
      <c r="C4375" s="2">
        <v>825</v>
      </c>
      <c r="D4375" s="2">
        <v>635</v>
      </c>
      <c r="E4375" t="s">
        <v>7029</v>
      </c>
      <c r="F4375" t="s">
        <v>7041</v>
      </c>
      <c r="G4375" s="2">
        <v>190</v>
      </c>
      <c r="H4375" s="11">
        <v>0.23030303030303031</v>
      </c>
      <c r="I4375">
        <v>0</v>
      </c>
      <c r="J4375">
        <f ca="1"/>
        <v>455</v>
      </c>
      <c r="K4375">
        <v>1828</v>
      </c>
      <c r="L4375" cm="1">
        <f t="array" ref="L4375">_xlfn.IFS(G4375&lt;=25, 1, G4375&lt;=75, 2, G4375&lt;=150, 3, G4375&gt;150, 4)</f>
        <v>4</v>
      </c>
    </row>
    <row r="4376" spans="1:12" x14ac:dyDescent="0.2">
      <c r="A4376" t="s">
        <v>6665</v>
      </c>
      <c r="B4376" t="s">
        <v>2216</v>
      </c>
      <c r="C4376" s="2">
        <v>449</v>
      </c>
      <c r="D4376" s="2">
        <v>364</v>
      </c>
      <c r="E4376" t="s">
        <v>7027</v>
      </c>
      <c r="F4376" t="s">
        <v>7036</v>
      </c>
      <c r="G4376" s="2">
        <v>85</v>
      </c>
      <c r="H4376" s="11">
        <v>0.18930957683741648</v>
      </c>
      <c r="I4376">
        <v>0</v>
      </c>
      <c r="J4376">
        <f ca="1"/>
        <v>628</v>
      </c>
      <c r="K4376">
        <v>818</v>
      </c>
      <c r="L4376" cm="1">
        <f t="array" ref="L4376">_xlfn.IFS(G4376&lt;=25, 1, G4376&lt;=75, 2, G4376&lt;=150, 3, G4376&gt;150, 4)</f>
        <v>3</v>
      </c>
    </row>
    <row r="4377" spans="1:12" x14ac:dyDescent="0.2">
      <c r="A4377" t="s">
        <v>6686</v>
      </c>
      <c r="B4377" t="s">
        <v>6687</v>
      </c>
      <c r="C4377" s="2">
        <v>1020</v>
      </c>
      <c r="D4377" s="2">
        <v>908</v>
      </c>
      <c r="E4377" t="s">
        <v>7027</v>
      </c>
      <c r="F4377" t="s">
        <v>7045</v>
      </c>
      <c r="G4377" s="2">
        <v>112</v>
      </c>
      <c r="H4377" s="11">
        <v>0.10980392156862745</v>
      </c>
      <c r="I4377">
        <v>0</v>
      </c>
      <c r="J4377">
        <f ca="1"/>
        <v>3633</v>
      </c>
      <c r="K4377">
        <v>708</v>
      </c>
      <c r="L4377" cm="1">
        <f t="array" ref="L4377">_xlfn.IFS(G4377&lt;=25, 1, G4377&lt;=75, 2, G4377&lt;=150, 3, G4377&gt;150, 4)</f>
        <v>3</v>
      </c>
    </row>
    <row r="4378" spans="1:12" x14ac:dyDescent="0.2">
      <c r="A4378" t="s">
        <v>6688</v>
      </c>
      <c r="B4378" t="s">
        <v>1899</v>
      </c>
      <c r="C4378" s="2">
        <v>349</v>
      </c>
      <c r="D4378" s="2">
        <v>241</v>
      </c>
      <c r="E4378" t="s">
        <v>7029</v>
      </c>
      <c r="F4378" t="s">
        <v>7037</v>
      </c>
      <c r="G4378" s="2">
        <v>108</v>
      </c>
      <c r="H4378" s="11">
        <v>0.30945558739255014</v>
      </c>
      <c r="I4378">
        <v>0</v>
      </c>
      <c r="J4378">
        <f ca="1"/>
        <v>1571</v>
      </c>
      <c r="K4378">
        <v>641</v>
      </c>
      <c r="L4378" cm="1">
        <f t="array" ref="L4378">_xlfn.IFS(G4378&lt;=25, 1, G4378&lt;=75, 2, G4378&lt;=150, 3, G4378&gt;150, 4)</f>
        <v>3</v>
      </c>
    </row>
    <row r="4379" spans="1:12" x14ac:dyDescent="0.2">
      <c r="A4379" t="s">
        <v>6689</v>
      </c>
      <c r="B4379" t="s">
        <v>6690</v>
      </c>
      <c r="C4379" s="2">
        <v>399</v>
      </c>
      <c r="D4379" s="2">
        <v>152</v>
      </c>
      <c r="E4379" t="s">
        <v>7029</v>
      </c>
      <c r="F4379" t="s">
        <v>7040</v>
      </c>
      <c r="G4379" s="2">
        <v>247</v>
      </c>
      <c r="H4379" s="11">
        <v>0.61904761904761907</v>
      </c>
      <c r="I4379">
        <v>0</v>
      </c>
      <c r="J4379">
        <f ca="1"/>
        <v>2568</v>
      </c>
      <c r="K4379">
        <v>3144</v>
      </c>
      <c r="L4379" cm="1">
        <f t="array" ref="L4379">_xlfn.IFS(G4379&lt;=25, 1, G4379&lt;=75, 2, G4379&lt;=150, 3, G4379&gt;150, 4)</f>
        <v>4</v>
      </c>
    </row>
    <row r="4380" spans="1:12" x14ac:dyDescent="0.2">
      <c r="A4380" t="s">
        <v>6691</v>
      </c>
      <c r="C4380" s="2">
        <v>219</v>
      </c>
      <c r="D4380" s="2">
        <v>83</v>
      </c>
      <c r="E4380" t="s">
        <v>7027</v>
      </c>
      <c r="F4380" t="s">
        <v>7040</v>
      </c>
      <c r="G4380" s="2">
        <v>136</v>
      </c>
      <c r="H4380" s="11">
        <v>0.62100456621004563</v>
      </c>
      <c r="I4380">
        <v>0</v>
      </c>
      <c r="J4380">
        <f ca="1"/>
        <v>4403</v>
      </c>
      <c r="K4380">
        <v>3324</v>
      </c>
      <c r="L4380" cm="1">
        <f t="array" ref="L4380">_xlfn.IFS(G4380&lt;=25, 1, G4380&lt;=75, 2, G4380&lt;=150, 3, G4380&gt;150, 4)</f>
        <v>3</v>
      </c>
    </row>
    <row r="4381" spans="1:12" x14ac:dyDescent="0.2">
      <c r="A4381" t="s">
        <v>6692</v>
      </c>
      <c r="B4381" t="s">
        <v>6693</v>
      </c>
      <c r="C4381" s="2">
        <v>348</v>
      </c>
      <c r="D4381" s="2">
        <v>167</v>
      </c>
      <c r="E4381" t="s">
        <v>7029</v>
      </c>
      <c r="F4381" t="s">
        <v>7040</v>
      </c>
      <c r="G4381" s="2">
        <v>181</v>
      </c>
      <c r="H4381" s="11">
        <v>0.52011494252873558</v>
      </c>
      <c r="I4381">
        <v>0</v>
      </c>
      <c r="J4381">
        <f ca="1"/>
        <v>1738</v>
      </c>
      <c r="K4381">
        <v>300</v>
      </c>
      <c r="L4381" cm="1">
        <f t="array" ref="L4381">_xlfn.IFS(G4381&lt;=25, 1, G4381&lt;=75, 2, G4381&lt;=150, 3, G4381&gt;150, 4)</f>
        <v>4</v>
      </c>
    </row>
    <row r="4382" spans="1:12" x14ac:dyDescent="0.2">
      <c r="A4382" t="s">
        <v>6694</v>
      </c>
      <c r="B4382" t="s">
        <v>6695</v>
      </c>
      <c r="C4382" s="2">
        <v>447</v>
      </c>
      <c r="D4382" s="2">
        <v>407</v>
      </c>
      <c r="E4382" t="s">
        <v>7027</v>
      </c>
      <c r="F4382" t="s">
        <v>7044</v>
      </c>
      <c r="G4382" s="2">
        <v>40</v>
      </c>
      <c r="H4382" s="11">
        <v>8.9485458612975396E-2</v>
      </c>
      <c r="I4382">
        <v>0</v>
      </c>
      <c r="J4382">
        <f ca="1"/>
        <v>2362</v>
      </c>
      <c r="K4382">
        <v>1711</v>
      </c>
      <c r="L4382" cm="1">
        <f t="array" ref="L4382">_xlfn.IFS(G4382&lt;=25, 1, G4382&lt;=75, 2, G4382&lt;=150, 3, G4382&gt;150, 4)</f>
        <v>2</v>
      </c>
    </row>
    <row r="4383" spans="1:12" x14ac:dyDescent="0.2">
      <c r="A4383" t="s">
        <v>7034</v>
      </c>
      <c r="B4383" t="s">
        <v>333</v>
      </c>
      <c r="C4383" s="2">
        <v>159</v>
      </c>
      <c r="D4383" s="2">
        <v>78</v>
      </c>
      <c r="E4383" t="s">
        <v>7028</v>
      </c>
      <c r="F4383" t="s">
        <v>7040</v>
      </c>
      <c r="G4383" s="2">
        <v>81</v>
      </c>
      <c r="H4383" s="11">
        <v>0.50943396226415094</v>
      </c>
      <c r="I4383">
        <v>0</v>
      </c>
      <c r="J4383">
        <f ca="1"/>
        <v>544</v>
      </c>
      <c r="K4383">
        <v>2697</v>
      </c>
      <c r="L4383" cm="1">
        <f t="array" ref="L4383">_xlfn.IFS(G4383&lt;=25, 1, G4383&lt;=75, 2, G4383&lt;=150, 3, G4383&gt;150, 4)</f>
        <v>3</v>
      </c>
    </row>
    <row r="4384" spans="1:12" x14ac:dyDescent="0.2">
      <c r="A4384" t="s">
        <v>6696</v>
      </c>
      <c r="B4384" t="s">
        <v>6697</v>
      </c>
      <c r="C4384" s="2">
        <v>329</v>
      </c>
      <c r="D4384" s="2">
        <v>273</v>
      </c>
      <c r="E4384" t="s">
        <v>7027</v>
      </c>
      <c r="F4384" t="s">
        <v>7039</v>
      </c>
      <c r="G4384" s="2">
        <v>56</v>
      </c>
      <c r="H4384" s="11">
        <v>0.1702127659574468</v>
      </c>
      <c r="I4384">
        <v>0</v>
      </c>
      <c r="J4384">
        <f ca="1"/>
        <v>2903</v>
      </c>
      <c r="K4384">
        <v>1243</v>
      </c>
      <c r="L4384" cm="1">
        <f t="array" ref="L4384">_xlfn.IFS(G4384&lt;=25, 1, G4384&lt;=75, 2, G4384&lt;=150, 3, G4384&gt;150, 4)</f>
        <v>2</v>
      </c>
    </row>
    <row r="4385" spans="1:12" x14ac:dyDescent="0.2">
      <c r="A4385" t="s">
        <v>6698</v>
      </c>
      <c r="B4385" t="s">
        <v>3634</v>
      </c>
      <c r="C4385" s="2">
        <v>99</v>
      </c>
      <c r="D4385" s="2">
        <v>81</v>
      </c>
      <c r="E4385" t="s">
        <v>7027</v>
      </c>
      <c r="F4385" t="s">
        <v>7037</v>
      </c>
      <c r="G4385" s="2">
        <v>18</v>
      </c>
      <c r="H4385" s="11">
        <v>0.18181818181818182</v>
      </c>
      <c r="I4385">
        <v>0</v>
      </c>
      <c r="J4385">
        <f ca="1"/>
        <v>3205</v>
      </c>
      <c r="K4385">
        <v>2247</v>
      </c>
      <c r="L4385" cm="1">
        <f t="array" ref="L4385">_xlfn.IFS(G4385&lt;=25, 1, G4385&lt;=75, 2, G4385&lt;=150, 3, G4385&gt;150, 4)</f>
        <v>1</v>
      </c>
    </row>
    <row r="4386" spans="1:12" x14ac:dyDescent="0.2">
      <c r="A4386" t="s">
        <v>6699</v>
      </c>
      <c r="B4386" t="s">
        <v>5248</v>
      </c>
      <c r="C4386" s="2">
        <v>399</v>
      </c>
      <c r="D4386" s="2">
        <v>168</v>
      </c>
      <c r="E4386" t="s">
        <v>7029</v>
      </c>
      <c r="F4386" t="s">
        <v>7040</v>
      </c>
      <c r="G4386" s="2">
        <v>231</v>
      </c>
      <c r="H4386" s="11">
        <v>0.57894736842105265</v>
      </c>
      <c r="I4386">
        <v>0</v>
      </c>
      <c r="J4386">
        <f ca="1"/>
        <v>1266</v>
      </c>
      <c r="K4386">
        <v>1468</v>
      </c>
      <c r="L4386" cm="1">
        <f t="array" ref="L4386">_xlfn.IFS(G4386&lt;=25, 1, G4386&lt;=75, 2, G4386&lt;=150, 3, G4386&gt;150, 4)</f>
        <v>4</v>
      </c>
    </row>
    <row r="4387" spans="1:12" x14ac:dyDescent="0.2">
      <c r="A4387" t="s">
        <v>6700</v>
      </c>
      <c r="B4387" t="s">
        <v>6701</v>
      </c>
      <c r="C4387" s="2">
        <v>239</v>
      </c>
      <c r="D4387" s="2">
        <v>112</v>
      </c>
      <c r="E4387" t="s">
        <v>7029</v>
      </c>
      <c r="F4387" t="s">
        <v>7040</v>
      </c>
      <c r="G4387" s="2">
        <v>127</v>
      </c>
      <c r="H4387" s="11">
        <v>0.53138075313807531</v>
      </c>
      <c r="I4387">
        <v>0</v>
      </c>
      <c r="J4387">
        <f ca="1"/>
        <v>13</v>
      </c>
      <c r="K4387">
        <v>2734</v>
      </c>
      <c r="L4387" cm="1">
        <f t="array" ref="L4387">_xlfn.IFS(G4387&lt;=25, 1, G4387&lt;=75, 2, G4387&lt;=150, 3, G4387&gt;150, 4)</f>
        <v>3</v>
      </c>
    </row>
    <row r="4388" spans="1:12" x14ac:dyDescent="0.2">
      <c r="A4388" t="s">
        <v>6702</v>
      </c>
      <c r="B4388" t="s">
        <v>2287</v>
      </c>
      <c r="C4388" s="2">
        <v>223</v>
      </c>
      <c r="D4388" s="2">
        <v>134</v>
      </c>
      <c r="E4388" t="s">
        <v>6989</v>
      </c>
      <c r="F4388" t="s">
        <v>7042</v>
      </c>
      <c r="G4388" s="2">
        <v>89</v>
      </c>
      <c r="H4388" s="11">
        <v>0.3991031390134529</v>
      </c>
      <c r="I4388">
        <v>1</v>
      </c>
      <c r="J4388">
        <f ca="1"/>
        <v>134</v>
      </c>
      <c r="K4388">
        <v>3111</v>
      </c>
      <c r="L4388" cm="1">
        <f t="array" ref="L4388">_xlfn.IFS(G4388&lt;=25, 1, G4388&lt;=75, 2, G4388&lt;=150, 3, G4388&gt;150, 4)</f>
        <v>3</v>
      </c>
    </row>
    <row r="4389" spans="1:12" x14ac:dyDescent="0.2">
      <c r="A4389" t="s">
        <v>6703</v>
      </c>
      <c r="B4389" t="s">
        <v>1676</v>
      </c>
      <c r="C4389" s="2">
        <v>268</v>
      </c>
      <c r="D4389" s="2">
        <v>139</v>
      </c>
      <c r="E4389" t="s">
        <v>7027</v>
      </c>
      <c r="F4389" t="s">
        <v>7038</v>
      </c>
      <c r="G4389" s="2">
        <v>129</v>
      </c>
      <c r="H4389" s="11">
        <v>0.48134328358208955</v>
      </c>
      <c r="I4389">
        <v>0</v>
      </c>
      <c r="J4389">
        <f ca="1"/>
        <v>340</v>
      </c>
      <c r="K4389">
        <v>3902</v>
      </c>
      <c r="L4389" cm="1">
        <f t="array" ref="L4389">_xlfn.IFS(G4389&lt;=25, 1, G4389&lt;=75, 2, G4389&lt;=150, 3, G4389&gt;150, 4)</f>
        <v>3</v>
      </c>
    </row>
    <row r="4390" spans="1:12" x14ac:dyDescent="0.2">
      <c r="A4390" t="s">
        <v>6704</v>
      </c>
      <c r="B4390" t="s">
        <v>2287</v>
      </c>
      <c r="C4390" s="2">
        <v>223</v>
      </c>
      <c r="D4390" s="2">
        <v>105</v>
      </c>
      <c r="E4390" t="s">
        <v>6989</v>
      </c>
      <c r="F4390" t="s">
        <v>7042</v>
      </c>
      <c r="G4390" s="2">
        <v>118</v>
      </c>
      <c r="H4390" s="11">
        <v>0.52914798206278024</v>
      </c>
      <c r="I4390">
        <v>1</v>
      </c>
      <c r="J4390">
        <f ca="1"/>
        <v>2783</v>
      </c>
      <c r="K4390">
        <v>539</v>
      </c>
      <c r="L4390" cm="1">
        <f t="array" ref="L4390">_xlfn.IFS(G4390&lt;=25, 1, G4390&lt;=75, 2, G4390&lt;=150, 3, G4390&gt;150, 4)</f>
        <v>3</v>
      </c>
    </row>
    <row r="4391" spans="1:12" x14ac:dyDescent="0.2">
      <c r="A4391" t="s">
        <v>6705</v>
      </c>
      <c r="B4391" t="s">
        <v>2279</v>
      </c>
      <c r="C4391" s="2">
        <v>268</v>
      </c>
      <c r="D4391" s="2">
        <v>102</v>
      </c>
      <c r="E4391" t="s">
        <v>7027</v>
      </c>
      <c r="F4391" t="s">
        <v>7038</v>
      </c>
      <c r="G4391" s="2">
        <v>166</v>
      </c>
      <c r="H4391" s="11">
        <v>0.61940298507462688</v>
      </c>
      <c r="I4391">
        <v>0</v>
      </c>
      <c r="J4391">
        <f ca="1"/>
        <v>694</v>
      </c>
      <c r="K4391">
        <v>4139</v>
      </c>
      <c r="L4391" cm="1">
        <f t="array" ref="L4391">_xlfn.IFS(G4391&lt;=25, 1, G4391&lt;=75, 2, G4391&lt;=150, 3, G4391&gt;150, 4)</f>
        <v>4</v>
      </c>
    </row>
    <row r="4392" spans="1:12" x14ac:dyDescent="0.2">
      <c r="A4392" t="s">
        <v>6706</v>
      </c>
      <c r="B4392" t="s">
        <v>6707</v>
      </c>
      <c r="C4392" s="2">
        <v>616</v>
      </c>
      <c r="D4392" s="2">
        <v>487</v>
      </c>
      <c r="E4392" t="s">
        <v>7029</v>
      </c>
      <c r="F4392" t="s">
        <v>7044</v>
      </c>
      <c r="G4392" s="2">
        <v>129</v>
      </c>
      <c r="H4392" s="11">
        <v>0.20941558441558442</v>
      </c>
      <c r="I4392">
        <v>0</v>
      </c>
      <c r="J4392">
        <f ca="1"/>
        <v>2276</v>
      </c>
      <c r="K4392">
        <v>2949</v>
      </c>
      <c r="L4392" cm="1">
        <f t="array" ref="L4392">_xlfn.IFS(G4392&lt;=25, 1, G4392&lt;=75, 2, G4392&lt;=150, 3, G4392&gt;150, 4)</f>
        <v>3</v>
      </c>
    </row>
    <row r="4393" spans="1:12" x14ac:dyDescent="0.2">
      <c r="A4393" t="s">
        <v>6708</v>
      </c>
      <c r="B4393" t="s">
        <v>231</v>
      </c>
      <c r="C4393" s="2">
        <v>319</v>
      </c>
      <c r="D4393" s="2">
        <v>163</v>
      </c>
      <c r="E4393" t="s">
        <v>7028</v>
      </c>
      <c r="F4393" t="s">
        <v>7040</v>
      </c>
      <c r="G4393" s="2">
        <v>156</v>
      </c>
      <c r="H4393" s="11">
        <v>0.4890282131661442</v>
      </c>
      <c r="I4393">
        <v>0</v>
      </c>
      <c r="J4393">
        <f ca="1"/>
        <v>3042</v>
      </c>
      <c r="K4393">
        <v>3291</v>
      </c>
      <c r="L4393" cm="1">
        <f t="array" ref="L4393">_xlfn.IFS(G4393&lt;=25, 1, G4393&lt;=75, 2, G4393&lt;=150, 3, G4393&gt;150, 4)</f>
        <v>4</v>
      </c>
    </row>
    <row r="4394" spans="1:12" x14ac:dyDescent="0.2">
      <c r="A4394" t="s">
        <v>6709</v>
      </c>
      <c r="B4394" t="s">
        <v>2779</v>
      </c>
      <c r="C4394" s="2">
        <v>223</v>
      </c>
      <c r="D4394" s="2">
        <v>172</v>
      </c>
      <c r="E4394" t="s">
        <v>7027</v>
      </c>
      <c r="F4394" t="s">
        <v>7039</v>
      </c>
      <c r="G4394" s="2">
        <v>51</v>
      </c>
      <c r="H4394" s="11">
        <v>0.22869955156950672</v>
      </c>
      <c r="I4394">
        <v>0</v>
      </c>
      <c r="J4394">
        <f ca="1"/>
        <v>233</v>
      </c>
      <c r="K4394">
        <v>2151</v>
      </c>
      <c r="L4394" cm="1">
        <f t="array" ref="L4394">_xlfn.IFS(G4394&lt;=25, 1, G4394&lt;=75, 2, G4394&lt;=150, 3, G4394&gt;150, 4)</f>
        <v>2</v>
      </c>
    </row>
    <row r="4395" spans="1:12" x14ac:dyDescent="0.2">
      <c r="A4395" t="s">
        <v>6710</v>
      </c>
      <c r="B4395" t="s">
        <v>6711</v>
      </c>
      <c r="C4395" s="2">
        <v>447</v>
      </c>
      <c r="D4395" s="2">
        <v>313</v>
      </c>
      <c r="E4395" t="s">
        <v>7027</v>
      </c>
      <c r="F4395" t="s">
        <v>7039</v>
      </c>
      <c r="G4395" s="2">
        <v>134</v>
      </c>
      <c r="H4395" s="11">
        <v>0.29977628635346754</v>
      </c>
      <c r="I4395">
        <v>0</v>
      </c>
      <c r="J4395">
        <f ca="1"/>
        <v>1838</v>
      </c>
      <c r="K4395">
        <v>1437</v>
      </c>
      <c r="L4395" cm="1">
        <f t="array" ref="L4395">_xlfn.IFS(G4395&lt;=25, 1, G4395&lt;=75, 2, G4395&lt;=150, 3, G4395&gt;150, 4)</f>
        <v>3</v>
      </c>
    </row>
    <row r="4396" spans="1:12" x14ac:dyDescent="0.2">
      <c r="A4396" t="s">
        <v>6712</v>
      </c>
      <c r="B4396" t="s">
        <v>1762</v>
      </c>
      <c r="C4396" s="2">
        <v>268</v>
      </c>
      <c r="D4396" s="2">
        <v>145</v>
      </c>
      <c r="E4396" t="s">
        <v>7027</v>
      </c>
      <c r="F4396" t="s">
        <v>7039</v>
      </c>
      <c r="G4396" s="2">
        <v>123</v>
      </c>
      <c r="H4396" s="11">
        <v>0.45895522388059701</v>
      </c>
      <c r="I4396">
        <v>0</v>
      </c>
      <c r="J4396">
        <f ca="1"/>
        <v>2315</v>
      </c>
      <c r="K4396">
        <v>3639</v>
      </c>
      <c r="L4396" cm="1">
        <f t="array" ref="L4396">_xlfn.IFS(G4396&lt;=25, 1, G4396&lt;=75, 2, G4396&lt;=150, 3, G4396&gt;150, 4)</f>
        <v>3</v>
      </c>
    </row>
    <row r="4397" spans="1:12" x14ac:dyDescent="0.2">
      <c r="A4397" t="s">
        <v>6713</v>
      </c>
      <c r="B4397" t="s">
        <v>6714</v>
      </c>
      <c r="C4397" s="2">
        <v>268</v>
      </c>
      <c r="D4397" s="2">
        <v>153</v>
      </c>
      <c r="E4397" t="s">
        <v>7027</v>
      </c>
      <c r="F4397" t="s">
        <v>7038</v>
      </c>
      <c r="G4397" s="2">
        <v>115</v>
      </c>
      <c r="H4397" s="11">
        <v>0.42910447761194032</v>
      </c>
      <c r="I4397">
        <v>0</v>
      </c>
      <c r="J4397">
        <f ca="1"/>
        <v>4490</v>
      </c>
      <c r="K4397">
        <v>3531</v>
      </c>
      <c r="L4397" cm="1">
        <f t="array" ref="L4397">_xlfn.IFS(G4397&lt;=25, 1, G4397&lt;=75, 2, G4397&lt;=150, 3, G4397&gt;150, 4)</f>
        <v>3</v>
      </c>
    </row>
    <row r="4398" spans="1:12" x14ac:dyDescent="0.2">
      <c r="A4398" t="s">
        <v>6715</v>
      </c>
      <c r="B4398" t="s">
        <v>1490</v>
      </c>
      <c r="C4398" s="2">
        <v>294</v>
      </c>
      <c r="D4398" s="2">
        <v>115</v>
      </c>
      <c r="E4398" t="s">
        <v>7027</v>
      </c>
      <c r="F4398" t="s">
        <v>7038</v>
      </c>
      <c r="G4398" s="2">
        <v>179</v>
      </c>
      <c r="H4398" s="11">
        <v>0.608843537414966</v>
      </c>
      <c r="I4398">
        <v>0</v>
      </c>
      <c r="J4398">
        <f ca="1"/>
        <v>2648</v>
      </c>
      <c r="K4398">
        <v>3662</v>
      </c>
      <c r="L4398" cm="1">
        <f t="array" ref="L4398">_xlfn.IFS(G4398&lt;=25, 1, G4398&lt;=75, 2, G4398&lt;=150, 3, G4398&gt;150, 4)</f>
        <v>4</v>
      </c>
    </row>
    <row r="4399" spans="1:12" x14ac:dyDescent="0.2">
      <c r="A4399" t="s">
        <v>6716</v>
      </c>
      <c r="B4399" t="s">
        <v>6717</v>
      </c>
      <c r="C4399" s="2">
        <v>312</v>
      </c>
      <c r="D4399" s="2">
        <v>290</v>
      </c>
      <c r="E4399" t="s">
        <v>7029</v>
      </c>
      <c r="F4399" t="s">
        <v>7043</v>
      </c>
      <c r="G4399" s="2">
        <v>22</v>
      </c>
      <c r="H4399" s="11">
        <v>7.0512820512820512E-2</v>
      </c>
      <c r="I4399">
        <v>0</v>
      </c>
      <c r="J4399">
        <f ca="1"/>
        <v>1307</v>
      </c>
      <c r="K4399">
        <v>1245</v>
      </c>
      <c r="L4399" cm="1">
        <f t="array" ref="L4399">_xlfn.IFS(G4399&lt;=25, 1, G4399&lt;=75, 2, G4399&lt;=150, 3, G4399&gt;150, 4)</f>
        <v>1</v>
      </c>
    </row>
    <row r="4400" spans="1:12" x14ac:dyDescent="0.2">
      <c r="A4400" t="s">
        <v>6718</v>
      </c>
      <c r="B4400" t="s">
        <v>161</v>
      </c>
      <c r="C4400" s="2">
        <v>53</v>
      </c>
      <c r="D4400" s="2">
        <v>14</v>
      </c>
      <c r="E4400" t="s">
        <v>7027</v>
      </c>
      <c r="F4400" t="s">
        <v>7038</v>
      </c>
      <c r="G4400" s="2">
        <v>39</v>
      </c>
      <c r="H4400" s="11">
        <v>0.73584905660377353</v>
      </c>
      <c r="I4400">
        <v>0</v>
      </c>
      <c r="J4400">
        <f ca="1"/>
        <v>1225</v>
      </c>
      <c r="K4400">
        <v>1878</v>
      </c>
      <c r="L4400" cm="1">
        <f t="array" ref="L4400">_xlfn.IFS(G4400&lt;=25, 1, G4400&lt;=75, 2, G4400&lt;=150, 3, G4400&gt;150, 4)</f>
        <v>2</v>
      </c>
    </row>
    <row r="4401" spans="1:12" x14ac:dyDescent="0.2">
      <c r="A4401" t="s">
        <v>6719</v>
      </c>
      <c r="B4401" t="s">
        <v>6720</v>
      </c>
      <c r="C4401" s="2">
        <v>268</v>
      </c>
      <c r="D4401" s="2">
        <v>158</v>
      </c>
      <c r="E4401" t="s">
        <v>7029</v>
      </c>
      <c r="F4401" t="s">
        <v>7040</v>
      </c>
      <c r="G4401" s="2">
        <v>110</v>
      </c>
      <c r="H4401" s="11">
        <v>0.41044776119402987</v>
      </c>
      <c r="I4401">
        <v>0</v>
      </c>
      <c r="J4401">
        <f ca="1"/>
        <v>996</v>
      </c>
      <c r="K4401">
        <v>1092</v>
      </c>
      <c r="L4401" cm="1">
        <f t="array" ref="L4401">_xlfn.IFS(G4401&lt;=25, 1, G4401&lt;=75, 2, G4401&lt;=150, 3, G4401&gt;150, 4)</f>
        <v>3</v>
      </c>
    </row>
    <row r="4402" spans="1:12" x14ac:dyDescent="0.2">
      <c r="A4402" t="s">
        <v>6721</v>
      </c>
      <c r="B4402" t="s">
        <v>1196</v>
      </c>
      <c r="C4402" s="2">
        <v>239</v>
      </c>
      <c r="D4402" s="2">
        <v>172</v>
      </c>
      <c r="E4402" t="s">
        <v>7029</v>
      </c>
      <c r="F4402" t="s">
        <v>7037</v>
      </c>
      <c r="G4402" s="2">
        <v>67</v>
      </c>
      <c r="H4402" s="11">
        <v>0.28033472803347281</v>
      </c>
      <c r="I4402">
        <v>0</v>
      </c>
      <c r="J4402">
        <f ca="1"/>
        <v>4176</v>
      </c>
      <c r="K4402">
        <v>2076</v>
      </c>
      <c r="L4402" cm="1">
        <f t="array" ref="L4402">_xlfn.IFS(G4402&lt;=25, 1, G4402&lt;=75, 2, G4402&lt;=150, 3, G4402&gt;150, 4)</f>
        <v>2</v>
      </c>
    </row>
    <row r="4403" spans="1:12" x14ac:dyDescent="0.2">
      <c r="A4403" t="s">
        <v>6722</v>
      </c>
      <c r="B4403" t="s">
        <v>1786</v>
      </c>
      <c r="C4403" s="2">
        <v>89</v>
      </c>
      <c r="D4403" s="2">
        <v>28</v>
      </c>
      <c r="E4403" t="s">
        <v>7029</v>
      </c>
      <c r="F4403" t="s">
        <v>7040</v>
      </c>
      <c r="G4403" s="2">
        <v>61</v>
      </c>
      <c r="H4403" s="11">
        <v>0.6853932584269663</v>
      </c>
      <c r="I4403">
        <v>0</v>
      </c>
      <c r="J4403">
        <f ca="1"/>
        <v>2830</v>
      </c>
      <c r="K4403">
        <v>2726</v>
      </c>
      <c r="L4403" cm="1">
        <f t="array" ref="L4403">_xlfn.IFS(G4403&lt;=25, 1, G4403&lt;=75, 2, G4403&lt;=150, 3, G4403&gt;150, 4)</f>
        <v>2</v>
      </c>
    </row>
    <row r="4404" spans="1:12" x14ac:dyDescent="0.2">
      <c r="A4404" t="s">
        <v>6723</v>
      </c>
      <c r="B4404" t="s">
        <v>2287</v>
      </c>
      <c r="C4404" s="2">
        <v>223</v>
      </c>
      <c r="D4404" s="2">
        <v>152</v>
      </c>
      <c r="E4404" t="s">
        <v>6989</v>
      </c>
      <c r="F4404" t="s">
        <v>7042</v>
      </c>
      <c r="G4404" s="2">
        <v>71</v>
      </c>
      <c r="H4404" s="11">
        <v>0.31838565022421522</v>
      </c>
      <c r="I4404">
        <v>1</v>
      </c>
      <c r="J4404">
        <f ca="1"/>
        <v>1741</v>
      </c>
      <c r="K4404">
        <v>332</v>
      </c>
      <c r="L4404" cm="1">
        <f t="array" ref="L4404">_xlfn.IFS(G4404&lt;=25, 1, G4404&lt;=75, 2, G4404&lt;=150, 3, G4404&gt;150, 4)</f>
        <v>2</v>
      </c>
    </row>
    <row r="4405" spans="1:12" x14ac:dyDescent="0.2">
      <c r="A4405" t="s">
        <v>6724</v>
      </c>
      <c r="B4405" t="s">
        <v>6725</v>
      </c>
      <c r="C4405" s="2">
        <v>268</v>
      </c>
      <c r="D4405" s="2">
        <v>158</v>
      </c>
      <c r="E4405" t="s">
        <v>7027</v>
      </c>
      <c r="F4405" t="s">
        <v>7038</v>
      </c>
      <c r="G4405" s="2">
        <v>110</v>
      </c>
      <c r="H4405" s="11">
        <v>0.41044776119402987</v>
      </c>
      <c r="I4405">
        <v>0</v>
      </c>
      <c r="J4405">
        <f ca="1"/>
        <v>4091</v>
      </c>
      <c r="K4405">
        <v>4460</v>
      </c>
      <c r="L4405" cm="1">
        <f t="array" ref="L4405">_xlfn.IFS(G4405&lt;=25, 1, G4405&lt;=75, 2, G4405&lt;=150, 3, G4405&gt;150, 4)</f>
        <v>3</v>
      </c>
    </row>
    <row r="4406" spans="1:12" x14ac:dyDescent="0.2">
      <c r="A4406" t="s">
        <v>6726</v>
      </c>
      <c r="B4406" t="s">
        <v>403</v>
      </c>
      <c r="C4406" s="2">
        <v>429</v>
      </c>
      <c r="D4406" s="2">
        <v>309</v>
      </c>
      <c r="E4406" t="s">
        <v>7027</v>
      </c>
      <c r="F4406" t="s">
        <v>7036</v>
      </c>
      <c r="G4406" s="2">
        <v>120</v>
      </c>
      <c r="H4406" s="11">
        <v>0.27972027972027974</v>
      </c>
      <c r="I4406">
        <v>0</v>
      </c>
      <c r="J4406">
        <f ca="1"/>
        <v>2964</v>
      </c>
      <c r="K4406">
        <v>160</v>
      </c>
      <c r="L4406" cm="1">
        <f t="array" ref="L4406">_xlfn.IFS(G4406&lt;=25, 1, G4406&lt;=75, 2, G4406&lt;=150, 3, G4406&gt;150, 4)</f>
        <v>3</v>
      </c>
    </row>
    <row r="4407" spans="1:12" x14ac:dyDescent="0.2">
      <c r="A4407" t="s">
        <v>7035</v>
      </c>
      <c r="B4407" t="s">
        <v>333</v>
      </c>
      <c r="C4407" s="2">
        <v>159</v>
      </c>
      <c r="D4407" s="2">
        <v>56</v>
      </c>
      <c r="E4407" t="s">
        <v>7028</v>
      </c>
      <c r="F4407" t="s">
        <v>7040</v>
      </c>
      <c r="G4407" s="2">
        <v>103</v>
      </c>
      <c r="H4407" s="11">
        <v>0.64779874213836475</v>
      </c>
      <c r="I4407">
        <v>0</v>
      </c>
      <c r="J4407">
        <f ca="1"/>
        <v>3190</v>
      </c>
      <c r="K4407">
        <v>1202</v>
      </c>
      <c r="L4407" cm="1">
        <f t="array" ref="L4407">_xlfn.IFS(G4407&lt;=25, 1, G4407&lt;=75, 2, G4407&lt;=150, 3, G4407&gt;150, 4)</f>
        <v>3</v>
      </c>
    </row>
    <row r="4408" spans="1:12" x14ac:dyDescent="0.2">
      <c r="A4408" t="s">
        <v>6727</v>
      </c>
      <c r="B4408" t="s">
        <v>6728</v>
      </c>
      <c r="C4408" s="2">
        <v>375</v>
      </c>
      <c r="D4408" s="2">
        <v>173</v>
      </c>
      <c r="E4408" t="s">
        <v>7027</v>
      </c>
      <c r="F4408" t="s">
        <v>7040</v>
      </c>
      <c r="G4408" s="2">
        <v>202</v>
      </c>
      <c r="H4408" s="11">
        <v>0.53866666666666663</v>
      </c>
      <c r="I4408">
        <v>0</v>
      </c>
      <c r="J4408">
        <f ca="1"/>
        <v>71</v>
      </c>
      <c r="K4408">
        <v>788</v>
      </c>
      <c r="L4408" cm="1">
        <f t="array" ref="L4408">_xlfn.IFS(G4408&lt;=25, 1, G4408&lt;=75, 2, G4408&lt;=150, 3, G4408&gt;150, 4)</f>
        <v>4</v>
      </c>
    </row>
    <row r="4409" spans="1:12" x14ac:dyDescent="0.2">
      <c r="A4409" t="s">
        <v>6729</v>
      </c>
      <c r="B4409" t="s">
        <v>6730</v>
      </c>
      <c r="C4409" s="2">
        <v>286</v>
      </c>
      <c r="D4409" s="2">
        <v>269</v>
      </c>
      <c r="E4409" t="s">
        <v>7027</v>
      </c>
      <c r="F4409" t="s">
        <v>7036</v>
      </c>
      <c r="G4409" s="2">
        <v>17</v>
      </c>
      <c r="H4409" s="11">
        <v>5.944055944055944E-2</v>
      </c>
      <c r="I4409">
        <v>0</v>
      </c>
      <c r="J4409">
        <f ca="1"/>
        <v>1704</v>
      </c>
      <c r="K4409">
        <v>3731</v>
      </c>
      <c r="L4409" cm="1">
        <f t="array" ref="L4409">_xlfn.IFS(G4409&lt;=25, 1, G4409&lt;=75, 2, G4409&lt;=150, 3, G4409&gt;150, 4)</f>
        <v>1</v>
      </c>
    </row>
    <row r="4410" spans="1:12" x14ac:dyDescent="0.2">
      <c r="A4410" t="s">
        <v>6731</v>
      </c>
      <c r="B4410" t="s">
        <v>6732</v>
      </c>
      <c r="C4410" s="2">
        <v>268</v>
      </c>
      <c r="D4410" s="2">
        <v>123</v>
      </c>
      <c r="E4410" t="s">
        <v>7027</v>
      </c>
      <c r="F4410" t="s">
        <v>7040</v>
      </c>
      <c r="G4410" s="2">
        <v>145</v>
      </c>
      <c r="H4410" s="11">
        <v>0.54104477611940294</v>
      </c>
      <c r="I4410">
        <v>0</v>
      </c>
      <c r="J4410">
        <f ca="1"/>
        <v>1272</v>
      </c>
      <c r="K4410">
        <v>1400</v>
      </c>
      <c r="L4410" cm="1">
        <f t="array" ref="L4410">_xlfn.IFS(G4410&lt;=25, 1, G4410&lt;=75, 2, G4410&lt;=150, 3, G4410&gt;150, 4)</f>
        <v>3</v>
      </c>
    </row>
    <row r="4411" spans="1:12" x14ac:dyDescent="0.2">
      <c r="A4411" t="s">
        <v>6733</v>
      </c>
      <c r="B4411" t="s">
        <v>6734</v>
      </c>
      <c r="C4411" s="2">
        <v>223</v>
      </c>
      <c r="D4411" s="2">
        <v>198</v>
      </c>
      <c r="E4411" t="s">
        <v>7027</v>
      </c>
      <c r="F4411" t="s">
        <v>7039</v>
      </c>
      <c r="G4411" s="2">
        <v>25</v>
      </c>
      <c r="H4411" s="11">
        <v>0.11210762331838565</v>
      </c>
      <c r="I4411">
        <v>0</v>
      </c>
      <c r="J4411">
        <f ca="1"/>
        <v>2849</v>
      </c>
      <c r="K4411">
        <v>1976</v>
      </c>
      <c r="L4411" cm="1">
        <f t="array" ref="L4411">_xlfn.IFS(G4411&lt;=25, 1, G4411&lt;=75, 2, G4411&lt;=150, 3, G4411&gt;150, 4)</f>
        <v>1</v>
      </c>
    </row>
    <row r="4412" spans="1:12" x14ac:dyDescent="0.2">
      <c r="A4412" t="s">
        <v>6735</v>
      </c>
      <c r="B4412" t="s">
        <v>6736</v>
      </c>
      <c r="C4412" s="2">
        <v>446</v>
      </c>
      <c r="D4412" s="2">
        <v>401</v>
      </c>
      <c r="E4412" t="s">
        <v>7027</v>
      </c>
      <c r="F4412" t="s">
        <v>7039</v>
      </c>
      <c r="G4412" s="2">
        <v>45</v>
      </c>
      <c r="H4412" s="11">
        <v>0.10089686098654709</v>
      </c>
      <c r="I4412">
        <v>0</v>
      </c>
      <c r="J4412">
        <f ca="1"/>
        <v>1326</v>
      </c>
      <c r="K4412">
        <v>3585</v>
      </c>
      <c r="L4412" cm="1">
        <f t="array" ref="L4412">_xlfn.IFS(G4412&lt;=25, 1, G4412&lt;=75, 2, G4412&lt;=150, 3, G4412&gt;150, 4)</f>
        <v>2</v>
      </c>
    </row>
    <row r="4413" spans="1:12" x14ac:dyDescent="0.2">
      <c r="A4413" t="s">
        <v>6737</v>
      </c>
      <c r="B4413" t="s">
        <v>6738</v>
      </c>
      <c r="C4413" s="2">
        <v>357</v>
      </c>
      <c r="D4413" s="2">
        <v>175</v>
      </c>
      <c r="E4413" t="s">
        <v>7029</v>
      </c>
      <c r="F4413" t="s">
        <v>7038</v>
      </c>
      <c r="G4413" s="2">
        <v>182</v>
      </c>
      <c r="H4413" s="11">
        <v>0.50980392156862742</v>
      </c>
      <c r="I4413">
        <v>0</v>
      </c>
      <c r="J4413">
        <f ca="1"/>
        <v>4368</v>
      </c>
      <c r="K4413">
        <v>3976</v>
      </c>
      <c r="L4413" cm="1">
        <f t="array" ref="L4413">_xlfn.IFS(G4413&lt;=25, 1, G4413&lt;=75, 2, G4413&lt;=150, 3, G4413&gt;150, 4)</f>
        <v>4</v>
      </c>
    </row>
    <row r="4414" spans="1:12" x14ac:dyDescent="0.2">
      <c r="A4414" t="s">
        <v>6739</v>
      </c>
      <c r="B4414" t="s">
        <v>742</v>
      </c>
      <c r="C4414" s="2">
        <v>199</v>
      </c>
      <c r="D4414" s="2">
        <v>98</v>
      </c>
      <c r="E4414" t="s">
        <v>7029</v>
      </c>
      <c r="F4414" t="s">
        <v>7037</v>
      </c>
      <c r="G4414" s="2">
        <v>101</v>
      </c>
      <c r="H4414" s="11">
        <v>0.50753768844221103</v>
      </c>
      <c r="I4414">
        <v>0</v>
      </c>
      <c r="J4414">
        <f ca="1"/>
        <v>1692</v>
      </c>
      <c r="K4414">
        <v>3837</v>
      </c>
      <c r="L4414" cm="1">
        <f t="array" ref="L4414">_xlfn.IFS(G4414&lt;=25, 1, G4414&lt;=75, 2, G4414&lt;=150, 3, G4414&gt;150, 4)</f>
        <v>3</v>
      </c>
    </row>
    <row r="4415" spans="1:12" x14ac:dyDescent="0.2">
      <c r="A4415" t="s">
        <v>6740</v>
      </c>
      <c r="B4415" t="s">
        <v>2525</v>
      </c>
      <c r="C4415" s="2">
        <v>239</v>
      </c>
      <c r="D4415" s="2">
        <v>131</v>
      </c>
      <c r="E4415" t="s">
        <v>7029</v>
      </c>
      <c r="F4415" t="s">
        <v>7041</v>
      </c>
      <c r="G4415" s="2">
        <v>108</v>
      </c>
      <c r="H4415" s="11">
        <v>0.45188284518828453</v>
      </c>
      <c r="I4415">
        <v>0</v>
      </c>
      <c r="J4415">
        <f ca="1"/>
        <v>681</v>
      </c>
      <c r="K4415">
        <v>3971</v>
      </c>
      <c r="L4415" cm="1">
        <f t="array" ref="L4415">_xlfn.IFS(G4415&lt;=25, 1, G4415&lt;=75, 2, G4415&lt;=150, 3, G4415&gt;150, 4)</f>
        <v>3</v>
      </c>
    </row>
    <row r="4416" spans="1:12" x14ac:dyDescent="0.2">
      <c r="A4416" t="s">
        <v>6741</v>
      </c>
      <c r="B4416" t="s">
        <v>2287</v>
      </c>
      <c r="C4416" s="2">
        <v>223</v>
      </c>
      <c r="D4416" s="2">
        <v>116</v>
      </c>
      <c r="E4416" t="s">
        <v>6989</v>
      </c>
      <c r="F4416" t="s">
        <v>7042</v>
      </c>
      <c r="G4416" s="2">
        <v>107</v>
      </c>
      <c r="H4416" s="11">
        <v>0.47982062780269058</v>
      </c>
      <c r="I4416">
        <v>1</v>
      </c>
      <c r="J4416">
        <f ca="1"/>
        <v>3735</v>
      </c>
      <c r="K4416">
        <v>3444</v>
      </c>
      <c r="L4416" cm="1">
        <f t="array" ref="L4416">_xlfn.IFS(G4416&lt;=25, 1, G4416&lt;=75, 2, G4416&lt;=150, 3, G4416&gt;150, 4)</f>
        <v>3</v>
      </c>
    </row>
    <row r="4417" spans="1:12" x14ac:dyDescent="0.2">
      <c r="A4417" t="s">
        <v>6742</v>
      </c>
      <c r="B4417" t="s">
        <v>6725</v>
      </c>
      <c r="C4417" s="2">
        <v>268</v>
      </c>
      <c r="D4417" s="2">
        <v>105</v>
      </c>
      <c r="E4417" t="s">
        <v>7027</v>
      </c>
      <c r="F4417" t="s">
        <v>7038</v>
      </c>
      <c r="G4417" s="2">
        <v>163</v>
      </c>
      <c r="H4417" s="11">
        <v>0.60820895522388063</v>
      </c>
      <c r="I4417">
        <v>0</v>
      </c>
      <c r="J4417">
        <f ca="1"/>
        <v>3473</v>
      </c>
      <c r="K4417">
        <v>829</v>
      </c>
      <c r="L4417" cm="1">
        <f t="array" ref="L4417">_xlfn.IFS(G4417&lt;=25, 1, G4417&lt;=75, 2, G4417&lt;=150, 3, G4417&gt;150, 4)</f>
        <v>4</v>
      </c>
    </row>
    <row r="4418" spans="1:12" x14ac:dyDescent="0.2">
      <c r="A4418" t="s">
        <v>6743</v>
      </c>
      <c r="B4418" t="s">
        <v>6744</v>
      </c>
      <c r="C4418" s="2">
        <v>199</v>
      </c>
      <c r="D4418" s="2">
        <v>145</v>
      </c>
      <c r="E4418" t="s">
        <v>7027</v>
      </c>
      <c r="F4418" t="s">
        <v>7043</v>
      </c>
      <c r="G4418" s="2">
        <v>54</v>
      </c>
      <c r="H4418" s="11">
        <v>0.271356783919598</v>
      </c>
      <c r="I4418">
        <v>0</v>
      </c>
      <c r="J4418">
        <f ca="1"/>
        <v>3070</v>
      </c>
      <c r="K4418">
        <v>2395</v>
      </c>
      <c r="L4418" cm="1">
        <f t="array" ref="L4418">_xlfn.IFS(G4418&lt;=25, 1, G4418&lt;=75, 2, G4418&lt;=150, 3, G4418&gt;150, 4)</f>
        <v>2</v>
      </c>
    </row>
    <row r="4419" spans="1:12" x14ac:dyDescent="0.2">
      <c r="A4419" t="s">
        <v>6745</v>
      </c>
      <c r="B4419" t="s">
        <v>6746</v>
      </c>
      <c r="C4419" s="2">
        <v>241</v>
      </c>
      <c r="D4419" s="2">
        <v>106</v>
      </c>
      <c r="E4419" t="s">
        <v>7027</v>
      </c>
      <c r="F4419" t="s">
        <v>7038</v>
      </c>
      <c r="G4419" s="2">
        <v>135</v>
      </c>
      <c r="H4419" s="11">
        <v>0.56016597510373445</v>
      </c>
      <c r="I4419">
        <v>0</v>
      </c>
      <c r="J4419">
        <f ca="1"/>
        <v>3234</v>
      </c>
      <c r="K4419">
        <v>1129</v>
      </c>
      <c r="L4419" cm="1">
        <f t="array" ref="L4419">_xlfn.IFS(G4419&lt;=25, 1, G4419&lt;=75, 2, G4419&lt;=150, 3, G4419&gt;150, 4)</f>
        <v>3</v>
      </c>
    </row>
    <row r="4420" spans="1:12" x14ac:dyDescent="0.2">
      <c r="A4420" t="s">
        <v>6747</v>
      </c>
      <c r="B4420" t="s">
        <v>6748</v>
      </c>
      <c r="C4420" s="2">
        <v>205</v>
      </c>
      <c r="D4420" s="2">
        <v>195</v>
      </c>
      <c r="E4420" t="s">
        <v>7027</v>
      </c>
      <c r="F4420" t="s">
        <v>7045</v>
      </c>
      <c r="G4420" s="2">
        <v>10</v>
      </c>
      <c r="H4420" s="11">
        <v>4.878048780487805E-2</v>
      </c>
      <c r="I4420">
        <v>0</v>
      </c>
      <c r="J4420">
        <f ca="1"/>
        <v>1588</v>
      </c>
      <c r="K4420">
        <v>657</v>
      </c>
      <c r="L4420" cm="1">
        <f t="array" ref="L4420">_xlfn.IFS(G4420&lt;=25, 1, G4420&lt;=75, 2, G4420&lt;=150, 3, G4420&gt;150, 4)</f>
        <v>1</v>
      </c>
    </row>
    <row r="4421" spans="1:12" x14ac:dyDescent="0.2">
      <c r="A4421" t="s">
        <v>6749</v>
      </c>
      <c r="B4421" t="s">
        <v>4691</v>
      </c>
      <c r="C4421" s="2">
        <v>250</v>
      </c>
      <c r="D4421" s="2">
        <v>128</v>
      </c>
      <c r="E4421" t="s">
        <v>7027</v>
      </c>
      <c r="F4421" t="s">
        <v>7036</v>
      </c>
      <c r="G4421" s="2">
        <v>122</v>
      </c>
      <c r="H4421" s="11">
        <v>0.48799999999999999</v>
      </c>
      <c r="I4421">
        <v>0</v>
      </c>
      <c r="J4421">
        <f ca="1"/>
        <v>2796</v>
      </c>
      <c r="K4421">
        <v>1873</v>
      </c>
      <c r="L4421" cm="1">
        <f t="array" ref="L4421">_xlfn.IFS(G4421&lt;=25, 1, G4421&lt;=75, 2, G4421&lt;=150, 3, G4421&gt;150, 4)</f>
        <v>3</v>
      </c>
    </row>
    <row r="4422" spans="1:12" x14ac:dyDescent="0.2">
      <c r="A4422" t="s">
        <v>6750</v>
      </c>
      <c r="B4422" t="s">
        <v>6751</v>
      </c>
      <c r="C4422" s="2">
        <v>581</v>
      </c>
      <c r="D4422" s="2">
        <v>453</v>
      </c>
      <c r="E4422" t="s">
        <v>7027</v>
      </c>
      <c r="F4422" t="s">
        <v>7041</v>
      </c>
      <c r="G4422" s="2">
        <v>128</v>
      </c>
      <c r="H4422" s="11">
        <v>0.22030981067125646</v>
      </c>
      <c r="I4422">
        <v>0</v>
      </c>
      <c r="J4422">
        <f ca="1"/>
        <v>69</v>
      </c>
      <c r="K4422">
        <v>2931</v>
      </c>
      <c r="L4422" cm="1">
        <f t="array" ref="L4422">_xlfn.IFS(G4422&lt;=25, 1, G4422&lt;=75, 2, G4422&lt;=150, 3, G4422&gt;150, 4)</f>
        <v>3</v>
      </c>
    </row>
    <row r="4423" spans="1:12" x14ac:dyDescent="0.2">
      <c r="A4423" t="s">
        <v>6752</v>
      </c>
      <c r="B4423" t="s">
        <v>2216</v>
      </c>
      <c r="C4423" s="2">
        <v>223</v>
      </c>
      <c r="D4423" s="2">
        <v>149</v>
      </c>
      <c r="E4423" t="s">
        <v>6989</v>
      </c>
      <c r="F4423" t="s">
        <v>7042</v>
      </c>
      <c r="G4423" s="2">
        <v>74</v>
      </c>
      <c r="H4423" s="11">
        <v>0.33183856502242154</v>
      </c>
      <c r="I4423">
        <v>1</v>
      </c>
      <c r="J4423">
        <f ca="1"/>
        <v>4050</v>
      </c>
      <c r="K4423">
        <v>2999</v>
      </c>
      <c r="L4423" cm="1">
        <f t="array" ref="L4423">_xlfn.IFS(G4423&lt;=25, 1, G4423&lt;=75, 2, G4423&lt;=150, 3, G4423&gt;150, 4)</f>
        <v>2</v>
      </c>
    </row>
    <row r="4424" spans="1:12" x14ac:dyDescent="0.2">
      <c r="A4424" t="s">
        <v>6753</v>
      </c>
      <c r="B4424" t="s">
        <v>1786</v>
      </c>
      <c r="C4424" s="2">
        <v>26</v>
      </c>
      <c r="D4424" s="2">
        <v>11</v>
      </c>
      <c r="E4424" t="s">
        <v>7029</v>
      </c>
      <c r="F4424" t="s">
        <v>7040</v>
      </c>
      <c r="G4424" s="2">
        <v>15</v>
      </c>
      <c r="H4424" s="11">
        <v>0.57692307692307687</v>
      </c>
      <c r="I4424">
        <v>0</v>
      </c>
      <c r="J4424">
        <f ca="1"/>
        <v>2406</v>
      </c>
      <c r="K4424">
        <v>1062</v>
      </c>
      <c r="L4424" cm="1">
        <f t="array" ref="L4424">_xlfn.IFS(G4424&lt;=25, 1, G4424&lt;=75, 2, G4424&lt;=150, 3, G4424&gt;150, 4)</f>
        <v>1</v>
      </c>
    </row>
    <row r="4425" spans="1:12" x14ac:dyDescent="0.2">
      <c r="A4425" t="s">
        <v>6754</v>
      </c>
      <c r="B4425" t="s">
        <v>2556</v>
      </c>
      <c r="C4425" s="2">
        <v>294</v>
      </c>
      <c r="D4425" s="2">
        <v>235</v>
      </c>
      <c r="E4425" t="s">
        <v>7027</v>
      </c>
      <c r="F4425" t="s">
        <v>7039</v>
      </c>
      <c r="G4425" s="2">
        <v>59</v>
      </c>
      <c r="H4425" s="11">
        <v>0.20068027210884354</v>
      </c>
      <c r="I4425">
        <v>0</v>
      </c>
      <c r="J4425">
        <f ca="1"/>
        <v>1869</v>
      </c>
      <c r="K4425">
        <v>4142</v>
      </c>
      <c r="L4425" cm="1">
        <f t="array" ref="L4425">_xlfn.IFS(G4425&lt;=25, 1, G4425&lt;=75, 2, G4425&lt;=150, 3, G4425&gt;150, 4)</f>
        <v>2</v>
      </c>
    </row>
    <row r="4426" spans="1:12" x14ac:dyDescent="0.2">
      <c r="A4426" t="s">
        <v>6755</v>
      </c>
      <c r="B4426" t="s">
        <v>2545</v>
      </c>
      <c r="C4426" s="2">
        <v>139</v>
      </c>
      <c r="D4426" s="2">
        <v>100</v>
      </c>
      <c r="E4426" t="s">
        <v>7027</v>
      </c>
      <c r="F4426" t="s">
        <v>7039</v>
      </c>
      <c r="G4426" s="2">
        <v>39</v>
      </c>
      <c r="H4426" s="11">
        <v>0.2805755395683453</v>
      </c>
      <c r="I4426">
        <v>0</v>
      </c>
      <c r="J4426">
        <f ca="1"/>
        <v>4257</v>
      </c>
      <c r="K4426">
        <v>4476</v>
      </c>
      <c r="L4426" cm="1">
        <f t="array" ref="L4426">_xlfn.IFS(G4426&lt;=25, 1, G4426&lt;=75, 2, G4426&lt;=150, 3, G4426&gt;150, 4)</f>
        <v>2</v>
      </c>
    </row>
    <row r="4427" spans="1:12" x14ac:dyDescent="0.2">
      <c r="A4427" t="s">
        <v>6756</v>
      </c>
      <c r="B4427" t="s">
        <v>6757</v>
      </c>
      <c r="C4427" s="2">
        <v>443</v>
      </c>
      <c r="D4427" s="2">
        <v>346</v>
      </c>
      <c r="E4427" t="s">
        <v>7027</v>
      </c>
      <c r="F4427" t="s">
        <v>7041</v>
      </c>
      <c r="G4427" s="2">
        <v>97</v>
      </c>
      <c r="H4427" s="11">
        <v>0.21896162528216703</v>
      </c>
      <c r="I4427">
        <v>0</v>
      </c>
      <c r="J4427">
        <f ca="1"/>
        <v>3529</v>
      </c>
      <c r="K4427">
        <v>2241</v>
      </c>
      <c r="L4427" cm="1">
        <f t="array" ref="L4427">_xlfn.IFS(G4427&lt;=25, 1, G4427&lt;=75, 2, G4427&lt;=150, 3, G4427&gt;150, 4)</f>
        <v>3</v>
      </c>
    </row>
    <row r="4428" spans="1:12" x14ac:dyDescent="0.2">
      <c r="A4428" t="s">
        <v>6758</v>
      </c>
      <c r="B4428" t="s">
        <v>563</v>
      </c>
      <c r="C4428" s="2">
        <v>35</v>
      </c>
      <c r="D4428" s="2">
        <v>13</v>
      </c>
      <c r="E4428" t="s">
        <v>7027</v>
      </c>
      <c r="F4428" t="s">
        <v>7040</v>
      </c>
      <c r="G4428" s="2">
        <v>22</v>
      </c>
      <c r="H4428" s="11">
        <v>0.62857142857142856</v>
      </c>
      <c r="I4428">
        <v>0</v>
      </c>
      <c r="J4428">
        <f ca="1"/>
        <v>4261</v>
      </c>
      <c r="K4428">
        <v>3832</v>
      </c>
      <c r="L4428" cm="1">
        <f t="array" ref="L4428">_xlfn.IFS(G4428&lt;=25, 1, G4428&lt;=75, 2, G4428&lt;=150, 3, G4428&gt;150, 4)</f>
        <v>1</v>
      </c>
    </row>
    <row r="4429" spans="1:12" x14ac:dyDescent="0.2">
      <c r="A4429" t="s">
        <v>6759</v>
      </c>
      <c r="B4429" t="s">
        <v>563</v>
      </c>
      <c r="C4429" s="2">
        <v>35</v>
      </c>
      <c r="D4429" s="2">
        <v>17</v>
      </c>
      <c r="E4429" t="s">
        <v>7027</v>
      </c>
      <c r="F4429" t="s">
        <v>7040</v>
      </c>
      <c r="G4429" s="2">
        <v>18</v>
      </c>
      <c r="H4429" s="11">
        <v>0.51428571428571423</v>
      </c>
      <c r="I4429">
        <v>0</v>
      </c>
      <c r="J4429">
        <f ca="1"/>
        <v>3544</v>
      </c>
      <c r="K4429">
        <v>2754</v>
      </c>
      <c r="L4429" cm="1">
        <f t="array" ref="L4429">_xlfn.IFS(G4429&lt;=25, 1, G4429&lt;=75, 2, G4429&lt;=150, 3, G4429&gt;150, 4)</f>
        <v>1</v>
      </c>
    </row>
    <row r="4430" spans="1:12" x14ac:dyDescent="0.2">
      <c r="A4430" t="s">
        <v>6760</v>
      </c>
      <c r="B4430" t="s">
        <v>6761</v>
      </c>
      <c r="C4430" s="2">
        <v>312</v>
      </c>
      <c r="D4430" s="2">
        <v>175</v>
      </c>
      <c r="E4430" t="s">
        <v>6989</v>
      </c>
      <c r="F4430" t="s">
        <v>7043</v>
      </c>
      <c r="G4430" s="2">
        <v>137</v>
      </c>
      <c r="H4430" s="11">
        <v>0.4391025641025641</v>
      </c>
      <c r="I4430">
        <v>1</v>
      </c>
      <c r="J4430">
        <f ca="1"/>
        <v>4384</v>
      </c>
      <c r="K4430">
        <v>133</v>
      </c>
      <c r="L4430" cm="1">
        <f t="array" ref="L4430">_xlfn.IFS(G4430&lt;=25, 1, G4430&lt;=75, 2, G4430&lt;=150, 3, G4430&gt;150, 4)</f>
        <v>3</v>
      </c>
    </row>
    <row r="4431" spans="1:12" x14ac:dyDescent="0.2">
      <c r="A4431" t="s">
        <v>6762</v>
      </c>
      <c r="B4431" t="s">
        <v>6763</v>
      </c>
      <c r="C4431" s="2">
        <v>222</v>
      </c>
      <c r="D4431" s="2">
        <v>155</v>
      </c>
      <c r="E4431" t="s">
        <v>7027</v>
      </c>
      <c r="F4431" t="s">
        <v>7036</v>
      </c>
      <c r="G4431" s="2">
        <v>67</v>
      </c>
      <c r="H4431" s="11">
        <v>0.30180180180180183</v>
      </c>
      <c r="I4431">
        <v>0</v>
      </c>
      <c r="J4431">
        <f ca="1"/>
        <v>4156</v>
      </c>
      <c r="K4431">
        <v>1421</v>
      </c>
      <c r="L4431" cm="1">
        <f t="array" ref="L4431">_xlfn.IFS(G4431&lt;=25, 1, G4431&lt;=75, 2, G4431&lt;=150, 3, G4431&gt;150, 4)</f>
        <v>2</v>
      </c>
    </row>
    <row r="4432" spans="1:12" x14ac:dyDescent="0.2">
      <c r="A4432" t="s">
        <v>6764</v>
      </c>
      <c r="B4432" t="s">
        <v>946</v>
      </c>
      <c r="C4432" s="2">
        <v>268</v>
      </c>
      <c r="D4432" s="2">
        <v>230</v>
      </c>
      <c r="E4432" t="s">
        <v>7029</v>
      </c>
      <c r="F4432" t="s">
        <v>7042</v>
      </c>
      <c r="G4432" s="2">
        <v>38</v>
      </c>
      <c r="H4432" s="11">
        <v>0.1417910447761194</v>
      </c>
      <c r="I4432">
        <v>0</v>
      </c>
      <c r="J4432">
        <f ca="1"/>
        <v>2100</v>
      </c>
      <c r="K4432">
        <v>276</v>
      </c>
      <c r="L4432" cm="1">
        <f t="array" ref="L4432">_xlfn.IFS(G4432&lt;=25, 1, G4432&lt;=75, 2, G4432&lt;=150, 3, G4432&gt;150, 4)</f>
        <v>2</v>
      </c>
    </row>
    <row r="4433" spans="1:12" x14ac:dyDescent="0.2">
      <c r="A4433" t="s">
        <v>6765</v>
      </c>
      <c r="B4433" t="s">
        <v>6766</v>
      </c>
      <c r="C4433" s="2">
        <v>447</v>
      </c>
      <c r="D4433" s="2">
        <v>402</v>
      </c>
      <c r="E4433" t="s">
        <v>7027</v>
      </c>
      <c r="F4433" t="s">
        <v>7042</v>
      </c>
      <c r="G4433" s="2">
        <v>45</v>
      </c>
      <c r="H4433" s="11">
        <v>0.10067114093959731</v>
      </c>
      <c r="I4433">
        <v>0</v>
      </c>
      <c r="J4433">
        <f ca="1"/>
        <v>3450</v>
      </c>
      <c r="K4433">
        <v>4485</v>
      </c>
      <c r="L4433" cm="1">
        <f t="array" ref="L4433">_xlfn.IFS(G4433&lt;=25, 1, G4433&lt;=75, 2, G4433&lt;=150, 3, G4433&gt;150, 4)</f>
        <v>2</v>
      </c>
    </row>
    <row r="4434" spans="1:12" x14ac:dyDescent="0.2">
      <c r="A4434" t="s">
        <v>6767</v>
      </c>
      <c r="B4434" t="s">
        <v>6768</v>
      </c>
      <c r="C4434" s="2">
        <v>357</v>
      </c>
      <c r="D4434" s="2">
        <v>225</v>
      </c>
      <c r="E4434" t="s">
        <v>7029</v>
      </c>
      <c r="F4434" t="s">
        <v>7040</v>
      </c>
      <c r="G4434" s="2">
        <v>132</v>
      </c>
      <c r="H4434" s="11">
        <v>0.36974789915966388</v>
      </c>
      <c r="I4434">
        <v>0</v>
      </c>
      <c r="J4434">
        <f ca="1"/>
        <v>2928</v>
      </c>
      <c r="K4434">
        <v>835</v>
      </c>
      <c r="L4434" cm="1">
        <f t="array" ref="L4434">_xlfn.IFS(G4434&lt;=25, 1, G4434&lt;=75, 2, G4434&lt;=150, 3, G4434&gt;150, 4)</f>
        <v>3</v>
      </c>
    </row>
    <row r="4435" spans="1:12" x14ac:dyDescent="0.2">
      <c r="A4435" t="s">
        <v>6769</v>
      </c>
      <c r="B4435" t="s">
        <v>6770</v>
      </c>
      <c r="C4435" s="2">
        <v>303</v>
      </c>
      <c r="D4435" s="2">
        <v>188</v>
      </c>
      <c r="E4435" t="s">
        <v>7029</v>
      </c>
      <c r="F4435" t="s">
        <v>7043</v>
      </c>
      <c r="G4435" s="2">
        <v>115</v>
      </c>
      <c r="H4435" s="11">
        <v>0.37953795379537952</v>
      </c>
      <c r="I4435">
        <v>0</v>
      </c>
      <c r="J4435">
        <f ca="1"/>
        <v>422</v>
      </c>
      <c r="K4435">
        <v>322</v>
      </c>
      <c r="L4435" cm="1">
        <f t="array" ref="L4435">_xlfn.IFS(G4435&lt;=25, 1, G4435&lt;=75, 2, G4435&lt;=150, 3, G4435&gt;150, 4)</f>
        <v>3</v>
      </c>
    </row>
    <row r="4436" spans="1:12" x14ac:dyDescent="0.2">
      <c r="A4436" t="s">
        <v>6771</v>
      </c>
      <c r="B4436" t="s">
        <v>6772</v>
      </c>
      <c r="C4436" s="2">
        <v>241</v>
      </c>
      <c r="D4436" s="2">
        <v>212</v>
      </c>
      <c r="E4436" t="s">
        <v>7029</v>
      </c>
      <c r="F4436" t="s">
        <v>7042</v>
      </c>
      <c r="G4436" s="2">
        <v>29</v>
      </c>
      <c r="H4436" s="11">
        <v>0.12033195020746888</v>
      </c>
      <c r="I4436">
        <v>0</v>
      </c>
      <c r="J4436">
        <f ca="1"/>
        <v>2220</v>
      </c>
      <c r="K4436">
        <v>3750</v>
      </c>
      <c r="L4436" cm="1">
        <f t="array" ref="L4436">_xlfn.IFS(G4436&lt;=25, 1, G4436&lt;=75, 2, G4436&lt;=150, 3, G4436&gt;150, 4)</f>
        <v>2</v>
      </c>
    </row>
    <row r="4437" spans="1:12" x14ac:dyDescent="0.2">
      <c r="A4437" t="s">
        <v>6773</v>
      </c>
      <c r="B4437" t="s">
        <v>6774</v>
      </c>
      <c r="C4437" s="2">
        <v>447</v>
      </c>
      <c r="D4437" s="2">
        <v>335</v>
      </c>
      <c r="E4437" t="s">
        <v>7027</v>
      </c>
      <c r="F4437" t="s">
        <v>7042</v>
      </c>
      <c r="G4437" s="2">
        <v>112</v>
      </c>
      <c r="H4437" s="11">
        <v>0.2505592841163311</v>
      </c>
      <c r="I4437">
        <v>0</v>
      </c>
      <c r="J4437">
        <f ca="1"/>
        <v>1209</v>
      </c>
      <c r="K4437">
        <v>2705</v>
      </c>
      <c r="L4437" cm="1">
        <f t="array" ref="L4437">_xlfn.IFS(G4437&lt;=25, 1, G4437&lt;=75, 2, G4437&lt;=150, 3, G4437&gt;150, 4)</f>
        <v>3</v>
      </c>
    </row>
    <row r="4438" spans="1:12" x14ac:dyDescent="0.2">
      <c r="A4438" t="s">
        <v>6775</v>
      </c>
      <c r="B4438" t="s">
        <v>6776</v>
      </c>
      <c r="C4438" s="2">
        <v>670</v>
      </c>
      <c r="D4438" s="2">
        <v>422</v>
      </c>
      <c r="E4438" t="s">
        <v>7029</v>
      </c>
      <c r="F4438" t="s">
        <v>7041</v>
      </c>
      <c r="G4438" s="2">
        <v>248</v>
      </c>
      <c r="H4438" s="11">
        <v>0.37014925373134328</v>
      </c>
      <c r="I4438">
        <v>0</v>
      </c>
      <c r="J4438">
        <f ca="1"/>
        <v>1488</v>
      </c>
      <c r="K4438">
        <v>2688</v>
      </c>
      <c r="L4438" cm="1">
        <f t="array" ref="L4438">_xlfn.IFS(G4438&lt;=25, 1, G4438&lt;=75, 2, G4438&lt;=150, 3, G4438&gt;150, 4)</f>
        <v>4</v>
      </c>
    </row>
    <row r="4439" spans="1:12" x14ac:dyDescent="0.2">
      <c r="A4439" t="s">
        <v>6777</v>
      </c>
      <c r="B4439" t="s">
        <v>2789</v>
      </c>
      <c r="C4439" s="2">
        <v>259</v>
      </c>
      <c r="D4439" s="2">
        <v>98</v>
      </c>
      <c r="E4439" t="s">
        <v>7028</v>
      </c>
      <c r="F4439" t="s">
        <v>7040</v>
      </c>
      <c r="G4439" s="2">
        <v>161</v>
      </c>
      <c r="H4439" s="11">
        <v>0.6216216216216216</v>
      </c>
      <c r="I4439">
        <v>0</v>
      </c>
      <c r="J4439">
        <f ca="1"/>
        <v>424</v>
      </c>
      <c r="K4439">
        <v>866</v>
      </c>
      <c r="L4439" cm="1">
        <f t="array" ref="L4439">_xlfn.IFS(G4439&lt;=25, 1, G4439&lt;=75, 2, G4439&lt;=150, 3, G4439&gt;150, 4)</f>
        <v>4</v>
      </c>
    </row>
    <row r="4440" spans="1:12" x14ac:dyDescent="0.2">
      <c r="A4440" t="s">
        <v>6778</v>
      </c>
      <c r="B4440" t="s">
        <v>1786</v>
      </c>
      <c r="C4440" s="2">
        <v>151</v>
      </c>
      <c r="D4440" s="2">
        <v>57</v>
      </c>
      <c r="E4440" t="s">
        <v>7029</v>
      </c>
      <c r="F4440" t="s">
        <v>7040</v>
      </c>
      <c r="G4440" s="2">
        <v>94</v>
      </c>
      <c r="H4440" s="11">
        <v>0.62251655629139069</v>
      </c>
      <c r="I4440">
        <v>0</v>
      </c>
      <c r="J4440">
        <f ca="1"/>
        <v>4553</v>
      </c>
      <c r="K4440">
        <v>3244</v>
      </c>
      <c r="L4440" cm="1">
        <f t="array" ref="L4440">_xlfn.IFS(G4440&lt;=25, 1, G4440&lt;=75, 2, G4440&lt;=150, 3, G4440&gt;150, 4)</f>
        <v>3</v>
      </c>
    </row>
    <row r="4441" spans="1:12" x14ac:dyDescent="0.2">
      <c r="A4441" t="s">
        <v>6779</v>
      </c>
      <c r="B4441" t="s">
        <v>6780</v>
      </c>
      <c r="C4441" s="2">
        <v>259</v>
      </c>
      <c r="D4441" s="2">
        <v>98</v>
      </c>
      <c r="E4441" t="s">
        <v>7027</v>
      </c>
      <c r="F4441" t="s">
        <v>7040</v>
      </c>
      <c r="G4441" s="2">
        <v>161</v>
      </c>
      <c r="H4441" s="11">
        <v>0.6216216216216216</v>
      </c>
      <c r="I4441">
        <v>0</v>
      </c>
      <c r="J4441">
        <f ca="1"/>
        <v>2722</v>
      </c>
      <c r="K4441">
        <v>2009</v>
      </c>
      <c r="L4441" cm="1">
        <f t="array" ref="L4441">_xlfn.IFS(G4441&lt;=25, 1, G4441&lt;=75, 2, G4441&lt;=150, 3, G4441&gt;150, 4)</f>
        <v>4</v>
      </c>
    </row>
    <row r="4442" spans="1:12" x14ac:dyDescent="0.2">
      <c r="A4442" t="s">
        <v>6781</v>
      </c>
      <c r="B4442" t="s">
        <v>6782</v>
      </c>
      <c r="C4442" s="2">
        <v>199</v>
      </c>
      <c r="D4442" s="2">
        <v>125</v>
      </c>
      <c r="E4442" t="s">
        <v>7027</v>
      </c>
      <c r="F4442" t="s">
        <v>7043</v>
      </c>
      <c r="G4442" s="2">
        <v>74</v>
      </c>
      <c r="H4442" s="11">
        <v>0.37185929648241206</v>
      </c>
      <c r="I4442">
        <v>0</v>
      </c>
      <c r="J4442">
        <f ca="1"/>
        <v>970</v>
      </c>
      <c r="K4442">
        <v>1314</v>
      </c>
      <c r="L4442" cm="1">
        <f t="array" ref="L4442">_xlfn.IFS(G4442&lt;=25, 1, G4442&lt;=75, 2, G4442&lt;=150, 3, G4442&gt;150, 4)</f>
        <v>2</v>
      </c>
    </row>
    <row r="4443" spans="1:12" x14ac:dyDescent="0.2">
      <c r="A4443" t="s">
        <v>6783</v>
      </c>
      <c r="B4443" t="s">
        <v>6784</v>
      </c>
      <c r="C4443" s="2">
        <v>294</v>
      </c>
      <c r="D4443" s="2">
        <v>221</v>
      </c>
      <c r="E4443" t="s">
        <v>7027</v>
      </c>
      <c r="F4443" t="s">
        <v>7039</v>
      </c>
      <c r="G4443" s="2">
        <v>73</v>
      </c>
      <c r="H4443" s="11">
        <v>0.24829931972789115</v>
      </c>
      <c r="I4443">
        <v>0</v>
      </c>
      <c r="J4443">
        <f ca="1"/>
        <v>2483</v>
      </c>
      <c r="K4443">
        <v>3653</v>
      </c>
      <c r="L4443" cm="1">
        <f t="array" ref="L4443">_xlfn.IFS(G4443&lt;=25, 1, G4443&lt;=75, 2, G4443&lt;=150, 3, G4443&gt;150, 4)</f>
        <v>2</v>
      </c>
    </row>
    <row r="4444" spans="1:12" x14ac:dyDescent="0.2">
      <c r="A4444" t="s">
        <v>6785</v>
      </c>
      <c r="B4444" t="s">
        <v>6786</v>
      </c>
      <c r="C4444" s="2">
        <v>289</v>
      </c>
      <c r="D4444" s="2">
        <v>87</v>
      </c>
      <c r="E4444" t="s">
        <v>7027</v>
      </c>
      <c r="F4444" t="s">
        <v>7038</v>
      </c>
      <c r="G4444" s="2">
        <v>202</v>
      </c>
      <c r="H4444" s="11">
        <v>0.69896193771626303</v>
      </c>
      <c r="I4444">
        <v>0</v>
      </c>
      <c r="J4444">
        <f ca="1"/>
        <v>1443</v>
      </c>
      <c r="K4444">
        <v>16</v>
      </c>
      <c r="L4444" cm="1">
        <f t="array" ref="L4444">_xlfn.IFS(G4444&lt;=25, 1, G4444&lt;=75, 2, G4444&lt;=150, 3, G4444&gt;150, 4)</f>
        <v>4</v>
      </c>
    </row>
    <row r="4445" spans="1:12" x14ac:dyDescent="0.2">
      <c r="A4445" t="s">
        <v>6787</v>
      </c>
      <c r="B4445" t="s">
        <v>6788</v>
      </c>
      <c r="C4445" s="2">
        <v>89</v>
      </c>
      <c r="D4445" s="2">
        <v>67</v>
      </c>
      <c r="E4445" t="s">
        <v>7027</v>
      </c>
      <c r="F4445" t="s">
        <v>7039</v>
      </c>
      <c r="G4445" s="2">
        <v>22</v>
      </c>
      <c r="H4445" s="11">
        <v>0.24719101123595505</v>
      </c>
      <c r="I4445">
        <v>0</v>
      </c>
      <c r="J4445">
        <f ca="1"/>
        <v>3253</v>
      </c>
      <c r="K4445">
        <v>2508</v>
      </c>
      <c r="L4445" cm="1">
        <f t="array" ref="L4445">_xlfn.IFS(G4445&lt;=25, 1, G4445&lt;=75, 2, G4445&lt;=150, 3, G4445&gt;150, 4)</f>
        <v>1</v>
      </c>
    </row>
    <row r="4446" spans="1:12" x14ac:dyDescent="0.2">
      <c r="A4446" t="s">
        <v>6789</v>
      </c>
      <c r="B4446" t="s">
        <v>2137</v>
      </c>
      <c r="C4446" s="2">
        <v>268</v>
      </c>
      <c r="D4446" s="2">
        <v>163</v>
      </c>
      <c r="E4446" t="s">
        <v>7027</v>
      </c>
      <c r="F4446" t="s">
        <v>7038</v>
      </c>
      <c r="G4446" s="2">
        <v>105</v>
      </c>
      <c r="H4446" s="11">
        <v>0.39179104477611942</v>
      </c>
      <c r="I4446">
        <v>0</v>
      </c>
      <c r="J4446">
        <f ca="1"/>
        <v>1096</v>
      </c>
      <c r="K4446">
        <v>3866</v>
      </c>
      <c r="L4446" cm="1">
        <f t="array" ref="L4446">_xlfn.IFS(G4446&lt;=25, 1, G4446&lt;=75, 2, G4446&lt;=150, 3, G4446&gt;150, 4)</f>
        <v>3</v>
      </c>
    </row>
    <row r="4447" spans="1:12" x14ac:dyDescent="0.2">
      <c r="A4447" t="s">
        <v>6790</v>
      </c>
      <c r="B4447" t="s">
        <v>6791</v>
      </c>
      <c r="C4447" s="2">
        <v>311</v>
      </c>
      <c r="D4447" s="2">
        <v>224</v>
      </c>
      <c r="E4447" t="s">
        <v>7029</v>
      </c>
      <c r="F4447" t="s">
        <v>7037</v>
      </c>
      <c r="G4447" s="2">
        <v>87</v>
      </c>
      <c r="H4447" s="11">
        <v>0.27974276527331188</v>
      </c>
      <c r="I4447">
        <v>0</v>
      </c>
      <c r="J4447">
        <f ca="1"/>
        <v>1203</v>
      </c>
      <c r="K4447">
        <v>3123</v>
      </c>
      <c r="L4447" cm="1">
        <f t="array" ref="L4447">_xlfn.IFS(G4447&lt;=25, 1, G4447&lt;=75, 2, G4447&lt;=150, 3, G4447&gt;150, 4)</f>
        <v>3</v>
      </c>
    </row>
    <row r="4448" spans="1:12" x14ac:dyDescent="0.2">
      <c r="A4448" t="s">
        <v>6792</v>
      </c>
      <c r="B4448" t="s">
        <v>6793</v>
      </c>
      <c r="C4448" s="2">
        <v>160</v>
      </c>
      <c r="D4448" s="2">
        <v>90</v>
      </c>
      <c r="E4448" t="s">
        <v>7027</v>
      </c>
      <c r="F4448" t="s">
        <v>7040</v>
      </c>
      <c r="G4448" s="2">
        <v>70</v>
      </c>
      <c r="H4448" s="11">
        <v>0.4375</v>
      </c>
      <c r="I4448">
        <v>0</v>
      </c>
      <c r="J4448">
        <f ca="1"/>
        <v>1401</v>
      </c>
      <c r="K4448">
        <v>2897</v>
      </c>
      <c r="L4448" cm="1">
        <f t="array" ref="L4448">_xlfn.IFS(G4448&lt;=25, 1, G4448&lt;=75, 2, G4448&lt;=150, 3, G4448&gt;150, 4)</f>
        <v>2</v>
      </c>
    </row>
    <row r="4449" spans="1:12" x14ac:dyDescent="0.2">
      <c r="A4449" t="s">
        <v>6794</v>
      </c>
      <c r="B4449" t="s">
        <v>6795</v>
      </c>
      <c r="C4449" s="2">
        <v>268</v>
      </c>
      <c r="D4449" s="2">
        <v>161</v>
      </c>
      <c r="E4449" t="s">
        <v>7027</v>
      </c>
      <c r="F4449" t="s">
        <v>7038</v>
      </c>
      <c r="G4449" s="2">
        <v>107</v>
      </c>
      <c r="H4449" s="11">
        <v>0.39925373134328357</v>
      </c>
      <c r="I4449">
        <v>0</v>
      </c>
      <c r="J4449">
        <f ca="1"/>
        <v>925</v>
      </c>
      <c r="K4449">
        <v>935</v>
      </c>
      <c r="L4449" cm="1">
        <f t="array" ref="L4449">_xlfn.IFS(G4449&lt;=25, 1, G4449&lt;=75, 2, G4449&lt;=150, 3, G4449&gt;150, 4)</f>
        <v>3</v>
      </c>
    </row>
    <row r="4450" spans="1:12" x14ac:dyDescent="0.2">
      <c r="A4450" t="s">
        <v>6796</v>
      </c>
      <c r="B4450" t="s">
        <v>2285</v>
      </c>
      <c r="C4450" s="2">
        <v>294</v>
      </c>
      <c r="D4450" s="2">
        <v>88</v>
      </c>
      <c r="E4450" t="s">
        <v>7028</v>
      </c>
      <c r="F4450" t="s">
        <v>7040</v>
      </c>
      <c r="G4450" s="2">
        <v>206</v>
      </c>
      <c r="H4450" s="11">
        <v>0.70068027210884354</v>
      </c>
      <c r="I4450">
        <v>0</v>
      </c>
      <c r="J4450">
        <f ca="1"/>
        <v>315</v>
      </c>
      <c r="K4450">
        <v>3741</v>
      </c>
      <c r="L4450" cm="1">
        <f t="array" ref="L4450">_xlfn.IFS(G4450&lt;=25, 1, G4450&lt;=75, 2, G4450&lt;=150, 3, G4450&gt;150, 4)</f>
        <v>4</v>
      </c>
    </row>
    <row r="4451" spans="1:12" x14ac:dyDescent="0.2">
      <c r="A4451" t="s">
        <v>6797</v>
      </c>
      <c r="B4451" t="s">
        <v>946</v>
      </c>
      <c r="C4451" s="2">
        <v>528</v>
      </c>
      <c r="D4451" s="2">
        <v>375</v>
      </c>
      <c r="E4451" t="s">
        <v>7029</v>
      </c>
      <c r="F4451" t="s">
        <v>7044</v>
      </c>
      <c r="G4451" s="2">
        <v>153</v>
      </c>
      <c r="H4451" s="11">
        <v>0.28977272727272729</v>
      </c>
      <c r="I4451">
        <v>0</v>
      </c>
      <c r="J4451">
        <f ca="1"/>
        <v>272</v>
      </c>
      <c r="K4451">
        <v>3315</v>
      </c>
      <c r="L4451" cm="1">
        <f t="array" ref="L4451">_xlfn.IFS(G4451&lt;=25, 1, G4451&lt;=75, 2, G4451&lt;=150, 3, G4451&gt;150, 4)</f>
        <v>4</v>
      </c>
    </row>
    <row r="4452" spans="1:12" x14ac:dyDescent="0.2">
      <c r="A4452" t="s">
        <v>6798</v>
      </c>
      <c r="B4452" t="s">
        <v>6799</v>
      </c>
      <c r="C4452" s="2">
        <v>267</v>
      </c>
      <c r="D4452" s="2">
        <v>246</v>
      </c>
      <c r="E4452" t="s">
        <v>7027</v>
      </c>
      <c r="F4452" t="s">
        <v>7041</v>
      </c>
      <c r="G4452" s="2">
        <v>21</v>
      </c>
      <c r="H4452" s="11">
        <v>7.8651685393258425E-2</v>
      </c>
      <c r="I4452">
        <v>0</v>
      </c>
      <c r="J4452">
        <f ca="1"/>
        <v>1499</v>
      </c>
      <c r="K4452">
        <v>1624</v>
      </c>
      <c r="L4452" cm="1">
        <f t="array" ref="L4452">_xlfn.IFS(G4452&lt;=25, 1, G4452&lt;=75, 2, G4452&lt;=150, 3, G4452&gt;150, 4)</f>
        <v>1</v>
      </c>
    </row>
    <row r="4453" spans="1:12" x14ac:dyDescent="0.2">
      <c r="A4453" t="s">
        <v>6800</v>
      </c>
      <c r="B4453" t="s">
        <v>6801</v>
      </c>
      <c r="C4453" s="2">
        <v>268</v>
      </c>
      <c r="D4453" s="2">
        <v>67</v>
      </c>
      <c r="E4453" t="s">
        <v>7028</v>
      </c>
      <c r="F4453" t="s">
        <v>7040</v>
      </c>
      <c r="G4453" s="2">
        <v>201</v>
      </c>
      <c r="H4453" s="11">
        <v>0.75</v>
      </c>
      <c r="I4453">
        <v>0</v>
      </c>
      <c r="J4453">
        <f ca="1"/>
        <v>3920</v>
      </c>
      <c r="K4453">
        <v>1322</v>
      </c>
      <c r="L4453" cm="1">
        <f t="array" ref="L4453">_xlfn.IFS(G4453&lt;=25, 1, G4453&lt;=75, 2, G4453&lt;=150, 3, G4453&gt;150, 4)</f>
        <v>4</v>
      </c>
    </row>
    <row r="4454" spans="1:12" x14ac:dyDescent="0.2">
      <c r="A4454" t="s">
        <v>6802</v>
      </c>
      <c r="B4454" t="s">
        <v>2538</v>
      </c>
      <c r="C4454" s="2">
        <v>312</v>
      </c>
      <c r="D4454" s="2">
        <v>215</v>
      </c>
      <c r="E4454" t="s">
        <v>7027</v>
      </c>
      <c r="F4454" t="s">
        <v>7036</v>
      </c>
      <c r="G4454" s="2">
        <v>97</v>
      </c>
      <c r="H4454" s="11">
        <v>0.3108974358974359</v>
      </c>
      <c r="I4454">
        <v>0</v>
      </c>
      <c r="J4454">
        <f ca="1"/>
        <v>2011</v>
      </c>
      <c r="K4454">
        <v>406</v>
      </c>
      <c r="L4454" cm="1">
        <f t="array" ref="L4454">_xlfn.IFS(G4454&lt;=25, 1, G4454&lt;=75, 2, G4454&lt;=150, 3, G4454&gt;150, 4)</f>
        <v>3</v>
      </c>
    </row>
    <row r="4455" spans="1:12" x14ac:dyDescent="0.2">
      <c r="A4455" t="s">
        <v>6803</v>
      </c>
      <c r="B4455" t="s">
        <v>6804</v>
      </c>
      <c r="C4455" s="2">
        <v>268</v>
      </c>
      <c r="D4455" s="2">
        <v>59</v>
      </c>
      <c r="E4455" t="s">
        <v>7027</v>
      </c>
      <c r="F4455" t="s">
        <v>7038</v>
      </c>
      <c r="G4455" s="2">
        <v>209</v>
      </c>
      <c r="H4455" s="11">
        <v>0.77985074626865669</v>
      </c>
      <c r="I4455">
        <v>0</v>
      </c>
      <c r="J4455">
        <f ca="1"/>
        <v>147</v>
      </c>
      <c r="K4455">
        <v>4296</v>
      </c>
      <c r="L4455" cm="1">
        <f t="array" ref="L4455">_xlfn.IFS(G4455&lt;=25, 1, G4455&lt;=75, 2, G4455&lt;=150, 3, G4455&gt;150, 4)</f>
        <v>4</v>
      </c>
    </row>
    <row r="4456" spans="1:12" x14ac:dyDescent="0.2">
      <c r="A4456" t="s">
        <v>6805</v>
      </c>
      <c r="B4456" t="s">
        <v>6806</v>
      </c>
      <c r="C4456" s="2">
        <v>178</v>
      </c>
      <c r="D4456" s="2">
        <v>73</v>
      </c>
      <c r="E4456" t="s">
        <v>7027</v>
      </c>
      <c r="F4456" t="s">
        <v>7040</v>
      </c>
      <c r="G4456" s="2">
        <v>105</v>
      </c>
      <c r="H4456" s="11">
        <v>0.5898876404494382</v>
      </c>
      <c r="I4456">
        <v>0</v>
      </c>
      <c r="J4456">
        <f ca="1"/>
        <v>2040</v>
      </c>
      <c r="K4456">
        <v>606</v>
      </c>
      <c r="L4456" cm="1">
        <f t="array" ref="L4456">_xlfn.IFS(G4456&lt;=25, 1, G4456&lt;=75, 2, G4456&lt;=150, 3, G4456&gt;150, 4)</f>
        <v>3</v>
      </c>
    </row>
    <row r="4457" spans="1:12" x14ac:dyDescent="0.2">
      <c r="A4457" t="s">
        <v>6807</v>
      </c>
      <c r="B4457" t="s">
        <v>2285</v>
      </c>
      <c r="C4457" s="2">
        <v>268</v>
      </c>
      <c r="D4457" s="2">
        <v>105</v>
      </c>
      <c r="E4457" t="s">
        <v>7028</v>
      </c>
      <c r="F4457" t="s">
        <v>7040</v>
      </c>
      <c r="G4457" s="2">
        <v>163</v>
      </c>
      <c r="H4457" s="11">
        <v>0.60820895522388063</v>
      </c>
      <c r="I4457">
        <v>0</v>
      </c>
      <c r="J4457">
        <f ca="1"/>
        <v>107</v>
      </c>
      <c r="K4457">
        <v>1678</v>
      </c>
      <c r="L4457" cm="1">
        <f t="array" ref="L4457">_xlfn.IFS(G4457&lt;=25, 1, G4457&lt;=75, 2, G4457&lt;=150, 3, G4457&gt;150, 4)</f>
        <v>4</v>
      </c>
    </row>
    <row r="4458" spans="1:12" x14ac:dyDescent="0.2">
      <c r="A4458" t="s">
        <v>6808</v>
      </c>
      <c r="B4458" t="s">
        <v>6809</v>
      </c>
      <c r="C4458" s="2">
        <v>268</v>
      </c>
      <c r="D4458" s="2">
        <v>123</v>
      </c>
      <c r="E4458" t="s">
        <v>7027</v>
      </c>
      <c r="F4458" t="s">
        <v>7040</v>
      </c>
      <c r="G4458" s="2">
        <v>145</v>
      </c>
      <c r="H4458" s="11">
        <v>0.54104477611940294</v>
      </c>
      <c r="I4458">
        <v>0</v>
      </c>
      <c r="J4458">
        <f ca="1"/>
        <v>766</v>
      </c>
      <c r="K4458">
        <v>2810</v>
      </c>
      <c r="L4458" cm="1">
        <f t="array" ref="L4458">_xlfn.IFS(G4458&lt;=25, 1, G4458&lt;=75, 2, G4458&lt;=150, 3, G4458&gt;150, 4)</f>
        <v>3</v>
      </c>
    </row>
    <row r="4459" spans="1:12" x14ac:dyDescent="0.2">
      <c r="A4459" t="s">
        <v>6810</v>
      </c>
      <c r="B4459" t="s">
        <v>563</v>
      </c>
      <c r="C4459" s="2">
        <v>268</v>
      </c>
      <c r="D4459" s="2">
        <v>129</v>
      </c>
      <c r="E4459" t="s">
        <v>7027</v>
      </c>
      <c r="F4459" t="s">
        <v>7039</v>
      </c>
      <c r="G4459" s="2">
        <v>139</v>
      </c>
      <c r="H4459" s="11">
        <v>0.51865671641791045</v>
      </c>
      <c r="I4459">
        <v>0</v>
      </c>
      <c r="J4459">
        <f ca="1"/>
        <v>3179</v>
      </c>
      <c r="K4459">
        <v>3515</v>
      </c>
      <c r="L4459" cm="1">
        <f t="array" ref="L4459">_xlfn.IFS(G4459&lt;=25, 1, G4459&lt;=75, 2, G4459&lt;=150, 3, G4459&gt;150, 4)</f>
        <v>3</v>
      </c>
    </row>
    <row r="4460" spans="1:12" x14ac:dyDescent="0.2">
      <c r="A4460" t="s">
        <v>6811</v>
      </c>
      <c r="B4460" t="s">
        <v>3046</v>
      </c>
      <c r="C4460" s="2">
        <v>312</v>
      </c>
      <c r="D4460" s="2">
        <v>218</v>
      </c>
      <c r="E4460" t="s">
        <v>7027</v>
      </c>
      <c r="F4460" t="s">
        <v>7041</v>
      </c>
      <c r="G4460" s="2">
        <v>94</v>
      </c>
      <c r="H4460" s="11">
        <v>0.30128205128205127</v>
      </c>
      <c r="I4460">
        <v>0</v>
      </c>
      <c r="J4460">
        <f ca="1"/>
        <v>2764</v>
      </c>
      <c r="K4460">
        <v>4233</v>
      </c>
      <c r="L4460" cm="1">
        <f t="array" ref="L4460">_xlfn.IFS(G4460&lt;=25, 1, G4460&lt;=75, 2, G4460&lt;=150, 3, G4460&gt;150, 4)</f>
        <v>3</v>
      </c>
    </row>
    <row r="4461" spans="1:12" x14ac:dyDescent="0.2">
      <c r="A4461" t="s">
        <v>6812</v>
      </c>
      <c r="B4461" t="s">
        <v>6813</v>
      </c>
      <c r="C4461" s="2">
        <v>625</v>
      </c>
      <c r="D4461" s="2">
        <v>444</v>
      </c>
      <c r="E4461" t="s">
        <v>7027</v>
      </c>
      <c r="F4461" t="s">
        <v>7039</v>
      </c>
      <c r="G4461" s="2">
        <v>181</v>
      </c>
      <c r="H4461" s="11">
        <v>0.28960000000000002</v>
      </c>
      <c r="I4461">
        <v>0</v>
      </c>
      <c r="J4461">
        <f ca="1"/>
        <v>29</v>
      </c>
      <c r="K4461">
        <v>304</v>
      </c>
      <c r="L4461" cm="1">
        <f t="array" ref="L4461">_xlfn.IFS(G4461&lt;=25, 1, G4461&lt;=75, 2, G4461&lt;=150, 3, G4461&gt;150, 4)</f>
        <v>4</v>
      </c>
    </row>
    <row r="4462" spans="1:12" x14ac:dyDescent="0.2">
      <c r="A4462" t="s">
        <v>6814</v>
      </c>
      <c r="B4462" t="s">
        <v>6815</v>
      </c>
      <c r="C4462" s="2">
        <v>312</v>
      </c>
      <c r="D4462" s="2">
        <v>168</v>
      </c>
      <c r="E4462" t="s">
        <v>7029</v>
      </c>
      <c r="F4462" t="s">
        <v>7038</v>
      </c>
      <c r="G4462" s="2">
        <v>144</v>
      </c>
      <c r="H4462" s="11">
        <v>0.46153846153846156</v>
      </c>
      <c r="I4462">
        <v>0</v>
      </c>
      <c r="J4462">
        <f ca="1"/>
        <v>852</v>
      </c>
      <c r="K4462">
        <v>1402</v>
      </c>
      <c r="L4462" cm="1">
        <f t="array" ref="L4462">_xlfn.IFS(G4462&lt;=25, 1, G4462&lt;=75, 2, G4462&lt;=150, 3, G4462&gt;150, 4)</f>
        <v>3</v>
      </c>
    </row>
    <row r="4463" spans="1:12" x14ac:dyDescent="0.2">
      <c r="A4463" t="s">
        <v>6816</v>
      </c>
      <c r="B4463" t="s">
        <v>2558</v>
      </c>
      <c r="C4463" s="2">
        <v>401</v>
      </c>
      <c r="D4463" s="2">
        <v>341</v>
      </c>
      <c r="E4463" t="s">
        <v>7029</v>
      </c>
      <c r="F4463" t="s">
        <v>7039</v>
      </c>
      <c r="G4463" s="2">
        <v>60</v>
      </c>
      <c r="H4463" s="11">
        <v>0.14962593516209477</v>
      </c>
      <c r="I4463">
        <v>0</v>
      </c>
      <c r="J4463">
        <f ca="1"/>
        <v>3448</v>
      </c>
      <c r="K4463">
        <v>861</v>
      </c>
      <c r="L4463" cm="1">
        <f t="array" ref="L4463">_xlfn.IFS(G4463&lt;=25, 1, G4463&lt;=75, 2, G4463&lt;=150, 3, G4463&gt;150, 4)</f>
        <v>2</v>
      </c>
    </row>
    <row r="4464" spans="1:12" x14ac:dyDescent="0.2">
      <c r="A4464" t="s">
        <v>6817</v>
      </c>
      <c r="B4464" t="s">
        <v>6818</v>
      </c>
      <c r="C4464" s="2">
        <v>312</v>
      </c>
      <c r="D4464" s="2">
        <v>225</v>
      </c>
      <c r="E4464" t="s">
        <v>7029</v>
      </c>
      <c r="F4464" t="s">
        <v>7043</v>
      </c>
      <c r="G4464" s="2">
        <v>87</v>
      </c>
      <c r="H4464" s="11">
        <v>0.27884615384615385</v>
      </c>
      <c r="I4464">
        <v>0</v>
      </c>
      <c r="J4464">
        <f ca="1"/>
        <v>363</v>
      </c>
      <c r="K4464">
        <v>2351</v>
      </c>
      <c r="L4464" cm="1">
        <f t="array" ref="L4464">_xlfn.IFS(G4464&lt;=25, 1, G4464&lt;=75, 2, G4464&lt;=150, 3, G4464&gt;150, 4)</f>
        <v>3</v>
      </c>
    </row>
    <row r="4465" spans="1:12" x14ac:dyDescent="0.2">
      <c r="A4465" t="s">
        <v>6819</v>
      </c>
      <c r="B4465" t="s">
        <v>6820</v>
      </c>
      <c r="C4465" s="2">
        <v>80</v>
      </c>
      <c r="D4465" s="2">
        <v>59</v>
      </c>
      <c r="E4465" t="s">
        <v>7027</v>
      </c>
      <c r="F4465" t="s">
        <v>7042</v>
      </c>
      <c r="G4465" s="2">
        <v>21</v>
      </c>
      <c r="H4465" s="11">
        <v>0.26250000000000001</v>
      </c>
      <c r="I4465">
        <v>0</v>
      </c>
      <c r="J4465">
        <f ca="1"/>
        <v>3092</v>
      </c>
      <c r="K4465">
        <v>3275</v>
      </c>
      <c r="L4465" cm="1">
        <f t="array" ref="L4465">_xlfn.IFS(G4465&lt;=25, 1, G4465&lt;=75, 2, G4465&lt;=150, 3, G4465&gt;150, 4)</f>
        <v>1</v>
      </c>
    </row>
    <row r="4466" spans="1:12" x14ac:dyDescent="0.2">
      <c r="A4466" t="s">
        <v>6821</v>
      </c>
      <c r="B4466" t="s">
        <v>6822</v>
      </c>
      <c r="C4466" s="2">
        <v>536</v>
      </c>
      <c r="D4466" s="2">
        <v>316</v>
      </c>
      <c r="E4466" t="s">
        <v>7029</v>
      </c>
      <c r="F4466" t="s">
        <v>7040</v>
      </c>
      <c r="G4466" s="2">
        <v>220</v>
      </c>
      <c r="H4466" s="11">
        <v>0.41044776119402987</v>
      </c>
      <c r="I4466">
        <v>0</v>
      </c>
      <c r="J4466">
        <f ca="1"/>
        <v>2455</v>
      </c>
      <c r="K4466">
        <v>3427</v>
      </c>
      <c r="L4466" cm="1">
        <f t="array" ref="L4466">_xlfn.IFS(G4466&lt;=25, 1, G4466&lt;=75, 2, G4466&lt;=150, 3, G4466&gt;150, 4)</f>
        <v>4</v>
      </c>
    </row>
    <row r="4467" spans="1:12" x14ac:dyDescent="0.2">
      <c r="A4467" t="s">
        <v>6823</v>
      </c>
      <c r="B4467" t="s">
        <v>6824</v>
      </c>
      <c r="C4467" s="2">
        <v>269</v>
      </c>
      <c r="D4467" s="2">
        <v>194</v>
      </c>
      <c r="E4467" t="s">
        <v>7027</v>
      </c>
      <c r="F4467" t="s">
        <v>7041</v>
      </c>
      <c r="G4467" s="2">
        <v>75</v>
      </c>
      <c r="H4467" s="11">
        <v>0.27881040892193309</v>
      </c>
      <c r="I4467">
        <v>0</v>
      </c>
      <c r="J4467">
        <f ca="1"/>
        <v>3907</v>
      </c>
      <c r="K4467">
        <v>2132</v>
      </c>
      <c r="L4467" cm="1">
        <f t="array" ref="L4467">_xlfn.IFS(G4467&lt;=25, 1, G4467&lt;=75, 2, G4467&lt;=150, 3, G4467&gt;150, 4)</f>
        <v>2</v>
      </c>
    </row>
    <row r="4468" spans="1:12" x14ac:dyDescent="0.2">
      <c r="A4468" t="s">
        <v>6825</v>
      </c>
      <c r="B4468" t="s">
        <v>6826</v>
      </c>
      <c r="C4468" s="2">
        <v>159</v>
      </c>
      <c r="D4468" s="2">
        <v>94</v>
      </c>
      <c r="E4468" t="s">
        <v>7027</v>
      </c>
      <c r="F4468" t="s">
        <v>7037</v>
      </c>
      <c r="G4468" s="2">
        <v>65</v>
      </c>
      <c r="H4468" s="11">
        <v>0.4088050314465409</v>
      </c>
      <c r="I4468">
        <v>0</v>
      </c>
      <c r="J4468">
        <f ca="1"/>
        <v>798</v>
      </c>
      <c r="K4468">
        <v>2366</v>
      </c>
      <c r="L4468" cm="1">
        <f t="array" ref="L4468">_xlfn.IFS(G4468&lt;=25, 1, G4468&lt;=75, 2, G4468&lt;=150, 3, G4468&gt;150, 4)</f>
        <v>2</v>
      </c>
    </row>
    <row r="4469" spans="1:12" x14ac:dyDescent="0.2">
      <c r="A4469" t="s">
        <v>6827</v>
      </c>
      <c r="B4469" t="s">
        <v>6828</v>
      </c>
      <c r="C4469" s="2">
        <v>268</v>
      </c>
      <c r="D4469" s="2">
        <v>174</v>
      </c>
      <c r="E4469" t="s">
        <v>7029</v>
      </c>
      <c r="F4469" t="s">
        <v>7044</v>
      </c>
      <c r="G4469" s="2">
        <v>94</v>
      </c>
      <c r="H4469" s="11">
        <v>0.35074626865671643</v>
      </c>
      <c r="I4469">
        <v>0</v>
      </c>
      <c r="J4469">
        <f ca="1"/>
        <v>1997</v>
      </c>
      <c r="K4469">
        <v>4445</v>
      </c>
      <c r="L4469" cm="1">
        <f t="array" ref="L4469">_xlfn.IFS(G4469&lt;=25, 1, G4469&lt;=75, 2, G4469&lt;=150, 3, G4469&gt;150, 4)</f>
        <v>3</v>
      </c>
    </row>
    <row r="4470" spans="1:12" x14ac:dyDescent="0.2">
      <c r="A4470" t="s">
        <v>6829</v>
      </c>
      <c r="B4470" t="s">
        <v>6830</v>
      </c>
      <c r="C4470" s="2">
        <v>268</v>
      </c>
      <c r="D4470" s="2">
        <v>123</v>
      </c>
      <c r="E4470" t="s">
        <v>7027</v>
      </c>
      <c r="F4470" t="s">
        <v>7038</v>
      </c>
      <c r="G4470" s="2">
        <v>145</v>
      </c>
      <c r="H4470" s="11">
        <v>0.54104477611940294</v>
      </c>
      <c r="I4470">
        <v>0</v>
      </c>
      <c r="J4470">
        <f ca="1"/>
        <v>2357</v>
      </c>
      <c r="K4470">
        <v>2492</v>
      </c>
      <c r="L4470" cm="1">
        <f t="array" ref="L4470">_xlfn.IFS(G4470&lt;=25, 1, G4470&lt;=75, 2, G4470&lt;=150, 3, G4470&gt;150, 4)</f>
        <v>3</v>
      </c>
    </row>
    <row r="4471" spans="1:12" x14ac:dyDescent="0.2">
      <c r="A4471" t="s">
        <v>6831</v>
      </c>
      <c r="B4471" t="s">
        <v>1786</v>
      </c>
      <c r="C4471" s="2">
        <v>151</v>
      </c>
      <c r="D4471" s="2">
        <v>59</v>
      </c>
      <c r="E4471" t="s">
        <v>7029</v>
      </c>
      <c r="F4471" t="s">
        <v>7040</v>
      </c>
      <c r="G4471" s="2">
        <v>92</v>
      </c>
      <c r="H4471" s="11">
        <v>0.60927152317880795</v>
      </c>
      <c r="I4471">
        <v>0</v>
      </c>
      <c r="J4471">
        <f ca="1"/>
        <v>3624</v>
      </c>
      <c r="K4471">
        <v>3476</v>
      </c>
      <c r="L4471" cm="1">
        <f t="array" ref="L4471">_xlfn.IFS(G4471&lt;=25, 1, G4471&lt;=75, 2, G4471&lt;=150, 3, G4471&gt;150, 4)</f>
        <v>3</v>
      </c>
    </row>
    <row r="4472" spans="1:12" x14ac:dyDescent="0.2">
      <c r="A4472" t="s">
        <v>6832</v>
      </c>
      <c r="B4472" t="s">
        <v>1786</v>
      </c>
      <c r="C4472" s="2">
        <v>151</v>
      </c>
      <c r="D4472" s="2">
        <v>79</v>
      </c>
      <c r="E4472" t="s">
        <v>7029</v>
      </c>
      <c r="F4472" t="s">
        <v>7040</v>
      </c>
      <c r="G4472" s="2">
        <v>72</v>
      </c>
      <c r="H4472" s="11">
        <v>0.47682119205298013</v>
      </c>
      <c r="I4472">
        <v>0</v>
      </c>
      <c r="J4472">
        <f ca="1"/>
        <v>878</v>
      </c>
      <c r="K4472">
        <v>281</v>
      </c>
      <c r="L4472" cm="1">
        <f t="array" ref="L4472">_xlfn.IFS(G4472&lt;=25, 1, G4472&lt;=75, 2, G4472&lt;=150, 3, G4472&gt;150, 4)</f>
        <v>2</v>
      </c>
    </row>
    <row r="4473" spans="1:12" x14ac:dyDescent="0.2">
      <c r="A4473" t="s">
        <v>6833</v>
      </c>
      <c r="B4473" t="s">
        <v>6834</v>
      </c>
      <c r="C4473" s="2">
        <v>260</v>
      </c>
      <c r="D4473" s="2">
        <v>200</v>
      </c>
      <c r="E4473" t="s">
        <v>7029</v>
      </c>
      <c r="F4473" t="s">
        <v>7044</v>
      </c>
      <c r="G4473" s="2">
        <v>60</v>
      </c>
      <c r="H4473" s="11">
        <v>0.23076923076923078</v>
      </c>
      <c r="I4473">
        <v>0</v>
      </c>
      <c r="J4473">
        <f ca="1"/>
        <v>4454</v>
      </c>
      <c r="K4473">
        <v>2509</v>
      </c>
      <c r="L4473" cm="1">
        <f t="array" ref="L4473">_xlfn.IFS(G4473&lt;=25, 1, G4473&lt;=75, 2, G4473&lt;=150, 3, G4473&gt;150, 4)</f>
        <v>2</v>
      </c>
    </row>
    <row r="4474" spans="1:12" x14ac:dyDescent="0.2">
      <c r="A4474" t="s">
        <v>6835</v>
      </c>
      <c r="B4474" t="s">
        <v>6836</v>
      </c>
      <c r="C4474" s="2">
        <v>53</v>
      </c>
      <c r="D4474" s="2">
        <v>30</v>
      </c>
      <c r="E4474" t="s">
        <v>7027</v>
      </c>
      <c r="F4474" t="s">
        <v>7037</v>
      </c>
      <c r="G4474" s="2">
        <v>23</v>
      </c>
      <c r="H4474" s="11">
        <v>0.43396226415094341</v>
      </c>
      <c r="I4474">
        <v>0</v>
      </c>
      <c r="J4474">
        <f ca="1"/>
        <v>1496</v>
      </c>
      <c r="K4474">
        <v>3553</v>
      </c>
      <c r="L4474" cm="1">
        <f t="array" ref="L4474">_xlfn.IFS(G4474&lt;=25, 1, G4474&lt;=75, 2, G4474&lt;=150, 3, G4474&gt;150, 4)</f>
        <v>1</v>
      </c>
    </row>
    <row r="4475" spans="1:12" x14ac:dyDescent="0.2">
      <c r="A4475" t="s">
        <v>6837</v>
      </c>
      <c r="B4475" t="s">
        <v>563</v>
      </c>
      <c r="C4475" s="2">
        <v>35</v>
      </c>
      <c r="D4475" s="2">
        <v>15</v>
      </c>
      <c r="E4475" t="s">
        <v>7027</v>
      </c>
      <c r="F4475" t="s">
        <v>7040</v>
      </c>
      <c r="G4475" s="2">
        <v>20</v>
      </c>
      <c r="H4475" s="11">
        <v>0.5714285714285714</v>
      </c>
      <c r="I4475">
        <v>0</v>
      </c>
      <c r="J4475">
        <f ca="1"/>
        <v>4046</v>
      </c>
      <c r="K4475">
        <v>899</v>
      </c>
      <c r="L4475" cm="1">
        <f t="array" ref="L4475">_xlfn.IFS(G4475&lt;=25, 1, G4475&lt;=75, 2, G4475&lt;=150, 3, G4475&gt;150, 4)</f>
        <v>1</v>
      </c>
    </row>
    <row r="4476" spans="1:12" x14ac:dyDescent="0.2">
      <c r="A4476" t="s">
        <v>6838</v>
      </c>
      <c r="B4476" t="s">
        <v>6839</v>
      </c>
      <c r="C4476" s="2">
        <v>491</v>
      </c>
      <c r="D4476" s="2">
        <v>388</v>
      </c>
      <c r="E4476" t="s">
        <v>7027</v>
      </c>
      <c r="F4476" t="s">
        <v>7039</v>
      </c>
      <c r="G4476" s="2">
        <v>103</v>
      </c>
      <c r="H4476" s="11">
        <v>0.20977596741344195</v>
      </c>
      <c r="I4476">
        <v>0</v>
      </c>
      <c r="J4476">
        <f ca="1"/>
        <v>1529</v>
      </c>
      <c r="K4476">
        <v>3365</v>
      </c>
      <c r="L4476" cm="1">
        <f t="array" ref="L4476">_xlfn.IFS(G4476&lt;=25, 1, G4476&lt;=75, 2, G4476&lt;=150, 3, G4476&gt;150, 4)</f>
        <v>3</v>
      </c>
    </row>
    <row r="4477" spans="1:12" x14ac:dyDescent="0.2">
      <c r="A4477" t="s">
        <v>6840</v>
      </c>
      <c r="B4477" t="s">
        <v>6841</v>
      </c>
      <c r="C4477" s="2">
        <v>142</v>
      </c>
      <c r="D4477" s="2">
        <v>54</v>
      </c>
      <c r="E4477" t="s">
        <v>7027</v>
      </c>
      <c r="F4477" t="s">
        <v>7040</v>
      </c>
      <c r="G4477" s="2">
        <v>88</v>
      </c>
      <c r="H4477" s="11">
        <v>0.61971830985915488</v>
      </c>
      <c r="I4477">
        <v>0</v>
      </c>
      <c r="J4477">
        <f ca="1"/>
        <v>34</v>
      </c>
      <c r="K4477">
        <v>1055</v>
      </c>
      <c r="L4477" cm="1">
        <f t="array" ref="L4477">_xlfn.IFS(G4477&lt;=25, 1, G4477&lt;=75, 2, G4477&lt;=150, 3, G4477&gt;150, 4)</f>
        <v>3</v>
      </c>
    </row>
    <row r="4478" spans="1:12" x14ac:dyDescent="0.2">
      <c r="A4478" t="s">
        <v>6842</v>
      </c>
      <c r="B4478" t="s">
        <v>563</v>
      </c>
      <c r="C4478" s="2">
        <v>35</v>
      </c>
      <c r="D4478" s="2">
        <v>22</v>
      </c>
      <c r="E4478" t="s">
        <v>7027</v>
      </c>
      <c r="F4478" t="s">
        <v>7040</v>
      </c>
      <c r="G4478" s="2">
        <v>13</v>
      </c>
      <c r="H4478" s="11">
        <v>0.37142857142857144</v>
      </c>
      <c r="I4478">
        <v>0</v>
      </c>
      <c r="J4478">
        <f ca="1"/>
        <v>1161</v>
      </c>
      <c r="K4478">
        <v>3469</v>
      </c>
      <c r="L4478" cm="1">
        <f t="array" ref="L4478">_xlfn.IFS(G4478&lt;=25, 1, G4478&lt;=75, 2, G4478&lt;=150, 3, G4478&gt;150, 4)</f>
        <v>1</v>
      </c>
    </row>
    <row r="4479" spans="1:12" x14ac:dyDescent="0.2">
      <c r="A4479" t="s">
        <v>6843</v>
      </c>
      <c r="B4479" t="s">
        <v>2708</v>
      </c>
      <c r="C4479" s="2">
        <v>151</v>
      </c>
      <c r="D4479" s="2">
        <v>112</v>
      </c>
      <c r="E4479" t="s">
        <v>7027</v>
      </c>
      <c r="F4479" t="s">
        <v>7041</v>
      </c>
      <c r="G4479" s="2">
        <v>39</v>
      </c>
      <c r="H4479" s="11">
        <v>0.25827814569536423</v>
      </c>
      <c r="I4479">
        <v>0</v>
      </c>
      <c r="J4479">
        <f ca="1"/>
        <v>409</v>
      </c>
      <c r="K4479">
        <v>4155</v>
      </c>
      <c r="L4479" cm="1">
        <f t="array" ref="L4479">_xlfn.IFS(G4479&lt;=25, 1, G4479&lt;=75, 2, G4479&lt;=150, 3, G4479&gt;150, 4)</f>
        <v>2</v>
      </c>
    </row>
    <row r="4480" spans="1:12" x14ac:dyDescent="0.2">
      <c r="A4480" t="s">
        <v>6844</v>
      </c>
      <c r="B4480" t="s">
        <v>1786</v>
      </c>
      <c r="C4480" s="2">
        <v>107</v>
      </c>
      <c r="D4480" s="2">
        <v>33</v>
      </c>
      <c r="E4480" t="s">
        <v>7029</v>
      </c>
      <c r="F4480" t="s">
        <v>7040</v>
      </c>
      <c r="G4480" s="2">
        <v>74</v>
      </c>
      <c r="H4480" s="11">
        <v>0.69158878504672894</v>
      </c>
      <c r="I4480">
        <v>0</v>
      </c>
      <c r="J4480">
        <f ca="1"/>
        <v>3338</v>
      </c>
      <c r="K4480">
        <v>1709</v>
      </c>
      <c r="L4480" cm="1">
        <f t="array" ref="L4480">_xlfn.IFS(G4480&lt;=25, 1, G4480&lt;=75, 2, G4480&lt;=150, 3, G4480&gt;150, 4)</f>
        <v>2</v>
      </c>
    </row>
    <row r="4481" spans="1:12" x14ac:dyDescent="0.2">
      <c r="A4481" t="s">
        <v>6845</v>
      </c>
      <c r="B4481" t="s">
        <v>1939</v>
      </c>
      <c r="C4481" s="2">
        <v>62</v>
      </c>
      <c r="D4481" s="2">
        <v>33</v>
      </c>
      <c r="E4481" t="s">
        <v>7027</v>
      </c>
      <c r="F4481" t="s">
        <v>7040</v>
      </c>
      <c r="G4481" s="2">
        <v>29</v>
      </c>
      <c r="H4481" s="11">
        <v>0.46774193548387094</v>
      </c>
      <c r="I4481">
        <v>0</v>
      </c>
      <c r="J4481">
        <f ca="1"/>
        <v>3790</v>
      </c>
      <c r="K4481">
        <v>713</v>
      </c>
      <c r="L4481" cm="1">
        <f t="array" ref="L4481">_xlfn.IFS(G4481&lt;=25, 1, G4481&lt;=75, 2, G4481&lt;=150, 3, G4481&gt;150, 4)</f>
        <v>2</v>
      </c>
    </row>
    <row r="4482" spans="1:12" x14ac:dyDescent="0.2">
      <c r="A4482" t="s">
        <v>6846</v>
      </c>
      <c r="B4482" t="s">
        <v>6847</v>
      </c>
      <c r="C4482" s="2">
        <v>312</v>
      </c>
      <c r="D4482" s="2">
        <v>259</v>
      </c>
      <c r="E4482" t="s">
        <v>7027</v>
      </c>
      <c r="F4482" t="s">
        <v>7039</v>
      </c>
      <c r="G4482" s="2">
        <v>53</v>
      </c>
      <c r="H4482" s="11">
        <v>0.16987179487179488</v>
      </c>
      <c r="I4482">
        <v>0</v>
      </c>
      <c r="J4482">
        <f ca="1"/>
        <v>1601</v>
      </c>
      <c r="K4482">
        <v>4045</v>
      </c>
      <c r="L4482" cm="1">
        <f t="array" ref="L4482">_xlfn.IFS(G4482&lt;=25, 1, G4482&lt;=75, 2, G4482&lt;=150, 3, G4482&gt;150, 4)</f>
        <v>2</v>
      </c>
    </row>
    <row r="4483" spans="1:12" x14ac:dyDescent="0.2">
      <c r="A4483" t="s">
        <v>6848</v>
      </c>
      <c r="B4483" t="s">
        <v>6849</v>
      </c>
      <c r="C4483" s="2">
        <v>294</v>
      </c>
      <c r="D4483" s="2">
        <v>121</v>
      </c>
      <c r="E4483" t="s">
        <v>7027</v>
      </c>
      <c r="F4483" t="s">
        <v>7038</v>
      </c>
      <c r="G4483" s="2">
        <v>173</v>
      </c>
      <c r="H4483" s="11">
        <v>0.58843537414965985</v>
      </c>
      <c r="I4483">
        <v>0</v>
      </c>
      <c r="J4483">
        <f ca="1"/>
        <v>2219</v>
      </c>
      <c r="K4483">
        <v>3104</v>
      </c>
      <c r="L4483" cm="1">
        <f t="array" ref="L4483">_xlfn.IFS(G4483&lt;=25, 1, G4483&lt;=75, 2, G4483&lt;=150, 3, G4483&gt;150, 4)</f>
        <v>4</v>
      </c>
    </row>
    <row r="4484" spans="1:12" x14ac:dyDescent="0.2">
      <c r="A4484" t="s">
        <v>6850</v>
      </c>
      <c r="B4484" t="s">
        <v>6851</v>
      </c>
      <c r="C4484" s="2">
        <v>447</v>
      </c>
      <c r="D4484" s="2">
        <v>367</v>
      </c>
      <c r="E4484" t="s">
        <v>7029</v>
      </c>
      <c r="F4484" t="s">
        <v>7041</v>
      </c>
      <c r="G4484" s="2">
        <v>80</v>
      </c>
      <c r="H4484" s="11">
        <v>0.17897091722595079</v>
      </c>
      <c r="I4484">
        <v>0</v>
      </c>
      <c r="J4484">
        <f ca="1"/>
        <v>932</v>
      </c>
      <c r="K4484">
        <v>1098</v>
      </c>
      <c r="L4484" cm="1">
        <f t="array" ref="L4484">_xlfn.IFS(G4484&lt;=25, 1, G4484&lt;=75, 2, G4484&lt;=150, 3, G4484&gt;150, 4)</f>
        <v>3</v>
      </c>
    </row>
    <row r="4485" spans="1:12" x14ac:dyDescent="0.2">
      <c r="A4485" t="s">
        <v>6852</v>
      </c>
      <c r="B4485" t="s">
        <v>1786</v>
      </c>
      <c r="C4485" s="2">
        <v>107</v>
      </c>
      <c r="D4485" s="2">
        <v>56</v>
      </c>
      <c r="E4485" t="s">
        <v>7029</v>
      </c>
      <c r="F4485" t="s">
        <v>7040</v>
      </c>
      <c r="G4485" s="2">
        <v>51</v>
      </c>
      <c r="H4485" s="11">
        <v>0.47663551401869159</v>
      </c>
      <c r="I4485">
        <v>0</v>
      </c>
      <c r="J4485">
        <f ca="1"/>
        <v>2679</v>
      </c>
      <c r="K4485">
        <v>4131</v>
      </c>
      <c r="L4485" cm="1">
        <f t="array" ref="L4485">_xlfn.IFS(G4485&lt;=25, 1, G4485&lt;=75, 2, G4485&lt;=150, 3, G4485&gt;150, 4)</f>
        <v>2</v>
      </c>
    </row>
    <row r="4486" spans="1:12" x14ac:dyDescent="0.2">
      <c r="A4486" t="s">
        <v>6853</v>
      </c>
      <c r="B4486" t="s">
        <v>6854</v>
      </c>
      <c r="C4486" s="2">
        <v>196</v>
      </c>
      <c r="D4486" s="2">
        <v>167</v>
      </c>
      <c r="E4486" t="s">
        <v>7027</v>
      </c>
      <c r="F4486" t="s">
        <v>7039</v>
      </c>
      <c r="G4486" s="2">
        <v>29</v>
      </c>
      <c r="H4486" s="11">
        <v>0.14795918367346939</v>
      </c>
      <c r="I4486">
        <v>0</v>
      </c>
      <c r="J4486">
        <f ca="1"/>
        <v>676</v>
      </c>
      <c r="K4486">
        <v>3997</v>
      </c>
      <c r="L4486" cm="1">
        <f t="array" ref="L4486">_xlfn.IFS(G4486&lt;=25, 1, G4486&lt;=75, 2, G4486&lt;=150, 3, G4486&gt;150, 4)</f>
        <v>2</v>
      </c>
    </row>
    <row r="4487" spans="1:12" x14ac:dyDescent="0.2">
      <c r="A4487" t="s">
        <v>6855</v>
      </c>
      <c r="B4487" t="s">
        <v>6856</v>
      </c>
      <c r="C4487" s="2">
        <v>294</v>
      </c>
      <c r="D4487" s="2">
        <v>71</v>
      </c>
      <c r="E4487" t="s">
        <v>7027</v>
      </c>
      <c r="F4487" t="s">
        <v>7038</v>
      </c>
      <c r="G4487" s="2">
        <v>223</v>
      </c>
      <c r="H4487" s="11">
        <v>0.75850340136054417</v>
      </c>
      <c r="I4487">
        <v>0</v>
      </c>
      <c r="J4487">
        <f ca="1"/>
        <v>4441</v>
      </c>
      <c r="K4487">
        <v>2197</v>
      </c>
      <c r="L4487" cm="1">
        <f t="array" ref="L4487">_xlfn.IFS(G4487&lt;=25, 1, G4487&lt;=75, 2, G4487&lt;=150, 3, G4487&gt;150, 4)</f>
        <v>4</v>
      </c>
    </row>
    <row r="4488" spans="1:12" x14ac:dyDescent="0.2">
      <c r="A4488" t="s">
        <v>6857</v>
      </c>
      <c r="B4488" t="s">
        <v>2285</v>
      </c>
      <c r="C4488" s="2">
        <v>339</v>
      </c>
      <c r="D4488" s="2">
        <v>180</v>
      </c>
      <c r="E4488" t="s">
        <v>7028</v>
      </c>
      <c r="F4488" t="s">
        <v>7040</v>
      </c>
      <c r="G4488" s="2">
        <v>159</v>
      </c>
      <c r="H4488" s="11">
        <v>0.46902654867256638</v>
      </c>
      <c r="I4488">
        <v>0</v>
      </c>
      <c r="J4488">
        <f ca="1"/>
        <v>3298</v>
      </c>
      <c r="K4488">
        <v>2182</v>
      </c>
      <c r="L4488" cm="1">
        <f t="array" ref="L4488">_xlfn.IFS(G4488&lt;=25, 1, G4488&lt;=75, 2, G4488&lt;=150, 3, G4488&gt;150, 4)</f>
        <v>4</v>
      </c>
    </row>
    <row r="4489" spans="1:12" x14ac:dyDescent="0.2">
      <c r="A4489" t="s">
        <v>6858</v>
      </c>
      <c r="B4489" t="s">
        <v>6859</v>
      </c>
      <c r="C4489" s="2">
        <v>268</v>
      </c>
      <c r="D4489" s="2">
        <v>155</v>
      </c>
      <c r="E4489" t="s">
        <v>7027</v>
      </c>
      <c r="F4489" t="s">
        <v>7038</v>
      </c>
      <c r="G4489" s="2">
        <v>113</v>
      </c>
      <c r="H4489" s="11">
        <v>0.42164179104477612</v>
      </c>
      <c r="I4489">
        <v>0</v>
      </c>
      <c r="J4489">
        <f ca="1"/>
        <v>2347</v>
      </c>
      <c r="K4489">
        <v>3796</v>
      </c>
      <c r="L4489" cm="1">
        <f t="array" ref="L4489">_xlfn.IFS(G4489&lt;=25, 1, G4489&lt;=75, 2, G4489&lt;=150, 3, G4489&gt;150, 4)</f>
        <v>3</v>
      </c>
    </row>
    <row r="4490" spans="1:12" x14ac:dyDescent="0.2">
      <c r="A4490" t="s">
        <v>6860</v>
      </c>
      <c r="B4490" t="s">
        <v>6861</v>
      </c>
      <c r="C4490" s="2">
        <v>447</v>
      </c>
      <c r="D4490" s="2">
        <v>130</v>
      </c>
      <c r="E4490" t="s">
        <v>7027</v>
      </c>
      <c r="F4490" t="s">
        <v>7038</v>
      </c>
      <c r="G4490" s="2">
        <v>317</v>
      </c>
      <c r="H4490" s="11">
        <v>0.70917225950783003</v>
      </c>
      <c r="I4490">
        <v>0</v>
      </c>
      <c r="J4490">
        <f ca="1"/>
        <v>790</v>
      </c>
      <c r="K4490">
        <v>1884</v>
      </c>
      <c r="L4490" cm="1">
        <f t="array" ref="L4490">_xlfn.IFS(G4490&lt;=25, 1, G4490&lt;=75, 2, G4490&lt;=150, 3, G4490&gt;150, 4)</f>
        <v>4</v>
      </c>
    </row>
    <row r="4491" spans="1:12" x14ac:dyDescent="0.2">
      <c r="A4491" t="s">
        <v>6862</v>
      </c>
      <c r="B4491" t="s">
        <v>6863</v>
      </c>
      <c r="C4491" s="2">
        <v>188</v>
      </c>
      <c r="D4491" s="2">
        <v>171</v>
      </c>
      <c r="E4491" t="s">
        <v>7027</v>
      </c>
      <c r="F4491" t="s">
        <v>7037</v>
      </c>
      <c r="G4491" s="2">
        <v>17</v>
      </c>
      <c r="H4491" s="11">
        <v>9.0425531914893623E-2</v>
      </c>
      <c r="I4491">
        <v>0</v>
      </c>
      <c r="J4491">
        <f ca="1"/>
        <v>2139</v>
      </c>
      <c r="K4491">
        <v>1070</v>
      </c>
      <c r="L4491" cm="1">
        <f t="array" ref="L4491">_xlfn.IFS(G4491&lt;=25, 1, G4491&lt;=75, 2, G4491&lt;=150, 3, G4491&gt;150, 4)</f>
        <v>1</v>
      </c>
    </row>
    <row r="4492" spans="1:12" x14ac:dyDescent="0.2">
      <c r="A4492" t="s">
        <v>6864</v>
      </c>
      <c r="B4492" t="s">
        <v>6865</v>
      </c>
      <c r="C4492" s="2">
        <v>241</v>
      </c>
      <c r="D4492" s="2">
        <v>205</v>
      </c>
      <c r="E4492" t="s">
        <v>7029</v>
      </c>
      <c r="F4492" t="s">
        <v>7039</v>
      </c>
      <c r="G4492" s="2">
        <v>36</v>
      </c>
      <c r="H4492" s="11">
        <v>0.14937759336099585</v>
      </c>
      <c r="I4492">
        <v>0</v>
      </c>
      <c r="J4492">
        <f ca="1"/>
        <v>1485</v>
      </c>
      <c r="K4492">
        <v>456</v>
      </c>
      <c r="L4492" cm="1">
        <f t="array" ref="L4492">_xlfn.IFS(G4492&lt;=25, 1, G4492&lt;=75, 2, G4492&lt;=150, 3, G4492&gt;150, 4)</f>
        <v>2</v>
      </c>
    </row>
    <row r="4493" spans="1:12" x14ac:dyDescent="0.2">
      <c r="A4493" t="s">
        <v>6866</v>
      </c>
      <c r="B4493" t="s">
        <v>6867</v>
      </c>
      <c r="C4493" s="2">
        <v>133</v>
      </c>
      <c r="D4493" s="2">
        <v>81</v>
      </c>
      <c r="E4493" t="s">
        <v>7029</v>
      </c>
      <c r="F4493" t="s">
        <v>7040</v>
      </c>
      <c r="G4493" s="2">
        <v>52</v>
      </c>
      <c r="H4493" s="11">
        <v>0.39097744360902253</v>
      </c>
      <c r="I4493">
        <v>0</v>
      </c>
      <c r="J4493">
        <f ca="1"/>
        <v>1592</v>
      </c>
      <c r="K4493">
        <v>2017</v>
      </c>
      <c r="L4493" cm="1">
        <f t="array" ref="L4493">_xlfn.IFS(G4493&lt;=25, 1, G4493&lt;=75, 2, G4493&lt;=150, 3, G4493&gt;150, 4)</f>
        <v>2</v>
      </c>
    </row>
    <row r="4494" spans="1:12" x14ac:dyDescent="0.2">
      <c r="A4494" t="s">
        <v>6868</v>
      </c>
      <c r="B4494" t="s">
        <v>6869</v>
      </c>
      <c r="C4494" s="2">
        <v>357</v>
      </c>
      <c r="D4494" s="2">
        <v>311</v>
      </c>
      <c r="E4494" t="s">
        <v>7027</v>
      </c>
      <c r="F4494" t="s">
        <v>7042</v>
      </c>
      <c r="G4494" s="2">
        <v>46</v>
      </c>
      <c r="H4494" s="11">
        <v>0.12885154061624648</v>
      </c>
      <c r="I4494">
        <v>0</v>
      </c>
      <c r="J4494">
        <f ca="1"/>
        <v>638</v>
      </c>
      <c r="K4494">
        <v>2150</v>
      </c>
      <c r="L4494" cm="1">
        <f t="array" ref="L4494">_xlfn.IFS(G4494&lt;=25, 1, G4494&lt;=75, 2, G4494&lt;=150, 3, G4494&gt;150, 4)</f>
        <v>2</v>
      </c>
    </row>
    <row r="4495" spans="1:12" x14ac:dyDescent="0.2">
      <c r="A4495" t="s">
        <v>6870</v>
      </c>
      <c r="B4495" t="s">
        <v>6871</v>
      </c>
      <c r="C4495" s="2">
        <v>259</v>
      </c>
      <c r="D4495" s="2">
        <v>168</v>
      </c>
      <c r="E4495" t="s">
        <v>7029</v>
      </c>
      <c r="F4495" t="s">
        <v>7037</v>
      </c>
      <c r="G4495" s="2">
        <v>91</v>
      </c>
      <c r="H4495" s="11">
        <v>0.35135135135135137</v>
      </c>
      <c r="I4495">
        <v>0</v>
      </c>
      <c r="J4495">
        <f ca="1"/>
        <v>3611</v>
      </c>
      <c r="K4495">
        <v>1031</v>
      </c>
      <c r="L4495" cm="1">
        <f t="array" ref="L4495">_xlfn.IFS(G4495&lt;=25, 1, G4495&lt;=75, 2, G4495&lt;=150, 3, G4495&gt;150, 4)</f>
        <v>3</v>
      </c>
    </row>
    <row r="4496" spans="1:12" x14ac:dyDescent="0.2">
      <c r="A4496" t="s">
        <v>6872</v>
      </c>
      <c r="B4496" t="s">
        <v>6873</v>
      </c>
      <c r="C4496" s="2">
        <v>357</v>
      </c>
      <c r="D4496" s="2">
        <v>336</v>
      </c>
      <c r="E4496" t="s">
        <v>7027</v>
      </c>
      <c r="F4496" t="s">
        <v>7039</v>
      </c>
      <c r="G4496" s="2">
        <v>21</v>
      </c>
      <c r="H4496" s="11">
        <v>5.8823529411764705E-2</v>
      </c>
      <c r="I4496">
        <v>0</v>
      </c>
      <c r="J4496">
        <f ca="1"/>
        <v>3999</v>
      </c>
      <c r="K4496">
        <v>1315</v>
      </c>
      <c r="L4496" cm="1">
        <f t="array" ref="L4496">_xlfn.IFS(G4496&lt;=25, 1, G4496&lt;=75, 2, G4496&lt;=150, 3, G4496&gt;150, 4)</f>
        <v>1</v>
      </c>
    </row>
    <row r="4497" spans="1:12" x14ac:dyDescent="0.2">
      <c r="A4497" t="s">
        <v>6874</v>
      </c>
      <c r="B4497" t="s">
        <v>6875</v>
      </c>
      <c r="C4497" s="2">
        <v>268</v>
      </c>
      <c r="D4497" s="2">
        <v>201</v>
      </c>
      <c r="E4497" t="s">
        <v>7027</v>
      </c>
      <c r="F4497" t="s">
        <v>7037</v>
      </c>
      <c r="G4497" s="2">
        <v>67</v>
      </c>
      <c r="H4497" s="11">
        <v>0.25</v>
      </c>
      <c r="I4497">
        <v>0</v>
      </c>
      <c r="J4497">
        <f ca="1"/>
        <v>3119</v>
      </c>
      <c r="K4497">
        <v>726</v>
      </c>
      <c r="L4497" cm="1">
        <f t="array" ref="L4497">_xlfn.IFS(G4497&lt;=25, 1, G4497&lt;=75, 2, G4497&lt;=150, 3, G4497&gt;150, 4)</f>
        <v>2</v>
      </c>
    </row>
    <row r="4498" spans="1:12" x14ac:dyDescent="0.2">
      <c r="A4498" t="s">
        <v>6876</v>
      </c>
      <c r="B4498" t="s">
        <v>2285</v>
      </c>
      <c r="C4498" s="2">
        <v>312</v>
      </c>
      <c r="D4498" s="2">
        <v>150</v>
      </c>
      <c r="E4498" t="s">
        <v>7028</v>
      </c>
      <c r="F4498" t="s">
        <v>7040</v>
      </c>
      <c r="G4498" s="2">
        <v>162</v>
      </c>
      <c r="H4498" s="11">
        <v>0.51923076923076927</v>
      </c>
      <c r="I4498">
        <v>0</v>
      </c>
      <c r="J4498">
        <f ca="1"/>
        <v>123</v>
      </c>
      <c r="K4498">
        <v>3191</v>
      </c>
      <c r="L4498" cm="1">
        <f t="array" ref="L4498">_xlfn.IFS(G4498&lt;=25, 1, G4498&lt;=75, 2, G4498&lt;=150, 3, G4498&gt;150, 4)</f>
        <v>4</v>
      </c>
    </row>
    <row r="4499" spans="1:12" x14ac:dyDescent="0.2">
      <c r="A4499" t="s">
        <v>6877</v>
      </c>
      <c r="B4499" t="s">
        <v>6878</v>
      </c>
      <c r="C4499" s="2">
        <v>446</v>
      </c>
      <c r="D4499" s="2">
        <v>415</v>
      </c>
      <c r="E4499" t="s">
        <v>7029</v>
      </c>
      <c r="F4499" t="s">
        <v>7037</v>
      </c>
      <c r="G4499" s="2">
        <v>31</v>
      </c>
      <c r="H4499" s="11">
        <v>6.9506726457399109E-2</v>
      </c>
      <c r="I4499">
        <v>0</v>
      </c>
      <c r="J4499">
        <f ca="1"/>
        <v>3187</v>
      </c>
      <c r="K4499">
        <v>2163</v>
      </c>
      <c r="L4499" cm="1">
        <f t="array" ref="L4499">_xlfn.IFS(G4499&lt;=25, 1, G4499&lt;=75, 2, G4499&lt;=150, 3, G4499&gt;150, 4)</f>
        <v>2</v>
      </c>
    </row>
    <row r="4500" spans="1:12" x14ac:dyDescent="0.2">
      <c r="A4500" t="s">
        <v>6879</v>
      </c>
      <c r="B4500" t="s">
        <v>2114</v>
      </c>
      <c r="C4500" s="2">
        <v>197</v>
      </c>
      <c r="D4500" s="2">
        <v>93</v>
      </c>
      <c r="E4500" t="s">
        <v>7027</v>
      </c>
      <c r="F4500" t="s">
        <v>7037</v>
      </c>
      <c r="G4500" s="2">
        <v>104</v>
      </c>
      <c r="H4500" s="11">
        <v>0.52791878172588835</v>
      </c>
      <c r="I4500">
        <v>0</v>
      </c>
      <c r="J4500">
        <f ca="1"/>
        <v>1292</v>
      </c>
      <c r="K4500">
        <v>4006</v>
      </c>
      <c r="L4500" cm="1">
        <f t="array" ref="L4500">_xlfn.IFS(G4500&lt;=25, 1, G4500&lt;=75, 2, G4500&lt;=150, 3, G4500&gt;150, 4)</f>
        <v>3</v>
      </c>
    </row>
    <row r="4501" spans="1:12" x14ac:dyDescent="0.2">
      <c r="A4501" t="s">
        <v>6880</v>
      </c>
      <c r="B4501" t="s">
        <v>6881</v>
      </c>
      <c r="C4501" s="2">
        <v>402</v>
      </c>
      <c r="D4501" s="2">
        <v>197</v>
      </c>
      <c r="E4501" t="s">
        <v>7027</v>
      </c>
      <c r="F4501" t="s">
        <v>7038</v>
      </c>
      <c r="G4501" s="2">
        <v>205</v>
      </c>
      <c r="H4501" s="11">
        <v>0.50995024875621886</v>
      </c>
      <c r="I4501">
        <v>0</v>
      </c>
      <c r="J4501">
        <f ca="1"/>
        <v>1165</v>
      </c>
      <c r="K4501">
        <v>2552</v>
      </c>
      <c r="L4501" cm="1">
        <f t="array" ref="L4501">_xlfn.IFS(G4501&lt;=25, 1, G4501&lt;=75, 2, G4501&lt;=150, 3, G4501&gt;150, 4)</f>
        <v>4</v>
      </c>
    </row>
    <row r="4502" spans="1:12" x14ac:dyDescent="0.2">
      <c r="A4502" t="s">
        <v>6882</v>
      </c>
      <c r="B4502" t="s">
        <v>6883</v>
      </c>
      <c r="C4502" s="2">
        <v>298</v>
      </c>
      <c r="D4502" s="2">
        <v>191</v>
      </c>
      <c r="E4502" t="s">
        <v>7029</v>
      </c>
      <c r="F4502" t="s">
        <v>7037</v>
      </c>
      <c r="G4502" s="2">
        <v>107</v>
      </c>
      <c r="H4502" s="11">
        <v>0.35906040268456374</v>
      </c>
      <c r="I4502">
        <v>0</v>
      </c>
      <c r="J4502">
        <f ca="1"/>
        <v>2870</v>
      </c>
      <c r="K4502">
        <v>992</v>
      </c>
      <c r="L4502" cm="1">
        <f t="array" ref="L4502">_xlfn.IFS(G4502&lt;=25, 1, G4502&lt;=75, 2, G4502&lt;=150, 3, G4502&gt;150, 4)</f>
        <v>3</v>
      </c>
    </row>
    <row r="4503" spans="1:12" x14ac:dyDescent="0.2">
      <c r="A4503" t="s">
        <v>6884</v>
      </c>
      <c r="B4503" t="s">
        <v>6885</v>
      </c>
      <c r="C4503" s="2">
        <v>197</v>
      </c>
      <c r="D4503" s="2">
        <v>97</v>
      </c>
      <c r="E4503" t="s">
        <v>7027</v>
      </c>
      <c r="F4503" t="s">
        <v>7037</v>
      </c>
      <c r="G4503" s="2">
        <v>100</v>
      </c>
      <c r="H4503" s="11">
        <v>0.50761421319796951</v>
      </c>
      <c r="I4503">
        <v>0</v>
      </c>
      <c r="J4503">
        <f ca="1"/>
        <v>755</v>
      </c>
      <c r="K4503">
        <v>256</v>
      </c>
      <c r="L4503" cm="1">
        <f t="array" ref="L4503">_xlfn.IFS(G4503&lt;=25, 1, G4503&lt;=75, 2, G4503&lt;=150, 3, G4503&gt;150, 4)</f>
        <v>3</v>
      </c>
    </row>
    <row r="4504" spans="1:12" x14ac:dyDescent="0.2">
      <c r="A4504" t="s">
        <v>6886</v>
      </c>
      <c r="B4504" t="s">
        <v>946</v>
      </c>
      <c r="C4504" s="2">
        <v>299</v>
      </c>
      <c r="D4504" s="2">
        <v>170</v>
      </c>
      <c r="E4504" t="s">
        <v>7029</v>
      </c>
      <c r="F4504" t="s">
        <v>7040</v>
      </c>
      <c r="G4504" s="2">
        <v>129</v>
      </c>
      <c r="H4504" s="11">
        <v>0.43143812709030099</v>
      </c>
      <c r="I4504">
        <v>0</v>
      </c>
      <c r="J4504">
        <f ca="1"/>
        <v>3536</v>
      </c>
      <c r="K4504">
        <v>3267</v>
      </c>
      <c r="L4504" cm="1">
        <f t="array" ref="L4504">_xlfn.IFS(G4504&lt;=25, 1, G4504&lt;=75, 2, G4504&lt;=150, 3, G4504&gt;150, 4)</f>
        <v>3</v>
      </c>
    </row>
    <row r="4505" spans="1:12" x14ac:dyDescent="0.2">
      <c r="A4505" t="s">
        <v>6887</v>
      </c>
      <c r="B4505" t="s">
        <v>6888</v>
      </c>
      <c r="C4505" s="2">
        <v>355</v>
      </c>
      <c r="D4505" s="2">
        <v>277</v>
      </c>
      <c r="E4505" t="s">
        <v>7027</v>
      </c>
      <c r="F4505" t="s">
        <v>7044</v>
      </c>
      <c r="G4505" s="2">
        <v>78</v>
      </c>
      <c r="H4505" s="11">
        <v>0.21971830985915494</v>
      </c>
      <c r="I4505">
        <v>0</v>
      </c>
      <c r="J4505">
        <f ca="1"/>
        <v>867</v>
      </c>
      <c r="K4505">
        <v>2560</v>
      </c>
      <c r="L4505" cm="1">
        <f t="array" ref="L4505">_xlfn.IFS(G4505&lt;=25, 1, G4505&lt;=75, 2, G4505&lt;=150, 3, G4505&gt;150, 4)</f>
        <v>3</v>
      </c>
    </row>
    <row r="4506" spans="1:12" x14ac:dyDescent="0.2">
      <c r="A4506" t="s">
        <v>6889</v>
      </c>
      <c r="B4506" t="s">
        <v>2285</v>
      </c>
      <c r="C4506" s="2">
        <v>89</v>
      </c>
      <c r="D4506" s="2">
        <v>38</v>
      </c>
      <c r="E4506" t="s">
        <v>7029</v>
      </c>
      <c r="F4506" t="s">
        <v>7040</v>
      </c>
      <c r="G4506" s="2">
        <v>51</v>
      </c>
      <c r="H4506" s="11">
        <v>0.5730337078651685</v>
      </c>
      <c r="I4506">
        <v>0</v>
      </c>
      <c r="J4506">
        <f ca="1"/>
        <v>1284</v>
      </c>
      <c r="K4506">
        <v>1996</v>
      </c>
      <c r="L4506" cm="1">
        <f t="array" ref="L4506">_xlfn.IFS(G4506&lt;=25, 1, G4506&lt;=75, 2, G4506&lt;=150, 3, G4506&gt;150, 4)</f>
        <v>2</v>
      </c>
    </row>
    <row r="4507" spans="1:12" x14ac:dyDescent="0.2">
      <c r="A4507" t="s">
        <v>6890</v>
      </c>
      <c r="B4507" t="s">
        <v>6891</v>
      </c>
      <c r="C4507" s="2">
        <v>251</v>
      </c>
      <c r="D4507" s="2">
        <v>198</v>
      </c>
      <c r="E4507" t="s">
        <v>7029</v>
      </c>
      <c r="F4507" t="s">
        <v>7043</v>
      </c>
      <c r="G4507" s="2">
        <v>53</v>
      </c>
      <c r="H4507" s="11">
        <v>0.21115537848605578</v>
      </c>
      <c r="I4507">
        <v>0</v>
      </c>
      <c r="J4507">
        <f ca="1"/>
        <v>693</v>
      </c>
      <c r="K4507">
        <v>1316</v>
      </c>
      <c r="L4507" cm="1">
        <f t="array" ref="L4507">_xlfn.IFS(G4507&lt;=25, 1, G4507&lt;=75, 2, G4507&lt;=150, 3, G4507&gt;150, 4)</f>
        <v>2</v>
      </c>
    </row>
    <row r="4508" spans="1:12" x14ac:dyDescent="0.2">
      <c r="A4508" t="s">
        <v>6892</v>
      </c>
      <c r="B4508" t="s">
        <v>2460</v>
      </c>
      <c r="C4508" s="2">
        <v>268</v>
      </c>
      <c r="D4508" s="2">
        <v>182</v>
      </c>
      <c r="E4508" t="s">
        <v>7027</v>
      </c>
      <c r="F4508" t="s">
        <v>7038</v>
      </c>
      <c r="G4508" s="2">
        <v>86</v>
      </c>
      <c r="H4508" s="11">
        <v>0.32089552238805968</v>
      </c>
      <c r="I4508">
        <v>0</v>
      </c>
      <c r="J4508">
        <f ca="1"/>
        <v>599</v>
      </c>
      <c r="K4508">
        <v>1517</v>
      </c>
      <c r="L4508" cm="1">
        <f t="array" ref="L4508">_xlfn.IFS(G4508&lt;=25, 1, G4508&lt;=75, 2, G4508&lt;=150, 3, G4508&gt;150, 4)</f>
        <v>3</v>
      </c>
    </row>
    <row r="4509" spans="1:12" x14ac:dyDescent="0.2">
      <c r="A4509" t="s">
        <v>6893</v>
      </c>
      <c r="B4509" t="s">
        <v>6894</v>
      </c>
      <c r="C4509" s="2">
        <v>448</v>
      </c>
      <c r="D4509" s="2">
        <v>309</v>
      </c>
      <c r="E4509" t="s">
        <v>7029</v>
      </c>
      <c r="F4509" t="s">
        <v>7037</v>
      </c>
      <c r="G4509" s="2">
        <v>139</v>
      </c>
      <c r="H4509" s="11">
        <v>0.31026785714285715</v>
      </c>
      <c r="I4509">
        <v>0</v>
      </c>
      <c r="J4509">
        <f ca="1"/>
        <v>1703</v>
      </c>
      <c r="K4509">
        <v>2398</v>
      </c>
      <c r="L4509" cm="1">
        <f t="array" ref="L4509">_xlfn.IFS(G4509&lt;=25, 1, G4509&lt;=75, 2, G4509&lt;=150, 3, G4509&gt;150, 4)</f>
        <v>3</v>
      </c>
    </row>
    <row r="4510" spans="1:12" x14ac:dyDescent="0.2">
      <c r="A4510" t="s">
        <v>6895</v>
      </c>
      <c r="B4510" t="s">
        <v>6896</v>
      </c>
      <c r="C4510" s="2">
        <v>385</v>
      </c>
      <c r="D4510" s="2">
        <v>293</v>
      </c>
      <c r="E4510" t="s">
        <v>7029</v>
      </c>
      <c r="F4510" t="s">
        <v>7042</v>
      </c>
      <c r="G4510" s="2">
        <v>92</v>
      </c>
      <c r="H4510" s="11">
        <v>0.23896103896103896</v>
      </c>
      <c r="I4510">
        <v>0</v>
      </c>
      <c r="J4510">
        <f ca="1"/>
        <v>4309</v>
      </c>
      <c r="K4510">
        <v>1281</v>
      </c>
      <c r="L4510" cm="1">
        <f t="array" ref="L4510">_xlfn.IFS(G4510&lt;=25, 1, G4510&lt;=75, 2, G4510&lt;=150, 3, G4510&gt;150, 4)</f>
        <v>3</v>
      </c>
    </row>
    <row r="4511" spans="1:12" x14ac:dyDescent="0.2">
      <c r="A4511" t="s">
        <v>6897</v>
      </c>
      <c r="B4511" t="s">
        <v>2285</v>
      </c>
      <c r="C4511" s="2">
        <v>71</v>
      </c>
      <c r="D4511" s="2">
        <v>24</v>
      </c>
      <c r="E4511" t="s">
        <v>7027</v>
      </c>
      <c r="F4511" t="s">
        <v>7040</v>
      </c>
      <c r="G4511" s="2">
        <v>47</v>
      </c>
      <c r="H4511" s="11">
        <v>0.6619718309859155</v>
      </c>
      <c r="I4511">
        <v>0</v>
      </c>
      <c r="J4511">
        <f ca="1"/>
        <v>3053</v>
      </c>
      <c r="K4511">
        <v>815</v>
      </c>
      <c r="L4511" cm="1">
        <f t="array" ref="L4511">_xlfn.IFS(G4511&lt;=25, 1, G4511&lt;=75, 2, G4511&lt;=150, 3, G4511&gt;150, 4)</f>
        <v>2</v>
      </c>
    </row>
    <row r="4512" spans="1:12" x14ac:dyDescent="0.2">
      <c r="A4512" t="s">
        <v>6898</v>
      </c>
      <c r="B4512" t="s">
        <v>6899</v>
      </c>
      <c r="C4512" s="2">
        <v>53</v>
      </c>
      <c r="D4512" s="2">
        <v>33</v>
      </c>
      <c r="E4512" t="s">
        <v>7027</v>
      </c>
      <c r="F4512" t="s">
        <v>7036</v>
      </c>
      <c r="G4512" s="2">
        <v>20</v>
      </c>
      <c r="H4512" s="11">
        <v>0.37735849056603776</v>
      </c>
      <c r="I4512">
        <v>0</v>
      </c>
      <c r="J4512">
        <f ca="1"/>
        <v>3457</v>
      </c>
      <c r="K4512">
        <v>1176</v>
      </c>
      <c r="L4512" cm="1">
        <f t="array" ref="L4512">_xlfn.IFS(G4512&lt;=25, 1, G4512&lt;=75, 2, G4512&lt;=150, 3, G4512&gt;150, 4)</f>
        <v>1</v>
      </c>
    </row>
    <row r="4513" spans="1:12" x14ac:dyDescent="0.2">
      <c r="A4513" t="s">
        <v>6900</v>
      </c>
      <c r="B4513" t="s">
        <v>6901</v>
      </c>
      <c r="C4513" s="2">
        <v>447</v>
      </c>
      <c r="D4513" s="2">
        <v>268</v>
      </c>
      <c r="E4513" t="s">
        <v>7027</v>
      </c>
      <c r="F4513" t="s">
        <v>7038</v>
      </c>
      <c r="G4513" s="2">
        <v>179</v>
      </c>
      <c r="H4513" s="11">
        <v>0.40044742729306487</v>
      </c>
      <c r="I4513">
        <v>0</v>
      </c>
      <c r="J4513">
        <f ca="1"/>
        <v>708</v>
      </c>
      <c r="K4513">
        <v>1342</v>
      </c>
      <c r="L4513" cm="1">
        <f t="array" ref="L4513">_xlfn.IFS(G4513&lt;=25, 1, G4513&lt;=75, 2, G4513&lt;=150, 3, G4513&gt;150, 4)</f>
        <v>4</v>
      </c>
    </row>
    <row r="4514" spans="1:12" x14ac:dyDescent="0.2">
      <c r="A4514" t="s">
        <v>6902</v>
      </c>
      <c r="B4514" t="s">
        <v>4804</v>
      </c>
      <c r="C4514" s="2">
        <v>241</v>
      </c>
      <c r="D4514" s="2">
        <v>92</v>
      </c>
      <c r="E4514" t="s">
        <v>7027</v>
      </c>
      <c r="F4514" t="s">
        <v>7040</v>
      </c>
      <c r="G4514" s="2">
        <v>149</v>
      </c>
      <c r="H4514" s="11">
        <v>0.61825726141078841</v>
      </c>
      <c r="I4514">
        <v>0</v>
      </c>
      <c r="J4514">
        <f ca="1"/>
        <v>164</v>
      </c>
      <c r="K4514">
        <v>2439</v>
      </c>
      <c r="L4514" cm="1">
        <f t="array" ref="L4514">_xlfn.IFS(G4514&lt;=25, 1, G4514&lt;=75, 2, G4514&lt;=150, 3, G4514&gt;150, 4)</f>
        <v>3</v>
      </c>
    </row>
    <row r="4515" spans="1:12" x14ac:dyDescent="0.2">
      <c r="A4515" t="s">
        <v>6903</v>
      </c>
      <c r="B4515" t="s">
        <v>1786</v>
      </c>
      <c r="C4515" s="2">
        <v>107</v>
      </c>
      <c r="D4515" s="2">
        <v>56</v>
      </c>
      <c r="E4515" t="s">
        <v>7029</v>
      </c>
      <c r="F4515" t="s">
        <v>7040</v>
      </c>
      <c r="G4515" s="2">
        <v>51</v>
      </c>
      <c r="H4515" s="11">
        <v>0.47663551401869159</v>
      </c>
      <c r="I4515">
        <v>0</v>
      </c>
      <c r="J4515">
        <f ca="1"/>
        <v>1010</v>
      </c>
      <c r="K4515">
        <v>2656</v>
      </c>
      <c r="L4515" cm="1">
        <f t="array" ref="L4515">_xlfn.IFS(G4515&lt;=25, 1, G4515&lt;=75, 2, G4515&lt;=150, 3, G4515&gt;150, 4)</f>
        <v>2</v>
      </c>
    </row>
    <row r="4516" spans="1:12" x14ac:dyDescent="0.2">
      <c r="A4516" t="s">
        <v>6904</v>
      </c>
      <c r="B4516" t="s">
        <v>6905</v>
      </c>
      <c r="C4516" s="2">
        <v>348</v>
      </c>
      <c r="D4516" s="2">
        <v>247</v>
      </c>
      <c r="E4516" t="s">
        <v>7029</v>
      </c>
      <c r="F4516" t="s">
        <v>7036</v>
      </c>
      <c r="G4516" s="2">
        <v>101</v>
      </c>
      <c r="H4516" s="11">
        <v>0.29022988505747127</v>
      </c>
      <c r="I4516">
        <v>0</v>
      </c>
      <c r="J4516">
        <f ca="1"/>
        <v>643</v>
      </c>
      <c r="K4516">
        <v>3931</v>
      </c>
      <c r="L4516" cm="1">
        <f t="array" ref="L4516">_xlfn.IFS(G4516&lt;=25, 1, G4516&lt;=75, 2, G4516&lt;=150, 3, G4516&gt;150, 4)</f>
        <v>3</v>
      </c>
    </row>
    <row r="4517" spans="1:12" x14ac:dyDescent="0.2">
      <c r="A4517" t="s">
        <v>6906</v>
      </c>
      <c r="B4517" t="s">
        <v>6907</v>
      </c>
      <c r="C4517" s="2">
        <v>142</v>
      </c>
      <c r="D4517" s="2">
        <v>91</v>
      </c>
      <c r="E4517" t="s">
        <v>7027</v>
      </c>
      <c r="F4517" t="s">
        <v>7042</v>
      </c>
      <c r="G4517" s="2">
        <v>51</v>
      </c>
      <c r="H4517" s="11">
        <v>0.35915492957746481</v>
      </c>
      <c r="I4517">
        <v>0</v>
      </c>
      <c r="J4517">
        <f ca="1"/>
        <v>131</v>
      </c>
      <c r="K4517">
        <v>1679</v>
      </c>
      <c r="L4517" cm="1">
        <f t="array" ref="L4517">_xlfn.IFS(G4517&lt;=25, 1, G4517&lt;=75, 2, G4517&lt;=150, 3, G4517&gt;150, 4)</f>
        <v>2</v>
      </c>
    </row>
    <row r="4518" spans="1:12" x14ac:dyDescent="0.2">
      <c r="A4518" t="s">
        <v>6908</v>
      </c>
      <c r="B4518" t="s">
        <v>6909</v>
      </c>
      <c r="C4518" s="2">
        <v>170</v>
      </c>
      <c r="D4518" s="2">
        <v>143</v>
      </c>
      <c r="E4518" t="s">
        <v>7029</v>
      </c>
      <c r="F4518" t="s">
        <v>7045</v>
      </c>
      <c r="G4518" s="2">
        <v>27</v>
      </c>
      <c r="H4518" s="11">
        <v>0.1588235294117647</v>
      </c>
      <c r="I4518">
        <v>0</v>
      </c>
      <c r="J4518">
        <f ca="1"/>
        <v>392</v>
      </c>
      <c r="K4518">
        <v>458</v>
      </c>
      <c r="L4518" cm="1">
        <f t="array" ref="L4518">_xlfn.IFS(G4518&lt;=25, 1, G4518&lt;=75, 2, G4518&lt;=150, 3, G4518&gt;150, 4)</f>
        <v>2</v>
      </c>
    </row>
    <row r="4519" spans="1:12" x14ac:dyDescent="0.2">
      <c r="A4519" t="s">
        <v>6910</v>
      </c>
      <c r="B4519" t="s">
        <v>1786</v>
      </c>
      <c r="C4519" s="2">
        <v>115</v>
      </c>
      <c r="D4519" s="2">
        <v>46</v>
      </c>
      <c r="E4519" t="s">
        <v>7029</v>
      </c>
      <c r="F4519" t="s">
        <v>7040</v>
      </c>
      <c r="G4519" s="2">
        <v>69</v>
      </c>
      <c r="H4519" s="11">
        <v>0.6</v>
      </c>
      <c r="I4519">
        <v>0</v>
      </c>
      <c r="J4519">
        <f ca="1"/>
        <v>1302</v>
      </c>
      <c r="K4519">
        <v>143</v>
      </c>
      <c r="L4519" cm="1">
        <f t="array" ref="L4519">_xlfn.IFS(G4519&lt;=25, 1, G4519&lt;=75, 2, G4519&lt;=150, 3, G4519&gt;150, 4)</f>
        <v>2</v>
      </c>
    </row>
    <row r="4520" spans="1:12" x14ac:dyDescent="0.2">
      <c r="A4520" t="s">
        <v>6911</v>
      </c>
      <c r="B4520" t="s">
        <v>6912</v>
      </c>
      <c r="C4520" s="2">
        <v>581</v>
      </c>
      <c r="D4520" s="2">
        <v>494</v>
      </c>
      <c r="E4520" t="s">
        <v>7027</v>
      </c>
      <c r="F4520" t="s">
        <v>7039</v>
      </c>
      <c r="G4520" s="2">
        <v>87</v>
      </c>
      <c r="H4520" s="11">
        <v>0.14974182444061962</v>
      </c>
      <c r="I4520">
        <v>0</v>
      </c>
      <c r="J4520">
        <f ca="1"/>
        <v>3479</v>
      </c>
      <c r="K4520">
        <v>298</v>
      </c>
      <c r="L4520" cm="1">
        <f t="array" ref="L4520">_xlfn.IFS(G4520&lt;=25, 1, G4520&lt;=75, 2, G4520&lt;=150, 3, G4520&gt;150, 4)</f>
        <v>3</v>
      </c>
    </row>
    <row r="4521" spans="1:12" x14ac:dyDescent="0.2">
      <c r="A4521" t="s">
        <v>6913</v>
      </c>
      <c r="B4521" t="s">
        <v>6914</v>
      </c>
      <c r="C4521" s="2">
        <v>223</v>
      </c>
      <c r="D4521" s="2">
        <v>127</v>
      </c>
      <c r="E4521" t="s">
        <v>7027</v>
      </c>
      <c r="F4521" t="s">
        <v>7040</v>
      </c>
      <c r="G4521" s="2">
        <v>96</v>
      </c>
      <c r="H4521" s="11">
        <v>0.43049327354260092</v>
      </c>
      <c r="I4521">
        <v>0</v>
      </c>
      <c r="J4521">
        <f ca="1"/>
        <v>2829</v>
      </c>
      <c r="K4521">
        <v>2218</v>
      </c>
      <c r="L4521" cm="1">
        <f t="array" ref="L4521">_xlfn.IFS(G4521&lt;=25, 1, G4521&lt;=75, 2, G4521&lt;=150, 3, G4521&gt;150, 4)</f>
        <v>3</v>
      </c>
    </row>
    <row r="4522" spans="1:12" x14ac:dyDescent="0.2">
      <c r="A4522" t="s">
        <v>6915</v>
      </c>
      <c r="B4522" t="s">
        <v>6916</v>
      </c>
      <c r="C4522" s="2">
        <v>268</v>
      </c>
      <c r="D4522" s="2">
        <v>150</v>
      </c>
      <c r="E4522" t="s">
        <v>7027</v>
      </c>
      <c r="F4522" t="s">
        <v>7038</v>
      </c>
      <c r="G4522" s="2">
        <v>118</v>
      </c>
      <c r="H4522" s="11">
        <v>0.44029850746268656</v>
      </c>
      <c r="I4522">
        <v>0</v>
      </c>
      <c r="J4522">
        <f ca="1"/>
        <v>3731</v>
      </c>
      <c r="K4522">
        <v>1207</v>
      </c>
      <c r="L4522" cm="1">
        <f t="array" ref="L4522">_xlfn.IFS(G4522&lt;=25, 1, G4522&lt;=75, 2, G4522&lt;=150, 3, G4522&gt;150, 4)</f>
        <v>3</v>
      </c>
    </row>
    <row r="4523" spans="1:12" x14ac:dyDescent="0.2">
      <c r="A4523" t="s">
        <v>6917</v>
      </c>
      <c r="B4523" t="s">
        <v>6918</v>
      </c>
      <c r="C4523" s="2">
        <v>241</v>
      </c>
      <c r="D4523" s="2">
        <v>104</v>
      </c>
      <c r="E4523" t="s">
        <v>7027</v>
      </c>
      <c r="F4523" t="s">
        <v>7038</v>
      </c>
      <c r="G4523" s="2">
        <v>137</v>
      </c>
      <c r="H4523" s="11">
        <v>0.56846473029045641</v>
      </c>
      <c r="I4523">
        <v>0</v>
      </c>
      <c r="J4523">
        <f ca="1"/>
        <v>4169</v>
      </c>
      <c r="K4523">
        <v>1851</v>
      </c>
      <c r="L4523" cm="1">
        <f t="array" ref="L4523">_xlfn.IFS(G4523&lt;=25, 1, G4523&lt;=75, 2, G4523&lt;=150, 3, G4523&gt;150, 4)</f>
        <v>3</v>
      </c>
    </row>
    <row r="4524" spans="1:12" x14ac:dyDescent="0.2">
      <c r="A4524" t="s">
        <v>6919</v>
      </c>
      <c r="B4524" t="s">
        <v>6920</v>
      </c>
      <c r="C4524" s="2">
        <v>133</v>
      </c>
      <c r="D4524" s="2">
        <v>76</v>
      </c>
      <c r="E4524" t="s">
        <v>7029</v>
      </c>
      <c r="F4524" t="s">
        <v>7040</v>
      </c>
      <c r="G4524" s="2">
        <v>57</v>
      </c>
      <c r="H4524" s="11">
        <v>0.42857142857142855</v>
      </c>
      <c r="I4524">
        <v>0</v>
      </c>
      <c r="J4524">
        <f ca="1"/>
        <v>208</v>
      </c>
      <c r="K4524">
        <v>3825</v>
      </c>
      <c r="L4524" cm="1">
        <f t="array" ref="L4524">_xlfn.IFS(G4524&lt;=25, 1, G4524&lt;=75, 2, G4524&lt;=150, 3, G4524&gt;150, 4)</f>
        <v>2</v>
      </c>
    </row>
    <row r="4525" spans="1:12" x14ac:dyDescent="0.2">
      <c r="A4525" t="s">
        <v>6921</v>
      </c>
      <c r="B4525" t="s">
        <v>6922</v>
      </c>
      <c r="C4525" s="2">
        <v>357</v>
      </c>
      <c r="D4525" s="2">
        <v>243</v>
      </c>
      <c r="E4525" t="s">
        <v>7029</v>
      </c>
      <c r="F4525" t="s">
        <v>7037</v>
      </c>
      <c r="G4525" s="2">
        <v>114</v>
      </c>
      <c r="H4525" s="11">
        <v>0.31932773109243695</v>
      </c>
      <c r="I4525">
        <v>0</v>
      </c>
      <c r="J4525">
        <f ca="1"/>
        <v>3386</v>
      </c>
      <c r="K4525">
        <v>3973</v>
      </c>
      <c r="L4525" cm="1">
        <f t="array" ref="L4525">_xlfn.IFS(G4525&lt;=25, 1, G4525&lt;=75, 2, G4525&lt;=150, 3, G4525&gt;150, 4)</f>
        <v>3</v>
      </c>
    </row>
    <row r="4526" spans="1:12" x14ac:dyDescent="0.2">
      <c r="A4526" t="s">
        <v>6923</v>
      </c>
      <c r="B4526" t="s">
        <v>6924</v>
      </c>
      <c r="C4526" s="2">
        <v>1071</v>
      </c>
      <c r="D4526" s="2">
        <v>750</v>
      </c>
      <c r="E4526" t="s">
        <v>7029</v>
      </c>
      <c r="F4526" t="s">
        <v>7045</v>
      </c>
      <c r="G4526" s="2">
        <v>321</v>
      </c>
      <c r="H4526" s="11">
        <v>0.29971988795518206</v>
      </c>
      <c r="I4526">
        <v>0</v>
      </c>
      <c r="J4526">
        <f ca="1"/>
        <v>2738</v>
      </c>
      <c r="K4526">
        <v>4325</v>
      </c>
      <c r="L4526" cm="1">
        <f t="array" ref="L4526">_xlfn.IFS(G4526&lt;=25, 1, G4526&lt;=75, 2, G4526&lt;=150, 3, G4526&gt;150, 4)</f>
        <v>4</v>
      </c>
    </row>
    <row r="4527" spans="1:12" x14ac:dyDescent="0.2">
      <c r="A4527" t="s">
        <v>6925</v>
      </c>
      <c r="B4527" t="s">
        <v>3547</v>
      </c>
      <c r="C4527" s="2">
        <v>53</v>
      </c>
      <c r="D4527" s="2">
        <v>33</v>
      </c>
      <c r="E4527" t="s">
        <v>7027</v>
      </c>
      <c r="F4527" t="s">
        <v>7036</v>
      </c>
      <c r="G4527" s="2">
        <v>20</v>
      </c>
      <c r="H4527" s="11">
        <v>0.37735849056603776</v>
      </c>
      <c r="I4527">
        <v>0</v>
      </c>
      <c r="J4527">
        <f ca="1"/>
        <v>3507</v>
      </c>
      <c r="K4527">
        <v>1605</v>
      </c>
      <c r="L4527" cm="1">
        <f t="array" ref="L4527">_xlfn.IFS(G4527&lt;=25, 1, G4527&lt;=75, 2, G4527&lt;=150, 3, G4527&gt;150, 4)</f>
        <v>1</v>
      </c>
    </row>
    <row r="4528" spans="1:12" x14ac:dyDescent="0.2">
      <c r="A4528" t="s">
        <v>6926</v>
      </c>
      <c r="B4528" t="s">
        <v>6927</v>
      </c>
      <c r="C4528" s="2">
        <v>89</v>
      </c>
      <c r="D4528" s="2">
        <v>44</v>
      </c>
      <c r="E4528" t="s">
        <v>7027</v>
      </c>
      <c r="F4528" t="s">
        <v>7040</v>
      </c>
      <c r="G4528" s="2">
        <v>45</v>
      </c>
      <c r="H4528" s="11">
        <v>0.5056179775280899</v>
      </c>
      <c r="I4528">
        <v>0</v>
      </c>
      <c r="J4528">
        <f ca="1"/>
        <v>2307</v>
      </c>
      <c r="K4528">
        <v>2390</v>
      </c>
      <c r="L4528" cm="1">
        <f t="array" ref="L4528">_xlfn.IFS(G4528&lt;=25, 1, G4528&lt;=75, 2, G4528&lt;=150, 3, G4528&gt;150, 4)</f>
        <v>2</v>
      </c>
    </row>
    <row r="4529" spans="1:12" x14ac:dyDescent="0.2">
      <c r="A4529" t="s">
        <v>6928</v>
      </c>
      <c r="B4529" t="s">
        <v>1786</v>
      </c>
      <c r="C4529" s="2">
        <v>89</v>
      </c>
      <c r="D4529" s="2">
        <v>61</v>
      </c>
      <c r="E4529" t="s">
        <v>7029</v>
      </c>
      <c r="F4529" t="s">
        <v>7040</v>
      </c>
      <c r="G4529" s="2">
        <v>28</v>
      </c>
      <c r="H4529" s="11">
        <v>0.3146067415730337</v>
      </c>
      <c r="I4529">
        <v>0</v>
      </c>
      <c r="J4529">
        <f ca="1"/>
        <v>1151</v>
      </c>
      <c r="K4529">
        <v>2531</v>
      </c>
      <c r="L4529" cm="1">
        <f t="array" ref="L4529">_xlfn.IFS(G4529&lt;=25, 1, G4529&lt;=75, 2, G4529&lt;=150, 3, G4529&gt;150, 4)</f>
        <v>2</v>
      </c>
    </row>
    <row r="4530" spans="1:12" x14ac:dyDescent="0.2">
      <c r="A4530" t="s">
        <v>6929</v>
      </c>
      <c r="B4530" t="s">
        <v>6930</v>
      </c>
      <c r="C4530" s="2">
        <v>447</v>
      </c>
      <c r="D4530" s="2">
        <v>398</v>
      </c>
      <c r="E4530" t="s">
        <v>7029</v>
      </c>
      <c r="F4530" t="s">
        <v>7043</v>
      </c>
      <c r="G4530" s="2">
        <v>49</v>
      </c>
      <c r="H4530" s="11">
        <v>0.10961968680089486</v>
      </c>
      <c r="I4530">
        <v>0</v>
      </c>
      <c r="J4530">
        <f ca="1"/>
        <v>1986</v>
      </c>
      <c r="K4530">
        <v>3421</v>
      </c>
      <c r="L4530" cm="1">
        <f t="array" ref="L4530">_xlfn.IFS(G4530&lt;=25, 1, G4530&lt;=75, 2, G4530&lt;=150, 3, G4530&gt;150, 4)</f>
        <v>2</v>
      </c>
    </row>
    <row r="4531" spans="1:12" x14ac:dyDescent="0.2">
      <c r="A4531" t="s">
        <v>6931</v>
      </c>
      <c r="B4531" t="s">
        <v>6932</v>
      </c>
      <c r="C4531" s="2">
        <v>490</v>
      </c>
      <c r="D4531" s="2">
        <v>176</v>
      </c>
      <c r="E4531" t="s">
        <v>7029</v>
      </c>
      <c r="F4531" t="s">
        <v>7040</v>
      </c>
      <c r="G4531" s="2">
        <v>314</v>
      </c>
      <c r="H4531" s="11">
        <v>0.64081632653061227</v>
      </c>
      <c r="I4531">
        <v>0</v>
      </c>
      <c r="J4531">
        <f ca="1"/>
        <v>243</v>
      </c>
      <c r="K4531">
        <v>1656</v>
      </c>
      <c r="L4531" cm="1">
        <f t="array" ref="L4531">_xlfn.IFS(G4531&lt;=25, 1, G4531&lt;=75, 2, G4531&lt;=150, 3, G4531&gt;150, 4)</f>
        <v>4</v>
      </c>
    </row>
    <row r="4532" spans="1:12" x14ac:dyDescent="0.2">
      <c r="A4532" t="s">
        <v>6933</v>
      </c>
      <c r="B4532" t="s">
        <v>6934</v>
      </c>
      <c r="C4532" s="2">
        <v>268</v>
      </c>
      <c r="D4532" s="2">
        <v>163</v>
      </c>
      <c r="E4532" t="s">
        <v>7027</v>
      </c>
      <c r="F4532" t="s">
        <v>7040</v>
      </c>
      <c r="G4532" s="2">
        <v>105</v>
      </c>
      <c r="H4532" s="11">
        <v>0.39179104477611942</v>
      </c>
      <c r="I4532">
        <v>0</v>
      </c>
      <c r="J4532">
        <f ca="1"/>
        <v>1407</v>
      </c>
      <c r="K4532">
        <v>4423</v>
      </c>
      <c r="L4532" cm="1">
        <f t="array" ref="L4532">_xlfn.IFS(G4532&lt;=25, 1, G4532&lt;=75, 2, G4532&lt;=150, 3, G4532&gt;150, 4)</f>
        <v>3</v>
      </c>
    </row>
    <row r="4533" spans="1:12" x14ac:dyDescent="0.2">
      <c r="A4533" t="s">
        <v>6935</v>
      </c>
      <c r="B4533" t="s">
        <v>6936</v>
      </c>
      <c r="C4533" s="2">
        <v>474</v>
      </c>
      <c r="D4533" s="2">
        <v>450</v>
      </c>
      <c r="E4533" t="s">
        <v>7029</v>
      </c>
      <c r="F4533" t="s">
        <v>7044</v>
      </c>
      <c r="G4533" s="2">
        <v>24</v>
      </c>
      <c r="H4533" s="11">
        <v>5.0632911392405063E-2</v>
      </c>
      <c r="I4533">
        <v>0</v>
      </c>
      <c r="J4533">
        <f ca="1"/>
        <v>1379</v>
      </c>
      <c r="K4533">
        <v>4484</v>
      </c>
      <c r="L4533" cm="1">
        <f t="array" ref="L4533">_xlfn.IFS(G4533&lt;=25, 1, G4533&lt;=75, 2, G4533&lt;=150, 3, G4533&gt;150, 4)</f>
        <v>1</v>
      </c>
    </row>
    <row r="4534" spans="1:12" x14ac:dyDescent="0.2">
      <c r="A4534" t="s">
        <v>6937</v>
      </c>
      <c r="B4534" t="s">
        <v>6938</v>
      </c>
      <c r="C4534" s="2">
        <v>178</v>
      </c>
      <c r="D4534" s="2">
        <v>137</v>
      </c>
      <c r="E4534" t="s">
        <v>7027</v>
      </c>
      <c r="F4534" t="s">
        <v>7045</v>
      </c>
      <c r="G4534" s="2">
        <v>41</v>
      </c>
      <c r="H4534" s="11">
        <v>0.2303370786516854</v>
      </c>
      <c r="I4534">
        <v>0</v>
      </c>
      <c r="J4534">
        <f ca="1"/>
        <v>3747</v>
      </c>
      <c r="K4534">
        <v>2696</v>
      </c>
      <c r="L4534" cm="1">
        <f t="array" ref="L4534">_xlfn.IFS(G4534&lt;=25, 1, G4534&lt;=75, 2, G4534&lt;=150, 3, G4534&gt;150, 4)</f>
        <v>2</v>
      </c>
    </row>
    <row r="4535" spans="1:12" x14ac:dyDescent="0.2">
      <c r="A4535" t="s">
        <v>6939</v>
      </c>
      <c r="B4535" t="s">
        <v>6940</v>
      </c>
      <c r="C4535" s="2">
        <v>268</v>
      </c>
      <c r="D4535" s="2">
        <v>236</v>
      </c>
      <c r="E4535" t="s">
        <v>7027</v>
      </c>
      <c r="F4535" t="s">
        <v>7039</v>
      </c>
      <c r="G4535" s="2">
        <v>32</v>
      </c>
      <c r="H4535" s="11">
        <v>0.11940298507462686</v>
      </c>
      <c r="I4535">
        <v>0</v>
      </c>
      <c r="J4535">
        <f ca="1"/>
        <v>1368</v>
      </c>
      <c r="K4535">
        <v>1942</v>
      </c>
      <c r="L4535" cm="1">
        <f t="array" ref="L4535">_xlfn.IFS(G4535&lt;=25, 1, G4535&lt;=75, 2, G4535&lt;=150, 3, G4535&gt;150, 4)</f>
        <v>2</v>
      </c>
    </row>
    <row r="4536" spans="1:12" x14ac:dyDescent="0.2">
      <c r="A4536" t="s">
        <v>6941</v>
      </c>
      <c r="B4536" t="s">
        <v>6942</v>
      </c>
      <c r="C4536" s="2">
        <v>402</v>
      </c>
      <c r="D4536" s="2">
        <v>273</v>
      </c>
      <c r="E4536" t="s">
        <v>7027</v>
      </c>
      <c r="F4536" t="s">
        <v>7038</v>
      </c>
      <c r="G4536" s="2">
        <v>129</v>
      </c>
      <c r="H4536" s="11">
        <v>0.32089552238805968</v>
      </c>
      <c r="I4536">
        <v>0</v>
      </c>
      <c r="J4536">
        <f ca="1"/>
        <v>730</v>
      </c>
      <c r="K4536">
        <v>3572</v>
      </c>
      <c r="L4536" cm="1">
        <f t="array" ref="L4536">_xlfn.IFS(G4536&lt;=25, 1, G4536&lt;=75, 2, G4536&lt;=150, 3, G4536&gt;150, 4)</f>
        <v>3</v>
      </c>
    </row>
    <row r="4537" spans="1:12" x14ac:dyDescent="0.2">
      <c r="A4537" t="s">
        <v>6943</v>
      </c>
      <c r="B4537" t="s">
        <v>3979</v>
      </c>
      <c r="C4537" s="2">
        <v>223</v>
      </c>
      <c r="D4537" s="2">
        <v>149</v>
      </c>
      <c r="E4537" t="s">
        <v>7028</v>
      </c>
      <c r="F4537" t="s">
        <v>7040</v>
      </c>
      <c r="G4537" s="2">
        <v>74</v>
      </c>
      <c r="H4537" s="11">
        <v>0.33183856502242154</v>
      </c>
      <c r="I4537">
        <v>0</v>
      </c>
      <c r="J4537">
        <f ca="1"/>
        <v>3422</v>
      </c>
      <c r="K4537">
        <v>1469</v>
      </c>
      <c r="L4537" cm="1">
        <f t="array" ref="L4537">_xlfn.IFS(G4537&lt;=25, 1, G4537&lt;=75, 2, G4537&lt;=150, 3, G4537&gt;150, 4)</f>
        <v>2</v>
      </c>
    </row>
    <row r="4538" spans="1:12" x14ac:dyDescent="0.2">
      <c r="A4538" t="s">
        <v>6944</v>
      </c>
      <c r="B4538" t="s">
        <v>2287</v>
      </c>
      <c r="C4538" s="2">
        <v>223</v>
      </c>
      <c r="D4538" s="2">
        <v>116</v>
      </c>
      <c r="E4538" t="s">
        <v>6989</v>
      </c>
      <c r="F4538" t="s">
        <v>7042</v>
      </c>
      <c r="G4538" s="2">
        <v>107</v>
      </c>
      <c r="H4538" s="11">
        <v>0.47982062780269058</v>
      </c>
      <c r="I4538">
        <v>1</v>
      </c>
      <c r="J4538">
        <f ca="1"/>
        <v>1274</v>
      </c>
      <c r="K4538">
        <v>2079</v>
      </c>
      <c r="L4538" cm="1">
        <f t="array" ref="L4538">_xlfn.IFS(G4538&lt;=25, 1, G4538&lt;=75, 2, G4538&lt;=150, 3, G4538&gt;150, 4)</f>
        <v>3</v>
      </c>
    </row>
    <row r="4539" spans="1:12" x14ac:dyDescent="0.2">
      <c r="A4539" t="s">
        <v>6945</v>
      </c>
      <c r="B4539" t="s">
        <v>6946</v>
      </c>
      <c r="C4539" s="2">
        <v>294</v>
      </c>
      <c r="D4539" s="2">
        <v>218</v>
      </c>
      <c r="E4539" t="s">
        <v>7027</v>
      </c>
      <c r="F4539" t="s">
        <v>7039</v>
      </c>
      <c r="G4539" s="2">
        <v>76</v>
      </c>
      <c r="H4539" s="11">
        <v>0.25850340136054423</v>
      </c>
      <c r="I4539">
        <v>0</v>
      </c>
      <c r="J4539">
        <f ca="1"/>
        <v>874</v>
      </c>
      <c r="K4539">
        <v>362</v>
      </c>
      <c r="L4539" cm="1">
        <f t="array" ref="L4539">_xlfn.IFS(G4539&lt;=25, 1, G4539&lt;=75, 2, G4539&lt;=150, 3, G4539&gt;150, 4)</f>
        <v>3</v>
      </c>
    </row>
    <row r="4540" spans="1:12" x14ac:dyDescent="0.2">
      <c r="A4540" t="s">
        <v>6947</v>
      </c>
      <c r="B4540" t="s">
        <v>6948</v>
      </c>
      <c r="C4540" s="2">
        <v>44</v>
      </c>
      <c r="D4540" s="2">
        <v>22</v>
      </c>
      <c r="E4540" t="s">
        <v>7027</v>
      </c>
      <c r="F4540" t="s">
        <v>7040</v>
      </c>
      <c r="G4540" s="2">
        <v>22</v>
      </c>
      <c r="H4540" s="11">
        <v>0.5</v>
      </c>
      <c r="I4540">
        <v>0</v>
      </c>
      <c r="J4540">
        <f ca="1"/>
        <v>1206</v>
      </c>
      <c r="K4540">
        <v>3518</v>
      </c>
      <c r="L4540" cm="1">
        <f t="array" ref="L4540">_xlfn.IFS(G4540&lt;=25, 1, G4540&lt;=75, 2, G4540&lt;=150, 3, G4540&gt;150, 4)</f>
        <v>1</v>
      </c>
    </row>
    <row r="4541" spans="1:12" x14ac:dyDescent="0.2">
      <c r="A4541" t="s">
        <v>6949</v>
      </c>
      <c r="B4541" t="s">
        <v>1786</v>
      </c>
      <c r="C4541" s="2">
        <v>53</v>
      </c>
      <c r="D4541" s="2">
        <v>25</v>
      </c>
      <c r="E4541" t="s">
        <v>7029</v>
      </c>
      <c r="F4541" t="s">
        <v>7040</v>
      </c>
      <c r="G4541" s="2">
        <v>28</v>
      </c>
      <c r="H4541" s="11">
        <v>0.52830188679245282</v>
      </c>
      <c r="I4541">
        <v>0</v>
      </c>
      <c r="J4541">
        <f ca="1"/>
        <v>745</v>
      </c>
      <c r="K4541">
        <v>727</v>
      </c>
      <c r="L4541" cm="1">
        <f t="array" ref="L4541">_xlfn.IFS(G4541&lt;=25, 1, G4541&lt;=75, 2, G4541&lt;=150, 3, G4541&gt;150, 4)</f>
        <v>2</v>
      </c>
    </row>
    <row r="4542" spans="1:12" x14ac:dyDescent="0.2">
      <c r="A4542" t="s">
        <v>6950</v>
      </c>
      <c r="B4542" t="s">
        <v>1786</v>
      </c>
      <c r="C4542" s="2">
        <v>59</v>
      </c>
      <c r="D4542" s="2">
        <v>22</v>
      </c>
      <c r="E4542" t="s">
        <v>7027</v>
      </c>
      <c r="F4542" t="s">
        <v>7040</v>
      </c>
      <c r="G4542" s="2">
        <v>37</v>
      </c>
      <c r="H4542" s="11">
        <v>0.6271186440677966</v>
      </c>
      <c r="I4542">
        <v>0</v>
      </c>
      <c r="J4542">
        <f ca="1"/>
        <v>2658</v>
      </c>
      <c r="K4542">
        <v>3360</v>
      </c>
      <c r="L4542" cm="1">
        <f t="array" ref="L4542">_xlfn.IFS(G4542&lt;=25, 1, G4542&lt;=75, 2, G4542&lt;=150, 3, G4542&gt;150, 4)</f>
        <v>2</v>
      </c>
    </row>
    <row r="4543" spans="1:12" x14ac:dyDescent="0.2">
      <c r="A4543" t="s">
        <v>6951</v>
      </c>
      <c r="B4543" t="s">
        <v>6952</v>
      </c>
      <c r="C4543" s="2">
        <v>241</v>
      </c>
      <c r="D4543" s="2">
        <v>140</v>
      </c>
      <c r="E4543" t="s">
        <v>7027</v>
      </c>
      <c r="F4543" t="s">
        <v>7038</v>
      </c>
      <c r="G4543" s="2">
        <v>101</v>
      </c>
      <c r="H4543" s="11">
        <v>0.41908713692946059</v>
      </c>
      <c r="I4543">
        <v>0</v>
      </c>
      <c r="J4543">
        <f ca="1"/>
        <v>113</v>
      </c>
      <c r="K4543">
        <v>2546</v>
      </c>
      <c r="L4543" cm="1">
        <f t="array" ref="L4543">_xlfn.IFS(G4543&lt;=25, 1, G4543&lt;=75, 2, G4543&lt;=150, 3, G4543&gt;150, 4)</f>
        <v>3</v>
      </c>
    </row>
    <row r="4544" spans="1:12" x14ac:dyDescent="0.2">
      <c r="A4544" t="s">
        <v>6953</v>
      </c>
      <c r="B4544" t="s">
        <v>6954</v>
      </c>
      <c r="C4544" s="2">
        <v>268</v>
      </c>
      <c r="D4544" s="2">
        <v>161</v>
      </c>
      <c r="E4544" t="s">
        <v>7029</v>
      </c>
      <c r="F4544" t="s">
        <v>7041</v>
      </c>
      <c r="G4544" s="2">
        <v>107</v>
      </c>
      <c r="H4544" s="11">
        <v>0.39925373134328357</v>
      </c>
      <c r="I4544">
        <v>0</v>
      </c>
      <c r="J4544">
        <f ca="1"/>
        <v>792</v>
      </c>
      <c r="K4544">
        <v>3717</v>
      </c>
      <c r="L4544" cm="1">
        <f t="array" ref="L4544">_xlfn.IFS(G4544&lt;=25, 1, G4544&lt;=75, 2, G4544&lt;=150, 3, G4544&gt;150, 4)</f>
        <v>3</v>
      </c>
    </row>
    <row r="4545" spans="1:12" x14ac:dyDescent="0.2">
      <c r="A4545" t="s">
        <v>6955</v>
      </c>
      <c r="B4545" t="s">
        <v>5242</v>
      </c>
      <c r="C4545" s="2">
        <v>402</v>
      </c>
      <c r="D4545" s="2">
        <v>261</v>
      </c>
      <c r="E4545" t="s">
        <v>7027</v>
      </c>
      <c r="F4545" t="s">
        <v>7039</v>
      </c>
      <c r="G4545" s="2">
        <v>141</v>
      </c>
      <c r="H4545" s="11">
        <v>0.35074626865671643</v>
      </c>
      <c r="I4545">
        <v>0</v>
      </c>
      <c r="J4545">
        <f ca="1"/>
        <v>1598</v>
      </c>
      <c r="K4545">
        <v>1230</v>
      </c>
      <c r="L4545" cm="1">
        <f t="array" ref="L4545">_xlfn.IFS(G4545&lt;=25, 1, G4545&lt;=75, 2, G4545&lt;=150, 3, G4545&gt;150, 4)</f>
        <v>3</v>
      </c>
    </row>
    <row r="4546" spans="1:12" x14ac:dyDescent="0.2">
      <c r="A4546" t="s">
        <v>6956</v>
      </c>
      <c r="B4546" t="s">
        <v>6957</v>
      </c>
      <c r="C4546" s="2">
        <v>268</v>
      </c>
      <c r="D4546" s="2">
        <v>166</v>
      </c>
      <c r="E4546" t="s">
        <v>7027</v>
      </c>
      <c r="F4546" t="s">
        <v>7039</v>
      </c>
      <c r="G4546" s="2">
        <v>102</v>
      </c>
      <c r="H4546" s="11">
        <v>0.38059701492537312</v>
      </c>
      <c r="I4546">
        <v>0</v>
      </c>
      <c r="J4546">
        <f ca="1"/>
        <v>2032</v>
      </c>
      <c r="K4546">
        <v>123</v>
      </c>
      <c r="L4546" cm="1">
        <f t="array" ref="L4546">_xlfn.IFS(G4546&lt;=25, 1, G4546&lt;=75, 2, G4546&lt;=150, 3, G4546&gt;150, 4)</f>
        <v>3</v>
      </c>
    </row>
    <row r="4547" spans="1:12" x14ac:dyDescent="0.2">
      <c r="A4547" t="s">
        <v>6958</v>
      </c>
      <c r="B4547" t="s">
        <v>6959</v>
      </c>
      <c r="C4547" s="2">
        <v>89</v>
      </c>
      <c r="D4547" s="2">
        <v>61</v>
      </c>
      <c r="E4547" t="s">
        <v>7029</v>
      </c>
      <c r="F4547" t="s">
        <v>7042</v>
      </c>
      <c r="G4547" s="2">
        <v>28</v>
      </c>
      <c r="H4547" s="11">
        <v>0.3146067415730337</v>
      </c>
      <c r="I4547">
        <v>0</v>
      </c>
      <c r="J4547">
        <f ca="1"/>
        <v>3065</v>
      </c>
      <c r="K4547">
        <v>2528</v>
      </c>
      <c r="L4547" cm="1">
        <f t="array" ref="L4547">_xlfn.IFS(G4547&lt;=25, 1, G4547&lt;=75, 2, G4547&lt;=150, 3, G4547&gt;150, 4)</f>
        <v>2</v>
      </c>
    </row>
    <row r="4548" spans="1:12" x14ac:dyDescent="0.2">
      <c r="A4548" t="s">
        <v>6960</v>
      </c>
      <c r="B4548" t="s">
        <v>6961</v>
      </c>
      <c r="C4548" s="2">
        <v>670</v>
      </c>
      <c r="D4548" s="2">
        <v>536</v>
      </c>
      <c r="E4548" t="s">
        <v>7029</v>
      </c>
      <c r="F4548" t="s">
        <v>7042</v>
      </c>
      <c r="G4548" s="2">
        <v>134</v>
      </c>
      <c r="H4548" s="11">
        <v>0.2</v>
      </c>
      <c r="I4548">
        <v>0</v>
      </c>
      <c r="J4548">
        <f ca="1"/>
        <v>2669</v>
      </c>
      <c r="K4548">
        <v>3828</v>
      </c>
      <c r="L4548" cm="1">
        <f t="array" ref="L4548">_xlfn.IFS(G4548&lt;=25, 1, G4548&lt;=75, 2, G4548&lt;=150, 3, G4548&gt;150, 4)</f>
        <v>3</v>
      </c>
    </row>
    <row r="4549" spans="1:12" x14ac:dyDescent="0.2">
      <c r="A4549" t="s">
        <v>6962</v>
      </c>
      <c r="B4549" t="s">
        <v>6963</v>
      </c>
      <c r="C4549" s="2">
        <v>894</v>
      </c>
      <c r="D4549" s="2">
        <v>724</v>
      </c>
      <c r="E4549" t="s">
        <v>7029</v>
      </c>
      <c r="F4549" t="s">
        <v>7045</v>
      </c>
      <c r="G4549" s="2">
        <v>170</v>
      </c>
      <c r="H4549" s="11">
        <v>0.19015659955257272</v>
      </c>
      <c r="I4549">
        <v>0</v>
      </c>
      <c r="J4549">
        <f ca="1"/>
        <v>1832</v>
      </c>
      <c r="K4549">
        <v>1563</v>
      </c>
      <c r="L4549" cm="1">
        <f t="array" ref="L4549">_xlfn.IFS(G4549&lt;=25, 1, G4549&lt;=75, 2, G4549&lt;=150, 3, G4549&gt;150, 4)</f>
        <v>4</v>
      </c>
    </row>
    <row r="4550" spans="1:12" x14ac:dyDescent="0.2">
      <c r="A4550" t="s">
        <v>6964</v>
      </c>
      <c r="B4550" t="s">
        <v>6965</v>
      </c>
      <c r="C4550" s="2">
        <v>89</v>
      </c>
      <c r="D4550" s="2">
        <v>47</v>
      </c>
      <c r="E4550" t="s">
        <v>7027</v>
      </c>
      <c r="F4550" t="s">
        <v>7037</v>
      </c>
      <c r="G4550" s="2">
        <v>42</v>
      </c>
      <c r="H4550" s="11">
        <v>0.47191011235955055</v>
      </c>
      <c r="I4550">
        <v>0</v>
      </c>
      <c r="J4550">
        <f ca="1"/>
        <v>3397</v>
      </c>
      <c r="K4550">
        <v>3079</v>
      </c>
      <c r="L4550" cm="1">
        <f t="array" ref="L4550">_xlfn.IFS(G4550&lt;=25, 1, G4550&lt;=75, 2, G4550&lt;=150, 3, G4550&gt;150, 4)</f>
        <v>2</v>
      </c>
    </row>
    <row r="4551" spans="1:12" x14ac:dyDescent="0.2">
      <c r="A4551" t="s">
        <v>6966</v>
      </c>
      <c r="B4551" t="s">
        <v>6967</v>
      </c>
      <c r="C4551" s="2">
        <v>532</v>
      </c>
      <c r="D4551" s="2">
        <v>367</v>
      </c>
      <c r="E4551" t="s">
        <v>7027</v>
      </c>
      <c r="F4551" t="s">
        <v>7037</v>
      </c>
      <c r="G4551" s="2">
        <v>165</v>
      </c>
      <c r="H4551" s="11">
        <v>0.31015037593984962</v>
      </c>
      <c r="I4551">
        <v>0</v>
      </c>
      <c r="J4551">
        <f ca="1"/>
        <v>3166</v>
      </c>
      <c r="K4551">
        <v>2195</v>
      </c>
      <c r="L4551" cm="1">
        <f t="array" ref="L4551">_xlfn.IFS(G4551&lt;=25, 1, G4551&lt;=75, 2, G4551&lt;=150, 3, G4551&gt;150, 4)</f>
        <v>4</v>
      </c>
    </row>
    <row r="4552" spans="1:12" x14ac:dyDescent="0.2">
      <c r="A4552" t="s">
        <v>6968</v>
      </c>
      <c r="B4552" t="s">
        <v>6969</v>
      </c>
      <c r="C4552" s="2">
        <v>99</v>
      </c>
      <c r="D4552" s="2">
        <v>50</v>
      </c>
      <c r="E4552" t="s">
        <v>7027</v>
      </c>
      <c r="F4552" t="s">
        <v>7037</v>
      </c>
      <c r="G4552" s="2">
        <v>49</v>
      </c>
      <c r="H4552" s="11">
        <v>0.49494949494949497</v>
      </c>
      <c r="I4552">
        <v>0</v>
      </c>
      <c r="J4552">
        <f ca="1"/>
        <v>787</v>
      </c>
      <c r="K4552">
        <v>1210</v>
      </c>
      <c r="L4552" cm="1">
        <f t="array" ref="L4552">_xlfn.IFS(G4552&lt;=25, 1, G4552&lt;=75, 2, G4552&lt;=150, 3, G4552&gt;150, 4)</f>
        <v>2</v>
      </c>
    </row>
    <row r="4553" spans="1:12" x14ac:dyDescent="0.2">
      <c r="A4553" t="s">
        <v>6970</v>
      </c>
      <c r="B4553" t="s">
        <v>6971</v>
      </c>
      <c r="C4553" s="2">
        <v>89</v>
      </c>
      <c r="D4553" s="2">
        <v>70</v>
      </c>
      <c r="E4553" t="s">
        <v>7027</v>
      </c>
      <c r="F4553" t="s">
        <v>7041</v>
      </c>
      <c r="G4553" s="2">
        <v>19</v>
      </c>
      <c r="H4553" s="11">
        <v>0.21348314606741572</v>
      </c>
      <c r="I4553">
        <v>0</v>
      </c>
      <c r="J4553">
        <f ca="1"/>
        <v>3646</v>
      </c>
      <c r="K4553">
        <v>2200</v>
      </c>
      <c r="L4553" cm="1">
        <f t="array" ref="L4553">_xlfn.IFS(G4553&lt;=25, 1, G4553&lt;=75, 2, G4553&lt;=150, 3, G4553&gt;150, 4)</f>
        <v>1</v>
      </c>
    </row>
    <row r="4554" spans="1:12" x14ac:dyDescent="0.2">
      <c r="A4554" t="s">
        <v>6972</v>
      </c>
      <c r="B4554" t="s">
        <v>4804</v>
      </c>
      <c r="C4554" s="2">
        <v>250</v>
      </c>
      <c r="D4554" s="2">
        <v>208</v>
      </c>
      <c r="E4554" t="s">
        <v>7027</v>
      </c>
      <c r="F4554" t="s">
        <v>7039</v>
      </c>
      <c r="G4554" s="2">
        <v>42</v>
      </c>
      <c r="H4554" s="11">
        <v>0.16800000000000001</v>
      </c>
      <c r="I4554">
        <v>0</v>
      </c>
      <c r="J4554">
        <f ca="1"/>
        <v>4473</v>
      </c>
      <c r="K4554">
        <v>551</v>
      </c>
      <c r="L4554" cm="1">
        <f t="array" ref="L4554">_xlfn.IFS(G4554&lt;=25, 1, G4554&lt;=75, 2, G4554&lt;=150, 3, G4554&gt;150, 4)</f>
        <v>2</v>
      </c>
    </row>
  </sheetData>
  <autoFilter ref="A1:K4554" xr:uid="{C9B5889C-6AB8-5B46-88CA-76145F095E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C558-7F88-0B49-80EE-88DF5BCF0C12}">
  <dimension ref="B3:H47"/>
  <sheetViews>
    <sheetView workbookViewId="0">
      <selection activeCell="L37" sqref="L37"/>
    </sheetView>
  </sheetViews>
  <sheetFormatPr baseColWidth="10" defaultRowHeight="15" x14ac:dyDescent="0.2"/>
  <cols>
    <col min="1" max="1" width="11.83203125" customWidth="1"/>
    <col min="2" max="2" width="28.5" customWidth="1"/>
    <col min="3" max="3" width="7.5" bestFit="1" customWidth="1"/>
    <col min="4" max="4" width="7" bestFit="1" customWidth="1"/>
    <col min="5" max="5" width="7.5" bestFit="1" customWidth="1"/>
    <col min="6" max="6" width="7" bestFit="1" customWidth="1"/>
    <col min="7" max="7" width="11.6640625" bestFit="1" customWidth="1"/>
    <col min="8" max="8" width="7" bestFit="1" customWidth="1"/>
  </cols>
  <sheetData>
    <row r="3" spans="2:4" x14ac:dyDescent="0.2">
      <c r="B3" s="4" t="s">
        <v>6976</v>
      </c>
      <c r="C3" s="8" t="s">
        <v>7018</v>
      </c>
      <c r="D3" s="8" t="s">
        <v>6979</v>
      </c>
    </row>
    <row r="4" spans="2:4" x14ac:dyDescent="0.2">
      <c r="B4" s="5" t="s">
        <v>7037</v>
      </c>
      <c r="C4">
        <v>84</v>
      </c>
      <c r="D4" s="6">
        <v>0.16800000000000001</v>
      </c>
    </row>
    <row r="5" spans="2:4" x14ac:dyDescent="0.2">
      <c r="B5" s="5" t="s">
        <v>7040</v>
      </c>
      <c r="C5">
        <v>70</v>
      </c>
      <c r="D5" s="6">
        <v>0.14000000000000001</v>
      </c>
    </row>
    <row r="6" spans="2:4" x14ac:dyDescent="0.2">
      <c r="B6" s="5" t="s">
        <v>7041</v>
      </c>
      <c r="C6">
        <v>28</v>
      </c>
      <c r="D6" s="6">
        <v>5.6000000000000001E-2</v>
      </c>
    </row>
    <row r="7" spans="2:4" x14ac:dyDescent="0.2">
      <c r="B7" s="5" t="s">
        <v>7044</v>
      </c>
      <c r="C7">
        <v>20</v>
      </c>
      <c r="D7" s="6">
        <v>0.04</v>
      </c>
    </row>
    <row r="8" spans="2:4" x14ac:dyDescent="0.2">
      <c r="B8" s="5" t="s">
        <v>7036</v>
      </c>
      <c r="C8">
        <v>66</v>
      </c>
      <c r="D8" s="6">
        <v>0.13200000000000001</v>
      </c>
    </row>
    <row r="9" spans="2:4" x14ac:dyDescent="0.2">
      <c r="B9" s="5" t="s">
        <v>7043</v>
      </c>
      <c r="C9">
        <v>35</v>
      </c>
      <c r="D9" s="6">
        <v>7.0000000000000007E-2</v>
      </c>
    </row>
    <row r="10" spans="2:4" x14ac:dyDescent="0.2">
      <c r="B10" s="5" t="s">
        <v>7038</v>
      </c>
      <c r="C10">
        <v>65</v>
      </c>
      <c r="D10" s="6">
        <v>0.13</v>
      </c>
    </row>
    <row r="11" spans="2:4" x14ac:dyDescent="0.2">
      <c r="B11" s="5" t="s">
        <v>7039</v>
      </c>
      <c r="C11">
        <v>91</v>
      </c>
      <c r="D11" s="6">
        <v>0.182</v>
      </c>
    </row>
    <row r="12" spans="2:4" x14ac:dyDescent="0.2">
      <c r="B12" s="5" t="s">
        <v>7042</v>
      </c>
      <c r="C12">
        <v>24</v>
      </c>
      <c r="D12" s="6">
        <v>4.8000000000000001E-2</v>
      </c>
    </row>
    <row r="13" spans="2:4" x14ac:dyDescent="0.2">
      <c r="B13" s="5" t="s">
        <v>7045</v>
      </c>
      <c r="C13">
        <v>17</v>
      </c>
      <c r="D13" s="6">
        <v>3.4000000000000002E-2</v>
      </c>
    </row>
    <row r="14" spans="2:4" x14ac:dyDescent="0.2">
      <c r="B14" s="5" t="s">
        <v>7019</v>
      </c>
      <c r="C14">
        <v>500</v>
      </c>
      <c r="D14" s="7">
        <v>1</v>
      </c>
    </row>
    <row r="18" spans="2:8" x14ac:dyDescent="0.2">
      <c r="B18" s="8"/>
      <c r="C18" s="9" t="s">
        <v>6976</v>
      </c>
      <c r="D18" s="8"/>
      <c r="E18" s="8"/>
      <c r="F18" s="8"/>
      <c r="G18" s="8"/>
      <c r="H18" s="8"/>
    </row>
    <row r="19" spans="2:8" x14ac:dyDescent="0.2">
      <c r="B19" s="8"/>
      <c r="C19" s="18" t="s">
        <v>7020</v>
      </c>
      <c r="D19" s="18"/>
      <c r="E19" s="18" t="s">
        <v>6975</v>
      </c>
      <c r="F19" s="18"/>
      <c r="G19" s="18" t="s">
        <v>7021</v>
      </c>
      <c r="H19" s="18" t="s">
        <v>6978</v>
      </c>
    </row>
    <row r="20" spans="2:8" ht="16" x14ac:dyDescent="0.2">
      <c r="B20" s="9" t="s">
        <v>6976</v>
      </c>
      <c r="C20" s="10" t="s">
        <v>7018</v>
      </c>
      <c r="D20" s="10" t="s">
        <v>6979</v>
      </c>
      <c r="E20" s="10" t="s">
        <v>7018</v>
      </c>
      <c r="F20" s="10" t="s">
        <v>6979</v>
      </c>
      <c r="G20" s="18"/>
      <c r="H20" s="18"/>
    </row>
    <row r="21" spans="2:8" x14ac:dyDescent="0.2">
      <c r="B21" s="5" t="s">
        <v>7037</v>
      </c>
      <c r="C21">
        <v>67</v>
      </c>
      <c r="D21" s="6">
        <v>0.16502463054187191</v>
      </c>
      <c r="E21">
        <v>17</v>
      </c>
      <c r="F21" s="6">
        <v>0.18085106382978725</v>
      </c>
      <c r="G21">
        <v>84</v>
      </c>
      <c r="H21" s="6">
        <v>0.16800000000000001</v>
      </c>
    </row>
    <row r="22" spans="2:8" x14ac:dyDescent="0.2">
      <c r="B22" s="5" t="s">
        <v>7040</v>
      </c>
      <c r="C22">
        <v>64</v>
      </c>
      <c r="D22" s="6">
        <v>0.15763546798029557</v>
      </c>
      <c r="E22">
        <v>6</v>
      </c>
      <c r="F22" s="6">
        <v>6.3829787234042548E-2</v>
      </c>
      <c r="G22">
        <v>70</v>
      </c>
      <c r="H22" s="6">
        <v>0.14000000000000001</v>
      </c>
    </row>
    <row r="23" spans="2:8" x14ac:dyDescent="0.2">
      <c r="B23" s="5" t="s">
        <v>7041</v>
      </c>
      <c r="C23">
        <v>25</v>
      </c>
      <c r="D23" s="6">
        <v>6.1576354679802957E-2</v>
      </c>
      <c r="E23">
        <v>3</v>
      </c>
      <c r="F23" s="6">
        <v>3.1914893617021274E-2</v>
      </c>
      <c r="G23">
        <v>28</v>
      </c>
      <c r="H23" s="6">
        <v>5.6000000000000001E-2</v>
      </c>
    </row>
    <row r="24" spans="2:8" x14ac:dyDescent="0.2">
      <c r="B24" s="5" t="s">
        <v>7044</v>
      </c>
      <c r="C24">
        <v>13</v>
      </c>
      <c r="D24" s="6">
        <v>3.2019704433497539E-2</v>
      </c>
      <c r="E24">
        <v>7</v>
      </c>
      <c r="F24" s="6">
        <v>7.4468085106382975E-2</v>
      </c>
      <c r="G24">
        <v>20</v>
      </c>
      <c r="H24" s="6">
        <v>0.04</v>
      </c>
    </row>
    <row r="25" spans="2:8" x14ac:dyDescent="0.2">
      <c r="B25" s="5" t="s">
        <v>7036</v>
      </c>
      <c r="C25">
        <v>55</v>
      </c>
      <c r="D25" s="6">
        <v>0.1354679802955665</v>
      </c>
      <c r="E25">
        <v>11</v>
      </c>
      <c r="F25" s="6">
        <v>0.11702127659574468</v>
      </c>
      <c r="G25">
        <v>66</v>
      </c>
      <c r="H25" s="6">
        <v>0.13200000000000001</v>
      </c>
    </row>
    <row r="26" spans="2:8" x14ac:dyDescent="0.2">
      <c r="B26" s="5" t="s">
        <v>7043</v>
      </c>
      <c r="C26">
        <v>31</v>
      </c>
      <c r="D26" s="6">
        <v>7.6354679802955669E-2</v>
      </c>
      <c r="E26">
        <v>4</v>
      </c>
      <c r="F26" s="6">
        <v>4.2553191489361701E-2</v>
      </c>
      <c r="G26">
        <v>35</v>
      </c>
      <c r="H26" s="6">
        <v>7.0000000000000007E-2</v>
      </c>
    </row>
    <row r="27" spans="2:8" x14ac:dyDescent="0.2">
      <c r="B27" s="5" t="s">
        <v>7038</v>
      </c>
      <c r="C27">
        <v>38</v>
      </c>
      <c r="D27" s="6">
        <v>9.3596059113300489E-2</v>
      </c>
      <c r="E27">
        <v>27</v>
      </c>
      <c r="F27" s="6">
        <v>0.28723404255319152</v>
      </c>
      <c r="G27">
        <v>65</v>
      </c>
      <c r="H27" s="6">
        <v>0.13</v>
      </c>
    </row>
    <row r="28" spans="2:8" x14ac:dyDescent="0.2">
      <c r="B28" s="5" t="s">
        <v>7039</v>
      </c>
      <c r="C28">
        <v>78</v>
      </c>
      <c r="D28" s="6">
        <v>0.19211822660098521</v>
      </c>
      <c r="E28">
        <v>13</v>
      </c>
      <c r="F28" s="6">
        <v>0.13829787234042554</v>
      </c>
      <c r="G28">
        <v>91</v>
      </c>
      <c r="H28" s="6">
        <v>0.182</v>
      </c>
    </row>
    <row r="29" spans="2:8" x14ac:dyDescent="0.2">
      <c r="B29" s="5" t="s">
        <v>7042</v>
      </c>
      <c r="C29">
        <v>20</v>
      </c>
      <c r="D29" s="6">
        <v>4.9261083743842367E-2</v>
      </c>
      <c r="E29">
        <v>4</v>
      </c>
      <c r="F29" s="6">
        <v>4.2553191489361701E-2</v>
      </c>
      <c r="G29">
        <v>24</v>
      </c>
      <c r="H29" s="6">
        <v>4.8000000000000001E-2</v>
      </c>
    </row>
    <row r="30" spans="2:8" x14ac:dyDescent="0.2">
      <c r="B30" s="5" t="s">
        <v>7045</v>
      </c>
      <c r="C30">
        <v>15</v>
      </c>
      <c r="D30" s="6">
        <v>3.6945812807881777E-2</v>
      </c>
      <c r="E30">
        <v>2</v>
      </c>
      <c r="F30" s="6">
        <v>2.1276595744680851E-2</v>
      </c>
      <c r="G30">
        <v>17</v>
      </c>
      <c r="H30" s="6">
        <v>3.4000000000000002E-2</v>
      </c>
    </row>
    <row r="31" spans="2:8" x14ac:dyDescent="0.2">
      <c r="B31" s="5" t="s">
        <v>7019</v>
      </c>
      <c r="C31">
        <v>406</v>
      </c>
      <c r="D31" s="7">
        <v>1</v>
      </c>
      <c r="E31">
        <v>94</v>
      </c>
      <c r="F31" s="7">
        <v>1</v>
      </c>
      <c r="G31">
        <v>500</v>
      </c>
      <c r="H31" s="7">
        <v>1</v>
      </c>
    </row>
    <row r="34" spans="2:4" x14ac:dyDescent="0.2">
      <c r="C34" t="s">
        <v>6976</v>
      </c>
    </row>
    <row r="35" spans="2:4" ht="15" customHeight="1" x14ac:dyDescent="0.2"/>
    <row r="36" spans="2:4" x14ac:dyDescent="0.2">
      <c r="B36" t="s">
        <v>6976</v>
      </c>
      <c r="C36" t="s">
        <v>7020</v>
      </c>
      <c r="D36" t="s">
        <v>6975</v>
      </c>
    </row>
    <row r="37" spans="2:4" x14ac:dyDescent="0.2">
      <c r="B37" t="s">
        <v>7037</v>
      </c>
      <c r="C37" s="6">
        <v>0.16502463054187191</v>
      </c>
      <c r="D37" s="6">
        <v>0.18085106382978725</v>
      </c>
    </row>
    <row r="38" spans="2:4" x14ac:dyDescent="0.2">
      <c r="B38" t="s">
        <v>7040</v>
      </c>
      <c r="C38" s="6">
        <v>0.15763546798029557</v>
      </c>
      <c r="D38" s="6">
        <v>6.3829787234042548E-2</v>
      </c>
    </row>
    <row r="39" spans="2:4" x14ac:dyDescent="0.2">
      <c r="B39" t="s">
        <v>7041</v>
      </c>
      <c r="C39" s="6">
        <v>6.1576354679802957E-2</v>
      </c>
      <c r="D39" s="6">
        <v>3.1914893617021274E-2</v>
      </c>
    </row>
    <row r="40" spans="2:4" x14ac:dyDescent="0.2">
      <c r="B40" t="s">
        <v>7044</v>
      </c>
      <c r="C40" s="6">
        <v>3.2019704433497539E-2</v>
      </c>
      <c r="D40" s="6">
        <v>7.4468085106382975E-2</v>
      </c>
    </row>
    <row r="41" spans="2:4" x14ac:dyDescent="0.2">
      <c r="B41" t="s">
        <v>7036</v>
      </c>
      <c r="C41" s="6">
        <v>0.1354679802955665</v>
      </c>
      <c r="D41" s="6">
        <v>0.11702127659574468</v>
      </c>
    </row>
    <row r="42" spans="2:4" x14ac:dyDescent="0.2">
      <c r="B42" t="s">
        <v>7043</v>
      </c>
      <c r="C42" s="6">
        <v>7.6354679802955669E-2</v>
      </c>
      <c r="D42" s="6">
        <v>4.2553191489361701E-2</v>
      </c>
    </row>
    <row r="43" spans="2:4" x14ac:dyDescent="0.2">
      <c r="B43" t="s">
        <v>7038</v>
      </c>
      <c r="C43" s="6">
        <v>9.3596059113300489E-2</v>
      </c>
      <c r="D43" s="6">
        <v>0.28723404255319152</v>
      </c>
    </row>
    <row r="44" spans="2:4" x14ac:dyDescent="0.2">
      <c r="B44" t="s">
        <v>7039</v>
      </c>
      <c r="C44" s="6">
        <v>0.19211822660098521</v>
      </c>
      <c r="D44" s="6">
        <v>0.13829787234042554</v>
      </c>
    </row>
    <row r="45" spans="2:4" x14ac:dyDescent="0.2">
      <c r="B45" t="s">
        <v>7042</v>
      </c>
      <c r="C45" s="6">
        <v>4.9261083743842367E-2</v>
      </c>
      <c r="D45" s="6">
        <v>4.2553191489361701E-2</v>
      </c>
    </row>
    <row r="46" spans="2:4" x14ac:dyDescent="0.2">
      <c r="B46" t="s">
        <v>7045</v>
      </c>
      <c r="C46" s="6">
        <v>3.6945812807881777E-2</v>
      </c>
      <c r="D46" s="6">
        <v>2.1276595744680851E-2</v>
      </c>
    </row>
    <row r="47" spans="2:4" x14ac:dyDescent="0.2">
      <c r="C47" s="3"/>
      <c r="D47" s="3"/>
    </row>
  </sheetData>
  <mergeCells count="4">
    <mergeCell ref="C19:D19"/>
    <mergeCell ref="E19:F19"/>
    <mergeCell ref="G19:G20"/>
    <mergeCell ref="H19:H20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6B73-7DA0-C649-B834-C3999217FCA6}">
  <dimension ref="A1:AB501"/>
  <sheetViews>
    <sheetView zoomScale="89" zoomScaleNormal="89" workbookViewId="0">
      <selection activeCell="Q16" sqref="Q16"/>
    </sheetView>
  </sheetViews>
  <sheetFormatPr baseColWidth="10" defaultRowHeight="15" x14ac:dyDescent="0.2"/>
  <cols>
    <col min="3" max="3" width="10" bestFit="1" customWidth="1"/>
    <col min="8" max="8" width="10.83203125" style="1"/>
    <col min="10" max="10" width="10.83203125" customWidth="1"/>
    <col min="11" max="11" width="32" bestFit="1" customWidth="1"/>
    <col min="12" max="12" width="16.33203125" bestFit="1" customWidth="1"/>
    <col min="13" max="13" width="13.83203125" bestFit="1" customWidth="1"/>
    <col min="14" max="14" width="17.83203125" bestFit="1" customWidth="1"/>
    <col min="15" max="15" width="17.1640625" bestFit="1" customWidth="1"/>
    <col min="16" max="17" width="8.5" bestFit="1" customWidth="1"/>
    <col min="18" max="18" width="13" bestFit="1" customWidth="1"/>
    <col min="19" max="19" width="15" bestFit="1" customWidth="1"/>
    <col min="20" max="26" width="11.6640625" bestFit="1" customWidth="1"/>
  </cols>
  <sheetData>
    <row r="1" spans="1:28" x14ac:dyDescent="0.2">
      <c r="A1" t="s">
        <v>7014</v>
      </c>
      <c r="B1" t="s">
        <v>7013</v>
      </c>
      <c r="C1" s="2" t="s">
        <v>7012</v>
      </c>
      <c r="D1" s="2" t="s">
        <v>7011</v>
      </c>
      <c r="E1" t="s">
        <v>7010</v>
      </c>
      <c r="F1" t="s">
        <v>7009</v>
      </c>
      <c r="G1" s="1" t="s">
        <v>7006</v>
      </c>
      <c r="H1" t="s">
        <v>7007</v>
      </c>
      <c r="I1" t="s">
        <v>6981</v>
      </c>
    </row>
    <row r="2" spans="1:28" x14ac:dyDescent="0.2">
      <c r="A2" t="s">
        <v>35</v>
      </c>
      <c r="B2" t="s">
        <v>36</v>
      </c>
      <c r="C2" s="2">
        <v>99</v>
      </c>
      <c r="D2" s="2">
        <v>41</v>
      </c>
      <c r="E2" t="s">
        <v>7027</v>
      </c>
      <c r="F2" t="s">
        <v>7038</v>
      </c>
      <c r="G2" s="2">
        <v>58</v>
      </c>
      <c r="H2" s="12">
        <v>0.58585858585858597</v>
      </c>
      <c r="I2" s="1" t="str">
        <f>IF(AND(H2&gt;=$N$7, H2&lt;=$O$7), H2, "")</f>
        <v/>
      </c>
      <c r="L2" t="s">
        <v>7022</v>
      </c>
      <c r="M2" t="s">
        <v>6994</v>
      </c>
      <c r="N2" t="s">
        <v>6995</v>
      </c>
      <c r="O2" t="s">
        <v>7024</v>
      </c>
      <c r="T2" t="s">
        <v>7010</v>
      </c>
      <c r="U2" t="s">
        <v>7009</v>
      </c>
      <c r="V2" t="s">
        <v>6982</v>
      </c>
      <c r="W2" t="s">
        <v>6983</v>
      </c>
      <c r="X2" t="s">
        <v>6984</v>
      </c>
      <c r="Y2" t="s">
        <v>6985</v>
      </c>
      <c r="Z2" t="s">
        <v>6986</v>
      </c>
      <c r="AA2" t="s">
        <v>6987</v>
      </c>
      <c r="AB2" t="s">
        <v>6988</v>
      </c>
    </row>
    <row r="3" spans="1:28" x14ac:dyDescent="0.2">
      <c r="A3" t="s">
        <v>67</v>
      </c>
      <c r="B3" t="s">
        <v>68</v>
      </c>
      <c r="C3" s="2">
        <v>99</v>
      </c>
      <c r="D3" s="2">
        <v>22</v>
      </c>
      <c r="E3" t="s">
        <v>7027</v>
      </c>
      <c r="F3" t="s">
        <v>7038</v>
      </c>
      <c r="G3" s="2">
        <v>77</v>
      </c>
      <c r="H3" s="12">
        <v>0.77777777777777779</v>
      </c>
      <c r="I3" s="1" t="str">
        <f t="shared" ref="I3:I66" si="0">IF(AND(H3&gt;=$N$7, H3&lt;=$O$7), H3, "")</f>
        <v/>
      </c>
      <c r="K3" t="s">
        <v>7006</v>
      </c>
      <c r="L3" s="1">
        <f>AVERAGE(G2:G501)</f>
        <v>106.072</v>
      </c>
      <c r="M3" s="1">
        <f>MEDIAN(G2:G501)</f>
        <v>89</v>
      </c>
      <c r="N3" s="1">
        <f>SKEW(G2:G501)</f>
        <v>4.5996959900752099</v>
      </c>
      <c r="O3" s="1">
        <f>_xlfn.STDEV.S(G2:G501)</f>
        <v>83.780266663244333</v>
      </c>
      <c r="T3" t="s">
        <v>7028</v>
      </c>
      <c r="U3" t="s">
        <v>7041</v>
      </c>
      <c r="V3" s="13">
        <f t="shared" ref="V3:V34" si="1">AVERAGEIFS($H$2:$H$501, $E$2:$E$501, T3, $F$2:$F$501, U3)</f>
        <v>0.35309458685834239</v>
      </c>
      <c r="W3" s="13">
        <f t="shared" ref="W3:W34" si="2">AVERAGEIFS($I$2:$I$501, $E$2:$E$501, T3, $F$2:$F$501, U3)</f>
        <v>0.35309458685834239</v>
      </c>
      <c r="X3" s="13" cm="1">
        <f t="array" ref="X3">_xlfn.STDEV.S(IF(($E$2:$E$501=T3)*($F$2:$F$501=U3), $H$2:$H$501))</f>
        <v>1.8890964194284551E-3</v>
      </c>
      <c r="Y3" s="13">
        <f t="shared" ref="Y3:Y34" si="3">_xlfn.MAXIFS($H$2:$H$501, $E$2:$E$501, T3, $F$2:$F$501, U3) - _xlfn.MINIFS($H$2:$H$501, $E$2:$E$501, T3, $F$2:$F$501, U3)</f>
        <v>2.6715857769861739E-3</v>
      </c>
      <c r="Z3" s="13" cm="1">
        <f t="array" ref="Z3">_xlfn.PERCENTILE.INC(IF(($E$2:$E$501=T3)*($F$2:$F$501=U3), $H$2:$H$501), 0.25)</f>
        <v>0.3524266904140958</v>
      </c>
      <c r="AA3" s="13" cm="1">
        <f t="array" ref="AA3">_xlfn.PERCENTILE.INC(IF(($E$2:$E$501=T3)*($F$2:$F$501=U3), $H$2:$H$501), 0.75)</f>
        <v>0.35376248330258891</v>
      </c>
      <c r="AB3" s="13">
        <f>AA3 - Z3</f>
        <v>1.3357928884931147E-3</v>
      </c>
    </row>
    <row r="4" spans="1:28" x14ac:dyDescent="0.2">
      <c r="A4" t="s">
        <v>69</v>
      </c>
      <c r="B4" t="s">
        <v>70</v>
      </c>
      <c r="C4" s="2">
        <v>319</v>
      </c>
      <c r="D4" s="2">
        <v>258</v>
      </c>
      <c r="E4" t="s">
        <v>7029</v>
      </c>
      <c r="F4" t="s">
        <v>7036</v>
      </c>
      <c r="G4" s="2">
        <v>61</v>
      </c>
      <c r="H4" s="12">
        <v>0.19122257053291536</v>
      </c>
      <c r="I4" s="1">
        <f t="shared" si="0"/>
        <v>0.19122257053291536</v>
      </c>
      <c r="K4" t="s">
        <v>7007</v>
      </c>
      <c r="L4" s="1">
        <f>AVERAGE(H2:H501)</f>
        <v>0.34281630169547983</v>
      </c>
      <c r="M4" s="1">
        <f>MEDIAN(H2:H501)</f>
        <v>0.32160894256021189</v>
      </c>
      <c r="N4" s="1">
        <f>SKEW(H2:H501)</f>
        <v>0.37777614203234505</v>
      </c>
      <c r="O4" s="1">
        <f>_xlfn.STDEV.S(H2:H501)</f>
        <v>0.16636728504239984</v>
      </c>
      <c r="T4" t="s">
        <v>7028</v>
      </c>
      <c r="U4" t="s">
        <v>7040</v>
      </c>
      <c r="V4" s="13">
        <f t="shared" si="1"/>
        <v>0.54918803679719663</v>
      </c>
      <c r="W4" s="13">
        <f t="shared" si="2"/>
        <v>0.45871672763999954</v>
      </c>
      <c r="X4" s="13" cm="1">
        <f t="array" ref="X4">_xlfn.STDEV.S(IF(($E$2:$E$501=T4)*($F$2:$F$501=U4), $H$2:$H$501))</f>
        <v>0.13569612741800655</v>
      </c>
      <c r="Y4" s="13">
        <f t="shared" si="3"/>
        <v>0.28206780181009355</v>
      </c>
      <c r="Z4" s="13" cm="1">
        <f t="array" ref="Z4">_xlfn.PERCENTILE.INC(IF(($E$2:$E$501=T4)*($F$2:$F$501=U4), $H$2:$H$501), 0.25)</f>
        <v>0.41772151898734178</v>
      </c>
      <c r="AA4" s="13" cm="1">
        <f t="array" ref="AA4">_xlfn.PERCENTILE.INC(IF(($E$2:$E$501=T4)*($F$2:$F$501=U4), $H$2:$H$501), 0.75)</f>
        <v>0.67796610169491522</v>
      </c>
      <c r="AB4" s="13">
        <f t="shared" ref="AB4:AB34" si="4">AA4 - Z4</f>
        <v>0.26024458270757345</v>
      </c>
    </row>
    <row r="5" spans="1:28" x14ac:dyDescent="0.2">
      <c r="A5" t="s">
        <v>83</v>
      </c>
      <c r="B5" t="s">
        <v>84</v>
      </c>
      <c r="C5" s="2">
        <v>319</v>
      </c>
      <c r="D5" s="2">
        <v>166</v>
      </c>
      <c r="E5" t="s">
        <v>7029</v>
      </c>
      <c r="F5" t="s">
        <v>7038</v>
      </c>
      <c r="G5" s="2">
        <v>153</v>
      </c>
      <c r="H5" s="12">
        <v>0.47962382445141066</v>
      </c>
      <c r="I5" s="1">
        <f t="shared" si="0"/>
        <v>0.47962382445141066</v>
      </c>
      <c r="O5" s="1"/>
      <c r="T5" t="s">
        <v>7027</v>
      </c>
      <c r="U5" t="s">
        <v>7038</v>
      </c>
      <c r="V5" s="13">
        <f t="shared" si="1"/>
        <v>0.57118643760031973</v>
      </c>
      <c r="W5" s="13">
        <f t="shared" si="2"/>
        <v>0.48670245192948708</v>
      </c>
      <c r="X5" s="13" cm="1">
        <f t="array" ref="X5">_xlfn.STDEV.S(IF(($E$2:$E$501=T5)*($F$2:$F$501=U5), $H$2:$H$501))</f>
        <v>0.1134082515268056</v>
      </c>
      <c r="Y5" s="13">
        <f t="shared" si="3"/>
        <v>0.35613598673300167</v>
      </c>
      <c r="Z5" s="13" cm="1">
        <f t="array" ref="Z5">_xlfn.PERCENTILE.INC(IF(($E$2:$E$501=T5)*($F$2:$F$501=U5), $H$2:$H$501), 0.25)</f>
        <v>0.47486606933982128</v>
      </c>
      <c r="AA5" s="13" cm="1">
        <f t="array" ref="AA5">_xlfn.PERCENTILE.INC(IF(($E$2:$E$501=T5)*($F$2:$F$501=U5), $H$2:$H$501), 0.75)</f>
        <v>0.63068130477997641</v>
      </c>
      <c r="AB5" s="13">
        <f t="shared" si="4"/>
        <v>0.15581523544015513</v>
      </c>
    </row>
    <row r="6" spans="1:28" x14ac:dyDescent="0.2">
      <c r="A6" t="s">
        <v>103</v>
      </c>
      <c r="B6" t="s">
        <v>70</v>
      </c>
      <c r="C6" s="2">
        <v>319</v>
      </c>
      <c r="D6" s="2">
        <v>300</v>
      </c>
      <c r="E6" t="s">
        <v>7029</v>
      </c>
      <c r="F6" t="s">
        <v>7036</v>
      </c>
      <c r="G6" s="2">
        <v>19</v>
      </c>
      <c r="H6" s="12">
        <v>5.9561128526645767E-2</v>
      </c>
      <c r="I6" s="1" t="str">
        <f t="shared" si="0"/>
        <v/>
      </c>
      <c r="L6" t="s">
        <v>7005</v>
      </c>
      <c r="M6" t="s">
        <v>6980</v>
      </c>
      <c r="N6" s="7">
        <v>0.1</v>
      </c>
      <c r="O6" s="7">
        <v>0.9</v>
      </c>
      <c r="T6" t="s">
        <v>7027</v>
      </c>
      <c r="U6" t="s">
        <v>7043</v>
      </c>
      <c r="V6" s="13">
        <f t="shared" si="1"/>
        <v>0.20800215805599215</v>
      </c>
      <c r="W6" s="13">
        <f t="shared" si="2"/>
        <v>0.2285050415086233</v>
      </c>
      <c r="X6" s="13" cm="1">
        <f t="array" ref="X6">_xlfn.STDEV.S(IF(($E$2:$E$501=T6)*($F$2:$F$501=U6), $H$2:$H$501))</f>
        <v>6.872133384117643E-2</v>
      </c>
      <c r="Y6" s="13">
        <f t="shared" si="3"/>
        <v>0.26990725935401338</v>
      </c>
      <c r="Z6" s="13" cm="1">
        <f t="array" ref="Z6">_xlfn.PERCENTILE.INC(IF(($E$2:$E$501=T6)*($F$2:$F$501=U6), $H$2:$H$501), 0.25)</f>
        <v>0.16820476799821965</v>
      </c>
      <c r="AA6" s="13" cm="1">
        <f t="array" ref="AA6">_xlfn.PERCENTILE.INC(IF(($E$2:$E$501=T6)*($F$2:$F$501=U6), $H$2:$H$501), 0.75)</f>
        <v>0.25</v>
      </c>
      <c r="AB6" s="13">
        <f t="shared" si="4"/>
        <v>8.1795232001780349E-2</v>
      </c>
    </row>
    <row r="7" spans="1:28" x14ac:dyDescent="0.2">
      <c r="A7" t="s">
        <v>104</v>
      </c>
      <c r="B7" t="s">
        <v>105</v>
      </c>
      <c r="C7" s="2">
        <v>359</v>
      </c>
      <c r="D7" s="2">
        <v>302</v>
      </c>
      <c r="E7" t="s">
        <v>7029</v>
      </c>
      <c r="F7" t="s">
        <v>7039</v>
      </c>
      <c r="G7" s="2">
        <v>57</v>
      </c>
      <c r="H7" s="12">
        <v>0.15877437325905291</v>
      </c>
      <c r="I7" s="1">
        <f t="shared" si="0"/>
        <v>0.15877437325905291</v>
      </c>
      <c r="J7" s="15"/>
      <c r="L7" s="1">
        <f>0.34-2*0.1664</f>
        <v>7.2000000000000397E-3</v>
      </c>
      <c r="M7" s="1">
        <f>0.34-(3*0.1664)</f>
        <v>-0.15919999999999995</v>
      </c>
      <c r="N7" s="1">
        <f>_xlfn.PERCENTILE.INC(H2:H501, 0.1)</f>
        <v>0.14104124408384042</v>
      </c>
      <c r="O7" s="1">
        <f>_xlfn.PERCENTILE.INC(H2:H501, 0.9)</f>
        <v>0.57841712490180675</v>
      </c>
      <c r="T7" t="s">
        <v>7027</v>
      </c>
      <c r="U7" t="s">
        <v>7036</v>
      </c>
      <c r="V7" s="13">
        <f t="shared" si="1"/>
        <v>0.30730952154090851</v>
      </c>
      <c r="W7" s="13">
        <f t="shared" si="2"/>
        <v>0.29429353869569835</v>
      </c>
      <c r="X7" s="13" cm="1">
        <f t="array" ref="X7">_xlfn.STDEV.S(IF(($E$2:$E$501=T7)*($F$2:$F$501=U7), $H$2:$H$501))</f>
        <v>0.13598571371121179</v>
      </c>
      <c r="Y7" s="13">
        <f t="shared" si="3"/>
        <v>0.43957933056931953</v>
      </c>
      <c r="Z7" s="13" cm="1">
        <f t="array" ref="Z7">_xlfn.PERCENTILE.INC(IF(($E$2:$E$501=T7)*($F$2:$F$501=U7), $H$2:$H$501), 0.25)</f>
        <v>0.19789445628997868</v>
      </c>
      <c r="AA7" s="13" cm="1">
        <f t="array" ref="AA7">_xlfn.PERCENTILE.INC(IF(($E$2:$E$501=T7)*($F$2:$F$501=U7), $H$2:$H$501), 0.75)</f>
        <v>0.38108828896270996</v>
      </c>
      <c r="AB7" s="13">
        <f t="shared" si="4"/>
        <v>0.18319383267273129</v>
      </c>
    </row>
    <row r="8" spans="1:28" x14ac:dyDescent="0.2">
      <c r="A8" t="s">
        <v>110</v>
      </c>
      <c r="B8" t="s">
        <v>111</v>
      </c>
      <c r="C8" s="2">
        <v>319</v>
      </c>
      <c r="D8" s="2">
        <v>281</v>
      </c>
      <c r="E8" t="s">
        <v>7027</v>
      </c>
      <c r="F8" t="s">
        <v>7043</v>
      </c>
      <c r="G8" s="2">
        <v>38</v>
      </c>
      <c r="H8" s="12">
        <v>0.11912225705329153</v>
      </c>
      <c r="I8" s="1" t="str">
        <f t="shared" si="0"/>
        <v/>
      </c>
      <c r="L8" s="1">
        <f>0.34+2*0.1664</f>
        <v>0.67280000000000006</v>
      </c>
      <c r="M8" s="1">
        <f>0.34+(3*0.1664)</f>
        <v>0.83919999999999995</v>
      </c>
      <c r="T8" t="s">
        <v>7027</v>
      </c>
      <c r="U8" t="s">
        <v>7045</v>
      </c>
      <c r="V8" s="13">
        <f t="shared" si="1"/>
        <v>0.42370583672426987</v>
      </c>
      <c r="W8" s="13">
        <f t="shared" si="2"/>
        <v>0.42370583672426987</v>
      </c>
      <c r="X8" s="13" cm="1">
        <f t="array" ref="X8">_xlfn.STDEV.S(IF(($E$2:$E$501=T8)*($F$2:$F$501=U8), $H$2:$H$501))</f>
        <v>9.4262609591549598E-2</v>
      </c>
      <c r="Y8" s="13">
        <f t="shared" si="3"/>
        <v>0.21637221637221643</v>
      </c>
      <c r="Z8" s="13" cm="1">
        <f t="array" ref="Z8">_xlfn.PERCENTILE.INC(IF(($E$2:$E$501=T8)*($F$2:$F$501=U8), $H$2:$H$501), 0.25)</f>
        <v>0.37058742415885271</v>
      </c>
      <c r="AA8" s="13" cm="1">
        <f t="array" ref="AA8">_xlfn.PERCENTILE.INC(IF(($E$2:$E$501=T8)*($F$2:$F$501=U8), $H$2:$H$501), 0.75)</f>
        <v>0.48346366894753989</v>
      </c>
      <c r="AB8" s="13">
        <f t="shared" si="4"/>
        <v>0.11287624478868719</v>
      </c>
    </row>
    <row r="9" spans="1:28" x14ac:dyDescent="0.2">
      <c r="A9" t="s">
        <v>119</v>
      </c>
      <c r="B9" t="s">
        <v>120</v>
      </c>
      <c r="C9" s="2">
        <v>289</v>
      </c>
      <c r="D9" s="2">
        <v>176</v>
      </c>
      <c r="E9" t="s">
        <v>6989</v>
      </c>
      <c r="F9" t="s">
        <v>7038</v>
      </c>
      <c r="G9" s="2">
        <v>113</v>
      </c>
      <c r="H9" s="12">
        <v>0.39100346020761245</v>
      </c>
      <c r="I9" s="1">
        <f t="shared" si="0"/>
        <v>0.39100346020761245</v>
      </c>
      <c r="T9" t="s">
        <v>7027</v>
      </c>
      <c r="U9" t="s">
        <v>7039</v>
      </c>
      <c r="V9" s="13">
        <f t="shared" si="1"/>
        <v>0.26637821199851131</v>
      </c>
      <c r="W9" s="13">
        <f t="shared" si="2"/>
        <v>0.29591411900607767</v>
      </c>
      <c r="X9" s="13" cm="1">
        <f t="array" ref="X9">_xlfn.STDEV.S(IF(($E$2:$E$501=T9)*($F$2:$F$501=U9), $H$2:$H$501))</f>
        <v>0.10571500954072514</v>
      </c>
      <c r="Y9" s="13">
        <f t="shared" si="3"/>
        <v>0.5319373079955414</v>
      </c>
      <c r="Z9" s="13" cm="1">
        <f t="array" ref="Z9">_xlfn.PERCENTILE.INC(IF(($E$2:$E$501=T9)*($F$2:$F$501=U9), $H$2:$H$501), 0.25)</f>
        <v>0.20742014610995574</v>
      </c>
      <c r="AA9" s="13" cm="1">
        <f t="array" ref="AA9">_xlfn.PERCENTILE.INC(IF(($E$2:$E$501=T9)*($F$2:$F$501=U9), $H$2:$H$501), 0.75)</f>
        <v>0.33592241379310345</v>
      </c>
      <c r="AB9" s="13">
        <f t="shared" si="4"/>
        <v>0.12850226768314771</v>
      </c>
    </row>
    <row r="10" spans="1:28" x14ac:dyDescent="0.2">
      <c r="A10" t="s">
        <v>121</v>
      </c>
      <c r="B10" t="s">
        <v>84</v>
      </c>
      <c r="C10" s="2">
        <v>319</v>
      </c>
      <c r="D10" s="2">
        <v>128</v>
      </c>
      <c r="E10" t="s">
        <v>7029</v>
      </c>
      <c r="F10" t="s">
        <v>7038</v>
      </c>
      <c r="G10" s="2">
        <v>191</v>
      </c>
      <c r="H10" s="12">
        <v>0.59874608150470221</v>
      </c>
      <c r="I10" s="1" t="str">
        <f t="shared" si="0"/>
        <v/>
      </c>
      <c r="L10" t="s">
        <v>6996</v>
      </c>
      <c r="T10" t="s">
        <v>7027</v>
      </c>
      <c r="U10" t="s">
        <v>7040</v>
      </c>
      <c r="V10" s="13">
        <f t="shared" si="1"/>
        <v>0.51959943847753387</v>
      </c>
      <c r="W10" s="13">
        <f t="shared" si="2"/>
        <v>0.47908920174357422</v>
      </c>
      <c r="X10" s="13" cm="1">
        <f t="array" ref="X10">_xlfn.STDEV.S(IF(($E$2:$E$501=T10)*($F$2:$F$501=U10), $H$2:$H$501))</f>
        <v>9.2066989989586789E-2</v>
      </c>
      <c r="Y10" s="13">
        <f t="shared" si="3"/>
        <v>0.39985994397759106</v>
      </c>
      <c r="Z10" s="13" cm="1">
        <f t="array" ref="Z10">_xlfn.PERCENTILE.INC(IF(($E$2:$E$501=T10)*($F$2:$F$501=U10), $H$2:$H$501), 0.25)</f>
        <v>0.45938326735088281</v>
      </c>
      <c r="AA10" s="13" cm="1">
        <f t="array" ref="AA10">_xlfn.PERCENTILE.INC(IF(($E$2:$E$501=T10)*($F$2:$F$501=U10), $H$2:$H$501), 0.75)</f>
        <v>0.57335257335257328</v>
      </c>
      <c r="AB10" s="13">
        <f t="shared" si="4"/>
        <v>0.11396930600169047</v>
      </c>
    </row>
    <row r="11" spans="1:28" x14ac:dyDescent="0.2">
      <c r="A11" t="s">
        <v>144</v>
      </c>
      <c r="B11" t="s">
        <v>145</v>
      </c>
      <c r="C11" s="2">
        <v>299</v>
      </c>
      <c r="D11" s="2">
        <v>203</v>
      </c>
      <c r="E11" t="s">
        <v>7029</v>
      </c>
      <c r="F11" t="s">
        <v>7043</v>
      </c>
      <c r="G11" s="2">
        <v>96</v>
      </c>
      <c r="H11" s="12">
        <v>0.32107023411371238</v>
      </c>
      <c r="I11" s="1">
        <f t="shared" si="0"/>
        <v>0.32107023411371238</v>
      </c>
      <c r="L11">
        <f>_xlfn.PERCENTRANK.INC($H$2:$H$501, I84)</f>
        <v>0.71899999999999997</v>
      </c>
      <c r="T11" t="s">
        <v>7027</v>
      </c>
      <c r="U11" t="s">
        <v>7042</v>
      </c>
      <c r="V11" s="13">
        <f t="shared" si="1"/>
        <v>0.16335105920659201</v>
      </c>
      <c r="W11" s="13">
        <f t="shared" si="2"/>
        <v>0.26776066051513053</v>
      </c>
      <c r="X11" s="13" cm="1">
        <f t="array" ref="X11">_xlfn.STDEV.S(IF(($E$2:$E$501=T11)*($F$2:$F$501=U11), $H$2:$H$501))</f>
        <v>0.1092911744060496</v>
      </c>
      <c r="Y11" s="13">
        <f t="shared" si="3"/>
        <v>0.28278175313059034</v>
      </c>
      <c r="Z11" s="13" cm="1">
        <f t="array" ref="Z11">_xlfn.PERCENTILE.INC(IF(($E$2:$E$501=T11)*($F$2:$F$501=U11), $H$2:$H$501), 0.25)</f>
        <v>9.011194029850747E-2</v>
      </c>
      <c r="AA11" s="13" cm="1">
        <f t="array" ref="AA11">_xlfn.PERCENTILE.INC(IF(($E$2:$E$501=T11)*($F$2:$F$501=U11), $H$2:$H$501), 0.75)</f>
        <v>0.2458270372843237</v>
      </c>
      <c r="AB11" s="13">
        <f t="shared" si="4"/>
        <v>0.15571509698581623</v>
      </c>
    </row>
    <row r="12" spans="1:28" x14ac:dyDescent="0.2">
      <c r="A12" t="s">
        <v>175</v>
      </c>
      <c r="B12" t="s">
        <v>176</v>
      </c>
      <c r="C12" s="2">
        <v>319</v>
      </c>
      <c r="D12" s="2">
        <v>274</v>
      </c>
      <c r="E12" t="s">
        <v>7027</v>
      </c>
      <c r="F12" t="s">
        <v>7036</v>
      </c>
      <c r="G12" s="2">
        <v>45</v>
      </c>
      <c r="H12" s="12">
        <v>0.14106583072100312</v>
      </c>
      <c r="I12" s="1">
        <f t="shared" si="0"/>
        <v>0.14106583072100312</v>
      </c>
      <c r="T12" t="s">
        <v>7027</v>
      </c>
      <c r="U12" t="s">
        <v>7037</v>
      </c>
      <c r="V12" s="13">
        <f t="shared" si="1"/>
        <v>0.32137196366865917</v>
      </c>
      <c r="W12" s="13">
        <f t="shared" si="2"/>
        <v>0.3287360168417936</v>
      </c>
      <c r="X12" s="13" cm="1">
        <f t="array" ref="X12">_xlfn.STDEV.S(IF(($E$2:$E$501=T12)*($F$2:$F$501=U12), $H$2:$H$501))</f>
        <v>0.10300747102834913</v>
      </c>
      <c r="Y12" s="13">
        <f t="shared" si="3"/>
        <v>0.42925600424274563</v>
      </c>
      <c r="Z12" s="13" cm="1">
        <f t="array" ref="Z12">_xlfn.PERCENTILE.INC(IF(($E$2:$E$501=T12)*($F$2:$F$501=U12), $H$2:$H$501), 0.25)</f>
        <v>0.25204378414495149</v>
      </c>
      <c r="AA12" s="13" cm="1">
        <f t="array" ref="AA12">_xlfn.PERCENTILE.INC(IF(($E$2:$E$501=T12)*($F$2:$F$501=U12), $H$2:$H$501), 0.75)</f>
        <v>0.38871046964144029</v>
      </c>
      <c r="AB12" s="13">
        <f t="shared" si="4"/>
        <v>0.1366666854964888</v>
      </c>
    </row>
    <row r="13" spans="1:28" x14ac:dyDescent="0.2">
      <c r="A13" t="s">
        <v>183</v>
      </c>
      <c r="B13" t="s">
        <v>50</v>
      </c>
      <c r="C13" s="2">
        <v>329</v>
      </c>
      <c r="D13" s="2">
        <v>263</v>
      </c>
      <c r="E13" t="s">
        <v>7029</v>
      </c>
      <c r="F13" t="s">
        <v>7036</v>
      </c>
      <c r="G13" s="2">
        <v>66</v>
      </c>
      <c r="H13" s="12">
        <v>0.20060790273556231</v>
      </c>
      <c r="I13" s="1">
        <f t="shared" si="0"/>
        <v>0.20060790273556231</v>
      </c>
      <c r="T13" t="s">
        <v>7027</v>
      </c>
      <c r="U13" t="s">
        <v>7041</v>
      </c>
      <c r="V13" s="13">
        <f t="shared" si="1"/>
        <v>0.23504616670540443</v>
      </c>
      <c r="W13" s="13">
        <f t="shared" si="2"/>
        <v>0.26414174934121432</v>
      </c>
      <c r="X13" s="13" cm="1">
        <f t="array" ref="X13">_xlfn.STDEV.S(IF(($E$2:$E$501=T13)*($F$2:$F$501=U13), $H$2:$H$501))</f>
        <v>9.5966132267439122E-2</v>
      </c>
      <c r="Y13" s="13">
        <f t="shared" si="3"/>
        <v>0.31161287105674301</v>
      </c>
      <c r="Z13" s="13" cm="1">
        <f t="array" ref="Z13">_xlfn.PERCENTILE.INC(IF(($E$2:$E$501=T13)*($F$2:$F$501=U13), $H$2:$H$501), 0.25)</f>
        <v>0.1925617812576462</v>
      </c>
      <c r="AA13" s="13" cm="1">
        <f t="array" ref="AA13">_xlfn.PERCENTILE.INC(IF(($E$2:$E$501=T13)*($F$2:$F$501=U13), $H$2:$H$501), 0.75)</f>
        <v>0.32184642717857609</v>
      </c>
      <c r="AB13" s="13">
        <f t="shared" si="4"/>
        <v>0.12928464592092989</v>
      </c>
    </row>
    <row r="14" spans="1:28" x14ac:dyDescent="0.2">
      <c r="A14" t="s">
        <v>197</v>
      </c>
      <c r="B14" t="s">
        <v>198</v>
      </c>
      <c r="C14" s="2">
        <v>319</v>
      </c>
      <c r="D14" s="2">
        <v>262</v>
      </c>
      <c r="E14" t="s">
        <v>7029</v>
      </c>
      <c r="F14" t="s">
        <v>7040</v>
      </c>
      <c r="G14" s="2">
        <v>57</v>
      </c>
      <c r="H14" s="12">
        <v>0.17868338557993729</v>
      </c>
      <c r="I14" s="1">
        <f t="shared" si="0"/>
        <v>0.17868338557993729</v>
      </c>
      <c r="T14" t="s">
        <v>7027</v>
      </c>
      <c r="U14" t="s">
        <v>7044</v>
      </c>
      <c r="V14" s="13">
        <f t="shared" si="1"/>
        <v>0.13032581453634084</v>
      </c>
      <c r="W14" s="13"/>
      <c r="X14" s="13"/>
      <c r="Y14" s="13">
        <f t="shared" si="3"/>
        <v>0</v>
      </c>
      <c r="Z14" s="13" cm="1">
        <f t="array" ref="Z14">_xlfn.PERCENTILE.INC(IF(($E$2:$E$501=T14)*($F$2:$F$501=U14), $H$2:$H$501), 0.25)</f>
        <v>0.13032581453634084</v>
      </c>
      <c r="AA14" s="13" cm="1">
        <f t="array" ref="AA14">_xlfn.PERCENTILE.INC(IF(($E$2:$E$501=T14)*($F$2:$F$501=U14), $H$2:$H$501), 0.75)</f>
        <v>0.13032581453634084</v>
      </c>
      <c r="AB14" s="13">
        <f t="shared" si="4"/>
        <v>0</v>
      </c>
    </row>
    <row r="15" spans="1:28" x14ac:dyDescent="0.2">
      <c r="A15" t="s">
        <v>204</v>
      </c>
      <c r="B15" t="s">
        <v>205</v>
      </c>
      <c r="C15" s="2">
        <v>319</v>
      </c>
      <c r="D15" s="2">
        <v>255</v>
      </c>
      <c r="E15" t="s">
        <v>7029</v>
      </c>
      <c r="F15" t="s">
        <v>7039</v>
      </c>
      <c r="G15" s="2">
        <v>64</v>
      </c>
      <c r="H15" s="12">
        <v>0.20062695924764889</v>
      </c>
      <c r="I15" s="1">
        <f t="shared" si="0"/>
        <v>0.20062695924764889</v>
      </c>
      <c r="K15" s="4" t="s">
        <v>6976</v>
      </c>
      <c r="L15" t="s">
        <v>7022</v>
      </c>
      <c r="M15" t="s">
        <v>7023</v>
      </c>
      <c r="N15" t="s">
        <v>7024</v>
      </c>
      <c r="O15" t="s">
        <v>7025</v>
      </c>
      <c r="P15" t="s">
        <v>7053</v>
      </c>
      <c r="Q15" t="s">
        <v>7054</v>
      </c>
      <c r="R15" t="s">
        <v>7026</v>
      </c>
      <c r="T15" t="s">
        <v>6989</v>
      </c>
      <c r="U15" t="s">
        <v>7038</v>
      </c>
      <c r="V15" s="13">
        <f t="shared" si="1"/>
        <v>0.5889977169959083</v>
      </c>
      <c r="W15" s="13">
        <f t="shared" si="2"/>
        <v>0.47997529120637472</v>
      </c>
      <c r="X15" s="13" cm="1">
        <f t="array" ref="X15">_xlfn.STDEV.S(IF(($E$2:$E$501=T15)*($F$2:$F$501=U15), $H$2:$H$501))</f>
        <v>0.11431349846106668</v>
      </c>
      <c r="Y15" s="13">
        <f t="shared" si="3"/>
        <v>0.4290657439446367</v>
      </c>
      <c r="Z15" s="13" cm="1">
        <f t="array" ref="Z15">_xlfn.PERCENTILE.INC(IF(($E$2:$E$501=T15)*($F$2:$F$501=U15), $H$2:$H$501), 0.25)</f>
        <v>0.50415502841817095</v>
      </c>
      <c r="AA15" s="13" cm="1">
        <f t="array" ref="AA15">_xlfn.PERCENTILE.INC(IF(($E$2:$E$501=T15)*($F$2:$F$501=U15), $H$2:$H$501), 0.75)</f>
        <v>0.68133224194168496</v>
      </c>
      <c r="AB15" s="13">
        <f t="shared" si="4"/>
        <v>0.17717721352351401</v>
      </c>
    </row>
    <row r="16" spans="1:28" x14ac:dyDescent="0.2">
      <c r="A16" t="s">
        <v>209</v>
      </c>
      <c r="B16" t="s">
        <v>178</v>
      </c>
      <c r="C16" s="2">
        <v>319</v>
      </c>
      <c r="D16" s="2">
        <v>191</v>
      </c>
      <c r="E16" t="s">
        <v>7029</v>
      </c>
      <c r="F16" t="s">
        <v>7038</v>
      </c>
      <c r="G16" s="2">
        <v>128</v>
      </c>
      <c r="H16" s="12">
        <v>0.40125391849529779</v>
      </c>
      <c r="I16" s="1">
        <f t="shared" si="0"/>
        <v>0.40125391849529779</v>
      </c>
      <c r="K16" s="5" t="s">
        <v>7028</v>
      </c>
      <c r="L16" s="13">
        <v>0.45114131182776951</v>
      </c>
      <c r="M16" s="13">
        <v>0.40590565724917094</v>
      </c>
      <c r="N16" s="14">
        <v>6.8792611918717494E-2</v>
      </c>
      <c r="O16" s="13">
        <v>0.14236969379353986</v>
      </c>
      <c r="P16" s="13">
        <v>0.38507410470071879</v>
      </c>
      <c r="Q16" s="13">
        <v>0.5158642924987521</v>
      </c>
      <c r="R16" s="13">
        <v>0.13079018779803328</v>
      </c>
      <c r="T16" t="s">
        <v>6989</v>
      </c>
      <c r="U16" t="s">
        <v>7036</v>
      </c>
      <c r="V16" s="13">
        <f t="shared" si="1"/>
        <v>0.35742352876160244</v>
      </c>
      <c r="W16" s="13">
        <f t="shared" si="2"/>
        <v>0.35742352876160244</v>
      </c>
      <c r="X16" s="13" cm="1">
        <f t="array" ref="X16">_xlfn.STDEV.S(IF(($E$2:$E$501=T16)*($F$2:$F$501=U16), $H$2:$H$501))</f>
        <v>8.6232912625704247E-2</v>
      </c>
      <c r="Y16" s="13">
        <f t="shared" si="3"/>
        <v>0.29898971195796836</v>
      </c>
      <c r="Z16" s="13" cm="1">
        <f t="array" ref="Z16">_xlfn.PERCENTILE.INC(IF(($E$2:$E$501=T16)*($F$2:$F$501=U16), $H$2:$H$501), 0.25)</f>
        <v>0.29930795847750868</v>
      </c>
      <c r="AA16" s="13" cm="1">
        <f t="array" ref="AA16">_xlfn.PERCENTILE.INC(IF(($E$2:$E$501=T16)*($F$2:$F$501=U16), $H$2:$H$501), 0.75)</f>
        <v>0.40551131863092504</v>
      </c>
      <c r="AB16" s="13">
        <f t="shared" si="4"/>
        <v>0.10620336015341636</v>
      </c>
    </row>
    <row r="17" spans="1:28" x14ac:dyDescent="0.2">
      <c r="A17" t="s">
        <v>235</v>
      </c>
      <c r="B17" t="s">
        <v>236</v>
      </c>
      <c r="C17" s="2">
        <v>319</v>
      </c>
      <c r="D17" s="2">
        <v>255</v>
      </c>
      <c r="E17" t="s">
        <v>7029</v>
      </c>
      <c r="F17" t="s">
        <v>7044</v>
      </c>
      <c r="G17" s="2">
        <v>64</v>
      </c>
      <c r="H17" s="12">
        <v>0.20062695924764889</v>
      </c>
      <c r="I17" s="1">
        <f t="shared" si="0"/>
        <v>0.20062695924764889</v>
      </c>
      <c r="K17" s="16" t="s">
        <v>7040</v>
      </c>
      <c r="L17" s="13">
        <v>0.54918803679719663</v>
      </c>
      <c r="M17" s="13">
        <v>0.45871672763999954</v>
      </c>
      <c r="N17" s="14">
        <v>0.13569612741800655</v>
      </c>
      <c r="O17" s="13">
        <v>0.28206780181009355</v>
      </c>
      <c r="P17" s="13">
        <v>0.41772151898734178</v>
      </c>
      <c r="Q17" s="13">
        <v>0.67796610169491522</v>
      </c>
      <c r="R17" s="13">
        <v>0.26024458270757345</v>
      </c>
      <c r="T17" t="s">
        <v>6989</v>
      </c>
      <c r="U17" t="s">
        <v>7044</v>
      </c>
      <c r="V17" s="13">
        <f t="shared" si="1"/>
        <v>0.32070923474183788</v>
      </c>
      <c r="W17" s="13">
        <f t="shared" si="2"/>
        <v>0.32070923474183788</v>
      </c>
      <c r="X17" s="13" cm="1">
        <f t="array" ref="X17">_xlfn.STDEV.S(IF(($E$2:$E$501=T17)*($F$2:$F$501=U17), $H$2:$H$501))</f>
        <v>0.12575364876454251</v>
      </c>
      <c r="Y17" s="13">
        <f t="shared" si="3"/>
        <v>0.35946636984699271</v>
      </c>
      <c r="Z17" s="13" cm="1">
        <f t="array" ref="Z17">_xlfn.PERCENTILE.INC(IF(($E$2:$E$501=T17)*($F$2:$F$501=U17), $H$2:$H$501), 0.25)</f>
        <v>0.250546982679685</v>
      </c>
      <c r="AA17" s="13" cm="1">
        <f t="array" ref="AA17">_xlfn.PERCENTILE.INC(IF(($E$2:$E$501=T17)*($F$2:$F$501=U17), $H$2:$H$501), 0.75)</f>
        <v>0.40287959650460381</v>
      </c>
      <c r="AB17" s="13">
        <f t="shared" si="4"/>
        <v>0.15233261382491881</v>
      </c>
    </row>
    <row r="18" spans="1:28" x14ac:dyDescent="0.2">
      <c r="A18" t="s">
        <v>253</v>
      </c>
      <c r="B18" t="s">
        <v>195</v>
      </c>
      <c r="C18" s="2">
        <v>249</v>
      </c>
      <c r="D18" s="2">
        <v>125</v>
      </c>
      <c r="E18" t="s">
        <v>7029</v>
      </c>
      <c r="F18" t="s">
        <v>7040</v>
      </c>
      <c r="G18" s="2">
        <v>124</v>
      </c>
      <c r="H18" s="12">
        <v>0.49799196787148592</v>
      </c>
      <c r="I18" s="1">
        <f t="shared" si="0"/>
        <v>0.49799196787148592</v>
      </c>
      <c r="K18" s="16" t="s">
        <v>7041</v>
      </c>
      <c r="L18" s="13">
        <v>0.35309458685834239</v>
      </c>
      <c r="M18" s="13">
        <v>0.35309458685834239</v>
      </c>
      <c r="N18" s="14">
        <v>1.8890964194284551E-3</v>
      </c>
      <c r="O18" s="13">
        <v>2.6715857769861739E-3</v>
      </c>
      <c r="P18" s="13">
        <v>0.3524266904140958</v>
      </c>
      <c r="Q18" s="13">
        <v>0.35376248330258891</v>
      </c>
      <c r="R18" s="13">
        <v>1.3357928884931147E-3</v>
      </c>
      <c r="T18" t="s">
        <v>6989</v>
      </c>
      <c r="U18" t="s">
        <v>7040</v>
      </c>
      <c r="V18" s="13">
        <f t="shared" si="1"/>
        <v>0.54965805031566062</v>
      </c>
      <c r="W18" s="13">
        <f t="shared" si="2"/>
        <v>0.48713390530321904</v>
      </c>
      <c r="X18" s="13" cm="1">
        <f t="array" ref="X18">_xlfn.STDEV.S(IF(($E$2:$E$501=T18)*($F$2:$F$501=U18), $H$2:$H$501))</f>
        <v>0.11343198894731547</v>
      </c>
      <c r="Y18" s="13">
        <f t="shared" si="3"/>
        <v>0.29447503322574525</v>
      </c>
      <c r="Z18" s="13" cm="1">
        <f t="array" ref="Z18">_xlfn.PERCENTILE.INC(IF(($E$2:$E$501=T18)*($F$2:$F$501=U18), $H$2:$H$501), 0.25)</f>
        <v>0.45713579549466848</v>
      </c>
      <c r="AA18" s="13" cm="1">
        <f t="array" ref="AA18">_xlfn.PERCENTILE.INC(IF(($E$2:$E$501=T18)*($F$2:$F$501=U18), $H$2:$H$501), 0.75)</f>
        <v>0.60614192009540846</v>
      </c>
      <c r="AB18" s="13">
        <f t="shared" si="4"/>
        <v>0.14900612460073998</v>
      </c>
    </row>
    <row r="19" spans="1:28" x14ac:dyDescent="0.2">
      <c r="A19" t="s">
        <v>257</v>
      </c>
      <c r="B19" t="s">
        <v>193</v>
      </c>
      <c r="C19" s="2">
        <v>279</v>
      </c>
      <c r="D19" s="2">
        <v>100</v>
      </c>
      <c r="E19" t="s">
        <v>7029</v>
      </c>
      <c r="F19" t="s">
        <v>7038</v>
      </c>
      <c r="G19" s="2">
        <v>179</v>
      </c>
      <c r="H19" s="12">
        <v>0.64157706093189959</v>
      </c>
      <c r="I19" s="1" t="str">
        <f t="shared" si="0"/>
        <v/>
      </c>
      <c r="K19" s="5" t="s">
        <v>7027</v>
      </c>
      <c r="L19" s="13">
        <v>0.31462766085145316</v>
      </c>
      <c r="M19" s="13">
        <v>0.340983179589541</v>
      </c>
      <c r="N19" s="14">
        <v>0.10204718732254368</v>
      </c>
      <c r="O19" s="13">
        <v>0.32374426734317624</v>
      </c>
      <c r="P19" s="13">
        <v>0.25433994514851566</v>
      </c>
      <c r="Q19" s="13">
        <v>0.37412179984765842</v>
      </c>
      <c r="R19" s="13">
        <v>0.11978185469914271</v>
      </c>
      <c r="T19" t="s">
        <v>6989</v>
      </c>
      <c r="U19" t="s">
        <v>7039</v>
      </c>
      <c r="V19" s="13">
        <f t="shared" si="1"/>
        <v>0.28118033312096713</v>
      </c>
      <c r="W19" s="13">
        <f t="shared" si="2"/>
        <v>0.30294058533185952</v>
      </c>
      <c r="X19" s="13" cm="1">
        <f t="array" ref="X19">_xlfn.STDEV.S(IF(($E$2:$E$501=T19)*($F$2:$F$501=U19), $H$2:$H$501))</f>
        <v>0.1018623327163235</v>
      </c>
      <c r="Y19" s="13">
        <f t="shared" si="3"/>
        <v>0.38933866656410454</v>
      </c>
      <c r="Z19" s="13" cm="1">
        <f t="array" ref="Z19">_xlfn.PERCENTILE.INC(IF(($E$2:$E$501=T19)*($F$2:$F$501=U19), $H$2:$H$501), 0.25)</f>
        <v>0.2289156626506024</v>
      </c>
      <c r="AA19" s="13" cm="1">
        <f t="array" ref="AA19">_xlfn.PERCENTILE.INC(IF(($E$2:$E$501=T19)*($F$2:$F$501=U19), $H$2:$H$501), 0.75)</f>
        <v>0.35146443514644349</v>
      </c>
      <c r="AB19" s="13">
        <f t="shared" si="4"/>
        <v>0.12254877249584109</v>
      </c>
    </row>
    <row r="20" spans="1:28" x14ac:dyDescent="0.2">
      <c r="A20" t="s">
        <v>262</v>
      </c>
      <c r="B20" t="s">
        <v>213</v>
      </c>
      <c r="C20" s="2">
        <v>319</v>
      </c>
      <c r="D20" s="2">
        <v>230</v>
      </c>
      <c r="E20" t="s">
        <v>7029</v>
      </c>
      <c r="F20" t="s">
        <v>7036</v>
      </c>
      <c r="G20" s="2">
        <v>89</v>
      </c>
      <c r="H20" s="12">
        <v>0.27899686520376177</v>
      </c>
      <c r="I20" s="1">
        <f t="shared" si="0"/>
        <v>0.27899686520376177</v>
      </c>
      <c r="K20" s="16" t="s">
        <v>7037</v>
      </c>
      <c r="L20" s="13">
        <v>0.32137196366865917</v>
      </c>
      <c r="M20" s="13">
        <v>0.3287360168417936</v>
      </c>
      <c r="N20" s="14">
        <v>0.10300747102834913</v>
      </c>
      <c r="O20" s="13">
        <v>0.42925600424274563</v>
      </c>
      <c r="P20" s="13">
        <v>0.25204378414495149</v>
      </c>
      <c r="Q20" s="13">
        <v>0.38871046964144029</v>
      </c>
      <c r="R20" s="13">
        <v>0.1366666854964888</v>
      </c>
      <c r="T20" t="s">
        <v>6989</v>
      </c>
      <c r="U20" t="s">
        <v>7037</v>
      </c>
      <c r="V20" s="13">
        <f t="shared" si="1"/>
        <v>0.3770108724438494</v>
      </c>
      <c r="W20" s="13">
        <f t="shared" si="2"/>
        <v>0.36302908794281297</v>
      </c>
      <c r="X20" s="13" cm="1">
        <f t="array" ref="X20">_xlfn.STDEV.S(IF(($E$2:$E$501=T20)*($F$2:$F$501=U20), $H$2:$H$501))</f>
        <v>9.2954700852247607E-2</v>
      </c>
      <c r="Y20" s="13">
        <f t="shared" si="3"/>
        <v>0.41130438267770186</v>
      </c>
      <c r="Z20" s="13" cm="1">
        <f t="array" ref="Z20">_xlfn.PERCENTILE.INC(IF(($E$2:$E$501=T20)*($F$2:$F$501=U20), $H$2:$H$501), 0.25)</f>
        <v>0.31833910034602075</v>
      </c>
      <c r="AA20" s="13" cm="1">
        <f t="array" ref="AA20">_xlfn.PERCENTILE.INC(IF(($E$2:$E$501=T20)*($F$2:$F$501=U20), $H$2:$H$501), 0.75)</f>
        <v>0.40310077519379844</v>
      </c>
      <c r="AB20" s="13">
        <f t="shared" si="4"/>
        <v>8.476167484777769E-2</v>
      </c>
    </row>
    <row r="21" spans="1:28" x14ac:dyDescent="0.2">
      <c r="A21" t="s">
        <v>268</v>
      </c>
      <c r="B21" t="s">
        <v>269</v>
      </c>
      <c r="C21" s="2">
        <v>319</v>
      </c>
      <c r="D21" s="2">
        <v>300</v>
      </c>
      <c r="E21" t="s">
        <v>7029</v>
      </c>
      <c r="F21" t="s">
        <v>7036</v>
      </c>
      <c r="G21" s="2">
        <v>19</v>
      </c>
      <c r="H21" s="12">
        <v>5.9561128526645767E-2</v>
      </c>
      <c r="I21" s="1" t="str">
        <f t="shared" si="0"/>
        <v/>
      </c>
      <c r="K21" s="16" t="s">
        <v>7040</v>
      </c>
      <c r="L21" s="13">
        <v>0.51959943847753387</v>
      </c>
      <c r="M21" s="13">
        <v>0.47908920174357422</v>
      </c>
      <c r="N21" s="14">
        <v>9.2066989989586789E-2</v>
      </c>
      <c r="O21" s="13">
        <v>0.39985994397759106</v>
      </c>
      <c r="P21" s="13">
        <v>0.45938326735088281</v>
      </c>
      <c r="Q21" s="13">
        <v>0.57335257335257328</v>
      </c>
      <c r="R21" s="13">
        <v>0.11396930600169047</v>
      </c>
      <c r="T21" t="s">
        <v>6989</v>
      </c>
      <c r="U21" t="s">
        <v>7043</v>
      </c>
      <c r="V21" s="13">
        <f t="shared" si="1"/>
        <v>0.4377726981896366</v>
      </c>
      <c r="W21" s="13">
        <f t="shared" si="2"/>
        <v>0.32072115237280263</v>
      </c>
      <c r="X21" s="13" cm="1">
        <f t="array" ref="X21">_xlfn.STDEV.S(IF(($E$2:$E$501=T21)*($F$2:$F$501=U21), $H$2:$H$501))</f>
        <v>0.2534974697207828</v>
      </c>
      <c r="Y21" s="13">
        <f t="shared" si="3"/>
        <v>0.58801409363100599</v>
      </c>
      <c r="Z21" s="13" cm="1">
        <f t="array" ref="Z21">_xlfn.PERCENTILE.INC(IF(($E$2:$E$501=T21)*($F$2:$F$501=U21), $H$2:$H$501), 0.25)</f>
        <v>0.29183904875731664</v>
      </c>
      <c r="AA21" s="13" cm="1">
        <f t="array" ref="AA21">_xlfn.PERCENTILE.INC(IF(($E$2:$E$501=T21)*($F$2:$F$501=U21), $H$2:$H$501), 0.75)</f>
        <v>0.52655875698695764</v>
      </c>
      <c r="AB21" s="13">
        <f t="shared" si="4"/>
        <v>0.234719708229641</v>
      </c>
    </row>
    <row r="22" spans="1:28" x14ac:dyDescent="0.2">
      <c r="A22" t="s">
        <v>115</v>
      </c>
      <c r="B22" t="s">
        <v>42</v>
      </c>
      <c r="C22" s="2">
        <v>289</v>
      </c>
      <c r="D22" s="2">
        <v>173</v>
      </c>
      <c r="E22" t="s">
        <v>6989</v>
      </c>
      <c r="F22" t="s">
        <v>7036</v>
      </c>
      <c r="G22" s="2">
        <v>116</v>
      </c>
      <c r="H22" s="12">
        <v>0.40138408304498269</v>
      </c>
      <c r="I22" s="1">
        <f t="shared" si="0"/>
        <v>0.40138408304498269</v>
      </c>
      <c r="K22" s="16" t="s">
        <v>7041</v>
      </c>
      <c r="L22" s="13">
        <v>0.23504616670540443</v>
      </c>
      <c r="M22" s="13">
        <v>0.26414174934121432</v>
      </c>
      <c r="N22" s="14">
        <v>9.5966132267439122E-2</v>
      </c>
      <c r="O22" s="13">
        <v>0.31161287105674301</v>
      </c>
      <c r="P22" s="13">
        <v>0.1925617812576462</v>
      </c>
      <c r="Q22" s="13">
        <v>0.32184642717857609</v>
      </c>
      <c r="R22" s="13">
        <v>0.12928464592092989</v>
      </c>
      <c r="T22" t="s">
        <v>6989</v>
      </c>
      <c r="U22" t="s">
        <v>7041</v>
      </c>
      <c r="V22" s="13">
        <f t="shared" si="1"/>
        <v>0.40351203454119716</v>
      </c>
      <c r="W22" s="13">
        <f t="shared" si="2"/>
        <v>0.40351203454119716</v>
      </c>
      <c r="X22" s="13" cm="1">
        <f t="array" ref="X22">_xlfn.STDEV.S(IF(($E$2:$E$501=T22)*($F$2:$F$501=U22), $H$2:$H$501))</f>
        <v>1.4440486970968622E-2</v>
      </c>
      <c r="Y22" s="13">
        <f t="shared" si="3"/>
        <v>2.8748014189027393E-2</v>
      </c>
      <c r="Z22" s="13" cm="1">
        <f t="array" ref="Z22">_xlfn.PERCENTILE.INC(IF(($E$2:$E$501=T22)*($F$2:$F$501=U22), $H$2:$H$501), 0.25)</f>
        <v>0.39592549125816257</v>
      </c>
      <c r="AA22" s="13" cm="1">
        <f t="array" ref="AA22">_xlfn.PERCENTILE.INC(IF(($E$2:$E$501=T22)*($F$2:$F$501=U22), $H$2:$H$501), 0.75)</f>
        <v>0.41029949835267626</v>
      </c>
      <c r="AB22" s="13">
        <f t="shared" si="4"/>
        <v>1.4374007094513697E-2</v>
      </c>
    </row>
    <row r="23" spans="1:28" x14ac:dyDescent="0.2">
      <c r="A23" t="s">
        <v>292</v>
      </c>
      <c r="B23" t="s">
        <v>293</v>
      </c>
      <c r="C23" s="2">
        <v>309</v>
      </c>
      <c r="D23" s="2">
        <v>192</v>
      </c>
      <c r="E23" t="s">
        <v>7029</v>
      </c>
      <c r="F23" t="s">
        <v>7040</v>
      </c>
      <c r="G23" s="2">
        <v>117</v>
      </c>
      <c r="H23" s="12">
        <v>0.37864077669902912</v>
      </c>
      <c r="I23" s="1">
        <f t="shared" si="0"/>
        <v>0.37864077669902912</v>
      </c>
      <c r="K23" s="16" t="s">
        <v>7044</v>
      </c>
      <c r="L23" s="13">
        <v>0.13032581453634084</v>
      </c>
      <c r="M23" s="13"/>
      <c r="N23" s="14"/>
      <c r="O23" s="13">
        <v>0</v>
      </c>
      <c r="P23" s="13">
        <v>0.13032581453634084</v>
      </c>
      <c r="Q23" s="13">
        <v>0.13032581453634084</v>
      </c>
      <c r="R23" s="13">
        <v>0</v>
      </c>
      <c r="T23" t="s">
        <v>6989</v>
      </c>
      <c r="U23" t="s">
        <v>7045</v>
      </c>
      <c r="V23" s="13">
        <f t="shared" si="1"/>
        <v>0.31824600520252694</v>
      </c>
      <c r="W23" s="13">
        <f t="shared" si="2"/>
        <v>0.31824600520252694</v>
      </c>
      <c r="X23" s="13" cm="1">
        <f t="array" ref="X23">_xlfn.STDEV.S(IF(($E$2:$E$501=T23)*($F$2:$F$501=U23), $H$2:$H$501))</f>
        <v>5.2763672115294993E-2</v>
      </c>
      <c r="Y23" s="13">
        <f t="shared" si="3"/>
        <v>7.4619100706057262E-2</v>
      </c>
      <c r="Z23" s="13" cm="1">
        <f t="array" ref="Z23">_xlfn.PERCENTILE.INC(IF(($E$2:$E$501=T23)*($F$2:$F$501=U23), $H$2:$H$501), 0.25)</f>
        <v>0.29959123002601262</v>
      </c>
      <c r="AA23" s="13" cm="1">
        <f t="array" ref="AA23">_xlfn.PERCENTILE.INC(IF(($E$2:$E$501=T23)*($F$2:$F$501=U23), $H$2:$H$501), 0.75)</f>
        <v>0.33690078037904125</v>
      </c>
      <c r="AB23" s="13">
        <f t="shared" si="4"/>
        <v>3.7309550353028631E-2</v>
      </c>
    </row>
    <row r="24" spans="1:28" x14ac:dyDescent="0.2">
      <c r="A24" t="s">
        <v>201</v>
      </c>
      <c r="B24" t="s">
        <v>202</v>
      </c>
      <c r="C24" s="2">
        <v>249</v>
      </c>
      <c r="D24" s="2">
        <v>122</v>
      </c>
      <c r="E24" t="s">
        <v>6989</v>
      </c>
      <c r="F24" t="s">
        <v>7038</v>
      </c>
      <c r="G24" s="2">
        <v>127</v>
      </c>
      <c r="H24" s="12">
        <v>0.51004016064257029</v>
      </c>
      <c r="I24" s="1">
        <f t="shared" si="0"/>
        <v>0.51004016064257029</v>
      </c>
      <c r="K24" s="16" t="s">
        <v>7036</v>
      </c>
      <c r="L24" s="13">
        <v>0.30730952154090851</v>
      </c>
      <c r="M24" s="13">
        <v>0.29429353869569835</v>
      </c>
      <c r="N24" s="14">
        <v>0.13598571371121179</v>
      </c>
      <c r="O24" s="13">
        <v>0.43957933056931953</v>
      </c>
      <c r="P24" s="13">
        <v>0.19789445628997868</v>
      </c>
      <c r="Q24" s="13">
        <v>0.38108828896270996</v>
      </c>
      <c r="R24" s="13">
        <v>0.18319383267273129</v>
      </c>
      <c r="T24" t="s">
        <v>6989</v>
      </c>
      <c r="U24" t="s">
        <v>7042</v>
      </c>
      <c r="V24" s="13">
        <f t="shared" si="1"/>
        <v>0.41833011669708053</v>
      </c>
      <c r="W24" s="13">
        <f t="shared" si="2"/>
        <v>0.41833011669708053</v>
      </c>
      <c r="X24" s="13" cm="1">
        <f t="array" ref="X24">_xlfn.STDEV.S(IF(($E$2:$E$501=T24)*($F$2:$F$501=U24), $H$2:$H$501))</f>
        <v>0.12718531006741388</v>
      </c>
      <c r="Y24" s="13">
        <f t="shared" si="3"/>
        <v>0.25744992672203226</v>
      </c>
      <c r="Z24" s="13" cm="1">
        <f t="array" ref="Z24">_xlfn.PERCENTILE.INC(IF(($E$2:$E$501=T24)*($F$2:$F$501=U24), $H$2:$H$501), 0.25)</f>
        <v>0.31487619418990054</v>
      </c>
      <c r="AA24" s="13" cm="1">
        <f t="array" ref="AA24">_xlfn.PERCENTILE.INC(IF(($E$2:$E$501=T24)*($F$2:$F$501=U24), $H$2:$H$501), 0.75)</f>
        <v>0.50704136645336828</v>
      </c>
      <c r="AB24" s="13">
        <f t="shared" si="4"/>
        <v>0.19216517226346774</v>
      </c>
    </row>
    <row r="25" spans="1:28" x14ac:dyDescent="0.2">
      <c r="A25" t="s">
        <v>298</v>
      </c>
      <c r="B25" t="s">
        <v>299</v>
      </c>
      <c r="C25" s="2">
        <v>99</v>
      </c>
      <c r="D25" s="2">
        <v>47</v>
      </c>
      <c r="E25" t="s">
        <v>7027</v>
      </c>
      <c r="F25" t="s">
        <v>7045</v>
      </c>
      <c r="G25" s="2">
        <v>52</v>
      </c>
      <c r="H25" s="12">
        <v>0.5252525252525253</v>
      </c>
      <c r="I25" s="1">
        <f t="shared" si="0"/>
        <v>0.5252525252525253</v>
      </c>
      <c r="K25" s="16" t="s">
        <v>7043</v>
      </c>
      <c r="L25" s="13">
        <v>0.20800215805599215</v>
      </c>
      <c r="M25" s="13">
        <v>0.2285050415086233</v>
      </c>
      <c r="N25" s="14">
        <v>6.872133384117643E-2</v>
      </c>
      <c r="O25" s="13">
        <v>0.26990725935401338</v>
      </c>
      <c r="P25" s="13">
        <v>0.16820476799821965</v>
      </c>
      <c r="Q25" s="13">
        <v>0.25</v>
      </c>
      <c r="R25" s="13">
        <v>8.1795232001780349E-2</v>
      </c>
      <c r="T25" t="s">
        <v>7029</v>
      </c>
      <c r="U25" t="s">
        <v>7036</v>
      </c>
      <c r="V25" s="13">
        <f t="shared" si="1"/>
        <v>0.20632896012196258</v>
      </c>
      <c r="W25" s="13">
        <f t="shared" si="2"/>
        <v>0.26084270417618666</v>
      </c>
      <c r="X25" s="13" cm="1">
        <f t="array" ref="X25">_xlfn.STDEV.S(IF(($E$2:$E$501=T25)*($F$2:$F$501=U25), $H$2:$H$501))</f>
        <v>0.11690980692289946</v>
      </c>
      <c r="Y25" s="13">
        <f t="shared" si="3"/>
        <v>0.4974740927553995</v>
      </c>
      <c r="Z25" s="13" cm="1">
        <f t="array" ref="Z25">_xlfn.PERCENTILE.INC(IF(($E$2:$E$501=T25)*($F$2:$F$501=U25), $H$2:$H$501), 0.25)</f>
        <v>0.10031347962382445</v>
      </c>
      <c r="AA25" s="13" cm="1">
        <f t="array" ref="AA25">_xlfn.PERCENTILE.INC(IF(($E$2:$E$501=T25)*($F$2:$F$501=U25), $H$2:$H$501), 0.75)</f>
        <v>0.26959247648902823</v>
      </c>
      <c r="AB25" s="13">
        <f t="shared" si="4"/>
        <v>0.16927899686520378</v>
      </c>
    </row>
    <row r="26" spans="1:28" x14ac:dyDescent="0.2">
      <c r="A26" t="s">
        <v>311</v>
      </c>
      <c r="B26" t="s">
        <v>134</v>
      </c>
      <c r="C26" s="2">
        <v>319</v>
      </c>
      <c r="D26" s="2">
        <v>297</v>
      </c>
      <c r="E26" t="s">
        <v>7029</v>
      </c>
      <c r="F26" t="s">
        <v>7036</v>
      </c>
      <c r="G26" s="2">
        <v>22</v>
      </c>
      <c r="H26" s="12">
        <v>6.8965517241379309E-2</v>
      </c>
      <c r="I26" s="1" t="str">
        <f t="shared" si="0"/>
        <v/>
      </c>
      <c r="K26" s="16" t="s">
        <v>7038</v>
      </c>
      <c r="L26" s="13">
        <v>0.57118643760031973</v>
      </c>
      <c r="M26" s="13">
        <v>0.48670245192948708</v>
      </c>
      <c r="N26" s="14">
        <v>0.1134082515268056</v>
      </c>
      <c r="O26" s="13">
        <v>0.35613598673300167</v>
      </c>
      <c r="P26" s="13">
        <v>0.47486606933982128</v>
      </c>
      <c r="Q26" s="13">
        <v>0.63068130477997641</v>
      </c>
      <c r="R26" s="13">
        <v>0.15581523544015513</v>
      </c>
      <c r="T26" t="s">
        <v>7029</v>
      </c>
      <c r="U26" t="s">
        <v>7038</v>
      </c>
      <c r="V26" s="13">
        <f t="shared" si="1"/>
        <v>0.50651092691063382</v>
      </c>
      <c r="W26" s="13">
        <f t="shared" si="2"/>
        <v>0.43633900998031966</v>
      </c>
      <c r="X26" s="13" cm="1">
        <f t="array" ref="X26">_xlfn.STDEV.S(IF(($E$2:$E$501=T26)*($F$2:$F$501=U26), $H$2:$H$501))</f>
        <v>0.114178099425173</v>
      </c>
      <c r="Y26" s="13">
        <f t="shared" si="3"/>
        <v>0.35109717868338558</v>
      </c>
      <c r="Z26" s="13" cm="1">
        <f t="array" ref="Z26">_xlfn.PERCENTILE.INC(IF(($E$2:$E$501=T26)*($F$2:$F$501=U26), $H$2:$H$501), 0.25)</f>
        <v>0.40830721003134796</v>
      </c>
      <c r="AA26" s="13" cm="1">
        <f t="array" ref="AA26">_xlfn.PERCENTILE.INC(IF(($E$2:$E$501=T26)*($F$2:$F$501=U26), $H$2:$H$501), 0.75)</f>
        <v>0.60309996516893072</v>
      </c>
      <c r="AB26" s="13">
        <f t="shared" si="4"/>
        <v>0.19479275513758276</v>
      </c>
    </row>
    <row r="27" spans="1:28" x14ac:dyDescent="0.2">
      <c r="A27" t="s">
        <v>320</v>
      </c>
      <c r="B27" t="s">
        <v>218</v>
      </c>
      <c r="C27" s="2">
        <v>319</v>
      </c>
      <c r="D27" s="2">
        <v>265</v>
      </c>
      <c r="E27" t="s">
        <v>7029</v>
      </c>
      <c r="F27" t="s">
        <v>7044</v>
      </c>
      <c r="G27" s="2">
        <v>54</v>
      </c>
      <c r="H27" s="12">
        <v>0.16927899686520376</v>
      </c>
      <c r="I27" s="1">
        <f t="shared" si="0"/>
        <v>0.16927899686520376</v>
      </c>
      <c r="K27" s="16" t="s">
        <v>7039</v>
      </c>
      <c r="L27" s="13">
        <v>0.26637821199851131</v>
      </c>
      <c r="M27" s="13">
        <v>0.29591411900607767</v>
      </c>
      <c r="N27" s="14">
        <v>0.10571500954072514</v>
      </c>
      <c r="O27" s="13">
        <v>0.5319373079955414</v>
      </c>
      <c r="P27" s="13">
        <v>0.20742014610995574</v>
      </c>
      <c r="Q27" s="13">
        <v>0.33592241379310345</v>
      </c>
      <c r="R27" s="13">
        <v>0.12850226768314771</v>
      </c>
      <c r="T27" t="s">
        <v>7029</v>
      </c>
      <c r="U27" t="s">
        <v>7039</v>
      </c>
      <c r="V27" s="13">
        <f t="shared" si="1"/>
        <v>0.19416946419827727</v>
      </c>
      <c r="W27" s="13">
        <f t="shared" si="2"/>
        <v>0.23633818949041716</v>
      </c>
      <c r="X27" s="13" cm="1">
        <f t="array" ref="X27">_xlfn.STDEV.S(IF(($E$2:$E$501=T27)*($F$2:$F$501=U27), $H$2:$H$501))</f>
        <v>0.10235963206807461</v>
      </c>
      <c r="Y27" s="13">
        <f t="shared" si="3"/>
        <v>0.38244514106583072</v>
      </c>
      <c r="Z27" s="13" cm="1">
        <f t="array" ref="Z27">_xlfn.PERCENTILE.INC(IF(($E$2:$E$501=T27)*($F$2:$F$501=U27), $H$2:$H$501), 0.25)</f>
        <v>0.12668609113021762</v>
      </c>
      <c r="AA27" s="13" cm="1">
        <f t="array" ref="AA27">_xlfn.PERCENTILE.INC(IF(($E$2:$E$501=T27)*($F$2:$F$501=U27), $H$2:$H$501), 0.75)</f>
        <v>0.24013186198588884</v>
      </c>
      <c r="AB27" s="13">
        <f t="shared" si="4"/>
        <v>0.11344577085567123</v>
      </c>
    </row>
    <row r="28" spans="1:28" x14ac:dyDescent="0.2">
      <c r="A28" t="s">
        <v>332</v>
      </c>
      <c r="B28" t="s">
        <v>333</v>
      </c>
      <c r="C28" s="2">
        <v>319</v>
      </c>
      <c r="D28" s="2">
        <v>262</v>
      </c>
      <c r="E28" t="s">
        <v>7029</v>
      </c>
      <c r="F28" t="s">
        <v>7041</v>
      </c>
      <c r="G28" s="2">
        <v>57</v>
      </c>
      <c r="H28" s="12">
        <v>0.17868338557993729</v>
      </c>
      <c r="I28" s="1">
        <f t="shared" si="0"/>
        <v>0.17868338557993729</v>
      </c>
      <c r="K28" s="16" t="s">
        <v>7042</v>
      </c>
      <c r="L28" s="13">
        <v>0.16335105920659201</v>
      </c>
      <c r="M28" s="13">
        <v>0.26776066051513053</v>
      </c>
      <c r="N28" s="14">
        <v>0.1092911744060496</v>
      </c>
      <c r="O28" s="13">
        <v>0.28278175313059034</v>
      </c>
      <c r="P28" s="13">
        <v>9.011194029850747E-2</v>
      </c>
      <c r="Q28" s="13">
        <v>0.2458270372843237</v>
      </c>
      <c r="R28" s="13">
        <v>0.15571509698581623</v>
      </c>
      <c r="T28" t="s">
        <v>7029</v>
      </c>
      <c r="U28" t="s">
        <v>7043</v>
      </c>
      <c r="V28" s="13">
        <f t="shared" si="1"/>
        <v>0.23011888677127731</v>
      </c>
      <c r="W28" s="13">
        <f t="shared" si="2"/>
        <v>0.25513445193874906</v>
      </c>
      <c r="X28" s="13" cm="1">
        <f t="array" ref="X28">_xlfn.STDEV.S(IF(($E$2:$E$501=T28)*($F$2:$F$501=U28), $H$2:$H$501))</f>
        <v>0.10236694913324766</v>
      </c>
      <c r="Y28" s="13">
        <f t="shared" si="3"/>
        <v>0.3593847444750598</v>
      </c>
      <c r="Z28" s="13" cm="1">
        <f t="array" ref="Z28">_xlfn.PERCENTILE.INC(IF(($E$2:$E$501=T28)*($F$2:$F$501=U28), $H$2:$H$501), 0.25)</f>
        <v>0.15983026874115983</v>
      </c>
      <c r="AA28" s="13" cm="1">
        <f t="array" ref="AA28">_xlfn.PERCENTILE.INC(IF(($E$2:$E$501=T28)*($F$2:$F$501=U28), $H$2:$H$501), 0.75)</f>
        <v>0.31899641577060933</v>
      </c>
      <c r="AB28" s="13">
        <f t="shared" si="4"/>
        <v>0.15916614702944951</v>
      </c>
    </row>
    <row r="29" spans="1:28" x14ac:dyDescent="0.2">
      <c r="A29" t="s">
        <v>338</v>
      </c>
      <c r="B29" t="s">
        <v>339</v>
      </c>
      <c r="C29" s="2">
        <v>319</v>
      </c>
      <c r="D29" s="2">
        <v>115</v>
      </c>
      <c r="E29" t="s">
        <v>7029</v>
      </c>
      <c r="F29" t="s">
        <v>7040</v>
      </c>
      <c r="G29" s="2">
        <v>204</v>
      </c>
      <c r="H29" s="12">
        <v>0.63949843260188088</v>
      </c>
      <c r="I29" s="1" t="str">
        <f t="shared" si="0"/>
        <v/>
      </c>
      <c r="K29" s="16" t="s">
        <v>7045</v>
      </c>
      <c r="L29" s="13">
        <v>0.42370583672426987</v>
      </c>
      <c r="M29" s="13">
        <v>0.42370583672426987</v>
      </c>
      <c r="N29" s="14">
        <v>9.4262609591549598E-2</v>
      </c>
      <c r="O29" s="13">
        <v>0.21637221637221643</v>
      </c>
      <c r="P29" s="13">
        <v>0.37058742415885271</v>
      </c>
      <c r="Q29" s="13">
        <v>0.48346366894753989</v>
      </c>
      <c r="R29" s="13">
        <v>0.11287624478868719</v>
      </c>
      <c r="T29" t="s">
        <v>7029</v>
      </c>
      <c r="U29" t="s">
        <v>7040</v>
      </c>
      <c r="V29" s="13">
        <f t="shared" si="1"/>
        <v>0.49790897427848163</v>
      </c>
      <c r="W29" s="13">
        <f t="shared" si="2"/>
        <v>0.47448986665970061</v>
      </c>
      <c r="X29" s="13" cm="1">
        <f t="array" ref="X29">_xlfn.STDEV.S(IF(($E$2:$E$501=T29)*($F$2:$F$501=U29), $H$2:$H$501))</f>
        <v>9.3071219579969638E-2</v>
      </c>
      <c r="Y29" s="13">
        <f t="shared" si="3"/>
        <v>0.46081504702194359</v>
      </c>
      <c r="Z29" s="13" cm="1">
        <f t="array" ref="Z29">_xlfn.PERCENTILE.INC(IF(($E$2:$E$501=T29)*($F$2:$F$501=U29), $H$2:$H$501), 0.25)</f>
        <v>0.45555607542226173</v>
      </c>
      <c r="AA29" s="13" cm="1">
        <f t="array" ref="AA29">_xlfn.PERCENTILE.INC(IF(($E$2:$E$501=T29)*($F$2:$F$501=U29), $H$2:$H$501), 0.75)</f>
        <v>0.5591290107095912</v>
      </c>
      <c r="AB29" s="13">
        <f t="shared" si="4"/>
        <v>0.10357293528732947</v>
      </c>
    </row>
    <row r="30" spans="1:28" x14ac:dyDescent="0.2">
      <c r="A30" t="s">
        <v>362</v>
      </c>
      <c r="B30" t="s">
        <v>363</v>
      </c>
      <c r="C30" s="2">
        <v>279</v>
      </c>
      <c r="D30" s="2">
        <v>148</v>
      </c>
      <c r="E30" t="s">
        <v>7029</v>
      </c>
      <c r="F30" t="s">
        <v>7037</v>
      </c>
      <c r="G30" s="2">
        <v>131</v>
      </c>
      <c r="H30" s="12">
        <v>0.46953405017921146</v>
      </c>
      <c r="I30" s="1">
        <f t="shared" si="0"/>
        <v>0.46953405017921146</v>
      </c>
      <c r="K30" s="5" t="s">
        <v>6989</v>
      </c>
      <c r="L30" s="13">
        <v>0.40528405910102672</v>
      </c>
      <c r="M30" s="13">
        <v>0.3772020942101314</v>
      </c>
      <c r="N30" s="14">
        <v>0.10824360212416603</v>
      </c>
      <c r="O30" s="13">
        <v>0.31314710434652726</v>
      </c>
      <c r="P30" s="13">
        <v>0.33606324922980491</v>
      </c>
      <c r="Q30" s="13">
        <v>0.4631230689684907</v>
      </c>
      <c r="R30" s="13">
        <v>0.12705981973868591</v>
      </c>
      <c r="T30" t="s">
        <v>7029</v>
      </c>
      <c r="U30" t="s">
        <v>7044</v>
      </c>
      <c r="V30" s="13">
        <f t="shared" si="1"/>
        <v>0.2249492842304476</v>
      </c>
      <c r="W30" s="13">
        <f t="shared" si="2"/>
        <v>0.26008422047785879</v>
      </c>
      <c r="X30" s="13" cm="1">
        <f t="array" ref="X30">_xlfn.STDEV.S(IF(($E$2:$E$501=T30)*($F$2:$F$501=U30), $H$2:$H$501))</f>
        <v>0.10007476136430835</v>
      </c>
      <c r="Y30" s="13">
        <f t="shared" si="3"/>
        <v>0.3089672527687084</v>
      </c>
      <c r="Z30" s="13" cm="1">
        <f t="array" ref="Z30">_xlfn.PERCENTILE.INC(IF(($E$2:$E$501=T30)*($F$2:$F$501=U30), $H$2:$H$501), 0.25)</f>
        <v>0.14543411821088773</v>
      </c>
      <c r="AA30" s="13" cm="1">
        <f t="array" ref="AA30">_xlfn.PERCENTILE.INC(IF(($E$2:$E$501=T30)*($F$2:$F$501=U30), $H$2:$H$501), 0.75)</f>
        <v>0.32161075639336512</v>
      </c>
      <c r="AB30" s="13">
        <f t="shared" si="4"/>
        <v>0.17617663818247739</v>
      </c>
    </row>
    <row r="31" spans="1:28" x14ac:dyDescent="0.2">
      <c r="A31" t="s">
        <v>387</v>
      </c>
      <c r="B31" t="s">
        <v>361</v>
      </c>
      <c r="C31" s="2">
        <v>99</v>
      </c>
      <c r="D31" s="2">
        <v>77</v>
      </c>
      <c r="E31" t="s">
        <v>7029</v>
      </c>
      <c r="F31" t="s">
        <v>7036</v>
      </c>
      <c r="G31" s="2">
        <v>22</v>
      </c>
      <c r="H31" s="12">
        <v>0.22222222222222221</v>
      </c>
      <c r="I31" s="1">
        <f t="shared" si="0"/>
        <v>0.22222222222222221</v>
      </c>
      <c r="K31" s="16" t="s">
        <v>7037</v>
      </c>
      <c r="L31" s="13">
        <v>0.3770108724438494</v>
      </c>
      <c r="M31" s="13">
        <v>0.36302908794281297</v>
      </c>
      <c r="N31" s="14">
        <v>9.2954700852247607E-2</v>
      </c>
      <c r="O31" s="13">
        <v>0.41130438267770186</v>
      </c>
      <c r="P31" s="13">
        <v>0.31833910034602075</v>
      </c>
      <c r="Q31" s="13">
        <v>0.40310077519379844</v>
      </c>
      <c r="R31" s="13">
        <v>8.476167484777769E-2</v>
      </c>
      <c r="T31" t="s">
        <v>7029</v>
      </c>
      <c r="U31" t="s">
        <v>7041</v>
      </c>
      <c r="V31" s="13">
        <f t="shared" si="1"/>
        <v>0.25616016481698584</v>
      </c>
      <c r="W31" s="13">
        <f t="shared" si="2"/>
        <v>0.29876780804117753</v>
      </c>
      <c r="X31" s="13" cm="1">
        <f t="array" ref="X31">_xlfn.STDEV.S(IF(($E$2:$E$501=T31)*($F$2:$F$501=U31), $H$2:$H$501))</f>
        <v>0.1256328185038442</v>
      </c>
      <c r="Y31" s="13">
        <f t="shared" si="3"/>
        <v>0.37043365063867872</v>
      </c>
      <c r="Z31" s="13" cm="1">
        <f t="array" ref="Z31">_xlfn.PERCENTILE.INC(IF(($E$2:$E$501=T31)*($F$2:$F$501=U31), $H$2:$H$501), 0.25)</f>
        <v>0.16445906368198743</v>
      </c>
      <c r="AA31" s="13" cm="1">
        <f t="array" ref="AA31">_xlfn.PERCENTILE.INC(IF(($E$2:$E$501=T31)*($F$2:$F$501=U31), $H$2:$H$501), 0.75)</f>
        <v>0.35544149190262542</v>
      </c>
      <c r="AB31" s="13">
        <f t="shared" si="4"/>
        <v>0.19098242822063799</v>
      </c>
    </row>
    <row r="32" spans="1:28" x14ac:dyDescent="0.2">
      <c r="A32" t="s">
        <v>393</v>
      </c>
      <c r="B32" t="s">
        <v>394</v>
      </c>
      <c r="C32" s="2">
        <v>319</v>
      </c>
      <c r="D32" s="2">
        <v>265</v>
      </c>
      <c r="E32" t="s">
        <v>7029</v>
      </c>
      <c r="F32" t="s">
        <v>7036</v>
      </c>
      <c r="G32" s="2">
        <v>54</v>
      </c>
      <c r="H32" s="12">
        <v>0.16927899686520376</v>
      </c>
      <c r="I32" s="1">
        <f t="shared" si="0"/>
        <v>0.16927899686520376</v>
      </c>
      <c r="K32" s="16" t="s">
        <v>7040</v>
      </c>
      <c r="L32" s="13">
        <v>0.54965805031566062</v>
      </c>
      <c r="M32" s="13">
        <v>0.48713390530321904</v>
      </c>
      <c r="N32" s="14">
        <v>0.11343198894731547</v>
      </c>
      <c r="O32" s="13">
        <v>0.29447503322574525</v>
      </c>
      <c r="P32" s="13">
        <v>0.45713579549466848</v>
      </c>
      <c r="Q32" s="13">
        <v>0.60614192009540846</v>
      </c>
      <c r="R32" s="13">
        <v>0.14900612460073998</v>
      </c>
      <c r="T32" t="s">
        <v>7029</v>
      </c>
      <c r="U32" t="s">
        <v>7037</v>
      </c>
      <c r="V32" s="13">
        <f t="shared" si="1"/>
        <v>0.29084896720666381</v>
      </c>
      <c r="W32" s="13">
        <f t="shared" si="2"/>
        <v>0.30992182626591269</v>
      </c>
      <c r="X32" s="13" cm="1">
        <f t="array" ref="X32">_xlfn.STDEV.S(IF(($E$2:$E$501=T32)*($F$2:$F$501=U32), $H$2:$H$501))</f>
        <v>0.11701108674687065</v>
      </c>
      <c r="Y32" s="13">
        <f t="shared" si="3"/>
        <v>0.52919612463995813</v>
      </c>
      <c r="Z32" s="13" cm="1">
        <f t="array" ref="Z32">_xlfn.PERCENTILE.INC(IF(($E$2:$E$501=T32)*($F$2:$F$501=U32), $H$2:$H$501), 0.25)</f>
        <v>0.20916334661354583</v>
      </c>
      <c r="AA32" s="13" cm="1">
        <f t="array" ref="AA32">_xlfn.PERCENTILE.INC(IF(($E$2:$E$501=T32)*($F$2:$F$501=U32), $H$2:$H$501), 0.75)</f>
        <v>0.36097560975609755</v>
      </c>
      <c r="AB32" s="13">
        <f t="shared" si="4"/>
        <v>0.15181226314255172</v>
      </c>
    </row>
    <row r="33" spans="1:28" x14ac:dyDescent="0.2">
      <c r="A33" t="s">
        <v>395</v>
      </c>
      <c r="B33" t="s">
        <v>396</v>
      </c>
      <c r="C33" s="2">
        <v>279</v>
      </c>
      <c r="D33" s="2">
        <v>148</v>
      </c>
      <c r="E33" t="s">
        <v>7027</v>
      </c>
      <c r="F33" t="s">
        <v>7045</v>
      </c>
      <c r="G33" s="2">
        <v>131</v>
      </c>
      <c r="H33" s="12">
        <v>0.46953405017921146</v>
      </c>
      <c r="I33" s="1">
        <f t="shared" si="0"/>
        <v>0.46953405017921146</v>
      </c>
      <c r="K33" s="16" t="s">
        <v>7041</v>
      </c>
      <c r="L33" s="13">
        <v>0.40351203454119716</v>
      </c>
      <c r="M33" s="13">
        <v>0.40351203454119716</v>
      </c>
      <c r="N33" s="14">
        <v>1.4440486970968622E-2</v>
      </c>
      <c r="O33" s="13">
        <v>2.8748014189027393E-2</v>
      </c>
      <c r="P33" s="13">
        <v>0.39592549125816257</v>
      </c>
      <c r="Q33" s="13">
        <v>0.41029949835267626</v>
      </c>
      <c r="R33" s="13">
        <v>1.4374007094513697E-2</v>
      </c>
      <c r="T33" t="s">
        <v>7029</v>
      </c>
      <c r="U33" t="s">
        <v>7042</v>
      </c>
      <c r="V33" s="13">
        <f t="shared" si="1"/>
        <v>0.1923478082641964</v>
      </c>
      <c r="W33" s="13">
        <f t="shared" si="2"/>
        <v>0.23687563383382987</v>
      </c>
      <c r="X33" s="13" cm="1">
        <f t="array" ref="X33">_xlfn.STDEV.S(IF(($E$2:$E$501=T33)*($F$2:$F$501=U33), $H$2:$H$501))</f>
        <v>9.8009454683269978E-2</v>
      </c>
      <c r="Y33" s="13">
        <f t="shared" si="3"/>
        <v>0.37040757749712971</v>
      </c>
      <c r="Z33" s="13" cm="1">
        <f t="array" ref="Z33">_xlfn.PERCENTILE.INC(IF(($E$2:$E$501=T33)*($F$2:$F$501=U33), $H$2:$H$501), 0.25)</f>
        <v>0.12022471910112359</v>
      </c>
      <c r="AA33" s="13" cm="1">
        <f t="array" ref="AA33">_xlfn.PERCENTILE.INC(IF(($E$2:$E$501=T33)*($F$2:$F$501=U33), $H$2:$H$501), 0.75)</f>
        <v>0.24928366762177651</v>
      </c>
      <c r="AB33" s="13">
        <f t="shared" si="4"/>
        <v>0.12905894852065292</v>
      </c>
    </row>
    <row r="34" spans="1:28" x14ac:dyDescent="0.2">
      <c r="A34" t="s">
        <v>440</v>
      </c>
      <c r="B34" t="s">
        <v>251</v>
      </c>
      <c r="C34" s="2">
        <v>499</v>
      </c>
      <c r="D34" s="2">
        <v>359</v>
      </c>
      <c r="E34" t="s">
        <v>7029</v>
      </c>
      <c r="F34" t="s">
        <v>7036</v>
      </c>
      <c r="G34" s="2">
        <v>140</v>
      </c>
      <c r="H34" s="12">
        <v>0.28056112224448898</v>
      </c>
      <c r="I34" s="1">
        <f t="shared" si="0"/>
        <v>0.28056112224448898</v>
      </c>
      <c r="K34" s="16" t="s">
        <v>7044</v>
      </c>
      <c r="L34" s="13">
        <v>0.32070923474183788</v>
      </c>
      <c r="M34" s="13">
        <v>0.32070923474183788</v>
      </c>
      <c r="N34" s="14">
        <v>0.12575364876454251</v>
      </c>
      <c r="O34" s="13">
        <v>0.35946636984699271</v>
      </c>
      <c r="P34" s="13">
        <v>0.250546982679685</v>
      </c>
      <c r="Q34" s="13">
        <v>0.40287959650460381</v>
      </c>
      <c r="R34" s="13">
        <v>0.15233261382491881</v>
      </c>
      <c r="T34" t="s">
        <v>7029</v>
      </c>
      <c r="U34" t="s">
        <v>7045</v>
      </c>
      <c r="V34" s="13">
        <f t="shared" si="1"/>
        <v>0.27451320687082786</v>
      </c>
      <c r="W34" s="13">
        <f t="shared" si="2"/>
        <v>0.27451320687082786</v>
      </c>
      <c r="X34" s="13" cm="1">
        <f t="array" ref="X34">_xlfn.STDEV.S(IF(($E$2:$E$501=T34)*($F$2:$F$501=U34), $H$2:$H$501))</f>
        <v>7.7234036921981886E-2</v>
      </c>
      <c r="Y34" s="13">
        <f t="shared" si="3"/>
        <v>0.24202934905305407</v>
      </c>
      <c r="Z34" s="13" cm="1">
        <f t="array" ref="Z34">_xlfn.PERCENTILE.INC(IF(($E$2:$E$501=T34)*($F$2:$F$501=U34), $H$2:$H$501), 0.25)</f>
        <v>0.20972464572758037</v>
      </c>
      <c r="AA34" s="13" cm="1">
        <f t="array" ref="AA34">_xlfn.PERCENTILE.INC(IF(($E$2:$E$501=T34)*($F$2:$F$501=U34), $H$2:$H$501), 0.75)</f>
        <v>0.32020366809854978</v>
      </c>
      <c r="AB34" s="13">
        <f t="shared" si="4"/>
        <v>0.1104790223709694</v>
      </c>
    </row>
    <row r="35" spans="1:28" x14ac:dyDescent="0.2">
      <c r="A35" t="s">
        <v>278</v>
      </c>
      <c r="B35" t="s">
        <v>226</v>
      </c>
      <c r="C35" s="2">
        <v>289</v>
      </c>
      <c r="D35" s="2">
        <v>52</v>
      </c>
      <c r="E35" t="s">
        <v>6989</v>
      </c>
      <c r="F35" t="s">
        <v>7038</v>
      </c>
      <c r="G35" s="2">
        <v>237</v>
      </c>
      <c r="H35" s="12">
        <v>0.82006920415224915</v>
      </c>
      <c r="I35" s="1" t="str">
        <f t="shared" si="0"/>
        <v/>
      </c>
      <c r="K35" s="16" t="s">
        <v>7036</v>
      </c>
      <c r="L35" s="13">
        <v>0.35742352876160244</v>
      </c>
      <c r="M35" s="13">
        <v>0.35742352876160244</v>
      </c>
      <c r="N35" s="14">
        <v>8.6232912625704247E-2</v>
      </c>
      <c r="O35" s="13">
        <v>0.29898971195796836</v>
      </c>
      <c r="P35" s="13">
        <v>0.29930795847750868</v>
      </c>
      <c r="Q35" s="13">
        <v>0.40551131863092504</v>
      </c>
      <c r="R35" s="13">
        <v>0.10620336015341636</v>
      </c>
    </row>
    <row r="36" spans="1:28" x14ac:dyDescent="0.2">
      <c r="A36" t="s">
        <v>475</v>
      </c>
      <c r="B36" t="s">
        <v>476</v>
      </c>
      <c r="C36" s="2">
        <v>319</v>
      </c>
      <c r="D36" s="2">
        <v>239</v>
      </c>
      <c r="E36" t="s">
        <v>7029</v>
      </c>
      <c r="F36" t="s">
        <v>7036</v>
      </c>
      <c r="G36" s="2">
        <v>80</v>
      </c>
      <c r="H36" s="12">
        <v>0.2507836990595611</v>
      </c>
      <c r="I36" s="1">
        <f t="shared" si="0"/>
        <v>0.2507836990595611</v>
      </c>
      <c r="K36" s="16" t="s">
        <v>7043</v>
      </c>
      <c r="L36" s="13">
        <v>0.4377726981896366</v>
      </c>
      <c r="M36" s="13">
        <v>0.32072115237280263</v>
      </c>
      <c r="N36" s="14">
        <v>0.2534974697207828</v>
      </c>
      <c r="O36" s="13">
        <v>0.58801409363100599</v>
      </c>
      <c r="P36" s="13">
        <v>0.29183904875731664</v>
      </c>
      <c r="Q36" s="13">
        <v>0.52655875698695764</v>
      </c>
      <c r="R36" s="13">
        <v>0.234719708229641</v>
      </c>
    </row>
    <row r="37" spans="1:28" x14ac:dyDescent="0.2">
      <c r="A37" t="s">
        <v>477</v>
      </c>
      <c r="B37" t="s">
        <v>478</v>
      </c>
      <c r="C37" s="2">
        <v>319</v>
      </c>
      <c r="D37" s="2">
        <v>252</v>
      </c>
      <c r="E37" t="s">
        <v>7029</v>
      </c>
      <c r="F37" t="s">
        <v>7036</v>
      </c>
      <c r="G37" s="2">
        <v>67</v>
      </c>
      <c r="H37" s="12">
        <v>0.21003134796238246</v>
      </c>
      <c r="I37" s="1">
        <f t="shared" si="0"/>
        <v>0.21003134796238246</v>
      </c>
      <c r="K37" s="16" t="s">
        <v>7038</v>
      </c>
      <c r="L37" s="13">
        <v>0.5889977169959083</v>
      </c>
      <c r="M37" s="13">
        <v>0.47997529120637472</v>
      </c>
      <c r="N37" s="14">
        <v>0.11431349846106668</v>
      </c>
      <c r="O37" s="13">
        <v>0.4290657439446367</v>
      </c>
      <c r="P37" s="13">
        <v>0.50415502841817095</v>
      </c>
      <c r="Q37" s="13">
        <v>0.68133224194168496</v>
      </c>
      <c r="R37" s="13">
        <v>0.17717721352351401</v>
      </c>
    </row>
    <row r="38" spans="1:28" x14ac:dyDescent="0.2">
      <c r="A38" t="s">
        <v>484</v>
      </c>
      <c r="B38" t="s">
        <v>485</v>
      </c>
      <c r="C38" s="2">
        <v>159</v>
      </c>
      <c r="D38" s="2">
        <v>108</v>
      </c>
      <c r="E38" t="s">
        <v>7027</v>
      </c>
      <c r="F38" t="s">
        <v>7043</v>
      </c>
      <c r="G38" s="2">
        <v>51</v>
      </c>
      <c r="H38" s="12">
        <v>0.32075471698113206</v>
      </c>
      <c r="I38" s="1">
        <f t="shared" si="0"/>
        <v>0.32075471698113206</v>
      </c>
      <c r="K38" s="16" t="s">
        <v>7039</v>
      </c>
      <c r="L38" s="13">
        <v>0.28118033312096713</v>
      </c>
      <c r="M38" s="13">
        <v>0.30294058533185952</v>
      </c>
      <c r="N38" s="14">
        <v>0.1018623327163235</v>
      </c>
      <c r="O38" s="13">
        <v>0.38933866656410454</v>
      </c>
      <c r="P38" s="13">
        <v>0.2289156626506024</v>
      </c>
      <c r="Q38" s="13">
        <v>0.35146443514644349</v>
      </c>
      <c r="R38" s="13">
        <v>0.12254877249584109</v>
      </c>
    </row>
    <row r="39" spans="1:28" x14ac:dyDescent="0.2">
      <c r="A39" t="s">
        <v>505</v>
      </c>
      <c r="B39" t="s">
        <v>506</v>
      </c>
      <c r="C39" s="2">
        <v>319</v>
      </c>
      <c r="D39" s="2">
        <v>284</v>
      </c>
      <c r="E39" t="s">
        <v>7029</v>
      </c>
      <c r="F39" t="s">
        <v>7044</v>
      </c>
      <c r="G39" s="2">
        <v>35</v>
      </c>
      <c r="H39" s="12">
        <v>0.109717868338558</v>
      </c>
      <c r="I39" s="1" t="str">
        <f t="shared" si="0"/>
        <v/>
      </c>
      <c r="K39" s="16" t="s">
        <v>7042</v>
      </c>
      <c r="L39" s="13">
        <v>0.41833011669708053</v>
      </c>
      <c r="M39" s="13">
        <v>0.41833011669708053</v>
      </c>
      <c r="N39" s="14">
        <v>0.12718531006741388</v>
      </c>
      <c r="O39" s="13">
        <v>0.25744992672203226</v>
      </c>
      <c r="P39" s="13">
        <v>0.31487619418990054</v>
      </c>
      <c r="Q39" s="13">
        <v>0.50704136645336828</v>
      </c>
      <c r="R39" s="13">
        <v>0.19216517226346774</v>
      </c>
    </row>
    <row r="40" spans="1:28" x14ac:dyDescent="0.2">
      <c r="A40" t="s">
        <v>509</v>
      </c>
      <c r="B40" t="s">
        <v>510</v>
      </c>
      <c r="C40" s="2">
        <v>319</v>
      </c>
      <c r="D40" s="2">
        <v>242</v>
      </c>
      <c r="E40" t="s">
        <v>7029</v>
      </c>
      <c r="F40" t="s">
        <v>7036</v>
      </c>
      <c r="G40" s="2">
        <v>77</v>
      </c>
      <c r="H40" s="12">
        <v>0.2413793103448276</v>
      </c>
      <c r="I40" s="1">
        <f t="shared" si="0"/>
        <v>0.2413793103448276</v>
      </c>
      <c r="K40" s="16" t="s">
        <v>7045</v>
      </c>
      <c r="L40" s="13">
        <v>0.31824600520252694</v>
      </c>
      <c r="M40" s="13">
        <v>0.31824600520252694</v>
      </c>
      <c r="N40" s="14">
        <v>5.2763672115294993E-2</v>
      </c>
      <c r="O40" s="13">
        <v>7.4619100706057262E-2</v>
      </c>
      <c r="P40" s="13">
        <v>0.29959123002601262</v>
      </c>
      <c r="Q40" s="13">
        <v>0.33690078037904125</v>
      </c>
      <c r="R40" s="13">
        <v>3.7309550353028631E-2</v>
      </c>
    </row>
    <row r="41" spans="1:28" x14ac:dyDescent="0.2">
      <c r="A41" t="s">
        <v>511</v>
      </c>
      <c r="B41" t="s">
        <v>512</v>
      </c>
      <c r="C41" s="2">
        <v>79</v>
      </c>
      <c r="D41" s="2">
        <v>51</v>
      </c>
      <c r="E41" t="s">
        <v>7028</v>
      </c>
      <c r="F41" t="s">
        <v>7041</v>
      </c>
      <c r="G41" s="2">
        <v>28</v>
      </c>
      <c r="H41" s="12">
        <v>0.35443037974683544</v>
      </c>
      <c r="I41" s="1">
        <f t="shared" si="0"/>
        <v>0.35443037974683544</v>
      </c>
      <c r="K41" s="5" t="s">
        <v>7029</v>
      </c>
      <c r="L41" s="13">
        <v>0.28738566436697538</v>
      </c>
      <c r="M41" s="13">
        <v>0.30433069177349797</v>
      </c>
      <c r="N41" s="14">
        <v>0.10468478653496394</v>
      </c>
      <c r="O41" s="13">
        <v>0.38722501585991481</v>
      </c>
      <c r="P41" s="13">
        <v>0.20996990182839367</v>
      </c>
      <c r="Q41" s="13">
        <v>0.35984649238964628</v>
      </c>
      <c r="R41" s="13">
        <v>0.1498765905612526</v>
      </c>
    </row>
    <row r="42" spans="1:28" x14ac:dyDescent="0.2">
      <c r="A42" t="s">
        <v>519</v>
      </c>
      <c r="B42" t="s">
        <v>520</v>
      </c>
      <c r="C42" s="2">
        <v>319</v>
      </c>
      <c r="D42" s="2">
        <v>175</v>
      </c>
      <c r="E42" t="s">
        <v>7029</v>
      </c>
      <c r="F42" t="s">
        <v>7038</v>
      </c>
      <c r="G42" s="2">
        <v>144</v>
      </c>
      <c r="H42" s="12">
        <v>0.45141065830721006</v>
      </c>
      <c r="I42" s="1">
        <f t="shared" si="0"/>
        <v>0.45141065830721006</v>
      </c>
      <c r="K42" s="16" t="s">
        <v>7037</v>
      </c>
      <c r="L42" s="13">
        <v>0.29084896720666381</v>
      </c>
      <c r="M42" s="13">
        <v>0.30992182626591269</v>
      </c>
      <c r="N42" s="14">
        <v>0.11701108674687065</v>
      </c>
      <c r="O42" s="13">
        <v>0.52919612463995813</v>
      </c>
      <c r="P42" s="13">
        <v>0.20916334661354583</v>
      </c>
      <c r="Q42" s="13">
        <v>0.36097560975609755</v>
      </c>
      <c r="R42" s="13">
        <v>0.15181226314255172</v>
      </c>
    </row>
    <row r="43" spans="1:28" x14ac:dyDescent="0.2">
      <c r="A43" t="s">
        <v>523</v>
      </c>
      <c r="B43" t="s">
        <v>524</v>
      </c>
      <c r="C43" s="2">
        <v>399</v>
      </c>
      <c r="D43" s="2">
        <v>267</v>
      </c>
      <c r="E43" t="s">
        <v>7027</v>
      </c>
      <c r="F43" t="s">
        <v>7039</v>
      </c>
      <c r="G43" s="2">
        <v>132</v>
      </c>
      <c r="H43" s="12">
        <v>0.33082706766917291</v>
      </c>
      <c r="I43" s="1">
        <f t="shared" si="0"/>
        <v>0.33082706766917291</v>
      </c>
      <c r="K43" s="16" t="s">
        <v>7040</v>
      </c>
      <c r="L43" s="13">
        <v>0.49790897427848163</v>
      </c>
      <c r="M43" s="13">
        <v>0.47448986665970061</v>
      </c>
      <c r="N43" s="14">
        <v>9.3071219579969638E-2</v>
      </c>
      <c r="O43" s="13">
        <v>0.46081504702194359</v>
      </c>
      <c r="P43" s="13">
        <v>0.45555607542226173</v>
      </c>
      <c r="Q43" s="13">
        <v>0.5591290107095912</v>
      </c>
      <c r="R43" s="13">
        <v>0.10357293528732947</v>
      </c>
    </row>
    <row r="44" spans="1:28" x14ac:dyDescent="0.2">
      <c r="A44" t="s">
        <v>533</v>
      </c>
      <c r="B44" t="s">
        <v>534</v>
      </c>
      <c r="C44" s="2">
        <v>289</v>
      </c>
      <c r="D44" s="2">
        <v>87</v>
      </c>
      <c r="E44" t="s">
        <v>6989</v>
      </c>
      <c r="F44" t="s">
        <v>7038</v>
      </c>
      <c r="G44" s="2">
        <v>202</v>
      </c>
      <c r="H44" s="12">
        <v>0.69896193771626303</v>
      </c>
      <c r="I44" s="1" t="str">
        <f t="shared" si="0"/>
        <v/>
      </c>
      <c r="K44" s="16" t="s">
        <v>7041</v>
      </c>
      <c r="L44" s="13">
        <v>0.25616016481698584</v>
      </c>
      <c r="M44" s="13">
        <v>0.29876780804117753</v>
      </c>
      <c r="N44" s="14">
        <v>0.1256328185038442</v>
      </c>
      <c r="O44" s="13">
        <v>0.37043365063867872</v>
      </c>
      <c r="P44" s="13">
        <v>0.16445906368198743</v>
      </c>
      <c r="Q44" s="13">
        <v>0.35544149190262542</v>
      </c>
      <c r="R44" s="13">
        <v>0.19098242822063799</v>
      </c>
    </row>
    <row r="45" spans="1:28" x14ac:dyDescent="0.2">
      <c r="A45" t="s">
        <v>538</v>
      </c>
      <c r="B45" t="s">
        <v>398</v>
      </c>
      <c r="C45" s="2">
        <v>319</v>
      </c>
      <c r="D45" s="2">
        <v>169</v>
      </c>
      <c r="E45" t="s">
        <v>7029</v>
      </c>
      <c r="F45" t="s">
        <v>7038</v>
      </c>
      <c r="G45" s="2">
        <v>150</v>
      </c>
      <c r="H45" s="12">
        <v>0.47021943573667713</v>
      </c>
      <c r="I45" s="1">
        <f t="shared" si="0"/>
        <v>0.47021943573667713</v>
      </c>
      <c r="K45" s="16" t="s">
        <v>7044</v>
      </c>
      <c r="L45" s="13">
        <v>0.2249492842304476</v>
      </c>
      <c r="M45" s="13">
        <v>0.26008422047785879</v>
      </c>
      <c r="N45" s="14">
        <v>0.10007476136430835</v>
      </c>
      <c r="O45" s="13">
        <v>0.3089672527687084</v>
      </c>
      <c r="P45" s="13">
        <v>0.14543411821088773</v>
      </c>
      <c r="Q45" s="13">
        <v>0.32161075639336512</v>
      </c>
      <c r="R45" s="13">
        <v>0.17617663818247739</v>
      </c>
    </row>
    <row r="46" spans="1:28" x14ac:dyDescent="0.2">
      <c r="A46" t="s">
        <v>539</v>
      </c>
      <c r="B46" t="s">
        <v>540</v>
      </c>
      <c r="C46" s="2">
        <v>319</v>
      </c>
      <c r="D46" s="2">
        <v>214</v>
      </c>
      <c r="E46" t="s">
        <v>7029</v>
      </c>
      <c r="F46" t="s">
        <v>7038</v>
      </c>
      <c r="G46" s="2">
        <v>105</v>
      </c>
      <c r="H46" s="12">
        <v>0.32915360501567398</v>
      </c>
      <c r="I46" s="1">
        <f t="shared" si="0"/>
        <v>0.32915360501567398</v>
      </c>
      <c r="K46" s="16" t="s">
        <v>7036</v>
      </c>
      <c r="L46" s="13">
        <v>0.20632896012196258</v>
      </c>
      <c r="M46" s="13">
        <v>0.26084270417618666</v>
      </c>
      <c r="N46" s="14">
        <v>0.11690980692289946</v>
      </c>
      <c r="O46" s="13">
        <v>0.4974740927553995</v>
      </c>
      <c r="P46" s="13">
        <v>0.10031347962382445</v>
      </c>
      <c r="Q46" s="13">
        <v>0.26959247648902823</v>
      </c>
      <c r="R46" s="13">
        <v>0.16927899686520378</v>
      </c>
    </row>
    <row r="47" spans="1:28" x14ac:dyDescent="0.2">
      <c r="A47" t="s">
        <v>548</v>
      </c>
      <c r="B47" t="s">
        <v>549</v>
      </c>
      <c r="C47" s="2">
        <v>319</v>
      </c>
      <c r="D47" s="2">
        <v>191</v>
      </c>
      <c r="E47" t="s">
        <v>7029</v>
      </c>
      <c r="F47" t="s">
        <v>7039</v>
      </c>
      <c r="G47" s="2">
        <v>128</v>
      </c>
      <c r="H47" s="12">
        <v>0.40125391849529779</v>
      </c>
      <c r="I47" s="1">
        <f t="shared" si="0"/>
        <v>0.40125391849529779</v>
      </c>
      <c r="K47" s="16" t="s">
        <v>7043</v>
      </c>
      <c r="L47" s="13">
        <v>0.23011888677127731</v>
      </c>
      <c r="M47" s="13">
        <v>0.25513445193874906</v>
      </c>
      <c r="N47" s="14">
        <v>0.10236694913324766</v>
      </c>
      <c r="O47" s="13">
        <v>0.3593847444750598</v>
      </c>
      <c r="P47" s="13">
        <v>0.15983026874115983</v>
      </c>
      <c r="Q47" s="13">
        <v>0.31899641577060933</v>
      </c>
      <c r="R47" s="13">
        <v>0.15916614702944951</v>
      </c>
    </row>
    <row r="48" spans="1:28" x14ac:dyDescent="0.2">
      <c r="A48" t="s">
        <v>284</v>
      </c>
      <c r="B48" t="s">
        <v>238</v>
      </c>
      <c r="C48" s="2">
        <v>289</v>
      </c>
      <c r="D48" s="2">
        <v>113</v>
      </c>
      <c r="E48" t="s">
        <v>6989</v>
      </c>
      <c r="F48" t="s">
        <v>7038</v>
      </c>
      <c r="G48" s="2">
        <v>176</v>
      </c>
      <c r="H48" s="12">
        <v>0.60899653979238755</v>
      </c>
      <c r="I48" s="1" t="str">
        <f t="shared" si="0"/>
        <v/>
      </c>
      <c r="K48" s="16" t="s">
        <v>7038</v>
      </c>
      <c r="L48" s="13">
        <v>0.50651092691063382</v>
      </c>
      <c r="M48" s="13">
        <v>0.43633900998031966</v>
      </c>
      <c r="N48" s="14">
        <v>0.114178099425173</v>
      </c>
      <c r="O48" s="13">
        <v>0.35109717868338558</v>
      </c>
      <c r="P48" s="13">
        <v>0.40830721003134796</v>
      </c>
      <c r="Q48" s="13">
        <v>0.60309996516893072</v>
      </c>
      <c r="R48" s="13">
        <v>0.19479275513758276</v>
      </c>
    </row>
    <row r="49" spans="1:18" x14ac:dyDescent="0.2">
      <c r="A49" t="s">
        <v>586</v>
      </c>
      <c r="B49" t="s">
        <v>587</v>
      </c>
      <c r="C49" s="2">
        <v>319</v>
      </c>
      <c r="D49" s="2">
        <v>313</v>
      </c>
      <c r="E49" t="s">
        <v>7029</v>
      </c>
      <c r="F49" t="s">
        <v>7039</v>
      </c>
      <c r="G49" s="2">
        <v>6</v>
      </c>
      <c r="H49" s="12">
        <v>1.8808777429467086E-2</v>
      </c>
      <c r="I49" s="1" t="str">
        <f t="shared" si="0"/>
        <v/>
      </c>
      <c r="K49" s="16" t="s">
        <v>7039</v>
      </c>
      <c r="L49" s="13">
        <v>0.19416946419827727</v>
      </c>
      <c r="M49" s="13">
        <v>0.23633818949041716</v>
      </c>
      <c r="N49" s="14">
        <v>0.10235963206807461</v>
      </c>
      <c r="O49" s="13">
        <v>0.38244514106583072</v>
      </c>
      <c r="P49" s="13">
        <v>0.12668609113021762</v>
      </c>
      <c r="Q49" s="13">
        <v>0.24013186198588884</v>
      </c>
      <c r="R49" s="13">
        <v>0.11344577085567123</v>
      </c>
    </row>
    <row r="50" spans="1:18" x14ac:dyDescent="0.2">
      <c r="A50" t="s">
        <v>596</v>
      </c>
      <c r="B50" t="s">
        <v>32</v>
      </c>
      <c r="C50" s="2">
        <v>279</v>
      </c>
      <c r="D50" s="2">
        <v>103</v>
      </c>
      <c r="E50" t="s">
        <v>7027</v>
      </c>
      <c r="F50" t="s">
        <v>7038</v>
      </c>
      <c r="G50" s="2">
        <v>176</v>
      </c>
      <c r="H50" s="12">
        <v>0.63082437275985659</v>
      </c>
      <c r="I50" s="1" t="str">
        <f t="shared" si="0"/>
        <v/>
      </c>
      <c r="K50" s="16" t="s">
        <v>7042</v>
      </c>
      <c r="L50" s="13">
        <v>0.1923478082641964</v>
      </c>
      <c r="M50" s="13">
        <v>0.23687563383382987</v>
      </c>
      <c r="N50" s="14">
        <v>9.8009454683269978E-2</v>
      </c>
      <c r="O50" s="13">
        <v>0.37040757749712971</v>
      </c>
      <c r="P50" s="13">
        <v>0.12022471910112359</v>
      </c>
      <c r="Q50" s="13">
        <v>0.24928366762177651</v>
      </c>
      <c r="R50" s="13">
        <v>0.12905894852065292</v>
      </c>
    </row>
    <row r="51" spans="1:18" x14ac:dyDescent="0.2">
      <c r="A51" t="s">
        <v>629</v>
      </c>
      <c r="B51" t="s">
        <v>383</v>
      </c>
      <c r="C51" s="2">
        <v>399</v>
      </c>
      <c r="D51" s="2">
        <v>188</v>
      </c>
      <c r="E51" t="s">
        <v>7029</v>
      </c>
      <c r="F51" t="s">
        <v>7036</v>
      </c>
      <c r="G51" s="2">
        <v>211</v>
      </c>
      <c r="H51" s="12">
        <v>0.52882205513784464</v>
      </c>
      <c r="I51" s="1">
        <f t="shared" si="0"/>
        <v>0.52882205513784464</v>
      </c>
      <c r="K51" s="16" t="s">
        <v>7045</v>
      </c>
      <c r="L51" s="13">
        <v>0.27451320687082786</v>
      </c>
      <c r="M51" s="13">
        <v>0.27451320687082786</v>
      </c>
      <c r="N51" s="14">
        <v>7.7234036921981886E-2</v>
      </c>
      <c r="O51" s="13">
        <v>0.24202934905305407</v>
      </c>
      <c r="P51" s="13">
        <v>0.20972464572758037</v>
      </c>
      <c r="Q51" s="13">
        <v>0.32020366809854978</v>
      </c>
      <c r="R51" s="13">
        <v>0.1104790223709694</v>
      </c>
    </row>
    <row r="52" spans="1:18" x14ac:dyDescent="0.2">
      <c r="A52" t="s">
        <v>596</v>
      </c>
      <c r="B52" t="s">
        <v>32</v>
      </c>
      <c r="C52" s="2">
        <v>249</v>
      </c>
      <c r="D52" s="2">
        <v>137</v>
      </c>
      <c r="E52" t="s">
        <v>6989</v>
      </c>
      <c r="F52" t="s">
        <v>7038</v>
      </c>
      <c r="G52" s="2">
        <v>112</v>
      </c>
      <c r="H52" s="12">
        <v>0.44979919678714858</v>
      </c>
      <c r="I52" s="1">
        <f t="shared" si="0"/>
        <v>0.44979919678714858</v>
      </c>
      <c r="K52" s="5" t="s">
        <v>6974</v>
      </c>
      <c r="L52" s="13">
        <v>0.34297676458906545</v>
      </c>
      <c r="M52" s="13">
        <v>0.34503186421420984</v>
      </c>
      <c r="N52" s="14">
        <v>0.10275141278489121</v>
      </c>
      <c r="O52" s="13">
        <v>0.32893447697135197</v>
      </c>
      <c r="P52" s="13">
        <v>0.27418372410839315</v>
      </c>
      <c r="Q52" s="13">
        <v>0.40633256865798317</v>
      </c>
      <c r="R52" s="13">
        <v>0.13214884454958997</v>
      </c>
    </row>
    <row r="53" spans="1:18" x14ac:dyDescent="0.2">
      <c r="A53" t="s">
        <v>640</v>
      </c>
      <c r="B53" t="s">
        <v>641</v>
      </c>
      <c r="C53" s="2">
        <v>399</v>
      </c>
      <c r="D53" s="2">
        <v>319</v>
      </c>
      <c r="E53" t="s">
        <v>7029</v>
      </c>
      <c r="F53" t="s">
        <v>7039</v>
      </c>
      <c r="G53" s="2">
        <v>80</v>
      </c>
      <c r="H53" s="12">
        <v>0.20050125313283207</v>
      </c>
      <c r="I53" s="1">
        <f t="shared" si="0"/>
        <v>0.20050125313283207</v>
      </c>
    </row>
    <row r="54" spans="1:18" x14ac:dyDescent="0.2">
      <c r="A54" t="s">
        <v>320</v>
      </c>
      <c r="B54" t="s">
        <v>218</v>
      </c>
      <c r="C54" s="2">
        <v>289</v>
      </c>
      <c r="D54" s="2">
        <v>142</v>
      </c>
      <c r="E54" t="s">
        <v>6989</v>
      </c>
      <c r="F54" t="s">
        <v>7044</v>
      </c>
      <c r="G54" s="2">
        <v>147</v>
      </c>
      <c r="H54" s="12">
        <v>0.50865051903114189</v>
      </c>
      <c r="I54" s="1">
        <f t="shared" si="0"/>
        <v>0.50865051903114189</v>
      </c>
    </row>
    <row r="55" spans="1:18" x14ac:dyDescent="0.2">
      <c r="A55" t="s">
        <v>653</v>
      </c>
      <c r="B55" t="s">
        <v>654</v>
      </c>
      <c r="C55" s="2">
        <v>399</v>
      </c>
      <c r="D55" s="2">
        <v>168</v>
      </c>
      <c r="E55" t="s">
        <v>7029</v>
      </c>
      <c r="F55" t="s">
        <v>7040</v>
      </c>
      <c r="G55" s="2">
        <v>231</v>
      </c>
      <c r="H55" s="12">
        <v>0.57894736842105265</v>
      </c>
      <c r="I55" s="1" t="str">
        <f t="shared" si="0"/>
        <v/>
      </c>
    </row>
    <row r="56" spans="1:18" x14ac:dyDescent="0.2">
      <c r="A56" t="s">
        <v>662</v>
      </c>
      <c r="B56" t="s">
        <v>663</v>
      </c>
      <c r="C56" s="2">
        <v>399</v>
      </c>
      <c r="D56" s="2">
        <v>383</v>
      </c>
      <c r="E56" t="s">
        <v>7029</v>
      </c>
      <c r="F56" t="s">
        <v>7039</v>
      </c>
      <c r="G56" s="2">
        <v>16</v>
      </c>
      <c r="H56" s="12">
        <v>4.0100250626566414E-2</v>
      </c>
      <c r="I56" s="1" t="str">
        <f t="shared" si="0"/>
        <v/>
      </c>
    </row>
    <row r="57" spans="1:18" x14ac:dyDescent="0.2">
      <c r="A57" t="s">
        <v>683</v>
      </c>
      <c r="B57" t="s">
        <v>684</v>
      </c>
      <c r="C57" s="2">
        <v>99</v>
      </c>
      <c r="D57" s="2">
        <v>38</v>
      </c>
      <c r="E57" t="s">
        <v>7029</v>
      </c>
      <c r="F57" t="s">
        <v>7038</v>
      </c>
      <c r="G57" s="2">
        <v>61</v>
      </c>
      <c r="H57" s="12">
        <v>0.61616161616161613</v>
      </c>
      <c r="I57" s="1" t="str">
        <f t="shared" si="0"/>
        <v/>
      </c>
    </row>
    <row r="58" spans="1:18" x14ac:dyDescent="0.2">
      <c r="A58" t="s">
        <v>690</v>
      </c>
      <c r="B58" t="s">
        <v>310</v>
      </c>
      <c r="C58" s="2">
        <v>289</v>
      </c>
      <c r="D58" s="2">
        <v>176</v>
      </c>
      <c r="E58" t="s">
        <v>6989</v>
      </c>
      <c r="F58" t="s">
        <v>7038</v>
      </c>
      <c r="G58" s="2">
        <v>113</v>
      </c>
      <c r="H58" s="12">
        <v>0.39100346020761245</v>
      </c>
      <c r="I58" s="1">
        <f t="shared" si="0"/>
        <v>0.39100346020761245</v>
      </c>
    </row>
    <row r="59" spans="1:18" x14ac:dyDescent="0.2">
      <c r="A59" t="s">
        <v>313</v>
      </c>
      <c r="B59" t="s">
        <v>161</v>
      </c>
      <c r="C59" s="2">
        <v>289</v>
      </c>
      <c r="D59" s="2">
        <v>116</v>
      </c>
      <c r="E59" t="s">
        <v>6989</v>
      </c>
      <c r="F59" t="s">
        <v>7038</v>
      </c>
      <c r="G59" s="2">
        <v>173</v>
      </c>
      <c r="H59" s="12">
        <v>0.59861591695501726</v>
      </c>
      <c r="I59" s="1" t="str">
        <f t="shared" si="0"/>
        <v/>
      </c>
    </row>
    <row r="60" spans="1:18" x14ac:dyDescent="0.2">
      <c r="A60" t="s">
        <v>712</v>
      </c>
      <c r="B60" t="s">
        <v>453</v>
      </c>
      <c r="C60" s="2">
        <v>239</v>
      </c>
      <c r="D60" s="2">
        <v>124</v>
      </c>
      <c r="E60" t="s">
        <v>7029</v>
      </c>
      <c r="F60" t="s">
        <v>7040</v>
      </c>
      <c r="G60" s="2">
        <v>115</v>
      </c>
      <c r="H60" s="12">
        <v>0.48117154811715479</v>
      </c>
      <c r="I60" s="1">
        <f t="shared" si="0"/>
        <v>0.48117154811715479</v>
      </c>
    </row>
    <row r="61" spans="1:18" x14ac:dyDescent="0.2">
      <c r="A61" t="s">
        <v>728</v>
      </c>
      <c r="B61" t="s">
        <v>70</v>
      </c>
      <c r="C61" s="2">
        <v>319</v>
      </c>
      <c r="D61" s="2">
        <v>195</v>
      </c>
      <c r="E61" t="s">
        <v>7027</v>
      </c>
      <c r="F61" t="s">
        <v>7036</v>
      </c>
      <c r="G61" s="2">
        <v>124</v>
      </c>
      <c r="H61" s="12">
        <v>0.38871473354231972</v>
      </c>
      <c r="I61" s="1">
        <f t="shared" si="0"/>
        <v>0.38871473354231972</v>
      </c>
    </row>
    <row r="62" spans="1:18" x14ac:dyDescent="0.2">
      <c r="A62" t="s">
        <v>247</v>
      </c>
      <c r="B62" t="s">
        <v>193</v>
      </c>
      <c r="C62" s="2">
        <v>289</v>
      </c>
      <c r="D62" s="2">
        <v>92</v>
      </c>
      <c r="E62" t="s">
        <v>6989</v>
      </c>
      <c r="F62" t="s">
        <v>7038</v>
      </c>
      <c r="G62" s="2">
        <v>197</v>
      </c>
      <c r="H62" s="12">
        <v>0.68166089965397925</v>
      </c>
      <c r="I62" s="1" t="str">
        <f t="shared" si="0"/>
        <v/>
      </c>
    </row>
    <row r="63" spans="1:18" x14ac:dyDescent="0.2">
      <c r="A63" t="s">
        <v>738</v>
      </c>
      <c r="B63" t="s">
        <v>589</v>
      </c>
      <c r="C63" s="2">
        <v>319</v>
      </c>
      <c r="D63" s="2">
        <v>140</v>
      </c>
      <c r="E63" t="s">
        <v>7029</v>
      </c>
      <c r="F63" t="s">
        <v>7038</v>
      </c>
      <c r="G63" s="2">
        <v>179</v>
      </c>
      <c r="H63" s="12">
        <v>0.56112852664576807</v>
      </c>
      <c r="I63" s="1">
        <f t="shared" si="0"/>
        <v>0.56112852664576807</v>
      </c>
    </row>
    <row r="64" spans="1:18" x14ac:dyDescent="0.2">
      <c r="A64" t="s">
        <v>741</v>
      </c>
      <c r="B64" t="s">
        <v>742</v>
      </c>
      <c r="C64" s="2">
        <v>349</v>
      </c>
      <c r="D64" s="2">
        <v>279</v>
      </c>
      <c r="E64" t="s">
        <v>7029</v>
      </c>
      <c r="F64" t="s">
        <v>7039</v>
      </c>
      <c r="G64" s="2">
        <v>70</v>
      </c>
      <c r="H64" s="12">
        <v>0.20057306590257878</v>
      </c>
      <c r="I64" s="1">
        <f t="shared" si="0"/>
        <v>0.20057306590257878</v>
      </c>
    </row>
    <row r="65" spans="1:9" x14ac:dyDescent="0.2">
      <c r="A65" t="s">
        <v>754</v>
      </c>
      <c r="B65" t="s">
        <v>755</v>
      </c>
      <c r="C65" s="2">
        <v>279</v>
      </c>
      <c r="D65" s="2">
        <v>190</v>
      </c>
      <c r="E65" t="s">
        <v>7029</v>
      </c>
      <c r="F65" t="s">
        <v>7043</v>
      </c>
      <c r="G65" s="2">
        <v>89</v>
      </c>
      <c r="H65" s="12">
        <v>0.31899641577060933</v>
      </c>
      <c r="I65" s="1">
        <f t="shared" si="0"/>
        <v>0.31899641577060933</v>
      </c>
    </row>
    <row r="66" spans="1:9" x14ac:dyDescent="0.2">
      <c r="A66" t="s">
        <v>760</v>
      </c>
      <c r="B66" t="s">
        <v>656</v>
      </c>
      <c r="C66" s="2">
        <v>299</v>
      </c>
      <c r="D66" s="2">
        <v>269</v>
      </c>
      <c r="E66" t="s">
        <v>7029</v>
      </c>
      <c r="F66" t="s">
        <v>7039</v>
      </c>
      <c r="G66" s="2">
        <v>30</v>
      </c>
      <c r="H66" s="12">
        <v>0.10033444816053512</v>
      </c>
      <c r="I66" s="1" t="str">
        <f t="shared" si="0"/>
        <v/>
      </c>
    </row>
    <row r="67" spans="1:9" x14ac:dyDescent="0.2">
      <c r="A67" t="s">
        <v>761</v>
      </c>
      <c r="B67" t="s">
        <v>762</v>
      </c>
      <c r="C67" s="2">
        <v>79</v>
      </c>
      <c r="D67" s="2">
        <v>46</v>
      </c>
      <c r="E67" t="s">
        <v>7028</v>
      </c>
      <c r="F67" t="s">
        <v>7040</v>
      </c>
      <c r="G67" s="2">
        <v>33</v>
      </c>
      <c r="H67" s="12">
        <v>0.41772151898734178</v>
      </c>
      <c r="I67" s="1">
        <f t="shared" ref="I67:I130" si="5">IF(AND(H67&gt;=$N$7, H67&lt;=$O$7), H67, "")</f>
        <v>0.41772151898734178</v>
      </c>
    </row>
    <row r="68" spans="1:9" x14ac:dyDescent="0.2">
      <c r="A68" t="s">
        <v>782</v>
      </c>
      <c r="B68" t="s">
        <v>783</v>
      </c>
      <c r="C68" s="2">
        <v>319</v>
      </c>
      <c r="D68" s="2">
        <v>268</v>
      </c>
      <c r="E68" t="s">
        <v>7029</v>
      </c>
      <c r="F68" t="s">
        <v>7039</v>
      </c>
      <c r="G68" s="2">
        <v>51</v>
      </c>
      <c r="H68" s="12">
        <v>0.15987460815047022</v>
      </c>
      <c r="I68" s="1">
        <f t="shared" si="5"/>
        <v>0.15987460815047022</v>
      </c>
    </row>
    <row r="69" spans="1:9" x14ac:dyDescent="0.2">
      <c r="A69" t="s">
        <v>799</v>
      </c>
      <c r="B69" t="s">
        <v>307</v>
      </c>
      <c r="C69" s="2">
        <v>319</v>
      </c>
      <c r="D69" s="2">
        <v>309</v>
      </c>
      <c r="E69" t="s">
        <v>7029</v>
      </c>
      <c r="F69" t="s">
        <v>7036</v>
      </c>
      <c r="G69" s="2">
        <v>10</v>
      </c>
      <c r="H69" s="12">
        <v>3.1347962382445138E-2</v>
      </c>
      <c r="I69" s="1" t="str">
        <f t="shared" si="5"/>
        <v/>
      </c>
    </row>
    <row r="70" spans="1:9" x14ac:dyDescent="0.2">
      <c r="A70" t="s">
        <v>825</v>
      </c>
      <c r="B70" t="s">
        <v>826</v>
      </c>
      <c r="C70" s="2">
        <v>319</v>
      </c>
      <c r="D70" s="2">
        <v>246</v>
      </c>
      <c r="E70" t="s">
        <v>7029</v>
      </c>
      <c r="F70" t="s">
        <v>7036</v>
      </c>
      <c r="G70" s="2">
        <v>73</v>
      </c>
      <c r="H70" s="12">
        <v>0.22884012539184953</v>
      </c>
      <c r="I70" s="1">
        <f t="shared" si="5"/>
        <v>0.22884012539184953</v>
      </c>
    </row>
    <row r="71" spans="1:9" x14ac:dyDescent="0.2">
      <c r="A71" t="s">
        <v>836</v>
      </c>
      <c r="B71" t="s">
        <v>837</v>
      </c>
      <c r="C71" s="2">
        <v>319</v>
      </c>
      <c r="D71" s="2">
        <v>239</v>
      </c>
      <c r="E71" t="s">
        <v>7027</v>
      </c>
      <c r="F71" t="s">
        <v>7039</v>
      </c>
      <c r="G71" s="2">
        <v>80</v>
      </c>
      <c r="H71" s="12">
        <v>0.2507836990595611</v>
      </c>
      <c r="I71" s="1">
        <f t="shared" si="5"/>
        <v>0.2507836990595611</v>
      </c>
    </row>
    <row r="72" spans="1:9" x14ac:dyDescent="0.2">
      <c r="A72" t="s">
        <v>841</v>
      </c>
      <c r="B72" t="s">
        <v>692</v>
      </c>
      <c r="C72" s="2">
        <v>399</v>
      </c>
      <c r="D72" s="2">
        <v>347</v>
      </c>
      <c r="E72" t="s">
        <v>7029</v>
      </c>
      <c r="F72" t="s">
        <v>7044</v>
      </c>
      <c r="G72" s="2">
        <v>52</v>
      </c>
      <c r="H72" s="12">
        <v>0.13032581453634084</v>
      </c>
      <c r="I72" s="1" t="str">
        <f t="shared" si="5"/>
        <v/>
      </c>
    </row>
    <row r="73" spans="1:9" x14ac:dyDescent="0.2">
      <c r="A73" t="s">
        <v>851</v>
      </c>
      <c r="B73" t="s">
        <v>310</v>
      </c>
      <c r="C73" s="2">
        <v>289</v>
      </c>
      <c r="D73" s="2">
        <v>145</v>
      </c>
      <c r="E73" t="s">
        <v>6989</v>
      </c>
      <c r="F73" t="s">
        <v>7038</v>
      </c>
      <c r="G73" s="2">
        <v>144</v>
      </c>
      <c r="H73" s="12">
        <v>0.4982698961937716</v>
      </c>
      <c r="I73" s="1">
        <f t="shared" si="5"/>
        <v>0.4982698961937716</v>
      </c>
    </row>
    <row r="74" spans="1:9" x14ac:dyDescent="0.2">
      <c r="A74" t="s">
        <v>863</v>
      </c>
      <c r="B74" t="s">
        <v>70</v>
      </c>
      <c r="C74" s="2">
        <v>279</v>
      </c>
      <c r="D74" s="2">
        <v>120</v>
      </c>
      <c r="E74" t="s">
        <v>7027</v>
      </c>
      <c r="F74" t="s">
        <v>7036</v>
      </c>
      <c r="G74" s="2">
        <v>159</v>
      </c>
      <c r="H74" s="12">
        <v>0.56989247311827962</v>
      </c>
      <c r="I74" s="1">
        <f t="shared" si="5"/>
        <v>0.56989247311827962</v>
      </c>
    </row>
    <row r="75" spans="1:9" x14ac:dyDescent="0.2">
      <c r="A75" t="s">
        <v>869</v>
      </c>
      <c r="B75" t="s">
        <v>870</v>
      </c>
      <c r="C75" s="2">
        <v>279</v>
      </c>
      <c r="D75" s="2">
        <v>184</v>
      </c>
      <c r="E75" t="s">
        <v>7027</v>
      </c>
      <c r="F75" t="s">
        <v>7036</v>
      </c>
      <c r="G75" s="2">
        <v>95</v>
      </c>
      <c r="H75" s="12">
        <v>0.34050179211469533</v>
      </c>
      <c r="I75" s="1">
        <f t="shared" si="5"/>
        <v>0.34050179211469533</v>
      </c>
    </row>
    <row r="76" spans="1:9" x14ac:dyDescent="0.2">
      <c r="A76" t="s">
        <v>917</v>
      </c>
      <c r="B76" t="s">
        <v>918</v>
      </c>
      <c r="C76" s="2">
        <v>289</v>
      </c>
      <c r="D76" s="2">
        <v>168</v>
      </c>
      <c r="E76" t="s">
        <v>7029</v>
      </c>
      <c r="F76" t="s">
        <v>7044</v>
      </c>
      <c r="G76" s="2">
        <v>121</v>
      </c>
      <c r="H76" s="12">
        <v>0.41868512110726641</v>
      </c>
      <c r="I76" s="1">
        <f t="shared" si="5"/>
        <v>0.41868512110726641</v>
      </c>
    </row>
    <row r="77" spans="1:9" x14ac:dyDescent="0.2">
      <c r="A77" t="s">
        <v>924</v>
      </c>
      <c r="B77" t="s">
        <v>925</v>
      </c>
      <c r="C77" s="2">
        <v>289</v>
      </c>
      <c r="D77" s="2">
        <v>211</v>
      </c>
      <c r="E77" t="s">
        <v>6989</v>
      </c>
      <c r="F77" t="s">
        <v>7044</v>
      </c>
      <c r="G77" s="2">
        <v>78</v>
      </c>
      <c r="H77" s="12">
        <v>0.26989619377162632</v>
      </c>
      <c r="I77" s="1">
        <f t="shared" si="5"/>
        <v>0.26989619377162632</v>
      </c>
    </row>
    <row r="78" spans="1:9" x14ac:dyDescent="0.2">
      <c r="A78" t="s">
        <v>941</v>
      </c>
      <c r="B78" t="s">
        <v>942</v>
      </c>
      <c r="C78" s="2">
        <v>319</v>
      </c>
      <c r="D78" s="2">
        <v>198</v>
      </c>
      <c r="E78" t="s">
        <v>7027</v>
      </c>
      <c r="F78" t="s">
        <v>7039</v>
      </c>
      <c r="G78" s="2">
        <v>121</v>
      </c>
      <c r="H78" s="12">
        <v>0.37931034482758619</v>
      </c>
      <c r="I78" s="1">
        <f t="shared" si="5"/>
        <v>0.37931034482758619</v>
      </c>
    </row>
    <row r="79" spans="1:9" x14ac:dyDescent="0.2">
      <c r="A79" t="s">
        <v>945</v>
      </c>
      <c r="B79" t="s">
        <v>946</v>
      </c>
      <c r="C79" s="2">
        <v>59</v>
      </c>
      <c r="D79" s="2">
        <v>19</v>
      </c>
      <c r="E79" t="s">
        <v>7028</v>
      </c>
      <c r="F79" t="s">
        <v>7040</v>
      </c>
      <c r="G79" s="2">
        <v>40</v>
      </c>
      <c r="H79" s="12">
        <v>0.67796610169491522</v>
      </c>
      <c r="I79" s="1" t="str">
        <f t="shared" si="5"/>
        <v/>
      </c>
    </row>
    <row r="80" spans="1:9" x14ac:dyDescent="0.2">
      <c r="A80" t="s">
        <v>962</v>
      </c>
      <c r="B80" t="s">
        <v>963</v>
      </c>
      <c r="C80" s="2">
        <v>259</v>
      </c>
      <c r="D80" s="2">
        <v>57</v>
      </c>
      <c r="E80" t="s">
        <v>6989</v>
      </c>
      <c r="F80" t="s">
        <v>7038</v>
      </c>
      <c r="G80" s="2">
        <v>202</v>
      </c>
      <c r="H80" s="12">
        <v>0.77992277992277992</v>
      </c>
      <c r="I80" s="1" t="str">
        <f t="shared" si="5"/>
        <v/>
      </c>
    </row>
    <row r="81" spans="1:9" x14ac:dyDescent="0.2">
      <c r="A81" t="s">
        <v>809</v>
      </c>
      <c r="B81" t="s">
        <v>810</v>
      </c>
      <c r="C81" s="2">
        <v>249</v>
      </c>
      <c r="D81" s="2">
        <v>62</v>
      </c>
      <c r="E81" t="s">
        <v>6989</v>
      </c>
      <c r="F81" t="s">
        <v>7038</v>
      </c>
      <c r="G81" s="2">
        <v>187</v>
      </c>
      <c r="H81" s="12">
        <v>0.75100401606425704</v>
      </c>
      <c r="I81" s="1" t="str">
        <f t="shared" si="5"/>
        <v/>
      </c>
    </row>
    <row r="82" spans="1:9" x14ac:dyDescent="0.2">
      <c r="A82" t="s">
        <v>969</v>
      </c>
      <c r="B82" t="s">
        <v>970</v>
      </c>
      <c r="C82" s="2">
        <v>279</v>
      </c>
      <c r="D82" s="2">
        <v>201</v>
      </c>
      <c r="E82" t="s">
        <v>7029</v>
      </c>
      <c r="F82" t="s">
        <v>7041</v>
      </c>
      <c r="G82" s="2">
        <v>78</v>
      </c>
      <c r="H82" s="12">
        <v>0.27956989247311825</v>
      </c>
      <c r="I82" s="1">
        <f t="shared" si="5"/>
        <v>0.27956989247311825</v>
      </c>
    </row>
    <row r="83" spans="1:9" x14ac:dyDescent="0.2">
      <c r="A83" t="s">
        <v>981</v>
      </c>
      <c r="B83" t="s">
        <v>333</v>
      </c>
      <c r="C83" s="2">
        <v>639</v>
      </c>
      <c r="D83" s="2">
        <v>543</v>
      </c>
      <c r="E83" t="s">
        <v>7029</v>
      </c>
      <c r="F83" t="s">
        <v>7041</v>
      </c>
      <c r="G83" s="2">
        <v>96</v>
      </c>
      <c r="H83" s="12">
        <v>0.15023474178403756</v>
      </c>
      <c r="I83" s="1">
        <f t="shared" si="5"/>
        <v>0.15023474178403756</v>
      </c>
    </row>
    <row r="84" spans="1:9" x14ac:dyDescent="0.2">
      <c r="A84" t="s">
        <v>987</v>
      </c>
      <c r="B84" t="s">
        <v>482</v>
      </c>
      <c r="C84" s="2">
        <v>289</v>
      </c>
      <c r="D84" s="2">
        <v>162</v>
      </c>
      <c r="E84" t="s">
        <v>6989</v>
      </c>
      <c r="F84" t="s">
        <v>7040</v>
      </c>
      <c r="G84" s="2">
        <v>127</v>
      </c>
      <c r="H84" s="12">
        <v>0.43944636678200694</v>
      </c>
      <c r="I84" s="1">
        <f t="shared" si="5"/>
        <v>0.43944636678200694</v>
      </c>
    </row>
    <row r="85" spans="1:9" x14ac:dyDescent="0.2">
      <c r="A85" t="s">
        <v>997</v>
      </c>
      <c r="B85" t="s">
        <v>589</v>
      </c>
      <c r="C85" s="2">
        <v>289</v>
      </c>
      <c r="D85" s="2">
        <v>110</v>
      </c>
      <c r="E85" t="s">
        <v>6989</v>
      </c>
      <c r="F85" t="s">
        <v>7038</v>
      </c>
      <c r="G85" s="2">
        <v>179</v>
      </c>
      <c r="H85" s="12">
        <v>0.61937716262975784</v>
      </c>
      <c r="I85" s="1" t="str">
        <f t="shared" si="5"/>
        <v/>
      </c>
    </row>
    <row r="86" spans="1:9" x14ac:dyDescent="0.2">
      <c r="A86" t="s">
        <v>1006</v>
      </c>
      <c r="B86" t="s">
        <v>602</v>
      </c>
      <c r="C86" s="2">
        <v>319</v>
      </c>
      <c r="D86" s="2">
        <v>268</v>
      </c>
      <c r="E86" t="s">
        <v>7029</v>
      </c>
      <c r="F86" t="s">
        <v>7043</v>
      </c>
      <c r="G86" s="2">
        <v>51</v>
      </c>
      <c r="H86" s="12">
        <v>0.15987460815047022</v>
      </c>
      <c r="I86" s="1">
        <f t="shared" si="5"/>
        <v>0.15987460815047022</v>
      </c>
    </row>
    <row r="87" spans="1:9" x14ac:dyDescent="0.2">
      <c r="A87" t="s">
        <v>1009</v>
      </c>
      <c r="B87" t="s">
        <v>1010</v>
      </c>
      <c r="C87" s="2">
        <v>279</v>
      </c>
      <c r="D87" s="2">
        <v>206</v>
      </c>
      <c r="E87" t="s">
        <v>7029</v>
      </c>
      <c r="F87" t="s">
        <v>7043</v>
      </c>
      <c r="G87" s="2">
        <v>73</v>
      </c>
      <c r="H87" s="12">
        <v>0.26164874551971329</v>
      </c>
      <c r="I87" s="1">
        <f t="shared" si="5"/>
        <v>0.26164874551971329</v>
      </c>
    </row>
    <row r="88" spans="1:9" x14ac:dyDescent="0.2">
      <c r="A88" t="s">
        <v>1013</v>
      </c>
      <c r="B88" t="s">
        <v>1014</v>
      </c>
      <c r="C88" s="2">
        <v>279</v>
      </c>
      <c r="D88" s="2">
        <v>248</v>
      </c>
      <c r="E88" t="s">
        <v>7029</v>
      </c>
      <c r="F88" t="s">
        <v>7039</v>
      </c>
      <c r="G88" s="2">
        <v>31</v>
      </c>
      <c r="H88" s="12">
        <v>0.1111111111111111</v>
      </c>
      <c r="I88" s="1" t="str">
        <f t="shared" si="5"/>
        <v/>
      </c>
    </row>
    <row r="89" spans="1:9" x14ac:dyDescent="0.2">
      <c r="A89" t="s">
        <v>1039</v>
      </c>
      <c r="B89" t="s">
        <v>796</v>
      </c>
      <c r="C89" s="2">
        <v>289</v>
      </c>
      <c r="D89" s="2">
        <v>90</v>
      </c>
      <c r="E89" t="s">
        <v>6989</v>
      </c>
      <c r="F89" t="s">
        <v>7038</v>
      </c>
      <c r="G89" s="2">
        <v>199</v>
      </c>
      <c r="H89" s="12">
        <v>0.68858131487889274</v>
      </c>
      <c r="I89" s="1" t="str">
        <f t="shared" si="5"/>
        <v/>
      </c>
    </row>
    <row r="90" spans="1:9" x14ac:dyDescent="0.2">
      <c r="A90" t="s">
        <v>1054</v>
      </c>
      <c r="B90" t="s">
        <v>1055</v>
      </c>
      <c r="C90" s="2">
        <v>99</v>
      </c>
      <c r="D90" s="2">
        <v>67</v>
      </c>
      <c r="E90" t="s">
        <v>7029</v>
      </c>
      <c r="F90" t="s">
        <v>7044</v>
      </c>
      <c r="G90" s="2">
        <v>32</v>
      </c>
      <c r="H90" s="12">
        <v>0.32323232323232326</v>
      </c>
      <c r="I90" s="1">
        <f t="shared" si="5"/>
        <v>0.32323232323232326</v>
      </c>
    </row>
    <row r="91" spans="1:9" x14ac:dyDescent="0.2">
      <c r="A91" t="s">
        <v>1072</v>
      </c>
      <c r="B91" t="s">
        <v>1073</v>
      </c>
      <c r="C91" s="2">
        <v>319</v>
      </c>
      <c r="D91" s="2">
        <v>191</v>
      </c>
      <c r="E91" t="s">
        <v>7029</v>
      </c>
      <c r="F91" t="s">
        <v>7039</v>
      </c>
      <c r="G91" s="2">
        <v>128</v>
      </c>
      <c r="H91" s="12">
        <v>0.40125391849529779</v>
      </c>
      <c r="I91" s="1">
        <f t="shared" si="5"/>
        <v>0.40125391849529779</v>
      </c>
    </row>
    <row r="92" spans="1:9" x14ac:dyDescent="0.2">
      <c r="A92" t="s">
        <v>1074</v>
      </c>
      <c r="B92" t="s">
        <v>231</v>
      </c>
      <c r="C92" s="2">
        <v>199</v>
      </c>
      <c r="D92" s="2">
        <v>129</v>
      </c>
      <c r="E92" t="s">
        <v>7028</v>
      </c>
      <c r="F92" t="s">
        <v>7041</v>
      </c>
      <c r="G92" s="2">
        <v>70</v>
      </c>
      <c r="H92" s="12">
        <v>0.35175879396984927</v>
      </c>
      <c r="I92" s="1">
        <f t="shared" si="5"/>
        <v>0.35175879396984927</v>
      </c>
    </row>
    <row r="93" spans="1:9" x14ac:dyDescent="0.2">
      <c r="A93" t="s">
        <v>1075</v>
      </c>
      <c r="B93" t="s">
        <v>1076</v>
      </c>
      <c r="C93" s="2">
        <v>319</v>
      </c>
      <c r="D93" s="2">
        <v>220</v>
      </c>
      <c r="E93" t="s">
        <v>7029</v>
      </c>
      <c r="F93" t="s">
        <v>7036</v>
      </c>
      <c r="G93" s="2">
        <v>99</v>
      </c>
      <c r="H93" s="12">
        <v>0.31034482758620691</v>
      </c>
      <c r="I93" s="1">
        <f t="shared" si="5"/>
        <v>0.31034482758620691</v>
      </c>
    </row>
    <row r="94" spans="1:9" x14ac:dyDescent="0.2">
      <c r="A94" t="s">
        <v>1107</v>
      </c>
      <c r="B94" t="s">
        <v>1108</v>
      </c>
      <c r="C94" s="2">
        <v>349</v>
      </c>
      <c r="D94" s="2">
        <v>286</v>
      </c>
      <c r="E94" t="s">
        <v>7029</v>
      </c>
      <c r="F94" t="s">
        <v>7039</v>
      </c>
      <c r="G94" s="2">
        <v>63</v>
      </c>
      <c r="H94" s="12">
        <v>0.18051575931232092</v>
      </c>
      <c r="I94" s="1">
        <f t="shared" si="5"/>
        <v>0.18051575931232092</v>
      </c>
    </row>
    <row r="95" spans="1:9" x14ac:dyDescent="0.2">
      <c r="A95" t="s">
        <v>1126</v>
      </c>
      <c r="B95" t="s">
        <v>1127</v>
      </c>
      <c r="C95" s="2">
        <v>289</v>
      </c>
      <c r="D95" s="2">
        <v>197</v>
      </c>
      <c r="E95" t="s">
        <v>6989</v>
      </c>
      <c r="F95" t="s">
        <v>7036</v>
      </c>
      <c r="G95" s="2">
        <v>92</v>
      </c>
      <c r="H95" s="12">
        <v>0.31833910034602075</v>
      </c>
      <c r="I95" s="1">
        <f t="shared" si="5"/>
        <v>0.31833910034602075</v>
      </c>
    </row>
    <row r="96" spans="1:9" x14ac:dyDescent="0.2">
      <c r="A96" t="s">
        <v>481</v>
      </c>
      <c r="B96" t="s">
        <v>482</v>
      </c>
      <c r="C96" s="2">
        <v>219</v>
      </c>
      <c r="D96" s="2">
        <v>162</v>
      </c>
      <c r="E96" t="s">
        <v>6989</v>
      </c>
      <c r="F96" t="s">
        <v>7039</v>
      </c>
      <c r="G96" s="2">
        <v>57</v>
      </c>
      <c r="H96" s="12">
        <v>0.26027397260273971</v>
      </c>
      <c r="I96" s="1">
        <f t="shared" si="5"/>
        <v>0.26027397260273971</v>
      </c>
    </row>
    <row r="97" spans="1:9" x14ac:dyDescent="0.2">
      <c r="A97" t="s">
        <v>1182</v>
      </c>
      <c r="B97" t="s">
        <v>1183</v>
      </c>
      <c r="C97" s="2">
        <v>319</v>
      </c>
      <c r="D97" s="2">
        <v>287</v>
      </c>
      <c r="E97" t="s">
        <v>7029</v>
      </c>
      <c r="F97" t="s">
        <v>7036</v>
      </c>
      <c r="G97" s="2">
        <v>32</v>
      </c>
      <c r="H97" s="12">
        <v>0.10031347962382445</v>
      </c>
      <c r="I97" s="1" t="str">
        <f t="shared" si="5"/>
        <v/>
      </c>
    </row>
    <row r="98" spans="1:9" x14ac:dyDescent="0.2">
      <c r="A98" t="s">
        <v>1205</v>
      </c>
      <c r="B98" t="s">
        <v>1206</v>
      </c>
      <c r="C98" s="2">
        <v>199</v>
      </c>
      <c r="D98" s="2">
        <v>153</v>
      </c>
      <c r="E98" t="s">
        <v>7029</v>
      </c>
      <c r="F98" t="s">
        <v>7037</v>
      </c>
      <c r="G98" s="2">
        <v>46</v>
      </c>
      <c r="H98" s="12">
        <v>0.23115577889447236</v>
      </c>
      <c r="I98" s="1">
        <f t="shared" si="5"/>
        <v>0.23115577889447236</v>
      </c>
    </row>
    <row r="99" spans="1:9" x14ac:dyDescent="0.2">
      <c r="A99" t="s">
        <v>838</v>
      </c>
      <c r="B99" t="s">
        <v>839</v>
      </c>
      <c r="C99" s="2">
        <v>239</v>
      </c>
      <c r="D99" s="2">
        <v>120</v>
      </c>
      <c r="E99" t="s">
        <v>7029</v>
      </c>
      <c r="F99" t="s">
        <v>7040</v>
      </c>
      <c r="G99" s="2">
        <v>119</v>
      </c>
      <c r="H99" s="12">
        <v>0.497907949790795</v>
      </c>
      <c r="I99" s="1">
        <f t="shared" si="5"/>
        <v>0.497907949790795</v>
      </c>
    </row>
    <row r="100" spans="1:9" x14ac:dyDescent="0.2">
      <c r="A100" t="s">
        <v>1235</v>
      </c>
      <c r="B100" t="s">
        <v>1236</v>
      </c>
      <c r="C100" s="2">
        <v>319</v>
      </c>
      <c r="D100" s="2">
        <v>290</v>
      </c>
      <c r="E100" t="s">
        <v>7029</v>
      </c>
      <c r="F100" t="s">
        <v>7036</v>
      </c>
      <c r="G100" s="2">
        <v>29</v>
      </c>
      <c r="H100" s="12">
        <v>9.0909090909090912E-2</v>
      </c>
      <c r="I100" s="1" t="str">
        <f t="shared" si="5"/>
        <v/>
      </c>
    </row>
    <row r="101" spans="1:9" x14ac:dyDescent="0.2">
      <c r="A101" t="s">
        <v>1258</v>
      </c>
      <c r="B101" t="s">
        <v>255</v>
      </c>
      <c r="C101" s="2">
        <v>399</v>
      </c>
      <c r="D101" s="2">
        <v>383</v>
      </c>
      <c r="E101" t="s">
        <v>7029</v>
      </c>
      <c r="F101" t="s">
        <v>7037</v>
      </c>
      <c r="G101" s="2">
        <v>16</v>
      </c>
      <c r="H101" s="12">
        <v>4.0100250626566414E-2</v>
      </c>
      <c r="I101" s="1" t="str">
        <f t="shared" si="5"/>
        <v/>
      </c>
    </row>
    <row r="102" spans="1:9" x14ac:dyDescent="0.2">
      <c r="A102" t="s">
        <v>1286</v>
      </c>
      <c r="B102" t="s">
        <v>1287</v>
      </c>
      <c r="C102" s="2">
        <v>319</v>
      </c>
      <c r="D102" s="2">
        <v>102</v>
      </c>
      <c r="E102" t="s">
        <v>7029</v>
      </c>
      <c r="F102" t="s">
        <v>7038</v>
      </c>
      <c r="G102" s="2">
        <v>217</v>
      </c>
      <c r="H102" s="12">
        <v>0.68025078369905956</v>
      </c>
      <c r="I102" s="1" t="str">
        <f t="shared" si="5"/>
        <v/>
      </c>
    </row>
    <row r="103" spans="1:9" x14ac:dyDescent="0.2">
      <c r="A103" t="s">
        <v>1319</v>
      </c>
      <c r="B103" t="s">
        <v>1320</v>
      </c>
      <c r="C103" s="2">
        <v>319</v>
      </c>
      <c r="D103" s="2">
        <v>271</v>
      </c>
      <c r="E103" t="s">
        <v>7029</v>
      </c>
      <c r="F103" t="s">
        <v>7039</v>
      </c>
      <c r="G103" s="2">
        <v>48</v>
      </c>
      <c r="H103" s="12">
        <v>0.15047021943573669</v>
      </c>
      <c r="I103" s="1">
        <f t="shared" si="5"/>
        <v>0.15047021943573669</v>
      </c>
    </row>
    <row r="104" spans="1:9" x14ac:dyDescent="0.2">
      <c r="A104" t="s">
        <v>1205</v>
      </c>
      <c r="B104" t="s">
        <v>1206</v>
      </c>
      <c r="C104" s="2">
        <v>179</v>
      </c>
      <c r="D104" s="2">
        <v>124</v>
      </c>
      <c r="E104" t="s">
        <v>6989</v>
      </c>
      <c r="F104" t="s">
        <v>7037</v>
      </c>
      <c r="G104" s="2">
        <v>55</v>
      </c>
      <c r="H104" s="12">
        <v>0.30726256983240224</v>
      </c>
      <c r="I104" s="1">
        <f t="shared" si="5"/>
        <v>0.30726256983240224</v>
      </c>
    </row>
    <row r="105" spans="1:9" x14ac:dyDescent="0.2">
      <c r="A105" t="s">
        <v>1338</v>
      </c>
      <c r="B105" t="s">
        <v>1339</v>
      </c>
      <c r="C105" s="2">
        <v>319</v>
      </c>
      <c r="D105" s="2">
        <v>271</v>
      </c>
      <c r="E105" t="s">
        <v>7029</v>
      </c>
      <c r="F105" t="s">
        <v>7036</v>
      </c>
      <c r="G105" s="2">
        <v>48</v>
      </c>
      <c r="H105" s="12">
        <v>0.15047021943573669</v>
      </c>
      <c r="I105" s="1">
        <f t="shared" si="5"/>
        <v>0.15047021943573669</v>
      </c>
    </row>
    <row r="106" spans="1:9" x14ac:dyDescent="0.2">
      <c r="A106" t="s">
        <v>841</v>
      </c>
      <c r="B106" t="s">
        <v>692</v>
      </c>
      <c r="C106" s="2">
        <v>359</v>
      </c>
      <c r="D106" s="2">
        <v>276</v>
      </c>
      <c r="E106" t="s">
        <v>6989</v>
      </c>
      <c r="F106" t="s">
        <v>7044</v>
      </c>
      <c r="G106" s="2">
        <v>83</v>
      </c>
      <c r="H106" s="12">
        <v>0.23119777158774374</v>
      </c>
      <c r="I106" s="1">
        <f t="shared" si="5"/>
        <v>0.23119777158774374</v>
      </c>
    </row>
    <row r="107" spans="1:9" x14ac:dyDescent="0.2">
      <c r="A107" t="s">
        <v>1393</v>
      </c>
      <c r="B107" t="s">
        <v>986</v>
      </c>
      <c r="C107" s="2">
        <v>239</v>
      </c>
      <c r="D107" s="2">
        <v>120</v>
      </c>
      <c r="E107" t="s">
        <v>7029</v>
      </c>
      <c r="F107" t="s">
        <v>7040</v>
      </c>
      <c r="G107" s="2">
        <v>119</v>
      </c>
      <c r="H107" s="12">
        <v>0.497907949790795</v>
      </c>
      <c r="I107" s="1">
        <f t="shared" si="5"/>
        <v>0.497907949790795</v>
      </c>
    </row>
    <row r="108" spans="1:9" x14ac:dyDescent="0.2">
      <c r="A108" t="s">
        <v>1394</v>
      </c>
      <c r="B108" t="s">
        <v>965</v>
      </c>
      <c r="C108" s="2">
        <v>319</v>
      </c>
      <c r="D108" s="2">
        <v>128</v>
      </c>
      <c r="E108" t="s">
        <v>7029</v>
      </c>
      <c r="F108" t="s">
        <v>7038</v>
      </c>
      <c r="G108" s="2">
        <v>191</v>
      </c>
      <c r="H108" s="12">
        <v>0.59874608150470221</v>
      </c>
      <c r="I108" s="1" t="str">
        <f t="shared" si="5"/>
        <v/>
      </c>
    </row>
    <row r="109" spans="1:9" x14ac:dyDescent="0.2">
      <c r="A109" t="s">
        <v>1411</v>
      </c>
      <c r="B109" t="s">
        <v>1412</v>
      </c>
      <c r="C109" s="2">
        <v>319</v>
      </c>
      <c r="D109" s="2">
        <v>230</v>
      </c>
      <c r="E109" t="s">
        <v>7029</v>
      </c>
      <c r="F109" t="s">
        <v>7036</v>
      </c>
      <c r="G109" s="2">
        <v>89</v>
      </c>
      <c r="H109" s="12">
        <v>0.27899686520376177</v>
      </c>
      <c r="I109" s="1">
        <f t="shared" si="5"/>
        <v>0.27899686520376177</v>
      </c>
    </row>
    <row r="110" spans="1:9" x14ac:dyDescent="0.2">
      <c r="A110" t="s">
        <v>1469</v>
      </c>
      <c r="B110" t="s">
        <v>1470</v>
      </c>
      <c r="C110" s="2">
        <v>319</v>
      </c>
      <c r="D110" s="2">
        <v>246</v>
      </c>
      <c r="E110" t="s">
        <v>7029</v>
      </c>
      <c r="F110" t="s">
        <v>7036</v>
      </c>
      <c r="G110" s="2">
        <v>73</v>
      </c>
      <c r="H110" s="12">
        <v>0.22884012539184953</v>
      </c>
      <c r="I110" s="1">
        <f t="shared" si="5"/>
        <v>0.22884012539184953</v>
      </c>
    </row>
    <row r="111" spans="1:9" x14ac:dyDescent="0.2">
      <c r="A111" t="s">
        <v>1394</v>
      </c>
      <c r="B111" t="s">
        <v>965</v>
      </c>
      <c r="C111" s="2">
        <v>289</v>
      </c>
      <c r="D111" s="2">
        <v>116</v>
      </c>
      <c r="E111" t="s">
        <v>6989</v>
      </c>
      <c r="F111" t="s">
        <v>7038</v>
      </c>
      <c r="G111" s="2">
        <v>173</v>
      </c>
      <c r="H111" s="12">
        <v>0.59861591695501726</v>
      </c>
      <c r="I111" s="1" t="str">
        <f t="shared" si="5"/>
        <v/>
      </c>
    </row>
    <row r="112" spans="1:9" x14ac:dyDescent="0.2">
      <c r="A112" t="s">
        <v>744</v>
      </c>
      <c r="B112" t="s">
        <v>745</v>
      </c>
      <c r="C112" s="2">
        <v>289</v>
      </c>
      <c r="D112" s="2">
        <v>182</v>
      </c>
      <c r="E112" t="s">
        <v>6989</v>
      </c>
      <c r="F112" t="s">
        <v>7037</v>
      </c>
      <c r="G112" s="2">
        <v>107</v>
      </c>
      <c r="H112" s="12">
        <v>0.37024221453287198</v>
      </c>
      <c r="I112" s="1">
        <f t="shared" si="5"/>
        <v>0.37024221453287198</v>
      </c>
    </row>
    <row r="113" spans="1:9" x14ac:dyDescent="0.2">
      <c r="A113" t="s">
        <v>1529</v>
      </c>
      <c r="B113" t="s">
        <v>1530</v>
      </c>
      <c r="C113" s="2">
        <v>279</v>
      </c>
      <c r="D113" s="2">
        <v>117</v>
      </c>
      <c r="E113" t="s">
        <v>7027</v>
      </c>
      <c r="F113" t="s">
        <v>7036</v>
      </c>
      <c r="G113" s="2">
        <v>162</v>
      </c>
      <c r="H113" s="12">
        <v>0.58064516129032262</v>
      </c>
      <c r="I113" s="1" t="str">
        <f t="shared" si="5"/>
        <v/>
      </c>
    </row>
    <row r="114" spans="1:9" x14ac:dyDescent="0.2">
      <c r="A114" t="s">
        <v>1535</v>
      </c>
      <c r="B114" t="s">
        <v>1337</v>
      </c>
      <c r="C114" s="2">
        <v>289</v>
      </c>
      <c r="D114" s="2">
        <v>130</v>
      </c>
      <c r="E114" t="s">
        <v>6989</v>
      </c>
      <c r="F114" t="s">
        <v>7038</v>
      </c>
      <c r="G114" s="2">
        <v>159</v>
      </c>
      <c r="H114" s="12">
        <v>0.55017301038062283</v>
      </c>
      <c r="I114" s="1">
        <f t="shared" si="5"/>
        <v>0.55017301038062283</v>
      </c>
    </row>
    <row r="115" spans="1:9" x14ac:dyDescent="0.2">
      <c r="A115" t="s">
        <v>1549</v>
      </c>
      <c r="B115" t="s">
        <v>1550</v>
      </c>
      <c r="C115" s="2">
        <v>319</v>
      </c>
      <c r="D115" s="2">
        <v>198</v>
      </c>
      <c r="E115" t="s">
        <v>7029</v>
      </c>
      <c r="F115" t="s">
        <v>7038</v>
      </c>
      <c r="G115" s="2">
        <v>121</v>
      </c>
      <c r="H115" s="12">
        <v>0.37931034482758619</v>
      </c>
      <c r="I115" s="1">
        <f t="shared" si="5"/>
        <v>0.37931034482758619</v>
      </c>
    </row>
    <row r="116" spans="1:9" x14ac:dyDescent="0.2">
      <c r="A116" t="s">
        <v>1259</v>
      </c>
      <c r="B116" t="s">
        <v>1260</v>
      </c>
      <c r="C116" s="2">
        <v>289</v>
      </c>
      <c r="D116" s="2">
        <v>208</v>
      </c>
      <c r="E116" t="s">
        <v>6989</v>
      </c>
      <c r="F116" t="s">
        <v>7036</v>
      </c>
      <c r="G116" s="2">
        <v>81</v>
      </c>
      <c r="H116" s="12">
        <v>0.28027681660899656</v>
      </c>
      <c r="I116" s="1">
        <f t="shared" si="5"/>
        <v>0.28027681660899656</v>
      </c>
    </row>
    <row r="117" spans="1:9" x14ac:dyDescent="0.2">
      <c r="A117" t="s">
        <v>1565</v>
      </c>
      <c r="B117" t="s">
        <v>1566</v>
      </c>
      <c r="C117" s="2">
        <v>223</v>
      </c>
      <c r="D117" s="2">
        <v>58</v>
      </c>
      <c r="E117" t="s">
        <v>7027</v>
      </c>
      <c r="F117" t="s">
        <v>7038</v>
      </c>
      <c r="G117" s="2">
        <v>165</v>
      </c>
      <c r="H117" s="12">
        <v>0.73991031390134532</v>
      </c>
      <c r="I117" s="1" t="str">
        <f t="shared" si="5"/>
        <v/>
      </c>
    </row>
    <row r="118" spans="1:9" x14ac:dyDescent="0.2">
      <c r="A118" t="s">
        <v>1591</v>
      </c>
      <c r="B118" t="s">
        <v>1496</v>
      </c>
      <c r="C118" s="2">
        <v>279</v>
      </c>
      <c r="D118" s="2">
        <v>170</v>
      </c>
      <c r="E118" t="s">
        <v>7029</v>
      </c>
      <c r="F118" t="s">
        <v>7037</v>
      </c>
      <c r="G118" s="2">
        <v>109</v>
      </c>
      <c r="H118" s="12">
        <v>0.39068100358422941</v>
      </c>
      <c r="I118" s="1">
        <f t="shared" si="5"/>
        <v>0.39068100358422941</v>
      </c>
    </row>
    <row r="119" spans="1:9" x14ac:dyDescent="0.2">
      <c r="A119" t="s">
        <v>1374</v>
      </c>
      <c r="B119" t="s">
        <v>1208</v>
      </c>
      <c r="C119" s="2">
        <v>289</v>
      </c>
      <c r="D119" s="2">
        <v>159</v>
      </c>
      <c r="E119" t="s">
        <v>6989</v>
      </c>
      <c r="F119" t="s">
        <v>7044</v>
      </c>
      <c r="G119" s="2">
        <v>130</v>
      </c>
      <c r="H119" s="12">
        <v>0.44982698961937717</v>
      </c>
      <c r="I119" s="1">
        <f t="shared" si="5"/>
        <v>0.44982698961937717</v>
      </c>
    </row>
    <row r="120" spans="1:9" x14ac:dyDescent="0.2">
      <c r="A120" t="s">
        <v>1592</v>
      </c>
      <c r="B120" t="s">
        <v>1593</v>
      </c>
      <c r="C120" s="2">
        <v>349</v>
      </c>
      <c r="D120" s="2">
        <v>262</v>
      </c>
      <c r="E120" t="s">
        <v>7029</v>
      </c>
      <c r="F120" t="s">
        <v>7042</v>
      </c>
      <c r="G120" s="2">
        <v>87</v>
      </c>
      <c r="H120" s="12">
        <v>0.24928366762177651</v>
      </c>
      <c r="I120" s="1">
        <f t="shared" si="5"/>
        <v>0.24928366762177651</v>
      </c>
    </row>
    <row r="121" spans="1:9" x14ac:dyDescent="0.2">
      <c r="A121" t="s">
        <v>1595</v>
      </c>
      <c r="B121" t="s">
        <v>1596</v>
      </c>
      <c r="C121" s="2">
        <v>319</v>
      </c>
      <c r="D121" s="2">
        <v>191</v>
      </c>
      <c r="E121" t="s">
        <v>7029</v>
      </c>
      <c r="F121" t="s">
        <v>7040</v>
      </c>
      <c r="G121" s="2">
        <v>128</v>
      </c>
      <c r="H121" s="12">
        <v>0.40125391849529779</v>
      </c>
      <c r="I121" s="1">
        <f t="shared" si="5"/>
        <v>0.40125391849529779</v>
      </c>
    </row>
    <row r="122" spans="1:9" x14ac:dyDescent="0.2">
      <c r="A122" t="s">
        <v>1272</v>
      </c>
      <c r="B122" t="s">
        <v>1273</v>
      </c>
      <c r="C122" s="2">
        <v>289</v>
      </c>
      <c r="D122" s="2">
        <v>208</v>
      </c>
      <c r="E122" t="s">
        <v>6989</v>
      </c>
      <c r="F122" t="s">
        <v>7044</v>
      </c>
      <c r="G122" s="2">
        <v>81</v>
      </c>
      <c r="H122" s="12">
        <v>0.28027681660899656</v>
      </c>
      <c r="I122" s="1">
        <f t="shared" si="5"/>
        <v>0.28027681660899656</v>
      </c>
    </row>
    <row r="123" spans="1:9" x14ac:dyDescent="0.2">
      <c r="A123" t="s">
        <v>1615</v>
      </c>
      <c r="B123" t="s">
        <v>1616</v>
      </c>
      <c r="C123" s="2">
        <v>99</v>
      </c>
      <c r="D123" s="2">
        <v>55</v>
      </c>
      <c r="E123" t="s">
        <v>7029</v>
      </c>
      <c r="F123" t="s">
        <v>7040</v>
      </c>
      <c r="G123" s="2">
        <v>44</v>
      </c>
      <c r="H123" s="12">
        <v>0.44444444444444442</v>
      </c>
      <c r="I123" s="1">
        <f t="shared" si="5"/>
        <v>0.44444444444444442</v>
      </c>
    </row>
    <row r="124" spans="1:9" x14ac:dyDescent="0.2">
      <c r="A124" t="s">
        <v>1620</v>
      </c>
      <c r="B124" t="s">
        <v>1621</v>
      </c>
      <c r="C124" s="2">
        <v>239</v>
      </c>
      <c r="D124" s="2">
        <v>155</v>
      </c>
      <c r="E124" t="s">
        <v>7029</v>
      </c>
      <c r="F124" t="s">
        <v>7037</v>
      </c>
      <c r="G124" s="2">
        <v>84</v>
      </c>
      <c r="H124" s="12">
        <v>0.35146443514644349</v>
      </c>
      <c r="I124" s="1">
        <f t="shared" si="5"/>
        <v>0.35146443514644349</v>
      </c>
    </row>
    <row r="125" spans="1:9" x14ac:dyDescent="0.2">
      <c r="A125" t="s">
        <v>1072</v>
      </c>
      <c r="B125" t="s">
        <v>1073</v>
      </c>
      <c r="C125" s="2">
        <v>229</v>
      </c>
      <c r="D125" s="2">
        <v>172</v>
      </c>
      <c r="E125" t="s">
        <v>6989</v>
      </c>
      <c r="F125" t="s">
        <v>7039</v>
      </c>
      <c r="G125" s="2">
        <v>57</v>
      </c>
      <c r="H125" s="12">
        <v>0.24890829694323144</v>
      </c>
      <c r="I125" s="1">
        <f t="shared" si="5"/>
        <v>0.24890829694323144</v>
      </c>
    </row>
    <row r="126" spans="1:9" x14ac:dyDescent="0.2">
      <c r="A126" t="s">
        <v>1629</v>
      </c>
      <c r="B126" t="s">
        <v>1630</v>
      </c>
      <c r="C126" s="2">
        <v>319</v>
      </c>
      <c r="D126" s="2">
        <v>281</v>
      </c>
      <c r="E126" t="s">
        <v>7029</v>
      </c>
      <c r="F126" t="s">
        <v>7036</v>
      </c>
      <c r="G126" s="2">
        <v>38</v>
      </c>
      <c r="H126" s="12">
        <v>0.11912225705329153</v>
      </c>
      <c r="I126" s="1" t="str">
        <f t="shared" si="5"/>
        <v/>
      </c>
    </row>
    <row r="127" spans="1:9" x14ac:dyDescent="0.2">
      <c r="A127" t="s">
        <v>1631</v>
      </c>
      <c r="B127" t="s">
        <v>1632</v>
      </c>
      <c r="C127" s="2">
        <v>1155</v>
      </c>
      <c r="D127" s="2">
        <v>612</v>
      </c>
      <c r="E127" t="s">
        <v>7029</v>
      </c>
      <c r="F127" t="s">
        <v>7038</v>
      </c>
      <c r="G127" s="2">
        <v>543</v>
      </c>
      <c r="H127" s="12">
        <v>0.47012987012987012</v>
      </c>
      <c r="I127" s="1">
        <f t="shared" si="5"/>
        <v>0.47012987012987012</v>
      </c>
    </row>
    <row r="128" spans="1:9" x14ac:dyDescent="0.2">
      <c r="A128" t="s">
        <v>586</v>
      </c>
      <c r="B128" t="s">
        <v>587</v>
      </c>
      <c r="C128" s="2">
        <v>289</v>
      </c>
      <c r="D128" s="2">
        <v>208</v>
      </c>
      <c r="E128" t="s">
        <v>6989</v>
      </c>
      <c r="F128" t="s">
        <v>7036</v>
      </c>
      <c r="G128" s="2">
        <v>81</v>
      </c>
      <c r="H128" s="12">
        <v>0.28027681660899656</v>
      </c>
      <c r="I128" s="1">
        <f t="shared" si="5"/>
        <v>0.28027681660899656</v>
      </c>
    </row>
    <row r="129" spans="1:9" x14ac:dyDescent="0.2">
      <c r="A129" t="s">
        <v>1662</v>
      </c>
      <c r="B129" t="s">
        <v>231</v>
      </c>
      <c r="C129" s="2">
        <v>178</v>
      </c>
      <c r="D129" s="2">
        <v>84</v>
      </c>
      <c r="E129" t="s">
        <v>7027</v>
      </c>
      <c r="F129" t="s">
        <v>7040</v>
      </c>
      <c r="G129" s="2">
        <v>94</v>
      </c>
      <c r="H129" s="12">
        <v>0.5280898876404494</v>
      </c>
      <c r="I129" s="1">
        <f t="shared" si="5"/>
        <v>0.5280898876404494</v>
      </c>
    </row>
    <row r="130" spans="1:9" x14ac:dyDescent="0.2">
      <c r="A130" t="s">
        <v>900</v>
      </c>
      <c r="B130" t="s">
        <v>540</v>
      </c>
      <c r="C130" s="2">
        <v>289</v>
      </c>
      <c r="D130" s="2">
        <v>121</v>
      </c>
      <c r="E130" t="s">
        <v>6989</v>
      </c>
      <c r="F130" t="s">
        <v>7038</v>
      </c>
      <c r="G130" s="2">
        <v>168</v>
      </c>
      <c r="H130" s="12">
        <v>0.58131487889273359</v>
      </c>
      <c r="I130" s="1" t="str">
        <f t="shared" si="5"/>
        <v/>
      </c>
    </row>
    <row r="131" spans="1:9" x14ac:dyDescent="0.2">
      <c r="A131" t="s">
        <v>1697</v>
      </c>
      <c r="B131" t="s">
        <v>1654</v>
      </c>
      <c r="C131" s="2">
        <v>199</v>
      </c>
      <c r="D131" s="2">
        <v>127</v>
      </c>
      <c r="E131" t="s">
        <v>7029</v>
      </c>
      <c r="F131" t="s">
        <v>7037</v>
      </c>
      <c r="G131" s="2">
        <v>72</v>
      </c>
      <c r="H131" s="12">
        <v>0.36180904522613067</v>
      </c>
      <c r="I131" s="1">
        <f t="shared" ref="I131:I194" si="6">IF(AND(H131&gt;=$N$7, H131&lt;=$O$7), H131, "")</f>
        <v>0.36180904522613067</v>
      </c>
    </row>
    <row r="132" spans="1:9" x14ac:dyDescent="0.2">
      <c r="A132" t="s">
        <v>1536</v>
      </c>
      <c r="B132" t="s">
        <v>1537</v>
      </c>
      <c r="C132" s="2">
        <v>289</v>
      </c>
      <c r="D132" s="2">
        <v>116</v>
      </c>
      <c r="E132" t="s">
        <v>6989</v>
      </c>
      <c r="F132" t="s">
        <v>7038</v>
      </c>
      <c r="G132" s="2">
        <v>173</v>
      </c>
      <c r="H132" s="12">
        <v>0.59861591695501726</v>
      </c>
      <c r="I132" s="1" t="str">
        <f t="shared" si="6"/>
        <v/>
      </c>
    </row>
    <row r="133" spans="1:9" x14ac:dyDescent="0.2">
      <c r="A133" t="s">
        <v>1733</v>
      </c>
      <c r="B133" t="s">
        <v>1734</v>
      </c>
      <c r="C133" s="2">
        <v>279</v>
      </c>
      <c r="D133" s="2">
        <v>89</v>
      </c>
      <c r="E133" t="s">
        <v>6989</v>
      </c>
      <c r="F133" t="s">
        <v>7038</v>
      </c>
      <c r="G133" s="2">
        <v>190</v>
      </c>
      <c r="H133" s="12">
        <v>0.68100358422939067</v>
      </c>
      <c r="I133" s="1" t="str">
        <f t="shared" si="6"/>
        <v/>
      </c>
    </row>
    <row r="134" spans="1:9" x14ac:dyDescent="0.2">
      <c r="A134" t="s">
        <v>1549</v>
      </c>
      <c r="B134" t="s">
        <v>1550</v>
      </c>
      <c r="C134" s="2">
        <v>289</v>
      </c>
      <c r="D134" s="2">
        <v>124</v>
      </c>
      <c r="E134" t="s">
        <v>6989</v>
      </c>
      <c r="F134" t="s">
        <v>7038</v>
      </c>
      <c r="G134" s="2">
        <v>165</v>
      </c>
      <c r="H134" s="12">
        <v>0.5709342560553633</v>
      </c>
      <c r="I134" s="1">
        <f t="shared" si="6"/>
        <v>0.5709342560553633</v>
      </c>
    </row>
    <row r="135" spans="1:9" x14ac:dyDescent="0.2">
      <c r="A135" t="s">
        <v>1748</v>
      </c>
      <c r="B135" t="s">
        <v>1749</v>
      </c>
      <c r="C135" s="2">
        <v>299</v>
      </c>
      <c r="D135" s="2">
        <v>245</v>
      </c>
      <c r="E135" t="s">
        <v>7029</v>
      </c>
      <c r="F135" t="s">
        <v>7043</v>
      </c>
      <c r="G135" s="2">
        <v>54</v>
      </c>
      <c r="H135" s="12">
        <v>0.1806020066889632</v>
      </c>
      <c r="I135" s="1">
        <f t="shared" si="6"/>
        <v>0.1806020066889632</v>
      </c>
    </row>
    <row r="136" spans="1:9" x14ac:dyDescent="0.2">
      <c r="A136" t="s">
        <v>1767</v>
      </c>
      <c r="B136" t="s">
        <v>1768</v>
      </c>
      <c r="C136" s="2">
        <v>239</v>
      </c>
      <c r="D136" s="2">
        <v>210</v>
      </c>
      <c r="E136" t="s">
        <v>7027</v>
      </c>
      <c r="F136" t="s">
        <v>7039</v>
      </c>
      <c r="G136" s="2">
        <v>29</v>
      </c>
      <c r="H136" s="12">
        <v>0.12133891213389121</v>
      </c>
      <c r="I136" s="1" t="str">
        <f t="shared" si="6"/>
        <v/>
      </c>
    </row>
    <row r="137" spans="1:9" x14ac:dyDescent="0.2">
      <c r="A137" t="s">
        <v>771</v>
      </c>
      <c r="B137" t="s">
        <v>373</v>
      </c>
      <c r="C137" s="2">
        <v>289</v>
      </c>
      <c r="D137" s="2">
        <v>61</v>
      </c>
      <c r="E137" t="s">
        <v>6989</v>
      </c>
      <c r="F137" t="s">
        <v>7043</v>
      </c>
      <c r="G137" s="2">
        <v>228</v>
      </c>
      <c r="H137" s="12">
        <v>0.78892733564013839</v>
      </c>
      <c r="I137" s="1" t="str">
        <f t="shared" si="6"/>
        <v/>
      </c>
    </row>
    <row r="138" spans="1:9" x14ac:dyDescent="0.2">
      <c r="A138" t="s">
        <v>1773</v>
      </c>
      <c r="B138" t="s">
        <v>1418</v>
      </c>
      <c r="C138" s="2">
        <v>159</v>
      </c>
      <c r="D138" s="2">
        <v>81</v>
      </c>
      <c r="E138" t="s">
        <v>7027</v>
      </c>
      <c r="F138" t="s">
        <v>7040</v>
      </c>
      <c r="G138" s="2">
        <v>78</v>
      </c>
      <c r="H138" s="12">
        <v>0.49056603773584906</v>
      </c>
      <c r="I138" s="1">
        <f t="shared" si="6"/>
        <v>0.49056603773584906</v>
      </c>
    </row>
    <row r="139" spans="1:9" x14ac:dyDescent="0.2">
      <c r="A139" t="s">
        <v>1785</v>
      </c>
      <c r="B139" t="s">
        <v>1786</v>
      </c>
      <c r="C139" s="2">
        <v>89</v>
      </c>
      <c r="D139" s="2">
        <v>66</v>
      </c>
      <c r="E139" t="s">
        <v>7027</v>
      </c>
      <c r="F139" t="s">
        <v>7043</v>
      </c>
      <c r="G139" s="2">
        <v>23</v>
      </c>
      <c r="H139" s="12">
        <v>0.25842696629213485</v>
      </c>
      <c r="I139" s="1">
        <f t="shared" si="6"/>
        <v>0.25842696629213485</v>
      </c>
    </row>
    <row r="140" spans="1:9" x14ac:dyDescent="0.2">
      <c r="A140" t="s">
        <v>1794</v>
      </c>
      <c r="B140" t="s">
        <v>1370</v>
      </c>
      <c r="C140" s="2">
        <v>239</v>
      </c>
      <c r="D140" s="2">
        <v>158</v>
      </c>
      <c r="E140" t="s">
        <v>7029</v>
      </c>
      <c r="F140" t="s">
        <v>7043</v>
      </c>
      <c r="G140" s="2">
        <v>81</v>
      </c>
      <c r="H140" s="12">
        <v>0.33891213389121339</v>
      </c>
      <c r="I140" s="1">
        <f t="shared" si="6"/>
        <v>0.33891213389121339</v>
      </c>
    </row>
    <row r="141" spans="1:9" x14ac:dyDescent="0.2">
      <c r="A141" t="s">
        <v>1824</v>
      </c>
      <c r="B141" t="s">
        <v>38</v>
      </c>
      <c r="C141" s="2">
        <v>319</v>
      </c>
      <c r="D141" s="2">
        <v>188</v>
      </c>
      <c r="E141" t="s">
        <v>7029</v>
      </c>
      <c r="F141" t="s">
        <v>7038</v>
      </c>
      <c r="G141" s="2">
        <v>131</v>
      </c>
      <c r="H141" s="12">
        <v>0.41065830721003133</v>
      </c>
      <c r="I141" s="1">
        <f t="shared" si="6"/>
        <v>0.41065830721003133</v>
      </c>
    </row>
    <row r="142" spans="1:9" x14ac:dyDescent="0.2">
      <c r="A142" t="s">
        <v>903</v>
      </c>
      <c r="B142" t="s">
        <v>904</v>
      </c>
      <c r="C142" s="2">
        <v>359</v>
      </c>
      <c r="D142" s="2">
        <v>291</v>
      </c>
      <c r="E142" t="s">
        <v>6989</v>
      </c>
      <c r="F142" t="s">
        <v>7037</v>
      </c>
      <c r="G142" s="2">
        <v>68</v>
      </c>
      <c r="H142" s="12">
        <v>0.1894150417827298</v>
      </c>
      <c r="I142" s="1">
        <f t="shared" si="6"/>
        <v>0.1894150417827298</v>
      </c>
    </row>
    <row r="143" spans="1:9" x14ac:dyDescent="0.2">
      <c r="A143" t="s">
        <v>1846</v>
      </c>
      <c r="B143" t="s">
        <v>1847</v>
      </c>
      <c r="C143" s="2">
        <v>289</v>
      </c>
      <c r="D143" s="2">
        <v>156</v>
      </c>
      <c r="E143" t="s">
        <v>6989</v>
      </c>
      <c r="F143" t="s">
        <v>7038</v>
      </c>
      <c r="G143" s="2">
        <v>133</v>
      </c>
      <c r="H143" s="12">
        <v>0.46020761245674741</v>
      </c>
      <c r="I143" s="1">
        <f t="shared" si="6"/>
        <v>0.46020761245674741</v>
      </c>
    </row>
    <row r="144" spans="1:9" x14ac:dyDescent="0.2">
      <c r="A144" t="s">
        <v>1848</v>
      </c>
      <c r="B144" t="s">
        <v>1849</v>
      </c>
      <c r="C144" s="2">
        <v>319</v>
      </c>
      <c r="D144" s="2">
        <v>169</v>
      </c>
      <c r="E144" t="s">
        <v>7027</v>
      </c>
      <c r="F144" t="s">
        <v>7038</v>
      </c>
      <c r="G144" s="2">
        <v>150</v>
      </c>
      <c r="H144" s="12">
        <v>0.47021943573667713</v>
      </c>
      <c r="I144" s="1">
        <f t="shared" si="6"/>
        <v>0.47021943573667713</v>
      </c>
    </row>
    <row r="145" spans="1:9" x14ac:dyDescent="0.2">
      <c r="A145" t="s">
        <v>950</v>
      </c>
      <c r="B145" t="s">
        <v>951</v>
      </c>
      <c r="C145" s="2">
        <v>319</v>
      </c>
      <c r="D145" s="2">
        <v>175</v>
      </c>
      <c r="E145" t="s">
        <v>7029</v>
      </c>
      <c r="F145" t="s">
        <v>7040</v>
      </c>
      <c r="G145" s="2">
        <v>144</v>
      </c>
      <c r="H145" s="12">
        <v>0.45141065830721006</v>
      </c>
      <c r="I145" s="1">
        <f t="shared" si="6"/>
        <v>0.45141065830721006</v>
      </c>
    </row>
    <row r="146" spans="1:9" x14ac:dyDescent="0.2">
      <c r="A146" t="s">
        <v>1852</v>
      </c>
      <c r="B146" t="s">
        <v>1853</v>
      </c>
      <c r="C146" s="2">
        <v>279</v>
      </c>
      <c r="D146" s="2">
        <v>220</v>
      </c>
      <c r="E146" t="s">
        <v>7029</v>
      </c>
      <c r="F146" t="s">
        <v>7037</v>
      </c>
      <c r="G146" s="2">
        <v>59</v>
      </c>
      <c r="H146" s="12">
        <v>0.21146953405017921</v>
      </c>
      <c r="I146" s="1">
        <f t="shared" si="6"/>
        <v>0.21146953405017921</v>
      </c>
    </row>
    <row r="147" spans="1:9" x14ac:dyDescent="0.2">
      <c r="A147" t="s">
        <v>1873</v>
      </c>
      <c r="B147" t="s">
        <v>1695</v>
      </c>
      <c r="C147" s="2">
        <v>199</v>
      </c>
      <c r="D147" s="2">
        <v>145</v>
      </c>
      <c r="E147" t="s">
        <v>7027</v>
      </c>
      <c r="F147" t="s">
        <v>7039</v>
      </c>
      <c r="G147" s="2">
        <v>54</v>
      </c>
      <c r="H147" s="12">
        <v>0.271356783919598</v>
      </c>
      <c r="I147" s="1">
        <f t="shared" si="6"/>
        <v>0.271356783919598</v>
      </c>
    </row>
    <row r="148" spans="1:9" x14ac:dyDescent="0.2">
      <c r="A148" t="s">
        <v>1876</v>
      </c>
      <c r="B148" t="s">
        <v>547</v>
      </c>
      <c r="C148" s="2">
        <v>319</v>
      </c>
      <c r="D148" s="2">
        <v>262</v>
      </c>
      <c r="E148" t="s">
        <v>7029</v>
      </c>
      <c r="F148" t="s">
        <v>7036</v>
      </c>
      <c r="G148" s="2">
        <v>57</v>
      </c>
      <c r="H148" s="12">
        <v>0.17868338557993729</v>
      </c>
      <c r="I148" s="1">
        <f t="shared" si="6"/>
        <v>0.17868338557993729</v>
      </c>
    </row>
    <row r="149" spans="1:9" x14ac:dyDescent="0.2">
      <c r="A149" t="s">
        <v>1890</v>
      </c>
      <c r="B149" t="s">
        <v>1891</v>
      </c>
      <c r="C149" s="2">
        <v>319</v>
      </c>
      <c r="D149" s="2">
        <v>281</v>
      </c>
      <c r="E149" t="s">
        <v>7029</v>
      </c>
      <c r="F149" t="s">
        <v>7039</v>
      </c>
      <c r="G149" s="2">
        <v>38</v>
      </c>
      <c r="H149" s="12">
        <v>0.11912225705329153</v>
      </c>
      <c r="I149" s="1" t="str">
        <f t="shared" si="6"/>
        <v/>
      </c>
    </row>
    <row r="150" spans="1:9" x14ac:dyDescent="0.2">
      <c r="A150" t="s">
        <v>1286</v>
      </c>
      <c r="B150" t="s">
        <v>1287</v>
      </c>
      <c r="C150" s="2">
        <v>289</v>
      </c>
      <c r="D150" s="2">
        <v>156</v>
      </c>
      <c r="E150" t="s">
        <v>6989</v>
      </c>
      <c r="F150" t="s">
        <v>7038</v>
      </c>
      <c r="G150" s="2">
        <v>133</v>
      </c>
      <c r="H150" s="12">
        <v>0.46020761245674741</v>
      </c>
      <c r="I150" s="1">
        <f t="shared" si="6"/>
        <v>0.46020761245674741</v>
      </c>
    </row>
    <row r="151" spans="1:9" x14ac:dyDescent="0.2">
      <c r="A151" t="s">
        <v>613</v>
      </c>
      <c r="B151" t="s">
        <v>373</v>
      </c>
      <c r="C151" s="2">
        <v>289</v>
      </c>
      <c r="D151" s="2">
        <v>168</v>
      </c>
      <c r="E151" t="s">
        <v>6989</v>
      </c>
      <c r="F151" t="s">
        <v>7041</v>
      </c>
      <c r="G151" s="2">
        <v>121</v>
      </c>
      <c r="H151" s="12">
        <v>0.41868512110726641</v>
      </c>
      <c r="I151" s="1">
        <f t="shared" si="6"/>
        <v>0.41868512110726641</v>
      </c>
    </row>
    <row r="152" spans="1:9" x14ac:dyDescent="0.2">
      <c r="A152" t="s">
        <v>1902</v>
      </c>
      <c r="B152" t="s">
        <v>1903</v>
      </c>
      <c r="C152" s="2">
        <v>189</v>
      </c>
      <c r="D152" s="2">
        <v>147</v>
      </c>
      <c r="E152" t="s">
        <v>7027</v>
      </c>
      <c r="F152" t="s">
        <v>7043</v>
      </c>
      <c r="G152" s="2">
        <v>42</v>
      </c>
      <c r="H152" s="12">
        <v>0.22222222222222221</v>
      </c>
      <c r="I152" s="1">
        <f t="shared" si="6"/>
        <v>0.22222222222222221</v>
      </c>
    </row>
    <row r="153" spans="1:9" x14ac:dyDescent="0.2">
      <c r="A153" t="s">
        <v>1910</v>
      </c>
      <c r="B153" t="s">
        <v>1911</v>
      </c>
      <c r="C153" s="2">
        <v>357</v>
      </c>
      <c r="D153" s="2">
        <v>286</v>
      </c>
      <c r="E153" t="s">
        <v>7029</v>
      </c>
      <c r="F153" t="s">
        <v>7037</v>
      </c>
      <c r="G153" s="2">
        <v>71</v>
      </c>
      <c r="H153" s="12">
        <v>0.19887955182072828</v>
      </c>
      <c r="I153" s="1">
        <f t="shared" si="6"/>
        <v>0.19887955182072828</v>
      </c>
    </row>
    <row r="154" spans="1:9" x14ac:dyDescent="0.2">
      <c r="A154" t="s">
        <v>1917</v>
      </c>
      <c r="B154" t="s">
        <v>1918</v>
      </c>
      <c r="C154" s="2">
        <v>199</v>
      </c>
      <c r="D154" s="2">
        <v>171</v>
      </c>
      <c r="E154" t="s">
        <v>7027</v>
      </c>
      <c r="F154" t="s">
        <v>7039</v>
      </c>
      <c r="G154" s="2">
        <v>28</v>
      </c>
      <c r="H154" s="12">
        <v>0.1407035175879397</v>
      </c>
      <c r="I154" s="1" t="str">
        <f t="shared" si="6"/>
        <v/>
      </c>
    </row>
    <row r="155" spans="1:9" x14ac:dyDescent="0.2">
      <c r="A155" t="s">
        <v>1932</v>
      </c>
      <c r="B155" t="s">
        <v>1758</v>
      </c>
      <c r="C155" s="2">
        <v>199</v>
      </c>
      <c r="D155" s="2">
        <v>155</v>
      </c>
      <c r="E155" t="s">
        <v>7027</v>
      </c>
      <c r="F155" t="s">
        <v>7039</v>
      </c>
      <c r="G155" s="2">
        <v>44</v>
      </c>
      <c r="H155" s="12">
        <v>0.22110552763819097</v>
      </c>
      <c r="I155" s="1">
        <f t="shared" si="6"/>
        <v>0.22110552763819097</v>
      </c>
    </row>
    <row r="156" spans="1:9" x14ac:dyDescent="0.2">
      <c r="A156" t="s">
        <v>1936</v>
      </c>
      <c r="B156" t="s">
        <v>1913</v>
      </c>
      <c r="C156" s="2">
        <v>199</v>
      </c>
      <c r="D156" s="2">
        <v>165</v>
      </c>
      <c r="E156" t="s">
        <v>7027</v>
      </c>
      <c r="F156" t="s">
        <v>7039</v>
      </c>
      <c r="G156" s="2">
        <v>34</v>
      </c>
      <c r="H156" s="12">
        <v>0.17085427135678391</v>
      </c>
      <c r="I156" s="1">
        <f t="shared" si="6"/>
        <v>0.17085427135678391</v>
      </c>
    </row>
    <row r="157" spans="1:9" x14ac:dyDescent="0.2">
      <c r="A157" t="s">
        <v>1964</v>
      </c>
      <c r="B157" t="s">
        <v>151</v>
      </c>
      <c r="C157" s="2">
        <v>268</v>
      </c>
      <c r="D157" s="2">
        <v>102</v>
      </c>
      <c r="E157" t="s">
        <v>7027</v>
      </c>
      <c r="F157" t="s">
        <v>7038</v>
      </c>
      <c r="G157" s="2">
        <v>166</v>
      </c>
      <c r="H157" s="12">
        <v>0.61940298507462688</v>
      </c>
      <c r="I157" s="1" t="str">
        <f t="shared" si="6"/>
        <v/>
      </c>
    </row>
    <row r="158" spans="1:9" x14ac:dyDescent="0.2">
      <c r="A158" t="s">
        <v>1125</v>
      </c>
      <c r="B158" t="s">
        <v>1014</v>
      </c>
      <c r="C158" s="2">
        <v>249</v>
      </c>
      <c r="D158" s="2">
        <v>192</v>
      </c>
      <c r="E158" t="s">
        <v>6989</v>
      </c>
      <c r="F158" t="s">
        <v>7039</v>
      </c>
      <c r="G158" s="2">
        <v>57</v>
      </c>
      <c r="H158" s="12">
        <v>0.2289156626506024</v>
      </c>
      <c r="I158" s="1">
        <f t="shared" si="6"/>
        <v>0.2289156626506024</v>
      </c>
    </row>
    <row r="159" spans="1:9" x14ac:dyDescent="0.2">
      <c r="A159" t="s">
        <v>1239</v>
      </c>
      <c r="B159" t="s">
        <v>1240</v>
      </c>
      <c r="C159" s="2">
        <v>289</v>
      </c>
      <c r="D159" s="2">
        <v>133</v>
      </c>
      <c r="E159" t="s">
        <v>6989</v>
      </c>
      <c r="F159" t="s">
        <v>7036</v>
      </c>
      <c r="G159" s="2">
        <v>156</v>
      </c>
      <c r="H159" s="12">
        <v>0.53979238754325265</v>
      </c>
      <c r="I159" s="1">
        <f t="shared" si="6"/>
        <v>0.53979238754325265</v>
      </c>
    </row>
    <row r="160" spans="1:9" x14ac:dyDescent="0.2">
      <c r="A160" t="s">
        <v>2000</v>
      </c>
      <c r="B160" t="s">
        <v>2001</v>
      </c>
      <c r="C160" s="2">
        <v>357</v>
      </c>
      <c r="D160" s="2">
        <v>132</v>
      </c>
      <c r="E160" t="s">
        <v>7027</v>
      </c>
      <c r="F160" t="s">
        <v>7038</v>
      </c>
      <c r="G160" s="2">
        <v>225</v>
      </c>
      <c r="H160" s="12">
        <v>0.63025210084033612</v>
      </c>
      <c r="I160" s="1" t="str">
        <f t="shared" si="6"/>
        <v/>
      </c>
    </row>
    <row r="161" spans="1:9" x14ac:dyDescent="0.2">
      <c r="A161" t="s">
        <v>2005</v>
      </c>
      <c r="B161" t="s">
        <v>2006</v>
      </c>
      <c r="C161" s="2">
        <v>319</v>
      </c>
      <c r="D161" s="2">
        <v>195</v>
      </c>
      <c r="E161" t="s">
        <v>7029</v>
      </c>
      <c r="F161" t="s">
        <v>7037</v>
      </c>
      <c r="G161" s="2">
        <v>124</v>
      </c>
      <c r="H161" s="12">
        <v>0.38871473354231972</v>
      </c>
      <c r="I161" s="1">
        <f t="shared" si="6"/>
        <v>0.38871473354231972</v>
      </c>
    </row>
    <row r="162" spans="1:9" x14ac:dyDescent="0.2">
      <c r="A162" t="s">
        <v>2010</v>
      </c>
      <c r="B162" t="s">
        <v>2011</v>
      </c>
      <c r="C162" s="2">
        <v>299</v>
      </c>
      <c r="D162" s="2">
        <v>203</v>
      </c>
      <c r="E162" t="s">
        <v>7029</v>
      </c>
      <c r="F162" t="s">
        <v>7044</v>
      </c>
      <c r="G162" s="2">
        <v>96</v>
      </c>
      <c r="H162" s="12">
        <v>0.32107023411371238</v>
      </c>
      <c r="I162" s="1">
        <f t="shared" si="6"/>
        <v>0.32107023411371238</v>
      </c>
    </row>
    <row r="163" spans="1:9" x14ac:dyDescent="0.2">
      <c r="A163" t="s">
        <v>2020</v>
      </c>
      <c r="B163" t="s">
        <v>84</v>
      </c>
      <c r="C163" s="2">
        <v>268</v>
      </c>
      <c r="D163" s="2">
        <v>204</v>
      </c>
      <c r="E163" t="s">
        <v>7027</v>
      </c>
      <c r="F163" t="s">
        <v>7039</v>
      </c>
      <c r="G163" s="2">
        <v>64</v>
      </c>
      <c r="H163" s="12">
        <v>0.23880597014925373</v>
      </c>
      <c r="I163" s="1">
        <f t="shared" si="6"/>
        <v>0.23880597014925373</v>
      </c>
    </row>
    <row r="164" spans="1:9" x14ac:dyDescent="0.2">
      <c r="A164" t="s">
        <v>2021</v>
      </c>
      <c r="B164" t="s">
        <v>2022</v>
      </c>
      <c r="C164" s="2">
        <v>278</v>
      </c>
      <c r="D164" s="2">
        <v>111</v>
      </c>
      <c r="E164" t="s">
        <v>6989</v>
      </c>
      <c r="F164" t="s">
        <v>7037</v>
      </c>
      <c r="G164" s="2">
        <v>167</v>
      </c>
      <c r="H164" s="12">
        <v>0.60071942446043169</v>
      </c>
      <c r="I164" s="1" t="str">
        <f t="shared" si="6"/>
        <v/>
      </c>
    </row>
    <row r="165" spans="1:9" x14ac:dyDescent="0.2">
      <c r="A165" t="s">
        <v>1316</v>
      </c>
      <c r="B165" t="s">
        <v>1317</v>
      </c>
      <c r="C165" s="2">
        <v>289</v>
      </c>
      <c r="D165" s="2">
        <v>159</v>
      </c>
      <c r="E165" t="s">
        <v>6989</v>
      </c>
      <c r="F165" t="s">
        <v>7038</v>
      </c>
      <c r="G165" s="2">
        <v>130</v>
      </c>
      <c r="H165" s="12">
        <v>0.44982698961937717</v>
      </c>
      <c r="I165" s="1">
        <f t="shared" si="6"/>
        <v>0.44982698961937717</v>
      </c>
    </row>
    <row r="166" spans="1:9" x14ac:dyDescent="0.2">
      <c r="A166" t="s">
        <v>2032</v>
      </c>
      <c r="B166" t="s">
        <v>1418</v>
      </c>
      <c r="C166" s="2">
        <v>159</v>
      </c>
      <c r="D166" s="2">
        <v>49</v>
      </c>
      <c r="E166" t="s">
        <v>7028</v>
      </c>
      <c r="F166" t="s">
        <v>7040</v>
      </c>
      <c r="G166" s="2">
        <v>110</v>
      </c>
      <c r="H166" s="12">
        <v>0.69182389937106914</v>
      </c>
      <c r="I166" s="1" t="str">
        <f t="shared" si="6"/>
        <v/>
      </c>
    </row>
    <row r="167" spans="1:9" x14ac:dyDescent="0.2">
      <c r="A167" t="s">
        <v>2065</v>
      </c>
      <c r="B167" t="s">
        <v>2017</v>
      </c>
      <c r="C167" s="2">
        <v>199</v>
      </c>
      <c r="D167" s="2">
        <v>143</v>
      </c>
      <c r="E167" t="s">
        <v>7027</v>
      </c>
      <c r="F167" t="s">
        <v>7039</v>
      </c>
      <c r="G167" s="2">
        <v>56</v>
      </c>
      <c r="H167" s="12">
        <v>0.28140703517587939</v>
      </c>
      <c r="I167" s="1">
        <f t="shared" si="6"/>
        <v>0.28140703517587939</v>
      </c>
    </row>
    <row r="168" spans="1:9" x14ac:dyDescent="0.2">
      <c r="A168" t="s">
        <v>2075</v>
      </c>
      <c r="B168" t="s">
        <v>266</v>
      </c>
      <c r="C168" s="2">
        <v>279</v>
      </c>
      <c r="D168" s="2">
        <v>123</v>
      </c>
      <c r="E168" t="s">
        <v>7029</v>
      </c>
      <c r="F168" t="s">
        <v>7040</v>
      </c>
      <c r="G168" s="2">
        <v>156</v>
      </c>
      <c r="H168" s="12">
        <v>0.55913978494623651</v>
      </c>
      <c r="I168" s="1">
        <f t="shared" si="6"/>
        <v>0.55913978494623651</v>
      </c>
    </row>
    <row r="169" spans="1:9" x14ac:dyDescent="0.2">
      <c r="A169" t="s">
        <v>2099</v>
      </c>
      <c r="B169" t="s">
        <v>2100</v>
      </c>
      <c r="C169" s="2">
        <v>429</v>
      </c>
      <c r="D169" s="2">
        <v>223</v>
      </c>
      <c r="E169" t="s">
        <v>7029</v>
      </c>
      <c r="F169" t="s">
        <v>7038</v>
      </c>
      <c r="G169" s="2">
        <v>206</v>
      </c>
      <c r="H169" s="12">
        <v>0.48018648018648019</v>
      </c>
      <c r="I169" s="1">
        <f t="shared" si="6"/>
        <v>0.48018648018648019</v>
      </c>
    </row>
    <row r="170" spans="1:9" x14ac:dyDescent="0.2">
      <c r="A170" t="s">
        <v>2105</v>
      </c>
      <c r="B170" t="s">
        <v>2106</v>
      </c>
      <c r="C170" s="2">
        <v>429</v>
      </c>
      <c r="D170" s="2">
        <v>300</v>
      </c>
      <c r="E170" t="s">
        <v>7027</v>
      </c>
      <c r="F170" t="s">
        <v>7042</v>
      </c>
      <c r="G170" s="2">
        <v>129</v>
      </c>
      <c r="H170" s="12">
        <v>0.30069930069930068</v>
      </c>
      <c r="I170" s="1">
        <f t="shared" si="6"/>
        <v>0.30069930069930068</v>
      </c>
    </row>
    <row r="171" spans="1:9" x14ac:dyDescent="0.2">
      <c r="A171" t="s">
        <v>2108</v>
      </c>
      <c r="B171" t="s">
        <v>652</v>
      </c>
      <c r="C171" s="2">
        <v>229</v>
      </c>
      <c r="D171" s="2">
        <v>179</v>
      </c>
      <c r="E171" t="s">
        <v>7029</v>
      </c>
      <c r="F171" t="s">
        <v>7037</v>
      </c>
      <c r="G171" s="2">
        <v>50</v>
      </c>
      <c r="H171" s="12">
        <v>0.2183406113537118</v>
      </c>
      <c r="I171" s="1">
        <f t="shared" si="6"/>
        <v>0.2183406113537118</v>
      </c>
    </row>
    <row r="172" spans="1:9" x14ac:dyDescent="0.2">
      <c r="A172" t="s">
        <v>2121</v>
      </c>
      <c r="B172" t="s">
        <v>2122</v>
      </c>
      <c r="C172" s="2">
        <v>418</v>
      </c>
      <c r="D172" s="2">
        <v>251</v>
      </c>
      <c r="E172" t="s">
        <v>6989</v>
      </c>
      <c r="F172" t="s">
        <v>7037</v>
      </c>
      <c r="G172" s="2">
        <v>167</v>
      </c>
      <c r="H172" s="12">
        <v>0.39952153110047844</v>
      </c>
      <c r="I172" s="1">
        <f t="shared" si="6"/>
        <v>0.39952153110047844</v>
      </c>
    </row>
    <row r="173" spans="1:9" x14ac:dyDescent="0.2">
      <c r="A173" t="s">
        <v>2148</v>
      </c>
      <c r="B173" t="s">
        <v>213</v>
      </c>
      <c r="C173" s="2">
        <v>319</v>
      </c>
      <c r="D173" s="2">
        <v>246</v>
      </c>
      <c r="E173" t="s">
        <v>7029</v>
      </c>
      <c r="F173" t="s">
        <v>7036</v>
      </c>
      <c r="G173" s="2">
        <v>73</v>
      </c>
      <c r="H173" s="12">
        <v>0.22884012539184953</v>
      </c>
      <c r="I173" s="1">
        <f t="shared" si="6"/>
        <v>0.22884012539184953</v>
      </c>
    </row>
    <row r="174" spans="1:9" x14ac:dyDescent="0.2">
      <c r="A174" t="s">
        <v>2149</v>
      </c>
      <c r="B174" t="s">
        <v>2150</v>
      </c>
      <c r="C174" s="2">
        <v>45</v>
      </c>
      <c r="D174" s="2">
        <v>29</v>
      </c>
      <c r="E174" t="s">
        <v>6989</v>
      </c>
      <c r="F174" t="s">
        <v>7045</v>
      </c>
      <c r="G174" s="2">
        <v>16</v>
      </c>
      <c r="H174" s="12">
        <v>0.35555555555555557</v>
      </c>
      <c r="I174" s="1">
        <f t="shared" si="6"/>
        <v>0.35555555555555557</v>
      </c>
    </row>
    <row r="175" spans="1:9" x14ac:dyDescent="0.2">
      <c r="A175" t="s">
        <v>2184</v>
      </c>
      <c r="B175" t="s">
        <v>2185</v>
      </c>
      <c r="C175" s="2">
        <v>447</v>
      </c>
      <c r="D175" s="2">
        <v>277</v>
      </c>
      <c r="E175" t="s">
        <v>7027</v>
      </c>
      <c r="F175" t="s">
        <v>7039</v>
      </c>
      <c r="G175" s="2">
        <v>170</v>
      </c>
      <c r="H175" s="12">
        <v>0.38031319910514544</v>
      </c>
      <c r="I175" s="1">
        <f t="shared" si="6"/>
        <v>0.38031319910514544</v>
      </c>
    </row>
    <row r="176" spans="1:9" x14ac:dyDescent="0.2">
      <c r="A176" t="s">
        <v>2187</v>
      </c>
      <c r="B176" t="s">
        <v>2188</v>
      </c>
      <c r="C176" s="2">
        <v>319</v>
      </c>
      <c r="D176" s="2">
        <v>268</v>
      </c>
      <c r="E176" t="s">
        <v>7029</v>
      </c>
      <c r="F176" t="s">
        <v>7036</v>
      </c>
      <c r="G176" s="2">
        <v>51</v>
      </c>
      <c r="H176" s="12">
        <v>0.15987460815047022</v>
      </c>
      <c r="I176" s="1">
        <f t="shared" si="6"/>
        <v>0.15987460815047022</v>
      </c>
    </row>
    <row r="177" spans="1:9" x14ac:dyDescent="0.2">
      <c r="A177" t="s">
        <v>2199</v>
      </c>
      <c r="B177" t="s">
        <v>2200</v>
      </c>
      <c r="C177" s="2">
        <v>269</v>
      </c>
      <c r="D177" s="2">
        <v>153</v>
      </c>
      <c r="E177" t="s">
        <v>6989</v>
      </c>
      <c r="F177" t="s">
        <v>7036</v>
      </c>
      <c r="G177" s="2">
        <v>116</v>
      </c>
      <c r="H177" s="12">
        <v>0.43122676579925651</v>
      </c>
      <c r="I177" s="1">
        <f t="shared" si="6"/>
        <v>0.43122676579925651</v>
      </c>
    </row>
    <row r="178" spans="1:9" x14ac:dyDescent="0.2">
      <c r="A178" t="s">
        <v>2201</v>
      </c>
      <c r="B178" t="s">
        <v>2202</v>
      </c>
      <c r="C178" s="2">
        <v>259</v>
      </c>
      <c r="D178" s="2">
        <v>179</v>
      </c>
      <c r="E178" t="s">
        <v>7027</v>
      </c>
      <c r="F178" t="s">
        <v>7045</v>
      </c>
      <c r="G178" s="2">
        <v>80</v>
      </c>
      <c r="H178" s="12">
        <v>0.30888030888030887</v>
      </c>
      <c r="I178" s="1">
        <f t="shared" si="6"/>
        <v>0.30888030888030887</v>
      </c>
    </row>
    <row r="179" spans="1:9" x14ac:dyDescent="0.2">
      <c r="A179" t="s">
        <v>1479</v>
      </c>
      <c r="B179" t="s">
        <v>1480</v>
      </c>
      <c r="C179" s="2">
        <v>139</v>
      </c>
      <c r="D179" s="2">
        <v>96</v>
      </c>
      <c r="E179" t="s">
        <v>6989</v>
      </c>
      <c r="F179" t="s">
        <v>7037</v>
      </c>
      <c r="G179" s="2">
        <v>43</v>
      </c>
      <c r="H179" s="12">
        <v>0.30935251798561153</v>
      </c>
      <c r="I179" s="1">
        <f t="shared" si="6"/>
        <v>0.30935251798561153</v>
      </c>
    </row>
    <row r="180" spans="1:9" x14ac:dyDescent="0.2">
      <c r="A180" t="s">
        <v>2211</v>
      </c>
      <c r="B180" t="s">
        <v>563</v>
      </c>
      <c r="C180" s="2">
        <v>502</v>
      </c>
      <c r="D180" s="2">
        <v>241</v>
      </c>
      <c r="E180" t="s">
        <v>7029</v>
      </c>
      <c r="F180" t="s">
        <v>7040</v>
      </c>
      <c r="G180" s="2">
        <v>261</v>
      </c>
      <c r="H180" s="12">
        <v>0.51992031872509958</v>
      </c>
      <c r="I180" s="1">
        <f t="shared" si="6"/>
        <v>0.51992031872509958</v>
      </c>
    </row>
    <row r="181" spans="1:9" x14ac:dyDescent="0.2">
      <c r="A181" t="s">
        <v>2241</v>
      </c>
      <c r="B181" t="s">
        <v>2036</v>
      </c>
      <c r="C181" s="2">
        <v>359</v>
      </c>
      <c r="D181" s="2">
        <v>305</v>
      </c>
      <c r="E181" t="s">
        <v>7029</v>
      </c>
      <c r="F181" t="s">
        <v>7043</v>
      </c>
      <c r="G181" s="2">
        <v>54</v>
      </c>
      <c r="H181" s="12">
        <v>0.15041782729805014</v>
      </c>
      <c r="I181" s="1">
        <f t="shared" si="6"/>
        <v>0.15041782729805014</v>
      </c>
    </row>
    <row r="182" spans="1:9" x14ac:dyDescent="0.2">
      <c r="A182" t="s">
        <v>2250</v>
      </c>
      <c r="B182" t="s">
        <v>778</v>
      </c>
      <c r="C182" s="2">
        <v>502</v>
      </c>
      <c r="D182" s="2">
        <v>397</v>
      </c>
      <c r="E182" t="s">
        <v>7029</v>
      </c>
      <c r="F182" t="s">
        <v>7037</v>
      </c>
      <c r="G182" s="2">
        <v>105</v>
      </c>
      <c r="H182" s="12">
        <v>0.20916334661354583</v>
      </c>
      <c r="I182" s="1">
        <f t="shared" si="6"/>
        <v>0.20916334661354583</v>
      </c>
    </row>
    <row r="183" spans="1:9" x14ac:dyDescent="0.2">
      <c r="A183" t="s">
        <v>1841</v>
      </c>
      <c r="B183" t="s">
        <v>1842</v>
      </c>
      <c r="C183" s="2">
        <v>289</v>
      </c>
      <c r="D183" s="2">
        <v>179</v>
      </c>
      <c r="E183" t="s">
        <v>6989</v>
      </c>
      <c r="F183" t="s">
        <v>7037</v>
      </c>
      <c r="G183" s="2">
        <v>110</v>
      </c>
      <c r="H183" s="12">
        <v>0.38062283737024222</v>
      </c>
      <c r="I183" s="1">
        <f t="shared" si="6"/>
        <v>0.38062283737024222</v>
      </c>
    </row>
    <row r="184" spans="1:9" x14ac:dyDescent="0.2">
      <c r="A184" t="s">
        <v>2282</v>
      </c>
      <c r="B184" t="s">
        <v>2283</v>
      </c>
      <c r="C184" s="2">
        <v>399</v>
      </c>
      <c r="D184" s="2">
        <v>335</v>
      </c>
      <c r="E184" t="s">
        <v>7027</v>
      </c>
      <c r="F184" t="s">
        <v>7037</v>
      </c>
      <c r="G184" s="2">
        <v>64</v>
      </c>
      <c r="H184" s="12">
        <v>0.16040100250626566</v>
      </c>
      <c r="I184" s="1">
        <f t="shared" si="6"/>
        <v>0.16040100250626566</v>
      </c>
    </row>
    <row r="185" spans="1:9" x14ac:dyDescent="0.2">
      <c r="A185" t="s">
        <v>2284</v>
      </c>
      <c r="B185" t="s">
        <v>2285</v>
      </c>
      <c r="C185" s="2">
        <v>142</v>
      </c>
      <c r="D185" s="2">
        <v>70</v>
      </c>
      <c r="E185" t="s">
        <v>7029</v>
      </c>
      <c r="F185" t="s">
        <v>7040</v>
      </c>
      <c r="G185" s="2">
        <v>72</v>
      </c>
      <c r="H185" s="12">
        <v>0.50704225352112675</v>
      </c>
      <c r="I185" s="1">
        <f t="shared" si="6"/>
        <v>0.50704225352112675</v>
      </c>
    </row>
    <row r="186" spans="1:9" x14ac:dyDescent="0.2">
      <c r="A186" t="s">
        <v>2290</v>
      </c>
      <c r="B186" t="s">
        <v>2291</v>
      </c>
      <c r="C186" s="2">
        <v>599</v>
      </c>
      <c r="D186" s="2">
        <v>539</v>
      </c>
      <c r="E186" t="s">
        <v>7029</v>
      </c>
      <c r="F186" t="s">
        <v>7042</v>
      </c>
      <c r="G186" s="2">
        <v>60</v>
      </c>
      <c r="H186" s="12">
        <v>0.1001669449081803</v>
      </c>
      <c r="I186" s="1" t="str">
        <f t="shared" si="6"/>
        <v/>
      </c>
    </row>
    <row r="187" spans="1:9" x14ac:dyDescent="0.2">
      <c r="A187" t="s">
        <v>2304</v>
      </c>
      <c r="B187" t="s">
        <v>1428</v>
      </c>
      <c r="C187" s="2">
        <v>319</v>
      </c>
      <c r="D187" s="2">
        <v>271</v>
      </c>
      <c r="E187" t="s">
        <v>7029</v>
      </c>
      <c r="F187" t="s">
        <v>7037</v>
      </c>
      <c r="G187" s="2">
        <v>48</v>
      </c>
      <c r="H187" s="12">
        <v>0.15047021943573669</v>
      </c>
      <c r="I187" s="1">
        <f t="shared" si="6"/>
        <v>0.15047021943573669</v>
      </c>
    </row>
    <row r="188" spans="1:9" x14ac:dyDescent="0.2">
      <c r="A188" t="s">
        <v>2305</v>
      </c>
      <c r="B188" t="s">
        <v>2306</v>
      </c>
      <c r="C188" s="2">
        <v>411</v>
      </c>
      <c r="D188" s="2">
        <v>255</v>
      </c>
      <c r="E188" t="s">
        <v>7029</v>
      </c>
      <c r="F188" t="s">
        <v>7038</v>
      </c>
      <c r="G188" s="2">
        <v>156</v>
      </c>
      <c r="H188" s="12">
        <v>0.37956204379562042</v>
      </c>
      <c r="I188" s="1">
        <f t="shared" si="6"/>
        <v>0.37956204379562042</v>
      </c>
    </row>
    <row r="189" spans="1:9" x14ac:dyDescent="0.2">
      <c r="A189" t="s">
        <v>2332</v>
      </c>
      <c r="B189" t="s">
        <v>2333</v>
      </c>
      <c r="C189" s="2">
        <v>149</v>
      </c>
      <c r="D189" s="2">
        <v>101</v>
      </c>
      <c r="E189" t="s">
        <v>6989</v>
      </c>
      <c r="F189" t="s">
        <v>7043</v>
      </c>
      <c r="G189" s="2">
        <v>48</v>
      </c>
      <c r="H189" s="12">
        <v>0.32214765100671139</v>
      </c>
      <c r="I189" s="1">
        <f t="shared" si="6"/>
        <v>0.32214765100671139</v>
      </c>
    </row>
    <row r="190" spans="1:9" x14ac:dyDescent="0.2">
      <c r="A190" t="s">
        <v>1598</v>
      </c>
      <c r="B190" t="s">
        <v>1709</v>
      </c>
      <c r="C190" s="2">
        <v>289</v>
      </c>
      <c r="D190" s="2">
        <v>197</v>
      </c>
      <c r="E190" t="s">
        <v>6989</v>
      </c>
      <c r="F190" t="s">
        <v>7037</v>
      </c>
      <c r="G190" s="2">
        <v>92</v>
      </c>
      <c r="H190" s="12">
        <v>0.31833910034602075</v>
      </c>
      <c r="I190" s="1">
        <f t="shared" si="6"/>
        <v>0.31833910034602075</v>
      </c>
    </row>
    <row r="191" spans="1:9" x14ac:dyDescent="0.2">
      <c r="A191" t="s">
        <v>2342</v>
      </c>
      <c r="B191" t="s">
        <v>2343</v>
      </c>
      <c r="C191" s="2">
        <v>59</v>
      </c>
      <c r="D191" s="2">
        <v>38</v>
      </c>
      <c r="E191" t="s">
        <v>6989</v>
      </c>
      <c r="F191" t="s">
        <v>7044</v>
      </c>
      <c r="G191" s="2">
        <v>21</v>
      </c>
      <c r="H191" s="12">
        <v>0.3559322033898305</v>
      </c>
      <c r="I191" s="1">
        <f t="shared" si="6"/>
        <v>0.3559322033898305</v>
      </c>
    </row>
    <row r="192" spans="1:9" x14ac:dyDescent="0.2">
      <c r="A192" t="s">
        <v>2361</v>
      </c>
      <c r="B192" t="s">
        <v>2216</v>
      </c>
      <c r="C192" s="2">
        <v>223</v>
      </c>
      <c r="D192" s="2">
        <v>114</v>
      </c>
      <c r="E192" t="s">
        <v>6989</v>
      </c>
      <c r="F192" t="s">
        <v>7042</v>
      </c>
      <c r="G192" s="2">
        <v>109</v>
      </c>
      <c r="H192" s="12">
        <v>0.48878923766816146</v>
      </c>
      <c r="I192" s="1">
        <f t="shared" si="6"/>
        <v>0.48878923766816146</v>
      </c>
    </row>
    <row r="193" spans="1:9" x14ac:dyDescent="0.2">
      <c r="A193" t="s">
        <v>2373</v>
      </c>
      <c r="B193" t="s">
        <v>2374</v>
      </c>
      <c r="C193" s="2">
        <v>268</v>
      </c>
      <c r="D193" s="2">
        <v>134</v>
      </c>
      <c r="E193" t="s">
        <v>7029</v>
      </c>
      <c r="F193" t="s">
        <v>7040</v>
      </c>
      <c r="G193" s="2">
        <v>134</v>
      </c>
      <c r="H193" s="12">
        <v>0.5</v>
      </c>
      <c r="I193" s="1">
        <f t="shared" si="6"/>
        <v>0.5</v>
      </c>
    </row>
    <row r="194" spans="1:9" x14ac:dyDescent="0.2">
      <c r="A194" t="s">
        <v>2403</v>
      </c>
      <c r="B194" t="s">
        <v>2353</v>
      </c>
      <c r="C194" s="2">
        <v>199</v>
      </c>
      <c r="D194" s="2">
        <v>127</v>
      </c>
      <c r="E194" t="s">
        <v>7027</v>
      </c>
      <c r="F194" t="s">
        <v>7039</v>
      </c>
      <c r="G194" s="2">
        <v>72</v>
      </c>
      <c r="H194" s="12">
        <v>0.36180904522613067</v>
      </c>
      <c r="I194" s="1">
        <f t="shared" si="6"/>
        <v>0.36180904522613067</v>
      </c>
    </row>
    <row r="195" spans="1:9" x14ac:dyDescent="0.2">
      <c r="A195" t="s">
        <v>2407</v>
      </c>
      <c r="B195" t="s">
        <v>2355</v>
      </c>
      <c r="C195" s="2">
        <v>69</v>
      </c>
      <c r="D195" s="2">
        <v>54</v>
      </c>
      <c r="E195" t="s">
        <v>6989</v>
      </c>
      <c r="F195" t="s">
        <v>7039</v>
      </c>
      <c r="G195" s="2">
        <v>15</v>
      </c>
      <c r="H195" s="12">
        <v>0.21739130434782608</v>
      </c>
      <c r="I195" s="1">
        <f t="shared" ref="I195:I258" si="7">IF(AND(H195&gt;=$N$7, H195&lt;=$O$7), H195, "")</f>
        <v>0.21739130434782608</v>
      </c>
    </row>
    <row r="196" spans="1:9" x14ac:dyDescent="0.2">
      <c r="A196" t="s">
        <v>2418</v>
      </c>
      <c r="B196" t="s">
        <v>2419</v>
      </c>
      <c r="C196" s="2">
        <v>269</v>
      </c>
      <c r="D196" s="2">
        <v>172</v>
      </c>
      <c r="E196" t="s">
        <v>6989</v>
      </c>
      <c r="F196" t="s">
        <v>7037</v>
      </c>
      <c r="G196" s="2">
        <v>97</v>
      </c>
      <c r="H196" s="12">
        <v>0.36059479553903345</v>
      </c>
      <c r="I196" s="1">
        <f t="shared" si="7"/>
        <v>0.36059479553903345</v>
      </c>
    </row>
    <row r="197" spans="1:9" x14ac:dyDescent="0.2">
      <c r="A197" t="s">
        <v>2420</v>
      </c>
      <c r="B197" t="s">
        <v>506</v>
      </c>
      <c r="C197" s="2">
        <v>399</v>
      </c>
      <c r="D197" s="2">
        <v>323</v>
      </c>
      <c r="E197" t="s">
        <v>7027</v>
      </c>
      <c r="F197" t="s">
        <v>7036</v>
      </c>
      <c r="G197" s="2">
        <v>76</v>
      </c>
      <c r="H197" s="12">
        <v>0.19047619047619047</v>
      </c>
      <c r="I197" s="1">
        <f t="shared" si="7"/>
        <v>0.19047619047619047</v>
      </c>
    </row>
    <row r="198" spans="1:9" x14ac:dyDescent="0.2">
      <c r="A198" t="s">
        <v>2426</v>
      </c>
      <c r="B198" t="s">
        <v>1593</v>
      </c>
      <c r="C198" s="2">
        <v>239</v>
      </c>
      <c r="D198" s="2">
        <v>155</v>
      </c>
      <c r="E198" t="s">
        <v>7029</v>
      </c>
      <c r="F198" t="s">
        <v>7037</v>
      </c>
      <c r="G198" s="2">
        <v>84</v>
      </c>
      <c r="H198" s="12">
        <v>0.35146443514644349</v>
      </c>
      <c r="I198" s="1">
        <f t="shared" si="7"/>
        <v>0.35146443514644349</v>
      </c>
    </row>
    <row r="199" spans="1:9" x14ac:dyDescent="0.2">
      <c r="A199" t="s">
        <v>2475</v>
      </c>
      <c r="B199" t="s">
        <v>2476</v>
      </c>
      <c r="C199" s="2">
        <v>219</v>
      </c>
      <c r="D199" s="2">
        <v>175</v>
      </c>
      <c r="E199" t="s">
        <v>6989</v>
      </c>
      <c r="F199" t="s">
        <v>7043</v>
      </c>
      <c r="G199" s="2">
        <v>44</v>
      </c>
      <c r="H199" s="12">
        <v>0.20091324200913241</v>
      </c>
      <c r="I199" s="1">
        <f t="shared" si="7"/>
        <v>0.20091324200913241</v>
      </c>
    </row>
    <row r="200" spans="1:9" x14ac:dyDescent="0.2">
      <c r="A200" t="s">
        <v>2492</v>
      </c>
      <c r="B200" t="s">
        <v>73</v>
      </c>
      <c r="C200" s="2">
        <v>319</v>
      </c>
      <c r="D200" s="2">
        <v>287</v>
      </c>
      <c r="E200" t="s">
        <v>7029</v>
      </c>
      <c r="F200" t="s">
        <v>7036</v>
      </c>
      <c r="G200" s="2">
        <v>32</v>
      </c>
      <c r="H200" s="12">
        <v>0.10031347962382445</v>
      </c>
      <c r="I200" s="1" t="str">
        <f t="shared" si="7"/>
        <v/>
      </c>
    </row>
    <row r="201" spans="1:9" x14ac:dyDescent="0.2">
      <c r="A201" t="s">
        <v>2493</v>
      </c>
      <c r="B201" t="s">
        <v>2494</v>
      </c>
      <c r="C201" s="2">
        <v>331</v>
      </c>
      <c r="D201" s="2">
        <v>261</v>
      </c>
      <c r="E201" t="s">
        <v>7029</v>
      </c>
      <c r="F201" t="s">
        <v>7036</v>
      </c>
      <c r="G201" s="2">
        <v>70</v>
      </c>
      <c r="H201" s="12">
        <v>0.21148036253776434</v>
      </c>
      <c r="I201" s="1">
        <f t="shared" si="7"/>
        <v>0.21148036253776434</v>
      </c>
    </row>
    <row r="202" spans="1:9" x14ac:dyDescent="0.2">
      <c r="A202" t="s">
        <v>2499</v>
      </c>
      <c r="B202" t="s">
        <v>2500</v>
      </c>
      <c r="C202" s="2">
        <v>178</v>
      </c>
      <c r="D202" s="2">
        <v>80</v>
      </c>
      <c r="E202" t="s">
        <v>7029</v>
      </c>
      <c r="F202" t="s">
        <v>7040</v>
      </c>
      <c r="G202" s="2">
        <v>98</v>
      </c>
      <c r="H202" s="12">
        <v>0.550561797752809</v>
      </c>
      <c r="I202" s="1">
        <f t="shared" si="7"/>
        <v>0.550561797752809</v>
      </c>
    </row>
    <row r="203" spans="1:9" x14ac:dyDescent="0.2">
      <c r="A203" t="s">
        <v>2508</v>
      </c>
      <c r="B203" t="s">
        <v>2509</v>
      </c>
      <c r="C203" s="2">
        <v>473</v>
      </c>
      <c r="D203" s="2">
        <v>312</v>
      </c>
      <c r="E203" t="s">
        <v>7027</v>
      </c>
      <c r="F203" t="s">
        <v>7041</v>
      </c>
      <c r="G203" s="2">
        <v>161</v>
      </c>
      <c r="H203" s="12">
        <v>0.34038054968287529</v>
      </c>
      <c r="I203" s="1">
        <f t="shared" si="7"/>
        <v>0.34038054968287529</v>
      </c>
    </row>
    <row r="204" spans="1:9" x14ac:dyDescent="0.2">
      <c r="A204" t="s">
        <v>2551</v>
      </c>
      <c r="B204" t="s">
        <v>2552</v>
      </c>
      <c r="C204" s="2">
        <v>536</v>
      </c>
      <c r="D204" s="2">
        <v>493</v>
      </c>
      <c r="E204" t="s">
        <v>7027</v>
      </c>
      <c r="F204" t="s">
        <v>7042</v>
      </c>
      <c r="G204" s="2">
        <v>43</v>
      </c>
      <c r="H204" s="12">
        <v>8.0223880597014921E-2</v>
      </c>
      <c r="I204" s="1" t="str">
        <f t="shared" si="7"/>
        <v/>
      </c>
    </row>
    <row r="205" spans="1:9" x14ac:dyDescent="0.2">
      <c r="A205" t="s">
        <v>2568</v>
      </c>
      <c r="B205" t="s">
        <v>2569</v>
      </c>
      <c r="C205" s="2">
        <v>561</v>
      </c>
      <c r="D205" s="2">
        <v>415</v>
      </c>
      <c r="E205" t="s">
        <v>7029</v>
      </c>
      <c r="F205" t="s">
        <v>7045</v>
      </c>
      <c r="G205" s="2">
        <v>146</v>
      </c>
      <c r="H205" s="12">
        <v>0.26024955436720143</v>
      </c>
      <c r="I205" s="1">
        <f t="shared" si="7"/>
        <v>0.26024955436720143</v>
      </c>
    </row>
    <row r="206" spans="1:9" x14ac:dyDescent="0.2">
      <c r="A206" t="s">
        <v>2575</v>
      </c>
      <c r="B206" t="s">
        <v>2576</v>
      </c>
      <c r="C206" s="2">
        <v>257</v>
      </c>
      <c r="D206" s="2">
        <v>190</v>
      </c>
      <c r="E206" t="s">
        <v>7027</v>
      </c>
      <c r="F206" t="s">
        <v>7037</v>
      </c>
      <c r="G206" s="2">
        <v>67</v>
      </c>
      <c r="H206" s="12">
        <v>0.26070038910505838</v>
      </c>
      <c r="I206" s="1">
        <f t="shared" si="7"/>
        <v>0.26070038910505838</v>
      </c>
    </row>
    <row r="207" spans="1:9" x14ac:dyDescent="0.2">
      <c r="A207" t="s">
        <v>1919</v>
      </c>
      <c r="B207" t="s">
        <v>1920</v>
      </c>
      <c r="C207" s="2">
        <v>429</v>
      </c>
      <c r="D207" s="2">
        <v>365</v>
      </c>
      <c r="E207" t="s">
        <v>6989</v>
      </c>
      <c r="F207" t="s">
        <v>7044</v>
      </c>
      <c r="G207" s="2">
        <v>64</v>
      </c>
      <c r="H207" s="12">
        <v>0.14918414918414918</v>
      </c>
      <c r="I207" s="1">
        <f t="shared" si="7"/>
        <v>0.14918414918414918</v>
      </c>
    </row>
    <row r="208" spans="1:9" x14ac:dyDescent="0.2">
      <c r="A208" t="s">
        <v>2601</v>
      </c>
      <c r="B208" t="s">
        <v>2602</v>
      </c>
      <c r="C208" s="2">
        <v>268</v>
      </c>
      <c r="D208" s="2">
        <v>147</v>
      </c>
      <c r="E208" t="s">
        <v>7027</v>
      </c>
      <c r="F208" t="s">
        <v>7040</v>
      </c>
      <c r="G208" s="2">
        <v>121</v>
      </c>
      <c r="H208" s="12">
        <v>0.45149253731343286</v>
      </c>
      <c r="I208" s="1">
        <f t="shared" si="7"/>
        <v>0.45149253731343286</v>
      </c>
    </row>
    <row r="209" spans="1:9" x14ac:dyDescent="0.2">
      <c r="A209" t="s">
        <v>2667</v>
      </c>
      <c r="B209" t="s">
        <v>2668</v>
      </c>
      <c r="C209" s="2">
        <v>268</v>
      </c>
      <c r="D209" s="2">
        <v>155</v>
      </c>
      <c r="E209" t="s">
        <v>7027</v>
      </c>
      <c r="F209" t="s">
        <v>7038</v>
      </c>
      <c r="G209" s="2">
        <v>113</v>
      </c>
      <c r="H209" s="12">
        <v>0.42164179104477612</v>
      </c>
      <c r="I209" s="1">
        <f t="shared" si="7"/>
        <v>0.42164179104477612</v>
      </c>
    </row>
    <row r="210" spans="1:9" x14ac:dyDescent="0.2">
      <c r="A210" t="s">
        <v>2679</v>
      </c>
      <c r="B210" t="s">
        <v>2680</v>
      </c>
      <c r="C210" s="2">
        <v>319</v>
      </c>
      <c r="D210" s="2">
        <v>249</v>
      </c>
      <c r="E210" t="s">
        <v>6989</v>
      </c>
      <c r="F210" t="s">
        <v>7039</v>
      </c>
      <c r="G210" s="2">
        <v>70</v>
      </c>
      <c r="H210" s="12">
        <v>0.21943573667711599</v>
      </c>
      <c r="I210" s="1">
        <f t="shared" si="7"/>
        <v>0.21943573667711599</v>
      </c>
    </row>
    <row r="211" spans="1:9" x14ac:dyDescent="0.2">
      <c r="A211" t="s">
        <v>2688</v>
      </c>
      <c r="B211" t="s">
        <v>2660</v>
      </c>
      <c r="C211" s="2">
        <v>312</v>
      </c>
      <c r="D211" s="2">
        <v>212</v>
      </c>
      <c r="E211" t="s">
        <v>7027</v>
      </c>
      <c r="F211" t="s">
        <v>7039</v>
      </c>
      <c r="G211" s="2">
        <v>100</v>
      </c>
      <c r="H211" s="12">
        <v>0.32051282051282054</v>
      </c>
      <c r="I211" s="1">
        <f t="shared" si="7"/>
        <v>0.32051282051282054</v>
      </c>
    </row>
    <row r="212" spans="1:9" x14ac:dyDescent="0.2">
      <c r="A212" t="s">
        <v>2695</v>
      </c>
      <c r="B212" t="s">
        <v>2696</v>
      </c>
      <c r="C212" s="2">
        <v>268</v>
      </c>
      <c r="D212" s="2">
        <v>180</v>
      </c>
      <c r="E212" t="s">
        <v>7029</v>
      </c>
      <c r="F212" t="s">
        <v>7044</v>
      </c>
      <c r="G212" s="2">
        <v>88</v>
      </c>
      <c r="H212" s="12">
        <v>0.32835820895522388</v>
      </c>
      <c r="I212" s="1">
        <f t="shared" si="7"/>
        <v>0.32835820895522388</v>
      </c>
    </row>
    <row r="213" spans="1:9" x14ac:dyDescent="0.2">
      <c r="A213" t="s">
        <v>2703</v>
      </c>
      <c r="B213" t="s">
        <v>2704</v>
      </c>
      <c r="C213" s="2">
        <v>447</v>
      </c>
      <c r="D213" s="2">
        <v>331</v>
      </c>
      <c r="E213" t="s">
        <v>7027</v>
      </c>
      <c r="F213" t="s">
        <v>7039</v>
      </c>
      <c r="G213" s="2">
        <v>116</v>
      </c>
      <c r="H213" s="12">
        <v>0.25950782997762861</v>
      </c>
      <c r="I213" s="1">
        <f t="shared" si="7"/>
        <v>0.25950782997762861</v>
      </c>
    </row>
    <row r="214" spans="1:9" x14ac:dyDescent="0.2">
      <c r="A214" t="s">
        <v>2717</v>
      </c>
      <c r="B214" t="s">
        <v>2718</v>
      </c>
      <c r="C214" s="2">
        <v>259</v>
      </c>
      <c r="D214" s="2">
        <v>176</v>
      </c>
      <c r="E214" t="s">
        <v>6989</v>
      </c>
      <c r="F214" t="s">
        <v>7036</v>
      </c>
      <c r="G214" s="2">
        <v>83</v>
      </c>
      <c r="H214" s="12">
        <v>0.32046332046332049</v>
      </c>
      <c r="I214" s="1">
        <f t="shared" si="7"/>
        <v>0.32046332046332049</v>
      </c>
    </row>
    <row r="215" spans="1:9" x14ac:dyDescent="0.2">
      <c r="A215" t="s">
        <v>2733</v>
      </c>
      <c r="B215" t="s">
        <v>1001</v>
      </c>
      <c r="C215" s="2">
        <v>241</v>
      </c>
      <c r="D215" s="2">
        <v>130</v>
      </c>
      <c r="E215" t="s">
        <v>7027</v>
      </c>
      <c r="F215" t="s">
        <v>7038</v>
      </c>
      <c r="G215" s="2">
        <v>111</v>
      </c>
      <c r="H215" s="12">
        <v>0.46058091286307051</v>
      </c>
      <c r="I215" s="1">
        <f t="shared" si="7"/>
        <v>0.46058091286307051</v>
      </c>
    </row>
    <row r="216" spans="1:9" x14ac:dyDescent="0.2">
      <c r="A216" t="s">
        <v>2766</v>
      </c>
      <c r="B216" t="s">
        <v>2767</v>
      </c>
      <c r="C216" s="2">
        <v>205</v>
      </c>
      <c r="D216" s="2">
        <v>141</v>
      </c>
      <c r="E216" t="s">
        <v>7027</v>
      </c>
      <c r="F216" t="s">
        <v>7039</v>
      </c>
      <c r="G216" s="2">
        <v>64</v>
      </c>
      <c r="H216" s="12">
        <v>0.31219512195121951</v>
      </c>
      <c r="I216" s="1">
        <f t="shared" si="7"/>
        <v>0.31219512195121951</v>
      </c>
    </row>
    <row r="217" spans="1:9" x14ac:dyDescent="0.2">
      <c r="A217" t="s">
        <v>2770</v>
      </c>
      <c r="B217" t="s">
        <v>2771</v>
      </c>
      <c r="C217" s="2">
        <v>139</v>
      </c>
      <c r="D217" s="2">
        <v>86</v>
      </c>
      <c r="E217" t="s">
        <v>6989</v>
      </c>
      <c r="F217" t="s">
        <v>7039</v>
      </c>
      <c r="G217" s="2">
        <v>53</v>
      </c>
      <c r="H217" s="12">
        <v>0.38129496402877699</v>
      </c>
      <c r="I217" s="1">
        <f t="shared" si="7"/>
        <v>0.38129496402877699</v>
      </c>
    </row>
    <row r="218" spans="1:9" x14ac:dyDescent="0.2">
      <c r="A218" t="s">
        <v>2788</v>
      </c>
      <c r="B218" t="s">
        <v>2789</v>
      </c>
      <c r="C218" s="2">
        <v>339</v>
      </c>
      <c r="D218" s="2">
        <v>153</v>
      </c>
      <c r="E218" t="s">
        <v>7028</v>
      </c>
      <c r="F218" t="s">
        <v>7040</v>
      </c>
      <c r="G218" s="2">
        <v>186</v>
      </c>
      <c r="H218" s="12">
        <v>0.54867256637168138</v>
      </c>
      <c r="I218" s="1">
        <f t="shared" si="7"/>
        <v>0.54867256637168138</v>
      </c>
    </row>
    <row r="219" spans="1:9" x14ac:dyDescent="0.2">
      <c r="A219" t="s">
        <v>2799</v>
      </c>
      <c r="B219" t="s">
        <v>2800</v>
      </c>
      <c r="C219" s="2">
        <v>312</v>
      </c>
      <c r="D219" s="2">
        <v>275</v>
      </c>
      <c r="E219" t="s">
        <v>7029</v>
      </c>
      <c r="F219" t="s">
        <v>7044</v>
      </c>
      <c r="G219" s="2">
        <v>37</v>
      </c>
      <c r="H219" s="12">
        <v>0.11858974358974358</v>
      </c>
      <c r="I219" s="1" t="str">
        <f t="shared" si="7"/>
        <v/>
      </c>
    </row>
    <row r="220" spans="1:9" x14ac:dyDescent="0.2">
      <c r="A220" t="s">
        <v>2814</v>
      </c>
      <c r="B220" t="s">
        <v>2815</v>
      </c>
      <c r="C220" s="2">
        <v>419</v>
      </c>
      <c r="D220" s="2">
        <v>138</v>
      </c>
      <c r="E220" t="s">
        <v>7029</v>
      </c>
      <c r="F220" t="s">
        <v>7038</v>
      </c>
      <c r="G220" s="2">
        <v>281</v>
      </c>
      <c r="H220" s="12">
        <v>0.6706443914081146</v>
      </c>
      <c r="I220" s="1" t="str">
        <f t="shared" si="7"/>
        <v/>
      </c>
    </row>
    <row r="221" spans="1:9" x14ac:dyDescent="0.2">
      <c r="A221" t="s">
        <v>2827</v>
      </c>
      <c r="B221" t="s">
        <v>2828</v>
      </c>
      <c r="C221" s="2">
        <v>69</v>
      </c>
      <c r="D221" s="2">
        <v>39</v>
      </c>
      <c r="E221" t="s">
        <v>6989</v>
      </c>
      <c r="F221" t="s">
        <v>7040</v>
      </c>
      <c r="G221" s="2">
        <v>30</v>
      </c>
      <c r="H221" s="12">
        <v>0.43478260869565216</v>
      </c>
      <c r="I221" s="1">
        <f t="shared" si="7"/>
        <v>0.43478260869565216</v>
      </c>
    </row>
    <row r="222" spans="1:9" x14ac:dyDescent="0.2">
      <c r="A222" t="s">
        <v>2831</v>
      </c>
      <c r="B222" t="s">
        <v>2832</v>
      </c>
      <c r="C222" s="2">
        <v>330</v>
      </c>
      <c r="D222" s="2">
        <v>218</v>
      </c>
      <c r="E222" t="s">
        <v>7029</v>
      </c>
      <c r="F222" t="s">
        <v>7038</v>
      </c>
      <c r="G222" s="2">
        <v>112</v>
      </c>
      <c r="H222" s="12">
        <v>0.33939393939393941</v>
      </c>
      <c r="I222" s="1">
        <f t="shared" si="7"/>
        <v>0.33939393939393941</v>
      </c>
    </row>
    <row r="223" spans="1:9" x14ac:dyDescent="0.2">
      <c r="A223" t="s">
        <v>2864</v>
      </c>
      <c r="B223" t="s">
        <v>2865</v>
      </c>
      <c r="C223" s="2">
        <v>199</v>
      </c>
      <c r="D223" s="2">
        <v>84</v>
      </c>
      <c r="E223" t="s">
        <v>7029</v>
      </c>
      <c r="F223" t="s">
        <v>7040</v>
      </c>
      <c r="G223" s="2">
        <v>115</v>
      </c>
      <c r="H223" s="12">
        <v>0.57788944723618085</v>
      </c>
      <c r="I223" s="1">
        <f t="shared" si="7"/>
        <v>0.57788944723618085</v>
      </c>
    </row>
    <row r="224" spans="1:9" x14ac:dyDescent="0.2">
      <c r="A224" t="s">
        <v>2883</v>
      </c>
      <c r="B224" t="s">
        <v>2884</v>
      </c>
      <c r="C224" s="2">
        <v>223</v>
      </c>
      <c r="D224" s="2">
        <v>132</v>
      </c>
      <c r="E224" t="s">
        <v>7027</v>
      </c>
      <c r="F224" t="s">
        <v>7039</v>
      </c>
      <c r="G224" s="2">
        <v>91</v>
      </c>
      <c r="H224" s="12">
        <v>0.40807174887892378</v>
      </c>
      <c r="I224" s="1">
        <f t="shared" si="7"/>
        <v>0.40807174887892378</v>
      </c>
    </row>
    <row r="225" spans="1:9" x14ac:dyDescent="0.2">
      <c r="A225" t="s">
        <v>2910</v>
      </c>
      <c r="B225" t="s">
        <v>2249</v>
      </c>
      <c r="C225" s="2">
        <v>269</v>
      </c>
      <c r="D225" s="2">
        <v>145</v>
      </c>
      <c r="E225" t="s">
        <v>7027</v>
      </c>
      <c r="F225" t="s">
        <v>7038</v>
      </c>
      <c r="G225" s="2">
        <v>124</v>
      </c>
      <c r="H225" s="12">
        <v>0.46096654275092935</v>
      </c>
      <c r="I225" s="1">
        <f t="shared" si="7"/>
        <v>0.46096654275092935</v>
      </c>
    </row>
    <row r="226" spans="1:9" x14ac:dyDescent="0.2">
      <c r="A226" t="s">
        <v>2922</v>
      </c>
      <c r="B226" t="s">
        <v>2652</v>
      </c>
      <c r="C226" s="2">
        <v>268</v>
      </c>
      <c r="D226" s="2">
        <v>123</v>
      </c>
      <c r="E226" t="s">
        <v>7027</v>
      </c>
      <c r="F226" t="s">
        <v>7039</v>
      </c>
      <c r="G226" s="2">
        <v>145</v>
      </c>
      <c r="H226" s="12">
        <v>0.54104477611940294</v>
      </c>
      <c r="I226" s="1">
        <f t="shared" si="7"/>
        <v>0.54104477611940294</v>
      </c>
    </row>
    <row r="227" spans="1:9" x14ac:dyDescent="0.2">
      <c r="A227" t="s">
        <v>2930</v>
      </c>
      <c r="B227" t="s">
        <v>2931</v>
      </c>
      <c r="C227" s="2">
        <v>118</v>
      </c>
      <c r="D227" s="2">
        <v>70</v>
      </c>
      <c r="E227" t="s">
        <v>7029</v>
      </c>
      <c r="F227" t="s">
        <v>7040</v>
      </c>
      <c r="G227" s="2">
        <v>48</v>
      </c>
      <c r="H227" s="12">
        <v>0.40677966101694918</v>
      </c>
      <c r="I227" s="1">
        <f t="shared" si="7"/>
        <v>0.40677966101694918</v>
      </c>
    </row>
    <row r="228" spans="1:9" x14ac:dyDescent="0.2">
      <c r="A228" t="s">
        <v>2937</v>
      </c>
      <c r="B228" t="s">
        <v>2938</v>
      </c>
      <c r="C228" s="2">
        <v>49</v>
      </c>
      <c r="D228" s="2">
        <v>24</v>
      </c>
      <c r="E228" t="s">
        <v>6989</v>
      </c>
      <c r="F228" t="s">
        <v>7040</v>
      </c>
      <c r="G228" s="2">
        <v>25</v>
      </c>
      <c r="H228" s="12">
        <v>0.51020408163265307</v>
      </c>
      <c r="I228" s="1">
        <f t="shared" si="7"/>
        <v>0.51020408163265307</v>
      </c>
    </row>
    <row r="229" spans="1:9" x14ac:dyDescent="0.2">
      <c r="A229" t="s">
        <v>2940</v>
      </c>
      <c r="B229" t="s">
        <v>2941</v>
      </c>
      <c r="C229" s="2">
        <v>39</v>
      </c>
      <c r="D229" s="2">
        <v>17</v>
      </c>
      <c r="E229" t="s">
        <v>6989</v>
      </c>
      <c r="F229" t="s">
        <v>7040</v>
      </c>
      <c r="G229" s="2">
        <v>22</v>
      </c>
      <c r="H229" s="12">
        <v>0.5641025641025641</v>
      </c>
      <c r="I229" s="1">
        <f t="shared" si="7"/>
        <v>0.5641025641025641</v>
      </c>
    </row>
    <row r="230" spans="1:9" x14ac:dyDescent="0.2">
      <c r="A230" t="s">
        <v>2995</v>
      </c>
      <c r="B230" t="s">
        <v>2355</v>
      </c>
      <c r="C230" s="2">
        <v>69</v>
      </c>
      <c r="D230" s="2">
        <v>43</v>
      </c>
      <c r="E230" t="s">
        <v>6989</v>
      </c>
      <c r="F230" t="s">
        <v>7039</v>
      </c>
      <c r="G230" s="2">
        <v>26</v>
      </c>
      <c r="H230" s="12">
        <v>0.37681159420289856</v>
      </c>
      <c r="I230" s="1">
        <f t="shared" si="7"/>
        <v>0.37681159420289856</v>
      </c>
    </row>
    <row r="231" spans="1:9" x14ac:dyDescent="0.2">
      <c r="A231" t="s">
        <v>3011</v>
      </c>
      <c r="B231" t="s">
        <v>3012</v>
      </c>
      <c r="C231" s="2">
        <v>312</v>
      </c>
      <c r="D231" s="2">
        <v>178</v>
      </c>
      <c r="E231" t="s">
        <v>7027</v>
      </c>
      <c r="F231" t="s">
        <v>7038</v>
      </c>
      <c r="G231" s="2">
        <v>134</v>
      </c>
      <c r="H231" s="12">
        <v>0.42948717948717946</v>
      </c>
      <c r="I231" s="1">
        <f t="shared" si="7"/>
        <v>0.42948717948717946</v>
      </c>
    </row>
    <row r="232" spans="1:9" x14ac:dyDescent="0.2">
      <c r="A232" t="s">
        <v>3015</v>
      </c>
      <c r="B232" t="s">
        <v>3016</v>
      </c>
      <c r="C232" s="2">
        <v>258</v>
      </c>
      <c r="D232" s="2">
        <v>98</v>
      </c>
      <c r="E232" t="s">
        <v>6989</v>
      </c>
      <c r="F232" t="s">
        <v>7040</v>
      </c>
      <c r="G232" s="2">
        <v>160</v>
      </c>
      <c r="H232" s="12">
        <v>0.62015503875968991</v>
      </c>
      <c r="I232" s="1" t="str">
        <f t="shared" si="7"/>
        <v/>
      </c>
    </row>
    <row r="233" spans="1:9" x14ac:dyDescent="0.2">
      <c r="A233" t="s">
        <v>3033</v>
      </c>
      <c r="B233" t="s">
        <v>1764</v>
      </c>
      <c r="C233" s="2">
        <v>259</v>
      </c>
      <c r="D233" s="2">
        <v>117</v>
      </c>
      <c r="E233" t="s">
        <v>6989</v>
      </c>
      <c r="F233" t="s">
        <v>7038</v>
      </c>
      <c r="G233" s="2">
        <v>142</v>
      </c>
      <c r="H233" s="12">
        <v>0.54826254826254828</v>
      </c>
      <c r="I233" s="1">
        <f t="shared" si="7"/>
        <v>0.54826254826254828</v>
      </c>
    </row>
    <row r="234" spans="1:9" x14ac:dyDescent="0.2">
      <c r="A234" t="s">
        <v>3069</v>
      </c>
      <c r="B234" t="s">
        <v>3070</v>
      </c>
      <c r="C234" s="2">
        <v>205</v>
      </c>
      <c r="D234" s="2">
        <v>160</v>
      </c>
      <c r="E234" t="s">
        <v>7027</v>
      </c>
      <c r="F234" t="s">
        <v>7043</v>
      </c>
      <c r="G234" s="2">
        <v>45</v>
      </c>
      <c r="H234" s="12">
        <v>0.21951219512195122</v>
      </c>
      <c r="I234" s="1">
        <f t="shared" si="7"/>
        <v>0.21951219512195122</v>
      </c>
    </row>
    <row r="235" spans="1:9" x14ac:dyDescent="0.2">
      <c r="A235" t="s">
        <v>3078</v>
      </c>
      <c r="B235" t="s">
        <v>3079</v>
      </c>
      <c r="C235" s="2">
        <v>267</v>
      </c>
      <c r="D235" s="2">
        <v>93</v>
      </c>
      <c r="E235" t="s">
        <v>7029</v>
      </c>
      <c r="F235" t="s">
        <v>7038</v>
      </c>
      <c r="G235" s="2">
        <v>174</v>
      </c>
      <c r="H235" s="12">
        <v>0.651685393258427</v>
      </c>
      <c r="I235" s="1" t="str">
        <f t="shared" si="7"/>
        <v/>
      </c>
    </row>
    <row r="236" spans="1:9" x14ac:dyDescent="0.2">
      <c r="A236" t="s">
        <v>3081</v>
      </c>
      <c r="B236" t="s">
        <v>1747</v>
      </c>
      <c r="C236" s="2">
        <v>104</v>
      </c>
      <c r="D236" s="2">
        <v>53</v>
      </c>
      <c r="E236" t="s">
        <v>7027</v>
      </c>
      <c r="F236" t="s">
        <v>7040</v>
      </c>
      <c r="G236" s="2">
        <v>51</v>
      </c>
      <c r="H236" s="12">
        <v>0.49038461538461536</v>
      </c>
      <c r="I236" s="1">
        <f t="shared" si="7"/>
        <v>0.49038461538461536</v>
      </c>
    </row>
    <row r="237" spans="1:9" x14ac:dyDescent="0.2">
      <c r="A237" t="s">
        <v>3092</v>
      </c>
      <c r="B237" t="s">
        <v>2395</v>
      </c>
      <c r="C237" s="2">
        <v>199</v>
      </c>
      <c r="D237" s="2">
        <v>139</v>
      </c>
      <c r="E237" t="s">
        <v>7027</v>
      </c>
      <c r="F237" t="s">
        <v>7039</v>
      </c>
      <c r="G237" s="2">
        <v>60</v>
      </c>
      <c r="H237" s="12">
        <v>0.30150753768844218</v>
      </c>
      <c r="I237" s="1">
        <f t="shared" si="7"/>
        <v>0.30150753768844218</v>
      </c>
    </row>
    <row r="238" spans="1:9" x14ac:dyDescent="0.2">
      <c r="A238" t="s">
        <v>3118</v>
      </c>
      <c r="B238" t="s">
        <v>3119</v>
      </c>
      <c r="C238" s="2">
        <v>357</v>
      </c>
      <c r="D238" s="2">
        <v>325</v>
      </c>
      <c r="E238" t="s">
        <v>7029</v>
      </c>
      <c r="F238" t="s">
        <v>7036</v>
      </c>
      <c r="G238" s="2">
        <v>32</v>
      </c>
      <c r="H238" s="12">
        <v>8.9635854341736695E-2</v>
      </c>
      <c r="I238" s="1" t="str">
        <f t="shared" si="7"/>
        <v/>
      </c>
    </row>
    <row r="239" spans="1:9" x14ac:dyDescent="0.2">
      <c r="A239" t="s">
        <v>3138</v>
      </c>
      <c r="B239" t="s">
        <v>3139</v>
      </c>
      <c r="C239" s="2">
        <v>304</v>
      </c>
      <c r="D239" s="2">
        <v>246</v>
      </c>
      <c r="E239" t="s">
        <v>7027</v>
      </c>
      <c r="F239" t="s">
        <v>7043</v>
      </c>
      <c r="G239" s="2">
        <v>58</v>
      </c>
      <c r="H239" s="12">
        <v>0.19078947368421054</v>
      </c>
      <c r="I239" s="1">
        <f t="shared" si="7"/>
        <v>0.19078947368421054</v>
      </c>
    </row>
    <row r="240" spans="1:9" x14ac:dyDescent="0.2">
      <c r="A240" t="s">
        <v>3148</v>
      </c>
      <c r="B240" t="s">
        <v>3149</v>
      </c>
      <c r="C240" s="2">
        <v>259</v>
      </c>
      <c r="D240" s="2">
        <v>101</v>
      </c>
      <c r="E240" t="s">
        <v>6989</v>
      </c>
      <c r="F240" t="s">
        <v>7038</v>
      </c>
      <c r="G240" s="2">
        <v>158</v>
      </c>
      <c r="H240" s="12">
        <v>0.61003861003861004</v>
      </c>
      <c r="I240" s="1" t="str">
        <f t="shared" si="7"/>
        <v/>
      </c>
    </row>
    <row r="241" spans="1:9" x14ac:dyDescent="0.2">
      <c r="A241" t="s">
        <v>3173</v>
      </c>
      <c r="B241" t="s">
        <v>2785</v>
      </c>
      <c r="C241" s="2">
        <v>199</v>
      </c>
      <c r="D241" s="2">
        <v>183</v>
      </c>
      <c r="E241" t="s">
        <v>7027</v>
      </c>
      <c r="F241" t="s">
        <v>7039</v>
      </c>
      <c r="G241" s="2">
        <v>16</v>
      </c>
      <c r="H241" s="12">
        <v>8.0402010050251257E-2</v>
      </c>
      <c r="I241" s="1" t="str">
        <f t="shared" si="7"/>
        <v/>
      </c>
    </row>
    <row r="242" spans="1:9" x14ac:dyDescent="0.2">
      <c r="A242" t="s">
        <v>3174</v>
      </c>
      <c r="B242" t="s">
        <v>3175</v>
      </c>
      <c r="C242" s="2">
        <v>232</v>
      </c>
      <c r="D242" s="2">
        <v>158</v>
      </c>
      <c r="E242" t="s">
        <v>7027</v>
      </c>
      <c r="F242" t="s">
        <v>7039</v>
      </c>
      <c r="G242" s="2">
        <v>74</v>
      </c>
      <c r="H242" s="12">
        <v>0.31896551724137934</v>
      </c>
      <c r="I242" s="1">
        <f t="shared" si="7"/>
        <v>0.31896551724137934</v>
      </c>
    </row>
    <row r="243" spans="1:9" x14ac:dyDescent="0.2">
      <c r="A243" t="s">
        <v>3176</v>
      </c>
      <c r="B243" t="s">
        <v>2536</v>
      </c>
      <c r="C243" s="2">
        <v>89</v>
      </c>
      <c r="D243" s="2">
        <v>26</v>
      </c>
      <c r="E243" t="s">
        <v>6989</v>
      </c>
      <c r="F243" t="s">
        <v>7038</v>
      </c>
      <c r="G243" s="2">
        <v>63</v>
      </c>
      <c r="H243" s="12">
        <v>0.7078651685393258</v>
      </c>
      <c r="I243" s="1" t="str">
        <f t="shared" si="7"/>
        <v/>
      </c>
    </row>
    <row r="244" spans="1:9" x14ac:dyDescent="0.2">
      <c r="A244" t="s">
        <v>3177</v>
      </c>
      <c r="B244" t="s">
        <v>3178</v>
      </c>
      <c r="C244" s="2">
        <v>239</v>
      </c>
      <c r="D244" s="2">
        <v>134</v>
      </c>
      <c r="E244" t="s">
        <v>7029</v>
      </c>
      <c r="F244" t="s">
        <v>7043</v>
      </c>
      <c r="G244" s="2">
        <v>105</v>
      </c>
      <c r="H244" s="12">
        <v>0.43933054393305437</v>
      </c>
      <c r="I244" s="1">
        <f t="shared" si="7"/>
        <v>0.43933054393305437</v>
      </c>
    </row>
    <row r="245" spans="1:9" x14ac:dyDescent="0.2">
      <c r="A245" t="s">
        <v>3181</v>
      </c>
      <c r="B245" t="s">
        <v>3182</v>
      </c>
      <c r="C245" s="2">
        <v>223</v>
      </c>
      <c r="D245" s="2">
        <v>196</v>
      </c>
      <c r="E245" t="s">
        <v>7027</v>
      </c>
      <c r="F245" t="s">
        <v>7039</v>
      </c>
      <c r="G245" s="2">
        <v>27</v>
      </c>
      <c r="H245" s="12">
        <v>0.1210762331838565</v>
      </c>
      <c r="I245" s="1" t="str">
        <f t="shared" si="7"/>
        <v/>
      </c>
    </row>
    <row r="246" spans="1:9" x14ac:dyDescent="0.2">
      <c r="A246" t="s">
        <v>3184</v>
      </c>
      <c r="B246" t="s">
        <v>1438</v>
      </c>
      <c r="C246" s="2">
        <v>286</v>
      </c>
      <c r="D246" s="2">
        <v>229</v>
      </c>
      <c r="E246" t="s">
        <v>7027</v>
      </c>
      <c r="F246" t="s">
        <v>7039</v>
      </c>
      <c r="G246" s="2">
        <v>57</v>
      </c>
      <c r="H246" s="12">
        <v>0.1993006993006993</v>
      </c>
      <c r="I246" s="1">
        <f t="shared" si="7"/>
        <v>0.1993006993006993</v>
      </c>
    </row>
    <row r="247" spans="1:9" x14ac:dyDescent="0.2">
      <c r="A247" t="s">
        <v>3185</v>
      </c>
      <c r="B247" t="s">
        <v>3186</v>
      </c>
      <c r="C247" s="2">
        <v>389</v>
      </c>
      <c r="D247" s="2">
        <v>338</v>
      </c>
      <c r="E247" t="s">
        <v>7027</v>
      </c>
      <c r="F247" t="s">
        <v>7042</v>
      </c>
      <c r="G247" s="2">
        <v>51</v>
      </c>
      <c r="H247" s="12">
        <v>0.13110539845758354</v>
      </c>
      <c r="I247" s="1" t="str">
        <f t="shared" si="7"/>
        <v/>
      </c>
    </row>
    <row r="248" spans="1:9" x14ac:dyDescent="0.2">
      <c r="A248" t="s">
        <v>3231</v>
      </c>
      <c r="B248" t="s">
        <v>3195</v>
      </c>
      <c r="C248" s="2">
        <v>232</v>
      </c>
      <c r="D248" s="2">
        <v>162</v>
      </c>
      <c r="E248" t="s">
        <v>7027</v>
      </c>
      <c r="F248" t="s">
        <v>7039</v>
      </c>
      <c r="G248" s="2">
        <v>70</v>
      </c>
      <c r="H248" s="12">
        <v>0.30172413793103448</v>
      </c>
      <c r="I248" s="1">
        <f t="shared" si="7"/>
        <v>0.30172413793103448</v>
      </c>
    </row>
    <row r="249" spans="1:9" x14ac:dyDescent="0.2">
      <c r="A249" t="s">
        <v>3232</v>
      </c>
      <c r="B249" t="s">
        <v>3195</v>
      </c>
      <c r="C249" s="2">
        <v>232</v>
      </c>
      <c r="D249" s="2">
        <v>155</v>
      </c>
      <c r="E249" t="s">
        <v>7027</v>
      </c>
      <c r="F249" t="s">
        <v>7039</v>
      </c>
      <c r="G249" s="2">
        <v>77</v>
      </c>
      <c r="H249" s="12">
        <v>0.33189655172413796</v>
      </c>
      <c r="I249" s="1">
        <f t="shared" si="7"/>
        <v>0.33189655172413796</v>
      </c>
    </row>
    <row r="250" spans="1:9" x14ac:dyDescent="0.2">
      <c r="A250" t="s">
        <v>3234</v>
      </c>
      <c r="B250" t="s">
        <v>3235</v>
      </c>
      <c r="C250" s="2">
        <v>279</v>
      </c>
      <c r="D250" s="2">
        <v>112</v>
      </c>
      <c r="E250" t="s">
        <v>6989</v>
      </c>
      <c r="F250" t="s">
        <v>7038</v>
      </c>
      <c r="G250" s="2">
        <v>167</v>
      </c>
      <c r="H250" s="12">
        <v>0.59856630824372759</v>
      </c>
      <c r="I250" s="1" t="str">
        <f t="shared" si="7"/>
        <v/>
      </c>
    </row>
    <row r="251" spans="1:9" x14ac:dyDescent="0.2">
      <c r="A251" t="s">
        <v>3289</v>
      </c>
      <c r="B251" t="s">
        <v>3290</v>
      </c>
      <c r="C251" s="2">
        <v>329</v>
      </c>
      <c r="D251" s="2">
        <v>224</v>
      </c>
      <c r="E251" t="s">
        <v>7027</v>
      </c>
      <c r="F251" t="s">
        <v>7041</v>
      </c>
      <c r="G251" s="2">
        <v>105</v>
      </c>
      <c r="H251" s="12">
        <v>0.31914893617021278</v>
      </c>
      <c r="I251" s="1">
        <f t="shared" si="7"/>
        <v>0.31914893617021278</v>
      </c>
    </row>
    <row r="252" spans="1:9" x14ac:dyDescent="0.2">
      <c r="A252" t="s">
        <v>3302</v>
      </c>
      <c r="B252" t="s">
        <v>3303</v>
      </c>
      <c r="C252" s="2">
        <v>249</v>
      </c>
      <c r="D252" s="2">
        <v>147</v>
      </c>
      <c r="E252" t="s">
        <v>6989</v>
      </c>
      <c r="F252" t="s">
        <v>7036</v>
      </c>
      <c r="G252" s="2">
        <v>102</v>
      </c>
      <c r="H252" s="12">
        <v>0.40963855421686746</v>
      </c>
      <c r="I252" s="1">
        <f t="shared" si="7"/>
        <v>0.40963855421686746</v>
      </c>
    </row>
    <row r="253" spans="1:9" x14ac:dyDescent="0.2">
      <c r="A253" t="s">
        <v>3334</v>
      </c>
      <c r="B253" t="s">
        <v>1219</v>
      </c>
      <c r="C253" s="2">
        <v>159</v>
      </c>
      <c r="D253" s="2">
        <v>97</v>
      </c>
      <c r="E253" t="s">
        <v>6989</v>
      </c>
      <c r="F253" t="s">
        <v>7041</v>
      </c>
      <c r="G253" s="2">
        <v>62</v>
      </c>
      <c r="H253" s="12">
        <v>0.38993710691823902</v>
      </c>
      <c r="I253" s="1">
        <f t="shared" si="7"/>
        <v>0.38993710691823902</v>
      </c>
    </row>
    <row r="254" spans="1:9" x14ac:dyDescent="0.2">
      <c r="A254" t="s">
        <v>3350</v>
      </c>
      <c r="B254" t="s">
        <v>3351</v>
      </c>
      <c r="C254" s="2">
        <v>2855</v>
      </c>
      <c r="D254" s="2">
        <v>1856</v>
      </c>
      <c r="E254" t="s">
        <v>7029</v>
      </c>
      <c r="F254" t="s">
        <v>7039</v>
      </c>
      <c r="G254" s="2">
        <v>999</v>
      </c>
      <c r="H254" s="12">
        <v>0.34991243432574431</v>
      </c>
      <c r="I254" s="1">
        <f t="shared" si="7"/>
        <v>0.34991243432574431</v>
      </c>
    </row>
    <row r="255" spans="1:9" x14ac:dyDescent="0.2">
      <c r="A255" t="s">
        <v>3370</v>
      </c>
      <c r="B255" t="s">
        <v>1821</v>
      </c>
      <c r="C255" s="2">
        <v>312</v>
      </c>
      <c r="D255" s="2">
        <v>240</v>
      </c>
      <c r="E255" t="s">
        <v>7027</v>
      </c>
      <c r="F255" t="s">
        <v>7039</v>
      </c>
      <c r="G255" s="2">
        <v>72</v>
      </c>
      <c r="H255" s="12">
        <v>0.23076923076923078</v>
      </c>
      <c r="I255" s="1">
        <f t="shared" si="7"/>
        <v>0.23076923076923078</v>
      </c>
    </row>
    <row r="256" spans="1:9" x14ac:dyDescent="0.2">
      <c r="A256" t="s">
        <v>3398</v>
      </c>
      <c r="B256" t="s">
        <v>3399</v>
      </c>
      <c r="C256" s="2">
        <v>473</v>
      </c>
      <c r="D256" s="2">
        <v>397</v>
      </c>
      <c r="E256" t="s">
        <v>7027</v>
      </c>
      <c r="F256" t="s">
        <v>7043</v>
      </c>
      <c r="G256" s="2">
        <v>76</v>
      </c>
      <c r="H256" s="12">
        <v>0.16067653276955601</v>
      </c>
      <c r="I256" s="1">
        <f t="shared" si="7"/>
        <v>0.16067653276955601</v>
      </c>
    </row>
    <row r="257" spans="1:9" x14ac:dyDescent="0.2">
      <c r="A257" t="s">
        <v>3407</v>
      </c>
      <c r="B257" t="s">
        <v>2028</v>
      </c>
      <c r="C257" s="2">
        <v>99</v>
      </c>
      <c r="D257" s="2">
        <v>55</v>
      </c>
      <c r="E257" t="s">
        <v>6989</v>
      </c>
      <c r="F257" t="s">
        <v>7037</v>
      </c>
      <c r="G257" s="2">
        <v>44</v>
      </c>
      <c r="H257" s="12">
        <v>0.44444444444444442</v>
      </c>
      <c r="I257" s="1">
        <f t="shared" si="7"/>
        <v>0.44444444444444442</v>
      </c>
    </row>
    <row r="258" spans="1:9" x14ac:dyDescent="0.2">
      <c r="A258" t="s">
        <v>3416</v>
      </c>
      <c r="B258" t="s">
        <v>3417</v>
      </c>
      <c r="C258" s="2">
        <v>229</v>
      </c>
      <c r="D258" s="2">
        <v>62</v>
      </c>
      <c r="E258" t="s">
        <v>6989</v>
      </c>
      <c r="F258" t="s">
        <v>7040</v>
      </c>
      <c r="G258" s="2">
        <v>167</v>
      </c>
      <c r="H258" s="12">
        <v>0.72925764192139741</v>
      </c>
      <c r="I258" s="1" t="str">
        <f t="shared" si="7"/>
        <v/>
      </c>
    </row>
    <row r="259" spans="1:9" x14ac:dyDescent="0.2">
      <c r="A259" t="s">
        <v>3419</v>
      </c>
      <c r="B259" t="s">
        <v>2084</v>
      </c>
      <c r="C259" s="2">
        <v>199</v>
      </c>
      <c r="D259" s="2">
        <v>153</v>
      </c>
      <c r="E259" t="s">
        <v>7027</v>
      </c>
      <c r="F259" t="s">
        <v>7039</v>
      </c>
      <c r="G259" s="2">
        <v>46</v>
      </c>
      <c r="H259" s="12">
        <v>0.23115577889447236</v>
      </c>
      <c r="I259" s="1">
        <f t="shared" ref="I259:I322" si="8">IF(AND(H259&gt;=$N$7, H259&lt;=$O$7), H259, "")</f>
        <v>0.23115577889447236</v>
      </c>
    </row>
    <row r="260" spans="1:9" x14ac:dyDescent="0.2">
      <c r="A260" t="s">
        <v>3424</v>
      </c>
      <c r="B260" t="s">
        <v>3425</v>
      </c>
      <c r="C260" s="2">
        <v>268</v>
      </c>
      <c r="D260" s="2">
        <v>67</v>
      </c>
      <c r="E260" t="s">
        <v>7027</v>
      </c>
      <c r="F260" t="s">
        <v>7040</v>
      </c>
      <c r="G260" s="2">
        <v>201</v>
      </c>
      <c r="H260" s="12">
        <v>0.75</v>
      </c>
      <c r="I260" s="1" t="str">
        <f t="shared" si="8"/>
        <v/>
      </c>
    </row>
    <row r="261" spans="1:9" x14ac:dyDescent="0.2">
      <c r="A261" t="s">
        <v>3436</v>
      </c>
      <c r="B261" t="s">
        <v>3437</v>
      </c>
      <c r="C261" s="2">
        <v>250</v>
      </c>
      <c r="D261" s="2">
        <v>183</v>
      </c>
      <c r="E261" t="s">
        <v>7027</v>
      </c>
      <c r="F261" t="s">
        <v>7039</v>
      </c>
      <c r="G261" s="2">
        <v>67</v>
      </c>
      <c r="H261" s="12">
        <v>0.26800000000000002</v>
      </c>
      <c r="I261" s="1">
        <f t="shared" si="8"/>
        <v>0.26800000000000002</v>
      </c>
    </row>
    <row r="262" spans="1:9" x14ac:dyDescent="0.2">
      <c r="A262" t="s">
        <v>3438</v>
      </c>
      <c r="B262" t="s">
        <v>2785</v>
      </c>
      <c r="C262" s="2">
        <v>199</v>
      </c>
      <c r="D262" s="2">
        <v>127</v>
      </c>
      <c r="E262" t="s">
        <v>7027</v>
      </c>
      <c r="F262" t="s">
        <v>7039</v>
      </c>
      <c r="G262" s="2">
        <v>72</v>
      </c>
      <c r="H262" s="12">
        <v>0.36180904522613067</v>
      </c>
      <c r="I262" s="1">
        <f t="shared" si="8"/>
        <v>0.36180904522613067</v>
      </c>
    </row>
    <row r="263" spans="1:9" x14ac:dyDescent="0.2">
      <c r="A263" t="s">
        <v>3443</v>
      </c>
      <c r="B263" t="s">
        <v>2737</v>
      </c>
      <c r="C263" s="2">
        <v>999</v>
      </c>
      <c r="D263" s="2">
        <v>789</v>
      </c>
      <c r="E263" t="s">
        <v>7027</v>
      </c>
      <c r="F263" t="s">
        <v>7039</v>
      </c>
      <c r="G263" s="2">
        <v>210</v>
      </c>
      <c r="H263" s="12">
        <v>0.21021021021021022</v>
      </c>
      <c r="I263" s="1">
        <f t="shared" si="8"/>
        <v>0.21021021021021022</v>
      </c>
    </row>
    <row r="264" spans="1:9" x14ac:dyDescent="0.2">
      <c r="A264" t="s">
        <v>3468</v>
      </c>
      <c r="B264" t="s">
        <v>2785</v>
      </c>
      <c r="C264" s="2">
        <v>199</v>
      </c>
      <c r="D264" s="2">
        <v>117</v>
      </c>
      <c r="E264" t="s">
        <v>7027</v>
      </c>
      <c r="F264" t="s">
        <v>7039</v>
      </c>
      <c r="G264" s="2">
        <v>82</v>
      </c>
      <c r="H264" s="12">
        <v>0.4120603015075377</v>
      </c>
      <c r="I264" s="1">
        <f t="shared" si="8"/>
        <v>0.4120603015075377</v>
      </c>
    </row>
    <row r="265" spans="1:9" x14ac:dyDescent="0.2">
      <c r="A265" t="s">
        <v>3475</v>
      </c>
      <c r="B265" t="s">
        <v>3476</v>
      </c>
      <c r="C265" s="2">
        <v>222</v>
      </c>
      <c r="D265" s="2">
        <v>144</v>
      </c>
      <c r="E265" t="s">
        <v>7029</v>
      </c>
      <c r="F265" t="s">
        <v>7037</v>
      </c>
      <c r="G265" s="2">
        <v>78</v>
      </c>
      <c r="H265" s="12">
        <v>0.35135135135135137</v>
      </c>
      <c r="I265" s="1">
        <f t="shared" si="8"/>
        <v>0.35135135135135137</v>
      </c>
    </row>
    <row r="266" spans="1:9" x14ac:dyDescent="0.2">
      <c r="A266" t="s">
        <v>3494</v>
      </c>
      <c r="B266" t="s">
        <v>986</v>
      </c>
      <c r="C266" s="2">
        <v>214</v>
      </c>
      <c r="D266" s="2">
        <v>77</v>
      </c>
      <c r="E266" t="s">
        <v>7027</v>
      </c>
      <c r="F266" t="s">
        <v>7040</v>
      </c>
      <c r="G266" s="2">
        <v>137</v>
      </c>
      <c r="H266" s="12">
        <v>0.64018691588785048</v>
      </c>
      <c r="I266" s="1" t="str">
        <f t="shared" si="8"/>
        <v/>
      </c>
    </row>
    <row r="267" spans="1:9" x14ac:dyDescent="0.2">
      <c r="A267" t="s">
        <v>3507</v>
      </c>
      <c r="B267" t="s">
        <v>3508</v>
      </c>
      <c r="C267" s="2">
        <v>319</v>
      </c>
      <c r="D267" s="2">
        <v>153</v>
      </c>
      <c r="E267" t="s">
        <v>7029</v>
      </c>
      <c r="F267" t="s">
        <v>7038</v>
      </c>
      <c r="G267" s="2">
        <v>166</v>
      </c>
      <c r="H267" s="12">
        <v>0.52037617554858939</v>
      </c>
      <c r="I267" s="1">
        <f t="shared" si="8"/>
        <v>0.52037617554858939</v>
      </c>
    </row>
    <row r="268" spans="1:9" x14ac:dyDescent="0.2">
      <c r="A268" t="s">
        <v>1871</v>
      </c>
      <c r="B268" t="s">
        <v>1872</v>
      </c>
      <c r="C268" s="2">
        <v>319</v>
      </c>
      <c r="D268" s="2">
        <v>271</v>
      </c>
      <c r="E268" t="s">
        <v>7029</v>
      </c>
      <c r="F268" t="s">
        <v>7044</v>
      </c>
      <c r="G268" s="2">
        <v>48</v>
      </c>
      <c r="H268" s="12">
        <v>0.15047021943573669</v>
      </c>
      <c r="I268" s="1">
        <f t="shared" si="8"/>
        <v>0.15047021943573669</v>
      </c>
    </row>
    <row r="269" spans="1:9" x14ac:dyDescent="0.2">
      <c r="A269" t="s">
        <v>3572</v>
      </c>
      <c r="B269" t="s">
        <v>3573</v>
      </c>
      <c r="C269" s="2">
        <v>268</v>
      </c>
      <c r="D269" s="2">
        <v>137</v>
      </c>
      <c r="E269" t="s">
        <v>7027</v>
      </c>
      <c r="F269" t="s">
        <v>7038</v>
      </c>
      <c r="G269" s="2">
        <v>131</v>
      </c>
      <c r="H269" s="12">
        <v>0.48880597014925375</v>
      </c>
      <c r="I269" s="1">
        <f t="shared" si="8"/>
        <v>0.48880597014925375</v>
      </c>
    </row>
    <row r="270" spans="1:9" x14ac:dyDescent="0.2">
      <c r="A270" t="s">
        <v>3574</v>
      </c>
      <c r="B270" t="s">
        <v>3575</v>
      </c>
      <c r="C270" s="2">
        <v>357</v>
      </c>
      <c r="D270" s="2">
        <v>303</v>
      </c>
      <c r="E270" t="s">
        <v>7029</v>
      </c>
      <c r="F270" t="s">
        <v>7037</v>
      </c>
      <c r="G270" s="2">
        <v>54</v>
      </c>
      <c r="H270" s="12">
        <v>0.15126050420168066</v>
      </c>
      <c r="I270" s="1">
        <f t="shared" si="8"/>
        <v>0.15126050420168066</v>
      </c>
    </row>
    <row r="271" spans="1:9" x14ac:dyDescent="0.2">
      <c r="A271" t="s">
        <v>3590</v>
      </c>
      <c r="B271" t="s">
        <v>3190</v>
      </c>
      <c r="C271" s="2">
        <v>349</v>
      </c>
      <c r="D271" s="2">
        <v>185</v>
      </c>
      <c r="E271" t="s">
        <v>7029</v>
      </c>
      <c r="F271" t="s">
        <v>7037</v>
      </c>
      <c r="G271" s="2">
        <v>164</v>
      </c>
      <c r="H271" s="12">
        <v>0.46991404011461319</v>
      </c>
      <c r="I271" s="1">
        <f t="shared" si="8"/>
        <v>0.46991404011461319</v>
      </c>
    </row>
    <row r="272" spans="1:9" x14ac:dyDescent="0.2">
      <c r="A272" t="s">
        <v>3610</v>
      </c>
      <c r="B272" t="s">
        <v>2983</v>
      </c>
      <c r="C272" s="2">
        <v>259</v>
      </c>
      <c r="D272" s="2">
        <v>212</v>
      </c>
      <c r="E272" t="s">
        <v>7029</v>
      </c>
      <c r="F272" t="s">
        <v>7037</v>
      </c>
      <c r="G272" s="2">
        <v>47</v>
      </c>
      <c r="H272" s="12">
        <v>0.18146718146718147</v>
      </c>
      <c r="I272" s="1">
        <f t="shared" si="8"/>
        <v>0.18146718146718147</v>
      </c>
    </row>
    <row r="273" spans="1:9" x14ac:dyDescent="0.2">
      <c r="A273" t="s">
        <v>3623</v>
      </c>
      <c r="B273" t="s">
        <v>2576</v>
      </c>
      <c r="C273" s="2">
        <v>250</v>
      </c>
      <c r="D273" s="2">
        <v>163</v>
      </c>
      <c r="E273" t="s">
        <v>7027</v>
      </c>
      <c r="F273" t="s">
        <v>7039</v>
      </c>
      <c r="G273" s="2">
        <v>87</v>
      </c>
      <c r="H273" s="12">
        <v>0.34799999999999998</v>
      </c>
      <c r="I273" s="1">
        <f t="shared" si="8"/>
        <v>0.34799999999999998</v>
      </c>
    </row>
    <row r="274" spans="1:9" x14ac:dyDescent="0.2">
      <c r="A274" t="s">
        <v>3647</v>
      </c>
      <c r="B274" t="s">
        <v>3648</v>
      </c>
      <c r="C274" s="2">
        <v>199</v>
      </c>
      <c r="D274" s="2">
        <v>103</v>
      </c>
      <c r="E274" t="s">
        <v>7029</v>
      </c>
      <c r="F274" t="s">
        <v>7036</v>
      </c>
      <c r="G274" s="2">
        <v>96</v>
      </c>
      <c r="H274" s="12">
        <v>0.48241206030150752</v>
      </c>
      <c r="I274" s="1">
        <f t="shared" si="8"/>
        <v>0.48241206030150752</v>
      </c>
    </row>
    <row r="275" spans="1:9" x14ac:dyDescent="0.2">
      <c r="A275" t="s">
        <v>3654</v>
      </c>
      <c r="B275" t="s">
        <v>3655</v>
      </c>
      <c r="C275" s="2">
        <v>279</v>
      </c>
      <c r="D275" s="2">
        <v>170</v>
      </c>
      <c r="E275" t="s">
        <v>6989</v>
      </c>
      <c r="F275" t="s">
        <v>7036</v>
      </c>
      <c r="G275" s="2">
        <v>109</v>
      </c>
      <c r="H275" s="12">
        <v>0.39068100358422941</v>
      </c>
      <c r="I275" s="1">
        <f t="shared" si="8"/>
        <v>0.39068100358422941</v>
      </c>
    </row>
    <row r="276" spans="1:9" x14ac:dyDescent="0.2">
      <c r="A276" t="s">
        <v>3670</v>
      </c>
      <c r="B276" t="s">
        <v>1786</v>
      </c>
      <c r="C276" s="2">
        <v>241</v>
      </c>
      <c r="D276" s="2">
        <v>154</v>
      </c>
      <c r="E276" t="s">
        <v>7029</v>
      </c>
      <c r="F276" t="s">
        <v>7041</v>
      </c>
      <c r="G276" s="2">
        <v>87</v>
      </c>
      <c r="H276" s="12">
        <v>0.36099585062240663</v>
      </c>
      <c r="I276" s="1">
        <f t="shared" si="8"/>
        <v>0.36099585062240663</v>
      </c>
    </row>
    <row r="277" spans="1:9" x14ac:dyDescent="0.2">
      <c r="A277" t="s">
        <v>3685</v>
      </c>
      <c r="B277" t="s">
        <v>3686</v>
      </c>
      <c r="C277" s="2">
        <v>349</v>
      </c>
      <c r="D277" s="2">
        <v>297</v>
      </c>
      <c r="E277" t="s">
        <v>7027</v>
      </c>
      <c r="F277" t="s">
        <v>7043</v>
      </c>
      <c r="G277" s="2">
        <v>52</v>
      </c>
      <c r="H277" s="12">
        <v>0.14899713467048711</v>
      </c>
      <c r="I277" s="1">
        <f t="shared" si="8"/>
        <v>0.14899713467048711</v>
      </c>
    </row>
    <row r="278" spans="1:9" x14ac:dyDescent="0.2">
      <c r="A278" t="s">
        <v>3693</v>
      </c>
      <c r="B278" t="s">
        <v>9</v>
      </c>
      <c r="C278" s="2">
        <v>357</v>
      </c>
      <c r="D278" s="2">
        <v>328</v>
      </c>
      <c r="E278" t="s">
        <v>7027</v>
      </c>
      <c r="F278" t="s">
        <v>7039</v>
      </c>
      <c r="G278" s="2">
        <v>29</v>
      </c>
      <c r="H278" s="12">
        <v>8.1232492997198882E-2</v>
      </c>
      <c r="I278" s="1" t="str">
        <f t="shared" si="8"/>
        <v/>
      </c>
    </row>
    <row r="279" spans="1:9" x14ac:dyDescent="0.2">
      <c r="A279" t="s">
        <v>3697</v>
      </c>
      <c r="B279" t="s">
        <v>3698</v>
      </c>
      <c r="C279" s="2">
        <v>312</v>
      </c>
      <c r="D279" s="2">
        <v>303</v>
      </c>
      <c r="E279" t="s">
        <v>7027</v>
      </c>
      <c r="F279" t="s">
        <v>7042</v>
      </c>
      <c r="G279" s="2">
        <v>9</v>
      </c>
      <c r="H279" s="12">
        <v>2.8846153846153848E-2</v>
      </c>
      <c r="I279" s="1" t="str">
        <f t="shared" si="8"/>
        <v/>
      </c>
    </row>
    <row r="280" spans="1:9" x14ac:dyDescent="0.2">
      <c r="A280" t="s">
        <v>3728</v>
      </c>
      <c r="B280" t="s">
        <v>3729</v>
      </c>
      <c r="C280" s="2">
        <v>215</v>
      </c>
      <c r="D280" s="2">
        <v>148</v>
      </c>
      <c r="E280" t="s">
        <v>7027</v>
      </c>
      <c r="F280" t="s">
        <v>7042</v>
      </c>
      <c r="G280" s="2">
        <v>67</v>
      </c>
      <c r="H280" s="12">
        <v>0.3116279069767442</v>
      </c>
      <c r="I280" s="1">
        <f t="shared" si="8"/>
        <v>0.3116279069767442</v>
      </c>
    </row>
    <row r="281" spans="1:9" x14ac:dyDescent="0.2">
      <c r="A281" t="s">
        <v>3740</v>
      </c>
      <c r="B281" t="s">
        <v>3741</v>
      </c>
      <c r="C281" s="2">
        <v>313</v>
      </c>
      <c r="D281" s="2">
        <v>250</v>
      </c>
      <c r="E281" t="s">
        <v>7027</v>
      </c>
      <c r="F281" t="s">
        <v>7041</v>
      </c>
      <c r="G281" s="2">
        <v>63</v>
      </c>
      <c r="H281" s="12">
        <v>0.2012779552715655</v>
      </c>
      <c r="I281" s="1">
        <f t="shared" si="8"/>
        <v>0.2012779552715655</v>
      </c>
    </row>
    <row r="282" spans="1:9" x14ac:dyDescent="0.2">
      <c r="A282" t="s">
        <v>3744</v>
      </c>
      <c r="B282" t="s">
        <v>2216</v>
      </c>
      <c r="C282" s="2">
        <v>259</v>
      </c>
      <c r="D282" s="2">
        <v>135</v>
      </c>
      <c r="E282" t="s">
        <v>7027</v>
      </c>
      <c r="F282" t="s">
        <v>7040</v>
      </c>
      <c r="G282" s="2">
        <v>124</v>
      </c>
      <c r="H282" s="12">
        <v>0.47876447876447875</v>
      </c>
      <c r="I282" s="1">
        <f t="shared" si="8"/>
        <v>0.47876447876447875</v>
      </c>
    </row>
    <row r="283" spans="1:9" x14ac:dyDescent="0.2">
      <c r="A283" t="s">
        <v>3747</v>
      </c>
      <c r="B283" t="s">
        <v>3748</v>
      </c>
      <c r="C283" s="2">
        <v>215</v>
      </c>
      <c r="D283" s="2">
        <v>151</v>
      </c>
      <c r="E283" t="s">
        <v>6989</v>
      </c>
      <c r="F283" t="s">
        <v>7039</v>
      </c>
      <c r="G283" s="2">
        <v>64</v>
      </c>
      <c r="H283" s="12">
        <v>0.29767441860465116</v>
      </c>
      <c r="I283" s="1">
        <f t="shared" si="8"/>
        <v>0.29767441860465116</v>
      </c>
    </row>
    <row r="284" spans="1:9" x14ac:dyDescent="0.2">
      <c r="A284" t="s">
        <v>3765</v>
      </c>
      <c r="B284" t="s">
        <v>3642</v>
      </c>
      <c r="C284" s="2">
        <v>268</v>
      </c>
      <c r="D284" s="2">
        <v>137</v>
      </c>
      <c r="E284" t="s">
        <v>7027</v>
      </c>
      <c r="F284" t="s">
        <v>7038</v>
      </c>
      <c r="G284" s="2">
        <v>131</v>
      </c>
      <c r="H284" s="12">
        <v>0.48880597014925375</v>
      </c>
      <c r="I284" s="1">
        <f t="shared" si="8"/>
        <v>0.48880597014925375</v>
      </c>
    </row>
    <row r="285" spans="1:9" x14ac:dyDescent="0.2">
      <c r="A285" t="s">
        <v>3766</v>
      </c>
      <c r="B285" t="s">
        <v>3767</v>
      </c>
      <c r="C285" s="2">
        <v>188</v>
      </c>
      <c r="D285" s="2">
        <v>143</v>
      </c>
      <c r="E285" t="s">
        <v>7029</v>
      </c>
      <c r="F285" t="s">
        <v>7037</v>
      </c>
      <c r="G285" s="2">
        <v>45</v>
      </c>
      <c r="H285" s="12">
        <v>0.23936170212765959</v>
      </c>
      <c r="I285" s="1">
        <f t="shared" si="8"/>
        <v>0.23936170212765959</v>
      </c>
    </row>
    <row r="286" spans="1:9" x14ac:dyDescent="0.2">
      <c r="A286" t="s">
        <v>3770</v>
      </c>
      <c r="B286" t="s">
        <v>1360</v>
      </c>
      <c r="C286" s="2">
        <v>738</v>
      </c>
      <c r="D286" s="2">
        <v>679</v>
      </c>
      <c r="E286" t="s">
        <v>7029</v>
      </c>
      <c r="F286" t="s">
        <v>7043</v>
      </c>
      <c r="G286" s="2">
        <v>59</v>
      </c>
      <c r="H286" s="12">
        <v>7.9945799457994585E-2</v>
      </c>
      <c r="I286" s="1" t="str">
        <f t="shared" si="8"/>
        <v/>
      </c>
    </row>
    <row r="287" spans="1:9" x14ac:dyDescent="0.2">
      <c r="A287" t="s">
        <v>3778</v>
      </c>
      <c r="B287" t="s">
        <v>3779</v>
      </c>
      <c r="C287" s="2">
        <v>205</v>
      </c>
      <c r="D287" s="2">
        <v>131</v>
      </c>
      <c r="E287" t="s">
        <v>7029</v>
      </c>
      <c r="F287" t="s">
        <v>7037</v>
      </c>
      <c r="G287" s="2">
        <v>74</v>
      </c>
      <c r="H287" s="12">
        <v>0.36097560975609755</v>
      </c>
      <c r="I287" s="1">
        <f t="shared" si="8"/>
        <v>0.36097560975609755</v>
      </c>
    </row>
    <row r="288" spans="1:9" x14ac:dyDescent="0.2">
      <c r="A288" t="s">
        <v>3796</v>
      </c>
      <c r="B288" t="s">
        <v>3797</v>
      </c>
      <c r="C288" s="2">
        <v>299</v>
      </c>
      <c r="D288" s="2">
        <v>227</v>
      </c>
      <c r="E288" t="s">
        <v>6989</v>
      </c>
      <c r="F288" t="s">
        <v>7036</v>
      </c>
      <c r="G288" s="2">
        <v>72</v>
      </c>
      <c r="H288" s="12">
        <v>0.24080267558528429</v>
      </c>
      <c r="I288" s="1">
        <f t="shared" si="8"/>
        <v>0.24080267558528429</v>
      </c>
    </row>
    <row r="289" spans="1:9" x14ac:dyDescent="0.2">
      <c r="A289" t="s">
        <v>3810</v>
      </c>
      <c r="B289" t="s">
        <v>3166</v>
      </c>
      <c r="C289" s="2">
        <v>325</v>
      </c>
      <c r="D289" s="2">
        <v>163</v>
      </c>
      <c r="E289" t="s">
        <v>7027</v>
      </c>
      <c r="F289" t="s">
        <v>7038</v>
      </c>
      <c r="G289" s="2">
        <v>162</v>
      </c>
      <c r="H289" s="12">
        <v>0.49846153846153846</v>
      </c>
      <c r="I289" s="1">
        <f t="shared" si="8"/>
        <v>0.49846153846153846</v>
      </c>
    </row>
    <row r="290" spans="1:9" x14ac:dyDescent="0.2">
      <c r="A290" t="s">
        <v>3811</v>
      </c>
      <c r="B290" t="s">
        <v>3812</v>
      </c>
      <c r="C290" s="2">
        <v>357</v>
      </c>
      <c r="D290" s="2">
        <v>321</v>
      </c>
      <c r="E290" t="s">
        <v>7029</v>
      </c>
      <c r="F290" t="s">
        <v>7039</v>
      </c>
      <c r="G290" s="2">
        <v>36</v>
      </c>
      <c r="H290" s="12">
        <v>0.10084033613445378</v>
      </c>
      <c r="I290" s="1" t="str">
        <f t="shared" si="8"/>
        <v/>
      </c>
    </row>
    <row r="291" spans="1:9" x14ac:dyDescent="0.2">
      <c r="A291" t="s">
        <v>3817</v>
      </c>
      <c r="B291" t="s">
        <v>3818</v>
      </c>
      <c r="C291" s="2">
        <v>214</v>
      </c>
      <c r="D291" s="2">
        <v>109</v>
      </c>
      <c r="E291" t="s">
        <v>7027</v>
      </c>
      <c r="F291" t="s">
        <v>7040</v>
      </c>
      <c r="G291" s="2">
        <v>105</v>
      </c>
      <c r="H291" s="12">
        <v>0.49065420560747663</v>
      </c>
      <c r="I291" s="1">
        <f t="shared" si="8"/>
        <v>0.49065420560747663</v>
      </c>
    </row>
    <row r="292" spans="1:9" x14ac:dyDescent="0.2">
      <c r="A292" t="s">
        <v>3819</v>
      </c>
      <c r="B292" t="s">
        <v>3820</v>
      </c>
      <c r="C292" s="2">
        <v>229</v>
      </c>
      <c r="D292" s="2">
        <v>156</v>
      </c>
      <c r="E292" t="s">
        <v>6989</v>
      </c>
      <c r="F292" t="s">
        <v>7036</v>
      </c>
      <c r="G292" s="2">
        <v>73</v>
      </c>
      <c r="H292" s="12">
        <v>0.31877729257641924</v>
      </c>
      <c r="I292" s="1">
        <f t="shared" si="8"/>
        <v>0.31877729257641924</v>
      </c>
    </row>
    <row r="293" spans="1:9" x14ac:dyDescent="0.2">
      <c r="A293" t="s">
        <v>3880</v>
      </c>
      <c r="B293" t="s">
        <v>2419</v>
      </c>
      <c r="C293" s="2">
        <v>239</v>
      </c>
      <c r="D293" s="2">
        <v>155</v>
      </c>
      <c r="E293" t="s">
        <v>6989</v>
      </c>
      <c r="F293" t="s">
        <v>7039</v>
      </c>
      <c r="G293" s="2">
        <v>84</v>
      </c>
      <c r="H293" s="12">
        <v>0.35146443514644349</v>
      </c>
      <c r="I293" s="1">
        <f t="shared" si="8"/>
        <v>0.35146443514644349</v>
      </c>
    </row>
    <row r="294" spans="1:9" x14ac:dyDescent="0.2">
      <c r="A294" t="s">
        <v>3883</v>
      </c>
      <c r="B294" t="s">
        <v>2652</v>
      </c>
      <c r="C294" s="2">
        <v>303</v>
      </c>
      <c r="D294" s="2">
        <v>288</v>
      </c>
      <c r="E294" t="s">
        <v>7027</v>
      </c>
      <c r="F294" t="s">
        <v>7039</v>
      </c>
      <c r="G294" s="2">
        <v>15</v>
      </c>
      <c r="H294" s="12">
        <v>4.9504950495049507E-2</v>
      </c>
      <c r="I294" s="1" t="str">
        <f t="shared" si="8"/>
        <v/>
      </c>
    </row>
    <row r="295" spans="1:9" x14ac:dyDescent="0.2">
      <c r="A295" t="s">
        <v>3897</v>
      </c>
      <c r="B295" t="s">
        <v>3898</v>
      </c>
      <c r="C295" s="2">
        <v>268</v>
      </c>
      <c r="D295" s="2">
        <v>161</v>
      </c>
      <c r="E295" t="s">
        <v>7029</v>
      </c>
      <c r="F295" t="s">
        <v>7042</v>
      </c>
      <c r="G295" s="2">
        <v>107</v>
      </c>
      <c r="H295" s="12">
        <v>0.39925373134328357</v>
      </c>
      <c r="I295" s="1">
        <f t="shared" si="8"/>
        <v>0.39925373134328357</v>
      </c>
    </row>
    <row r="296" spans="1:9" x14ac:dyDescent="0.2">
      <c r="A296" t="s">
        <v>3936</v>
      </c>
      <c r="B296" t="s">
        <v>3937</v>
      </c>
      <c r="C296" s="2">
        <v>199</v>
      </c>
      <c r="D296" s="2">
        <v>80</v>
      </c>
      <c r="E296" t="s">
        <v>7029</v>
      </c>
      <c r="F296" t="s">
        <v>7040</v>
      </c>
      <c r="G296" s="2">
        <v>119</v>
      </c>
      <c r="H296" s="12">
        <v>0.59798994974874375</v>
      </c>
      <c r="I296" s="1" t="str">
        <f t="shared" si="8"/>
        <v/>
      </c>
    </row>
    <row r="297" spans="1:9" x14ac:dyDescent="0.2">
      <c r="A297" t="s">
        <v>3945</v>
      </c>
      <c r="B297" t="s">
        <v>3946</v>
      </c>
      <c r="C297" s="2">
        <v>89</v>
      </c>
      <c r="D297" s="2">
        <v>39</v>
      </c>
      <c r="E297" t="s">
        <v>6989</v>
      </c>
      <c r="F297" t="s">
        <v>7042</v>
      </c>
      <c r="G297" s="2">
        <v>50</v>
      </c>
      <c r="H297" s="12">
        <v>0.5617977528089888</v>
      </c>
      <c r="I297" s="1">
        <f t="shared" si="8"/>
        <v>0.5617977528089888</v>
      </c>
    </row>
    <row r="298" spans="1:9" x14ac:dyDescent="0.2">
      <c r="A298" t="s">
        <v>3959</v>
      </c>
      <c r="B298" t="s">
        <v>3547</v>
      </c>
      <c r="C298" s="2">
        <v>330</v>
      </c>
      <c r="D298" s="2">
        <v>142</v>
      </c>
      <c r="E298" t="s">
        <v>7027</v>
      </c>
      <c r="F298" t="s">
        <v>7038</v>
      </c>
      <c r="G298" s="2">
        <v>188</v>
      </c>
      <c r="H298" s="12">
        <v>0.5696969696969697</v>
      </c>
      <c r="I298" s="1">
        <f t="shared" si="8"/>
        <v>0.5696969696969697</v>
      </c>
    </row>
    <row r="299" spans="1:9" x14ac:dyDescent="0.2">
      <c r="A299" t="s">
        <v>999</v>
      </c>
      <c r="B299" t="s">
        <v>742</v>
      </c>
      <c r="C299" s="2">
        <v>219</v>
      </c>
      <c r="D299" s="2">
        <v>138</v>
      </c>
      <c r="E299" t="s">
        <v>6989</v>
      </c>
      <c r="F299" t="s">
        <v>7037</v>
      </c>
      <c r="G299" s="2">
        <v>81</v>
      </c>
      <c r="H299" s="12">
        <v>0.36986301369863012</v>
      </c>
      <c r="I299" s="1">
        <f t="shared" si="8"/>
        <v>0.36986301369863012</v>
      </c>
    </row>
    <row r="300" spans="1:9" x14ac:dyDescent="0.2">
      <c r="A300" t="s">
        <v>3994</v>
      </c>
      <c r="B300" t="s">
        <v>3995</v>
      </c>
      <c r="C300" s="2">
        <v>241</v>
      </c>
      <c r="D300" s="2">
        <v>147</v>
      </c>
      <c r="E300" t="s">
        <v>7029</v>
      </c>
      <c r="F300" t="s">
        <v>7041</v>
      </c>
      <c r="G300" s="2">
        <v>94</v>
      </c>
      <c r="H300" s="12">
        <v>0.39004149377593361</v>
      </c>
      <c r="I300" s="1">
        <f t="shared" si="8"/>
        <v>0.39004149377593361</v>
      </c>
    </row>
    <row r="301" spans="1:9" x14ac:dyDescent="0.2">
      <c r="A301" t="s">
        <v>4014</v>
      </c>
      <c r="B301" t="s">
        <v>4015</v>
      </c>
      <c r="C301" s="2">
        <v>69</v>
      </c>
      <c r="D301" s="2">
        <v>49</v>
      </c>
      <c r="E301" t="s">
        <v>6989</v>
      </c>
      <c r="F301" t="s">
        <v>7037</v>
      </c>
      <c r="G301" s="2">
        <v>20</v>
      </c>
      <c r="H301" s="12">
        <v>0.28985507246376813</v>
      </c>
      <c r="I301" s="1">
        <f t="shared" si="8"/>
        <v>0.28985507246376813</v>
      </c>
    </row>
    <row r="302" spans="1:9" x14ac:dyDescent="0.2">
      <c r="A302" t="s">
        <v>4016</v>
      </c>
      <c r="B302" t="s">
        <v>4017</v>
      </c>
      <c r="C302" s="2">
        <v>330</v>
      </c>
      <c r="D302" s="2">
        <v>228</v>
      </c>
      <c r="E302" t="s">
        <v>7029</v>
      </c>
      <c r="F302" t="s">
        <v>7037</v>
      </c>
      <c r="G302" s="2">
        <v>102</v>
      </c>
      <c r="H302" s="12">
        <v>0.30909090909090908</v>
      </c>
      <c r="I302" s="1">
        <f t="shared" si="8"/>
        <v>0.30909090909090908</v>
      </c>
    </row>
    <row r="303" spans="1:9" x14ac:dyDescent="0.2">
      <c r="A303" t="s">
        <v>3720</v>
      </c>
      <c r="B303" t="s">
        <v>3721</v>
      </c>
      <c r="C303" s="2">
        <v>447</v>
      </c>
      <c r="D303" s="2">
        <v>268</v>
      </c>
      <c r="E303" t="s">
        <v>7027</v>
      </c>
      <c r="F303" t="s">
        <v>7039</v>
      </c>
      <c r="G303" s="2">
        <v>179</v>
      </c>
      <c r="H303" s="12">
        <v>0.40044742729306487</v>
      </c>
      <c r="I303" s="1">
        <f t="shared" si="8"/>
        <v>0.40044742729306487</v>
      </c>
    </row>
    <row r="304" spans="1:9" x14ac:dyDescent="0.2">
      <c r="A304" t="s">
        <v>4061</v>
      </c>
      <c r="B304" t="s">
        <v>4062</v>
      </c>
      <c r="C304" s="2">
        <v>223</v>
      </c>
      <c r="D304" s="2">
        <v>103</v>
      </c>
      <c r="E304" t="s">
        <v>7027</v>
      </c>
      <c r="F304" t="s">
        <v>7040</v>
      </c>
      <c r="G304" s="2">
        <v>120</v>
      </c>
      <c r="H304" s="12">
        <v>0.53811659192825112</v>
      </c>
      <c r="I304" s="1">
        <f t="shared" si="8"/>
        <v>0.53811659192825112</v>
      </c>
    </row>
    <row r="305" spans="1:9" x14ac:dyDescent="0.2">
      <c r="A305" t="s">
        <v>4069</v>
      </c>
      <c r="B305" t="s">
        <v>2765</v>
      </c>
      <c r="C305" s="2">
        <v>295</v>
      </c>
      <c r="D305" s="2">
        <v>195</v>
      </c>
      <c r="E305" t="s">
        <v>7029</v>
      </c>
      <c r="F305" t="s">
        <v>7037</v>
      </c>
      <c r="G305" s="2">
        <v>100</v>
      </c>
      <c r="H305" s="12">
        <v>0.33898305084745761</v>
      </c>
      <c r="I305" s="1">
        <f t="shared" si="8"/>
        <v>0.33898305084745761</v>
      </c>
    </row>
    <row r="306" spans="1:9" x14ac:dyDescent="0.2">
      <c r="A306" t="s">
        <v>4074</v>
      </c>
      <c r="B306" t="s">
        <v>2043</v>
      </c>
      <c r="C306" s="2">
        <v>268</v>
      </c>
      <c r="D306" s="2">
        <v>113</v>
      </c>
      <c r="E306" t="s">
        <v>7027</v>
      </c>
      <c r="F306" t="s">
        <v>7038</v>
      </c>
      <c r="G306" s="2">
        <v>155</v>
      </c>
      <c r="H306" s="12">
        <v>0.57835820895522383</v>
      </c>
      <c r="I306" s="1">
        <f t="shared" si="8"/>
        <v>0.57835820895522383</v>
      </c>
    </row>
    <row r="307" spans="1:9" x14ac:dyDescent="0.2">
      <c r="A307" t="s">
        <v>4095</v>
      </c>
      <c r="B307" t="s">
        <v>4096</v>
      </c>
      <c r="C307" s="2">
        <v>268</v>
      </c>
      <c r="D307" s="2">
        <v>217</v>
      </c>
      <c r="E307" t="s">
        <v>7027</v>
      </c>
      <c r="F307" t="s">
        <v>7036</v>
      </c>
      <c r="G307" s="2">
        <v>51</v>
      </c>
      <c r="H307" s="12">
        <v>0.19029850746268656</v>
      </c>
      <c r="I307" s="1">
        <f t="shared" si="8"/>
        <v>0.19029850746268656</v>
      </c>
    </row>
    <row r="308" spans="1:9" x14ac:dyDescent="0.2">
      <c r="A308" t="s">
        <v>4104</v>
      </c>
      <c r="B308" t="s">
        <v>4105</v>
      </c>
      <c r="C308" s="2">
        <v>79</v>
      </c>
      <c r="D308" s="2">
        <v>53</v>
      </c>
      <c r="E308" t="s">
        <v>6989</v>
      </c>
      <c r="F308" t="s">
        <v>7039</v>
      </c>
      <c r="G308" s="2">
        <v>26</v>
      </c>
      <c r="H308" s="12">
        <v>0.32911392405063289</v>
      </c>
      <c r="I308" s="1">
        <f t="shared" si="8"/>
        <v>0.32911392405063289</v>
      </c>
    </row>
    <row r="309" spans="1:9" x14ac:dyDescent="0.2">
      <c r="A309" t="s">
        <v>4110</v>
      </c>
      <c r="B309" t="s">
        <v>4111</v>
      </c>
      <c r="C309" s="2">
        <v>268</v>
      </c>
      <c r="D309" s="2">
        <v>172</v>
      </c>
      <c r="E309" t="s">
        <v>7027</v>
      </c>
      <c r="F309" t="s">
        <v>7036</v>
      </c>
      <c r="G309" s="2">
        <v>96</v>
      </c>
      <c r="H309" s="12">
        <v>0.35820895522388058</v>
      </c>
      <c r="I309" s="1">
        <f t="shared" si="8"/>
        <v>0.35820895522388058</v>
      </c>
    </row>
    <row r="310" spans="1:9" x14ac:dyDescent="0.2">
      <c r="A310" t="s">
        <v>4115</v>
      </c>
      <c r="B310" t="s">
        <v>4116</v>
      </c>
      <c r="C310" s="2">
        <v>329</v>
      </c>
      <c r="D310" s="2">
        <v>207</v>
      </c>
      <c r="E310" t="s">
        <v>7027</v>
      </c>
      <c r="F310" t="s">
        <v>7040</v>
      </c>
      <c r="G310" s="2">
        <v>122</v>
      </c>
      <c r="H310" s="12">
        <v>0.37082066869300911</v>
      </c>
      <c r="I310" s="1">
        <f t="shared" si="8"/>
        <v>0.37082066869300911</v>
      </c>
    </row>
    <row r="311" spans="1:9" x14ac:dyDescent="0.2">
      <c r="A311" t="s">
        <v>2108</v>
      </c>
      <c r="B311" t="s">
        <v>652</v>
      </c>
      <c r="C311" s="2">
        <v>209</v>
      </c>
      <c r="D311" s="2">
        <v>138</v>
      </c>
      <c r="E311" t="s">
        <v>6989</v>
      </c>
      <c r="F311" t="s">
        <v>7037</v>
      </c>
      <c r="G311" s="2">
        <v>71</v>
      </c>
      <c r="H311" s="12">
        <v>0.33971291866028708</v>
      </c>
      <c r="I311" s="1">
        <f t="shared" si="8"/>
        <v>0.33971291866028708</v>
      </c>
    </row>
    <row r="312" spans="1:9" x14ac:dyDescent="0.2">
      <c r="A312" t="s">
        <v>4189</v>
      </c>
      <c r="B312" t="s">
        <v>4025</v>
      </c>
      <c r="C312" s="2">
        <v>89</v>
      </c>
      <c r="D312" s="2">
        <v>61</v>
      </c>
      <c r="E312" t="s">
        <v>6989</v>
      </c>
      <c r="F312" t="s">
        <v>7039</v>
      </c>
      <c r="G312" s="2">
        <v>28</v>
      </c>
      <c r="H312" s="12">
        <v>0.3146067415730337</v>
      </c>
      <c r="I312" s="1">
        <f t="shared" si="8"/>
        <v>0.3146067415730337</v>
      </c>
    </row>
    <row r="313" spans="1:9" x14ac:dyDescent="0.2">
      <c r="A313" t="s">
        <v>4192</v>
      </c>
      <c r="B313" t="s">
        <v>4193</v>
      </c>
      <c r="C313" s="2">
        <v>239</v>
      </c>
      <c r="D313" s="2">
        <v>131</v>
      </c>
      <c r="E313" t="s">
        <v>7027</v>
      </c>
      <c r="F313" t="s">
        <v>7040</v>
      </c>
      <c r="G313" s="2">
        <v>108</v>
      </c>
      <c r="H313" s="12">
        <v>0.45188284518828453</v>
      </c>
      <c r="I313" s="1">
        <f t="shared" si="8"/>
        <v>0.45188284518828453</v>
      </c>
    </row>
    <row r="314" spans="1:9" x14ac:dyDescent="0.2">
      <c r="A314" t="s">
        <v>4209</v>
      </c>
      <c r="B314" t="s">
        <v>4210</v>
      </c>
      <c r="C314" s="2">
        <v>886</v>
      </c>
      <c r="D314" s="2">
        <v>576</v>
      </c>
      <c r="E314" t="s">
        <v>7029</v>
      </c>
      <c r="F314" t="s">
        <v>7041</v>
      </c>
      <c r="G314" s="2">
        <v>310</v>
      </c>
      <c r="H314" s="12">
        <v>0.34988713318284426</v>
      </c>
      <c r="I314" s="1">
        <f t="shared" si="8"/>
        <v>0.34988713318284426</v>
      </c>
    </row>
    <row r="315" spans="1:9" x14ac:dyDescent="0.2">
      <c r="A315" t="s">
        <v>4216</v>
      </c>
      <c r="B315" t="s">
        <v>4217</v>
      </c>
      <c r="C315" s="2">
        <v>502</v>
      </c>
      <c r="D315" s="2">
        <v>407</v>
      </c>
      <c r="E315" t="s">
        <v>7029</v>
      </c>
      <c r="F315" t="s">
        <v>7039</v>
      </c>
      <c r="G315" s="2">
        <v>95</v>
      </c>
      <c r="H315" s="12">
        <v>0.18924302788844621</v>
      </c>
      <c r="I315" s="1">
        <f t="shared" si="8"/>
        <v>0.18924302788844621</v>
      </c>
    </row>
    <row r="316" spans="1:9" x14ac:dyDescent="0.2">
      <c r="A316" t="s">
        <v>4220</v>
      </c>
      <c r="B316" t="s">
        <v>4221</v>
      </c>
      <c r="C316" s="2">
        <v>268</v>
      </c>
      <c r="D316" s="2">
        <v>72</v>
      </c>
      <c r="E316" t="s">
        <v>7027</v>
      </c>
      <c r="F316" t="s">
        <v>7038</v>
      </c>
      <c r="G316" s="2">
        <v>196</v>
      </c>
      <c r="H316" s="12">
        <v>0.73134328358208955</v>
      </c>
      <c r="I316" s="1" t="str">
        <f t="shared" si="8"/>
        <v/>
      </c>
    </row>
    <row r="317" spans="1:9" x14ac:dyDescent="0.2">
      <c r="A317" t="s">
        <v>4227</v>
      </c>
      <c r="B317" t="s">
        <v>4228</v>
      </c>
      <c r="C317" s="2">
        <v>149</v>
      </c>
      <c r="D317" s="2">
        <v>88</v>
      </c>
      <c r="E317" t="s">
        <v>6989</v>
      </c>
      <c r="F317" t="s">
        <v>7039</v>
      </c>
      <c r="G317" s="2">
        <v>61</v>
      </c>
      <c r="H317" s="12">
        <v>0.40939597315436244</v>
      </c>
      <c r="I317" s="1">
        <f t="shared" si="8"/>
        <v>0.40939597315436244</v>
      </c>
    </row>
    <row r="318" spans="1:9" x14ac:dyDescent="0.2">
      <c r="A318" t="s">
        <v>4249</v>
      </c>
      <c r="B318" t="s">
        <v>4250</v>
      </c>
      <c r="C318" s="2">
        <v>179</v>
      </c>
      <c r="D318" s="2">
        <v>84</v>
      </c>
      <c r="E318" t="s">
        <v>6989</v>
      </c>
      <c r="F318" t="s">
        <v>7037</v>
      </c>
      <c r="G318" s="2">
        <v>95</v>
      </c>
      <c r="H318" s="12">
        <v>0.53072625698324027</v>
      </c>
      <c r="I318" s="1">
        <f t="shared" si="8"/>
        <v>0.53072625698324027</v>
      </c>
    </row>
    <row r="319" spans="1:9" x14ac:dyDescent="0.2">
      <c r="A319" t="s">
        <v>4253</v>
      </c>
      <c r="B319" t="s">
        <v>4254</v>
      </c>
      <c r="C319" s="2">
        <v>236</v>
      </c>
      <c r="D319" s="2">
        <v>177</v>
      </c>
      <c r="E319" t="s">
        <v>7027</v>
      </c>
      <c r="F319" t="s">
        <v>7043</v>
      </c>
      <c r="G319" s="2">
        <v>59</v>
      </c>
      <c r="H319" s="12">
        <v>0.25</v>
      </c>
      <c r="I319" s="1">
        <f t="shared" si="8"/>
        <v>0.25</v>
      </c>
    </row>
    <row r="320" spans="1:9" x14ac:dyDescent="0.2">
      <c r="A320" t="s">
        <v>4256</v>
      </c>
      <c r="B320" t="s">
        <v>4257</v>
      </c>
      <c r="C320" s="2">
        <v>535</v>
      </c>
      <c r="D320" s="2">
        <v>433</v>
      </c>
      <c r="E320" t="s">
        <v>7029</v>
      </c>
      <c r="F320" t="s">
        <v>7043</v>
      </c>
      <c r="G320" s="2">
        <v>102</v>
      </c>
      <c r="H320" s="12">
        <v>0.19065420560747665</v>
      </c>
      <c r="I320" s="1">
        <f t="shared" si="8"/>
        <v>0.19065420560747665</v>
      </c>
    </row>
    <row r="321" spans="1:9" x14ac:dyDescent="0.2">
      <c r="A321" t="s">
        <v>4264</v>
      </c>
      <c r="B321" t="s">
        <v>4265</v>
      </c>
      <c r="C321" s="2">
        <v>231</v>
      </c>
      <c r="D321" s="2">
        <v>99</v>
      </c>
      <c r="E321" t="s">
        <v>7029</v>
      </c>
      <c r="F321" t="s">
        <v>7040</v>
      </c>
      <c r="G321" s="2">
        <v>132</v>
      </c>
      <c r="H321" s="12">
        <v>0.5714285714285714</v>
      </c>
      <c r="I321" s="1">
        <f t="shared" si="8"/>
        <v>0.5714285714285714</v>
      </c>
    </row>
    <row r="322" spans="1:9" x14ac:dyDescent="0.2">
      <c r="A322" t="s">
        <v>4272</v>
      </c>
      <c r="B322" t="s">
        <v>4259</v>
      </c>
      <c r="C322" s="2">
        <v>236</v>
      </c>
      <c r="D322" s="2">
        <v>170</v>
      </c>
      <c r="E322" t="s">
        <v>7027</v>
      </c>
      <c r="F322" t="s">
        <v>7037</v>
      </c>
      <c r="G322" s="2">
        <v>66</v>
      </c>
      <c r="H322" s="12">
        <v>0.27966101694915252</v>
      </c>
      <c r="I322" s="1">
        <f t="shared" si="8"/>
        <v>0.27966101694915252</v>
      </c>
    </row>
    <row r="323" spans="1:9" x14ac:dyDescent="0.2">
      <c r="A323" t="s">
        <v>4283</v>
      </c>
      <c r="B323" t="s">
        <v>4284</v>
      </c>
      <c r="C323" s="2">
        <v>268</v>
      </c>
      <c r="D323" s="2">
        <v>185</v>
      </c>
      <c r="E323" t="s">
        <v>7027</v>
      </c>
      <c r="F323" t="s">
        <v>7037</v>
      </c>
      <c r="G323" s="2">
        <v>83</v>
      </c>
      <c r="H323" s="12">
        <v>0.30970149253731344</v>
      </c>
      <c r="I323" s="1">
        <f t="shared" ref="I323:I386" si="9">IF(AND(H323&gt;=$N$7, H323&lt;=$O$7), H323, "")</f>
        <v>0.30970149253731344</v>
      </c>
    </row>
    <row r="324" spans="1:9" x14ac:dyDescent="0.2">
      <c r="A324" t="s">
        <v>4300</v>
      </c>
      <c r="B324" t="s">
        <v>3634</v>
      </c>
      <c r="C324" s="2">
        <v>99</v>
      </c>
      <c r="D324" s="2">
        <v>65</v>
      </c>
      <c r="E324" t="s">
        <v>7027</v>
      </c>
      <c r="F324" t="s">
        <v>7037</v>
      </c>
      <c r="G324" s="2">
        <v>34</v>
      </c>
      <c r="H324" s="12">
        <v>0.34343434343434343</v>
      </c>
      <c r="I324" s="1">
        <f t="shared" si="9"/>
        <v>0.34343434343434343</v>
      </c>
    </row>
    <row r="325" spans="1:9" x14ac:dyDescent="0.2">
      <c r="A325" t="s">
        <v>4301</v>
      </c>
      <c r="B325" t="s">
        <v>4302</v>
      </c>
      <c r="C325" s="2">
        <v>312</v>
      </c>
      <c r="D325" s="2">
        <v>284</v>
      </c>
      <c r="E325" t="s">
        <v>7029</v>
      </c>
      <c r="F325" t="s">
        <v>7036</v>
      </c>
      <c r="G325" s="2">
        <v>28</v>
      </c>
      <c r="H325" s="12">
        <v>8.9743589743589744E-2</v>
      </c>
      <c r="I325" s="1" t="str">
        <f t="shared" si="9"/>
        <v/>
      </c>
    </row>
    <row r="326" spans="1:9" x14ac:dyDescent="0.2">
      <c r="A326" t="s">
        <v>4315</v>
      </c>
      <c r="B326" t="s">
        <v>4316</v>
      </c>
      <c r="C326" s="2">
        <v>268</v>
      </c>
      <c r="D326" s="2">
        <v>206</v>
      </c>
      <c r="E326" t="s">
        <v>7027</v>
      </c>
      <c r="F326" t="s">
        <v>7037</v>
      </c>
      <c r="G326" s="2">
        <v>62</v>
      </c>
      <c r="H326" s="12">
        <v>0.23134328358208955</v>
      </c>
      <c r="I326" s="1">
        <f t="shared" si="9"/>
        <v>0.23134328358208955</v>
      </c>
    </row>
    <row r="327" spans="1:9" x14ac:dyDescent="0.2">
      <c r="A327" t="s">
        <v>4318</v>
      </c>
      <c r="B327" t="s">
        <v>4319</v>
      </c>
      <c r="C327" s="2">
        <v>670</v>
      </c>
      <c r="D327" s="2">
        <v>590</v>
      </c>
      <c r="E327" t="s">
        <v>7029</v>
      </c>
      <c r="F327" t="s">
        <v>7042</v>
      </c>
      <c r="G327" s="2">
        <v>80</v>
      </c>
      <c r="H327" s="12">
        <v>0.11940298507462686</v>
      </c>
      <c r="I327" s="1" t="str">
        <f t="shared" si="9"/>
        <v/>
      </c>
    </row>
    <row r="328" spans="1:9" x14ac:dyDescent="0.2">
      <c r="A328" t="s">
        <v>4336</v>
      </c>
      <c r="B328" t="s">
        <v>4337</v>
      </c>
      <c r="C328" s="2">
        <v>129</v>
      </c>
      <c r="D328" s="2">
        <v>77</v>
      </c>
      <c r="E328" t="s">
        <v>6989</v>
      </c>
      <c r="F328" t="s">
        <v>7037</v>
      </c>
      <c r="G328" s="2">
        <v>52</v>
      </c>
      <c r="H328" s="12">
        <v>0.40310077519379844</v>
      </c>
      <c r="I328" s="1">
        <f t="shared" si="9"/>
        <v>0.40310077519379844</v>
      </c>
    </row>
    <row r="329" spans="1:9" x14ac:dyDescent="0.2">
      <c r="A329" t="s">
        <v>4340</v>
      </c>
      <c r="B329" t="s">
        <v>4341</v>
      </c>
      <c r="C329" s="2">
        <v>591</v>
      </c>
      <c r="D329" s="2">
        <v>467</v>
      </c>
      <c r="E329" t="s">
        <v>7029</v>
      </c>
      <c r="F329" t="s">
        <v>7045</v>
      </c>
      <c r="G329" s="2">
        <v>124</v>
      </c>
      <c r="H329" s="12">
        <v>0.20981387478849409</v>
      </c>
      <c r="I329" s="1">
        <f t="shared" si="9"/>
        <v>0.20981387478849409</v>
      </c>
    </row>
    <row r="330" spans="1:9" x14ac:dyDescent="0.2">
      <c r="A330" t="s">
        <v>4342</v>
      </c>
      <c r="B330" t="s">
        <v>3555</v>
      </c>
      <c r="C330" s="2">
        <v>99</v>
      </c>
      <c r="D330" s="2">
        <v>58</v>
      </c>
      <c r="E330" t="s">
        <v>6989</v>
      </c>
      <c r="F330" t="s">
        <v>7037</v>
      </c>
      <c r="G330" s="2">
        <v>41</v>
      </c>
      <c r="H330" s="12">
        <v>0.41414141414141414</v>
      </c>
      <c r="I330" s="1">
        <f t="shared" si="9"/>
        <v>0.41414141414141414</v>
      </c>
    </row>
    <row r="331" spans="1:9" x14ac:dyDescent="0.2">
      <c r="A331" t="s">
        <v>4346</v>
      </c>
      <c r="B331" t="s">
        <v>4347</v>
      </c>
      <c r="C331" s="2">
        <v>890</v>
      </c>
      <c r="D331" s="2">
        <v>783</v>
      </c>
      <c r="E331" t="s">
        <v>7029</v>
      </c>
      <c r="F331" t="s">
        <v>7042</v>
      </c>
      <c r="G331" s="2">
        <v>107</v>
      </c>
      <c r="H331" s="12">
        <v>0.12022471910112359</v>
      </c>
      <c r="I331" s="1" t="str">
        <f t="shared" si="9"/>
        <v/>
      </c>
    </row>
    <row r="332" spans="1:9" x14ac:dyDescent="0.2">
      <c r="A332" t="s">
        <v>4350</v>
      </c>
      <c r="B332" t="s">
        <v>4351</v>
      </c>
      <c r="C332" s="2">
        <v>268</v>
      </c>
      <c r="D332" s="2">
        <v>180</v>
      </c>
      <c r="E332" t="s">
        <v>7029</v>
      </c>
      <c r="F332" t="s">
        <v>7037</v>
      </c>
      <c r="G332" s="2">
        <v>88</v>
      </c>
      <c r="H332" s="12">
        <v>0.32835820895522388</v>
      </c>
      <c r="I332" s="1">
        <f t="shared" si="9"/>
        <v>0.32835820895522388</v>
      </c>
    </row>
    <row r="333" spans="1:9" x14ac:dyDescent="0.2">
      <c r="A333" t="s">
        <v>4371</v>
      </c>
      <c r="B333" t="s">
        <v>4372</v>
      </c>
      <c r="C333" s="2">
        <v>268</v>
      </c>
      <c r="D333" s="2">
        <v>102</v>
      </c>
      <c r="E333" t="s">
        <v>7027</v>
      </c>
      <c r="F333" t="s">
        <v>7040</v>
      </c>
      <c r="G333" s="2">
        <v>166</v>
      </c>
      <c r="H333" s="12">
        <v>0.61940298507462688</v>
      </c>
      <c r="I333" s="1" t="str">
        <f t="shared" si="9"/>
        <v/>
      </c>
    </row>
    <row r="334" spans="1:9" x14ac:dyDescent="0.2">
      <c r="A334" t="s">
        <v>4374</v>
      </c>
      <c r="B334" t="s">
        <v>4375</v>
      </c>
      <c r="C334" s="2">
        <v>726</v>
      </c>
      <c r="D334" s="2">
        <v>479</v>
      </c>
      <c r="E334" t="s">
        <v>7029</v>
      </c>
      <c r="F334" t="s">
        <v>7041</v>
      </c>
      <c r="G334" s="2">
        <v>247</v>
      </c>
      <c r="H334" s="12">
        <v>0.34022038567493113</v>
      </c>
      <c r="I334" s="1">
        <f t="shared" si="9"/>
        <v>0.34022038567493113</v>
      </c>
    </row>
    <row r="335" spans="1:9" x14ac:dyDescent="0.2">
      <c r="A335" t="s">
        <v>4376</v>
      </c>
      <c r="B335" t="s">
        <v>4377</v>
      </c>
      <c r="C335" s="2">
        <v>357</v>
      </c>
      <c r="D335" s="2">
        <v>318</v>
      </c>
      <c r="E335" t="s">
        <v>7029</v>
      </c>
      <c r="F335" t="s">
        <v>7041</v>
      </c>
      <c r="G335" s="2">
        <v>39</v>
      </c>
      <c r="H335" s="12">
        <v>0.1092436974789916</v>
      </c>
      <c r="I335" s="1" t="str">
        <f t="shared" si="9"/>
        <v/>
      </c>
    </row>
    <row r="336" spans="1:9" x14ac:dyDescent="0.2">
      <c r="A336" t="s">
        <v>4385</v>
      </c>
      <c r="B336" t="s">
        <v>4386</v>
      </c>
      <c r="C336" s="2">
        <v>268</v>
      </c>
      <c r="D336" s="2">
        <v>209</v>
      </c>
      <c r="E336" t="s">
        <v>7027</v>
      </c>
      <c r="F336" t="s">
        <v>7036</v>
      </c>
      <c r="G336" s="2">
        <v>59</v>
      </c>
      <c r="H336" s="12">
        <v>0.22014925373134328</v>
      </c>
      <c r="I336" s="1">
        <f t="shared" si="9"/>
        <v>0.22014925373134328</v>
      </c>
    </row>
    <row r="337" spans="1:9" x14ac:dyDescent="0.2">
      <c r="A337" t="s">
        <v>4397</v>
      </c>
      <c r="B337" t="s">
        <v>4398</v>
      </c>
      <c r="C337" s="2">
        <v>416</v>
      </c>
      <c r="D337" s="2">
        <v>404</v>
      </c>
      <c r="E337" t="s">
        <v>7029</v>
      </c>
      <c r="F337" t="s">
        <v>7042</v>
      </c>
      <c r="G337" s="2">
        <v>12</v>
      </c>
      <c r="H337" s="12">
        <v>2.8846153846153848E-2</v>
      </c>
      <c r="I337" s="1" t="str">
        <f t="shared" si="9"/>
        <v/>
      </c>
    </row>
    <row r="338" spans="1:9" x14ac:dyDescent="0.2">
      <c r="A338" t="s">
        <v>4399</v>
      </c>
      <c r="B338" t="s">
        <v>3655</v>
      </c>
      <c r="C338" s="2">
        <v>299</v>
      </c>
      <c r="D338" s="2">
        <v>185</v>
      </c>
      <c r="E338" t="s">
        <v>6989</v>
      </c>
      <c r="F338" t="s">
        <v>7037</v>
      </c>
      <c r="G338" s="2">
        <v>114</v>
      </c>
      <c r="H338" s="12">
        <v>0.38127090301003347</v>
      </c>
      <c r="I338" s="1">
        <f t="shared" si="9"/>
        <v>0.38127090301003347</v>
      </c>
    </row>
    <row r="339" spans="1:9" x14ac:dyDescent="0.2">
      <c r="A339" t="s">
        <v>4405</v>
      </c>
      <c r="B339" t="s">
        <v>4406</v>
      </c>
      <c r="C339" s="2">
        <v>299</v>
      </c>
      <c r="D339" s="2">
        <v>215</v>
      </c>
      <c r="E339" t="s">
        <v>6989</v>
      </c>
      <c r="F339" t="s">
        <v>7045</v>
      </c>
      <c r="G339" s="2">
        <v>84</v>
      </c>
      <c r="H339" s="12">
        <v>0.28093645484949831</v>
      </c>
      <c r="I339" s="1">
        <f t="shared" si="9"/>
        <v>0.28093645484949831</v>
      </c>
    </row>
    <row r="340" spans="1:9" x14ac:dyDescent="0.2">
      <c r="A340" t="s">
        <v>4424</v>
      </c>
      <c r="B340" t="s">
        <v>2432</v>
      </c>
      <c r="C340" s="2">
        <v>69</v>
      </c>
      <c r="D340" s="2">
        <v>48</v>
      </c>
      <c r="E340" t="s">
        <v>6989</v>
      </c>
      <c r="F340" t="s">
        <v>7042</v>
      </c>
      <c r="G340" s="2">
        <v>21</v>
      </c>
      <c r="H340" s="12">
        <v>0.30434782608695654</v>
      </c>
      <c r="I340" s="1">
        <f t="shared" si="9"/>
        <v>0.30434782608695654</v>
      </c>
    </row>
    <row r="341" spans="1:9" x14ac:dyDescent="0.2">
      <c r="A341" t="s">
        <v>4430</v>
      </c>
      <c r="B341" t="s">
        <v>4431</v>
      </c>
      <c r="C341" s="2">
        <v>294</v>
      </c>
      <c r="D341" s="2">
        <v>179</v>
      </c>
      <c r="E341" t="s">
        <v>7027</v>
      </c>
      <c r="F341" t="s">
        <v>7045</v>
      </c>
      <c r="G341" s="2">
        <v>115</v>
      </c>
      <c r="H341" s="12">
        <v>0.391156462585034</v>
      </c>
      <c r="I341" s="1">
        <f t="shared" si="9"/>
        <v>0.391156462585034</v>
      </c>
    </row>
    <row r="342" spans="1:9" x14ac:dyDescent="0.2">
      <c r="A342" t="s">
        <v>4455</v>
      </c>
      <c r="B342" t="s">
        <v>4456</v>
      </c>
      <c r="C342" s="2">
        <v>349</v>
      </c>
      <c r="D342" s="2">
        <v>342</v>
      </c>
      <c r="E342" t="s">
        <v>6989</v>
      </c>
      <c r="F342" t="s">
        <v>7039</v>
      </c>
      <c r="G342" s="2">
        <v>7</v>
      </c>
      <c r="H342" s="12">
        <v>2.0057306590257881E-2</v>
      </c>
      <c r="I342" s="1" t="str">
        <f t="shared" si="9"/>
        <v/>
      </c>
    </row>
    <row r="343" spans="1:9" x14ac:dyDescent="0.2">
      <c r="A343" t="s">
        <v>4457</v>
      </c>
      <c r="B343" t="s">
        <v>4458</v>
      </c>
      <c r="C343" s="2">
        <v>738</v>
      </c>
      <c r="D343" s="2">
        <v>531</v>
      </c>
      <c r="E343" t="s">
        <v>7029</v>
      </c>
      <c r="F343" t="s">
        <v>7039</v>
      </c>
      <c r="G343" s="2">
        <v>207</v>
      </c>
      <c r="H343" s="12">
        <v>0.28048780487804881</v>
      </c>
      <c r="I343" s="1">
        <f t="shared" si="9"/>
        <v>0.28048780487804881</v>
      </c>
    </row>
    <row r="344" spans="1:9" x14ac:dyDescent="0.2">
      <c r="A344" t="s">
        <v>4470</v>
      </c>
      <c r="B344" t="s">
        <v>4471</v>
      </c>
      <c r="C344" s="2">
        <v>268</v>
      </c>
      <c r="D344" s="2">
        <v>222</v>
      </c>
      <c r="E344" t="s">
        <v>7027</v>
      </c>
      <c r="F344" t="s">
        <v>7036</v>
      </c>
      <c r="G344" s="2">
        <v>46</v>
      </c>
      <c r="H344" s="12">
        <v>0.17164179104477612</v>
      </c>
      <c r="I344" s="1">
        <f t="shared" si="9"/>
        <v>0.17164179104477612</v>
      </c>
    </row>
    <row r="345" spans="1:9" x14ac:dyDescent="0.2">
      <c r="A345" t="s">
        <v>4473</v>
      </c>
      <c r="B345" t="s">
        <v>4474</v>
      </c>
      <c r="C345" s="2">
        <v>295</v>
      </c>
      <c r="D345" s="2">
        <v>177</v>
      </c>
      <c r="E345" t="s">
        <v>7027</v>
      </c>
      <c r="F345" t="s">
        <v>7037</v>
      </c>
      <c r="G345" s="2">
        <v>118</v>
      </c>
      <c r="H345" s="12">
        <v>0.4</v>
      </c>
      <c r="I345" s="1">
        <f t="shared" si="9"/>
        <v>0.4</v>
      </c>
    </row>
    <row r="346" spans="1:9" x14ac:dyDescent="0.2">
      <c r="A346" t="s">
        <v>4491</v>
      </c>
      <c r="B346" t="s">
        <v>4259</v>
      </c>
      <c r="C346" s="2">
        <v>294</v>
      </c>
      <c r="D346" s="2">
        <v>212</v>
      </c>
      <c r="E346" t="s">
        <v>7029</v>
      </c>
      <c r="F346" t="s">
        <v>7037</v>
      </c>
      <c r="G346" s="2">
        <v>82</v>
      </c>
      <c r="H346" s="12">
        <v>0.27891156462585032</v>
      </c>
      <c r="I346" s="1">
        <f t="shared" si="9"/>
        <v>0.27891156462585032</v>
      </c>
    </row>
    <row r="347" spans="1:9" x14ac:dyDescent="0.2">
      <c r="A347" t="s">
        <v>4521</v>
      </c>
      <c r="B347" t="s">
        <v>4522</v>
      </c>
      <c r="C347" s="2">
        <v>491</v>
      </c>
      <c r="D347" s="2">
        <v>329</v>
      </c>
      <c r="E347" t="s">
        <v>7027</v>
      </c>
      <c r="F347" t="s">
        <v>7041</v>
      </c>
      <c r="G347" s="2">
        <v>162</v>
      </c>
      <c r="H347" s="12">
        <v>0.32993890020366601</v>
      </c>
      <c r="I347" s="1">
        <f t="shared" si="9"/>
        <v>0.32993890020366601</v>
      </c>
    </row>
    <row r="348" spans="1:9" x14ac:dyDescent="0.2">
      <c r="A348" t="s">
        <v>4546</v>
      </c>
      <c r="B348" t="s">
        <v>4547</v>
      </c>
      <c r="C348" s="2">
        <v>169</v>
      </c>
      <c r="D348" s="2">
        <v>132</v>
      </c>
      <c r="E348" t="s">
        <v>7029</v>
      </c>
      <c r="F348" t="s">
        <v>7044</v>
      </c>
      <c r="G348" s="2">
        <v>37</v>
      </c>
      <c r="H348" s="12">
        <v>0.21893491124260356</v>
      </c>
      <c r="I348" s="1">
        <f t="shared" si="9"/>
        <v>0.21893491124260356</v>
      </c>
    </row>
    <row r="349" spans="1:9" x14ac:dyDescent="0.2">
      <c r="A349" t="s">
        <v>4548</v>
      </c>
      <c r="B349" t="s">
        <v>4549</v>
      </c>
      <c r="C349" s="2">
        <v>491</v>
      </c>
      <c r="D349" s="2">
        <v>368</v>
      </c>
      <c r="E349" t="s">
        <v>7029</v>
      </c>
      <c r="F349" t="s">
        <v>7037</v>
      </c>
      <c r="G349" s="2">
        <v>123</v>
      </c>
      <c r="H349" s="12">
        <v>0.25050916496945008</v>
      </c>
      <c r="I349" s="1">
        <f t="shared" si="9"/>
        <v>0.25050916496945008</v>
      </c>
    </row>
    <row r="350" spans="1:9" x14ac:dyDescent="0.2">
      <c r="A350" t="s">
        <v>4551</v>
      </c>
      <c r="B350" t="s">
        <v>3862</v>
      </c>
      <c r="C350" s="2">
        <v>294</v>
      </c>
      <c r="D350" s="2">
        <v>191</v>
      </c>
      <c r="E350" t="s">
        <v>7027</v>
      </c>
      <c r="F350" t="s">
        <v>7037</v>
      </c>
      <c r="G350" s="2">
        <v>103</v>
      </c>
      <c r="H350" s="12">
        <v>0.35034013605442177</v>
      </c>
      <c r="I350" s="1">
        <f t="shared" si="9"/>
        <v>0.35034013605442177</v>
      </c>
    </row>
    <row r="351" spans="1:9" x14ac:dyDescent="0.2">
      <c r="A351" t="s">
        <v>4560</v>
      </c>
      <c r="B351" t="s">
        <v>4561</v>
      </c>
      <c r="C351" s="2">
        <v>268</v>
      </c>
      <c r="D351" s="2">
        <v>201</v>
      </c>
      <c r="E351" t="s">
        <v>7027</v>
      </c>
      <c r="F351" t="s">
        <v>7039</v>
      </c>
      <c r="G351" s="2">
        <v>67</v>
      </c>
      <c r="H351" s="12">
        <v>0.25</v>
      </c>
      <c r="I351" s="1">
        <f t="shared" si="9"/>
        <v>0.25</v>
      </c>
    </row>
    <row r="352" spans="1:9" x14ac:dyDescent="0.2">
      <c r="A352" t="s">
        <v>4573</v>
      </c>
      <c r="B352" t="s">
        <v>4574</v>
      </c>
      <c r="C352" s="2">
        <v>268</v>
      </c>
      <c r="D352" s="2">
        <v>204</v>
      </c>
      <c r="E352" t="s">
        <v>7027</v>
      </c>
      <c r="F352" t="s">
        <v>7039</v>
      </c>
      <c r="G352" s="2">
        <v>64</v>
      </c>
      <c r="H352" s="12">
        <v>0.23880597014925373</v>
      </c>
      <c r="I352" s="1">
        <f t="shared" si="9"/>
        <v>0.23880597014925373</v>
      </c>
    </row>
    <row r="353" spans="1:9" x14ac:dyDescent="0.2">
      <c r="A353" t="s">
        <v>4609</v>
      </c>
      <c r="B353" t="s">
        <v>4610</v>
      </c>
      <c r="C353" s="2">
        <v>268</v>
      </c>
      <c r="D353" s="2">
        <v>217</v>
      </c>
      <c r="E353" t="s">
        <v>7027</v>
      </c>
      <c r="F353" t="s">
        <v>7039</v>
      </c>
      <c r="G353" s="2">
        <v>51</v>
      </c>
      <c r="H353" s="12">
        <v>0.19029850746268656</v>
      </c>
      <c r="I353" s="1">
        <f t="shared" si="9"/>
        <v>0.19029850746268656</v>
      </c>
    </row>
    <row r="354" spans="1:9" x14ac:dyDescent="0.2">
      <c r="A354" t="s">
        <v>4628</v>
      </c>
      <c r="B354" t="s">
        <v>2216</v>
      </c>
      <c r="C354" s="2">
        <v>447</v>
      </c>
      <c r="D354" s="2">
        <v>250</v>
      </c>
      <c r="E354" t="s">
        <v>7027</v>
      </c>
      <c r="F354" t="s">
        <v>7040</v>
      </c>
      <c r="G354" s="2">
        <v>197</v>
      </c>
      <c r="H354" s="12">
        <v>0.4407158836689038</v>
      </c>
      <c r="I354" s="1">
        <f t="shared" si="9"/>
        <v>0.4407158836689038</v>
      </c>
    </row>
    <row r="355" spans="1:9" x14ac:dyDescent="0.2">
      <c r="A355" t="s">
        <v>4659</v>
      </c>
      <c r="B355" t="s">
        <v>848</v>
      </c>
      <c r="C355" s="2">
        <v>319</v>
      </c>
      <c r="D355" s="2">
        <v>233</v>
      </c>
      <c r="E355" t="s">
        <v>7029</v>
      </c>
      <c r="F355" t="s">
        <v>7036</v>
      </c>
      <c r="G355" s="2">
        <v>86</v>
      </c>
      <c r="H355" s="12">
        <v>0.26959247648902823</v>
      </c>
      <c r="I355" s="1">
        <f t="shared" si="9"/>
        <v>0.26959247648902823</v>
      </c>
    </row>
    <row r="356" spans="1:9" x14ac:dyDescent="0.2">
      <c r="A356" t="s">
        <v>4669</v>
      </c>
      <c r="B356" t="s">
        <v>4670</v>
      </c>
      <c r="C356" s="2">
        <v>268</v>
      </c>
      <c r="D356" s="2">
        <v>220</v>
      </c>
      <c r="E356" t="s">
        <v>7029</v>
      </c>
      <c r="F356" t="s">
        <v>7037</v>
      </c>
      <c r="G356" s="2">
        <v>48</v>
      </c>
      <c r="H356" s="12">
        <v>0.17910447761194029</v>
      </c>
      <c r="I356" s="1">
        <f t="shared" si="9"/>
        <v>0.17910447761194029</v>
      </c>
    </row>
    <row r="357" spans="1:9" x14ac:dyDescent="0.2">
      <c r="A357" t="s">
        <v>4721</v>
      </c>
      <c r="B357" t="s">
        <v>4722</v>
      </c>
      <c r="C357" s="2">
        <v>268</v>
      </c>
      <c r="D357" s="2">
        <v>161</v>
      </c>
      <c r="E357" t="s">
        <v>7027</v>
      </c>
      <c r="F357" t="s">
        <v>7037</v>
      </c>
      <c r="G357" s="2">
        <v>107</v>
      </c>
      <c r="H357" s="12">
        <v>0.39925373134328357</v>
      </c>
      <c r="I357" s="1">
        <f t="shared" si="9"/>
        <v>0.39925373134328357</v>
      </c>
    </row>
    <row r="358" spans="1:9" x14ac:dyDescent="0.2">
      <c r="A358" t="s">
        <v>4745</v>
      </c>
      <c r="B358" t="s">
        <v>2216</v>
      </c>
      <c r="C358" s="2">
        <v>129</v>
      </c>
      <c r="D358" s="2">
        <v>101</v>
      </c>
      <c r="E358" t="s">
        <v>7027</v>
      </c>
      <c r="F358" t="s">
        <v>7041</v>
      </c>
      <c r="G358" s="2">
        <v>28</v>
      </c>
      <c r="H358" s="12">
        <v>0.21705426356589147</v>
      </c>
      <c r="I358" s="1">
        <f t="shared" si="9"/>
        <v>0.21705426356589147</v>
      </c>
    </row>
    <row r="359" spans="1:9" x14ac:dyDescent="0.2">
      <c r="A359" t="s">
        <v>4746</v>
      </c>
      <c r="B359" t="s">
        <v>4747</v>
      </c>
      <c r="C359" s="2">
        <v>384</v>
      </c>
      <c r="D359" s="2">
        <v>307</v>
      </c>
      <c r="E359" t="s">
        <v>7029</v>
      </c>
      <c r="F359" t="s">
        <v>7043</v>
      </c>
      <c r="G359" s="2">
        <v>77</v>
      </c>
      <c r="H359" s="12">
        <v>0.20052083333333334</v>
      </c>
      <c r="I359" s="1">
        <f t="shared" si="9"/>
        <v>0.20052083333333334</v>
      </c>
    </row>
    <row r="360" spans="1:9" x14ac:dyDescent="0.2">
      <c r="A360" t="s">
        <v>4757</v>
      </c>
      <c r="B360" t="s">
        <v>4758</v>
      </c>
      <c r="C360" s="2">
        <v>357</v>
      </c>
      <c r="D360" s="2">
        <v>350</v>
      </c>
      <c r="E360" t="s">
        <v>7029</v>
      </c>
      <c r="F360" t="s">
        <v>7041</v>
      </c>
      <c r="G360" s="2">
        <v>7</v>
      </c>
      <c r="H360" s="12">
        <v>1.9607843137254902E-2</v>
      </c>
      <c r="I360" s="1" t="str">
        <f t="shared" si="9"/>
        <v/>
      </c>
    </row>
    <row r="361" spans="1:9" x14ac:dyDescent="0.2">
      <c r="A361" t="s">
        <v>4766</v>
      </c>
      <c r="B361" t="s">
        <v>4252</v>
      </c>
      <c r="C361" s="2">
        <v>268</v>
      </c>
      <c r="D361" s="2">
        <v>196</v>
      </c>
      <c r="E361" t="s">
        <v>7027</v>
      </c>
      <c r="F361" t="s">
        <v>7039</v>
      </c>
      <c r="G361" s="2">
        <v>72</v>
      </c>
      <c r="H361" s="12">
        <v>0.26865671641791045</v>
      </c>
      <c r="I361" s="1">
        <f t="shared" si="9"/>
        <v>0.26865671641791045</v>
      </c>
    </row>
    <row r="362" spans="1:9" x14ac:dyDescent="0.2">
      <c r="A362" t="s">
        <v>4790</v>
      </c>
      <c r="B362" t="s">
        <v>2216</v>
      </c>
      <c r="C362" s="2">
        <v>239</v>
      </c>
      <c r="D362" s="2">
        <v>127</v>
      </c>
      <c r="E362" t="s">
        <v>7027</v>
      </c>
      <c r="F362" t="s">
        <v>7040</v>
      </c>
      <c r="G362" s="2">
        <v>112</v>
      </c>
      <c r="H362" s="12">
        <v>0.46861924686192469</v>
      </c>
      <c r="I362" s="1">
        <f t="shared" si="9"/>
        <v>0.46861924686192469</v>
      </c>
    </row>
    <row r="363" spans="1:9" x14ac:dyDescent="0.2">
      <c r="A363" t="s">
        <v>4792</v>
      </c>
      <c r="B363" t="s">
        <v>4793</v>
      </c>
      <c r="C363" s="2">
        <v>473</v>
      </c>
      <c r="D363" s="2">
        <v>421</v>
      </c>
      <c r="E363" t="s">
        <v>7027</v>
      </c>
      <c r="F363" t="s">
        <v>7039</v>
      </c>
      <c r="G363" s="2">
        <v>52</v>
      </c>
      <c r="H363" s="12">
        <v>0.10993657505285412</v>
      </c>
      <c r="I363" s="1" t="str">
        <f t="shared" si="9"/>
        <v/>
      </c>
    </row>
    <row r="364" spans="1:9" x14ac:dyDescent="0.2">
      <c r="A364" t="s">
        <v>4797</v>
      </c>
      <c r="B364" t="s">
        <v>1789</v>
      </c>
      <c r="C364" s="2">
        <v>752</v>
      </c>
      <c r="D364" s="2">
        <v>587</v>
      </c>
      <c r="E364" t="s">
        <v>7029</v>
      </c>
      <c r="F364" t="s">
        <v>7042</v>
      </c>
      <c r="G364" s="2">
        <v>165</v>
      </c>
      <c r="H364" s="12">
        <v>0.21941489361702127</v>
      </c>
      <c r="I364" s="1">
        <f t="shared" si="9"/>
        <v>0.21941489361702127</v>
      </c>
    </row>
    <row r="365" spans="1:9" x14ac:dyDescent="0.2">
      <c r="A365" t="s">
        <v>4809</v>
      </c>
      <c r="B365" t="s">
        <v>4810</v>
      </c>
      <c r="C365" s="2">
        <v>325</v>
      </c>
      <c r="D365" s="2">
        <v>228</v>
      </c>
      <c r="E365" t="s">
        <v>7027</v>
      </c>
      <c r="F365" t="s">
        <v>7037</v>
      </c>
      <c r="G365" s="2">
        <v>97</v>
      </c>
      <c r="H365" s="12">
        <v>0.29846153846153844</v>
      </c>
      <c r="I365" s="1">
        <f t="shared" si="9"/>
        <v>0.29846153846153844</v>
      </c>
    </row>
    <row r="366" spans="1:9" x14ac:dyDescent="0.2">
      <c r="A366" t="s">
        <v>4822</v>
      </c>
      <c r="B366" t="s">
        <v>4823</v>
      </c>
      <c r="C366" s="2">
        <v>349</v>
      </c>
      <c r="D366" s="2">
        <v>272</v>
      </c>
      <c r="E366" t="s">
        <v>7027</v>
      </c>
      <c r="F366" t="s">
        <v>7039</v>
      </c>
      <c r="G366" s="2">
        <v>77</v>
      </c>
      <c r="H366" s="12">
        <v>0.22063037249283668</v>
      </c>
      <c r="I366" s="1">
        <f t="shared" si="9"/>
        <v>0.22063037249283668</v>
      </c>
    </row>
    <row r="367" spans="1:9" x14ac:dyDescent="0.2">
      <c r="A367" t="s">
        <v>4863</v>
      </c>
      <c r="B367" t="s">
        <v>4864</v>
      </c>
      <c r="C367" s="2">
        <v>232</v>
      </c>
      <c r="D367" s="2">
        <v>130</v>
      </c>
      <c r="E367" t="s">
        <v>7027</v>
      </c>
      <c r="F367" t="s">
        <v>7040</v>
      </c>
      <c r="G367" s="2">
        <v>102</v>
      </c>
      <c r="H367" s="12">
        <v>0.43965517241379309</v>
      </c>
      <c r="I367" s="1">
        <f t="shared" si="9"/>
        <v>0.43965517241379309</v>
      </c>
    </row>
    <row r="368" spans="1:9" x14ac:dyDescent="0.2">
      <c r="A368" t="s">
        <v>4888</v>
      </c>
      <c r="B368" t="s">
        <v>4889</v>
      </c>
      <c r="C368" s="2">
        <v>499</v>
      </c>
      <c r="D368" s="2">
        <v>220</v>
      </c>
      <c r="E368" t="s">
        <v>7029</v>
      </c>
      <c r="F368" t="s">
        <v>7040</v>
      </c>
      <c r="G368" s="2">
        <v>279</v>
      </c>
      <c r="H368" s="12">
        <v>0.5591182364729459</v>
      </c>
      <c r="I368" s="1">
        <f t="shared" si="9"/>
        <v>0.5591182364729459</v>
      </c>
    </row>
    <row r="369" spans="1:9" x14ac:dyDescent="0.2">
      <c r="A369" t="s">
        <v>4895</v>
      </c>
      <c r="B369" t="s">
        <v>4896</v>
      </c>
      <c r="C369" s="2">
        <v>473</v>
      </c>
      <c r="D369" s="2">
        <v>326</v>
      </c>
      <c r="E369" t="s">
        <v>7027</v>
      </c>
      <c r="F369" t="s">
        <v>7037</v>
      </c>
      <c r="G369" s="2">
        <v>147</v>
      </c>
      <c r="H369" s="12">
        <v>0.31078224101479918</v>
      </c>
      <c r="I369" s="1">
        <f t="shared" si="9"/>
        <v>0.31078224101479918</v>
      </c>
    </row>
    <row r="370" spans="1:9" x14ac:dyDescent="0.2">
      <c r="A370" t="s">
        <v>4925</v>
      </c>
      <c r="B370" t="s">
        <v>4926</v>
      </c>
      <c r="C370" s="2">
        <v>329</v>
      </c>
      <c r="D370" s="2">
        <v>260</v>
      </c>
      <c r="E370" t="s">
        <v>7027</v>
      </c>
      <c r="F370" t="s">
        <v>7039</v>
      </c>
      <c r="G370" s="2">
        <v>69</v>
      </c>
      <c r="H370" s="12">
        <v>0.20972644376899696</v>
      </c>
      <c r="I370" s="1">
        <f t="shared" si="9"/>
        <v>0.20972644376899696</v>
      </c>
    </row>
    <row r="371" spans="1:9" x14ac:dyDescent="0.2">
      <c r="A371" t="s">
        <v>4944</v>
      </c>
      <c r="B371" t="s">
        <v>4945</v>
      </c>
      <c r="C371" s="2">
        <v>223</v>
      </c>
      <c r="D371" s="2">
        <v>120</v>
      </c>
      <c r="E371" t="s">
        <v>7027</v>
      </c>
      <c r="F371" t="s">
        <v>7040</v>
      </c>
      <c r="G371" s="2">
        <v>103</v>
      </c>
      <c r="H371" s="12">
        <v>0.46188340807174888</v>
      </c>
      <c r="I371" s="1">
        <f t="shared" si="9"/>
        <v>0.46188340807174888</v>
      </c>
    </row>
    <row r="372" spans="1:9" x14ac:dyDescent="0.2">
      <c r="A372" t="s">
        <v>4984</v>
      </c>
      <c r="B372" t="s">
        <v>3263</v>
      </c>
      <c r="C372" s="2">
        <v>294</v>
      </c>
      <c r="D372" s="2">
        <v>126</v>
      </c>
      <c r="E372" t="s">
        <v>7027</v>
      </c>
      <c r="F372" t="s">
        <v>7040</v>
      </c>
      <c r="G372" s="2">
        <v>168</v>
      </c>
      <c r="H372" s="12">
        <v>0.5714285714285714</v>
      </c>
      <c r="I372" s="1">
        <f t="shared" si="9"/>
        <v>0.5714285714285714</v>
      </c>
    </row>
    <row r="373" spans="1:9" x14ac:dyDescent="0.2">
      <c r="A373" t="s">
        <v>4987</v>
      </c>
      <c r="B373" t="s">
        <v>4988</v>
      </c>
      <c r="C373" s="2">
        <v>199</v>
      </c>
      <c r="D373" s="2">
        <v>139</v>
      </c>
      <c r="E373" t="s">
        <v>7027</v>
      </c>
      <c r="F373" t="s">
        <v>7039</v>
      </c>
      <c r="G373" s="2">
        <v>60</v>
      </c>
      <c r="H373" s="12">
        <v>0.30150753768844218</v>
      </c>
      <c r="I373" s="1">
        <f t="shared" si="9"/>
        <v>0.30150753768844218</v>
      </c>
    </row>
    <row r="374" spans="1:9" x14ac:dyDescent="0.2">
      <c r="A374" t="s">
        <v>5004</v>
      </c>
      <c r="B374" t="s">
        <v>1775</v>
      </c>
      <c r="C374" s="2">
        <v>447</v>
      </c>
      <c r="D374" s="2">
        <v>224</v>
      </c>
      <c r="E374" t="s">
        <v>7029</v>
      </c>
      <c r="F374" t="s">
        <v>7040</v>
      </c>
      <c r="G374" s="2">
        <v>223</v>
      </c>
      <c r="H374" s="12">
        <v>0.49888143176733779</v>
      </c>
      <c r="I374" s="1">
        <f t="shared" si="9"/>
        <v>0.49888143176733779</v>
      </c>
    </row>
    <row r="375" spans="1:9" x14ac:dyDescent="0.2">
      <c r="A375" t="s">
        <v>5019</v>
      </c>
      <c r="B375" t="s">
        <v>5020</v>
      </c>
      <c r="C375" s="2">
        <v>529</v>
      </c>
      <c r="D375" s="2">
        <v>397</v>
      </c>
      <c r="E375" t="s">
        <v>7027</v>
      </c>
      <c r="F375" t="s">
        <v>7043</v>
      </c>
      <c r="G375" s="2">
        <v>132</v>
      </c>
      <c r="H375" s="12">
        <v>0.2495274102079395</v>
      </c>
      <c r="I375" s="1">
        <f t="shared" si="9"/>
        <v>0.2495274102079395</v>
      </c>
    </row>
    <row r="376" spans="1:9" x14ac:dyDescent="0.2">
      <c r="A376" t="s">
        <v>5027</v>
      </c>
      <c r="B376" t="s">
        <v>5028</v>
      </c>
      <c r="C376" s="2">
        <v>473</v>
      </c>
      <c r="D376" s="2">
        <v>341</v>
      </c>
      <c r="E376" t="s">
        <v>7029</v>
      </c>
      <c r="F376" t="s">
        <v>7037</v>
      </c>
      <c r="G376" s="2">
        <v>132</v>
      </c>
      <c r="H376" s="12">
        <v>0.27906976744186046</v>
      </c>
      <c r="I376" s="1">
        <f t="shared" si="9"/>
        <v>0.27906976744186046</v>
      </c>
    </row>
    <row r="377" spans="1:9" x14ac:dyDescent="0.2">
      <c r="A377" t="s">
        <v>5029</v>
      </c>
      <c r="B377" t="s">
        <v>4076</v>
      </c>
      <c r="C377" s="2">
        <v>279</v>
      </c>
      <c r="D377" s="2">
        <v>215</v>
      </c>
      <c r="E377" t="s">
        <v>7027</v>
      </c>
      <c r="F377" t="s">
        <v>7036</v>
      </c>
      <c r="G377" s="2">
        <v>64</v>
      </c>
      <c r="H377" s="12">
        <v>0.22939068100358423</v>
      </c>
      <c r="I377" s="1">
        <f t="shared" si="9"/>
        <v>0.22939068100358423</v>
      </c>
    </row>
    <row r="378" spans="1:9" x14ac:dyDescent="0.2">
      <c r="A378" t="s">
        <v>5038</v>
      </c>
      <c r="B378" t="s">
        <v>2216</v>
      </c>
      <c r="C378" s="2">
        <v>169</v>
      </c>
      <c r="D378" s="2">
        <v>122</v>
      </c>
      <c r="E378" t="s">
        <v>7029</v>
      </c>
      <c r="F378" t="s">
        <v>7036</v>
      </c>
      <c r="G378" s="2">
        <v>47</v>
      </c>
      <c r="H378" s="12">
        <v>0.27810650887573962</v>
      </c>
      <c r="I378" s="1">
        <f t="shared" si="9"/>
        <v>0.27810650887573962</v>
      </c>
    </row>
    <row r="379" spans="1:9" x14ac:dyDescent="0.2">
      <c r="A379" t="s">
        <v>5083</v>
      </c>
      <c r="B379" t="s">
        <v>5084</v>
      </c>
      <c r="C379" s="2">
        <v>402</v>
      </c>
      <c r="D379" s="2">
        <v>281</v>
      </c>
      <c r="E379" t="s">
        <v>7029</v>
      </c>
      <c r="F379" t="s">
        <v>7043</v>
      </c>
      <c r="G379" s="2">
        <v>121</v>
      </c>
      <c r="H379" s="12">
        <v>0.30099502487562191</v>
      </c>
      <c r="I379" s="1">
        <f t="shared" si="9"/>
        <v>0.30099502487562191</v>
      </c>
    </row>
    <row r="380" spans="1:9" x14ac:dyDescent="0.2">
      <c r="A380" t="s">
        <v>5101</v>
      </c>
      <c r="B380" t="s">
        <v>2216</v>
      </c>
      <c r="C380" s="2">
        <v>179</v>
      </c>
      <c r="D380" s="2">
        <v>100</v>
      </c>
      <c r="E380" t="s">
        <v>7029</v>
      </c>
      <c r="F380" t="s">
        <v>7037</v>
      </c>
      <c r="G380" s="2">
        <v>79</v>
      </c>
      <c r="H380" s="12">
        <v>0.44134078212290501</v>
      </c>
      <c r="I380" s="1">
        <f t="shared" si="9"/>
        <v>0.44134078212290501</v>
      </c>
    </row>
    <row r="381" spans="1:9" x14ac:dyDescent="0.2">
      <c r="A381" t="s">
        <v>4910</v>
      </c>
      <c r="B381" t="s">
        <v>4911</v>
      </c>
      <c r="C381" s="2">
        <v>469</v>
      </c>
      <c r="D381" s="2">
        <v>202</v>
      </c>
      <c r="E381" t="s">
        <v>7029</v>
      </c>
      <c r="F381" t="s">
        <v>7037</v>
      </c>
      <c r="G381" s="2">
        <v>267</v>
      </c>
      <c r="H381" s="12">
        <v>0.56929637526652455</v>
      </c>
      <c r="I381" s="1">
        <f t="shared" si="9"/>
        <v>0.56929637526652455</v>
      </c>
    </row>
    <row r="382" spans="1:9" x14ac:dyDescent="0.2">
      <c r="A382" t="s">
        <v>5129</v>
      </c>
      <c r="B382" t="s">
        <v>5130</v>
      </c>
      <c r="C382" s="2">
        <v>268</v>
      </c>
      <c r="D382" s="2">
        <v>212</v>
      </c>
      <c r="E382" t="s">
        <v>7027</v>
      </c>
      <c r="F382" t="s">
        <v>7037</v>
      </c>
      <c r="G382" s="2">
        <v>56</v>
      </c>
      <c r="H382" s="12">
        <v>0.20895522388059701</v>
      </c>
      <c r="I382" s="1">
        <f t="shared" si="9"/>
        <v>0.20895522388059701</v>
      </c>
    </row>
    <row r="383" spans="1:9" x14ac:dyDescent="0.2">
      <c r="A383" t="s">
        <v>5143</v>
      </c>
      <c r="B383" t="s">
        <v>5144</v>
      </c>
      <c r="C383" s="2">
        <v>295</v>
      </c>
      <c r="D383" s="2">
        <v>183</v>
      </c>
      <c r="E383" t="s">
        <v>7027</v>
      </c>
      <c r="F383" t="s">
        <v>7037</v>
      </c>
      <c r="G383" s="2">
        <v>112</v>
      </c>
      <c r="H383" s="12">
        <v>0.37966101694915255</v>
      </c>
      <c r="I383" s="1">
        <f t="shared" si="9"/>
        <v>0.37966101694915255</v>
      </c>
    </row>
    <row r="384" spans="1:9" x14ac:dyDescent="0.2">
      <c r="A384" t="s">
        <v>5165</v>
      </c>
      <c r="B384" t="s">
        <v>5166</v>
      </c>
      <c r="C384" s="2">
        <v>699</v>
      </c>
      <c r="D384" s="2">
        <v>566</v>
      </c>
      <c r="E384" t="s">
        <v>7029</v>
      </c>
      <c r="F384" t="s">
        <v>7042</v>
      </c>
      <c r="G384" s="2">
        <v>133</v>
      </c>
      <c r="H384" s="12">
        <v>0.19027181688125894</v>
      </c>
      <c r="I384" s="1">
        <f t="shared" si="9"/>
        <v>0.19027181688125894</v>
      </c>
    </row>
    <row r="385" spans="1:9" x14ac:dyDescent="0.2">
      <c r="A385" t="s">
        <v>5187</v>
      </c>
      <c r="B385" t="s">
        <v>5188</v>
      </c>
      <c r="C385" s="2">
        <v>447</v>
      </c>
      <c r="D385" s="2">
        <v>340</v>
      </c>
      <c r="E385" t="s">
        <v>7029</v>
      </c>
      <c r="F385" t="s">
        <v>7039</v>
      </c>
      <c r="G385" s="2">
        <v>107</v>
      </c>
      <c r="H385" s="12">
        <v>0.23937360178970918</v>
      </c>
      <c r="I385" s="1">
        <f t="shared" si="9"/>
        <v>0.23937360178970918</v>
      </c>
    </row>
    <row r="386" spans="1:9" x14ac:dyDescent="0.2">
      <c r="A386" t="s">
        <v>5189</v>
      </c>
      <c r="B386" t="s">
        <v>5190</v>
      </c>
      <c r="C386" s="2">
        <v>149</v>
      </c>
      <c r="D386" s="2">
        <v>112</v>
      </c>
      <c r="E386" t="s">
        <v>7027</v>
      </c>
      <c r="F386" t="s">
        <v>7036</v>
      </c>
      <c r="G386" s="2">
        <v>37</v>
      </c>
      <c r="H386" s="12">
        <v>0.24832214765100671</v>
      </c>
      <c r="I386" s="1">
        <f t="shared" si="9"/>
        <v>0.24832214765100671</v>
      </c>
    </row>
    <row r="387" spans="1:9" x14ac:dyDescent="0.2">
      <c r="A387" t="s">
        <v>5197</v>
      </c>
      <c r="B387" t="s">
        <v>5198</v>
      </c>
      <c r="C387" s="2">
        <v>312</v>
      </c>
      <c r="D387" s="2">
        <v>243</v>
      </c>
      <c r="E387" t="s">
        <v>7027</v>
      </c>
      <c r="F387" t="s">
        <v>7043</v>
      </c>
      <c r="G387" s="2">
        <v>69</v>
      </c>
      <c r="H387" s="12">
        <v>0.22115384615384615</v>
      </c>
      <c r="I387" s="1">
        <f t="shared" ref="I387:I450" si="10">IF(AND(H387&gt;=$N$7, H387&lt;=$O$7), H387, "")</f>
        <v>0.22115384615384615</v>
      </c>
    </row>
    <row r="388" spans="1:9" x14ac:dyDescent="0.2">
      <c r="A388" t="s">
        <v>5214</v>
      </c>
      <c r="B388" t="s">
        <v>5215</v>
      </c>
      <c r="C388" s="2">
        <v>590</v>
      </c>
      <c r="D388" s="2">
        <v>490</v>
      </c>
      <c r="E388" t="s">
        <v>7029</v>
      </c>
      <c r="F388" t="s">
        <v>7043</v>
      </c>
      <c r="G388" s="2">
        <v>100</v>
      </c>
      <c r="H388" s="12">
        <v>0.16949152542372881</v>
      </c>
      <c r="I388" s="1">
        <f t="shared" si="10"/>
        <v>0.16949152542372881</v>
      </c>
    </row>
    <row r="389" spans="1:9" x14ac:dyDescent="0.2">
      <c r="A389" t="s">
        <v>5236</v>
      </c>
      <c r="B389" t="s">
        <v>2216</v>
      </c>
      <c r="C389" s="2">
        <v>179</v>
      </c>
      <c r="D389" s="2">
        <v>104</v>
      </c>
      <c r="E389" t="s">
        <v>7029</v>
      </c>
      <c r="F389" t="s">
        <v>7036</v>
      </c>
      <c r="G389" s="2">
        <v>75</v>
      </c>
      <c r="H389" s="12">
        <v>0.41899441340782123</v>
      </c>
      <c r="I389" s="1">
        <f t="shared" si="10"/>
        <v>0.41899441340782123</v>
      </c>
    </row>
    <row r="390" spans="1:9" x14ac:dyDescent="0.2">
      <c r="A390" t="s">
        <v>5255</v>
      </c>
      <c r="B390" t="s">
        <v>3305</v>
      </c>
      <c r="C390" s="2">
        <v>299</v>
      </c>
      <c r="D390" s="2">
        <v>251</v>
      </c>
      <c r="E390" t="s">
        <v>7027</v>
      </c>
      <c r="F390" t="s">
        <v>7039</v>
      </c>
      <c r="G390" s="2">
        <v>48</v>
      </c>
      <c r="H390" s="12">
        <v>0.16053511705685619</v>
      </c>
      <c r="I390" s="1">
        <f t="shared" si="10"/>
        <v>0.16053511705685619</v>
      </c>
    </row>
    <row r="391" spans="1:9" x14ac:dyDescent="0.2">
      <c r="A391" t="s">
        <v>5257</v>
      </c>
      <c r="B391" t="s">
        <v>5258</v>
      </c>
      <c r="C391" s="2">
        <v>199</v>
      </c>
      <c r="D391" s="2">
        <v>161</v>
      </c>
      <c r="E391" t="s">
        <v>7027</v>
      </c>
      <c r="F391" t="s">
        <v>7042</v>
      </c>
      <c r="G391" s="2">
        <v>38</v>
      </c>
      <c r="H391" s="12">
        <v>0.19095477386934673</v>
      </c>
      <c r="I391" s="1">
        <f t="shared" si="10"/>
        <v>0.19095477386934673</v>
      </c>
    </row>
    <row r="392" spans="1:9" x14ac:dyDescent="0.2">
      <c r="A392" t="s">
        <v>5290</v>
      </c>
      <c r="B392" t="s">
        <v>2272</v>
      </c>
      <c r="C392" s="2">
        <v>269</v>
      </c>
      <c r="D392" s="2">
        <v>164</v>
      </c>
      <c r="E392" t="s">
        <v>7027</v>
      </c>
      <c r="F392" t="s">
        <v>7036</v>
      </c>
      <c r="G392" s="2">
        <v>105</v>
      </c>
      <c r="H392" s="12">
        <v>0.3903345724907063</v>
      </c>
      <c r="I392" s="1">
        <f t="shared" si="10"/>
        <v>0.3903345724907063</v>
      </c>
    </row>
    <row r="393" spans="1:9" x14ac:dyDescent="0.2">
      <c r="A393" t="s">
        <v>5298</v>
      </c>
      <c r="B393" t="s">
        <v>5299</v>
      </c>
      <c r="C393" s="2">
        <v>249</v>
      </c>
      <c r="D393" s="2">
        <v>90</v>
      </c>
      <c r="E393" t="s">
        <v>7027</v>
      </c>
      <c r="F393" t="s">
        <v>7040</v>
      </c>
      <c r="G393" s="2">
        <v>159</v>
      </c>
      <c r="H393" s="12">
        <v>0.63855421686746983</v>
      </c>
      <c r="I393" s="1" t="str">
        <f t="shared" si="10"/>
        <v/>
      </c>
    </row>
    <row r="394" spans="1:9" x14ac:dyDescent="0.2">
      <c r="A394" t="s">
        <v>4040</v>
      </c>
      <c r="B394" t="s">
        <v>3634</v>
      </c>
      <c r="C394" s="2">
        <v>99</v>
      </c>
      <c r="D394" s="2">
        <v>58</v>
      </c>
      <c r="E394" t="s">
        <v>7029</v>
      </c>
      <c r="F394" t="s">
        <v>7037</v>
      </c>
      <c r="G394" s="2">
        <v>41</v>
      </c>
      <c r="H394" s="12">
        <v>0.41414141414141414</v>
      </c>
      <c r="I394" s="1">
        <f t="shared" si="10"/>
        <v>0.41414141414141414</v>
      </c>
    </row>
    <row r="395" spans="1:9" x14ac:dyDescent="0.2">
      <c r="A395" t="s">
        <v>5316</v>
      </c>
      <c r="B395" t="s">
        <v>3634</v>
      </c>
      <c r="C395" s="2">
        <v>99</v>
      </c>
      <c r="D395" s="2">
        <v>73</v>
      </c>
      <c r="E395" t="s">
        <v>7027</v>
      </c>
      <c r="F395" t="s">
        <v>7037</v>
      </c>
      <c r="G395" s="2">
        <v>26</v>
      </c>
      <c r="H395" s="12">
        <v>0.26262626262626265</v>
      </c>
      <c r="I395" s="1">
        <f t="shared" si="10"/>
        <v>0.26262626262626265</v>
      </c>
    </row>
    <row r="396" spans="1:9" x14ac:dyDescent="0.2">
      <c r="A396" t="s">
        <v>5330</v>
      </c>
      <c r="B396" t="s">
        <v>5331</v>
      </c>
      <c r="C396" s="2">
        <v>670</v>
      </c>
      <c r="D396" s="2">
        <v>362</v>
      </c>
      <c r="E396" t="s">
        <v>7029</v>
      </c>
      <c r="F396" t="s">
        <v>7040</v>
      </c>
      <c r="G396" s="2">
        <v>308</v>
      </c>
      <c r="H396" s="12">
        <v>0.45970149253731341</v>
      </c>
      <c r="I396" s="1">
        <f t="shared" si="10"/>
        <v>0.45970149253731341</v>
      </c>
    </row>
    <row r="397" spans="1:9" x14ac:dyDescent="0.2">
      <c r="A397" t="s">
        <v>5335</v>
      </c>
      <c r="B397" t="s">
        <v>4749</v>
      </c>
      <c r="C397" s="2">
        <v>297</v>
      </c>
      <c r="D397" s="2">
        <v>125</v>
      </c>
      <c r="E397" t="s">
        <v>7027</v>
      </c>
      <c r="F397" t="s">
        <v>7040</v>
      </c>
      <c r="G397" s="2">
        <v>172</v>
      </c>
      <c r="H397" s="12">
        <v>0.57912457912457915</v>
      </c>
      <c r="I397" s="1" t="str">
        <f t="shared" si="10"/>
        <v/>
      </c>
    </row>
    <row r="398" spans="1:9" x14ac:dyDescent="0.2">
      <c r="A398" t="s">
        <v>5337</v>
      </c>
      <c r="B398" t="s">
        <v>5338</v>
      </c>
      <c r="C398" s="2">
        <v>209</v>
      </c>
      <c r="D398" s="2">
        <v>125</v>
      </c>
      <c r="E398" t="s">
        <v>6989</v>
      </c>
      <c r="F398" t="s">
        <v>7041</v>
      </c>
      <c r="G398" s="2">
        <v>84</v>
      </c>
      <c r="H398" s="12">
        <v>0.40191387559808611</v>
      </c>
      <c r="I398" s="1">
        <f t="shared" si="10"/>
        <v>0.40191387559808611</v>
      </c>
    </row>
    <row r="399" spans="1:9" x14ac:dyDescent="0.2">
      <c r="A399" t="s">
        <v>5346</v>
      </c>
      <c r="B399" t="s">
        <v>5347</v>
      </c>
      <c r="C399" s="2">
        <v>268</v>
      </c>
      <c r="D399" s="2">
        <v>145</v>
      </c>
      <c r="E399" t="s">
        <v>7027</v>
      </c>
      <c r="F399" t="s">
        <v>7037</v>
      </c>
      <c r="G399" s="2">
        <v>123</v>
      </c>
      <c r="H399" s="12">
        <v>0.45895522388059701</v>
      </c>
      <c r="I399" s="1">
        <f t="shared" si="10"/>
        <v>0.45895522388059701</v>
      </c>
    </row>
    <row r="400" spans="1:9" x14ac:dyDescent="0.2">
      <c r="A400" t="s">
        <v>5383</v>
      </c>
      <c r="B400" t="s">
        <v>5384</v>
      </c>
      <c r="C400" s="2">
        <v>447</v>
      </c>
      <c r="D400" s="2">
        <v>375</v>
      </c>
      <c r="E400" t="s">
        <v>7029</v>
      </c>
      <c r="F400" t="s">
        <v>7042</v>
      </c>
      <c r="G400" s="2">
        <v>72</v>
      </c>
      <c r="H400" s="12">
        <v>0.16107382550335569</v>
      </c>
      <c r="I400" s="1">
        <f t="shared" si="10"/>
        <v>0.16107382550335569</v>
      </c>
    </row>
    <row r="401" spans="1:9" x14ac:dyDescent="0.2">
      <c r="A401" t="s">
        <v>5393</v>
      </c>
      <c r="B401" t="s">
        <v>5394</v>
      </c>
      <c r="C401" s="2">
        <v>1240</v>
      </c>
      <c r="D401" s="2">
        <v>769</v>
      </c>
      <c r="E401" t="s">
        <v>7029</v>
      </c>
      <c r="F401" t="s">
        <v>7045</v>
      </c>
      <c r="G401" s="2">
        <v>471</v>
      </c>
      <c r="H401" s="12">
        <v>0.37983870967741934</v>
      </c>
      <c r="I401" s="1">
        <f t="shared" si="10"/>
        <v>0.37983870967741934</v>
      </c>
    </row>
    <row r="402" spans="1:9" x14ac:dyDescent="0.2">
      <c r="A402" t="s">
        <v>5422</v>
      </c>
      <c r="B402" t="s">
        <v>5423</v>
      </c>
      <c r="C402" s="2">
        <v>399</v>
      </c>
      <c r="D402" s="2">
        <v>227</v>
      </c>
      <c r="E402" t="s">
        <v>7029</v>
      </c>
      <c r="F402" t="s">
        <v>7040</v>
      </c>
      <c r="G402" s="2">
        <v>172</v>
      </c>
      <c r="H402" s="12">
        <v>0.43107769423558895</v>
      </c>
      <c r="I402" s="1">
        <f t="shared" si="10"/>
        <v>0.43107769423558895</v>
      </c>
    </row>
    <row r="403" spans="1:9" x14ac:dyDescent="0.2">
      <c r="A403" t="s">
        <v>5436</v>
      </c>
      <c r="B403" t="s">
        <v>4144</v>
      </c>
      <c r="C403" s="2">
        <v>268</v>
      </c>
      <c r="D403" s="2">
        <v>182</v>
      </c>
      <c r="E403" t="s">
        <v>7027</v>
      </c>
      <c r="F403" t="s">
        <v>7039</v>
      </c>
      <c r="G403" s="2">
        <v>86</v>
      </c>
      <c r="H403" s="12">
        <v>0.32089552238805968</v>
      </c>
      <c r="I403" s="1">
        <f t="shared" si="10"/>
        <v>0.32089552238805968</v>
      </c>
    </row>
    <row r="404" spans="1:9" x14ac:dyDescent="0.2">
      <c r="A404" t="s">
        <v>5461</v>
      </c>
      <c r="B404" t="s">
        <v>1786</v>
      </c>
      <c r="C404" s="2">
        <v>107</v>
      </c>
      <c r="D404" s="2">
        <v>73</v>
      </c>
      <c r="E404" t="s">
        <v>7029</v>
      </c>
      <c r="F404" t="s">
        <v>7040</v>
      </c>
      <c r="G404" s="2">
        <v>34</v>
      </c>
      <c r="H404" s="12">
        <v>0.31775700934579437</v>
      </c>
      <c r="I404" s="1">
        <f t="shared" si="10"/>
        <v>0.31775700934579437</v>
      </c>
    </row>
    <row r="405" spans="1:9" x14ac:dyDescent="0.2">
      <c r="A405" t="s">
        <v>5472</v>
      </c>
      <c r="B405" t="s">
        <v>5473</v>
      </c>
      <c r="C405" s="2">
        <v>294</v>
      </c>
      <c r="D405" s="2">
        <v>226</v>
      </c>
      <c r="E405" t="s">
        <v>7027</v>
      </c>
      <c r="F405" t="s">
        <v>7041</v>
      </c>
      <c r="G405" s="2">
        <v>68</v>
      </c>
      <c r="H405" s="12">
        <v>0.23129251700680273</v>
      </c>
      <c r="I405" s="1">
        <f t="shared" si="10"/>
        <v>0.23129251700680273</v>
      </c>
    </row>
    <row r="406" spans="1:9" x14ac:dyDescent="0.2">
      <c r="A406" t="s">
        <v>5480</v>
      </c>
      <c r="B406" t="s">
        <v>5481</v>
      </c>
      <c r="C406" s="2">
        <v>312</v>
      </c>
      <c r="D406" s="2">
        <v>234</v>
      </c>
      <c r="E406" t="s">
        <v>7027</v>
      </c>
      <c r="F406" t="s">
        <v>7043</v>
      </c>
      <c r="G406" s="2">
        <v>78</v>
      </c>
      <c r="H406" s="12">
        <v>0.25</v>
      </c>
      <c r="I406" s="1">
        <f t="shared" si="10"/>
        <v>0.25</v>
      </c>
    </row>
    <row r="407" spans="1:9" x14ac:dyDescent="0.2">
      <c r="A407" t="s">
        <v>5494</v>
      </c>
      <c r="B407" t="s">
        <v>5495</v>
      </c>
      <c r="C407" s="2">
        <v>268</v>
      </c>
      <c r="D407" s="2">
        <v>188</v>
      </c>
      <c r="E407" t="s">
        <v>7027</v>
      </c>
      <c r="F407" t="s">
        <v>7037</v>
      </c>
      <c r="G407" s="2">
        <v>80</v>
      </c>
      <c r="H407" s="12">
        <v>0.29850746268656714</v>
      </c>
      <c r="I407" s="1">
        <f t="shared" si="10"/>
        <v>0.29850746268656714</v>
      </c>
    </row>
    <row r="408" spans="1:9" x14ac:dyDescent="0.2">
      <c r="A408" t="s">
        <v>5507</v>
      </c>
      <c r="B408" t="s">
        <v>5508</v>
      </c>
      <c r="C408" s="2">
        <v>2676</v>
      </c>
      <c r="D408" s="2">
        <v>2007</v>
      </c>
      <c r="E408" t="s">
        <v>7029</v>
      </c>
      <c r="F408" t="s">
        <v>7041</v>
      </c>
      <c r="G408" s="2">
        <v>669</v>
      </c>
      <c r="H408" s="12">
        <v>0.25</v>
      </c>
      <c r="I408" s="1">
        <f t="shared" si="10"/>
        <v>0.25</v>
      </c>
    </row>
    <row r="409" spans="1:9" x14ac:dyDescent="0.2">
      <c r="A409" t="s">
        <v>5548</v>
      </c>
      <c r="B409" t="s">
        <v>5549</v>
      </c>
      <c r="C409" s="2">
        <v>299</v>
      </c>
      <c r="D409" s="2">
        <v>218</v>
      </c>
      <c r="E409" t="s">
        <v>7027</v>
      </c>
      <c r="F409" t="s">
        <v>7037</v>
      </c>
      <c r="G409" s="2">
        <v>81</v>
      </c>
      <c r="H409" s="12">
        <v>0.2709030100334448</v>
      </c>
      <c r="I409" s="1">
        <f t="shared" si="10"/>
        <v>0.2709030100334448</v>
      </c>
    </row>
    <row r="410" spans="1:9" x14ac:dyDescent="0.2">
      <c r="A410" t="s">
        <v>5569</v>
      </c>
      <c r="B410" t="s">
        <v>5570</v>
      </c>
      <c r="C410" s="2">
        <v>268</v>
      </c>
      <c r="D410" s="2">
        <v>139</v>
      </c>
      <c r="E410" t="s">
        <v>7027</v>
      </c>
      <c r="F410" t="s">
        <v>7037</v>
      </c>
      <c r="G410" s="2">
        <v>129</v>
      </c>
      <c r="H410" s="12">
        <v>0.48134328358208955</v>
      </c>
      <c r="I410" s="1">
        <f t="shared" si="10"/>
        <v>0.48134328358208955</v>
      </c>
    </row>
    <row r="411" spans="1:9" x14ac:dyDescent="0.2">
      <c r="A411" t="s">
        <v>5587</v>
      </c>
      <c r="B411" t="s">
        <v>5588</v>
      </c>
      <c r="C411" s="2">
        <v>232</v>
      </c>
      <c r="D411" s="2">
        <v>118</v>
      </c>
      <c r="E411" t="s">
        <v>7027</v>
      </c>
      <c r="F411" t="s">
        <v>7040</v>
      </c>
      <c r="G411" s="2">
        <v>114</v>
      </c>
      <c r="H411" s="12">
        <v>0.49137931034482757</v>
      </c>
      <c r="I411" s="1">
        <f t="shared" si="10"/>
        <v>0.49137931034482757</v>
      </c>
    </row>
    <row r="412" spans="1:9" x14ac:dyDescent="0.2">
      <c r="A412" t="s">
        <v>5614</v>
      </c>
      <c r="B412" t="s">
        <v>5615</v>
      </c>
      <c r="C412" s="2">
        <v>390</v>
      </c>
      <c r="D412" s="2">
        <v>144</v>
      </c>
      <c r="E412" t="s">
        <v>7029</v>
      </c>
      <c r="F412" t="s">
        <v>7040</v>
      </c>
      <c r="G412" s="2">
        <v>246</v>
      </c>
      <c r="H412" s="12">
        <v>0.63076923076923075</v>
      </c>
      <c r="I412" s="1" t="str">
        <f t="shared" si="10"/>
        <v/>
      </c>
    </row>
    <row r="413" spans="1:9" x14ac:dyDescent="0.2">
      <c r="A413" t="s">
        <v>5646</v>
      </c>
      <c r="B413" t="s">
        <v>3854</v>
      </c>
      <c r="C413" s="2">
        <v>250</v>
      </c>
      <c r="D413" s="2">
        <v>125</v>
      </c>
      <c r="E413" t="s">
        <v>7027</v>
      </c>
      <c r="F413" t="s">
        <v>7037</v>
      </c>
      <c r="G413" s="2">
        <v>125</v>
      </c>
      <c r="H413" s="12">
        <v>0.5</v>
      </c>
      <c r="I413" s="1">
        <f t="shared" si="10"/>
        <v>0.5</v>
      </c>
    </row>
    <row r="414" spans="1:9" x14ac:dyDescent="0.2">
      <c r="A414" t="s">
        <v>5647</v>
      </c>
      <c r="B414" t="s">
        <v>5648</v>
      </c>
      <c r="C414" s="2">
        <v>561</v>
      </c>
      <c r="D414" s="2">
        <v>482</v>
      </c>
      <c r="E414" t="s">
        <v>7029</v>
      </c>
      <c r="F414" t="s">
        <v>7037</v>
      </c>
      <c r="G414" s="2">
        <v>79</v>
      </c>
      <c r="H414" s="12">
        <v>0.1408199643493761</v>
      </c>
      <c r="I414" s="1" t="str">
        <f t="shared" si="10"/>
        <v/>
      </c>
    </row>
    <row r="415" spans="1:9" x14ac:dyDescent="0.2">
      <c r="A415" t="s">
        <v>5649</v>
      </c>
      <c r="B415" t="s">
        <v>4529</v>
      </c>
      <c r="C415" s="2">
        <v>312</v>
      </c>
      <c r="D415" s="2">
        <v>237</v>
      </c>
      <c r="E415" t="s">
        <v>7029</v>
      </c>
      <c r="F415" t="s">
        <v>7039</v>
      </c>
      <c r="G415" s="2">
        <v>75</v>
      </c>
      <c r="H415" s="12">
        <v>0.24038461538461539</v>
      </c>
      <c r="I415" s="1">
        <f t="shared" si="10"/>
        <v>0.24038461538461539</v>
      </c>
    </row>
    <row r="416" spans="1:9" x14ac:dyDescent="0.2">
      <c r="A416" t="s">
        <v>5669</v>
      </c>
      <c r="B416" t="s">
        <v>5670</v>
      </c>
      <c r="C416" s="2">
        <v>279</v>
      </c>
      <c r="D416" s="2">
        <v>162</v>
      </c>
      <c r="E416" t="s">
        <v>7027</v>
      </c>
      <c r="F416" t="s">
        <v>7037</v>
      </c>
      <c r="G416" s="2">
        <v>117</v>
      </c>
      <c r="H416" s="12">
        <v>0.41935483870967744</v>
      </c>
      <c r="I416" s="1">
        <f t="shared" si="10"/>
        <v>0.41935483870967744</v>
      </c>
    </row>
    <row r="417" spans="1:9" x14ac:dyDescent="0.2">
      <c r="A417" t="s">
        <v>5693</v>
      </c>
      <c r="B417" t="s">
        <v>5694</v>
      </c>
      <c r="C417" s="2">
        <v>402</v>
      </c>
      <c r="D417" s="2">
        <v>253</v>
      </c>
      <c r="E417" t="s">
        <v>7027</v>
      </c>
      <c r="F417" t="s">
        <v>7037</v>
      </c>
      <c r="G417" s="2">
        <v>149</v>
      </c>
      <c r="H417" s="12">
        <v>0.37064676616915421</v>
      </c>
      <c r="I417" s="1">
        <f t="shared" si="10"/>
        <v>0.37064676616915421</v>
      </c>
    </row>
    <row r="418" spans="1:9" x14ac:dyDescent="0.2">
      <c r="A418" t="s">
        <v>5713</v>
      </c>
      <c r="C418" s="2">
        <v>429</v>
      </c>
      <c r="D418" s="2">
        <v>257</v>
      </c>
      <c r="E418" t="s">
        <v>7029</v>
      </c>
      <c r="F418" t="s">
        <v>7040</v>
      </c>
      <c r="G418" s="2">
        <v>172</v>
      </c>
      <c r="H418" s="12">
        <v>0.40093240093240096</v>
      </c>
      <c r="I418" s="1">
        <f t="shared" si="10"/>
        <v>0.40093240093240096</v>
      </c>
    </row>
    <row r="419" spans="1:9" x14ac:dyDescent="0.2">
      <c r="A419" t="s">
        <v>5720</v>
      </c>
      <c r="B419" t="s">
        <v>5721</v>
      </c>
      <c r="C419" s="2">
        <v>429</v>
      </c>
      <c r="D419" s="2">
        <v>262</v>
      </c>
      <c r="E419" t="s">
        <v>7029</v>
      </c>
      <c r="F419" t="s">
        <v>7041</v>
      </c>
      <c r="G419" s="2">
        <v>167</v>
      </c>
      <c r="H419" s="12">
        <v>0.38927738927738925</v>
      </c>
      <c r="I419" s="1">
        <f t="shared" si="10"/>
        <v>0.38927738927738925</v>
      </c>
    </row>
    <row r="420" spans="1:9" x14ac:dyDescent="0.2">
      <c r="A420" t="s">
        <v>5725</v>
      </c>
      <c r="B420" t="s">
        <v>5040</v>
      </c>
      <c r="C420" s="2">
        <v>232</v>
      </c>
      <c r="D420" s="2">
        <v>146</v>
      </c>
      <c r="E420" t="s">
        <v>7027</v>
      </c>
      <c r="F420" t="s">
        <v>7039</v>
      </c>
      <c r="G420" s="2">
        <v>86</v>
      </c>
      <c r="H420" s="12">
        <v>0.37068965517241381</v>
      </c>
      <c r="I420" s="1">
        <f t="shared" si="10"/>
        <v>0.37068965517241381</v>
      </c>
    </row>
    <row r="421" spans="1:9" x14ac:dyDescent="0.2">
      <c r="A421" t="s">
        <v>3861</v>
      </c>
      <c r="B421" t="s">
        <v>3862</v>
      </c>
      <c r="C421" s="2">
        <v>399</v>
      </c>
      <c r="D421" s="2">
        <v>319</v>
      </c>
      <c r="E421" t="s">
        <v>7027</v>
      </c>
      <c r="F421" t="s">
        <v>7039</v>
      </c>
      <c r="G421" s="2">
        <v>80</v>
      </c>
      <c r="H421" s="12">
        <v>0.20050125313283207</v>
      </c>
      <c r="I421" s="1">
        <f t="shared" si="10"/>
        <v>0.20050125313283207</v>
      </c>
    </row>
    <row r="422" spans="1:9" x14ac:dyDescent="0.2">
      <c r="A422" t="s">
        <v>5735</v>
      </c>
      <c r="B422" t="s">
        <v>5736</v>
      </c>
      <c r="C422" s="2">
        <v>472</v>
      </c>
      <c r="D422" s="2">
        <v>448</v>
      </c>
      <c r="E422" t="s">
        <v>7027</v>
      </c>
      <c r="F422" t="s">
        <v>7043</v>
      </c>
      <c r="G422" s="2">
        <v>24</v>
      </c>
      <c r="H422" s="12">
        <v>5.0847457627118647E-2</v>
      </c>
      <c r="I422" s="1" t="str">
        <f t="shared" si="10"/>
        <v/>
      </c>
    </row>
    <row r="423" spans="1:9" x14ac:dyDescent="0.2">
      <c r="A423" t="s">
        <v>5743</v>
      </c>
      <c r="B423" t="s">
        <v>5744</v>
      </c>
      <c r="C423" s="2">
        <v>738</v>
      </c>
      <c r="D423" s="2">
        <v>531</v>
      </c>
      <c r="E423" t="s">
        <v>7029</v>
      </c>
      <c r="F423" t="s">
        <v>7045</v>
      </c>
      <c r="G423" s="2">
        <v>207</v>
      </c>
      <c r="H423" s="12">
        <v>0.28048780487804881</v>
      </c>
      <c r="I423" s="1">
        <f t="shared" si="10"/>
        <v>0.28048780487804881</v>
      </c>
    </row>
    <row r="424" spans="1:9" x14ac:dyDescent="0.2">
      <c r="A424" t="s">
        <v>5750</v>
      </c>
      <c r="B424" t="s">
        <v>1607</v>
      </c>
      <c r="C424" s="2">
        <v>483</v>
      </c>
      <c r="D424" s="2">
        <v>222</v>
      </c>
      <c r="E424" t="s">
        <v>7029</v>
      </c>
      <c r="F424" t="s">
        <v>7040</v>
      </c>
      <c r="G424" s="2">
        <v>261</v>
      </c>
      <c r="H424" s="12">
        <v>0.54037267080745344</v>
      </c>
      <c r="I424" s="1">
        <f t="shared" si="10"/>
        <v>0.54037267080745344</v>
      </c>
    </row>
    <row r="425" spans="1:9" x14ac:dyDescent="0.2">
      <c r="A425" t="s">
        <v>5753</v>
      </c>
      <c r="B425" t="s">
        <v>5754</v>
      </c>
      <c r="C425" s="2">
        <v>469</v>
      </c>
      <c r="D425" s="2">
        <v>281</v>
      </c>
      <c r="E425" t="s">
        <v>7029</v>
      </c>
      <c r="F425" t="s">
        <v>7045</v>
      </c>
      <c r="G425" s="2">
        <v>188</v>
      </c>
      <c r="H425" s="12">
        <v>0.40085287846481876</v>
      </c>
      <c r="I425" s="1">
        <f t="shared" si="10"/>
        <v>0.40085287846481876</v>
      </c>
    </row>
    <row r="426" spans="1:9" x14ac:dyDescent="0.2">
      <c r="A426" t="s">
        <v>5768</v>
      </c>
      <c r="B426" t="s">
        <v>5769</v>
      </c>
      <c r="C426" s="2">
        <v>268</v>
      </c>
      <c r="D426" s="2">
        <v>121</v>
      </c>
      <c r="E426" t="s">
        <v>7027</v>
      </c>
      <c r="F426" t="s">
        <v>7036</v>
      </c>
      <c r="G426" s="2">
        <v>147</v>
      </c>
      <c r="H426" s="12">
        <v>0.54850746268656714</v>
      </c>
      <c r="I426" s="1">
        <f t="shared" si="10"/>
        <v>0.54850746268656714</v>
      </c>
    </row>
    <row r="427" spans="1:9" x14ac:dyDescent="0.2">
      <c r="A427" t="s">
        <v>5772</v>
      </c>
      <c r="B427" t="s">
        <v>5773</v>
      </c>
      <c r="C427" s="2">
        <v>330</v>
      </c>
      <c r="D427" s="2">
        <v>238</v>
      </c>
      <c r="E427" t="s">
        <v>7029</v>
      </c>
      <c r="F427" t="s">
        <v>7039</v>
      </c>
      <c r="G427" s="2">
        <v>92</v>
      </c>
      <c r="H427" s="12">
        <v>0.27878787878787881</v>
      </c>
      <c r="I427" s="1">
        <f t="shared" si="10"/>
        <v>0.27878787878787881</v>
      </c>
    </row>
    <row r="428" spans="1:9" x14ac:dyDescent="0.2">
      <c r="A428" t="s">
        <v>5776</v>
      </c>
      <c r="B428" t="s">
        <v>5777</v>
      </c>
      <c r="C428" s="2">
        <v>787</v>
      </c>
      <c r="D428" s="2">
        <v>693</v>
      </c>
      <c r="E428" t="s">
        <v>7029</v>
      </c>
      <c r="F428" t="s">
        <v>7037</v>
      </c>
      <c r="G428" s="2">
        <v>94</v>
      </c>
      <c r="H428" s="12">
        <v>0.11944091486658195</v>
      </c>
      <c r="I428" s="1" t="str">
        <f t="shared" si="10"/>
        <v/>
      </c>
    </row>
    <row r="429" spans="1:9" x14ac:dyDescent="0.2">
      <c r="A429" t="s">
        <v>5806</v>
      </c>
      <c r="B429" t="s">
        <v>5807</v>
      </c>
      <c r="C429" s="2">
        <v>404</v>
      </c>
      <c r="D429" s="2">
        <v>303</v>
      </c>
      <c r="E429" t="s">
        <v>7027</v>
      </c>
      <c r="F429" t="s">
        <v>7043</v>
      </c>
      <c r="G429" s="2">
        <v>101</v>
      </c>
      <c r="H429" s="12">
        <v>0.25</v>
      </c>
      <c r="I429" s="1">
        <f t="shared" si="10"/>
        <v>0.25</v>
      </c>
    </row>
    <row r="430" spans="1:9" x14ac:dyDescent="0.2">
      <c r="A430" t="s">
        <v>5814</v>
      </c>
      <c r="B430" t="s">
        <v>5815</v>
      </c>
      <c r="C430" s="2">
        <v>340</v>
      </c>
      <c r="D430" s="2">
        <v>275</v>
      </c>
      <c r="E430" t="s">
        <v>7029</v>
      </c>
      <c r="F430" t="s">
        <v>7042</v>
      </c>
      <c r="G430" s="2">
        <v>65</v>
      </c>
      <c r="H430" s="12">
        <v>0.19117647058823528</v>
      </c>
      <c r="I430" s="1">
        <f t="shared" si="10"/>
        <v>0.19117647058823528</v>
      </c>
    </row>
    <row r="431" spans="1:9" x14ac:dyDescent="0.2">
      <c r="A431" t="s">
        <v>5825</v>
      </c>
      <c r="B431" t="s">
        <v>5826</v>
      </c>
      <c r="C431" s="2">
        <v>2676</v>
      </c>
      <c r="D431" s="2">
        <v>1927</v>
      </c>
      <c r="E431" t="s">
        <v>7029</v>
      </c>
      <c r="F431" t="s">
        <v>7042</v>
      </c>
      <c r="G431" s="2">
        <v>749</v>
      </c>
      <c r="H431" s="12">
        <v>0.27989536621823619</v>
      </c>
      <c r="I431" s="1">
        <f t="shared" si="10"/>
        <v>0.27989536621823619</v>
      </c>
    </row>
    <row r="432" spans="1:9" x14ac:dyDescent="0.2">
      <c r="A432" t="s">
        <v>5852</v>
      </c>
      <c r="B432" t="s">
        <v>5853</v>
      </c>
      <c r="C432" s="2">
        <v>268</v>
      </c>
      <c r="D432" s="2">
        <v>163</v>
      </c>
      <c r="E432" t="s">
        <v>7027</v>
      </c>
      <c r="F432" t="s">
        <v>7041</v>
      </c>
      <c r="G432" s="2">
        <v>105</v>
      </c>
      <c r="H432" s="12">
        <v>0.39179104477611942</v>
      </c>
      <c r="I432" s="1">
        <f t="shared" si="10"/>
        <v>0.39179104477611942</v>
      </c>
    </row>
    <row r="433" spans="1:9" x14ac:dyDescent="0.2">
      <c r="A433" t="s">
        <v>5856</v>
      </c>
      <c r="B433" t="s">
        <v>5857</v>
      </c>
      <c r="C433" s="2">
        <v>294</v>
      </c>
      <c r="D433" s="2">
        <v>209</v>
      </c>
      <c r="E433" t="s">
        <v>7027</v>
      </c>
      <c r="F433" t="s">
        <v>7037</v>
      </c>
      <c r="G433" s="2">
        <v>85</v>
      </c>
      <c r="H433" s="12">
        <v>0.28911564625850339</v>
      </c>
      <c r="I433" s="1">
        <f t="shared" si="10"/>
        <v>0.28911564625850339</v>
      </c>
    </row>
    <row r="434" spans="1:9" x14ac:dyDescent="0.2">
      <c r="A434" t="s">
        <v>5874</v>
      </c>
      <c r="B434" t="s">
        <v>1786</v>
      </c>
      <c r="C434" s="2">
        <v>124</v>
      </c>
      <c r="D434" s="2">
        <v>63</v>
      </c>
      <c r="E434" t="s">
        <v>7029</v>
      </c>
      <c r="F434" t="s">
        <v>7040</v>
      </c>
      <c r="G434" s="2">
        <v>61</v>
      </c>
      <c r="H434" s="12">
        <v>0.49193548387096775</v>
      </c>
      <c r="I434" s="1">
        <f t="shared" si="10"/>
        <v>0.49193548387096775</v>
      </c>
    </row>
    <row r="435" spans="1:9" x14ac:dyDescent="0.2">
      <c r="A435" t="s">
        <v>5887</v>
      </c>
      <c r="B435" t="s">
        <v>5888</v>
      </c>
      <c r="C435" s="2">
        <v>357</v>
      </c>
      <c r="D435" s="2">
        <v>250</v>
      </c>
      <c r="E435" t="s">
        <v>7029</v>
      </c>
      <c r="F435" t="s">
        <v>7042</v>
      </c>
      <c r="G435" s="2">
        <v>107</v>
      </c>
      <c r="H435" s="12">
        <v>0.29971988795518206</v>
      </c>
      <c r="I435" s="1">
        <f t="shared" si="10"/>
        <v>0.29971988795518206</v>
      </c>
    </row>
    <row r="436" spans="1:9" x14ac:dyDescent="0.2">
      <c r="A436" t="s">
        <v>5893</v>
      </c>
      <c r="B436" t="s">
        <v>2737</v>
      </c>
      <c r="C436" s="2">
        <v>549</v>
      </c>
      <c r="D436" s="2">
        <v>544</v>
      </c>
      <c r="E436" t="s">
        <v>7027</v>
      </c>
      <c r="F436" t="s">
        <v>7039</v>
      </c>
      <c r="G436" s="2">
        <v>5</v>
      </c>
      <c r="H436" s="12">
        <v>9.1074681238615673E-3</v>
      </c>
      <c r="I436" s="1" t="str">
        <f t="shared" si="10"/>
        <v/>
      </c>
    </row>
    <row r="437" spans="1:9" x14ac:dyDescent="0.2">
      <c r="A437" t="s">
        <v>5902</v>
      </c>
      <c r="B437" t="s">
        <v>2216</v>
      </c>
      <c r="C437" s="2">
        <v>269</v>
      </c>
      <c r="D437" s="2">
        <v>148</v>
      </c>
      <c r="E437" t="s">
        <v>7027</v>
      </c>
      <c r="F437" t="s">
        <v>7039</v>
      </c>
      <c r="G437" s="2">
        <v>121</v>
      </c>
      <c r="H437" s="12">
        <v>0.44981412639405205</v>
      </c>
      <c r="I437" s="1">
        <f t="shared" si="10"/>
        <v>0.44981412639405205</v>
      </c>
    </row>
    <row r="438" spans="1:9" x14ac:dyDescent="0.2">
      <c r="A438" t="s">
        <v>5923</v>
      </c>
      <c r="B438" t="s">
        <v>5924</v>
      </c>
      <c r="C438" s="2">
        <v>768</v>
      </c>
      <c r="D438" s="2">
        <v>607</v>
      </c>
      <c r="E438" t="s">
        <v>7029</v>
      </c>
      <c r="F438" t="s">
        <v>7045</v>
      </c>
      <c r="G438" s="2">
        <v>161</v>
      </c>
      <c r="H438" s="12">
        <v>0.20963541666666666</v>
      </c>
      <c r="I438" s="1">
        <f t="shared" si="10"/>
        <v>0.20963541666666666</v>
      </c>
    </row>
    <row r="439" spans="1:9" x14ac:dyDescent="0.2">
      <c r="A439" t="s">
        <v>5946</v>
      </c>
      <c r="B439" t="s">
        <v>5148</v>
      </c>
      <c r="C439" s="2">
        <v>549</v>
      </c>
      <c r="D439" s="2">
        <v>247</v>
      </c>
      <c r="E439" t="s">
        <v>7029</v>
      </c>
      <c r="F439" t="s">
        <v>7040</v>
      </c>
      <c r="G439" s="2">
        <v>302</v>
      </c>
      <c r="H439" s="12">
        <v>0.55009107468123863</v>
      </c>
      <c r="I439" s="1">
        <f t="shared" si="10"/>
        <v>0.55009107468123863</v>
      </c>
    </row>
    <row r="440" spans="1:9" x14ac:dyDescent="0.2">
      <c r="A440" t="s">
        <v>5949</v>
      </c>
      <c r="B440" t="s">
        <v>5950</v>
      </c>
      <c r="C440" s="2">
        <v>399</v>
      </c>
      <c r="D440" s="2">
        <v>203</v>
      </c>
      <c r="E440" t="s">
        <v>7029</v>
      </c>
      <c r="F440" t="s">
        <v>7040</v>
      </c>
      <c r="G440" s="2">
        <v>196</v>
      </c>
      <c r="H440" s="12">
        <v>0.49122807017543857</v>
      </c>
      <c r="I440" s="1">
        <f t="shared" si="10"/>
        <v>0.49122807017543857</v>
      </c>
    </row>
    <row r="441" spans="1:9" x14ac:dyDescent="0.2">
      <c r="A441" t="s">
        <v>5956</v>
      </c>
      <c r="B441" t="s">
        <v>5957</v>
      </c>
      <c r="C441" s="2">
        <v>399</v>
      </c>
      <c r="D441" s="2">
        <v>347</v>
      </c>
      <c r="E441" t="s">
        <v>7027</v>
      </c>
      <c r="F441" t="s">
        <v>7044</v>
      </c>
      <c r="G441" s="2">
        <v>52</v>
      </c>
      <c r="H441" s="12">
        <v>0.13032581453634084</v>
      </c>
      <c r="I441" s="1" t="str">
        <f t="shared" si="10"/>
        <v/>
      </c>
    </row>
    <row r="442" spans="1:9" x14ac:dyDescent="0.2">
      <c r="A442" t="s">
        <v>5982</v>
      </c>
      <c r="B442" t="s">
        <v>5983</v>
      </c>
      <c r="C442" s="2">
        <v>402</v>
      </c>
      <c r="D442" s="2">
        <v>285</v>
      </c>
      <c r="E442" t="s">
        <v>7027</v>
      </c>
      <c r="F442" t="s">
        <v>7036</v>
      </c>
      <c r="G442" s="2">
        <v>117</v>
      </c>
      <c r="H442" s="12">
        <v>0.29104477611940299</v>
      </c>
      <c r="I442" s="1">
        <f t="shared" si="10"/>
        <v>0.29104477611940299</v>
      </c>
    </row>
    <row r="443" spans="1:9" x14ac:dyDescent="0.2">
      <c r="A443" t="s">
        <v>5992</v>
      </c>
      <c r="B443" t="s">
        <v>5993</v>
      </c>
      <c r="C443" s="2">
        <v>473</v>
      </c>
      <c r="D443" s="2">
        <v>359</v>
      </c>
      <c r="E443" t="s">
        <v>7027</v>
      </c>
      <c r="F443" t="s">
        <v>7041</v>
      </c>
      <c r="G443" s="2">
        <v>114</v>
      </c>
      <c r="H443" s="12">
        <v>0.24101479915433405</v>
      </c>
      <c r="I443" s="1">
        <f t="shared" si="10"/>
        <v>0.24101479915433405</v>
      </c>
    </row>
    <row r="444" spans="1:9" x14ac:dyDescent="0.2">
      <c r="A444" t="s">
        <v>6037</v>
      </c>
      <c r="B444" t="s">
        <v>6038</v>
      </c>
      <c r="C444" s="2">
        <v>402</v>
      </c>
      <c r="D444" s="2">
        <v>281</v>
      </c>
      <c r="E444" t="s">
        <v>7029</v>
      </c>
      <c r="F444" t="s">
        <v>7037</v>
      </c>
      <c r="G444" s="2">
        <v>121</v>
      </c>
      <c r="H444" s="12">
        <v>0.30099502487562191</v>
      </c>
      <c r="I444" s="1">
        <f t="shared" si="10"/>
        <v>0.30099502487562191</v>
      </c>
    </row>
    <row r="445" spans="1:9" x14ac:dyDescent="0.2">
      <c r="A445" t="s">
        <v>6043</v>
      </c>
      <c r="B445" t="s">
        <v>6044</v>
      </c>
      <c r="C445" s="2">
        <v>886</v>
      </c>
      <c r="D445" s="2">
        <v>762</v>
      </c>
      <c r="E445" t="s">
        <v>7029</v>
      </c>
      <c r="F445" t="s">
        <v>7043</v>
      </c>
      <c r="G445" s="2">
        <v>124</v>
      </c>
      <c r="H445" s="12">
        <v>0.1399548532731377</v>
      </c>
      <c r="I445" s="1" t="str">
        <f t="shared" si="10"/>
        <v/>
      </c>
    </row>
    <row r="446" spans="1:9" x14ac:dyDescent="0.2">
      <c r="A446" t="s">
        <v>6056</v>
      </c>
      <c r="B446" t="s">
        <v>2272</v>
      </c>
      <c r="C446" s="2">
        <v>279</v>
      </c>
      <c r="D446" s="2">
        <v>190</v>
      </c>
      <c r="E446" t="s">
        <v>7027</v>
      </c>
      <c r="F446" t="s">
        <v>7036</v>
      </c>
      <c r="G446" s="2">
        <v>89</v>
      </c>
      <c r="H446" s="12">
        <v>0.31899641577060933</v>
      </c>
      <c r="I446" s="1">
        <f t="shared" si="10"/>
        <v>0.31899641577060933</v>
      </c>
    </row>
    <row r="447" spans="1:9" x14ac:dyDescent="0.2">
      <c r="A447" t="s">
        <v>6058</v>
      </c>
      <c r="B447" t="s">
        <v>6059</v>
      </c>
      <c r="C447" s="2">
        <v>268</v>
      </c>
      <c r="D447" s="2">
        <v>115</v>
      </c>
      <c r="E447" t="s">
        <v>7027</v>
      </c>
      <c r="F447" t="s">
        <v>7040</v>
      </c>
      <c r="G447" s="2">
        <v>153</v>
      </c>
      <c r="H447" s="12">
        <v>0.57089552238805974</v>
      </c>
      <c r="I447" s="1">
        <f t="shared" si="10"/>
        <v>0.57089552238805974</v>
      </c>
    </row>
    <row r="448" spans="1:9" x14ac:dyDescent="0.2">
      <c r="A448" t="s">
        <v>6065</v>
      </c>
      <c r="B448" t="s">
        <v>6066</v>
      </c>
      <c r="C448" s="2">
        <v>357</v>
      </c>
      <c r="D448" s="2">
        <v>232</v>
      </c>
      <c r="E448" t="s">
        <v>7027</v>
      </c>
      <c r="F448" t="s">
        <v>7040</v>
      </c>
      <c r="G448" s="2">
        <v>125</v>
      </c>
      <c r="H448" s="12">
        <v>0.35014005602240894</v>
      </c>
      <c r="I448" s="1">
        <f t="shared" si="10"/>
        <v>0.35014005602240894</v>
      </c>
    </row>
    <row r="449" spans="1:9" x14ac:dyDescent="0.2">
      <c r="A449" t="s">
        <v>6089</v>
      </c>
      <c r="B449" t="s">
        <v>6090</v>
      </c>
      <c r="C449" s="2">
        <v>886</v>
      </c>
      <c r="D449" s="2">
        <v>709</v>
      </c>
      <c r="E449" t="s">
        <v>7029</v>
      </c>
      <c r="F449" t="s">
        <v>7045</v>
      </c>
      <c r="G449" s="2">
        <v>177</v>
      </c>
      <c r="H449" s="12">
        <v>0.19977426636568849</v>
      </c>
      <c r="I449" s="1">
        <f t="shared" si="10"/>
        <v>0.19977426636568849</v>
      </c>
    </row>
    <row r="450" spans="1:9" x14ac:dyDescent="0.2">
      <c r="A450" t="s">
        <v>6103</v>
      </c>
      <c r="B450" t="s">
        <v>5072</v>
      </c>
      <c r="C450" s="2">
        <v>644</v>
      </c>
      <c r="D450" s="2">
        <v>425</v>
      </c>
      <c r="E450" t="s">
        <v>7029</v>
      </c>
      <c r="F450" t="s">
        <v>7045</v>
      </c>
      <c r="G450" s="2">
        <v>219</v>
      </c>
      <c r="H450" s="12">
        <v>0.34006211180124224</v>
      </c>
      <c r="I450" s="1">
        <f t="shared" si="10"/>
        <v>0.34006211180124224</v>
      </c>
    </row>
    <row r="451" spans="1:9" x14ac:dyDescent="0.2">
      <c r="A451" t="s">
        <v>6142</v>
      </c>
      <c r="B451" t="s">
        <v>2272</v>
      </c>
      <c r="C451" s="2">
        <v>268</v>
      </c>
      <c r="D451" s="2">
        <v>247</v>
      </c>
      <c r="E451" t="s">
        <v>7027</v>
      </c>
      <c r="F451" t="s">
        <v>7037</v>
      </c>
      <c r="G451" s="2">
        <v>21</v>
      </c>
      <c r="H451" s="12">
        <v>7.8358208955223885E-2</v>
      </c>
      <c r="I451" s="1" t="str">
        <f t="shared" ref="I451:I501" si="11">IF(AND(H451&gt;=$N$7, H451&lt;=$O$7), H451, "")</f>
        <v/>
      </c>
    </row>
    <row r="452" spans="1:9" x14ac:dyDescent="0.2">
      <c r="A452" t="s">
        <v>6159</v>
      </c>
      <c r="B452" t="s">
        <v>6160</v>
      </c>
      <c r="C452" s="2">
        <v>449</v>
      </c>
      <c r="D452" s="2">
        <v>413</v>
      </c>
      <c r="E452" t="s">
        <v>7027</v>
      </c>
      <c r="F452" t="s">
        <v>7041</v>
      </c>
      <c r="G452" s="2">
        <v>36</v>
      </c>
      <c r="H452" s="12">
        <v>8.0178173719376397E-2</v>
      </c>
      <c r="I452" s="1" t="str">
        <f t="shared" si="11"/>
        <v/>
      </c>
    </row>
    <row r="453" spans="1:9" x14ac:dyDescent="0.2">
      <c r="A453" t="s">
        <v>6167</v>
      </c>
      <c r="B453" t="s">
        <v>6168</v>
      </c>
      <c r="C453" s="2">
        <v>205</v>
      </c>
      <c r="D453" s="2">
        <v>78</v>
      </c>
      <c r="E453" t="s">
        <v>7027</v>
      </c>
      <c r="F453" t="s">
        <v>7040</v>
      </c>
      <c r="G453" s="2">
        <v>127</v>
      </c>
      <c r="H453" s="12">
        <v>0.61951219512195121</v>
      </c>
      <c r="I453" s="1" t="str">
        <f t="shared" si="11"/>
        <v/>
      </c>
    </row>
    <row r="454" spans="1:9" x14ac:dyDescent="0.2">
      <c r="A454" t="s">
        <v>6207</v>
      </c>
      <c r="B454" t="s">
        <v>6208</v>
      </c>
      <c r="C454" s="2">
        <v>495</v>
      </c>
      <c r="D454" s="2">
        <v>317</v>
      </c>
      <c r="E454" t="s">
        <v>7027</v>
      </c>
      <c r="F454" t="s">
        <v>7037</v>
      </c>
      <c r="G454" s="2">
        <v>178</v>
      </c>
      <c r="H454" s="12">
        <v>0.35959595959595958</v>
      </c>
      <c r="I454" s="1">
        <f t="shared" si="11"/>
        <v>0.35959595959595958</v>
      </c>
    </row>
    <row r="455" spans="1:9" x14ac:dyDescent="0.2">
      <c r="A455" t="s">
        <v>6218</v>
      </c>
      <c r="B455" t="s">
        <v>6219</v>
      </c>
      <c r="C455" s="2">
        <v>299</v>
      </c>
      <c r="D455" s="2">
        <v>230</v>
      </c>
      <c r="E455" t="s">
        <v>7027</v>
      </c>
      <c r="F455" t="s">
        <v>7037</v>
      </c>
      <c r="G455" s="2">
        <v>69</v>
      </c>
      <c r="H455" s="12">
        <v>0.23076923076923078</v>
      </c>
      <c r="I455" s="1">
        <f t="shared" si="11"/>
        <v>0.23076923076923078</v>
      </c>
    </row>
    <row r="456" spans="1:9" x14ac:dyDescent="0.2">
      <c r="A456" t="s">
        <v>6234</v>
      </c>
      <c r="B456" t="s">
        <v>3309</v>
      </c>
      <c r="C456" s="2">
        <v>268</v>
      </c>
      <c r="D456" s="2">
        <v>174</v>
      </c>
      <c r="E456" t="s">
        <v>7027</v>
      </c>
      <c r="F456" t="s">
        <v>7039</v>
      </c>
      <c r="G456" s="2">
        <v>94</v>
      </c>
      <c r="H456" s="12">
        <v>0.35074626865671643</v>
      </c>
      <c r="I456" s="1">
        <f t="shared" si="11"/>
        <v>0.35074626865671643</v>
      </c>
    </row>
    <row r="457" spans="1:9" x14ac:dyDescent="0.2">
      <c r="A457" t="s">
        <v>6235</v>
      </c>
      <c r="B457" t="s">
        <v>2737</v>
      </c>
      <c r="C457" s="2">
        <v>549</v>
      </c>
      <c r="D457" s="2">
        <v>401</v>
      </c>
      <c r="E457" t="s">
        <v>7027</v>
      </c>
      <c r="F457" t="s">
        <v>7039</v>
      </c>
      <c r="G457" s="2">
        <v>148</v>
      </c>
      <c r="H457" s="12">
        <v>0.26958105646630237</v>
      </c>
      <c r="I457" s="1">
        <f t="shared" si="11"/>
        <v>0.26958105646630237</v>
      </c>
    </row>
    <row r="458" spans="1:9" x14ac:dyDescent="0.2">
      <c r="A458" t="s">
        <v>6248</v>
      </c>
      <c r="B458" t="s">
        <v>6249</v>
      </c>
      <c r="C458" s="2">
        <v>294</v>
      </c>
      <c r="D458" s="2">
        <v>226</v>
      </c>
      <c r="E458" t="s">
        <v>7027</v>
      </c>
      <c r="F458" t="s">
        <v>7037</v>
      </c>
      <c r="G458" s="2">
        <v>68</v>
      </c>
      <c r="H458" s="12">
        <v>0.23129251700680273</v>
      </c>
      <c r="I458" s="1">
        <f t="shared" si="11"/>
        <v>0.23129251700680273</v>
      </c>
    </row>
    <row r="459" spans="1:9" x14ac:dyDescent="0.2">
      <c r="A459" t="s">
        <v>6283</v>
      </c>
      <c r="B459" t="s">
        <v>6284</v>
      </c>
      <c r="C459" s="2">
        <v>402</v>
      </c>
      <c r="D459" s="2">
        <v>338</v>
      </c>
      <c r="E459" t="s">
        <v>7027</v>
      </c>
      <c r="F459" t="s">
        <v>7036</v>
      </c>
      <c r="G459" s="2">
        <v>64</v>
      </c>
      <c r="H459" s="12">
        <v>0.15920398009950248</v>
      </c>
      <c r="I459" s="1">
        <f t="shared" si="11"/>
        <v>0.15920398009950248</v>
      </c>
    </row>
    <row r="460" spans="1:9" x14ac:dyDescent="0.2">
      <c r="A460" t="s">
        <v>6292</v>
      </c>
      <c r="B460" t="s">
        <v>6293</v>
      </c>
      <c r="C460" s="2">
        <v>384</v>
      </c>
      <c r="D460" s="2">
        <v>346</v>
      </c>
      <c r="E460" t="s">
        <v>7027</v>
      </c>
      <c r="F460" t="s">
        <v>7041</v>
      </c>
      <c r="G460" s="2">
        <v>38</v>
      </c>
      <c r="H460" s="12">
        <v>9.8958333333333329E-2</v>
      </c>
      <c r="I460" s="1" t="str">
        <f t="shared" si="11"/>
        <v/>
      </c>
    </row>
    <row r="461" spans="1:9" x14ac:dyDescent="0.2">
      <c r="A461" t="s">
        <v>6302</v>
      </c>
      <c r="B461" t="s">
        <v>6303</v>
      </c>
      <c r="C461" s="2">
        <v>869</v>
      </c>
      <c r="D461" s="2">
        <v>608</v>
      </c>
      <c r="E461" t="s">
        <v>7029</v>
      </c>
      <c r="F461" t="s">
        <v>7045</v>
      </c>
      <c r="G461" s="2">
        <v>261</v>
      </c>
      <c r="H461" s="12">
        <v>0.30034522439585731</v>
      </c>
      <c r="I461" s="1">
        <f t="shared" si="11"/>
        <v>0.30034522439585731</v>
      </c>
    </row>
    <row r="462" spans="1:9" x14ac:dyDescent="0.2">
      <c r="A462" t="s">
        <v>6325</v>
      </c>
      <c r="B462" t="s">
        <v>2216</v>
      </c>
      <c r="C462" s="2">
        <v>990</v>
      </c>
      <c r="D462" s="2">
        <v>782</v>
      </c>
      <c r="E462" t="s">
        <v>7029</v>
      </c>
      <c r="F462" t="s">
        <v>7044</v>
      </c>
      <c r="G462" s="2">
        <v>208</v>
      </c>
      <c r="H462" s="12">
        <v>0.21010101010101009</v>
      </c>
      <c r="I462" s="1">
        <f t="shared" si="11"/>
        <v>0.21010101010101009</v>
      </c>
    </row>
    <row r="463" spans="1:9" x14ac:dyDescent="0.2">
      <c r="A463" t="s">
        <v>6374</v>
      </c>
      <c r="B463" t="s">
        <v>5811</v>
      </c>
      <c r="C463" s="2">
        <v>549</v>
      </c>
      <c r="D463" s="2">
        <v>439</v>
      </c>
      <c r="E463" t="s">
        <v>7027</v>
      </c>
      <c r="F463" t="s">
        <v>7041</v>
      </c>
      <c r="G463" s="2">
        <v>110</v>
      </c>
      <c r="H463" s="12">
        <v>0.20036429872495445</v>
      </c>
      <c r="I463" s="1">
        <f t="shared" si="11"/>
        <v>0.20036429872495445</v>
      </c>
    </row>
    <row r="464" spans="1:9" x14ac:dyDescent="0.2">
      <c r="A464" t="s">
        <v>6376</v>
      </c>
      <c r="B464" t="s">
        <v>6377</v>
      </c>
      <c r="C464" s="2">
        <v>840</v>
      </c>
      <c r="D464" s="2">
        <v>739</v>
      </c>
      <c r="E464" t="s">
        <v>7029</v>
      </c>
      <c r="F464" t="s">
        <v>7043</v>
      </c>
      <c r="G464" s="2">
        <v>101</v>
      </c>
      <c r="H464" s="12">
        <v>0.12023809523809524</v>
      </c>
      <c r="I464" s="1" t="str">
        <f t="shared" si="11"/>
        <v/>
      </c>
    </row>
    <row r="465" spans="1:9" x14ac:dyDescent="0.2">
      <c r="A465" t="s">
        <v>6379</v>
      </c>
      <c r="B465" t="s">
        <v>6380</v>
      </c>
      <c r="C465" s="2">
        <v>223</v>
      </c>
      <c r="D465" s="2">
        <v>103</v>
      </c>
      <c r="E465" t="s">
        <v>7027</v>
      </c>
      <c r="F465" t="s">
        <v>7040</v>
      </c>
      <c r="G465" s="2">
        <v>120</v>
      </c>
      <c r="H465" s="12">
        <v>0.53811659192825112</v>
      </c>
      <c r="I465" s="1">
        <f t="shared" si="11"/>
        <v>0.53811659192825112</v>
      </c>
    </row>
    <row r="466" spans="1:9" x14ac:dyDescent="0.2">
      <c r="A466" t="s">
        <v>6393</v>
      </c>
      <c r="B466" t="s">
        <v>2216</v>
      </c>
      <c r="C466" s="2">
        <v>199</v>
      </c>
      <c r="D466" s="2">
        <v>123</v>
      </c>
      <c r="E466" t="s">
        <v>7027</v>
      </c>
      <c r="F466" t="s">
        <v>7037</v>
      </c>
      <c r="G466" s="2">
        <v>76</v>
      </c>
      <c r="H466" s="12">
        <v>0.38190954773869346</v>
      </c>
      <c r="I466" s="1">
        <f t="shared" si="11"/>
        <v>0.38190954773869346</v>
      </c>
    </row>
    <row r="467" spans="1:9" x14ac:dyDescent="0.2">
      <c r="A467" t="s">
        <v>6399</v>
      </c>
      <c r="B467" t="s">
        <v>3892</v>
      </c>
      <c r="C467" s="2">
        <v>849</v>
      </c>
      <c r="D467" s="2">
        <v>577</v>
      </c>
      <c r="E467" t="s">
        <v>7029</v>
      </c>
      <c r="F467" t="s">
        <v>7037</v>
      </c>
      <c r="G467" s="2">
        <v>272</v>
      </c>
      <c r="H467" s="12">
        <v>0.32037691401648999</v>
      </c>
      <c r="I467" s="1">
        <f t="shared" si="11"/>
        <v>0.32037691401648999</v>
      </c>
    </row>
    <row r="468" spans="1:9" x14ac:dyDescent="0.2">
      <c r="A468" t="s">
        <v>6421</v>
      </c>
      <c r="B468" t="s">
        <v>2917</v>
      </c>
      <c r="C468" s="2">
        <v>295</v>
      </c>
      <c r="D468" s="2">
        <v>204</v>
      </c>
      <c r="E468" t="s">
        <v>7027</v>
      </c>
      <c r="F468" t="s">
        <v>7039</v>
      </c>
      <c r="G468" s="2">
        <v>91</v>
      </c>
      <c r="H468" s="12">
        <v>0.30847457627118646</v>
      </c>
      <c r="I468" s="1">
        <f t="shared" si="11"/>
        <v>0.30847457627118646</v>
      </c>
    </row>
    <row r="469" spans="1:9" x14ac:dyDescent="0.2">
      <c r="A469" t="s">
        <v>6424</v>
      </c>
      <c r="B469" t="s">
        <v>6425</v>
      </c>
      <c r="C469" s="2">
        <v>329</v>
      </c>
      <c r="D469" s="2">
        <v>207</v>
      </c>
      <c r="E469" t="s">
        <v>7027</v>
      </c>
      <c r="F469" t="s">
        <v>7039</v>
      </c>
      <c r="G469" s="2">
        <v>122</v>
      </c>
      <c r="H469" s="12">
        <v>0.37082066869300911</v>
      </c>
      <c r="I469" s="1">
        <f t="shared" si="11"/>
        <v>0.37082066869300911</v>
      </c>
    </row>
    <row r="470" spans="1:9" x14ac:dyDescent="0.2">
      <c r="A470" t="s">
        <v>6430</v>
      </c>
      <c r="B470" t="s">
        <v>6431</v>
      </c>
      <c r="C470" s="2">
        <v>459</v>
      </c>
      <c r="D470" s="2">
        <v>390</v>
      </c>
      <c r="E470" t="s">
        <v>7027</v>
      </c>
      <c r="F470" t="s">
        <v>7036</v>
      </c>
      <c r="G470" s="2">
        <v>69</v>
      </c>
      <c r="H470" s="12">
        <v>0.15032679738562091</v>
      </c>
      <c r="I470" s="1">
        <f t="shared" si="11"/>
        <v>0.15032679738562091</v>
      </c>
    </row>
    <row r="471" spans="1:9" x14ac:dyDescent="0.2">
      <c r="A471" t="s">
        <v>6463</v>
      </c>
      <c r="B471" t="s">
        <v>6464</v>
      </c>
      <c r="C471" s="2">
        <v>840</v>
      </c>
      <c r="D471" s="2">
        <v>605</v>
      </c>
      <c r="E471" t="s">
        <v>7029</v>
      </c>
      <c r="F471" t="s">
        <v>7045</v>
      </c>
      <c r="G471" s="2">
        <v>235</v>
      </c>
      <c r="H471" s="12">
        <v>0.27976190476190477</v>
      </c>
      <c r="I471" s="1">
        <f t="shared" si="11"/>
        <v>0.27976190476190477</v>
      </c>
    </row>
    <row r="472" spans="1:9" x14ac:dyDescent="0.2">
      <c r="A472" t="s">
        <v>6477</v>
      </c>
      <c r="B472" t="s">
        <v>6478</v>
      </c>
      <c r="C472" s="2">
        <v>940</v>
      </c>
      <c r="D472" s="2">
        <v>846</v>
      </c>
      <c r="E472" t="s">
        <v>7027</v>
      </c>
      <c r="F472" t="s">
        <v>7042</v>
      </c>
      <c r="G472" s="2">
        <v>94</v>
      </c>
      <c r="H472" s="12">
        <v>0.1</v>
      </c>
      <c r="I472" s="1" t="str">
        <f t="shared" si="11"/>
        <v/>
      </c>
    </row>
    <row r="473" spans="1:9" x14ac:dyDescent="0.2">
      <c r="A473" t="s">
        <v>6488</v>
      </c>
      <c r="B473" t="s">
        <v>6489</v>
      </c>
      <c r="C473" s="2">
        <v>707</v>
      </c>
      <c r="D473" s="2">
        <v>594</v>
      </c>
      <c r="E473" t="s">
        <v>7029</v>
      </c>
      <c r="F473" t="s">
        <v>7043</v>
      </c>
      <c r="G473" s="2">
        <v>113</v>
      </c>
      <c r="H473" s="12">
        <v>0.15983026874115983</v>
      </c>
      <c r="I473" s="1">
        <f t="shared" si="11"/>
        <v>0.15983026874115983</v>
      </c>
    </row>
    <row r="474" spans="1:9" x14ac:dyDescent="0.2">
      <c r="A474" t="s">
        <v>6529</v>
      </c>
      <c r="B474" t="s">
        <v>2216</v>
      </c>
      <c r="C474" s="2">
        <v>268</v>
      </c>
      <c r="D474" s="2">
        <v>102</v>
      </c>
      <c r="E474" t="s">
        <v>7029</v>
      </c>
      <c r="F474" t="s">
        <v>7040</v>
      </c>
      <c r="G474" s="2">
        <v>166</v>
      </c>
      <c r="H474" s="12">
        <v>0.61940298507462688</v>
      </c>
      <c r="I474" s="1" t="str">
        <f t="shared" si="11"/>
        <v/>
      </c>
    </row>
    <row r="475" spans="1:9" x14ac:dyDescent="0.2">
      <c r="A475" t="s">
        <v>6554</v>
      </c>
      <c r="B475" t="s">
        <v>6555</v>
      </c>
      <c r="C475" s="2">
        <v>399</v>
      </c>
      <c r="D475" s="2">
        <v>331</v>
      </c>
      <c r="E475" t="s">
        <v>7027</v>
      </c>
      <c r="F475" t="s">
        <v>7037</v>
      </c>
      <c r="G475" s="2">
        <v>68</v>
      </c>
      <c r="H475" s="12">
        <v>0.17042606516290726</v>
      </c>
      <c r="I475" s="1">
        <f t="shared" si="11"/>
        <v>0.17042606516290726</v>
      </c>
    </row>
    <row r="476" spans="1:9" x14ac:dyDescent="0.2">
      <c r="A476" t="s">
        <v>6556</v>
      </c>
      <c r="B476" t="s">
        <v>6557</v>
      </c>
      <c r="C476" s="2">
        <v>205</v>
      </c>
      <c r="D476" s="2">
        <v>121</v>
      </c>
      <c r="E476" t="s">
        <v>7028</v>
      </c>
      <c r="F476" t="s">
        <v>7040</v>
      </c>
      <c r="G476" s="2">
        <v>84</v>
      </c>
      <c r="H476" s="12">
        <v>0.40975609756097559</v>
      </c>
      <c r="I476" s="1">
        <f t="shared" si="11"/>
        <v>0.40975609756097559</v>
      </c>
    </row>
    <row r="477" spans="1:9" x14ac:dyDescent="0.2">
      <c r="A477" t="s">
        <v>6564</v>
      </c>
      <c r="B477" t="s">
        <v>6565</v>
      </c>
      <c r="C477" s="2">
        <v>268</v>
      </c>
      <c r="D477" s="2">
        <v>139</v>
      </c>
      <c r="E477" t="s">
        <v>7027</v>
      </c>
      <c r="F477" t="s">
        <v>7037</v>
      </c>
      <c r="G477" s="2">
        <v>129</v>
      </c>
      <c r="H477" s="12">
        <v>0.48134328358208955</v>
      </c>
      <c r="I477" s="1">
        <f t="shared" si="11"/>
        <v>0.48134328358208955</v>
      </c>
    </row>
    <row r="478" spans="1:9" x14ac:dyDescent="0.2">
      <c r="A478" t="s">
        <v>6583</v>
      </c>
      <c r="B478" t="s">
        <v>6584</v>
      </c>
      <c r="C478" s="2">
        <v>241</v>
      </c>
      <c r="D478" s="2">
        <v>188</v>
      </c>
      <c r="E478" t="s">
        <v>7027</v>
      </c>
      <c r="F478" t="s">
        <v>7037</v>
      </c>
      <c r="G478" s="2">
        <v>53</v>
      </c>
      <c r="H478" s="12">
        <v>0.21991701244813278</v>
      </c>
      <c r="I478" s="1">
        <f t="shared" si="11"/>
        <v>0.21991701244813278</v>
      </c>
    </row>
    <row r="479" spans="1:9" x14ac:dyDescent="0.2">
      <c r="A479" t="s">
        <v>6617</v>
      </c>
      <c r="B479" t="s">
        <v>6618</v>
      </c>
      <c r="C479" s="2">
        <v>399</v>
      </c>
      <c r="D479" s="2">
        <v>243</v>
      </c>
      <c r="E479" t="s">
        <v>7027</v>
      </c>
      <c r="F479" t="s">
        <v>7037</v>
      </c>
      <c r="G479" s="2">
        <v>156</v>
      </c>
      <c r="H479" s="12">
        <v>0.39097744360902253</v>
      </c>
      <c r="I479" s="1">
        <f t="shared" si="11"/>
        <v>0.39097744360902253</v>
      </c>
    </row>
    <row r="480" spans="1:9" x14ac:dyDescent="0.2">
      <c r="A480" t="s">
        <v>6622</v>
      </c>
      <c r="B480" t="s">
        <v>6623</v>
      </c>
      <c r="C480" s="2">
        <v>295</v>
      </c>
      <c r="D480" s="2">
        <v>159</v>
      </c>
      <c r="E480" t="s">
        <v>7027</v>
      </c>
      <c r="F480" t="s">
        <v>7036</v>
      </c>
      <c r="G480" s="2">
        <v>136</v>
      </c>
      <c r="H480" s="12">
        <v>0.46101694915254238</v>
      </c>
      <c r="I480" s="1">
        <f t="shared" si="11"/>
        <v>0.46101694915254238</v>
      </c>
    </row>
    <row r="481" spans="1:9" x14ac:dyDescent="0.2">
      <c r="A481" t="s">
        <v>6645</v>
      </c>
      <c r="B481" t="s">
        <v>5769</v>
      </c>
      <c r="C481" s="2">
        <v>299</v>
      </c>
      <c r="D481" s="2">
        <v>197</v>
      </c>
      <c r="E481" t="s">
        <v>7027</v>
      </c>
      <c r="F481" t="s">
        <v>7037</v>
      </c>
      <c r="G481" s="2">
        <v>102</v>
      </c>
      <c r="H481" s="12">
        <v>0.34113712374581939</v>
      </c>
      <c r="I481" s="1">
        <f t="shared" si="11"/>
        <v>0.34113712374581939</v>
      </c>
    </row>
    <row r="482" spans="1:9" x14ac:dyDescent="0.2">
      <c r="A482" t="s">
        <v>6648</v>
      </c>
      <c r="B482" t="s">
        <v>6649</v>
      </c>
      <c r="C482" s="2">
        <v>289</v>
      </c>
      <c r="D482" s="2">
        <v>225</v>
      </c>
      <c r="E482" t="s">
        <v>7027</v>
      </c>
      <c r="F482" t="s">
        <v>7036</v>
      </c>
      <c r="G482" s="2">
        <v>64</v>
      </c>
      <c r="H482" s="12">
        <v>0.22145328719723184</v>
      </c>
      <c r="I482" s="1">
        <f t="shared" si="11"/>
        <v>0.22145328719723184</v>
      </c>
    </row>
    <row r="483" spans="1:9" x14ac:dyDescent="0.2">
      <c r="A483" t="s">
        <v>6668</v>
      </c>
      <c r="B483" t="s">
        <v>6669</v>
      </c>
      <c r="C483" s="2">
        <v>402</v>
      </c>
      <c r="D483" s="2">
        <v>334</v>
      </c>
      <c r="E483" t="s">
        <v>7027</v>
      </c>
      <c r="F483" t="s">
        <v>7041</v>
      </c>
      <c r="G483" s="2">
        <v>68</v>
      </c>
      <c r="H483" s="12">
        <v>0.1691542288557214</v>
      </c>
      <c r="I483" s="1">
        <f t="shared" si="11"/>
        <v>0.1691542288557214</v>
      </c>
    </row>
    <row r="484" spans="1:9" x14ac:dyDescent="0.2">
      <c r="A484" t="s">
        <v>6663</v>
      </c>
      <c r="B484" t="s">
        <v>6664</v>
      </c>
      <c r="C484" s="2">
        <v>297</v>
      </c>
      <c r="D484" s="2">
        <v>223</v>
      </c>
      <c r="E484" t="s">
        <v>7027</v>
      </c>
      <c r="F484" t="s">
        <v>7037</v>
      </c>
      <c r="G484" s="2">
        <v>74</v>
      </c>
      <c r="H484" s="12">
        <v>0.24915824915824916</v>
      </c>
      <c r="I484" s="1">
        <f t="shared" si="11"/>
        <v>0.24915824915824916</v>
      </c>
    </row>
    <row r="485" spans="1:9" x14ac:dyDescent="0.2">
      <c r="A485" t="s">
        <v>6692</v>
      </c>
      <c r="B485" t="s">
        <v>6693</v>
      </c>
      <c r="C485" s="2">
        <v>348</v>
      </c>
      <c r="D485" s="2">
        <v>167</v>
      </c>
      <c r="E485" t="s">
        <v>7029</v>
      </c>
      <c r="F485" t="s">
        <v>7040</v>
      </c>
      <c r="G485" s="2">
        <v>181</v>
      </c>
      <c r="H485" s="12">
        <v>0.52011494252873558</v>
      </c>
      <c r="I485" s="1">
        <f t="shared" si="11"/>
        <v>0.52011494252873558</v>
      </c>
    </row>
    <row r="486" spans="1:9" x14ac:dyDescent="0.2">
      <c r="A486" t="s">
        <v>6723</v>
      </c>
      <c r="B486" t="s">
        <v>2287</v>
      </c>
      <c r="C486" s="2">
        <v>223</v>
      </c>
      <c r="D486" s="2">
        <v>152</v>
      </c>
      <c r="E486" t="s">
        <v>6989</v>
      </c>
      <c r="F486" t="s">
        <v>7042</v>
      </c>
      <c r="G486" s="2">
        <v>71</v>
      </c>
      <c r="H486" s="12">
        <v>0.31838565022421522</v>
      </c>
      <c r="I486" s="1">
        <f t="shared" si="11"/>
        <v>0.31838565022421522</v>
      </c>
    </row>
    <row r="487" spans="1:9" x14ac:dyDescent="0.2">
      <c r="A487" t="s">
        <v>6726</v>
      </c>
      <c r="B487" t="s">
        <v>403</v>
      </c>
      <c r="C487" s="2">
        <v>429</v>
      </c>
      <c r="D487" s="2">
        <v>309</v>
      </c>
      <c r="E487" t="s">
        <v>7027</v>
      </c>
      <c r="F487" t="s">
        <v>7036</v>
      </c>
      <c r="G487" s="2">
        <v>120</v>
      </c>
      <c r="H487" s="12">
        <v>0.27972027972027974</v>
      </c>
      <c r="I487" s="1">
        <f t="shared" si="11"/>
        <v>0.27972027972027974</v>
      </c>
    </row>
    <row r="488" spans="1:9" x14ac:dyDescent="0.2">
      <c r="A488" t="s">
        <v>6760</v>
      </c>
      <c r="B488" t="s">
        <v>6761</v>
      </c>
      <c r="C488" s="2">
        <v>312</v>
      </c>
      <c r="D488" s="2">
        <v>175</v>
      </c>
      <c r="E488" t="s">
        <v>6989</v>
      </c>
      <c r="F488" t="s">
        <v>7043</v>
      </c>
      <c r="G488" s="2">
        <v>137</v>
      </c>
      <c r="H488" s="12">
        <v>0.4391025641025641</v>
      </c>
      <c r="I488" s="1">
        <f t="shared" si="11"/>
        <v>0.4391025641025641</v>
      </c>
    </row>
    <row r="489" spans="1:9" x14ac:dyDescent="0.2">
      <c r="A489" t="s">
        <v>6764</v>
      </c>
      <c r="B489" t="s">
        <v>946</v>
      </c>
      <c r="C489" s="2">
        <v>268</v>
      </c>
      <c r="D489" s="2">
        <v>230</v>
      </c>
      <c r="E489" t="s">
        <v>7029</v>
      </c>
      <c r="F489" t="s">
        <v>7042</v>
      </c>
      <c r="G489" s="2">
        <v>38</v>
      </c>
      <c r="H489" s="12">
        <v>0.1417910447761194</v>
      </c>
      <c r="I489" s="1">
        <f t="shared" si="11"/>
        <v>0.1417910447761194</v>
      </c>
    </row>
    <row r="490" spans="1:9" x14ac:dyDescent="0.2">
      <c r="A490" t="s">
        <v>6769</v>
      </c>
      <c r="B490" t="s">
        <v>6770</v>
      </c>
      <c r="C490" s="2">
        <v>303</v>
      </c>
      <c r="D490" s="2">
        <v>188</v>
      </c>
      <c r="E490" t="s">
        <v>7029</v>
      </c>
      <c r="F490" t="s">
        <v>7043</v>
      </c>
      <c r="G490" s="2">
        <v>115</v>
      </c>
      <c r="H490" s="12">
        <v>0.37953795379537952</v>
      </c>
      <c r="I490" s="1">
        <f t="shared" si="11"/>
        <v>0.37953795379537952</v>
      </c>
    </row>
    <row r="491" spans="1:9" x14ac:dyDescent="0.2">
      <c r="A491" t="s">
        <v>6785</v>
      </c>
      <c r="B491" t="s">
        <v>6786</v>
      </c>
      <c r="C491" s="2">
        <v>289</v>
      </c>
      <c r="D491" s="2">
        <v>87</v>
      </c>
      <c r="E491" t="s">
        <v>7027</v>
      </c>
      <c r="F491" t="s">
        <v>7038</v>
      </c>
      <c r="G491" s="2">
        <v>202</v>
      </c>
      <c r="H491" s="12">
        <v>0.69896193771626303</v>
      </c>
      <c r="I491" s="1" t="str">
        <f t="shared" si="11"/>
        <v/>
      </c>
    </row>
    <row r="492" spans="1:9" x14ac:dyDescent="0.2">
      <c r="A492" t="s">
        <v>6802</v>
      </c>
      <c r="B492" t="s">
        <v>2538</v>
      </c>
      <c r="C492" s="2">
        <v>312</v>
      </c>
      <c r="D492" s="2">
        <v>215</v>
      </c>
      <c r="E492" t="s">
        <v>7027</v>
      </c>
      <c r="F492" t="s">
        <v>7036</v>
      </c>
      <c r="G492" s="2">
        <v>97</v>
      </c>
      <c r="H492" s="12">
        <v>0.3108974358974359</v>
      </c>
      <c r="I492" s="1">
        <f t="shared" si="11"/>
        <v>0.3108974358974359</v>
      </c>
    </row>
    <row r="493" spans="1:9" x14ac:dyDescent="0.2">
      <c r="A493" t="s">
        <v>6812</v>
      </c>
      <c r="B493" t="s">
        <v>6813</v>
      </c>
      <c r="C493" s="2">
        <v>625</v>
      </c>
      <c r="D493" s="2">
        <v>444</v>
      </c>
      <c r="E493" t="s">
        <v>7027</v>
      </c>
      <c r="F493" t="s">
        <v>7039</v>
      </c>
      <c r="G493" s="2">
        <v>181</v>
      </c>
      <c r="H493" s="12">
        <v>0.28960000000000002</v>
      </c>
      <c r="I493" s="1">
        <f t="shared" si="11"/>
        <v>0.28960000000000002</v>
      </c>
    </row>
    <row r="494" spans="1:9" x14ac:dyDescent="0.2">
      <c r="A494" t="s">
        <v>6832</v>
      </c>
      <c r="B494" t="s">
        <v>1786</v>
      </c>
      <c r="C494" s="2">
        <v>151</v>
      </c>
      <c r="D494" s="2">
        <v>79</v>
      </c>
      <c r="E494" t="s">
        <v>7029</v>
      </c>
      <c r="F494" t="s">
        <v>7040</v>
      </c>
      <c r="G494" s="2">
        <v>72</v>
      </c>
      <c r="H494" s="12">
        <v>0.47682119205298013</v>
      </c>
      <c r="I494" s="1">
        <f t="shared" si="11"/>
        <v>0.47682119205298013</v>
      </c>
    </row>
    <row r="495" spans="1:9" x14ac:dyDescent="0.2">
      <c r="A495" t="s">
        <v>6864</v>
      </c>
      <c r="B495" t="s">
        <v>6865</v>
      </c>
      <c r="C495" s="2">
        <v>241</v>
      </c>
      <c r="D495" s="2">
        <v>205</v>
      </c>
      <c r="E495" t="s">
        <v>7029</v>
      </c>
      <c r="F495" t="s">
        <v>7039</v>
      </c>
      <c r="G495" s="2">
        <v>36</v>
      </c>
      <c r="H495" s="12">
        <v>0.14937759336099585</v>
      </c>
      <c r="I495" s="1">
        <f t="shared" si="11"/>
        <v>0.14937759336099585</v>
      </c>
    </row>
    <row r="496" spans="1:9" x14ac:dyDescent="0.2">
      <c r="A496" t="s">
        <v>6884</v>
      </c>
      <c r="B496" t="s">
        <v>6885</v>
      </c>
      <c r="C496" s="2">
        <v>197</v>
      </c>
      <c r="D496" s="2">
        <v>97</v>
      </c>
      <c r="E496" t="s">
        <v>7027</v>
      </c>
      <c r="F496" t="s">
        <v>7037</v>
      </c>
      <c r="G496" s="2">
        <v>100</v>
      </c>
      <c r="H496" s="12">
        <v>0.50761421319796951</v>
      </c>
      <c r="I496" s="1">
        <f t="shared" si="11"/>
        <v>0.50761421319796951</v>
      </c>
    </row>
    <row r="497" spans="1:9" x14ac:dyDescent="0.2">
      <c r="A497" t="s">
        <v>6908</v>
      </c>
      <c r="B497" t="s">
        <v>6909</v>
      </c>
      <c r="C497" s="2">
        <v>170</v>
      </c>
      <c r="D497" s="2">
        <v>143</v>
      </c>
      <c r="E497" t="s">
        <v>7029</v>
      </c>
      <c r="F497" t="s">
        <v>7045</v>
      </c>
      <c r="G497" s="2">
        <v>27</v>
      </c>
      <c r="H497" s="12">
        <v>0.1588235294117647</v>
      </c>
      <c r="I497" s="1">
        <f t="shared" si="11"/>
        <v>0.1588235294117647</v>
      </c>
    </row>
    <row r="498" spans="1:9" x14ac:dyDescent="0.2">
      <c r="A498" t="s">
        <v>6910</v>
      </c>
      <c r="B498" t="s">
        <v>1786</v>
      </c>
      <c r="C498" s="2">
        <v>115</v>
      </c>
      <c r="D498" s="2">
        <v>46</v>
      </c>
      <c r="E498" t="s">
        <v>7029</v>
      </c>
      <c r="F498" t="s">
        <v>7040</v>
      </c>
      <c r="G498" s="2">
        <v>69</v>
      </c>
      <c r="H498" s="12">
        <v>0.6</v>
      </c>
      <c r="I498" s="1" t="str">
        <f t="shared" si="11"/>
        <v/>
      </c>
    </row>
    <row r="499" spans="1:9" x14ac:dyDescent="0.2">
      <c r="A499" t="s">
        <v>6911</v>
      </c>
      <c r="B499" t="s">
        <v>6912</v>
      </c>
      <c r="C499" s="2">
        <v>581</v>
      </c>
      <c r="D499" s="2">
        <v>494</v>
      </c>
      <c r="E499" t="s">
        <v>7027</v>
      </c>
      <c r="F499" t="s">
        <v>7039</v>
      </c>
      <c r="G499" s="2">
        <v>87</v>
      </c>
      <c r="H499" s="12">
        <v>0.14974182444061962</v>
      </c>
      <c r="I499" s="1">
        <f t="shared" si="11"/>
        <v>0.14974182444061962</v>
      </c>
    </row>
    <row r="500" spans="1:9" x14ac:dyDescent="0.2">
      <c r="A500" t="s">
        <v>6945</v>
      </c>
      <c r="B500" t="s">
        <v>6946</v>
      </c>
      <c r="C500" s="2">
        <v>294</v>
      </c>
      <c r="D500" s="2">
        <v>218</v>
      </c>
      <c r="E500" t="s">
        <v>7027</v>
      </c>
      <c r="F500" t="s">
        <v>7039</v>
      </c>
      <c r="G500" s="2">
        <v>76</v>
      </c>
      <c r="H500" s="12">
        <v>0.25850340136054423</v>
      </c>
      <c r="I500" s="1">
        <f t="shared" si="11"/>
        <v>0.25850340136054423</v>
      </c>
    </row>
    <row r="501" spans="1:9" x14ac:dyDescent="0.2">
      <c r="A501" t="s">
        <v>6956</v>
      </c>
      <c r="B501" t="s">
        <v>6957</v>
      </c>
      <c r="C501" s="2">
        <v>268</v>
      </c>
      <c r="D501" s="2">
        <v>166</v>
      </c>
      <c r="E501" t="s">
        <v>7027</v>
      </c>
      <c r="F501" t="s">
        <v>7039</v>
      </c>
      <c r="G501" s="2">
        <v>102</v>
      </c>
      <c r="H501" s="12">
        <v>0.38059701492537312</v>
      </c>
      <c r="I501" s="1">
        <f t="shared" si="11"/>
        <v>0.38059701492537312</v>
      </c>
    </row>
  </sheetData>
  <autoFilter ref="A1:I501" xr:uid="{98EC6B73-7DA0-C649-B834-C3999217FCA6}"/>
  <sortState xmlns:xlrd2="http://schemas.microsoft.com/office/spreadsheetml/2017/richdata2" ref="T3:U34">
    <sortCondition ref="T3:T34"/>
  </sortState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105D-96A2-FE45-A235-1B7BC404DE2B}">
  <dimension ref="B3:Q49"/>
  <sheetViews>
    <sheetView workbookViewId="0">
      <selection activeCell="J27" sqref="J27"/>
    </sheetView>
  </sheetViews>
  <sheetFormatPr baseColWidth="10" defaultRowHeight="15" x14ac:dyDescent="0.2"/>
  <cols>
    <col min="2" max="2" width="32" bestFit="1" customWidth="1"/>
    <col min="3" max="3" width="12.6640625" bestFit="1" customWidth="1"/>
    <col min="5" max="5" width="12.5" bestFit="1" customWidth="1"/>
    <col min="7" max="7" width="12.1640625" bestFit="1" customWidth="1"/>
    <col min="8" max="8" width="12.6640625" bestFit="1" customWidth="1"/>
    <col min="13" max="13" width="23.5" bestFit="1" customWidth="1"/>
    <col min="16" max="16" width="21.6640625" bestFit="1" customWidth="1"/>
  </cols>
  <sheetData>
    <row r="3" spans="2:17" x14ac:dyDescent="0.2">
      <c r="B3" s="4" t="s">
        <v>6976</v>
      </c>
      <c r="C3" t="s">
        <v>6977</v>
      </c>
      <c r="E3" t="s">
        <v>7030</v>
      </c>
      <c r="F3" s="3">
        <f>207/500</f>
        <v>0.41399999999999998</v>
      </c>
    </row>
    <row r="4" spans="2:17" x14ac:dyDescent="0.2">
      <c r="B4" s="5" t="s">
        <v>7028</v>
      </c>
      <c r="C4">
        <v>7</v>
      </c>
    </row>
    <row r="5" spans="2:17" x14ac:dyDescent="0.2">
      <c r="B5" s="5" t="s">
        <v>7027</v>
      </c>
      <c r="C5">
        <v>192</v>
      </c>
    </row>
    <row r="6" spans="2:17" x14ac:dyDescent="0.2">
      <c r="B6" s="5" t="s">
        <v>6989</v>
      </c>
      <c r="C6">
        <v>94</v>
      </c>
    </row>
    <row r="7" spans="2:17" x14ac:dyDescent="0.2">
      <c r="B7" s="5" t="s">
        <v>7029</v>
      </c>
      <c r="C7">
        <v>207</v>
      </c>
    </row>
    <row r="8" spans="2:17" x14ac:dyDescent="0.2">
      <c r="B8" s="5" t="s">
        <v>6974</v>
      </c>
      <c r="C8">
        <v>500</v>
      </c>
    </row>
    <row r="11" spans="2:17" x14ac:dyDescent="0.2">
      <c r="B11" s="4" t="s">
        <v>6976</v>
      </c>
      <c r="C11" t="s">
        <v>6997</v>
      </c>
      <c r="F11" s="11"/>
    </row>
    <row r="12" spans="2:17" x14ac:dyDescent="0.2">
      <c r="B12" s="5" t="s">
        <v>7028</v>
      </c>
      <c r="C12">
        <v>7</v>
      </c>
      <c r="E12" s="18" t="s">
        <v>6998</v>
      </c>
      <c r="F12" s="18"/>
      <c r="G12" s="18"/>
      <c r="I12" s="18" t="s">
        <v>6999</v>
      </c>
      <c r="J12" s="18"/>
      <c r="K12" s="18"/>
      <c r="M12" s="18" t="s">
        <v>7000</v>
      </c>
      <c r="N12" s="18"/>
      <c r="O12" s="18"/>
      <c r="P12" s="18"/>
      <c r="Q12" s="18"/>
    </row>
    <row r="13" spans="2:17" x14ac:dyDescent="0.2">
      <c r="B13" s="16" t="s">
        <v>7040</v>
      </c>
      <c r="C13">
        <v>5</v>
      </c>
      <c r="E13" t="s">
        <v>7031</v>
      </c>
      <c r="F13">
        <v>5</v>
      </c>
      <c r="G13" s="11">
        <f>F13/SUM($F$13:$F$16)</f>
        <v>7.1428571428571425E-2</v>
      </c>
      <c r="I13" t="s">
        <v>7032</v>
      </c>
      <c r="J13">
        <v>22</v>
      </c>
      <c r="M13" t="s">
        <v>7049</v>
      </c>
      <c r="N13">
        <v>7</v>
      </c>
      <c r="P13" t="s">
        <v>7046</v>
      </c>
      <c r="Q13" s="11">
        <f>N15/N14</f>
        <v>7.1428571428571425E-2</v>
      </c>
    </row>
    <row r="14" spans="2:17" x14ac:dyDescent="0.2">
      <c r="B14" s="16" t="s">
        <v>7041</v>
      </c>
      <c r="C14">
        <v>2</v>
      </c>
      <c r="E14" t="s">
        <v>7032</v>
      </c>
      <c r="F14">
        <v>24</v>
      </c>
      <c r="G14" s="11">
        <f>F14/SUM($F$13:$F$16)</f>
        <v>0.34285714285714286</v>
      </c>
      <c r="I14" t="s">
        <v>7048</v>
      </c>
      <c r="J14">
        <v>33</v>
      </c>
      <c r="K14" s="11">
        <f>(J13+J14)/500</f>
        <v>0.11</v>
      </c>
      <c r="M14" t="s">
        <v>7040</v>
      </c>
      <c r="N14">
        <v>70</v>
      </c>
      <c r="P14" t="s">
        <v>7047</v>
      </c>
      <c r="Q14" s="11">
        <f>N15/N13</f>
        <v>0.7142857142857143</v>
      </c>
    </row>
    <row r="15" spans="2:17" x14ac:dyDescent="0.2">
      <c r="B15" s="5" t="s">
        <v>7027</v>
      </c>
      <c r="C15">
        <v>192</v>
      </c>
      <c r="E15" t="s">
        <v>6975</v>
      </c>
      <c r="F15">
        <v>6</v>
      </c>
      <c r="G15" s="11">
        <f>F15/SUM($F$13:$F$16)</f>
        <v>8.5714285714285715E-2</v>
      </c>
      <c r="I15" t="s">
        <v>6975</v>
      </c>
      <c r="J15">
        <v>11</v>
      </c>
      <c r="K15" s="11">
        <f>J15/500</f>
        <v>2.1999999999999999E-2</v>
      </c>
      <c r="M15" t="s">
        <v>7050</v>
      </c>
      <c r="N15">
        <v>5</v>
      </c>
    </row>
    <row r="16" spans="2:17" x14ac:dyDescent="0.2">
      <c r="B16" s="16" t="s">
        <v>7037</v>
      </c>
      <c r="C16">
        <v>34</v>
      </c>
      <c r="E16" t="s">
        <v>7048</v>
      </c>
      <c r="F16">
        <v>35</v>
      </c>
      <c r="G16" s="11">
        <f>F16/SUM($F$13:$F$16)</f>
        <v>0.5</v>
      </c>
    </row>
    <row r="17" spans="2:9" x14ac:dyDescent="0.2">
      <c r="B17" s="16" t="s">
        <v>7040</v>
      </c>
      <c r="C17">
        <v>24</v>
      </c>
    </row>
    <row r="18" spans="2:9" x14ac:dyDescent="0.2">
      <c r="B18" s="16" t="s">
        <v>7041</v>
      </c>
      <c r="C18">
        <v>12</v>
      </c>
      <c r="F18" s="11"/>
    </row>
    <row r="19" spans="2:9" x14ac:dyDescent="0.2">
      <c r="B19" s="16" t="s">
        <v>7044</v>
      </c>
      <c r="C19">
        <v>1</v>
      </c>
      <c r="F19" s="11"/>
      <c r="I19" s="17"/>
    </row>
    <row r="20" spans="2:9" x14ac:dyDescent="0.2">
      <c r="B20" s="16" t="s">
        <v>7036</v>
      </c>
      <c r="C20">
        <v>22</v>
      </c>
      <c r="F20" s="11"/>
    </row>
    <row r="21" spans="2:9" x14ac:dyDescent="0.2">
      <c r="B21" s="16" t="s">
        <v>7043</v>
      </c>
      <c r="C21">
        <v>14</v>
      </c>
      <c r="F21" s="11"/>
    </row>
    <row r="22" spans="2:9" x14ac:dyDescent="0.2">
      <c r="B22" s="16" t="s">
        <v>7038</v>
      </c>
      <c r="C22">
        <v>18</v>
      </c>
      <c r="F22" s="11"/>
      <c r="I22" s="17"/>
    </row>
    <row r="23" spans="2:9" x14ac:dyDescent="0.2">
      <c r="B23" s="16" t="s">
        <v>7039</v>
      </c>
      <c r="C23">
        <v>56</v>
      </c>
      <c r="F23" s="11"/>
      <c r="I23" s="17"/>
    </row>
    <row r="24" spans="2:9" x14ac:dyDescent="0.2">
      <c r="B24" s="16" t="s">
        <v>7042</v>
      </c>
      <c r="C24">
        <v>7</v>
      </c>
      <c r="F24" s="11"/>
      <c r="I24" s="17"/>
    </row>
    <row r="25" spans="2:9" x14ac:dyDescent="0.2">
      <c r="B25" s="16" t="s">
        <v>7045</v>
      </c>
      <c r="C25">
        <v>4</v>
      </c>
      <c r="F25" s="11"/>
      <c r="I25" s="17"/>
    </row>
    <row r="26" spans="2:9" x14ac:dyDescent="0.2">
      <c r="B26" s="5" t="s">
        <v>6989</v>
      </c>
      <c r="C26">
        <v>94</v>
      </c>
      <c r="F26" s="11"/>
      <c r="I26" s="17"/>
    </row>
    <row r="27" spans="2:9" x14ac:dyDescent="0.2">
      <c r="B27" s="16" t="s">
        <v>7037</v>
      </c>
      <c r="C27">
        <v>17</v>
      </c>
      <c r="F27" s="11"/>
      <c r="I27" s="17"/>
    </row>
    <row r="28" spans="2:9" x14ac:dyDescent="0.2">
      <c r="B28" s="16" t="s">
        <v>7040</v>
      </c>
      <c r="C28">
        <v>6</v>
      </c>
      <c r="I28" s="17"/>
    </row>
    <row r="29" spans="2:9" x14ac:dyDescent="0.2">
      <c r="B29" s="16" t="s">
        <v>7041</v>
      </c>
      <c r="C29">
        <v>3</v>
      </c>
      <c r="F29" s="11"/>
      <c r="I29" s="17"/>
    </row>
    <row r="30" spans="2:9" x14ac:dyDescent="0.2">
      <c r="B30" s="16" t="s">
        <v>7044</v>
      </c>
      <c r="C30">
        <v>7</v>
      </c>
      <c r="F30" s="11"/>
      <c r="I30" s="17"/>
    </row>
    <row r="31" spans="2:9" x14ac:dyDescent="0.2">
      <c r="B31" s="16" t="s">
        <v>7036</v>
      </c>
      <c r="C31">
        <v>11</v>
      </c>
      <c r="F31" s="11"/>
    </row>
    <row r="32" spans="2:9" x14ac:dyDescent="0.2">
      <c r="B32" s="16" t="s">
        <v>7043</v>
      </c>
      <c r="C32">
        <v>4</v>
      </c>
      <c r="F32" s="11"/>
      <c r="I32" s="17"/>
    </row>
    <row r="33" spans="2:6" x14ac:dyDescent="0.2">
      <c r="B33" s="16" t="s">
        <v>7038</v>
      </c>
      <c r="C33">
        <v>27</v>
      </c>
      <c r="F33" s="11"/>
    </row>
    <row r="34" spans="2:6" x14ac:dyDescent="0.2">
      <c r="B34" s="16" t="s">
        <v>7039</v>
      </c>
      <c r="C34">
        <v>13</v>
      </c>
      <c r="F34" s="11"/>
    </row>
    <row r="35" spans="2:6" x14ac:dyDescent="0.2">
      <c r="B35" s="16" t="s">
        <v>7042</v>
      </c>
      <c r="C35">
        <v>4</v>
      </c>
      <c r="F35" s="11"/>
    </row>
    <row r="36" spans="2:6" x14ac:dyDescent="0.2">
      <c r="B36" s="16" t="s">
        <v>7045</v>
      </c>
      <c r="C36">
        <v>2</v>
      </c>
      <c r="F36" s="11"/>
    </row>
    <row r="37" spans="2:6" x14ac:dyDescent="0.2">
      <c r="B37" s="5" t="s">
        <v>7029</v>
      </c>
      <c r="C37">
        <v>207</v>
      </c>
      <c r="F37" s="11"/>
    </row>
    <row r="38" spans="2:6" x14ac:dyDescent="0.2">
      <c r="B38" s="16" t="s">
        <v>7037</v>
      </c>
      <c r="C38">
        <v>33</v>
      </c>
      <c r="F38" s="11"/>
    </row>
    <row r="39" spans="2:6" x14ac:dyDescent="0.2">
      <c r="B39" s="16" t="s">
        <v>7040</v>
      </c>
      <c r="C39">
        <v>35</v>
      </c>
    </row>
    <row r="40" spans="2:6" x14ac:dyDescent="0.2">
      <c r="B40" s="16" t="s">
        <v>7041</v>
      </c>
      <c r="C40">
        <v>11</v>
      </c>
      <c r="F40" s="11"/>
    </row>
    <row r="41" spans="2:6" x14ac:dyDescent="0.2">
      <c r="B41" s="16" t="s">
        <v>7044</v>
      </c>
      <c r="C41">
        <v>12</v>
      </c>
      <c r="F41" s="11"/>
    </row>
    <row r="42" spans="2:6" x14ac:dyDescent="0.2">
      <c r="B42" s="16" t="s">
        <v>7036</v>
      </c>
      <c r="C42">
        <v>33</v>
      </c>
      <c r="F42" s="11"/>
    </row>
    <row r="43" spans="2:6" x14ac:dyDescent="0.2">
      <c r="B43" s="16" t="s">
        <v>7043</v>
      </c>
      <c r="C43">
        <v>17</v>
      </c>
      <c r="F43" s="11"/>
    </row>
    <row r="44" spans="2:6" x14ac:dyDescent="0.2">
      <c r="B44" s="16" t="s">
        <v>7038</v>
      </c>
      <c r="C44">
        <v>20</v>
      </c>
      <c r="F44" s="11"/>
    </row>
    <row r="45" spans="2:6" x14ac:dyDescent="0.2">
      <c r="B45" s="16" t="s">
        <v>7039</v>
      </c>
      <c r="C45">
        <v>22</v>
      </c>
      <c r="F45" s="11"/>
    </row>
    <row r="46" spans="2:6" x14ac:dyDescent="0.2">
      <c r="B46" s="16" t="s">
        <v>7042</v>
      </c>
      <c r="C46">
        <v>13</v>
      </c>
      <c r="F46" s="11"/>
    </row>
    <row r="47" spans="2:6" x14ac:dyDescent="0.2">
      <c r="B47" s="16" t="s">
        <v>7045</v>
      </c>
      <c r="C47">
        <v>11</v>
      </c>
      <c r="F47" s="11"/>
    </row>
    <row r="48" spans="2:6" x14ac:dyDescent="0.2">
      <c r="B48" s="5" t="s">
        <v>6974</v>
      </c>
      <c r="C48">
        <v>500</v>
      </c>
      <c r="F48" s="11"/>
    </row>
    <row r="49" spans="6:6" x14ac:dyDescent="0.2">
      <c r="F49" s="11"/>
    </row>
  </sheetData>
  <mergeCells count="3">
    <mergeCell ref="E12:G12"/>
    <mergeCell ref="I12:K12"/>
    <mergeCell ref="M12:Q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C6D2-D5C2-7243-9C18-28877E19C2B6}">
  <dimension ref="C6:I11"/>
  <sheetViews>
    <sheetView zoomScale="94" zoomScaleNormal="94" workbookViewId="0">
      <selection activeCell="I7" sqref="I7"/>
    </sheetView>
  </sheetViews>
  <sheetFormatPr baseColWidth="10" defaultRowHeight="15" x14ac:dyDescent="0.2"/>
  <cols>
    <col min="3" max="3" width="12.1640625" bestFit="1" customWidth="1"/>
    <col min="4" max="4" width="19.33203125" bestFit="1" customWidth="1"/>
    <col min="5" max="5" width="20.33203125" bestFit="1" customWidth="1"/>
  </cols>
  <sheetData>
    <row r="6" spans="3:9" x14ac:dyDescent="0.2">
      <c r="C6" s="4" t="s">
        <v>6976</v>
      </c>
      <c r="D6" t="s">
        <v>7018</v>
      </c>
      <c r="E6" t="s">
        <v>6979</v>
      </c>
    </row>
    <row r="7" spans="3:9" x14ac:dyDescent="0.2">
      <c r="C7" s="5">
        <v>1</v>
      </c>
      <c r="D7">
        <v>256</v>
      </c>
      <c r="E7" s="6">
        <v>5.6226663738194599E-2</v>
      </c>
      <c r="H7" t="s">
        <v>7001</v>
      </c>
      <c r="I7" s="11">
        <f>GETPIVOTDATA("%",$C$6,"SLEVA_GROUP",1)</f>
        <v>5.6226663738194599E-2</v>
      </c>
    </row>
    <row r="8" spans="3:9" x14ac:dyDescent="0.2">
      <c r="C8" s="5">
        <v>2</v>
      </c>
      <c r="D8">
        <v>1431</v>
      </c>
      <c r="E8" s="6">
        <v>0.31429826488029872</v>
      </c>
      <c r="H8" t="s">
        <v>7002</v>
      </c>
      <c r="I8" s="6">
        <f>SUM(E7:E9)</f>
        <v>0.80847792664177465</v>
      </c>
    </row>
    <row r="9" spans="3:9" x14ac:dyDescent="0.2">
      <c r="C9" s="5">
        <v>3</v>
      </c>
      <c r="D9">
        <v>1994</v>
      </c>
      <c r="E9" s="6">
        <v>0.43795299802328136</v>
      </c>
      <c r="H9" t="s">
        <v>7003</v>
      </c>
      <c r="I9" s="6">
        <f>SUM(E7:E8)</f>
        <v>0.37052492861849329</v>
      </c>
    </row>
    <row r="10" spans="3:9" x14ac:dyDescent="0.2">
      <c r="C10" s="5">
        <v>4</v>
      </c>
      <c r="D10">
        <v>872</v>
      </c>
      <c r="E10" s="6">
        <v>0.19152207335822535</v>
      </c>
    </row>
    <row r="11" spans="3:9" x14ac:dyDescent="0.2">
      <c r="C11" s="5" t="s">
        <v>6974</v>
      </c>
      <c r="D11">
        <v>4553</v>
      </c>
      <c r="E11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5248-2852-E74F-B9ED-8B8278F1F6D7}">
  <dimension ref="A1:Q3188"/>
  <sheetViews>
    <sheetView tabSelected="1" workbookViewId="0">
      <selection activeCell="O29" sqref="O29"/>
    </sheetView>
  </sheetViews>
  <sheetFormatPr baseColWidth="10" defaultRowHeight="15" x14ac:dyDescent="0.2"/>
  <cols>
    <col min="12" max="12" width="11.1640625" bestFit="1" customWidth="1"/>
    <col min="13" max="13" width="7.5" bestFit="1" customWidth="1"/>
    <col min="14" max="15" width="14.6640625" bestFit="1" customWidth="1"/>
    <col min="17" max="17" width="11.6640625" bestFit="1" customWidth="1"/>
  </cols>
  <sheetData>
    <row r="1" spans="1:17" x14ac:dyDescent="0.2">
      <c r="A1" t="s">
        <v>7014</v>
      </c>
      <c r="B1" t="s">
        <v>7013</v>
      </c>
      <c r="C1" s="2" t="s">
        <v>7012</v>
      </c>
      <c r="D1" s="2" t="s">
        <v>7011</v>
      </c>
      <c r="E1" t="s">
        <v>7010</v>
      </c>
      <c r="F1" t="s">
        <v>7009</v>
      </c>
      <c r="G1" s="1" t="s">
        <v>7006</v>
      </c>
      <c r="H1" t="s">
        <v>7007</v>
      </c>
      <c r="I1" t="s">
        <v>7008</v>
      </c>
      <c r="J1" t="s">
        <v>6990</v>
      </c>
    </row>
    <row r="2" spans="1:17" x14ac:dyDescent="0.2">
      <c r="A2" t="s">
        <v>0</v>
      </c>
      <c r="B2" t="s">
        <v>1</v>
      </c>
      <c r="C2" s="2">
        <v>279</v>
      </c>
      <c r="D2" s="2">
        <v>112</v>
      </c>
      <c r="E2" t="s">
        <v>7027</v>
      </c>
      <c r="F2" t="s">
        <v>7038</v>
      </c>
      <c r="G2" s="2">
        <v>167</v>
      </c>
      <c r="H2" s="11">
        <v>0.59856630824372759</v>
      </c>
      <c r="I2">
        <v>0</v>
      </c>
      <c r="J2" t="str">
        <f>IF(OR(F2="History &amp; War", F2="Economy &amp; Educational &amp; Science", F2="Psychology &amp; Spirituality &amp; Esotericism"), "Interesting", "Not interesing")</f>
        <v>Not interesing</v>
      </c>
    </row>
    <row r="3" spans="1:17" x14ac:dyDescent="0.2">
      <c r="A3" t="s">
        <v>2</v>
      </c>
      <c r="B3" t="s">
        <v>3</v>
      </c>
      <c r="C3" s="2">
        <v>399</v>
      </c>
      <c r="D3" s="2">
        <v>207</v>
      </c>
      <c r="E3" t="s">
        <v>7029</v>
      </c>
      <c r="F3" t="s">
        <v>7038</v>
      </c>
      <c r="G3" s="2">
        <v>192</v>
      </c>
      <c r="H3" s="11">
        <v>0.48120300751879697</v>
      </c>
      <c r="I3">
        <v>0</v>
      </c>
      <c r="J3" t="str">
        <f>IF(OR(F3="History &amp; War", F3="Economy &amp; Educational &amp; Science", F3="Psychology &amp; Spirituality &amp; Esotericism"), "Interesting", "Not interesing")</f>
        <v>Not interesing</v>
      </c>
    </row>
    <row r="4" spans="1:17" x14ac:dyDescent="0.2">
      <c r="A4" t="s">
        <v>4</v>
      </c>
      <c r="B4" t="s">
        <v>5</v>
      </c>
      <c r="C4" s="2">
        <v>319</v>
      </c>
      <c r="D4" s="2">
        <v>179</v>
      </c>
      <c r="E4" t="s">
        <v>7027</v>
      </c>
      <c r="F4" t="s">
        <v>7038</v>
      </c>
      <c r="G4" s="2">
        <v>140</v>
      </c>
      <c r="H4" s="11">
        <v>0.43887147335423199</v>
      </c>
      <c r="I4">
        <v>0</v>
      </c>
      <c r="J4" t="str">
        <f>IF(OR(F4="History &amp; War", F4="Economy &amp; Educational &amp; Science", F4="Psychology &amp; Spirituality &amp; Esotericism"), "Interesting", "Not interesing")</f>
        <v>Not interesing</v>
      </c>
      <c r="L4" s="4" t="s">
        <v>6976</v>
      </c>
      <c r="M4" t="s">
        <v>7018</v>
      </c>
      <c r="N4" t="s">
        <v>6979</v>
      </c>
      <c r="P4" t="s">
        <v>7001</v>
      </c>
      <c r="Q4" s="11">
        <f>GETPIVOTDATA("%",$L$4,"DOCENT","Interesting")</f>
        <v>0.2064637590210229</v>
      </c>
    </row>
    <row r="5" spans="1:17" x14ac:dyDescent="0.2">
      <c r="A5" t="s">
        <v>6</v>
      </c>
      <c r="B5" t="s">
        <v>7</v>
      </c>
      <c r="C5" s="2">
        <v>319</v>
      </c>
      <c r="D5" s="2">
        <v>233</v>
      </c>
      <c r="E5" t="s">
        <v>7027</v>
      </c>
      <c r="F5" t="s">
        <v>7039</v>
      </c>
      <c r="G5" s="2">
        <v>86</v>
      </c>
      <c r="H5" s="11">
        <v>0.26959247648902823</v>
      </c>
      <c r="I5">
        <v>0</v>
      </c>
      <c r="J5" t="str">
        <f>IF(OR(F5="History &amp; War", F5="Economy &amp; Educational &amp; Science", F5="Psychology &amp; Spirituality &amp; Esotericism"), "Interesting", "Not interesing")</f>
        <v>Not interesing</v>
      </c>
      <c r="L5" s="5" t="s">
        <v>7052</v>
      </c>
      <c r="M5">
        <v>2529</v>
      </c>
      <c r="N5" s="6">
        <v>0.79353624097897713</v>
      </c>
      <c r="P5" t="s">
        <v>7002</v>
      </c>
      <c r="Q5" s="11">
        <f>(1-GETPIVOTDATA("%",$L$4,"DOCENT","Interesting"))^4*GETPIVOTDATA("%",$L$4,"DOCENT","Interesting")</f>
        <v>8.1867380325723063E-2</v>
      </c>
    </row>
    <row r="6" spans="1:17" x14ac:dyDescent="0.2">
      <c r="A6" t="s">
        <v>8</v>
      </c>
      <c r="B6" t="s">
        <v>9</v>
      </c>
      <c r="C6" s="2">
        <v>319</v>
      </c>
      <c r="D6" s="2">
        <v>252</v>
      </c>
      <c r="E6" t="s">
        <v>7029</v>
      </c>
      <c r="F6" t="s">
        <v>7039</v>
      </c>
      <c r="G6" s="2">
        <v>67</v>
      </c>
      <c r="H6" s="11">
        <v>0.21003134796238246</v>
      </c>
      <c r="I6">
        <v>0</v>
      </c>
      <c r="J6" t="str">
        <f>IF(OR(F6="History &amp; War", F6="Economy &amp; Educational &amp; Science", F6="Psychology &amp; Spirituality &amp; Esotericism"), "Interesting", "Not interesing")</f>
        <v>Not interesing</v>
      </c>
      <c r="L6" s="5" t="s">
        <v>7051</v>
      </c>
      <c r="M6">
        <v>658</v>
      </c>
      <c r="N6" s="6">
        <v>0.2064637590210229</v>
      </c>
      <c r="P6" t="s">
        <v>7003</v>
      </c>
      <c r="Q6" s="11">
        <f>(1-GETPIVOTDATA("%",$L$4,"DOCENT","Interesting"))^15</f>
        <v>3.1153115702121835E-2</v>
      </c>
    </row>
    <row r="7" spans="1:17" x14ac:dyDescent="0.2">
      <c r="A7" t="s">
        <v>10</v>
      </c>
      <c r="B7" t="s">
        <v>11</v>
      </c>
      <c r="C7" s="2">
        <v>319</v>
      </c>
      <c r="D7" s="2">
        <v>99</v>
      </c>
      <c r="E7" t="s">
        <v>7027</v>
      </c>
      <c r="F7" t="s">
        <v>7038</v>
      </c>
      <c r="G7" s="2">
        <v>220</v>
      </c>
      <c r="H7" s="11">
        <v>0.68965517241379315</v>
      </c>
      <c r="I7">
        <v>0</v>
      </c>
      <c r="J7" t="str">
        <f>IF(OR(F7="History &amp; War", F7="Economy &amp; Educational &amp; Science", F7="Psychology &amp; Spirituality &amp; Esotericism"), "Interesting", "Not interesing")</f>
        <v>Not interesing</v>
      </c>
      <c r="L7" s="5" t="s">
        <v>6974</v>
      </c>
      <c r="M7">
        <v>3187</v>
      </c>
      <c r="N7" s="6">
        <v>1</v>
      </c>
      <c r="P7" t="s">
        <v>7000</v>
      </c>
      <c r="Q7" s="11">
        <f>1 - _xlfn.BINOM.DIST(9, 15, GETPIVOTDATA("%",$L$4,"DOCENT","Interesting"), TRUE)</f>
        <v>1.501699698623904E-4</v>
      </c>
    </row>
    <row r="8" spans="1:17" x14ac:dyDescent="0.2">
      <c r="A8" t="s">
        <v>12</v>
      </c>
      <c r="B8" t="s">
        <v>9</v>
      </c>
      <c r="C8" s="2">
        <v>319</v>
      </c>
      <c r="D8" s="2">
        <v>246</v>
      </c>
      <c r="E8" t="s">
        <v>7029</v>
      </c>
      <c r="F8" t="s">
        <v>7039</v>
      </c>
      <c r="G8" s="2">
        <v>73</v>
      </c>
      <c r="H8" s="11">
        <v>0.22884012539184953</v>
      </c>
      <c r="I8">
        <v>0</v>
      </c>
      <c r="J8" t="str">
        <f>IF(OR(F8="History &amp; War", F8="Economy &amp; Educational &amp; Science", F8="Psychology &amp; Spirituality &amp; Esotericism"), "Interesting", "Not interesing")</f>
        <v>Not interesing</v>
      </c>
      <c r="P8" t="s">
        <v>7004</v>
      </c>
      <c r="Q8" s="1">
        <f>15*GETPIVOTDATA("%",$L$4,"DOCENT","Interesting")</f>
        <v>3.0969563853153437</v>
      </c>
    </row>
    <row r="9" spans="1:17" x14ac:dyDescent="0.2">
      <c r="A9" t="s">
        <v>13</v>
      </c>
      <c r="B9" t="s">
        <v>1</v>
      </c>
      <c r="C9" s="2">
        <v>319</v>
      </c>
      <c r="D9" s="2">
        <v>144</v>
      </c>
      <c r="E9" t="s">
        <v>7027</v>
      </c>
      <c r="F9" t="s">
        <v>7038</v>
      </c>
      <c r="G9" s="2">
        <v>175</v>
      </c>
      <c r="H9" s="11">
        <v>0.54858934169278994</v>
      </c>
      <c r="I9">
        <v>0</v>
      </c>
      <c r="J9" t="str">
        <f>IF(OR(F9="History &amp; War", F9="Economy &amp; Educational &amp; Science", F9="Psychology &amp; Spirituality &amp; Esotericism"), "Interesting", "Not interesing")</f>
        <v>Not interesing</v>
      </c>
    </row>
    <row r="10" spans="1:17" x14ac:dyDescent="0.2">
      <c r="A10" t="s">
        <v>14</v>
      </c>
      <c r="B10" t="s">
        <v>15</v>
      </c>
      <c r="C10" s="2">
        <v>319</v>
      </c>
      <c r="D10" s="2">
        <v>166</v>
      </c>
      <c r="E10" t="s">
        <v>7029</v>
      </c>
      <c r="F10" t="s">
        <v>7038</v>
      </c>
      <c r="G10" s="2">
        <v>153</v>
      </c>
      <c r="H10" s="11">
        <v>0.47962382445141066</v>
      </c>
      <c r="I10">
        <v>0</v>
      </c>
      <c r="J10" t="str">
        <f>IF(OR(F10="History &amp; War", F10="Economy &amp; Educational &amp; Science", F10="Psychology &amp; Spirituality &amp; Esotericism"), "Interesting", "Not interesing")</f>
        <v>Not interesing</v>
      </c>
    </row>
    <row r="11" spans="1:17" x14ac:dyDescent="0.2">
      <c r="A11" t="s">
        <v>16</v>
      </c>
      <c r="B11" t="s">
        <v>9</v>
      </c>
      <c r="C11" s="2">
        <v>99</v>
      </c>
      <c r="D11" s="2">
        <v>78</v>
      </c>
      <c r="E11" t="s">
        <v>7029</v>
      </c>
      <c r="F11" t="s">
        <v>7039</v>
      </c>
      <c r="G11" s="2">
        <v>21</v>
      </c>
      <c r="H11" s="11">
        <v>0.21212121212121213</v>
      </c>
      <c r="I11">
        <v>0</v>
      </c>
      <c r="J11" t="str">
        <f>IF(OR(F11="History &amp; War", F11="Economy &amp; Educational &amp; Science", F11="Psychology &amp; Spirituality &amp; Esotericism"), "Interesting", "Not interesing")</f>
        <v>Not interesing</v>
      </c>
    </row>
    <row r="12" spans="1:17" x14ac:dyDescent="0.2">
      <c r="A12" t="s">
        <v>17</v>
      </c>
      <c r="B12" t="s">
        <v>15</v>
      </c>
      <c r="C12" s="2">
        <v>319</v>
      </c>
      <c r="D12" s="2">
        <v>169</v>
      </c>
      <c r="E12" t="s">
        <v>7029</v>
      </c>
      <c r="F12" t="s">
        <v>7038</v>
      </c>
      <c r="G12" s="2">
        <v>150</v>
      </c>
      <c r="H12" s="11">
        <v>0.47021943573667713</v>
      </c>
      <c r="I12">
        <v>0</v>
      </c>
      <c r="J12" t="str">
        <f>IF(OR(F12="History &amp; War", F12="Economy &amp; Educational &amp; Science", F12="Psychology &amp; Spirituality &amp; Esotericism"), "Interesting", "Not interesing")</f>
        <v>Not interesing</v>
      </c>
    </row>
    <row r="13" spans="1:17" x14ac:dyDescent="0.2">
      <c r="A13" t="s">
        <v>18</v>
      </c>
      <c r="B13" t="s">
        <v>19</v>
      </c>
      <c r="C13" s="2">
        <v>319</v>
      </c>
      <c r="D13" s="2">
        <v>179</v>
      </c>
      <c r="E13" t="s">
        <v>7027</v>
      </c>
      <c r="F13" t="s">
        <v>7038</v>
      </c>
      <c r="G13" s="2">
        <v>140</v>
      </c>
      <c r="H13" s="11">
        <v>0.43887147335423199</v>
      </c>
      <c r="I13">
        <v>0</v>
      </c>
      <c r="J13" t="str">
        <f>IF(OR(F13="History &amp; War", F13="Economy &amp; Educational &amp; Science", F13="Psychology &amp; Spirituality &amp; Esotericism"), "Interesting", "Not interesing")</f>
        <v>Not interesing</v>
      </c>
    </row>
    <row r="14" spans="1:17" x14ac:dyDescent="0.2">
      <c r="A14" t="s">
        <v>20</v>
      </c>
      <c r="B14" t="s">
        <v>21</v>
      </c>
      <c r="C14" s="2">
        <v>299</v>
      </c>
      <c r="D14" s="2">
        <v>302</v>
      </c>
      <c r="E14" t="s">
        <v>7029</v>
      </c>
      <c r="F14" t="s">
        <v>7036</v>
      </c>
      <c r="G14" s="2">
        <v>-3</v>
      </c>
      <c r="H14" s="11">
        <v>-1.0033444816053512E-2</v>
      </c>
      <c r="I14">
        <v>0</v>
      </c>
      <c r="J14" t="str">
        <f>IF(OR(F14="History &amp; War", F14="Economy &amp; Educational &amp; Science", F14="Psychology &amp; Spirituality &amp; Esotericism"), "Interesting", "Not interesing")</f>
        <v>Not interesing</v>
      </c>
    </row>
    <row r="15" spans="1:17" x14ac:dyDescent="0.2">
      <c r="A15" t="s">
        <v>22</v>
      </c>
      <c r="B15" t="s">
        <v>23</v>
      </c>
      <c r="C15" s="2">
        <v>319</v>
      </c>
      <c r="D15" s="2">
        <v>265</v>
      </c>
      <c r="E15" t="s">
        <v>7029</v>
      </c>
      <c r="F15" t="s">
        <v>7039</v>
      </c>
      <c r="G15" s="2">
        <v>54</v>
      </c>
      <c r="H15" s="11">
        <v>0.16927899686520376</v>
      </c>
      <c r="I15">
        <v>0</v>
      </c>
      <c r="J15" t="str">
        <f>IF(OR(F15="History &amp; War", F15="Economy &amp; Educational &amp; Science", F15="Psychology &amp; Spirituality &amp; Esotericism"), "Interesting", "Not interesing")</f>
        <v>Not interesing</v>
      </c>
    </row>
    <row r="16" spans="1:17" x14ac:dyDescent="0.2">
      <c r="A16" t="s">
        <v>24</v>
      </c>
      <c r="B16" t="s">
        <v>19</v>
      </c>
      <c r="C16" s="2">
        <v>279</v>
      </c>
      <c r="D16" s="2">
        <v>70</v>
      </c>
      <c r="E16" t="s">
        <v>7027</v>
      </c>
      <c r="F16" t="s">
        <v>7038</v>
      </c>
      <c r="G16" s="2">
        <v>209</v>
      </c>
      <c r="H16" s="11">
        <v>0.74910394265232971</v>
      </c>
      <c r="I16">
        <v>0</v>
      </c>
      <c r="J16" t="str">
        <f>IF(OR(F16="History &amp; War", F16="Economy &amp; Educational &amp; Science", F16="Psychology &amp; Spirituality &amp; Esotericism"), "Interesting", "Not interesing")</f>
        <v>Not interesing</v>
      </c>
    </row>
    <row r="17" spans="1:10" x14ac:dyDescent="0.2">
      <c r="A17" t="s">
        <v>27</v>
      </c>
      <c r="B17" t="s">
        <v>9</v>
      </c>
      <c r="C17" s="2">
        <v>399</v>
      </c>
      <c r="D17" s="2">
        <v>371</v>
      </c>
      <c r="E17" t="s">
        <v>7029</v>
      </c>
      <c r="F17" t="s">
        <v>7039</v>
      </c>
      <c r="G17" s="2">
        <v>28</v>
      </c>
      <c r="H17" s="11">
        <v>7.0175438596491224E-2</v>
      </c>
      <c r="I17">
        <v>0</v>
      </c>
      <c r="J17" t="str">
        <f>IF(OR(F17="History &amp; War", F17="Economy &amp; Educational &amp; Science", F17="Psychology &amp; Spirituality &amp; Esotericism"), "Interesting", "Not interesing")</f>
        <v>Not interesing</v>
      </c>
    </row>
    <row r="18" spans="1:10" x14ac:dyDescent="0.2">
      <c r="A18" t="s">
        <v>28</v>
      </c>
      <c r="B18" t="s">
        <v>23</v>
      </c>
      <c r="C18" s="2">
        <v>319</v>
      </c>
      <c r="D18" s="2">
        <v>309</v>
      </c>
      <c r="E18" t="s">
        <v>7029</v>
      </c>
      <c r="F18" t="s">
        <v>7039</v>
      </c>
      <c r="G18" s="2">
        <v>10</v>
      </c>
      <c r="H18" s="11">
        <v>3.1347962382445138E-2</v>
      </c>
      <c r="I18">
        <v>0</v>
      </c>
      <c r="J18" t="str">
        <f>IF(OR(F18="History &amp; War", F18="Economy &amp; Educational &amp; Science", F18="Psychology &amp; Spirituality &amp; Esotericism"), "Interesting", "Not interesing")</f>
        <v>Not interesing</v>
      </c>
    </row>
    <row r="19" spans="1:10" x14ac:dyDescent="0.2">
      <c r="A19" t="s">
        <v>29</v>
      </c>
      <c r="B19" t="s">
        <v>30</v>
      </c>
      <c r="C19" s="2">
        <v>319</v>
      </c>
      <c r="D19" s="2">
        <v>147</v>
      </c>
      <c r="E19" t="s">
        <v>7027</v>
      </c>
      <c r="F19" t="s">
        <v>7038</v>
      </c>
      <c r="G19" s="2">
        <v>172</v>
      </c>
      <c r="H19" s="11">
        <v>0.53918495297805646</v>
      </c>
      <c r="I19">
        <v>0</v>
      </c>
      <c r="J19" t="str">
        <f>IF(OR(F19="History &amp; War", F19="Economy &amp; Educational &amp; Science", F19="Psychology &amp; Spirituality &amp; Esotericism"), "Interesting", "Not interesing")</f>
        <v>Not interesing</v>
      </c>
    </row>
    <row r="20" spans="1:10" x14ac:dyDescent="0.2">
      <c r="A20" t="s">
        <v>31</v>
      </c>
      <c r="B20" t="s">
        <v>32</v>
      </c>
      <c r="C20" s="2">
        <v>319</v>
      </c>
      <c r="D20" s="2">
        <v>156</v>
      </c>
      <c r="E20" t="s">
        <v>7027</v>
      </c>
      <c r="F20" t="s">
        <v>7038</v>
      </c>
      <c r="G20" s="2">
        <v>163</v>
      </c>
      <c r="H20" s="11">
        <v>0.5109717868338558</v>
      </c>
      <c r="I20">
        <v>0</v>
      </c>
      <c r="J20" t="str">
        <f>IF(OR(F20="History &amp; War", F20="Economy &amp; Educational &amp; Science", F20="Psychology &amp; Spirituality &amp; Esotericism"), "Interesting", "Not interesing")</f>
        <v>Not interesing</v>
      </c>
    </row>
    <row r="21" spans="1:10" x14ac:dyDescent="0.2">
      <c r="A21" t="s">
        <v>33</v>
      </c>
      <c r="B21" t="s">
        <v>34</v>
      </c>
      <c r="C21" s="2">
        <v>99</v>
      </c>
      <c r="D21" s="2">
        <v>27</v>
      </c>
      <c r="E21" t="s">
        <v>7027</v>
      </c>
      <c r="F21" t="s">
        <v>7038</v>
      </c>
      <c r="G21" s="2">
        <v>72</v>
      </c>
      <c r="H21" s="11">
        <v>0.72727272727272729</v>
      </c>
      <c r="I21">
        <v>0</v>
      </c>
      <c r="J21" t="str">
        <f>IF(OR(F21="History &amp; War", F21="Economy &amp; Educational &amp; Science", F21="Psychology &amp; Spirituality &amp; Esotericism"), "Interesting", "Not interesing")</f>
        <v>Not interesing</v>
      </c>
    </row>
    <row r="22" spans="1:10" x14ac:dyDescent="0.2">
      <c r="A22" t="s">
        <v>35</v>
      </c>
      <c r="B22" t="s">
        <v>36</v>
      </c>
      <c r="C22" s="2">
        <v>99</v>
      </c>
      <c r="D22" s="2">
        <v>41</v>
      </c>
      <c r="E22" t="s">
        <v>7027</v>
      </c>
      <c r="F22" t="s">
        <v>7038</v>
      </c>
      <c r="G22" s="2">
        <v>58</v>
      </c>
      <c r="H22" s="11">
        <v>0.58585858585858586</v>
      </c>
      <c r="I22">
        <v>0</v>
      </c>
      <c r="J22" t="str">
        <f>IF(OR(F22="History &amp; War", F22="Economy &amp; Educational &amp; Science", F22="Psychology &amp; Spirituality &amp; Esotericism"), "Interesting", "Not interesing")</f>
        <v>Not interesing</v>
      </c>
    </row>
    <row r="23" spans="1:10" x14ac:dyDescent="0.2">
      <c r="A23" t="s">
        <v>37</v>
      </c>
      <c r="B23" t="s">
        <v>38</v>
      </c>
      <c r="C23" s="2">
        <v>279</v>
      </c>
      <c r="D23" s="2">
        <v>123</v>
      </c>
      <c r="E23" t="s">
        <v>7029</v>
      </c>
      <c r="F23" t="s">
        <v>7038</v>
      </c>
      <c r="G23" s="2">
        <v>156</v>
      </c>
      <c r="H23" s="11">
        <v>0.55913978494623651</v>
      </c>
      <c r="I23">
        <v>0</v>
      </c>
      <c r="J23" t="str">
        <f>IF(OR(F23="History &amp; War", F23="Economy &amp; Educational &amp; Science", F23="Psychology &amp; Spirituality &amp; Esotericism"), "Interesting", "Not interesing")</f>
        <v>Not interesing</v>
      </c>
    </row>
    <row r="24" spans="1:10" x14ac:dyDescent="0.2">
      <c r="A24" t="s">
        <v>39</v>
      </c>
      <c r="B24" t="s">
        <v>38</v>
      </c>
      <c r="C24" s="2">
        <v>319</v>
      </c>
      <c r="D24" s="2">
        <v>134</v>
      </c>
      <c r="E24" t="s">
        <v>7029</v>
      </c>
      <c r="F24" t="s">
        <v>7038</v>
      </c>
      <c r="G24" s="2">
        <v>185</v>
      </c>
      <c r="H24" s="11">
        <v>0.57993730407523514</v>
      </c>
      <c r="I24">
        <v>0</v>
      </c>
      <c r="J24" t="str">
        <f>IF(OR(F24="History &amp; War", F24="Economy &amp; Educational &amp; Science", F24="Psychology &amp; Spirituality &amp; Esotericism"), "Interesting", "Not interesing")</f>
        <v>Not interesing</v>
      </c>
    </row>
    <row r="25" spans="1:10" x14ac:dyDescent="0.2">
      <c r="A25" t="s">
        <v>40</v>
      </c>
      <c r="B25" t="s">
        <v>32</v>
      </c>
      <c r="C25" s="2">
        <v>99</v>
      </c>
      <c r="D25" s="2">
        <v>19</v>
      </c>
      <c r="E25" t="s">
        <v>7027</v>
      </c>
      <c r="F25" t="s">
        <v>7038</v>
      </c>
      <c r="G25" s="2">
        <v>80</v>
      </c>
      <c r="H25" s="11">
        <v>0.80808080808080807</v>
      </c>
      <c r="I25">
        <v>0</v>
      </c>
      <c r="J25" t="str">
        <f>IF(OR(F25="History &amp; War", F25="Economy &amp; Educational &amp; Science", F25="Psychology &amp; Spirituality &amp; Esotericism"), "Interesting", "Not interesing")</f>
        <v>Not interesing</v>
      </c>
    </row>
    <row r="26" spans="1:10" x14ac:dyDescent="0.2">
      <c r="A26" t="s">
        <v>41</v>
      </c>
      <c r="B26" t="s">
        <v>42</v>
      </c>
      <c r="C26" s="2">
        <v>319</v>
      </c>
      <c r="D26" s="2">
        <v>223</v>
      </c>
      <c r="E26" t="s">
        <v>7029</v>
      </c>
      <c r="F26" t="s">
        <v>7036</v>
      </c>
      <c r="G26" s="2">
        <v>96</v>
      </c>
      <c r="H26" s="11">
        <v>0.30094043887147337</v>
      </c>
      <c r="I26">
        <v>0</v>
      </c>
      <c r="J26" t="str">
        <f>IF(OR(F26="History &amp; War", F26="Economy &amp; Educational &amp; Science", F26="Psychology &amp; Spirituality &amp; Esotericism"), "Interesting", "Not interesing")</f>
        <v>Not interesing</v>
      </c>
    </row>
    <row r="27" spans="1:10" x14ac:dyDescent="0.2">
      <c r="A27" t="s">
        <v>43</v>
      </c>
      <c r="B27" t="s">
        <v>38</v>
      </c>
      <c r="C27" s="2">
        <v>319</v>
      </c>
      <c r="D27" s="2">
        <v>182</v>
      </c>
      <c r="E27" t="s">
        <v>7029</v>
      </c>
      <c r="F27" t="s">
        <v>7038</v>
      </c>
      <c r="G27" s="2">
        <v>137</v>
      </c>
      <c r="H27" s="11">
        <v>0.42946708463949845</v>
      </c>
      <c r="I27">
        <v>0</v>
      </c>
      <c r="J27" t="str">
        <f>IF(OR(F27="History &amp; War", F27="Economy &amp; Educational &amp; Science", F27="Psychology &amp; Spirituality &amp; Esotericism"), "Interesting", "Not interesing")</f>
        <v>Not interesing</v>
      </c>
    </row>
    <row r="28" spans="1:10" x14ac:dyDescent="0.2">
      <c r="A28" t="s">
        <v>44</v>
      </c>
      <c r="B28" t="s">
        <v>45</v>
      </c>
      <c r="C28" s="2">
        <v>129</v>
      </c>
      <c r="D28" s="2">
        <v>59</v>
      </c>
      <c r="E28" t="s">
        <v>7027</v>
      </c>
      <c r="F28" t="s">
        <v>7037</v>
      </c>
      <c r="G28" s="2">
        <v>70</v>
      </c>
      <c r="H28" s="11">
        <v>0.54263565891472865</v>
      </c>
      <c r="I28">
        <v>0</v>
      </c>
      <c r="J28" t="str">
        <f>IF(OR(F28="History &amp; War", F28="Economy &amp; Educational &amp; Science", F28="Psychology &amp; Spirituality &amp; Esotericism"), "Interesting", "Not interesing")</f>
        <v>Not interesing</v>
      </c>
    </row>
    <row r="29" spans="1:10" x14ac:dyDescent="0.2">
      <c r="A29" t="s">
        <v>46</v>
      </c>
      <c r="B29" t="s">
        <v>47</v>
      </c>
      <c r="C29" s="2">
        <v>319</v>
      </c>
      <c r="D29" s="2">
        <v>182</v>
      </c>
      <c r="E29" t="s">
        <v>7027</v>
      </c>
      <c r="F29" t="s">
        <v>7038</v>
      </c>
      <c r="G29" s="2">
        <v>137</v>
      </c>
      <c r="H29" s="11">
        <v>0.42946708463949845</v>
      </c>
      <c r="I29">
        <v>0</v>
      </c>
      <c r="J29" t="str">
        <f>IF(OR(F29="History &amp; War", F29="Economy &amp; Educational &amp; Science", F29="Psychology &amp; Spirituality &amp; Esotericism"), "Interesting", "Not interesing")</f>
        <v>Not interesing</v>
      </c>
    </row>
    <row r="30" spans="1:10" x14ac:dyDescent="0.2">
      <c r="A30" t="s">
        <v>48</v>
      </c>
      <c r="B30" t="s">
        <v>34</v>
      </c>
      <c r="C30" s="2">
        <v>399</v>
      </c>
      <c r="D30" s="2">
        <v>176</v>
      </c>
      <c r="E30" t="s">
        <v>7027</v>
      </c>
      <c r="F30" t="s">
        <v>7038</v>
      </c>
      <c r="G30" s="2">
        <v>223</v>
      </c>
      <c r="H30" s="11">
        <v>0.55889724310776945</v>
      </c>
      <c r="I30">
        <v>0</v>
      </c>
      <c r="J30" t="str">
        <f>IF(OR(F30="History &amp; War", F30="Economy &amp; Educational &amp; Science", F30="Psychology &amp; Spirituality &amp; Esotericism"), "Interesting", "Not interesing")</f>
        <v>Not interesing</v>
      </c>
    </row>
    <row r="31" spans="1:10" x14ac:dyDescent="0.2">
      <c r="A31" t="s">
        <v>49</v>
      </c>
      <c r="B31" t="s">
        <v>50</v>
      </c>
      <c r="C31" s="2">
        <v>319</v>
      </c>
      <c r="D31" s="2">
        <v>233</v>
      </c>
      <c r="E31" t="s">
        <v>7029</v>
      </c>
      <c r="F31" t="s">
        <v>7036</v>
      </c>
      <c r="G31" s="2">
        <v>86</v>
      </c>
      <c r="H31" s="11">
        <v>0.26959247648902823</v>
      </c>
      <c r="I31">
        <v>0</v>
      </c>
      <c r="J31" t="str">
        <f>IF(OR(F31="History &amp; War", F31="Economy &amp; Educational &amp; Science", F31="Psychology &amp; Spirituality &amp; Esotericism"), "Interesting", "Not interesing")</f>
        <v>Not interesing</v>
      </c>
    </row>
    <row r="32" spans="1:10" x14ac:dyDescent="0.2">
      <c r="A32" t="s">
        <v>51</v>
      </c>
      <c r="B32" t="s">
        <v>52</v>
      </c>
      <c r="C32" s="2">
        <v>319</v>
      </c>
      <c r="D32" s="2">
        <v>278</v>
      </c>
      <c r="E32" t="s">
        <v>7029</v>
      </c>
      <c r="F32" t="s">
        <v>7044</v>
      </c>
      <c r="G32" s="2">
        <v>41</v>
      </c>
      <c r="H32" s="11">
        <v>0.12852664576802508</v>
      </c>
      <c r="I32">
        <v>0</v>
      </c>
      <c r="J32" t="str">
        <f>IF(OR(F32="History &amp; War", F32="Economy &amp; Educational &amp; Science", F32="Psychology &amp; Spirituality &amp; Esotericism"), "Interesting", "Not interesing")</f>
        <v>Interesting</v>
      </c>
    </row>
    <row r="33" spans="1:10" x14ac:dyDescent="0.2">
      <c r="A33" t="s">
        <v>53</v>
      </c>
      <c r="B33" t="s">
        <v>54</v>
      </c>
      <c r="C33" s="2">
        <v>319</v>
      </c>
      <c r="D33" s="2">
        <v>249</v>
      </c>
      <c r="E33" t="s">
        <v>7029</v>
      </c>
      <c r="F33" t="s">
        <v>7036</v>
      </c>
      <c r="G33" s="2">
        <v>70</v>
      </c>
      <c r="H33" s="11">
        <v>0.21943573667711599</v>
      </c>
      <c r="I33">
        <v>0</v>
      </c>
      <c r="J33" t="str">
        <f>IF(OR(F33="History &amp; War", F33="Economy &amp; Educational &amp; Science", F33="Psychology &amp; Spirituality &amp; Esotericism"), "Interesting", "Not interesing")</f>
        <v>Not interesing</v>
      </c>
    </row>
    <row r="34" spans="1:10" x14ac:dyDescent="0.2">
      <c r="A34" t="s">
        <v>55</v>
      </c>
      <c r="B34" t="s">
        <v>56</v>
      </c>
      <c r="C34" s="2">
        <v>319</v>
      </c>
      <c r="D34" s="2">
        <v>128</v>
      </c>
      <c r="E34" t="s">
        <v>7027</v>
      </c>
      <c r="F34" t="s">
        <v>7038</v>
      </c>
      <c r="G34" s="2">
        <v>191</v>
      </c>
      <c r="H34" s="11">
        <v>0.59874608150470221</v>
      </c>
      <c r="I34">
        <v>0</v>
      </c>
      <c r="J34" t="str">
        <f>IF(OR(F34="History &amp; War", F34="Economy &amp; Educational &amp; Science", F34="Psychology &amp; Spirituality &amp; Esotericism"), "Interesting", "Not interesing")</f>
        <v>Not interesing</v>
      </c>
    </row>
    <row r="35" spans="1:10" x14ac:dyDescent="0.2">
      <c r="A35" t="s">
        <v>57</v>
      </c>
      <c r="B35" t="s">
        <v>42</v>
      </c>
      <c r="C35" s="2">
        <v>99</v>
      </c>
      <c r="D35" s="2">
        <v>67</v>
      </c>
      <c r="E35" t="s">
        <v>7029</v>
      </c>
      <c r="F35" t="s">
        <v>7036</v>
      </c>
      <c r="G35" s="2">
        <v>32</v>
      </c>
      <c r="H35" s="11">
        <v>0.32323232323232326</v>
      </c>
      <c r="I35">
        <v>0</v>
      </c>
      <c r="J35" t="str">
        <f>IF(OR(F35="History &amp; War", F35="Economy &amp; Educational &amp; Science", F35="Psychology &amp; Spirituality &amp; Esotericism"), "Interesting", "Not interesing")</f>
        <v>Not interesing</v>
      </c>
    </row>
    <row r="36" spans="1:10" x14ac:dyDescent="0.2">
      <c r="A36" t="s">
        <v>58</v>
      </c>
      <c r="B36" t="s">
        <v>59</v>
      </c>
      <c r="C36" s="2">
        <v>319</v>
      </c>
      <c r="D36" s="2">
        <v>239</v>
      </c>
      <c r="E36" t="s">
        <v>7029</v>
      </c>
      <c r="F36" t="s">
        <v>7036</v>
      </c>
      <c r="G36" s="2">
        <v>80</v>
      </c>
      <c r="H36" s="11">
        <v>0.2507836990595611</v>
      </c>
      <c r="I36">
        <v>0</v>
      </c>
      <c r="J36" t="str">
        <f>IF(OR(F36="History &amp; War", F36="Economy &amp; Educational &amp; Science", F36="Psychology &amp; Spirituality &amp; Esotericism"), "Interesting", "Not interesing")</f>
        <v>Not interesing</v>
      </c>
    </row>
    <row r="37" spans="1:10" x14ac:dyDescent="0.2">
      <c r="A37" t="s">
        <v>60</v>
      </c>
      <c r="B37" t="s">
        <v>61</v>
      </c>
      <c r="C37" s="2">
        <v>359</v>
      </c>
      <c r="D37" s="2">
        <v>294</v>
      </c>
      <c r="E37" t="s">
        <v>7027</v>
      </c>
      <c r="F37" t="s">
        <v>7039</v>
      </c>
      <c r="G37" s="2">
        <v>65</v>
      </c>
      <c r="H37" s="11">
        <v>0.18105849582172701</v>
      </c>
      <c r="I37">
        <v>0</v>
      </c>
      <c r="J37" t="str">
        <f>IF(OR(F37="History &amp; War", F37="Economy &amp; Educational &amp; Science", F37="Psychology &amp; Spirituality &amp; Esotericism"), "Interesting", "Not interesing")</f>
        <v>Not interesing</v>
      </c>
    </row>
    <row r="38" spans="1:10" x14ac:dyDescent="0.2">
      <c r="A38" t="s">
        <v>62</v>
      </c>
      <c r="B38" t="s">
        <v>63</v>
      </c>
      <c r="C38" s="2">
        <v>399</v>
      </c>
      <c r="D38" s="2">
        <v>407</v>
      </c>
      <c r="E38" t="s">
        <v>7029</v>
      </c>
      <c r="F38" t="s">
        <v>7041</v>
      </c>
      <c r="G38" s="2">
        <v>-8</v>
      </c>
      <c r="H38" s="11">
        <v>-2.0050125313283207E-2</v>
      </c>
      <c r="I38">
        <v>0</v>
      </c>
      <c r="J38" t="str">
        <f>IF(OR(F38="History &amp; War", F38="Economy &amp; Educational &amp; Science", F38="Psychology &amp; Spirituality &amp; Esotericism"), "Interesting", "Not interesing")</f>
        <v>Interesting</v>
      </c>
    </row>
    <row r="39" spans="1:10" x14ac:dyDescent="0.2">
      <c r="A39" t="s">
        <v>64</v>
      </c>
      <c r="B39" t="s">
        <v>42</v>
      </c>
      <c r="C39" s="2">
        <v>319</v>
      </c>
      <c r="D39" s="2">
        <v>268</v>
      </c>
      <c r="E39" t="s">
        <v>7029</v>
      </c>
      <c r="F39" t="s">
        <v>7036</v>
      </c>
      <c r="G39" s="2">
        <v>51</v>
      </c>
      <c r="H39" s="11">
        <v>0.15987460815047022</v>
      </c>
      <c r="I39">
        <v>0</v>
      </c>
      <c r="J39" t="str">
        <f>IF(OR(F39="History &amp; War", F39="Economy &amp; Educational &amp; Science", F39="Psychology &amp; Spirituality &amp; Esotericism"), "Interesting", "Not interesing")</f>
        <v>Not interesing</v>
      </c>
    </row>
    <row r="40" spans="1:10" x14ac:dyDescent="0.2">
      <c r="A40" t="s">
        <v>65</v>
      </c>
      <c r="B40" t="s">
        <v>66</v>
      </c>
      <c r="C40" s="2">
        <v>399</v>
      </c>
      <c r="D40" s="2">
        <v>359</v>
      </c>
      <c r="E40" t="s">
        <v>7029</v>
      </c>
      <c r="F40" t="s">
        <v>7036</v>
      </c>
      <c r="G40" s="2">
        <v>40</v>
      </c>
      <c r="H40" s="11">
        <v>0.10025062656641603</v>
      </c>
      <c r="I40">
        <v>0</v>
      </c>
      <c r="J40" t="str">
        <f>IF(OR(F40="History &amp; War", F40="Economy &amp; Educational &amp; Science", F40="Psychology &amp; Spirituality &amp; Esotericism"), "Interesting", "Not interesing")</f>
        <v>Not interesing</v>
      </c>
    </row>
    <row r="41" spans="1:10" x14ac:dyDescent="0.2">
      <c r="A41" t="s">
        <v>67</v>
      </c>
      <c r="B41" t="s">
        <v>68</v>
      </c>
      <c r="C41" s="2">
        <v>99</v>
      </c>
      <c r="D41" s="2">
        <v>22</v>
      </c>
      <c r="E41" t="s">
        <v>7027</v>
      </c>
      <c r="F41" t="s">
        <v>7038</v>
      </c>
      <c r="G41" s="2">
        <v>77</v>
      </c>
      <c r="H41" s="11">
        <v>0.77777777777777779</v>
      </c>
      <c r="I41">
        <v>0</v>
      </c>
      <c r="J41" t="str">
        <f>IF(OR(F41="History &amp; War", F41="Economy &amp; Educational &amp; Science", F41="Psychology &amp; Spirituality &amp; Esotericism"), "Interesting", "Not interesing")</f>
        <v>Not interesing</v>
      </c>
    </row>
    <row r="42" spans="1:10" x14ac:dyDescent="0.2">
      <c r="A42" t="s">
        <v>69</v>
      </c>
      <c r="B42" t="s">
        <v>70</v>
      </c>
      <c r="C42" s="2">
        <v>319</v>
      </c>
      <c r="D42" s="2">
        <v>258</v>
      </c>
      <c r="E42" t="s">
        <v>7029</v>
      </c>
      <c r="F42" t="s">
        <v>7036</v>
      </c>
      <c r="G42" s="2">
        <v>61</v>
      </c>
      <c r="H42" s="11">
        <v>0.19122257053291536</v>
      </c>
      <c r="I42">
        <v>0</v>
      </c>
      <c r="J42" t="str">
        <f>IF(OR(F42="History &amp; War", F42="Economy &amp; Educational &amp; Science", F42="Psychology &amp; Spirituality &amp; Esotericism"), "Interesting", "Not interesing")</f>
        <v>Not interesing</v>
      </c>
    </row>
    <row r="43" spans="1:10" x14ac:dyDescent="0.2">
      <c r="A43" t="s">
        <v>71</v>
      </c>
      <c r="B43" t="s">
        <v>70</v>
      </c>
      <c r="C43" s="2">
        <v>319</v>
      </c>
      <c r="D43" s="2">
        <v>249</v>
      </c>
      <c r="E43" t="s">
        <v>7029</v>
      </c>
      <c r="F43" t="s">
        <v>7036</v>
      </c>
      <c r="G43" s="2">
        <v>70</v>
      </c>
      <c r="H43" s="11">
        <v>0.21943573667711599</v>
      </c>
      <c r="I43">
        <v>0</v>
      </c>
      <c r="J43" t="str">
        <f>IF(OR(F43="History &amp; War", F43="Economy &amp; Educational &amp; Science", F43="Psychology &amp; Spirituality &amp; Esotericism"), "Interesting", "Not interesing")</f>
        <v>Not interesing</v>
      </c>
    </row>
    <row r="44" spans="1:10" x14ac:dyDescent="0.2">
      <c r="A44" t="s">
        <v>72</v>
      </c>
      <c r="B44" t="s">
        <v>73</v>
      </c>
      <c r="C44" s="2">
        <v>319</v>
      </c>
      <c r="D44" s="2">
        <v>233</v>
      </c>
      <c r="E44" t="s">
        <v>7029</v>
      </c>
      <c r="F44" t="s">
        <v>7036</v>
      </c>
      <c r="G44" s="2">
        <v>86</v>
      </c>
      <c r="H44" s="11">
        <v>0.26959247648902823</v>
      </c>
      <c r="I44">
        <v>0</v>
      </c>
      <c r="J44" t="str">
        <f>IF(OR(F44="History &amp; War", F44="Economy &amp; Educational &amp; Science", F44="Psychology &amp; Spirituality &amp; Esotericism"), "Interesting", "Not interesing")</f>
        <v>Not interesing</v>
      </c>
    </row>
    <row r="45" spans="1:10" x14ac:dyDescent="0.2">
      <c r="A45" t="s">
        <v>74</v>
      </c>
      <c r="B45" t="s">
        <v>75</v>
      </c>
      <c r="C45" s="2">
        <v>319</v>
      </c>
      <c r="D45" s="2">
        <v>153</v>
      </c>
      <c r="E45" t="s">
        <v>7029</v>
      </c>
      <c r="F45" t="s">
        <v>7037</v>
      </c>
      <c r="G45" s="2">
        <v>166</v>
      </c>
      <c r="H45" s="11">
        <v>0.52037617554858939</v>
      </c>
      <c r="I45">
        <v>0</v>
      </c>
      <c r="J45" t="str">
        <f>IF(OR(F45="History &amp; War", F45="Economy &amp; Educational &amp; Science", F45="Psychology &amp; Spirituality &amp; Esotericism"), "Interesting", "Not interesing")</f>
        <v>Not interesing</v>
      </c>
    </row>
    <row r="46" spans="1:10" x14ac:dyDescent="0.2">
      <c r="A46" t="s">
        <v>76</v>
      </c>
      <c r="B46" t="s">
        <v>77</v>
      </c>
      <c r="C46" s="2">
        <v>289</v>
      </c>
      <c r="D46" s="2">
        <v>104</v>
      </c>
      <c r="E46" t="s">
        <v>7027</v>
      </c>
      <c r="F46" t="s">
        <v>7038</v>
      </c>
      <c r="G46" s="2">
        <v>185</v>
      </c>
      <c r="H46" s="11">
        <v>0.64013840830449831</v>
      </c>
      <c r="I46">
        <v>0</v>
      </c>
      <c r="J46" t="str">
        <f>IF(OR(F46="History &amp; War", F46="Economy &amp; Educational &amp; Science", F46="Psychology &amp; Spirituality &amp; Esotericism"), "Interesting", "Not interesing")</f>
        <v>Not interesing</v>
      </c>
    </row>
    <row r="47" spans="1:10" x14ac:dyDescent="0.2">
      <c r="A47" t="s">
        <v>78</v>
      </c>
      <c r="B47" t="s">
        <v>61</v>
      </c>
      <c r="C47" s="2">
        <v>319</v>
      </c>
      <c r="D47" s="2">
        <v>242</v>
      </c>
      <c r="E47" t="s">
        <v>7027</v>
      </c>
      <c r="F47" t="s">
        <v>7039</v>
      </c>
      <c r="G47" s="2">
        <v>77</v>
      </c>
      <c r="H47" s="11">
        <v>0.2413793103448276</v>
      </c>
      <c r="I47">
        <v>0</v>
      </c>
      <c r="J47" t="str">
        <f>IF(OR(F47="History &amp; War", F47="Economy &amp; Educational &amp; Science", F47="Psychology &amp; Spirituality &amp; Esotericism"), "Interesting", "Not interesing")</f>
        <v>Not interesing</v>
      </c>
    </row>
    <row r="48" spans="1:10" x14ac:dyDescent="0.2">
      <c r="A48" t="s">
        <v>79</v>
      </c>
      <c r="B48" t="s">
        <v>54</v>
      </c>
      <c r="C48" s="2">
        <v>319</v>
      </c>
      <c r="D48" s="2">
        <v>293</v>
      </c>
      <c r="E48" t="s">
        <v>7029</v>
      </c>
      <c r="F48" t="s">
        <v>7036</v>
      </c>
      <c r="G48" s="2">
        <v>26</v>
      </c>
      <c r="H48" s="11">
        <v>8.1504702194357362E-2</v>
      </c>
      <c r="I48">
        <v>0</v>
      </c>
      <c r="J48" t="str">
        <f>IF(OR(F48="History &amp; War", F48="Economy &amp; Educational &amp; Science", F48="Psychology &amp; Spirituality &amp; Esotericism"), "Interesting", "Not interesing")</f>
        <v>Not interesing</v>
      </c>
    </row>
    <row r="49" spans="1:10" x14ac:dyDescent="0.2">
      <c r="A49" t="s">
        <v>80</v>
      </c>
      <c r="B49" t="s">
        <v>70</v>
      </c>
      <c r="C49" s="2">
        <v>319</v>
      </c>
      <c r="D49" s="2">
        <v>262</v>
      </c>
      <c r="E49" t="s">
        <v>7029</v>
      </c>
      <c r="F49" t="s">
        <v>7036</v>
      </c>
      <c r="G49" s="2">
        <v>57</v>
      </c>
      <c r="H49" s="11">
        <v>0.17868338557993729</v>
      </c>
      <c r="I49">
        <v>0</v>
      </c>
      <c r="J49" t="str">
        <f>IF(OR(F49="History &amp; War", F49="Economy &amp; Educational &amp; Science", F49="Psychology &amp; Spirituality &amp; Esotericism"), "Interesting", "Not interesing")</f>
        <v>Not interesing</v>
      </c>
    </row>
    <row r="50" spans="1:10" x14ac:dyDescent="0.2">
      <c r="A50" t="s">
        <v>81</v>
      </c>
      <c r="B50" t="s">
        <v>82</v>
      </c>
      <c r="C50" s="2">
        <v>319</v>
      </c>
      <c r="D50" s="2">
        <v>169</v>
      </c>
      <c r="E50" t="s">
        <v>7027</v>
      </c>
      <c r="F50" t="s">
        <v>7038</v>
      </c>
      <c r="G50" s="2">
        <v>150</v>
      </c>
      <c r="H50" s="11">
        <v>0.47021943573667713</v>
      </c>
      <c r="I50">
        <v>0</v>
      </c>
      <c r="J50" t="str">
        <f>IF(OR(F50="History &amp; War", F50="Economy &amp; Educational &amp; Science", F50="Psychology &amp; Spirituality &amp; Esotericism"), "Interesting", "Not interesing")</f>
        <v>Not interesing</v>
      </c>
    </row>
    <row r="51" spans="1:10" x14ac:dyDescent="0.2">
      <c r="A51" t="s">
        <v>83</v>
      </c>
      <c r="B51" t="s">
        <v>84</v>
      </c>
      <c r="C51" s="2">
        <v>319</v>
      </c>
      <c r="D51" s="2">
        <v>166</v>
      </c>
      <c r="E51" t="s">
        <v>7029</v>
      </c>
      <c r="F51" t="s">
        <v>7038</v>
      </c>
      <c r="G51" s="2">
        <v>153</v>
      </c>
      <c r="H51" s="11">
        <v>0.47962382445141066</v>
      </c>
      <c r="I51">
        <v>0</v>
      </c>
      <c r="J51" t="str">
        <f>IF(OR(F51="History &amp; War", F51="Economy &amp; Educational &amp; Science", F51="Psychology &amp; Spirituality &amp; Esotericism"), "Interesting", "Not interesing")</f>
        <v>Not interesing</v>
      </c>
    </row>
    <row r="52" spans="1:10" x14ac:dyDescent="0.2">
      <c r="A52" t="s">
        <v>85</v>
      </c>
      <c r="B52" t="s">
        <v>86</v>
      </c>
      <c r="C52" s="2">
        <v>289</v>
      </c>
      <c r="D52" s="2">
        <v>179</v>
      </c>
      <c r="E52" t="s">
        <v>7029</v>
      </c>
      <c r="F52" t="s">
        <v>7039</v>
      </c>
      <c r="G52" s="2">
        <v>110</v>
      </c>
      <c r="H52" s="11">
        <v>0.38062283737024222</v>
      </c>
      <c r="I52">
        <v>0</v>
      </c>
      <c r="J52" t="str">
        <f>IF(OR(F52="History &amp; War", F52="Economy &amp; Educational &amp; Science", F52="Psychology &amp; Spirituality &amp; Esotericism"), "Interesting", "Not interesing")</f>
        <v>Not interesing</v>
      </c>
    </row>
    <row r="53" spans="1:10" x14ac:dyDescent="0.2">
      <c r="A53" t="s">
        <v>87</v>
      </c>
      <c r="B53" t="s">
        <v>88</v>
      </c>
      <c r="C53" s="2">
        <v>319</v>
      </c>
      <c r="D53" s="2">
        <v>233</v>
      </c>
      <c r="E53" t="s">
        <v>7029</v>
      </c>
      <c r="F53" t="s">
        <v>7039</v>
      </c>
      <c r="G53" s="2">
        <v>86</v>
      </c>
      <c r="H53" s="11">
        <v>0.26959247648902823</v>
      </c>
      <c r="I53">
        <v>0</v>
      </c>
      <c r="J53" t="str">
        <f>IF(OR(F53="History &amp; War", F53="Economy &amp; Educational &amp; Science", F53="Psychology &amp; Spirituality &amp; Esotericism"), "Interesting", "Not interesing")</f>
        <v>Not interesing</v>
      </c>
    </row>
    <row r="54" spans="1:10" x14ac:dyDescent="0.2">
      <c r="A54" t="s">
        <v>89</v>
      </c>
      <c r="B54" t="s">
        <v>59</v>
      </c>
      <c r="C54" s="2">
        <v>319</v>
      </c>
      <c r="D54" s="2">
        <v>239</v>
      </c>
      <c r="E54" t="s">
        <v>7029</v>
      </c>
      <c r="F54" t="s">
        <v>7036</v>
      </c>
      <c r="G54" s="2">
        <v>80</v>
      </c>
      <c r="H54" s="11">
        <v>0.2507836990595611</v>
      </c>
      <c r="I54">
        <v>0</v>
      </c>
      <c r="J54" t="str">
        <f>IF(OR(F54="History &amp; War", F54="Economy &amp; Educational &amp; Science", F54="Psychology &amp; Spirituality &amp; Esotericism"), "Interesting", "Not interesing")</f>
        <v>Not interesing</v>
      </c>
    </row>
    <row r="55" spans="1:10" x14ac:dyDescent="0.2">
      <c r="A55" t="s">
        <v>90</v>
      </c>
      <c r="B55" t="s">
        <v>70</v>
      </c>
      <c r="C55" s="2">
        <v>319</v>
      </c>
      <c r="D55" s="2">
        <v>287</v>
      </c>
      <c r="E55" t="s">
        <v>7029</v>
      </c>
      <c r="F55" t="s">
        <v>7036</v>
      </c>
      <c r="G55" s="2">
        <v>32</v>
      </c>
      <c r="H55" s="11">
        <v>0.10031347962382445</v>
      </c>
      <c r="I55">
        <v>0</v>
      </c>
      <c r="J55" t="str">
        <f>IF(OR(F55="History &amp; War", F55="Economy &amp; Educational &amp; Science", F55="Psychology &amp; Spirituality &amp; Esotericism"), "Interesting", "Not interesing")</f>
        <v>Not interesing</v>
      </c>
    </row>
    <row r="56" spans="1:10" x14ac:dyDescent="0.2">
      <c r="A56" t="s">
        <v>91</v>
      </c>
      <c r="B56" t="s">
        <v>66</v>
      </c>
      <c r="C56" s="2">
        <v>419</v>
      </c>
      <c r="D56" s="2">
        <v>360</v>
      </c>
      <c r="E56" t="s">
        <v>7029</v>
      </c>
      <c r="F56" t="s">
        <v>7036</v>
      </c>
      <c r="G56" s="2">
        <v>59</v>
      </c>
      <c r="H56" s="11">
        <v>0.14081145584725538</v>
      </c>
      <c r="I56">
        <v>0</v>
      </c>
      <c r="J56" t="str">
        <f>IF(OR(F56="History &amp; War", F56="Economy &amp; Educational &amp; Science", F56="Psychology &amp; Spirituality &amp; Esotericism"), "Interesting", "Not interesing")</f>
        <v>Not interesing</v>
      </c>
    </row>
    <row r="57" spans="1:10" x14ac:dyDescent="0.2">
      <c r="A57" t="s">
        <v>92</v>
      </c>
      <c r="B57" t="s">
        <v>93</v>
      </c>
      <c r="C57" s="2">
        <v>279</v>
      </c>
      <c r="D57" s="2">
        <v>232</v>
      </c>
      <c r="E57" t="s">
        <v>7029</v>
      </c>
      <c r="F57" t="s">
        <v>7041</v>
      </c>
      <c r="G57" s="2">
        <v>47</v>
      </c>
      <c r="H57" s="11">
        <v>0.16845878136200718</v>
      </c>
      <c r="I57">
        <v>0</v>
      </c>
      <c r="J57" t="str">
        <f>IF(OR(F57="History &amp; War", F57="Economy &amp; Educational &amp; Science", F57="Psychology &amp; Spirituality &amp; Esotericism"), "Interesting", "Not interesing")</f>
        <v>Interesting</v>
      </c>
    </row>
    <row r="58" spans="1:10" x14ac:dyDescent="0.2">
      <c r="A58" t="s">
        <v>96</v>
      </c>
      <c r="B58" t="s">
        <v>54</v>
      </c>
      <c r="C58" s="2">
        <v>319</v>
      </c>
      <c r="D58" s="2">
        <v>233</v>
      </c>
      <c r="E58" t="s">
        <v>7029</v>
      </c>
      <c r="F58" t="s">
        <v>7036</v>
      </c>
      <c r="G58" s="2">
        <v>86</v>
      </c>
      <c r="H58" s="11">
        <v>0.26959247648902823</v>
      </c>
      <c r="I58">
        <v>0</v>
      </c>
      <c r="J58" t="str">
        <f>IF(OR(F58="History &amp; War", F58="Economy &amp; Educational &amp; Science", F58="Psychology &amp; Spirituality &amp; Esotericism"), "Interesting", "Not interesing")</f>
        <v>Not interesing</v>
      </c>
    </row>
    <row r="59" spans="1:10" x14ac:dyDescent="0.2">
      <c r="A59" t="s">
        <v>97</v>
      </c>
      <c r="B59" t="s">
        <v>98</v>
      </c>
      <c r="C59" s="2">
        <v>319</v>
      </c>
      <c r="D59" s="2">
        <v>284</v>
      </c>
      <c r="E59" t="s">
        <v>7027</v>
      </c>
      <c r="F59" t="s">
        <v>7044</v>
      </c>
      <c r="G59" s="2">
        <v>35</v>
      </c>
      <c r="H59" s="11">
        <v>0.109717868338558</v>
      </c>
      <c r="I59">
        <v>0</v>
      </c>
      <c r="J59" t="str">
        <f>IF(OR(F59="History &amp; War", F59="Economy &amp; Educational &amp; Science", F59="Psychology &amp; Spirituality &amp; Esotericism"), "Interesting", "Not interesing")</f>
        <v>Interesting</v>
      </c>
    </row>
    <row r="60" spans="1:10" x14ac:dyDescent="0.2">
      <c r="A60" t="s">
        <v>99</v>
      </c>
      <c r="B60" t="s">
        <v>100</v>
      </c>
      <c r="C60" s="2">
        <v>319</v>
      </c>
      <c r="D60" s="2">
        <v>262</v>
      </c>
      <c r="E60" t="s">
        <v>7029</v>
      </c>
      <c r="F60" t="s">
        <v>7036</v>
      </c>
      <c r="G60" s="2">
        <v>57</v>
      </c>
      <c r="H60" s="11">
        <v>0.17868338557993729</v>
      </c>
      <c r="I60">
        <v>0</v>
      </c>
      <c r="J60" t="str">
        <f>IF(OR(F60="History &amp; War", F60="Economy &amp; Educational &amp; Science", F60="Psychology &amp; Spirituality &amp; Esotericism"), "Interesting", "Not interesing")</f>
        <v>Not interesing</v>
      </c>
    </row>
    <row r="61" spans="1:10" x14ac:dyDescent="0.2">
      <c r="A61" t="s">
        <v>101</v>
      </c>
      <c r="B61" t="s">
        <v>102</v>
      </c>
      <c r="C61" s="2">
        <v>319</v>
      </c>
      <c r="D61" s="2">
        <v>153</v>
      </c>
      <c r="E61" t="s">
        <v>7027</v>
      </c>
      <c r="F61" t="s">
        <v>7038</v>
      </c>
      <c r="G61" s="2">
        <v>166</v>
      </c>
      <c r="H61" s="11">
        <v>0.52037617554858939</v>
      </c>
      <c r="I61">
        <v>0</v>
      </c>
      <c r="J61" t="str">
        <f>IF(OR(F61="History &amp; War", F61="Economy &amp; Educational &amp; Science", F61="Psychology &amp; Spirituality &amp; Esotericism"), "Interesting", "Not interesing")</f>
        <v>Not interesing</v>
      </c>
    </row>
    <row r="62" spans="1:10" x14ac:dyDescent="0.2">
      <c r="A62" t="s">
        <v>103</v>
      </c>
      <c r="B62" t="s">
        <v>70</v>
      </c>
      <c r="C62" s="2">
        <v>319</v>
      </c>
      <c r="D62" s="2">
        <v>300</v>
      </c>
      <c r="E62" t="s">
        <v>7029</v>
      </c>
      <c r="F62" t="s">
        <v>7036</v>
      </c>
      <c r="G62" s="2">
        <v>19</v>
      </c>
      <c r="H62" s="11">
        <v>5.9561128526645767E-2</v>
      </c>
      <c r="I62">
        <v>0</v>
      </c>
      <c r="J62" t="str">
        <f>IF(OR(F62="History &amp; War", F62="Economy &amp; Educational &amp; Science", F62="Psychology &amp; Spirituality &amp; Esotericism"), "Interesting", "Not interesing")</f>
        <v>Not interesing</v>
      </c>
    </row>
    <row r="63" spans="1:10" x14ac:dyDescent="0.2">
      <c r="A63" t="s">
        <v>104</v>
      </c>
      <c r="B63" t="s">
        <v>105</v>
      </c>
      <c r="C63" s="2">
        <v>359</v>
      </c>
      <c r="D63" s="2">
        <v>302</v>
      </c>
      <c r="E63" t="s">
        <v>7029</v>
      </c>
      <c r="F63" t="s">
        <v>7039</v>
      </c>
      <c r="G63" s="2">
        <v>57</v>
      </c>
      <c r="H63" s="11">
        <v>0.15877437325905291</v>
      </c>
      <c r="I63">
        <v>0</v>
      </c>
      <c r="J63" t="str">
        <f>IF(OR(F63="History &amp; War", F63="Economy &amp; Educational &amp; Science", F63="Psychology &amp; Spirituality &amp; Esotericism"), "Interesting", "Not interesing")</f>
        <v>Not interesing</v>
      </c>
    </row>
    <row r="64" spans="1:10" x14ac:dyDescent="0.2">
      <c r="A64" t="s">
        <v>106</v>
      </c>
      <c r="B64" t="s">
        <v>107</v>
      </c>
      <c r="C64" s="2">
        <v>399</v>
      </c>
      <c r="D64" s="2">
        <v>243</v>
      </c>
      <c r="E64" t="s">
        <v>7029</v>
      </c>
      <c r="F64" t="s">
        <v>7036</v>
      </c>
      <c r="G64" s="2">
        <v>156</v>
      </c>
      <c r="H64" s="11">
        <v>0.39097744360902253</v>
      </c>
      <c r="I64">
        <v>0</v>
      </c>
      <c r="J64" t="str">
        <f>IF(OR(F64="History &amp; War", F64="Economy &amp; Educational &amp; Science", F64="Psychology &amp; Spirituality &amp; Esotericism"), "Interesting", "Not interesing")</f>
        <v>Not interesing</v>
      </c>
    </row>
    <row r="65" spans="1:10" x14ac:dyDescent="0.2">
      <c r="A65" t="s">
        <v>108</v>
      </c>
      <c r="B65" t="s">
        <v>109</v>
      </c>
      <c r="C65" s="2">
        <v>319</v>
      </c>
      <c r="D65" s="2">
        <v>233</v>
      </c>
      <c r="E65" t="s">
        <v>7029</v>
      </c>
      <c r="F65" t="s">
        <v>7039</v>
      </c>
      <c r="G65" s="2">
        <v>86</v>
      </c>
      <c r="H65" s="11">
        <v>0.26959247648902823</v>
      </c>
      <c r="I65">
        <v>0</v>
      </c>
      <c r="J65" t="str">
        <f>IF(OR(F65="History &amp; War", F65="Economy &amp; Educational &amp; Science", F65="Psychology &amp; Spirituality &amp; Esotericism"), "Interesting", "Not interesing")</f>
        <v>Not interesing</v>
      </c>
    </row>
    <row r="66" spans="1:10" x14ac:dyDescent="0.2">
      <c r="A66" t="s">
        <v>110</v>
      </c>
      <c r="B66" t="s">
        <v>111</v>
      </c>
      <c r="C66" s="2">
        <v>319</v>
      </c>
      <c r="D66" s="2">
        <v>281</v>
      </c>
      <c r="E66" t="s">
        <v>7027</v>
      </c>
      <c r="F66" t="s">
        <v>7043</v>
      </c>
      <c r="G66" s="2">
        <v>38</v>
      </c>
      <c r="H66" s="11">
        <v>0.11912225705329153</v>
      </c>
      <c r="I66">
        <v>0</v>
      </c>
      <c r="J66" t="str">
        <f>IF(OR(F66="History &amp; War", F66="Economy &amp; Educational &amp; Science", F66="Psychology &amp; Spirituality &amp; Esotericism"), "Interesting", "Not interesing")</f>
        <v>Interesting</v>
      </c>
    </row>
    <row r="67" spans="1:10" x14ac:dyDescent="0.2">
      <c r="A67" t="s">
        <v>112</v>
      </c>
      <c r="B67" t="s">
        <v>113</v>
      </c>
      <c r="C67" s="2">
        <v>319</v>
      </c>
      <c r="D67" s="2">
        <v>284</v>
      </c>
      <c r="E67" t="s">
        <v>7029</v>
      </c>
      <c r="F67" t="s">
        <v>7044</v>
      </c>
      <c r="G67" s="2">
        <v>35</v>
      </c>
      <c r="H67" s="11">
        <v>0.109717868338558</v>
      </c>
      <c r="I67">
        <v>0</v>
      </c>
      <c r="J67" t="str">
        <f>IF(OR(F67="History &amp; War", F67="Economy &amp; Educational &amp; Science", F67="Psychology &amp; Spirituality &amp; Esotericism"), "Interesting", "Not interesing")</f>
        <v>Interesting</v>
      </c>
    </row>
    <row r="68" spans="1:10" x14ac:dyDescent="0.2">
      <c r="A68" t="s">
        <v>114</v>
      </c>
      <c r="B68" t="s">
        <v>73</v>
      </c>
      <c r="C68" s="2">
        <v>319</v>
      </c>
      <c r="D68" s="2">
        <v>258</v>
      </c>
      <c r="E68" t="s">
        <v>7029</v>
      </c>
      <c r="F68" t="s">
        <v>7036</v>
      </c>
      <c r="G68" s="2">
        <v>61</v>
      </c>
      <c r="H68" s="11">
        <v>0.19122257053291536</v>
      </c>
      <c r="I68">
        <v>0</v>
      </c>
      <c r="J68" t="str">
        <f>IF(OR(F68="History &amp; War", F68="Economy &amp; Educational &amp; Science", F68="Psychology &amp; Spirituality &amp; Esotericism"), "Interesting", "Not interesing")</f>
        <v>Not interesing</v>
      </c>
    </row>
    <row r="69" spans="1:10" x14ac:dyDescent="0.2">
      <c r="A69" t="s">
        <v>115</v>
      </c>
      <c r="B69" t="s">
        <v>42</v>
      </c>
      <c r="C69" s="2">
        <v>319</v>
      </c>
      <c r="D69" s="2">
        <v>249</v>
      </c>
      <c r="E69" t="s">
        <v>7029</v>
      </c>
      <c r="F69" t="s">
        <v>7036</v>
      </c>
      <c r="G69" s="2">
        <v>70</v>
      </c>
      <c r="H69" s="11">
        <v>0.21943573667711599</v>
      </c>
      <c r="I69">
        <v>0</v>
      </c>
      <c r="J69" t="str">
        <f>IF(OR(F69="History &amp; War", F69="Economy &amp; Educational &amp; Science", F69="Psychology &amp; Spirituality &amp; Esotericism"), "Interesting", "Not interesing")</f>
        <v>Not interesing</v>
      </c>
    </row>
    <row r="70" spans="1:10" x14ac:dyDescent="0.2">
      <c r="A70" t="s">
        <v>116</v>
      </c>
      <c r="B70" t="s">
        <v>23</v>
      </c>
      <c r="C70" s="2">
        <v>319</v>
      </c>
      <c r="D70" s="2">
        <v>255</v>
      </c>
      <c r="E70" t="s">
        <v>7029</v>
      </c>
      <c r="F70" t="s">
        <v>7039</v>
      </c>
      <c r="G70" s="2">
        <v>64</v>
      </c>
      <c r="H70" s="11">
        <v>0.20062695924764889</v>
      </c>
      <c r="I70">
        <v>0</v>
      </c>
      <c r="J70" t="str">
        <f>IF(OR(F70="History &amp; War", F70="Economy &amp; Educational &amp; Science", F70="Psychology &amp; Spirituality &amp; Esotericism"), "Interesting", "Not interesing")</f>
        <v>Not interesing</v>
      </c>
    </row>
    <row r="71" spans="1:10" x14ac:dyDescent="0.2">
      <c r="A71" t="s">
        <v>117</v>
      </c>
      <c r="B71" t="s">
        <v>109</v>
      </c>
      <c r="C71" s="2">
        <v>299</v>
      </c>
      <c r="D71" s="2">
        <v>248</v>
      </c>
      <c r="E71" t="s">
        <v>7029</v>
      </c>
      <c r="F71" t="s">
        <v>7039</v>
      </c>
      <c r="G71" s="2">
        <v>51</v>
      </c>
      <c r="H71" s="11">
        <v>0.1705685618729097</v>
      </c>
      <c r="I71">
        <v>0</v>
      </c>
      <c r="J71" t="str">
        <f>IF(OR(F71="History &amp; War", F71="Economy &amp; Educational &amp; Science", F71="Psychology &amp; Spirituality &amp; Esotericism"), "Interesting", "Not interesing")</f>
        <v>Not interesing</v>
      </c>
    </row>
    <row r="72" spans="1:10" x14ac:dyDescent="0.2">
      <c r="A72" t="s">
        <v>118</v>
      </c>
      <c r="B72" t="s">
        <v>30</v>
      </c>
      <c r="C72" s="2">
        <v>289</v>
      </c>
      <c r="D72" s="2">
        <v>84</v>
      </c>
      <c r="E72" t="s">
        <v>7027</v>
      </c>
      <c r="F72" t="s">
        <v>7038</v>
      </c>
      <c r="G72" s="2">
        <v>205</v>
      </c>
      <c r="H72" s="11">
        <v>0.70934256055363321</v>
      </c>
      <c r="I72">
        <v>0</v>
      </c>
      <c r="J72" t="str">
        <f>IF(OR(F72="History &amp; War", F72="Economy &amp; Educational &amp; Science", F72="Psychology &amp; Spirituality &amp; Esotericism"), "Interesting", "Not interesing")</f>
        <v>Not interesing</v>
      </c>
    </row>
    <row r="73" spans="1:10" x14ac:dyDescent="0.2">
      <c r="A73" t="s">
        <v>121</v>
      </c>
      <c r="B73" t="s">
        <v>84</v>
      </c>
      <c r="C73" s="2">
        <v>319</v>
      </c>
      <c r="D73" s="2">
        <v>128</v>
      </c>
      <c r="E73" t="s">
        <v>7029</v>
      </c>
      <c r="F73" t="s">
        <v>7038</v>
      </c>
      <c r="G73" s="2">
        <v>191</v>
      </c>
      <c r="H73" s="11">
        <v>0.59874608150470221</v>
      </c>
      <c r="I73">
        <v>0</v>
      </c>
      <c r="J73" t="str">
        <f>IF(OR(F73="History &amp; War", F73="Economy &amp; Educational &amp; Science", F73="Psychology &amp; Spirituality &amp; Esotericism"), "Interesting", "Not interesing")</f>
        <v>Not interesing</v>
      </c>
    </row>
    <row r="74" spans="1:10" x14ac:dyDescent="0.2">
      <c r="A74" t="s">
        <v>122</v>
      </c>
      <c r="B74" t="s">
        <v>123</v>
      </c>
      <c r="C74" s="2">
        <v>319</v>
      </c>
      <c r="D74" s="2">
        <v>207</v>
      </c>
      <c r="E74" t="s">
        <v>7029</v>
      </c>
      <c r="F74" t="s">
        <v>7036</v>
      </c>
      <c r="G74" s="2">
        <v>112</v>
      </c>
      <c r="H74" s="11">
        <v>0.35109717868338558</v>
      </c>
      <c r="I74">
        <v>0</v>
      </c>
      <c r="J74" t="str">
        <f>IF(OR(F74="History &amp; War", F74="Economy &amp; Educational &amp; Science", F74="Psychology &amp; Spirituality &amp; Esotericism"), "Interesting", "Not interesing")</f>
        <v>Not interesing</v>
      </c>
    </row>
    <row r="75" spans="1:10" x14ac:dyDescent="0.2">
      <c r="A75" t="s">
        <v>124</v>
      </c>
      <c r="B75" t="s">
        <v>125</v>
      </c>
      <c r="C75" s="2">
        <v>319</v>
      </c>
      <c r="D75" s="2">
        <v>252</v>
      </c>
      <c r="E75" t="s">
        <v>7029</v>
      </c>
      <c r="F75" t="s">
        <v>7037</v>
      </c>
      <c r="G75" s="2">
        <v>67</v>
      </c>
      <c r="H75" s="11">
        <v>0.21003134796238246</v>
      </c>
      <c r="I75">
        <v>0</v>
      </c>
      <c r="J75" t="str">
        <f>IF(OR(F75="History &amp; War", F75="Economy &amp; Educational &amp; Science", F75="Psychology &amp; Spirituality &amp; Esotericism"), "Interesting", "Not interesing")</f>
        <v>Not interesing</v>
      </c>
    </row>
    <row r="76" spans="1:10" x14ac:dyDescent="0.2">
      <c r="A76" t="s">
        <v>126</v>
      </c>
      <c r="B76" t="s">
        <v>127</v>
      </c>
      <c r="C76" s="2">
        <v>319</v>
      </c>
      <c r="D76" s="2">
        <v>137</v>
      </c>
      <c r="E76" t="s">
        <v>7027</v>
      </c>
      <c r="F76" t="s">
        <v>7038</v>
      </c>
      <c r="G76" s="2">
        <v>182</v>
      </c>
      <c r="H76" s="11">
        <v>0.57053291536050155</v>
      </c>
      <c r="I76">
        <v>0</v>
      </c>
      <c r="J76" t="str">
        <f>IF(OR(F76="History &amp; War", F76="Economy &amp; Educational &amp; Science", F76="Psychology &amp; Spirituality &amp; Esotericism"), "Interesting", "Not interesing")</f>
        <v>Not interesing</v>
      </c>
    </row>
    <row r="77" spans="1:10" x14ac:dyDescent="0.2">
      <c r="A77" t="s">
        <v>128</v>
      </c>
      <c r="B77" t="s">
        <v>47</v>
      </c>
      <c r="C77" s="2">
        <v>319</v>
      </c>
      <c r="D77" s="2">
        <v>70</v>
      </c>
      <c r="E77" t="s">
        <v>7027</v>
      </c>
      <c r="F77" t="s">
        <v>7038</v>
      </c>
      <c r="G77" s="2">
        <v>249</v>
      </c>
      <c r="H77" s="11">
        <v>0.78056426332288398</v>
      </c>
      <c r="I77">
        <v>0</v>
      </c>
      <c r="J77" t="str">
        <f>IF(OR(F77="History &amp; War", F77="Economy &amp; Educational &amp; Science", F77="Psychology &amp; Spirituality &amp; Esotericism"), "Interesting", "Not interesing")</f>
        <v>Not interesing</v>
      </c>
    </row>
    <row r="78" spans="1:10" x14ac:dyDescent="0.2">
      <c r="A78" t="s">
        <v>129</v>
      </c>
      <c r="B78" t="s">
        <v>23</v>
      </c>
      <c r="C78" s="2">
        <v>319</v>
      </c>
      <c r="D78" s="2">
        <v>223</v>
      </c>
      <c r="E78" t="s">
        <v>7029</v>
      </c>
      <c r="F78" t="s">
        <v>7039</v>
      </c>
      <c r="G78" s="2">
        <v>96</v>
      </c>
      <c r="H78" s="11">
        <v>0.30094043887147337</v>
      </c>
      <c r="I78">
        <v>0</v>
      </c>
      <c r="J78" t="str">
        <f>IF(OR(F78="History &amp; War", F78="Economy &amp; Educational &amp; Science", F78="Psychology &amp; Spirituality &amp; Esotericism"), "Interesting", "Not interesing")</f>
        <v>Not interesing</v>
      </c>
    </row>
    <row r="79" spans="1:10" x14ac:dyDescent="0.2">
      <c r="A79" t="s">
        <v>130</v>
      </c>
      <c r="B79" t="s">
        <v>131</v>
      </c>
      <c r="C79" s="2">
        <v>319</v>
      </c>
      <c r="D79" s="2">
        <v>163</v>
      </c>
      <c r="E79" t="s">
        <v>7029</v>
      </c>
      <c r="F79" t="s">
        <v>7038</v>
      </c>
      <c r="G79" s="2">
        <v>156</v>
      </c>
      <c r="H79" s="11">
        <v>0.4890282131661442</v>
      </c>
      <c r="I79">
        <v>0</v>
      </c>
      <c r="J79" t="str">
        <f>IF(OR(F79="History &amp; War", F79="Economy &amp; Educational &amp; Science", F79="Psychology &amp; Spirituality &amp; Esotericism"), "Interesting", "Not interesing")</f>
        <v>Not interesing</v>
      </c>
    </row>
    <row r="80" spans="1:10" x14ac:dyDescent="0.2">
      <c r="A80" t="s">
        <v>132</v>
      </c>
      <c r="B80" t="s">
        <v>109</v>
      </c>
      <c r="C80" s="2">
        <v>319</v>
      </c>
      <c r="D80" s="2">
        <v>265</v>
      </c>
      <c r="E80" t="s">
        <v>7029</v>
      </c>
      <c r="F80" t="s">
        <v>7039</v>
      </c>
      <c r="G80" s="2">
        <v>54</v>
      </c>
      <c r="H80" s="11">
        <v>0.16927899686520376</v>
      </c>
      <c r="I80">
        <v>0</v>
      </c>
      <c r="J80" t="str">
        <f>IF(OR(F80="History &amp; War", F80="Economy &amp; Educational &amp; Science", F80="Psychology &amp; Spirituality &amp; Esotericism"), "Interesting", "Not interesing")</f>
        <v>Not interesing</v>
      </c>
    </row>
    <row r="81" spans="1:10" x14ac:dyDescent="0.2">
      <c r="A81" t="s">
        <v>133</v>
      </c>
      <c r="B81" t="s">
        <v>134</v>
      </c>
      <c r="C81" s="2">
        <v>319</v>
      </c>
      <c r="D81" s="2">
        <v>265</v>
      </c>
      <c r="E81" t="s">
        <v>7029</v>
      </c>
      <c r="F81" t="s">
        <v>7036</v>
      </c>
      <c r="G81" s="2">
        <v>54</v>
      </c>
      <c r="H81" s="11">
        <v>0.16927899686520376</v>
      </c>
      <c r="I81">
        <v>0</v>
      </c>
      <c r="J81" t="str">
        <f>IF(OR(F81="History &amp; War", F81="Economy &amp; Educational &amp; Science", F81="Psychology &amp; Spirituality &amp; Esotericism"), "Interesting", "Not interesing")</f>
        <v>Not interesing</v>
      </c>
    </row>
    <row r="82" spans="1:10" x14ac:dyDescent="0.2">
      <c r="A82" t="s">
        <v>135</v>
      </c>
      <c r="B82" t="s">
        <v>136</v>
      </c>
      <c r="C82" s="2">
        <v>319</v>
      </c>
      <c r="D82" s="2">
        <v>160</v>
      </c>
      <c r="E82" t="s">
        <v>7027</v>
      </c>
      <c r="F82" t="s">
        <v>7038</v>
      </c>
      <c r="G82" s="2">
        <v>159</v>
      </c>
      <c r="H82" s="11">
        <v>0.49843260188087773</v>
      </c>
      <c r="I82">
        <v>0</v>
      </c>
      <c r="J82" t="str">
        <f>IF(OR(F82="History &amp; War", F82="Economy &amp; Educational &amp; Science", F82="Psychology &amp; Spirituality &amp; Esotericism"), "Interesting", "Not interesing")</f>
        <v>Not interesing</v>
      </c>
    </row>
    <row r="83" spans="1:10" x14ac:dyDescent="0.2">
      <c r="A83" t="s">
        <v>137</v>
      </c>
      <c r="B83" t="s">
        <v>98</v>
      </c>
      <c r="C83" s="2">
        <v>319</v>
      </c>
      <c r="D83" s="2">
        <v>246</v>
      </c>
      <c r="E83" t="s">
        <v>7027</v>
      </c>
      <c r="F83" t="s">
        <v>7044</v>
      </c>
      <c r="G83" s="2">
        <v>73</v>
      </c>
      <c r="H83" s="11">
        <v>0.22884012539184953</v>
      </c>
      <c r="I83">
        <v>0</v>
      </c>
      <c r="J83" t="str">
        <f>IF(OR(F83="History &amp; War", F83="Economy &amp; Educational &amp; Science", F83="Psychology &amp; Spirituality &amp; Esotericism"), "Interesting", "Not interesing")</f>
        <v>Interesting</v>
      </c>
    </row>
    <row r="84" spans="1:10" x14ac:dyDescent="0.2">
      <c r="A84" t="s">
        <v>138</v>
      </c>
      <c r="B84" t="s">
        <v>139</v>
      </c>
      <c r="C84" s="2">
        <v>319</v>
      </c>
      <c r="D84" s="2">
        <v>271</v>
      </c>
      <c r="E84" t="s">
        <v>7029</v>
      </c>
      <c r="F84" t="s">
        <v>7036</v>
      </c>
      <c r="G84" s="2">
        <v>48</v>
      </c>
      <c r="H84" s="11">
        <v>0.15047021943573669</v>
      </c>
      <c r="I84">
        <v>0</v>
      </c>
      <c r="J84" t="str">
        <f>IF(OR(F84="History &amp; War", F84="Economy &amp; Educational &amp; Science", F84="Psychology &amp; Spirituality &amp; Esotericism"), "Interesting", "Not interesing")</f>
        <v>Not interesing</v>
      </c>
    </row>
    <row r="85" spans="1:10" x14ac:dyDescent="0.2">
      <c r="A85" t="s">
        <v>140</v>
      </c>
      <c r="B85" t="s">
        <v>141</v>
      </c>
      <c r="C85" s="2">
        <v>299</v>
      </c>
      <c r="D85" s="2">
        <v>266</v>
      </c>
      <c r="E85" t="s">
        <v>7029</v>
      </c>
      <c r="F85" t="s">
        <v>7036</v>
      </c>
      <c r="G85" s="2">
        <v>33</v>
      </c>
      <c r="H85" s="11">
        <v>0.11036789297658862</v>
      </c>
      <c r="I85">
        <v>0</v>
      </c>
      <c r="J85" t="str">
        <f>IF(OR(F85="History &amp; War", F85="Economy &amp; Educational &amp; Science", F85="Psychology &amp; Spirituality &amp; Esotericism"), "Interesting", "Not interesing")</f>
        <v>Not interesing</v>
      </c>
    </row>
    <row r="86" spans="1:10" x14ac:dyDescent="0.2">
      <c r="A86" t="s">
        <v>142</v>
      </c>
      <c r="B86" t="s">
        <v>50</v>
      </c>
      <c r="C86" s="2">
        <v>319</v>
      </c>
      <c r="D86" s="2">
        <v>290</v>
      </c>
      <c r="E86" t="s">
        <v>7029</v>
      </c>
      <c r="F86" t="s">
        <v>7036</v>
      </c>
      <c r="G86" s="2">
        <v>29</v>
      </c>
      <c r="H86" s="11">
        <v>9.0909090909090912E-2</v>
      </c>
      <c r="I86">
        <v>0</v>
      </c>
      <c r="J86" t="str">
        <f>IF(OR(F86="History &amp; War", F86="Economy &amp; Educational &amp; Science", F86="Psychology &amp; Spirituality &amp; Esotericism"), "Interesting", "Not interesing")</f>
        <v>Not interesing</v>
      </c>
    </row>
    <row r="87" spans="1:10" x14ac:dyDescent="0.2">
      <c r="A87" t="s">
        <v>119</v>
      </c>
      <c r="B87" t="s">
        <v>120</v>
      </c>
      <c r="C87" s="2">
        <v>319</v>
      </c>
      <c r="D87" s="2">
        <v>160</v>
      </c>
      <c r="E87" t="s">
        <v>7027</v>
      </c>
      <c r="F87" t="s">
        <v>7038</v>
      </c>
      <c r="G87" s="2">
        <v>159</v>
      </c>
      <c r="H87" s="11">
        <v>0.49843260188087773</v>
      </c>
      <c r="I87">
        <v>0</v>
      </c>
      <c r="J87" t="str">
        <f>IF(OR(F87="History &amp; War", F87="Economy &amp; Educational &amp; Science", F87="Psychology &amp; Spirituality &amp; Esotericism"), "Interesting", "Not interesing")</f>
        <v>Not interesing</v>
      </c>
    </row>
    <row r="88" spans="1:10" x14ac:dyDescent="0.2">
      <c r="A88" t="s">
        <v>143</v>
      </c>
      <c r="B88" t="s">
        <v>54</v>
      </c>
      <c r="C88" s="2">
        <v>99</v>
      </c>
      <c r="D88" s="2">
        <v>89</v>
      </c>
      <c r="E88" t="s">
        <v>7029</v>
      </c>
      <c r="F88" t="s">
        <v>7036</v>
      </c>
      <c r="G88" s="2">
        <v>10</v>
      </c>
      <c r="H88" s="11">
        <v>0.10101010101010101</v>
      </c>
      <c r="I88">
        <v>0</v>
      </c>
      <c r="J88" t="str">
        <f>IF(OR(F88="History &amp; War", F88="Economy &amp; Educational &amp; Science", F88="Psychology &amp; Spirituality &amp; Esotericism"), "Interesting", "Not interesing")</f>
        <v>Not interesing</v>
      </c>
    </row>
    <row r="89" spans="1:10" x14ac:dyDescent="0.2">
      <c r="A89" t="s">
        <v>144</v>
      </c>
      <c r="B89" t="s">
        <v>145</v>
      </c>
      <c r="C89" s="2">
        <v>299</v>
      </c>
      <c r="D89" s="2">
        <v>203</v>
      </c>
      <c r="E89" t="s">
        <v>7029</v>
      </c>
      <c r="F89" t="s">
        <v>7043</v>
      </c>
      <c r="G89" s="2">
        <v>96</v>
      </c>
      <c r="H89" s="11">
        <v>0.32107023411371238</v>
      </c>
      <c r="I89">
        <v>0</v>
      </c>
      <c r="J89" t="str">
        <f>IF(OR(F89="History &amp; War", F89="Economy &amp; Educational &amp; Science", F89="Psychology &amp; Spirituality &amp; Esotericism"), "Interesting", "Not interesing")</f>
        <v>Interesting</v>
      </c>
    </row>
    <row r="90" spans="1:10" x14ac:dyDescent="0.2">
      <c r="A90" t="s">
        <v>147</v>
      </c>
      <c r="B90" t="s">
        <v>73</v>
      </c>
      <c r="C90" s="2">
        <v>319</v>
      </c>
      <c r="D90" s="2">
        <v>293</v>
      </c>
      <c r="E90" t="s">
        <v>7029</v>
      </c>
      <c r="F90" t="s">
        <v>7036</v>
      </c>
      <c r="G90" s="2">
        <v>26</v>
      </c>
      <c r="H90" s="11">
        <v>8.1504702194357362E-2</v>
      </c>
      <c r="I90">
        <v>0</v>
      </c>
      <c r="J90" t="str">
        <f>IF(OR(F90="History &amp; War", F90="Economy &amp; Educational &amp; Science", F90="Psychology &amp; Spirituality &amp; Esotericism"), "Interesting", "Not interesing")</f>
        <v>Not interesing</v>
      </c>
    </row>
    <row r="91" spans="1:10" x14ac:dyDescent="0.2">
      <c r="A91" t="s">
        <v>148</v>
      </c>
      <c r="B91" t="s">
        <v>59</v>
      </c>
      <c r="C91" s="2">
        <v>99</v>
      </c>
      <c r="D91" s="2">
        <v>82</v>
      </c>
      <c r="E91" t="s">
        <v>7029</v>
      </c>
      <c r="F91" t="s">
        <v>7036</v>
      </c>
      <c r="G91" s="2">
        <v>17</v>
      </c>
      <c r="H91" s="11">
        <v>0.17171717171717171</v>
      </c>
      <c r="I91">
        <v>0</v>
      </c>
      <c r="J91" t="str">
        <f>IF(OR(F91="History &amp; War", F91="Economy &amp; Educational &amp; Science", F91="Psychology &amp; Spirituality &amp; Esotericism"), "Interesting", "Not interesing")</f>
        <v>Not interesing</v>
      </c>
    </row>
    <row r="92" spans="1:10" x14ac:dyDescent="0.2">
      <c r="A92" t="s">
        <v>150</v>
      </c>
      <c r="B92" t="s">
        <v>151</v>
      </c>
      <c r="C92" s="2">
        <v>319</v>
      </c>
      <c r="D92" s="2">
        <v>156</v>
      </c>
      <c r="E92" t="s">
        <v>7029</v>
      </c>
      <c r="F92" t="s">
        <v>7038</v>
      </c>
      <c r="G92" s="2">
        <v>163</v>
      </c>
      <c r="H92" s="11">
        <v>0.5109717868338558</v>
      </c>
      <c r="I92">
        <v>0</v>
      </c>
      <c r="J92" t="str">
        <f>IF(OR(F92="History &amp; War", F92="Economy &amp; Educational &amp; Science", F92="Psychology &amp; Spirituality &amp; Esotericism"), "Interesting", "Not interesing")</f>
        <v>Not interesing</v>
      </c>
    </row>
    <row r="93" spans="1:10" x14ac:dyDescent="0.2">
      <c r="A93" t="s">
        <v>152</v>
      </c>
      <c r="B93" t="s">
        <v>153</v>
      </c>
      <c r="C93" s="2">
        <v>319</v>
      </c>
      <c r="D93" s="2">
        <v>198</v>
      </c>
      <c r="E93" t="s">
        <v>7027</v>
      </c>
      <c r="F93" t="s">
        <v>7038</v>
      </c>
      <c r="G93" s="2">
        <v>121</v>
      </c>
      <c r="H93" s="11">
        <v>0.37931034482758619</v>
      </c>
      <c r="I93">
        <v>0</v>
      </c>
      <c r="J93" t="str">
        <f>IF(OR(F93="History &amp; War", F93="Economy &amp; Educational &amp; Science", F93="Psychology &amp; Spirituality &amp; Esotericism"), "Interesting", "Not interesing")</f>
        <v>Not interesing</v>
      </c>
    </row>
    <row r="94" spans="1:10" x14ac:dyDescent="0.2">
      <c r="A94" t="s">
        <v>154</v>
      </c>
      <c r="B94" t="s">
        <v>155</v>
      </c>
      <c r="C94" s="2">
        <v>249</v>
      </c>
      <c r="D94" s="2">
        <v>134</v>
      </c>
      <c r="E94" t="s">
        <v>7029</v>
      </c>
      <c r="F94" t="s">
        <v>7044</v>
      </c>
      <c r="G94" s="2">
        <v>115</v>
      </c>
      <c r="H94" s="11">
        <v>0.46184738955823296</v>
      </c>
      <c r="I94">
        <v>0</v>
      </c>
      <c r="J94" t="str">
        <f>IF(OR(F94="History &amp; War", F94="Economy &amp; Educational &amp; Science", F94="Psychology &amp; Spirituality &amp; Esotericism"), "Interesting", "Not interesing")</f>
        <v>Interesting</v>
      </c>
    </row>
    <row r="95" spans="1:10" x14ac:dyDescent="0.2">
      <c r="A95" t="s">
        <v>156</v>
      </c>
      <c r="B95" t="s">
        <v>157</v>
      </c>
      <c r="C95" s="2">
        <v>279</v>
      </c>
      <c r="D95" s="2">
        <v>218</v>
      </c>
      <c r="E95" t="s">
        <v>7029</v>
      </c>
      <c r="F95" t="s">
        <v>7037</v>
      </c>
      <c r="G95" s="2">
        <v>61</v>
      </c>
      <c r="H95" s="11">
        <v>0.21863799283154123</v>
      </c>
      <c r="I95">
        <v>0</v>
      </c>
      <c r="J95" t="str">
        <f>IF(OR(F95="History &amp; War", F95="Economy &amp; Educational &amp; Science", F95="Psychology &amp; Spirituality &amp; Esotericism"), "Interesting", "Not interesing")</f>
        <v>Not interesing</v>
      </c>
    </row>
    <row r="96" spans="1:10" x14ac:dyDescent="0.2">
      <c r="A96" t="s">
        <v>158</v>
      </c>
      <c r="B96" t="s">
        <v>159</v>
      </c>
      <c r="C96" s="2">
        <v>99</v>
      </c>
      <c r="D96" s="2">
        <v>52</v>
      </c>
      <c r="E96" t="s">
        <v>7029</v>
      </c>
      <c r="F96" t="s">
        <v>7038</v>
      </c>
      <c r="G96" s="2">
        <v>47</v>
      </c>
      <c r="H96" s="11">
        <v>0.47474747474747475</v>
      </c>
      <c r="I96">
        <v>0</v>
      </c>
      <c r="J96" t="str">
        <f>IF(OR(F96="History &amp; War", F96="Economy &amp; Educational &amp; Science", F96="Psychology &amp; Spirituality &amp; Esotericism"), "Interesting", "Not interesing")</f>
        <v>Not interesing</v>
      </c>
    </row>
    <row r="97" spans="1:10" x14ac:dyDescent="0.2">
      <c r="A97" t="s">
        <v>160</v>
      </c>
      <c r="B97" t="s">
        <v>161</v>
      </c>
      <c r="C97" s="2">
        <v>99</v>
      </c>
      <c r="D97" s="2">
        <v>42</v>
      </c>
      <c r="E97" t="s">
        <v>7029</v>
      </c>
      <c r="F97" t="s">
        <v>7038</v>
      </c>
      <c r="G97" s="2">
        <v>57</v>
      </c>
      <c r="H97" s="11">
        <v>0.5757575757575758</v>
      </c>
      <c r="I97">
        <v>0</v>
      </c>
      <c r="J97" t="str">
        <f>IF(OR(F97="History &amp; War", F97="Economy &amp; Educational &amp; Science", F97="Psychology &amp; Spirituality &amp; Esotericism"), "Interesting", "Not interesing")</f>
        <v>Not interesing</v>
      </c>
    </row>
    <row r="98" spans="1:10" x14ac:dyDescent="0.2">
      <c r="A98" t="s">
        <v>162</v>
      </c>
      <c r="B98" t="s">
        <v>163</v>
      </c>
      <c r="C98" s="2">
        <v>319</v>
      </c>
      <c r="D98" s="2">
        <v>211</v>
      </c>
      <c r="E98" t="s">
        <v>7027</v>
      </c>
      <c r="F98" t="s">
        <v>7036</v>
      </c>
      <c r="G98" s="2">
        <v>108</v>
      </c>
      <c r="H98" s="11">
        <v>0.33855799373040751</v>
      </c>
      <c r="I98">
        <v>0</v>
      </c>
      <c r="J98" t="str">
        <f>IF(OR(F98="History &amp; War", F98="Economy &amp; Educational &amp; Science", F98="Psychology &amp; Spirituality &amp; Esotericism"), "Interesting", "Not interesing")</f>
        <v>Not interesing</v>
      </c>
    </row>
    <row r="99" spans="1:10" x14ac:dyDescent="0.2">
      <c r="A99" t="s">
        <v>164</v>
      </c>
      <c r="B99" t="s">
        <v>165</v>
      </c>
      <c r="C99" s="2">
        <v>319</v>
      </c>
      <c r="D99" s="2">
        <v>160</v>
      </c>
      <c r="E99" t="s">
        <v>7029</v>
      </c>
      <c r="F99" t="s">
        <v>7038</v>
      </c>
      <c r="G99" s="2">
        <v>159</v>
      </c>
      <c r="H99" s="11">
        <v>0.49843260188087773</v>
      </c>
      <c r="I99">
        <v>0</v>
      </c>
      <c r="J99" t="str">
        <f>IF(OR(F99="History &amp; War", F99="Economy &amp; Educational &amp; Science", F99="Psychology &amp; Spirituality &amp; Esotericism"), "Interesting", "Not interesing")</f>
        <v>Not interesing</v>
      </c>
    </row>
    <row r="100" spans="1:10" x14ac:dyDescent="0.2">
      <c r="A100" t="s">
        <v>166</v>
      </c>
      <c r="B100" t="s">
        <v>167</v>
      </c>
      <c r="C100" s="2">
        <v>329</v>
      </c>
      <c r="D100" s="2">
        <v>230</v>
      </c>
      <c r="E100" t="s">
        <v>7029</v>
      </c>
      <c r="F100" t="s">
        <v>7043</v>
      </c>
      <c r="G100" s="2">
        <v>99</v>
      </c>
      <c r="H100" s="11">
        <v>0.30091185410334348</v>
      </c>
      <c r="I100">
        <v>0</v>
      </c>
      <c r="J100" t="str">
        <f>IF(OR(F100="History &amp; War", F100="Economy &amp; Educational &amp; Science", F100="Psychology &amp; Spirituality &amp; Esotericism"), "Interesting", "Not interesing")</f>
        <v>Interesting</v>
      </c>
    </row>
    <row r="101" spans="1:10" x14ac:dyDescent="0.2">
      <c r="A101" t="s">
        <v>168</v>
      </c>
      <c r="B101" t="s">
        <v>23</v>
      </c>
      <c r="C101" s="2">
        <v>319</v>
      </c>
      <c r="D101" s="2">
        <v>274</v>
      </c>
      <c r="E101" t="s">
        <v>7029</v>
      </c>
      <c r="F101" t="s">
        <v>7039</v>
      </c>
      <c r="G101" s="2">
        <v>45</v>
      </c>
      <c r="H101" s="11">
        <v>0.14106583072100312</v>
      </c>
      <c r="I101">
        <v>0</v>
      </c>
      <c r="J101" t="str">
        <f>IF(OR(F101="History &amp; War", F101="Economy &amp; Educational &amp; Science", F101="Psychology &amp; Spirituality &amp; Esotericism"), "Interesting", "Not interesing")</f>
        <v>Not interesing</v>
      </c>
    </row>
    <row r="102" spans="1:10" x14ac:dyDescent="0.2">
      <c r="A102" t="s">
        <v>169</v>
      </c>
      <c r="B102" t="s">
        <v>170</v>
      </c>
      <c r="C102" s="2">
        <v>319</v>
      </c>
      <c r="D102" s="2">
        <v>281</v>
      </c>
      <c r="E102" t="s">
        <v>7029</v>
      </c>
      <c r="F102" t="s">
        <v>7039</v>
      </c>
      <c r="G102" s="2">
        <v>38</v>
      </c>
      <c r="H102" s="11">
        <v>0.11912225705329153</v>
      </c>
      <c r="I102">
        <v>0</v>
      </c>
      <c r="J102" t="str">
        <f>IF(OR(F102="History &amp; War", F102="Economy &amp; Educational &amp; Science", F102="Psychology &amp; Spirituality &amp; Esotericism"), "Interesting", "Not interesing")</f>
        <v>Not interesing</v>
      </c>
    </row>
    <row r="103" spans="1:10" x14ac:dyDescent="0.2">
      <c r="A103" t="s">
        <v>171</v>
      </c>
      <c r="B103" t="s">
        <v>102</v>
      </c>
      <c r="C103" s="2">
        <v>319</v>
      </c>
      <c r="D103" s="2">
        <v>147</v>
      </c>
      <c r="E103" t="s">
        <v>7027</v>
      </c>
      <c r="F103" t="s">
        <v>7038</v>
      </c>
      <c r="G103" s="2">
        <v>172</v>
      </c>
      <c r="H103" s="11">
        <v>0.53918495297805646</v>
      </c>
      <c r="I103">
        <v>0</v>
      </c>
      <c r="J103" t="str">
        <f>IF(OR(F103="History &amp; War", F103="Economy &amp; Educational &amp; Science", F103="Psychology &amp; Spirituality &amp; Esotericism"), "Interesting", "Not interesing")</f>
        <v>Not interesing</v>
      </c>
    </row>
    <row r="104" spans="1:10" x14ac:dyDescent="0.2">
      <c r="A104" t="s">
        <v>172</v>
      </c>
      <c r="B104" t="s">
        <v>84</v>
      </c>
      <c r="C104" s="2">
        <v>99</v>
      </c>
      <c r="D104" s="2">
        <v>46</v>
      </c>
      <c r="E104" t="s">
        <v>7029</v>
      </c>
      <c r="F104" t="s">
        <v>7038</v>
      </c>
      <c r="G104" s="2">
        <v>53</v>
      </c>
      <c r="H104" s="11">
        <v>0.53535353535353536</v>
      </c>
      <c r="I104">
        <v>0</v>
      </c>
      <c r="J104" t="str">
        <f>IF(OR(F104="History &amp; War", F104="Economy &amp; Educational &amp; Science", F104="Psychology &amp; Spirituality &amp; Esotericism"), "Interesting", "Not interesing")</f>
        <v>Not interesing</v>
      </c>
    </row>
    <row r="105" spans="1:10" x14ac:dyDescent="0.2">
      <c r="A105" t="s">
        <v>173</v>
      </c>
      <c r="B105" t="s">
        <v>170</v>
      </c>
      <c r="C105" s="2">
        <v>319</v>
      </c>
      <c r="D105" s="2">
        <v>191</v>
      </c>
      <c r="E105" t="s">
        <v>7029</v>
      </c>
      <c r="F105" t="s">
        <v>7038</v>
      </c>
      <c r="G105" s="2">
        <v>128</v>
      </c>
      <c r="H105" s="11">
        <v>0.40125391849529779</v>
      </c>
      <c r="I105">
        <v>0</v>
      </c>
      <c r="J105" t="str">
        <f>IF(OR(F105="History &amp; War", F105="Economy &amp; Educational &amp; Science", F105="Psychology &amp; Spirituality &amp; Esotericism"), "Interesting", "Not interesing")</f>
        <v>Not interesing</v>
      </c>
    </row>
    <row r="106" spans="1:10" x14ac:dyDescent="0.2">
      <c r="A106" t="s">
        <v>174</v>
      </c>
      <c r="B106" t="s">
        <v>30</v>
      </c>
      <c r="C106" s="2">
        <v>319</v>
      </c>
      <c r="D106" s="2">
        <v>265</v>
      </c>
      <c r="E106" t="s">
        <v>7027</v>
      </c>
      <c r="F106" t="s">
        <v>7039</v>
      </c>
      <c r="G106" s="2">
        <v>54</v>
      </c>
      <c r="H106" s="11">
        <v>0.16927899686520376</v>
      </c>
      <c r="I106">
        <v>0</v>
      </c>
      <c r="J106" t="str">
        <f>IF(OR(F106="History &amp; War", F106="Economy &amp; Educational &amp; Science", F106="Psychology &amp; Spirituality &amp; Esotericism"), "Interesting", "Not interesing")</f>
        <v>Not interesing</v>
      </c>
    </row>
    <row r="107" spans="1:10" x14ac:dyDescent="0.2">
      <c r="A107" t="s">
        <v>175</v>
      </c>
      <c r="B107" t="s">
        <v>176</v>
      </c>
      <c r="C107" s="2">
        <v>319</v>
      </c>
      <c r="D107" s="2">
        <v>274</v>
      </c>
      <c r="E107" t="s">
        <v>7027</v>
      </c>
      <c r="F107" t="s">
        <v>7036</v>
      </c>
      <c r="G107" s="2">
        <v>45</v>
      </c>
      <c r="H107" s="11">
        <v>0.14106583072100312</v>
      </c>
      <c r="I107">
        <v>0</v>
      </c>
      <c r="J107" t="str">
        <f>IF(OR(F107="History &amp; War", F107="Economy &amp; Educational &amp; Science", F107="Psychology &amp; Spirituality &amp; Esotericism"), "Interesting", "Not interesing")</f>
        <v>Not interesing</v>
      </c>
    </row>
    <row r="108" spans="1:10" x14ac:dyDescent="0.2">
      <c r="A108" t="s">
        <v>177</v>
      </c>
      <c r="B108" t="s">
        <v>178</v>
      </c>
      <c r="C108" s="2">
        <v>319</v>
      </c>
      <c r="D108" s="2">
        <v>137</v>
      </c>
      <c r="E108" t="s">
        <v>7029</v>
      </c>
      <c r="F108" t="s">
        <v>7038</v>
      </c>
      <c r="G108" s="2">
        <v>182</v>
      </c>
      <c r="H108" s="11">
        <v>0.57053291536050155</v>
      </c>
      <c r="I108">
        <v>0</v>
      </c>
      <c r="J108" t="str">
        <f>IF(OR(F108="History &amp; War", F108="Economy &amp; Educational &amp; Science", F108="Psychology &amp; Spirituality &amp; Esotericism"), "Interesting", "Not interesing")</f>
        <v>Not interesing</v>
      </c>
    </row>
    <row r="109" spans="1:10" x14ac:dyDescent="0.2">
      <c r="A109" t="s">
        <v>179</v>
      </c>
      <c r="B109" t="s">
        <v>180</v>
      </c>
      <c r="C109" s="2">
        <v>319</v>
      </c>
      <c r="D109" s="2">
        <v>297</v>
      </c>
      <c r="E109" t="s">
        <v>7027</v>
      </c>
      <c r="F109" t="s">
        <v>7039</v>
      </c>
      <c r="G109" s="2">
        <v>22</v>
      </c>
      <c r="H109" s="11">
        <v>6.8965517241379309E-2</v>
      </c>
      <c r="I109">
        <v>0</v>
      </c>
      <c r="J109" t="str">
        <f>IF(OR(F109="History &amp; War", F109="Economy &amp; Educational &amp; Science", F109="Psychology &amp; Spirituality &amp; Esotericism"), "Interesting", "Not interesing")</f>
        <v>Not interesing</v>
      </c>
    </row>
    <row r="110" spans="1:10" x14ac:dyDescent="0.2">
      <c r="A110" t="s">
        <v>181</v>
      </c>
      <c r="B110" t="s">
        <v>182</v>
      </c>
      <c r="C110" s="2">
        <v>319</v>
      </c>
      <c r="D110" s="2">
        <v>204</v>
      </c>
      <c r="E110" t="s">
        <v>7029</v>
      </c>
      <c r="F110" t="s">
        <v>7036</v>
      </c>
      <c r="G110" s="2">
        <v>115</v>
      </c>
      <c r="H110" s="11">
        <v>0.36050156739811912</v>
      </c>
      <c r="I110">
        <v>0</v>
      </c>
      <c r="J110" t="str">
        <f>IF(OR(F110="History &amp; War", F110="Economy &amp; Educational &amp; Science", F110="Psychology &amp; Spirituality &amp; Esotericism"), "Interesting", "Not interesing")</f>
        <v>Not interesing</v>
      </c>
    </row>
    <row r="111" spans="1:10" x14ac:dyDescent="0.2">
      <c r="A111" t="s">
        <v>183</v>
      </c>
      <c r="B111" t="s">
        <v>50</v>
      </c>
      <c r="C111" s="2">
        <v>329</v>
      </c>
      <c r="D111" s="2">
        <v>263</v>
      </c>
      <c r="E111" t="s">
        <v>7029</v>
      </c>
      <c r="F111" t="s">
        <v>7036</v>
      </c>
      <c r="G111" s="2">
        <v>66</v>
      </c>
      <c r="H111" s="11">
        <v>0.20060790273556231</v>
      </c>
      <c r="I111">
        <v>0</v>
      </c>
      <c r="J111" t="str">
        <f>IF(OR(F111="History &amp; War", F111="Economy &amp; Educational &amp; Science", F111="Psychology &amp; Spirituality &amp; Esotericism"), "Interesting", "Not interesing")</f>
        <v>Not interesing</v>
      </c>
    </row>
    <row r="112" spans="1:10" x14ac:dyDescent="0.2">
      <c r="A112" t="s">
        <v>184</v>
      </c>
      <c r="B112" t="s">
        <v>73</v>
      </c>
      <c r="C112" s="2">
        <v>319</v>
      </c>
      <c r="D112" s="2">
        <v>303</v>
      </c>
      <c r="E112" t="s">
        <v>7029</v>
      </c>
      <c r="F112" t="s">
        <v>7036</v>
      </c>
      <c r="G112" s="2">
        <v>16</v>
      </c>
      <c r="H112" s="11">
        <v>5.0156739811912224E-2</v>
      </c>
      <c r="I112">
        <v>0</v>
      </c>
      <c r="J112" t="str">
        <f>IF(OR(F112="History &amp; War", F112="Economy &amp; Educational &amp; Science", F112="Psychology &amp; Spirituality &amp; Esotericism"), "Interesting", "Not interesing")</f>
        <v>Not interesing</v>
      </c>
    </row>
    <row r="113" spans="1:10" x14ac:dyDescent="0.2">
      <c r="A113" t="s">
        <v>185</v>
      </c>
      <c r="B113" t="s">
        <v>109</v>
      </c>
      <c r="C113" s="2">
        <v>399</v>
      </c>
      <c r="D113" s="2">
        <v>315</v>
      </c>
      <c r="E113" t="s">
        <v>7029</v>
      </c>
      <c r="F113" t="s">
        <v>7039</v>
      </c>
      <c r="G113" s="2">
        <v>84</v>
      </c>
      <c r="H113" s="11">
        <v>0.21052631578947367</v>
      </c>
      <c r="I113">
        <v>0</v>
      </c>
      <c r="J113" t="str">
        <f>IF(OR(F113="History &amp; War", F113="Economy &amp; Educational &amp; Science", F113="Psychology &amp; Spirituality &amp; Esotericism"), "Interesting", "Not interesing")</f>
        <v>Not interesing</v>
      </c>
    </row>
    <row r="114" spans="1:10" x14ac:dyDescent="0.2">
      <c r="A114" t="s">
        <v>186</v>
      </c>
      <c r="B114" t="s">
        <v>187</v>
      </c>
      <c r="C114" s="2">
        <v>319</v>
      </c>
      <c r="D114" s="2">
        <v>175</v>
      </c>
      <c r="E114" t="s">
        <v>7027</v>
      </c>
      <c r="F114" t="s">
        <v>7039</v>
      </c>
      <c r="G114" s="2">
        <v>144</v>
      </c>
      <c r="H114" s="11">
        <v>0.45141065830721006</v>
      </c>
      <c r="I114">
        <v>0</v>
      </c>
      <c r="J114" t="str">
        <f>IF(OR(F114="History &amp; War", F114="Economy &amp; Educational &amp; Science", F114="Psychology &amp; Spirituality &amp; Esotericism"), "Interesting", "Not interesing")</f>
        <v>Not interesing</v>
      </c>
    </row>
    <row r="115" spans="1:10" x14ac:dyDescent="0.2">
      <c r="A115" t="s">
        <v>188</v>
      </c>
      <c r="B115" t="s">
        <v>70</v>
      </c>
      <c r="C115" s="2">
        <v>319</v>
      </c>
      <c r="D115" s="2">
        <v>309</v>
      </c>
      <c r="E115" t="s">
        <v>7029</v>
      </c>
      <c r="F115" t="s">
        <v>7036</v>
      </c>
      <c r="G115" s="2">
        <v>10</v>
      </c>
      <c r="H115" s="11">
        <v>3.1347962382445138E-2</v>
      </c>
      <c r="I115">
        <v>0</v>
      </c>
      <c r="J115" t="str">
        <f>IF(OR(F115="History &amp; War", F115="Economy &amp; Educational &amp; Science", F115="Psychology &amp; Spirituality &amp; Esotericism"), "Interesting", "Not interesing")</f>
        <v>Not interesing</v>
      </c>
    </row>
    <row r="116" spans="1:10" x14ac:dyDescent="0.2">
      <c r="A116" t="s">
        <v>192</v>
      </c>
      <c r="B116" t="s">
        <v>193</v>
      </c>
      <c r="C116" s="2">
        <v>319</v>
      </c>
      <c r="D116" s="2">
        <v>160</v>
      </c>
      <c r="E116" t="s">
        <v>7029</v>
      </c>
      <c r="F116" t="s">
        <v>7038</v>
      </c>
      <c r="G116" s="2">
        <v>159</v>
      </c>
      <c r="H116" s="11">
        <v>0.49843260188087773</v>
      </c>
      <c r="I116">
        <v>0</v>
      </c>
      <c r="J116" t="str">
        <f>IF(OR(F116="History &amp; War", F116="Economy &amp; Educational &amp; Science", F116="Psychology &amp; Spirituality &amp; Esotericism"), "Interesting", "Not interesing")</f>
        <v>Not interesing</v>
      </c>
    </row>
    <row r="117" spans="1:10" x14ac:dyDescent="0.2">
      <c r="A117" t="s">
        <v>196</v>
      </c>
      <c r="B117" t="s">
        <v>23</v>
      </c>
      <c r="C117" s="2">
        <v>319</v>
      </c>
      <c r="D117" s="2">
        <v>297</v>
      </c>
      <c r="E117" t="s">
        <v>7029</v>
      </c>
      <c r="F117" t="s">
        <v>7039</v>
      </c>
      <c r="G117" s="2">
        <v>22</v>
      </c>
      <c r="H117" s="11">
        <v>6.8965517241379309E-2</v>
      </c>
      <c r="I117">
        <v>0</v>
      </c>
      <c r="J117" t="str">
        <f>IF(OR(F117="History &amp; War", F117="Economy &amp; Educational &amp; Science", F117="Psychology &amp; Spirituality &amp; Esotericism"), "Interesting", "Not interesing")</f>
        <v>Not interesing</v>
      </c>
    </row>
    <row r="118" spans="1:10" x14ac:dyDescent="0.2">
      <c r="A118" t="s">
        <v>199</v>
      </c>
      <c r="B118" t="s">
        <v>200</v>
      </c>
      <c r="C118" s="2">
        <v>279</v>
      </c>
      <c r="D118" s="2">
        <v>145</v>
      </c>
      <c r="E118" t="s">
        <v>7029</v>
      </c>
      <c r="F118" t="s">
        <v>7038</v>
      </c>
      <c r="G118" s="2">
        <v>134</v>
      </c>
      <c r="H118" s="11">
        <v>0.48028673835125446</v>
      </c>
      <c r="I118">
        <v>0</v>
      </c>
      <c r="J118" t="str">
        <f>IF(OR(F118="History &amp; War", F118="Economy &amp; Educational &amp; Science", F118="Psychology &amp; Spirituality &amp; Esotericism"), "Interesting", "Not interesing")</f>
        <v>Not interesing</v>
      </c>
    </row>
    <row r="119" spans="1:10" x14ac:dyDescent="0.2">
      <c r="A119" t="s">
        <v>201</v>
      </c>
      <c r="B119" t="s">
        <v>202</v>
      </c>
      <c r="C119" s="2">
        <v>279</v>
      </c>
      <c r="D119" s="2">
        <v>109</v>
      </c>
      <c r="E119" t="s">
        <v>7027</v>
      </c>
      <c r="F119" t="s">
        <v>7038</v>
      </c>
      <c r="G119" s="2">
        <v>170</v>
      </c>
      <c r="H119" s="11">
        <v>0.60931899641577059</v>
      </c>
      <c r="I119">
        <v>0</v>
      </c>
      <c r="J119" t="str">
        <f>IF(OR(F119="History &amp; War", F119="Economy &amp; Educational &amp; Science", F119="Psychology &amp; Spirituality &amp; Esotericism"), "Interesting", "Not interesing")</f>
        <v>Not interesing</v>
      </c>
    </row>
    <row r="120" spans="1:10" x14ac:dyDescent="0.2">
      <c r="A120" t="s">
        <v>203</v>
      </c>
      <c r="B120" t="s">
        <v>77</v>
      </c>
      <c r="C120" s="2">
        <v>289</v>
      </c>
      <c r="D120" s="2">
        <v>159</v>
      </c>
      <c r="E120" t="s">
        <v>7027</v>
      </c>
      <c r="F120" t="s">
        <v>7038</v>
      </c>
      <c r="G120" s="2">
        <v>130</v>
      </c>
      <c r="H120" s="11">
        <v>0.44982698961937717</v>
      </c>
      <c r="I120">
        <v>0</v>
      </c>
      <c r="J120" t="str">
        <f>IF(OR(F120="History &amp; War", F120="Economy &amp; Educational &amp; Science", F120="Psychology &amp; Spirituality &amp; Esotericism"), "Interesting", "Not interesing")</f>
        <v>Not interesing</v>
      </c>
    </row>
    <row r="121" spans="1:10" x14ac:dyDescent="0.2">
      <c r="A121" t="s">
        <v>204</v>
      </c>
      <c r="B121" t="s">
        <v>205</v>
      </c>
      <c r="C121" s="2">
        <v>319</v>
      </c>
      <c r="D121" s="2">
        <v>255</v>
      </c>
      <c r="E121" t="s">
        <v>7029</v>
      </c>
      <c r="F121" t="s">
        <v>7039</v>
      </c>
      <c r="G121" s="2">
        <v>64</v>
      </c>
      <c r="H121" s="11">
        <v>0.20062695924764889</v>
      </c>
      <c r="I121">
        <v>0</v>
      </c>
      <c r="J121" t="str">
        <f>IF(OR(F121="History &amp; War", F121="Economy &amp; Educational &amp; Science", F121="Psychology &amp; Spirituality &amp; Esotericism"), "Interesting", "Not interesing")</f>
        <v>Not interesing</v>
      </c>
    </row>
    <row r="122" spans="1:10" x14ac:dyDescent="0.2">
      <c r="A122" t="s">
        <v>206</v>
      </c>
      <c r="B122" t="s">
        <v>207</v>
      </c>
      <c r="C122" s="2">
        <v>479</v>
      </c>
      <c r="D122" s="2">
        <v>398</v>
      </c>
      <c r="E122" t="s">
        <v>7027</v>
      </c>
      <c r="F122" t="s">
        <v>7043</v>
      </c>
      <c r="G122" s="2">
        <v>81</v>
      </c>
      <c r="H122" s="11">
        <v>0.16910229645093947</v>
      </c>
      <c r="I122">
        <v>0</v>
      </c>
      <c r="J122" t="str">
        <f>IF(OR(F122="History &amp; War", F122="Economy &amp; Educational &amp; Science", F122="Psychology &amp; Spirituality &amp; Esotericism"), "Interesting", "Not interesing")</f>
        <v>Interesting</v>
      </c>
    </row>
    <row r="123" spans="1:10" x14ac:dyDescent="0.2">
      <c r="A123" t="s">
        <v>208</v>
      </c>
      <c r="B123" t="s">
        <v>73</v>
      </c>
      <c r="C123" s="2">
        <v>299</v>
      </c>
      <c r="D123" s="2">
        <v>230</v>
      </c>
      <c r="E123" t="s">
        <v>7029</v>
      </c>
      <c r="F123" t="s">
        <v>7036</v>
      </c>
      <c r="G123" s="2">
        <v>69</v>
      </c>
      <c r="H123" s="11">
        <v>0.23076923076923078</v>
      </c>
      <c r="I123">
        <v>0</v>
      </c>
      <c r="J123" t="str">
        <f>IF(OR(F123="History &amp; War", F123="Economy &amp; Educational &amp; Science", F123="Psychology &amp; Spirituality &amp; Esotericism"), "Interesting", "Not interesing")</f>
        <v>Not interesing</v>
      </c>
    </row>
    <row r="124" spans="1:10" x14ac:dyDescent="0.2">
      <c r="A124" t="s">
        <v>209</v>
      </c>
      <c r="B124" t="s">
        <v>178</v>
      </c>
      <c r="C124" s="2">
        <v>319</v>
      </c>
      <c r="D124" s="2">
        <v>191</v>
      </c>
      <c r="E124" t="s">
        <v>7029</v>
      </c>
      <c r="F124" t="s">
        <v>7038</v>
      </c>
      <c r="G124" s="2">
        <v>128</v>
      </c>
      <c r="H124" s="11">
        <v>0.40125391849529779</v>
      </c>
      <c r="I124">
        <v>0</v>
      </c>
      <c r="J124" t="str">
        <f>IF(OR(F124="History &amp; War", F124="Economy &amp; Educational &amp; Science", F124="Psychology &amp; Spirituality &amp; Esotericism"), "Interesting", "Not interesing")</f>
        <v>Not interesing</v>
      </c>
    </row>
    <row r="125" spans="1:10" x14ac:dyDescent="0.2">
      <c r="A125" t="s">
        <v>210</v>
      </c>
      <c r="B125" t="s">
        <v>211</v>
      </c>
      <c r="C125" s="2">
        <v>309</v>
      </c>
      <c r="D125" s="2">
        <v>195</v>
      </c>
      <c r="E125" t="s">
        <v>7029</v>
      </c>
      <c r="F125" t="s">
        <v>7038</v>
      </c>
      <c r="G125" s="2">
        <v>114</v>
      </c>
      <c r="H125" s="11">
        <v>0.36893203883495146</v>
      </c>
      <c r="I125">
        <v>0</v>
      </c>
      <c r="J125" t="str">
        <f>IF(OR(F125="History &amp; War", F125="Economy &amp; Educational &amp; Science", F125="Psychology &amp; Spirituality &amp; Esotericism"), "Interesting", "Not interesing")</f>
        <v>Not interesing</v>
      </c>
    </row>
    <row r="126" spans="1:10" x14ac:dyDescent="0.2">
      <c r="A126" t="s">
        <v>212</v>
      </c>
      <c r="B126" t="s">
        <v>213</v>
      </c>
      <c r="C126" s="2">
        <v>319</v>
      </c>
      <c r="D126" s="2">
        <v>230</v>
      </c>
      <c r="E126" t="s">
        <v>7029</v>
      </c>
      <c r="F126" t="s">
        <v>7036</v>
      </c>
      <c r="G126" s="2">
        <v>89</v>
      </c>
      <c r="H126" s="11">
        <v>0.27899686520376177</v>
      </c>
      <c r="I126">
        <v>0</v>
      </c>
      <c r="J126" t="str">
        <f>IF(OR(F126="History &amp; War", F126="Economy &amp; Educational &amp; Science", F126="Psychology &amp; Spirituality &amp; Esotericism"), "Interesting", "Not interesing")</f>
        <v>Not interesing</v>
      </c>
    </row>
    <row r="127" spans="1:10" x14ac:dyDescent="0.2">
      <c r="A127" t="s">
        <v>214</v>
      </c>
      <c r="B127" t="s">
        <v>105</v>
      </c>
      <c r="C127" s="2">
        <v>399</v>
      </c>
      <c r="D127" s="2">
        <v>375</v>
      </c>
      <c r="E127" t="s">
        <v>7029</v>
      </c>
      <c r="F127" t="s">
        <v>7039</v>
      </c>
      <c r="G127" s="2">
        <v>24</v>
      </c>
      <c r="H127" s="11">
        <v>6.0150375939849621E-2</v>
      </c>
      <c r="I127">
        <v>0</v>
      </c>
      <c r="J127" t="str">
        <f>IF(OR(F127="History &amp; War", F127="Economy &amp; Educational &amp; Science", F127="Psychology &amp; Spirituality &amp; Esotericism"), "Interesting", "Not interesing")</f>
        <v>Not interesing</v>
      </c>
    </row>
    <row r="128" spans="1:10" x14ac:dyDescent="0.2">
      <c r="A128" t="s">
        <v>215</v>
      </c>
      <c r="B128" t="s">
        <v>216</v>
      </c>
      <c r="C128" s="2">
        <v>99</v>
      </c>
      <c r="D128" s="2">
        <v>80</v>
      </c>
      <c r="E128" t="s">
        <v>7029</v>
      </c>
      <c r="F128" t="s">
        <v>7044</v>
      </c>
      <c r="G128" s="2">
        <v>19</v>
      </c>
      <c r="H128" s="11">
        <v>0.19191919191919191</v>
      </c>
      <c r="I128">
        <v>0</v>
      </c>
      <c r="J128" t="str">
        <f>IF(OR(F128="History &amp; War", F128="Economy &amp; Educational &amp; Science", F128="Psychology &amp; Spirituality &amp; Esotericism"), "Interesting", "Not interesing")</f>
        <v>Interesting</v>
      </c>
    </row>
    <row r="129" spans="1:10" x14ac:dyDescent="0.2">
      <c r="A129" t="s">
        <v>217</v>
      </c>
      <c r="B129" t="s">
        <v>218</v>
      </c>
      <c r="C129" s="2">
        <v>319</v>
      </c>
      <c r="D129" s="2">
        <v>242</v>
      </c>
      <c r="E129" t="s">
        <v>7029</v>
      </c>
      <c r="F129" t="s">
        <v>7044</v>
      </c>
      <c r="G129" s="2">
        <v>77</v>
      </c>
      <c r="H129" s="11">
        <v>0.2413793103448276</v>
      </c>
      <c r="I129">
        <v>0</v>
      </c>
      <c r="J129" t="str">
        <f>IF(OR(F129="History &amp; War", F129="Economy &amp; Educational &amp; Science", F129="Psychology &amp; Spirituality &amp; Esotericism"), "Interesting", "Not interesing")</f>
        <v>Interesting</v>
      </c>
    </row>
    <row r="130" spans="1:10" x14ac:dyDescent="0.2">
      <c r="A130" t="s">
        <v>220</v>
      </c>
      <c r="B130" t="s">
        <v>216</v>
      </c>
      <c r="C130" s="2">
        <v>319</v>
      </c>
      <c r="D130" s="2">
        <v>220</v>
      </c>
      <c r="E130" t="s">
        <v>7029</v>
      </c>
      <c r="F130" t="s">
        <v>7044</v>
      </c>
      <c r="G130" s="2">
        <v>99</v>
      </c>
      <c r="H130" s="11">
        <v>0.31034482758620691</v>
      </c>
      <c r="I130">
        <v>0</v>
      </c>
      <c r="J130" t="str">
        <f>IF(OR(F130="History &amp; War", F130="Economy &amp; Educational &amp; Science", F130="Psychology &amp; Spirituality &amp; Esotericism"), "Interesting", "Not interesing")</f>
        <v>Interesting</v>
      </c>
    </row>
    <row r="131" spans="1:10" x14ac:dyDescent="0.2">
      <c r="A131" t="s">
        <v>221</v>
      </c>
      <c r="B131" t="s">
        <v>222</v>
      </c>
      <c r="C131" s="2">
        <v>319</v>
      </c>
      <c r="D131" s="2">
        <v>185</v>
      </c>
      <c r="E131" t="s">
        <v>7029</v>
      </c>
      <c r="F131" t="s">
        <v>7036</v>
      </c>
      <c r="G131" s="2">
        <v>134</v>
      </c>
      <c r="H131" s="11">
        <v>0.42006269592476492</v>
      </c>
      <c r="I131">
        <v>0</v>
      </c>
      <c r="J131" t="str">
        <f>IF(OR(F131="History &amp; War", F131="Economy &amp; Educational &amp; Science", F131="Psychology &amp; Spirituality &amp; Esotericism"), "Interesting", "Not interesing")</f>
        <v>Not interesing</v>
      </c>
    </row>
    <row r="132" spans="1:10" x14ac:dyDescent="0.2">
      <c r="A132" t="s">
        <v>223</v>
      </c>
      <c r="B132" t="s">
        <v>224</v>
      </c>
      <c r="C132" s="2">
        <v>319</v>
      </c>
      <c r="D132" s="2">
        <v>166</v>
      </c>
      <c r="E132" t="s">
        <v>7027</v>
      </c>
      <c r="F132" t="s">
        <v>7038</v>
      </c>
      <c r="G132" s="2">
        <v>153</v>
      </c>
      <c r="H132" s="11">
        <v>0.47962382445141066</v>
      </c>
      <c r="I132">
        <v>0</v>
      </c>
      <c r="J132" t="str">
        <f>IF(OR(F132="History &amp; War", F132="Economy &amp; Educational &amp; Science", F132="Psychology &amp; Spirituality &amp; Esotericism"), "Interesting", "Not interesing")</f>
        <v>Not interesing</v>
      </c>
    </row>
    <row r="133" spans="1:10" x14ac:dyDescent="0.2">
      <c r="A133" t="s">
        <v>225</v>
      </c>
      <c r="B133" t="s">
        <v>226</v>
      </c>
      <c r="C133" s="2">
        <v>319</v>
      </c>
      <c r="D133" s="2">
        <v>156</v>
      </c>
      <c r="E133" t="s">
        <v>7029</v>
      </c>
      <c r="F133" t="s">
        <v>7038</v>
      </c>
      <c r="G133" s="2">
        <v>163</v>
      </c>
      <c r="H133" s="11">
        <v>0.5109717868338558</v>
      </c>
      <c r="I133">
        <v>0</v>
      </c>
      <c r="J133" t="str">
        <f>IF(OR(F133="History &amp; War", F133="Economy &amp; Educational &amp; Science", F133="Psychology &amp; Spirituality &amp; Esotericism"), "Interesting", "Not interesing")</f>
        <v>Not interesing</v>
      </c>
    </row>
    <row r="134" spans="1:10" x14ac:dyDescent="0.2">
      <c r="A134" t="s">
        <v>227</v>
      </c>
      <c r="B134" t="s">
        <v>228</v>
      </c>
      <c r="C134" s="2">
        <v>319</v>
      </c>
      <c r="D134" s="2">
        <v>230</v>
      </c>
      <c r="E134" t="s">
        <v>7029</v>
      </c>
      <c r="F134" t="s">
        <v>7041</v>
      </c>
      <c r="G134" s="2">
        <v>89</v>
      </c>
      <c r="H134" s="11">
        <v>0.27899686520376177</v>
      </c>
      <c r="I134">
        <v>0</v>
      </c>
      <c r="J134" t="str">
        <f>IF(OR(F134="History &amp; War", F134="Economy &amp; Educational &amp; Science", F134="Psychology &amp; Spirituality &amp; Esotericism"), "Interesting", "Not interesing")</f>
        <v>Interesting</v>
      </c>
    </row>
    <row r="135" spans="1:10" x14ac:dyDescent="0.2">
      <c r="A135" t="s">
        <v>229</v>
      </c>
      <c r="B135" t="s">
        <v>50</v>
      </c>
      <c r="C135" s="2">
        <v>319</v>
      </c>
      <c r="D135" s="2">
        <v>226</v>
      </c>
      <c r="E135" t="s">
        <v>7029</v>
      </c>
      <c r="F135" t="s">
        <v>7036</v>
      </c>
      <c r="G135" s="2">
        <v>93</v>
      </c>
      <c r="H135" s="11">
        <v>0.29153605015673983</v>
      </c>
      <c r="I135">
        <v>0</v>
      </c>
      <c r="J135" t="str">
        <f>IF(OR(F135="History &amp; War", F135="Economy &amp; Educational &amp; Science", F135="Psychology &amp; Spirituality &amp; Esotericism"), "Interesting", "Not interesing")</f>
        <v>Not interesing</v>
      </c>
    </row>
    <row r="136" spans="1:10" x14ac:dyDescent="0.2">
      <c r="A136" t="s">
        <v>230</v>
      </c>
      <c r="B136" t="s">
        <v>231</v>
      </c>
      <c r="C136" s="2">
        <v>199</v>
      </c>
      <c r="D136" s="2">
        <v>121</v>
      </c>
      <c r="E136" t="s">
        <v>7028</v>
      </c>
      <c r="F136" t="s">
        <v>7041</v>
      </c>
      <c r="G136" s="2">
        <v>78</v>
      </c>
      <c r="H136" s="11">
        <v>0.39195979899497485</v>
      </c>
      <c r="I136">
        <v>0</v>
      </c>
      <c r="J136" t="str">
        <f>IF(OR(F136="History &amp; War", F136="Economy &amp; Educational &amp; Science", F136="Psychology &amp; Spirituality &amp; Esotericism"), "Interesting", "Not interesing")</f>
        <v>Interesting</v>
      </c>
    </row>
    <row r="137" spans="1:10" x14ac:dyDescent="0.2">
      <c r="A137" t="s">
        <v>232</v>
      </c>
      <c r="B137" t="s">
        <v>233</v>
      </c>
      <c r="C137" s="2">
        <v>319</v>
      </c>
      <c r="D137" s="2">
        <v>118</v>
      </c>
      <c r="E137" t="s">
        <v>7027</v>
      </c>
      <c r="F137" t="s">
        <v>7038</v>
      </c>
      <c r="G137" s="2">
        <v>201</v>
      </c>
      <c r="H137" s="11">
        <v>0.63009404388714729</v>
      </c>
      <c r="I137">
        <v>0</v>
      </c>
      <c r="J137" t="str">
        <f>IF(OR(F137="History &amp; War", F137="Economy &amp; Educational &amp; Science", F137="Psychology &amp; Spirituality &amp; Esotericism"), "Interesting", "Not interesing")</f>
        <v>Not interesing</v>
      </c>
    </row>
    <row r="138" spans="1:10" x14ac:dyDescent="0.2">
      <c r="A138" t="s">
        <v>234</v>
      </c>
      <c r="B138" t="s">
        <v>165</v>
      </c>
      <c r="C138" s="2">
        <v>319</v>
      </c>
      <c r="D138" s="2">
        <v>166</v>
      </c>
      <c r="E138" t="s">
        <v>7029</v>
      </c>
      <c r="F138" t="s">
        <v>7038</v>
      </c>
      <c r="G138" s="2">
        <v>153</v>
      </c>
      <c r="H138" s="11">
        <v>0.47962382445141066</v>
      </c>
      <c r="I138">
        <v>0</v>
      </c>
      <c r="J138" t="str">
        <f>IF(OR(F138="History &amp; War", F138="Economy &amp; Educational &amp; Science", F138="Psychology &amp; Spirituality &amp; Esotericism"), "Interesting", "Not interesing")</f>
        <v>Not interesing</v>
      </c>
    </row>
    <row r="139" spans="1:10" x14ac:dyDescent="0.2">
      <c r="A139" t="s">
        <v>235</v>
      </c>
      <c r="B139" t="s">
        <v>236</v>
      </c>
      <c r="C139" s="2">
        <v>319</v>
      </c>
      <c r="D139" s="2">
        <v>255</v>
      </c>
      <c r="E139" t="s">
        <v>7029</v>
      </c>
      <c r="F139" t="s">
        <v>7044</v>
      </c>
      <c r="G139" s="2">
        <v>64</v>
      </c>
      <c r="H139" s="11">
        <v>0.20062695924764889</v>
      </c>
      <c r="I139">
        <v>0</v>
      </c>
      <c r="J139" t="str">
        <f>IF(OR(F139="History &amp; War", F139="Economy &amp; Educational &amp; Science", F139="Psychology &amp; Spirituality &amp; Esotericism"), "Interesting", "Not interesing")</f>
        <v>Interesting</v>
      </c>
    </row>
    <row r="140" spans="1:10" x14ac:dyDescent="0.2">
      <c r="A140" t="s">
        <v>237</v>
      </c>
      <c r="B140" t="s">
        <v>238</v>
      </c>
      <c r="C140" s="2">
        <v>319</v>
      </c>
      <c r="D140" s="2">
        <v>61</v>
      </c>
      <c r="E140" t="s">
        <v>7027</v>
      </c>
      <c r="F140" t="s">
        <v>7038</v>
      </c>
      <c r="G140" s="2">
        <v>258</v>
      </c>
      <c r="H140" s="11">
        <v>0.80877742946708464</v>
      </c>
      <c r="I140">
        <v>0</v>
      </c>
      <c r="J140" t="str">
        <f>IF(OR(F140="History &amp; War", F140="Economy &amp; Educational &amp; Science", F140="Psychology &amp; Spirituality &amp; Esotericism"), "Interesting", "Not interesing")</f>
        <v>Not interesing</v>
      </c>
    </row>
    <row r="141" spans="1:10" x14ac:dyDescent="0.2">
      <c r="A141" t="s">
        <v>239</v>
      </c>
      <c r="B141" t="s">
        <v>233</v>
      </c>
      <c r="C141" s="2">
        <v>319</v>
      </c>
      <c r="D141" s="2">
        <v>182</v>
      </c>
      <c r="E141" t="s">
        <v>7027</v>
      </c>
      <c r="F141" t="s">
        <v>7038</v>
      </c>
      <c r="G141" s="2">
        <v>137</v>
      </c>
      <c r="H141" s="11">
        <v>0.42946708463949845</v>
      </c>
      <c r="I141">
        <v>0</v>
      </c>
      <c r="J141" t="str">
        <f>IF(OR(F141="History &amp; War", F141="Economy &amp; Educational &amp; Science", F141="Psychology &amp; Spirituality &amp; Esotericism"), "Interesting", "Not interesing")</f>
        <v>Not interesing</v>
      </c>
    </row>
    <row r="142" spans="1:10" x14ac:dyDescent="0.2">
      <c r="A142" t="s">
        <v>240</v>
      </c>
      <c r="B142" t="s">
        <v>193</v>
      </c>
      <c r="C142" s="2">
        <v>319</v>
      </c>
      <c r="D142" s="2">
        <v>175</v>
      </c>
      <c r="E142" t="s">
        <v>7029</v>
      </c>
      <c r="F142" t="s">
        <v>7038</v>
      </c>
      <c r="G142" s="2">
        <v>144</v>
      </c>
      <c r="H142" s="11">
        <v>0.45141065830721006</v>
      </c>
      <c r="I142">
        <v>0</v>
      </c>
      <c r="J142" t="str">
        <f>IF(OR(F142="History &amp; War", F142="Economy &amp; Educational &amp; Science", F142="Psychology &amp; Spirituality &amp; Esotericism"), "Interesting", "Not interesing")</f>
        <v>Not interesing</v>
      </c>
    </row>
    <row r="143" spans="1:10" x14ac:dyDescent="0.2">
      <c r="A143" t="s">
        <v>241</v>
      </c>
      <c r="B143" t="s">
        <v>211</v>
      </c>
      <c r="C143" s="2">
        <v>319</v>
      </c>
      <c r="D143" s="2">
        <v>160</v>
      </c>
      <c r="E143" t="s">
        <v>7029</v>
      </c>
      <c r="F143" t="s">
        <v>7038</v>
      </c>
      <c r="G143" s="2">
        <v>159</v>
      </c>
      <c r="H143" s="11">
        <v>0.49843260188087773</v>
      </c>
      <c r="I143">
        <v>0</v>
      </c>
      <c r="J143" t="str">
        <f>IF(OR(F143="History &amp; War", F143="Economy &amp; Educational &amp; Science", F143="Psychology &amp; Spirituality &amp; Esotericism"), "Interesting", "Not interesing")</f>
        <v>Not interesing</v>
      </c>
    </row>
    <row r="144" spans="1:10" x14ac:dyDescent="0.2">
      <c r="A144" t="s">
        <v>242</v>
      </c>
      <c r="B144" t="s">
        <v>205</v>
      </c>
      <c r="C144" s="2">
        <v>319</v>
      </c>
      <c r="D144" s="2">
        <v>211</v>
      </c>
      <c r="E144" t="s">
        <v>7029</v>
      </c>
      <c r="F144" t="s">
        <v>7039</v>
      </c>
      <c r="G144" s="2">
        <v>108</v>
      </c>
      <c r="H144" s="11">
        <v>0.33855799373040751</v>
      </c>
      <c r="I144">
        <v>0</v>
      </c>
      <c r="J144" t="str">
        <f>IF(OR(F144="History &amp; War", F144="Economy &amp; Educational &amp; Science", F144="Psychology &amp; Spirituality &amp; Esotericism"), "Interesting", "Not interesing")</f>
        <v>Not interesing</v>
      </c>
    </row>
    <row r="145" spans="1:10" x14ac:dyDescent="0.2">
      <c r="A145" t="s">
        <v>243</v>
      </c>
      <c r="B145" t="s">
        <v>178</v>
      </c>
      <c r="C145" s="2">
        <v>279</v>
      </c>
      <c r="D145" s="2">
        <v>95</v>
      </c>
      <c r="E145" t="s">
        <v>7029</v>
      </c>
      <c r="F145" t="s">
        <v>7038</v>
      </c>
      <c r="G145" s="2">
        <v>184</v>
      </c>
      <c r="H145" s="11">
        <v>0.65949820788530467</v>
      </c>
      <c r="I145">
        <v>0</v>
      </c>
      <c r="J145" t="str">
        <f>IF(OR(F145="History &amp; War", F145="Economy &amp; Educational &amp; Science", F145="Psychology &amp; Spirituality &amp; Esotericism"), "Interesting", "Not interesing")</f>
        <v>Not interesing</v>
      </c>
    </row>
    <row r="146" spans="1:10" x14ac:dyDescent="0.2">
      <c r="A146" t="s">
        <v>244</v>
      </c>
      <c r="B146" t="s">
        <v>105</v>
      </c>
      <c r="C146" s="2">
        <v>399</v>
      </c>
      <c r="D146" s="2">
        <v>287</v>
      </c>
      <c r="E146" t="s">
        <v>7029</v>
      </c>
      <c r="F146" t="s">
        <v>7039</v>
      </c>
      <c r="G146" s="2">
        <v>112</v>
      </c>
      <c r="H146" s="11">
        <v>0.2807017543859649</v>
      </c>
      <c r="I146">
        <v>0</v>
      </c>
      <c r="J146" t="str">
        <f>IF(OR(F146="History &amp; War", F146="Economy &amp; Educational &amp; Science", F146="Psychology &amp; Spirituality &amp; Esotericism"), "Interesting", "Not interesing")</f>
        <v>Not interesing</v>
      </c>
    </row>
    <row r="147" spans="1:10" x14ac:dyDescent="0.2">
      <c r="A147" t="s">
        <v>245</v>
      </c>
      <c r="B147" t="s">
        <v>165</v>
      </c>
      <c r="C147" s="2">
        <v>319</v>
      </c>
      <c r="D147" s="2">
        <v>166</v>
      </c>
      <c r="E147" t="s">
        <v>7029</v>
      </c>
      <c r="F147" t="s">
        <v>7038</v>
      </c>
      <c r="G147" s="2">
        <v>153</v>
      </c>
      <c r="H147" s="11">
        <v>0.47962382445141066</v>
      </c>
      <c r="I147">
        <v>0</v>
      </c>
      <c r="J147" t="str">
        <f>IF(OR(F147="History &amp; War", F147="Economy &amp; Educational &amp; Science", F147="Psychology &amp; Spirituality &amp; Esotericism"), "Interesting", "Not interesing")</f>
        <v>Not interesing</v>
      </c>
    </row>
    <row r="148" spans="1:10" x14ac:dyDescent="0.2">
      <c r="A148" t="s">
        <v>246</v>
      </c>
      <c r="B148" t="s">
        <v>159</v>
      </c>
      <c r="C148" s="2">
        <v>319</v>
      </c>
      <c r="D148" s="2">
        <v>147</v>
      </c>
      <c r="E148" t="s">
        <v>7029</v>
      </c>
      <c r="F148" t="s">
        <v>7038</v>
      </c>
      <c r="G148" s="2">
        <v>172</v>
      </c>
      <c r="H148" s="11">
        <v>0.53918495297805646</v>
      </c>
      <c r="I148">
        <v>0</v>
      </c>
      <c r="J148" t="str">
        <f>IF(OR(F148="History &amp; War", F148="Economy &amp; Educational &amp; Science", F148="Psychology &amp; Spirituality &amp; Esotericism"), "Interesting", "Not interesing")</f>
        <v>Not interesing</v>
      </c>
    </row>
    <row r="149" spans="1:10" x14ac:dyDescent="0.2">
      <c r="A149" t="s">
        <v>247</v>
      </c>
      <c r="B149" t="s">
        <v>193</v>
      </c>
      <c r="C149" s="2">
        <v>319</v>
      </c>
      <c r="D149" s="2">
        <v>128</v>
      </c>
      <c r="E149" t="s">
        <v>7029</v>
      </c>
      <c r="F149" t="s">
        <v>7038</v>
      </c>
      <c r="G149" s="2">
        <v>191</v>
      </c>
      <c r="H149" s="11">
        <v>0.59874608150470221</v>
      </c>
      <c r="I149">
        <v>0</v>
      </c>
      <c r="J149" t="str">
        <f>IF(OR(F149="History &amp; War", F149="Economy &amp; Educational &amp; Science", F149="Psychology &amp; Spirituality &amp; Esotericism"), "Interesting", "Not interesing")</f>
        <v>Not interesing</v>
      </c>
    </row>
    <row r="150" spans="1:10" x14ac:dyDescent="0.2">
      <c r="A150" t="s">
        <v>248</v>
      </c>
      <c r="B150" t="s">
        <v>249</v>
      </c>
      <c r="C150" s="2">
        <v>319</v>
      </c>
      <c r="D150" s="2">
        <v>262</v>
      </c>
      <c r="E150" t="s">
        <v>7029</v>
      </c>
      <c r="F150" t="s">
        <v>7044</v>
      </c>
      <c r="G150" s="2">
        <v>57</v>
      </c>
      <c r="H150" s="11">
        <v>0.17868338557993729</v>
      </c>
      <c r="I150">
        <v>0</v>
      </c>
      <c r="J150" t="str">
        <f>IF(OR(F150="History &amp; War", F150="Economy &amp; Educational &amp; Science", F150="Psychology &amp; Spirituality &amp; Esotericism"), "Interesting", "Not interesing")</f>
        <v>Interesting</v>
      </c>
    </row>
    <row r="151" spans="1:10" x14ac:dyDescent="0.2">
      <c r="A151" t="s">
        <v>250</v>
      </c>
      <c r="B151" t="s">
        <v>251</v>
      </c>
      <c r="C151" s="2">
        <v>319</v>
      </c>
      <c r="D151" s="2">
        <v>242</v>
      </c>
      <c r="E151" t="s">
        <v>7029</v>
      </c>
      <c r="F151" t="s">
        <v>7036</v>
      </c>
      <c r="G151" s="2">
        <v>77</v>
      </c>
      <c r="H151" s="11">
        <v>0.2413793103448276</v>
      </c>
      <c r="I151">
        <v>0</v>
      </c>
      <c r="J151" t="str">
        <f>IF(OR(F151="History &amp; War", F151="Economy &amp; Educational &amp; Science", F151="Psychology &amp; Spirituality &amp; Esotericism"), "Interesting", "Not interesing")</f>
        <v>Not interesing</v>
      </c>
    </row>
    <row r="152" spans="1:10" x14ac:dyDescent="0.2">
      <c r="A152" t="s">
        <v>252</v>
      </c>
      <c r="B152" t="s">
        <v>202</v>
      </c>
      <c r="C152" s="2">
        <v>319</v>
      </c>
      <c r="D152" s="2">
        <v>121</v>
      </c>
      <c r="E152" t="s">
        <v>7027</v>
      </c>
      <c r="F152" t="s">
        <v>7038</v>
      </c>
      <c r="G152" s="2">
        <v>198</v>
      </c>
      <c r="H152" s="11">
        <v>0.62068965517241381</v>
      </c>
      <c r="I152">
        <v>0</v>
      </c>
      <c r="J152" t="str">
        <f>IF(OR(F152="History &amp; War", F152="Economy &amp; Educational &amp; Science", F152="Psychology &amp; Spirituality &amp; Esotericism"), "Interesting", "Not interesing")</f>
        <v>Not interesing</v>
      </c>
    </row>
    <row r="153" spans="1:10" x14ac:dyDescent="0.2">
      <c r="A153" t="s">
        <v>254</v>
      </c>
      <c r="B153" t="s">
        <v>255</v>
      </c>
      <c r="C153" s="2">
        <v>279</v>
      </c>
      <c r="D153" s="2">
        <v>176</v>
      </c>
      <c r="E153" t="s">
        <v>7029</v>
      </c>
      <c r="F153" t="s">
        <v>7037</v>
      </c>
      <c r="G153" s="2">
        <v>103</v>
      </c>
      <c r="H153" s="11">
        <v>0.36917562724014336</v>
      </c>
      <c r="I153">
        <v>0</v>
      </c>
      <c r="J153" t="str">
        <f>IF(OR(F153="History &amp; War", F153="Economy &amp; Educational &amp; Science", F153="Psychology &amp; Spirituality &amp; Esotericism"), "Interesting", "Not interesing")</f>
        <v>Not interesing</v>
      </c>
    </row>
    <row r="154" spans="1:10" x14ac:dyDescent="0.2">
      <c r="A154" t="s">
        <v>257</v>
      </c>
      <c r="B154" t="s">
        <v>193</v>
      </c>
      <c r="C154" s="2">
        <v>279</v>
      </c>
      <c r="D154" s="2">
        <v>100</v>
      </c>
      <c r="E154" t="s">
        <v>7029</v>
      </c>
      <c r="F154" t="s">
        <v>7038</v>
      </c>
      <c r="G154" s="2">
        <v>179</v>
      </c>
      <c r="H154" s="11">
        <v>0.64157706093189959</v>
      </c>
      <c r="I154">
        <v>0</v>
      </c>
      <c r="J154" t="str">
        <f>IF(OR(F154="History &amp; War", F154="Economy &amp; Educational &amp; Science", F154="Psychology &amp; Spirituality &amp; Esotericism"), "Interesting", "Not interesing")</f>
        <v>Not interesing</v>
      </c>
    </row>
    <row r="155" spans="1:10" x14ac:dyDescent="0.2">
      <c r="A155" t="s">
        <v>258</v>
      </c>
      <c r="B155" t="s">
        <v>222</v>
      </c>
      <c r="C155" s="2">
        <v>319</v>
      </c>
      <c r="D155" s="2">
        <v>226</v>
      </c>
      <c r="E155" t="s">
        <v>7029</v>
      </c>
      <c r="F155" t="s">
        <v>7036</v>
      </c>
      <c r="G155" s="2">
        <v>93</v>
      </c>
      <c r="H155" s="11">
        <v>0.29153605015673983</v>
      </c>
      <c r="I155">
        <v>0</v>
      </c>
      <c r="J155" t="str">
        <f>IF(OR(F155="History &amp; War", F155="Economy &amp; Educational &amp; Science", F155="Psychology &amp; Spirituality &amp; Esotericism"), "Interesting", "Not interesing")</f>
        <v>Not interesing</v>
      </c>
    </row>
    <row r="156" spans="1:10" x14ac:dyDescent="0.2">
      <c r="A156" t="s">
        <v>259</v>
      </c>
      <c r="B156" t="s">
        <v>50</v>
      </c>
      <c r="C156" s="2">
        <v>319</v>
      </c>
      <c r="D156" s="2">
        <v>217</v>
      </c>
      <c r="E156" t="s">
        <v>7029</v>
      </c>
      <c r="F156" t="s">
        <v>7036</v>
      </c>
      <c r="G156" s="2">
        <v>102</v>
      </c>
      <c r="H156" s="11">
        <v>0.31974921630094044</v>
      </c>
      <c r="I156">
        <v>0</v>
      </c>
      <c r="J156" t="str">
        <f>IF(OR(F156="History &amp; War", F156="Economy &amp; Educational &amp; Science", F156="Psychology &amp; Spirituality &amp; Esotericism"), "Interesting", "Not interesing")</f>
        <v>Not interesing</v>
      </c>
    </row>
    <row r="157" spans="1:10" x14ac:dyDescent="0.2">
      <c r="A157" t="s">
        <v>260</v>
      </c>
      <c r="B157" t="s">
        <v>261</v>
      </c>
      <c r="C157" s="2">
        <v>279</v>
      </c>
      <c r="D157" s="2">
        <v>86</v>
      </c>
      <c r="E157" t="s">
        <v>7027</v>
      </c>
      <c r="F157" t="s">
        <v>7038</v>
      </c>
      <c r="G157" s="2">
        <v>193</v>
      </c>
      <c r="H157" s="11">
        <v>0.69175627240143367</v>
      </c>
      <c r="I157">
        <v>0</v>
      </c>
      <c r="J157" t="str">
        <f>IF(OR(F157="History &amp; War", F157="Economy &amp; Educational &amp; Science", F157="Psychology &amp; Spirituality &amp; Esotericism"), "Interesting", "Not interesing")</f>
        <v>Not interesing</v>
      </c>
    </row>
    <row r="158" spans="1:10" x14ac:dyDescent="0.2">
      <c r="A158" t="s">
        <v>262</v>
      </c>
      <c r="B158" t="s">
        <v>213</v>
      </c>
      <c r="C158" s="2">
        <v>319</v>
      </c>
      <c r="D158" s="2">
        <v>230</v>
      </c>
      <c r="E158" t="s">
        <v>7029</v>
      </c>
      <c r="F158" t="s">
        <v>7036</v>
      </c>
      <c r="G158" s="2">
        <v>89</v>
      </c>
      <c r="H158" s="11">
        <v>0.27899686520376177</v>
      </c>
      <c r="I158">
        <v>0</v>
      </c>
      <c r="J158" t="str">
        <f>IF(OR(F158="History &amp; War", F158="Economy &amp; Educational &amp; Science", F158="Psychology &amp; Spirituality &amp; Esotericism"), "Interesting", "Not interesing")</f>
        <v>Not interesing</v>
      </c>
    </row>
    <row r="159" spans="1:10" x14ac:dyDescent="0.2">
      <c r="A159" t="s">
        <v>263</v>
      </c>
      <c r="B159" t="s">
        <v>264</v>
      </c>
      <c r="C159" s="2">
        <v>319</v>
      </c>
      <c r="D159" s="2">
        <v>278</v>
      </c>
      <c r="E159" t="s">
        <v>7029</v>
      </c>
      <c r="F159" t="s">
        <v>7037</v>
      </c>
      <c r="G159" s="2">
        <v>41</v>
      </c>
      <c r="H159" s="11">
        <v>0.12852664576802508</v>
      </c>
      <c r="I159">
        <v>0</v>
      </c>
      <c r="J159" t="str">
        <f>IF(OR(F159="History &amp; War", F159="Economy &amp; Educational &amp; Science", F159="Psychology &amp; Spirituality &amp; Esotericism"), "Interesting", "Not interesing")</f>
        <v>Not interesing</v>
      </c>
    </row>
    <row r="160" spans="1:10" x14ac:dyDescent="0.2">
      <c r="A160" t="s">
        <v>265</v>
      </c>
      <c r="B160" t="s">
        <v>266</v>
      </c>
      <c r="C160" s="2">
        <v>319</v>
      </c>
      <c r="D160" s="2">
        <v>226</v>
      </c>
      <c r="E160" t="s">
        <v>7027</v>
      </c>
      <c r="F160" t="s">
        <v>7039</v>
      </c>
      <c r="G160" s="2">
        <v>93</v>
      </c>
      <c r="H160" s="11">
        <v>0.29153605015673983</v>
      </c>
      <c r="I160">
        <v>0</v>
      </c>
      <c r="J160" t="str">
        <f>IF(OR(F160="History &amp; War", F160="Economy &amp; Educational &amp; Science", F160="Psychology &amp; Spirituality &amp; Esotericism"), "Interesting", "Not interesing")</f>
        <v>Not interesing</v>
      </c>
    </row>
    <row r="161" spans="1:10" x14ac:dyDescent="0.2">
      <c r="A161" t="s">
        <v>267</v>
      </c>
      <c r="B161" t="s">
        <v>159</v>
      </c>
      <c r="C161" s="2">
        <v>319</v>
      </c>
      <c r="D161" s="2">
        <v>242</v>
      </c>
      <c r="E161" t="s">
        <v>7029</v>
      </c>
      <c r="F161" t="s">
        <v>7038</v>
      </c>
      <c r="G161" s="2">
        <v>77</v>
      </c>
      <c r="H161" s="11">
        <v>0.2413793103448276</v>
      </c>
      <c r="I161">
        <v>0</v>
      </c>
      <c r="J161" t="str">
        <f>IF(OR(F161="History &amp; War", F161="Economy &amp; Educational &amp; Science", F161="Psychology &amp; Spirituality &amp; Esotericism"), "Interesting", "Not interesing")</f>
        <v>Not interesing</v>
      </c>
    </row>
    <row r="162" spans="1:10" x14ac:dyDescent="0.2">
      <c r="A162" t="s">
        <v>268</v>
      </c>
      <c r="B162" t="s">
        <v>269</v>
      </c>
      <c r="C162" s="2">
        <v>319</v>
      </c>
      <c r="D162" s="2">
        <v>300</v>
      </c>
      <c r="E162" t="s">
        <v>7029</v>
      </c>
      <c r="F162" t="s">
        <v>7036</v>
      </c>
      <c r="G162" s="2">
        <v>19</v>
      </c>
      <c r="H162" s="11">
        <v>5.9561128526645767E-2</v>
      </c>
      <c r="I162">
        <v>0</v>
      </c>
      <c r="J162" t="str">
        <f>IF(OR(F162="History &amp; War", F162="Economy &amp; Educational &amp; Science", F162="Psychology &amp; Spirituality &amp; Esotericism"), "Interesting", "Not interesing")</f>
        <v>Not interesing</v>
      </c>
    </row>
    <row r="163" spans="1:10" x14ac:dyDescent="0.2">
      <c r="A163" t="s">
        <v>270</v>
      </c>
      <c r="B163" t="s">
        <v>222</v>
      </c>
      <c r="C163" s="2">
        <v>319</v>
      </c>
      <c r="D163" s="2">
        <v>195</v>
      </c>
      <c r="E163" t="s">
        <v>7029</v>
      </c>
      <c r="F163" t="s">
        <v>7036</v>
      </c>
      <c r="G163" s="2">
        <v>124</v>
      </c>
      <c r="H163" s="11">
        <v>0.38871473354231972</v>
      </c>
      <c r="I163">
        <v>0</v>
      </c>
      <c r="J163" t="str">
        <f>IF(OR(F163="History &amp; War", F163="Economy &amp; Educational &amp; Science", F163="Psychology &amp; Spirituality &amp; Esotericism"), "Interesting", "Not interesing")</f>
        <v>Not interesing</v>
      </c>
    </row>
    <row r="164" spans="1:10" x14ac:dyDescent="0.2">
      <c r="A164" t="s">
        <v>274</v>
      </c>
      <c r="B164" t="s">
        <v>105</v>
      </c>
      <c r="C164" s="2">
        <v>319</v>
      </c>
      <c r="D164" s="2">
        <v>246</v>
      </c>
      <c r="E164" t="s">
        <v>7027</v>
      </c>
      <c r="F164" t="s">
        <v>7039</v>
      </c>
      <c r="G164" s="2">
        <v>73</v>
      </c>
      <c r="H164" s="11">
        <v>0.22884012539184953</v>
      </c>
      <c r="I164">
        <v>0</v>
      </c>
      <c r="J164" t="str">
        <f>IF(OR(F164="History &amp; War", F164="Economy &amp; Educational &amp; Science", F164="Psychology &amp; Spirituality &amp; Esotericism"), "Interesting", "Not interesing")</f>
        <v>Not interesing</v>
      </c>
    </row>
    <row r="165" spans="1:10" x14ac:dyDescent="0.2">
      <c r="A165" t="s">
        <v>275</v>
      </c>
      <c r="B165" t="s">
        <v>211</v>
      </c>
      <c r="C165" s="2">
        <v>319</v>
      </c>
      <c r="D165" s="2">
        <v>223</v>
      </c>
      <c r="E165" t="s">
        <v>7029</v>
      </c>
      <c r="F165" t="s">
        <v>7038</v>
      </c>
      <c r="G165" s="2">
        <v>96</v>
      </c>
      <c r="H165" s="11">
        <v>0.30094043887147337</v>
      </c>
      <c r="I165">
        <v>0</v>
      </c>
      <c r="J165" t="str">
        <f>IF(OR(F165="History &amp; War", F165="Economy &amp; Educational &amp; Science", F165="Psychology &amp; Spirituality &amp; Esotericism"), "Interesting", "Not interesing")</f>
        <v>Not interesing</v>
      </c>
    </row>
    <row r="166" spans="1:10" x14ac:dyDescent="0.2">
      <c r="A166" t="s">
        <v>276</v>
      </c>
      <c r="B166" t="s">
        <v>77</v>
      </c>
      <c r="C166" s="2">
        <v>289</v>
      </c>
      <c r="D166" s="2">
        <v>101</v>
      </c>
      <c r="E166" t="s">
        <v>7027</v>
      </c>
      <c r="F166" t="s">
        <v>7038</v>
      </c>
      <c r="G166" s="2">
        <v>188</v>
      </c>
      <c r="H166" s="11">
        <v>0.65051903114186849</v>
      </c>
      <c r="I166">
        <v>0</v>
      </c>
      <c r="J166" t="str">
        <f>IF(OR(F166="History &amp; War", F166="Economy &amp; Educational &amp; Science", F166="Psychology &amp; Spirituality &amp; Esotericism"), "Interesting", "Not interesing")</f>
        <v>Not interesing</v>
      </c>
    </row>
    <row r="167" spans="1:10" x14ac:dyDescent="0.2">
      <c r="A167" t="s">
        <v>278</v>
      </c>
      <c r="B167" t="s">
        <v>226</v>
      </c>
      <c r="C167" s="2">
        <v>319</v>
      </c>
      <c r="D167" s="2">
        <v>233</v>
      </c>
      <c r="E167" t="s">
        <v>7029</v>
      </c>
      <c r="F167" t="s">
        <v>7038</v>
      </c>
      <c r="G167" s="2">
        <v>86</v>
      </c>
      <c r="H167" s="11">
        <v>0.26959247648902823</v>
      </c>
      <c r="I167">
        <v>0</v>
      </c>
      <c r="J167" t="str">
        <f>IF(OR(F167="History &amp; War", F167="Economy &amp; Educational &amp; Science", F167="Psychology &amp; Spirituality &amp; Esotericism"), "Interesting", "Not interesing")</f>
        <v>Not interesing</v>
      </c>
    </row>
    <row r="168" spans="1:10" x14ac:dyDescent="0.2">
      <c r="A168" t="s">
        <v>279</v>
      </c>
      <c r="B168" t="s">
        <v>261</v>
      </c>
      <c r="C168" s="2">
        <v>279</v>
      </c>
      <c r="D168" s="2">
        <v>131</v>
      </c>
      <c r="E168" t="s">
        <v>7027</v>
      </c>
      <c r="F168" t="s">
        <v>7038</v>
      </c>
      <c r="G168" s="2">
        <v>148</v>
      </c>
      <c r="H168" s="11">
        <v>0.53046594982078854</v>
      </c>
      <c r="I168">
        <v>0</v>
      </c>
      <c r="J168" t="str">
        <f>IF(OR(F168="History &amp; War", F168="Economy &amp; Educational &amp; Science", F168="Psychology &amp; Spirituality &amp; Esotericism"), "Interesting", "Not interesing")</f>
        <v>Not interesing</v>
      </c>
    </row>
    <row r="169" spans="1:10" x14ac:dyDescent="0.2">
      <c r="A169" t="s">
        <v>280</v>
      </c>
      <c r="B169" t="s">
        <v>281</v>
      </c>
      <c r="C169" s="2">
        <v>319</v>
      </c>
      <c r="D169" s="2">
        <v>252</v>
      </c>
      <c r="E169" t="s">
        <v>7029</v>
      </c>
      <c r="F169" t="s">
        <v>7037</v>
      </c>
      <c r="G169" s="2">
        <v>67</v>
      </c>
      <c r="H169" s="11">
        <v>0.21003134796238246</v>
      </c>
      <c r="I169">
        <v>0</v>
      </c>
      <c r="J169" t="str">
        <f>IF(OR(F169="History &amp; War", F169="Economy &amp; Educational &amp; Science", F169="Psychology &amp; Spirituality &amp; Esotericism"), "Interesting", "Not interesing")</f>
        <v>Not interesing</v>
      </c>
    </row>
    <row r="170" spans="1:10" x14ac:dyDescent="0.2">
      <c r="A170" t="s">
        <v>282</v>
      </c>
      <c r="B170" t="s">
        <v>134</v>
      </c>
      <c r="C170" s="2">
        <v>319</v>
      </c>
      <c r="D170" s="2">
        <v>332</v>
      </c>
      <c r="E170" t="s">
        <v>7029</v>
      </c>
      <c r="F170" t="s">
        <v>7036</v>
      </c>
      <c r="G170" s="2">
        <v>-13</v>
      </c>
      <c r="H170" s="11">
        <v>-4.0752351097178681E-2</v>
      </c>
      <c r="I170">
        <v>0</v>
      </c>
      <c r="J170" t="str">
        <f>IF(OR(F170="History &amp; War", F170="Economy &amp; Educational &amp; Science", F170="Psychology &amp; Spirituality &amp; Esotericism"), "Interesting", "Not interesing")</f>
        <v>Not interesing</v>
      </c>
    </row>
    <row r="171" spans="1:10" x14ac:dyDescent="0.2">
      <c r="A171" t="s">
        <v>283</v>
      </c>
      <c r="B171" t="s">
        <v>170</v>
      </c>
      <c r="C171" s="2">
        <v>319</v>
      </c>
      <c r="D171" s="2">
        <v>239</v>
      </c>
      <c r="E171" t="s">
        <v>7029</v>
      </c>
      <c r="F171" t="s">
        <v>7038</v>
      </c>
      <c r="G171" s="2">
        <v>80</v>
      </c>
      <c r="H171" s="11">
        <v>0.2507836990595611</v>
      </c>
      <c r="I171">
        <v>0</v>
      </c>
      <c r="J171" t="str">
        <f>IF(OR(F171="History &amp; War", F171="Economy &amp; Educational &amp; Science", F171="Psychology &amp; Spirituality &amp; Esotericism"), "Interesting", "Not interesing")</f>
        <v>Not interesing</v>
      </c>
    </row>
    <row r="172" spans="1:10" x14ac:dyDescent="0.2">
      <c r="A172" t="s">
        <v>284</v>
      </c>
      <c r="B172" t="s">
        <v>238</v>
      </c>
      <c r="C172" s="2">
        <v>319</v>
      </c>
      <c r="D172" s="2">
        <v>220</v>
      </c>
      <c r="E172" t="s">
        <v>7027</v>
      </c>
      <c r="F172" t="s">
        <v>7038</v>
      </c>
      <c r="G172" s="2">
        <v>99</v>
      </c>
      <c r="H172" s="11">
        <v>0.31034482758620691</v>
      </c>
      <c r="I172">
        <v>0</v>
      </c>
      <c r="J172" t="str">
        <f>IF(OR(F172="History &amp; War", F172="Economy &amp; Educational &amp; Science", F172="Psychology &amp; Spirituality &amp; Esotericism"), "Interesting", "Not interesing")</f>
        <v>Not interesing</v>
      </c>
    </row>
    <row r="173" spans="1:10" x14ac:dyDescent="0.2">
      <c r="A173" t="s">
        <v>285</v>
      </c>
      <c r="B173" t="s">
        <v>261</v>
      </c>
      <c r="C173" s="2">
        <v>279</v>
      </c>
      <c r="D173" s="2">
        <v>176</v>
      </c>
      <c r="E173" t="s">
        <v>7027</v>
      </c>
      <c r="F173" t="s">
        <v>7038</v>
      </c>
      <c r="G173" s="2">
        <v>103</v>
      </c>
      <c r="H173" s="11">
        <v>0.36917562724014336</v>
      </c>
      <c r="I173">
        <v>0</v>
      </c>
      <c r="J173" t="str">
        <f>IF(OR(F173="History &amp; War", F173="Economy &amp; Educational &amp; Science", F173="Psychology &amp; Spirituality &amp; Esotericism"), "Interesting", "Not interesing")</f>
        <v>Not interesing</v>
      </c>
    </row>
    <row r="174" spans="1:10" x14ac:dyDescent="0.2">
      <c r="A174" t="s">
        <v>287</v>
      </c>
      <c r="B174" t="s">
        <v>288</v>
      </c>
      <c r="C174" s="2">
        <v>319</v>
      </c>
      <c r="D174" s="2">
        <v>255</v>
      </c>
      <c r="E174" t="s">
        <v>7029</v>
      </c>
      <c r="F174" t="s">
        <v>7039</v>
      </c>
      <c r="G174" s="2">
        <v>64</v>
      </c>
      <c r="H174" s="11">
        <v>0.20062695924764889</v>
      </c>
      <c r="I174">
        <v>0</v>
      </c>
      <c r="J174" t="str">
        <f>IF(OR(F174="History &amp; War", F174="Economy &amp; Educational &amp; Science", F174="Psychology &amp; Spirituality &amp; Esotericism"), "Interesting", "Not interesing")</f>
        <v>Not interesing</v>
      </c>
    </row>
    <row r="175" spans="1:10" x14ac:dyDescent="0.2">
      <c r="A175" t="s">
        <v>289</v>
      </c>
      <c r="B175" t="s">
        <v>290</v>
      </c>
      <c r="C175" s="2">
        <v>299</v>
      </c>
      <c r="D175" s="2">
        <v>206</v>
      </c>
      <c r="E175" t="s">
        <v>7029</v>
      </c>
      <c r="F175" t="s">
        <v>7044</v>
      </c>
      <c r="G175" s="2">
        <v>93</v>
      </c>
      <c r="H175" s="11">
        <v>0.31103678929765888</v>
      </c>
      <c r="I175">
        <v>0</v>
      </c>
      <c r="J175" t="str">
        <f>IF(OR(F175="History &amp; War", F175="Economy &amp; Educational &amp; Science", F175="Psychology &amp; Spirituality &amp; Esotericism"), "Interesting", "Not interesing")</f>
        <v>Interesting</v>
      </c>
    </row>
    <row r="176" spans="1:10" x14ac:dyDescent="0.2">
      <c r="A176" t="s">
        <v>291</v>
      </c>
      <c r="B176" t="s">
        <v>238</v>
      </c>
      <c r="C176" s="2">
        <v>319</v>
      </c>
      <c r="D176" s="2">
        <v>226</v>
      </c>
      <c r="E176" t="s">
        <v>7029</v>
      </c>
      <c r="F176" t="s">
        <v>7038</v>
      </c>
      <c r="G176" s="2">
        <v>93</v>
      </c>
      <c r="H176" s="11">
        <v>0.29153605015673983</v>
      </c>
      <c r="I176">
        <v>0</v>
      </c>
      <c r="J176" t="str">
        <f>IF(OR(F176="History &amp; War", F176="Economy &amp; Educational &amp; Science", F176="Psychology &amp; Spirituality &amp; Esotericism"), "Interesting", "Not interesing")</f>
        <v>Not interesing</v>
      </c>
    </row>
    <row r="177" spans="1:10" x14ac:dyDescent="0.2">
      <c r="A177" t="s">
        <v>294</v>
      </c>
      <c r="B177" t="s">
        <v>295</v>
      </c>
      <c r="C177" s="2">
        <v>279</v>
      </c>
      <c r="D177" s="2">
        <v>59</v>
      </c>
      <c r="E177" t="s">
        <v>7027</v>
      </c>
      <c r="F177" t="s">
        <v>7038</v>
      </c>
      <c r="G177" s="2">
        <v>220</v>
      </c>
      <c r="H177" s="11">
        <v>0.78853046594982079</v>
      </c>
      <c r="I177">
        <v>0</v>
      </c>
      <c r="J177" t="str">
        <f>IF(OR(F177="History &amp; War", F177="Economy &amp; Educational &amp; Science", F177="Psychology &amp; Spirituality &amp; Esotericism"), "Interesting", "Not interesing")</f>
        <v>Not interesing</v>
      </c>
    </row>
    <row r="178" spans="1:10" x14ac:dyDescent="0.2">
      <c r="A178" t="s">
        <v>296</v>
      </c>
      <c r="B178" t="s">
        <v>193</v>
      </c>
      <c r="C178" s="2">
        <v>319</v>
      </c>
      <c r="D178" s="2">
        <v>195</v>
      </c>
      <c r="E178" t="s">
        <v>7029</v>
      </c>
      <c r="F178" t="s">
        <v>7038</v>
      </c>
      <c r="G178" s="2">
        <v>124</v>
      </c>
      <c r="H178" s="11">
        <v>0.38871473354231972</v>
      </c>
      <c r="I178">
        <v>0</v>
      </c>
      <c r="J178" t="str">
        <f>IF(OR(F178="History &amp; War", F178="Economy &amp; Educational &amp; Science", F178="Psychology &amp; Spirituality &amp; Esotericism"), "Interesting", "Not interesing")</f>
        <v>Not interesing</v>
      </c>
    </row>
    <row r="179" spans="1:10" x14ac:dyDescent="0.2">
      <c r="A179" t="s">
        <v>297</v>
      </c>
      <c r="B179" t="s">
        <v>205</v>
      </c>
      <c r="C179" s="2">
        <v>319</v>
      </c>
      <c r="D179" s="2">
        <v>293</v>
      </c>
      <c r="E179" t="s">
        <v>7029</v>
      </c>
      <c r="F179" t="s">
        <v>7039</v>
      </c>
      <c r="G179" s="2">
        <v>26</v>
      </c>
      <c r="H179" s="11">
        <v>8.1504702194357362E-2</v>
      </c>
      <c r="I179">
        <v>0</v>
      </c>
      <c r="J179" t="str">
        <f>IF(OR(F179="History &amp; War", F179="Economy &amp; Educational &amp; Science", F179="Psychology &amp; Spirituality &amp; Esotericism"), "Interesting", "Not interesing")</f>
        <v>Not interesing</v>
      </c>
    </row>
    <row r="180" spans="1:10" x14ac:dyDescent="0.2">
      <c r="A180" t="s">
        <v>298</v>
      </c>
      <c r="B180" t="s">
        <v>299</v>
      </c>
      <c r="C180" s="2">
        <v>99</v>
      </c>
      <c r="D180" s="2">
        <v>47</v>
      </c>
      <c r="E180" t="s">
        <v>7027</v>
      </c>
      <c r="F180" t="s">
        <v>7045</v>
      </c>
      <c r="G180" s="2">
        <v>52</v>
      </c>
      <c r="H180" s="11">
        <v>0.5252525252525253</v>
      </c>
      <c r="I180">
        <v>0</v>
      </c>
      <c r="J180" t="str">
        <f>IF(OR(F180="History &amp; War", F180="Economy &amp; Educational &amp; Science", F180="Psychology &amp; Spirituality &amp; Esotericism"), "Interesting", "Not interesing")</f>
        <v>Not interesing</v>
      </c>
    </row>
    <row r="181" spans="1:10" x14ac:dyDescent="0.2">
      <c r="A181" t="s">
        <v>300</v>
      </c>
      <c r="B181" t="s">
        <v>19</v>
      </c>
      <c r="C181" s="2">
        <v>319</v>
      </c>
      <c r="D181" s="2">
        <v>70</v>
      </c>
      <c r="E181" t="s">
        <v>7027</v>
      </c>
      <c r="F181" t="s">
        <v>7038</v>
      </c>
      <c r="G181" s="2">
        <v>249</v>
      </c>
      <c r="H181" s="11">
        <v>0.78056426332288398</v>
      </c>
      <c r="I181">
        <v>0</v>
      </c>
      <c r="J181" t="str">
        <f>IF(OR(F181="History &amp; War", F181="Economy &amp; Educational &amp; Science", F181="Psychology &amp; Spirituality &amp; Esotericism"), "Interesting", "Not interesing")</f>
        <v>Not interesing</v>
      </c>
    </row>
    <row r="182" spans="1:10" x14ac:dyDescent="0.2">
      <c r="A182" t="s">
        <v>303</v>
      </c>
      <c r="B182" t="s">
        <v>304</v>
      </c>
      <c r="C182" s="2">
        <v>319</v>
      </c>
      <c r="D182" s="2">
        <v>223</v>
      </c>
      <c r="E182" t="s">
        <v>7029</v>
      </c>
      <c r="F182" t="s">
        <v>7044</v>
      </c>
      <c r="G182" s="2">
        <v>96</v>
      </c>
      <c r="H182" s="11">
        <v>0.30094043887147337</v>
      </c>
      <c r="I182">
        <v>0</v>
      </c>
      <c r="J182" t="str">
        <f>IF(OR(F182="History &amp; War", F182="Economy &amp; Educational &amp; Science", F182="Psychology &amp; Spirituality &amp; Esotericism"), "Interesting", "Not interesing")</f>
        <v>Interesting</v>
      </c>
    </row>
    <row r="183" spans="1:10" x14ac:dyDescent="0.2">
      <c r="A183" t="s">
        <v>306</v>
      </c>
      <c r="B183" t="s">
        <v>307</v>
      </c>
      <c r="C183" s="2">
        <v>319</v>
      </c>
      <c r="D183" s="2">
        <v>255</v>
      </c>
      <c r="E183" t="s">
        <v>7029</v>
      </c>
      <c r="F183" t="s">
        <v>7036</v>
      </c>
      <c r="G183" s="2">
        <v>64</v>
      </c>
      <c r="H183" s="11">
        <v>0.20062695924764889</v>
      </c>
      <c r="I183">
        <v>0</v>
      </c>
      <c r="J183" t="str">
        <f>IF(OR(F183="History &amp; War", F183="Economy &amp; Educational &amp; Science", F183="Psychology &amp; Spirituality &amp; Esotericism"), "Interesting", "Not interesing")</f>
        <v>Not interesing</v>
      </c>
    </row>
    <row r="184" spans="1:10" x14ac:dyDescent="0.2">
      <c r="A184" t="s">
        <v>308</v>
      </c>
      <c r="B184" t="s">
        <v>222</v>
      </c>
      <c r="C184" s="2">
        <v>319</v>
      </c>
      <c r="D184" s="2">
        <v>223</v>
      </c>
      <c r="E184" t="s">
        <v>7029</v>
      </c>
      <c r="F184" t="s">
        <v>7036</v>
      </c>
      <c r="G184" s="2">
        <v>96</v>
      </c>
      <c r="H184" s="11">
        <v>0.30094043887147337</v>
      </c>
      <c r="I184">
        <v>0</v>
      </c>
      <c r="J184" t="str">
        <f>IF(OR(F184="History &amp; War", F184="Economy &amp; Educational &amp; Science", F184="Psychology &amp; Spirituality &amp; Esotericism"), "Interesting", "Not interesing")</f>
        <v>Not interesing</v>
      </c>
    </row>
    <row r="185" spans="1:10" x14ac:dyDescent="0.2">
      <c r="A185" t="s">
        <v>309</v>
      </c>
      <c r="B185" t="s">
        <v>310</v>
      </c>
      <c r="C185" s="2">
        <v>99</v>
      </c>
      <c r="D185" s="2">
        <v>63</v>
      </c>
      <c r="E185" t="s">
        <v>7029</v>
      </c>
      <c r="F185" t="s">
        <v>7039</v>
      </c>
      <c r="G185" s="2">
        <v>36</v>
      </c>
      <c r="H185" s="11">
        <v>0.36363636363636365</v>
      </c>
      <c r="I185">
        <v>0</v>
      </c>
      <c r="J185" t="str">
        <f>IF(OR(F185="History &amp; War", F185="Economy &amp; Educational &amp; Science", F185="Psychology &amp; Spirituality &amp; Esotericism"), "Interesting", "Not interesing")</f>
        <v>Not interesing</v>
      </c>
    </row>
    <row r="186" spans="1:10" x14ac:dyDescent="0.2">
      <c r="A186" t="s">
        <v>311</v>
      </c>
      <c r="B186" t="s">
        <v>134</v>
      </c>
      <c r="C186" s="2">
        <v>319</v>
      </c>
      <c r="D186" s="2">
        <v>297</v>
      </c>
      <c r="E186" t="s">
        <v>7029</v>
      </c>
      <c r="F186" t="s">
        <v>7036</v>
      </c>
      <c r="G186" s="2">
        <v>22</v>
      </c>
      <c r="H186" s="11">
        <v>6.8965517241379309E-2</v>
      </c>
      <c r="I186">
        <v>0</v>
      </c>
      <c r="J186" t="str">
        <f>IF(OR(F186="History &amp; War", F186="Economy &amp; Educational &amp; Science", F186="Psychology &amp; Spirituality &amp; Esotericism"), "Interesting", "Not interesing")</f>
        <v>Not interesing</v>
      </c>
    </row>
    <row r="187" spans="1:10" x14ac:dyDescent="0.2">
      <c r="A187" t="s">
        <v>313</v>
      </c>
      <c r="B187" t="s">
        <v>161</v>
      </c>
      <c r="C187" s="2">
        <v>319</v>
      </c>
      <c r="D187" s="2">
        <v>223</v>
      </c>
      <c r="E187" t="s">
        <v>7029</v>
      </c>
      <c r="F187" t="s">
        <v>7038</v>
      </c>
      <c r="G187" s="2">
        <v>96</v>
      </c>
      <c r="H187" s="11">
        <v>0.30094043887147337</v>
      </c>
      <c r="I187">
        <v>0</v>
      </c>
      <c r="J187" t="str">
        <f>IF(OR(F187="History &amp; War", F187="Economy &amp; Educational &amp; Science", F187="Psychology &amp; Spirituality &amp; Esotericism"), "Interesting", "Not interesing")</f>
        <v>Not interesing</v>
      </c>
    </row>
    <row r="188" spans="1:10" x14ac:dyDescent="0.2">
      <c r="A188" t="s">
        <v>314</v>
      </c>
      <c r="B188" t="s">
        <v>315</v>
      </c>
      <c r="C188" s="2">
        <v>319</v>
      </c>
      <c r="D188" s="2">
        <v>268</v>
      </c>
      <c r="E188" t="s">
        <v>7029</v>
      </c>
      <c r="F188" t="s">
        <v>7036</v>
      </c>
      <c r="G188" s="2">
        <v>51</v>
      </c>
      <c r="H188" s="11">
        <v>0.15987460815047022</v>
      </c>
      <c r="I188">
        <v>0</v>
      </c>
      <c r="J188" t="str">
        <f>IF(OR(F188="History &amp; War", F188="Economy &amp; Educational &amp; Science", F188="Psychology &amp; Spirituality &amp; Esotericism"), "Interesting", "Not interesing")</f>
        <v>Not interesing</v>
      </c>
    </row>
    <row r="189" spans="1:10" x14ac:dyDescent="0.2">
      <c r="A189" t="s">
        <v>316</v>
      </c>
      <c r="B189" t="s">
        <v>317</v>
      </c>
      <c r="C189" s="2">
        <v>279</v>
      </c>
      <c r="D189" s="2">
        <v>170</v>
      </c>
      <c r="E189" t="s">
        <v>7029</v>
      </c>
      <c r="F189" t="s">
        <v>7043</v>
      </c>
      <c r="G189" s="2">
        <v>109</v>
      </c>
      <c r="H189" s="11">
        <v>0.39068100358422941</v>
      </c>
      <c r="I189">
        <v>0</v>
      </c>
      <c r="J189" t="str">
        <f>IF(OR(F189="History &amp; War", F189="Economy &amp; Educational &amp; Science", F189="Psychology &amp; Spirituality &amp; Esotericism"), "Interesting", "Not interesing")</f>
        <v>Interesting</v>
      </c>
    </row>
    <row r="190" spans="1:10" x14ac:dyDescent="0.2">
      <c r="A190" t="s">
        <v>318</v>
      </c>
      <c r="B190" t="s">
        <v>319</v>
      </c>
      <c r="C190" s="2">
        <v>399</v>
      </c>
      <c r="D190" s="2">
        <v>347</v>
      </c>
      <c r="E190" t="s">
        <v>7029</v>
      </c>
      <c r="F190" t="s">
        <v>7045</v>
      </c>
      <c r="G190" s="2">
        <v>52</v>
      </c>
      <c r="H190" s="11">
        <v>0.13032581453634084</v>
      </c>
      <c r="I190">
        <v>0</v>
      </c>
      <c r="J190" t="str">
        <f>IF(OR(F190="History &amp; War", F190="Economy &amp; Educational &amp; Science", F190="Psychology &amp; Spirituality &amp; Esotericism"), "Interesting", "Not interesing")</f>
        <v>Not interesing</v>
      </c>
    </row>
    <row r="191" spans="1:10" x14ac:dyDescent="0.2">
      <c r="A191" t="s">
        <v>320</v>
      </c>
      <c r="B191" t="s">
        <v>218</v>
      </c>
      <c r="C191" s="2">
        <v>319</v>
      </c>
      <c r="D191" s="2">
        <v>265</v>
      </c>
      <c r="E191" t="s">
        <v>7029</v>
      </c>
      <c r="F191" t="s">
        <v>7044</v>
      </c>
      <c r="G191" s="2">
        <v>54</v>
      </c>
      <c r="H191" s="11">
        <v>0.16927899686520376</v>
      </c>
      <c r="I191">
        <v>0</v>
      </c>
      <c r="J191" t="str">
        <f>IF(OR(F191="History &amp; War", F191="Economy &amp; Educational &amp; Science", F191="Psychology &amp; Spirituality &amp; Esotericism"), "Interesting", "Not interesing")</f>
        <v>Interesting</v>
      </c>
    </row>
    <row r="192" spans="1:10" x14ac:dyDescent="0.2">
      <c r="A192" t="s">
        <v>323</v>
      </c>
      <c r="B192" t="s">
        <v>310</v>
      </c>
      <c r="C192" s="2">
        <v>359</v>
      </c>
      <c r="D192" s="2">
        <v>398</v>
      </c>
      <c r="E192" t="s">
        <v>7029</v>
      </c>
      <c r="F192" t="s">
        <v>7039</v>
      </c>
      <c r="G192" s="2">
        <v>-39</v>
      </c>
      <c r="H192" s="11">
        <v>-0.10863509749303621</v>
      </c>
      <c r="I192">
        <v>0</v>
      </c>
      <c r="J192" t="str">
        <f>IF(OR(F192="History &amp; War", F192="Economy &amp; Educational &amp; Science", F192="Psychology &amp; Spirituality &amp; Esotericism"), "Interesting", "Not interesing")</f>
        <v>Not interesing</v>
      </c>
    </row>
    <row r="193" spans="1:10" x14ac:dyDescent="0.2">
      <c r="A193" t="s">
        <v>324</v>
      </c>
      <c r="B193" t="s">
        <v>325</v>
      </c>
      <c r="C193" s="2">
        <v>319</v>
      </c>
      <c r="D193" s="2">
        <v>220</v>
      </c>
      <c r="E193" t="s">
        <v>7027</v>
      </c>
      <c r="F193" t="s">
        <v>7038</v>
      </c>
      <c r="G193" s="2">
        <v>99</v>
      </c>
      <c r="H193" s="11">
        <v>0.31034482758620691</v>
      </c>
      <c r="I193">
        <v>0</v>
      </c>
      <c r="J193" t="str">
        <f>IF(OR(F193="History &amp; War", F193="Economy &amp; Educational &amp; Science", F193="Psychology &amp; Spirituality &amp; Esotericism"), "Interesting", "Not interesing")</f>
        <v>Not interesing</v>
      </c>
    </row>
    <row r="194" spans="1:10" x14ac:dyDescent="0.2">
      <c r="A194" t="s">
        <v>326</v>
      </c>
      <c r="B194" t="s">
        <v>327</v>
      </c>
      <c r="C194" s="2">
        <v>319</v>
      </c>
      <c r="D194" s="2">
        <v>242</v>
      </c>
      <c r="E194" t="s">
        <v>7029</v>
      </c>
      <c r="F194" t="s">
        <v>7037</v>
      </c>
      <c r="G194" s="2">
        <v>77</v>
      </c>
      <c r="H194" s="11">
        <v>0.2413793103448276</v>
      </c>
      <c r="I194">
        <v>0</v>
      </c>
      <c r="J194" t="str">
        <f>IF(OR(F194="History &amp; War", F194="Economy &amp; Educational &amp; Science", F194="Psychology &amp; Spirituality &amp; Esotericism"), "Interesting", "Not interesing")</f>
        <v>Not interesing</v>
      </c>
    </row>
    <row r="195" spans="1:10" x14ac:dyDescent="0.2">
      <c r="A195" t="s">
        <v>328</v>
      </c>
      <c r="B195" t="s">
        <v>295</v>
      </c>
      <c r="C195" s="2">
        <v>319</v>
      </c>
      <c r="D195" s="2">
        <v>147</v>
      </c>
      <c r="E195" t="s">
        <v>7027</v>
      </c>
      <c r="F195" t="s">
        <v>7038</v>
      </c>
      <c r="G195" s="2">
        <v>172</v>
      </c>
      <c r="H195" s="11">
        <v>0.53918495297805646</v>
      </c>
      <c r="I195">
        <v>0</v>
      </c>
      <c r="J195" t="str">
        <f>IF(OR(F195="History &amp; War", F195="Economy &amp; Educational &amp; Science", F195="Psychology &amp; Spirituality &amp; Esotericism"), "Interesting", "Not interesing")</f>
        <v>Not interesing</v>
      </c>
    </row>
    <row r="196" spans="1:10" x14ac:dyDescent="0.2">
      <c r="A196" t="s">
        <v>329</v>
      </c>
      <c r="B196" t="s">
        <v>238</v>
      </c>
      <c r="C196" s="2">
        <v>319</v>
      </c>
      <c r="D196" s="2">
        <v>163</v>
      </c>
      <c r="E196" t="s">
        <v>7029</v>
      </c>
      <c r="F196" t="s">
        <v>7038</v>
      </c>
      <c r="G196" s="2">
        <v>156</v>
      </c>
      <c r="H196" s="11">
        <v>0.4890282131661442</v>
      </c>
      <c r="I196">
        <v>0</v>
      </c>
      <c r="J196" t="str">
        <f>IF(OR(F196="History &amp; War", F196="Economy &amp; Educational &amp; Science", F196="Psychology &amp; Spirituality &amp; Esotericism"), "Interesting", "Not interesing")</f>
        <v>Not interesing</v>
      </c>
    </row>
    <row r="197" spans="1:10" x14ac:dyDescent="0.2">
      <c r="A197" t="s">
        <v>330</v>
      </c>
      <c r="B197" t="s">
        <v>331</v>
      </c>
      <c r="C197" s="2">
        <v>319</v>
      </c>
      <c r="D197" s="2">
        <v>306</v>
      </c>
      <c r="E197" t="s">
        <v>7029</v>
      </c>
      <c r="F197" t="s">
        <v>7036</v>
      </c>
      <c r="G197" s="2">
        <v>13</v>
      </c>
      <c r="H197" s="11">
        <v>4.0752351097178681E-2</v>
      </c>
      <c r="I197">
        <v>0</v>
      </c>
      <c r="J197" t="str">
        <f>IF(OR(F197="History &amp; War", F197="Economy &amp; Educational &amp; Science", F197="Psychology &amp; Spirituality &amp; Esotericism"), "Interesting", "Not interesing")</f>
        <v>Not interesing</v>
      </c>
    </row>
    <row r="198" spans="1:10" x14ac:dyDescent="0.2">
      <c r="A198" t="s">
        <v>332</v>
      </c>
      <c r="B198" t="s">
        <v>333</v>
      </c>
      <c r="C198" s="2">
        <v>319</v>
      </c>
      <c r="D198" s="2">
        <v>262</v>
      </c>
      <c r="E198" t="s">
        <v>7029</v>
      </c>
      <c r="F198" t="s">
        <v>7041</v>
      </c>
      <c r="G198" s="2">
        <v>57</v>
      </c>
      <c r="H198" s="11">
        <v>0.17868338557993729</v>
      </c>
      <c r="I198">
        <v>0</v>
      </c>
      <c r="J198" t="str">
        <f>IF(OR(F198="History &amp; War", F198="Economy &amp; Educational &amp; Science", F198="Psychology &amp; Spirituality &amp; Esotericism"), "Interesting", "Not interesing")</f>
        <v>Interesting</v>
      </c>
    </row>
    <row r="199" spans="1:10" x14ac:dyDescent="0.2">
      <c r="A199" t="s">
        <v>334</v>
      </c>
      <c r="B199" t="s">
        <v>136</v>
      </c>
      <c r="C199" s="2">
        <v>319</v>
      </c>
      <c r="D199" s="2">
        <v>80</v>
      </c>
      <c r="E199" t="s">
        <v>7027</v>
      </c>
      <c r="F199" t="s">
        <v>7038</v>
      </c>
      <c r="G199" s="2">
        <v>239</v>
      </c>
      <c r="H199" s="11">
        <v>0.7492163009404389</v>
      </c>
      <c r="I199">
        <v>0</v>
      </c>
      <c r="J199" t="str">
        <f>IF(OR(F199="History &amp; War", F199="Economy &amp; Educational &amp; Science", F199="Psychology &amp; Spirituality &amp; Esotericism"), "Interesting", "Not interesing")</f>
        <v>Not interesing</v>
      </c>
    </row>
    <row r="200" spans="1:10" x14ac:dyDescent="0.2">
      <c r="A200" t="s">
        <v>335</v>
      </c>
      <c r="B200" t="s">
        <v>336</v>
      </c>
      <c r="C200" s="2">
        <v>319</v>
      </c>
      <c r="D200" s="2">
        <v>268</v>
      </c>
      <c r="E200" t="s">
        <v>7029</v>
      </c>
      <c r="F200" t="s">
        <v>7036</v>
      </c>
      <c r="G200" s="2">
        <v>51</v>
      </c>
      <c r="H200" s="11">
        <v>0.15987460815047022</v>
      </c>
      <c r="I200">
        <v>0</v>
      </c>
      <c r="J200" t="str">
        <f>IF(OR(F200="History &amp; War", F200="Economy &amp; Educational &amp; Science", F200="Psychology &amp; Spirituality &amp; Esotericism"), "Interesting", "Not interesing")</f>
        <v>Not interesing</v>
      </c>
    </row>
    <row r="201" spans="1:10" x14ac:dyDescent="0.2">
      <c r="A201" t="s">
        <v>337</v>
      </c>
      <c r="B201" t="s">
        <v>82</v>
      </c>
      <c r="C201" s="2">
        <v>319</v>
      </c>
      <c r="D201" s="2">
        <v>217</v>
      </c>
      <c r="E201" t="s">
        <v>7027</v>
      </c>
      <c r="F201" t="s">
        <v>7039</v>
      </c>
      <c r="G201" s="2">
        <v>102</v>
      </c>
      <c r="H201" s="11">
        <v>0.31974921630094044</v>
      </c>
      <c r="I201">
        <v>0</v>
      </c>
      <c r="J201" t="str">
        <f>IF(OR(F201="History &amp; War", F201="Economy &amp; Educational &amp; Science", F201="Psychology &amp; Spirituality &amp; Esotericism"), "Interesting", "Not interesing")</f>
        <v>Not interesing</v>
      </c>
    </row>
    <row r="202" spans="1:10" x14ac:dyDescent="0.2">
      <c r="A202" t="s">
        <v>340</v>
      </c>
      <c r="B202" t="s">
        <v>218</v>
      </c>
      <c r="C202" s="2">
        <v>319</v>
      </c>
      <c r="D202" s="2">
        <v>258</v>
      </c>
      <c r="E202" t="s">
        <v>7029</v>
      </c>
      <c r="F202" t="s">
        <v>7044</v>
      </c>
      <c r="G202" s="2">
        <v>61</v>
      </c>
      <c r="H202" s="11">
        <v>0.19122257053291536</v>
      </c>
      <c r="I202">
        <v>0</v>
      </c>
      <c r="J202" t="str">
        <f>IF(OR(F202="History &amp; War", F202="Economy &amp; Educational &amp; Science", F202="Psychology &amp; Spirituality &amp; Esotericism"), "Interesting", "Not interesing")</f>
        <v>Interesting</v>
      </c>
    </row>
    <row r="203" spans="1:10" x14ac:dyDescent="0.2">
      <c r="A203" t="s">
        <v>341</v>
      </c>
      <c r="B203" t="s">
        <v>342</v>
      </c>
      <c r="C203" s="2">
        <v>319</v>
      </c>
      <c r="D203" s="2">
        <v>284</v>
      </c>
      <c r="E203" t="s">
        <v>7029</v>
      </c>
      <c r="F203" t="s">
        <v>7044</v>
      </c>
      <c r="G203" s="2">
        <v>35</v>
      </c>
      <c r="H203" s="11">
        <v>0.109717868338558</v>
      </c>
      <c r="I203">
        <v>0</v>
      </c>
      <c r="J203" t="str">
        <f>IF(OR(F203="History &amp; War", F203="Economy &amp; Educational &amp; Science", F203="Psychology &amp; Spirituality &amp; Esotericism"), "Interesting", "Not interesing")</f>
        <v>Interesting</v>
      </c>
    </row>
    <row r="204" spans="1:10" x14ac:dyDescent="0.2">
      <c r="A204" t="s">
        <v>345</v>
      </c>
      <c r="B204" t="s">
        <v>346</v>
      </c>
      <c r="C204" s="2">
        <v>99</v>
      </c>
      <c r="D204" s="2">
        <v>17</v>
      </c>
      <c r="E204" t="s">
        <v>7027</v>
      </c>
      <c r="F204" t="s">
        <v>7038</v>
      </c>
      <c r="G204" s="2">
        <v>82</v>
      </c>
      <c r="H204" s="11">
        <v>0.82828282828282829</v>
      </c>
      <c r="I204">
        <v>0</v>
      </c>
      <c r="J204" t="str">
        <f>IF(OR(F204="History &amp; War", F204="Economy &amp; Educational &amp; Science", F204="Psychology &amp; Spirituality &amp; Esotericism"), "Interesting", "Not interesing")</f>
        <v>Not interesing</v>
      </c>
    </row>
    <row r="205" spans="1:10" x14ac:dyDescent="0.2">
      <c r="A205" t="s">
        <v>347</v>
      </c>
      <c r="B205" t="s">
        <v>251</v>
      </c>
      <c r="C205" s="2">
        <v>499</v>
      </c>
      <c r="D205" s="2">
        <v>394</v>
      </c>
      <c r="E205" t="s">
        <v>7029</v>
      </c>
      <c r="F205" t="s">
        <v>7036</v>
      </c>
      <c r="G205" s="2">
        <v>105</v>
      </c>
      <c r="H205" s="11">
        <v>0.21042084168336672</v>
      </c>
      <c r="I205">
        <v>0</v>
      </c>
      <c r="J205" t="str">
        <f>IF(OR(F205="History &amp; War", F205="Economy &amp; Educational &amp; Science", F205="Psychology &amp; Spirituality &amp; Esotericism"), "Interesting", "Not interesing")</f>
        <v>Not interesing</v>
      </c>
    </row>
    <row r="206" spans="1:10" x14ac:dyDescent="0.2">
      <c r="A206" t="s">
        <v>348</v>
      </c>
      <c r="B206" t="s">
        <v>349</v>
      </c>
      <c r="C206" s="2">
        <v>319</v>
      </c>
      <c r="D206" s="2">
        <v>211</v>
      </c>
      <c r="E206" t="s">
        <v>7027</v>
      </c>
      <c r="F206" t="s">
        <v>7038</v>
      </c>
      <c r="G206" s="2">
        <v>108</v>
      </c>
      <c r="H206" s="11">
        <v>0.33855799373040751</v>
      </c>
      <c r="I206">
        <v>0</v>
      </c>
      <c r="J206" t="str">
        <f>IF(OR(F206="History &amp; War", F206="Economy &amp; Educational &amp; Science", F206="Psychology &amp; Spirituality &amp; Esotericism"), "Interesting", "Not interesing")</f>
        <v>Not interesing</v>
      </c>
    </row>
    <row r="207" spans="1:10" x14ac:dyDescent="0.2">
      <c r="A207" t="s">
        <v>312</v>
      </c>
      <c r="B207" t="s">
        <v>273</v>
      </c>
      <c r="C207" s="2">
        <v>319</v>
      </c>
      <c r="D207" s="2">
        <v>211</v>
      </c>
      <c r="E207" t="s">
        <v>7029</v>
      </c>
      <c r="F207" t="s">
        <v>7038</v>
      </c>
      <c r="G207" s="2">
        <v>108</v>
      </c>
      <c r="H207" s="11">
        <v>0.33855799373040751</v>
      </c>
      <c r="I207">
        <v>0</v>
      </c>
      <c r="J207" t="str">
        <f>IF(OR(F207="History &amp; War", F207="Economy &amp; Educational &amp; Science", F207="Psychology &amp; Spirituality &amp; Esotericism"), "Interesting", "Not interesing")</f>
        <v>Not interesing</v>
      </c>
    </row>
    <row r="208" spans="1:10" x14ac:dyDescent="0.2">
      <c r="A208" t="s">
        <v>350</v>
      </c>
      <c r="B208" t="s">
        <v>351</v>
      </c>
      <c r="C208" s="2">
        <v>319</v>
      </c>
      <c r="D208" s="2">
        <v>118</v>
      </c>
      <c r="E208" t="s">
        <v>7029</v>
      </c>
      <c r="F208" t="s">
        <v>7038</v>
      </c>
      <c r="G208" s="2">
        <v>201</v>
      </c>
      <c r="H208" s="11">
        <v>0.63009404388714729</v>
      </c>
      <c r="I208">
        <v>0</v>
      </c>
      <c r="J208" t="str">
        <f>IF(OR(F208="History &amp; War", F208="Economy &amp; Educational &amp; Science", F208="Psychology &amp; Spirituality &amp; Esotericism"), "Interesting", "Not interesing")</f>
        <v>Not interesing</v>
      </c>
    </row>
    <row r="209" spans="1:10" x14ac:dyDescent="0.2">
      <c r="A209" t="s">
        <v>352</v>
      </c>
      <c r="B209" t="s">
        <v>353</v>
      </c>
      <c r="C209" s="2">
        <v>319</v>
      </c>
      <c r="D209" s="2">
        <v>306</v>
      </c>
      <c r="E209" t="s">
        <v>7029</v>
      </c>
      <c r="F209" t="s">
        <v>7036</v>
      </c>
      <c r="G209" s="2">
        <v>13</v>
      </c>
      <c r="H209" s="11">
        <v>4.0752351097178681E-2</v>
      </c>
      <c r="I209">
        <v>0</v>
      </c>
      <c r="J209" t="str">
        <f>IF(OR(F209="History &amp; War", F209="Economy &amp; Educational &amp; Science", F209="Psychology &amp; Spirituality &amp; Esotericism"), "Interesting", "Not interesing")</f>
        <v>Not interesing</v>
      </c>
    </row>
    <row r="210" spans="1:10" x14ac:dyDescent="0.2">
      <c r="A210" t="s">
        <v>355</v>
      </c>
      <c r="B210" t="s">
        <v>356</v>
      </c>
      <c r="C210" s="2">
        <v>319</v>
      </c>
      <c r="D210" s="2">
        <v>293</v>
      </c>
      <c r="E210" t="s">
        <v>7029</v>
      </c>
      <c r="F210" t="s">
        <v>7044</v>
      </c>
      <c r="G210" s="2">
        <v>26</v>
      </c>
      <c r="H210" s="11">
        <v>8.1504702194357362E-2</v>
      </c>
      <c r="I210">
        <v>0</v>
      </c>
      <c r="J210" t="str">
        <f>IF(OR(F210="History &amp; War", F210="Economy &amp; Educational &amp; Science", F210="Psychology &amp; Spirituality &amp; Esotericism"), "Interesting", "Not interesing")</f>
        <v>Interesting</v>
      </c>
    </row>
    <row r="211" spans="1:10" x14ac:dyDescent="0.2">
      <c r="A211" t="s">
        <v>357</v>
      </c>
      <c r="B211" t="s">
        <v>358</v>
      </c>
      <c r="C211" s="2">
        <v>319</v>
      </c>
      <c r="D211" s="2">
        <v>293</v>
      </c>
      <c r="E211" t="s">
        <v>7029</v>
      </c>
      <c r="F211" t="s">
        <v>7036</v>
      </c>
      <c r="G211" s="2">
        <v>26</v>
      </c>
      <c r="H211" s="11">
        <v>8.1504702194357362E-2</v>
      </c>
      <c r="I211">
        <v>0</v>
      </c>
      <c r="J211" t="str">
        <f>IF(OR(F211="History &amp; War", F211="Economy &amp; Educational &amp; Science", F211="Psychology &amp; Spirituality &amp; Esotericism"), "Interesting", "Not interesing")</f>
        <v>Not interesing</v>
      </c>
    </row>
    <row r="212" spans="1:10" x14ac:dyDescent="0.2">
      <c r="A212" t="s">
        <v>359</v>
      </c>
      <c r="B212" t="s">
        <v>32</v>
      </c>
      <c r="C212" s="2">
        <v>239</v>
      </c>
      <c r="D212" s="2">
        <v>127</v>
      </c>
      <c r="E212" t="s">
        <v>7027</v>
      </c>
      <c r="F212" t="s">
        <v>7038</v>
      </c>
      <c r="G212" s="2">
        <v>112</v>
      </c>
      <c r="H212" s="11">
        <v>0.46861924686192469</v>
      </c>
      <c r="I212">
        <v>0</v>
      </c>
      <c r="J212" t="str">
        <f>IF(OR(F212="History &amp; War", F212="Economy &amp; Educational &amp; Science", F212="Psychology &amp; Spirituality &amp; Esotericism"), "Interesting", "Not interesing")</f>
        <v>Not interesing</v>
      </c>
    </row>
    <row r="213" spans="1:10" x14ac:dyDescent="0.2">
      <c r="A213" t="s">
        <v>360</v>
      </c>
      <c r="B213" t="s">
        <v>361</v>
      </c>
      <c r="C213" s="2">
        <v>319</v>
      </c>
      <c r="D213" s="2">
        <v>223</v>
      </c>
      <c r="E213" t="s">
        <v>7029</v>
      </c>
      <c r="F213" t="s">
        <v>7036</v>
      </c>
      <c r="G213" s="2">
        <v>96</v>
      </c>
      <c r="H213" s="11">
        <v>0.30094043887147337</v>
      </c>
      <c r="I213">
        <v>0</v>
      </c>
      <c r="J213" t="str">
        <f>IF(OR(F213="History &amp; War", F213="Economy &amp; Educational &amp; Science", F213="Psychology &amp; Spirituality &amp; Esotericism"), "Interesting", "Not interesing")</f>
        <v>Not interesing</v>
      </c>
    </row>
    <row r="214" spans="1:10" x14ac:dyDescent="0.2">
      <c r="A214" t="s">
        <v>362</v>
      </c>
      <c r="B214" t="s">
        <v>363</v>
      </c>
      <c r="C214" s="2">
        <v>279</v>
      </c>
      <c r="D214" s="2">
        <v>148</v>
      </c>
      <c r="E214" t="s">
        <v>7029</v>
      </c>
      <c r="F214" t="s">
        <v>7037</v>
      </c>
      <c r="G214" s="2">
        <v>131</v>
      </c>
      <c r="H214" s="11">
        <v>0.46953405017921146</v>
      </c>
      <c r="I214">
        <v>0</v>
      </c>
      <c r="J214" t="str">
        <f>IF(OR(F214="History &amp; War", F214="Economy &amp; Educational &amp; Science", F214="Psychology &amp; Spirituality &amp; Esotericism"), "Interesting", "Not interesing")</f>
        <v>Not interesing</v>
      </c>
    </row>
    <row r="215" spans="1:10" x14ac:dyDescent="0.2">
      <c r="A215" t="s">
        <v>364</v>
      </c>
      <c r="B215" t="s">
        <v>365</v>
      </c>
      <c r="C215" s="2">
        <v>99</v>
      </c>
      <c r="D215" s="2">
        <v>67</v>
      </c>
      <c r="E215" t="s">
        <v>7027</v>
      </c>
      <c r="F215" t="s">
        <v>7043</v>
      </c>
      <c r="G215" s="2">
        <v>32</v>
      </c>
      <c r="H215" s="11">
        <v>0.32323232323232326</v>
      </c>
      <c r="I215">
        <v>0</v>
      </c>
      <c r="J215" t="str">
        <f>IF(OR(F215="History &amp; War", F215="Economy &amp; Educational &amp; Science", F215="Psychology &amp; Spirituality &amp; Esotericism"), "Interesting", "Not interesing")</f>
        <v>Interesting</v>
      </c>
    </row>
    <row r="216" spans="1:10" x14ac:dyDescent="0.2">
      <c r="A216" t="s">
        <v>366</v>
      </c>
      <c r="B216" t="s">
        <v>367</v>
      </c>
      <c r="C216" s="2">
        <v>319</v>
      </c>
      <c r="D216" s="2">
        <v>124</v>
      </c>
      <c r="E216" t="s">
        <v>7029</v>
      </c>
      <c r="F216" t="s">
        <v>7038</v>
      </c>
      <c r="G216" s="2">
        <v>195</v>
      </c>
      <c r="H216" s="11">
        <v>0.61128526645768022</v>
      </c>
      <c r="I216">
        <v>0</v>
      </c>
      <c r="J216" t="str">
        <f>IF(OR(F216="History &amp; War", F216="Economy &amp; Educational &amp; Science", F216="Psychology &amp; Spirituality &amp; Esotericism"), "Interesting", "Not interesing")</f>
        <v>Not interesing</v>
      </c>
    </row>
    <row r="217" spans="1:10" x14ac:dyDescent="0.2">
      <c r="A217" t="s">
        <v>368</v>
      </c>
      <c r="B217" t="s">
        <v>310</v>
      </c>
      <c r="C217" s="2">
        <v>319</v>
      </c>
      <c r="D217" s="2">
        <v>220</v>
      </c>
      <c r="E217" t="s">
        <v>7029</v>
      </c>
      <c r="F217" t="s">
        <v>7039</v>
      </c>
      <c r="G217" s="2">
        <v>99</v>
      </c>
      <c r="H217" s="11">
        <v>0.31034482758620691</v>
      </c>
      <c r="I217">
        <v>0</v>
      </c>
      <c r="J217" t="str">
        <f>IF(OR(F217="History &amp; War", F217="Economy &amp; Educational &amp; Science", F217="Psychology &amp; Spirituality &amp; Esotericism"), "Interesting", "Not interesing")</f>
        <v>Not interesing</v>
      </c>
    </row>
    <row r="218" spans="1:10" x14ac:dyDescent="0.2">
      <c r="A218" t="s">
        <v>369</v>
      </c>
      <c r="B218" t="s">
        <v>370</v>
      </c>
      <c r="C218" s="2">
        <v>319</v>
      </c>
      <c r="D218" s="2">
        <v>255</v>
      </c>
      <c r="E218" t="s">
        <v>7029</v>
      </c>
      <c r="F218" t="s">
        <v>7044</v>
      </c>
      <c r="G218" s="2">
        <v>64</v>
      </c>
      <c r="H218" s="11">
        <v>0.20062695924764889</v>
      </c>
      <c r="I218">
        <v>0</v>
      </c>
      <c r="J218" t="str">
        <f>IF(OR(F218="History &amp; War", F218="Economy &amp; Educational &amp; Science", F218="Psychology &amp; Spirituality &amp; Esotericism"), "Interesting", "Not interesing")</f>
        <v>Interesting</v>
      </c>
    </row>
    <row r="219" spans="1:10" x14ac:dyDescent="0.2">
      <c r="A219" t="s">
        <v>371</v>
      </c>
      <c r="B219" t="s">
        <v>356</v>
      </c>
      <c r="C219" s="2">
        <v>289</v>
      </c>
      <c r="D219" s="2">
        <v>208</v>
      </c>
      <c r="E219" t="s">
        <v>7029</v>
      </c>
      <c r="F219" t="s">
        <v>7044</v>
      </c>
      <c r="G219" s="2">
        <v>81</v>
      </c>
      <c r="H219" s="11">
        <v>0.28027681660899656</v>
      </c>
      <c r="I219">
        <v>0</v>
      </c>
      <c r="J219" t="str">
        <f>IF(OR(F219="History &amp; War", F219="Economy &amp; Educational &amp; Science", F219="Psychology &amp; Spirituality &amp; Esotericism"), "Interesting", "Not interesing")</f>
        <v>Interesting</v>
      </c>
    </row>
    <row r="220" spans="1:10" x14ac:dyDescent="0.2">
      <c r="A220" t="s">
        <v>372</v>
      </c>
      <c r="B220" t="s">
        <v>373</v>
      </c>
      <c r="C220" s="2">
        <v>279</v>
      </c>
      <c r="D220" s="2">
        <v>201</v>
      </c>
      <c r="E220" t="s">
        <v>7029</v>
      </c>
      <c r="F220" t="s">
        <v>7043</v>
      </c>
      <c r="G220" s="2">
        <v>78</v>
      </c>
      <c r="H220" s="11">
        <v>0.27956989247311825</v>
      </c>
      <c r="I220">
        <v>0</v>
      </c>
      <c r="J220" t="str">
        <f>IF(OR(F220="History &amp; War", F220="Economy &amp; Educational &amp; Science", F220="Psychology &amp; Spirituality &amp; Esotericism"), "Interesting", "Not interesing")</f>
        <v>Interesting</v>
      </c>
    </row>
    <row r="221" spans="1:10" x14ac:dyDescent="0.2">
      <c r="A221" t="s">
        <v>374</v>
      </c>
      <c r="B221" t="s">
        <v>375</v>
      </c>
      <c r="C221" s="2">
        <v>319</v>
      </c>
      <c r="D221" s="2">
        <v>265</v>
      </c>
      <c r="E221" t="s">
        <v>7029</v>
      </c>
      <c r="F221" t="s">
        <v>7036</v>
      </c>
      <c r="G221" s="2">
        <v>54</v>
      </c>
      <c r="H221" s="11">
        <v>0.16927899686520376</v>
      </c>
      <c r="I221">
        <v>0</v>
      </c>
      <c r="J221" t="str">
        <f>IF(OR(F221="History &amp; War", F221="Economy &amp; Educational &amp; Science", F221="Psychology &amp; Spirituality &amp; Esotericism"), "Interesting", "Not interesing")</f>
        <v>Not interesing</v>
      </c>
    </row>
    <row r="222" spans="1:10" x14ac:dyDescent="0.2">
      <c r="A222" t="s">
        <v>376</v>
      </c>
      <c r="B222" t="s">
        <v>377</v>
      </c>
      <c r="C222" s="2">
        <v>329</v>
      </c>
      <c r="D222" s="2">
        <v>280</v>
      </c>
      <c r="E222" t="s">
        <v>7029</v>
      </c>
      <c r="F222" t="s">
        <v>7036</v>
      </c>
      <c r="G222" s="2">
        <v>49</v>
      </c>
      <c r="H222" s="11">
        <v>0.14893617021276595</v>
      </c>
      <c r="I222">
        <v>0</v>
      </c>
      <c r="J222" t="str">
        <f>IF(OR(F222="History &amp; War", F222="Economy &amp; Educational &amp; Science", F222="Psychology &amp; Spirituality &amp; Esotericism"), "Interesting", "Not interesing")</f>
        <v>Not interesing</v>
      </c>
    </row>
    <row r="223" spans="1:10" x14ac:dyDescent="0.2">
      <c r="A223" t="s">
        <v>378</v>
      </c>
      <c r="B223" t="s">
        <v>105</v>
      </c>
      <c r="C223" s="2">
        <v>99</v>
      </c>
      <c r="D223" s="2">
        <v>80</v>
      </c>
      <c r="E223" t="s">
        <v>7027</v>
      </c>
      <c r="F223" t="s">
        <v>7039</v>
      </c>
      <c r="G223" s="2">
        <v>19</v>
      </c>
      <c r="H223" s="11">
        <v>0.19191919191919191</v>
      </c>
      <c r="I223">
        <v>0</v>
      </c>
      <c r="J223" t="str">
        <f>IF(OR(F223="History &amp; War", F223="Economy &amp; Educational &amp; Science", F223="Psychology &amp; Spirituality &amp; Esotericism"), "Interesting", "Not interesing")</f>
        <v>Not interesing</v>
      </c>
    </row>
    <row r="224" spans="1:10" x14ac:dyDescent="0.2">
      <c r="A224" t="s">
        <v>381</v>
      </c>
      <c r="B224" t="s">
        <v>304</v>
      </c>
      <c r="C224" s="2">
        <v>279</v>
      </c>
      <c r="D224" s="2">
        <v>165</v>
      </c>
      <c r="E224" t="s">
        <v>7029</v>
      </c>
      <c r="F224" t="s">
        <v>7044</v>
      </c>
      <c r="G224" s="2">
        <v>114</v>
      </c>
      <c r="H224" s="11">
        <v>0.40860215053763443</v>
      </c>
      <c r="I224">
        <v>0</v>
      </c>
      <c r="J224" t="str">
        <f>IF(OR(F224="History &amp; War", F224="Economy &amp; Educational &amp; Science", F224="Psychology &amp; Spirituality &amp; Esotericism"), "Interesting", "Not interesing")</f>
        <v>Interesting</v>
      </c>
    </row>
    <row r="225" spans="1:10" x14ac:dyDescent="0.2">
      <c r="A225" t="s">
        <v>382</v>
      </c>
      <c r="B225" t="s">
        <v>383</v>
      </c>
      <c r="C225" s="2">
        <v>99</v>
      </c>
      <c r="D225" s="2">
        <v>68</v>
      </c>
      <c r="E225" t="s">
        <v>7029</v>
      </c>
      <c r="F225" t="s">
        <v>7036</v>
      </c>
      <c r="G225" s="2">
        <v>31</v>
      </c>
      <c r="H225" s="11">
        <v>0.31313131313131315</v>
      </c>
      <c r="I225">
        <v>0</v>
      </c>
      <c r="J225" t="str">
        <f>IF(OR(F225="History &amp; War", F225="Economy &amp; Educational &amp; Science", F225="Psychology &amp; Spirituality &amp; Esotericism"), "Interesting", "Not interesing")</f>
        <v>Not interesing</v>
      </c>
    </row>
    <row r="226" spans="1:10" x14ac:dyDescent="0.2">
      <c r="A226" t="s">
        <v>384</v>
      </c>
      <c r="B226" t="s">
        <v>385</v>
      </c>
      <c r="C226" s="2">
        <v>99</v>
      </c>
      <c r="D226" s="2">
        <v>79</v>
      </c>
      <c r="E226" t="s">
        <v>7029</v>
      </c>
      <c r="F226" t="s">
        <v>7039</v>
      </c>
      <c r="G226" s="2">
        <v>20</v>
      </c>
      <c r="H226" s="11">
        <v>0.20202020202020202</v>
      </c>
      <c r="I226">
        <v>0</v>
      </c>
      <c r="J226" t="str">
        <f>IF(OR(F226="History &amp; War", F226="Economy &amp; Educational &amp; Science", F226="Psychology &amp; Spirituality &amp; Esotericism"), "Interesting", "Not interesing")</f>
        <v>Not interesing</v>
      </c>
    </row>
    <row r="227" spans="1:10" x14ac:dyDescent="0.2">
      <c r="A227" t="s">
        <v>386</v>
      </c>
      <c r="B227" t="s">
        <v>170</v>
      </c>
      <c r="C227" s="2">
        <v>319</v>
      </c>
      <c r="D227" s="2">
        <v>105</v>
      </c>
      <c r="E227" t="s">
        <v>7029</v>
      </c>
      <c r="F227" t="s">
        <v>7038</v>
      </c>
      <c r="G227" s="2">
        <v>214</v>
      </c>
      <c r="H227" s="11">
        <v>0.67084639498432597</v>
      </c>
      <c r="I227">
        <v>0</v>
      </c>
      <c r="J227" t="str">
        <f>IF(OR(F227="History &amp; War", F227="Economy &amp; Educational &amp; Science", F227="Psychology &amp; Spirituality &amp; Esotericism"), "Interesting", "Not interesing")</f>
        <v>Not interesing</v>
      </c>
    </row>
    <row r="228" spans="1:10" x14ac:dyDescent="0.2">
      <c r="A228" t="s">
        <v>387</v>
      </c>
      <c r="B228" t="s">
        <v>361</v>
      </c>
      <c r="C228" s="2">
        <v>99</v>
      </c>
      <c r="D228" s="2">
        <v>77</v>
      </c>
      <c r="E228" t="s">
        <v>7029</v>
      </c>
      <c r="F228" t="s">
        <v>7036</v>
      </c>
      <c r="G228" s="2">
        <v>22</v>
      </c>
      <c r="H228" s="11">
        <v>0.22222222222222221</v>
      </c>
      <c r="I228">
        <v>0</v>
      </c>
      <c r="J228" t="str">
        <f>IF(OR(F228="History &amp; War", F228="Economy &amp; Educational &amp; Science", F228="Psychology &amp; Spirituality &amp; Esotericism"), "Interesting", "Not interesing")</f>
        <v>Not interesing</v>
      </c>
    </row>
    <row r="229" spans="1:10" x14ac:dyDescent="0.2">
      <c r="A229" t="s">
        <v>388</v>
      </c>
      <c r="B229" t="s">
        <v>61</v>
      </c>
      <c r="C229" s="2">
        <v>319</v>
      </c>
      <c r="D229" s="2">
        <v>160</v>
      </c>
      <c r="E229" t="s">
        <v>7029</v>
      </c>
      <c r="F229" t="s">
        <v>7038</v>
      </c>
      <c r="G229" s="2">
        <v>159</v>
      </c>
      <c r="H229" s="11">
        <v>0.49843260188087773</v>
      </c>
      <c r="I229">
        <v>0</v>
      </c>
      <c r="J229" t="str">
        <f>IF(OR(F229="History &amp; War", F229="Economy &amp; Educational &amp; Science", F229="Psychology &amp; Spirituality &amp; Esotericism"), "Interesting", "Not interesing")</f>
        <v>Not interesing</v>
      </c>
    </row>
    <row r="230" spans="1:10" x14ac:dyDescent="0.2">
      <c r="A230" t="s">
        <v>389</v>
      </c>
      <c r="B230" t="s">
        <v>390</v>
      </c>
      <c r="C230" s="2">
        <v>99</v>
      </c>
      <c r="D230" s="2">
        <v>27</v>
      </c>
      <c r="E230" t="s">
        <v>7027</v>
      </c>
      <c r="F230" t="s">
        <v>7038</v>
      </c>
      <c r="G230" s="2">
        <v>72</v>
      </c>
      <c r="H230" s="11">
        <v>0.72727272727272729</v>
      </c>
      <c r="I230">
        <v>0</v>
      </c>
      <c r="J230" t="str">
        <f>IF(OR(F230="History &amp; War", F230="Economy &amp; Educational &amp; Science", F230="Psychology &amp; Spirituality &amp; Esotericism"), "Interesting", "Not interesing")</f>
        <v>Not interesing</v>
      </c>
    </row>
    <row r="231" spans="1:10" x14ac:dyDescent="0.2">
      <c r="A231" t="s">
        <v>391</v>
      </c>
      <c r="B231" t="s">
        <v>392</v>
      </c>
      <c r="C231" s="2">
        <v>319</v>
      </c>
      <c r="D231" s="2">
        <v>233</v>
      </c>
      <c r="E231" t="s">
        <v>7027</v>
      </c>
      <c r="F231" t="s">
        <v>7039</v>
      </c>
      <c r="G231" s="2">
        <v>86</v>
      </c>
      <c r="H231" s="11">
        <v>0.26959247648902823</v>
      </c>
      <c r="I231">
        <v>0</v>
      </c>
      <c r="J231" t="str">
        <f>IF(OR(F231="History &amp; War", F231="Economy &amp; Educational &amp; Science", F231="Psychology &amp; Spirituality &amp; Esotericism"), "Interesting", "Not interesing")</f>
        <v>Not interesing</v>
      </c>
    </row>
    <row r="232" spans="1:10" x14ac:dyDescent="0.2">
      <c r="A232" t="s">
        <v>393</v>
      </c>
      <c r="B232" t="s">
        <v>394</v>
      </c>
      <c r="C232" s="2">
        <v>319</v>
      </c>
      <c r="D232" s="2">
        <v>265</v>
      </c>
      <c r="E232" t="s">
        <v>7029</v>
      </c>
      <c r="F232" t="s">
        <v>7036</v>
      </c>
      <c r="G232" s="2">
        <v>54</v>
      </c>
      <c r="H232" s="11">
        <v>0.16927899686520376</v>
      </c>
      <c r="I232">
        <v>0</v>
      </c>
      <c r="J232" t="str">
        <f>IF(OR(F232="History &amp; War", F232="Economy &amp; Educational &amp; Science", F232="Psychology &amp; Spirituality &amp; Esotericism"), "Interesting", "Not interesing")</f>
        <v>Not interesing</v>
      </c>
    </row>
    <row r="233" spans="1:10" x14ac:dyDescent="0.2">
      <c r="A233" t="s">
        <v>395</v>
      </c>
      <c r="B233" t="s">
        <v>396</v>
      </c>
      <c r="C233" s="2">
        <v>279</v>
      </c>
      <c r="D233" s="2">
        <v>148</v>
      </c>
      <c r="E233" t="s">
        <v>7027</v>
      </c>
      <c r="F233" t="s">
        <v>7045</v>
      </c>
      <c r="G233" s="2">
        <v>131</v>
      </c>
      <c r="H233" s="11">
        <v>0.46953405017921146</v>
      </c>
      <c r="I233">
        <v>0</v>
      </c>
      <c r="J233" t="str">
        <f>IF(OR(F233="History &amp; War", F233="Economy &amp; Educational &amp; Science", F233="Psychology &amp; Spirituality &amp; Esotericism"), "Interesting", "Not interesing")</f>
        <v>Not interesing</v>
      </c>
    </row>
    <row r="234" spans="1:10" x14ac:dyDescent="0.2">
      <c r="A234" t="s">
        <v>397</v>
      </c>
      <c r="B234" t="s">
        <v>398</v>
      </c>
      <c r="C234" s="2">
        <v>319</v>
      </c>
      <c r="D234" s="2">
        <v>169</v>
      </c>
      <c r="E234" t="s">
        <v>7029</v>
      </c>
      <c r="F234" t="s">
        <v>7038</v>
      </c>
      <c r="G234" s="2">
        <v>150</v>
      </c>
      <c r="H234" s="11">
        <v>0.47021943573667713</v>
      </c>
      <c r="I234">
        <v>0</v>
      </c>
      <c r="J234" t="str">
        <f>IF(OR(F234="History &amp; War", F234="Economy &amp; Educational &amp; Science", F234="Psychology &amp; Spirituality &amp; Esotericism"), "Interesting", "Not interesing")</f>
        <v>Not interesing</v>
      </c>
    </row>
    <row r="235" spans="1:10" x14ac:dyDescent="0.2">
      <c r="A235" t="s">
        <v>399</v>
      </c>
      <c r="B235" t="s">
        <v>251</v>
      </c>
      <c r="C235" s="2">
        <v>499</v>
      </c>
      <c r="D235" s="2">
        <v>384</v>
      </c>
      <c r="E235" t="s">
        <v>7029</v>
      </c>
      <c r="F235" t="s">
        <v>7036</v>
      </c>
      <c r="G235" s="2">
        <v>115</v>
      </c>
      <c r="H235" s="11">
        <v>0.23046092184368738</v>
      </c>
      <c r="I235">
        <v>0</v>
      </c>
      <c r="J235" t="str">
        <f>IF(OR(F235="History &amp; War", F235="Economy &amp; Educational &amp; Science", F235="Psychology &amp; Spirituality &amp; Esotericism"), "Interesting", "Not interesing")</f>
        <v>Not interesing</v>
      </c>
    </row>
    <row r="236" spans="1:10" x14ac:dyDescent="0.2">
      <c r="A236" t="s">
        <v>400</v>
      </c>
      <c r="B236" t="s">
        <v>401</v>
      </c>
      <c r="C236" s="2">
        <v>319</v>
      </c>
      <c r="D236" s="2">
        <v>265</v>
      </c>
      <c r="E236" t="s">
        <v>7029</v>
      </c>
      <c r="F236" t="s">
        <v>7036</v>
      </c>
      <c r="G236" s="2">
        <v>54</v>
      </c>
      <c r="H236" s="11">
        <v>0.16927899686520376</v>
      </c>
      <c r="I236">
        <v>0</v>
      </c>
      <c r="J236" t="str">
        <f>IF(OR(F236="History &amp; War", F236="Economy &amp; Educational &amp; Science", F236="Psychology &amp; Spirituality &amp; Esotericism"), "Interesting", "Not interesing")</f>
        <v>Not interesing</v>
      </c>
    </row>
    <row r="237" spans="1:10" x14ac:dyDescent="0.2">
      <c r="A237" t="s">
        <v>402</v>
      </c>
      <c r="B237" t="s">
        <v>403</v>
      </c>
      <c r="C237" s="2">
        <v>319</v>
      </c>
      <c r="D237" s="2">
        <v>262</v>
      </c>
      <c r="E237" t="s">
        <v>7029</v>
      </c>
      <c r="F237" t="s">
        <v>7037</v>
      </c>
      <c r="G237" s="2">
        <v>57</v>
      </c>
      <c r="H237" s="11">
        <v>0.17868338557993729</v>
      </c>
      <c r="I237">
        <v>0</v>
      </c>
      <c r="J237" t="str">
        <f>IF(OR(F237="History &amp; War", F237="Economy &amp; Educational &amp; Science", F237="Psychology &amp; Spirituality &amp; Esotericism"), "Interesting", "Not interesing")</f>
        <v>Not interesing</v>
      </c>
    </row>
    <row r="238" spans="1:10" x14ac:dyDescent="0.2">
      <c r="A238" t="s">
        <v>404</v>
      </c>
      <c r="B238" t="s">
        <v>405</v>
      </c>
      <c r="C238" s="2">
        <v>399</v>
      </c>
      <c r="D238" s="2">
        <v>375</v>
      </c>
      <c r="E238" t="s">
        <v>7029</v>
      </c>
      <c r="F238" t="s">
        <v>7036</v>
      </c>
      <c r="G238" s="2">
        <v>24</v>
      </c>
      <c r="H238" s="11">
        <v>6.0150375939849621E-2</v>
      </c>
      <c r="I238">
        <v>0</v>
      </c>
      <c r="J238" t="str">
        <f>IF(OR(F238="History &amp; War", F238="Economy &amp; Educational &amp; Science", F238="Psychology &amp; Spirituality &amp; Esotericism"), "Interesting", "Not interesing")</f>
        <v>Not interesing</v>
      </c>
    </row>
    <row r="239" spans="1:10" x14ac:dyDescent="0.2">
      <c r="A239" t="s">
        <v>408</v>
      </c>
      <c r="B239" t="s">
        <v>269</v>
      </c>
      <c r="C239" s="2">
        <v>319</v>
      </c>
      <c r="D239" s="2">
        <v>265</v>
      </c>
      <c r="E239" t="s">
        <v>7029</v>
      </c>
      <c r="F239" t="s">
        <v>7036</v>
      </c>
      <c r="G239" s="2">
        <v>54</v>
      </c>
      <c r="H239" s="11">
        <v>0.16927899686520376</v>
      </c>
      <c r="I239">
        <v>0</v>
      </c>
      <c r="J239" t="str">
        <f>IF(OR(F239="History &amp; War", F239="Economy &amp; Educational &amp; Science", F239="Psychology &amp; Spirituality &amp; Esotericism"), "Interesting", "Not interesing")</f>
        <v>Not interesing</v>
      </c>
    </row>
    <row r="240" spans="1:10" x14ac:dyDescent="0.2">
      <c r="A240" t="s">
        <v>409</v>
      </c>
      <c r="B240" t="s">
        <v>361</v>
      </c>
      <c r="C240" s="2">
        <v>319</v>
      </c>
      <c r="D240" s="2">
        <v>246</v>
      </c>
      <c r="E240" t="s">
        <v>7029</v>
      </c>
      <c r="F240" t="s">
        <v>7036</v>
      </c>
      <c r="G240" s="2">
        <v>73</v>
      </c>
      <c r="H240" s="11">
        <v>0.22884012539184953</v>
      </c>
      <c r="I240">
        <v>0</v>
      </c>
      <c r="J240" t="str">
        <f>IF(OR(F240="History &amp; War", F240="Economy &amp; Educational &amp; Science", F240="Psychology &amp; Spirituality &amp; Esotericism"), "Interesting", "Not interesing")</f>
        <v>Not interesing</v>
      </c>
    </row>
    <row r="241" spans="1:10" x14ac:dyDescent="0.2">
      <c r="A241" t="s">
        <v>410</v>
      </c>
      <c r="B241" t="s">
        <v>411</v>
      </c>
      <c r="C241" s="2">
        <v>279</v>
      </c>
      <c r="D241" s="2">
        <v>201</v>
      </c>
      <c r="E241" t="s">
        <v>7029</v>
      </c>
      <c r="F241" t="s">
        <v>7043</v>
      </c>
      <c r="G241" s="2">
        <v>78</v>
      </c>
      <c r="H241" s="11">
        <v>0.27956989247311825</v>
      </c>
      <c r="I241">
        <v>0</v>
      </c>
      <c r="J241" t="str">
        <f>IF(OR(F241="History &amp; War", F241="Economy &amp; Educational &amp; Science", F241="Psychology &amp; Spirituality &amp; Esotericism"), "Interesting", "Not interesing")</f>
        <v>Interesting</v>
      </c>
    </row>
    <row r="242" spans="1:10" x14ac:dyDescent="0.2">
      <c r="A242" t="s">
        <v>412</v>
      </c>
      <c r="B242" t="s">
        <v>413</v>
      </c>
      <c r="C242" s="2">
        <v>319</v>
      </c>
      <c r="D242" s="2">
        <v>185</v>
      </c>
      <c r="E242" t="s">
        <v>7027</v>
      </c>
      <c r="F242" t="s">
        <v>7038</v>
      </c>
      <c r="G242" s="2">
        <v>134</v>
      </c>
      <c r="H242" s="11">
        <v>0.42006269592476492</v>
      </c>
      <c r="I242">
        <v>0</v>
      </c>
      <c r="J242" t="str">
        <f>IF(OR(F242="History &amp; War", F242="Economy &amp; Educational &amp; Science", F242="Psychology &amp; Spirituality &amp; Esotericism"), "Interesting", "Not interesing")</f>
        <v>Not interesing</v>
      </c>
    </row>
    <row r="243" spans="1:10" x14ac:dyDescent="0.2">
      <c r="A243" t="s">
        <v>414</v>
      </c>
      <c r="B243" t="s">
        <v>415</v>
      </c>
      <c r="C243" s="2">
        <v>319</v>
      </c>
      <c r="D243" s="2">
        <v>278</v>
      </c>
      <c r="E243" t="s">
        <v>7029</v>
      </c>
      <c r="F243" t="s">
        <v>7036</v>
      </c>
      <c r="G243" s="2">
        <v>41</v>
      </c>
      <c r="H243" s="11">
        <v>0.12852664576802508</v>
      </c>
      <c r="I243">
        <v>0</v>
      </c>
      <c r="J243" t="str">
        <f>IF(OR(F243="History &amp; War", F243="Economy &amp; Educational &amp; Science", F243="Psychology &amp; Spirituality &amp; Esotericism"), "Interesting", "Not interesing")</f>
        <v>Not interesing</v>
      </c>
    </row>
    <row r="244" spans="1:10" x14ac:dyDescent="0.2">
      <c r="A244" t="s">
        <v>416</v>
      </c>
      <c r="B244" t="s">
        <v>417</v>
      </c>
      <c r="C244" s="2">
        <v>319</v>
      </c>
      <c r="D244" s="2">
        <v>236</v>
      </c>
      <c r="E244" t="s">
        <v>7027</v>
      </c>
      <c r="F244" t="s">
        <v>7039</v>
      </c>
      <c r="G244" s="2">
        <v>83</v>
      </c>
      <c r="H244" s="11">
        <v>0.2601880877742947</v>
      </c>
      <c r="I244">
        <v>0</v>
      </c>
      <c r="J244" t="str">
        <f>IF(OR(F244="History &amp; War", F244="Economy &amp; Educational &amp; Science", F244="Psychology &amp; Spirituality &amp; Esotericism"), "Interesting", "Not interesing")</f>
        <v>Not interesing</v>
      </c>
    </row>
    <row r="245" spans="1:10" x14ac:dyDescent="0.2">
      <c r="A245" t="s">
        <v>418</v>
      </c>
      <c r="B245" t="s">
        <v>351</v>
      </c>
      <c r="C245" s="2">
        <v>319</v>
      </c>
      <c r="D245" s="2">
        <v>131</v>
      </c>
      <c r="E245" t="s">
        <v>7029</v>
      </c>
      <c r="F245" t="s">
        <v>7038</v>
      </c>
      <c r="G245" s="2">
        <v>188</v>
      </c>
      <c r="H245" s="11">
        <v>0.58934169278996862</v>
      </c>
      <c r="I245">
        <v>0</v>
      </c>
      <c r="J245" t="str">
        <f>IF(OR(F245="History &amp; War", F245="Economy &amp; Educational &amp; Science", F245="Psychology &amp; Spirituality &amp; Esotericism"), "Interesting", "Not interesing")</f>
        <v>Not interesing</v>
      </c>
    </row>
    <row r="246" spans="1:10" x14ac:dyDescent="0.2">
      <c r="A246" t="s">
        <v>419</v>
      </c>
      <c r="B246" t="s">
        <v>383</v>
      </c>
      <c r="C246" s="2">
        <v>319</v>
      </c>
      <c r="D246" s="2">
        <v>297</v>
      </c>
      <c r="E246" t="s">
        <v>7029</v>
      </c>
      <c r="F246" t="s">
        <v>7036</v>
      </c>
      <c r="G246" s="2">
        <v>22</v>
      </c>
      <c r="H246" s="11">
        <v>6.8965517241379309E-2</v>
      </c>
      <c r="I246">
        <v>0</v>
      </c>
      <c r="J246" t="str">
        <f>IF(OR(F246="History &amp; War", F246="Economy &amp; Educational &amp; Science", F246="Psychology &amp; Spirituality &amp; Esotericism"), "Interesting", "Not interesing")</f>
        <v>Not interesing</v>
      </c>
    </row>
    <row r="247" spans="1:10" x14ac:dyDescent="0.2">
      <c r="A247" t="s">
        <v>420</v>
      </c>
      <c r="B247" t="s">
        <v>421</v>
      </c>
      <c r="C247" s="2">
        <v>239</v>
      </c>
      <c r="D247" s="2">
        <v>179</v>
      </c>
      <c r="E247" t="s">
        <v>7027</v>
      </c>
      <c r="F247" t="s">
        <v>7036</v>
      </c>
      <c r="G247" s="2">
        <v>60</v>
      </c>
      <c r="H247" s="11">
        <v>0.2510460251046025</v>
      </c>
      <c r="I247">
        <v>0</v>
      </c>
      <c r="J247" t="str">
        <f>IF(OR(F247="History &amp; War", F247="Economy &amp; Educational &amp; Science", F247="Psychology &amp; Spirituality &amp; Esotericism"), "Interesting", "Not interesing")</f>
        <v>Not interesing</v>
      </c>
    </row>
    <row r="248" spans="1:10" x14ac:dyDescent="0.2">
      <c r="A248" t="s">
        <v>422</v>
      </c>
      <c r="B248" t="s">
        <v>423</v>
      </c>
      <c r="C248" s="2">
        <v>319</v>
      </c>
      <c r="D248" s="2">
        <v>195</v>
      </c>
      <c r="E248" t="s">
        <v>7027</v>
      </c>
      <c r="F248" t="s">
        <v>7039</v>
      </c>
      <c r="G248" s="2">
        <v>124</v>
      </c>
      <c r="H248" s="11">
        <v>0.38871473354231972</v>
      </c>
      <c r="I248">
        <v>0</v>
      </c>
      <c r="J248" t="str">
        <f>IF(OR(F248="History &amp; War", F248="Economy &amp; Educational &amp; Science", F248="Psychology &amp; Spirituality &amp; Esotericism"), "Interesting", "Not interesing")</f>
        <v>Not interesing</v>
      </c>
    </row>
    <row r="249" spans="1:10" x14ac:dyDescent="0.2">
      <c r="A249" t="s">
        <v>426</v>
      </c>
      <c r="B249" t="s">
        <v>385</v>
      </c>
      <c r="C249" s="2">
        <v>319</v>
      </c>
      <c r="D249" s="2">
        <v>316</v>
      </c>
      <c r="E249" t="s">
        <v>7029</v>
      </c>
      <c r="F249" t="s">
        <v>7039</v>
      </c>
      <c r="G249" s="2">
        <v>3</v>
      </c>
      <c r="H249" s="11">
        <v>9.4043887147335428E-3</v>
      </c>
      <c r="I249">
        <v>0</v>
      </c>
      <c r="J249" t="str">
        <f>IF(OR(F249="History &amp; War", F249="Economy &amp; Educational &amp; Science", F249="Psychology &amp; Spirituality &amp; Esotericism"), "Interesting", "Not interesing")</f>
        <v>Not interesing</v>
      </c>
    </row>
    <row r="250" spans="1:10" x14ac:dyDescent="0.2">
      <c r="A250" t="s">
        <v>427</v>
      </c>
      <c r="B250" t="s">
        <v>428</v>
      </c>
      <c r="C250" s="2">
        <v>319</v>
      </c>
      <c r="D250" s="2">
        <v>207</v>
      </c>
      <c r="E250" t="s">
        <v>7029</v>
      </c>
      <c r="F250" t="s">
        <v>7037</v>
      </c>
      <c r="G250" s="2">
        <v>112</v>
      </c>
      <c r="H250" s="11">
        <v>0.35109717868338558</v>
      </c>
      <c r="I250">
        <v>0</v>
      </c>
      <c r="J250" t="str">
        <f>IF(OR(F250="History &amp; War", F250="Economy &amp; Educational &amp; Science", F250="Psychology &amp; Spirituality &amp; Esotericism"), "Interesting", "Not interesing")</f>
        <v>Not interesing</v>
      </c>
    </row>
    <row r="251" spans="1:10" x14ac:dyDescent="0.2">
      <c r="A251" t="s">
        <v>432</v>
      </c>
      <c r="B251" t="s">
        <v>269</v>
      </c>
      <c r="C251" s="2">
        <v>319</v>
      </c>
      <c r="D251" s="2">
        <v>211</v>
      </c>
      <c r="E251" t="s">
        <v>7029</v>
      </c>
      <c r="F251" t="s">
        <v>7036</v>
      </c>
      <c r="G251" s="2">
        <v>108</v>
      </c>
      <c r="H251" s="11">
        <v>0.33855799373040751</v>
      </c>
      <c r="I251">
        <v>0</v>
      </c>
      <c r="J251" t="str">
        <f>IF(OR(F251="History &amp; War", F251="Economy &amp; Educational &amp; Science", F251="Psychology &amp; Spirituality &amp; Esotericism"), "Interesting", "Not interesing")</f>
        <v>Not interesing</v>
      </c>
    </row>
    <row r="252" spans="1:10" x14ac:dyDescent="0.2">
      <c r="A252" t="s">
        <v>434</v>
      </c>
      <c r="B252" t="s">
        <v>435</v>
      </c>
      <c r="C252" s="2">
        <v>319</v>
      </c>
      <c r="D252" s="2">
        <v>268</v>
      </c>
      <c r="E252" t="s">
        <v>7029</v>
      </c>
      <c r="F252" t="s">
        <v>7036</v>
      </c>
      <c r="G252" s="2">
        <v>51</v>
      </c>
      <c r="H252" s="11">
        <v>0.15987460815047022</v>
      </c>
      <c r="I252">
        <v>0</v>
      </c>
      <c r="J252" t="str">
        <f>IF(OR(F252="History &amp; War", F252="Economy &amp; Educational &amp; Science", F252="Psychology &amp; Spirituality &amp; Esotericism"), "Interesting", "Not interesing")</f>
        <v>Not interesing</v>
      </c>
    </row>
    <row r="253" spans="1:10" x14ac:dyDescent="0.2">
      <c r="A253" t="s">
        <v>436</v>
      </c>
      <c r="B253" t="s">
        <v>437</v>
      </c>
      <c r="C253" s="2">
        <v>319</v>
      </c>
      <c r="D253" s="2">
        <v>274</v>
      </c>
      <c r="E253" t="s">
        <v>7029</v>
      </c>
      <c r="F253" t="s">
        <v>7036</v>
      </c>
      <c r="G253" s="2">
        <v>45</v>
      </c>
      <c r="H253" s="11">
        <v>0.14106583072100312</v>
      </c>
      <c r="I253">
        <v>0</v>
      </c>
      <c r="J253" t="str">
        <f>IF(OR(F253="History &amp; War", F253="Economy &amp; Educational &amp; Science", F253="Psychology &amp; Spirituality &amp; Esotericism"), "Interesting", "Not interesing")</f>
        <v>Not interesing</v>
      </c>
    </row>
    <row r="254" spans="1:10" x14ac:dyDescent="0.2">
      <c r="A254" t="s">
        <v>438</v>
      </c>
      <c r="B254" t="s">
        <v>222</v>
      </c>
      <c r="C254" s="2">
        <v>319</v>
      </c>
      <c r="D254" s="2">
        <v>220</v>
      </c>
      <c r="E254" t="s">
        <v>7029</v>
      </c>
      <c r="F254" t="s">
        <v>7036</v>
      </c>
      <c r="G254" s="2">
        <v>99</v>
      </c>
      <c r="H254" s="11">
        <v>0.31034482758620691</v>
      </c>
      <c r="I254">
        <v>0</v>
      </c>
      <c r="J254" t="str">
        <f>IF(OR(F254="History &amp; War", F254="Economy &amp; Educational &amp; Science", F254="Psychology &amp; Spirituality &amp; Esotericism"), "Interesting", "Not interesing")</f>
        <v>Not interesing</v>
      </c>
    </row>
    <row r="255" spans="1:10" x14ac:dyDescent="0.2">
      <c r="A255" t="s">
        <v>439</v>
      </c>
      <c r="B255" t="s">
        <v>331</v>
      </c>
      <c r="C255" s="2">
        <v>319</v>
      </c>
      <c r="D255" s="2">
        <v>287</v>
      </c>
      <c r="E255" t="s">
        <v>7029</v>
      </c>
      <c r="F255" t="s">
        <v>7036</v>
      </c>
      <c r="G255" s="2">
        <v>32</v>
      </c>
      <c r="H255" s="11">
        <v>0.10031347962382445</v>
      </c>
      <c r="I255">
        <v>0</v>
      </c>
      <c r="J255" t="str">
        <f>IF(OR(F255="History &amp; War", F255="Economy &amp; Educational &amp; Science", F255="Psychology &amp; Spirituality &amp; Esotericism"), "Interesting", "Not interesing")</f>
        <v>Not interesing</v>
      </c>
    </row>
    <row r="256" spans="1:10" x14ac:dyDescent="0.2">
      <c r="A256" t="s">
        <v>440</v>
      </c>
      <c r="B256" t="s">
        <v>251</v>
      </c>
      <c r="C256" s="2">
        <v>499</v>
      </c>
      <c r="D256" s="2">
        <v>359</v>
      </c>
      <c r="E256" t="s">
        <v>7029</v>
      </c>
      <c r="F256" t="s">
        <v>7036</v>
      </c>
      <c r="G256" s="2">
        <v>140</v>
      </c>
      <c r="H256" s="11">
        <v>0.28056112224448898</v>
      </c>
      <c r="I256">
        <v>0</v>
      </c>
      <c r="J256" t="str">
        <f>IF(OR(F256="History &amp; War", F256="Economy &amp; Educational &amp; Science", F256="Psychology &amp; Spirituality &amp; Esotericism"), "Interesting", "Not interesing")</f>
        <v>Not interesing</v>
      </c>
    </row>
    <row r="257" spans="1:10" x14ac:dyDescent="0.2">
      <c r="A257" t="s">
        <v>441</v>
      </c>
      <c r="B257" t="s">
        <v>442</v>
      </c>
      <c r="C257" s="2">
        <v>319</v>
      </c>
      <c r="D257" s="2">
        <v>188</v>
      </c>
      <c r="E257" t="s">
        <v>7029</v>
      </c>
      <c r="F257" t="s">
        <v>7036</v>
      </c>
      <c r="G257" s="2">
        <v>131</v>
      </c>
      <c r="H257" s="11">
        <v>0.41065830721003133</v>
      </c>
      <c r="I257">
        <v>0</v>
      </c>
      <c r="J257" t="str">
        <f>IF(OR(F257="History &amp; War", F257="Economy &amp; Educational &amp; Science", F257="Psychology &amp; Spirituality &amp; Esotericism"), "Interesting", "Not interesing")</f>
        <v>Not interesing</v>
      </c>
    </row>
    <row r="258" spans="1:10" x14ac:dyDescent="0.2">
      <c r="A258" t="s">
        <v>443</v>
      </c>
      <c r="B258" t="s">
        <v>249</v>
      </c>
      <c r="C258" s="2">
        <v>319</v>
      </c>
      <c r="D258" s="2">
        <v>278</v>
      </c>
      <c r="E258" t="s">
        <v>7029</v>
      </c>
      <c r="F258" t="s">
        <v>7044</v>
      </c>
      <c r="G258" s="2">
        <v>41</v>
      </c>
      <c r="H258" s="11">
        <v>0.12852664576802508</v>
      </c>
      <c r="I258">
        <v>0</v>
      </c>
      <c r="J258" t="str">
        <f>IF(OR(F258="History &amp; War", F258="Economy &amp; Educational &amp; Science", F258="Psychology &amp; Spirituality &amp; Esotericism"), "Interesting", "Not interesing")</f>
        <v>Interesting</v>
      </c>
    </row>
    <row r="259" spans="1:10" x14ac:dyDescent="0.2">
      <c r="A259" t="s">
        <v>444</v>
      </c>
      <c r="B259" t="s">
        <v>445</v>
      </c>
      <c r="C259" s="2">
        <v>319</v>
      </c>
      <c r="D259" s="2">
        <v>204</v>
      </c>
      <c r="E259" t="s">
        <v>7029</v>
      </c>
      <c r="F259" t="s">
        <v>7038</v>
      </c>
      <c r="G259" s="2">
        <v>115</v>
      </c>
      <c r="H259" s="11">
        <v>0.36050156739811912</v>
      </c>
      <c r="I259">
        <v>0</v>
      </c>
      <c r="J259" t="str">
        <f>IF(OR(F259="History &amp; War", F259="Economy &amp; Educational &amp; Science", F259="Psychology &amp; Spirituality &amp; Esotericism"), "Interesting", "Not interesing")</f>
        <v>Not interesing</v>
      </c>
    </row>
    <row r="260" spans="1:10" x14ac:dyDescent="0.2">
      <c r="A260" t="s">
        <v>446</v>
      </c>
      <c r="B260" t="s">
        <v>447</v>
      </c>
      <c r="C260" s="2">
        <v>279</v>
      </c>
      <c r="D260" s="2">
        <v>162</v>
      </c>
      <c r="E260" t="s">
        <v>7029</v>
      </c>
      <c r="F260" t="s">
        <v>7036</v>
      </c>
      <c r="G260" s="2">
        <v>117</v>
      </c>
      <c r="H260" s="11">
        <v>0.41935483870967744</v>
      </c>
      <c r="I260">
        <v>0</v>
      </c>
      <c r="J260" t="str">
        <f>IF(OR(F260="History &amp; War", F260="Economy &amp; Educational &amp; Science", F260="Psychology &amp; Spirituality &amp; Esotericism"), "Interesting", "Not interesing")</f>
        <v>Not interesing</v>
      </c>
    </row>
    <row r="261" spans="1:10" x14ac:dyDescent="0.2">
      <c r="A261" t="s">
        <v>448</v>
      </c>
      <c r="B261" t="s">
        <v>449</v>
      </c>
      <c r="C261" s="2">
        <v>319</v>
      </c>
      <c r="D261" s="2">
        <v>278</v>
      </c>
      <c r="E261" t="s">
        <v>7029</v>
      </c>
      <c r="F261" t="s">
        <v>7039</v>
      </c>
      <c r="G261" s="2">
        <v>41</v>
      </c>
      <c r="H261" s="11">
        <v>0.12852664576802508</v>
      </c>
      <c r="I261">
        <v>0</v>
      </c>
      <c r="J261" t="str">
        <f>IF(OR(F261="History &amp; War", F261="Economy &amp; Educational &amp; Science", F261="Psychology &amp; Spirituality &amp; Esotericism"), "Interesting", "Not interesing")</f>
        <v>Not interesing</v>
      </c>
    </row>
    <row r="262" spans="1:10" x14ac:dyDescent="0.2">
      <c r="A262" t="s">
        <v>450</v>
      </c>
      <c r="B262" t="s">
        <v>451</v>
      </c>
      <c r="C262" s="2">
        <v>239</v>
      </c>
      <c r="D262" s="2">
        <v>182</v>
      </c>
      <c r="E262" t="s">
        <v>7027</v>
      </c>
      <c r="F262" t="s">
        <v>7041</v>
      </c>
      <c r="G262" s="2">
        <v>57</v>
      </c>
      <c r="H262" s="11">
        <v>0.2384937238493724</v>
      </c>
      <c r="I262">
        <v>0</v>
      </c>
      <c r="J262" t="str">
        <f>IF(OR(F262="History &amp; War", F262="Economy &amp; Educational &amp; Science", F262="Psychology &amp; Spirituality &amp; Esotericism"), "Interesting", "Not interesing")</f>
        <v>Interesting</v>
      </c>
    </row>
    <row r="263" spans="1:10" x14ac:dyDescent="0.2">
      <c r="A263" t="s">
        <v>454</v>
      </c>
      <c r="B263" t="s">
        <v>390</v>
      </c>
      <c r="C263" s="2">
        <v>319</v>
      </c>
      <c r="D263" s="2">
        <v>179</v>
      </c>
      <c r="E263" t="s">
        <v>7027</v>
      </c>
      <c r="F263" t="s">
        <v>7038</v>
      </c>
      <c r="G263" s="2">
        <v>140</v>
      </c>
      <c r="H263" s="11">
        <v>0.43887147335423199</v>
      </c>
      <c r="I263">
        <v>0</v>
      </c>
      <c r="J263" t="str">
        <f>IF(OR(F263="History &amp; War", F263="Economy &amp; Educational &amp; Science", F263="Psychology &amp; Spirituality &amp; Esotericism"), "Interesting", "Not interesing")</f>
        <v>Not interesing</v>
      </c>
    </row>
    <row r="264" spans="1:10" x14ac:dyDescent="0.2">
      <c r="A264" t="s">
        <v>458</v>
      </c>
      <c r="B264" t="s">
        <v>459</v>
      </c>
      <c r="C264" s="2">
        <v>399</v>
      </c>
      <c r="D264" s="2">
        <v>315</v>
      </c>
      <c r="E264" t="s">
        <v>7029</v>
      </c>
      <c r="F264" t="s">
        <v>7045</v>
      </c>
      <c r="G264" s="2">
        <v>84</v>
      </c>
      <c r="H264" s="11">
        <v>0.21052631578947367</v>
      </c>
      <c r="I264">
        <v>0</v>
      </c>
      <c r="J264" t="str">
        <f>IF(OR(F264="History &amp; War", F264="Economy &amp; Educational &amp; Science", F264="Psychology &amp; Spirituality &amp; Esotericism"), "Interesting", "Not interesing")</f>
        <v>Not interesing</v>
      </c>
    </row>
    <row r="265" spans="1:10" x14ac:dyDescent="0.2">
      <c r="A265" t="s">
        <v>460</v>
      </c>
      <c r="B265" t="s">
        <v>461</v>
      </c>
      <c r="C265" s="2">
        <v>279</v>
      </c>
      <c r="D265" s="2">
        <v>218</v>
      </c>
      <c r="E265" t="s">
        <v>7029</v>
      </c>
      <c r="F265" t="s">
        <v>7044</v>
      </c>
      <c r="G265" s="2">
        <v>61</v>
      </c>
      <c r="H265" s="11">
        <v>0.21863799283154123</v>
      </c>
      <c r="I265">
        <v>0</v>
      </c>
      <c r="J265" t="str">
        <f>IF(OR(F265="History &amp; War", F265="Economy &amp; Educational &amp; Science", F265="Psychology &amp; Spirituality &amp; Esotericism"), "Interesting", "Not interesing")</f>
        <v>Interesting</v>
      </c>
    </row>
    <row r="266" spans="1:10" x14ac:dyDescent="0.2">
      <c r="A266" t="s">
        <v>462</v>
      </c>
      <c r="B266" t="s">
        <v>445</v>
      </c>
      <c r="C266" s="2">
        <v>319</v>
      </c>
      <c r="D266" s="2">
        <v>169</v>
      </c>
      <c r="E266" t="s">
        <v>7027</v>
      </c>
      <c r="F266" t="s">
        <v>7038</v>
      </c>
      <c r="G266" s="2">
        <v>150</v>
      </c>
      <c r="H266" s="11">
        <v>0.47021943573667713</v>
      </c>
      <c r="I266">
        <v>0</v>
      </c>
      <c r="J266" t="str">
        <f>IF(OR(F266="History &amp; War", F266="Economy &amp; Educational &amp; Science", F266="Psychology &amp; Spirituality &amp; Esotericism"), "Interesting", "Not interesing")</f>
        <v>Not interesing</v>
      </c>
    </row>
    <row r="267" spans="1:10" x14ac:dyDescent="0.2">
      <c r="A267" t="s">
        <v>463</v>
      </c>
      <c r="B267" t="s">
        <v>370</v>
      </c>
      <c r="C267" s="2">
        <v>329</v>
      </c>
      <c r="D267" s="2">
        <v>286</v>
      </c>
      <c r="E267" t="s">
        <v>7029</v>
      </c>
      <c r="F267" t="s">
        <v>7044</v>
      </c>
      <c r="G267" s="2">
        <v>43</v>
      </c>
      <c r="H267" s="11">
        <v>0.13069908814589665</v>
      </c>
      <c r="I267">
        <v>0</v>
      </c>
      <c r="J267" t="str">
        <f>IF(OR(F267="History &amp; War", F267="Economy &amp; Educational &amp; Science", F267="Psychology &amp; Spirituality &amp; Esotericism"), "Interesting", "Not interesing")</f>
        <v>Interesting</v>
      </c>
    </row>
    <row r="268" spans="1:10" x14ac:dyDescent="0.2">
      <c r="A268" t="s">
        <v>466</v>
      </c>
      <c r="B268" t="s">
        <v>467</v>
      </c>
      <c r="C268" s="2">
        <v>319</v>
      </c>
      <c r="D268" s="2">
        <v>182</v>
      </c>
      <c r="E268" t="s">
        <v>7027</v>
      </c>
      <c r="F268" t="s">
        <v>7038</v>
      </c>
      <c r="G268" s="2">
        <v>137</v>
      </c>
      <c r="H268" s="11">
        <v>0.42946708463949845</v>
      </c>
      <c r="I268">
        <v>0</v>
      </c>
      <c r="J268" t="str">
        <f>IF(OR(F268="History &amp; War", F268="Economy &amp; Educational &amp; Science", F268="Psychology &amp; Spirituality &amp; Esotericism"), "Interesting", "Not interesing")</f>
        <v>Not interesing</v>
      </c>
    </row>
    <row r="269" spans="1:10" x14ac:dyDescent="0.2">
      <c r="A269" t="s">
        <v>468</v>
      </c>
      <c r="B269" t="s">
        <v>213</v>
      </c>
      <c r="C269" s="2">
        <v>319</v>
      </c>
      <c r="D269" s="2">
        <v>249</v>
      </c>
      <c r="E269" t="s">
        <v>7029</v>
      </c>
      <c r="F269" t="s">
        <v>7036</v>
      </c>
      <c r="G269" s="2">
        <v>70</v>
      </c>
      <c r="H269" s="11">
        <v>0.21943573667711599</v>
      </c>
      <c r="I269">
        <v>0</v>
      </c>
      <c r="J269" t="str">
        <f>IF(OR(F269="History &amp; War", F269="Economy &amp; Educational &amp; Science", F269="Psychology &amp; Spirituality &amp; Esotericism"), "Interesting", "Not interesing")</f>
        <v>Not interesing</v>
      </c>
    </row>
    <row r="270" spans="1:10" x14ac:dyDescent="0.2">
      <c r="A270" t="s">
        <v>469</v>
      </c>
      <c r="B270" t="s">
        <v>470</v>
      </c>
      <c r="C270" s="2">
        <v>319</v>
      </c>
      <c r="D270" s="2">
        <v>306</v>
      </c>
      <c r="E270" t="s">
        <v>7029</v>
      </c>
      <c r="F270" t="s">
        <v>7045</v>
      </c>
      <c r="G270" s="2">
        <v>13</v>
      </c>
      <c r="H270" s="11">
        <v>4.0752351097178681E-2</v>
      </c>
      <c r="I270">
        <v>0</v>
      </c>
      <c r="J270" t="str">
        <f>IF(OR(F270="History &amp; War", F270="Economy &amp; Educational &amp; Science", F270="Psychology &amp; Spirituality &amp; Esotericism"), "Interesting", "Not interesing")</f>
        <v>Not interesing</v>
      </c>
    </row>
    <row r="271" spans="1:10" x14ac:dyDescent="0.2">
      <c r="A271" t="s">
        <v>471</v>
      </c>
      <c r="B271" t="s">
        <v>472</v>
      </c>
      <c r="C271" s="2">
        <v>319</v>
      </c>
      <c r="D271" s="2">
        <v>105</v>
      </c>
      <c r="E271" t="s">
        <v>7029</v>
      </c>
      <c r="F271" t="s">
        <v>7038</v>
      </c>
      <c r="G271" s="2">
        <v>214</v>
      </c>
      <c r="H271" s="11">
        <v>0.67084639498432597</v>
      </c>
      <c r="I271">
        <v>0</v>
      </c>
      <c r="J271" t="str">
        <f>IF(OR(F271="History &amp; War", F271="Economy &amp; Educational &amp; Science", F271="Psychology &amp; Spirituality &amp; Esotericism"), "Interesting", "Not interesing")</f>
        <v>Not interesing</v>
      </c>
    </row>
    <row r="272" spans="1:10" x14ac:dyDescent="0.2">
      <c r="A272" t="s">
        <v>473</v>
      </c>
      <c r="B272" t="s">
        <v>474</v>
      </c>
      <c r="C272" s="2">
        <v>319</v>
      </c>
      <c r="D272" s="2">
        <v>217</v>
      </c>
      <c r="E272" t="s">
        <v>7029</v>
      </c>
      <c r="F272" t="s">
        <v>7039</v>
      </c>
      <c r="G272" s="2">
        <v>102</v>
      </c>
      <c r="H272" s="11">
        <v>0.31974921630094044</v>
      </c>
      <c r="I272">
        <v>0</v>
      </c>
      <c r="J272" t="str">
        <f>IF(OR(F272="History &amp; War", F272="Economy &amp; Educational &amp; Science", F272="Psychology &amp; Spirituality &amp; Esotericism"), "Interesting", "Not interesing")</f>
        <v>Not interesing</v>
      </c>
    </row>
    <row r="273" spans="1:10" x14ac:dyDescent="0.2">
      <c r="A273" t="s">
        <v>475</v>
      </c>
      <c r="B273" t="s">
        <v>476</v>
      </c>
      <c r="C273" s="2">
        <v>319</v>
      </c>
      <c r="D273" s="2">
        <v>239</v>
      </c>
      <c r="E273" t="s">
        <v>7029</v>
      </c>
      <c r="F273" t="s">
        <v>7036</v>
      </c>
      <c r="G273" s="2">
        <v>80</v>
      </c>
      <c r="H273" s="11">
        <v>0.2507836990595611</v>
      </c>
      <c r="I273">
        <v>0</v>
      </c>
      <c r="J273" t="str">
        <f>IF(OR(F273="History &amp; War", F273="Economy &amp; Educational &amp; Science", F273="Psychology &amp; Spirituality &amp; Esotericism"), "Interesting", "Not interesing")</f>
        <v>Not interesing</v>
      </c>
    </row>
    <row r="274" spans="1:10" x14ac:dyDescent="0.2">
      <c r="A274" t="s">
        <v>477</v>
      </c>
      <c r="B274" t="s">
        <v>478</v>
      </c>
      <c r="C274" s="2">
        <v>319</v>
      </c>
      <c r="D274" s="2">
        <v>252</v>
      </c>
      <c r="E274" t="s">
        <v>7029</v>
      </c>
      <c r="F274" t="s">
        <v>7036</v>
      </c>
      <c r="G274" s="2">
        <v>67</v>
      </c>
      <c r="H274" s="11">
        <v>0.21003134796238246</v>
      </c>
      <c r="I274">
        <v>0</v>
      </c>
      <c r="J274" t="str">
        <f>IF(OR(F274="History &amp; War", F274="Economy &amp; Educational &amp; Science", F274="Psychology &amp; Spirituality &amp; Esotericism"), "Interesting", "Not interesing")</f>
        <v>Not interesing</v>
      </c>
    </row>
    <row r="275" spans="1:10" x14ac:dyDescent="0.2">
      <c r="A275" t="s">
        <v>479</v>
      </c>
      <c r="B275" t="s">
        <v>480</v>
      </c>
      <c r="C275" s="2">
        <v>319</v>
      </c>
      <c r="D275" s="2">
        <v>284</v>
      </c>
      <c r="E275" t="s">
        <v>7029</v>
      </c>
      <c r="F275" t="s">
        <v>7039</v>
      </c>
      <c r="G275" s="2">
        <v>35</v>
      </c>
      <c r="H275" s="11">
        <v>0.109717868338558</v>
      </c>
      <c r="I275">
        <v>0</v>
      </c>
      <c r="J275" t="str">
        <f>IF(OR(F275="History &amp; War", F275="Economy &amp; Educational &amp; Science", F275="Psychology &amp; Spirituality &amp; Esotericism"), "Interesting", "Not interesing")</f>
        <v>Not interesing</v>
      </c>
    </row>
    <row r="276" spans="1:10" x14ac:dyDescent="0.2">
      <c r="A276" t="s">
        <v>481</v>
      </c>
      <c r="B276" t="s">
        <v>482</v>
      </c>
      <c r="C276" s="2">
        <v>279</v>
      </c>
      <c r="D276" s="2">
        <v>234</v>
      </c>
      <c r="E276" t="s">
        <v>7029</v>
      </c>
      <c r="F276" t="s">
        <v>7039</v>
      </c>
      <c r="G276" s="2">
        <v>45</v>
      </c>
      <c r="H276" s="11">
        <v>0.16129032258064516</v>
      </c>
      <c r="I276">
        <v>0</v>
      </c>
      <c r="J276" t="str">
        <f>IF(OR(F276="History &amp; War", F276="Economy &amp; Educational &amp; Science", F276="Psychology &amp; Spirituality &amp; Esotericism"), "Interesting", "Not interesing")</f>
        <v>Not interesing</v>
      </c>
    </row>
    <row r="277" spans="1:10" x14ac:dyDescent="0.2">
      <c r="A277" t="s">
        <v>483</v>
      </c>
      <c r="B277" t="s">
        <v>353</v>
      </c>
      <c r="C277" s="2">
        <v>319</v>
      </c>
      <c r="D277" s="2">
        <v>265</v>
      </c>
      <c r="E277" t="s">
        <v>7029</v>
      </c>
      <c r="F277" t="s">
        <v>7036</v>
      </c>
      <c r="G277" s="2">
        <v>54</v>
      </c>
      <c r="H277" s="11">
        <v>0.16927899686520376</v>
      </c>
      <c r="I277">
        <v>0</v>
      </c>
      <c r="J277" t="str">
        <f>IF(OR(F277="History &amp; War", F277="Economy &amp; Educational &amp; Science", F277="Psychology &amp; Spirituality &amp; Esotericism"), "Interesting", "Not interesing")</f>
        <v>Not interesing</v>
      </c>
    </row>
    <row r="278" spans="1:10" x14ac:dyDescent="0.2">
      <c r="A278" t="s">
        <v>484</v>
      </c>
      <c r="B278" t="s">
        <v>485</v>
      </c>
      <c r="C278" s="2">
        <v>159</v>
      </c>
      <c r="D278" s="2">
        <v>108</v>
      </c>
      <c r="E278" t="s">
        <v>7027</v>
      </c>
      <c r="F278" t="s">
        <v>7043</v>
      </c>
      <c r="G278" s="2">
        <v>51</v>
      </c>
      <c r="H278" s="11">
        <v>0.32075471698113206</v>
      </c>
      <c r="I278">
        <v>0</v>
      </c>
      <c r="J278" t="str">
        <f>IF(OR(F278="History &amp; War", F278="Economy &amp; Educational &amp; Science", F278="Psychology &amp; Spirituality &amp; Esotericism"), "Interesting", "Not interesing")</f>
        <v>Interesting</v>
      </c>
    </row>
    <row r="279" spans="1:10" x14ac:dyDescent="0.2">
      <c r="A279" t="s">
        <v>486</v>
      </c>
      <c r="B279" t="s">
        <v>487</v>
      </c>
      <c r="C279" s="2">
        <v>609</v>
      </c>
      <c r="D279" s="2">
        <v>487</v>
      </c>
      <c r="E279" t="s">
        <v>7029</v>
      </c>
      <c r="F279" t="s">
        <v>7036</v>
      </c>
      <c r="G279" s="2">
        <v>122</v>
      </c>
      <c r="H279" s="11">
        <v>0.20032840722495895</v>
      </c>
      <c r="I279">
        <v>0</v>
      </c>
      <c r="J279" t="str">
        <f>IF(OR(F279="History &amp; War", F279="Economy &amp; Educational &amp; Science", F279="Psychology &amp; Spirituality &amp; Esotericism"), "Interesting", "Not interesing")</f>
        <v>Not interesing</v>
      </c>
    </row>
    <row r="280" spans="1:10" x14ac:dyDescent="0.2">
      <c r="A280" t="s">
        <v>490</v>
      </c>
      <c r="B280" t="s">
        <v>476</v>
      </c>
      <c r="C280" s="2">
        <v>319</v>
      </c>
      <c r="D280" s="2">
        <v>230</v>
      </c>
      <c r="E280" t="s">
        <v>7029</v>
      </c>
      <c r="F280" t="s">
        <v>7036</v>
      </c>
      <c r="G280" s="2">
        <v>89</v>
      </c>
      <c r="H280" s="11">
        <v>0.27899686520376177</v>
      </c>
      <c r="I280">
        <v>0</v>
      </c>
      <c r="J280" t="str">
        <f>IF(OR(F280="History &amp; War", F280="Economy &amp; Educational &amp; Science", F280="Psychology &amp; Spirituality &amp; Esotericism"), "Interesting", "Not interesing")</f>
        <v>Not interesing</v>
      </c>
    </row>
    <row r="281" spans="1:10" x14ac:dyDescent="0.2">
      <c r="A281" t="s">
        <v>491</v>
      </c>
      <c r="B281" t="s">
        <v>492</v>
      </c>
      <c r="C281" s="2">
        <v>319</v>
      </c>
      <c r="D281" s="2">
        <v>166</v>
      </c>
      <c r="E281" t="s">
        <v>7029</v>
      </c>
      <c r="F281" t="s">
        <v>7038</v>
      </c>
      <c r="G281" s="2">
        <v>153</v>
      </c>
      <c r="H281" s="11">
        <v>0.47962382445141066</v>
      </c>
      <c r="I281">
        <v>0</v>
      </c>
      <c r="J281" t="str">
        <f>IF(OR(F281="History &amp; War", F281="Economy &amp; Educational &amp; Science", F281="Psychology &amp; Spirituality &amp; Esotericism"), "Interesting", "Not interesing")</f>
        <v>Not interesing</v>
      </c>
    </row>
    <row r="282" spans="1:10" x14ac:dyDescent="0.2">
      <c r="A282" t="s">
        <v>493</v>
      </c>
      <c r="B282" t="s">
        <v>249</v>
      </c>
      <c r="C282" s="2">
        <v>319</v>
      </c>
      <c r="D282" s="2">
        <v>274</v>
      </c>
      <c r="E282" t="s">
        <v>7029</v>
      </c>
      <c r="F282" t="s">
        <v>7044</v>
      </c>
      <c r="G282" s="2">
        <v>45</v>
      </c>
      <c r="H282" s="11">
        <v>0.14106583072100312</v>
      </c>
      <c r="I282">
        <v>0</v>
      </c>
      <c r="J282" t="str">
        <f>IF(OR(F282="History &amp; War", F282="Economy &amp; Educational &amp; Science", F282="Psychology &amp; Spirituality &amp; Esotericism"), "Interesting", "Not interesing")</f>
        <v>Interesting</v>
      </c>
    </row>
    <row r="283" spans="1:10" x14ac:dyDescent="0.2">
      <c r="A283" t="s">
        <v>497</v>
      </c>
      <c r="B283" t="s">
        <v>498</v>
      </c>
      <c r="C283" s="2">
        <v>279</v>
      </c>
      <c r="D283" s="2">
        <v>181</v>
      </c>
      <c r="E283" t="s">
        <v>7029</v>
      </c>
      <c r="F283" t="s">
        <v>7041</v>
      </c>
      <c r="G283" s="2">
        <v>98</v>
      </c>
      <c r="H283" s="11">
        <v>0.35125448028673834</v>
      </c>
      <c r="I283">
        <v>0</v>
      </c>
      <c r="J283" t="str">
        <f>IF(OR(F283="History &amp; War", F283="Economy &amp; Educational &amp; Science", F283="Psychology &amp; Spirituality &amp; Esotericism"), "Interesting", "Not interesing")</f>
        <v>Interesting</v>
      </c>
    </row>
    <row r="284" spans="1:10" x14ac:dyDescent="0.2">
      <c r="A284" t="s">
        <v>499</v>
      </c>
      <c r="B284" t="s">
        <v>351</v>
      </c>
      <c r="C284" s="2">
        <v>99</v>
      </c>
      <c r="D284" s="2">
        <v>43</v>
      </c>
      <c r="E284" t="s">
        <v>7029</v>
      </c>
      <c r="F284" t="s">
        <v>7038</v>
      </c>
      <c r="G284" s="2">
        <v>56</v>
      </c>
      <c r="H284" s="11">
        <v>0.56565656565656564</v>
      </c>
      <c r="I284">
        <v>0</v>
      </c>
      <c r="J284" t="str">
        <f>IF(OR(F284="History &amp; War", F284="Economy &amp; Educational &amp; Science", F284="Psychology &amp; Spirituality &amp; Esotericism"), "Interesting", "Not interesing")</f>
        <v>Not interesing</v>
      </c>
    </row>
    <row r="285" spans="1:10" x14ac:dyDescent="0.2">
      <c r="A285" t="s">
        <v>500</v>
      </c>
      <c r="B285" t="s">
        <v>467</v>
      </c>
      <c r="C285" s="2">
        <v>319</v>
      </c>
      <c r="D285" s="2">
        <v>179</v>
      </c>
      <c r="E285" t="s">
        <v>7027</v>
      </c>
      <c r="F285" t="s">
        <v>7038</v>
      </c>
      <c r="G285" s="2">
        <v>140</v>
      </c>
      <c r="H285" s="11">
        <v>0.43887147335423199</v>
      </c>
      <c r="I285">
        <v>0</v>
      </c>
      <c r="J285" t="str">
        <f>IF(OR(F285="History &amp; War", F285="Economy &amp; Educational &amp; Science", F285="Psychology &amp; Spirituality &amp; Esotericism"), "Interesting", "Not interesing")</f>
        <v>Not interesing</v>
      </c>
    </row>
    <row r="286" spans="1:10" x14ac:dyDescent="0.2">
      <c r="A286" t="s">
        <v>501</v>
      </c>
      <c r="B286" t="s">
        <v>502</v>
      </c>
      <c r="C286" s="2">
        <v>159</v>
      </c>
      <c r="D286" s="2">
        <v>83</v>
      </c>
      <c r="E286" t="s">
        <v>7027</v>
      </c>
      <c r="F286" t="s">
        <v>7037</v>
      </c>
      <c r="G286" s="2">
        <v>76</v>
      </c>
      <c r="H286" s="11">
        <v>0.4779874213836478</v>
      </c>
      <c r="I286">
        <v>0</v>
      </c>
      <c r="J286" t="str">
        <f>IF(OR(F286="History &amp; War", F286="Economy &amp; Educational &amp; Science", F286="Psychology &amp; Spirituality &amp; Esotericism"), "Interesting", "Not interesing")</f>
        <v>Not interesing</v>
      </c>
    </row>
    <row r="287" spans="1:10" x14ac:dyDescent="0.2">
      <c r="A287" t="s">
        <v>503</v>
      </c>
      <c r="B287" t="s">
        <v>504</v>
      </c>
      <c r="C287" s="2">
        <v>319</v>
      </c>
      <c r="D287" s="2">
        <v>297</v>
      </c>
      <c r="E287" t="s">
        <v>7029</v>
      </c>
      <c r="F287" t="s">
        <v>7044</v>
      </c>
      <c r="G287" s="2">
        <v>22</v>
      </c>
      <c r="H287" s="11">
        <v>6.8965517241379309E-2</v>
      </c>
      <c r="I287">
        <v>0</v>
      </c>
      <c r="J287" t="str">
        <f>IF(OR(F287="History &amp; War", F287="Economy &amp; Educational &amp; Science", F287="Psychology &amp; Spirituality &amp; Esotericism"), "Interesting", "Not interesing")</f>
        <v>Interesting</v>
      </c>
    </row>
    <row r="288" spans="1:10" x14ac:dyDescent="0.2">
      <c r="A288" t="s">
        <v>505</v>
      </c>
      <c r="B288" t="s">
        <v>506</v>
      </c>
      <c r="C288" s="2">
        <v>319</v>
      </c>
      <c r="D288" s="2">
        <v>284</v>
      </c>
      <c r="E288" t="s">
        <v>7029</v>
      </c>
      <c r="F288" t="s">
        <v>7044</v>
      </c>
      <c r="G288" s="2">
        <v>35</v>
      </c>
      <c r="H288" s="11">
        <v>0.109717868338558</v>
      </c>
      <c r="I288">
        <v>0</v>
      </c>
      <c r="J288" t="str">
        <f>IF(OR(F288="History &amp; War", F288="Economy &amp; Educational &amp; Science", F288="Psychology &amp; Spirituality &amp; Esotericism"), "Interesting", "Not interesing")</f>
        <v>Interesting</v>
      </c>
    </row>
    <row r="289" spans="1:10" x14ac:dyDescent="0.2">
      <c r="A289" t="s">
        <v>508</v>
      </c>
      <c r="B289" t="s">
        <v>32</v>
      </c>
      <c r="C289" s="2">
        <v>239</v>
      </c>
      <c r="D289" s="2">
        <v>72</v>
      </c>
      <c r="E289" t="s">
        <v>7027</v>
      </c>
      <c r="F289" t="s">
        <v>7038</v>
      </c>
      <c r="G289" s="2">
        <v>167</v>
      </c>
      <c r="H289" s="11">
        <v>0.69874476987447698</v>
      </c>
      <c r="I289">
        <v>0</v>
      </c>
      <c r="J289" t="str">
        <f>IF(OR(F289="History &amp; War", F289="Economy &amp; Educational &amp; Science", F289="Psychology &amp; Spirituality &amp; Esotericism"), "Interesting", "Not interesing")</f>
        <v>Not interesing</v>
      </c>
    </row>
    <row r="290" spans="1:10" x14ac:dyDescent="0.2">
      <c r="A290" t="s">
        <v>509</v>
      </c>
      <c r="B290" t="s">
        <v>510</v>
      </c>
      <c r="C290" s="2">
        <v>319</v>
      </c>
      <c r="D290" s="2">
        <v>242</v>
      </c>
      <c r="E290" t="s">
        <v>7029</v>
      </c>
      <c r="F290" t="s">
        <v>7036</v>
      </c>
      <c r="G290" s="2">
        <v>77</v>
      </c>
      <c r="H290" s="11">
        <v>0.2413793103448276</v>
      </c>
      <c r="I290">
        <v>0</v>
      </c>
      <c r="J290" t="str">
        <f>IF(OR(F290="History &amp; War", F290="Economy &amp; Educational &amp; Science", F290="Psychology &amp; Spirituality &amp; Esotericism"), "Interesting", "Not interesing")</f>
        <v>Not interesing</v>
      </c>
    </row>
    <row r="291" spans="1:10" x14ac:dyDescent="0.2">
      <c r="A291" t="s">
        <v>511</v>
      </c>
      <c r="B291" t="s">
        <v>512</v>
      </c>
      <c r="C291" s="2">
        <v>79</v>
      </c>
      <c r="D291" s="2">
        <v>51</v>
      </c>
      <c r="E291" t="s">
        <v>7028</v>
      </c>
      <c r="F291" t="s">
        <v>7041</v>
      </c>
      <c r="G291" s="2">
        <v>28</v>
      </c>
      <c r="H291" s="11">
        <v>0.35443037974683544</v>
      </c>
      <c r="I291">
        <v>0</v>
      </c>
      <c r="J291" t="str">
        <f>IF(OR(F291="History &amp; War", F291="Economy &amp; Educational &amp; Science", F291="Psychology &amp; Spirituality &amp; Esotericism"), "Interesting", "Not interesing")</f>
        <v>Interesting</v>
      </c>
    </row>
    <row r="292" spans="1:10" x14ac:dyDescent="0.2">
      <c r="A292" t="s">
        <v>513</v>
      </c>
      <c r="B292" t="s">
        <v>514</v>
      </c>
      <c r="C292" s="2">
        <v>319</v>
      </c>
      <c r="D292" s="2">
        <v>188</v>
      </c>
      <c r="E292" t="s">
        <v>7029</v>
      </c>
      <c r="F292" t="s">
        <v>7044</v>
      </c>
      <c r="G292" s="2">
        <v>131</v>
      </c>
      <c r="H292" s="11">
        <v>0.41065830721003133</v>
      </c>
      <c r="I292">
        <v>0</v>
      </c>
      <c r="J292" t="str">
        <f>IF(OR(F292="History &amp; War", F292="Economy &amp; Educational &amp; Science", F292="Psychology &amp; Spirituality &amp; Esotericism"), "Interesting", "Not interesing")</f>
        <v>Interesting</v>
      </c>
    </row>
    <row r="293" spans="1:10" x14ac:dyDescent="0.2">
      <c r="A293" t="s">
        <v>515</v>
      </c>
      <c r="B293" t="s">
        <v>255</v>
      </c>
      <c r="C293" s="2">
        <v>279</v>
      </c>
      <c r="D293" s="2">
        <v>131</v>
      </c>
      <c r="E293" t="s">
        <v>7029</v>
      </c>
      <c r="F293" t="s">
        <v>7037</v>
      </c>
      <c r="G293" s="2">
        <v>148</v>
      </c>
      <c r="H293" s="11">
        <v>0.53046594982078854</v>
      </c>
      <c r="I293">
        <v>0</v>
      </c>
      <c r="J293" t="str">
        <f>IF(OR(F293="History &amp; War", F293="Economy &amp; Educational &amp; Science", F293="Psychology &amp; Spirituality &amp; Esotericism"), "Interesting", "Not interesing")</f>
        <v>Not interesing</v>
      </c>
    </row>
    <row r="294" spans="1:10" x14ac:dyDescent="0.2">
      <c r="A294" t="s">
        <v>516</v>
      </c>
      <c r="B294" t="s">
        <v>517</v>
      </c>
      <c r="C294" s="2">
        <v>279</v>
      </c>
      <c r="D294" s="2">
        <v>123</v>
      </c>
      <c r="E294" t="s">
        <v>7029</v>
      </c>
      <c r="F294" t="s">
        <v>7038</v>
      </c>
      <c r="G294" s="2">
        <v>156</v>
      </c>
      <c r="H294" s="11">
        <v>0.55913978494623651</v>
      </c>
      <c r="I294">
        <v>0</v>
      </c>
      <c r="J294" t="str">
        <f>IF(OR(F294="History &amp; War", F294="Economy &amp; Educational &amp; Science", F294="Psychology &amp; Spirituality &amp; Esotericism"), "Interesting", "Not interesing")</f>
        <v>Not interesing</v>
      </c>
    </row>
    <row r="295" spans="1:10" x14ac:dyDescent="0.2">
      <c r="A295" t="s">
        <v>519</v>
      </c>
      <c r="B295" t="s">
        <v>520</v>
      </c>
      <c r="C295" s="2">
        <v>319</v>
      </c>
      <c r="D295" s="2">
        <v>175</v>
      </c>
      <c r="E295" t="s">
        <v>7029</v>
      </c>
      <c r="F295" t="s">
        <v>7038</v>
      </c>
      <c r="G295" s="2">
        <v>144</v>
      </c>
      <c r="H295" s="11">
        <v>0.45141065830721006</v>
      </c>
      <c r="I295">
        <v>0</v>
      </c>
      <c r="J295" t="str">
        <f>IF(OR(F295="History &amp; War", F295="Economy &amp; Educational &amp; Science", F295="Psychology &amp; Spirituality &amp; Esotericism"), "Interesting", "Not interesing")</f>
        <v>Not interesing</v>
      </c>
    </row>
    <row r="296" spans="1:10" x14ac:dyDescent="0.2">
      <c r="A296" t="s">
        <v>523</v>
      </c>
      <c r="B296" t="s">
        <v>524</v>
      </c>
      <c r="C296" s="2">
        <v>399</v>
      </c>
      <c r="D296" s="2">
        <v>267</v>
      </c>
      <c r="E296" t="s">
        <v>7027</v>
      </c>
      <c r="F296" t="s">
        <v>7039</v>
      </c>
      <c r="G296" s="2">
        <v>132</v>
      </c>
      <c r="H296" s="11">
        <v>0.33082706766917291</v>
      </c>
      <c r="I296">
        <v>0</v>
      </c>
      <c r="J296" t="str">
        <f>IF(OR(F296="History &amp; War", F296="Economy &amp; Educational &amp; Science", F296="Psychology &amp; Spirituality &amp; Esotericism"), "Interesting", "Not interesing")</f>
        <v>Not interesing</v>
      </c>
    </row>
    <row r="297" spans="1:10" x14ac:dyDescent="0.2">
      <c r="A297" t="s">
        <v>525</v>
      </c>
      <c r="B297" t="s">
        <v>394</v>
      </c>
      <c r="C297" s="2">
        <v>359</v>
      </c>
      <c r="D297" s="2">
        <v>287</v>
      </c>
      <c r="E297" t="s">
        <v>7029</v>
      </c>
      <c r="F297" t="s">
        <v>7036</v>
      </c>
      <c r="G297" s="2">
        <v>72</v>
      </c>
      <c r="H297" s="11">
        <v>0.20055710306406685</v>
      </c>
      <c r="I297">
        <v>0</v>
      </c>
      <c r="J297" t="str">
        <f>IF(OR(F297="History &amp; War", F297="Economy &amp; Educational &amp; Science", F297="Psychology &amp; Spirituality &amp; Esotericism"), "Interesting", "Not interesing")</f>
        <v>Not interesing</v>
      </c>
    </row>
    <row r="298" spans="1:10" x14ac:dyDescent="0.2">
      <c r="A298" t="s">
        <v>526</v>
      </c>
      <c r="B298" t="s">
        <v>527</v>
      </c>
      <c r="C298" s="2">
        <v>319</v>
      </c>
      <c r="D298" s="2">
        <v>220</v>
      </c>
      <c r="E298" t="s">
        <v>7027</v>
      </c>
      <c r="F298" t="s">
        <v>7036</v>
      </c>
      <c r="G298" s="2">
        <v>99</v>
      </c>
      <c r="H298" s="11">
        <v>0.31034482758620691</v>
      </c>
      <c r="I298">
        <v>0</v>
      </c>
      <c r="J298" t="str">
        <f>IF(OR(F298="History &amp; War", F298="Economy &amp; Educational &amp; Science", F298="Psychology &amp; Spirituality &amp; Esotericism"), "Interesting", "Not interesing")</f>
        <v>Not interesing</v>
      </c>
    </row>
    <row r="299" spans="1:10" x14ac:dyDescent="0.2">
      <c r="A299" t="s">
        <v>529</v>
      </c>
      <c r="B299" t="s">
        <v>530</v>
      </c>
      <c r="C299" s="2">
        <v>239</v>
      </c>
      <c r="D299" s="2">
        <v>155</v>
      </c>
      <c r="E299" t="s">
        <v>7027</v>
      </c>
      <c r="F299" t="s">
        <v>7039</v>
      </c>
      <c r="G299" s="2">
        <v>84</v>
      </c>
      <c r="H299" s="11">
        <v>0.35146443514644349</v>
      </c>
      <c r="I299">
        <v>0</v>
      </c>
      <c r="J299" t="str">
        <f>IF(OR(F299="History &amp; War", F299="Economy &amp; Educational &amp; Science", F299="Psychology &amp; Spirituality &amp; Esotericism"), "Interesting", "Not interesing")</f>
        <v>Not interesing</v>
      </c>
    </row>
    <row r="300" spans="1:10" x14ac:dyDescent="0.2">
      <c r="A300" t="s">
        <v>531</v>
      </c>
      <c r="B300" t="s">
        <v>532</v>
      </c>
      <c r="C300" s="2">
        <v>319</v>
      </c>
      <c r="D300" s="2">
        <v>169</v>
      </c>
      <c r="E300" t="s">
        <v>7029</v>
      </c>
      <c r="F300" t="s">
        <v>7038</v>
      </c>
      <c r="G300" s="2">
        <v>150</v>
      </c>
      <c r="H300" s="11">
        <v>0.47021943573667713</v>
      </c>
      <c r="I300">
        <v>0</v>
      </c>
      <c r="J300" t="str">
        <f>IF(OR(F300="History &amp; War", F300="Economy &amp; Educational &amp; Science", F300="Psychology &amp; Spirituality &amp; Esotericism"), "Interesting", "Not interesing")</f>
        <v>Not interesing</v>
      </c>
    </row>
    <row r="301" spans="1:10" x14ac:dyDescent="0.2">
      <c r="A301" t="s">
        <v>535</v>
      </c>
      <c r="B301" t="s">
        <v>358</v>
      </c>
      <c r="C301" s="2">
        <v>319</v>
      </c>
      <c r="D301" s="2">
        <v>290</v>
      </c>
      <c r="E301" t="s">
        <v>7029</v>
      </c>
      <c r="F301" t="s">
        <v>7036</v>
      </c>
      <c r="G301" s="2">
        <v>29</v>
      </c>
      <c r="H301" s="11">
        <v>9.0909090909090912E-2</v>
      </c>
      <c r="I301">
        <v>0</v>
      </c>
      <c r="J301" t="str">
        <f>IF(OR(F301="History &amp; War", F301="Economy &amp; Educational &amp; Science", F301="Psychology &amp; Spirituality &amp; Esotericism"), "Interesting", "Not interesing")</f>
        <v>Not interesing</v>
      </c>
    </row>
    <row r="302" spans="1:10" x14ac:dyDescent="0.2">
      <c r="A302" t="s">
        <v>536</v>
      </c>
      <c r="B302" t="s">
        <v>537</v>
      </c>
      <c r="C302" s="2">
        <v>399</v>
      </c>
      <c r="D302" s="2">
        <v>359</v>
      </c>
      <c r="E302" t="s">
        <v>7029</v>
      </c>
      <c r="F302" t="s">
        <v>7036</v>
      </c>
      <c r="G302" s="2">
        <v>40</v>
      </c>
      <c r="H302" s="11">
        <v>0.10025062656641603</v>
      </c>
      <c r="I302">
        <v>0</v>
      </c>
      <c r="J302" t="str">
        <f>IF(OR(F302="History &amp; War", F302="Economy &amp; Educational &amp; Science", F302="Psychology &amp; Spirituality &amp; Esotericism"), "Interesting", "Not interesing")</f>
        <v>Not interesing</v>
      </c>
    </row>
    <row r="303" spans="1:10" x14ac:dyDescent="0.2">
      <c r="A303" t="s">
        <v>538</v>
      </c>
      <c r="B303" t="s">
        <v>398</v>
      </c>
      <c r="C303" s="2">
        <v>319</v>
      </c>
      <c r="D303" s="2">
        <v>169</v>
      </c>
      <c r="E303" t="s">
        <v>7029</v>
      </c>
      <c r="F303" t="s">
        <v>7038</v>
      </c>
      <c r="G303" s="2">
        <v>150</v>
      </c>
      <c r="H303" s="11">
        <v>0.47021943573667713</v>
      </c>
      <c r="I303">
        <v>0</v>
      </c>
      <c r="J303" t="str">
        <f>IF(OR(F303="History &amp; War", F303="Economy &amp; Educational &amp; Science", F303="Psychology &amp; Spirituality &amp; Esotericism"), "Interesting", "Not interesing")</f>
        <v>Not interesing</v>
      </c>
    </row>
    <row r="304" spans="1:10" x14ac:dyDescent="0.2">
      <c r="A304" t="s">
        <v>539</v>
      </c>
      <c r="B304" t="s">
        <v>540</v>
      </c>
      <c r="C304" s="2">
        <v>319</v>
      </c>
      <c r="D304" s="2">
        <v>214</v>
      </c>
      <c r="E304" t="s">
        <v>7029</v>
      </c>
      <c r="F304" t="s">
        <v>7038</v>
      </c>
      <c r="G304" s="2">
        <v>105</v>
      </c>
      <c r="H304" s="11">
        <v>0.32915360501567398</v>
      </c>
      <c r="I304">
        <v>0</v>
      </c>
      <c r="J304" t="str">
        <f>IF(OR(F304="History &amp; War", F304="Economy &amp; Educational &amp; Science", F304="Psychology &amp; Spirituality &amp; Esotericism"), "Interesting", "Not interesing")</f>
        <v>Not interesing</v>
      </c>
    </row>
    <row r="305" spans="1:10" x14ac:dyDescent="0.2">
      <c r="A305" t="s">
        <v>541</v>
      </c>
      <c r="B305" t="s">
        <v>349</v>
      </c>
      <c r="C305" s="2">
        <v>279</v>
      </c>
      <c r="D305" s="2">
        <v>153</v>
      </c>
      <c r="E305" t="s">
        <v>7027</v>
      </c>
      <c r="F305" t="s">
        <v>7038</v>
      </c>
      <c r="G305" s="2">
        <v>126</v>
      </c>
      <c r="H305" s="11">
        <v>0.45161290322580644</v>
      </c>
      <c r="I305">
        <v>0</v>
      </c>
      <c r="J305" t="str">
        <f>IF(OR(F305="History &amp; War", F305="Economy &amp; Educational &amp; Science", F305="Psychology &amp; Spirituality &amp; Esotericism"), "Interesting", "Not interesing")</f>
        <v>Not interesing</v>
      </c>
    </row>
    <row r="306" spans="1:10" x14ac:dyDescent="0.2">
      <c r="A306" t="s">
        <v>542</v>
      </c>
      <c r="B306" t="s">
        <v>467</v>
      </c>
      <c r="C306" s="2">
        <v>279</v>
      </c>
      <c r="D306" s="2">
        <v>106</v>
      </c>
      <c r="E306" t="s">
        <v>7027</v>
      </c>
      <c r="F306" t="s">
        <v>7038</v>
      </c>
      <c r="G306" s="2">
        <v>173</v>
      </c>
      <c r="H306" s="11">
        <v>0.62007168458781359</v>
      </c>
      <c r="I306">
        <v>0</v>
      </c>
      <c r="J306" t="str">
        <f>IF(OR(F306="History &amp; War", F306="Economy &amp; Educational &amp; Science", F306="Psychology &amp; Spirituality &amp; Esotericism"), "Interesting", "Not interesing")</f>
        <v>Not interesing</v>
      </c>
    </row>
    <row r="307" spans="1:10" x14ac:dyDescent="0.2">
      <c r="A307" t="s">
        <v>543</v>
      </c>
      <c r="B307" t="s">
        <v>161</v>
      </c>
      <c r="C307" s="2">
        <v>319</v>
      </c>
      <c r="D307" s="2">
        <v>188</v>
      </c>
      <c r="E307" t="s">
        <v>7029</v>
      </c>
      <c r="F307" t="s">
        <v>7038</v>
      </c>
      <c r="G307" s="2">
        <v>131</v>
      </c>
      <c r="H307" s="11">
        <v>0.41065830721003133</v>
      </c>
      <c r="I307">
        <v>0</v>
      </c>
      <c r="J307" t="str">
        <f>IF(OR(F307="History &amp; War", F307="Economy &amp; Educational &amp; Science", F307="Psychology &amp; Spirituality &amp; Esotericism"), "Interesting", "Not interesing")</f>
        <v>Not interesing</v>
      </c>
    </row>
    <row r="308" spans="1:10" x14ac:dyDescent="0.2">
      <c r="A308" t="s">
        <v>544</v>
      </c>
      <c r="B308" t="s">
        <v>545</v>
      </c>
      <c r="C308" s="2">
        <v>319</v>
      </c>
      <c r="D308" s="2">
        <v>188</v>
      </c>
      <c r="E308" t="s">
        <v>7029</v>
      </c>
      <c r="F308" t="s">
        <v>7036</v>
      </c>
      <c r="G308" s="2">
        <v>131</v>
      </c>
      <c r="H308" s="11">
        <v>0.41065830721003133</v>
      </c>
      <c r="I308">
        <v>0</v>
      </c>
      <c r="J308" t="str">
        <f>IF(OR(F308="History &amp; War", F308="Economy &amp; Educational &amp; Science", F308="Psychology &amp; Spirituality &amp; Esotericism"), "Interesting", "Not interesing")</f>
        <v>Not interesing</v>
      </c>
    </row>
    <row r="309" spans="1:10" x14ac:dyDescent="0.2">
      <c r="A309" t="s">
        <v>546</v>
      </c>
      <c r="B309" t="s">
        <v>547</v>
      </c>
      <c r="C309" s="2">
        <v>299</v>
      </c>
      <c r="D309" s="2">
        <v>254</v>
      </c>
      <c r="E309" t="s">
        <v>7029</v>
      </c>
      <c r="F309" t="s">
        <v>7036</v>
      </c>
      <c r="G309" s="2">
        <v>45</v>
      </c>
      <c r="H309" s="11">
        <v>0.15050167224080269</v>
      </c>
      <c r="I309">
        <v>0</v>
      </c>
      <c r="J309" t="str">
        <f>IF(OR(F309="History &amp; War", F309="Economy &amp; Educational &amp; Science", F309="Psychology &amp; Spirituality &amp; Esotericism"), "Interesting", "Not interesing")</f>
        <v>Not interesing</v>
      </c>
    </row>
    <row r="310" spans="1:10" x14ac:dyDescent="0.2">
      <c r="A310" t="s">
        <v>548</v>
      </c>
      <c r="B310" t="s">
        <v>549</v>
      </c>
      <c r="C310" s="2">
        <v>319</v>
      </c>
      <c r="D310" s="2">
        <v>191</v>
      </c>
      <c r="E310" t="s">
        <v>7029</v>
      </c>
      <c r="F310" t="s">
        <v>7039</v>
      </c>
      <c r="G310" s="2">
        <v>128</v>
      </c>
      <c r="H310" s="11">
        <v>0.40125391849529779</v>
      </c>
      <c r="I310">
        <v>0</v>
      </c>
      <c r="J310" t="str">
        <f>IF(OR(F310="History &amp; War", F310="Economy &amp; Educational &amp; Science", F310="Psychology &amp; Spirituality &amp; Esotericism"), "Interesting", "Not interesing")</f>
        <v>Not interesing</v>
      </c>
    </row>
    <row r="311" spans="1:10" x14ac:dyDescent="0.2">
      <c r="A311" t="s">
        <v>550</v>
      </c>
      <c r="B311" t="s">
        <v>551</v>
      </c>
      <c r="C311" s="2">
        <v>319</v>
      </c>
      <c r="D311" s="2">
        <v>271</v>
      </c>
      <c r="E311" t="s">
        <v>7029</v>
      </c>
      <c r="F311" t="s">
        <v>7036</v>
      </c>
      <c r="G311" s="2">
        <v>48</v>
      </c>
      <c r="H311" s="11">
        <v>0.15047021943573669</v>
      </c>
      <c r="I311">
        <v>0</v>
      </c>
      <c r="J311" t="str">
        <f>IF(OR(F311="History &amp; War", F311="Economy &amp; Educational &amp; Science", F311="Psychology &amp; Spirituality &amp; Esotericism"), "Interesting", "Not interesing")</f>
        <v>Not interesing</v>
      </c>
    </row>
    <row r="312" spans="1:10" x14ac:dyDescent="0.2">
      <c r="A312" t="s">
        <v>552</v>
      </c>
      <c r="B312" t="s">
        <v>553</v>
      </c>
      <c r="C312" s="2">
        <v>319</v>
      </c>
      <c r="D312" s="2">
        <v>287</v>
      </c>
      <c r="E312" t="s">
        <v>7029</v>
      </c>
      <c r="F312" t="s">
        <v>7036</v>
      </c>
      <c r="G312" s="2">
        <v>32</v>
      </c>
      <c r="H312" s="11">
        <v>0.10031347962382445</v>
      </c>
      <c r="I312">
        <v>0</v>
      </c>
      <c r="J312" t="str">
        <f>IF(OR(F312="History &amp; War", F312="Economy &amp; Educational &amp; Science", F312="Psychology &amp; Spirituality &amp; Esotericism"), "Interesting", "Not interesing")</f>
        <v>Not interesing</v>
      </c>
    </row>
    <row r="313" spans="1:10" x14ac:dyDescent="0.2">
      <c r="A313" t="s">
        <v>554</v>
      </c>
      <c r="B313" t="s">
        <v>555</v>
      </c>
      <c r="C313" s="2">
        <v>359</v>
      </c>
      <c r="D313" s="2">
        <v>276</v>
      </c>
      <c r="E313" t="s">
        <v>7029</v>
      </c>
      <c r="F313" t="s">
        <v>7036</v>
      </c>
      <c r="G313" s="2">
        <v>83</v>
      </c>
      <c r="H313" s="11">
        <v>0.23119777158774374</v>
      </c>
      <c r="I313">
        <v>0</v>
      </c>
      <c r="J313" t="str">
        <f>IF(OR(F313="History &amp; War", F313="Economy &amp; Educational &amp; Science", F313="Psychology &amp; Spirituality &amp; Esotericism"), "Interesting", "Not interesing")</f>
        <v>Not interesing</v>
      </c>
    </row>
    <row r="314" spans="1:10" x14ac:dyDescent="0.2">
      <c r="A314" t="s">
        <v>494</v>
      </c>
      <c r="B314" t="s">
        <v>495</v>
      </c>
      <c r="C314" s="2">
        <v>319</v>
      </c>
      <c r="D314" s="2">
        <v>204</v>
      </c>
      <c r="E314" t="s">
        <v>7029</v>
      </c>
      <c r="F314" t="s">
        <v>7038</v>
      </c>
      <c r="G314" s="2">
        <v>115</v>
      </c>
      <c r="H314" s="11">
        <v>0.36050156739811912</v>
      </c>
      <c r="I314">
        <v>0</v>
      </c>
      <c r="J314" t="str">
        <f>IF(OR(F314="History &amp; War", F314="Economy &amp; Educational &amp; Science", F314="Psychology &amp; Spirituality &amp; Esotericism"), "Interesting", "Not interesing")</f>
        <v>Not interesing</v>
      </c>
    </row>
    <row r="315" spans="1:10" x14ac:dyDescent="0.2">
      <c r="A315" t="s">
        <v>556</v>
      </c>
      <c r="B315" t="s">
        <v>557</v>
      </c>
      <c r="C315" s="2">
        <v>319</v>
      </c>
      <c r="D315" s="2">
        <v>246</v>
      </c>
      <c r="E315" t="s">
        <v>7029</v>
      </c>
      <c r="F315" t="s">
        <v>7036</v>
      </c>
      <c r="G315" s="2">
        <v>73</v>
      </c>
      <c r="H315" s="11">
        <v>0.22884012539184953</v>
      </c>
      <c r="I315">
        <v>0</v>
      </c>
      <c r="J315" t="str">
        <f>IF(OR(F315="History &amp; War", F315="Economy &amp; Educational &amp; Science", F315="Psychology &amp; Spirituality &amp; Esotericism"), "Interesting", "Not interesing")</f>
        <v>Not interesing</v>
      </c>
    </row>
    <row r="316" spans="1:10" x14ac:dyDescent="0.2">
      <c r="A316" t="s">
        <v>558</v>
      </c>
      <c r="B316" t="s">
        <v>559</v>
      </c>
      <c r="C316" s="2">
        <v>319</v>
      </c>
      <c r="D316" s="2">
        <v>255</v>
      </c>
      <c r="E316" t="s">
        <v>7029</v>
      </c>
      <c r="F316" t="s">
        <v>7043</v>
      </c>
      <c r="G316" s="2">
        <v>64</v>
      </c>
      <c r="H316" s="11">
        <v>0.20062695924764889</v>
      </c>
      <c r="I316">
        <v>0</v>
      </c>
      <c r="J316" t="str">
        <f>IF(OR(F316="History &amp; War", F316="Economy &amp; Educational &amp; Science", F316="Psychology &amp; Spirituality &amp; Esotericism"), "Interesting", "Not interesing")</f>
        <v>Interesting</v>
      </c>
    </row>
    <row r="317" spans="1:10" x14ac:dyDescent="0.2">
      <c r="A317" t="s">
        <v>560</v>
      </c>
      <c r="B317" t="s">
        <v>375</v>
      </c>
      <c r="C317" s="2">
        <v>319</v>
      </c>
      <c r="D317" s="2">
        <v>297</v>
      </c>
      <c r="E317" t="s">
        <v>7029</v>
      </c>
      <c r="F317" t="s">
        <v>7036</v>
      </c>
      <c r="G317" s="2">
        <v>22</v>
      </c>
      <c r="H317" s="11">
        <v>6.8965517241379309E-2</v>
      </c>
      <c r="I317">
        <v>0</v>
      </c>
      <c r="J317" t="str">
        <f>IF(OR(F317="History &amp; War", F317="Economy &amp; Educational &amp; Science", F317="Psychology &amp; Spirituality &amp; Esotericism"), "Interesting", "Not interesing")</f>
        <v>Not interesing</v>
      </c>
    </row>
    <row r="318" spans="1:10" x14ac:dyDescent="0.2">
      <c r="A318" t="s">
        <v>561</v>
      </c>
      <c r="B318" t="s">
        <v>510</v>
      </c>
      <c r="C318" s="2">
        <v>319</v>
      </c>
      <c r="D318" s="2">
        <v>252</v>
      </c>
      <c r="E318" t="s">
        <v>7029</v>
      </c>
      <c r="F318" t="s">
        <v>7036</v>
      </c>
      <c r="G318" s="2">
        <v>67</v>
      </c>
      <c r="H318" s="11">
        <v>0.21003134796238246</v>
      </c>
      <c r="I318">
        <v>0</v>
      </c>
      <c r="J318" t="str">
        <f>IF(OR(F318="History &amp; War", F318="Economy &amp; Educational &amp; Science", F318="Psychology &amp; Spirituality &amp; Esotericism"), "Interesting", "Not interesing")</f>
        <v>Not interesing</v>
      </c>
    </row>
    <row r="319" spans="1:10" x14ac:dyDescent="0.2">
      <c r="A319" t="s">
        <v>562</v>
      </c>
      <c r="B319" t="s">
        <v>563</v>
      </c>
      <c r="C319" s="2">
        <v>319</v>
      </c>
      <c r="D319" s="2">
        <v>191</v>
      </c>
      <c r="E319" t="s">
        <v>7027</v>
      </c>
      <c r="F319" t="s">
        <v>7039</v>
      </c>
      <c r="G319" s="2">
        <v>128</v>
      </c>
      <c r="H319" s="11">
        <v>0.40125391849529779</v>
      </c>
      <c r="I319">
        <v>0</v>
      </c>
      <c r="J319" t="str">
        <f>IF(OR(F319="History &amp; War", F319="Economy &amp; Educational &amp; Science", F319="Psychology &amp; Spirituality &amp; Esotericism"), "Interesting", "Not interesing")</f>
        <v>Not interesing</v>
      </c>
    </row>
    <row r="320" spans="1:10" x14ac:dyDescent="0.2">
      <c r="A320" t="s">
        <v>564</v>
      </c>
      <c r="B320" t="s">
        <v>565</v>
      </c>
      <c r="C320" s="2">
        <v>319</v>
      </c>
      <c r="D320" s="2">
        <v>233</v>
      </c>
      <c r="E320" t="s">
        <v>7029</v>
      </c>
      <c r="F320" t="s">
        <v>7039</v>
      </c>
      <c r="G320" s="2">
        <v>86</v>
      </c>
      <c r="H320" s="11">
        <v>0.26959247648902823</v>
      </c>
      <c r="I320">
        <v>0</v>
      </c>
      <c r="J320" t="str">
        <f>IF(OR(F320="History &amp; War", F320="Economy &amp; Educational &amp; Science", F320="Psychology &amp; Spirituality &amp; Esotericism"), "Interesting", "Not interesing")</f>
        <v>Not interesing</v>
      </c>
    </row>
    <row r="321" spans="1:10" x14ac:dyDescent="0.2">
      <c r="A321" t="s">
        <v>566</v>
      </c>
      <c r="B321" t="s">
        <v>567</v>
      </c>
      <c r="C321" s="2">
        <v>239</v>
      </c>
      <c r="D321" s="2">
        <v>186</v>
      </c>
      <c r="E321" t="s">
        <v>7027</v>
      </c>
      <c r="F321" t="s">
        <v>7039</v>
      </c>
      <c r="G321" s="2">
        <v>53</v>
      </c>
      <c r="H321" s="11">
        <v>0.22175732217573221</v>
      </c>
      <c r="I321">
        <v>0</v>
      </c>
      <c r="J321" t="str">
        <f>IF(OR(F321="History &amp; War", F321="Economy &amp; Educational &amp; Science", F321="Psychology &amp; Spirituality &amp; Esotericism"), "Interesting", "Not interesing")</f>
        <v>Not interesing</v>
      </c>
    </row>
    <row r="322" spans="1:10" x14ac:dyDescent="0.2">
      <c r="A322" t="s">
        <v>569</v>
      </c>
      <c r="B322" t="s">
        <v>32</v>
      </c>
      <c r="C322" s="2">
        <v>279</v>
      </c>
      <c r="D322" s="2">
        <v>114</v>
      </c>
      <c r="E322" t="s">
        <v>7027</v>
      </c>
      <c r="F322" t="s">
        <v>7038</v>
      </c>
      <c r="G322" s="2">
        <v>165</v>
      </c>
      <c r="H322" s="11">
        <v>0.59139784946236562</v>
      </c>
      <c r="I322">
        <v>0</v>
      </c>
      <c r="J322" t="str">
        <f>IF(OR(F322="History &amp; War", F322="Economy &amp; Educational &amp; Science", F322="Psychology &amp; Spirituality &amp; Esotericism"), "Interesting", "Not interesing")</f>
        <v>Not interesing</v>
      </c>
    </row>
    <row r="323" spans="1:10" x14ac:dyDescent="0.2">
      <c r="A323" t="s">
        <v>570</v>
      </c>
      <c r="B323" t="s">
        <v>571</v>
      </c>
      <c r="C323" s="2">
        <v>319</v>
      </c>
      <c r="D323" s="2">
        <v>252</v>
      </c>
      <c r="E323" t="s">
        <v>7029</v>
      </c>
      <c r="F323" t="s">
        <v>7041</v>
      </c>
      <c r="G323" s="2">
        <v>67</v>
      </c>
      <c r="H323" s="11">
        <v>0.21003134796238246</v>
      </c>
      <c r="I323">
        <v>0</v>
      </c>
      <c r="J323" t="str">
        <f>IF(OR(F323="History &amp; War", F323="Economy &amp; Educational &amp; Science", F323="Psychology &amp; Spirituality &amp; Esotericism"), "Interesting", "Not interesing")</f>
        <v>Interesting</v>
      </c>
    </row>
    <row r="324" spans="1:10" x14ac:dyDescent="0.2">
      <c r="A324" t="s">
        <v>572</v>
      </c>
      <c r="B324" t="s">
        <v>510</v>
      </c>
      <c r="C324" s="2">
        <v>99</v>
      </c>
      <c r="D324" s="2">
        <v>80</v>
      </c>
      <c r="E324" t="s">
        <v>7029</v>
      </c>
      <c r="F324" t="s">
        <v>7036</v>
      </c>
      <c r="G324" s="2">
        <v>19</v>
      </c>
      <c r="H324" s="11">
        <v>0.19191919191919191</v>
      </c>
      <c r="I324">
        <v>0</v>
      </c>
      <c r="J324" t="str">
        <f>IF(OR(F324="History &amp; War", F324="Economy &amp; Educational &amp; Science", F324="Psychology &amp; Spirituality &amp; Esotericism"), "Interesting", "Not interesing")</f>
        <v>Not interesing</v>
      </c>
    </row>
    <row r="325" spans="1:10" x14ac:dyDescent="0.2">
      <c r="A325" t="s">
        <v>573</v>
      </c>
      <c r="B325" t="s">
        <v>82</v>
      </c>
      <c r="C325" s="2">
        <v>319</v>
      </c>
      <c r="D325" s="2">
        <v>175</v>
      </c>
      <c r="E325" t="s">
        <v>7027</v>
      </c>
      <c r="F325" t="s">
        <v>7039</v>
      </c>
      <c r="G325" s="2">
        <v>144</v>
      </c>
      <c r="H325" s="11">
        <v>0.45141065830721006</v>
      </c>
      <c r="I325">
        <v>0</v>
      </c>
      <c r="J325" t="str">
        <f>IF(OR(F325="History &amp; War", F325="Economy &amp; Educational &amp; Science", F325="Psychology &amp; Spirituality &amp; Esotericism"), "Interesting", "Not interesing")</f>
        <v>Not interesing</v>
      </c>
    </row>
    <row r="326" spans="1:10" x14ac:dyDescent="0.2">
      <c r="A326" t="s">
        <v>574</v>
      </c>
      <c r="B326" t="s">
        <v>512</v>
      </c>
      <c r="C326" s="2">
        <v>69</v>
      </c>
      <c r="D326" s="2">
        <v>48</v>
      </c>
      <c r="E326" t="s">
        <v>7028</v>
      </c>
      <c r="F326" t="s">
        <v>7041</v>
      </c>
      <c r="G326" s="2">
        <v>21</v>
      </c>
      <c r="H326" s="11">
        <v>0.30434782608695654</v>
      </c>
      <c r="I326">
        <v>0</v>
      </c>
      <c r="J326" t="str">
        <f>IF(OR(F326="History &amp; War", F326="Economy &amp; Educational &amp; Science", F326="Psychology &amp; Spirituality &amp; Esotericism"), "Interesting", "Not interesing")</f>
        <v>Interesting</v>
      </c>
    </row>
    <row r="327" spans="1:10" x14ac:dyDescent="0.2">
      <c r="A327" t="s">
        <v>579</v>
      </c>
      <c r="B327" t="s">
        <v>580</v>
      </c>
      <c r="C327" s="2">
        <v>50</v>
      </c>
      <c r="D327" s="2">
        <v>44</v>
      </c>
      <c r="E327" t="s">
        <v>7029</v>
      </c>
      <c r="F327" t="s">
        <v>7041</v>
      </c>
      <c r="G327" s="2">
        <v>6</v>
      </c>
      <c r="H327" s="11">
        <v>0.12</v>
      </c>
      <c r="I327">
        <v>0</v>
      </c>
      <c r="J327" t="str">
        <f>IF(OR(F327="History &amp; War", F327="Economy &amp; Educational &amp; Science", F327="Psychology &amp; Spirituality &amp; Esotericism"), "Interesting", "Not interesing")</f>
        <v>Interesting</v>
      </c>
    </row>
    <row r="328" spans="1:10" x14ac:dyDescent="0.2">
      <c r="A328" t="s">
        <v>581</v>
      </c>
      <c r="B328" t="s">
        <v>582</v>
      </c>
      <c r="C328" s="2">
        <v>319</v>
      </c>
      <c r="D328" s="2">
        <v>195</v>
      </c>
      <c r="E328" t="s">
        <v>7029</v>
      </c>
      <c r="F328" t="s">
        <v>7038</v>
      </c>
      <c r="G328" s="2">
        <v>124</v>
      </c>
      <c r="H328" s="11">
        <v>0.38871473354231972</v>
      </c>
      <c r="I328">
        <v>0</v>
      </c>
      <c r="J328" t="str">
        <f>IF(OR(F328="History &amp; War", F328="Economy &amp; Educational &amp; Science", F328="Psychology &amp; Spirituality &amp; Esotericism"), "Interesting", "Not interesing")</f>
        <v>Not interesing</v>
      </c>
    </row>
    <row r="329" spans="1:10" x14ac:dyDescent="0.2">
      <c r="A329" t="s">
        <v>583</v>
      </c>
      <c r="B329" t="s">
        <v>584</v>
      </c>
      <c r="C329" s="2">
        <v>279</v>
      </c>
      <c r="D329" s="2">
        <v>198</v>
      </c>
      <c r="E329" t="s">
        <v>7029</v>
      </c>
      <c r="F329" t="s">
        <v>7036</v>
      </c>
      <c r="G329" s="2">
        <v>81</v>
      </c>
      <c r="H329" s="11">
        <v>0.29032258064516131</v>
      </c>
      <c r="I329">
        <v>0</v>
      </c>
      <c r="J329" t="str">
        <f>IF(OR(F329="History &amp; War", F329="Economy &amp; Educational &amp; Science", F329="Psychology &amp; Spirituality &amp; Esotericism"), "Interesting", "Not interesing")</f>
        <v>Not interesing</v>
      </c>
    </row>
    <row r="330" spans="1:10" x14ac:dyDescent="0.2">
      <c r="A330" t="s">
        <v>586</v>
      </c>
      <c r="B330" t="s">
        <v>587</v>
      </c>
      <c r="C330" s="2">
        <v>319</v>
      </c>
      <c r="D330" s="2">
        <v>313</v>
      </c>
      <c r="E330" t="s">
        <v>7029</v>
      </c>
      <c r="F330" t="s">
        <v>7039</v>
      </c>
      <c r="G330" s="2">
        <v>6</v>
      </c>
      <c r="H330" s="11">
        <v>1.8808777429467086E-2</v>
      </c>
      <c r="I330">
        <v>0</v>
      </c>
      <c r="J330" t="str">
        <f>IF(OR(F330="History &amp; War", F330="Economy &amp; Educational &amp; Science", F330="Psychology &amp; Spirituality &amp; Esotericism"), "Interesting", "Not interesing")</f>
        <v>Not interesing</v>
      </c>
    </row>
    <row r="331" spans="1:10" x14ac:dyDescent="0.2">
      <c r="A331" t="s">
        <v>588</v>
      </c>
      <c r="B331" t="s">
        <v>589</v>
      </c>
      <c r="C331" s="2">
        <v>319</v>
      </c>
      <c r="D331" s="2">
        <v>166</v>
      </c>
      <c r="E331" t="s">
        <v>7029</v>
      </c>
      <c r="F331" t="s">
        <v>7038</v>
      </c>
      <c r="G331" s="2">
        <v>153</v>
      </c>
      <c r="H331" s="11">
        <v>0.47962382445141066</v>
      </c>
      <c r="I331">
        <v>0</v>
      </c>
      <c r="J331" t="str">
        <f>IF(OR(F331="History &amp; War", F331="Economy &amp; Educational &amp; Science", F331="Psychology &amp; Spirituality &amp; Esotericism"), "Interesting", "Not interesing")</f>
        <v>Not interesing</v>
      </c>
    </row>
    <row r="332" spans="1:10" x14ac:dyDescent="0.2">
      <c r="A332" t="s">
        <v>590</v>
      </c>
      <c r="B332" t="s">
        <v>482</v>
      </c>
      <c r="C332" s="2">
        <v>329</v>
      </c>
      <c r="D332" s="2">
        <v>303</v>
      </c>
      <c r="E332" t="s">
        <v>7029</v>
      </c>
      <c r="F332" t="s">
        <v>7039</v>
      </c>
      <c r="G332" s="2">
        <v>26</v>
      </c>
      <c r="H332" s="11">
        <v>7.9027355623100301E-2</v>
      </c>
      <c r="I332">
        <v>0</v>
      </c>
      <c r="J332" t="str">
        <f>IF(OR(F332="History &amp; War", F332="Economy &amp; Educational &amp; Science", F332="Psychology &amp; Spirituality &amp; Esotericism"), "Interesting", "Not interesing")</f>
        <v>Not interesing</v>
      </c>
    </row>
    <row r="333" spans="1:10" x14ac:dyDescent="0.2">
      <c r="A333" t="s">
        <v>591</v>
      </c>
      <c r="B333" t="s">
        <v>394</v>
      </c>
      <c r="C333" s="2">
        <v>319</v>
      </c>
      <c r="D333" s="2">
        <v>293</v>
      </c>
      <c r="E333" t="s">
        <v>7029</v>
      </c>
      <c r="F333" t="s">
        <v>7036</v>
      </c>
      <c r="G333" s="2">
        <v>26</v>
      </c>
      <c r="H333" s="11">
        <v>8.1504702194357362E-2</v>
      </c>
      <c r="I333">
        <v>0</v>
      </c>
      <c r="J333" t="str">
        <f>IF(OR(F333="History &amp; War", F333="Economy &amp; Educational &amp; Science", F333="Psychology &amp; Spirituality &amp; Esotericism"), "Interesting", "Not interesing")</f>
        <v>Not interesing</v>
      </c>
    </row>
    <row r="334" spans="1:10" x14ac:dyDescent="0.2">
      <c r="A334" t="s">
        <v>592</v>
      </c>
      <c r="B334" t="s">
        <v>593</v>
      </c>
      <c r="C334" s="2">
        <v>319</v>
      </c>
      <c r="D334" s="2">
        <v>223</v>
      </c>
      <c r="E334" t="s">
        <v>7029</v>
      </c>
      <c r="F334" t="s">
        <v>7036</v>
      </c>
      <c r="G334" s="2">
        <v>96</v>
      </c>
      <c r="H334" s="11">
        <v>0.30094043887147337</v>
      </c>
      <c r="I334">
        <v>0</v>
      </c>
      <c r="J334" t="str">
        <f>IF(OR(F334="History &amp; War", F334="Economy &amp; Educational &amp; Science", F334="Psychology &amp; Spirituality &amp; Esotericism"), "Interesting", "Not interesing")</f>
        <v>Not interesing</v>
      </c>
    </row>
    <row r="335" spans="1:10" x14ac:dyDescent="0.2">
      <c r="A335" t="s">
        <v>596</v>
      </c>
      <c r="B335" t="s">
        <v>32</v>
      </c>
      <c r="C335" s="2">
        <v>279</v>
      </c>
      <c r="D335" s="2">
        <v>103</v>
      </c>
      <c r="E335" t="s">
        <v>7027</v>
      </c>
      <c r="F335" t="s">
        <v>7038</v>
      </c>
      <c r="G335" s="2">
        <v>176</v>
      </c>
      <c r="H335" s="11">
        <v>0.63082437275985659</v>
      </c>
      <c r="I335">
        <v>0</v>
      </c>
      <c r="J335" t="str">
        <f>IF(OR(F335="History &amp; War", F335="Economy &amp; Educational &amp; Science", F335="Psychology &amp; Spirituality &amp; Esotericism"), "Interesting", "Not interesing")</f>
        <v>Not interesing</v>
      </c>
    </row>
    <row r="336" spans="1:10" x14ac:dyDescent="0.2">
      <c r="A336" t="s">
        <v>597</v>
      </c>
      <c r="B336" t="s">
        <v>598</v>
      </c>
      <c r="C336" s="2">
        <v>329</v>
      </c>
      <c r="D336" s="2">
        <v>207</v>
      </c>
      <c r="E336" t="s">
        <v>7029</v>
      </c>
      <c r="F336" t="s">
        <v>7036</v>
      </c>
      <c r="G336" s="2">
        <v>122</v>
      </c>
      <c r="H336" s="11">
        <v>0.37082066869300911</v>
      </c>
      <c r="I336">
        <v>0</v>
      </c>
      <c r="J336" t="str">
        <f>IF(OR(F336="History &amp; War", F336="Economy &amp; Educational &amp; Science", F336="Psychology &amp; Spirituality &amp; Esotericism"), "Interesting", "Not interesing")</f>
        <v>Not interesing</v>
      </c>
    </row>
    <row r="337" spans="1:10" x14ac:dyDescent="0.2">
      <c r="A337" t="s">
        <v>599</v>
      </c>
      <c r="B337" t="s">
        <v>551</v>
      </c>
      <c r="C337" s="2">
        <v>319</v>
      </c>
      <c r="D337" s="2">
        <v>233</v>
      </c>
      <c r="E337" t="s">
        <v>7029</v>
      </c>
      <c r="F337" t="s">
        <v>7036</v>
      </c>
      <c r="G337" s="2">
        <v>86</v>
      </c>
      <c r="H337" s="11">
        <v>0.26959247648902823</v>
      </c>
      <c r="I337">
        <v>0</v>
      </c>
      <c r="J337" t="str">
        <f>IF(OR(F337="History &amp; War", F337="Economy &amp; Educational &amp; Science", F337="Psychology &amp; Spirituality &amp; Esotericism"), "Interesting", "Not interesing")</f>
        <v>Not interesing</v>
      </c>
    </row>
    <row r="338" spans="1:10" x14ac:dyDescent="0.2">
      <c r="A338" t="s">
        <v>601</v>
      </c>
      <c r="B338" t="s">
        <v>602</v>
      </c>
      <c r="C338" s="2">
        <v>319</v>
      </c>
      <c r="D338" s="2">
        <v>230</v>
      </c>
      <c r="E338" t="s">
        <v>7029</v>
      </c>
      <c r="F338" t="s">
        <v>7043</v>
      </c>
      <c r="G338" s="2">
        <v>89</v>
      </c>
      <c r="H338" s="11">
        <v>0.27899686520376177</v>
      </c>
      <c r="I338">
        <v>0</v>
      </c>
      <c r="J338" t="str">
        <f>IF(OR(F338="History &amp; War", F338="Economy &amp; Educational &amp; Science", F338="Psychology &amp; Spirituality &amp; Esotericism"), "Interesting", "Not interesing")</f>
        <v>Interesting</v>
      </c>
    </row>
    <row r="339" spans="1:10" x14ac:dyDescent="0.2">
      <c r="A339" t="s">
        <v>603</v>
      </c>
      <c r="B339" t="s">
        <v>604</v>
      </c>
      <c r="C339" s="2">
        <v>279</v>
      </c>
      <c r="D339" s="2">
        <v>248</v>
      </c>
      <c r="E339" t="s">
        <v>7029</v>
      </c>
      <c r="F339" t="s">
        <v>7036</v>
      </c>
      <c r="G339" s="2">
        <v>31</v>
      </c>
      <c r="H339" s="11">
        <v>0.1111111111111111</v>
      </c>
      <c r="I339">
        <v>0</v>
      </c>
      <c r="J339" t="str">
        <f>IF(OR(F339="History &amp; War", F339="Economy &amp; Educational &amp; Science", F339="Psychology &amp; Spirituality &amp; Esotericism"), "Interesting", "Not interesing")</f>
        <v>Not interesing</v>
      </c>
    </row>
    <row r="340" spans="1:10" x14ac:dyDescent="0.2">
      <c r="A340" t="s">
        <v>607</v>
      </c>
      <c r="B340" t="s">
        <v>545</v>
      </c>
      <c r="C340" s="2">
        <v>319</v>
      </c>
      <c r="D340" s="2">
        <v>306</v>
      </c>
      <c r="E340" t="s">
        <v>7029</v>
      </c>
      <c r="F340" t="s">
        <v>7036</v>
      </c>
      <c r="G340" s="2">
        <v>13</v>
      </c>
      <c r="H340" s="11">
        <v>4.0752351097178681E-2</v>
      </c>
      <c r="I340">
        <v>0</v>
      </c>
      <c r="J340" t="str">
        <f>IF(OR(F340="History &amp; War", F340="Economy &amp; Educational &amp; Science", F340="Psychology &amp; Spirituality &amp; Esotericism"), "Interesting", "Not interesing")</f>
        <v>Not interesing</v>
      </c>
    </row>
    <row r="341" spans="1:10" x14ac:dyDescent="0.2">
      <c r="A341" t="s">
        <v>609</v>
      </c>
      <c r="B341" t="s">
        <v>610</v>
      </c>
      <c r="C341" s="2">
        <v>319</v>
      </c>
      <c r="D341" s="2">
        <v>309</v>
      </c>
      <c r="E341" t="s">
        <v>7029</v>
      </c>
      <c r="F341" t="s">
        <v>7039</v>
      </c>
      <c r="G341" s="2">
        <v>10</v>
      </c>
      <c r="H341" s="11">
        <v>3.1347962382445138E-2</v>
      </c>
      <c r="I341">
        <v>0</v>
      </c>
      <c r="J341" t="str">
        <f>IF(OR(F341="History &amp; War", F341="Economy &amp; Educational &amp; Science", F341="Psychology &amp; Spirituality &amp; Esotericism"), "Interesting", "Not interesing")</f>
        <v>Not interesing</v>
      </c>
    </row>
    <row r="342" spans="1:10" x14ac:dyDescent="0.2">
      <c r="A342" t="s">
        <v>611</v>
      </c>
      <c r="B342" t="s">
        <v>612</v>
      </c>
      <c r="C342" s="2">
        <v>319</v>
      </c>
      <c r="D342" s="2">
        <v>211</v>
      </c>
      <c r="E342" t="s">
        <v>7027</v>
      </c>
      <c r="F342" t="s">
        <v>7036</v>
      </c>
      <c r="G342" s="2">
        <v>108</v>
      </c>
      <c r="H342" s="11">
        <v>0.33855799373040751</v>
      </c>
      <c r="I342">
        <v>0</v>
      </c>
      <c r="J342" t="str">
        <f>IF(OR(F342="History &amp; War", F342="Economy &amp; Educational &amp; Science", F342="Psychology &amp; Spirituality &amp; Esotericism"), "Interesting", "Not interesing")</f>
        <v>Not interesing</v>
      </c>
    </row>
    <row r="343" spans="1:10" x14ac:dyDescent="0.2">
      <c r="A343" t="s">
        <v>613</v>
      </c>
      <c r="B343" t="s">
        <v>373</v>
      </c>
      <c r="C343" s="2">
        <v>319</v>
      </c>
      <c r="D343" s="2">
        <v>309</v>
      </c>
      <c r="E343" t="s">
        <v>7029</v>
      </c>
      <c r="F343" t="s">
        <v>7041</v>
      </c>
      <c r="G343" s="2">
        <v>10</v>
      </c>
      <c r="H343" s="11">
        <v>3.1347962382445138E-2</v>
      </c>
      <c r="I343">
        <v>0</v>
      </c>
      <c r="J343" t="str">
        <f>IF(OR(F343="History &amp; War", F343="Economy &amp; Educational &amp; Science", F343="Psychology &amp; Spirituality &amp; Esotericism"), "Interesting", "Not interesing")</f>
        <v>Interesting</v>
      </c>
    </row>
    <row r="344" spans="1:10" x14ac:dyDescent="0.2">
      <c r="A344" t="s">
        <v>614</v>
      </c>
      <c r="B344" t="s">
        <v>398</v>
      </c>
      <c r="C344" s="2">
        <v>309</v>
      </c>
      <c r="D344" s="2">
        <v>213</v>
      </c>
      <c r="E344" t="s">
        <v>7029</v>
      </c>
      <c r="F344" t="s">
        <v>7038</v>
      </c>
      <c r="G344" s="2">
        <v>96</v>
      </c>
      <c r="H344" s="11">
        <v>0.31067961165048541</v>
      </c>
      <c r="I344">
        <v>0</v>
      </c>
      <c r="J344" t="str">
        <f>IF(OR(F344="History &amp; War", F344="Economy &amp; Educational &amp; Science", F344="Psychology &amp; Spirituality &amp; Esotericism"), "Interesting", "Not interesing")</f>
        <v>Not interesing</v>
      </c>
    </row>
    <row r="345" spans="1:10" x14ac:dyDescent="0.2">
      <c r="A345" t="s">
        <v>615</v>
      </c>
      <c r="B345" t="s">
        <v>616</v>
      </c>
      <c r="C345" s="2">
        <v>319</v>
      </c>
      <c r="D345" s="2">
        <v>262</v>
      </c>
      <c r="E345" t="s">
        <v>7029</v>
      </c>
      <c r="F345" t="s">
        <v>7036</v>
      </c>
      <c r="G345" s="2">
        <v>57</v>
      </c>
      <c r="H345" s="11">
        <v>0.17868338557993729</v>
      </c>
      <c r="I345">
        <v>0</v>
      </c>
      <c r="J345" t="str">
        <f>IF(OR(F345="History &amp; War", F345="Economy &amp; Educational &amp; Science", F345="Psychology &amp; Spirituality &amp; Esotericism"), "Interesting", "Not interesing")</f>
        <v>Not interesing</v>
      </c>
    </row>
    <row r="346" spans="1:10" x14ac:dyDescent="0.2">
      <c r="A346" t="s">
        <v>617</v>
      </c>
      <c r="B346" t="s">
        <v>618</v>
      </c>
      <c r="C346" s="2">
        <v>419</v>
      </c>
      <c r="D346" s="2">
        <v>302</v>
      </c>
      <c r="E346" t="s">
        <v>7027</v>
      </c>
      <c r="F346" t="s">
        <v>7045</v>
      </c>
      <c r="G346" s="2">
        <v>117</v>
      </c>
      <c r="H346" s="11">
        <v>0.27923627684964203</v>
      </c>
      <c r="I346">
        <v>0</v>
      </c>
      <c r="J346" t="str">
        <f>IF(OR(F346="History &amp; War", F346="Economy &amp; Educational &amp; Science", F346="Psychology &amp; Spirituality &amp; Esotericism"), "Interesting", "Not interesing")</f>
        <v>Not interesing</v>
      </c>
    </row>
    <row r="347" spans="1:10" x14ac:dyDescent="0.2">
      <c r="A347" t="s">
        <v>568</v>
      </c>
      <c r="B347" t="s">
        <v>273</v>
      </c>
      <c r="C347" s="2">
        <v>319</v>
      </c>
      <c r="D347" s="2">
        <v>188</v>
      </c>
      <c r="E347" t="s">
        <v>7029</v>
      </c>
      <c r="F347" t="s">
        <v>7038</v>
      </c>
      <c r="G347" s="2">
        <v>131</v>
      </c>
      <c r="H347" s="11">
        <v>0.41065830721003133</v>
      </c>
      <c r="I347">
        <v>0</v>
      </c>
      <c r="J347" t="str">
        <f>IF(OR(F347="History &amp; War", F347="Economy &amp; Educational &amp; Science", F347="Psychology &amp; Spirituality &amp; Esotericism"), "Interesting", "Not interesing")</f>
        <v>Not interesing</v>
      </c>
    </row>
    <row r="348" spans="1:10" x14ac:dyDescent="0.2">
      <c r="A348" t="s">
        <v>619</v>
      </c>
      <c r="B348" t="s">
        <v>151</v>
      </c>
      <c r="C348" s="2">
        <v>319</v>
      </c>
      <c r="D348" s="2">
        <v>105</v>
      </c>
      <c r="E348" t="s">
        <v>7029</v>
      </c>
      <c r="F348" t="s">
        <v>7038</v>
      </c>
      <c r="G348" s="2">
        <v>214</v>
      </c>
      <c r="H348" s="11">
        <v>0.67084639498432597</v>
      </c>
      <c r="I348">
        <v>0</v>
      </c>
      <c r="J348" t="str">
        <f>IF(OR(F348="History &amp; War", F348="Economy &amp; Educational &amp; Science", F348="Psychology &amp; Spirituality &amp; Esotericism"), "Interesting", "Not interesing")</f>
        <v>Not interesing</v>
      </c>
    </row>
    <row r="349" spans="1:10" x14ac:dyDescent="0.2">
      <c r="A349" t="s">
        <v>620</v>
      </c>
      <c r="B349" t="s">
        <v>161</v>
      </c>
      <c r="C349" s="2">
        <v>359</v>
      </c>
      <c r="D349" s="2">
        <v>230</v>
      </c>
      <c r="E349" t="s">
        <v>7029</v>
      </c>
      <c r="F349" t="s">
        <v>7038</v>
      </c>
      <c r="G349" s="2">
        <v>129</v>
      </c>
      <c r="H349" s="11">
        <v>0.35933147632311979</v>
      </c>
      <c r="I349">
        <v>0</v>
      </c>
      <c r="J349" t="str">
        <f>IF(OR(F349="History &amp; War", F349="Economy &amp; Educational &amp; Science", F349="Psychology &amp; Spirituality &amp; Esotericism"), "Interesting", "Not interesing")</f>
        <v>Not interesing</v>
      </c>
    </row>
    <row r="350" spans="1:10" x14ac:dyDescent="0.2">
      <c r="A350" t="s">
        <v>621</v>
      </c>
      <c r="B350" t="s">
        <v>622</v>
      </c>
      <c r="C350" s="2">
        <v>319</v>
      </c>
      <c r="D350" s="2">
        <v>262</v>
      </c>
      <c r="E350" t="s">
        <v>7029</v>
      </c>
      <c r="F350" t="s">
        <v>7043</v>
      </c>
      <c r="G350" s="2">
        <v>57</v>
      </c>
      <c r="H350" s="11">
        <v>0.17868338557993729</v>
      </c>
      <c r="I350">
        <v>0</v>
      </c>
      <c r="J350" t="str">
        <f>IF(OR(F350="History &amp; War", F350="Economy &amp; Educational &amp; Science", F350="Psychology &amp; Spirituality &amp; Esotericism"), "Interesting", "Not interesing")</f>
        <v>Interesting</v>
      </c>
    </row>
    <row r="351" spans="1:10" x14ac:dyDescent="0.2">
      <c r="A351" t="s">
        <v>623</v>
      </c>
      <c r="B351" t="s">
        <v>624</v>
      </c>
      <c r="C351" s="2">
        <v>319</v>
      </c>
      <c r="D351" s="2">
        <v>220</v>
      </c>
      <c r="E351" t="s">
        <v>7027</v>
      </c>
      <c r="F351" t="s">
        <v>7036</v>
      </c>
      <c r="G351" s="2">
        <v>99</v>
      </c>
      <c r="H351" s="11">
        <v>0.31034482758620691</v>
      </c>
      <c r="I351">
        <v>0</v>
      </c>
      <c r="J351" t="str">
        <f>IF(OR(F351="History &amp; War", F351="Economy &amp; Educational &amp; Science", F351="Psychology &amp; Spirituality &amp; Esotericism"), "Interesting", "Not interesing")</f>
        <v>Not interesing</v>
      </c>
    </row>
    <row r="352" spans="1:10" x14ac:dyDescent="0.2">
      <c r="A352" t="s">
        <v>625</v>
      </c>
      <c r="B352" t="s">
        <v>626</v>
      </c>
      <c r="C352" s="2">
        <v>319</v>
      </c>
      <c r="D352" s="2">
        <v>300</v>
      </c>
      <c r="E352" t="s">
        <v>7029</v>
      </c>
      <c r="F352" t="s">
        <v>7039</v>
      </c>
      <c r="G352" s="2">
        <v>19</v>
      </c>
      <c r="H352" s="11">
        <v>5.9561128526645767E-2</v>
      </c>
      <c r="I352">
        <v>0</v>
      </c>
      <c r="J352" t="str">
        <f>IF(OR(F352="History &amp; War", F352="Economy &amp; Educational &amp; Science", F352="Psychology &amp; Spirituality &amp; Esotericism"), "Interesting", "Not interesing")</f>
        <v>Not interesing</v>
      </c>
    </row>
    <row r="353" spans="1:10" x14ac:dyDescent="0.2">
      <c r="A353" t="s">
        <v>627</v>
      </c>
      <c r="B353" t="s">
        <v>628</v>
      </c>
      <c r="C353" s="2">
        <v>359</v>
      </c>
      <c r="D353" s="2">
        <v>273</v>
      </c>
      <c r="E353" t="s">
        <v>7029</v>
      </c>
      <c r="F353" t="s">
        <v>7044</v>
      </c>
      <c r="G353" s="2">
        <v>86</v>
      </c>
      <c r="H353" s="11">
        <v>0.23955431754874651</v>
      </c>
      <c r="I353">
        <v>0</v>
      </c>
      <c r="J353" t="str">
        <f>IF(OR(F353="History &amp; War", F353="Economy &amp; Educational &amp; Science", F353="Psychology &amp; Spirituality &amp; Esotericism"), "Interesting", "Not interesing")</f>
        <v>Interesting</v>
      </c>
    </row>
    <row r="354" spans="1:10" x14ac:dyDescent="0.2">
      <c r="A354" t="s">
        <v>629</v>
      </c>
      <c r="B354" t="s">
        <v>383</v>
      </c>
      <c r="C354" s="2">
        <v>399</v>
      </c>
      <c r="D354" s="2">
        <v>188</v>
      </c>
      <c r="E354" t="s">
        <v>7029</v>
      </c>
      <c r="F354" t="s">
        <v>7036</v>
      </c>
      <c r="G354" s="2">
        <v>211</v>
      </c>
      <c r="H354" s="11">
        <v>0.52882205513784464</v>
      </c>
      <c r="I354">
        <v>0</v>
      </c>
      <c r="J354" t="str">
        <f>IF(OR(F354="History &amp; War", F354="Economy &amp; Educational &amp; Science", F354="Psychology &amp; Spirituality &amp; Esotericism"), "Interesting", "Not interesing")</f>
        <v>Not interesing</v>
      </c>
    </row>
    <row r="355" spans="1:10" x14ac:dyDescent="0.2">
      <c r="A355" t="s">
        <v>630</v>
      </c>
      <c r="B355" t="s">
        <v>631</v>
      </c>
      <c r="C355" s="2">
        <v>359</v>
      </c>
      <c r="D355" s="2">
        <v>305</v>
      </c>
      <c r="E355" t="s">
        <v>7029</v>
      </c>
      <c r="F355" t="s">
        <v>7039</v>
      </c>
      <c r="G355" s="2">
        <v>54</v>
      </c>
      <c r="H355" s="11">
        <v>0.15041782729805014</v>
      </c>
      <c r="I355">
        <v>0</v>
      </c>
      <c r="J355" t="str">
        <f>IF(OR(F355="History &amp; War", F355="Economy &amp; Educational &amp; Science", F355="Psychology &amp; Spirituality &amp; Esotericism"), "Interesting", "Not interesing")</f>
        <v>Not interesing</v>
      </c>
    </row>
    <row r="356" spans="1:10" x14ac:dyDescent="0.2">
      <c r="A356" t="s">
        <v>632</v>
      </c>
      <c r="B356" t="s">
        <v>633</v>
      </c>
      <c r="C356" s="2">
        <v>319</v>
      </c>
      <c r="D356" s="2">
        <v>239</v>
      </c>
      <c r="E356" t="s">
        <v>7029</v>
      </c>
      <c r="F356" t="s">
        <v>7036</v>
      </c>
      <c r="G356" s="2">
        <v>80</v>
      </c>
      <c r="H356" s="11">
        <v>0.2507836990595611</v>
      </c>
      <c r="I356">
        <v>0</v>
      </c>
      <c r="J356" t="str">
        <f>IF(OR(F356="History &amp; War", F356="Economy &amp; Educational &amp; Science", F356="Psychology &amp; Spirituality &amp; Esotericism"), "Interesting", "Not interesing")</f>
        <v>Not interesing</v>
      </c>
    </row>
    <row r="357" spans="1:10" x14ac:dyDescent="0.2">
      <c r="A357" t="s">
        <v>522</v>
      </c>
      <c r="B357" t="s">
        <v>32</v>
      </c>
      <c r="C357" s="2">
        <v>239</v>
      </c>
      <c r="D357" s="2">
        <v>24</v>
      </c>
      <c r="E357" t="s">
        <v>7027</v>
      </c>
      <c r="F357" t="s">
        <v>7038</v>
      </c>
      <c r="G357" s="2">
        <v>215</v>
      </c>
      <c r="H357" s="11">
        <v>0.89958158995815896</v>
      </c>
      <c r="I357">
        <v>0</v>
      </c>
      <c r="J357" t="str">
        <f>IF(OR(F357="History &amp; War", F357="Economy &amp; Educational &amp; Science", F357="Psychology &amp; Spirituality &amp; Esotericism"), "Interesting", "Not interesing")</f>
        <v>Not interesing</v>
      </c>
    </row>
    <row r="358" spans="1:10" x14ac:dyDescent="0.2">
      <c r="A358" t="s">
        <v>636</v>
      </c>
      <c r="B358" t="s">
        <v>637</v>
      </c>
      <c r="C358" s="2">
        <v>319</v>
      </c>
      <c r="D358" s="2">
        <v>233</v>
      </c>
      <c r="E358" t="s">
        <v>7029</v>
      </c>
      <c r="F358" t="s">
        <v>7045</v>
      </c>
      <c r="G358" s="2">
        <v>86</v>
      </c>
      <c r="H358" s="11">
        <v>0.26959247648902823</v>
      </c>
      <c r="I358">
        <v>0</v>
      </c>
      <c r="J358" t="str">
        <f>IF(OR(F358="History &amp; War", F358="Economy &amp; Educational &amp; Science", F358="Psychology &amp; Spirituality &amp; Esotericism"), "Interesting", "Not interesing")</f>
        <v>Not interesing</v>
      </c>
    </row>
    <row r="359" spans="1:10" x14ac:dyDescent="0.2">
      <c r="A359" t="s">
        <v>638</v>
      </c>
      <c r="B359" t="s">
        <v>639</v>
      </c>
      <c r="C359" s="2">
        <v>319</v>
      </c>
      <c r="D359" s="2">
        <v>160</v>
      </c>
      <c r="E359" t="s">
        <v>7029</v>
      </c>
      <c r="F359" t="s">
        <v>7038</v>
      </c>
      <c r="G359" s="2">
        <v>159</v>
      </c>
      <c r="H359" s="11">
        <v>0.49843260188087773</v>
      </c>
      <c r="I359">
        <v>0</v>
      </c>
      <c r="J359" t="str">
        <f>IF(OR(F359="History &amp; War", F359="Economy &amp; Educational &amp; Science", F359="Psychology &amp; Spirituality &amp; Esotericism"), "Interesting", "Not interesing")</f>
        <v>Not interesing</v>
      </c>
    </row>
    <row r="360" spans="1:10" x14ac:dyDescent="0.2">
      <c r="A360" t="s">
        <v>640</v>
      </c>
      <c r="B360" t="s">
        <v>641</v>
      </c>
      <c r="C360" s="2">
        <v>399</v>
      </c>
      <c r="D360" s="2">
        <v>319</v>
      </c>
      <c r="E360" t="s">
        <v>7029</v>
      </c>
      <c r="F360" t="s">
        <v>7039</v>
      </c>
      <c r="G360" s="2">
        <v>80</v>
      </c>
      <c r="H360" s="11">
        <v>0.20050125313283207</v>
      </c>
      <c r="I360">
        <v>0</v>
      </c>
      <c r="J360" t="str">
        <f>IF(OR(F360="History &amp; War", F360="Economy &amp; Educational &amp; Science", F360="Psychology &amp; Spirituality &amp; Esotericism"), "Interesting", "Not interesing")</f>
        <v>Not interesing</v>
      </c>
    </row>
    <row r="361" spans="1:10" x14ac:dyDescent="0.2">
      <c r="A361" t="s">
        <v>644</v>
      </c>
      <c r="B361" t="s">
        <v>645</v>
      </c>
      <c r="C361" s="2">
        <v>319</v>
      </c>
      <c r="D361" s="2">
        <v>278</v>
      </c>
      <c r="E361" t="s">
        <v>7029</v>
      </c>
      <c r="F361" t="s">
        <v>7044</v>
      </c>
      <c r="G361" s="2">
        <v>41</v>
      </c>
      <c r="H361" s="11">
        <v>0.12852664576802508</v>
      </c>
      <c r="I361">
        <v>0</v>
      </c>
      <c r="J361" t="str">
        <f>IF(OR(F361="History &amp; War", F361="Economy &amp; Educational &amp; Science", F361="Psychology &amp; Spirituality &amp; Esotericism"), "Interesting", "Not interesing")</f>
        <v>Interesting</v>
      </c>
    </row>
    <row r="362" spans="1:10" x14ac:dyDescent="0.2">
      <c r="A362" t="s">
        <v>646</v>
      </c>
      <c r="B362" t="s">
        <v>647</v>
      </c>
      <c r="C362" s="2">
        <v>379</v>
      </c>
      <c r="D362" s="2">
        <v>299</v>
      </c>
      <c r="E362" t="s">
        <v>7027</v>
      </c>
      <c r="F362" t="s">
        <v>7039</v>
      </c>
      <c r="G362" s="2">
        <v>80</v>
      </c>
      <c r="H362" s="11">
        <v>0.21108179419525067</v>
      </c>
      <c r="I362">
        <v>0</v>
      </c>
      <c r="J362" t="str">
        <f>IF(OR(F362="History &amp; War", F362="Economy &amp; Educational &amp; Science", F362="Psychology &amp; Spirituality &amp; Esotericism"), "Interesting", "Not interesing")</f>
        <v>Not interesing</v>
      </c>
    </row>
    <row r="363" spans="1:10" x14ac:dyDescent="0.2">
      <c r="A363" t="s">
        <v>649</v>
      </c>
      <c r="B363" t="s">
        <v>650</v>
      </c>
      <c r="C363" s="2">
        <v>319</v>
      </c>
      <c r="D363" s="2">
        <v>147</v>
      </c>
      <c r="E363" t="s">
        <v>7027</v>
      </c>
      <c r="F363" t="s">
        <v>7038</v>
      </c>
      <c r="G363" s="2">
        <v>172</v>
      </c>
      <c r="H363" s="11">
        <v>0.53918495297805646</v>
      </c>
      <c r="I363">
        <v>0</v>
      </c>
      <c r="J363" t="str">
        <f>IF(OR(F363="History &amp; War", F363="Economy &amp; Educational &amp; Science", F363="Psychology &amp; Spirituality &amp; Esotericism"), "Interesting", "Not interesing")</f>
        <v>Not interesing</v>
      </c>
    </row>
    <row r="364" spans="1:10" x14ac:dyDescent="0.2">
      <c r="A364" t="s">
        <v>655</v>
      </c>
      <c r="B364" t="s">
        <v>656</v>
      </c>
      <c r="C364" s="2">
        <v>299</v>
      </c>
      <c r="D364" s="2">
        <v>275</v>
      </c>
      <c r="E364" t="s">
        <v>7029</v>
      </c>
      <c r="F364" t="s">
        <v>7039</v>
      </c>
      <c r="G364" s="2">
        <v>24</v>
      </c>
      <c r="H364" s="11">
        <v>8.0267558528428096E-2</v>
      </c>
      <c r="I364">
        <v>0</v>
      </c>
      <c r="J364" t="str">
        <f>IF(OR(F364="History &amp; War", F364="Economy &amp; Educational &amp; Science", F364="Psychology &amp; Spirituality &amp; Esotericism"), "Interesting", "Not interesing")</f>
        <v>Not interesing</v>
      </c>
    </row>
    <row r="365" spans="1:10" x14ac:dyDescent="0.2">
      <c r="A365" t="s">
        <v>657</v>
      </c>
      <c r="B365" t="s">
        <v>295</v>
      </c>
      <c r="C365" s="2">
        <v>99</v>
      </c>
      <c r="D365" s="2">
        <v>44</v>
      </c>
      <c r="E365" t="s">
        <v>7027</v>
      </c>
      <c r="F365" t="s">
        <v>7038</v>
      </c>
      <c r="G365" s="2">
        <v>55</v>
      </c>
      <c r="H365" s="11">
        <v>0.55555555555555558</v>
      </c>
      <c r="I365">
        <v>0</v>
      </c>
      <c r="J365" t="str">
        <f>IF(OR(F365="History &amp; War", F365="Economy &amp; Educational &amp; Science", F365="Psychology &amp; Spirituality &amp; Esotericism"), "Interesting", "Not interesing")</f>
        <v>Not interesing</v>
      </c>
    </row>
    <row r="366" spans="1:10" x14ac:dyDescent="0.2">
      <c r="A366" t="s">
        <v>658</v>
      </c>
      <c r="B366" t="s">
        <v>659</v>
      </c>
      <c r="C366" s="2">
        <v>319</v>
      </c>
      <c r="D366" s="2">
        <v>258</v>
      </c>
      <c r="E366" t="s">
        <v>7029</v>
      </c>
      <c r="F366" t="s">
        <v>7036</v>
      </c>
      <c r="G366" s="2">
        <v>61</v>
      </c>
      <c r="H366" s="11">
        <v>0.19122257053291536</v>
      </c>
      <c r="I366">
        <v>0</v>
      </c>
      <c r="J366" t="str">
        <f>IF(OR(F366="History &amp; War", F366="Economy &amp; Educational &amp; Science", F366="Psychology &amp; Spirituality &amp; Esotericism"), "Interesting", "Not interesing")</f>
        <v>Not interesing</v>
      </c>
    </row>
    <row r="367" spans="1:10" x14ac:dyDescent="0.2">
      <c r="A367" t="s">
        <v>660</v>
      </c>
      <c r="B367" t="s">
        <v>373</v>
      </c>
      <c r="C367" s="2">
        <v>329</v>
      </c>
      <c r="D367" s="2">
        <v>296</v>
      </c>
      <c r="E367" t="s">
        <v>7029</v>
      </c>
      <c r="F367" t="s">
        <v>7041</v>
      </c>
      <c r="G367" s="2">
        <v>33</v>
      </c>
      <c r="H367" s="11">
        <v>0.10030395136778116</v>
      </c>
      <c r="I367">
        <v>0</v>
      </c>
      <c r="J367" t="str">
        <f>IF(OR(F367="History &amp; War", F367="Economy &amp; Educational &amp; Science", F367="Psychology &amp; Spirituality &amp; Esotericism"), "Interesting", "Not interesing")</f>
        <v>Interesting</v>
      </c>
    </row>
    <row r="368" spans="1:10" x14ac:dyDescent="0.2">
      <c r="A368" t="s">
        <v>661</v>
      </c>
      <c r="B368" t="s">
        <v>385</v>
      </c>
      <c r="C368" s="2">
        <v>319</v>
      </c>
      <c r="D368" s="2">
        <v>278</v>
      </c>
      <c r="E368" t="s">
        <v>7029</v>
      </c>
      <c r="F368" t="s">
        <v>7039</v>
      </c>
      <c r="G368" s="2">
        <v>41</v>
      </c>
      <c r="H368" s="11">
        <v>0.12852664576802508</v>
      </c>
      <c r="I368">
        <v>0</v>
      </c>
      <c r="J368" t="str">
        <f>IF(OR(F368="History &amp; War", F368="Economy &amp; Educational &amp; Science", F368="Psychology &amp; Spirituality &amp; Esotericism"), "Interesting", "Not interesing")</f>
        <v>Not interesing</v>
      </c>
    </row>
    <row r="369" spans="1:10" x14ac:dyDescent="0.2">
      <c r="A369" t="s">
        <v>662</v>
      </c>
      <c r="B369" t="s">
        <v>663</v>
      </c>
      <c r="C369" s="2">
        <v>399</v>
      </c>
      <c r="D369" s="2">
        <v>383</v>
      </c>
      <c r="E369" t="s">
        <v>7029</v>
      </c>
      <c r="F369" t="s">
        <v>7039</v>
      </c>
      <c r="G369" s="2">
        <v>16</v>
      </c>
      <c r="H369" s="11">
        <v>4.0100250626566414E-2</v>
      </c>
      <c r="I369">
        <v>0</v>
      </c>
      <c r="J369" t="str">
        <f>IF(OR(F369="History &amp; War", F369="Economy &amp; Educational &amp; Science", F369="Psychology &amp; Spirituality &amp; Esotericism"), "Interesting", "Not interesing")</f>
        <v>Not interesing</v>
      </c>
    </row>
    <row r="370" spans="1:10" x14ac:dyDescent="0.2">
      <c r="A370" t="s">
        <v>664</v>
      </c>
      <c r="B370" t="s">
        <v>665</v>
      </c>
      <c r="C370" s="2">
        <v>319</v>
      </c>
      <c r="D370" s="2">
        <v>220</v>
      </c>
      <c r="E370" t="s">
        <v>7029</v>
      </c>
      <c r="F370" t="s">
        <v>7036</v>
      </c>
      <c r="G370" s="2">
        <v>99</v>
      </c>
      <c r="H370" s="11">
        <v>0.31034482758620691</v>
      </c>
      <c r="I370">
        <v>0</v>
      </c>
      <c r="J370" t="str">
        <f>IF(OR(F370="History &amp; War", F370="Economy &amp; Educational &amp; Science", F370="Psychology &amp; Spirituality &amp; Esotericism"), "Interesting", "Not interesing")</f>
        <v>Not interesing</v>
      </c>
    </row>
    <row r="371" spans="1:10" x14ac:dyDescent="0.2">
      <c r="A371" t="s">
        <v>666</v>
      </c>
      <c r="B371" t="s">
        <v>667</v>
      </c>
      <c r="C371" s="2">
        <v>279</v>
      </c>
      <c r="D371" s="2">
        <v>140</v>
      </c>
      <c r="E371" t="s">
        <v>7029</v>
      </c>
      <c r="F371" t="s">
        <v>7038</v>
      </c>
      <c r="G371" s="2">
        <v>139</v>
      </c>
      <c r="H371" s="11">
        <v>0.49820788530465948</v>
      </c>
      <c r="I371">
        <v>0</v>
      </c>
      <c r="J371" t="str">
        <f>IF(OR(F371="History &amp; War", F371="Economy &amp; Educational &amp; Science", F371="Psychology &amp; Spirituality &amp; Esotericism"), "Interesting", "Not interesing")</f>
        <v>Not interesing</v>
      </c>
    </row>
    <row r="372" spans="1:10" x14ac:dyDescent="0.2">
      <c r="A372" t="s">
        <v>668</v>
      </c>
      <c r="B372" t="s">
        <v>669</v>
      </c>
      <c r="C372" s="2">
        <v>319</v>
      </c>
      <c r="D372" s="2">
        <v>156</v>
      </c>
      <c r="E372" t="s">
        <v>7029</v>
      </c>
      <c r="F372" t="s">
        <v>7038</v>
      </c>
      <c r="G372" s="2">
        <v>163</v>
      </c>
      <c r="H372" s="11">
        <v>0.5109717868338558</v>
      </c>
      <c r="I372">
        <v>0</v>
      </c>
      <c r="J372" t="str">
        <f>IF(OR(F372="History &amp; War", F372="Economy &amp; Educational &amp; Science", F372="Psychology &amp; Spirituality &amp; Esotericism"), "Interesting", "Not interesing")</f>
        <v>Not interesing</v>
      </c>
    </row>
    <row r="373" spans="1:10" x14ac:dyDescent="0.2">
      <c r="A373" t="s">
        <v>671</v>
      </c>
      <c r="B373" t="s">
        <v>672</v>
      </c>
      <c r="C373" s="2">
        <v>279</v>
      </c>
      <c r="D373" s="2">
        <v>201</v>
      </c>
      <c r="E373" t="s">
        <v>7029</v>
      </c>
      <c r="F373" t="s">
        <v>7043</v>
      </c>
      <c r="G373" s="2">
        <v>78</v>
      </c>
      <c r="H373" s="11">
        <v>0.27956989247311825</v>
      </c>
      <c r="I373">
        <v>0</v>
      </c>
      <c r="J373" t="str">
        <f>IF(OR(F373="History &amp; War", F373="Economy &amp; Educational &amp; Science", F373="Psychology &amp; Spirituality &amp; Esotericism"), "Interesting", "Not interesing")</f>
        <v>Interesting</v>
      </c>
    </row>
    <row r="374" spans="1:10" x14ac:dyDescent="0.2">
      <c r="A374" t="s">
        <v>673</v>
      </c>
      <c r="B374" t="s">
        <v>674</v>
      </c>
      <c r="C374" s="2">
        <v>319</v>
      </c>
      <c r="D374" s="2">
        <v>274</v>
      </c>
      <c r="E374" t="s">
        <v>7029</v>
      </c>
      <c r="F374" t="s">
        <v>7036</v>
      </c>
      <c r="G374" s="2">
        <v>45</v>
      </c>
      <c r="H374" s="11">
        <v>0.14106583072100312</v>
      </c>
      <c r="I374">
        <v>0</v>
      </c>
      <c r="J374" t="str">
        <f>IF(OR(F374="History &amp; War", F374="Economy &amp; Educational &amp; Science", F374="Psychology &amp; Spirituality &amp; Esotericism"), "Interesting", "Not interesing")</f>
        <v>Not interesing</v>
      </c>
    </row>
    <row r="375" spans="1:10" x14ac:dyDescent="0.2">
      <c r="A375" t="s">
        <v>675</v>
      </c>
      <c r="B375" t="s">
        <v>32</v>
      </c>
      <c r="C375" s="2">
        <v>279</v>
      </c>
      <c r="D375" s="2">
        <v>126</v>
      </c>
      <c r="E375" t="s">
        <v>7027</v>
      </c>
      <c r="F375" t="s">
        <v>7038</v>
      </c>
      <c r="G375" s="2">
        <v>153</v>
      </c>
      <c r="H375" s="11">
        <v>0.54838709677419351</v>
      </c>
      <c r="I375">
        <v>0</v>
      </c>
      <c r="J375" t="str">
        <f>IF(OR(F375="History &amp; War", F375="Economy &amp; Educational &amp; Science", F375="Psychology &amp; Spirituality &amp; Esotericism"), "Interesting", "Not interesing")</f>
        <v>Not interesing</v>
      </c>
    </row>
    <row r="376" spans="1:10" x14ac:dyDescent="0.2">
      <c r="A376" t="s">
        <v>676</v>
      </c>
      <c r="B376" t="s">
        <v>595</v>
      </c>
      <c r="C376" s="2">
        <v>199</v>
      </c>
      <c r="D376" s="2">
        <v>119</v>
      </c>
      <c r="E376" t="s">
        <v>7029</v>
      </c>
      <c r="F376" t="s">
        <v>7041</v>
      </c>
      <c r="G376" s="2">
        <v>80</v>
      </c>
      <c r="H376" s="11">
        <v>0.4020100502512563</v>
      </c>
      <c r="I376">
        <v>0</v>
      </c>
      <c r="J376" t="str">
        <f>IF(OR(F376="History &amp; War", F376="Economy &amp; Educational &amp; Science", F376="Psychology &amp; Spirituality &amp; Esotericism"), "Interesting", "Not interesing")</f>
        <v>Interesting</v>
      </c>
    </row>
    <row r="377" spans="1:10" x14ac:dyDescent="0.2">
      <c r="A377" t="s">
        <v>677</v>
      </c>
      <c r="B377" t="s">
        <v>678</v>
      </c>
      <c r="C377" s="2">
        <v>319</v>
      </c>
      <c r="D377" s="2">
        <v>246</v>
      </c>
      <c r="E377" t="s">
        <v>7029</v>
      </c>
      <c r="F377" t="s">
        <v>7037</v>
      </c>
      <c r="G377" s="2">
        <v>73</v>
      </c>
      <c r="H377" s="11">
        <v>0.22884012539184953</v>
      </c>
      <c r="I377">
        <v>0</v>
      </c>
      <c r="J377" t="str">
        <f>IF(OR(F377="History &amp; War", F377="Economy &amp; Educational &amp; Science", F377="Psychology &amp; Spirituality &amp; Esotericism"), "Interesting", "Not interesing")</f>
        <v>Not interesing</v>
      </c>
    </row>
    <row r="378" spans="1:10" x14ac:dyDescent="0.2">
      <c r="A378" t="s">
        <v>679</v>
      </c>
      <c r="B378" t="s">
        <v>472</v>
      </c>
      <c r="C378" s="2">
        <v>319</v>
      </c>
      <c r="D378" s="2">
        <v>115</v>
      </c>
      <c r="E378" t="s">
        <v>7029</v>
      </c>
      <c r="F378" t="s">
        <v>7038</v>
      </c>
      <c r="G378" s="2">
        <v>204</v>
      </c>
      <c r="H378" s="11">
        <v>0.63949843260188088</v>
      </c>
      <c r="I378">
        <v>0</v>
      </c>
      <c r="J378" t="str">
        <f>IF(OR(F378="History &amp; War", F378="Economy &amp; Educational &amp; Science", F378="Psychology &amp; Spirituality &amp; Esotericism"), "Interesting", "Not interesing")</f>
        <v>Not interesing</v>
      </c>
    </row>
    <row r="379" spans="1:10" x14ac:dyDescent="0.2">
      <c r="A379" t="s">
        <v>455</v>
      </c>
      <c r="B379" t="s">
        <v>456</v>
      </c>
      <c r="C379" s="2">
        <v>359</v>
      </c>
      <c r="D379" s="2">
        <v>294</v>
      </c>
      <c r="E379" t="s">
        <v>7029</v>
      </c>
      <c r="F379" t="s">
        <v>7044</v>
      </c>
      <c r="G379" s="2">
        <v>65</v>
      </c>
      <c r="H379" s="11">
        <v>0.18105849582172701</v>
      </c>
      <c r="I379">
        <v>0</v>
      </c>
      <c r="J379" t="str">
        <f>IF(OR(F379="History &amp; War", F379="Economy &amp; Educational &amp; Science", F379="Psychology &amp; Spirituality &amp; Esotericism"), "Interesting", "Not interesing")</f>
        <v>Interesting</v>
      </c>
    </row>
    <row r="380" spans="1:10" x14ac:dyDescent="0.2">
      <c r="A380" t="s">
        <v>681</v>
      </c>
      <c r="B380" t="s">
        <v>682</v>
      </c>
      <c r="C380" s="2">
        <v>289</v>
      </c>
      <c r="D380" s="2">
        <v>124</v>
      </c>
      <c r="E380" t="s">
        <v>7029</v>
      </c>
      <c r="F380" t="s">
        <v>7038</v>
      </c>
      <c r="G380" s="2">
        <v>165</v>
      </c>
      <c r="H380" s="11">
        <v>0.5709342560553633</v>
      </c>
      <c r="I380">
        <v>0</v>
      </c>
      <c r="J380" t="str">
        <f>IF(OR(F380="History &amp; War", F380="Economy &amp; Educational &amp; Science", F380="Psychology &amp; Spirituality &amp; Esotericism"), "Interesting", "Not interesing")</f>
        <v>Not interesing</v>
      </c>
    </row>
    <row r="381" spans="1:10" x14ac:dyDescent="0.2">
      <c r="A381" t="s">
        <v>683</v>
      </c>
      <c r="B381" t="s">
        <v>684</v>
      </c>
      <c r="C381" s="2">
        <v>99</v>
      </c>
      <c r="D381" s="2">
        <v>38</v>
      </c>
      <c r="E381" t="s">
        <v>7029</v>
      </c>
      <c r="F381" t="s">
        <v>7038</v>
      </c>
      <c r="G381" s="2">
        <v>61</v>
      </c>
      <c r="H381" s="11">
        <v>0.61616161616161613</v>
      </c>
      <c r="I381">
        <v>0</v>
      </c>
      <c r="J381" t="str">
        <f>IF(OR(F381="History &amp; War", F381="Economy &amp; Educational &amp; Science", F381="Psychology &amp; Spirituality &amp; Esotericism"), "Interesting", "Not interesing")</f>
        <v>Not interesing</v>
      </c>
    </row>
    <row r="382" spans="1:10" x14ac:dyDescent="0.2">
      <c r="A382" t="s">
        <v>685</v>
      </c>
      <c r="B382" t="s">
        <v>686</v>
      </c>
      <c r="C382" s="2">
        <v>279</v>
      </c>
      <c r="D382" s="2">
        <v>223</v>
      </c>
      <c r="E382" t="s">
        <v>7029</v>
      </c>
      <c r="F382" t="s">
        <v>7039</v>
      </c>
      <c r="G382" s="2">
        <v>56</v>
      </c>
      <c r="H382" s="11">
        <v>0.20071684587813621</v>
      </c>
      <c r="I382">
        <v>0</v>
      </c>
      <c r="J382" t="str">
        <f>IF(OR(F382="History &amp; War", F382="Economy &amp; Educational &amp; Science", F382="Psychology &amp; Spirituality &amp; Esotericism"), "Interesting", "Not interesing")</f>
        <v>Not interesing</v>
      </c>
    </row>
    <row r="383" spans="1:10" x14ac:dyDescent="0.2">
      <c r="A383" t="s">
        <v>687</v>
      </c>
      <c r="B383" t="s">
        <v>688</v>
      </c>
      <c r="C383" s="2">
        <v>319</v>
      </c>
      <c r="D383" s="2">
        <v>271</v>
      </c>
      <c r="E383" t="s">
        <v>7029</v>
      </c>
      <c r="F383" t="s">
        <v>7036</v>
      </c>
      <c r="G383" s="2">
        <v>48</v>
      </c>
      <c r="H383" s="11">
        <v>0.15047021943573669</v>
      </c>
      <c r="I383">
        <v>0</v>
      </c>
      <c r="J383" t="str">
        <f>IF(OR(F383="History &amp; War", F383="Economy &amp; Educational &amp; Science", F383="Psychology &amp; Spirituality &amp; Esotericism"), "Interesting", "Not interesing")</f>
        <v>Not interesing</v>
      </c>
    </row>
    <row r="384" spans="1:10" x14ac:dyDescent="0.2">
      <c r="A384" t="s">
        <v>691</v>
      </c>
      <c r="B384" t="s">
        <v>692</v>
      </c>
      <c r="C384" s="2">
        <v>399</v>
      </c>
      <c r="D384" s="2">
        <v>279</v>
      </c>
      <c r="E384" t="s">
        <v>7029</v>
      </c>
      <c r="F384" t="s">
        <v>7044</v>
      </c>
      <c r="G384" s="2">
        <v>120</v>
      </c>
      <c r="H384" s="11">
        <v>0.3007518796992481</v>
      </c>
      <c r="I384">
        <v>0</v>
      </c>
      <c r="J384" t="str">
        <f>IF(OR(F384="History &amp; War", F384="Economy &amp; Educational &amp; Science", F384="Psychology &amp; Spirituality &amp; Esotericism"), "Interesting", "Not interesing")</f>
        <v>Interesting</v>
      </c>
    </row>
    <row r="385" spans="1:10" x14ac:dyDescent="0.2">
      <c r="A385" t="s">
        <v>693</v>
      </c>
      <c r="B385" t="s">
        <v>598</v>
      </c>
      <c r="C385" s="2">
        <v>279</v>
      </c>
      <c r="D385" s="2">
        <v>162</v>
      </c>
      <c r="E385" t="s">
        <v>7029</v>
      </c>
      <c r="F385" t="s">
        <v>7036</v>
      </c>
      <c r="G385" s="2">
        <v>117</v>
      </c>
      <c r="H385" s="11">
        <v>0.41935483870967744</v>
      </c>
      <c r="I385">
        <v>0</v>
      </c>
      <c r="J385" t="str">
        <f>IF(OR(F385="History &amp; War", F385="Economy &amp; Educational &amp; Science", F385="Psychology &amp; Spirituality &amp; Esotericism"), "Interesting", "Not interesing")</f>
        <v>Not interesing</v>
      </c>
    </row>
    <row r="386" spans="1:10" x14ac:dyDescent="0.2">
      <c r="A386" t="s">
        <v>697</v>
      </c>
      <c r="B386" t="s">
        <v>698</v>
      </c>
      <c r="C386" s="2">
        <v>319</v>
      </c>
      <c r="D386" s="2">
        <v>287</v>
      </c>
      <c r="E386" t="s">
        <v>7029</v>
      </c>
      <c r="F386" t="s">
        <v>7036</v>
      </c>
      <c r="G386" s="2">
        <v>32</v>
      </c>
      <c r="H386" s="11">
        <v>0.10031347962382445</v>
      </c>
      <c r="I386">
        <v>0</v>
      </c>
      <c r="J386" t="str">
        <f>IF(OR(F386="History &amp; War", F386="Economy &amp; Educational &amp; Science", F386="Psychology &amp; Spirituality &amp; Esotericism"), "Interesting", "Not interesing")</f>
        <v>Not interesing</v>
      </c>
    </row>
    <row r="387" spans="1:10" x14ac:dyDescent="0.2">
      <c r="A387" t="s">
        <v>699</v>
      </c>
      <c r="B387" t="s">
        <v>700</v>
      </c>
      <c r="C387" s="2">
        <v>239</v>
      </c>
      <c r="D387" s="2">
        <v>158</v>
      </c>
      <c r="E387" t="s">
        <v>7027</v>
      </c>
      <c r="F387" t="s">
        <v>7043</v>
      </c>
      <c r="G387" s="2">
        <v>81</v>
      </c>
      <c r="H387" s="11">
        <v>0.33891213389121339</v>
      </c>
      <c r="I387">
        <v>0</v>
      </c>
      <c r="J387" t="str">
        <f>IF(OR(F387="History &amp; War", F387="Economy &amp; Educational &amp; Science", F387="Psychology &amp; Spirituality &amp; Esotericism"), "Interesting", "Not interesing")</f>
        <v>Interesting</v>
      </c>
    </row>
    <row r="388" spans="1:10" x14ac:dyDescent="0.2">
      <c r="A388" t="s">
        <v>703</v>
      </c>
      <c r="B388" t="s">
        <v>704</v>
      </c>
      <c r="C388" s="2">
        <v>319</v>
      </c>
      <c r="D388" s="2">
        <v>262</v>
      </c>
      <c r="E388" t="s">
        <v>7029</v>
      </c>
      <c r="F388" t="s">
        <v>7036</v>
      </c>
      <c r="G388" s="2">
        <v>57</v>
      </c>
      <c r="H388" s="11">
        <v>0.17868338557993729</v>
      </c>
      <c r="I388">
        <v>0</v>
      </c>
      <c r="J388" t="str">
        <f>IF(OR(F388="History &amp; War", F388="Economy &amp; Educational &amp; Science", F388="Psychology &amp; Spirituality &amp; Esotericism"), "Interesting", "Not interesing")</f>
        <v>Not interesing</v>
      </c>
    </row>
    <row r="389" spans="1:10" x14ac:dyDescent="0.2">
      <c r="A389" t="s">
        <v>705</v>
      </c>
      <c r="B389" t="s">
        <v>255</v>
      </c>
      <c r="C389" s="2">
        <v>319</v>
      </c>
      <c r="D389" s="2">
        <v>220</v>
      </c>
      <c r="E389" t="s">
        <v>7029</v>
      </c>
      <c r="F389" t="s">
        <v>7043</v>
      </c>
      <c r="G389" s="2">
        <v>99</v>
      </c>
      <c r="H389" s="11">
        <v>0.31034482758620691</v>
      </c>
      <c r="I389">
        <v>0</v>
      </c>
      <c r="J389" t="str">
        <f>IF(OR(F389="History &amp; War", F389="Economy &amp; Educational &amp; Science", F389="Psychology &amp; Spirituality &amp; Esotericism"), "Interesting", "Not interesing")</f>
        <v>Interesting</v>
      </c>
    </row>
    <row r="390" spans="1:10" x14ac:dyDescent="0.2">
      <c r="A390" t="s">
        <v>708</v>
      </c>
      <c r="B390" t="s">
        <v>584</v>
      </c>
      <c r="C390" s="2">
        <v>319</v>
      </c>
      <c r="D390" s="2">
        <v>293</v>
      </c>
      <c r="E390" t="s">
        <v>7029</v>
      </c>
      <c r="F390" t="s">
        <v>7036</v>
      </c>
      <c r="G390" s="2">
        <v>26</v>
      </c>
      <c r="H390" s="11">
        <v>8.1504702194357362E-2</v>
      </c>
      <c r="I390">
        <v>0</v>
      </c>
      <c r="J390" t="str">
        <f>IF(OR(F390="History &amp; War", F390="Economy &amp; Educational &amp; Science", F390="Psychology &amp; Spirituality &amp; Esotericism"), "Interesting", "Not interesing")</f>
        <v>Not interesing</v>
      </c>
    </row>
    <row r="391" spans="1:10" x14ac:dyDescent="0.2">
      <c r="A391" t="s">
        <v>713</v>
      </c>
      <c r="B391" t="s">
        <v>310</v>
      </c>
      <c r="C391" s="2">
        <v>299</v>
      </c>
      <c r="D391" s="2">
        <v>176</v>
      </c>
      <c r="E391" t="s">
        <v>7029</v>
      </c>
      <c r="F391" t="s">
        <v>7038</v>
      </c>
      <c r="G391" s="2">
        <v>123</v>
      </c>
      <c r="H391" s="11">
        <v>0.41137123745819398</v>
      </c>
      <c r="I391">
        <v>0</v>
      </c>
      <c r="J391" t="str">
        <f>IF(OR(F391="History &amp; War", F391="Economy &amp; Educational &amp; Science", F391="Psychology &amp; Spirituality &amp; Esotericism"), "Interesting", "Not interesing")</f>
        <v>Not interesing</v>
      </c>
    </row>
    <row r="392" spans="1:10" x14ac:dyDescent="0.2">
      <c r="A392" t="s">
        <v>714</v>
      </c>
      <c r="B392" t="s">
        <v>715</v>
      </c>
      <c r="C392" s="2">
        <v>319</v>
      </c>
      <c r="D392" s="2">
        <v>303</v>
      </c>
      <c r="E392" t="s">
        <v>7029</v>
      </c>
      <c r="F392" t="s">
        <v>7036</v>
      </c>
      <c r="G392" s="2">
        <v>16</v>
      </c>
      <c r="H392" s="11">
        <v>5.0156739811912224E-2</v>
      </c>
      <c r="I392">
        <v>0</v>
      </c>
      <c r="J392" t="str">
        <f>IF(OR(F392="History &amp; War", F392="Economy &amp; Educational &amp; Science", F392="Psychology &amp; Spirituality &amp; Esotericism"), "Interesting", "Not interesing")</f>
        <v>Not interesing</v>
      </c>
    </row>
    <row r="393" spans="1:10" x14ac:dyDescent="0.2">
      <c r="A393" t="s">
        <v>716</v>
      </c>
      <c r="B393" t="s">
        <v>717</v>
      </c>
      <c r="C393" s="2">
        <v>279</v>
      </c>
      <c r="D393" s="2">
        <v>173</v>
      </c>
      <c r="E393" t="s">
        <v>7027</v>
      </c>
      <c r="F393" t="s">
        <v>7036</v>
      </c>
      <c r="G393" s="2">
        <v>106</v>
      </c>
      <c r="H393" s="11">
        <v>0.37992831541218636</v>
      </c>
      <c r="I393">
        <v>0</v>
      </c>
      <c r="J393" t="str">
        <f>IF(OR(F393="History &amp; War", F393="Economy &amp; Educational &amp; Science", F393="Psychology &amp; Spirituality &amp; Esotericism"), "Interesting", "Not interesing")</f>
        <v>Not interesing</v>
      </c>
    </row>
    <row r="394" spans="1:10" x14ac:dyDescent="0.2">
      <c r="A394" t="s">
        <v>718</v>
      </c>
      <c r="B394" t="s">
        <v>719</v>
      </c>
      <c r="C394" s="2">
        <v>319</v>
      </c>
      <c r="D394" s="2">
        <v>262</v>
      </c>
      <c r="E394" t="s">
        <v>7029</v>
      </c>
      <c r="F394" t="s">
        <v>7039</v>
      </c>
      <c r="G394" s="2">
        <v>57</v>
      </c>
      <c r="H394" s="11">
        <v>0.17868338557993729</v>
      </c>
      <c r="I394">
        <v>0</v>
      </c>
      <c r="J394" t="str">
        <f>IF(OR(F394="History &amp; War", F394="Economy &amp; Educational &amp; Science", F394="Psychology &amp; Spirituality &amp; Esotericism"), "Interesting", "Not interesing")</f>
        <v>Not interesing</v>
      </c>
    </row>
    <row r="395" spans="1:10" x14ac:dyDescent="0.2">
      <c r="A395" t="s">
        <v>720</v>
      </c>
      <c r="B395" t="s">
        <v>721</v>
      </c>
      <c r="C395" s="2">
        <v>319</v>
      </c>
      <c r="D395" s="2">
        <v>223</v>
      </c>
      <c r="E395" t="s">
        <v>7029</v>
      </c>
      <c r="F395" t="s">
        <v>7036</v>
      </c>
      <c r="G395" s="2">
        <v>96</v>
      </c>
      <c r="H395" s="11">
        <v>0.30094043887147337</v>
      </c>
      <c r="I395">
        <v>0</v>
      </c>
      <c r="J395" t="str">
        <f>IF(OR(F395="History &amp; War", F395="Economy &amp; Educational &amp; Science", F395="Psychology &amp; Spirituality &amp; Esotericism"), "Interesting", "Not interesing")</f>
        <v>Not interesing</v>
      </c>
    </row>
    <row r="396" spans="1:10" x14ac:dyDescent="0.2">
      <c r="A396" t="s">
        <v>722</v>
      </c>
      <c r="B396" t="s">
        <v>723</v>
      </c>
      <c r="C396" s="2">
        <v>279</v>
      </c>
      <c r="D396" s="2">
        <v>212</v>
      </c>
      <c r="E396" t="s">
        <v>7029</v>
      </c>
      <c r="F396" t="s">
        <v>7036</v>
      </c>
      <c r="G396" s="2">
        <v>67</v>
      </c>
      <c r="H396" s="11">
        <v>0.24014336917562723</v>
      </c>
      <c r="I396">
        <v>0</v>
      </c>
      <c r="J396" t="str">
        <f>IF(OR(F396="History &amp; War", F396="Economy &amp; Educational &amp; Science", F396="Psychology &amp; Spirituality &amp; Esotericism"), "Interesting", "Not interesing")</f>
        <v>Not interesing</v>
      </c>
    </row>
    <row r="397" spans="1:10" x14ac:dyDescent="0.2">
      <c r="A397" t="s">
        <v>724</v>
      </c>
      <c r="B397" t="s">
        <v>725</v>
      </c>
      <c r="C397" s="2">
        <v>319</v>
      </c>
      <c r="D397" s="2">
        <v>223</v>
      </c>
      <c r="E397" t="s">
        <v>7029</v>
      </c>
      <c r="F397" t="s">
        <v>7036</v>
      </c>
      <c r="G397" s="2">
        <v>96</v>
      </c>
      <c r="H397" s="11">
        <v>0.30094043887147337</v>
      </c>
      <c r="I397">
        <v>0</v>
      </c>
      <c r="J397" t="str">
        <f>IF(OR(F397="History &amp; War", F397="Economy &amp; Educational &amp; Science", F397="Psychology &amp; Spirituality &amp; Esotericism"), "Interesting", "Not interesing")</f>
        <v>Not interesing</v>
      </c>
    </row>
    <row r="398" spans="1:10" x14ac:dyDescent="0.2">
      <c r="A398" t="s">
        <v>726</v>
      </c>
      <c r="B398" t="s">
        <v>482</v>
      </c>
      <c r="C398" s="2">
        <v>279</v>
      </c>
      <c r="D398" s="2">
        <v>229</v>
      </c>
      <c r="E398" t="s">
        <v>7029</v>
      </c>
      <c r="F398" t="s">
        <v>7039</v>
      </c>
      <c r="G398" s="2">
        <v>50</v>
      </c>
      <c r="H398" s="11">
        <v>0.17921146953405018</v>
      </c>
      <c r="I398">
        <v>0</v>
      </c>
      <c r="J398" t="str">
        <f>IF(OR(F398="History &amp; War", F398="Economy &amp; Educational &amp; Science", F398="Psychology &amp; Spirituality &amp; Esotericism"), "Interesting", "Not interesing")</f>
        <v>Not interesing</v>
      </c>
    </row>
    <row r="399" spans="1:10" x14ac:dyDescent="0.2">
      <c r="A399" t="s">
        <v>727</v>
      </c>
      <c r="B399" t="s">
        <v>70</v>
      </c>
      <c r="C399" s="2">
        <v>279</v>
      </c>
      <c r="D399" s="2">
        <v>170</v>
      </c>
      <c r="E399" t="s">
        <v>7027</v>
      </c>
      <c r="F399" t="s">
        <v>7036</v>
      </c>
      <c r="G399" s="2">
        <v>109</v>
      </c>
      <c r="H399" s="11">
        <v>0.39068100358422941</v>
      </c>
      <c r="I399">
        <v>0</v>
      </c>
      <c r="J399" t="str">
        <f>IF(OR(F399="History &amp; War", F399="Economy &amp; Educational &amp; Science", F399="Psychology &amp; Spirituality &amp; Esotericism"), "Interesting", "Not interesing")</f>
        <v>Not interesing</v>
      </c>
    </row>
    <row r="400" spans="1:10" x14ac:dyDescent="0.2">
      <c r="A400" t="s">
        <v>728</v>
      </c>
      <c r="B400" t="s">
        <v>70</v>
      </c>
      <c r="C400" s="2">
        <v>319</v>
      </c>
      <c r="D400" s="2">
        <v>195</v>
      </c>
      <c r="E400" t="s">
        <v>7027</v>
      </c>
      <c r="F400" t="s">
        <v>7036</v>
      </c>
      <c r="G400" s="2">
        <v>124</v>
      </c>
      <c r="H400" s="11">
        <v>0.38871473354231972</v>
      </c>
      <c r="I400">
        <v>0</v>
      </c>
      <c r="J400" t="str">
        <f>IF(OR(F400="History &amp; War", F400="Economy &amp; Educational &amp; Science", F400="Psychology &amp; Spirituality &amp; Esotericism"), "Interesting", "Not interesing")</f>
        <v>Not interesing</v>
      </c>
    </row>
    <row r="401" spans="1:10" x14ac:dyDescent="0.2">
      <c r="A401" t="s">
        <v>729</v>
      </c>
      <c r="B401" t="s">
        <v>669</v>
      </c>
      <c r="C401" s="2">
        <v>319</v>
      </c>
      <c r="D401" s="2">
        <v>175</v>
      </c>
      <c r="E401" t="s">
        <v>7029</v>
      </c>
      <c r="F401" t="s">
        <v>7038</v>
      </c>
      <c r="G401" s="2">
        <v>144</v>
      </c>
      <c r="H401" s="11">
        <v>0.45141065830721006</v>
      </c>
      <c r="I401">
        <v>0</v>
      </c>
      <c r="J401" t="str">
        <f>IF(OR(F401="History &amp; War", F401="Economy &amp; Educational &amp; Science", F401="Psychology &amp; Spirituality &amp; Esotericism"), "Interesting", "Not interesing")</f>
        <v>Not interesing</v>
      </c>
    </row>
    <row r="402" spans="1:10" x14ac:dyDescent="0.2">
      <c r="A402" t="s">
        <v>730</v>
      </c>
      <c r="B402" t="s">
        <v>482</v>
      </c>
      <c r="C402" s="2">
        <v>329</v>
      </c>
      <c r="D402" s="2">
        <v>303</v>
      </c>
      <c r="E402" t="s">
        <v>7029</v>
      </c>
      <c r="F402" t="s">
        <v>7039</v>
      </c>
      <c r="G402" s="2">
        <v>26</v>
      </c>
      <c r="H402" s="11">
        <v>7.9027355623100301E-2</v>
      </c>
      <c r="I402">
        <v>0</v>
      </c>
      <c r="J402" t="str">
        <f>IF(OR(F402="History &amp; War", F402="Economy &amp; Educational &amp; Science", F402="Psychology &amp; Spirituality &amp; Esotericism"), "Interesting", "Not interesing")</f>
        <v>Not interesing</v>
      </c>
    </row>
    <row r="403" spans="1:10" x14ac:dyDescent="0.2">
      <c r="A403" t="s">
        <v>731</v>
      </c>
      <c r="B403" t="s">
        <v>732</v>
      </c>
      <c r="C403" s="2">
        <v>199</v>
      </c>
      <c r="D403" s="2">
        <v>155</v>
      </c>
      <c r="E403" t="s">
        <v>7029</v>
      </c>
      <c r="F403" t="s">
        <v>7045</v>
      </c>
      <c r="G403" s="2">
        <v>44</v>
      </c>
      <c r="H403" s="11">
        <v>0.22110552763819097</v>
      </c>
      <c r="I403">
        <v>0</v>
      </c>
      <c r="J403" t="str">
        <f>IF(OR(F403="History &amp; War", F403="Economy &amp; Educational &amp; Science", F403="Psychology &amp; Spirituality &amp; Esotericism"), "Interesting", "Not interesing")</f>
        <v>Not interesing</v>
      </c>
    </row>
    <row r="404" spans="1:10" x14ac:dyDescent="0.2">
      <c r="A404" t="s">
        <v>733</v>
      </c>
      <c r="B404" t="s">
        <v>734</v>
      </c>
      <c r="C404" s="2">
        <v>239</v>
      </c>
      <c r="D404" s="2">
        <v>141</v>
      </c>
      <c r="E404" t="s">
        <v>7028</v>
      </c>
      <c r="F404" t="s">
        <v>7041</v>
      </c>
      <c r="G404" s="2">
        <v>98</v>
      </c>
      <c r="H404" s="11">
        <v>0.41004184100418412</v>
      </c>
      <c r="I404">
        <v>0</v>
      </c>
      <c r="J404" t="str">
        <f>IF(OR(F404="History &amp; War", F404="Economy &amp; Educational &amp; Science", F404="Psychology &amp; Spirituality &amp; Esotericism"), "Interesting", "Not interesing")</f>
        <v>Interesting</v>
      </c>
    </row>
    <row r="405" spans="1:10" x14ac:dyDescent="0.2">
      <c r="A405" t="s">
        <v>735</v>
      </c>
      <c r="B405" t="s">
        <v>211</v>
      </c>
      <c r="C405" s="2">
        <v>329</v>
      </c>
      <c r="D405" s="2">
        <v>191</v>
      </c>
      <c r="E405" t="s">
        <v>7029</v>
      </c>
      <c r="F405" t="s">
        <v>7038</v>
      </c>
      <c r="G405" s="2">
        <v>138</v>
      </c>
      <c r="H405" s="11">
        <v>0.41945288753799392</v>
      </c>
      <c r="I405">
        <v>0</v>
      </c>
      <c r="J405" t="str">
        <f>IF(OR(F405="History &amp; War", F405="Economy &amp; Educational &amp; Science", F405="Psychology &amp; Spirituality &amp; Esotericism"), "Interesting", "Not interesing")</f>
        <v>Not interesing</v>
      </c>
    </row>
    <row r="406" spans="1:10" x14ac:dyDescent="0.2">
      <c r="A406" t="s">
        <v>424</v>
      </c>
      <c r="B406" t="s">
        <v>425</v>
      </c>
      <c r="C406" s="2">
        <v>319</v>
      </c>
      <c r="D406" s="2">
        <v>195</v>
      </c>
      <c r="E406" t="s">
        <v>7027</v>
      </c>
      <c r="F406" t="s">
        <v>7038</v>
      </c>
      <c r="G406" s="2">
        <v>124</v>
      </c>
      <c r="H406" s="11">
        <v>0.38871473354231972</v>
      </c>
      <c r="I406">
        <v>0</v>
      </c>
      <c r="J406" t="str">
        <f>IF(OR(F406="History &amp; War", F406="Economy &amp; Educational &amp; Science", F406="Psychology &amp; Spirituality &amp; Esotericism"), "Interesting", "Not interesing")</f>
        <v>Not interesing</v>
      </c>
    </row>
    <row r="407" spans="1:10" x14ac:dyDescent="0.2">
      <c r="A407" t="s">
        <v>738</v>
      </c>
      <c r="B407" t="s">
        <v>589</v>
      </c>
      <c r="C407" s="2">
        <v>319</v>
      </c>
      <c r="D407" s="2">
        <v>140</v>
      </c>
      <c r="E407" t="s">
        <v>7029</v>
      </c>
      <c r="F407" t="s">
        <v>7038</v>
      </c>
      <c r="G407" s="2">
        <v>179</v>
      </c>
      <c r="H407" s="11">
        <v>0.56112852664576807</v>
      </c>
      <c r="I407">
        <v>0</v>
      </c>
      <c r="J407" t="str">
        <f>IF(OR(F407="History &amp; War", F407="Economy &amp; Educational &amp; Science", F407="Psychology &amp; Spirituality &amp; Esotericism"), "Interesting", "Not interesing")</f>
        <v>Not interesing</v>
      </c>
    </row>
    <row r="408" spans="1:10" x14ac:dyDescent="0.2">
      <c r="A408" t="s">
        <v>739</v>
      </c>
      <c r="B408" t="s">
        <v>740</v>
      </c>
      <c r="C408" s="2">
        <v>319</v>
      </c>
      <c r="D408" s="2">
        <v>278</v>
      </c>
      <c r="E408" t="s">
        <v>7029</v>
      </c>
      <c r="F408" t="s">
        <v>7036</v>
      </c>
      <c r="G408" s="2">
        <v>41</v>
      </c>
      <c r="H408" s="11">
        <v>0.12852664576802508</v>
      </c>
      <c r="I408">
        <v>0</v>
      </c>
      <c r="J408" t="str">
        <f>IF(OR(F408="History &amp; War", F408="Economy &amp; Educational &amp; Science", F408="Psychology &amp; Spirituality &amp; Esotericism"), "Interesting", "Not interesing")</f>
        <v>Not interesing</v>
      </c>
    </row>
    <row r="409" spans="1:10" x14ac:dyDescent="0.2">
      <c r="A409" t="s">
        <v>741</v>
      </c>
      <c r="B409" t="s">
        <v>742</v>
      </c>
      <c r="C409" s="2">
        <v>349</v>
      </c>
      <c r="D409" s="2">
        <v>279</v>
      </c>
      <c r="E409" t="s">
        <v>7029</v>
      </c>
      <c r="F409" t="s">
        <v>7039</v>
      </c>
      <c r="G409" s="2">
        <v>70</v>
      </c>
      <c r="H409" s="11">
        <v>0.20057306590257878</v>
      </c>
      <c r="I409">
        <v>0</v>
      </c>
      <c r="J409" t="str">
        <f>IF(OR(F409="History &amp; War", F409="Economy &amp; Educational &amp; Science", F409="Psychology &amp; Spirituality &amp; Esotericism"), "Interesting", "Not interesing")</f>
        <v>Not interesing</v>
      </c>
    </row>
    <row r="410" spans="1:10" x14ac:dyDescent="0.2">
      <c r="A410" t="s">
        <v>744</v>
      </c>
      <c r="B410" t="s">
        <v>745</v>
      </c>
      <c r="C410" s="2">
        <v>319</v>
      </c>
      <c r="D410" s="2">
        <v>220</v>
      </c>
      <c r="E410" t="s">
        <v>7029</v>
      </c>
      <c r="F410" t="s">
        <v>7037</v>
      </c>
      <c r="G410" s="2">
        <v>99</v>
      </c>
      <c r="H410" s="11">
        <v>0.31034482758620691</v>
      </c>
      <c r="I410">
        <v>0</v>
      </c>
      <c r="J410" t="str">
        <f>IF(OR(F410="History &amp; War", F410="Economy &amp; Educational &amp; Science", F410="Psychology &amp; Spirituality &amp; Esotericism"), "Interesting", "Not interesing")</f>
        <v>Not interesing</v>
      </c>
    </row>
    <row r="411" spans="1:10" x14ac:dyDescent="0.2">
      <c r="A411" t="s">
        <v>746</v>
      </c>
      <c r="B411" t="s">
        <v>747</v>
      </c>
      <c r="C411" s="2">
        <v>239</v>
      </c>
      <c r="D411" s="2">
        <v>88</v>
      </c>
      <c r="E411" t="s">
        <v>7027</v>
      </c>
      <c r="F411" t="s">
        <v>7038</v>
      </c>
      <c r="G411" s="2">
        <v>151</v>
      </c>
      <c r="H411" s="11">
        <v>0.63179916317991636</v>
      </c>
      <c r="I411">
        <v>0</v>
      </c>
      <c r="J411" t="str">
        <f>IF(OR(F411="History &amp; War", F411="Economy &amp; Educational &amp; Science", F411="Psychology &amp; Spirituality &amp; Esotericism"), "Interesting", "Not interesing")</f>
        <v>Not interesing</v>
      </c>
    </row>
    <row r="412" spans="1:10" x14ac:dyDescent="0.2">
      <c r="A412" t="s">
        <v>750</v>
      </c>
      <c r="B412" t="s">
        <v>751</v>
      </c>
      <c r="C412" s="2">
        <v>319</v>
      </c>
      <c r="D412" s="2">
        <v>217</v>
      </c>
      <c r="E412" t="s">
        <v>7029</v>
      </c>
      <c r="F412" t="s">
        <v>7036</v>
      </c>
      <c r="G412" s="2">
        <v>102</v>
      </c>
      <c r="H412" s="11">
        <v>0.31974921630094044</v>
      </c>
      <c r="I412">
        <v>0</v>
      </c>
      <c r="J412" t="str">
        <f>IF(OR(F412="History &amp; War", F412="Economy &amp; Educational &amp; Science", F412="Psychology &amp; Spirituality &amp; Esotericism"), "Interesting", "Not interesing")</f>
        <v>Not interesing</v>
      </c>
    </row>
    <row r="413" spans="1:10" x14ac:dyDescent="0.2">
      <c r="A413" t="s">
        <v>752</v>
      </c>
      <c r="B413" t="s">
        <v>753</v>
      </c>
      <c r="C413" s="2">
        <v>319</v>
      </c>
      <c r="D413" s="2">
        <v>140</v>
      </c>
      <c r="E413" t="s">
        <v>7027</v>
      </c>
      <c r="F413" t="s">
        <v>7038</v>
      </c>
      <c r="G413" s="2">
        <v>179</v>
      </c>
      <c r="H413" s="11">
        <v>0.56112852664576807</v>
      </c>
      <c r="I413">
        <v>0</v>
      </c>
      <c r="J413" t="str">
        <f>IF(OR(F413="History &amp; War", F413="Economy &amp; Educational &amp; Science", F413="Psychology &amp; Spirituality &amp; Esotericism"), "Interesting", "Not interesing")</f>
        <v>Not interesing</v>
      </c>
    </row>
    <row r="414" spans="1:10" x14ac:dyDescent="0.2">
      <c r="A414" t="s">
        <v>754</v>
      </c>
      <c r="B414" t="s">
        <v>755</v>
      </c>
      <c r="C414" s="2">
        <v>279</v>
      </c>
      <c r="D414" s="2">
        <v>190</v>
      </c>
      <c r="E414" t="s">
        <v>7029</v>
      </c>
      <c r="F414" t="s">
        <v>7043</v>
      </c>
      <c r="G414" s="2">
        <v>89</v>
      </c>
      <c r="H414" s="11">
        <v>0.31899641577060933</v>
      </c>
      <c r="I414">
        <v>0</v>
      </c>
      <c r="J414" t="str">
        <f>IF(OR(F414="History &amp; War", F414="Economy &amp; Educational &amp; Science", F414="Psychology &amp; Spirituality &amp; Esotericism"), "Interesting", "Not interesing")</f>
        <v>Interesting</v>
      </c>
    </row>
    <row r="415" spans="1:10" x14ac:dyDescent="0.2">
      <c r="A415" t="s">
        <v>758</v>
      </c>
      <c r="B415" t="s">
        <v>759</v>
      </c>
      <c r="C415" s="2">
        <v>319</v>
      </c>
      <c r="D415" s="2">
        <v>204</v>
      </c>
      <c r="E415" t="s">
        <v>7029</v>
      </c>
      <c r="F415" t="s">
        <v>7038</v>
      </c>
      <c r="G415" s="2">
        <v>115</v>
      </c>
      <c r="H415" s="11">
        <v>0.36050156739811912</v>
      </c>
      <c r="I415">
        <v>0</v>
      </c>
      <c r="J415" t="str">
        <f>IF(OR(F415="History &amp; War", F415="Economy &amp; Educational &amp; Science", F415="Psychology &amp; Spirituality &amp; Esotericism"), "Interesting", "Not interesing")</f>
        <v>Not interesing</v>
      </c>
    </row>
    <row r="416" spans="1:10" x14ac:dyDescent="0.2">
      <c r="A416" t="s">
        <v>760</v>
      </c>
      <c r="B416" t="s">
        <v>656</v>
      </c>
      <c r="C416" s="2">
        <v>299</v>
      </c>
      <c r="D416" s="2">
        <v>269</v>
      </c>
      <c r="E416" t="s">
        <v>7029</v>
      </c>
      <c r="F416" t="s">
        <v>7039</v>
      </c>
      <c r="G416" s="2">
        <v>30</v>
      </c>
      <c r="H416" s="11">
        <v>0.10033444816053512</v>
      </c>
      <c r="I416">
        <v>0</v>
      </c>
      <c r="J416" t="str">
        <f>IF(OR(F416="History &amp; War", F416="Economy &amp; Educational &amp; Science", F416="Psychology &amp; Spirituality &amp; Esotericism"), "Interesting", "Not interesing")</f>
        <v>Not interesing</v>
      </c>
    </row>
    <row r="417" spans="1:10" x14ac:dyDescent="0.2">
      <c r="A417" t="s">
        <v>763</v>
      </c>
      <c r="B417" t="s">
        <v>764</v>
      </c>
      <c r="C417" s="2">
        <v>50</v>
      </c>
      <c r="D417" s="2">
        <v>38</v>
      </c>
      <c r="E417" t="s">
        <v>7029</v>
      </c>
      <c r="F417" t="s">
        <v>7041</v>
      </c>
      <c r="G417" s="2">
        <v>12</v>
      </c>
      <c r="H417" s="11">
        <v>0.24</v>
      </c>
      <c r="I417">
        <v>0</v>
      </c>
      <c r="J417" t="str">
        <f>IF(OR(F417="History &amp; War", F417="Economy &amp; Educational &amp; Science", F417="Psychology &amp; Spirituality &amp; Esotericism"), "Interesting", "Not interesing")</f>
        <v>Interesting</v>
      </c>
    </row>
    <row r="418" spans="1:10" x14ac:dyDescent="0.2">
      <c r="A418" t="s">
        <v>765</v>
      </c>
      <c r="B418" t="s">
        <v>766</v>
      </c>
      <c r="C418" s="2">
        <v>319</v>
      </c>
      <c r="D418" s="2">
        <v>313</v>
      </c>
      <c r="E418" t="s">
        <v>7029</v>
      </c>
      <c r="F418" t="s">
        <v>7036</v>
      </c>
      <c r="G418" s="2">
        <v>6</v>
      </c>
      <c r="H418" s="11">
        <v>1.8808777429467086E-2</v>
      </c>
      <c r="I418">
        <v>0</v>
      </c>
      <c r="J418" t="str">
        <f>IF(OR(F418="History &amp; War", F418="Economy &amp; Educational &amp; Science", F418="Psychology &amp; Spirituality &amp; Esotericism"), "Interesting", "Not interesing")</f>
        <v>Not interesing</v>
      </c>
    </row>
    <row r="419" spans="1:10" x14ac:dyDescent="0.2">
      <c r="A419" t="s">
        <v>769</v>
      </c>
      <c r="B419" t="s">
        <v>770</v>
      </c>
      <c r="C419" s="2">
        <v>319</v>
      </c>
      <c r="D419" s="2">
        <v>179</v>
      </c>
      <c r="E419" t="s">
        <v>7027</v>
      </c>
      <c r="F419" t="s">
        <v>7038</v>
      </c>
      <c r="G419" s="2">
        <v>140</v>
      </c>
      <c r="H419" s="11">
        <v>0.43887147335423199</v>
      </c>
      <c r="I419">
        <v>0</v>
      </c>
      <c r="J419" t="str">
        <f>IF(OR(F419="History &amp; War", F419="Economy &amp; Educational &amp; Science", F419="Psychology &amp; Spirituality &amp; Esotericism"), "Interesting", "Not interesing")</f>
        <v>Not interesing</v>
      </c>
    </row>
    <row r="420" spans="1:10" x14ac:dyDescent="0.2">
      <c r="A420" t="s">
        <v>771</v>
      </c>
      <c r="B420" t="s">
        <v>373</v>
      </c>
      <c r="C420" s="2">
        <v>319</v>
      </c>
      <c r="D420" s="2">
        <v>329</v>
      </c>
      <c r="E420" t="s">
        <v>7029</v>
      </c>
      <c r="F420" t="s">
        <v>7043</v>
      </c>
      <c r="G420" s="2">
        <v>-10</v>
      </c>
      <c r="H420" s="11">
        <v>-3.1347962382445138E-2</v>
      </c>
      <c r="I420">
        <v>0</v>
      </c>
      <c r="J420" t="str">
        <f>IF(OR(F420="History &amp; War", F420="Economy &amp; Educational &amp; Science", F420="Psychology &amp; Spirituality &amp; Esotericism"), "Interesting", "Not interesing")</f>
        <v>Interesting</v>
      </c>
    </row>
    <row r="421" spans="1:10" x14ac:dyDescent="0.2">
      <c r="A421" t="s">
        <v>772</v>
      </c>
      <c r="B421" t="s">
        <v>773</v>
      </c>
      <c r="C421" s="2">
        <v>319</v>
      </c>
      <c r="D421" s="2">
        <v>118</v>
      </c>
      <c r="E421" t="s">
        <v>7027</v>
      </c>
      <c r="F421" t="s">
        <v>7038</v>
      </c>
      <c r="G421" s="2">
        <v>201</v>
      </c>
      <c r="H421" s="11">
        <v>0.63009404388714729</v>
      </c>
      <c r="I421">
        <v>0</v>
      </c>
      <c r="J421" t="str">
        <f>IF(OR(F421="History &amp; War", F421="Economy &amp; Educational &amp; Science", F421="Psychology &amp; Spirituality &amp; Esotericism"), "Interesting", "Not interesing")</f>
        <v>Not interesing</v>
      </c>
    </row>
    <row r="422" spans="1:10" x14ac:dyDescent="0.2">
      <c r="A422" t="s">
        <v>775</v>
      </c>
      <c r="B422" t="s">
        <v>776</v>
      </c>
      <c r="C422" s="2">
        <v>319</v>
      </c>
      <c r="D422" s="2">
        <v>306</v>
      </c>
      <c r="E422" t="s">
        <v>7029</v>
      </c>
      <c r="F422" t="s">
        <v>7043</v>
      </c>
      <c r="G422" s="2">
        <v>13</v>
      </c>
      <c r="H422" s="11">
        <v>4.0752351097178681E-2</v>
      </c>
      <c r="I422">
        <v>0</v>
      </c>
      <c r="J422" t="str">
        <f>IF(OR(F422="History &amp; War", F422="Economy &amp; Educational &amp; Science", F422="Psychology &amp; Spirituality &amp; Esotericism"), "Interesting", "Not interesing")</f>
        <v>Interesting</v>
      </c>
    </row>
    <row r="423" spans="1:10" x14ac:dyDescent="0.2">
      <c r="A423" t="s">
        <v>779</v>
      </c>
      <c r="B423" t="s">
        <v>780</v>
      </c>
      <c r="C423" s="2">
        <v>319</v>
      </c>
      <c r="D423" s="2">
        <v>265</v>
      </c>
      <c r="E423" t="s">
        <v>7029</v>
      </c>
      <c r="F423" t="s">
        <v>7041</v>
      </c>
      <c r="G423" s="2">
        <v>54</v>
      </c>
      <c r="H423" s="11">
        <v>0.16927899686520376</v>
      </c>
      <c r="I423">
        <v>0</v>
      </c>
      <c r="J423" t="str">
        <f>IF(OR(F423="History &amp; War", F423="Economy &amp; Educational &amp; Science", F423="Psychology &amp; Spirituality &amp; Esotericism"), "Interesting", "Not interesing")</f>
        <v>Interesting</v>
      </c>
    </row>
    <row r="424" spans="1:10" x14ac:dyDescent="0.2">
      <c r="A424" t="s">
        <v>782</v>
      </c>
      <c r="B424" t="s">
        <v>783</v>
      </c>
      <c r="C424" s="2">
        <v>319</v>
      </c>
      <c r="D424" s="2">
        <v>268</v>
      </c>
      <c r="E424" t="s">
        <v>7029</v>
      </c>
      <c r="F424" t="s">
        <v>7039</v>
      </c>
      <c r="G424" s="2">
        <v>51</v>
      </c>
      <c r="H424" s="11">
        <v>0.15987460815047022</v>
      </c>
      <c r="I424">
        <v>0</v>
      </c>
      <c r="J424" t="str">
        <f>IF(OR(F424="History &amp; War", F424="Economy &amp; Educational &amp; Science", F424="Psychology &amp; Spirituality &amp; Esotericism"), "Interesting", "Not interesing")</f>
        <v>Not interesing</v>
      </c>
    </row>
    <row r="425" spans="1:10" x14ac:dyDescent="0.2">
      <c r="A425" t="s">
        <v>784</v>
      </c>
      <c r="B425" t="s">
        <v>682</v>
      </c>
      <c r="C425" s="2">
        <v>319</v>
      </c>
      <c r="D425" s="2">
        <v>147</v>
      </c>
      <c r="E425" t="s">
        <v>7029</v>
      </c>
      <c r="F425" t="s">
        <v>7038</v>
      </c>
      <c r="G425" s="2">
        <v>172</v>
      </c>
      <c r="H425" s="11">
        <v>0.53918495297805646</v>
      </c>
      <c r="I425">
        <v>0</v>
      </c>
      <c r="J425" t="str">
        <f>IF(OR(F425="History &amp; War", F425="Economy &amp; Educational &amp; Science", F425="Psychology &amp; Spirituality &amp; Esotericism"), "Interesting", "Not interesing")</f>
        <v>Not interesing</v>
      </c>
    </row>
    <row r="426" spans="1:10" x14ac:dyDescent="0.2">
      <c r="A426" t="s">
        <v>785</v>
      </c>
      <c r="B426" t="s">
        <v>555</v>
      </c>
      <c r="C426" s="2">
        <v>399</v>
      </c>
      <c r="D426" s="2">
        <v>327</v>
      </c>
      <c r="E426" t="s">
        <v>7029</v>
      </c>
      <c r="F426" t="s">
        <v>7036</v>
      </c>
      <c r="G426" s="2">
        <v>72</v>
      </c>
      <c r="H426" s="11">
        <v>0.18045112781954886</v>
      </c>
      <c r="I426">
        <v>0</v>
      </c>
      <c r="J426" t="str">
        <f>IF(OR(F426="History &amp; War", F426="Economy &amp; Educational &amp; Science", F426="Psychology &amp; Spirituality &amp; Esotericism"), "Interesting", "Not interesing")</f>
        <v>Not interesing</v>
      </c>
    </row>
    <row r="427" spans="1:10" x14ac:dyDescent="0.2">
      <c r="A427" t="s">
        <v>786</v>
      </c>
      <c r="B427" t="s">
        <v>787</v>
      </c>
      <c r="C427" s="2">
        <v>319</v>
      </c>
      <c r="D427" s="2">
        <v>214</v>
      </c>
      <c r="E427" t="s">
        <v>7029</v>
      </c>
      <c r="F427" t="s">
        <v>7036</v>
      </c>
      <c r="G427" s="2">
        <v>105</v>
      </c>
      <c r="H427" s="11">
        <v>0.32915360501567398</v>
      </c>
      <c r="I427">
        <v>0</v>
      </c>
      <c r="J427" t="str">
        <f>IF(OR(F427="History &amp; War", F427="Economy &amp; Educational &amp; Science", F427="Psychology &amp; Spirituality &amp; Esotericism"), "Interesting", "Not interesing")</f>
        <v>Not interesing</v>
      </c>
    </row>
    <row r="428" spans="1:10" x14ac:dyDescent="0.2">
      <c r="A428" t="s">
        <v>788</v>
      </c>
      <c r="B428" t="s">
        <v>789</v>
      </c>
      <c r="C428" s="2">
        <v>399</v>
      </c>
      <c r="D428" s="2">
        <v>339</v>
      </c>
      <c r="E428" t="s">
        <v>7029</v>
      </c>
      <c r="F428" t="s">
        <v>7041</v>
      </c>
      <c r="G428" s="2">
        <v>60</v>
      </c>
      <c r="H428" s="11">
        <v>0.15037593984962405</v>
      </c>
      <c r="I428">
        <v>0</v>
      </c>
      <c r="J428" t="str">
        <f>IF(OR(F428="History &amp; War", F428="Economy &amp; Educational &amp; Science", F428="Psychology &amp; Spirituality &amp; Esotericism"), "Interesting", "Not interesing")</f>
        <v>Interesting</v>
      </c>
    </row>
    <row r="429" spans="1:10" x14ac:dyDescent="0.2">
      <c r="A429" t="s">
        <v>792</v>
      </c>
      <c r="B429" t="s">
        <v>793</v>
      </c>
      <c r="C429" s="2">
        <v>279</v>
      </c>
      <c r="D429" s="2">
        <v>209</v>
      </c>
      <c r="E429" t="s">
        <v>7029</v>
      </c>
      <c r="F429" t="s">
        <v>7036</v>
      </c>
      <c r="G429" s="2">
        <v>70</v>
      </c>
      <c r="H429" s="11">
        <v>0.25089605734767023</v>
      </c>
      <c r="I429">
        <v>0</v>
      </c>
      <c r="J429" t="str">
        <f>IF(OR(F429="History &amp; War", F429="Economy &amp; Educational &amp; Science", F429="Psychology &amp; Spirituality &amp; Esotericism"), "Interesting", "Not interesing")</f>
        <v>Not interesing</v>
      </c>
    </row>
    <row r="430" spans="1:10" x14ac:dyDescent="0.2">
      <c r="A430" t="s">
        <v>794</v>
      </c>
      <c r="B430" t="s">
        <v>639</v>
      </c>
      <c r="C430" s="2">
        <v>319</v>
      </c>
      <c r="D430" s="2">
        <v>175</v>
      </c>
      <c r="E430" t="s">
        <v>7029</v>
      </c>
      <c r="F430" t="s">
        <v>7038</v>
      </c>
      <c r="G430" s="2">
        <v>144</v>
      </c>
      <c r="H430" s="11">
        <v>0.45141065830721006</v>
      </c>
      <c r="I430">
        <v>0</v>
      </c>
      <c r="J430" t="str">
        <f>IF(OR(F430="History &amp; War", F430="Economy &amp; Educational &amp; Science", F430="Psychology &amp; Spirituality &amp; Esotericism"), "Interesting", "Not interesing")</f>
        <v>Not interesing</v>
      </c>
    </row>
    <row r="431" spans="1:10" x14ac:dyDescent="0.2">
      <c r="A431" t="s">
        <v>795</v>
      </c>
      <c r="B431" t="s">
        <v>796</v>
      </c>
      <c r="C431" s="2">
        <v>319</v>
      </c>
      <c r="D431" s="2">
        <v>160</v>
      </c>
      <c r="E431" t="s">
        <v>7029</v>
      </c>
      <c r="F431" t="s">
        <v>7038</v>
      </c>
      <c r="G431" s="2">
        <v>159</v>
      </c>
      <c r="H431" s="11">
        <v>0.49843260188087773</v>
      </c>
      <c r="I431">
        <v>0</v>
      </c>
      <c r="J431" t="str">
        <f>IF(OR(F431="History &amp; War", F431="Economy &amp; Educational &amp; Science", F431="Psychology &amp; Spirituality &amp; Esotericism"), "Interesting", "Not interesing")</f>
        <v>Not interesing</v>
      </c>
    </row>
    <row r="432" spans="1:10" x14ac:dyDescent="0.2">
      <c r="A432" t="s">
        <v>797</v>
      </c>
      <c r="B432" t="s">
        <v>798</v>
      </c>
      <c r="C432" s="2">
        <v>399</v>
      </c>
      <c r="D432" s="2">
        <v>271</v>
      </c>
      <c r="E432" t="s">
        <v>7029</v>
      </c>
      <c r="F432" t="s">
        <v>7041</v>
      </c>
      <c r="G432" s="2">
        <v>128</v>
      </c>
      <c r="H432" s="11">
        <v>0.32080200501253131</v>
      </c>
      <c r="I432">
        <v>0</v>
      </c>
      <c r="J432" t="str">
        <f>IF(OR(F432="History &amp; War", F432="Economy &amp; Educational &amp; Science", F432="Psychology &amp; Spirituality &amp; Esotericism"), "Interesting", "Not interesing")</f>
        <v>Interesting</v>
      </c>
    </row>
    <row r="433" spans="1:10" x14ac:dyDescent="0.2">
      <c r="A433" t="s">
        <v>799</v>
      </c>
      <c r="B433" t="s">
        <v>307</v>
      </c>
      <c r="C433" s="2">
        <v>319</v>
      </c>
      <c r="D433" s="2">
        <v>309</v>
      </c>
      <c r="E433" t="s">
        <v>7029</v>
      </c>
      <c r="F433" t="s">
        <v>7036</v>
      </c>
      <c r="G433" s="2">
        <v>10</v>
      </c>
      <c r="H433" s="11">
        <v>3.1347962382445138E-2</v>
      </c>
      <c r="I433">
        <v>0</v>
      </c>
      <c r="J433" t="str">
        <f>IF(OR(F433="History &amp; War", F433="Economy &amp; Educational &amp; Science", F433="Psychology &amp; Spirituality &amp; Esotericism"), "Interesting", "Not interesing")</f>
        <v>Not interesing</v>
      </c>
    </row>
    <row r="434" spans="1:10" x14ac:dyDescent="0.2">
      <c r="A434" t="s">
        <v>800</v>
      </c>
      <c r="B434" t="s">
        <v>801</v>
      </c>
      <c r="C434" s="2">
        <v>359</v>
      </c>
      <c r="D434" s="2">
        <v>298</v>
      </c>
      <c r="E434" t="s">
        <v>7029</v>
      </c>
      <c r="F434" t="s">
        <v>7044</v>
      </c>
      <c r="G434" s="2">
        <v>61</v>
      </c>
      <c r="H434" s="11">
        <v>0.16991643454038996</v>
      </c>
      <c r="I434">
        <v>0</v>
      </c>
      <c r="J434" t="str">
        <f>IF(OR(F434="History &amp; War", F434="Economy &amp; Educational &amp; Science", F434="Psychology &amp; Spirituality &amp; Esotericism"), "Interesting", "Not interesing")</f>
        <v>Interesting</v>
      </c>
    </row>
    <row r="435" spans="1:10" x14ac:dyDescent="0.2">
      <c r="A435" t="s">
        <v>802</v>
      </c>
      <c r="B435" t="s">
        <v>231</v>
      </c>
      <c r="C435" s="2">
        <v>259</v>
      </c>
      <c r="D435" s="2">
        <v>163</v>
      </c>
      <c r="E435" t="s">
        <v>7028</v>
      </c>
      <c r="F435" t="s">
        <v>7041</v>
      </c>
      <c r="G435" s="2">
        <v>96</v>
      </c>
      <c r="H435" s="11">
        <v>0.37065637065637064</v>
      </c>
      <c r="I435">
        <v>0</v>
      </c>
      <c r="J435" t="str">
        <f>IF(OR(F435="History &amp; War", F435="Economy &amp; Educational &amp; Science", F435="Psychology &amp; Spirituality &amp; Esotericism"), "Interesting", "Not interesing")</f>
        <v>Interesting</v>
      </c>
    </row>
    <row r="436" spans="1:10" x14ac:dyDescent="0.2">
      <c r="A436" t="s">
        <v>643</v>
      </c>
      <c r="B436" t="s">
        <v>32</v>
      </c>
      <c r="C436" s="2">
        <v>279</v>
      </c>
      <c r="D436" s="2">
        <v>64</v>
      </c>
      <c r="E436" t="s">
        <v>7027</v>
      </c>
      <c r="F436" t="s">
        <v>7038</v>
      </c>
      <c r="G436" s="2">
        <v>215</v>
      </c>
      <c r="H436" s="11">
        <v>0.77060931899641572</v>
      </c>
      <c r="I436">
        <v>0</v>
      </c>
      <c r="J436" t="str">
        <f>IF(OR(F436="History &amp; War", F436="Economy &amp; Educational &amp; Science", F436="Psychology &amp; Spirituality &amp; Esotericism"), "Interesting", "Not interesing")</f>
        <v>Not interesing</v>
      </c>
    </row>
    <row r="437" spans="1:10" x14ac:dyDescent="0.2">
      <c r="A437" t="s">
        <v>806</v>
      </c>
      <c r="B437" t="s">
        <v>295</v>
      </c>
      <c r="C437" s="2">
        <v>289</v>
      </c>
      <c r="D437" s="2">
        <v>182</v>
      </c>
      <c r="E437" t="s">
        <v>7027</v>
      </c>
      <c r="F437" t="s">
        <v>7038</v>
      </c>
      <c r="G437" s="2">
        <v>107</v>
      </c>
      <c r="H437" s="11">
        <v>0.37024221453287198</v>
      </c>
      <c r="I437">
        <v>0</v>
      </c>
      <c r="J437" t="str">
        <f>IF(OR(F437="History &amp; War", F437="Economy &amp; Educational &amp; Science", F437="Psychology &amp; Spirituality &amp; Esotericism"), "Interesting", "Not interesing")</f>
        <v>Not interesing</v>
      </c>
    </row>
    <row r="438" spans="1:10" x14ac:dyDescent="0.2">
      <c r="A438" t="s">
        <v>807</v>
      </c>
      <c r="B438" t="s">
        <v>808</v>
      </c>
      <c r="C438" s="2">
        <v>319</v>
      </c>
      <c r="D438" s="2">
        <v>271</v>
      </c>
      <c r="E438" t="s">
        <v>7027</v>
      </c>
      <c r="F438" t="s">
        <v>7039</v>
      </c>
      <c r="G438" s="2">
        <v>48</v>
      </c>
      <c r="H438" s="11">
        <v>0.15047021943573669</v>
      </c>
      <c r="I438">
        <v>0</v>
      </c>
      <c r="J438" t="str">
        <f>IF(OR(F438="History &amp; War", F438="Economy &amp; Educational &amp; Science", F438="Psychology &amp; Spirituality &amp; Esotericism"), "Interesting", "Not interesing")</f>
        <v>Not interesing</v>
      </c>
    </row>
    <row r="439" spans="1:10" x14ac:dyDescent="0.2">
      <c r="A439" t="s">
        <v>809</v>
      </c>
      <c r="B439" t="s">
        <v>810</v>
      </c>
      <c r="C439" s="2">
        <v>279</v>
      </c>
      <c r="D439" s="2">
        <v>128</v>
      </c>
      <c r="E439" t="s">
        <v>7027</v>
      </c>
      <c r="F439" t="s">
        <v>7038</v>
      </c>
      <c r="G439" s="2">
        <v>151</v>
      </c>
      <c r="H439" s="11">
        <v>0.54121863799283154</v>
      </c>
      <c r="I439">
        <v>0</v>
      </c>
      <c r="J439" t="str">
        <f>IF(OR(F439="History &amp; War", F439="Economy &amp; Educational &amp; Science", F439="Psychology &amp; Spirituality &amp; Esotericism"), "Interesting", "Not interesing")</f>
        <v>Not interesing</v>
      </c>
    </row>
    <row r="440" spans="1:10" x14ac:dyDescent="0.2">
      <c r="A440" t="s">
        <v>811</v>
      </c>
      <c r="B440" t="s">
        <v>812</v>
      </c>
      <c r="C440" s="2">
        <v>279</v>
      </c>
      <c r="D440" s="2">
        <v>170</v>
      </c>
      <c r="E440" t="s">
        <v>7027</v>
      </c>
      <c r="F440" t="s">
        <v>7036</v>
      </c>
      <c r="G440" s="2">
        <v>109</v>
      </c>
      <c r="H440" s="11">
        <v>0.39068100358422941</v>
      </c>
      <c r="I440">
        <v>0</v>
      </c>
      <c r="J440" t="str">
        <f>IF(OR(F440="History &amp; War", F440="Economy &amp; Educational &amp; Science", F440="Psychology &amp; Spirituality &amp; Esotericism"), "Interesting", "Not interesing")</f>
        <v>Not interesing</v>
      </c>
    </row>
    <row r="441" spans="1:10" x14ac:dyDescent="0.2">
      <c r="A441" t="s">
        <v>813</v>
      </c>
      <c r="B441" t="s">
        <v>745</v>
      </c>
      <c r="C441" s="2">
        <v>319</v>
      </c>
      <c r="D441" s="2">
        <v>191</v>
      </c>
      <c r="E441" t="s">
        <v>7029</v>
      </c>
      <c r="F441" t="s">
        <v>7037</v>
      </c>
      <c r="G441" s="2">
        <v>128</v>
      </c>
      <c r="H441" s="11">
        <v>0.40125391849529779</v>
      </c>
      <c r="I441">
        <v>0</v>
      </c>
      <c r="J441" t="str">
        <f>IF(OR(F441="History &amp; War", F441="Economy &amp; Educational &amp; Science", F441="Psychology &amp; Spirituality &amp; Esotericism"), "Interesting", "Not interesing")</f>
        <v>Not interesing</v>
      </c>
    </row>
    <row r="442" spans="1:10" x14ac:dyDescent="0.2">
      <c r="A442" t="s">
        <v>817</v>
      </c>
      <c r="B442" t="s">
        <v>818</v>
      </c>
      <c r="C442" s="2">
        <v>349</v>
      </c>
      <c r="D442" s="2">
        <v>290</v>
      </c>
      <c r="E442" t="s">
        <v>7029</v>
      </c>
      <c r="F442" t="s">
        <v>7039</v>
      </c>
      <c r="G442" s="2">
        <v>59</v>
      </c>
      <c r="H442" s="11">
        <v>0.16905444126074498</v>
      </c>
      <c r="I442">
        <v>0</v>
      </c>
      <c r="J442" t="str">
        <f>IF(OR(F442="History &amp; War", F442="Economy &amp; Educational &amp; Science", F442="Psychology &amp; Spirituality &amp; Esotericism"), "Interesting", "Not interesing")</f>
        <v>Not interesing</v>
      </c>
    </row>
    <row r="443" spans="1:10" x14ac:dyDescent="0.2">
      <c r="A443" t="s">
        <v>819</v>
      </c>
      <c r="B443" t="s">
        <v>766</v>
      </c>
      <c r="C443" s="2">
        <v>359</v>
      </c>
      <c r="D443" s="2">
        <v>251</v>
      </c>
      <c r="E443" t="s">
        <v>7029</v>
      </c>
      <c r="F443" t="s">
        <v>7036</v>
      </c>
      <c r="G443" s="2">
        <v>108</v>
      </c>
      <c r="H443" s="11">
        <v>0.30083565459610029</v>
      </c>
      <c r="I443">
        <v>0</v>
      </c>
      <c r="J443" t="str">
        <f>IF(OR(F443="History &amp; War", F443="Economy &amp; Educational &amp; Science", F443="Psychology &amp; Spirituality &amp; Esotericism"), "Interesting", "Not interesing")</f>
        <v>Not interesing</v>
      </c>
    </row>
    <row r="444" spans="1:10" x14ac:dyDescent="0.2">
      <c r="A444" t="s">
        <v>820</v>
      </c>
      <c r="B444" t="s">
        <v>821</v>
      </c>
      <c r="C444" s="2">
        <v>319</v>
      </c>
      <c r="D444" s="2">
        <v>268</v>
      </c>
      <c r="E444" t="s">
        <v>7029</v>
      </c>
      <c r="F444" t="s">
        <v>7044</v>
      </c>
      <c r="G444" s="2">
        <v>51</v>
      </c>
      <c r="H444" s="11">
        <v>0.15987460815047022</v>
      </c>
      <c r="I444">
        <v>0</v>
      </c>
      <c r="J444" t="str">
        <f>IF(OR(F444="History &amp; War", F444="Economy &amp; Educational &amp; Science", F444="Psychology &amp; Spirituality &amp; Esotericism"), "Interesting", "Not interesing")</f>
        <v>Interesting</v>
      </c>
    </row>
    <row r="445" spans="1:10" x14ac:dyDescent="0.2">
      <c r="A445" t="s">
        <v>822</v>
      </c>
      <c r="B445" t="s">
        <v>766</v>
      </c>
      <c r="C445" s="2">
        <v>319</v>
      </c>
      <c r="D445" s="2">
        <v>246</v>
      </c>
      <c r="E445" t="s">
        <v>7029</v>
      </c>
      <c r="F445" t="s">
        <v>7036</v>
      </c>
      <c r="G445" s="2">
        <v>73</v>
      </c>
      <c r="H445" s="11">
        <v>0.22884012539184953</v>
      </c>
      <c r="I445">
        <v>0</v>
      </c>
      <c r="J445" t="str">
        <f>IF(OR(F445="History &amp; War", F445="Economy &amp; Educational &amp; Science", F445="Psychology &amp; Spirituality &amp; Esotericism"), "Interesting", "Not interesing")</f>
        <v>Not interesing</v>
      </c>
    </row>
    <row r="446" spans="1:10" x14ac:dyDescent="0.2">
      <c r="A446" t="s">
        <v>824</v>
      </c>
      <c r="B446" t="s">
        <v>310</v>
      </c>
      <c r="C446" s="2">
        <v>319</v>
      </c>
      <c r="D446" s="2">
        <v>166</v>
      </c>
      <c r="E446" t="s">
        <v>7029</v>
      </c>
      <c r="F446" t="s">
        <v>7038</v>
      </c>
      <c r="G446" s="2">
        <v>153</v>
      </c>
      <c r="H446" s="11">
        <v>0.47962382445141066</v>
      </c>
      <c r="I446">
        <v>0</v>
      </c>
      <c r="J446" t="str">
        <f>IF(OR(F446="History &amp; War", F446="Economy &amp; Educational &amp; Science", F446="Psychology &amp; Spirituality &amp; Esotericism"), "Interesting", "Not interesing")</f>
        <v>Not interesing</v>
      </c>
    </row>
    <row r="447" spans="1:10" x14ac:dyDescent="0.2">
      <c r="A447" t="s">
        <v>825</v>
      </c>
      <c r="B447" t="s">
        <v>826</v>
      </c>
      <c r="C447" s="2">
        <v>319</v>
      </c>
      <c r="D447" s="2">
        <v>246</v>
      </c>
      <c r="E447" t="s">
        <v>7029</v>
      </c>
      <c r="F447" t="s">
        <v>7036</v>
      </c>
      <c r="G447" s="2">
        <v>73</v>
      </c>
      <c r="H447" s="11">
        <v>0.22884012539184953</v>
      </c>
      <c r="I447">
        <v>0</v>
      </c>
      <c r="J447" t="str">
        <f>IF(OR(F447="History &amp; War", F447="Economy &amp; Educational &amp; Science", F447="Psychology &amp; Spirituality &amp; Esotericism"), "Interesting", "Not interesing")</f>
        <v>Not interesing</v>
      </c>
    </row>
    <row r="448" spans="1:10" x14ac:dyDescent="0.2">
      <c r="A448" t="s">
        <v>827</v>
      </c>
      <c r="B448" t="s">
        <v>310</v>
      </c>
      <c r="C448" s="2">
        <v>319</v>
      </c>
      <c r="D448" s="2">
        <v>134</v>
      </c>
      <c r="E448" t="s">
        <v>7029</v>
      </c>
      <c r="F448" t="s">
        <v>7038</v>
      </c>
      <c r="G448" s="2">
        <v>185</v>
      </c>
      <c r="H448" s="11">
        <v>0.57993730407523514</v>
      </c>
      <c r="I448">
        <v>0</v>
      </c>
      <c r="J448" t="str">
        <f>IF(OR(F448="History &amp; War", F448="Economy &amp; Educational &amp; Science", F448="Psychology &amp; Spirituality &amp; Esotericism"), "Interesting", "Not interesing")</f>
        <v>Not interesing</v>
      </c>
    </row>
    <row r="449" spans="1:10" x14ac:dyDescent="0.2">
      <c r="A449" t="s">
        <v>829</v>
      </c>
      <c r="B449" t="s">
        <v>830</v>
      </c>
      <c r="C449" s="2">
        <v>319</v>
      </c>
      <c r="D449" s="2">
        <v>246</v>
      </c>
      <c r="E449" t="s">
        <v>7029</v>
      </c>
      <c r="F449" t="s">
        <v>7036</v>
      </c>
      <c r="G449" s="2">
        <v>73</v>
      </c>
      <c r="H449" s="11">
        <v>0.22884012539184953</v>
      </c>
      <c r="I449">
        <v>0</v>
      </c>
      <c r="J449" t="str">
        <f>IF(OR(F449="History &amp; War", F449="Economy &amp; Educational &amp; Science", F449="Psychology &amp; Spirituality &amp; Esotericism"), "Interesting", "Not interesing")</f>
        <v>Not interesing</v>
      </c>
    </row>
    <row r="450" spans="1:10" x14ac:dyDescent="0.2">
      <c r="A450" t="s">
        <v>832</v>
      </c>
      <c r="B450" t="s">
        <v>833</v>
      </c>
      <c r="C450" s="2">
        <v>319</v>
      </c>
      <c r="D450" s="2">
        <v>195</v>
      </c>
      <c r="E450" t="s">
        <v>7029</v>
      </c>
      <c r="F450" t="s">
        <v>7037</v>
      </c>
      <c r="G450" s="2">
        <v>124</v>
      </c>
      <c r="H450" s="11">
        <v>0.38871473354231972</v>
      </c>
      <c r="I450">
        <v>0</v>
      </c>
      <c r="J450" t="str">
        <f>IF(OR(F450="History &amp; War", F450="Economy &amp; Educational &amp; Science", F450="Psychology &amp; Spirituality &amp; Esotericism"), "Interesting", "Not interesing")</f>
        <v>Not interesing</v>
      </c>
    </row>
    <row r="451" spans="1:10" x14ac:dyDescent="0.2">
      <c r="A451" t="s">
        <v>836</v>
      </c>
      <c r="B451" t="s">
        <v>837</v>
      </c>
      <c r="C451" s="2">
        <v>319</v>
      </c>
      <c r="D451" s="2">
        <v>239</v>
      </c>
      <c r="E451" t="s">
        <v>7027</v>
      </c>
      <c r="F451" t="s">
        <v>7039</v>
      </c>
      <c r="G451" s="2">
        <v>80</v>
      </c>
      <c r="H451" s="11">
        <v>0.2507836990595611</v>
      </c>
      <c r="I451">
        <v>0</v>
      </c>
      <c r="J451" t="str">
        <f>IF(OR(F451="History &amp; War", F451="Economy &amp; Educational &amp; Science", F451="Psychology &amp; Spirituality &amp; Esotericism"), "Interesting", "Not interesing")</f>
        <v>Not interesing</v>
      </c>
    </row>
    <row r="452" spans="1:10" x14ac:dyDescent="0.2">
      <c r="A452" t="s">
        <v>840</v>
      </c>
      <c r="B452" t="s">
        <v>595</v>
      </c>
      <c r="C452" s="2">
        <v>199</v>
      </c>
      <c r="D452" s="2">
        <v>147</v>
      </c>
      <c r="E452" t="s">
        <v>7029</v>
      </c>
      <c r="F452" t="s">
        <v>7041</v>
      </c>
      <c r="G452" s="2">
        <v>52</v>
      </c>
      <c r="H452" s="11">
        <v>0.2613065326633166</v>
      </c>
      <c r="I452">
        <v>0</v>
      </c>
      <c r="J452" t="str">
        <f>IF(OR(F452="History &amp; War", F452="Economy &amp; Educational &amp; Science", F452="Psychology &amp; Spirituality &amp; Esotericism"), "Interesting", "Not interesing")</f>
        <v>Interesting</v>
      </c>
    </row>
    <row r="453" spans="1:10" x14ac:dyDescent="0.2">
      <c r="A453" t="s">
        <v>841</v>
      </c>
      <c r="B453" t="s">
        <v>692</v>
      </c>
      <c r="C453" s="2">
        <v>399</v>
      </c>
      <c r="D453" s="2">
        <v>347</v>
      </c>
      <c r="E453" t="s">
        <v>7029</v>
      </c>
      <c r="F453" t="s">
        <v>7044</v>
      </c>
      <c r="G453" s="2">
        <v>52</v>
      </c>
      <c r="H453" s="11">
        <v>0.13032581453634084</v>
      </c>
      <c r="I453">
        <v>0</v>
      </c>
      <c r="J453" t="str">
        <f>IF(OR(F453="History &amp; War", F453="Economy &amp; Educational &amp; Science", F453="Psychology &amp; Spirituality &amp; Esotericism"), "Interesting", "Not interesing")</f>
        <v>Interesting</v>
      </c>
    </row>
    <row r="454" spans="1:10" x14ac:dyDescent="0.2">
      <c r="A454" t="s">
        <v>843</v>
      </c>
      <c r="B454" t="s">
        <v>844</v>
      </c>
      <c r="C454" s="2">
        <v>319</v>
      </c>
      <c r="D454" s="2">
        <v>252</v>
      </c>
      <c r="E454" t="s">
        <v>7029</v>
      </c>
      <c r="F454" t="s">
        <v>7036</v>
      </c>
      <c r="G454" s="2">
        <v>67</v>
      </c>
      <c r="H454" s="11">
        <v>0.21003134796238246</v>
      </c>
      <c r="I454">
        <v>0</v>
      </c>
      <c r="J454" t="str">
        <f>IF(OR(F454="History &amp; War", F454="Economy &amp; Educational &amp; Science", F454="Psychology &amp; Spirituality &amp; Esotericism"), "Interesting", "Not interesing")</f>
        <v>Not interesing</v>
      </c>
    </row>
    <row r="455" spans="1:10" x14ac:dyDescent="0.2">
      <c r="A455" t="s">
        <v>845</v>
      </c>
      <c r="B455" t="s">
        <v>846</v>
      </c>
      <c r="C455" s="2">
        <v>359</v>
      </c>
      <c r="D455" s="2">
        <v>244</v>
      </c>
      <c r="E455" t="s">
        <v>7027</v>
      </c>
      <c r="F455" t="s">
        <v>7039</v>
      </c>
      <c r="G455" s="2">
        <v>115</v>
      </c>
      <c r="H455" s="11">
        <v>0.3203342618384401</v>
      </c>
      <c r="I455">
        <v>0</v>
      </c>
      <c r="J455" t="str">
        <f>IF(OR(F455="History &amp; War", F455="Economy &amp; Educational &amp; Science", F455="Psychology &amp; Spirituality &amp; Esotericism"), "Interesting", "Not interesing")</f>
        <v>Not interesing</v>
      </c>
    </row>
    <row r="456" spans="1:10" x14ac:dyDescent="0.2">
      <c r="A456" t="s">
        <v>847</v>
      </c>
      <c r="B456" t="s">
        <v>848</v>
      </c>
      <c r="C456" s="2">
        <v>319</v>
      </c>
      <c r="D456" s="2">
        <v>242</v>
      </c>
      <c r="E456" t="s">
        <v>7029</v>
      </c>
      <c r="F456" t="s">
        <v>7036</v>
      </c>
      <c r="G456" s="2">
        <v>77</v>
      </c>
      <c r="H456" s="11">
        <v>0.2413793103448276</v>
      </c>
      <c r="I456">
        <v>0</v>
      </c>
      <c r="J456" t="str">
        <f>IF(OR(F456="History &amp; War", F456="Economy &amp; Educational &amp; Science", F456="Psychology &amp; Spirituality &amp; Esotericism"), "Interesting", "Not interesing")</f>
        <v>Not interesing</v>
      </c>
    </row>
    <row r="457" spans="1:10" x14ac:dyDescent="0.2">
      <c r="A457" t="s">
        <v>852</v>
      </c>
      <c r="B457" t="s">
        <v>853</v>
      </c>
      <c r="C457" s="2">
        <v>279</v>
      </c>
      <c r="D457" s="2">
        <v>176</v>
      </c>
      <c r="E457" t="s">
        <v>7029</v>
      </c>
      <c r="F457" t="s">
        <v>7043</v>
      </c>
      <c r="G457" s="2">
        <v>103</v>
      </c>
      <c r="H457" s="11">
        <v>0.36917562724014336</v>
      </c>
      <c r="I457">
        <v>0</v>
      </c>
      <c r="J457" t="str">
        <f>IF(OR(F457="History &amp; War", F457="Economy &amp; Educational &amp; Science", F457="Psychology &amp; Spirituality &amp; Esotericism"), "Interesting", "Not interesing")</f>
        <v>Interesting</v>
      </c>
    </row>
    <row r="458" spans="1:10" x14ac:dyDescent="0.2">
      <c r="A458" t="s">
        <v>854</v>
      </c>
      <c r="B458" t="s">
        <v>855</v>
      </c>
      <c r="C458" s="2">
        <v>299</v>
      </c>
      <c r="D458" s="2">
        <v>188</v>
      </c>
      <c r="E458" t="s">
        <v>7029</v>
      </c>
      <c r="F458" t="s">
        <v>7037</v>
      </c>
      <c r="G458" s="2">
        <v>111</v>
      </c>
      <c r="H458" s="11">
        <v>0.37123745819397991</v>
      </c>
      <c r="I458">
        <v>0</v>
      </c>
      <c r="J458" t="str">
        <f>IF(OR(F458="History &amp; War", F458="Economy &amp; Educational &amp; Science", F458="Psychology &amp; Spirituality &amp; Esotericism"), "Interesting", "Not interesing")</f>
        <v>Not interesing</v>
      </c>
    </row>
    <row r="459" spans="1:10" x14ac:dyDescent="0.2">
      <c r="A459" t="s">
        <v>856</v>
      </c>
      <c r="B459" t="s">
        <v>857</v>
      </c>
      <c r="C459" s="2">
        <v>289</v>
      </c>
      <c r="D459" s="2">
        <v>225</v>
      </c>
      <c r="E459" t="s">
        <v>7029</v>
      </c>
      <c r="F459" t="s">
        <v>7036</v>
      </c>
      <c r="G459" s="2">
        <v>64</v>
      </c>
      <c r="H459" s="11">
        <v>0.22145328719723184</v>
      </c>
      <c r="I459">
        <v>0</v>
      </c>
      <c r="J459" t="str">
        <f>IF(OR(F459="History &amp; War", F459="Economy &amp; Educational &amp; Science", F459="Psychology &amp; Spirituality &amp; Esotericism"), "Interesting", "Not interesing")</f>
        <v>Not interesing</v>
      </c>
    </row>
    <row r="460" spans="1:10" x14ac:dyDescent="0.2">
      <c r="A460" t="s">
        <v>858</v>
      </c>
      <c r="B460" t="s">
        <v>859</v>
      </c>
      <c r="C460" s="2">
        <v>319</v>
      </c>
      <c r="D460" s="2">
        <v>268</v>
      </c>
      <c r="E460" t="s">
        <v>7029</v>
      </c>
      <c r="F460" t="s">
        <v>7044</v>
      </c>
      <c r="G460" s="2">
        <v>51</v>
      </c>
      <c r="H460" s="11">
        <v>0.15987460815047022</v>
      </c>
      <c r="I460">
        <v>0</v>
      </c>
      <c r="J460" t="str">
        <f>IF(OR(F460="History &amp; War", F460="Economy &amp; Educational &amp; Science", F460="Psychology &amp; Spirituality &amp; Esotericism"), "Interesting", "Not interesing")</f>
        <v>Interesting</v>
      </c>
    </row>
    <row r="461" spans="1:10" x14ac:dyDescent="0.2">
      <c r="A461" t="s">
        <v>860</v>
      </c>
      <c r="B461" t="s">
        <v>551</v>
      </c>
      <c r="C461" s="2">
        <v>319</v>
      </c>
      <c r="D461" s="2">
        <v>246</v>
      </c>
      <c r="E461" t="s">
        <v>7029</v>
      </c>
      <c r="F461" t="s">
        <v>7036</v>
      </c>
      <c r="G461" s="2">
        <v>73</v>
      </c>
      <c r="H461" s="11">
        <v>0.22884012539184953</v>
      </c>
      <c r="I461">
        <v>0</v>
      </c>
      <c r="J461" t="str">
        <f>IF(OR(F461="History &amp; War", F461="Economy &amp; Educational &amp; Science", F461="Psychology &amp; Spirituality &amp; Esotericism"), "Interesting", "Not interesing")</f>
        <v>Not interesing</v>
      </c>
    </row>
    <row r="462" spans="1:10" x14ac:dyDescent="0.2">
      <c r="A462" t="s">
        <v>863</v>
      </c>
      <c r="B462" t="s">
        <v>70</v>
      </c>
      <c r="C462" s="2">
        <v>279</v>
      </c>
      <c r="D462" s="2">
        <v>120</v>
      </c>
      <c r="E462" t="s">
        <v>7027</v>
      </c>
      <c r="F462" t="s">
        <v>7036</v>
      </c>
      <c r="G462" s="2">
        <v>159</v>
      </c>
      <c r="H462" s="11">
        <v>0.56989247311827962</v>
      </c>
      <c r="I462">
        <v>0</v>
      </c>
      <c r="J462" t="str">
        <f>IF(OR(F462="History &amp; War", F462="Economy &amp; Educational &amp; Science", F462="Psychology &amp; Spirituality &amp; Esotericism"), "Interesting", "Not interesing")</f>
        <v>Not interesing</v>
      </c>
    </row>
    <row r="463" spans="1:10" x14ac:dyDescent="0.2">
      <c r="A463" t="s">
        <v>864</v>
      </c>
      <c r="B463" t="s">
        <v>476</v>
      </c>
      <c r="C463" s="2">
        <v>319</v>
      </c>
      <c r="D463" s="2">
        <v>332</v>
      </c>
      <c r="E463" t="s">
        <v>7029</v>
      </c>
      <c r="F463" t="s">
        <v>7036</v>
      </c>
      <c r="G463" s="2">
        <v>-13</v>
      </c>
      <c r="H463" s="11">
        <v>-4.0752351097178681E-2</v>
      </c>
      <c r="I463">
        <v>0</v>
      </c>
      <c r="J463" t="str">
        <f>IF(OR(F463="History &amp; War", F463="Economy &amp; Educational &amp; Science", F463="Psychology &amp; Spirituality &amp; Esotericism"), "Interesting", "Not interesing")</f>
        <v>Not interesing</v>
      </c>
    </row>
    <row r="464" spans="1:10" x14ac:dyDescent="0.2">
      <c r="A464" t="s">
        <v>866</v>
      </c>
      <c r="B464" t="s">
        <v>867</v>
      </c>
      <c r="C464" s="2">
        <v>319</v>
      </c>
      <c r="D464" s="2">
        <v>220</v>
      </c>
      <c r="E464" t="s">
        <v>7029</v>
      </c>
      <c r="F464" t="s">
        <v>7037</v>
      </c>
      <c r="G464" s="2">
        <v>99</v>
      </c>
      <c r="H464" s="11">
        <v>0.31034482758620691</v>
      </c>
      <c r="I464">
        <v>0</v>
      </c>
      <c r="J464" t="str">
        <f>IF(OR(F464="History &amp; War", F464="Economy &amp; Educational &amp; Science", F464="Psychology &amp; Spirituality &amp; Esotericism"), "Interesting", "Not interesing")</f>
        <v>Not interesing</v>
      </c>
    </row>
    <row r="465" spans="1:10" x14ac:dyDescent="0.2">
      <c r="A465" t="s">
        <v>869</v>
      </c>
      <c r="B465" t="s">
        <v>870</v>
      </c>
      <c r="C465" s="2">
        <v>279</v>
      </c>
      <c r="D465" s="2">
        <v>184</v>
      </c>
      <c r="E465" t="s">
        <v>7027</v>
      </c>
      <c r="F465" t="s">
        <v>7036</v>
      </c>
      <c r="G465" s="2">
        <v>95</v>
      </c>
      <c r="H465" s="11">
        <v>0.34050179211469533</v>
      </c>
      <c r="I465">
        <v>0</v>
      </c>
      <c r="J465" t="str">
        <f>IF(OR(F465="History &amp; War", F465="Economy &amp; Educational &amp; Science", F465="Psychology &amp; Spirituality &amp; Esotericism"), "Interesting", "Not interesing")</f>
        <v>Not interesing</v>
      </c>
    </row>
    <row r="466" spans="1:10" x14ac:dyDescent="0.2">
      <c r="A466" t="s">
        <v>872</v>
      </c>
      <c r="B466" t="s">
        <v>310</v>
      </c>
      <c r="C466" s="2">
        <v>319</v>
      </c>
      <c r="D466" s="2">
        <v>121</v>
      </c>
      <c r="E466" t="s">
        <v>7029</v>
      </c>
      <c r="F466" t="s">
        <v>7038</v>
      </c>
      <c r="G466" s="2">
        <v>198</v>
      </c>
      <c r="H466" s="11">
        <v>0.62068965517241381</v>
      </c>
      <c r="I466">
        <v>0</v>
      </c>
      <c r="J466" t="str">
        <f>IF(OR(F466="History &amp; War", F466="Economy &amp; Educational &amp; Science", F466="Psychology &amp; Spirituality &amp; Esotericism"), "Interesting", "Not interesing")</f>
        <v>Not interesing</v>
      </c>
    </row>
    <row r="467" spans="1:10" x14ac:dyDescent="0.2">
      <c r="A467" t="s">
        <v>875</v>
      </c>
      <c r="B467" t="s">
        <v>293</v>
      </c>
      <c r="C467" s="2">
        <v>299</v>
      </c>
      <c r="D467" s="2">
        <v>245</v>
      </c>
      <c r="E467" t="s">
        <v>7029</v>
      </c>
      <c r="F467" t="s">
        <v>7041</v>
      </c>
      <c r="G467" s="2">
        <v>54</v>
      </c>
      <c r="H467" s="11">
        <v>0.1806020066889632</v>
      </c>
      <c r="I467">
        <v>0</v>
      </c>
      <c r="J467" t="str">
        <f>IF(OR(F467="History &amp; War", F467="Economy &amp; Educational &amp; Science", F467="Psychology &amp; Spirituality &amp; Esotericism"), "Interesting", "Not interesing")</f>
        <v>Interesting</v>
      </c>
    </row>
    <row r="468" spans="1:10" x14ac:dyDescent="0.2">
      <c r="A468" t="s">
        <v>876</v>
      </c>
      <c r="B468" t="s">
        <v>293</v>
      </c>
      <c r="C468" s="2">
        <v>299</v>
      </c>
      <c r="D468" s="2">
        <v>239</v>
      </c>
      <c r="E468" t="s">
        <v>7029</v>
      </c>
      <c r="F468" t="s">
        <v>7041</v>
      </c>
      <c r="G468" s="2">
        <v>60</v>
      </c>
      <c r="H468" s="11">
        <v>0.20066889632107024</v>
      </c>
      <c r="I468">
        <v>0</v>
      </c>
      <c r="J468" t="str">
        <f>IF(OR(F468="History &amp; War", F468="Economy &amp; Educational &amp; Science", F468="Psychology &amp; Spirituality &amp; Esotericism"), "Interesting", "Not interesing")</f>
        <v>Interesting</v>
      </c>
    </row>
    <row r="469" spans="1:10" x14ac:dyDescent="0.2">
      <c r="A469" t="s">
        <v>877</v>
      </c>
      <c r="B469" t="s">
        <v>878</v>
      </c>
      <c r="C469" s="2">
        <v>399</v>
      </c>
      <c r="D469" s="2">
        <v>335</v>
      </c>
      <c r="E469" t="s">
        <v>7029</v>
      </c>
      <c r="F469" t="s">
        <v>7036</v>
      </c>
      <c r="G469" s="2">
        <v>64</v>
      </c>
      <c r="H469" s="11">
        <v>0.16040100250626566</v>
      </c>
      <c r="I469">
        <v>0</v>
      </c>
      <c r="J469" t="str">
        <f>IF(OR(F469="History &amp; War", F469="Economy &amp; Educational &amp; Science", F469="Psychology &amp; Spirituality &amp; Esotericism"), "Interesting", "Not interesing")</f>
        <v>Not interesing</v>
      </c>
    </row>
    <row r="470" spans="1:10" x14ac:dyDescent="0.2">
      <c r="A470" t="s">
        <v>879</v>
      </c>
      <c r="B470" t="s">
        <v>880</v>
      </c>
      <c r="C470" s="2">
        <v>319</v>
      </c>
      <c r="D470" s="2">
        <v>233</v>
      </c>
      <c r="E470" t="s">
        <v>7029</v>
      </c>
      <c r="F470" t="s">
        <v>7036</v>
      </c>
      <c r="G470" s="2">
        <v>86</v>
      </c>
      <c r="H470" s="11">
        <v>0.26959247648902823</v>
      </c>
      <c r="I470">
        <v>0</v>
      </c>
      <c r="J470" t="str">
        <f>IF(OR(F470="History &amp; War", F470="Economy &amp; Educational &amp; Science", F470="Psychology &amp; Spirituality &amp; Esotericism"), "Interesting", "Not interesing")</f>
        <v>Not interesing</v>
      </c>
    </row>
    <row r="471" spans="1:10" x14ac:dyDescent="0.2">
      <c r="A471" t="s">
        <v>881</v>
      </c>
      <c r="B471" t="s">
        <v>882</v>
      </c>
      <c r="C471" s="2">
        <v>319</v>
      </c>
      <c r="D471" s="2">
        <v>191</v>
      </c>
      <c r="E471" t="s">
        <v>7029</v>
      </c>
      <c r="F471" t="s">
        <v>7036</v>
      </c>
      <c r="G471" s="2">
        <v>128</v>
      </c>
      <c r="H471" s="11">
        <v>0.40125391849529779</v>
      </c>
      <c r="I471">
        <v>0</v>
      </c>
      <c r="J471" t="str">
        <f>IF(OR(F471="History &amp; War", F471="Economy &amp; Educational &amp; Science", F471="Psychology &amp; Spirituality &amp; Esotericism"), "Interesting", "Not interesing")</f>
        <v>Not interesing</v>
      </c>
    </row>
    <row r="472" spans="1:10" x14ac:dyDescent="0.2">
      <c r="A472" t="s">
        <v>883</v>
      </c>
      <c r="B472" t="s">
        <v>663</v>
      </c>
      <c r="C472" s="2">
        <v>399</v>
      </c>
      <c r="D472" s="2">
        <v>395</v>
      </c>
      <c r="E472" t="s">
        <v>7029</v>
      </c>
      <c r="F472" t="s">
        <v>7039</v>
      </c>
      <c r="G472" s="2">
        <v>4</v>
      </c>
      <c r="H472" s="11">
        <v>1.0025062656641603E-2</v>
      </c>
      <c r="I472">
        <v>0</v>
      </c>
      <c r="J472" t="str">
        <f>IF(OR(F472="History &amp; War", F472="Economy &amp; Educational &amp; Science", F472="Psychology &amp; Spirituality &amp; Esotericism"), "Interesting", "Not interesing")</f>
        <v>Not interesing</v>
      </c>
    </row>
    <row r="473" spans="1:10" x14ac:dyDescent="0.2">
      <c r="A473" t="s">
        <v>885</v>
      </c>
      <c r="B473" t="s">
        <v>886</v>
      </c>
      <c r="C473" s="2">
        <v>319</v>
      </c>
      <c r="D473" s="2">
        <v>262</v>
      </c>
      <c r="E473" t="s">
        <v>7029</v>
      </c>
      <c r="F473" t="s">
        <v>7036</v>
      </c>
      <c r="G473" s="2">
        <v>57</v>
      </c>
      <c r="H473" s="11">
        <v>0.17868338557993729</v>
      </c>
      <c r="I473">
        <v>0</v>
      </c>
      <c r="J473" t="str">
        <f>IF(OR(F473="History &amp; War", F473="Economy &amp; Educational &amp; Science", F473="Psychology &amp; Spirituality &amp; Esotericism"), "Interesting", "Not interesing")</f>
        <v>Not interesing</v>
      </c>
    </row>
    <row r="474" spans="1:10" x14ac:dyDescent="0.2">
      <c r="A474" t="s">
        <v>887</v>
      </c>
      <c r="B474" t="s">
        <v>559</v>
      </c>
      <c r="C474" s="2">
        <v>319</v>
      </c>
      <c r="D474" s="2">
        <v>207</v>
      </c>
      <c r="E474" t="s">
        <v>7029</v>
      </c>
      <c r="F474" t="s">
        <v>7043</v>
      </c>
      <c r="G474" s="2">
        <v>112</v>
      </c>
      <c r="H474" s="11">
        <v>0.35109717868338558</v>
      </c>
      <c r="I474">
        <v>0</v>
      </c>
      <c r="J474" t="str">
        <f>IF(OR(F474="History &amp; War", F474="Economy &amp; Educational &amp; Science", F474="Psychology &amp; Spirituality &amp; Esotericism"), "Interesting", "Not interesing")</f>
        <v>Interesting</v>
      </c>
    </row>
    <row r="475" spans="1:10" x14ac:dyDescent="0.2">
      <c r="A475" t="s">
        <v>888</v>
      </c>
      <c r="B475" t="s">
        <v>385</v>
      </c>
      <c r="C475" s="2">
        <v>319</v>
      </c>
      <c r="D475" s="2">
        <v>246</v>
      </c>
      <c r="E475" t="s">
        <v>7029</v>
      </c>
      <c r="F475" t="s">
        <v>7039</v>
      </c>
      <c r="G475" s="2">
        <v>73</v>
      </c>
      <c r="H475" s="11">
        <v>0.22884012539184953</v>
      </c>
      <c r="I475">
        <v>0</v>
      </c>
      <c r="J475" t="str">
        <f>IF(OR(F475="History &amp; War", F475="Economy &amp; Educational &amp; Science", F475="Psychology &amp; Spirituality &amp; Esotericism"), "Interesting", "Not interesing")</f>
        <v>Not interesing</v>
      </c>
    </row>
    <row r="476" spans="1:10" x14ac:dyDescent="0.2">
      <c r="A476" t="s">
        <v>890</v>
      </c>
      <c r="B476" t="s">
        <v>891</v>
      </c>
      <c r="C476" s="2">
        <v>319</v>
      </c>
      <c r="D476" s="2">
        <v>271</v>
      </c>
      <c r="E476" t="s">
        <v>7029</v>
      </c>
      <c r="F476" t="s">
        <v>7045</v>
      </c>
      <c r="G476" s="2">
        <v>48</v>
      </c>
      <c r="H476" s="11">
        <v>0.15047021943573669</v>
      </c>
      <c r="I476">
        <v>0</v>
      </c>
      <c r="J476" t="str">
        <f>IF(OR(F476="History &amp; War", F476="Economy &amp; Educational &amp; Science", F476="Psychology &amp; Spirituality &amp; Esotericism"), "Interesting", "Not interesing")</f>
        <v>Not interesing</v>
      </c>
    </row>
    <row r="477" spans="1:10" x14ac:dyDescent="0.2">
      <c r="A477" t="s">
        <v>892</v>
      </c>
      <c r="B477" t="s">
        <v>495</v>
      </c>
      <c r="C477" s="2">
        <v>319</v>
      </c>
      <c r="D477" s="2">
        <v>169</v>
      </c>
      <c r="E477" t="s">
        <v>7029</v>
      </c>
      <c r="F477" t="s">
        <v>7038</v>
      </c>
      <c r="G477" s="2">
        <v>150</v>
      </c>
      <c r="H477" s="11">
        <v>0.47021943573667713</v>
      </c>
      <c r="I477">
        <v>0</v>
      </c>
      <c r="J477" t="str">
        <f>IF(OR(F477="History &amp; War", F477="Economy &amp; Educational &amp; Science", F477="Psychology &amp; Spirituality &amp; Esotericism"), "Interesting", "Not interesing")</f>
        <v>Not interesing</v>
      </c>
    </row>
    <row r="478" spans="1:10" x14ac:dyDescent="0.2">
      <c r="A478" t="s">
        <v>897</v>
      </c>
      <c r="B478" t="s">
        <v>161</v>
      </c>
      <c r="C478" s="2">
        <v>99</v>
      </c>
      <c r="D478" s="2">
        <v>36</v>
      </c>
      <c r="E478" t="s">
        <v>7027</v>
      </c>
      <c r="F478" t="s">
        <v>7038</v>
      </c>
      <c r="G478" s="2">
        <v>63</v>
      </c>
      <c r="H478" s="11">
        <v>0.63636363636363635</v>
      </c>
      <c r="I478">
        <v>0</v>
      </c>
      <c r="J478" t="str">
        <f>IF(OR(F478="History &amp; War", F478="Economy &amp; Educational &amp; Science", F478="Psychology &amp; Spirituality &amp; Esotericism"), "Interesting", "Not interesing")</f>
        <v>Not interesing</v>
      </c>
    </row>
    <row r="479" spans="1:10" x14ac:dyDescent="0.2">
      <c r="A479" t="s">
        <v>898</v>
      </c>
      <c r="B479" t="s">
        <v>9</v>
      </c>
      <c r="C479" s="2">
        <v>469</v>
      </c>
      <c r="D479" s="2">
        <v>385</v>
      </c>
      <c r="E479" t="s">
        <v>7029</v>
      </c>
      <c r="F479" t="s">
        <v>7039</v>
      </c>
      <c r="G479" s="2">
        <v>84</v>
      </c>
      <c r="H479" s="11">
        <v>0.17910447761194029</v>
      </c>
      <c r="I479">
        <v>0</v>
      </c>
      <c r="J479" t="str">
        <f>IF(OR(F479="History &amp; War", F479="Economy &amp; Educational &amp; Science", F479="Psychology &amp; Spirituality &amp; Esotericism"), "Interesting", "Not interesing")</f>
        <v>Not interesing</v>
      </c>
    </row>
    <row r="480" spans="1:10" x14ac:dyDescent="0.2">
      <c r="A480" t="s">
        <v>899</v>
      </c>
      <c r="B480" t="s">
        <v>264</v>
      </c>
      <c r="C480" s="2">
        <v>399</v>
      </c>
      <c r="D480" s="2">
        <v>231</v>
      </c>
      <c r="E480" t="s">
        <v>7029</v>
      </c>
      <c r="F480" t="s">
        <v>7037</v>
      </c>
      <c r="G480" s="2">
        <v>168</v>
      </c>
      <c r="H480" s="11">
        <v>0.42105263157894735</v>
      </c>
      <c r="I480">
        <v>0</v>
      </c>
      <c r="J480" t="str">
        <f>IF(OR(F480="History &amp; War", F480="Economy &amp; Educational &amp; Science", F480="Psychology &amp; Spirituality &amp; Esotericism"), "Interesting", "Not interesing")</f>
        <v>Not interesing</v>
      </c>
    </row>
    <row r="481" spans="1:10" x14ac:dyDescent="0.2">
      <c r="A481" t="s">
        <v>900</v>
      </c>
      <c r="B481" t="s">
        <v>540</v>
      </c>
      <c r="C481" s="2">
        <v>319</v>
      </c>
      <c r="D481" s="2">
        <v>201</v>
      </c>
      <c r="E481" t="s">
        <v>7029</v>
      </c>
      <c r="F481" t="s">
        <v>7038</v>
      </c>
      <c r="G481" s="2">
        <v>118</v>
      </c>
      <c r="H481" s="11">
        <v>0.36990595611285265</v>
      </c>
      <c r="I481">
        <v>0</v>
      </c>
      <c r="J481" t="str">
        <f>IF(OR(F481="History &amp; War", F481="Economy &amp; Educational &amp; Science", F481="Psychology &amp; Spirituality &amp; Esotericism"), "Interesting", "Not interesing")</f>
        <v>Not interesing</v>
      </c>
    </row>
    <row r="482" spans="1:10" x14ac:dyDescent="0.2">
      <c r="A482" t="s">
        <v>901</v>
      </c>
      <c r="B482" t="s">
        <v>902</v>
      </c>
      <c r="C482" s="2">
        <v>239</v>
      </c>
      <c r="D482" s="2">
        <v>155</v>
      </c>
      <c r="E482" t="s">
        <v>7029</v>
      </c>
      <c r="F482" t="s">
        <v>7037</v>
      </c>
      <c r="G482" s="2">
        <v>84</v>
      </c>
      <c r="H482" s="11">
        <v>0.35146443514644349</v>
      </c>
      <c r="I482">
        <v>0</v>
      </c>
      <c r="J482" t="str">
        <f>IF(OR(F482="History &amp; War", F482="Economy &amp; Educational &amp; Science", F482="Psychology &amp; Spirituality &amp; Esotericism"), "Interesting", "Not interesing")</f>
        <v>Not interesing</v>
      </c>
    </row>
    <row r="483" spans="1:10" x14ac:dyDescent="0.2">
      <c r="A483" t="s">
        <v>903</v>
      </c>
      <c r="B483" t="s">
        <v>904</v>
      </c>
      <c r="C483" s="2">
        <v>399</v>
      </c>
      <c r="D483" s="2">
        <v>303</v>
      </c>
      <c r="E483" t="s">
        <v>7029</v>
      </c>
      <c r="F483" t="s">
        <v>7037</v>
      </c>
      <c r="G483" s="2">
        <v>96</v>
      </c>
      <c r="H483" s="11">
        <v>0.24060150375939848</v>
      </c>
      <c r="I483">
        <v>0</v>
      </c>
      <c r="J483" t="str">
        <f>IF(OR(F483="History &amp; War", F483="Economy &amp; Educational &amp; Science", F483="Psychology &amp; Spirituality &amp; Esotericism"), "Interesting", "Not interesing")</f>
        <v>Not interesing</v>
      </c>
    </row>
    <row r="484" spans="1:10" x14ac:dyDescent="0.2">
      <c r="A484" t="s">
        <v>905</v>
      </c>
      <c r="B484" t="s">
        <v>906</v>
      </c>
      <c r="C484" s="2">
        <v>309</v>
      </c>
      <c r="D484" s="2">
        <v>176</v>
      </c>
      <c r="E484" t="s">
        <v>7029</v>
      </c>
      <c r="F484" t="s">
        <v>7038</v>
      </c>
      <c r="G484" s="2">
        <v>133</v>
      </c>
      <c r="H484" s="11">
        <v>0.43042071197411003</v>
      </c>
      <c r="I484">
        <v>0</v>
      </c>
      <c r="J484" t="str">
        <f>IF(OR(F484="History &amp; War", F484="Economy &amp; Educational &amp; Science", F484="Psychology &amp; Spirituality &amp; Esotericism"), "Interesting", "Not interesing")</f>
        <v>Not interesing</v>
      </c>
    </row>
    <row r="485" spans="1:10" x14ac:dyDescent="0.2">
      <c r="A485" t="s">
        <v>907</v>
      </c>
      <c r="B485" t="s">
        <v>908</v>
      </c>
      <c r="C485" s="2">
        <v>199</v>
      </c>
      <c r="D485" s="2">
        <v>151</v>
      </c>
      <c r="E485" t="s">
        <v>7029</v>
      </c>
      <c r="F485" t="s">
        <v>7039</v>
      </c>
      <c r="G485" s="2">
        <v>48</v>
      </c>
      <c r="H485" s="11">
        <v>0.24120603015075376</v>
      </c>
      <c r="I485">
        <v>0</v>
      </c>
      <c r="J485" t="str">
        <f>IF(OR(F485="History &amp; War", F485="Economy &amp; Educational &amp; Science", F485="Psychology &amp; Spirituality &amp; Esotericism"), "Interesting", "Not interesing")</f>
        <v>Not interesing</v>
      </c>
    </row>
    <row r="486" spans="1:10" x14ac:dyDescent="0.2">
      <c r="A486" t="s">
        <v>909</v>
      </c>
      <c r="B486" t="s">
        <v>610</v>
      </c>
      <c r="C486" s="2">
        <v>329</v>
      </c>
      <c r="D486" s="2">
        <v>296</v>
      </c>
      <c r="E486" t="s">
        <v>7029</v>
      </c>
      <c r="F486" t="s">
        <v>7039</v>
      </c>
      <c r="G486" s="2">
        <v>33</v>
      </c>
      <c r="H486" s="11">
        <v>0.10030395136778116</v>
      </c>
      <c r="I486">
        <v>0</v>
      </c>
      <c r="J486" t="str">
        <f>IF(OR(F486="History &amp; War", F486="Economy &amp; Educational &amp; Science", F486="Psychology &amp; Spirituality &amp; Esotericism"), "Interesting", "Not interesing")</f>
        <v>Not interesing</v>
      </c>
    </row>
    <row r="487" spans="1:10" x14ac:dyDescent="0.2">
      <c r="A487" t="s">
        <v>913</v>
      </c>
      <c r="B487" t="s">
        <v>914</v>
      </c>
      <c r="C487" s="2">
        <v>319</v>
      </c>
      <c r="D487" s="2">
        <v>242</v>
      </c>
      <c r="E487" t="s">
        <v>7029</v>
      </c>
      <c r="F487" t="s">
        <v>7036</v>
      </c>
      <c r="G487" s="2">
        <v>77</v>
      </c>
      <c r="H487" s="11">
        <v>0.2413793103448276</v>
      </c>
      <c r="I487">
        <v>0</v>
      </c>
      <c r="J487" t="str">
        <f>IF(OR(F487="History &amp; War", F487="Economy &amp; Educational &amp; Science", F487="Psychology &amp; Spirituality &amp; Esotericism"), "Interesting", "Not interesing")</f>
        <v>Not interesing</v>
      </c>
    </row>
    <row r="488" spans="1:10" x14ac:dyDescent="0.2">
      <c r="A488" t="s">
        <v>915</v>
      </c>
      <c r="B488" t="s">
        <v>916</v>
      </c>
      <c r="C488" s="2">
        <v>319</v>
      </c>
      <c r="D488" s="2">
        <v>191</v>
      </c>
      <c r="E488" t="s">
        <v>7027</v>
      </c>
      <c r="F488" t="s">
        <v>7038</v>
      </c>
      <c r="G488" s="2">
        <v>128</v>
      </c>
      <c r="H488" s="11">
        <v>0.40125391849529779</v>
      </c>
      <c r="I488">
        <v>0</v>
      </c>
      <c r="J488" t="str">
        <f>IF(OR(F488="History &amp; War", F488="Economy &amp; Educational &amp; Science", F488="Psychology &amp; Spirituality &amp; Esotericism"), "Interesting", "Not interesing")</f>
        <v>Not interesing</v>
      </c>
    </row>
    <row r="489" spans="1:10" x14ac:dyDescent="0.2">
      <c r="A489" t="s">
        <v>917</v>
      </c>
      <c r="B489" t="s">
        <v>918</v>
      </c>
      <c r="C489" s="2">
        <v>289</v>
      </c>
      <c r="D489" s="2">
        <v>168</v>
      </c>
      <c r="E489" t="s">
        <v>7029</v>
      </c>
      <c r="F489" t="s">
        <v>7044</v>
      </c>
      <c r="G489" s="2">
        <v>121</v>
      </c>
      <c r="H489" s="11">
        <v>0.41868512110726641</v>
      </c>
      <c r="I489">
        <v>0</v>
      </c>
      <c r="J489" t="str">
        <f>IF(OR(F489="History &amp; War", F489="Economy &amp; Educational &amp; Science", F489="Psychology &amp; Spirituality &amp; Esotericism"), "Interesting", "Not interesing")</f>
        <v>Interesting</v>
      </c>
    </row>
    <row r="490" spans="1:10" x14ac:dyDescent="0.2">
      <c r="A490" t="s">
        <v>920</v>
      </c>
      <c r="B490" t="s">
        <v>580</v>
      </c>
      <c r="C490" s="2">
        <v>329</v>
      </c>
      <c r="D490" s="2">
        <v>286</v>
      </c>
      <c r="E490" t="s">
        <v>7029</v>
      </c>
      <c r="F490" t="s">
        <v>7041</v>
      </c>
      <c r="G490" s="2">
        <v>43</v>
      </c>
      <c r="H490" s="11">
        <v>0.13069908814589665</v>
      </c>
      <c r="I490">
        <v>0</v>
      </c>
      <c r="J490" t="str">
        <f>IF(OR(F490="History &amp; War", F490="Economy &amp; Educational &amp; Science", F490="Psychology &amp; Spirituality &amp; Esotericism"), "Interesting", "Not interesing")</f>
        <v>Interesting</v>
      </c>
    </row>
    <row r="491" spans="1:10" x14ac:dyDescent="0.2">
      <c r="A491" t="s">
        <v>921</v>
      </c>
      <c r="B491" t="s">
        <v>125</v>
      </c>
      <c r="C491" s="2">
        <v>319</v>
      </c>
      <c r="D491" s="2">
        <v>214</v>
      </c>
      <c r="E491" t="s">
        <v>7029</v>
      </c>
      <c r="F491" t="s">
        <v>7037</v>
      </c>
      <c r="G491" s="2">
        <v>105</v>
      </c>
      <c r="H491" s="11">
        <v>0.32915360501567398</v>
      </c>
      <c r="I491">
        <v>0</v>
      </c>
      <c r="J491" t="str">
        <f>IF(OR(F491="History &amp; War", F491="Economy &amp; Educational &amp; Science", F491="Psychology &amp; Spirituality &amp; Esotericism"), "Interesting", "Not interesing")</f>
        <v>Not interesing</v>
      </c>
    </row>
    <row r="492" spans="1:10" x14ac:dyDescent="0.2">
      <c r="A492" t="s">
        <v>44</v>
      </c>
      <c r="B492" t="s">
        <v>45</v>
      </c>
      <c r="C492" s="2">
        <v>319</v>
      </c>
      <c r="D492" s="2">
        <v>239</v>
      </c>
      <c r="E492" t="s">
        <v>7029</v>
      </c>
      <c r="F492" t="s">
        <v>7037</v>
      </c>
      <c r="G492" s="2">
        <v>80</v>
      </c>
      <c r="H492" s="11">
        <v>0.2507836990595611</v>
      </c>
      <c r="I492">
        <v>0</v>
      </c>
      <c r="J492" t="str">
        <f>IF(OR(F492="History &amp; War", F492="Economy &amp; Educational &amp; Science", F492="Psychology &amp; Spirituality &amp; Esotericism"), "Interesting", "Not interesing")</f>
        <v>Not interesing</v>
      </c>
    </row>
    <row r="493" spans="1:10" x14ac:dyDescent="0.2">
      <c r="A493" t="s">
        <v>922</v>
      </c>
      <c r="B493" t="s">
        <v>476</v>
      </c>
      <c r="C493" s="2">
        <v>319</v>
      </c>
      <c r="D493" s="2">
        <v>252</v>
      </c>
      <c r="E493" t="s">
        <v>7029</v>
      </c>
      <c r="F493" t="s">
        <v>7036</v>
      </c>
      <c r="G493" s="2">
        <v>67</v>
      </c>
      <c r="H493" s="11">
        <v>0.21003134796238246</v>
      </c>
      <c r="I493">
        <v>0</v>
      </c>
      <c r="J493" t="str">
        <f>IF(OR(F493="History &amp; War", F493="Economy &amp; Educational &amp; Science", F493="Psychology &amp; Spirituality &amp; Esotericism"), "Interesting", "Not interesing")</f>
        <v>Not interesing</v>
      </c>
    </row>
    <row r="494" spans="1:10" x14ac:dyDescent="0.2">
      <c r="A494" t="s">
        <v>923</v>
      </c>
      <c r="B494" t="s">
        <v>908</v>
      </c>
      <c r="C494" s="2">
        <v>199</v>
      </c>
      <c r="D494" s="2">
        <v>203</v>
      </c>
      <c r="E494" t="s">
        <v>7029</v>
      </c>
      <c r="F494" t="s">
        <v>7039</v>
      </c>
      <c r="G494" s="2">
        <v>-4</v>
      </c>
      <c r="H494" s="11">
        <v>-2.0100502512562814E-2</v>
      </c>
      <c r="I494">
        <v>0</v>
      </c>
      <c r="J494" t="str">
        <f>IF(OR(F494="History &amp; War", F494="Economy &amp; Educational &amp; Science", F494="Psychology &amp; Spirituality &amp; Esotericism"), "Interesting", "Not interesing")</f>
        <v>Not interesing</v>
      </c>
    </row>
    <row r="495" spans="1:10" x14ac:dyDescent="0.2">
      <c r="A495" t="s">
        <v>934</v>
      </c>
      <c r="B495" t="s">
        <v>935</v>
      </c>
      <c r="C495" s="2">
        <v>319</v>
      </c>
      <c r="D495" s="2">
        <v>274</v>
      </c>
      <c r="E495" t="s">
        <v>7027</v>
      </c>
      <c r="F495" t="s">
        <v>7043</v>
      </c>
      <c r="G495" s="2">
        <v>45</v>
      </c>
      <c r="H495" s="11">
        <v>0.14106583072100312</v>
      </c>
      <c r="I495">
        <v>0</v>
      </c>
      <c r="J495" t="str">
        <f>IF(OR(F495="History &amp; War", F495="Economy &amp; Educational &amp; Science", F495="Psychology &amp; Spirituality &amp; Esotericism"), "Interesting", "Not interesing")</f>
        <v>Interesting</v>
      </c>
    </row>
    <row r="496" spans="1:10" x14ac:dyDescent="0.2">
      <c r="A496" t="s">
        <v>936</v>
      </c>
      <c r="B496" t="s">
        <v>557</v>
      </c>
      <c r="C496" s="2">
        <v>319</v>
      </c>
      <c r="D496" s="2">
        <v>287</v>
      </c>
      <c r="E496" t="s">
        <v>7029</v>
      </c>
      <c r="F496" t="s">
        <v>7036</v>
      </c>
      <c r="G496" s="2">
        <v>32</v>
      </c>
      <c r="H496" s="11">
        <v>0.10031347962382445</v>
      </c>
      <c r="I496">
        <v>0</v>
      </c>
      <c r="J496" t="str">
        <f>IF(OR(F496="History &amp; War", F496="Economy &amp; Educational &amp; Science", F496="Psychology &amp; Spirituality &amp; Esotericism"), "Interesting", "Not interesing")</f>
        <v>Not interesing</v>
      </c>
    </row>
    <row r="497" spans="1:10" x14ac:dyDescent="0.2">
      <c r="A497" t="s">
        <v>937</v>
      </c>
      <c r="B497" t="s">
        <v>938</v>
      </c>
      <c r="C497" s="2">
        <v>279</v>
      </c>
      <c r="D497" s="2">
        <v>190</v>
      </c>
      <c r="E497" t="s">
        <v>7029</v>
      </c>
      <c r="F497" t="s">
        <v>7039</v>
      </c>
      <c r="G497" s="2">
        <v>89</v>
      </c>
      <c r="H497" s="11">
        <v>0.31899641577060933</v>
      </c>
      <c r="I497">
        <v>0</v>
      </c>
      <c r="J497" t="str">
        <f>IF(OR(F497="History &amp; War", F497="Economy &amp; Educational &amp; Science", F497="Psychology &amp; Spirituality &amp; Esotericism"), "Interesting", "Not interesing")</f>
        <v>Not interesing</v>
      </c>
    </row>
    <row r="498" spans="1:10" x14ac:dyDescent="0.2">
      <c r="A498" t="s">
        <v>939</v>
      </c>
      <c r="B498" t="s">
        <v>940</v>
      </c>
      <c r="C498" s="2">
        <v>319</v>
      </c>
      <c r="D498" s="2">
        <v>226</v>
      </c>
      <c r="E498" t="s">
        <v>7029</v>
      </c>
      <c r="F498" t="s">
        <v>7044</v>
      </c>
      <c r="G498" s="2">
        <v>93</v>
      </c>
      <c r="H498" s="11">
        <v>0.29153605015673983</v>
      </c>
      <c r="I498">
        <v>0</v>
      </c>
      <c r="J498" t="str">
        <f>IF(OR(F498="History &amp; War", F498="Economy &amp; Educational &amp; Science", F498="Psychology &amp; Spirituality &amp; Esotericism"), "Interesting", "Not interesing")</f>
        <v>Interesting</v>
      </c>
    </row>
    <row r="499" spans="1:10" x14ac:dyDescent="0.2">
      <c r="A499" t="s">
        <v>941</v>
      </c>
      <c r="B499" t="s">
        <v>942</v>
      </c>
      <c r="C499" s="2">
        <v>319</v>
      </c>
      <c r="D499" s="2">
        <v>198</v>
      </c>
      <c r="E499" t="s">
        <v>7027</v>
      </c>
      <c r="F499" t="s">
        <v>7039</v>
      </c>
      <c r="G499" s="2">
        <v>121</v>
      </c>
      <c r="H499" s="11">
        <v>0.37931034482758619</v>
      </c>
      <c r="I499">
        <v>0</v>
      </c>
      <c r="J499" t="str">
        <f>IF(OR(F499="History &amp; War", F499="Economy &amp; Educational &amp; Science", F499="Psychology &amp; Spirituality &amp; Esotericism"), "Interesting", "Not interesing")</f>
        <v>Not interesing</v>
      </c>
    </row>
    <row r="500" spans="1:10" x14ac:dyDescent="0.2">
      <c r="A500" t="s">
        <v>943</v>
      </c>
      <c r="B500" t="s">
        <v>944</v>
      </c>
      <c r="C500" s="2">
        <v>319</v>
      </c>
      <c r="D500" s="2">
        <v>274</v>
      </c>
      <c r="E500" t="s">
        <v>7029</v>
      </c>
      <c r="F500" t="s">
        <v>7039</v>
      </c>
      <c r="G500" s="2">
        <v>45</v>
      </c>
      <c r="H500" s="11">
        <v>0.14106583072100312</v>
      </c>
      <c r="I500">
        <v>0</v>
      </c>
      <c r="J500" t="str">
        <f>IF(OR(F500="History &amp; War", F500="Economy &amp; Educational &amp; Science", F500="Psychology &amp; Spirituality &amp; Esotericism"), "Interesting", "Not interesing")</f>
        <v>Not interesing</v>
      </c>
    </row>
    <row r="501" spans="1:10" x14ac:dyDescent="0.2">
      <c r="A501" t="s">
        <v>948</v>
      </c>
      <c r="B501" t="s">
        <v>949</v>
      </c>
      <c r="C501" s="2">
        <v>399</v>
      </c>
      <c r="D501" s="2">
        <v>251</v>
      </c>
      <c r="E501" t="s">
        <v>7029</v>
      </c>
      <c r="F501" t="s">
        <v>7041</v>
      </c>
      <c r="G501" s="2">
        <v>148</v>
      </c>
      <c r="H501" s="11">
        <v>0.37092731829573933</v>
      </c>
      <c r="I501">
        <v>0</v>
      </c>
      <c r="J501" t="str">
        <f>IF(OR(F501="History &amp; War", F501="Economy &amp; Educational &amp; Science", F501="Psychology &amp; Spirituality &amp; Esotericism"), "Interesting", "Not interesing")</f>
        <v>Interesting</v>
      </c>
    </row>
    <row r="502" spans="1:10" x14ac:dyDescent="0.2">
      <c r="A502" t="s">
        <v>952</v>
      </c>
      <c r="B502" t="s">
        <v>953</v>
      </c>
      <c r="C502" s="2">
        <v>399</v>
      </c>
      <c r="D502" s="2">
        <v>311</v>
      </c>
      <c r="E502" t="s">
        <v>7029</v>
      </c>
      <c r="F502" t="s">
        <v>7036</v>
      </c>
      <c r="G502" s="2">
        <v>88</v>
      </c>
      <c r="H502" s="11">
        <v>0.22055137844611528</v>
      </c>
      <c r="I502">
        <v>0</v>
      </c>
      <c r="J502" t="str">
        <f>IF(OR(F502="History &amp; War", F502="Economy &amp; Educational &amp; Science", F502="Psychology &amp; Spirituality &amp; Esotericism"), "Interesting", "Not interesing")</f>
        <v>Not interesing</v>
      </c>
    </row>
    <row r="503" spans="1:10" x14ac:dyDescent="0.2">
      <c r="A503" t="s">
        <v>954</v>
      </c>
      <c r="B503" t="s">
        <v>955</v>
      </c>
      <c r="C503" s="2">
        <v>159</v>
      </c>
      <c r="D503" s="2">
        <v>118</v>
      </c>
      <c r="E503" t="s">
        <v>7029</v>
      </c>
      <c r="F503" t="s">
        <v>7039</v>
      </c>
      <c r="G503" s="2">
        <v>41</v>
      </c>
      <c r="H503" s="11">
        <v>0.25786163522012578</v>
      </c>
      <c r="I503">
        <v>0</v>
      </c>
      <c r="J503" t="str">
        <f>IF(OR(F503="History &amp; War", F503="Economy &amp; Educational &amp; Science", F503="Psychology &amp; Spirituality &amp; Esotericism"), "Interesting", "Not interesing")</f>
        <v>Not interesing</v>
      </c>
    </row>
    <row r="504" spans="1:10" x14ac:dyDescent="0.2">
      <c r="A504" t="s">
        <v>956</v>
      </c>
      <c r="B504" t="s">
        <v>957</v>
      </c>
      <c r="C504" s="2">
        <v>319</v>
      </c>
      <c r="D504" s="2">
        <v>265</v>
      </c>
      <c r="E504" t="s">
        <v>7027</v>
      </c>
      <c r="F504" t="s">
        <v>7039</v>
      </c>
      <c r="G504" s="2">
        <v>54</v>
      </c>
      <c r="H504" s="11">
        <v>0.16927899686520376</v>
      </c>
      <c r="I504">
        <v>0</v>
      </c>
      <c r="J504" t="str">
        <f>IF(OR(F504="History &amp; War", F504="Economy &amp; Educational &amp; Science", F504="Psychology &amp; Spirituality &amp; Esotericism"), "Interesting", "Not interesing")</f>
        <v>Not interesing</v>
      </c>
    </row>
    <row r="505" spans="1:10" x14ac:dyDescent="0.2">
      <c r="A505" t="s">
        <v>958</v>
      </c>
      <c r="B505" t="s">
        <v>959</v>
      </c>
      <c r="C505" s="2">
        <v>319</v>
      </c>
      <c r="D505" s="2">
        <v>239</v>
      </c>
      <c r="E505" t="s">
        <v>7029</v>
      </c>
      <c r="F505" t="s">
        <v>7036</v>
      </c>
      <c r="G505" s="2">
        <v>80</v>
      </c>
      <c r="H505" s="11">
        <v>0.2507836990595611</v>
      </c>
      <c r="I505">
        <v>0</v>
      </c>
      <c r="J505" t="str">
        <f>IF(OR(F505="History &amp; War", F505="Economy &amp; Educational &amp; Science", F505="Psychology &amp; Spirituality &amp; Esotericism"), "Interesting", "Not interesing")</f>
        <v>Not interesing</v>
      </c>
    </row>
    <row r="506" spans="1:10" x14ac:dyDescent="0.2">
      <c r="A506" t="s">
        <v>960</v>
      </c>
      <c r="B506" t="s">
        <v>961</v>
      </c>
      <c r="C506" s="2">
        <v>319</v>
      </c>
      <c r="D506" s="2">
        <v>249</v>
      </c>
      <c r="E506" t="s">
        <v>7029</v>
      </c>
      <c r="F506" t="s">
        <v>7036</v>
      </c>
      <c r="G506" s="2">
        <v>70</v>
      </c>
      <c r="H506" s="11">
        <v>0.21943573667711599</v>
      </c>
      <c r="I506">
        <v>0</v>
      </c>
      <c r="J506" t="str">
        <f>IF(OR(F506="History &amp; War", F506="Economy &amp; Educational &amp; Science", F506="Psychology &amp; Spirituality &amp; Esotericism"), "Interesting", "Not interesing")</f>
        <v>Not interesing</v>
      </c>
    </row>
    <row r="507" spans="1:10" x14ac:dyDescent="0.2">
      <c r="A507" t="s">
        <v>966</v>
      </c>
      <c r="B507" t="s">
        <v>445</v>
      </c>
      <c r="C507" s="2">
        <v>319</v>
      </c>
      <c r="D507" s="2">
        <v>134</v>
      </c>
      <c r="E507" t="s">
        <v>7029</v>
      </c>
      <c r="F507" t="s">
        <v>7038</v>
      </c>
      <c r="G507" s="2">
        <v>185</v>
      </c>
      <c r="H507" s="11">
        <v>0.57993730407523514</v>
      </c>
      <c r="I507">
        <v>0</v>
      </c>
      <c r="J507" t="str">
        <f>IF(OR(F507="History &amp; War", F507="Economy &amp; Educational &amp; Science", F507="Psychology &amp; Spirituality &amp; Esotericism"), "Interesting", "Not interesing")</f>
        <v>Not interesing</v>
      </c>
    </row>
    <row r="508" spans="1:10" x14ac:dyDescent="0.2">
      <c r="A508" t="s">
        <v>968</v>
      </c>
      <c r="B508" t="s">
        <v>723</v>
      </c>
      <c r="C508" s="2">
        <v>279</v>
      </c>
      <c r="D508" s="2">
        <v>173</v>
      </c>
      <c r="E508" t="s">
        <v>7027</v>
      </c>
      <c r="F508" t="s">
        <v>7036</v>
      </c>
      <c r="G508" s="2">
        <v>106</v>
      </c>
      <c r="H508" s="11">
        <v>0.37992831541218636</v>
      </c>
      <c r="I508">
        <v>0</v>
      </c>
      <c r="J508" t="str">
        <f>IF(OR(F508="History &amp; War", F508="Economy &amp; Educational &amp; Science", F508="Psychology &amp; Spirituality &amp; Esotericism"), "Interesting", "Not interesing")</f>
        <v>Not interesing</v>
      </c>
    </row>
    <row r="509" spans="1:10" x14ac:dyDescent="0.2">
      <c r="A509" t="s">
        <v>969</v>
      </c>
      <c r="B509" t="s">
        <v>970</v>
      </c>
      <c r="C509" s="2">
        <v>279</v>
      </c>
      <c r="D509" s="2">
        <v>201</v>
      </c>
      <c r="E509" t="s">
        <v>7029</v>
      </c>
      <c r="F509" t="s">
        <v>7041</v>
      </c>
      <c r="G509" s="2">
        <v>78</v>
      </c>
      <c r="H509" s="11">
        <v>0.27956989247311825</v>
      </c>
      <c r="I509">
        <v>0</v>
      </c>
      <c r="J509" t="str">
        <f>IF(OR(F509="History &amp; War", F509="Economy &amp; Educational &amp; Science", F509="Psychology &amp; Spirituality &amp; Esotericism"), "Interesting", "Not interesing")</f>
        <v>Interesting</v>
      </c>
    </row>
    <row r="510" spans="1:10" x14ac:dyDescent="0.2">
      <c r="A510" t="s">
        <v>974</v>
      </c>
      <c r="B510" t="s">
        <v>975</v>
      </c>
      <c r="C510" s="2">
        <v>239</v>
      </c>
      <c r="D510" s="2">
        <v>177</v>
      </c>
      <c r="E510" t="s">
        <v>7027</v>
      </c>
      <c r="F510" t="s">
        <v>7039</v>
      </c>
      <c r="G510" s="2">
        <v>62</v>
      </c>
      <c r="H510" s="11">
        <v>0.2594142259414226</v>
      </c>
      <c r="I510">
        <v>0</v>
      </c>
      <c r="J510" t="str">
        <f>IF(OR(F510="History &amp; War", F510="Economy &amp; Educational &amp; Science", F510="Psychology &amp; Spirituality &amp; Esotericism"), "Interesting", "Not interesing")</f>
        <v>Not interesing</v>
      </c>
    </row>
    <row r="511" spans="1:10" x14ac:dyDescent="0.2">
      <c r="A511" t="s">
        <v>977</v>
      </c>
      <c r="B511" t="s">
        <v>373</v>
      </c>
      <c r="C511" s="2">
        <v>319</v>
      </c>
      <c r="D511" s="2">
        <v>246</v>
      </c>
      <c r="E511" t="s">
        <v>7029</v>
      </c>
      <c r="F511" t="s">
        <v>7043</v>
      </c>
      <c r="G511" s="2">
        <v>73</v>
      </c>
      <c r="H511" s="11">
        <v>0.22884012539184953</v>
      </c>
      <c r="I511">
        <v>0</v>
      </c>
      <c r="J511" t="str">
        <f>IF(OR(F511="History &amp; War", F511="Economy &amp; Educational &amp; Science", F511="Psychology &amp; Spirituality &amp; Esotericism"), "Interesting", "Not interesing")</f>
        <v>Interesting</v>
      </c>
    </row>
    <row r="512" spans="1:10" x14ac:dyDescent="0.2">
      <c r="A512" t="s">
        <v>978</v>
      </c>
      <c r="B512" t="s">
        <v>979</v>
      </c>
      <c r="C512" s="2">
        <v>99</v>
      </c>
      <c r="D512" s="2">
        <v>71</v>
      </c>
      <c r="E512" t="s">
        <v>7029</v>
      </c>
      <c r="F512" t="s">
        <v>7036</v>
      </c>
      <c r="G512" s="2">
        <v>28</v>
      </c>
      <c r="H512" s="11">
        <v>0.28282828282828282</v>
      </c>
      <c r="I512">
        <v>0</v>
      </c>
      <c r="J512" t="str">
        <f>IF(OR(F512="History &amp; War", F512="Economy &amp; Educational &amp; Science", F512="Psychology &amp; Spirituality &amp; Esotericism"), "Interesting", "Not interesing")</f>
        <v>Not interesing</v>
      </c>
    </row>
    <row r="513" spans="1:10" x14ac:dyDescent="0.2">
      <c r="A513" t="s">
        <v>980</v>
      </c>
      <c r="B513" t="s">
        <v>878</v>
      </c>
      <c r="C513" s="2">
        <v>419</v>
      </c>
      <c r="D513" s="2">
        <v>323</v>
      </c>
      <c r="E513" t="s">
        <v>7029</v>
      </c>
      <c r="F513" t="s">
        <v>7036</v>
      </c>
      <c r="G513" s="2">
        <v>96</v>
      </c>
      <c r="H513" s="11">
        <v>0.22911694510739858</v>
      </c>
      <c r="I513">
        <v>0</v>
      </c>
      <c r="J513" t="str">
        <f>IF(OR(F513="History &amp; War", F513="Economy &amp; Educational &amp; Science", F513="Psychology &amp; Spirituality &amp; Esotericism"), "Interesting", "Not interesing")</f>
        <v>Not interesing</v>
      </c>
    </row>
    <row r="514" spans="1:10" x14ac:dyDescent="0.2">
      <c r="A514" t="s">
        <v>981</v>
      </c>
      <c r="B514" t="s">
        <v>333</v>
      </c>
      <c r="C514" s="2">
        <v>639</v>
      </c>
      <c r="D514" s="2">
        <v>543</v>
      </c>
      <c r="E514" t="s">
        <v>7029</v>
      </c>
      <c r="F514" t="s">
        <v>7041</v>
      </c>
      <c r="G514" s="2">
        <v>96</v>
      </c>
      <c r="H514" s="11">
        <v>0.15023474178403756</v>
      </c>
      <c r="I514">
        <v>0</v>
      </c>
      <c r="J514" t="str">
        <f>IF(OR(F514="History &amp; War", F514="Economy &amp; Educational &amp; Science", F514="Psychology &amp; Spirituality &amp; Esotericism"), "Interesting", "Not interesing")</f>
        <v>Interesting</v>
      </c>
    </row>
    <row r="515" spans="1:10" x14ac:dyDescent="0.2">
      <c r="A515" t="s">
        <v>982</v>
      </c>
      <c r="B515" t="s">
        <v>524</v>
      </c>
      <c r="C515" s="2">
        <v>99</v>
      </c>
      <c r="D515" s="2">
        <v>63</v>
      </c>
      <c r="E515" t="s">
        <v>7027</v>
      </c>
      <c r="F515" t="s">
        <v>7039</v>
      </c>
      <c r="G515" s="2">
        <v>36</v>
      </c>
      <c r="H515" s="11">
        <v>0.36363636363636365</v>
      </c>
      <c r="I515">
        <v>0</v>
      </c>
      <c r="J515" t="str">
        <f>IF(OR(F515="History &amp; War", F515="Economy &amp; Educational &amp; Science", F515="Psychology &amp; Spirituality &amp; Esotericism"), "Interesting", "Not interesing")</f>
        <v>Not interesing</v>
      </c>
    </row>
    <row r="516" spans="1:10" x14ac:dyDescent="0.2">
      <c r="A516" t="s">
        <v>983</v>
      </c>
      <c r="B516" t="s">
        <v>984</v>
      </c>
      <c r="C516" s="2">
        <v>319</v>
      </c>
      <c r="D516" s="2">
        <v>284</v>
      </c>
      <c r="E516" t="s">
        <v>7029</v>
      </c>
      <c r="F516" t="s">
        <v>7039</v>
      </c>
      <c r="G516" s="2">
        <v>35</v>
      </c>
      <c r="H516" s="11">
        <v>0.109717868338558</v>
      </c>
      <c r="I516">
        <v>0</v>
      </c>
      <c r="J516" t="str">
        <f>IF(OR(F516="History &amp; War", F516="Economy &amp; Educational &amp; Science", F516="Psychology &amp; Spirituality &amp; Esotericism"), "Interesting", "Not interesing")</f>
        <v>Not interesing</v>
      </c>
    </row>
    <row r="517" spans="1:10" x14ac:dyDescent="0.2">
      <c r="A517" t="s">
        <v>988</v>
      </c>
      <c r="B517" t="s">
        <v>989</v>
      </c>
      <c r="C517" s="2">
        <v>319</v>
      </c>
      <c r="D517" s="2">
        <v>198</v>
      </c>
      <c r="E517" t="s">
        <v>7029</v>
      </c>
      <c r="F517" t="s">
        <v>7036</v>
      </c>
      <c r="G517" s="2">
        <v>121</v>
      </c>
      <c r="H517" s="11">
        <v>0.37931034482758619</v>
      </c>
      <c r="I517">
        <v>0</v>
      </c>
      <c r="J517" t="str">
        <f>IF(OR(F517="History &amp; War", F517="Economy &amp; Educational &amp; Science", F517="Psychology &amp; Spirituality &amp; Esotericism"), "Interesting", "Not interesing")</f>
        <v>Not interesing</v>
      </c>
    </row>
    <row r="518" spans="1:10" x14ac:dyDescent="0.2">
      <c r="A518" t="s">
        <v>990</v>
      </c>
      <c r="B518" t="s">
        <v>908</v>
      </c>
      <c r="C518" s="2">
        <v>99</v>
      </c>
      <c r="D518" s="2">
        <v>48</v>
      </c>
      <c r="E518" t="s">
        <v>7029</v>
      </c>
      <c r="F518" t="s">
        <v>7039</v>
      </c>
      <c r="G518" s="2">
        <v>51</v>
      </c>
      <c r="H518" s="11">
        <v>0.51515151515151514</v>
      </c>
      <c r="I518">
        <v>0</v>
      </c>
      <c r="J518" t="str">
        <f>IF(OR(F518="History &amp; War", F518="Economy &amp; Educational &amp; Science", F518="Psychology &amp; Spirituality &amp; Esotericism"), "Interesting", "Not interesing")</f>
        <v>Not interesing</v>
      </c>
    </row>
    <row r="519" spans="1:10" x14ac:dyDescent="0.2">
      <c r="A519" t="s">
        <v>991</v>
      </c>
      <c r="B519" t="s">
        <v>992</v>
      </c>
      <c r="C519" s="2">
        <v>319</v>
      </c>
      <c r="D519" s="2">
        <v>287</v>
      </c>
      <c r="E519" t="s">
        <v>7029</v>
      </c>
      <c r="F519" t="s">
        <v>7044</v>
      </c>
      <c r="G519" s="2">
        <v>32</v>
      </c>
      <c r="H519" s="11">
        <v>0.10031347962382445</v>
      </c>
      <c r="I519">
        <v>0</v>
      </c>
      <c r="J519" t="str">
        <f>IF(OR(F519="History &amp; War", F519="Economy &amp; Educational &amp; Science", F519="Psychology &amp; Spirituality &amp; Esotericism"), "Interesting", "Not interesing")</f>
        <v>Interesting</v>
      </c>
    </row>
    <row r="520" spans="1:10" x14ac:dyDescent="0.2">
      <c r="A520" t="s">
        <v>999</v>
      </c>
      <c r="B520" t="s">
        <v>742</v>
      </c>
      <c r="C520" s="2">
        <v>159</v>
      </c>
      <c r="D520" s="2">
        <v>75</v>
      </c>
      <c r="E520" t="s">
        <v>7027</v>
      </c>
      <c r="F520" t="s">
        <v>7037</v>
      </c>
      <c r="G520" s="2">
        <v>84</v>
      </c>
      <c r="H520" s="11">
        <v>0.52830188679245282</v>
      </c>
      <c r="I520">
        <v>0</v>
      </c>
      <c r="J520" t="str">
        <f>IF(OR(F520="History &amp; War", F520="Economy &amp; Educational &amp; Science", F520="Psychology &amp; Spirituality &amp; Esotericism"), "Interesting", "Not interesing")</f>
        <v>Not interesing</v>
      </c>
    </row>
    <row r="521" spans="1:10" x14ac:dyDescent="0.2">
      <c r="A521" t="s">
        <v>1000</v>
      </c>
      <c r="B521" t="s">
        <v>1001</v>
      </c>
      <c r="C521" s="2">
        <v>399</v>
      </c>
      <c r="D521" s="2">
        <v>211</v>
      </c>
      <c r="E521" t="s">
        <v>7029</v>
      </c>
      <c r="F521" t="s">
        <v>7038</v>
      </c>
      <c r="G521" s="2">
        <v>188</v>
      </c>
      <c r="H521" s="11">
        <v>0.47117794486215536</v>
      </c>
      <c r="I521">
        <v>0</v>
      </c>
      <c r="J521" t="str">
        <f>IF(OR(F521="History &amp; War", F521="Economy &amp; Educational &amp; Science", F521="Psychology &amp; Spirituality &amp; Esotericism"), "Interesting", "Not interesing")</f>
        <v>Not interesing</v>
      </c>
    </row>
    <row r="522" spans="1:10" x14ac:dyDescent="0.2">
      <c r="A522" t="s">
        <v>709</v>
      </c>
      <c r="B522" t="s">
        <v>710</v>
      </c>
      <c r="C522" s="2">
        <v>319</v>
      </c>
      <c r="D522" s="2">
        <v>322</v>
      </c>
      <c r="E522" t="s">
        <v>7029</v>
      </c>
      <c r="F522" t="s">
        <v>7036</v>
      </c>
      <c r="G522" s="2">
        <v>-3</v>
      </c>
      <c r="H522" s="11">
        <v>-9.4043887147335428E-3</v>
      </c>
      <c r="I522">
        <v>0</v>
      </c>
      <c r="J522" t="str">
        <f>IF(OR(F522="History &amp; War", F522="Economy &amp; Educational &amp; Science", F522="Psychology &amp; Spirituality &amp; Esotericism"), "Interesting", "Not interesing")</f>
        <v>Not interesing</v>
      </c>
    </row>
    <row r="523" spans="1:10" x14ac:dyDescent="0.2">
      <c r="A523" t="s">
        <v>1002</v>
      </c>
      <c r="B523" t="s">
        <v>1003</v>
      </c>
      <c r="C523" s="2">
        <v>319</v>
      </c>
      <c r="D523" s="2">
        <v>242</v>
      </c>
      <c r="E523" t="s">
        <v>7029</v>
      </c>
      <c r="F523" t="s">
        <v>7036</v>
      </c>
      <c r="G523" s="2">
        <v>77</v>
      </c>
      <c r="H523" s="11">
        <v>0.2413793103448276</v>
      </c>
      <c r="I523">
        <v>0</v>
      </c>
      <c r="J523" t="str">
        <f>IF(OR(F523="History &amp; War", F523="Economy &amp; Educational &amp; Science", F523="Psychology &amp; Spirituality &amp; Esotericism"), "Interesting", "Not interesing")</f>
        <v>Not interesing</v>
      </c>
    </row>
    <row r="524" spans="1:10" x14ac:dyDescent="0.2">
      <c r="A524" t="s">
        <v>1004</v>
      </c>
      <c r="B524" t="s">
        <v>1005</v>
      </c>
      <c r="C524" s="2">
        <v>399</v>
      </c>
      <c r="D524" s="2">
        <v>335</v>
      </c>
      <c r="E524" t="s">
        <v>7029</v>
      </c>
      <c r="F524" t="s">
        <v>7036</v>
      </c>
      <c r="G524" s="2">
        <v>64</v>
      </c>
      <c r="H524" s="11">
        <v>0.16040100250626566</v>
      </c>
      <c r="I524">
        <v>0</v>
      </c>
      <c r="J524" t="str">
        <f>IF(OR(F524="History &amp; War", F524="Economy &amp; Educational &amp; Science", F524="Psychology &amp; Spirituality &amp; Esotericism"), "Interesting", "Not interesing")</f>
        <v>Not interesing</v>
      </c>
    </row>
    <row r="525" spans="1:10" x14ac:dyDescent="0.2">
      <c r="A525" t="s">
        <v>1006</v>
      </c>
      <c r="B525" t="s">
        <v>602</v>
      </c>
      <c r="C525" s="2">
        <v>319</v>
      </c>
      <c r="D525" s="2">
        <v>268</v>
      </c>
      <c r="E525" t="s">
        <v>7029</v>
      </c>
      <c r="F525" t="s">
        <v>7043</v>
      </c>
      <c r="G525" s="2">
        <v>51</v>
      </c>
      <c r="H525" s="11">
        <v>0.15987460815047022</v>
      </c>
      <c r="I525">
        <v>0</v>
      </c>
      <c r="J525" t="str">
        <f>IF(OR(F525="History &amp; War", F525="Economy &amp; Educational &amp; Science", F525="Psychology &amp; Spirituality &amp; Esotericism"), "Interesting", "Not interesing")</f>
        <v>Interesting</v>
      </c>
    </row>
    <row r="526" spans="1:10" x14ac:dyDescent="0.2">
      <c r="A526" t="s">
        <v>1007</v>
      </c>
      <c r="B526" t="s">
        <v>504</v>
      </c>
      <c r="C526" s="2">
        <v>319</v>
      </c>
      <c r="D526" s="2">
        <v>306</v>
      </c>
      <c r="E526" t="s">
        <v>7029</v>
      </c>
      <c r="F526" t="s">
        <v>7044</v>
      </c>
      <c r="G526" s="2">
        <v>13</v>
      </c>
      <c r="H526" s="11">
        <v>4.0752351097178681E-2</v>
      </c>
      <c r="I526">
        <v>0</v>
      </c>
      <c r="J526" t="str">
        <f>IF(OR(F526="History &amp; War", F526="Economy &amp; Educational &amp; Science", F526="Psychology &amp; Spirituality &amp; Esotericism"), "Interesting", "Not interesing")</f>
        <v>Interesting</v>
      </c>
    </row>
    <row r="527" spans="1:10" x14ac:dyDescent="0.2">
      <c r="A527" t="s">
        <v>1008</v>
      </c>
      <c r="B527" t="s">
        <v>955</v>
      </c>
      <c r="C527" s="2">
        <v>159</v>
      </c>
      <c r="D527" s="2">
        <v>126</v>
      </c>
      <c r="E527" t="s">
        <v>7029</v>
      </c>
      <c r="F527" t="s">
        <v>7039</v>
      </c>
      <c r="G527" s="2">
        <v>33</v>
      </c>
      <c r="H527" s="11">
        <v>0.20754716981132076</v>
      </c>
      <c r="I527">
        <v>0</v>
      </c>
      <c r="J527" t="str">
        <f>IF(OR(F527="History &amp; War", F527="Economy &amp; Educational &amp; Science", F527="Psychology &amp; Spirituality &amp; Esotericism"), "Interesting", "Not interesing")</f>
        <v>Not interesing</v>
      </c>
    </row>
    <row r="528" spans="1:10" x14ac:dyDescent="0.2">
      <c r="A528" t="s">
        <v>1009</v>
      </c>
      <c r="B528" t="s">
        <v>1010</v>
      </c>
      <c r="C528" s="2">
        <v>279</v>
      </c>
      <c r="D528" s="2">
        <v>206</v>
      </c>
      <c r="E528" t="s">
        <v>7029</v>
      </c>
      <c r="F528" t="s">
        <v>7043</v>
      </c>
      <c r="G528" s="2">
        <v>73</v>
      </c>
      <c r="H528" s="11">
        <v>0.26164874551971329</v>
      </c>
      <c r="I528">
        <v>0</v>
      </c>
      <c r="J528" t="str">
        <f>IF(OR(F528="History &amp; War", F528="Economy &amp; Educational &amp; Science", F528="Psychology &amp; Spirituality &amp; Esotericism"), "Interesting", "Not interesing")</f>
        <v>Interesting</v>
      </c>
    </row>
    <row r="529" spans="1:10" x14ac:dyDescent="0.2">
      <c r="A529" t="s">
        <v>1013</v>
      </c>
      <c r="B529" t="s">
        <v>1014</v>
      </c>
      <c r="C529" s="2">
        <v>279</v>
      </c>
      <c r="D529" s="2">
        <v>248</v>
      </c>
      <c r="E529" t="s">
        <v>7029</v>
      </c>
      <c r="F529" t="s">
        <v>7039</v>
      </c>
      <c r="G529" s="2">
        <v>31</v>
      </c>
      <c r="H529" s="11">
        <v>0.1111111111111111</v>
      </c>
      <c r="I529">
        <v>0</v>
      </c>
      <c r="J529" t="str">
        <f>IF(OR(F529="History &amp; War", F529="Economy &amp; Educational &amp; Science", F529="Psychology &amp; Spirituality &amp; Esotericism"), "Interesting", "Not interesing")</f>
        <v>Not interesing</v>
      </c>
    </row>
    <row r="530" spans="1:10" x14ac:dyDescent="0.2">
      <c r="A530" t="s">
        <v>1015</v>
      </c>
      <c r="B530" t="s">
        <v>1016</v>
      </c>
      <c r="C530" s="2">
        <v>319</v>
      </c>
      <c r="D530" s="2">
        <v>255</v>
      </c>
      <c r="E530" t="s">
        <v>7029</v>
      </c>
      <c r="F530" t="s">
        <v>7037</v>
      </c>
      <c r="G530" s="2">
        <v>64</v>
      </c>
      <c r="H530" s="11">
        <v>0.20062695924764889</v>
      </c>
      <c r="I530">
        <v>0</v>
      </c>
      <c r="J530" t="str">
        <f>IF(OR(F530="History &amp; War", F530="Economy &amp; Educational &amp; Science", F530="Psychology &amp; Spirituality &amp; Esotericism"), "Interesting", "Not interesing")</f>
        <v>Not interesing</v>
      </c>
    </row>
    <row r="531" spans="1:10" x14ac:dyDescent="0.2">
      <c r="A531" t="s">
        <v>1017</v>
      </c>
      <c r="B531" t="s">
        <v>1018</v>
      </c>
      <c r="C531" s="2">
        <v>399</v>
      </c>
      <c r="D531" s="2">
        <v>267</v>
      </c>
      <c r="E531" t="s">
        <v>7029</v>
      </c>
      <c r="F531" t="s">
        <v>7043</v>
      </c>
      <c r="G531" s="2">
        <v>132</v>
      </c>
      <c r="H531" s="11">
        <v>0.33082706766917291</v>
      </c>
      <c r="I531">
        <v>0</v>
      </c>
      <c r="J531" t="str">
        <f>IF(OR(F531="History &amp; War", F531="Economy &amp; Educational &amp; Science", F531="Psychology &amp; Spirituality &amp; Esotericism"), "Interesting", "Not interesing")</f>
        <v>Interesting</v>
      </c>
    </row>
    <row r="532" spans="1:10" x14ac:dyDescent="0.2">
      <c r="A532" t="s">
        <v>1019</v>
      </c>
      <c r="B532" t="s">
        <v>957</v>
      </c>
      <c r="C532" s="2">
        <v>319</v>
      </c>
      <c r="D532" s="2">
        <v>249</v>
      </c>
      <c r="E532" t="s">
        <v>7027</v>
      </c>
      <c r="F532" t="s">
        <v>7039</v>
      </c>
      <c r="G532" s="2">
        <v>70</v>
      </c>
      <c r="H532" s="11">
        <v>0.21943573667711599</v>
      </c>
      <c r="I532">
        <v>0</v>
      </c>
      <c r="J532" t="str">
        <f>IF(OR(F532="History &amp; War", F532="Economy &amp; Educational &amp; Science", F532="Psychology &amp; Spirituality &amp; Esotericism"), "Interesting", "Not interesing")</f>
        <v>Not interesing</v>
      </c>
    </row>
    <row r="533" spans="1:10" x14ac:dyDescent="0.2">
      <c r="A533" t="s">
        <v>1020</v>
      </c>
      <c r="B533" t="s">
        <v>75</v>
      </c>
      <c r="C533" s="2">
        <v>319</v>
      </c>
      <c r="D533" s="2">
        <v>223</v>
      </c>
      <c r="E533" t="s">
        <v>7029</v>
      </c>
      <c r="F533" t="s">
        <v>7043</v>
      </c>
      <c r="G533" s="2">
        <v>96</v>
      </c>
      <c r="H533" s="11">
        <v>0.30094043887147337</v>
      </c>
      <c r="I533">
        <v>0</v>
      </c>
      <c r="J533" t="str">
        <f>IF(OR(F533="History &amp; War", F533="Economy &amp; Educational &amp; Science", F533="Psychology &amp; Spirituality &amp; Esotericism"), "Interesting", "Not interesing")</f>
        <v>Interesting</v>
      </c>
    </row>
    <row r="534" spans="1:10" x14ac:dyDescent="0.2">
      <c r="A534" t="s">
        <v>1021</v>
      </c>
      <c r="B534" t="s">
        <v>1022</v>
      </c>
      <c r="C534" s="2">
        <v>319</v>
      </c>
      <c r="D534" s="2">
        <v>252</v>
      </c>
      <c r="E534" t="s">
        <v>7029</v>
      </c>
      <c r="F534" t="s">
        <v>7036</v>
      </c>
      <c r="G534" s="2">
        <v>67</v>
      </c>
      <c r="H534" s="11">
        <v>0.21003134796238246</v>
      </c>
      <c r="I534">
        <v>0</v>
      </c>
      <c r="J534" t="str">
        <f>IF(OR(F534="History &amp; War", F534="Economy &amp; Educational &amp; Science", F534="Psychology &amp; Spirituality &amp; Esotericism"), "Interesting", "Not interesing")</f>
        <v>Not interesing</v>
      </c>
    </row>
    <row r="535" spans="1:10" x14ac:dyDescent="0.2">
      <c r="A535" t="s">
        <v>1023</v>
      </c>
      <c r="B535" t="s">
        <v>1024</v>
      </c>
      <c r="C535" s="2">
        <v>319</v>
      </c>
      <c r="D535" s="2">
        <v>268</v>
      </c>
      <c r="E535" t="s">
        <v>7029</v>
      </c>
      <c r="F535" t="s">
        <v>7045</v>
      </c>
      <c r="G535" s="2">
        <v>51</v>
      </c>
      <c r="H535" s="11">
        <v>0.15987460815047022</v>
      </c>
      <c r="I535">
        <v>0</v>
      </c>
      <c r="J535" t="str">
        <f>IF(OR(F535="History &amp; War", F535="Economy &amp; Educational &amp; Science", F535="Psychology &amp; Spirituality &amp; Esotericism"), "Interesting", "Not interesing")</f>
        <v>Not interesing</v>
      </c>
    </row>
    <row r="536" spans="1:10" x14ac:dyDescent="0.2">
      <c r="A536" t="s">
        <v>1026</v>
      </c>
      <c r="B536" t="s">
        <v>1027</v>
      </c>
      <c r="C536" s="2">
        <v>279</v>
      </c>
      <c r="D536" s="2">
        <v>220</v>
      </c>
      <c r="E536" t="s">
        <v>7029</v>
      </c>
      <c r="F536" t="s">
        <v>7044</v>
      </c>
      <c r="G536" s="2">
        <v>59</v>
      </c>
      <c r="H536" s="11">
        <v>0.21146953405017921</v>
      </c>
      <c r="I536">
        <v>0</v>
      </c>
      <c r="J536" t="str">
        <f>IF(OR(F536="History &amp; War", F536="Economy &amp; Educational &amp; Science", F536="Psychology &amp; Spirituality &amp; Esotericism"), "Interesting", "Not interesing")</f>
        <v>Interesting</v>
      </c>
    </row>
    <row r="537" spans="1:10" x14ac:dyDescent="0.2">
      <c r="A537" t="s">
        <v>1025</v>
      </c>
      <c r="B537" t="s">
        <v>908</v>
      </c>
      <c r="C537" s="2">
        <v>199</v>
      </c>
      <c r="D537" s="2">
        <v>127</v>
      </c>
      <c r="E537" t="s">
        <v>7029</v>
      </c>
      <c r="F537" t="s">
        <v>7039</v>
      </c>
      <c r="G537" s="2">
        <v>72</v>
      </c>
      <c r="H537" s="11">
        <v>0.36180904522613067</v>
      </c>
      <c r="I537">
        <v>0</v>
      </c>
      <c r="J537" t="str">
        <f>IF(OR(F537="History &amp; War", F537="Economy &amp; Educational &amp; Science", F537="Psychology &amp; Spirituality &amp; Esotericism"), "Interesting", "Not interesing")</f>
        <v>Not interesing</v>
      </c>
    </row>
    <row r="538" spans="1:10" x14ac:dyDescent="0.2">
      <c r="A538" t="s">
        <v>1028</v>
      </c>
      <c r="B538" t="s">
        <v>979</v>
      </c>
      <c r="C538" s="2">
        <v>279</v>
      </c>
      <c r="D538" s="2">
        <v>212</v>
      </c>
      <c r="E538" t="s">
        <v>7029</v>
      </c>
      <c r="F538" t="s">
        <v>7036</v>
      </c>
      <c r="G538" s="2">
        <v>67</v>
      </c>
      <c r="H538" s="11">
        <v>0.24014336917562723</v>
      </c>
      <c r="I538">
        <v>0</v>
      </c>
      <c r="J538" t="str">
        <f>IF(OR(F538="History &amp; War", F538="Economy &amp; Educational &amp; Science", F538="Psychology &amp; Spirituality &amp; Esotericism"), "Interesting", "Not interesing")</f>
        <v>Not interesing</v>
      </c>
    </row>
    <row r="539" spans="1:10" x14ac:dyDescent="0.2">
      <c r="A539" t="s">
        <v>1029</v>
      </c>
      <c r="B539" t="s">
        <v>1030</v>
      </c>
      <c r="C539" s="2">
        <v>239</v>
      </c>
      <c r="D539" s="2">
        <v>153</v>
      </c>
      <c r="E539" t="s">
        <v>7027</v>
      </c>
      <c r="F539" t="s">
        <v>7042</v>
      </c>
      <c r="G539" s="2">
        <v>86</v>
      </c>
      <c r="H539" s="11">
        <v>0.35983263598326359</v>
      </c>
      <c r="I539">
        <v>0</v>
      </c>
      <c r="J539" t="str">
        <f>IF(OR(F539="History &amp; War", F539="Economy &amp; Educational &amp; Science", F539="Psychology &amp; Spirituality &amp; Esotericism"), "Interesting", "Not interesing")</f>
        <v>Not interesing</v>
      </c>
    </row>
    <row r="540" spans="1:10" x14ac:dyDescent="0.2">
      <c r="A540" t="s">
        <v>1031</v>
      </c>
      <c r="B540" t="s">
        <v>333</v>
      </c>
      <c r="C540" s="2">
        <v>319</v>
      </c>
      <c r="D540" s="2">
        <v>274</v>
      </c>
      <c r="E540" t="s">
        <v>7029</v>
      </c>
      <c r="F540" t="s">
        <v>7041</v>
      </c>
      <c r="G540" s="2">
        <v>45</v>
      </c>
      <c r="H540" s="11">
        <v>0.14106583072100312</v>
      </c>
      <c r="I540">
        <v>0</v>
      </c>
      <c r="J540" t="str">
        <f>IF(OR(F540="History &amp; War", F540="Economy &amp; Educational &amp; Science", F540="Psychology &amp; Spirituality &amp; Esotericism"), "Interesting", "Not interesing")</f>
        <v>Interesting</v>
      </c>
    </row>
    <row r="541" spans="1:10" x14ac:dyDescent="0.2">
      <c r="A541" t="s">
        <v>1032</v>
      </c>
      <c r="B541" t="s">
        <v>721</v>
      </c>
      <c r="C541" s="2">
        <v>299</v>
      </c>
      <c r="D541" s="2">
        <v>263</v>
      </c>
      <c r="E541" t="s">
        <v>7029</v>
      </c>
      <c r="F541" t="s">
        <v>7036</v>
      </c>
      <c r="G541" s="2">
        <v>36</v>
      </c>
      <c r="H541" s="11">
        <v>0.12040133779264214</v>
      </c>
      <c r="I541">
        <v>0</v>
      </c>
      <c r="J541" t="str">
        <f>IF(OR(F541="History &amp; War", F541="Economy &amp; Educational &amp; Science", F541="Psychology &amp; Spirituality &amp; Esotericism"), "Interesting", "Not interesing")</f>
        <v>Not interesing</v>
      </c>
    </row>
    <row r="542" spans="1:10" x14ac:dyDescent="0.2">
      <c r="A542" t="s">
        <v>1037</v>
      </c>
      <c r="B542" t="s">
        <v>1038</v>
      </c>
      <c r="C542" s="2">
        <v>279</v>
      </c>
      <c r="D542" s="2">
        <v>159</v>
      </c>
      <c r="E542" t="s">
        <v>7029</v>
      </c>
      <c r="F542" t="s">
        <v>7036</v>
      </c>
      <c r="G542" s="2">
        <v>120</v>
      </c>
      <c r="H542" s="11">
        <v>0.43010752688172044</v>
      </c>
      <c r="I542">
        <v>0</v>
      </c>
      <c r="J542" t="str">
        <f>IF(OR(F542="History &amp; War", F542="Economy &amp; Educational &amp; Science", F542="Psychology &amp; Spirituality &amp; Esotericism"), "Interesting", "Not interesing")</f>
        <v>Not interesing</v>
      </c>
    </row>
    <row r="543" spans="1:10" x14ac:dyDescent="0.2">
      <c r="A543" t="s">
        <v>1040</v>
      </c>
      <c r="B543" t="s">
        <v>891</v>
      </c>
      <c r="C543" s="2">
        <v>319</v>
      </c>
      <c r="D543" s="2">
        <v>313</v>
      </c>
      <c r="E543" t="s">
        <v>7029</v>
      </c>
      <c r="F543" t="s">
        <v>7045</v>
      </c>
      <c r="G543" s="2">
        <v>6</v>
      </c>
      <c r="H543" s="11">
        <v>1.8808777429467086E-2</v>
      </c>
      <c r="I543">
        <v>0</v>
      </c>
      <c r="J543" t="str">
        <f>IF(OR(F543="History &amp; War", F543="Economy &amp; Educational &amp; Science", F543="Psychology &amp; Spirituality &amp; Esotericism"), "Interesting", "Not interesing")</f>
        <v>Not interesing</v>
      </c>
    </row>
    <row r="544" spans="1:10" x14ac:dyDescent="0.2">
      <c r="A544" t="s">
        <v>1043</v>
      </c>
      <c r="B544" t="s">
        <v>1044</v>
      </c>
      <c r="C544" s="2">
        <v>319</v>
      </c>
      <c r="D544" s="2">
        <v>309</v>
      </c>
      <c r="E544" t="s">
        <v>7029</v>
      </c>
      <c r="F544" t="s">
        <v>7043</v>
      </c>
      <c r="G544" s="2">
        <v>10</v>
      </c>
      <c r="H544" s="11">
        <v>3.1347962382445138E-2</v>
      </c>
      <c r="I544">
        <v>0</v>
      </c>
      <c r="J544" t="str">
        <f>IF(OR(F544="History &amp; War", F544="Economy &amp; Educational &amp; Science", F544="Psychology &amp; Spirituality &amp; Esotericism"), "Interesting", "Not interesing")</f>
        <v>Interesting</v>
      </c>
    </row>
    <row r="545" spans="1:10" x14ac:dyDescent="0.2">
      <c r="A545" t="s">
        <v>1045</v>
      </c>
      <c r="B545" t="s">
        <v>1046</v>
      </c>
      <c r="C545" s="2">
        <v>399</v>
      </c>
      <c r="D545" s="2">
        <v>307</v>
      </c>
      <c r="E545" t="s">
        <v>7029</v>
      </c>
      <c r="F545" t="s">
        <v>7039</v>
      </c>
      <c r="G545" s="2">
        <v>92</v>
      </c>
      <c r="H545" s="11">
        <v>0.23057644110275688</v>
      </c>
      <c r="I545">
        <v>0</v>
      </c>
      <c r="J545" t="str">
        <f>IF(OR(F545="History &amp; War", F545="Economy &amp; Educational &amp; Science", F545="Psychology &amp; Spirituality &amp; Esotericism"), "Interesting", "Not interesing")</f>
        <v>Not interesing</v>
      </c>
    </row>
    <row r="546" spans="1:10" x14ac:dyDescent="0.2">
      <c r="A546" t="s">
        <v>1048</v>
      </c>
      <c r="B546" t="s">
        <v>1049</v>
      </c>
      <c r="C546" s="2">
        <v>319</v>
      </c>
      <c r="D546" s="2">
        <v>262</v>
      </c>
      <c r="E546" t="s">
        <v>7029</v>
      </c>
      <c r="F546" t="s">
        <v>7036</v>
      </c>
      <c r="G546" s="2">
        <v>57</v>
      </c>
      <c r="H546" s="11">
        <v>0.17868338557993729</v>
      </c>
      <c r="I546">
        <v>0</v>
      </c>
      <c r="J546" t="str">
        <f>IF(OR(F546="History &amp; War", F546="Economy &amp; Educational &amp; Science", F546="Psychology &amp; Spirituality &amp; Esotericism"), "Interesting", "Not interesing")</f>
        <v>Not interesing</v>
      </c>
    </row>
    <row r="547" spans="1:10" x14ac:dyDescent="0.2">
      <c r="A547" t="s">
        <v>1050</v>
      </c>
      <c r="B547" t="s">
        <v>1051</v>
      </c>
      <c r="C547" s="2">
        <v>419</v>
      </c>
      <c r="D547" s="2">
        <v>344</v>
      </c>
      <c r="E547" t="s">
        <v>7029</v>
      </c>
      <c r="F547" t="s">
        <v>7041</v>
      </c>
      <c r="G547" s="2">
        <v>75</v>
      </c>
      <c r="H547" s="11">
        <v>0.17899761336515513</v>
      </c>
      <c r="I547">
        <v>0</v>
      </c>
      <c r="J547" t="str">
        <f>IF(OR(F547="History &amp; War", F547="Economy &amp; Educational &amp; Science", F547="Psychology &amp; Spirituality &amp; Esotericism"), "Interesting", "Not interesing")</f>
        <v>Interesting</v>
      </c>
    </row>
    <row r="548" spans="1:10" x14ac:dyDescent="0.2">
      <c r="A548" t="s">
        <v>1052</v>
      </c>
      <c r="B548" t="s">
        <v>1053</v>
      </c>
      <c r="C548" s="2">
        <v>319</v>
      </c>
      <c r="D548" s="2">
        <v>211</v>
      </c>
      <c r="E548" t="s">
        <v>7029</v>
      </c>
      <c r="F548" t="s">
        <v>7036</v>
      </c>
      <c r="G548" s="2">
        <v>108</v>
      </c>
      <c r="H548" s="11">
        <v>0.33855799373040751</v>
      </c>
      <c r="I548">
        <v>0</v>
      </c>
      <c r="J548" t="str">
        <f>IF(OR(F548="History &amp; War", F548="Economy &amp; Educational &amp; Science", F548="Psychology &amp; Spirituality &amp; Esotericism"), "Interesting", "Not interesing")</f>
        <v>Not interesing</v>
      </c>
    </row>
    <row r="549" spans="1:10" x14ac:dyDescent="0.2">
      <c r="A549" t="s">
        <v>1054</v>
      </c>
      <c r="B549" t="s">
        <v>1055</v>
      </c>
      <c r="C549" s="2">
        <v>99</v>
      </c>
      <c r="D549" s="2">
        <v>67</v>
      </c>
      <c r="E549" t="s">
        <v>7029</v>
      </c>
      <c r="F549" t="s">
        <v>7044</v>
      </c>
      <c r="G549" s="2">
        <v>32</v>
      </c>
      <c r="H549" s="11">
        <v>0.32323232323232326</v>
      </c>
      <c r="I549">
        <v>0</v>
      </c>
      <c r="J549" t="str">
        <f>IF(OR(F549="History &amp; War", F549="Economy &amp; Educational &amp; Science", F549="Psychology &amp; Spirituality &amp; Esotericism"), "Interesting", "Not interesing")</f>
        <v>Interesting</v>
      </c>
    </row>
    <row r="550" spans="1:10" x14ac:dyDescent="0.2">
      <c r="A550" t="s">
        <v>1056</v>
      </c>
      <c r="B550" t="s">
        <v>1057</v>
      </c>
      <c r="C550" s="2">
        <v>319</v>
      </c>
      <c r="D550" s="2">
        <v>242</v>
      </c>
      <c r="E550" t="s">
        <v>7029</v>
      </c>
      <c r="F550" t="s">
        <v>7036</v>
      </c>
      <c r="G550" s="2">
        <v>77</v>
      </c>
      <c r="H550" s="11">
        <v>0.2413793103448276</v>
      </c>
      <c r="I550">
        <v>0</v>
      </c>
      <c r="J550" t="str">
        <f>IF(OR(F550="History &amp; War", F550="Economy &amp; Educational &amp; Science", F550="Psychology &amp; Spirituality &amp; Esotericism"), "Interesting", "Not interesing")</f>
        <v>Not interesing</v>
      </c>
    </row>
    <row r="551" spans="1:10" x14ac:dyDescent="0.2">
      <c r="A551" t="s">
        <v>1058</v>
      </c>
      <c r="B551" t="s">
        <v>1059</v>
      </c>
      <c r="C551" s="2">
        <v>319</v>
      </c>
      <c r="D551" s="2">
        <v>297</v>
      </c>
      <c r="E551" t="s">
        <v>7029</v>
      </c>
      <c r="F551" t="s">
        <v>7041</v>
      </c>
      <c r="G551" s="2">
        <v>22</v>
      </c>
      <c r="H551" s="11">
        <v>6.8965517241379309E-2</v>
      </c>
      <c r="I551">
        <v>0</v>
      </c>
      <c r="J551" t="str">
        <f>IF(OR(F551="History &amp; War", F551="Economy &amp; Educational &amp; Science", F551="Psychology &amp; Spirituality &amp; Esotericism"), "Interesting", "Not interesing")</f>
        <v>Interesting</v>
      </c>
    </row>
    <row r="552" spans="1:10" x14ac:dyDescent="0.2">
      <c r="A552" t="s">
        <v>1060</v>
      </c>
      <c r="B552" t="s">
        <v>1061</v>
      </c>
      <c r="C552" s="2">
        <v>279</v>
      </c>
      <c r="D552" s="2">
        <v>112</v>
      </c>
      <c r="E552" t="s">
        <v>7029</v>
      </c>
      <c r="F552" t="s">
        <v>7037</v>
      </c>
      <c r="G552" s="2">
        <v>167</v>
      </c>
      <c r="H552" s="11">
        <v>0.59856630824372759</v>
      </c>
      <c r="I552">
        <v>0</v>
      </c>
      <c r="J552" t="str">
        <f>IF(OR(F552="History &amp; War", F552="Economy &amp; Educational &amp; Science", F552="Psychology &amp; Spirituality &amp; Esotericism"), "Interesting", "Not interesing")</f>
        <v>Not interesing</v>
      </c>
    </row>
    <row r="553" spans="1:10" x14ac:dyDescent="0.2">
      <c r="A553" t="s">
        <v>1063</v>
      </c>
      <c r="B553" t="s">
        <v>942</v>
      </c>
      <c r="C553" s="2">
        <v>319</v>
      </c>
      <c r="D553" s="2">
        <v>214</v>
      </c>
      <c r="E553" t="s">
        <v>7027</v>
      </c>
      <c r="F553" t="s">
        <v>7039</v>
      </c>
      <c r="G553" s="2">
        <v>105</v>
      </c>
      <c r="H553" s="11">
        <v>0.32915360501567398</v>
      </c>
      <c r="I553">
        <v>0</v>
      </c>
      <c r="J553" t="str">
        <f>IF(OR(F553="History &amp; War", F553="Economy &amp; Educational &amp; Science", F553="Psychology &amp; Spirituality &amp; Esotericism"), "Interesting", "Not interesing")</f>
        <v>Not interesing</v>
      </c>
    </row>
    <row r="554" spans="1:10" x14ac:dyDescent="0.2">
      <c r="A554" t="s">
        <v>1064</v>
      </c>
      <c r="B554" t="s">
        <v>1065</v>
      </c>
      <c r="C554" s="2">
        <v>319</v>
      </c>
      <c r="D554" s="2">
        <v>252</v>
      </c>
      <c r="E554" t="s">
        <v>7029</v>
      </c>
      <c r="F554" t="s">
        <v>7036</v>
      </c>
      <c r="G554" s="2">
        <v>67</v>
      </c>
      <c r="H554" s="11">
        <v>0.21003134796238246</v>
      </c>
      <c r="I554">
        <v>0</v>
      </c>
      <c r="J554" t="str">
        <f>IF(OR(F554="History &amp; War", F554="Economy &amp; Educational &amp; Science", F554="Psychology &amp; Spirituality &amp; Esotericism"), "Interesting", "Not interesing")</f>
        <v>Not interesing</v>
      </c>
    </row>
    <row r="555" spans="1:10" x14ac:dyDescent="0.2">
      <c r="A555" t="s">
        <v>1066</v>
      </c>
      <c r="B555" t="s">
        <v>589</v>
      </c>
      <c r="C555" s="2">
        <v>319</v>
      </c>
      <c r="D555" s="2">
        <v>156</v>
      </c>
      <c r="E555" t="s">
        <v>7029</v>
      </c>
      <c r="F555" t="s">
        <v>7038</v>
      </c>
      <c r="G555" s="2">
        <v>163</v>
      </c>
      <c r="H555" s="11">
        <v>0.5109717868338558</v>
      </c>
      <c r="I555">
        <v>0</v>
      </c>
      <c r="J555" t="str">
        <f>IF(OR(F555="History &amp; War", F555="Economy &amp; Educational &amp; Science", F555="Psychology &amp; Spirituality &amp; Esotericism"), "Interesting", "Not interesing")</f>
        <v>Not interesing</v>
      </c>
    </row>
    <row r="556" spans="1:10" x14ac:dyDescent="0.2">
      <c r="A556" t="s">
        <v>1068</v>
      </c>
      <c r="B556" t="s">
        <v>1069</v>
      </c>
      <c r="C556" s="2">
        <v>279</v>
      </c>
      <c r="D556" s="2">
        <v>190</v>
      </c>
      <c r="E556" t="s">
        <v>7029</v>
      </c>
      <c r="F556" t="s">
        <v>7041</v>
      </c>
      <c r="G556" s="2">
        <v>89</v>
      </c>
      <c r="H556" s="11">
        <v>0.31899641577060933</v>
      </c>
      <c r="I556">
        <v>0</v>
      </c>
      <c r="J556" t="str">
        <f>IF(OR(F556="History &amp; War", F556="Economy &amp; Educational &amp; Science", F556="Psychology &amp; Spirituality &amp; Esotericism"), "Interesting", "Not interesing")</f>
        <v>Interesting</v>
      </c>
    </row>
    <row r="557" spans="1:10" x14ac:dyDescent="0.2">
      <c r="A557" t="s">
        <v>1072</v>
      </c>
      <c r="B557" t="s">
        <v>1073</v>
      </c>
      <c r="C557" s="2">
        <v>319</v>
      </c>
      <c r="D557" s="2">
        <v>191</v>
      </c>
      <c r="E557" t="s">
        <v>7029</v>
      </c>
      <c r="F557" t="s">
        <v>7039</v>
      </c>
      <c r="G557" s="2">
        <v>128</v>
      </c>
      <c r="H557" s="11">
        <v>0.40125391849529779</v>
      </c>
      <c r="I557">
        <v>0</v>
      </c>
      <c r="J557" t="str">
        <f>IF(OR(F557="History &amp; War", F557="Economy &amp; Educational &amp; Science", F557="Psychology &amp; Spirituality &amp; Esotericism"), "Interesting", "Not interesing")</f>
        <v>Not interesing</v>
      </c>
    </row>
    <row r="558" spans="1:10" x14ac:dyDescent="0.2">
      <c r="A558" t="s">
        <v>1074</v>
      </c>
      <c r="B558" t="s">
        <v>231</v>
      </c>
      <c r="C558" s="2">
        <v>199</v>
      </c>
      <c r="D558" s="2">
        <v>129</v>
      </c>
      <c r="E558" t="s">
        <v>7028</v>
      </c>
      <c r="F558" t="s">
        <v>7041</v>
      </c>
      <c r="G558" s="2">
        <v>70</v>
      </c>
      <c r="H558" s="11">
        <v>0.35175879396984927</v>
      </c>
      <c r="I558">
        <v>0</v>
      </c>
      <c r="J558" t="str">
        <f>IF(OR(F558="History &amp; War", F558="Economy &amp; Educational &amp; Science", F558="Psychology &amp; Spirituality &amp; Esotericism"), "Interesting", "Not interesing")</f>
        <v>Interesting</v>
      </c>
    </row>
    <row r="559" spans="1:10" x14ac:dyDescent="0.2">
      <c r="A559" t="s">
        <v>1075</v>
      </c>
      <c r="B559" t="s">
        <v>1076</v>
      </c>
      <c r="C559" s="2">
        <v>319</v>
      </c>
      <c r="D559" s="2">
        <v>220</v>
      </c>
      <c r="E559" t="s">
        <v>7029</v>
      </c>
      <c r="F559" t="s">
        <v>7036</v>
      </c>
      <c r="G559" s="2">
        <v>99</v>
      </c>
      <c r="H559" s="11">
        <v>0.31034482758620691</v>
      </c>
      <c r="I559">
        <v>0</v>
      </c>
      <c r="J559" t="str">
        <f>IF(OR(F559="History &amp; War", F559="Economy &amp; Educational &amp; Science", F559="Psychology &amp; Spirituality &amp; Esotericism"), "Interesting", "Not interesing")</f>
        <v>Not interesing</v>
      </c>
    </row>
    <row r="560" spans="1:10" x14ac:dyDescent="0.2">
      <c r="A560" t="s">
        <v>1080</v>
      </c>
      <c r="B560" t="s">
        <v>1081</v>
      </c>
      <c r="C560" s="2">
        <v>319</v>
      </c>
      <c r="D560" s="2">
        <v>211</v>
      </c>
      <c r="E560" t="s">
        <v>7029</v>
      </c>
      <c r="F560" t="s">
        <v>7037</v>
      </c>
      <c r="G560" s="2">
        <v>108</v>
      </c>
      <c r="H560" s="11">
        <v>0.33855799373040751</v>
      </c>
      <c r="I560">
        <v>0</v>
      </c>
      <c r="J560" t="str">
        <f>IF(OR(F560="History &amp; War", F560="Economy &amp; Educational &amp; Science", F560="Psychology &amp; Spirituality &amp; Esotericism"), "Interesting", "Not interesing")</f>
        <v>Not interesing</v>
      </c>
    </row>
    <row r="561" spans="1:10" x14ac:dyDescent="0.2">
      <c r="A561" t="s">
        <v>1039</v>
      </c>
      <c r="B561" t="s">
        <v>796</v>
      </c>
      <c r="C561" s="2">
        <v>319</v>
      </c>
      <c r="D561" s="2">
        <v>182</v>
      </c>
      <c r="E561" t="s">
        <v>7029</v>
      </c>
      <c r="F561" t="s">
        <v>7038</v>
      </c>
      <c r="G561" s="2">
        <v>137</v>
      </c>
      <c r="H561" s="11">
        <v>0.42946708463949845</v>
      </c>
      <c r="I561">
        <v>0</v>
      </c>
      <c r="J561" t="str">
        <f>IF(OR(F561="History &amp; War", F561="Economy &amp; Educational &amp; Science", F561="Psychology &amp; Spirituality &amp; Esotericism"), "Interesting", "Not interesing")</f>
        <v>Not interesing</v>
      </c>
    </row>
    <row r="562" spans="1:10" x14ac:dyDescent="0.2">
      <c r="A562" t="s">
        <v>1084</v>
      </c>
      <c r="B562" t="s">
        <v>1085</v>
      </c>
      <c r="C562" s="2">
        <v>319</v>
      </c>
      <c r="D562" s="2">
        <v>284</v>
      </c>
      <c r="E562" t="s">
        <v>7029</v>
      </c>
      <c r="F562" t="s">
        <v>7036</v>
      </c>
      <c r="G562" s="2">
        <v>35</v>
      </c>
      <c r="H562" s="11">
        <v>0.109717868338558</v>
      </c>
      <c r="I562">
        <v>0</v>
      </c>
      <c r="J562" t="str">
        <f>IF(OR(F562="History &amp; War", F562="Economy &amp; Educational &amp; Science", F562="Psychology &amp; Spirituality &amp; Esotericism"), "Interesting", "Not interesing")</f>
        <v>Not interesing</v>
      </c>
    </row>
    <row r="563" spans="1:10" x14ac:dyDescent="0.2">
      <c r="A563" t="s">
        <v>1086</v>
      </c>
      <c r="B563" t="s">
        <v>1087</v>
      </c>
      <c r="C563" s="2">
        <v>359</v>
      </c>
      <c r="D563" s="2">
        <v>323</v>
      </c>
      <c r="E563" t="s">
        <v>7029</v>
      </c>
      <c r="F563" t="s">
        <v>7036</v>
      </c>
      <c r="G563" s="2">
        <v>36</v>
      </c>
      <c r="H563" s="11">
        <v>0.10027855153203342</v>
      </c>
      <c r="I563">
        <v>0</v>
      </c>
      <c r="J563" t="str">
        <f>IF(OR(F563="History &amp; War", F563="Economy &amp; Educational &amp; Science", F563="Psychology &amp; Spirituality &amp; Esotericism"), "Interesting", "Not interesing")</f>
        <v>Not interesing</v>
      </c>
    </row>
    <row r="564" spans="1:10" x14ac:dyDescent="0.2">
      <c r="A564" t="s">
        <v>1088</v>
      </c>
      <c r="B564" t="s">
        <v>1089</v>
      </c>
      <c r="C564" s="2">
        <v>319</v>
      </c>
      <c r="D564" s="2">
        <v>236</v>
      </c>
      <c r="E564" t="s">
        <v>7029</v>
      </c>
      <c r="F564" t="s">
        <v>7044</v>
      </c>
      <c r="G564" s="2">
        <v>83</v>
      </c>
      <c r="H564" s="11">
        <v>0.2601880877742947</v>
      </c>
      <c r="I564">
        <v>0</v>
      </c>
      <c r="J564" t="str">
        <f>IF(OR(F564="History &amp; War", F564="Economy &amp; Educational &amp; Science", F564="Psychology &amp; Spirituality &amp; Esotericism"), "Interesting", "Not interesing")</f>
        <v>Interesting</v>
      </c>
    </row>
    <row r="565" spans="1:10" x14ac:dyDescent="0.2">
      <c r="A565" t="s">
        <v>1090</v>
      </c>
      <c r="B565" t="s">
        <v>555</v>
      </c>
      <c r="C565" s="2">
        <v>319</v>
      </c>
      <c r="D565" s="2">
        <v>220</v>
      </c>
      <c r="E565" t="s">
        <v>7029</v>
      </c>
      <c r="F565" t="s">
        <v>7036</v>
      </c>
      <c r="G565" s="2">
        <v>99</v>
      </c>
      <c r="H565" s="11">
        <v>0.31034482758620691</v>
      </c>
      <c r="I565">
        <v>0</v>
      </c>
      <c r="J565" t="str">
        <f>IF(OR(F565="History &amp; War", F565="Economy &amp; Educational &amp; Science", F565="Psychology &amp; Spirituality &amp; Esotericism"), "Interesting", "Not interesing")</f>
        <v>Not interesing</v>
      </c>
    </row>
    <row r="566" spans="1:10" x14ac:dyDescent="0.2">
      <c r="A566" t="s">
        <v>1091</v>
      </c>
      <c r="B566" t="s">
        <v>1092</v>
      </c>
      <c r="C566" s="2">
        <v>359</v>
      </c>
      <c r="D566" s="2">
        <v>255</v>
      </c>
      <c r="E566" t="s">
        <v>7029</v>
      </c>
      <c r="F566" t="s">
        <v>7036</v>
      </c>
      <c r="G566" s="2">
        <v>104</v>
      </c>
      <c r="H566" s="11">
        <v>0.28969359331476324</v>
      </c>
      <c r="I566">
        <v>0</v>
      </c>
      <c r="J566" t="str">
        <f>IF(OR(F566="History &amp; War", F566="Economy &amp; Educational &amp; Science", F566="Psychology &amp; Spirituality &amp; Esotericism"), "Interesting", "Not interesing")</f>
        <v>Not interesing</v>
      </c>
    </row>
    <row r="567" spans="1:10" x14ac:dyDescent="0.2">
      <c r="A567" t="s">
        <v>1095</v>
      </c>
      <c r="B567" t="s">
        <v>821</v>
      </c>
      <c r="C567" s="2">
        <v>319</v>
      </c>
      <c r="D567" s="2">
        <v>239</v>
      </c>
      <c r="E567" t="s">
        <v>7029</v>
      </c>
      <c r="F567" t="s">
        <v>7044</v>
      </c>
      <c r="G567" s="2">
        <v>80</v>
      </c>
      <c r="H567" s="11">
        <v>0.2507836990595611</v>
      </c>
      <c r="I567">
        <v>0</v>
      </c>
      <c r="J567" t="str">
        <f>IF(OR(F567="History &amp; War", F567="Economy &amp; Educational &amp; Science", F567="Psychology &amp; Spirituality &amp; Esotericism"), "Interesting", "Not interesing")</f>
        <v>Interesting</v>
      </c>
    </row>
    <row r="568" spans="1:10" x14ac:dyDescent="0.2">
      <c r="A568" t="s">
        <v>1096</v>
      </c>
      <c r="B568" t="s">
        <v>1097</v>
      </c>
      <c r="C568" s="2">
        <v>319</v>
      </c>
      <c r="D568" s="2">
        <v>306</v>
      </c>
      <c r="E568" t="s">
        <v>7029</v>
      </c>
      <c r="F568" t="s">
        <v>7043</v>
      </c>
      <c r="G568" s="2">
        <v>13</v>
      </c>
      <c r="H568" s="11">
        <v>4.0752351097178681E-2</v>
      </c>
      <c r="I568">
        <v>0</v>
      </c>
      <c r="J568" t="str">
        <f>IF(OR(F568="History &amp; War", F568="Economy &amp; Educational &amp; Science", F568="Psychology &amp; Spirituality &amp; Esotericism"), "Interesting", "Not interesing")</f>
        <v>Interesting</v>
      </c>
    </row>
    <row r="569" spans="1:10" x14ac:dyDescent="0.2">
      <c r="A569" t="s">
        <v>1100</v>
      </c>
      <c r="B569" t="s">
        <v>1101</v>
      </c>
      <c r="C569" s="2">
        <v>319</v>
      </c>
      <c r="D569" s="2">
        <v>242</v>
      </c>
      <c r="E569" t="s">
        <v>7029</v>
      </c>
      <c r="F569" t="s">
        <v>7045</v>
      </c>
      <c r="G569" s="2">
        <v>77</v>
      </c>
      <c r="H569" s="11">
        <v>0.2413793103448276</v>
      </c>
      <c r="I569">
        <v>0</v>
      </c>
      <c r="J569" t="str">
        <f>IF(OR(F569="History &amp; War", F569="Economy &amp; Educational &amp; Science", F569="Psychology &amp; Spirituality &amp; Esotericism"), "Interesting", "Not interesing")</f>
        <v>Not interesing</v>
      </c>
    </row>
    <row r="570" spans="1:10" x14ac:dyDescent="0.2">
      <c r="A570" t="s">
        <v>1102</v>
      </c>
      <c r="B570" t="s">
        <v>1018</v>
      </c>
      <c r="C570" s="2">
        <v>399</v>
      </c>
      <c r="D570" s="2">
        <v>339</v>
      </c>
      <c r="E570" t="s">
        <v>7029</v>
      </c>
      <c r="F570" t="s">
        <v>7039</v>
      </c>
      <c r="G570" s="2">
        <v>60</v>
      </c>
      <c r="H570" s="11">
        <v>0.15037593984962405</v>
      </c>
      <c r="I570">
        <v>0</v>
      </c>
      <c r="J570" t="str">
        <f>IF(OR(F570="History &amp; War", F570="Economy &amp; Educational &amp; Science", F570="Psychology &amp; Spirituality &amp; Esotericism"), "Interesting", "Not interesing")</f>
        <v>Not interesing</v>
      </c>
    </row>
    <row r="571" spans="1:10" x14ac:dyDescent="0.2">
      <c r="A571" t="s">
        <v>1103</v>
      </c>
      <c r="B571" t="s">
        <v>1104</v>
      </c>
      <c r="C571" s="2">
        <v>239</v>
      </c>
      <c r="D571" s="2">
        <v>62</v>
      </c>
      <c r="E571" t="s">
        <v>7027</v>
      </c>
      <c r="F571" t="s">
        <v>7038</v>
      </c>
      <c r="G571" s="2">
        <v>177</v>
      </c>
      <c r="H571" s="11">
        <v>0.7405857740585774</v>
      </c>
      <c r="I571">
        <v>0</v>
      </c>
      <c r="J571" t="str">
        <f>IF(OR(F571="History &amp; War", F571="Economy &amp; Educational &amp; Science", F571="Psychology &amp; Spirituality &amp; Esotericism"), "Interesting", "Not interesing")</f>
        <v>Not interesing</v>
      </c>
    </row>
    <row r="572" spans="1:10" x14ac:dyDescent="0.2">
      <c r="A572" t="s">
        <v>1105</v>
      </c>
      <c r="B572" t="s">
        <v>1106</v>
      </c>
      <c r="C572" s="2">
        <v>299</v>
      </c>
      <c r="D572" s="2">
        <v>278</v>
      </c>
      <c r="E572" t="s">
        <v>7029</v>
      </c>
      <c r="F572" t="s">
        <v>7043</v>
      </c>
      <c r="G572" s="2">
        <v>21</v>
      </c>
      <c r="H572" s="11">
        <v>7.0234113712374577E-2</v>
      </c>
      <c r="I572">
        <v>0</v>
      </c>
      <c r="J572" t="str">
        <f>IF(OR(F572="History &amp; War", F572="Economy &amp; Educational &amp; Science", F572="Psychology &amp; Spirituality &amp; Esotericism"), "Interesting", "Not interesing")</f>
        <v>Interesting</v>
      </c>
    </row>
    <row r="573" spans="1:10" x14ac:dyDescent="0.2">
      <c r="A573" t="s">
        <v>1107</v>
      </c>
      <c r="B573" t="s">
        <v>1108</v>
      </c>
      <c r="C573" s="2">
        <v>349</v>
      </c>
      <c r="D573" s="2">
        <v>286</v>
      </c>
      <c r="E573" t="s">
        <v>7029</v>
      </c>
      <c r="F573" t="s">
        <v>7039</v>
      </c>
      <c r="G573" s="2">
        <v>63</v>
      </c>
      <c r="H573" s="11">
        <v>0.18051575931232092</v>
      </c>
      <c r="I573">
        <v>0</v>
      </c>
      <c r="J573" t="str">
        <f>IF(OR(F573="History &amp; War", F573="Economy &amp; Educational &amp; Science", F573="Psychology &amp; Spirituality &amp; Esotericism"), "Interesting", "Not interesing")</f>
        <v>Not interesing</v>
      </c>
    </row>
    <row r="574" spans="1:10" x14ac:dyDescent="0.2">
      <c r="A574" t="s">
        <v>1109</v>
      </c>
      <c r="B574" t="s">
        <v>1110</v>
      </c>
      <c r="C574" s="2">
        <v>199</v>
      </c>
      <c r="D574" s="2">
        <v>125</v>
      </c>
      <c r="E574" t="s">
        <v>7029</v>
      </c>
      <c r="F574" t="s">
        <v>7045</v>
      </c>
      <c r="G574" s="2">
        <v>74</v>
      </c>
      <c r="H574" s="11">
        <v>0.37185929648241206</v>
      </c>
      <c r="I574">
        <v>0</v>
      </c>
      <c r="J574" t="str">
        <f>IF(OR(F574="History &amp; War", F574="Economy &amp; Educational &amp; Science", F574="Psychology &amp; Spirituality &amp; Esotericism"), "Interesting", "Not interesing")</f>
        <v>Not interesing</v>
      </c>
    </row>
    <row r="575" spans="1:10" x14ac:dyDescent="0.2">
      <c r="A575" t="s">
        <v>1114</v>
      </c>
      <c r="B575" t="s">
        <v>1115</v>
      </c>
      <c r="C575" s="2">
        <v>319</v>
      </c>
      <c r="D575" s="2">
        <v>236</v>
      </c>
      <c r="E575" t="s">
        <v>7029</v>
      </c>
      <c r="F575" t="s">
        <v>7039</v>
      </c>
      <c r="G575" s="2">
        <v>83</v>
      </c>
      <c r="H575" s="11">
        <v>0.2601880877742947</v>
      </c>
      <c r="I575">
        <v>0</v>
      </c>
      <c r="J575" t="str">
        <f>IF(OR(F575="History &amp; War", F575="Economy &amp; Educational &amp; Science", F575="Psychology &amp; Spirituality &amp; Esotericism"), "Interesting", "Not interesing")</f>
        <v>Not interesing</v>
      </c>
    </row>
    <row r="576" spans="1:10" x14ac:dyDescent="0.2">
      <c r="A576" t="s">
        <v>1116</v>
      </c>
      <c r="B576" t="s">
        <v>1117</v>
      </c>
      <c r="C576" s="2">
        <v>319</v>
      </c>
      <c r="D576" s="2">
        <v>223</v>
      </c>
      <c r="E576" t="s">
        <v>7029</v>
      </c>
      <c r="F576" t="s">
        <v>7036</v>
      </c>
      <c r="G576" s="2">
        <v>96</v>
      </c>
      <c r="H576" s="11">
        <v>0.30094043887147337</v>
      </c>
      <c r="I576">
        <v>0</v>
      </c>
      <c r="J576" t="str">
        <f>IF(OR(F576="History &amp; War", F576="Economy &amp; Educational &amp; Science", F576="Psychology &amp; Spirituality &amp; Esotericism"), "Interesting", "Not interesing")</f>
        <v>Not interesing</v>
      </c>
    </row>
    <row r="577" spans="1:10" x14ac:dyDescent="0.2">
      <c r="A577" t="s">
        <v>1118</v>
      </c>
      <c r="B577" t="s">
        <v>1119</v>
      </c>
      <c r="C577" s="2">
        <v>319</v>
      </c>
      <c r="D577" s="2">
        <v>284</v>
      </c>
      <c r="E577" t="s">
        <v>7029</v>
      </c>
      <c r="F577" t="s">
        <v>7041</v>
      </c>
      <c r="G577" s="2">
        <v>35</v>
      </c>
      <c r="H577" s="11">
        <v>0.109717868338558</v>
      </c>
      <c r="I577">
        <v>0</v>
      </c>
      <c r="J577" t="str">
        <f>IF(OR(F577="History &amp; War", F577="Economy &amp; Educational &amp; Science", F577="Psychology &amp; Spirituality &amp; Esotericism"), "Interesting", "Not interesing")</f>
        <v>Interesting</v>
      </c>
    </row>
    <row r="578" spans="1:10" x14ac:dyDescent="0.2">
      <c r="A578" t="s">
        <v>1121</v>
      </c>
      <c r="B578" t="s">
        <v>1122</v>
      </c>
      <c r="C578" s="2">
        <v>319</v>
      </c>
      <c r="D578" s="2">
        <v>258</v>
      </c>
      <c r="E578" t="s">
        <v>7029</v>
      </c>
      <c r="F578" t="s">
        <v>7036</v>
      </c>
      <c r="G578" s="2">
        <v>61</v>
      </c>
      <c r="H578" s="11">
        <v>0.19122257053291536</v>
      </c>
      <c r="I578">
        <v>0</v>
      </c>
      <c r="J578" t="str">
        <f>IF(OR(F578="History &amp; War", F578="Economy &amp; Educational &amp; Science", F578="Psychology &amp; Spirituality &amp; Esotericism"), "Interesting", "Not interesing")</f>
        <v>Not interesing</v>
      </c>
    </row>
    <row r="579" spans="1:10" x14ac:dyDescent="0.2">
      <c r="A579" t="s">
        <v>1123</v>
      </c>
      <c r="B579" t="s">
        <v>1124</v>
      </c>
      <c r="C579" s="2">
        <v>399</v>
      </c>
      <c r="D579" s="2">
        <v>323</v>
      </c>
      <c r="E579" t="s">
        <v>7029</v>
      </c>
      <c r="F579" t="s">
        <v>7036</v>
      </c>
      <c r="G579" s="2">
        <v>76</v>
      </c>
      <c r="H579" s="11">
        <v>0.19047619047619047</v>
      </c>
      <c r="I579">
        <v>0</v>
      </c>
      <c r="J579" t="str">
        <f>IF(OR(F579="History &amp; War", F579="Economy &amp; Educational &amp; Science", F579="Psychology &amp; Spirituality &amp; Esotericism"), "Interesting", "Not interesing")</f>
        <v>Not interesing</v>
      </c>
    </row>
    <row r="580" spans="1:10" x14ac:dyDescent="0.2">
      <c r="A580" t="s">
        <v>1125</v>
      </c>
      <c r="B580" t="s">
        <v>1014</v>
      </c>
      <c r="C580" s="2">
        <v>279</v>
      </c>
      <c r="D580" s="2">
        <v>179</v>
      </c>
      <c r="E580" t="s">
        <v>7029</v>
      </c>
      <c r="F580" t="s">
        <v>7039</v>
      </c>
      <c r="G580" s="2">
        <v>100</v>
      </c>
      <c r="H580" s="11">
        <v>0.35842293906810035</v>
      </c>
      <c r="I580">
        <v>0</v>
      </c>
      <c r="J580" t="str">
        <f>IF(OR(F580="History &amp; War", F580="Economy &amp; Educational &amp; Science", F580="Psychology &amp; Spirituality &amp; Esotericism"), "Interesting", "Not interesing")</f>
        <v>Not interesing</v>
      </c>
    </row>
    <row r="581" spans="1:10" x14ac:dyDescent="0.2">
      <c r="A581" t="s">
        <v>1093</v>
      </c>
      <c r="B581" t="s">
        <v>1094</v>
      </c>
      <c r="C581" s="2">
        <v>319</v>
      </c>
      <c r="D581" s="2">
        <v>265</v>
      </c>
      <c r="E581" t="s">
        <v>7029</v>
      </c>
      <c r="F581" t="s">
        <v>7044</v>
      </c>
      <c r="G581" s="2">
        <v>54</v>
      </c>
      <c r="H581" s="11">
        <v>0.16927899686520376</v>
      </c>
      <c r="I581">
        <v>0</v>
      </c>
      <c r="J581" t="str">
        <f>IF(OR(F581="History &amp; War", F581="Economy &amp; Educational &amp; Science", F581="Psychology &amp; Spirituality &amp; Esotericism"), "Interesting", "Not interesing")</f>
        <v>Interesting</v>
      </c>
    </row>
    <row r="582" spans="1:10" x14ac:dyDescent="0.2">
      <c r="A582" t="s">
        <v>1131</v>
      </c>
      <c r="B582" t="s">
        <v>1132</v>
      </c>
      <c r="C582" s="2">
        <v>99</v>
      </c>
      <c r="D582" s="2">
        <v>27</v>
      </c>
      <c r="E582" t="s">
        <v>7027</v>
      </c>
      <c r="F582" t="s">
        <v>7038</v>
      </c>
      <c r="G582" s="2">
        <v>72</v>
      </c>
      <c r="H582" s="11">
        <v>0.72727272727272729</v>
      </c>
      <c r="I582">
        <v>0</v>
      </c>
      <c r="J582" t="str">
        <f>IF(OR(F582="History &amp; War", F582="Economy &amp; Educational &amp; Science", F582="Psychology &amp; Spirituality &amp; Esotericism"), "Interesting", "Not interesing")</f>
        <v>Not interesing</v>
      </c>
    </row>
    <row r="583" spans="1:10" x14ac:dyDescent="0.2">
      <c r="A583" t="s">
        <v>1137</v>
      </c>
      <c r="B583" t="s">
        <v>1138</v>
      </c>
      <c r="C583" s="2">
        <v>559</v>
      </c>
      <c r="D583" s="2">
        <v>615</v>
      </c>
      <c r="E583" t="s">
        <v>7029</v>
      </c>
      <c r="F583" t="s">
        <v>7041</v>
      </c>
      <c r="G583" s="2">
        <v>-56</v>
      </c>
      <c r="H583" s="11">
        <v>-0.1001788908765653</v>
      </c>
      <c r="I583">
        <v>0</v>
      </c>
      <c r="J583" t="str">
        <f>IF(OR(F583="History &amp; War", F583="Economy &amp; Educational &amp; Science", F583="Psychology &amp; Spirituality &amp; Esotericism"), "Interesting", "Not interesing")</f>
        <v>Interesting</v>
      </c>
    </row>
    <row r="584" spans="1:10" x14ac:dyDescent="0.2">
      <c r="A584" t="s">
        <v>736</v>
      </c>
      <c r="B584" t="s">
        <v>737</v>
      </c>
      <c r="C584" s="2">
        <v>319</v>
      </c>
      <c r="D584" s="2">
        <v>271</v>
      </c>
      <c r="E584" t="s">
        <v>7027</v>
      </c>
      <c r="F584" t="s">
        <v>7039</v>
      </c>
      <c r="G584" s="2">
        <v>48</v>
      </c>
      <c r="H584" s="11">
        <v>0.15047021943573669</v>
      </c>
      <c r="I584">
        <v>0</v>
      </c>
      <c r="J584" t="str">
        <f>IF(OR(F584="History &amp; War", F584="Economy &amp; Educational &amp; Science", F584="Psychology &amp; Spirituality &amp; Esotericism"), "Interesting", "Not interesing")</f>
        <v>Not interesing</v>
      </c>
    </row>
    <row r="585" spans="1:10" x14ac:dyDescent="0.2">
      <c r="A585" t="s">
        <v>1139</v>
      </c>
      <c r="B585" t="s">
        <v>1140</v>
      </c>
      <c r="C585" s="2">
        <v>319</v>
      </c>
      <c r="D585" s="2">
        <v>316</v>
      </c>
      <c r="E585" t="s">
        <v>7029</v>
      </c>
      <c r="F585" t="s">
        <v>7036</v>
      </c>
      <c r="G585" s="2">
        <v>3</v>
      </c>
      <c r="H585" s="11">
        <v>9.4043887147335428E-3</v>
      </c>
      <c r="I585">
        <v>0</v>
      </c>
      <c r="J585" t="str">
        <f>IF(OR(F585="History &amp; War", F585="Economy &amp; Educational &amp; Science", F585="Psychology &amp; Spirituality &amp; Esotericism"), "Interesting", "Not interesing")</f>
        <v>Not interesing</v>
      </c>
    </row>
    <row r="586" spans="1:10" x14ac:dyDescent="0.2">
      <c r="A586" t="s">
        <v>1141</v>
      </c>
      <c r="B586" t="s">
        <v>1142</v>
      </c>
      <c r="C586" s="2">
        <v>319</v>
      </c>
      <c r="D586" s="2">
        <v>246</v>
      </c>
      <c r="E586" t="s">
        <v>7029</v>
      </c>
      <c r="F586" t="s">
        <v>7043</v>
      </c>
      <c r="G586" s="2">
        <v>73</v>
      </c>
      <c r="H586" s="11">
        <v>0.22884012539184953</v>
      </c>
      <c r="I586">
        <v>0</v>
      </c>
      <c r="J586" t="str">
        <f>IF(OR(F586="History &amp; War", F586="Economy &amp; Educational &amp; Science", F586="Psychology &amp; Spirituality &amp; Esotericism"), "Interesting", "Not interesing")</f>
        <v>Interesting</v>
      </c>
    </row>
    <row r="587" spans="1:10" x14ac:dyDescent="0.2">
      <c r="A587" t="s">
        <v>1143</v>
      </c>
      <c r="B587" t="s">
        <v>1144</v>
      </c>
      <c r="C587" s="2">
        <v>279</v>
      </c>
      <c r="D587" s="2">
        <v>176</v>
      </c>
      <c r="E587" t="s">
        <v>7027</v>
      </c>
      <c r="F587" t="s">
        <v>7036</v>
      </c>
      <c r="G587" s="2">
        <v>103</v>
      </c>
      <c r="H587" s="11">
        <v>0.36917562724014336</v>
      </c>
      <c r="I587">
        <v>0</v>
      </c>
      <c r="J587" t="str">
        <f>IF(OR(F587="History &amp; War", F587="Economy &amp; Educational &amp; Science", F587="Psychology &amp; Spirituality &amp; Esotericism"), "Interesting", "Not interesing")</f>
        <v>Not interesing</v>
      </c>
    </row>
    <row r="588" spans="1:10" x14ac:dyDescent="0.2">
      <c r="A588" t="s">
        <v>1145</v>
      </c>
      <c r="B588" t="s">
        <v>1146</v>
      </c>
      <c r="C588" s="2">
        <v>289</v>
      </c>
      <c r="D588" s="2">
        <v>171</v>
      </c>
      <c r="E588" t="s">
        <v>7029</v>
      </c>
      <c r="F588" t="s">
        <v>7037</v>
      </c>
      <c r="G588" s="2">
        <v>118</v>
      </c>
      <c r="H588" s="11">
        <v>0.40830449826989618</v>
      </c>
      <c r="I588">
        <v>0</v>
      </c>
      <c r="J588" t="str">
        <f>IF(OR(F588="History &amp; War", F588="Economy &amp; Educational &amp; Science", F588="Psychology &amp; Spirituality &amp; Esotericism"), "Interesting", "Not interesing")</f>
        <v>Not interesing</v>
      </c>
    </row>
    <row r="589" spans="1:10" x14ac:dyDescent="0.2">
      <c r="A589" t="s">
        <v>1147</v>
      </c>
      <c r="B589" t="s">
        <v>1148</v>
      </c>
      <c r="C589" s="2">
        <v>319</v>
      </c>
      <c r="D589" s="2">
        <v>201</v>
      </c>
      <c r="E589" t="s">
        <v>7029</v>
      </c>
      <c r="F589" t="s">
        <v>7036</v>
      </c>
      <c r="G589" s="2">
        <v>118</v>
      </c>
      <c r="H589" s="11">
        <v>0.36990595611285265</v>
      </c>
      <c r="I589">
        <v>0</v>
      </c>
      <c r="J589" t="str">
        <f>IF(OR(F589="History &amp; War", F589="Economy &amp; Educational &amp; Science", F589="Psychology &amp; Spirituality &amp; Esotericism"), "Interesting", "Not interesing")</f>
        <v>Not interesing</v>
      </c>
    </row>
    <row r="590" spans="1:10" x14ac:dyDescent="0.2">
      <c r="A590" t="s">
        <v>1149</v>
      </c>
      <c r="B590" t="s">
        <v>1150</v>
      </c>
      <c r="C590" s="2">
        <v>319</v>
      </c>
      <c r="D590" s="2">
        <v>236</v>
      </c>
      <c r="E590" t="s">
        <v>7029</v>
      </c>
      <c r="F590" t="s">
        <v>7043</v>
      </c>
      <c r="G590" s="2">
        <v>83</v>
      </c>
      <c r="H590" s="11">
        <v>0.2601880877742947</v>
      </c>
      <c r="I590">
        <v>0</v>
      </c>
      <c r="J590" t="str">
        <f>IF(OR(F590="History &amp; War", F590="Economy &amp; Educational &amp; Science", F590="Psychology &amp; Spirituality &amp; Esotericism"), "Interesting", "Not interesing")</f>
        <v>Interesting</v>
      </c>
    </row>
    <row r="591" spans="1:10" x14ac:dyDescent="0.2">
      <c r="A591" t="s">
        <v>1152</v>
      </c>
      <c r="B591" t="s">
        <v>1153</v>
      </c>
      <c r="C591" s="2">
        <v>319</v>
      </c>
      <c r="D591" s="2">
        <v>274</v>
      </c>
      <c r="E591" t="s">
        <v>7029</v>
      </c>
      <c r="F591" t="s">
        <v>7036</v>
      </c>
      <c r="G591" s="2">
        <v>45</v>
      </c>
      <c r="H591" s="11">
        <v>0.14106583072100312</v>
      </c>
      <c r="I591">
        <v>0</v>
      </c>
      <c r="J591" t="str">
        <f>IF(OR(F591="History &amp; War", F591="Economy &amp; Educational &amp; Science", F591="Psychology &amp; Spirituality &amp; Esotericism"), "Interesting", "Not interesing")</f>
        <v>Not interesing</v>
      </c>
    </row>
    <row r="592" spans="1:10" x14ac:dyDescent="0.2">
      <c r="A592" t="s">
        <v>1155</v>
      </c>
      <c r="B592" t="s">
        <v>1156</v>
      </c>
      <c r="C592" s="2">
        <v>319</v>
      </c>
      <c r="D592" s="2">
        <v>239</v>
      </c>
      <c r="E592" t="s">
        <v>7029</v>
      </c>
      <c r="F592" t="s">
        <v>7039</v>
      </c>
      <c r="G592" s="2">
        <v>80</v>
      </c>
      <c r="H592" s="11">
        <v>0.2507836990595611</v>
      </c>
      <c r="I592">
        <v>0</v>
      </c>
      <c r="J592" t="str">
        <f>IF(OR(F592="History &amp; War", F592="Economy &amp; Educational &amp; Science", F592="Psychology &amp; Spirituality &amp; Esotericism"), "Interesting", "Not interesing")</f>
        <v>Not interesing</v>
      </c>
    </row>
    <row r="593" spans="1:10" x14ac:dyDescent="0.2">
      <c r="A593" t="s">
        <v>1157</v>
      </c>
      <c r="B593" t="s">
        <v>593</v>
      </c>
      <c r="C593" s="2">
        <v>319</v>
      </c>
      <c r="D593" s="2">
        <v>246</v>
      </c>
      <c r="E593" t="s">
        <v>7029</v>
      </c>
      <c r="F593" t="s">
        <v>7036</v>
      </c>
      <c r="G593" s="2">
        <v>73</v>
      </c>
      <c r="H593" s="11">
        <v>0.22884012539184953</v>
      </c>
      <c r="I593">
        <v>0</v>
      </c>
      <c r="J593" t="str">
        <f>IF(OR(F593="History &amp; War", F593="Economy &amp; Educational &amp; Science", F593="Psychology &amp; Spirituality &amp; Esotericism"), "Interesting", "Not interesing")</f>
        <v>Not interesing</v>
      </c>
    </row>
    <row r="594" spans="1:10" x14ac:dyDescent="0.2">
      <c r="A594" t="s">
        <v>1158</v>
      </c>
      <c r="B594" t="s">
        <v>1159</v>
      </c>
      <c r="C594" s="2">
        <v>319</v>
      </c>
      <c r="D594" s="2">
        <v>169</v>
      </c>
      <c r="E594" t="s">
        <v>7027</v>
      </c>
      <c r="F594" t="s">
        <v>7038</v>
      </c>
      <c r="G594" s="2">
        <v>150</v>
      </c>
      <c r="H594" s="11">
        <v>0.47021943573667713</v>
      </c>
      <c r="I594">
        <v>0</v>
      </c>
      <c r="J594" t="str">
        <f>IF(OR(F594="History &amp; War", F594="Economy &amp; Educational &amp; Science", F594="Psychology &amp; Spirituality &amp; Esotericism"), "Interesting", "Not interesing")</f>
        <v>Not interesing</v>
      </c>
    </row>
    <row r="595" spans="1:10" x14ac:dyDescent="0.2">
      <c r="A595" t="s">
        <v>1160</v>
      </c>
      <c r="B595" t="s">
        <v>908</v>
      </c>
      <c r="C595" s="2">
        <v>279</v>
      </c>
      <c r="D595" s="2">
        <v>271</v>
      </c>
      <c r="E595" t="s">
        <v>7029</v>
      </c>
      <c r="F595" t="s">
        <v>7039</v>
      </c>
      <c r="G595" s="2">
        <v>8</v>
      </c>
      <c r="H595" s="11">
        <v>2.8673835125448029E-2</v>
      </c>
      <c r="I595">
        <v>0</v>
      </c>
      <c r="J595" t="str">
        <f>IF(OR(F595="History &amp; War", F595="Economy &amp; Educational &amp; Science", F595="Psychology &amp; Spirituality &amp; Esotericism"), "Interesting", "Not interesing")</f>
        <v>Not interesing</v>
      </c>
    </row>
    <row r="596" spans="1:10" x14ac:dyDescent="0.2">
      <c r="A596" t="s">
        <v>803</v>
      </c>
      <c r="B596" t="s">
        <v>804</v>
      </c>
      <c r="C596" s="2">
        <v>319</v>
      </c>
      <c r="D596" s="2">
        <v>239</v>
      </c>
      <c r="E596" t="s">
        <v>7029</v>
      </c>
      <c r="F596" t="s">
        <v>7036</v>
      </c>
      <c r="G596" s="2">
        <v>80</v>
      </c>
      <c r="H596" s="11">
        <v>0.2507836990595611</v>
      </c>
      <c r="I596">
        <v>0</v>
      </c>
      <c r="J596" t="str">
        <f>IF(OR(F596="History &amp; War", F596="Economy &amp; Educational &amp; Science", F596="Psychology &amp; Spirituality &amp; Esotericism"), "Interesting", "Not interesing")</f>
        <v>Not interesing</v>
      </c>
    </row>
    <row r="597" spans="1:10" x14ac:dyDescent="0.2">
      <c r="A597" t="s">
        <v>1162</v>
      </c>
      <c r="B597" t="s">
        <v>1163</v>
      </c>
      <c r="C597" s="2">
        <v>319</v>
      </c>
      <c r="D597" s="2">
        <v>297</v>
      </c>
      <c r="E597" t="s">
        <v>7029</v>
      </c>
      <c r="F597" t="s">
        <v>7036</v>
      </c>
      <c r="G597" s="2">
        <v>22</v>
      </c>
      <c r="H597" s="11">
        <v>6.8965517241379309E-2</v>
      </c>
      <c r="I597">
        <v>0</v>
      </c>
      <c r="J597" t="str">
        <f>IF(OR(F597="History &amp; War", F597="Economy &amp; Educational &amp; Science", F597="Psychology &amp; Spirituality &amp; Esotericism"), "Interesting", "Not interesing")</f>
        <v>Not interesing</v>
      </c>
    </row>
    <row r="598" spans="1:10" x14ac:dyDescent="0.2">
      <c r="A598" t="s">
        <v>1168</v>
      </c>
      <c r="B598" t="s">
        <v>1169</v>
      </c>
      <c r="C598" s="2">
        <v>399</v>
      </c>
      <c r="D598" s="2">
        <v>351</v>
      </c>
      <c r="E598" t="s">
        <v>7029</v>
      </c>
      <c r="F598" t="s">
        <v>7044</v>
      </c>
      <c r="G598" s="2">
        <v>48</v>
      </c>
      <c r="H598" s="11">
        <v>0.12030075187969924</v>
      </c>
      <c r="I598">
        <v>0</v>
      </c>
      <c r="J598" t="str">
        <f>IF(OR(F598="History &amp; War", F598="Economy &amp; Educational &amp; Science", F598="Psychology &amp; Spirituality &amp; Esotericism"), "Interesting", "Not interesing")</f>
        <v>Interesting</v>
      </c>
    </row>
    <row r="599" spans="1:10" x14ac:dyDescent="0.2">
      <c r="A599" t="s">
        <v>1170</v>
      </c>
      <c r="B599" t="s">
        <v>1171</v>
      </c>
      <c r="C599" s="2">
        <v>319</v>
      </c>
      <c r="D599" s="2">
        <v>246</v>
      </c>
      <c r="E599" t="s">
        <v>7029</v>
      </c>
      <c r="F599" t="s">
        <v>7044</v>
      </c>
      <c r="G599" s="2">
        <v>73</v>
      </c>
      <c r="H599" s="11">
        <v>0.22884012539184953</v>
      </c>
      <c r="I599">
        <v>0</v>
      </c>
      <c r="J599" t="str">
        <f>IF(OR(F599="History &amp; War", F599="Economy &amp; Educational &amp; Science", F599="Psychology &amp; Spirituality &amp; Esotericism"), "Interesting", "Not interesing")</f>
        <v>Interesting</v>
      </c>
    </row>
    <row r="600" spans="1:10" x14ac:dyDescent="0.2">
      <c r="A600" t="s">
        <v>1172</v>
      </c>
      <c r="B600" t="s">
        <v>732</v>
      </c>
      <c r="C600" s="2">
        <v>199</v>
      </c>
      <c r="D600" s="2">
        <v>149</v>
      </c>
      <c r="E600" t="s">
        <v>7029</v>
      </c>
      <c r="F600" t="s">
        <v>7043</v>
      </c>
      <c r="G600" s="2">
        <v>50</v>
      </c>
      <c r="H600" s="11">
        <v>0.25125628140703515</v>
      </c>
      <c r="I600">
        <v>0</v>
      </c>
      <c r="J600" t="str">
        <f>IF(OR(F600="History &amp; War", F600="Economy &amp; Educational &amp; Science", F600="Psychology &amp; Spirituality &amp; Esotericism"), "Interesting", "Not interesing")</f>
        <v>Interesting</v>
      </c>
    </row>
    <row r="601" spans="1:10" x14ac:dyDescent="0.2">
      <c r="A601" t="s">
        <v>1173</v>
      </c>
      <c r="B601" t="s">
        <v>1174</v>
      </c>
      <c r="C601" s="2">
        <v>379</v>
      </c>
      <c r="D601" s="2">
        <v>273</v>
      </c>
      <c r="E601" t="s">
        <v>7029</v>
      </c>
      <c r="F601" t="s">
        <v>7036</v>
      </c>
      <c r="G601" s="2">
        <v>106</v>
      </c>
      <c r="H601" s="11">
        <v>0.27968337730870713</v>
      </c>
      <c r="I601">
        <v>0</v>
      </c>
      <c r="J601" t="str">
        <f>IF(OR(F601="History &amp; War", F601="Economy &amp; Educational &amp; Science", F601="Psychology &amp; Spirituality &amp; Esotericism"), "Interesting", "Not interesing")</f>
        <v>Not interesing</v>
      </c>
    </row>
    <row r="602" spans="1:10" x14ac:dyDescent="0.2">
      <c r="A602" t="s">
        <v>1176</v>
      </c>
      <c r="B602" t="s">
        <v>612</v>
      </c>
      <c r="C602" s="2">
        <v>319</v>
      </c>
      <c r="D602" s="2">
        <v>214</v>
      </c>
      <c r="E602" t="s">
        <v>7027</v>
      </c>
      <c r="F602" t="s">
        <v>7036</v>
      </c>
      <c r="G602" s="2">
        <v>105</v>
      </c>
      <c r="H602" s="11">
        <v>0.32915360501567398</v>
      </c>
      <c r="I602">
        <v>0</v>
      </c>
      <c r="J602" t="str">
        <f>IF(OR(F602="History &amp; War", F602="Economy &amp; Educational &amp; Science", F602="Psychology &amp; Spirituality &amp; Esotericism"), "Interesting", "Not interesing")</f>
        <v>Not interesing</v>
      </c>
    </row>
    <row r="603" spans="1:10" x14ac:dyDescent="0.2">
      <c r="A603" t="s">
        <v>1177</v>
      </c>
      <c r="B603" t="s">
        <v>1178</v>
      </c>
      <c r="C603" s="2">
        <v>319</v>
      </c>
      <c r="D603" s="2">
        <v>223</v>
      </c>
      <c r="E603" t="s">
        <v>7029</v>
      </c>
      <c r="F603" t="s">
        <v>7037</v>
      </c>
      <c r="G603" s="2">
        <v>96</v>
      </c>
      <c r="H603" s="11">
        <v>0.30094043887147337</v>
      </c>
      <c r="I603">
        <v>0</v>
      </c>
      <c r="J603" t="str">
        <f>IF(OR(F603="History &amp; War", F603="Economy &amp; Educational &amp; Science", F603="Psychology &amp; Spirituality &amp; Esotericism"), "Interesting", "Not interesing")</f>
        <v>Not interesing</v>
      </c>
    </row>
    <row r="604" spans="1:10" x14ac:dyDescent="0.2">
      <c r="A604" t="s">
        <v>1179</v>
      </c>
      <c r="B604" t="s">
        <v>23</v>
      </c>
      <c r="C604" s="2">
        <v>399</v>
      </c>
      <c r="D604" s="2">
        <v>303</v>
      </c>
      <c r="E604" t="s">
        <v>7029</v>
      </c>
      <c r="F604" t="s">
        <v>7039</v>
      </c>
      <c r="G604" s="2">
        <v>96</v>
      </c>
      <c r="H604" s="11">
        <v>0.24060150375939848</v>
      </c>
      <c r="I604">
        <v>0</v>
      </c>
      <c r="J604" t="str">
        <f>IF(OR(F604="History &amp; War", F604="Economy &amp; Educational &amp; Science", F604="Psychology &amp; Spirituality &amp; Esotericism"), "Interesting", "Not interesing")</f>
        <v>Not interesing</v>
      </c>
    </row>
    <row r="605" spans="1:10" x14ac:dyDescent="0.2">
      <c r="A605" t="s">
        <v>1180</v>
      </c>
      <c r="B605" t="s">
        <v>1181</v>
      </c>
      <c r="C605" s="2">
        <v>239</v>
      </c>
      <c r="D605" s="2">
        <v>158</v>
      </c>
      <c r="E605" t="s">
        <v>7027</v>
      </c>
      <c r="F605" t="s">
        <v>7045</v>
      </c>
      <c r="G605" s="2">
        <v>81</v>
      </c>
      <c r="H605" s="11">
        <v>0.33891213389121339</v>
      </c>
      <c r="I605">
        <v>0</v>
      </c>
      <c r="J605" t="str">
        <f>IF(OR(F605="History &amp; War", F605="Economy &amp; Educational &amp; Science", F605="Psychology &amp; Spirituality &amp; Esotericism"), "Interesting", "Not interesing")</f>
        <v>Not interesing</v>
      </c>
    </row>
    <row r="606" spans="1:10" x14ac:dyDescent="0.2">
      <c r="A606" t="s">
        <v>1182</v>
      </c>
      <c r="B606" t="s">
        <v>1183</v>
      </c>
      <c r="C606" s="2">
        <v>319</v>
      </c>
      <c r="D606" s="2">
        <v>287</v>
      </c>
      <c r="E606" t="s">
        <v>7029</v>
      </c>
      <c r="F606" t="s">
        <v>7036</v>
      </c>
      <c r="G606" s="2">
        <v>32</v>
      </c>
      <c r="H606" s="11">
        <v>0.10031347962382445</v>
      </c>
      <c r="I606">
        <v>0</v>
      </c>
      <c r="J606" t="str">
        <f>IF(OR(F606="History &amp; War", F606="Economy &amp; Educational &amp; Science", F606="Psychology &amp; Spirituality &amp; Esotericism"), "Interesting", "Not interesing")</f>
        <v>Not interesing</v>
      </c>
    </row>
    <row r="607" spans="1:10" x14ac:dyDescent="0.2">
      <c r="A607" t="s">
        <v>1187</v>
      </c>
      <c r="B607" t="s">
        <v>255</v>
      </c>
      <c r="C607" s="2">
        <v>279</v>
      </c>
      <c r="D607" s="2">
        <v>201</v>
      </c>
      <c r="E607" t="s">
        <v>7029</v>
      </c>
      <c r="F607" t="s">
        <v>7037</v>
      </c>
      <c r="G607" s="2">
        <v>78</v>
      </c>
      <c r="H607" s="11">
        <v>0.27956989247311825</v>
      </c>
      <c r="I607">
        <v>0</v>
      </c>
      <c r="J607" t="str">
        <f>IF(OR(F607="History &amp; War", F607="Economy &amp; Educational &amp; Science", F607="Psychology &amp; Spirituality &amp; Esotericism"), "Interesting", "Not interesing")</f>
        <v>Not interesing</v>
      </c>
    </row>
    <row r="608" spans="1:10" x14ac:dyDescent="0.2">
      <c r="A608" t="s">
        <v>1188</v>
      </c>
      <c r="B608" t="s">
        <v>86</v>
      </c>
      <c r="C608" s="2">
        <v>319</v>
      </c>
      <c r="D608" s="2">
        <v>300</v>
      </c>
      <c r="E608" t="s">
        <v>7029</v>
      </c>
      <c r="F608" t="s">
        <v>7036</v>
      </c>
      <c r="G608" s="2">
        <v>19</v>
      </c>
      <c r="H608" s="11">
        <v>5.9561128526645767E-2</v>
      </c>
      <c r="I608">
        <v>0</v>
      </c>
      <c r="J608" t="str">
        <f>IF(OR(F608="History &amp; War", F608="Economy &amp; Educational &amp; Science", F608="Psychology &amp; Spirituality &amp; Esotericism"), "Interesting", "Not interesing")</f>
        <v>Not interesing</v>
      </c>
    </row>
    <row r="609" spans="1:10" x14ac:dyDescent="0.2">
      <c r="A609" t="s">
        <v>1189</v>
      </c>
      <c r="B609" t="s">
        <v>1190</v>
      </c>
      <c r="C609" s="2">
        <v>319</v>
      </c>
      <c r="D609" s="2">
        <v>271</v>
      </c>
      <c r="E609" t="s">
        <v>7029</v>
      </c>
      <c r="F609" t="s">
        <v>7037</v>
      </c>
      <c r="G609" s="2">
        <v>48</v>
      </c>
      <c r="H609" s="11">
        <v>0.15047021943573669</v>
      </c>
      <c r="I609">
        <v>0</v>
      </c>
      <c r="J609" t="str">
        <f>IF(OR(F609="History &amp; War", F609="Economy &amp; Educational &amp; Science", F609="Psychology &amp; Spirituality &amp; Esotericism"), "Interesting", "Not interesing")</f>
        <v>Not interesing</v>
      </c>
    </row>
    <row r="610" spans="1:10" x14ac:dyDescent="0.2">
      <c r="A610" t="s">
        <v>1191</v>
      </c>
      <c r="B610" t="s">
        <v>1192</v>
      </c>
      <c r="C610" s="2">
        <v>319</v>
      </c>
      <c r="D610" s="2">
        <v>182</v>
      </c>
      <c r="E610" t="s">
        <v>7029</v>
      </c>
      <c r="F610" t="s">
        <v>7038</v>
      </c>
      <c r="G610" s="2">
        <v>137</v>
      </c>
      <c r="H610" s="11">
        <v>0.42946708463949845</v>
      </c>
      <c r="I610">
        <v>0</v>
      </c>
      <c r="J610" t="str">
        <f>IF(OR(F610="History &amp; War", F610="Economy &amp; Educational &amp; Science", F610="Psychology &amp; Spirituality &amp; Esotericism"), "Interesting", "Not interesing")</f>
        <v>Not interesing</v>
      </c>
    </row>
    <row r="611" spans="1:10" x14ac:dyDescent="0.2">
      <c r="A611" t="s">
        <v>1195</v>
      </c>
      <c r="B611" t="s">
        <v>1196</v>
      </c>
      <c r="C611" s="2">
        <v>279</v>
      </c>
      <c r="D611" s="2">
        <v>165</v>
      </c>
      <c r="E611" t="s">
        <v>7029</v>
      </c>
      <c r="F611" t="s">
        <v>7037</v>
      </c>
      <c r="G611" s="2">
        <v>114</v>
      </c>
      <c r="H611" s="11">
        <v>0.40860215053763443</v>
      </c>
      <c r="I611">
        <v>0</v>
      </c>
      <c r="J611" t="str">
        <f>IF(OR(F611="History &amp; War", F611="Economy &amp; Educational &amp; Science", F611="Psychology &amp; Spirituality &amp; Esotericism"), "Interesting", "Not interesing")</f>
        <v>Not interesing</v>
      </c>
    </row>
    <row r="612" spans="1:10" x14ac:dyDescent="0.2">
      <c r="A612" t="s">
        <v>1197</v>
      </c>
      <c r="B612" t="s">
        <v>1198</v>
      </c>
      <c r="C612" s="2">
        <v>319</v>
      </c>
      <c r="D612" s="2">
        <v>281</v>
      </c>
      <c r="E612" t="s">
        <v>7027</v>
      </c>
      <c r="F612" t="s">
        <v>7036</v>
      </c>
      <c r="G612" s="2">
        <v>38</v>
      </c>
      <c r="H612" s="11">
        <v>0.11912225705329153</v>
      </c>
      <c r="I612">
        <v>0</v>
      </c>
      <c r="J612" t="str">
        <f>IF(OR(F612="History &amp; War", F612="Economy &amp; Educational &amp; Science", F612="Psychology &amp; Spirituality &amp; Esotericism"), "Interesting", "Not interesing")</f>
        <v>Not interesing</v>
      </c>
    </row>
    <row r="613" spans="1:10" x14ac:dyDescent="0.2">
      <c r="A613" t="s">
        <v>1199</v>
      </c>
      <c r="B613" t="s">
        <v>1200</v>
      </c>
      <c r="C613" s="2">
        <v>319</v>
      </c>
      <c r="D613" s="2">
        <v>246</v>
      </c>
      <c r="E613" t="s">
        <v>7029</v>
      </c>
      <c r="F613" t="s">
        <v>7036</v>
      </c>
      <c r="G613" s="2">
        <v>73</v>
      </c>
      <c r="H613" s="11">
        <v>0.22884012539184953</v>
      </c>
      <c r="I613">
        <v>0</v>
      </c>
      <c r="J613" t="str">
        <f>IF(OR(F613="History &amp; War", F613="Economy &amp; Educational &amp; Science", F613="Psychology &amp; Spirituality &amp; Esotericism"), "Interesting", "Not interesing")</f>
        <v>Not interesing</v>
      </c>
    </row>
    <row r="614" spans="1:10" x14ac:dyDescent="0.2">
      <c r="A614" t="s">
        <v>1201</v>
      </c>
      <c r="B614" t="s">
        <v>955</v>
      </c>
      <c r="C614" s="2">
        <v>159</v>
      </c>
      <c r="D614" s="2">
        <v>122</v>
      </c>
      <c r="E614" t="s">
        <v>7029</v>
      </c>
      <c r="F614" t="s">
        <v>7039</v>
      </c>
      <c r="G614" s="2">
        <v>37</v>
      </c>
      <c r="H614" s="11">
        <v>0.23270440251572327</v>
      </c>
      <c r="I614">
        <v>0</v>
      </c>
      <c r="J614" t="str">
        <f>IF(OR(F614="History &amp; War", F614="Economy &amp; Educational &amp; Science", F614="Psychology &amp; Spirituality &amp; Esotericism"), "Interesting", "Not interesing")</f>
        <v>Not interesing</v>
      </c>
    </row>
    <row r="615" spans="1:10" x14ac:dyDescent="0.2">
      <c r="A615" t="s">
        <v>972</v>
      </c>
      <c r="B615" t="s">
        <v>973</v>
      </c>
      <c r="C615" s="2">
        <v>319</v>
      </c>
      <c r="D615" s="2">
        <v>169</v>
      </c>
      <c r="E615" t="s">
        <v>7027</v>
      </c>
      <c r="F615" t="s">
        <v>7038</v>
      </c>
      <c r="G615" s="2">
        <v>150</v>
      </c>
      <c r="H615" s="11">
        <v>0.47021943573667713</v>
      </c>
      <c r="I615">
        <v>0</v>
      </c>
      <c r="J615" t="str">
        <f>IF(OR(F615="History &amp; War", F615="Economy &amp; Educational &amp; Science", F615="Psychology &amp; Spirituality &amp; Esotericism"), "Interesting", "Not interesing")</f>
        <v>Not interesing</v>
      </c>
    </row>
    <row r="616" spans="1:10" x14ac:dyDescent="0.2">
      <c r="A616" t="s">
        <v>1202</v>
      </c>
      <c r="B616" t="s">
        <v>125</v>
      </c>
      <c r="C616" s="2">
        <v>319</v>
      </c>
      <c r="D616" s="2">
        <v>204</v>
      </c>
      <c r="E616" t="s">
        <v>7029</v>
      </c>
      <c r="F616" t="s">
        <v>7037</v>
      </c>
      <c r="G616" s="2">
        <v>115</v>
      </c>
      <c r="H616" s="11">
        <v>0.36050156739811912</v>
      </c>
      <c r="I616">
        <v>0</v>
      </c>
      <c r="J616" t="str">
        <f>IF(OR(F616="History &amp; War", F616="Economy &amp; Educational &amp; Science", F616="Psychology &amp; Spirituality &amp; Esotericism"), "Interesting", "Not interesing")</f>
        <v>Not interesing</v>
      </c>
    </row>
    <row r="617" spans="1:10" x14ac:dyDescent="0.2">
      <c r="A617" t="s">
        <v>1205</v>
      </c>
      <c r="B617" t="s">
        <v>1206</v>
      </c>
      <c r="C617" s="2">
        <v>199</v>
      </c>
      <c r="D617" s="2">
        <v>153</v>
      </c>
      <c r="E617" t="s">
        <v>7029</v>
      </c>
      <c r="F617" t="s">
        <v>7037</v>
      </c>
      <c r="G617" s="2">
        <v>46</v>
      </c>
      <c r="H617" s="11">
        <v>0.23115577889447236</v>
      </c>
      <c r="I617">
        <v>0</v>
      </c>
      <c r="J617" t="str">
        <f>IF(OR(F617="History &amp; War", F617="Economy &amp; Educational &amp; Science", F617="Psychology &amp; Spirituality &amp; Esotericism"), "Interesting", "Not interesing")</f>
        <v>Not interesing</v>
      </c>
    </row>
    <row r="618" spans="1:10" x14ac:dyDescent="0.2">
      <c r="A618" t="s">
        <v>1209</v>
      </c>
      <c r="B618" t="s">
        <v>979</v>
      </c>
      <c r="C618" s="2">
        <v>279</v>
      </c>
      <c r="D618" s="2">
        <v>170</v>
      </c>
      <c r="E618" t="s">
        <v>7029</v>
      </c>
      <c r="F618" t="s">
        <v>7036</v>
      </c>
      <c r="G618" s="2">
        <v>109</v>
      </c>
      <c r="H618" s="11">
        <v>0.39068100358422941</v>
      </c>
      <c r="I618">
        <v>0</v>
      </c>
      <c r="J618" t="str">
        <f>IF(OR(F618="History &amp; War", F618="Economy &amp; Educational &amp; Science", F618="Psychology &amp; Spirituality &amp; Esotericism"), "Interesting", "Not interesing")</f>
        <v>Not interesing</v>
      </c>
    </row>
    <row r="619" spans="1:10" x14ac:dyDescent="0.2">
      <c r="A619" t="s">
        <v>1210</v>
      </c>
      <c r="B619" t="s">
        <v>411</v>
      </c>
      <c r="C619" s="2">
        <v>319</v>
      </c>
      <c r="D619" s="2">
        <v>265</v>
      </c>
      <c r="E619" t="s">
        <v>7029</v>
      </c>
      <c r="F619" t="s">
        <v>7043</v>
      </c>
      <c r="G619" s="2">
        <v>54</v>
      </c>
      <c r="H619" s="11">
        <v>0.16927899686520376</v>
      </c>
      <c r="I619">
        <v>0</v>
      </c>
      <c r="J619" t="str">
        <f>IF(OR(F619="History &amp; War", F619="Economy &amp; Educational &amp; Science", F619="Psychology &amp; Spirituality &amp; Esotericism"), "Interesting", "Not interesing")</f>
        <v>Interesting</v>
      </c>
    </row>
    <row r="620" spans="1:10" x14ac:dyDescent="0.2">
      <c r="A620" t="s">
        <v>1212</v>
      </c>
      <c r="B620" t="s">
        <v>425</v>
      </c>
      <c r="C620" s="2">
        <v>319</v>
      </c>
      <c r="D620" s="2">
        <v>169</v>
      </c>
      <c r="E620" t="s">
        <v>7029</v>
      </c>
      <c r="F620" t="s">
        <v>7038</v>
      </c>
      <c r="G620" s="2">
        <v>150</v>
      </c>
      <c r="H620" s="11">
        <v>0.47021943573667713</v>
      </c>
      <c r="I620">
        <v>0</v>
      </c>
      <c r="J620" t="str">
        <f>IF(OR(F620="History &amp; War", F620="Economy &amp; Educational &amp; Science", F620="Psychology &amp; Spirituality &amp; Esotericism"), "Interesting", "Not interesing")</f>
        <v>Not interesing</v>
      </c>
    </row>
    <row r="621" spans="1:10" x14ac:dyDescent="0.2">
      <c r="A621" t="s">
        <v>1213</v>
      </c>
      <c r="B621" t="s">
        <v>1214</v>
      </c>
      <c r="C621" s="2">
        <v>319</v>
      </c>
      <c r="D621" s="2">
        <v>223</v>
      </c>
      <c r="E621" t="s">
        <v>7027</v>
      </c>
      <c r="F621" t="s">
        <v>7036</v>
      </c>
      <c r="G621" s="2">
        <v>96</v>
      </c>
      <c r="H621" s="11">
        <v>0.30094043887147337</v>
      </c>
      <c r="I621">
        <v>0</v>
      </c>
      <c r="J621" t="str">
        <f>IF(OR(F621="History &amp; War", F621="Economy &amp; Educational &amp; Science", F621="Psychology &amp; Spirituality &amp; Esotericism"), "Interesting", "Not interesing")</f>
        <v>Not interesing</v>
      </c>
    </row>
    <row r="622" spans="1:10" x14ac:dyDescent="0.2">
      <c r="A622" t="s">
        <v>1215</v>
      </c>
      <c r="B622" t="s">
        <v>1216</v>
      </c>
      <c r="C622" s="2">
        <v>399</v>
      </c>
      <c r="D622" s="2">
        <v>359</v>
      </c>
      <c r="E622" t="s">
        <v>7029</v>
      </c>
      <c r="F622" t="s">
        <v>7041</v>
      </c>
      <c r="G622" s="2">
        <v>40</v>
      </c>
      <c r="H622" s="11">
        <v>0.10025062656641603</v>
      </c>
      <c r="I622">
        <v>0</v>
      </c>
      <c r="J622" t="str">
        <f>IF(OR(F622="History &amp; War", F622="Economy &amp; Educational &amp; Science", F622="Psychology &amp; Spirituality &amp; Esotericism"), "Interesting", "Not interesing")</f>
        <v>Interesting</v>
      </c>
    </row>
    <row r="623" spans="1:10" x14ac:dyDescent="0.2">
      <c r="A623" t="s">
        <v>1218</v>
      </c>
      <c r="B623" t="s">
        <v>1219</v>
      </c>
      <c r="C623" s="2">
        <v>279</v>
      </c>
      <c r="D623" s="2">
        <v>159</v>
      </c>
      <c r="E623" t="s">
        <v>7029</v>
      </c>
      <c r="F623" t="s">
        <v>7038</v>
      </c>
      <c r="G623" s="2">
        <v>120</v>
      </c>
      <c r="H623" s="11">
        <v>0.43010752688172044</v>
      </c>
      <c r="I623">
        <v>0</v>
      </c>
      <c r="J623" t="str">
        <f>IF(OR(F623="History &amp; War", F623="Economy &amp; Educational &amp; Science", F623="Psychology &amp; Spirituality &amp; Esotericism"), "Interesting", "Not interesing")</f>
        <v>Not interesing</v>
      </c>
    </row>
    <row r="624" spans="1:10" x14ac:dyDescent="0.2">
      <c r="A624" t="s">
        <v>1223</v>
      </c>
      <c r="B624" t="s">
        <v>383</v>
      </c>
      <c r="C624" s="2">
        <v>519</v>
      </c>
      <c r="D624" s="2">
        <v>379</v>
      </c>
      <c r="E624" t="s">
        <v>7029</v>
      </c>
      <c r="F624" t="s">
        <v>7039</v>
      </c>
      <c r="G624" s="2">
        <v>140</v>
      </c>
      <c r="H624" s="11">
        <v>0.26974951830443161</v>
      </c>
      <c r="I624">
        <v>0</v>
      </c>
      <c r="J624" t="str">
        <f>IF(OR(F624="History &amp; War", F624="Economy &amp; Educational &amp; Science", F624="Psychology &amp; Spirituality &amp; Esotericism"), "Interesting", "Not interesing")</f>
        <v>Not interesing</v>
      </c>
    </row>
    <row r="625" spans="1:10" x14ac:dyDescent="0.2">
      <c r="A625" t="s">
        <v>1224</v>
      </c>
      <c r="B625" t="s">
        <v>563</v>
      </c>
      <c r="C625" s="2">
        <v>319</v>
      </c>
      <c r="D625" s="2">
        <v>226</v>
      </c>
      <c r="E625" t="s">
        <v>7029</v>
      </c>
      <c r="F625" t="s">
        <v>7039</v>
      </c>
      <c r="G625" s="2">
        <v>93</v>
      </c>
      <c r="H625" s="11">
        <v>0.29153605015673983</v>
      </c>
      <c r="I625">
        <v>0</v>
      </c>
      <c r="J625" t="str">
        <f>IF(OR(F625="History &amp; War", F625="Economy &amp; Educational &amp; Science", F625="Psychology &amp; Spirituality &amp; Esotericism"), "Interesting", "Not interesing")</f>
        <v>Not interesing</v>
      </c>
    </row>
    <row r="626" spans="1:10" x14ac:dyDescent="0.2">
      <c r="A626" t="s">
        <v>1225</v>
      </c>
      <c r="B626" t="s">
        <v>407</v>
      </c>
      <c r="C626" s="2">
        <v>319</v>
      </c>
      <c r="D626" s="2">
        <v>306</v>
      </c>
      <c r="E626" t="s">
        <v>7029</v>
      </c>
      <c r="F626" t="s">
        <v>7036</v>
      </c>
      <c r="G626" s="2">
        <v>13</v>
      </c>
      <c r="H626" s="11">
        <v>4.0752351097178681E-2</v>
      </c>
      <c r="I626">
        <v>0</v>
      </c>
      <c r="J626" t="str">
        <f>IF(OR(F626="History &amp; War", F626="Economy &amp; Educational &amp; Science", F626="Psychology &amp; Spirituality &amp; Esotericism"), "Interesting", "Not interesing")</f>
        <v>Not interesing</v>
      </c>
    </row>
    <row r="627" spans="1:10" x14ac:dyDescent="0.2">
      <c r="A627" t="s">
        <v>1226</v>
      </c>
      <c r="B627" t="s">
        <v>1227</v>
      </c>
      <c r="C627" s="2">
        <v>49</v>
      </c>
      <c r="D627" s="2">
        <v>30</v>
      </c>
      <c r="E627" t="s">
        <v>7029</v>
      </c>
      <c r="F627" t="s">
        <v>7039</v>
      </c>
      <c r="G627" s="2">
        <v>19</v>
      </c>
      <c r="H627" s="11">
        <v>0.38775510204081631</v>
      </c>
      <c r="I627">
        <v>0</v>
      </c>
      <c r="J627" t="str">
        <f>IF(OR(F627="History &amp; War", F627="Economy &amp; Educational &amp; Science", F627="Psychology &amp; Spirituality &amp; Esotericism"), "Interesting", "Not interesing")</f>
        <v>Not interesing</v>
      </c>
    </row>
    <row r="628" spans="1:10" x14ac:dyDescent="0.2">
      <c r="A628" t="s">
        <v>1228</v>
      </c>
      <c r="B628" t="s">
        <v>848</v>
      </c>
      <c r="C628" s="2">
        <v>319</v>
      </c>
      <c r="D628" s="2">
        <v>175</v>
      </c>
      <c r="E628" t="s">
        <v>7029</v>
      </c>
      <c r="F628" t="s">
        <v>7036</v>
      </c>
      <c r="G628" s="2">
        <v>144</v>
      </c>
      <c r="H628" s="11">
        <v>0.45141065830721006</v>
      </c>
      <c r="I628">
        <v>0</v>
      </c>
      <c r="J628" t="str">
        <f>IF(OR(F628="History &amp; War", F628="Economy &amp; Educational &amp; Science", F628="Psychology &amp; Spirituality &amp; Esotericism"), "Interesting", "Not interesing")</f>
        <v>Not interesing</v>
      </c>
    </row>
    <row r="629" spans="1:10" x14ac:dyDescent="0.2">
      <c r="A629" t="s">
        <v>1229</v>
      </c>
      <c r="B629" t="s">
        <v>1171</v>
      </c>
      <c r="C629" s="2">
        <v>319</v>
      </c>
      <c r="D629" s="2">
        <v>185</v>
      </c>
      <c r="E629" t="s">
        <v>7029</v>
      </c>
      <c r="F629" t="s">
        <v>7038</v>
      </c>
      <c r="G629" s="2">
        <v>134</v>
      </c>
      <c r="H629" s="11">
        <v>0.42006269592476492</v>
      </c>
      <c r="I629">
        <v>0</v>
      </c>
      <c r="J629" t="str">
        <f>IF(OR(F629="History &amp; War", F629="Economy &amp; Educational &amp; Science", F629="Psychology &amp; Spirituality &amp; Esotericism"), "Interesting", "Not interesing")</f>
        <v>Not interesing</v>
      </c>
    </row>
    <row r="630" spans="1:10" x14ac:dyDescent="0.2">
      <c r="A630" t="s">
        <v>1231</v>
      </c>
      <c r="B630" t="s">
        <v>1232</v>
      </c>
      <c r="C630" s="2">
        <v>319</v>
      </c>
      <c r="D630" s="2">
        <v>115</v>
      </c>
      <c r="E630" t="s">
        <v>7027</v>
      </c>
      <c r="F630" t="s">
        <v>7038</v>
      </c>
      <c r="G630" s="2">
        <v>204</v>
      </c>
      <c r="H630" s="11">
        <v>0.63949843260188088</v>
      </c>
      <c r="I630">
        <v>0</v>
      </c>
      <c r="J630" t="str">
        <f>IF(OR(F630="History &amp; War", F630="Economy &amp; Educational &amp; Science", F630="Psychology &amp; Spirituality &amp; Esotericism"), "Interesting", "Not interesing")</f>
        <v>Not interesing</v>
      </c>
    </row>
    <row r="631" spans="1:10" x14ac:dyDescent="0.2">
      <c r="A631" t="s">
        <v>1233</v>
      </c>
      <c r="B631" t="s">
        <v>1234</v>
      </c>
      <c r="C631" s="2">
        <v>639</v>
      </c>
      <c r="D631" s="2">
        <v>492</v>
      </c>
      <c r="E631" t="s">
        <v>7029</v>
      </c>
      <c r="F631" t="s">
        <v>7037</v>
      </c>
      <c r="G631" s="2">
        <v>147</v>
      </c>
      <c r="H631" s="11">
        <v>0.2300469483568075</v>
      </c>
      <c r="I631">
        <v>0</v>
      </c>
      <c r="J631" t="str">
        <f>IF(OR(F631="History &amp; War", F631="Economy &amp; Educational &amp; Science", F631="Psychology &amp; Spirituality &amp; Esotericism"), "Interesting", "Not interesing")</f>
        <v>Not interesing</v>
      </c>
    </row>
    <row r="632" spans="1:10" x14ac:dyDescent="0.2">
      <c r="A632" t="s">
        <v>1235</v>
      </c>
      <c r="B632" t="s">
        <v>1236</v>
      </c>
      <c r="C632" s="2">
        <v>319</v>
      </c>
      <c r="D632" s="2">
        <v>290</v>
      </c>
      <c r="E632" t="s">
        <v>7029</v>
      </c>
      <c r="F632" t="s">
        <v>7036</v>
      </c>
      <c r="G632" s="2">
        <v>29</v>
      </c>
      <c r="H632" s="11">
        <v>9.0909090909090912E-2</v>
      </c>
      <c r="I632">
        <v>0</v>
      </c>
      <c r="J632" t="str">
        <f>IF(OR(F632="History &amp; War", F632="Economy &amp; Educational &amp; Science", F632="Psychology &amp; Spirituality &amp; Esotericism"), "Interesting", "Not interesing")</f>
        <v>Not interesing</v>
      </c>
    </row>
    <row r="633" spans="1:10" x14ac:dyDescent="0.2">
      <c r="A633" t="s">
        <v>1238</v>
      </c>
      <c r="B633" t="s">
        <v>804</v>
      </c>
      <c r="C633" s="2">
        <v>319</v>
      </c>
      <c r="D633" s="2">
        <v>281</v>
      </c>
      <c r="E633" t="s">
        <v>7029</v>
      </c>
      <c r="F633" t="s">
        <v>7036</v>
      </c>
      <c r="G633" s="2">
        <v>38</v>
      </c>
      <c r="H633" s="11">
        <v>0.11912225705329153</v>
      </c>
      <c r="I633">
        <v>0</v>
      </c>
      <c r="J633" t="str">
        <f>IF(OR(F633="History &amp; War", F633="Economy &amp; Educational &amp; Science", F633="Psychology &amp; Spirituality &amp; Esotericism"), "Interesting", "Not interesing")</f>
        <v>Not interesing</v>
      </c>
    </row>
    <row r="634" spans="1:10" x14ac:dyDescent="0.2">
      <c r="A634" t="s">
        <v>1239</v>
      </c>
      <c r="B634" t="s">
        <v>1240</v>
      </c>
      <c r="C634" s="2">
        <v>319</v>
      </c>
      <c r="D634" s="2">
        <v>281</v>
      </c>
      <c r="E634" t="s">
        <v>7029</v>
      </c>
      <c r="F634" t="s">
        <v>7036</v>
      </c>
      <c r="G634" s="2">
        <v>38</v>
      </c>
      <c r="H634" s="11">
        <v>0.11912225705329153</v>
      </c>
      <c r="I634">
        <v>0</v>
      </c>
      <c r="J634" t="str">
        <f>IF(OR(F634="History &amp; War", F634="Economy &amp; Educational &amp; Science", F634="Psychology &amp; Spirituality &amp; Esotericism"), "Interesting", "Not interesing")</f>
        <v>Not interesing</v>
      </c>
    </row>
    <row r="635" spans="1:10" x14ac:dyDescent="0.2">
      <c r="A635" t="s">
        <v>1241</v>
      </c>
      <c r="B635" t="s">
        <v>1242</v>
      </c>
      <c r="C635" s="2">
        <v>309</v>
      </c>
      <c r="D635" s="2">
        <v>213</v>
      </c>
      <c r="E635" t="s">
        <v>7029</v>
      </c>
      <c r="F635" t="s">
        <v>7044</v>
      </c>
      <c r="G635" s="2">
        <v>96</v>
      </c>
      <c r="H635" s="11">
        <v>0.31067961165048541</v>
      </c>
      <c r="I635">
        <v>0</v>
      </c>
      <c r="J635" t="str">
        <f>IF(OR(F635="History &amp; War", F635="Economy &amp; Educational &amp; Science", F635="Psychology &amp; Spirituality &amp; Esotericism"), "Interesting", "Not interesing")</f>
        <v>Interesting</v>
      </c>
    </row>
    <row r="636" spans="1:10" x14ac:dyDescent="0.2">
      <c r="A636" t="s">
        <v>1245</v>
      </c>
      <c r="B636" t="s">
        <v>959</v>
      </c>
      <c r="C636" s="2">
        <v>319</v>
      </c>
      <c r="D636" s="2">
        <v>217</v>
      </c>
      <c r="E636" t="s">
        <v>7029</v>
      </c>
      <c r="F636" t="s">
        <v>7036</v>
      </c>
      <c r="G636" s="2">
        <v>102</v>
      </c>
      <c r="H636" s="11">
        <v>0.31974921630094044</v>
      </c>
      <c r="I636">
        <v>0</v>
      </c>
      <c r="J636" t="str">
        <f>IF(OR(F636="History &amp; War", F636="Economy &amp; Educational &amp; Science", F636="Psychology &amp; Spirituality &amp; Esotericism"), "Interesting", "Not interesing")</f>
        <v>Not interesing</v>
      </c>
    </row>
    <row r="637" spans="1:10" x14ac:dyDescent="0.2">
      <c r="A637" t="s">
        <v>1246</v>
      </c>
      <c r="B637" t="s">
        <v>1247</v>
      </c>
      <c r="C637" s="2">
        <v>199</v>
      </c>
      <c r="D637" s="2">
        <v>82</v>
      </c>
      <c r="E637" t="s">
        <v>7027</v>
      </c>
      <c r="F637" t="s">
        <v>7043</v>
      </c>
      <c r="G637" s="2">
        <v>117</v>
      </c>
      <c r="H637" s="11">
        <v>0.5879396984924623</v>
      </c>
      <c r="I637">
        <v>0</v>
      </c>
      <c r="J637" t="str">
        <f>IF(OR(F637="History &amp; War", F637="Economy &amp; Educational &amp; Science", F637="Psychology &amp; Spirituality &amp; Esotericism"), "Interesting", "Not interesing")</f>
        <v>Interesting</v>
      </c>
    </row>
    <row r="638" spans="1:10" x14ac:dyDescent="0.2">
      <c r="A638" t="s">
        <v>1248</v>
      </c>
      <c r="B638" t="s">
        <v>1249</v>
      </c>
      <c r="C638" s="2">
        <v>319</v>
      </c>
      <c r="D638" s="2">
        <v>226</v>
      </c>
      <c r="E638" t="s">
        <v>7029</v>
      </c>
      <c r="F638" t="s">
        <v>7037</v>
      </c>
      <c r="G638" s="2">
        <v>93</v>
      </c>
      <c r="H638" s="11">
        <v>0.29153605015673983</v>
      </c>
      <c r="I638">
        <v>0</v>
      </c>
      <c r="J638" t="str">
        <f>IF(OR(F638="History &amp; War", F638="Economy &amp; Educational &amp; Science", F638="Psychology &amp; Spirituality &amp; Esotericism"), "Interesting", "Not interesing")</f>
        <v>Not interesing</v>
      </c>
    </row>
    <row r="639" spans="1:10" x14ac:dyDescent="0.2">
      <c r="A639" t="s">
        <v>1251</v>
      </c>
      <c r="B639" t="s">
        <v>1252</v>
      </c>
      <c r="C639" s="2">
        <v>279</v>
      </c>
      <c r="D639" s="2">
        <v>159</v>
      </c>
      <c r="E639" t="s">
        <v>7029</v>
      </c>
      <c r="F639" t="s">
        <v>7041</v>
      </c>
      <c r="G639" s="2">
        <v>120</v>
      </c>
      <c r="H639" s="11">
        <v>0.43010752688172044</v>
      </c>
      <c r="I639">
        <v>0</v>
      </c>
      <c r="J639" t="str">
        <f>IF(OR(F639="History &amp; War", F639="Economy &amp; Educational &amp; Science", F639="Psychology &amp; Spirituality &amp; Esotericism"), "Interesting", "Not interesing")</f>
        <v>Interesting</v>
      </c>
    </row>
    <row r="640" spans="1:10" x14ac:dyDescent="0.2">
      <c r="A640" t="s">
        <v>1253</v>
      </c>
      <c r="B640" t="s">
        <v>1254</v>
      </c>
      <c r="C640" s="2">
        <v>319</v>
      </c>
      <c r="D640" s="2">
        <v>258</v>
      </c>
      <c r="E640" t="s">
        <v>7029</v>
      </c>
      <c r="F640" t="s">
        <v>7044</v>
      </c>
      <c r="G640" s="2">
        <v>61</v>
      </c>
      <c r="H640" s="11">
        <v>0.19122257053291536</v>
      </c>
      <c r="I640">
        <v>0</v>
      </c>
      <c r="J640" t="str">
        <f>IF(OR(F640="History &amp; War", F640="Economy &amp; Educational &amp; Science", F640="Psychology &amp; Spirituality &amp; Esotericism"), "Interesting", "Not interesing")</f>
        <v>Interesting</v>
      </c>
    </row>
    <row r="641" spans="1:10" x14ac:dyDescent="0.2">
      <c r="A641" t="s">
        <v>1255</v>
      </c>
      <c r="B641" t="s">
        <v>891</v>
      </c>
      <c r="C641" s="2">
        <v>319</v>
      </c>
      <c r="D641" s="2">
        <v>242</v>
      </c>
      <c r="E641" t="s">
        <v>7029</v>
      </c>
      <c r="F641" t="s">
        <v>7045</v>
      </c>
      <c r="G641" s="2">
        <v>77</v>
      </c>
      <c r="H641" s="11">
        <v>0.2413793103448276</v>
      </c>
      <c r="I641">
        <v>0</v>
      </c>
      <c r="J641" t="str">
        <f>IF(OR(F641="History &amp; War", F641="Economy &amp; Educational &amp; Science", F641="Psychology &amp; Spirituality &amp; Esotericism"), "Interesting", "Not interesing")</f>
        <v>Not interesing</v>
      </c>
    </row>
    <row r="642" spans="1:10" x14ac:dyDescent="0.2">
      <c r="A642" t="s">
        <v>1256</v>
      </c>
      <c r="B642" t="s">
        <v>1257</v>
      </c>
      <c r="C642" s="2">
        <v>349</v>
      </c>
      <c r="D642" s="2">
        <v>255</v>
      </c>
      <c r="E642" t="s">
        <v>7029</v>
      </c>
      <c r="F642" t="s">
        <v>7042</v>
      </c>
      <c r="G642" s="2">
        <v>94</v>
      </c>
      <c r="H642" s="11">
        <v>0.2693409742120344</v>
      </c>
      <c r="I642">
        <v>0</v>
      </c>
      <c r="J642" t="str">
        <f>IF(OR(F642="History &amp; War", F642="Economy &amp; Educational &amp; Science", F642="Psychology &amp; Spirituality &amp; Esotericism"), "Interesting", "Not interesing")</f>
        <v>Not interesing</v>
      </c>
    </row>
    <row r="643" spans="1:10" x14ac:dyDescent="0.2">
      <c r="A643" t="s">
        <v>1258</v>
      </c>
      <c r="B643" t="s">
        <v>255</v>
      </c>
      <c r="C643" s="2">
        <v>399</v>
      </c>
      <c r="D643" s="2">
        <v>383</v>
      </c>
      <c r="E643" t="s">
        <v>7029</v>
      </c>
      <c r="F643" t="s">
        <v>7037</v>
      </c>
      <c r="G643" s="2">
        <v>16</v>
      </c>
      <c r="H643" s="11">
        <v>4.0100250626566414E-2</v>
      </c>
      <c r="I643">
        <v>0</v>
      </c>
      <c r="J643" t="str">
        <f>IF(OR(F643="History &amp; War", F643="Economy &amp; Educational &amp; Science", F643="Psychology &amp; Spirituality &amp; Esotericism"), "Interesting", "Not interesing")</f>
        <v>Not interesing</v>
      </c>
    </row>
    <row r="644" spans="1:10" x14ac:dyDescent="0.2">
      <c r="A644" t="s">
        <v>1259</v>
      </c>
      <c r="B644" t="s">
        <v>1260</v>
      </c>
      <c r="C644" s="2">
        <v>319</v>
      </c>
      <c r="D644" s="2">
        <v>274</v>
      </c>
      <c r="E644" t="s">
        <v>7029</v>
      </c>
      <c r="F644" t="s">
        <v>7036</v>
      </c>
      <c r="G644" s="2">
        <v>45</v>
      </c>
      <c r="H644" s="11">
        <v>0.14106583072100312</v>
      </c>
      <c r="I644">
        <v>0</v>
      </c>
      <c r="J644" t="str">
        <f>IF(OR(F644="History &amp; War", F644="Economy &amp; Educational &amp; Science", F644="Psychology &amp; Spirituality &amp; Esotericism"), "Interesting", "Not interesing")</f>
        <v>Not interesing</v>
      </c>
    </row>
    <row r="645" spans="1:10" x14ac:dyDescent="0.2">
      <c r="A645" t="s">
        <v>1263</v>
      </c>
      <c r="B645" t="s">
        <v>1264</v>
      </c>
      <c r="C645" s="2">
        <v>319</v>
      </c>
      <c r="D645" s="2">
        <v>233</v>
      </c>
      <c r="E645" t="s">
        <v>7029</v>
      </c>
      <c r="F645" t="s">
        <v>7037</v>
      </c>
      <c r="G645" s="2">
        <v>86</v>
      </c>
      <c r="H645" s="11">
        <v>0.26959247648902823</v>
      </c>
      <c r="I645">
        <v>0</v>
      </c>
      <c r="J645" t="str">
        <f>IF(OR(F645="History &amp; War", F645="Economy &amp; Educational &amp; Science", F645="Psychology &amp; Spirituality &amp; Esotericism"), "Interesting", "Not interesing")</f>
        <v>Not interesing</v>
      </c>
    </row>
    <row r="646" spans="1:10" x14ac:dyDescent="0.2">
      <c r="A646" t="s">
        <v>1265</v>
      </c>
      <c r="B646" t="s">
        <v>1266</v>
      </c>
      <c r="C646" s="2">
        <v>319</v>
      </c>
      <c r="D646" s="2">
        <v>223</v>
      </c>
      <c r="E646" t="s">
        <v>7029</v>
      </c>
      <c r="F646" t="s">
        <v>7039</v>
      </c>
      <c r="G646" s="2">
        <v>96</v>
      </c>
      <c r="H646" s="11">
        <v>0.30094043887147337</v>
      </c>
      <c r="I646">
        <v>0</v>
      </c>
      <c r="J646" t="str">
        <f>IF(OR(F646="History &amp; War", F646="Economy &amp; Educational &amp; Science", F646="Psychology &amp; Spirituality &amp; Esotericism"), "Interesting", "Not interesing")</f>
        <v>Not interesing</v>
      </c>
    </row>
    <row r="647" spans="1:10" x14ac:dyDescent="0.2">
      <c r="A647" t="s">
        <v>1267</v>
      </c>
      <c r="B647" t="s">
        <v>1268</v>
      </c>
      <c r="C647" s="2">
        <v>289</v>
      </c>
      <c r="D647" s="2">
        <v>220</v>
      </c>
      <c r="E647" t="s">
        <v>7029</v>
      </c>
      <c r="F647" t="s">
        <v>7037</v>
      </c>
      <c r="G647" s="2">
        <v>69</v>
      </c>
      <c r="H647" s="11">
        <v>0.23875432525951557</v>
      </c>
      <c r="I647">
        <v>0</v>
      </c>
      <c r="J647" t="str">
        <f>IF(OR(F647="History &amp; War", F647="Economy &amp; Educational &amp; Science", F647="Psychology &amp; Spirituality &amp; Esotericism"), "Interesting", "Not interesing")</f>
        <v>Not interesing</v>
      </c>
    </row>
    <row r="648" spans="1:10" x14ac:dyDescent="0.2">
      <c r="A648" t="s">
        <v>1270</v>
      </c>
      <c r="B648" t="s">
        <v>1271</v>
      </c>
      <c r="C648" s="2">
        <v>239</v>
      </c>
      <c r="D648" s="2">
        <v>103</v>
      </c>
      <c r="E648" t="s">
        <v>7029</v>
      </c>
      <c r="F648" t="s">
        <v>7037</v>
      </c>
      <c r="G648" s="2">
        <v>136</v>
      </c>
      <c r="H648" s="11">
        <v>0.56903765690376573</v>
      </c>
      <c r="I648">
        <v>0</v>
      </c>
      <c r="J648" t="str">
        <f>IF(OR(F648="History &amp; War", F648="Economy &amp; Educational &amp; Science", F648="Psychology &amp; Spirituality &amp; Esotericism"), "Interesting", "Not interesing")</f>
        <v>Not interesing</v>
      </c>
    </row>
    <row r="649" spans="1:10" x14ac:dyDescent="0.2">
      <c r="A649" t="s">
        <v>1272</v>
      </c>
      <c r="B649" t="s">
        <v>1273</v>
      </c>
      <c r="C649" s="2">
        <v>319</v>
      </c>
      <c r="D649" s="2">
        <v>274</v>
      </c>
      <c r="E649" t="s">
        <v>7029</v>
      </c>
      <c r="F649" t="s">
        <v>7044</v>
      </c>
      <c r="G649" s="2">
        <v>45</v>
      </c>
      <c r="H649" s="11">
        <v>0.14106583072100312</v>
      </c>
      <c r="I649">
        <v>0</v>
      </c>
      <c r="J649" t="str">
        <f>IF(OR(F649="History &amp; War", F649="Economy &amp; Educational &amp; Science", F649="Psychology &amp; Spirituality &amp; Esotericism"), "Interesting", "Not interesing")</f>
        <v>Interesting</v>
      </c>
    </row>
    <row r="650" spans="1:10" x14ac:dyDescent="0.2">
      <c r="A650" t="s">
        <v>1274</v>
      </c>
      <c r="B650" t="s">
        <v>1275</v>
      </c>
      <c r="C650" s="2">
        <v>209</v>
      </c>
      <c r="D650" s="2">
        <v>142</v>
      </c>
      <c r="E650" t="s">
        <v>7029</v>
      </c>
      <c r="F650" t="s">
        <v>7039</v>
      </c>
      <c r="G650" s="2">
        <v>67</v>
      </c>
      <c r="H650" s="11">
        <v>0.32057416267942584</v>
      </c>
      <c r="I650">
        <v>0</v>
      </c>
      <c r="J650" t="str">
        <f>IF(OR(F650="History &amp; War", F650="Economy &amp; Educational &amp; Science", F650="Psychology &amp; Spirituality &amp; Esotericism"), "Interesting", "Not interesing")</f>
        <v>Not interesing</v>
      </c>
    </row>
    <row r="651" spans="1:10" x14ac:dyDescent="0.2">
      <c r="A651" t="s">
        <v>1276</v>
      </c>
      <c r="B651" t="s">
        <v>1018</v>
      </c>
      <c r="C651" s="2">
        <v>399</v>
      </c>
      <c r="D651" s="2">
        <v>399</v>
      </c>
      <c r="E651" t="s">
        <v>7029</v>
      </c>
      <c r="F651" t="s">
        <v>7039</v>
      </c>
      <c r="G651" s="2">
        <v>0</v>
      </c>
      <c r="H651" s="11">
        <v>0</v>
      </c>
      <c r="I651">
        <v>0</v>
      </c>
      <c r="J651" t="str">
        <f>IF(OR(F651="History &amp; War", F651="Economy &amp; Educational &amp; Science", F651="Psychology &amp; Spirituality &amp; Esotericism"), "Interesting", "Not interesing")</f>
        <v>Not interesing</v>
      </c>
    </row>
    <row r="652" spans="1:10" x14ac:dyDescent="0.2">
      <c r="A652" t="s">
        <v>873</v>
      </c>
      <c r="B652" t="s">
        <v>874</v>
      </c>
      <c r="C652" s="2">
        <v>279</v>
      </c>
      <c r="D652" s="2">
        <v>190</v>
      </c>
      <c r="E652" t="s">
        <v>7029</v>
      </c>
      <c r="F652" t="s">
        <v>7036</v>
      </c>
      <c r="G652" s="2">
        <v>89</v>
      </c>
      <c r="H652" s="11">
        <v>0.31899641577060933</v>
      </c>
      <c r="I652">
        <v>0</v>
      </c>
      <c r="J652" t="str">
        <f>IF(OR(F652="History &amp; War", F652="Economy &amp; Educational &amp; Science", F652="Psychology &amp; Spirituality &amp; Esotericism"), "Interesting", "Not interesing")</f>
        <v>Not interesing</v>
      </c>
    </row>
    <row r="653" spans="1:10" x14ac:dyDescent="0.2">
      <c r="A653" t="s">
        <v>1278</v>
      </c>
      <c r="B653" t="s">
        <v>1279</v>
      </c>
      <c r="C653" s="2">
        <v>309</v>
      </c>
      <c r="D653" s="2">
        <v>235</v>
      </c>
      <c r="E653" t="s">
        <v>7027</v>
      </c>
      <c r="F653" t="s">
        <v>7043</v>
      </c>
      <c r="G653" s="2">
        <v>74</v>
      </c>
      <c r="H653" s="11">
        <v>0.23948220064724918</v>
      </c>
      <c r="I653">
        <v>0</v>
      </c>
      <c r="J653" t="str">
        <f>IF(OR(F653="History &amp; War", F653="Economy &amp; Educational &amp; Science", F653="Psychology &amp; Spirituality &amp; Esotericism"), "Interesting", "Not interesing")</f>
        <v>Interesting</v>
      </c>
    </row>
    <row r="654" spans="1:10" x14ac:dyDescent="0.2">
      <c r="A654" t="s">
        <v>1280</v>
      </c>
      <c r="B654" t="s">
        <v>1281</v>
      </c>
      <c r="C654" s="2">
        <v>319</v>
      </c>
      <c r="D654" s="2">
        <v>195</v>
      </c>
      <c r="E654" t="s">
        <v>7027</v>
      </c>
      <c r="F654" t="s">
        <v>7038</v>
      </c>
      <c r="G654" s="2">
        <v>124</v>
      </c>
      <c r="H654" s="11">
        <v>0.38871473354231972</v>
      </c>
      <c r="I654">
        <v>0</v>
      </c>
      <c r="J654" t="str">
        <f>IF(OR(F654="History &amp; War", F654="Economy &amp; Educational &amp; Science", F654="Psychology &amp; Spirituality &amp; Esotericism"), "Interesting", "Not interesing")</f>
        <v>Not interesing</v>
      </c>
    </row>
    <row r="655" spans="1:10" x14ac:dyDescent="0.2">
      <c r="A655" t="s">
        <v>1283</v>
      </c>
      <c r="B655" t="s">
        <v>1284</v>
      </c>
      <c r="C655" s="2">
        <v>319</v>
      </c>
      <c r="D655" s="2">
        <v>230</v>
      </c>
      <c r="E655" t="s">
        <v>7029</v>
      </c>
      <c r="F655" t="s">
        <v>7044</v>
      </c>
      <c r="G655" s="2">
        <v>89</v>
      </c>
      <c r="H655" s="11">
        <v>0.27899686520376177</v>
      </c>
      <c r="I655">
        <v>0</v>
      </c>
      <c r="J655" t="str">
        <f>IF(OR(F655="History &amp; War", F655="Economy &amp; Educational &amp; Science", F655="Psychology &amp; Spirituality &amp; Esotericism"), "Interesting", "Not interesing")</f>
        <v>Interesting</v>
      </c>
    </row>
    <row r="656" spans="1:10" x14ac:dyDescent="0.2">
      <c r="A656" t="s">
        <v>1285</v>
      </c>
      <c r="B656" t="s">
        <v>307</v>
      </c>
      <c r="C656" s="2">
        <v>319</v>
      </c>
      <c r="D656" s="2">
        <v>230</v>
      </c>
      <c r="E656" t="s">
        <v>7029</v>
      </c>
      <c r="F656" t="s">
        <v>7036</v>
      </c>
      <c r="G656" s="2">
        <v>89</v>
      </c>
      <c r="H656" s="11">
        <v>0.27899686520376177</v>
      </c>
      <c r="I656">
        <v>0</v>
      </c>
      <c r="J656" t="str">
        <f>IF(OR(F656="History &amp; War", F656="Economy &amp; Educational &amp; Science", F656="Psychology &amp; Spirituality &amp; Esotericism"), "Interesting", "Not interesing")</f>
        <v>Not interesing</v>
      </c>
    </row>
    <row r="657" spans="1:10" x14ac:dyDescent="0.2">
      <c r="A657" t="s">
        <v>1286</v>
      </c>
      <c r="B657" t="s">
        <v>1287</v>
      </c>
      <c r="C657" s="2">
        <v>319</v>
      </c>
      <c r="D657" s="2">
        <v>102</v>
      </c>
      <c r="E657" t="s">
        <v>7029</v>
      </c>
      <c r="F657" t="s">
        <v>7038</v>
      </c>
      <c r="G657" s="2">
        <v>217</v>
      </c>
      <c r="H657" s="11">
        <v>0.68025078369905956</v>
      </c>
      <c r="I657">
        <v>0</v>
      </c>
      <c r="J657" t="str">
        <f>IF(OR(F657="History &amp; War", F657="Economy &amp; Educational &amp; Science", F657="Psychology &amp; Spirituality &amp; Esotericism"), "Interesting", "Not interesing")</f>
        <v>Not interesing</v>
      </c>
    </row>
    <row r="658" spans="1:10" x14ac:dyDescent="0.2">
      <c r="A658" t="s">
        <v>1288</v>
      </c>
      <c r="B658" t="s">
        <v>1289</v>
      </c>
      <c r="C658" s="2">
        <v>399</v>
      </c>
      <c r="D658" s="2">
        <v>375</v>
      </c>
      <c r="E658" t="s">
        <v>7029</v>
      </c>
      <c r="F658" t="s">
        <v>7044</v>
      </c>
      <c r="G658" s="2">
        <v>24</v>
      </c>
      <c r="H658" s="11">
        <v>6.0150375939849621E-2</v>
      </c>
      <c r="I658">
        <v>0</v>
      </c>
      <c r="J658" t="str">
        <f>IF(OR(F658="History &amp; War", F658="Economy &amp; Educational &amp; Science", F658="Psychology &amp; Spirituality &amp; Esotericism"), "Interesting", "Not interesing")</f>
        <v>Interesting</v>
      </c>
    </row>
    <row r="659" spans="1:10" x14ac:dyDescent="0.2">
      <c r="A659" t="s">
        <v>1290</v>
      </c>
      <c r="B659" t="s">
        <v>1291</v>
      </c>
      <c r="C659" s="2">
        <v>670</v>
      </c>
      <c r="D659" s="2">
        <v>355</v>
      </c>
      <c r="E659" t="s">
        <v>7027</v>
      </c>
      <c r="F659" t="s">
        <v>7038</v>
      </c>
      <c r="G659" s="2">
        <v>315</v>
      </c>
      <c r="H659" s="11">
        <v>0.47014925373134331</v>
      </c>
      <c r="I659">
        <v>0</v>
      </c>
      <c r="J659" t="str">
        <f>IF(OR(F659="History &amp; War", F659="Economy &amp; Educational &amp; Science", F659="Psychology &amp; Spirituality &amp; Esotericism"), "Interesting", "Not interesing")</f>
        <v>Not interesing</v>
      </c>
    </row>
    <row r="660" spans="1:10" x14ac:dyDescent="0.2">
      <c r="A660" t="s">
        <v>1292</v>
      </c>
      <c r="B660" t="s">
        <v>1293</v>
      </c>
      <c r="C660" s="2">
        <v>319</v>
      </c>
      <c r="D660" s="2">
        <v>265</v>
      </c>
      <c r="E660" t="s">
        <v>7029</v>
      </c>
      <c r="F660" t="s">
        <v>7036</v>
      </c>
      <c r="G660" s="2">
        <v>54</v>
      </c>
      <c r="H660" s="11">
        <v>0.16927899686520376</v>
      </c>
      <c r="I660">
        <v>0</v>
      </c>
      <c r="J660" t="str">
        <f>IF(OR(F660="History &amp; War", F660="Economy &amp; Educational &amp; Science", F660="Psychology &amp; Spirituality &amp; Esotericism"), "Interesting", "Not interesing")</f>
        <v>Not interesing</v>
      </c>
    </row>
    <row r="661" spans="1:10" x14ac:dyDescent="0.2">
      <c r="A661" t="s">
        <v>1300</v>
      </c>
      <c r="B661" t="s">
        <v>688</v>
      </c>
      <c r="C661" s="2">
        <v>319</v>
      </c>
      <c r="D661" s="2">
        <v>290</v>
      </c>
      <c r="E661" t="s">
        <v>7029</v>
      </c>
      <c r="F661" t="s">
        <v>7036</v>
      </c>
      <c r="G661" s="2">
        <v>29</v>
      </c>
      <c r="H661" s="11">
        <v>9.0909090909090912E-2</v>
      </c>
      <c r="I661">
        <v>0</v>
      </c>
      <c r="J661" t="str">
        <f>IF(OR(F661="History &amp; War", F661="Economy &amp; Educational &amp; Science", F661="Psychology &amp; Spirituality &amp; Esotericism"), "Interesting", "Not interesing")</f>
        <v>Not interesing</v>
      </c>
    </row>
    <row r="662" spans="1:10" x14ac:dyDescent="0.2">
      <c r="A662" t="s">
        <v>1306</v>
      </c>
      <c r="B662" t="s">
        <v>1307</v>
      </c>
      <c r="C662" s="2">
        <v>319</v>
      </c>
      <c r="D662" s="2">
        <v>246</v>
      </c>
      <c r="E662" t="s">
        <v>7029</v>
      </c>
      <c r="F662" t="s">
        <v>7044</v>
      </c>
      <c r="G662" s="2">
        <v>73</v>
      </c>
      <c r="H662" s="11">
        <v>0.22884012539184953</v>
      </c>
      <c r="I662">
        <v>0</v>
      </c>
      <c r="J662" t="str">
        <f>IF(OR(F662="History &amp; War", F662="Economy &amp; Educational &amp; Science", F662="Psychology &amp; Spirituality &amp; Esotericism"), "Interesting", "Not interesing")</f>
        <v>Interesting</v>
      </c>
    </row>
    <row r="663" spans="1:10" x14ac:dyDescent="0.2">
      <c r="A663" t="s">
        <v>1308</v>
      </c>
      <c r="B663" t="s">
        <v>1309</v>
      </c>
      <c r="C663" s="2">
        <v>399</v>
      </c>
      <c r="D663" s="2">
        <v>307</v>
      </c>
      <c r="E663" t="s">
        <v>7029</v>
      </c>
      <c r="F663" t="s">
        <v>7039</v>
      </c>
      <c r="G663" s="2">
        <v>92</v>
      </c>
      <c r="H663" s="11">
        <v>0.23057644110275688</v>
      </c>
      <c r="I663">
        <v>0</v>
      </c>
      <c r="J663" t="str">
        <f>IF(OR(F663="History &amp; War", F663="Economy &amp; Educational &amp; Science", F663="Psychology &amp; Spirituality &amp; Esotericism"), "Interesting", "Not interesing")</f>
        <v>Not interesing</v>
      </c>
    </row>
    <row r="664" spans="1:10" x14ac:dyDescent="0.2">
      <c r="A664" t="s">
        <v>1314</v>
      </c>
      <c r="B664" t="s">
        <v>1315</v>
      </c>
      <c r="C664" s="2">
        <v>319</v>
      </c>
      <c r="D664" s="2">
        <v>258</v>
      </c>
      <c r="E664" t="s">
        <v>7029</v>
      </c>
      <c r="F664" t="s">
        <v>7044</v>
      </c>
      <c r="G664" s="2">
        <v>61</v>
      </c>
      <c r="H664" s="11">
        <v>0.19122257053291536</v>
      </c>
      <c r="I664">
        <v>0</v>
      </c>
      <c r="J664" t="str">
        <f>IF(OR(F664="History &amp; War", F664="Economy &amp; Educational &amp; Science", F664="Psychology &amp; Spirituality &amp; Esotericism"), "Interesting", "Not interesing")</f>
        <v>Interesting</v>
      </c>
    </row>
    <row r="665" spans="1:10" x14ac:dyDescent="0.2">
      <c r="A665" t="s">
        <v>1316</v>
      </c>
      <c r="B665" t="s">
        <v>1317</v>
      </c>
      <c r="C665" s="2">
        <v>319</v>
      </c>
      <c r="D665" s="2">
        <v>175</v>
      </c>
      <c r="E665" t="s">
        <v>7029</v>
      </c>
      <c r="F665" t="s">
        <v>7038</v>
      </c>
      <c r="G665" s="2">
        <v>144</v>
      </c>
      <c r="H665" s="11">
        <v>0.45141065830721006</v>
      </c>
      <c r="I665">
        <v>0</v>
      </c>
      <c r="J665" t="str">
        <f>IF(OR(F665="History &amp; War", F665="Economy &amp; Educational &amp; Science", F665="Psychology &amp; Spirituality &amp; Esotericism"), "Interesting", "Not interesing")</f>
        <v>Not interesing</v>
      </c>
    </row>
    <row r="666" spans="1:10" x14ac:dyDescent="0.2">
      <c r="A666" t="s">
        <v>1318</v>
      </c>
      <c r="B666" t="s">
        <v>383</v>
      </c>
      <c r="C666" s="2">
        <v>439</v>
      </c>
      <c r="D666" s="2">
        <v>342</v>
      </c>
      <c r="E666" t="s">
        <v>7029</v>
      </c>
      <c r="F666" t="s">
        <v>7039</v>
      </c>
      <c r="G666" s="2">
        <v>97</v>
      </c>
      <c r="H666" s="11">
        <v>0.22095671981776766</v>
      </c>
      <c r="I666">
        <v>0</v>
      </c>
      <c r="J666" t="str">
        <f>IF(OR(F666="History &amp; War", F666="Economy &amp; Educational &amp; Science", F666="Psychology &amp; Spirituality &amp; Esotericism"), "Interesting", "Not interesing")</f>
        <v>Not interesing</v>
      </c>
    </row>
    <row r="667" spans="1:10" x14ac:dyDescent="0.2">
      <c r="A667" t="s">
        <v>1319</v>
      </c>
      <c r="B667" t="s">
        <v>1320</v>
      </c>
      <c r="C667" s="2">
        <v>319</v>
      </c>
      <c r="D667" s="2">
        <v>271</v>
      </c>
      <c r="E667" t="s">
        <v>7029</v>
      </c>
      <c r="F667" t="s">
        <v>7039</v>
      </c>
      <c r="G667" s="2">
        <v>48</v>
      </c>
      <c r="H667" s="11">
        <v>0.15047021943573669</v>
      </c>
      <c r="I667">
        <v>0</v>
      </c>
      <c r="J667" t="str">
        <f>IF(OR(F667="History &amp; War", F667="Economy &amp; Educational &amp; Science", F667="Psychology &amp; Spirituality &amp; Esotericism"), "Interesting", "Not interesing")</f>
        <v>Not interesing</v>
      </c>
    </row>
    <row r="668" spans="1:10" x14ac:dyDescent="0.2">
      <c r="A668" t="s">
        <v>1325</v>
      </c>
      <c r="B668" t="s">
        <v>1326</v>
      </c>
      <c r="C668" s="2">
        <v>99</v>
      </c>
      <c r="D668" s="2">
        <v>56</v>
      </c>
      <c r="E668" t="s">
        <v>7029</v>
      </c>
      <c r="F668" t="s">
        <v>7038</v>
      </c>
      <c r="G668" s="2">
        <v>43</v>
      </c>
      <c r="H668" s="11">
        <v>0.43434343434343436</v>
      </c>
      <c r="I668">
        <v>0</v>
      </c>
      <c r="J668" t="str">
        <f>IF(OR(F668="History &amp; War", F668="Economy &amp; Educational &amp; Science", F668="Psychology &amp; Spirituality &amp; Esotericism"), "Interesting", "Not interesing")</f>
        <v>Not interesing</v>
      </c>
    </row>
    <row r="669" spans="1:10" x14ac:dyDescent="0.2">
      <c r="A669" t="s">
        <v>1328</v>
      </c>
      <c r="B669" t="s">
        <v>1329</v>
      </c>
      <c r="C669" s="2">
        <v>409</v>
      </c>
      <c r="D669" s="2">
        <v>339</v>
      </c>
      <c r="E669" t="s">
        <v>7029</v>
      </c>
      <c r="F669" t="s">
        <v>7044</v>
      </c>
      <c r="G669" s="2">
        <v>70</v>
      </c>
      <c r="H669" s="11">
        <v>0.17114914425427874</v>
      </c>
      <c r="I669">
        <v>0</v>
      </c>
      <c r="J669" t="str">
        <f>IF(OR(F669="History &amp; War", F669="Economy &amp; Educational &amp; Science", F669="Psychology &amp; Spirituality &amp; Esotericism"), "Interesting", "Not interesing")</f>
        <v>Interesting</v>
      </c>
    </row>
    <row r="670" spans="1:10" x14ac:dyDescent="0.2">
      <c r="A670" t="s">
        <v>1330</v>
      </c>
      <c r="B670" t="s">
        <v>1108</v>
      </c>
      <c r="C670" s="2">
        <v>239</v>
      </c>
      <c r="D670" s="2">
        <v>184</v>
      </c>
      <c r="E670" t="s">
        <v>7029</v>
      </c>
      <c r="F670" t="s">
        <v>7037</v>
      </c>
      <c r="G670" s="2">
        <v>55</v>
      </c>
      <c r="H670" s="11">
        <v>0.23012552301255229</v>
      </c>
      <c r="I670">
        <v>0</v>
      </c>
      <c r="J670" t="str">
        <f>IF(OR(F670="History &amp; War", F670="Economy &amp; Educational &amp; Science", F670="Psychology &amp; Spirituality &amp; Esotericism"), "Interesting", "Not interesing")</f>
        <v>Not interesing</v>
      </c>
    </row>
    <row r="671" spans="1:10" x14ac:dyDescent="0.2">
      <c r="A671" t="s">
        <v>993</v>
      </c>
      <c r="B671" t="s">
        <v>994</v>
      </c>
      <c r="C671" s="2">
        <v>319</v>
      </c>
      <c r="D671" s="2">
        <v>220</v>
      </c>
      <c r="E671" t="s">
        <v>7029</v>
      </c>
      <c r="F671" t="s">
        <v>7036</v>
      </c>
      <c r="G671" s="2">
        <v>99</v>
      </c>
      <c r="H671" s="11">
        <v>0.31034482758620691</v>
      </c>
      <c r="I671">
        <v>0</v>
      </c>
      <c r="J671" t="str">
        <f>IF(OR(F671="History &amp; War", F671="Economy &amp; Educational &amp; Science", F671="Psychology &amp; Spirituality &amp; Esotericism"), "Interesting", "Not interesing")</f>
        <v>Not interesing</v>
      </c>
    </row>
    <row r="672" spans="1:10" x14ac:dyDescent="0.2">
      <c r="A672" t="s">
        <v>1135</v>
      </c>
      <c r="B672" t="s">
        <v>874</v>
      </c>
      <c r="C672" s="2">
        <v>279</v>
      </c>
      <c r="D672" s="2">
        <v>179</v>
      </c>
      <c r="E672" t="s">
        <v>7029</v>
      </c>
      <c r="F672" t="s">
        <v>7036</v>
      </c>
      <c r="G672" s="2">
        <v>100</v>
      </c>
      <c r="H672" s="11">
        <v>0.35842293906810035</v>
      </c>
      <c r="I672">
        <v>0</v>
      </c>
      <c r="J672" t="str">
        <f>IF(OR(F672="History &amp; War", F672="Economy &amp; Educational &amp; Science", F672="Psychology &amp; Spirituality &amp; Esotericism"), "Interesting", "Not interesing")</f>
        <v>Not interesing</v>
      </c>
    </row>
    <row r="673" spans="1:10" x14ac:dyDescent="0.2">
      <c r="A673" t="s">
        <v>1332</v>
      </c>
      <c r="B673" t="s">
        <v>1333</v>
      </c>
      <c r="C673" s="2">
        <v>239</v>
      </c>
      <c r="D673" s="2">
        <v>117</v>
      </c>
      <c r="E673" t="s">
        <v>7027</v>
      </c>
      <c r="F673" t="s">
        <v>7039</v>
      </c>
      <c r="G673" s="2">
        <v>122</v>
      </c>
      <c r="H673" s="11">
        <v>0.5104602510460251</v>
      </c>
      <c r="I673">
        <v>0</v>
      </c>
      <c r="J673" t="str">
        <f>IF(OR(F673="History &amp; War", F673="Economy &amp; Educational &amp; Science", F673="Psychology &amp; Spirituality &amp; Esotericism"), "Interesting", "Not interesing")</f>
        <v>Not interesing</v>
      </c>
    </row>
    <row r="674" spans="1:10" x14ac:dyDescent="0.2">
      <c r="A674" t="s">
        <v>1334</v>
      </c>
      <c r="B674" t="s">
        <v>1335</v>
      </c>
      <c r="C674" s="2">
        <v>399</v>
      </c>
      <c r="D674" s="2">
        <v>271</v>
      </c>
      <c r="E674" t="s">
        <v>7029</v>
      </c>
      <c r="F674" t="s">
        <v>7043</v>
      </c>
      <c r="G674" s="2">
        <v>128</v>
      </c>
      <c r="H674" s="11">
        <v>0.32080200501253131</v>
      </c>
      <c r="I674">
        <v>0</v>
      </c>
      <c r="J674" t="str">
        <f>IF(OR(F674="History &amp; War", F674="Economy &amp; Educational &amp; Science", F674="Psychology &amp; Spirituality &amp; Esotericism"), "Interesting", "Not interesing")</f>
        <v>Interesting</v>
      </c>
    </row>
    <row r="675" spans="1:10" x14ac:dyDescent="0.2">
      <c r="A675" t="s">
        <v>1338</v>
      </c>
      <c r="B675" t="s">
        <v>1339</v>
      </c>
      <c r="C675" s="2">
        <v>319</v>
      </c>
      <c r="D675" s="2">
        <v>271</v>
      </c>
      <c r="E675" t="s">
        <v>7029</v>
      </c>
      <c r="F675" t="s">
        <v>7036</v>
      </c>
      <c r="G675" s="2">
        <v>48</v>
      </c>
      <c r="H675" s="11">
        <v>0.15047021943573669</v>
      </c>
      <c r="I675">
        <v>0</v>
      </c>
      <c r="J675" t="str">
        <f>IF(OR(F675="History &amp; War", F675="Economy &amp; Educational &amp; Science", F675="Psychology &amp; Spirituality &amp; Esotericism"), "Interesting", "Not interesing")</f>
        <v>Not interesing</v>
      </c>
    </row>
    <row r="676" spans="1:10" x14ac:dyDescent="0.2">
      <c r="A676" t="s">
        <v>1342</v>
      </c>
      <c r="B676" t="s">
        <v>1343</v>
      </c>
      <c r="C676" s="2">
        <v>319</v>
      </c>
      <c r="D676" s="2">
        <v>262</v>
      </c>
      <c r="E676" t="s">
        <v>7029</v>
      </c>
      <c r="F676" t="s">
        <v>7044</v>
      </c>
      <c r="G676" s="2">
        <v>57</v>
      </c>
      <c r="H676" s="11">
        <v>0.17868338557993729</v>
      </c>
      <c r="I676">
        <v>0</v>
      </c>
      <c r="J676" t="str">
        <f>IF(OR(F676="History &amp; War", F676="Economy &amp; Educational &amp; Science", F676="Psychology &amp; Spirituality &amp; Esotericism"), "Interesting", "Not interesing")</f>
        <v>Interesting</v>
      </c>
    </row>
    <row r="677" spans="1:10" x14ac:dyDescent="0.2">
      <c r="A677" t="s">
        <v>1344</v>
      </c>
      <c r="B677" t="s">
        <v>1345</v>
      </c>
      <c r="C677" s="2">
        <v>319</v>
      </c>
      <c r="D677" s="2">
        <v>233</v>
      </c>
      <c r="E677" t="s">
        <v>7027</v>
      </c>
      <c r="F677" t="s">
        <v>7036</v>
      </c>
      <c r="G677" s="2">
        <v>86</v>
      </c>
      <c r="H677" s="11">
        <v>0.26959247648902823</v>
      </c>
      <c r="I677">
        <v>0</v>
      </c>
      <c r="J677" t="str">
        <f>IF(OR(F677="History &amp; War", F677="Economy &amp; Educational &amp; Science", F677="Psychology &amp; Spirituality &amp; Esotericism"), "Interesting", "Not interesing")</f>
        <v>Not interesing</v>
      </c>
    </row>
    <row r="678" spans="1:10" x14ac:dyDescent="0.2">
      <c r="A678" t="s">
        <v>1346</v>
      </c>
      <c r="B678" t="s">
        <v>1347</v>
      </c>
      <c r="C678" s="2">
        <v>329</v>
      </c>
      <c r="D678" s="2">
        <v>211</v>
      </c>
      <c r="E678" t="s">
        <v>7029</v>
      </c>
      <c r="F678" t="s">
        <v>7038</v>
      </c>
      <c r="G678" s="2">
        <v>118</v>
      </c>
      <c r="H678" s="11">
        <v>0.35866261398176291</v>
      </c>
      <c r="I678">
        <v>0</v>
      </c>
      <c r="J678" t="str">
        <f>IF(OR(F678="History &amp; War", F678="Economy &amp; Educational &amp; Science", F678="Psychology &amp; Spirituality &amp; Esotericism"), "Interesting", "Not interesing")</f>
        <v>Not interesing</v>
      </c>
    </row>
    <row r="679" spans="1:10" x14ac:dyDescent="0.2">
      <c r="A679" t="s">
        <v>1350</v>
      </c>
      <c r="B679" t="s">
        <v>333</v>
      </c>
      <c r="C679" s="2">
        <v>239</v>
      </c>
      <c r="D679" s="2">
        <v>146</v>
      </c>
      <c r="E679" t="s">
        <v>7029</v>
      </c>
      <c r="F679" t="s">
        <v>7041</v>
      </c>
      <c r="G679" s="2">
        <v>93</v>
      </c>
      <c r="H679" s="11">
        <v>0.38912133891213391</v>
      </c>
      <c r="I679">
        <v>0</v>
      </c>
      <c r="J679" t="str">
        <f>IF(OR(F679="History &amp; War", F679="Economy &amp; Educational &amp; Science", F679="Psychology &amp; Spirituality &amp; Esotericism"), "Interesting", "Not interesing")</f>
        <v>Interesting</v>
      </c>
    </row>
    <row r="680" spans="1:10" x14ac:dyDescent="0.2">
      <c r="A680" t="s">
        <v>1351</v>
      </c>
      <c r="B680" t="s">
        <v>1352</v>
      </c>
      <c r="C680" s="2">
        <v>319</v>
      </c>
      <c r="D680" s="2">
        <v>182</v>
      </c>
      <c r="E680" t="s">
        <v>7029</v>
      </c>
      <c r="F680" t="s">
        <v>7041</v>
      </c>
      <c r="G680" s="2">
        <v>137</v>
      </c>
      <c r="H680" s="11">
        <v>0.42946708463949845</v>
      </c>
      <c r="I680">
        <v>0</v>
      </c>
      <c r="J680" t="str">
        <f>IF(OR(F680="History &amp; War", F680="Economy &amp; Educational &amp; Science", F680="Psychology &amp; Spirituality &amp; Esotericism"), "Interesting", "Not interesing")</f>
        <v>Interesting</v>
      </c>
    </row>
    <row r="681" spans="1:10" x14ac:dyDescent="0.2">
      <c r="A681" t="s">
        <v>1250</v>
      </c>
      <c r="B681" t="s">
        <v>1012</v>
      </c>
      <c r="C681" s="2">
        <v>319</v>
      </c>
      <c r="D681" s="2">
        <v>153</v>
      </c>
      <c r="E681" t="s">
        <v>7029</v>
      </c>
      <c r="F681" t="s">
        <v>7038</v>
      </c>
      <c r="G681" s="2">
        <v>166</v>
      </c>
      <c r="H681" s="11">
        <v>0.52037617554858939</v>
      </c>
      <c r="I681">
        <v>0</v>
      </c>
      <c r="J681" t="str">
        <f>IF(OR(F681="History &amp; War", F681="Economy &amp; Educational &amp; Science", F681="Psychology &amp; Spirituality &amp; Esotericism"), "Interesting", "Not interesing")</f>
        <v>Not interesing</v>
      </c>
    </row>
    <row r="682" spans="1:10" x14ac:dyDescent="0.2">
      <c r="A682" t="s">
        <v>1353</v>
      </c>
      <c r="B682" t="s">
        <v>540</v>
      </c>
      <c r="C682" s="2">
        <v>99</v>
      </c>
      <c r="D682" s="2">
        <v>12</v>
      </c>
      <c r="E682" t="s">
        <v>7029</v>
      </c>
      <c r="F682" t="s">
        <v>7038</v>
      </c>
      <c r="G682" s="2">
        <v>87</v>
      </c>
      <c r="H682" s="11">
        <v>0.87878787878787878</v>
      </c>
      <c r="I682">
        <v>0</v>
      </c>
      <c r="J682" t="str">
        <f>IF(OR(F682="History &amp; War", F682="Economy &amp; Educational &amp; Science", F682="Psychology &amp; Spirituality &amp; Esotericism"), "Interesting", "Not interesing")</f>
        <v>Not interesing</v>
      </c>
    </row>
    <row r="683" spans="1:10" x14ac:dyDescent="0.2">
      <c r="A683" t="s">
        <v>1354</v>
      </c>
      <c r="B683" t="s">
        <v>1355</v>
      </c>
      <c r="C683" s="2">
        <v>319</v>
      </c>
      <c r="D683" s="2">
        <v>226</v>
      </c>
      <c r="E683" t="s">
        <v>7029</v>
      </c>
      <c r="F683" t="s">
        <v>7036</v>
      </c>
      <c r="G683" s="2">
        <v>93</v>
      </c>
      <c r="H683" s="11">
        <v>0.29153605015673983</v>
      </c>
      <c r="I683">
        <v>0</v>
      </c>
      <c r="J683" t="str">
        <f>IF(OR(F683="History &amp; War", F683="Economy &amp; Educational &amp; Science", F683="Psychology &amp; Spirituality &amp; Esotericism"), "Interesting", "Not interesing")</f>
        <v>Not interesing</v>
      </c>
    </row>
    <row r="684" spans="1:10" x14ac:dyDescent="0.2">
      <c r="A684" t="s">
        <v>1359</v>
      </c>
      <c r="B684" t="s">
        <v>1360</v>
      </c>
      <c r="C684" s="2">
        <v>319</v>
      </c>
      <c r="D684" s="2">
        <v>246</v>
      </c>
      <c r="E684" t="s">
        <v>7029</v>
      </c>
      <c r="F684" t="s">
        <v>7036</v>
      </c>
      <c r="G684" s="2">
        <v>73</v>
      </c>
      <c r="H684" s="11">
        <v>0.22884012539184953</v>
      </c>
      <c r="I684">
        <v>0</v>
      </c>
      <c r="J684" t="str">
        <f>IF(OR(F684="History &amp; War", F684="Economy &amp; Educational &amp; Science", F684="Psychology &amp; Spirituality &amp; Esotericism"), "Interesting", "Not interesing")</f>
        <v>Not interesing</v>
      </c>
    </row>
    <row r="685" spans="1:10" x14ac:dyDescent="0.2">
      <c r="A685" t="s">
        <v>1361</v>
      </c>
      <c r="B685" t="s">
        <v>1362</v>
      </c>
      <c r="C685" s="2">
        <v>319</v>
      </c>
      <c r="D685" s="2">
        <v>207</v>
      </c>
      <c r="E685" t="s">
        <v>7029</v>
      </c>
      <c r="F685" t="s">
        <v>7036</v>
      </c>
      <c r="G685" s="2">
        <v>112</v>
      </c>
      <c r="H685" s="11">
        <v>0.35109717868338558</v>
      </c>
      <c r="I685">
        <v>0</v>
      </c>
      <c r="J685" t="str">
        <f>IF(OR(F685="History &amp; War", F685="Economy &amp; Educational &amp; Science", F685="Psychology &amp; Spirituality &amp; Esotericism"), "Interesting", "Not interesing")</f>
        <v>Not interesing</v>
      </c>
    </row>
    <row r="686" spans="1:10" x14ac:dyDescent="0.2">
      <c r="A686" t="s">
        <v>1364</v>
      </c>
      <c r="B686" t="s">
        <v>1365</v>
      </c>
      <c r="C686" s="2">
        <v>319</v>
      </c>
      <c r="D686" s="2">
        <v>217</v>
      </c>
      <c r="E686" t="s">
        <v>7027</v>
      </c>
      <c r="F686" t="s">
        <v>7036</v>
      </c>
      <c r="G686" s="2">
        <v>102</v>
      </c>
      <c r="H686" s="11">
        <v>0.31974921630094044</v>
      </c>
      <c r="I686">
        <v>0</v>
      </c>
      <c r="J686" t="str">
        <f>IF(OR(F686="History &amp; War", F686="Economy &amp; Educational &amp; Science", F686="Psychology &amp; Spirituality &amp; Esotericism"), "Interesting", "Not interesing")</f>
        <v>Not interesing</v>
      </c>
    </row>
    <row r="687" spans="1:10" x14ac:dyDescent="0.2">
      <c r="A687" t="s">
        <v>1368</v>
      </c>
      <c r="B687" t="s">
        <v>1178</v>
      </c>
      <c r="C687" s="2">
        <v>319</v>
      </c>
      <c r="D687" s="2">
        <v>242</v>
      </c>
      <c r="E687" t="s">
        <v>7029</v>
      </c>
      <c r="F687" t="s">
        <v>7037</v>
      </c>
      <c r="G687" s="2">
        <v>77</v>
      </c>
      <c r="H687" s="11">
        <v>0.2413793103448276</v>
      </c>
      <c r="I687">
        <v>0</v>
      </c>
      <c r="J687" t="str">
        <f>IF(OR(F687="History &amp; War", F687="Economy &amp; Educational &amp; Science", F687="Psychology &amp; Spirituality &amp; Esotericism"), "Interesting", "Not interesing")</f>
        <v>Not interesing</v>
      </c>
    </row>
    <row r="688" spans="1:10" x14ac:dyDescent="0.2">
      <c r="A688" t="s">
        <v>1369</v>
      </c>
      <c r="B688" t="s">
        <v>1370</v>
      </c>
      <c r="C688" s="2">
        <v>399</v>
      </c>
      <c r="D688" s="2">
        <v>331</v>
      </c>
      <c r="E688" t="s">
        <v>7029</v>
      </c>
      <c r="F688" t="s">
        <v>7039</v>
      </c>
      <c r="G688" s="2">
        <v>68</v>
      </c>
      <c r="H688" s="11">
        <v>0.17042606516290726</v>
      </c>
      <c r="I688">
        <v>0</v>
      </c>
      <c r="J688" t="str">
        <f>IF(OR(F688="History &amp; War", F688="Economy &amp; Educational &amp; Science", F688="Psychology &amp; Spirituality &amp; Esotericism"), "Interesting", "Not interesing")</f>
        <v>Not interesing</v>
      </c>
    </row>
    <row r="689" spans="1:10" x14ac:dyDescent="0.2">
      <c r="A689" t="s">
        <v>1371</v>
      </c>
      <c r="B689" t="s">
        <v>145</v>
      </c>
      <c r="C689" s="2">
        <v>319</v>
      </c>
      <c r="D689" s="2">
        <v>284</v>
      </c>
      <c r="E689" t="s">
        <v>7029</v>
      </c>
      <c r="F689" t="s">
        <v>7043</v>
      </c>
      <c r="G689" s="2">
        <v>35</v>
      </c>
      <c r="H689" s="11">
        <v>0.109717868338558</v>
      </c>
      <c r="I689">
        <v>0</v>
      </c>
      <c r="J689" t="str">
        <f>IF(OR(F689="History &amp; War", F689="Economy &amp; Educational &amp; Science", F689="Psychology &amp; Spirituality &amp; Esotericism"), "Interesting", "Not interesing")</f>
        <v>Interesting</v>
      </c>
    </row>
    <row r="690" spans="1:10" x14ac:dyDescent="0.2">
      <c r="A690" t="s">
        <v>1374</v>
      </c>
      <c r="B690" t="s">
        <v>1208</v>
      </c>
      <c r="C690" s="2">
        <v>319</v>
      </c>
      <c r="D690" s="2">
        <v>226</v>
      </c>
      <c r="E690" t="s">
        <v>7029</v>
      </c>
      <c r="F690" t="s">
        <v>7044</v>
      </c>
      <c r="G690" s="2">
        <v>93</v>
      </c>
      <c r="H690" s="11">
        <v>0.29153605015673983</v>
      </c>
      <c r="I690">
        <v>0</v>
      </c>
      <c r="J690" t="str">
        <f>IF(OR(F690="History &amp; War", F690="Economy &amp; Educational &amp; Science", F690="Psychology &amp; Spirituality &amp; Esotericism"), "Interesting", "Not interesing")</f>
        <v>Interesting</v>
      </c>
    </row>
    <row r="691" spans="1:10" x14ac:dyDescent="0.2">
      <c r="A691" t="s">
        <v>1375</v>
      </c>
      <c r="B691" t="s">
        <v>1376</v>
      </c>
      <c r="C691" s="2">
        <v>239</v>
      </c>
      <c r="D691" s="2">
        <v>198</v>
      </c>
      <c r="E691" t="s">
        <v>7029</v>
      </c>
      <c r="F691" t="s">
        <v>7036</v>
      </c>
      <c r="G691" s="2">
        <v>41</v>
      </c>
      <c r="H691" s="11">
        <v>0.17154811715481172</v>
      </c>
      <c r="I691">
        <v>0</v>
      </c>
      <c r="J691" t="str">
        <f>IF(OR(F691="History &amp; War", F691="Economy &amp; Educational &amp; Science", F691="Psychology &amp; Spirituality &amp; Esotericism"), "Interesting", "Not interesing")</f>
        <v>Not interesing</v>
      </c>
    </row>
    <row r="692" spans="1:10" x14ac:dyDescent="0.2">
      <c r="A692" t="s">
        <v>1377</v>
      </c>
      <c r="B692" t="s">
        <v>908</v>
      </c>
      <c r="C692" s="2">
        <v>319</v>
      </c>
      <c r="D692" s="2">
        <v>262</v>
      </c>
      <c r="E692" t="s">
        <v>7029</v>
      </c>
      <c r="F692" t="s">
        <v>7039</v>
      </c>
      <c r="G692" s="2">
        <v>57</v>
      </c>
      <c r="H692" s="11">
        <v>0.17868338557993729</v>
      </c>
      <c r="I692">
        <v>0</v>
      </c>
      <c r="J692" t="str">
        <f>IF(OR(F692="History &amp; War", F692="Economy &amp; Educational &amp; Science", F692="Psychology &amp; Spirituality &amp; Esotericism"), "Interesting", "Not interesing")</f>
        <v>Not interesing</v>
      </c>
    </row>
    <row r="693" spans="1:10" x14ac:dyDescent="0.2">
      <c r="A693" t="s">
        <v>1380</v>
      </c>
      <c r="B693" t="s">
        <v>1381</v>
      </c>
      <c r="C693" s="2">
        <v>119</v>
      </c>
      <c r="D693" s="2">
        <v>51</v>
      </c>
      <c r="E693" t="s">
        <v>7027</v>
      </c>
      <c r="F693" t="s">
        <v>7037</v>
      </c>
      <c r="G693" s="2">
        <v>68</v>
      </c>
      <c r="H693" s="11">
        <v>0.5714285714285714</v>
      </c>
      <c r="I693">
        <v>0</v>
      </c>
      <c r="J693" t="str">
        <f>IF(OR(F693="History &amp; War", F693="Economy &amp; Educational &amp; Science", F693="Psychology &amp; Spirituality &amp; Esotericism"), "Interesting", "Not interesing")</f>
        <v>Not interesing</v>
      </c>
    </row>
    <row r="694" spans="1:10" x14ac:dyDescent="0.2">
      <c r="A694" t="s">
        <v>1385</v>
      </c>
      <c r="B694" t="s">
        <v>333</v>
      </c>
      <c r="C694" s="2">
        <v>399</v>
      </c>
      <c r="D694" s="2">
        <v>363</v>
      </c>
      <c r="E694" t="s">
        <v>7029</v>
      </c>
      <c r="F694" t="s">
        <v>7039</v>
      </c>
      <c r="G694" s="2">
        <v>36</v>
      </c>
      <c r="H694" s="11">
        <v>9.0225563909774431E-2</v>
      </c>
      <c r="I694">
        <v>0</v>
      </c>
      <c r="J694" t="str">
        <f>IF(OR(F694="History &amp; War", F694="Economy &amp; Educational &amp; Science", F694="Psychology &amp; Spirituality &amp; Esotericism"), "Interesting", "Not interesing")</f>
        <v>Not interesing</v>
      </c>
    </row>
    <row r="695" spans="1:10" x14ac:dyDescent="0.2">
      <c r="A695" t="s">
        <v>1386</v>
      </c>
      <c r="B695" t="s">
        <v>1387</v>
      </c>
      <c r="C695" s="2">
        <v>369</v>
      </c>
      <c r="D695" s="2">
        <v>288</v>
      </c>
      <c r="E695" t="s">
        <v>7029</v>
      </c>
      <c r="F695" t="s">
        <v>7039</v>
      </c>
      <c r="G695" s="2">
        <v>81</v>
      </c>
      <c r="H695" s="11">
        <v>0.21951219512195122</v>
      </c>
      <c r="I695">
        <v>0</v>
      </c>
      <c r="J695" t="str">
        <f>IF(OR(F695="History &amp; War", F695="Economy &amp; Educational &amp; Science", F695="Psychology &amp; Spirituality &amp; Esotericism"), "Interesting", "Not interesing")</f>
        <v>Not interesing</v>
      </c>
    </row>
    <row r="696" spans="1:10" x14ac:dyDescent="0.2">
      <c r="A696" t="s">
        <v>1389</v>
      </c>
      <c r="B696" t="s">
        <v>1390</v>
      </c>
      <c r="C696" s="2">
        <v>279</v>
      </c>
      <c r="D696" s="2">
        <v>170</v>
      </c>
      <c r="E696" t="s">
        <v>7027</v>
      </c>
      <c r="F696" t="s">
        <v>7043</v>
      </c>
      <c r="G696" s="2">
        <v>109</v>
      </c>
      <c r="H696" s="11">
        <v>0.39068100358422941</v>
      </c>
      <c r="I696">
        <v>0</v>
      </c>
      <c r="J696" t="str">
        <f>IF(OR(F696="History &amp; War", F696="Economy &amp; Educational &amp; Science", F696="Psychology &amp; Spirituality &amp; Esotericism"), "Interesting", "Not interesing")</f>
        <v>Interesting</v>
      </c>
    </row>
    <row r="697" spans="1:10" x14ac:dyDescent="0.2">
      <c r="A697" t="s">
        <v>1394</v>
      </c>
      <c r="B697" t="s">
        <v>965</v>
      </c>
      <c r="C697" s="2">
        <v>319</v>
      </c>
      <c r="D697" s="2">
        <v>128</v>
      </c>
      <c r="E697" t="s">
        <v>7029</v>
      </c>
      <c r="F697" t="s">
        <v>7038</v>
      </c>
      <c r="G697" s="2">
        <v>191</v>
      </c>
      <c r="H697" s="11">
        <v>0.59874608150470221</v>
      </c>
      <c r="I697">
        <v>0</v>
      </c>
      <c r="J697" t="str">
        <f>IF(OR(F697="History &amp; War", F697="Economy &amp; Educational &amp; Science", F697="Psychology &amp; Spirituality &amp; Esotericism"), "Interesting", "Not interesing")</f>
        <v>Not interesing</v>
      </c>
    </row>
    <row r="698" spans="1:10" x14ac:dyDescent="0.2">
      <c r="A698" t="s">
        <v>1395</v>
      </c>
      <c r="B698" t="s">
        <v>808</v>
      </c>
      <c r="C698" s="2">
        <v>319</v>
      </c>
      <c r="D698" s="2">
        <v>255</v>
      </c>
      <c r="E698" t="s">
        <v>7027</v>
      </c>
      <c r="F698" t="s">
        <v>7039</v>
      </c>
      <c r="G698" s="2">
        <v>64</v>
      </c>
      <c r="H698" s="11">
        <v>0.20062695924764889</v>
      </c>
      <c r="I698">
        <v>0</v>
      </c>
      <c r="J698" t="str">
        <f>IF(OR(F698="History &amp; War", F698="Economy &amp; Educational &amp; Science", F698="Psychology &amp; Spirituality &amp; Esotericism"), "Interesting", "Not interesing")</f>
        <v>Not interesing</v>
      </c>
    </row>
    <row r="699" spans="1:10" x14ac:dyDescent="0.2">
      <c r="A699" t="s">
        <v>1396</v>
      </c>
      <c r="B699" t="s">
        <v>1397</v>
      </c>
      <c r="C699" s="2">
        <v>319</v>
      </c>
      <c r="D699" s="2">
        <v>287</v>
      </c>
      <c r="E699" t="s">
        <v>7029</v>
      </c>
      <c r="F699" t="s">
        <v>7036</v>
      </c>
      <c r="G699" s="2">
        <v>32</v>
      </c>
      <c r="H699" s="11">
        <v>0.10031347962382445</v>
      </c>
      <c r="I699">
        <v>0</v>
      </c>
      <c r="J699" t="str">
        <f>IF(OR(F699="History &amp; War", F699="Economy &amp; Educational &amp; Science", F699="Psychology &amp; Spirituality &amp; Esotericism"), "Interesting", "Not interesing")</f>
        <v>Not interesing</v>
      </c>
    </row>
    <row r="700" spans="1:10" x14ac:dyDescent="0.2">
      <c r="A700" t="s">
        <v>1398</v>
      </c>
      <c r="B700" t="s">
        <v>411</v>
      </c>
      <c r="C700" s="2">
        <v>279</v>
      </c>
      <c r="D700" s="2">
        <v>187</v>
      </c>
      <c r="E700" t="s">
        <v>7029</v>
      </c>
      <c r="F700" t="s">
        <v>7043</v>
      </c>
      <c r="G700" s="2">
        <v>92</v>
      </c>
      <c r="H700" s="11">
        <v>0.32974910394265233</v>
      </c>
      <c r="I700">
        <v>0</v>
      </c>
      <c r="J700" t="str">
        <f>IF(OR(F700="History &amp; War", F700="Economy &amp; Educational &amp; Science", F700="Psychology &amp; Spirituality &amp; Esotericism"), "Interesting", "Not interesing")</f>
        <v>Interesting</v>
      </c>
    </row>
    <row r="701" spans="1:10" x14ac:dyDescent="0.2">
      <c r="A701" t="s">
        <v>1401</v>
      </c>
      <c r="B701" t="s">
        <v>1078</v>
      </c>
      <c r="C701" s="2">
        <v>319</v>
      </c>
      <c r="D701" s="2">
        <v>175</v>
      </c>
      <c r="E701" t="s">
        <v>7029</v>
      </c>
      <c r="F701" t="s">
        <v>7038</v>
      </c>
      <c r="G701" s="2">
        <v>144</v>
      </c>
      <c r="H701" s="11">
        <v>0.45141065830721006</v>
      </c>
      <c r="I701">
        <v>0</v>
      </c>
      <c r="J701" t="str">
        <f>IF(OR(F701="History &amp; War", F701="Economy &amp; Educational &amp; Science", F701="Psychology &amp; Spirituality &amp; Esotericism"), "Interesting", "Not interesing")</f>
        <v>Not interesing</v>
      </c>
    </row>
    <row r="702" spans="1:10" x14ac:dyDescent="0.2">
      <c r="A702" t="s">
        <v>1402</v>
      </c>
      <c r="B702" t="s">
        <v>1403</v>
      </c>
      <c r="C702" s="2">
        <v>319</v>
      </c>
      <c r="D702" s="2">
        <v>214</v>
      </c>
      <c r="E702" t="s">
        <v>7027</v>
      </c>
      <c r="F702" t="s">
        <v>7036</v>
      </c>
      <c r="G702" s="2">
        <v>105</v>
      </c>
      <c r="H702" s="11">
        <v>0.32915360501567398</v>
      </c>
      <c r="I702">
        <v>0</v>
      </c>
      <c r="J702" t="str">
        <f>IF(OR(F702="History &amp; War", F702="Economy &amp; Educational &amp; Science", F702="Psychology &amp; Spirituality &amp; Esotericism"), "Interesting", "Not interesing")</f>
        <v>Not interesing</v>
      </c>
    </row>
    <row r="703" spans="1:10" x14ac:dyDescent="0.2">
      <c r="A703" t="s">
        <v>1404</v>
      </c>
      <c r="B703" t="s">
        <v>1333</v>
      </c>
      <c r="C703" s="2">
        <v>239</v>
      </c>
      <c r="D703" s="2">
        <v>158</v>
      </c>
      <c r="E703" t="s">
        <v>7027</v>
      </c>
      <c r="F703" t="s">
        <v>7039</v>
      </c>
      <c r="G703" s="2">
        <v>81</v>
      </c>
      <c r="H703" s="11">
        <v>0.33891213389121339</v>
      </c>
      <c r="I703">
        <v>0</v>
      </c>
      <c r="J703" t="str">
        <f>IF(OR(F703="History &amp; War", F703="Economy &amp; Educational &amp; Science", F703="Psychology &amp; Spirituality &amp; Esotericism"), "Interesting", "Not interesing")</f>
        <v>Not interesing</v>
      </c>
    </row>
    <row r="704" spans="1:10" x14ac:dyDescent="0.2">
      <c r="A704" t="s">
        <v>1405</v>
      </c>
      <c r="B704" t="s">
        <v>1153</v>
      </c>
      <c r="C704" s="2">
        <v>319</v>
      </c>
      <c r="D704" s="2">
        <v>274</v>
      </c>
      <c r="E704" t="s">
        <v>7029</v>
      </c>
      <c r="F704" t="s">
        <v>7036</v>
      </c>
      <c r="G704" s="2">
        <v>45</v>
      </c>
      <c r="H704" s="11">
        <v>0.14106583072100312</v>
      </c>
      <c r="I704">
        <v>0</v>
      </c>
      <c r="J704" t="str">
        <f>IF(OR(F704="History &amp; War", F704="Economy &amp; Educational &amp; Science", F704="Psychology &amp; Spirituality &amp; Esotericism"), "Interesting", "Not interesing")</f>
        <v>Not interesing</v>
      </c>
    </row>
    <row r="705" spans="1:10" x14ac:dyDescent="0.2">
      <c r="A705" t="s">
        <v>1406</v>
      </c>
      <c r="B705" t="s">
        <v>1333</v>
      </c>
      <c r="C705" s="2">
        <v>249</v>
      </c>
      <c r="D705" s="2">
        <v>152</v>
      </c>
      <c r="E705" t="s">
        <v>7027</v>
      </c>
      <c r="F705" t="s">
        <v>7039</v>
      </c>
      <c r="G705" s="2">
        <v>97</v>
      </c>
      <c r="H705" s="11">
        <v>0.38955823293172692</v>
      </c>
      <c r="I705">
        <v>0</v>
      </c>
      <c r="J705" t="str">
        <f>IF(OR(F705="History &amp; War", F705="Economy &amp; Educational &amp; Science", F705="Psychology &amp; Spirituality &amp; Esotericism"), "Interesting", "Not interesing")</f>
        <v>Not interesing</v>
      </c>
    </row>
    <row r="706" spans="1:10" x14ac:dyDescent="0.2">
      <c r="A706" t="s">
        <v>995</v>
      </c>
      <c r="B706" t="s">
        <v>996</v>
      </c>
      <c r="C706" s="2">
        <v>319</v>
      </c>
      <c r="D706" s="2">
        <v>284</v>
      </c>
      <c r="E706" t="s">
        <v>7029</v>
      </c>
      <c r="F706" t="s">
        <v>7036</v>
      </c>
      <c r="G706" s="2">
        <v>35</v>
      </c>
      <c r="H706" s="11">
        <v>0.109717868338558</v>
      </c>
      <c r="I706">
        <v>0</v>
      </c>
      <c r="J706" t="str">
        <f>IF(OR(F706="History &amp; War", F706="Economy &amp; Educational &amp; Science", F706="Psychology &amp; Spirituality &amp; Esotericism"), "Interesting", "Not interesing")</f>
        <v>Not interesing</v>
      </c>
    </row>
    <row r="707" spans="1:10" x14ac:dyDescent="0.2">
      <c r="A707" t="s">
        <v>1407</v>
      </c>
      <c r="B707" t="s">
        <v>1408</v>
      </c>
      <c r="C707" s="2">
        <v>319</v>
      </c>
      <c r="D707" s="2">
        <v>316</v>
      </c>
      <c r="E707" t="s">
        <v>7029</v>
      </c>
      <c r="F707" t="s">
        <v>7039</v>
      </c>
      <c r="G707" s="2">
        <v>3</v>
      </c>
      <c r="H707" s="11">
        <v>9.4043887147335428E-3</v>
      </c>
      <c r="I707">
        <v>0</v>
      </c>
      <c r="J707" t="str">
        <f>IF(OR(F707="History &amp; War", F707="Economy &amp; Educational &amp; Science", F707="Psychology &amp; Spirituality &amp; Esotericism"), "Interesting", "Not interesing")</f>
        <v>Not interesing</v>
      </c>
    </row>
    <row r="708" spans="1:10" x14ac:dyDescent="0.2">
      <c r="A708" t="s">
        <v>1409</v>
      </c>
      <c r="B708" t="s">
        <v>1410</v>
      </c>
      <c r="C708" s="2">
        <v>359</v>
      </c>
      <c r="D708" s="2">
        <v>302</v>
      </c>
      <c r="E708" t="s">
        <v>7029</v>
      </c>
      <c r="F708" t="s">
        <v>7041</v>
      </c>
      <c r="G708" s="2">
        <v>57</v>
      </c>
      <c r="H708" s="11">
        <v>0.15877437325905291</v>
      </c>
      <c r="I708">
        <v>0</v>
      </c>
      <c r="J708" t="str">
        <f>IF(OR(F708="History &amp; War", F708="Economy &amp; Educational &amp; Science", F708="Psychology &amp; Spirituality &amp; Esotericism"), "Interesting", "Not interesing")</f>
        <v>Interesting</v>
      </c>
    </row>
    <row r="709" spans="1:10" x14ac:dyDescent="0.2">
      <c r="A709" t="s">
        <v>1411</v>
      </c>
      <c r="B709" t="s">
        <v>1412</v>
      </c>
      <c r="C709" s="2">
        <v>319</v>
      </c>
      <c r="D709" s="2">
        <v>230</v>
      </c>
      <c r="E709" t="s">
        <v>7029</v>
      </c>
      <c r="F709" t="s">
        <v>7036</v>
      </c>
      <c r="G709" s="2">
        <v>89</v>
      </c>
      <c r="H709" s="11">
        <v>0.27899686520376177</v>
      </c>
      <c r="I709">
        <v>0</v>
      </c>
      <c r="J709" t="str">
        <f>IF(OR(F709="History &amp; War", F709="Economy &amp; Educational &amp; Science", F709="Psychology &amp; Spirituality &amp; Esotericism"), "Interesting", "Not interesing")</f>
        <v>Not interesing</v>
      </c>
    </row>
    <row r="710" spans="1:10" x14ac:dyDescent="0.2">
      <c r="A710" t="s">
        <v>924</v>
      </c>
      <c r="B710" t="s">
        <v>925</v>
      </c>
      <c r="C710" s="2">
        <v>319</v>
      </c>
      <c r="D710" s="2">
        <v>230</v>
      </c>
      <c r="E710" t="s">
        <v>7029</v>
      </c>
      <c r="F710" t="s">
        <v>7044</v>
      </c>
      <c r="G710" s="2">
        <v>89</v>
      </c>
      <c r="H710" s="11">
        <v>0.27899686520376177</v>
      </c>
      <c r="I710">
        <v>0</v>
      </c>
      <c r="J710" t="str">
        <f>IF(OR(F710="History &amp; War", F710="Economy &amp; Educational &amp; Science", F710="Psychology &amp; Spirituality &amp; Esotericism"), "Interesting", "Not interesing")</f>
        <v>Interesting</v>
      </c>
    </row>
    <row r="711" spans="1:10" x14ac:dyDescent="0.2">
      <c r="A711" t="s">
        <v>1417</v>
      </c>
      <c r="B711" t="s">
        <v>1418</v>
      </c>
      <c r="C711" s="2">
        <v>169</v>
      </c>
      <c r="D711" s="2">
        <v>106</v>
      </c>
      <c r="E711" t="s">
        <v>7029</v>
      </c>
      <c r="F711" t="s">
        <v>7041</v>
      </c>
      <c r="G711" s="2">
        <v>63</v>
      </c>
      <c r="H711" s="11">
        <v>0.37278106508875741</v>
      </c>
      <c r="I711">
        <v>0</v>
      </c>
      <c r="J711" t="str">
        <f>IF(OR(F711="History &amp; War", F711="Economy &amp; Educational &amp; Science", F711="Psychology &amp; Spirituality &amp; Esotericism"), "Interesting", "Not interesing")</f>
        <v>Interesting</v>
      </c>
    </row>
    <row r="712" spans="1:10" x14ac:dyDescent="0.2">
      <c r="A712" t="s">
        <v>1419</v>
      </c>
      <c r="B712" t="s">
        <v>1420</v>
      </c>
      <c r="C712" s="2">
        <v>289</v>
      </c>
      <c r="D712" s="2">
        <v>156</v>
      </c>
      <c r="E712" t="s">
        <v>7029</v>
      </c>
      <c r="F712" t="s">
        <v>7037</v>
      </c>
      <c r="G712" s="2">
        <v>133</v>
      </c>
      <c r="H712" s="11">
        <v>0.46020761245674741</v>
      </c>
      <c r="I712">
        <v>0</v>
      </c>
      <c r="J712" t="str">
        <f>IF(OR(F712="History &amp; War", F712="Economy &amp; Educational &amp; Science", F712="Psychology &amp; Spirituality &amp; Esotericism"), "Interesting", "Not interesing")</f>
        <v>Not interesing</v>
      </c>
    </row>
    <row r="713" spans="1:10" x14ac:dyDescent="0.2">
      <c r="A713" t="s">
        <v>1421</v>
      </c>
      <c r="B713" t="s">
        <v>1422</v>
      </c>
      <c r="C713" s="2">
        <v>349</v>
      </c>
      <c r="D713" s="2">
        <v>195</v>
      </c>
      <c r="E713" t="s">
        <v>7027</v>
      </c>
      <c r="F713" t="s">
        <v>7038</v>
      </c>
      <c r="G713" s="2">
        <v>154</v>
      </c>
      <c r="H713" s="11">
        <v>0.44126074498567336</v>
      </c>
      <c r="I713">
        <v>0</v>
      </c>
      <c r="J713" t="str">
        <f>IF(OR(F713="History &amp; War", F713="Economy &amp; Educational &amp; Science", F713="Psychology &amp; Spirituality &amp; Esotericism"), "Interesting", "Not interesing")</f>
        <v>Not interesing</v>
      </c>
    </row>
    <row r="714" spans="1:10" x14ac:dyDescent="0.2">
      <c r="A714" t="s">
        <v>1423</v>
      </c>
      <c r="B714" t="s">
        <v>1424</v>
      </c>
      <c r="C714" s="2">
        <v>319</v>
      </c>
      <c r="D714" s="2">
        <v>207</v>
      </c>
      <c r="E714" t="s">
        <v>7029</v>
      </c>
      <c r="F714" t="s">
        <v>7043</v>
      </c>
      <c r="G714" s="2">
        <v>112</v>
      </c>
      <c r="H714" s="11">
        <v>0.35109717868338558</v>
      </c>
      <c r="I714">
        <v>0</v>
      </c>
      <c r="J714" t="str">
        <f>IF(OR(F714="History &amp; War", F714="Economy &amp; Educational &amp; Science", F714="Psychology &amp; Spirituality &amp; Esotericism"), "Interesting", "Not interesing")</f>
        <v>Interesting</v>
      </c>
    </row>
    <row r="715" spans="1:10" x14ac:dyDescent="0.2">
      <c r="A715" t="s">
        <v>1425</v>
      </c>
      <c r="B715" t="s">
        <v>1110</v>
      </c>
      <c r="C715" s="2">
        <v>199</v>
      </c>
      <c r="D715" s="2">
        <v>137</v>
      </c>
      <c r="E715" t="s">
        <v>7029</v>
      </c>
      <c r="F715" t="s">
        <v>7045</v>
      </c>
      <c r="G715" s="2">
        <v>62</v>
      </c>
      <c r="H715" s="11">
        <v>0.31155778894472363</v>
      </c>
      <c r="I715">
        <v>0</v>
      </c>
      <c r="J715" t="str">
        <f>IF(OR(F715="History &amp; War", F715="Economy &amp; Educational &amp; Science", F715="Psychology &amp; Spirituality &amp; Esotericism"), "Interesting", "Not interesing")</f>
        <v>Not interesing</v>
      </c>
    </row>
    <row r="716" spans="1:10" x14ac:dyDescent="0.2">
      <c r="A716" t="s">
        <v>1427</v>
      </c>
      <c r="B716" t="s">
        <v>1428</v>
      </c>
      <c r="C716" s="2">
        <v>279</v>
      </c>
      <c r="D716" s="2">
        <v>220</v>
      </c>
      <c r="E716" t="s">
        <v>7029</v>
      </c>
      <c r="F716" t="s">
        <v>7037</v>
      </c>
      <c r="G716" s="2">
        <v>59</v>
      </c>
      <c r="H716" s="11">
        <v>0.21146953405017921</v>
      </c>
      <c r="I716">
        <v>0</v>
      </c>
      <c r="J716" t="str">
        <f>IF(OR(F716="History &amp; War", F716="Economy &amp; Educational &amp; Science", F716="Psychology &amp; Spirituality &amp; Esotericism"), "Interesting", "Not interesing")</f>
        <v>Not interesing</v>
      </c>
    </row>
    <row r="717" spans="1:10" x14ac:dyDescent="0.2">
      <c r="A717" t="s">
        <v>1429</v>
      </c>
      <c r="B717" t="s">
        <v>1281</v>
      </c>
      <c r="C717" s="2">
        <v>319</v>
      </c>
      <c r="D717" s="2">
        <v>230</v>
      </c>
      <c r="E717" t="s">
        <v>7027</v>
      </c>
      <c r="F717" t="s">
        <v>7038</v>
      </c>
      <c r="G717" s="2">
        <v>89</v>
      </c>
      <c r="H717" s="11">
        <v>0.27899686520376177</v>
      </c>
      <c r="I717">
        <v>0</v>
      </c>
      <c r="J717" t="str">
        <f>IF(OR(F717="History &amp; War", F717="Economy &amp; Educational &amp; Science", F717="Psychology &amp; Spirituality &amp; Esotericism"), "Interesting", "Not interesing")</f>
        <v>Not interesing</v>
      </c>
    </row>
    <row r="718" spans="1:10" x14ac:dyDescent="0.2">
      <c r="A718" t="s">
        <v>1430</v>
      </c>
      <c r="B718" t="s">
        <v>1431</v>
      </c>
      <c r="C718" s="2">
        <v>399</v>
      </c>
      <c r="D718" s="2">
        <v>407</v>
      </c>
      <c r="E718" t="s">
        <v>7029</v>
      </c>
      <c r="F718" t="s">
        <v>7045</v>
      </c>
      <c r="G718" s="2">
        <v>-8</v>
      </c>
      <c r="H718" s="11">
        <v>-2.0050125313283207E-2</v>
      </c>
      <c r="I718">
        <v>0</v>
      </c>
      <c r="J718" t="str">
        <f>IF(OR(F718="History &amp; War", F718="Economy &amp; Educational &amp; Science", F718="Psychology &amp; Spirituality &amp; Esotericism"), "Interesting", "Not interesing")</f>
        <v>Not interesing</v>
      </c>
    </row>
    <row r="719" spans="1:10" x14ac:dyDescent="0.2">
      <c r="A719" t="s">
        <v>1432</v>
      </c>
      <c r="B719" t="s">
        <v>1433</v>
      </c>
      <c r="C719" s="2">
        <v>319</v>
      </c>
      <c r="D719" s="2">
        <v>290</v>
      </c>
      <c r="E719" t="s">
        <v>7029</v>
      </c>
      <c r="F719" t="s">
        <v>7043</v>
      </c>
      <c r="G719" s="2">
        <v>29</v>
      </c>
      <c r="H719" s="11">
        <v>9.0909090909090912E-2</v>
      </c>
      <c r="I719">
        <v>0</v>
      </c>
      <c r="J719" t="str">
        <f>IF(OR(F719="History &amp; War", F719="Economy &amp; Educational &amp; Science", F719="Psychology &amp; Spirituality &amp; Esotericism"), "Interesting", "Not interesing")</f>
        <v>Interesting</v>
      </c>
    </row>
    <row r="720" spans="1:10" x14ac:dyDescent="0.2">
      <c r="A720" t="s">
        <v>1434</v>
      </c>
      <c r="B720" t="s">
        <v>1435</v>
      </c>
      <c r="C720" s="2">
        <v>479</v>
      </c>
      <c r="D720" s="2">
        <v>321</v>
      </c>
      <c r="E720" t="s">
        <v>7029</v>
      </c>
      <c r="F720" t="s">
        <v>7043</v>
      </c>
      <c r="G720" s="2">
        <v>158</v>
      </c>
      <c r="H720" s="11">
        <v>0.3298538622129436</v>
      </c>
      <c r="I720">
        <v>0</v>
      </c>
      <c r="J720" t="str">
        <f>IF(OR(F720="History &amp; War", F720="Economy &amp; Educational &amp; Science", F720="Psychology &amp; Spirituality &amp; Esotericism"), "Interesting", "Not interesing")</f>
        <v>Interesting</v>
      </c>
    </row>
    <row r="721" spans="1:10" x14ac:dyDescent="0.2">
      <c r="A721" t="s">
        <v>1436</v>
      </c>
      <c r="B721" t="s">
        <v>377</v>
      </c>
      <c r="C721" s="2">
        <v>319</v>
      </c>
      <c r="D721" s="2">
        <v>211</v>
      </c>
      <c r="E721" t="s">
        <v>7029</v>
      </c>
      <c r="F721" t="s">
        <v>7036</v>
      </c>
      <c r="G721" s="2">
        <v>108</v>
      </c>
      <c r="H721" s="11">
        <v>0.33855799373040751</v>
      </c>
      <c r="I721">
        <v>0</v>
      </c>
      <c r="J721" t="str">
        <f>IF(OR(F721="History &amp; War", F721="Economy &amp; Educational &amp; Science", F721="Psychology &amp; Spirituality &amp; Esotericism"), "Interesting", "Not interesing")</f>
        <v>Not interesing</v>
      </c>
    </row>
    <row r="722" spans="1:10" x14ac:dyDescent="0.2">
      <c r="A722" t="s">
        <v>1437</v>
      </c>
      <c r="B722" t="s">
        <v>1438</v>
      </c>
      <c r="C722" s="2">
        <v>559</v>
      </c>
      <c r="D722" s="2">
        <v>587</v>
      </c>
      <c r="E722" t="s">
        <v>7029</v>
      </c>
      <c r="F722" t="s">
        <v>7039</v>
      </c>
      <c r="G722" s="2">
        <v>-28</v>
      </c>
      <c r="H722" s="11">
        <v>-5.008944543828265E-2</v>
      </c>
      <c r="I722">
        <v>0</v>
      </c>
      <c r="J722" t="str">
        <f>IF(OR(F722="History &amp; War", F722="Economy &amp; Educational &amp; Science", F722="Psychology &amp; Spirituality &amp; Esotericism"), "Interesting", "Not interesing")</f>
        <v>Not interesing</v>
      </c>
    </row>
    <row r="723" spans="1:10" x14ac:dyDescent="0.2">
      <c r="A723" t="s">
        <v>1439</v>
      </c>
      <c r="B723" t="s">
        <v>1198</v>
      </c>
      <c r="C723" s="2">
        <v>319</v>
      </c>
      <c r="D723" s="2">
        <v>364</v>
      </c>
      <c r="E723" t="s">
        <v>7029</v>
      </c>
      <c r="F723" t="s">
        <v>7036</v>
      </c>
      <c r="G723" s="2">
        <v>-45</v>
      </c>
      <c r="H723" s="11">
        <v>-0.14106583072100312</v>
      </c>
      <c r="I723">
        <v>0</v>
      </c>
      <c r="J723" t="str">
        <f>IF(OR(F723="History &amp; War", F723="Economy &amp; Educational &amp; Science", F723="Psychology &amp; Spirituality &amp; Esotericism"), "Interesting", "Not interesing")</f>
        <v>Not interesing</v>
      </c>
    </row>
    <row r="724" spans="1:10" x14ac:dyDescent="0.2">
      <c r="A724" t="s">
        <v>1440</v>
      </c>
      <c r="B724" t="s">
        <v>1441</v>
      </c>
      <c r="C724" s="2">
        <v>309</v>
      </c>
      <c r="D724" s="2">
        <v>216</v>
      </c>
      <c r="E724" t="s">
        <v>7029</v>
      </c>
      <c r="F724" t="s">
        <v>7036</v>
      </c>
      <c r="G724" s="2">
        <v>93</v>
      </c>
      <c r="H724" s="11">
        <v>0.30097087378640774</v>
      </c>
      <c r="I724">
        <v>0</v>
      </c>
      <c r="J724" t="str">
        <f>IF(OR(F724="History &amp; War", F724="Economy &amp; Educational &amp; Science", F724="Psychology &amp; Spirituality &amp; Esotericism"), "Interesting", "Not interesing")</f>
        <v>Not interesing</v>
      </c>
    </row>
    <row r="725" spans="1:10" x14ac:dyDescent="0.2">
      <c r="A725" t="s">
        <v>1444</v>
      </c>
      <c r="B725" t="s">
        <v>1445</v>
      </c>
      <c r="C725" s="2">
        <v>319</v>
      </c>
      <c r="D725" s="2">
        <v>271</v>
      </c>
      <c r="E725" t="s">
        <v>7029</v>
      </c>
      <c r="F725" t="s">
        <v>7036</v>
      </c>
      <c r="G725" s="2">
        <v>48</v>
      </c>
      <c r="H725" s="11">
        <v>0.15047021943573669</v>
      </c>
      <c r="I725">
        <v>0</v>
      </c>
      <c r="J725" t="str">
        <f>IF(OR(F725="History &amp; War", F725="Economy &amp; Educational &amp; Science", F725="Psychology &amp; Spirituality &amp; Esotericism"), "Interesting", "Not interesing")</f>
        <v>Not interesing</v>
      </c>
    </row>
    <row r="726" spans="1:10" x14ac:dyDescent="0.2">
      <c r="A726" t="s">
        <v>1448</v>
      </c>
      <c r="B726" t="s">
        <v>1449</v>
      </c>
      <c r="C726" s="2">
        <v>319</v>
      </c>
      <c r="D726" s="2">
        <v>281</v>
      </c>
      <c r="E726" t="s">
        <v>7029</v>
      </c>
      <c r="F726" t="s">
        <v>7036</v>
      </c>
      <c r="G726" s="2">
        <v>38</v>
      </c>
      <c r="H726" s="11">
        <v>0.11912225705329153</v>
      </c>
      <c r="I726">
        <v>0</v>
      </c>
      <c r="J726" t="str">
        <f>IF(OR(F726="History &amp; War", F726="Economy &amp; Educational &amp; Science", F726="Psychology &amp; Spirituality &amp; Esotericism"), "Interesting", "Not interesing")</f>
        <v>Not interesing</v>
      </c>
    </row>
    <row r="727" spans="1:10" x14ac:dyDescent="0.2">
      <c r="A727" t="s">
        <v>1452</v>
      </c>
      <c r="B727" t="s">
        <v>1453</v>
      </c>
      <c r="C727" s="2">
        <v>199</v>
      </c>
      <c r="D727" s="2">
        <v>141</v>
      </c>
      <c r="E727" t="s">
        <v>7029</v>
      </c>
      <c r="F727" t="s">
        <v>7039</v>
      </c>
      <c r="G727" s="2">
        <v>58</v>
      </c>
      <c r="H727" s="11">
        <v>0.29145728643216079</v>
      </c>
      <c r="I727">
        <v>0</v>
      </c>
      <c r="J727" t="str">
        <f>IF(OR(F727="History &amp; War", F727="Economy &amp; Educational &amp; Science", F727="Psychology &amp; Spirituality &amp; Esotericism"), "Interesting", "Not interesing")</f>
        <v>Not interesing</v>
      </c>
    </row>
    <row r="728" spans="1:10" x14ac:dyDescent="0.2">
      <c r="A728" t="s">
        <v>1454</v>
      </c>
      <c r="B728" t="s">
        <v>1455</v>
      </c>
      <c r="C728" s="2">
        <v>279</v>
      </c>
      <c r="D728" s="2">
        <v>184</v>
      </c>
      <c r="E728" t="s">
        <v>7027</v>
      </c>
      <c r="F728" t="s">
        <v>7039</v>
      </c>
      <c r="G728" s="2">
        <v>95</v>
      </c>
      <c r="H728" s="11">
        <v>0.34050179211469533</v>
      </c>
      <c r="I728">
        <v>0</v>
      </c>
      <c r="J728" t="str">
        <f>IF(OR(F728="History &amp; War", F728="Economy &amp; Educational &amp; Science", F728="Psychology &amp; Spirituality &amp; Esotericism"), "Interesting", "Not interesing")</f>
        <v>Not interesing</v>
      </c>
    </row>
    <row r="729" spans="1:10" x14ac:dyDescent="0.2">
      <c r="A729" t="s">
        <v>1456</v>
      </c>
      <c r="B729" t="s">
        <v>1457</v>
      </c>
      <c r="C729" s="2">
        <v>319</v>
      </c>
      <c r="D729" s="2">
        <v>252</v>
      </c>
      <c r="E729" t="s">
        <v>7029</v>
      </c>
      <c r="F729" t="s">
        <v>7036</v>
      </c>
      <c r="G729" s="2">
        <v>67</v>
      </c>
      <c r="H729" s="11">
        <v>0.21003134796238246</v>
      </c>
      <c r="I729">
        <v>0</v>
      </c>
      <c r="J729" t="str">
        <f>IF(OR(F729="History &amp; War", F729="Economy &amp; Educational &amp; Science", F729="Psychology &amp; Spirituality &amp; Esotericism"), "Interesting", "Not interesing")</f>
        <v>Not interesing</v>
      </c>
    </row>
    <row r="730" spans="1:10" x14ac:dyDescent="0.2">
      <c r="A730" t="s">
        <v>1458</v>
      </c>
      <c r="B730" t="s">
        <v>1459</v>
      </c>
      <c r="C730" s="2">
        <v>319</v>
      </c>
      <c r="D730" s="2">
        <v>233</v>
      </c>
      <c r="E730" t="s">
        <v>7029</v>
      </c>
      <c r="F730" t="s">
        <v>7044</v>
      </c>
      <c r="G730" s="2">
        <v>86</v>
      </c>
      <c r="H730" s="11">
        <v>0.26959247648902823</v>
      </c>
      <c r="I730">
        <v>0</v>
      </c>
      <c r="J730" t="str">
        <f>IF(OR(F730="History &amp; War", F730="Economy &amp; Educational &amp; Science", F730="Psychology &amp; Spirituality &amp; Esotericism"), "Interesting", "Not interesing")</f>
        <v>Interesting</v>
      </c>
    </row>
    <row r="731" spans="1:10" x14ac:dyDescent="0.2">
      <c r="A731" t="s">
        <v>1460</v>
      </c>
      <c r="B731" t="s">
        <v>1461</v>
      </c>
      <c r="C731" s="2">
        <v>359</v>
      </c>
      <c r="D731" s="2">
        <v>147</v>
      </c>
      <c r="E731" t="s">
        <v>7029</v>
      </c>
      <c r="F731" t="s">
        <v>7038</v>
      </c>
      <c r="G731" s="2">
        <v>212</v>
      </c>
      <c r="H731" s="11">
        <v>0.59052924791086348</v>
      </c>
      <c r="I731">
        <v>0</v>
      </c>
      <c r="J731" t="str">
        <f>IF(OR(F731="History &amp; War", F731="Economy &amp; Educational &amp; Science", F731="Psychology &amp; Spirituality &amp; Esotericism"), "Interesting", "Not interesing")</f>
        <v>Not interesing</v>
      </c>
    </row>
    <row r="732" spans="1:10" x14ac:dyDescent="0.2">
      <c r="A732" t="s">
        <v>1462</v>
      </c>
      <c r="B732" t="s">
        <v>365</v>
      </c>
      <c r="C732" s="2">
        <v>479</v>
      </c>
      <c r="D732" s="2">
        <v>321</v>
      </c>
      <c r="E732" t="s">
        <v>7027</v>
      </c>
      <c r="F732" t="s">
        <v>7043</v>
      </c>
      <c r="G732" s="2">
        <v>158</v>
      </c>
      <c r="H732" s="11">
        <v>0.3298538622129436</v>
      </c>
      <c r="I732">
        <v>0</v>
      </c>
      <c r="J732" t="str">
        <f>IF(OR(F732="History &amp; War", F732="Economy &amp; Educational &amp; Science", F732="Psychology &amp; Spirituality &amp; Esotericism"), "Interesting", "Not interesing")</f>
        <v>Interesting</v>
      </c>
    </row>
    <row r="733" spans="1:10" x14ac:dyDescent="0.2">
      <c r="A733" t="s">
        <v>1324</v>
      </c>
      <c r="B733" t="s">
        <v>874</v>
      </c>
      <c r="C733" s="2">
        <v>99</v>
      </c>
      <c r="D733" s="2">
        <v>74</v>
      </c>
      <c r="E733" t="s">
        <v>7029</v>
      </c>
      <c r="F733" t="s">
        <v>7036</v>
      </c>
      <c r="G733" s="2">
        <v>25</v>
      </c>
      <c r="H733" s="11">
        <v>0.25252525252525254</v>
      </c>
      <c r="I733">
        <v>0</v>
      </c>
      <c r="J733" t="str">
        <f>IF(OR(F733="History &amp; War", F733="Economy &amp; Educational &amp; Science", F733="Psychology &amp; Spirituality &amp; Esotericism"), "Interesting", "Not interesing")</f>
        <v>Not interesing</v>
      </c>
    </row>
    <row r="734" spans="1:10" x14ac:dyDescent="0.2">
      <c r="A734" t="s">
        <v>1463</v>
      </c>
      <c r="B734" t="s">
        <v>1464</v>
      </c>
      <c r="C734" s="2">
        <v>319</v>
      </c>
      <c r="D734" s="2">
        <v>242</v>
      </c>
      <c r="E734" t="s">
        <v>7029</v>
      </c>
      <c r="F734" t="s">
        <v>7036</v>
      </c>
      <c r="G734" s="2">
        <v>77</v>
      </c>
      <c r="H734" s="11">
        <v>0.2413793103448276</v>
      </c>
      <c r="I734">
        <v>0</v>
      </c>
      <c r="J734" t="str">
        <f>IF(OR(F734="History &amp; War", F734="Economy &amp; Educational &amp; Science", F734="Psychology &amp; Spirituality &amp; Esotericism"), "Interesting", "Not interesing")</f>
        <v>Not interesing</v>
      </c>
    </row>
    <row r="735" spans="1:10" x14ac:dyDescent="0.2">
      <c r="A735" t="s">
        <v>1465</v>
      </c>
      <c r="B735" t="s">
        <v>1466</v>
      </c>
      <c r="C735" s="2">
        <v>319</v>
      </c>
      <c r="D735" s="2">
        <v>230</v>
      </c>
      <c r="E735" t="s">
        <v>7029</v>
      </c>
      <c r="F735" t="s">
        <v>7043</v>
      </c>
      <c r="G735" s="2">
        <v>89</v>
      </c>
      <c r="H735" s="11">
        <v>0.27899686520376177</v>
      </c>
      <c r="I735">
        <v>0</v>
      </c>
      <c r="J735" t="str">
        <f>IF(OR(F735="History &amp; War", F735="Economy &amp; Educational &amp; Science", F735="Psychology &amp; Spirituality &amp; Esotericism"), "Interesting", "Not interesing")</f>
        <v>Interesting</v>
      </c>
    </row>
    <row r="736" spans="1:10" x14ac:dyDescent="0.2">
      <c r="A736" t="s">
        <v>1469</v>
      </c>
      <c r="B736" t="s">
        <v>1470</v>
      </c>
      <c r="C736" s="2">
        <v>319</v>
      </c>
      <c r="D736" s="2">
        <v>246</v>
      </c>
      <c r="E736" t="s">
        <v>7029</v>
      </c>
      <c r="F736" t="s">
        <v>7036</v>
      </c>
      <c r="G736" s="2">
        <v>73</v>
      </c>
      <c r="H736" s="11">
        <v>0.22884012539184953</v>
      </c>
      <c r="I736">
        <v>0</v>
      </c>
      <c r="J736" t="str">
        <f>IF(OR(F736="History &amp; War", F736="Economy &amp; Educational &amp; Science", F736="Psychology &amp; Spirituality &amp; Esotericism"), "Interesting", "Not interesing")</f>
        <v>Not interesing</v>
      </c>
    </row>
    <row r="737" spans="1:10" x14ac:dyDescent="0.2">
      <c r="A737" t="s">
        <v>1471</v>
      </c>
      <c r="B737" t="s">
        <v>1472</v>
      </c>
      <c r="C737" s="2">
        <v>319</v>
      </c>
      <c r="D737" s="2">
        <v>233</v>
      </c>
      <c r="E737" t="s">
        <v>7029</v>
      </c>
      <c r="F737" t="s">
        <v>7036</v>
      </c>
      <c r="G737" s="2">
        <v>86</v>
      </c>
      <c r="H737" s="11">
        <v>0.26959247648902823</v>
      </c>
      <c r="I737">
        <v>0</v>
      </c>
      <c r="J737" t="str">
        <f>IF(OR(F737="History &amp; War", F737="Economy &amp; Educational &amp; Science", F737="Psychology &amp; Spirituality &amp; Esotericism"), "Interesting", "Not interesing")</f>
        <v>Not interesing</v>
      </c>
    </row>
    <row r="738" spans="1:10" x14ac:dyDescent="0.2">
      <c r="A738" t="s">
        <v>1473</v>
      </c>
      <c r="B738" t="s">
        <v>1474</v>
      </c>
      <c r="C738" s="2">
        <v>319</v>
      </c>
      <c r="D738" s="2">
        <v>249</v>
      </c>
      <c r="E738" t="s">
        <v>7029</v>
      </c>
      <c r="F738" t="s">
        <v>7036</v>
      </c>
      <c r="G738" s="2">
        <v>70</v>
      </c>
      <c r="H738" s="11">
        <v>0.21943573667711599</v>
      </c>
      <c r="I738">
        <v>0</v>
      </c>
      <c r="J738" t="str">
        <f>IF(OR(F738="History &amp; War", F738="Economy &amp; Educational &amp; Science", F738="Psychology &amp; Spirituality &amp; Esotericism"), "Interesting", "Not interesing")</f>
        <v>Not interesing</v>
      </c>
    </row>
    <row r="739" spans="1:10" x14ac:dyDescent="0.2">
      <c r="A739" t="s">
        <v>1475</v>
      </c>
      <c r="B739" t="s">
        <v>1476</v>
      </c>
      <c r="C739" s="2">
        <v>319</v>
      </c>
      <c r="D739" s="2">
        <v>179</v>
      </c>
      <c r="E739" t="s">
        <v>7027</v>
      </c>
      <c r="F739" t="s">
        <v>7038</v>
      </c>
      <c r="G739" s="2">
        <v>140</v>
      </c>
      <c r="H739" s="11">
        <v>0.43887147335423199</v>
      </c>
      <c r="I739">
        <v>0</v>
      </c>
      <c r="J739" t="str">
        <f>IF(OR(F739="History &amp; War", F739="Economy &amp; Educational &amp; Science", F739="Psychology &amp; Spirituality &amp; Esotericism"), "Interesting", "Not interesing")</f>
        <v>Not interesing</v>
      </c>
    </row>
    <row r="740" spans="1:10" x14ac:dyDescent="0.2">
      <c r="A740" t="s">
        <v>1477</v>
      </c>
      <c r="B740" t="s">
        <v>1219</v>
      </c>
      <c r="C740" s="2">
        <v>279</v>
      </c>
      <c r="D740" s="2">
        <v>145</v>
      </c>
      <c r="E740" t="s">
        <v>7029</v>
      </c>
      <c r="F740" t="s">
        <v>7038</v>
      </c>
      <c r="G740" s="2">
        <v>134</v>
      </c>
      <c r="H740" s="11">
        <v>0.48028673835125446</v>
      </c>
      <c r="I740">
        <v>0</v>
      </c>
      <c r="J740" t="str">
        <f>IF(OR(F740="History &amp; War", F740="Economy &amp; Educational &amp; Science", F740="Psychology &amp; Spirituality &amp; Esotericism"), "Interesting", "Not interesing")</f>
        <v>Not interesing</v>
      </c>
    </row>
    <row r="741" spans="1:10" x14ac:dyDescent="0.2">
      <c r="A741" t="s">
        <v>1479</v>
      </c>
      <c r="B741" t="s">
        <v>1480</v>
      </c>
      <c r="C741" s="2">
        <v>159</v>
      </c>
      <c r="D741" s="2">
        <v>91</v>
      </c>
      <c r="E741" t="s">
        <v>7029</v>
      </c>
      <c r="F741" t="s">
        <v>7037</v>
      </c>
      <c r="G741" s="2">
        <v>68</v>
      </c>
      <c r="H741" s="11">
        <v>0.42767295597484278</v>
      </c>
      <c r="I741">
        <v>0</v>
      </c>
      <c r="J741" t="str">
        <f>IF(OR(F741="History &amp; War", F741="Economy &amp; Educational &amp; Science", F741="Psychology &amp; Spirituality &amp; Esotericism"), "Interesting", "Not interesing")</f>
        <v>Not interesing</v>
      </c>
    </row>
    <row r="742" spans="1:10" x14ac:dyDescent="0.2">
      <c r="A742" t="s">
        <v>1481</v>
      </c>
      <c r="B742" t="s">
        <v>1092</v>
      </c>
      <c r="C742" s="2">
        <v>319</v>
      </c>
      <c r="D742" s="2">
        <v>255</v>
      </c>
      <c r="E742" t="s">
        <v>7029</v>
      </c>
      <c r="F742" t="s">
        <v>7036</v>
      </c>
      <c r="G742" s="2">
        <v>64</v>
      </c>
      <c r="H742" s="11">
        <v>0.20062695924764889</v>
      </c>
      <c r="I742">
        <v>0</v>
      </c>
      <c r="J742" t="str">
        <f>IF(OR(F742="History &amp; War", F742="Economy &amp; Educational &amp; Science", F742="Psychology &amp; Spirituality &amp; Esotericism"), "Interesting", "Not interesing")</f>
        <v>Not interesing</v>
      </c>
    </row>
    <row r="743" spans="1:10" x14ac:dyDescent="0.2">
      <c r="A743" t="s">
        <v>1487</v>
      </c>
      <c r="B743" t="s">
        <v>1488</v>
      </c>
      <c r="C743" s="2">
        <v>339</v>
      </c>
      <c r="D743" s="2">
        <v>295</v>
      </c>
      <c r="E743" t="s">
        <v>7027</v>
      </c>
      <c r="F743" t="s">
        <v>7043</v>
      </c>
      <c r="G743" s="2">
        <v>44</v>
      </c>
      <c r="H743" s="11">
        <v>0.12979351032448377</v>
      </c>
      <c r="I743">
        <v>0</v>
      </c>
      <c r="J743" t="str">
        <f>IF(OR(F743="History &amp; War", F743="Economy &amp; Educational &amp; Science", F743="Psychology &amp; Spirituality &amp; Esotericism"), "Interesting", "Not interesing")</f>
        <v>Interesting</v>
      </c>
    </row>
    <row r="744" spans="1:10" x14ac:dyDescent="0.2">
      <c r="A744" t="s">
        <v>1491</v>
      </c>
      <c r="B744" t="s">
        <v>1219</v>
      </c>
      <c r="C744" s="2">
        <v>279</v>
      </c>
      <c r="D744" s="2">
        <v>67</v>
      </c>
      <c r="E744" t="s">
        <v>7029</v>
      </c>
      <c r="F744" t="s">
        <v>7038</v>
      </c>
      <c r="G744" s="2">
        <v>212</v>
      </c>
      <c r="H744" s="11">
        <v>0.75985663082437271</v>
      </c>
      <c r="I744">
        <v>0</v>
      </c>
      <c r="J744" t="str">
        <f>IF(OR(F744="History &amp; War", F744="Economy &amp; Educational &amp; Science", F744="Psychology &amp; Spirituality &amp; Esotericism"), "Interesting", "Not interesing")</f>
        <v>Not interesing</v>
      </c>
    </row>
    <row r="745" spans="1:10" x14ac:dyDescent="0.2">
      <c r="A745" t="s">
        <v>1493</v>
      </c>
      <c r="B745" t="s">
        <v>1494</v>
      </c>
      <c r="C745" s="2">
        <v>670</v>
      </c>
      <c r="D745" s="2">
        <v>389</v>
      </c>
      <c r="E745" t="s">
        <v>7029</v>
      </c>
      <c r="F745" t="s">
        <v>7039</v>
      </c>
      <c r="G745" s="2">
        <v>281</v>
      </c>
      <c r="H745" s="11">
        <v>0.41940298507462687</v>
      </c>
      <c r="I745">
        <v>0</v>
      </c>
      <c r="J745" t="str">
        <f>IF(OR(F745="History &amp; War", F745="Economy &amp; Educational &amp; Science", F745="Psychology &amp; Spirituality &amp; Esotericism"), "Interesting", "Not interesing")</f>
        <v>Not interesing</v>
      </c>
    </row>
    <row r="746" spans="1:10" x14ac:dyDescent="0.2">
      <c r="A746" t="s">
        <v>1498</v>
      </c>
      <c r="B746" t="s">
        <v>1499</v>
      </c>
      <c r="C746" s="2">
        <v>319</v>
      </c>
      <c r="D746" s="2">
        <v>236</v>
      </c>
      <c r="E746" t="s">
        <v>7029</v>
      </c>
      <c r="F746" t="s">
        <v>7036</v>
      </c>
      <c r="G746" s="2">
        <v>83</v>
      </c>
      <c r="H746" s="11">
        <v>0.2601880877742947</v>
      </c>
      <c r="I746">
        <v>0</v>
      </c>
      <c r="J746" t="str">
        <f>IF(OR(F746="History &amp; War", F746="Economy &amp; Educational &amp; Science", F746="Psychology &amp; Spirituality &amp; Esotericism"), "Interesting", "Not interesing")</f>
        <v>Not interesing</v>
      </c>
    </row>
    <row r="747" spans="1:10" x14ac:dyDescent="0.2">
      <c r="A747" t="s">
        <v>1500</v>
      </c>
      <c r="B747" t="s">
        <v>1501</v>
      </c>
      <c r="C747" s="2">
        <v>399</v>
      </c>
      <c r="D747" s="2">
        <v>287</v>
      </c>
      <c r="E747" t="s">
        <v>7029</v>
      </c>
      <c r="F747" t="s">
        <v>7036</v>
      </c>
      <c r="G747" s="2">
        <v>112</v>
      </c>
      <c r="H747" s="11">
        <v>0.2807017543859649</v>
      </c>
      <c r="I747">
        <v>0</v>
      </c>
      <c r="J747" t="str">
        <f>IF(OR(F747="History &amp; War", F747="Economy &amp; Educational &amp; Science", F747="Psychology &amp; Spirituality &amp; Esotericism"), "Interesting", "Not interesing")</f>
        <v>Not interesing</v>
      </c>
    </row>
    <row r="748" spans="1:10" x14ac:dyDescent="0.2">
      <c r="A748" t="s">
        <v>1502</v>
      </c>
      <c r="B748" t="s">
        <v>1503</v>
      </c>
      <c r="C748" s="2">
        <v>319</v>
      </c>
      <c r="D748" s="2">
        <v>262</v>
      </c>
      <c r="E748" t="s">
        <v>7027</v>
      </c>
      <c r="F748" t="s">
        <v>7039</v>
      </c>
      <c r="G748" s="2">
        <v>57</v>
      </c>
      <c r="H748" s="11">
        <v>0.17868338557993729</v>
      </c>
      <c r="I748">
        <v>0</v>
      </c>
      <c r="J748" t="str">
        <f>IF(OR(F748="History &amp; War", F748="Economy &amp; Educational &amp; Science", F748="Psychology &amp; Spirituality &amp; Esotericism"), "Interesting", "Not interesing")</f>
        <v>Not interesing</v>
      </c>
    </row>
    <row r="749" spans="1:10" x14ac:dyDescent="0.2">
      <c r="A749" t="s">
        <v>1504</v>
      </c>
      <c r="B749" t="s">
        <v>1499</v>
      </c>
      <c r="C749" s="2">
        <v>319</v>
      </c>
      <c r="D749" s="2">
        <v>284</v>
      </c>
      <c r="E749" t="s">
        <v>7029</v>
      </c>
      <c r="F749" t="s">
        <v>7036</v>
      </c>
      <c r="G749" s="2">
        <v>35</v>
      </c>
      <c r="H749" s="11">
        <v>0.109717868338558</v>
      </c>
      <c r="I749">
        <v>0</v>
      </c>
      <c r="J749" t="str">
        <f>IF(OR(F749="History &amp; War", F749="Economy &amp; Educational &amp; Science", F749="Psychology &amp; Spirituality &amp; Esotericism"), "Interesting", "Not interesing")</f>
        <v>Not interesing</v>
      </c>
    </row>
    <row r="750" spans="1:10" x14ac:dyDescent="0.2">
      <c r="A750" t="s">
        <v>1506</v>
      </c>
      <c r="B750" t="s">
        <v>1507</v>
      </c>
      <c r="C750" s="2">
        <v>199</v>
      </c>
      <c r="D750" s="2">
        <v>82</v>
      </c>
      <c r="E750" t="s">
        <v>7027</v>
      </c>
      <c r="F750" t="s">
        <v>7039</v>
      </c>
      <c r="G750" s="2">
        <v>117</v>
      </c>
      <c r="H750" s="11">
        <v>0.5879396984924623</v>
      </c>
      <c r="I750">
        <v>0</v>
      </c>
      <c r="J750" t="str">
        <f>IF(OR(F750="History &amp; War", F750="Economy &amp; Educational &amp; Science", F750="Psychology &amp; Spirituality &amp; Esotericism"), "Interesting", "Not interesing")</f>
        <v>Not interesing</v>
      </c>
    </row>
    <row r="751" spans="1:10" x14ac:dyDescent="0.2">
      <c r="A751" t="s">
        <v>1508</v>
      </c>
      <c r="B751" t="s">
        <v>1509</v>
      </c>
      <c r="C751" s="2">
        <v>359</v>
      </c>
      <c r="D751" s="2">
        <v>251</v>
      </c>
      <c r="E751" t="s">
        <v>7029</v>
      </c>
      <c r="F751" t="s">
        <v>7044</v>
      </c>
      <c r="G751" s="2">
        <v>108</v>
      </c>
      <c r="H751" s="11">
        <v>0.30083565459610029</v>
      </c>
      <c r="I751">
        <v>0</v>
      </c>
      <c r="J751" t="str">
        <f>IF(OR(F751="History &amp; War", F751="Economy &amp; Educational &amp; Science", F751="Psychology &amp; Spirituality &amp; Esotericism"), "Interesting", "Not interesing")</f>
        <v>Interesting</v>
      </c>
    </row>
    <row r="752" spans="1:10" x14ac:dyDescent="0.2">
      <c r="A752" t="s">
        <v>1510</v>
      </c>
      <c r="B752" t="s">
        <v>1134</v>
      </c>
      <c r="C752" s="2">
        <v>319</v>
      </c>
      <c r="D752" s="2">
        <v>271</v>
      </c>
      <c r="E752" t="s">
        <v>7029</v>
      </c>
      <c r="F752" t="s">
        <v>7036</v>
      </c>
      <c r="G752" s="2">
        <v>48</v>
      </c>
      <c r="H752" s="11">
        <v>0.15047021943573669</v>
      </c>
      <c r="I752">
        <v>0</v>
      </c>
      <c r="J752" t="str">
        <f>IF(OR(F752="History &amp; War", F752="Economy &amp; Educational &amp; Science", F752="Psychology &amp; Spirituality &amp; Esotericism"), "Interesting", "Not interesing")</f>
        <v>Not interesing</v>
      </c>
    </row>
    <row r="753" spans="1:10" x14ac:dyDescent="0.2">
      <c r="A753" t="s">
        <v>1511</v>
      </c>
      <c r="B753" t="s">
        <v>1512</v>
      </c>
      <c r="C753" s="2">
        <v>399</v>
      </c>
      <c r="D753" s="2">
        <v>291</v>
      </c>
      <c r="E753" t="s">
        <v>7029</v>
      </c>
      <c r="F753" t="s">
        <v>7039</v>
      </c>
      <c r="G753" s="2">
        <v>108</v>
      </c>
      <c r="H753" s="11">
        <v>0.27067669172932329</v>
      </c>
      <c r="I753">
        <v>0</v>
      </c>
      <c r="J753" t="str">
        <f>IF(OR(F753="History &amp; War", F753="Economy &amp; Educational &amp; Science", F753="Psychology &amp; Spirituality &amp; Esotericism"), "Interesting", "Not interesing")</f>
        <v>Not interesing</v>
      </c>
    </row>
    <row r="754" spans="1:10" x14ac:dyDescent="0.2">
      <c r="A754" t="s">
        <v>1513</v>
      </c>
      <c r="B754" t="s">
        <v>1514</v>
      </c>
      <c r="C754" s="2">
        <v>319</v>
      </c>
      <c r="D754" s="2">
        <v>172</v>
      </c>
      <c r="E754" t="s">
        <v>7029</v>
      </c>
      <c r="F754" t="s">
        <v>7038</v>
      </c>
      <c r="G754" s="2">
        <v>147</v>
      </c>
      <c r="H754" s="11">
        <v>0.46081504702194359</v>
      </c>
      <c r="I754">
        <v>0</v>
      </c>
      <c r="J754" t="str">
        <f>IF(OR(F754="History &amp; War", F754="Economy &amp; Educational &amp; Science", F754="Psychology &amp; Spirituality &amp; Esotericism"), "Interesting", "Not interesing")</f>
        <v>Not interesing</v>
      </c>
    </row>
    <row r="755" spans="1:10" x14ac:dyDescent="0.2">
      <c r="A755" t="s">
        <v>1515</v>
      </c>
      <c r="B755" t="s">
        <v>1516</v>
      </c>
      <c r="C755" s="2">
        <v>319</v>
      </c>
      <c r="D755" s="2">
        <v>300</v>
      </c>
      <c r="E755" t="s">
        <v>7029</v>
      </c>
      <c r="F755" t="s">
        <v>7036</v>
      </c>
      <c r="G755" s="2">
        <v>19</v>
      </c>
      <c r="H755" s="11">
        <v>5.9561128526645767E-2</v>
      </c>
      <c r="I755">
        <v>0</v>
      </c>
      <c r="J755" t="str">
        <f>IF(OR(F755="History &amp; War", F755="Economy &amp; Educational &amp; Science", F755="Psychology &amp; Spirituality &amp; Esotericism"), "Interesting", "Not interesing")</f>
        <v>Not interesing</v>
      </c>
    </row>
    <row r="756" spans="1:10" x14ac:dyDescent="0.2">
      <c r="A756" t="s">
        <v>1517</v>
      </c>
      <c r="B756" t="s">
        <v>1518</v>
      </c>
      <c r="C756" s="2">
        <v>9</v>
      </c>
      <c r="D756" s="2">
        <v>6</v>
      </c>
      <c r="E756" t="s">
        <v>7027</v>
      </c>
      <c r="F756" t="s">
        <v>7036</v>
      </c>
      <c r="G756" s="2">
        <v>3</v>
      </c>
      <c r="H756" s="11">
        <v>0.33333333333333331</v>
      </c>
      <c r="I756">
        <v>0</v>
      </c>
      <c r="J756" t="str">
        <f>IF(OR(F756="History &amp; War", F756="Economy &amp; Educational &amp; Science", F756="Psychology &amp; Spirituality &amp; Esotericism"), "Interesting", "Not interesing")</f>
        <v>Not interesing</v>
      </c>
    </row>
    <row r="757" spans="1:10" x14ac:dyDescent="0.2">
      <c r="A757" t="s">
        <v>1269</v>
      </c>
      <c r="B757" t="s">
        <v>965</v>
      </c>
      <c r="C757" s="2">
        <v>319</v>
      </c>
      <c r="D757" s="2">
        <v>182</v>
      </c>
      <c r="E757" t="s">
        <v>7029</v>
      </c>
      <c r="F757" t="s">
        <v>7038</v>
      </c>
      <c r="G757" s="2">
        <v>137</v>
      </c>
      <c r="H757" s="11">
        <v>0.42946708463949845</v>
      </c>
      <c r="I757">
        <v>0</v>
      </c>
      <c r="J757" t="str">
        <f>IF(OR(F757="History &amp; War", F757="Economy &amp; Educational &amp; Science", F757="Psychology &amp; Spirituality &amp; Esotericism"), "Interesting", "Not interesing")</f>
        <v>Not interesing</v>
      </c>
    </row>
    <row r="758" spans="1:10" x14ac:dyDescent="0.2">
      <c r="A758" t="s">
        <v>1521</v>
      </c>
      <c r="B758" t="s">
        <v>1522</v>
      </c>
      <c r="C758" s="2">
        <v>309</v>
      </c>
      <c r="D758" s="2">
        <v>244</v>
      </c>
      <c r="E758" t="s">
        <v>7029</v>
      </c>
      <c r="F758" t="s">
        <v>7036</v>
      </c>
      <c r="G758" s="2">
        <v>65</v>
      </c>
      <c r="H758" s="11">
        <v>0.21035598705501618</v>
      </c>
      <c r="I758">
        <v>0</v>
      </c>
      <c r="J758" t="str">
        <f>IF(OR(F758="History &amp; War", F758="Economy &amp; Educational &amp; Science", F758="Psychology &amp; Spirituality &amp; Esotericism"), "Interesting", "Not interesing")</f>
        <v>Not interesing</v>
      </c>
    </row>
    <row r="759" spans="1:10" x14ac:dyDescent="0.2">
      <c r="A759" t="s">
        <v>1485</v>
      </c>
      <c r="B759" t="s">
        <v>1486</v>
      </c>
      <c r="C759" s="2">
        <v>319</v>
      </c>
      <c r="D759" s="2">
        <v>137</v>
      </c>
      <c r="E759" t="s">
        <v>7029</v>
      </c>
      <c r="F759" t="s">
        <v>7038</v>
      </c>
      <c r="G759" s="2">
        <v>182</v>
      </c>
      <c r="H759" s="11">
        <v>0.57053291536050155</v>
      </c>
      <c r="I759">
        <v>0</v>
      </c>
      <c r="J759" t="str">
        <f>IF(OR(F759="History &amp; War", F759="Economy &amp; Educational &amp; Science", F759="Psychology &amp; Spirituality &amp; Esotericism"), "Interesting", "Not interesing")</f>
        <v>Not interesing</v>
      </c>
    </row>
    <row r="760" spans="1:10" x14ac:dyDescent="0.2">
      <c r="A760" t="s">
        <v>1524</v>
      </c>
      <c r="B760" t="s">
        <v>231</v>
      </c>
      <c r="C760" s="2">
        <v>239</v>
      </c>
      <c r="D760" s="2">
        <v>148</v>
      </c>
      <c r="E760" t="s">
        <v>7027</v>
      </c>
      <c r="F760" t="s">
        <v>7041</v>
      </c>
      <c r="G760" s="2">
        <v>91</v>
      </c>
      <c r="H760" s="11">
        <v>0.3807531380753138</v>
      </c>
      <c r="I760">
        <v>0</v>
      </c>
      <c r="J760" t="str">
        <f>IF(OR(F760="History &amp; War", F760="Economy &amp; Educational &amp; Science", F760="Psychology &amp; Spirituality &amp; Esotericism"), "Interesting", "Not interesing")</f>
        <v>Interesting</v>
      </c>
    </row>
    <row r="761" spans="1:10" x14ac:dyDescent="0.2">
      <c r="A761" t="s">
        <v>1526</v>
      </c>
      <c r="B761" t="s">
        <v>333</v>
      </c>
      <c r="C761" s="2">
        <v>319</v>
      </c>
      <c r="D761" s="2">
        <v>246</v>
      </c>
      <c r="E761" t="s">
        <v>7029</v>
      </c>
      <c r="F761" t="s">
        <v>7041</v>
      </c>
      <c r="G761" s="2">
        <v>73</v>
      </c>
      <c r="H761" s="11">
        <v>0.22884012539184953</v>
      </c>
      <c r="I761">
        <v>0</v>
      </c>
      <c r="J761" t="str">
        <f>IF(OR(F761="History &amp; War", F761="Economy &amp; Educational &amp; Science", F761="Psychology &amp; Spirituality &amp; Esotericism"), "Interesting", "Not interesing")</f>
        <v>Interesting</v>
      </c>
    </row>
    <row r="762" spans="1:10" x14ac:dyDescent="0.2">
      <c r="A762" t="s">
        <v>1527</v>
      </c>
      <c r="B762" t="s">
        <v>333</v>
      </c>
      <c r="C762" s="2">
        <v>239</v>
      </c>
      <c r="D762" s="2">
        <v>151</v>
      </c>
      <c r="E762" t="s">
        <v>7029</v>
      </c>
      <c r="F762" t="s">
        <v>7041</v>
      </c>
      <c r="G762" s="2">
        <v>88</v>
      </c>
      <c r="H762" s="11">
        <v>0.3682008368200837</v>
      </c>
      <c r="I762">
        <v>0</v>
      </c>
      <c r="J762" t="str">
        <f>IF(OR(F762="History &amp; War", F762="Economy &amp; Educational &amp; Science", F762="Psychology &amp; Spirituality &amp; Esotericism"), "Interesting", "Not interesing")</f>
        <v>Interesting</v>
      </c>
    </row>
    <row r="763" spans="1:10" x14ac:dyDescent="0.2">
      <c r="A763" t="s">
        <v>1529</v>
      </c>
      <c r="B763" t="s">
        <v>1530</v>
      </c>
      <c r="C763" s="2">
        <v>279</v>
      </c>
      <c r="D763" s="2">
        <v>117</v>
      </c>
      <c r="E763" t="s">
        <v>7027</v>
      </c>
      <c r="F763" t="s">
        <v>7036</v>
      </c>
      <c r="G763" s="2">
        <v>162</v>
      </c>
      <c r="H763" s="11">
        <v>0.58064516129032262</v>
      </c>
      <c r="I763">
        <v>0</v>
      </c>
      <c r="J763" t="str">
        <f>IF(OR(F763="History &amp; War", F763="Economy &amp; Educational &amp; Science", F763="Psychology &amp; Spirituality &amp; Esotericism"), "Interesting", "Not interesing")</f>
        <v>Not interesing</v>
      </c>
    </row>
    <row r="764" spans="1:10" x14ac:dyDescent="0.2">
      <c r="A764" t="s">
        <v>1533</v>
      </c>
      <c r="B764" t="s">
        <v>1534</v>
      </c>
      <c r="C764" s="2">
        <v>319</v>
      </c>
      <c r="D764" s="2">
        <v>268</v>
      </c>
      <c r="E764" t="s">
        <v>7029</v>
      </c>
      <c r="F764" t="s">
        <v>7037</v>
      </c>
      <c r="G764" s="2">
        <v>51</v>
      </c>
      <c r="H764" s="11">
        <v>0.15987460815047022</v>
      </c>
      <c r="I764">
        <v>0</v>
      </c>
      <c r="J764" t="str">
        <f>IF(OR(F764="History &amp; War", F764="Economy &amp; Educational &amp; Science", F764="Psychology &amp; Spirituality &amp; Esotericism"), "Interesting", "Not interesing")</f>
        <v>Not interesing</v>
      </c>
    </row>
    <row r="765" spans="1:10" x14ac:dyDescent="0.2">
      <c r="A765" t="s">
        <v>1536</v>
      </c>
      <c r="B765" t="s">
        <v>1537</v>
      </c>
      <c r="C765" s="2">
        <v>319</v>
      </c>
      <c r="D765" s="2">
        <v>163</v>
      </c>
      <c r="E765" t="s">
        <v>7029</v>
      </c>
      <c r="F765" t="s">
        <v>7038</v>
      </c>
      <c r="G765" s="2">
        <v>156</v>
      </c>
      <c r="H765" s="11">
        <v>0.4890282131661442</v>
      </c>
      <c r="I765">
        <v>0</v>
      </c>
      <c r="J765" t="str">
        <f>IF(OR(F765="History &amp; War", F765="Economy &amp; Educational &amp; Science", F765="Psychology &amp; Spirituality &amp; Esotericism"), "Interesting", "Not interesing")</f>
        <v>Not interesing</v>
      </c>
    </row>
    <row r="766" spans="1:10" x14ac:dyDescent="0.2">
      <c r="A766" t="s">
        <v>1538</v>
      </c>
      <c r="B766" t="s">
        <v>1</v>
      </c>
      <c r="C766" s="2">
        <v>99</v>
      </c>
      <c r="D766" s="2">
        <v>54</v>
      </c>
      <c r="E766" t="s">
        <v>7027</v>
      </c>
      <c r="F766" t="s">
        <v>7038</v>
      </c>
      <c r="G766" s="2">
        <v>45</v>
      </c>
      <c r="H766" s="11">
        <v>0.45454545454545453</v>
      </c>
      <c r="I766">
        <v>0</v>
      </c>
      <c r="J766" t="str">
        <f>IF(OR(F766="History &amp; War", F766="Economy &amp; Educational &amp; Science", F766="Psychology &amp; Spirituality &amp; Esotericism"), "Interesting", "Not interesing")</f>
        <v>Not interesing</v>
      </c>
    </row>
    <row r="767" spans="1:10" x14ac:dyDescent="0.2">
      <c r="A767" t="s">
        <v>1541</v>
      </c>
      <c r="B767" t="s">
        <v>1542</v>
      </c>
      <c r="C767" s="2">
        <v>159</v>
      </c>
      <c r="D767" s="2">
        <v>81</v>
      </c>
      <c r="E767" t="s">
        <v>7029</v>
      </c>
      <c r="F767" t="s">
        <v>7037</v>
      </c>
      <c r="G767" s="2">
        <v>78</v>
      </c>
      <c r="H767" s="11">
        <v>0.49056603773584906</v>
      </c>
      <c r="I767">
        <v>0</v>
      </c>
      <c r="J767" t="str">
        <f>IF(OR(F767="History &amp; War", F767="Economy &amp; Educational &amp; Science", F767="Psychology &amp; Spirituality &amp; Esotericism"), "Interesting", "Not interesing")</f>
        <v>Not interesing</v>
      </c>
    </row>
    <row r="768" spans="1:10" x14ac:dyDescent="0.2">
      <c r="A768" t="s">
        <v>1543</v>
      </c>
      <c r="B768" t="s">
        <v>9</v>
      </c>
      <c r="C768" s="2">
        <v>599</v>
      </c>
      <c r="D768" s="2">
        <v>503</v>
      </c>
      <c r="E768" t="s">
        <v>7027</v>
      </c>
      <c r="F768" t="s">
        <v>7039</v>
      </c>
      <c r="G768" s="2">
        <v>96</v>
      </c>
      <c r="H768" s="11">
        <v>0.16026711185308848</v>
      </c>
      <c r="I768">
        <v>0</v>
      </c>
      <c r="J768" t="str">
        <f>IF(OR(F768="History &amp; War", F768="Economy &amp; Educational &amp; Science", F768="Psychology &amp; Spirituality &amp; Esotericism"), "Interesting", "Not interesing")</f>
        <v>Not interesing</v>
      </c>
    </row>
    <row r="769" spans="1:10" x14ac:dyDescent="0.2">
      <c r="A769" t="s">
        <v>1544</v>
      </c>
      <c r="B769" t="s">
        <v>1545</v>
      </c>
      <c r="C769" s="2">
        <v>359</v>
      </c>
      <c r="D769" s="2">
        <v>309</v>
      </c>
      <c r="E769" t="s">
        <v>7029</v>
      </c>
      <c r="F769" t="s">
        <v>7039</v>
      </c>
      <c r="G769" s="2">
        <v>50</v>
      </c>
      <c r="H769" s="11">
        <v>0.1392757660167131</v>
      </c>
      <c r="I769">
        <v>0</v>
      </c>
      <c r="J769" t="str">
        <f>IF(OR(F769="History &amp; War", F769="Economy &amp; Educational &amp; Science", F769="Psychology &amp; Spirituality &amp; Esotericism"), "Interesting", "Not interesing")</f>
        <v>Not interesing</v>
      </c>
    </row>
    <row r="770" spans="1:10" x14ac:dyDescent="0.2">
      <c r="A770" t="s">
        <v>1546</v>
      </c>
      <c r="B770" t="s">
        <v>1547</v>
      </c>
      <c r="C770" s="2">
        <v>319</v>
      </c>
      <c r="D770" s="2">
        <v>268</v>
      </c>
      <c r="E770" t="s">
        <v>7029</v>
      </c>
      <c r="F770" t="s">
        <v>7041</v>
      </c>
      <c r="G770" s="2">
        <v>51</v>
      </c>
      <c r="H770" s="11">
        <v>0.15987460815047022</v>
      </c>
      <c r="I770">
        <v>0</v>
      </c>
      <c r="J770" t="str">
        <f>IF(OR(F770="History &amp; War", F770="Economy &amp; Educational &amp; Science", F770="Psychology &amp; Spirituality &amp; Esotericism"), "Interesting", "Not interesing")</f>
        <v>Interesting</v>
      </c>
    </row>
    <row r="771" spans="1:10" x14ac:dyDescent="0.2">
      <c r="A771" t="s">
        <v>1548</v>
      </c>
      <c r="B771" t="s">
        <v>742</v>
      </c>
      <c r="C771" s="2">
        <v>119</v>
      </c>
      <c r="D771" s="2">
        <v>76</v>
      </c>
      <c r="E771" t="s">
        <v>7027</v>
      </c>
      <c r="F771" t="s">
        <v>7037</v>
      </c>
      <c r="G771" s="2">
        <v>43</v>
      </c>
      <c r="H771" s="11">
        <v>0.36134453781512604</v>
      </c>
      <c r="I771">
        <v>0</v>
      </c>
      <c r="J771" t="str">
        <f>IF(OR(F771="History &amp; War", F771="Economy &amp; Educational &amp; Science", F771="Psychology &amp; Spirituality &amp; Esotericism"), "Interesting", "Not interesing")</f>
        <v>Not interesing</v>
      </c>
    </row>
    <row r="772" spans="1:10" x14ac:dyDescent="0.2">
      <c r="A772" t="s">
        <v>1549</v>
      </c>
      <c r="B772" t="s">
        <v>1550</v>
      </c>
      <c r="C772" s="2">
        <v>319</v>
      </c>
      <c r="D772" s="2">
        <v>198</v>
      </c>
      <c r="E772" t="s">
        <v>7029</v>
      </c>
      <c r="F772" t="s">
        <v>7038</v>
      </c>
      <c r="G772" s="2">
        <v>121</v>
      </c>
      <c r="H772" s="11">
        <v>0.37931034482758619</v>
      </c>
      <c r="I772">
        <v>0</v>
      </c>
      <c r="J772" t="str">
        <f>IF(OR(F772="History &amp; War", F772="Economy &amp; Educational &amp; Science", F772="Psychology &amp; Spirituality &amp; Esotericism"), "Interesting", "Not interesing")</f>
        <v>Not interesing</v>
      </c>
    </row>
    <row r="773" spans="1:10" x14ac:dyDescent="0.2">
      <c r="A773" t="s">
        <v>1551</v>
      </c>
      <c r="B773" t="s">
        <v>1552</v>
      </c>
      <c r="C773" s="2">
        <v>379</v>
      </c>
      <c r="D773" s="2">
        <v>296</v>
      </c>
      <c r="E773" t="s">
        <v>7027</v>
      </c>
      <c r="F773" t="s">
        <v>7039</v>
      </c>
      <c r="G773" s="2">
        <v>83</v>
      </c>
      <c r="H773" s="11">
        <v>0.21899736147757257</v>
      </c>
      <c r="I773">
        <v>0</v>
      </c>
      <c r="J773" t="str">
        <f>IF(OR(F773="History &amp; War", F773="Economy &amp; Educational &amp; Science", F773="Psychology &amp; Spirituality &amp; Esotericism"), "Interesting", "Not interesing")</f>
        <v>Not interesing</v>
      </c>
    </row>
    <row r="774" spans="1:10" x14ac:dyDescent="0.2">
      <c r="A774" t="s">
        <v>1553</v>
      </c>
      <c r="B774" t="s">
        <v>1494</v>
      </c>
      <c r="C774" s="2">
        <v>670</v>
      </c>
      <c r="D774" s="2">
        <v>449</v>
      </c>
      <c r="E774" t="s">
        <v>7029</v>
      </c>
      <c r="F774" t="s">
        <v>7039</v>
      </c>
      <c r="G774" s="2">
        <v>221</v>
      </c>
      <c r="H774" s="11">
        <v>0.32985074626865674</v>
      </c>
      <c r="I774">
        <v>0</v>
      </c>
      <c r="J774" t="str">
        <f>IF(OR(F774="History &amp; War", F774="Economy &amp; Educational &amp; Science", F774="Psychology &amp; Spirituality &amp; Esotericism"), "Interesting", "Not interesing")</f>
        <v>Not interesing</v>
      </c>
    </row>
    <row r="775" spans="1:10" x14ac:dyDescent="0.2">
      <c r="A775" t="s">
        <v>1557</v>
      </c>
      <c r="B775" t="s">
        <v>1373</v>
      </c>
      <c r="C775" s="2">
        <v>159</v>
      </c>
      <c r="D775" s="2">
        <v>97</v>
      </c>
      <c r="E775" t="s">
        <v>7029</v>
      </c>
      <c r="F775" t="s">
        <v>7042</v>
      </c>
      <c r="G775" s="2">
        <v>62</v>
      </c>
      <c r="H775" s="11">
        <v>0.38993710691823902</v>
      </c>
      <c r="I775">
        <v>0</v>
      </c>
      <c r="J775" t="str">
        <f>IF(OR(F775="History &amp; War", F775="Economy &amp; Educational &amp; Science", F775="Psychology &amp; Spirituality &amp; Esotericism"), "Interesting", "Not interesing")</f>
        <v>Not interesing</v>
      </c>
    </row>
    <row r="776" spans="1:10" x14ac:dyDescent="0.2">
      <c r="A776" t="s">
        <v>1558</v>
      </c>
      <c r="B776" t="s">
        <v>1559</v>
      </c>
      <c r="C776" s="2">
        <v>239</v>
      </c>
      <c r="D776" s="2">
        <v>134</v>
      </c>
      <c r="E776" t="s">
        <v>7029</v>
      </c>
      <c r="F776" t="s">
        <v>7037</v>
      </c>
      <c r="G776" s="2">
        <v>105</v>
      </c>
      <c r="H776" s="11">
        <v>0.43933054393305437</v>
      </c>
      <c r="I776">
        <v>0</v>
      </c>
      <c r="J776" t="str">
        <f>IF(OR(F776="History &amp; War", F776="Economy &amp; Educational &amp; Science", F776="Psychology &amp; Spirituality &amp; Esotericism"), "Interesting", "Not interesing")</f>
        <v>Not interesing</v>
      </c>
    </row>
    <row r="777" spans="1:10" x14ac:dyDescent="0.2">
      <c r="A777" t="s">
        <v>1560</v>
      </c>
      <c r="B777" t="s">
        <v>1561</v>
      </c>
      <c r="C777" s="2">
        <v>239</v>
      </c>
      <c r="D777" s="2">
        <v>179</v>
      </c>
      <c r="E777" t="s">
        <v>7027</v>
      </c>
      <c r="F777" t="s">
        <v>7043</v>
      </c>
      <c r="G777" s="2">
        <v>60</v>
      </c>
      <c r="H777" s="11">
        <v>0.2510460251046025</v>
      </c>
      <c r="I777">
        <v>0</v>
      </c>
      <c r="J777" t="str">
        <f>IF(OR(F777="History &amp; War", F777="Economy &amp; Educational &amp; Science", F777="Psychology &amp; Spirituality &amp; Esotericism"), "Interesting", "Not interesing")</f>
        <v>Interesting</v>
      </c>
    </row>
    <row r="778" spans="1:10" x14ac:dyDescent="0.2">
      <c r="A778" t="s">
        <v>1563</v>
      </c>
      <c r="B778" t="s">
        <v>1564</v>
      </c>
      <c r="C778" s="2">
        <v>639</v>
      </c>
      <c r="D778" s="2">
        <v>486</v>
      </c>
      <c r="E778" t="s">
        <v>7029</v>
      </c>
      <c r="F778" t="s">
        <v>7037</v>
      </c>
      <c r="G778" s="2">
        <v>153</v>
      </c>
      <c r="H778" s="11">
        <v>0.23943661971830985</v>
      </c>
      <c r="I778">
        <v>0</v>
      </c>
      <c r="J778" t="str">
        <f>IF(OR(F778="History &amp; War", F778="Economy &amp; Educational &amp; Science", F778="Psychology &amp; Spirituality &amp; Esotericism"), "Interesting", "Not interesing")</f>
        <v>Not interesing</v>
      </c>
    </row>
    <row r="779" spans="1:10" x14ac:dyDescent="0.2">
      <c r="A779" t="s">
        <v>1565</v>
      </c>
      <c r="B779" t="s">
        <v>1566</v>
      </c>
      <c r="C779" s="2">
        <v>223</v>
      </c>
      <c r="D779" s="2">
        <v>58</v>
      </c>
      <c r="E779" t="s">
        <v>7027</v>
      </c>
      <c r="F779" t="s">
        <v>7038</v>
      </c>
      <c r="G779" s="2">
        <v>165</v>
      </c>
      <c r="H779" s="11">
        <v>0.73991031390134532</v>
      </c>
      <c r="I779">
        <v>0</v>
      </c>
      <c r="J779" t="str">
        <f>IF(OR(F779="History &amp; War", F779="Economy &amp; Educational &amp; Science", F779="Psychology &amp; Spirituality &amp; Esotericism"), "Interesting", "Not interesing")</f>
        <v>Not interesing</v>
      </c>
    </row>
    <row r="780" spans="1:10" x14ac:dyDescent="0.2">
      <c r="A780" t="s">
        <v>1567</v>
      </c>
      <c r="B780" t="s">
        <v>15</v>
      </c>
      <c r="C780" s="2">
        <v>319</v>
      </c>
      <c r="D780" s="2">
        <v>211</v>
      </c>
      <c r="E780" t="s">
        <v>7029</v>
      </c>
      <c r="F780" t="s">
        <v>7038</v>
      </c>
      <c r="G780" s="2">
        <v>108</v>
      </c>
      <c r="H780" s="11">
        <v>0.33855799373040751</v>
      </c>
      <c r="I780">
        <v>0</v>
      </c>
      <c r="J780" t="str">
        <f>IF(OR(F780="History &amp; War", F780="Economy &amp; Educational &amp; Science", F780="Psychology &amp; Spirituality &amp; Esotericism"), "Interesting", "Not interesing")</f>
        <v>Not interesing</v>
      </c>
    </row>
    <row r="781" spans="1:10" x14ac:dyDescent="0.2">
      <c r="A781" t="s">
        <v>1568</v>
      </c>
      <c r="B781" t="s">
        <v>1569</v>
      </c>
      <c r="C781" s="2">
        <v>319</v>
      </c>
      <c r="D781" s="2">
        <v>306</v>
      </c>
      <c r="E781" t="s">
        <v>7029</v>
      </c>
      <c r="F781" t="s">
        <v>7036</v>
      </c>
      <c r="G781" s="2">
        <v>13</v>
      </c>
      <c r="H781" s="11">
        <v>4.0752351097178681E-2</v>
      </c>
      <c r="I781">
        <v>0</v>
      </c>
      <c r="J781" t="str">
        <f>IF(OR(F781="History &amp; War", F781="Economy &amp; Educational &amp; Science", F781="Psychology &amp; Spirituality &amp; Esotericism"), "Interesting", "Not interesing")</f>
        <v>Not interesing</v>
      </c>
    </row>
    <row r="782" spans="1:10" x14ac:dyDescent="0.2">
      <c r="A782" t="s">
        <v>1193</v>
      </c>
      <c r="B782" t="s">
        <v>1194</v>
      </c>
      <c r="C782" s="2">
        <v>559</v>
      </c>
      <c r="D782" s="2">
        <v>503</v>
      </c>
      <c r="E782" t="s">
        <v>7029</v>
      </c>
      <c r="F782" t="s">
        <v>7044</v>
      </c>
      <c r="G782" s="2">
        <v>56</v>
      </c>
      <c r="H782" s="11">
        <v>0.1001788908765653</v>
      </c>
      <c r="I782">
        <v>0</v>
      </c>
      <c r="J782" t="str">
        <f>IF(OR(F782="History &amp; War", F782="Economy &amp; Educational &amp; Science", F782="Psychology &amp; Spirituality &amp; Esotericism"), "Interesting", "Not interesing")</f>
        <v>Interesting</v>
      </c>
    </row>
    <row r="783" spans="1:10" x14ac:dyDescent="0.2">
      <c r="A783" t="s">
        <v>1571</v>
      </c>
      <c r="B783" t="s">
        <v>1326</v>
      </c>
      <c r="C783" s="2">
        <v>279</v>
      </c>
      <c r="D783" s="2">
        <v>159</v>
      </c>
      <c r="E783" t="s">
        <v>7029</v>
      </c>
      <c r="F783" t="s">
        <v>7038</v>
      </c>
      <c r="G783" s="2">
        <v>120</v>
      </c>
      <c r="H783" s="11">
        <v>0.43010752688172044</v>
      </c>
      <c r="I783">
        <v>0</v>
      </c>
      <c r="J783" t="str">
        <f>IF(OR(F783="History &amp; War", F783="Economy &amp; Educational &amp; Science", F783="Psychology &amp; Spirituality &amp; Esotericism"), "Interesting", "Not interesing")</f>
        <v>Not interesing</v>
      </c>
    </row>
    <row r="784" spans="1:10" x14ac:dyDescent="0.2">
      <c r="A784" t="s">
        <v>1572</v>
      </c>
      <c r="B784" t="s">
        <v>742</v>
      </c>
      <c r="C784" s="2">
        <v>119</v>
      </c>
      <c r="D784" s="2">
        <v>81</v>
      </c>
      <c r="E784" t="s">
        <v>7027</v>
      </c>
      <c r="F784" t="s">
        <v>7037</v>
      </c>
      <c r="G784" s="2">
        <v>38</v>
      </c>
      <c r="H784" s="11">
        <v>0.31932773109243695</v>
      </c>
      <c r="I784">
        <v>0</v>
      </c>
      <c r="J784" t="str">
        <f>IF(OR(F784="History &amp; War", F784="Economy &amp; Educational &amp; Science", F784="Psychology &amp; Spirituality &amp; Esotericism"), "Interesting", "Not interesing")</f>
        <v>Not interesing</v>
      </c>
    </row>
    <row r="785" spans="1:10" x14ac:dyDescent="0.2">
      <c r="A785" t="s">
        <v>1578</v>
      </c>
      <c r="B785" t="s">
        <v>1049</v>
      </c>
      <c r="C785" s="2">
        <v>319</v>
      </c>
      <c r="D785" s="2">
        <v>246</v>
      </c>
      <c r="E785" t="s">
        <v>7029</v>
      </c>
      <c r="F785" t="s">
        <v>7036</v>
      </c>
      <c r="G785" s="2">
        <v>73</v>
      </c>
      <c r="H785" s="11">
        <v>0.22884012539184953</v>
      </c>
      <c r="I785">
        <v>0</v>
      </c>
      <c r="J785" t="str">
        <f>IF(OR(F785="History &amp; War", F785="Economy &amp; Educational &amp; Science", F785="Psychology &amp; Spirituality &amp; Esotericism"), "Interesting", "Not interesing")</f>
        <v>Not interesing</v>
      </c>
    </row>
    <row r="786" spans="1:10" x14ac:dyDescent="0.2">
      <c r="A786" t="s">
        <v>1579</v>
      </c>
      <c r="B786" t="s">
        <v>1580</v>
      </c>
      <c r="C786" s="2">
        <v>279</v>
      </c>
      <c r="D786" s="2">
        <v>190</v>
      </c>
      <c r="E786" t="s">
        <v>7027</v>
      </c>
      <c r="F786" t="s">
        <v>7039</v>
      </c>
      <c r="G786" s="2">
        <v>89</v>
      </c>
      <c r="H786" s="11">
        <v>0.31899641577060933</v>
      </c>
      <c r="I786">
        <v>0</v>
      </c>
      <c r="J786" t="str">
        <f>IF(OR(F786="History &amp; War", F786="Economy &amp; Educational &amp; Science", F786="Psychology &amp; Spirituality &amp; Esotericism"), "Interesting", "Not interesing")</f>
        <v>Not interesing</v>
      </c>
    </row>
    <row r="787" spans="1:10" x14ac:dyDescent="0.2">
      <c r="A787" t="s">
        <v>1570</v>
      </c>
      <c r="B787" t="s">
        <v>1337</v>
      </c>
      <c r="C787" s="2">
        <v>359</v>
      </c>
      <c r="D787" s="2">
        <v>258</v>
      </c>
      <c r="E787" t="s">
        <v>7029</v>
      </c>
      <c r="F787" t="s">
        <v>7044</v>
      </c>
      <c r="G787" s="2">
        <v>101</v>
      </c>
      <c r="H787" s="11">
        <v>0.28133704735376047</v>
      </c>
      <c r="I787">
        <v>0</v>
      </c>
      <c r="J787" t="str">
        <f>IF(OR(F787="History &amp; War", F787="Economy &amp; Educational &amp; Science", F787="Psychology &amp; Spirituality &amp; Esotericism"), "Interesting", "Not interesing")</f>
        <v>Interesting</v>
      </c>
    </row>
    <row r="788" spans="1:10" x14ac:dyDescent="0.2">
      <c r="A788" t="s">
        <v>1581</v>
      </c>
      <c r="B788" t="s">
        <v>1582</v>
      </c>
      <c r="C788" s="2">
        <v>319</v>
      </c>
      <c r="D788" s="2">
        <v>204</v>
      </c>
      <c r="E788" t="s">
        <v>7029</v>
      </c>
      <c r="F788" t="s">
        <v>7036</v>
      </c>
      <c r="G788" s="2">
        <v>115</v>
      </c>
      <c r="H788" s="11">
        <v>0.36050156739811912</v>
      </c>
      <c r="I788">
        <v>0</v>
      </c>
      <c r="J788" t="str">
        <f>IF(OR(F788="History &amp; War", F788="Economy &amp; Educational &amp; Science", F788="Psychology &amp; Spirituality &amp; Esotericism"), "Interesting", "Not interesing")</f>
        <v>Not interesing</v>
      </c>
    </row>
    <row r="789" spans="1:10" x14ac:dyDescent="0.2">
      <c r="A789" t="s">
        <v>1587</v>
      </c>
      <c r="B789" t="s">
        <v>1065</v>
      </c>
      <c r="C789" s="2">
        <v>319</v>
      </c>
      <c r="D789" s="2">
        <v>281</v>
      </c>
      <c r="E789" t="s">
        <v>7029</v>
      </c>
      <c r="F789" t="s">
        <v>7036</v>
      </c>
      <c r="G789" s="2">
        <v>38</v>
      </c>
      <c r="H789" s="11">
        <v>0.11912225705329153</v>
      </c>
      <c r="I789">
        <v>0</v>
      </c>
      <c r="J789" t="str">
        <f>IF(OR(F789="History &amp; War", F789="Economy &amp; Educational &amp; Science", F789="Psychology &amp; Spirituality &amp; Esotericism"), "Interesting", "Not interesing")</f>
        <v>Not interesing</v>
      </c>
    </row>
    <row r="790" spans="1:10" x14ac:dyDescent="0.2">
      <c r="A790" t="s">
        <v>1588</v>
      </c>
      <c r="B790" t="s">
        <v>1589</v>
      </c>
      <c r="C790" s="2">
        <v>319</v>
      </c>
      <c r="D790" s="2">
        <v>281</v>
      </c>
      <c r="E790" t="s">
        <v>7029</v>
      </c>
      <c r="F790" t="s">
        <v>7044</v>
      </c>
      <c r="G790" s="2">
        <v>38</v>
      </c>
      <c r="H790" s="11">
        <v>0.11912225705329153</v>
      </c>
      <c r="I790">
        <v>0</v>
      </c>
      <c r="J790" t="str">
        <f>IF(OR(F790="History &amp; War", F790="Economy &amp; Educational &amp; Science", F790="Psychology &amp; Spirituality &amp; Esotericism"), "Interesting", "Not interesing")</f>
        <v>Interesting</v>
      </c>
    </row>
    <row r="791" spans="1:10" x14ac:dyDescent="0.2">
      <c r="A791" t="s">
        <v>1590</v>
      </c>
      <c r="B791" t="s">
        <v>1582</v>
      </c>
      <c r="C791" s="2">
        <v>319</v>
      </c>
      <c r="D791" s="2">
        <v>242</v>
      </c>
      <c r="E791" t="s">
        <v>7029</v>
      </c>
      <c r="F791" t="s">
        <v>7036</v>
      </c>
      <c r="G791" s="2">
        <v>77</v>
      </c>
      <c r="H791" s="11">
        <v>0.2413793103448276</v>
      </c>
      <c r="I791">
        <v>0</v>
      </c>
      <c r="J791" t="str">
        <f>IF(OR(F791="History &amp; War", F791="Economy &amp; Educational &amp; Science", F791="Psychology &amp; Spirituality &amp; Esotericism"), "Interesting", "Not interesing")</f>
        <v>Not interesing</v>
      </c>
    </row>
    <row r="792" spans="1:10" x14ac:dyDescent="0.2">
      <c r="A792" t="s">
        <v>1591</v>
      </c>
      <c r="B792" t="s">
        <v>1496</v>
      </c>
      <c r="C792" s="2">
        <v>279</v>
      </c>
      <c r="D792" s="2">
        <v>170</v>
      </c>
      <c r="E792" t="s">
        <v>7029</v>
      </c>
      <c r="F792" t="s">
        <v>7037</v>
      </c>
      <c r="G792" s="2">
        <v>109</v>
      </c>
      <c r="H792" s="11">
        <v>0.39068100358422941</v>
      </c>
      <c r="I792">
        <v>0</v>
      </c>
      <c r="J792" t="str">
        <f>IF(OR(F792="History &amp; War", F792="Economy &amp; Educational &amp; Science", F792="Psychology &amp; Spirituality &amp; Esotericism"), "Interesting", "Not interesing")</f>
        <v>Not interesing</v>
      </c>
    </row>
    <row r="793" spans="1:10" x14ac:dyDescent="0.2">
      <c r="A793" t="s">
        <v>1592</v>
      </c>
      <c r="B793" t="s">
        <v>1593</v>
      </c>
      <c r="C793" s="2">
        <v>349</v>
      </c>
      <c r="D793" s="2">
        <v>262</v>
      </c>
      <c r="E793" t="s">
        <v>7029</v>
      </c>
      <c r="F793" t="s">
        <v>7042</v>
      </c>
      <c r="G793" s="2">
        <v>87</v>
      </c>
      <c r="H793" s="11">
        <v>0.24928366762177651</v>
      </c>
      <c r="I793">
        <v>0</v>
      </c>
      <c r="J793" t="str">
        <f>IF(OR(F793="History &amp; War", F793="Economy &amp; Educational &amp; Science", F793="Psychology &amp; Spirituality &amp; Esotericism"), "Interesting", "Not interesing")</f>
        <v>Not interesing</v>
      </c>
    </row>
    <row r="794" spans="1:10" x14ac:dyDescent="0.2">
      <c r="A794" t="s">
        <v>1594</v>
      </c>
      <c r="B794" t="s">
        <v>1424</v>
      </c>
      <c r="C794" s="2">
        <v>319</v>
      </c>
      <c r="D794" s="2">
        <v>265</v>
      </c>
      <c r="E794" t="s">
        <v>7029</v>
      </c>
      <c r="F794" t="s">
        <v>7043</v>
      </c>
      <c r="G794" s="2">
        <v>54</v>
      </c>
      <c r="H794" s="11">
        <v>0.16927899686520376</v>
      </c>
      <c r="I794">
        <v>0</v>
      </c>
      <c r="J794" t="str">
        <f>IF(OR(F794="History &amp; War", F794="Economy &amp; Educational &amp; Science", F794="Psychology &amp; Spirituality &amp; Esotericism"), "Interesting", "Not interesing")</f>
        <v>Interesting</v>
      </c>
    </row>
    <row r="795" spans="1:10" x14ac:dyDescent="0.2">
      <c r="A795" t="s">
        <v>1597</v>
      </c>
      <c r="B795" t="s">
        <v>1512</v>
      </c>
      <c r="C795" s="2">
        <v>349</v>
      </c>
      <c r="D795" s="2">
        <v>307</v>
      </c>
      <c r="E795" t="s">
        <v>7029</v>
      </c>
      <c r="F795" t="s">
        <v>7039</v>
      </c>
      <c r="G795" s="2">
        <v>42</v>
      </c>
      <c r="H795" s="11">
        <v>0.12034383954154727</v>
      </c>
      <c r="I795">
        <v>0</v>
      </c>
      <c r="J795" t="str">
        <f>IF(OR(F795="History &amp; War", F795="Economy &amp; Educational &amp; Science", F795="Psychology &amp; Spirituality &amp; Esotericism"), "Interesting", "Not interesing")</f>
        <v>Not interesing</v>
      </c>
    </row>
    <row r="796" spans="1:10" x14ac:dyDescent="0.2">
      <c r="A796" t="s">
        <v>1598</v>
      </c>
      <c r="B796" t="s">
        <v>1599</v>
      </c>
      <c r="C796" s="2">
        <v>319</v>
      </c>
      <c r="D796" s="2">
        <v>249</v>
      </c>
      <c r="E796" t="s">
        <v>7029</v>
      </c>
      <c r="F796" t="s">
        <v>7036</v>
      </c>
      <c r="G796" s="2">
        <v>70</v>
      </c>
      <c r="H796" s="11">
        <v>0.21943573667711599</v>
      </c>
      <c r="I796">
        <v>0</v>
      </c>
      <c r="J796" t="str">
        <f>IF(OR(F796="History &amp; War", F796="Economy &amp; Educational &amp; Science", F796="Psychology &amp; Spirituality &amp; Esotericism"), "Interesting", "Not interesing")</f>
        <v>Not interesing</v>
      </c>
    </row>
    <row r="797" spans="1:10" x14ac:dyDescent="0.2">
      <c r="A797" t="s">
        <v>1602</v>
      </c>
      <c r="B797" t="s">
        <v>1545</v>
      </c>
      <c r="C797" s="2">
        <v>399</v>
      </c>
      <c r="D797" s="2">
        <v>363</v>
      </c>
      <c r="E797" t="s">
        <v>7029</v>
      </c>
      <c r="F797" t="s">
        <v>7039</v>
      </c>
      <c r="G797" s="2">
        <v>36</v>
      </c>
      <c r="H797" s="11">
        <v>9.0225563909774431E-2</v>
      </c>
      <c r="I797">
        <v>0</v>
      </c>
      <c r="J797" t="str">
        <f>IF(OR(F797="History &amp; War", F797="Economy &amp; Educational &amp; Science", F797="Psychology &amp; Spirituality &amp; Esotericism"), "Interesting", "Not interesing")</f>
        <v>Not interesing</v>
      </c>
    </row>
    <row r="798" spans="1:10" x14ac:dyDescent="0.2">
      <c r="A798" t="s">
        <v>1604</v>
      </c>
      <c r="B798" t="s">
        <v>1605</v>
      </c>
      <c r="C798" s="2">
        <v>359</v>
      </c>
      <c r="D798" s="2">
        <v>269</v>
      </c>
      <c r="E798" t="s">
        <v>7029</v>
      </c>
      <c r="F798" t="s">
        <v>7036</v>
      </c>
      <c r="G798" s="2">
        <v>90</v>
      </c>
      <c r="H798" s="11">
        <v>0.25069637883008355</v>
      </c>
      <c r="I798">
        <v>0</v>
      </c>
      <c r="J798" t="str">
        <f>IF(OR(F798="History &amp; War", F798="Economy &amp; Educational &amp; Science", F798="Psychology &amp; Spirituality &amp; Esotericism"), "Interesting", "Not interesing")</f>
        <v>Not interesing</v>
      </c>
    </row>
    <row r="799" spans="1:10" x14ac:dyDescent="0.2">
      <c r="A799" t="s">
        <v>1608</v>
      </c>
      <c r="B799" t="s">
        <v>411</v>
      </c>
      <c r="C799" s="2">
        <v>279</v>
      </c>
      <c r="D799" s="2">
        <v>268</v>
      </c>
      <c r="E799" t="s">
        <v>7029</v>
      </c>
      <c r="F799" t="s">
        <v>7043</v>
      </c>
      <c r="G799" s="2">
        <v>11</v>
      </c>
      <c r="H799" s="11">
        <v>3.9426523297491037E-2</v>
      </c>
      <c r="I799">
        <v>0</v>
      </c>
      <c r="J799" t="str">
        <f>IF(OR(F799="History &amp; War", F799="Economy &amp; Educational &amp; Science", F799="Psychology &amp; Spirituality &amp; Esotericism"), "Interesting", "Not interesing")</f>
        <v>Interesting</v>
      </c>
    </row>
    <row r="800" spans="1:10" x14ac:dyDescent="0.2">
      <c r="A800" t="s">
        <v>1609</v>
      </c>
      <c r="B800" t="s">
        <v>1610</v>
      </c>
      <c r="C800" s="2">
        <v>279</v>
      </c>
      <c r="D800" s="2">
        <v>179</v>
      </c>
      <c r="E800" t="s">
        <v>7029</v>
      </c>
      <c r="F800" t="s">
        <v>7043</v>
      </c>
      <c r="G800" s="2">
        <v>100</v>
      </c>
      <c r="H800" s="11">
        <v>0.35842293906810035</v>
      </c>
      <c r="I800">
        <v>0</v>
      </c>
      <c r="J800" t="str">
        <f>IF(OR(F800="History &amp; War", F800="Economy &amp; Educational &amp; Science", F800="Psychology &amp; Spirituality &amp; Esotericism"), "Interesting", "Not interesing")</f>
        <v>Interesting</v>
      </c>
    </row>
    <row r="801" spans="1:10" x14ac:dyDescent="0.2">
      <c r="A801" t="s">
        <v>1611</v>
      </c>
      <c r="B801" t="s">
        <v>1612</v>
      </c>
      <c r="C801" s="2">
        <v>319</v>
      </c>
      <c r="D801" s="2">
        <v>191</v>
      </c>
      <c r="E801" t="s">
        <v>7029</v>
      </c>
      <c r="F801" t="s">
        <v>7038</v>
      </c>
      <c r="G801" s="2">
        <v>128</v>
      </c>
      <c r="H801" s="11">
        <v>0.40125391849529779</v>
      </c>
      <c r="I801">
        <v>0</v>
      </c>
      <c r="J801" t="str">
        <f>IF(OR(F801="History &amp; War", F801="Economy &amp; Educational &amp; Science", F801="Psychology &amp; Spirituality &amp; Esotericism"), "Interesting", "Not interesing")</f>
        <v>Not interesing</v>
      </c>
    </row>
    <row r="802" spans="1:10" x14ac:dyDescent="0.2">
      <c r="A802" t="s">
        <v>1617</v>
      </c>
      <c r="B802" t="s">
        <v>1618</v>
      </c>
      <c r="C802" s="2">
        <v>279</v>
      </c>
      <c r="D802" s="2">
        <v>198</v>
      </c>
      <c r="E802" t="s">
        <v>7029</v>
      </c>
      <c r="F802" t="s">
        <v>7039</v>
      </c>
      <c r="G802" s="2">
        <v>81</v>
      </c>
      <c r="H802" s="11">
        <v>0.29032258064516131</v>
      </c>
      <c r="I802">
        <v>0</v>
      </c>
      <c r="J802" t="str">
        <f>IF(OR(F802="History &amp; War", F802="Economy &amp; Educational &amp; Science", F802="Psychology &amp; Spirituality &amp; Esotericism"), "Interesting", "Not interesing")</f>
        <v>Not interesing</v>
      </c>
    </row>
    <row r="803" spans="1:10" x14ac:dyDescent="0.2">
      <c r="A803" t="s">
        <v>1620</v>
      </c>
      <c r="B803" t="s">
        <v>1621</v>
      </c>
      <c r="C803" s="2">
        <v>239</v>
      </c>
      <c r="D803" s="2">
        <v>155</v>
      </c>
      <c r="E803" t="s">
        <v>7029</v>
      </c>
      <c r="F803" t="s">
        <v>7037</v>
      </c>
      <c r="G803" s="2">
        <v>84</v>
      </c>
      <c r="H803" s="11">
        <v>0.35146443514644349</v>
      </c>
      <c r="I803">
        <v>0</v>
      </c>
      <c r="J803" t="str">
        <f>IF(OR(F803="History &amp; War", F803="Economy &amp; Educational &amp; Science", F803="Psychology &amp; Spirituality &amp; Esotericism"), "Interesting", "Not interesing")</f>
        <v>Not interesing</v>
      </c>
    </row>
    <row r="804" spans="1:10" x14ac:dyDescent="0.2">
      <c r="A804" t="s">
        <v>1624</v>
      </c>
      <c r="B804" t="s">
        <v>1206</v>
      </c>
      <c r="C804" s="2">
        <v>199</v>
      </c>
      <c r="D804" s="2">
        <v>100</v>
      </c>
      <c r="E804" t="s">
        <v>7029</v>
      </c>
      <c r="F804" t="s">
        <v>7037</v>
      </c>
      <c r="G804" s="2">
        <v>99</v>
      </c>
      <c r="H804" s="11">
        <v>0.49748743718592964</v>
      </c>
      <c r="I804">
        <v>0</v>
      </c>
      <c r="J804" t="str">
        <f>IF(OR(F804="History &amp; War", F804="Economy &amp; Educational &amp; Science", F804="Psychology &amp; Spirituality &amp; Esotericism"), "Interesting", "Not interesing")</f>
        <v>Not interesing</v>
      </c>
    </row>
    <row r="805" spans="1:10" x14ac:dyDescent="0.2">
      <c r="A805" t="s">
        <v>1626</v>
      </c>
      <c r="B805" t="s">
        <v>1627</v>
      </c>
      <c r="C805" s="2">
        <v>399</v>
      </c>
      <c r="D805" s="2">
        <v>319</v>
      </c>
      <c r="E805" t="s">
        <v>7029</v>
      </c>
      <c r="F805" t="s">
        <v>7044</v>
      </c>
      <c r="G805" s="2">
        <v>80</v>
      </c>
      <c r="H805" s="11">
        <v>0.20050125313283207</v>
      </c>
      <c r="I805">
        <v>0</v>
      </c>
      <c r="J805" t="str">
        <f>IF(OR(F805="History &amp; War", F805="Economy &amp; Educational &amp; Science", F805="Psychology &amp; Spirituality &amp; Esotericism"), "Interesting", "Not interesing")</f>
        <v>Interesting</v>
      </c>
    </row>
    <row r="806" spans="1:10" x14ac:dyDescent="0.2">
      <c r="A806" t="s">
        <v>1628</v>
      </c>
      <c r="B806" t="s">
        <v>1422</v>
      </c>
      <c r="C806" s="2">
        <v>249</v>
      </c>
      <c r="D806" s="2">
        <v>107</v>
      </c>
      <c r="E806" t="s">
        <v>7029</v>
      </c>
      <c r="F806" t="s">
        <v>7038</v>
      </c>
      <c r="G806" s="2">
        <v>142</v>
      </c>
      <c r="H806" s="11">
        <v>0.57028112449799195</v>
      </c>
      <c r="I806">
        <v>0</v>
      </c>
      <c r="J806" t="str">
        <f>IF(OR(F806="History &amp; War", F806="Economy &amp; Educational &amp; Science", F806="Psychology &amp; Spirituality &amp; Esotericism"), "Interesting", "Not interesing")</f>
        <v>Not interesing</v>
      </c>
    </row>
    <row r="807" spans="1:10" x14ac:dyDescent="0.2">
      <c r="A807" t="s">
        <v>1629</v>
      </c>
      <c r="B807" t="s">
        <v>1630</v>
      </c>
      <c r="C807" s="2">
        <v>319</v>
      </c>
      <c r="D807" s="2">
        <v>281</v>
      </c>
      <c r="E807" t="s">
        <v>7029</v>
      </c>
      <c r="F807" t="s">
        <v>7036</v>
      </c>
      <c r="G807" s="2">
        <v>38</v>
      </c>
      <c r="H807" s="11">
        <v>0.11912225705329153</v>
      </c>
      <c r="I807">
        <v>0</v>
      </c>
      <c r="J807" t="str">
        <f>IF(OR(F807="History &amp; War", F807="Economy &amp; Educational &amp; Science", F807="Psychology &amp; Spirituality &amp; Esotericism"), "Interesting", "Not interesing")</f>
        <v>Not interesing</v>
      </c>
    </row>
    <row r="808" spans="1:10" x14ac:dyDescent="0.2">
      <c r="A808" t="s">
        <v>1631</v>
      </c>
      <c r="B808" t="s">
        <v>1632</v>
      </c>
      <c r="C808" s="2">
        <v>1155</v>
      </c>
      <c r="D808" s="2">
        <v>612</v>
      </c>
      <c r="E808" t="s">
        <v>7029</v>
      </c>
      <c r="F808" t="s">
        <v>7038</v>
      </c>
      <c r="G808" s="2">
        <v>543</v>
      </c>
      <c r="H808" s="11">
        <v>0.47012987012987012</v>
      </c>
      <c r="I808">
        <v>0</v>
      </c>
      <c r="J808" t="str">
        <f>IF(OR(F808="History &amp; War", F808="Economy &amp; Educational &amp; Science", F808="Psychology &amp; Spirituality &amp; Esotericism"), "Interesting", "Not interesing")</f>
        <v>Not interesing</v>
      </c>
    </row>
    <row r="809" spans="1:10" x14ac:dyDescent="0.2">
      <c r="A809" t="s">
        <v>1633</v>
      </c>
      <c r="B809" t="s">
        <v>1634</v>
      </c>
      <c r="C809" s="2">
        <v>319</v>
      </c>
      <c r="D809" s="2">
        <v>236</v>
      </c>
      <c r="E809" t="s">
        <v>7029</v>
      </c>
      <c r="F809" t="s">
        <v>7036</v>
      </c>
      <c r="G809" s="2">
        <v>83</v>
      </c>
      <c r="H809" s="11">
        <v>0.2601880877742947</v>
      </c>
      <c r="I809">
        <v>0</v>
      </c>
      <c r="J809" t="str">
        <f>IF(OR(F809="History &amp; War", F809="Economy &amp; Educational &amp; Science", F809="Psychology &amp; Spirituality &amp; Esotericism"), "Interesting", "Not interesing")</f>
        <v>Not interesing</v>
      </c>
    </row>
    <row r="810" spans="1:10" x14ac:dyDescent="0.2">
      <c r="A810" t="s">
        <v>1635</v>
      </c>
      <c r="B810" t="s">
        <v>333</v>
      </c>
      <c r="C810" s="2">
        <v>499</v>
      </c>
      <c r="D810" s="2">
        <v>364</v>
      </c>
      <c r="E810" t="s">
        <v>7029</v>
      </c>
      <c r="F810" t="s">
        <v>7041</v>
      </c>
      <c r="G810" s="2">
        <v>135</v>
      </c>
      <c r="H810" s="11">
        <v>0.27054108216432865</v>
      </c>
      <c r="I810">
        <v>0</v>
      </c>
      <c r="J810" t="str">
        <f>IF(OR(F810="History &amp; War", F810="Economy &amp; Educational &amp; Science", F810="Psychology &amp; Spirituality &amp; Esotericism"), "Interesting", "Not interesing")</f>
        <v>Interesting</v>
      </c>
    </row>
    <row r="811" spans="1:10" x14ac:dyDescent="0.2">
      <c r="A811" t="s">
        <v>1636</v>
      </c>
      <c r="B811" t="s">
        <v>602</v>
      </c>
      <c r="C811" s="2">
        <v>319</v>
      </c>
      <c r="D811" s="2">
        <v>230</v>
      </c>
      <c r="E811" t="s">
        <v>7029</v>
      </c>
      <c r="F811" t="s">
        <v>7043</v>
      </c>
      <c r="G811" s="2">
        <v>89</v>
      </c>
      <c r="H811" s="11">
        <v>0.27899686520376177</v>
      </c>
      <c r="I811">
        <v>0</v>
      </c>
      <c r="J811" t="str">
        <f>IF(OR(F811="History &amp; War", F811="Economy &amp; Educational &amp; Science", F811="Psychology &amp; Spirituality &amp; Esotericism"), "Interesting", "Not interesing")</f>
        <v>Interesting</v>
      </c>
    </row>
    <row r="812" spans="1:10" x14ac:dyDescent="0.2">
      <c r="A812" t="s">
        <v>1637</v>
      </c>
      <c r="B812" t="s">
        <v>1638</v>
      </c>
      <c r="C812" s="2">
        <v>319</v>
      </c>
      <c r="D812" s="2">
        <v>300</v>
      </c>
      <c r="E812" t="s">
        <v>7029</v>
      </c>
      <c r="F812" t="s">
        <v>7036</v>
      </c>
      <c r="G812" s="2">
        <v>19</v>
      </c>
      <c r="H812" s="11">
        <v>5.9561128526645767E-2</v>
      </c>
      <c r="I812">
        <v>0</v>
      </c>
      <c r="J812" t="str">
        <f>IF(OR(F812="History &amp; War", F812="Economy &amp; Educational &amp; Science", F812="Psychology &amp; Spirituality &amp; Esotericism"), "Interesting", "Not interesing")</f>
        <v>Not interesing</v>
      </c>
    </row>
    <row r="813" spans="1:10" x14ac:dyDescent="0.2">
      <c r="A813" t="s">
        <v>1641</v>
      </c>
      <c r="B813" t="s">
        <v>1623</v>
      </c>
      <c r="C813" s="2">
        <v>976</v>
      </c>
      <c r="D813" s="2">
        <v>771</v>
      </c>
      <c r="E813" t="s">
        <v>7029</v>
      </c>
      <c r="F813" t="s">
        <v>7042</v>
      </c>
      <c r="G813" s="2">
        <v>205</v>
      </c>
      <c r="H813" s="11">
        <v>0.21004098360655737</v>
      </c>
      <c r="I813">
        <v>0</v>
      </c>
      <c r="J813" t="str">
        <f>IF(OR(F813="History &amp; War", F813="Economy &amp; Educational &amp; Science", F813="Psychology &amp; Spirituality &amp; Esotericism"), "Interesting", "Not interesing")</f>
        <v>Not interesing</v>
      </c>
    </row>
    <row r="814" spans="1:10" x14ac:dyDescent="0.2">
      <c r="A814" t="s">
        <v>1642</v>
      </c>
      <c r="B814" t="s">
        <v>1643</v>
      </c>
      <c r="C814" s="2">
        <v>384</v>
      </c>
      <c r="D814" s="2">
        <v>269</v>
      </c>
      <c r="E814" t="s">
        <v>7029</v>
      </c>
      <c r="F814" t="s">
        <v>7036</v>
      </c>
      <c r="G814" s="2">
        <v>115</v>
      </c>
      <c r="H814" s="11">
        <v>0.29947916666666669</v>
      </c>
      <c r="I814">
        <v>0</v>
      </c>
      <c r="J814" t="str">
        <f>IF(OR(F814="History &amp; War", F814="Economy &amp; Educational &amp; Science", F814="Psychology &amp; Spirituality &amp; Esotericism"), "Interesting", "Not interesing")</f>
        <v>Not interesing</v>
      </c>
    </row>
    <row r="815" spans="1:10" x14ac:dyDescent="0.2">
      <c r="A815" t="s">
        <v>1645</v>
      </c>
      <c r="B815" t="s">
        <v>1646</v>
      </c>
      <c r="C815" s="2">
        <v>279</v>
      </c>
      <c r="D815" s="2">
        <v>179</v>
      </c>
      <c r="E815" t="s">
        <v>7029</v>
      </c>
      <c r="F815" t="s">
        <v>7037</v>
      </c>
      <c r="G815" s="2">
        <v>100</v>
      </c>
      <c r="H815" s="11">
        <v>0.35842293906810035</v>
      </c>
      <c r="I815">
        <v>0</v>
      </c>
      <c r="J815" t="str">
        <f>IF(OR(F815="History &amp; War", F815="Economy &amp; Educational &amp; Science", F815="Psychology &amp; Spirituality &amp; Esotericism"), "Interesting", "Not interesing")</f>
        <v>Not interesing</v>
      </c>
    </row>
    <row r="816" spans="1:10" x14ac:dyDescent="0.2">
      <c r="A816" t="s">
        <v>1647</v>
      </c>
      <c r="B816" t="s">
        <v>176</v>
      </c>
      <c r="C816" s="2">
        <v>289</v>
      </c>
      <c r="D816" s="2">
        <v>228</v>
      </c>
      <c r="E816" t="s">
        <v>7027</v>
      </c>
      <c r="F816" t="s">
        <v>7039</v>
      </c>
      <c r="G816" s="2">
        <v>61</v>
      </c>
      <c r="H816" s="11">
        <v>0.21107266435986158</v>
      </c>
      <c r="I816">
        <v>0</v>
      </c>
      <c r="J816" t="str">
        <f>IF(OR(F816="History &amp; War", F816="Economy &amp; Educational &amp; Science", F816="Psychology &amp; Spirituality &amp; Esotericism"), "Interesting", "Not interesing")</f>
        <v>Not interesing</v>
      </c>
    </row>
    <row r="817" spans="1:10" x14ac:dyDescent="0.2">
      <c r="A817" t="s">
        <v>1650</v>
      </c>
      <c r="B817" t="s">
        <v>1651</v>
      </c>
      <c r="C817" s="2">
        <v>447</v>
      </c>
      <c r="D817" s="2">
        <v>317</v>
      </c>
      <c r="E817" t="s">
        <v>7029</v>
      </c>
      <c r="F817" t="s">
        <v>7039</v>
      </c>
      <c r="G817" s="2">
        <v>130</v>
      </c>
      <c r="H817" s="11">
        <v>0.29082774049217003</v>
      </c>
      <c r="I817">
        <v>0</v>
      </c>
      <c r="J817" t="str">
        <f>IF(OR(F817="History &amp; War", F817="Economy &amp; Educational &amp; Science", F817="Psychology &amp; Spirituality &amp; Esotericism"), "Interesting", "Not interesing")</f>
        <v>Not interesing</v>
      </c>
    </row>
    <row r="818" spans="1:10" x14ac:dyDescent="0.2">
      <c r="A818" t="s">
        <v>1652</v>
      </c>
      <c r="B818" t="s">
        <v>816</v>
      </c>
      <c r="C818" s="2">
        <v>319</v>
      </c>
      <c r="D818" s="2">
        <v>271</v>
      </c>
      <c r="E818" t="s">
        <v>7029</v>
      </c>
      <c r="F818" t="s">
        <v>7041</v>
      </c>
      <c r="G818" s="2">
        <v>48</v>
      </c>
      <c r="H818" s="11">
        <v>0.15047021943573669</v>
      </c>
      <c r="I818">
        <v>0</v>
      </c>
      <c r="J818" t="str">
        <f>IF(OR(F818="History &amp; War", F818="Economy &amp; Educational &amp; Science", F818="Psychology &amp; Spirituality &amp; Esotericism"), "Interesting", "Not interesing")</f>
        <v>Interesting</v>
      </c>
    </row>
    <row r="819" spans="1:10" x14ac:dyDescent="0.2">
      <c r="A819" t="s">
        <v>1653</v>
      </c>
      <c r="B819" t="s">
        <v>1654</v>
      </c>
      <c r="C819" s="2">
        <v>319</v>
      </c>
      <c r="D819" s="2">
        <v>255</v>
      </c>
      <c r="E819" t="s">
        <v>7029</v>
      </c>
      <c r="F819" t="s">
        <v>7037</v>
      </c>
      <c r="G819" s="2">
        <v>64</v>
      </c>
      <c r="H819" s="11">
        <v>0.20062695924764889</v>
      </c>
      <c r="I819">
        <v>0</v>
      </c>
      <c r="J819" t="str">
        <f>IF(OR(F819="History &amp; War", F819="Economy &amp; Educational &amp; Science", F819="Psychology &amp; Spirituality &amp; Esotericism"), "Interesting", "Not interesing")</f>
        <v>Not interesing</v>
      </c>
    </row>
    <row r="820" spans="1:10" x14ac:dyDescent="0.2">
      <c r="A820" t="s">
        <v>1655</v>
      </c>
      <c r="B820" t="s">
        <v>1656</v>
      </c>
      <c r="C820" s="2">
        <v>319</v>
      </c>
      <c r="D820" s="2">
        <v>262</v>
      </c>
      <c r="E820" t="s">
        <v>7029</v>
      </c>
      <c r="F820" t="s">
        <v>7036</v>
      </c>
      <c r="G820" s="2">
        <v>57</v>
      </c>
      <c r="H820" s="11">
        <v>0.17868338557993729</v>
      </c>
      <c r="I820">
        <v>0</v>
      </c>
      <c r="J820" t="str">
        <f>IF(OR(F820="History &amp; War", F820="Economy &amp; Educational &amp; Science", F820="Psychology &amp; Spirituality &amp; Esotericism"), "Interesting", "Not interesing")</f>
        <v>Not interesing</v>
      </c>
    </row>
    <row r="821" spans="1:10" x14ac:dyDescent="0.2">
      <c r="A821" t="s">
        <v>1657</v>
      </c>
      <c r="B821" t="s">
        <v>1658</v>
      </c>
      <c r="C821" s="2">
        <v>279</v>
      </c>
      <c r="D821" s="2">
        <v>259</v>
      </c>
      <c r="E821" t="s">
        <v>7029</v>
      </c>
      <c r="F821" t="s">
        <v>7036</v>
      </c>
      <c r="G821" s="2">
        <v>20</v>
      </c>
      <c r="H821" s="11">
        <v>7.1684587813620068E-2</v>
      </c>
      <c r="I821">
        <v>0</v>
      </c>
      <c r="J821" t="str">
        <f>IF(OR(F821="History &amp; War", F821="Economy &amp; Educational &amp; Science", F821="Psychology &amp; Spirituality &amp; Esotericism"), "Interesting", "Not interesing")</f>
        <v>Not interesing</v>
      </c>
    </row>
    <row r="822" spans="1:10" x14ac:dyDescent="0.2">
      <c r="A822" t="s">
        <v>1660</v>
      </c>
      <c r="B822" t="s">
        <v>1661</v>
      </c>
      <c r="C822" s="2">
        <v>319</v>
      </c>
      <c r="D822" s="2">
        <v>297</v>
      </c>
      <c r="E822" t="s">
        <v>7029</v>
      </c>
      <c r="F822" t="s">
        <v>7044</v>
      </c>
      <c r="G822" s="2">
        <v>22</v>
      </c>
      <c r="H822" s="11">
        <v>6.8965517241379309E-2</v>
      </c>
      <c r="I822">
        <v>0</v>
      </c>
      <c r="J822" t="str">
        <f>IF(OR(F822="History &amp; War", F822="Economy &amp; Educational &amp; Science", F822="Psychology &amp; Spirituality &amp; Esotericism"), "Interesting", "Not interesing")</f>
        <v>Interesting</v>
      </c>
    </row>
    <row r="823" spans="1:10" x14ac:dyDescent="0.2">
      <c r="A823" t="s">
        <v>1664</v>
      </c>
      <c r="B823" t="s">
        <v>1665</v>
      </c>
      <c r="C823" s="2">
        <v>179</v>
      </c>
      <c r="D823" s="2">
        <v>100</v>
      </c>
      <c r="E823" t="s">
        <v>7027</v>
      </c>
      <c r="F823" t="s">
        <v>7039</v>
      </c>
      <c r="G823" s="2">
        <v>79</v>
      </c>
      <c r="H823" s="11">
        <v>0.44134078212290501</v>
      </c>
      <c r="I823">
        <v>0</v>
      </c>
      <c r="J823" t="str">
        <f>IF(OR(F823="History &amp; War", F823="Economy &amp; Educational &amp; Science", F823="Psychology &amp; Spirituality &amp; Esotericism"), "Interesting", "Not interesing")</f>
        <v>Not interesing</v>
      </c>
    </row>
    <row r="824" spans="1:10" x14ac:dyDescent="0.2">
      <c r="A824" t="s">
        <v>1668</v>
      </c>
      <c r="B824" t="s">
        <v>1669</v>
      </c>
      <c r="C824" s="2">
        <v>319</v>
      </c>
      <c r="D824" s="2">
        <v>258</v>
      </c>
      <c r="E824" t="s">
        <v>7029</v>
      </c>
      <c r="F824" t="s">
        <v>7036</v>
      </c>
      <c r="G824" s="2">
        <v>61</v>
      </c>
      <c r="H824" s="11">
        <v>0.19122257053291536</v>
      </c>
      <c r="I824">
        <v>0</v>
      </c>
      <c r="J824" t="str">
        <f>IF(OR(F824="History &amp; War", F824="Economy &amp; Educational &amp; Science", F824="Psychology &amp; Spirituality &amp; Esotericism"), "Interesting", "Not interesing")</f>
        <v>Not interesing</v>
      </c>
    </row>
    <row r="825" spans="1:10" x14ac:dyDescent="0.2">
      <c r="A825" t="s">
        <v>1670</v>
      </c>
      <c r="B825" t="s">
        <v>1671</v>
      </c>
      <c r="C825" s="2">
        <v>319</v>
      </c>
      <c r="D825" s="2">
        <v>239</v>
      </c>
      <c r="E825" t="s">
        <v>7029</v>
      </c>
      <c r="F825" t="s">
        <v>7036</v>
      </c>
      <c r="G825" s="2">
        <v>80</v>
      </c>
      <c r="H825" s="11">
        <v>0.2507836990595611</v>
      </c>
      <c r="I825">
        <v>0</v>
      </c>
      <c r="J825" t="str">
        <f>IF(OR(F825="History &amp; War", F825="Economy &amp; Educational &amp; Science", F825="Psychology &amp; Spirituality &amp; Esotericism"), "Interesting", "Not interesing")</f>
        <v>Not interesing</v>
      </c>
    </row>
    <row r="826" spans="1:10" x14ac:dyDescent="0.2">
      <c r="A826" t="s">
        <v>1672</v>
      </c>
      <c r="B826" t="s">
        <v>1634</v>
      </c>
      <c r="C826" s="2">
        <v>319</v>
      </c>
      <c r="D826" s="2">
        <v>281</v>
      </c>
      <c r="E826" t="s">
        <v>7029</v>
      </c>
      <c r="F826" t="s">
        <v>7036</v>
      </c>
      <c r="G826" s="2">
        <v>38</v>
      </c>
      <c r="H826" s="11">
        <v>0.11912225705329153</v>
      </c>
      <c r="I826">
        <v>0</v>
      </c>
      <c r="J826" t="str">
        <f>IF(OR(F826="History &amp; War", F826="Economy &amp; Educational &amp; Science", F826="Psychology &amp; Spirituality &amp; Esotericism"), "Interesting", "Not interesing")</f>
        <v>Not interesing</v>
      </c>
    </row>
    <row r="827" spans="1:10" x14ac:dyDescent="0.2">
      <c r="A827" t="s">
        <v>1679</v>
      </c>
      <c r="B827" t="s">
        <v>1680</v>
      </c>
      <c r="C827" s="2">
        <v>399</v>
      </c>
      <c r="D827" s="2">
        <v>311</v>
      </c>
      <c r="E827" t="s">
        <v>7029</v>
      </c>
      <c r="F827" t="s">
        <v>7043</v>
      </c>
      <c r="G827" s="2">
        <v>88</v>
      </c>
      <c r="H827" s="11">
        <v>0.22055137844611528</v>
      </c>
      <c r="I827">
        <v>0</v>
      </c>
      <c r="J827" t="str">
        <f>IF(OR(F827="History &amp; War", F827="Economy &amp; Educational &amp; Science", F827="Psychology &amp; Spirituality &amp; Esotericism"), "Interesting", "Not interesing")</f>
        <v>Interesting</v>
      </c>
    </row>
    <row r="828" spans="1:10" x14ac:dyDescent="0.2">
      <c r="A828" t="s">
        <v>1681</v>
      </c>
      <c r="B828" t="s">
        <v>9</v>
      </c>
      <c r="C828" s="2">
        <v>715</v>
      </c>
      <c r="D828" s="2">
        <v>479</v>
      </c>
      <c r="E828" t="s">
        <v>7029</v>
      </c>
      <c r="F828" t="s">
        <v>7039</v>
      </c>
      <c r="G828" s="2">
        <v>236</v>
      </c>
      <c r="H828" s="11">
        <v>0.33006993006993007</v>
      </c>
      <c r="I828">
        <v>0</v>
      </c>
      <c r="J828" t="str">
        <f>IF(OR(F828="History &amp; War", F828="Economy &amp; Educational &amp; Science", F828="Psychology &amp; Spirituality &amp; Esotericism"), "Interesting", "Not interesing")</f>
        <v>Not interesing</v>
      </c>
    </row>
    <row r="829" spans="1:10" x14ac:dyDescent="0.2">
      <c r="A829" t="s">
        <v>1682</v>
      </c>
      <c r="B829" t="s">
        <v>1683</v>
      </c>
      <c r="C829" s="2">
        <v>319</v>
      </c>
      <c r="D829" s="2">
        <v>220</v>
      </c>
      <c r="E829" t="s">
        <v>7029</v>
      </c>
      <c r="F829" t="s">
        <v>7041</v>
      </c>
      <c r="G829" s="2">
        <v>99</v>
      </c>
      <c r="H829" s="11">
        <v>0.31034482758620691</v>
      </c>
      <c r="I829">
        <v>0</v>
      </c>
      <c r="J829" t="str">
        <f>IF(OR(F829="History &amp; War", F829="Economy &amp; Educational &amp; Science", F829="Psychology &amp; Spirituality &amp; Esotericism"), "Interesting", "Not interesing")</f>
        <v>Interesting</v>
      </c>
    </row>
    <row r="830" spans="1:10" x14ac:dyDescent="0.2">
      <c r="A830" t="s">
        <v>1684</v>
      </c>
      <c r="B830" t="s">
        <v>1685</v>
      </c>
      <c r="C830" s="2">
        <v>399</v>
      </c>
      <c r="D830" s="2">
        <v>303</v>
      </c>
      <c r="E830" t="s">
        <v>7029</v>
      </c>
      <c r="F830" t="s">
        <v>7039</v>
      </c>
      <c r="G830" s="2">
        <v>96</v>
      </c>
      <c r="H830" s="11">
        <v>0.24060150375939848</v>
      </c>
      <c r="I830">
        <v>0</v>
      </c>
      <c r="J830" t="str">
        <f>IF(OR(F830="History &amp; War", F830="Economy &amp; Educational &amp; Science", F830="Psychology &amp; Spirituality &amp; Esotericism"), "Interesting", "Not interesing")</f>
        <v>Not interesing</v>
      </c>
    </row>
    <row r="831" spans="1:10" x14ac:dyDescent="0.2">
      <c r="A831" t="s">
        <v>1686</v>
      </c>
      <c r="B831" t="s">
        <v>251</v>
      </c>
      <c r="C831" s="2">
        <v>319</v>
      </c>
      <c r="D831" s="2">
        <v>332</v>
      </c>
      <c r="E831" t="s">
        <v>7029</v>
      </c>
      <c r="F831" t="s">
        <v>7036</v>
      </c>
      <c r="G831" s="2">
        <v>-13</v>
      </c>
      <c r="H831" s="11">
        <v>-4.0752351097178681E-2</v>
      </c>
      <c r="I831">
        <v>0</v>
      </c>
      <c r="J831" t="str">
        <f>IF(OR(F831="History &amp; War", F831="Economy &amp; Educational &amp; Science", F831="Psychology &amp; Spirituality &amp; Esotericism"), "Interesting", "Not interesing")</f>
        <v>Not interesing</v>
      </c>
    </row>
    <row r="832" spans="1:10" x14ac:dyDescent="0.2">
      <c r="A832" t="s">
        <v>1688</v>
      </c>
      <c r="B832" t="s">
        <v>1665</v>
      </c>
      <c r="C832" s="2">
        <v>199</v>
      </c>
      <c r="D832" s="2">
        <v>133</v>
      </c>
      <c r="E832" t="s">
        <v>7027</v>
      </c>
      <c r="F832" t="s">
        <v>7039</v>
      </c>
      <c r="G832" s="2">
        <v>66</v>
      </c>
      <c r="H832" s="11">
        <v>0.33165829145728642</v>
      </c>
      <c r="I832">
        <v>0</v>
      </c>
      <c r="J832" t="str">
        <f>IF(OR(F832="History &amp; War", F832="Economy &amp; Educational &amp; Science", F832="Psychology &amp; Spirituality &amp; Esotericism"), "Interesting", "Not interesing")</f>
        <v>Not interesing</v>
      </c>
    </row>
    <row r="833" spans="1:10" x14ac:dyDescent="0.2">
      <c r="A833" t="s">
        <v>1690</v>
      </c>
      <c r="B833" t="s">
        <v>405</v>
      </c>
      <c r="C833" s="2">
        <v>319</v>
      </c>
      <c r="D833" s="2">
        <v>255</v>
      </c>
      <c r="E833" t="s">
        <v>7029</v>
      </c>
      <c r="F833" t="s">
        <v>7036</v>
      </c>
      <c r="G833" s="2">
        <v>64</v>
      </c>
      <c r="H833" s="11">
        <v>0.20062695924764889</v>
      </c>
      <c r="I833">
        <v>0</v>
      </c>
      <c r="J833" t="str">
        <f>IF(OR(F833="History &amp; War", F833="Economy &amp; Educational &amp; Science", F833="Psychology &amp; Spirituality &amp; Esotericism"), "Interesting", "Not interesing")</f>
        <v>Not interesing</v>
      </c>
    </row>
    <row r="834" spans="1:10" x14ac:dyDescent="0.2">
      <c r="A834" t="s">
        <v>1692</v>
      </c>
      <c r="B834" t="s">
        <v>1693</v>
      </c>
      <c r="C834" s="2">
        <v>319</v>
      </c>
      <c r="D834" s="2">
        <v>287</v>
      </c>
      <c r="E834" t="s">
        <v>7029</v>
      </c>
      <c r="F834" t="s">
        <v>7036</v>
      </c>
      <c r="G834" s="2">
        <v>32</v>
      </c>
      <c r="H834" s="11">
        <v>0.10031347962382445</v>
      </c>
      <c r="I834">
        <v>0</v>
      </c>
      <c r="J834" t="str">
        <f>IF(OR(F834="History &amp; War", F834="Economy &amp; Educational &amp; Science", F834="Psychology &amp; Spirituality &amp; Esotericism"), "Interesting", "Not interesing")</f>
        <v>Not interesing</v>
      </c>
    </row>
    <row r="835" spans="1:10" x14ac:dyDescent="0.2">
      <c r="A835" t="s">
        <v>1694</v>
      </c>
      <c r="B835" t="s">
        <v>1695</v>
      </c>
      <c r="C835" s="2">
        <v>199</v>
      </c>
      <c r="D835" s="2">
        <v>143</v>
      </c>
      <c r="E835" t="s">
        <v>7027</v>
      </c>
      <c r="F835" t="s">
        <v>7039</v>
      </c>
      <c r="G835" s="2">
        <v>56</v>
      </c>
      <c r="H835" s="11">
        <v>0.28140703517587939</v>
      </c>
      <c r="I835">
        <v>0</v>
      </c>
      <c r="J835" t="str">
        <f>IF(OR(F835="History &amp; War", F835="Economy &amp; Educational &amp; Science", F835="Psychology &amp; Spirituality &amp; Esotericism"), "Interesting", "Not interesing")</f>
        <v>Not interesing</v>
      </c>
    </row>
    <row r="836" spans="1:10" x14ac:dyDescent="0.2">
      <c r="A836" t="s">
        <v>1696</v>
      </c>
      <c r="B836" t="s">
        <v>1665</v>
      </c>
      <c r="C836" s="2">
        <v>199</v>
      </c>
      <c r="D836" s="2">
        <v>135</v>
      </c>
      <c r="E836" t="s">
        <v>7027</v>
      </c>
      <c r="F836" t="s">
        <v>7039</v>
      </c>
      <c r="G836" s="2">
        <v>64</v>
      </c>
      <c r="H836" s="11">
        <v>0.32160804020100503</v>
      </c>
      <c r="I836">
        <v>0</v>
      </c>
      <c r="J836" t="str">
        <f>IF(OR(F836="History &amp; War", F836="Economy &amp; Educational &amp; Science", F836="Psychology &amp; Spirituality &amp; Esotericism"), "Interesting", "Not interesing")</f>
        <v>Not interesing</v>
      </c>
    </row>
    <row r="837" spans="1:10" x14ac:dyDescent="0.2">
      <c r="A837" t="s">
        <v>1697</v>
      </c>
      <c r="B837" t="s">
        <v>1654</v>
      </c>
      <c r="C837" s="2">
        <v>199</v>
      </c>
      <c r="D837" s="2">
        <v>127</v>
      </c>
      <c r="E837" t="s">
        <v>7029</v>
      </c>
      <c r="F837" t="s">
        <v>7037</v>
      </c>
      <c r="G837" s="2">
        <v>72</v>
      </c>
      <c r="H837" s="11">
        <v>0.36180904522613067</v>
      </c>
      <c r="I837">
        <v>0</v>
      </c>
      <c r="J837" t="str">
        <f>IF(OR(F837="History &amp; War", F837="Economy &amp; Educational &amp; Science", F837="Psychology &amp; Spirituality &amp; Esotericism"), "Interesting", "Not interesing")</f>
        <v>Not interesing</v>
      </c>
    </row>
    <row r="838" spans="1:10" x14ac:dyDescent="0.2">
      <c r="A838" t="s">
        <v>1698</v>
      </c>
      <c r="B838" t="s">
        <v>1699</v>
      </c>
      <c r="C838" s="2">
        <v>319</v>
      </c>
      <c r="D838" s="2">
        <v>214</v>
      </c>
      <c r="E838" t="s">
        <v>7029</v>
      </c>
      <c r="F838" t="s">
        <v>7037</v>
      </c>
      <c r="G838" s="2">
        <v>105</v>
      </c>
      <c r="H838" s="11">
        <v>0.32915360501567398</v>
      </c>
      <c r="I838">
        <v>0</v>
      </c>
      <c r="J838" t="str">
        <f>IF(OR(F838="History &amp; War", F838="Economy &amp; Educational &amp; Science", F838="Psychology &amp; Spirituality &amp; Esotericism"), "Interesting", "Not interesing")</f>
        <v>Not interesing</v>
      </c>
    </row>
    <row r="839" spans="1:10" x14ac:dyDescent="0.2">
      <c r="A839" t="s">
        <v>1700</v>
      </c>
      <c r="B839" t="s">
        <v>1701</v>
      </c>
      <c r="C839" s="2">
        <v>399</v>
      </c>
      <c r="D839" s="2">
        <v>355</v>
      </c>
      <c r="E839" t="s">
        <v>7029</v>
      </c>
      <c r="F839" t="s">
        <v>7036</v>
      </c>
      <c r="G839" s="2">
        <v>44</v>
      </c>
      <c r="H839" s="11">
        <v>0.11027568922305764</v>
      </c>
      <c r="I839">
        <v>0</v>
      </c>
      <c r="J839" t="str">
        <f>IF(OR(F839="History &amp; War", F839="Economy &amp; Educational &amp; Science", F839="Psychology &amp; Spirituality &amp; Esotericism"), "Interesting", "Not interesing")</f>
        <v>Not interesing</v>
      </c>
    </row>
    <row r="840" spans="1:10" x14ac:dyDescent="0.2">
      <c r="A840" t="s">
        <v>1383</v>
      </c>
      <c r="B840" t="s">
        <v>1384</v>
      </c>
      <c r="C840" s="2">
        <v>319</v>
      </c>
      <c r="D840" s="2">
        <v>252</v>
      </c>
      <c r="E840" t="s">
        <v>7029</v>
      </c>
      <c r="F840" t="s">
        <v>7036</v>
      </c>
      <c r="G840" s="2">
        <v>67</v>
      </c>
      <c r="H840" s="11">
        <v>0.21003134796238246</v>
      </c>
      <c r="I840">
        <v>0</v>
      </c>
      <c r="J840" t="str">
        <f>IF(OR(F840="History &amp; War", F840="Economy &amp; Educational &amp; Science", F840="Psychology &amp; Spirituality &amp; Esotericism"), "Interesting", "Not interesing")</f>
        <v>Not interesing</v>
      </c>
    </row>
    <row r="841" spans="1:10" x14ac:dyDescent="0.2">
      <c r="A841" t="s">
        <v>1702</v>
      </c>
      <c r="B841" t="s">
        <v>1206</v>
      </c>
      <c r="C841" s="2">
        <v>279</v>
      </c>
      <c r="D841" s="2">
        <v>209</v>
      </c>
      <c r="E841" t="s">
        <v>7029</v>
      </c>
      <c r="F841" t="s">
        <v>7037</v>
      </c>
      <c r="G841" s="2">
        <v>70</v>
      </c>
      <c r="H841" s="11">
        <v>0.25089605734767023</v>
      </c>
      <c r="I841">
        <v>0</v>
      </c>
      <c r="J841" t="str">
        <f>IF(OR(F841="History &amp; War", F841="Economy &amp; Educational &amp; Science", F841="Psychology &amp; Spirituality &amp; Esotericism"), "Interesting", "Not interesing")</f>
        <v>Not interesing</v>
      </c>
    </row>
    <row r="842" spans="1:10" x14ac:dyDescent="0.2">
      <c r="A842" t="s">
        <v>1705</v>
      </c>
      <c r="B842" t="s">
        <v>1706</v>
      </c>
      <c r="C842" s="2">
        <v>449</v>
      </c>
      <c r="D842" s="2">
        <v>440</v>
      </c>
      <c r="E842" t="s">
        <v>7029</v>
      </c>
      <c r="F842" t="s">
        <v>7041</v>
      </c>
      <c r="G842" s="2">
        <v>9</v>
      </c>
      <c r="H842" s="11">
        <v>2.0044543429844099E-2</v>
      </c>
      <c r="I842">
        <v>0</v>
      </c>
      <c r="J842" t="str">
        <f>IF(OR(F842="History &amp; War", F842="Economy &amp; Educational &amp; Science", F842="Psychology &amp; Spirituality &amp; Esotericism"), "Interesting", "Not interesing")</f>
        <v>Interesting</v>
      </c>
    </row>
    <row r="843" spans="1:10" x14ac:dyDescent="0.2">
      <c r="A843" t="s">
        <v>1098</v>
      </c>
      <c r="B843" t="s">
        <v>1099</v>
      </c>
      <c r="C843" s="2">
        <v>319</v>
      </c>
      <c r="D843" s="2">
        <v>281</v>
      </c>
      <c r="E843" t="s">
        <v>7029</v>
      </c>
      <c r="F843" t="s">
        <v>7036</v>
      </c>
      <c r="G843" s="2">
        <v>38</v>
      </c>
      <c r="H843" s="11">
        <v>0.11912225705329153</v>
      </c>
      <c r="I843">
        <v>0</v>
      </c>
      <c r="J843" t="str">
        <f>IF(OR(F843="History &amp; War", F843="Economy &amp; Educational &amp; Science", F843="Psychology &amp; Spirituality &amp; Esotericism"), "Interesting", "Not interesing")</f>
        <v>Not interesing</v>
      </c>
    </row>
    <row r="844" spans="1:10" x14ac:dyDescent="0.2">
      <c r="A844" t="s">
        <v>1708</v>
      </c>
      <c r="B844" t="s">
        <v>1693</v>
      </c>
      <c r="C844" s="2">
        <v>279</v>
      </c>
      <c r="D844" s="2">
        <v>251</v>
      </c>
      <c r="E844" t="s">
        <v>7029</v>
      </c>
      <c r="F844" t="s">
        <v>7036</v>
      </c>
      <c r="G844" s="2">
        <v>28</v>
      </c>
      <c r="H844" s="11">
        <v>0.1003584229390681</v>
      </c>
      <c r="I844">
        <v>0</v>
      </c>
      <c r="J844" t="str">
        <f>IF(OR(F844="History &amp; War", F844="Economy &amp; Educational &amp; Science", F844="Psychology &amp; Spirituality &amp; Esotericism"), "Interesting", "Not interesing")</f>
        <v>Not interesing</v>
      </c>
    </row>
    <row r="845" spans="1:10" x14ac:dyDescent="0.2">
      <c r="A845" t="s">
        <v>1598</v>
      </c>
      <c r="B845" t="s">
        <v>1709</v>
      </c>
      <c r="C845" s="2">
        <v>319</v>
      </c>
      <c r="D845" s="2">
        <v>249</v>
      </c>
      <c r="E845" t="s">
        <v>7029</v>
      </c>
      <c r="F845" t="s">
        <v>7037</v>
      </c>
      <c r="G845" s="2">
        <v>70</v>
      </c>
      <c r="H845" s="11">
        <v>0.21943573667711599</v>
      </c>
      <c r="I845">
        <v>0</v>
      </c>
      <c r="J845" t="str">
        <f>IF(OR(F845="History &amp; War", F845="Economy &amp; Educational &amp; Science", F845="Psychology &amp; Spirituality &amp; Esotericism"), "Interesting", "Not interesing")</f>
        <v>Not interesing</v>
      </c>
    </row>
    <row r="846" spans="1:10" x14ac:dyDescent="0.2">
      <c r="A846" t="s">
        <v>1710</v>
      </c>
      <c r="B846" t="s">
        <v>1711</v>
      </c>
      <c r="C846" s="2">
        <v>239</v>
      </c>
      <c r="D846" s="2">
        <v>155</v>
      </c>
      <c r="E846" t="s">
        <v>7029</v>
      </c>
      <c r="F846" t="s">
        <v>7037</v>
      </c>
      <c r="G846" s="2">
        <v>84</v>
      </c>
      <c r="H846" s="11">
        <v>0.35146443514644349</v>
      </c>
      <c r="I846">
        <v>0</v>
      </c>
      <c r="J846" t="str">
        <f>IF(OR(F846="History &amp; War", F846="Economy &amp; Educational &amp; Science", F846="Psychology &amp; Spirituality &amp; Esotericism"), "Interesting", "Not interesing")</f>
        <v>Not interesing</v>
      </c>
    </row>
    <row r="847" spans="1:10" x14ac:dyDescent="0.2">
      <c r="A847" t="s">
        <v>1713</v>
      </c>
      <c r="B847" t="s">
        <v>231</v>
      </c>
      <c r="C847" s="2">
        <v>159</v>
      </c>
      <c r="D847" s="2">
        <v>83</v>
      </c>
      <c r="E847" t="s">
        <v>7029</v>
      </c>
      <c r="F847" t="s">
        <v>7041</v>
      </c>
      <c r="G847" s="2">
        <v>76</v>
      </c>
      <c r="H847" s="11">
        <v>0.4779874213836478</v>
      </c>
      <c r="I847">
        <v>0</v>
      </c>
      <c r="J847" t="str">
        <f>IF(OR(F847="History &amp; War", F847="Economy &amp; Educational &amp; Science", F847="Psychology &amp; Spirituality &amp; Esotericism"), "Interesting", "Not interesing")</f>
        <v>Interesting</v>
      </c>
    </row>
    <row r="848" spans="1:10" x14ac:dyDescent="0.2">
      <c r="A848" t="s">
        <v>1714</v>
      </c>
      <c r="B848" t="s">
        <v>959</v>
      </c>
      <c r="C848" s="2">
        <v>319</v>
      </c>
      <c r="D848" s="2">
        <v>258</v>
      </c>
      <c r="E848" t="s">
        <v>7029</v>
      </c>
      <c r="F848" t="s">
        <v>7036</v>
      </c>
      <c r="G848" s="2">
        <v>61</v>
      </c>
      <c r="H848" s="11">
        <v>0.19122257053291536</v>
      </c>
      <c r="I848">
        <v>0</v>
      </c>
      <c r="J848" t="str">
        <f>IF(OR(F848="History &amp; War", F848="Economy &amp; Educational &amp; Science", F848="Psychology &amp; Spirituality &amp; Esotericism"), "Interesting", "Not interesing")</f>
        <v>Not interesing</v>
      </c>
    </row>
    <row r="849" spans="1:10" x14ac:dyDescent="0.2">
      <c r="A849" t="s">
        <v>1716</v>
      </c>
      <c r="B849" t="s">
        <v>251</v>
      </c>
      <c r="C849" s="2">
        <v>319</v>
      </c>
      <c r="D849" s="2">
        <v>220</v>
      </c>
      <c r="E849" t="s">
        <v>7029</v>
      </c>
      <c r="F849" t="s">
        <v>7036</v>
      </c>
      <c r="G849" s="2">
        <v>99</v>
      </c>
      <c r="H849" s="11">
        <v>0.31034482758620691</v>
      </c>
      <c r="I849">
        <v>0</v>
      </c>
      <c r="J849" t="str">
        <f>IF(OR(F849="History &amp; War", F849="Economy &amp; Educational &amp; Science", F849="Psychology &amp; Spirituality &amp; Esotericism"), "Interesting", "Not interesing")</f>
        <v>Not interesing</v>
      </c>
    </row>
    <row r="850" spans="1:10" x14ac:dyDescent="0.2">
      <c r="A850" t="s">
        <v>1717</v>
      </c>
      <c r="B850" t="s">
        <v>1718</v>
      </c>
      <c r="C850" s="2">
        <v>279</v>
      </c>
      <c r="D850" s="2">
        <v>151</v>
      </c>
      <c r="E850" t="s">
        <v>7029</v>
      </c>
      <c r="F850" t="s">
        <v>7037</v>
      </c>
      <c r="G850" s="2">
        <v>128</v>
      </c>
      <c r="H850" s="11">
        <v>0.45878136200716846</v>
      </c>
      <c r="I850">
        <v>0</v>
      </c>
      <c r="J850" t="str">
        <f>IF(OR(F850="History &amp; War", F850="Economy &amp; Educational &amp; Science", F850="Psychology &amp; Spirituality &amp; Esotericism"), "Interesting", "Not interesing")</f>
        <v>Not interesing</v>
      </c>
    </row>
    <row r="851" spans="1:10" x14ac:dyDescent="0.2">
      <c r="A851" t="s">
        <v>1719</v>
      </c>
      <c r="B851" t="s">
        <v>1720</v>
      </c>
      <c r="C851" s="2">
        <v>209</v>
      </c>
      <c r="D851" s="2">
        <v>157</v>
      </c>
      <c r="E851" t="s">
        <v>7029</v>
      </c>
      <c r="F851" t="s">
        <v>7044</v>
      </c>
      <c r="G851" s="2">
        <v>52</v>
      </c>
      <c r="H851" s="11">
        <v>0.24880382775119617</v>
      </c>
      <c r="I851">
        <v>0</v>
      </c>
      <c r="J851" t="str">
        <f>IF(OR(F851="History &amp; War", F851="Economy &amp; Educational &amp; Science", F851="Psychology &amp; Spirituality &amp; Esotericism"), "Interesting", "Not interesing")</f>
        <v>Interesting</v>
      </c>
    </row>
    <row r="852" spans="1:10" x14ac:dyDescent="0.2">
      <c r="A852" t="s">
        <v>1722</v>
      </c>
      <c r="B852" t="s">
        <v>1723</v>
      </c>
      <c r="C852" s="2">
        <v>299</v>
      </c>
      <c r="D852" s="2">
        <v>221</v>
      </c>
      <c r="E852" t="s">
        <v>7027</v>
      </c>
      <c r="F852" t="s">
        <v>7043</v>
      </c>
      <c r="G852" s="2">
        <v>78</v>
      </c>
      <c r="H852" s="11">
        <v>0.2608695652173913</v>
      </c>
      <c r="I852">
        <v>0</v>
      </c>
      <c r="J852" t="str">
        <f>IF(OR(F852="History &amp; War", F852="Economy &amp; Educational &amp; Science", F852="Psychology &amp; Spirituality &amp; Esotericism"), "Interesting", "Not interesing")</f>
        <v>Interesting</v>
      </c>
    </row>
    <row r="853" spans="1:10" x14ac:dyDescent="0.2">
      <c r="A853" t="s">
        <v>1724</v>
      </c>
      <c r="B853" t="s">
        <v>1725</v>
      </c>
      <c r="C853" s="2">
        <v>319</v>
      </c>
      <c r="D853" s="2">
        <v>175</v>
      </c>
      <c r="E853" t="s">
        <v>7029</v>
      </c>
      <c r="F853" t="s">
        <v>7041</v>
      </c>
      <c r="G853" s="2">
        <v>144</v>
      </c>
      <c r="H853" s="11">
        <v>0.45141065830721006</v>
      </c>
      <c r="I853">
        <v>0</v>
      </c>
      <c r="J853" t="str">
        <f>IF(OR(F853="History &amp; War", F853="Economy &amp; Educational &amp; Science", F853="Psychology &amp; Spirituality &amp; Esotericism"), "Interesting", "Not interesing")</f>
        <v>Interesting</v>
      </c>
    </row>
    <row r="854" spans="1:10" x14ac:dyDescent="0.2">
      <c r="A854" t="s">
        <v>1726</v>
      </c>
      <c r="B854" t="s">
        <v>1665</v>
      </c>
      <c r="C854" s="2">
        <v>199</v>
      </c>
      <c r="D854" s="2">
        <v>86</v>
      </c>
      <c r="E854" t="s">
        <v>7027</v>
      </c>
      <c r="F854" t="s">
        <v>7039</v>
      </c>
      <c r="G854" s="2">
        <v>113</v>
      </c>
      <c r="H854" s="11">
        <v>0.56783919597989951</v>
      </c>
      <c r="I854">
        <v>0</v>
      </c>
      <c r="J854" t="str">
        <f>IF(OR(F854="History &amp; War", F854="Economy &amp; Educational &amp; Science", F854="Psychology &amp; Spirituality &amp; Esotericism"), "Interesting", "Not interesing")</f>
        <v>Not interesing</v>
      </c>
    </row>
    <row r="855" spans="1:10" x14ac:dyDescent="0.2">
      <c r="A855" t="s">
        <v>1727</v>
      </c>
      <c r="B855" t="s">
        <v>1728</v>
      </c>
      <c r="C855" s="2">
        <v>319</v>
      </c>
      <c r="D855" s="2">
        <v>322</v>
      </c>
      <c r="E855" t="s">
        <v>7027</v>
      </c>
      <c r="F855" t="s">
        <v>7036</v>
      </c>
      <c r="G855" s="2">
        <v>-3</v>
      </c>
      <c r="H855" s="11">
        <v>-9.4043887147335428E-3</v>
      </c>
      <c r="I855">
        <v>0</v>
      </c>
      <c r="J855" t="str">
        <f>IF(OR(F855="History &amp; War", F855="Economy &amp; Educational &amp; Science", F855="Psychology &amp; Spirituality &amp; Esotericism"), "Interesting", "Not interesing")</f>
        <v>Not interesing</v>
      </c>
    </row>
    <row r="856" spans="1:10" x14ac:dyDescent="0.2">
      <c r="A856" t="s">
        <v>1729</v>
      </c>
      <c r="B856" t="s">
        <v>1730</v>
      </c>
      <c r="C856" s="2">
        <v>319</v>
      </c>
      <c r="D856" s="2">
        <v>188</v>
      </c>
      <c r="E856" t="s">
        <v>7029</v>
      </c>
      <c r="F856" t="s">
        <v>7036</v>
      </c>
      <c r="G856" s="2">
        <v>131</v>
      </c>
      <c r="H856" s="11">
        <v>0.41065830721003133</v>
      </c>
      <c r="I856">
        <v>0</v>
      </c>
      <c r="J856" t="str">
        <f>IF(OR(F856="History &amp; War", F856="Economy &amp; Educational &amp; Science", F856="Psychology &amp; Spirituality &amp; Esotericism"), "Interesting", "Not interesing")</f>
        <v>Not interesing</v>
      </c>
    </row>
    <row r="857" spans="1:10" x14ac:dyDescent="0.2">
      <c r="A857" t="s">
        <v>1731</v>
      </c>
      <c r="B857" t="s">
        <v>1732</v>
      </c>
      <c r="C857" s="2">
        <v>359</v>
      </c>
      <c r="D857" s="2">
        <v>291</v>
      </c>
      <c r="E857" t="s">
        <v>7029</v>
      </c>
      <c r="F857" t="s">
        <v>7036</v>
      </c>
      <c r="G857" s="2">
        <v>68</v>
      </c>
      <c r="H857" s="11">
        <v>0.1894150417827298</v>
      </c>
      <c r="I857">
        <v>0</v>
      </c>
      <c r="J857" t="str">
        <f>IF(OR(F857="History &amp; War", F857="Economy &amp; Educational &amp; Science", F857="Psychology &amp; Spirituality &amp; Esotericism"), "Interesting", "Not interesing")</f>
        <v>Not interesing</v>
      </c>
    </row>
    <row r="858" spans="1:10" x14ac:dyDescent="0.2">
      <c r="A858" t="s">
        <v>1735</v>
      </c>
      <c r="B858" t="s">
        <v>1268</v>
      </c>
      <c r="C858" s="2">
        <v>289</v>
      </c>
      <c r="D858" s="2">
        <v>153</v>
      </c>
      <c r="E858" t="s">
        <v>7029</v>
      </c>
      <c r="F858" t="s">
        <v>7037</v>
      </c>
      <c r="G858" s="2">
        <v>136</v>
      </c>
      <c r="H858" s="11">
        <v>0.47058823529411764</v>
      </c>
      <c r="I858">
        <v>0</v>
      </c>
      <c r="J858" t="str">
        <f>IF(OR(F858="History &amp; War", F858="Economy &amp; Educational &amp; Science", F858="Psychology &amp; Spirituality &amp; Esotericism"), "Interesting", "Not interesing")</f>
        <v>Not interesing</v>
      </c>
    </row>
    <row r="859" spans="1:10" x14ac:dyDescent="0.2">
      <c r="A859" t="s">
        <v>1736</v>
      </c>
      <c r="B859" t="s">
        <v>1665</v>
      </c>
      <c r="C859" s="2">
        <v>199</v>
      </c>
      <c r="D859" s="2">
        <v>84</v>
      </c>
      <c r="E859" t="s">
        <v>7027</v>
      </c>
      <c r="F859" t="s">
        <v>7039</v>
      </c>
      <c r="G859" s="2">
        <v>115</v>
      </c>
      <c r="H859" s="11">
        <v>0.57788944723618085</v>
      </c>
      <c r="I859">
        <v>0</v>
      </c>
      <c r="J859" t="str">
        <f>IF(OR(F859="History &amp; War", F859="Economy &amp; Educational &amp; Science", F859="Psychology &amp; Spirituality &amp; Esotericism"), "Interesting", "Not interesing")</f>
        <v>Not interesing</v>
      </c>
    </row>
    <row r="860" spans="1:10" x14ac:dyDescent="0.2">
      <c r="A860" t="s">
        <v>1585</v>
      </c>
      <c r="B860" t="s">
        <v>1586</v>
      </c>
      <c r="C860" s="2">
        <v>319</v>
      </c>
      <c r="D860" s="2">
        <v>258</v>
      </c>
      <c r="E860" t="s">
        <v>7029</v>
      </c>
      <c r="F860" t="s">
        <v>7039</v>
      </c>
      <c r="G860" s="2">
        <v>61</v>
      </c>
      <c r="H860" s="11">
        <v>0.19122257053291536</v>
      </c>
      <c r="I860">
        <v>0</v>
      </c>
      <c r="J860" t="str">
        <f>IF(OR(F860="History &amp; War", F860="Economy &amp; Educational &amp; Science", F860="Psychology &amp; Spirituality &amp; Esotericism"), "Interesting", "Not interesing")</f>
        <v>Not interesing</v>
      </c>
    </row>
    <row r="861" spans="1:10" x14ac:dyDescent="0.2">
      <c r="A861" t="s">
        <v>1737</v>
      </c>
      <c r="B861" t="s">
        <v>1711</v>
      </c>
      <c r="C861" s="2">
        <v>239</v>
      </c>
      <c r="D861" s="2">
        <v>186</v>
      </c>
      <c r="E861" t="s">
        <v>7029</v>
      </c>
      <c r="F861" t="s">
        <v>7037</v>
      </c>
      <c r="G861" s="2">
        <v>53</v>
      </c>
      <c r="H861" s="11">
        <v>0.22175732217573221</v>
      </c>
      <c r="I861">
        <v>0</v>
      </c>
      <c r="J861" t="str">
        <f>IF(OR(F861="History &amp; War", F861="Economy &amp; Educational &amp; Science", F861="Psychology &amp; Spirituality &amp; Esotericism"), "Interesting", "Not interesing")</f>
        <v>Not interesing</v>
      </c>
    </row>
    <row r="862" spans="1:10" x14ac:dyDescent="0.2">
      <c r="A862" t="s">
        <v>1738</v>
      </c>
      <c r="B862" t="s">
        <v>333</v>
      </c>
      <c r="C862" s="2">
        <v>499</v>
      </c>
      <c r="D862" s="2">
        <v>379</v>
      </c>
      <c r="E862" t="s">
        <v>7029</v>
      </c>
      <c r="F862" t="s">
        <v>7041</v>
      </c>
      <c r="G862" s="2">
        <v>120</v>
      </c>
      <c r="H862" s="11">
        <v>0.24048096192384769</v>
      </c>
      <c r="I862">
        <v>0</v>
      </c>
      <c r="J862" t="str">
        <f>IF(OR(F862="History &amp; War", F862="Economy &amp; Educational &amp; Science", F862="Psychology &amp; Spirituality &amp; Esotericism"), "Interesting", "Not interesing")</f>
        <v>Interesting</v>
      </c>
    </row>
    <row r="863" spans="1:10" x14ac:dyDescent="0.2">
      <c r="A863" t="s">
        <v>44</v>
      </c>
      <c r="B863" t="s">
        <v>45</v>
      </c>
      <c r="C863" s="2">
        <v>179</v>
      </c>
      <c r="D863" s="2">
        <v>75</v>
      </c>
      <c r="E863" t="s">
        <v>7029</v>
      </c>
      <c r="F863" t="s">
        <v>7037</v>
      </c>
      <c r="G863" s="2">
        <v>104</v>
      </c>
      <c r="H863" s="11">
        <v>0.58100558659217882</v>
      </c>
      <c r="I863">
        <v>0</v>
      </c>
      <c r="J863" t="str">
        <f>IF(OR(F863="History &amp; War", F863="Economy &amp; Educational &amp; Science", F863="Psychology &amp; Spirituality &amp; Esotericism"), "Interesting", "Not interesing")</f>
        <v>Not interesing</v>
      </c>
    </row>
    <row r="864" spans="1:10" x14ac:dyDescent="0.2">
      <c r="A864" t="s">
        <v>1739</v>
      </c>
      <c r="B864" t="s">
        <v>1740</v>
      </c>
      <c r="C864" s="2">
        <v>279</v>
      </c>
      <c r="D864" s="2">
        <v>220</v>
      </c>
      <c r="E864" t="s">
        <v>7029</v>
      </c>
      <c r="F864" t="s">
        <v>7039</v>
      </c>
      <c r="G864" s="2">
        <v>59</v>
      </c>
      <c r="H864" s="11">
        <v>0.21146953405017921</v>
      </c>
      <c r="I864">
        <v>0</v>
      </c>
      <c r="J864" t="str">
        <f>IF(OR(F864="History &amp; War", F864="Economy &amp; Educational &amp; Science", F864="Psychology &amp; Spirituality &amp; Esotericism"), "Interesting", "Not interesing")</f>
        <v>Not interesing</v>
      </c>
    </row>
    <row r="865" spans="1:10" x14ac:dyDescent="0.2">
      <c r="A865" t="s">
        <v>1742</v>
      </c>
      <c r="B865" t="s">
        <v>1743</v>
      </c>
      <c r="C865" s="2">
        <v>279</v>
      </c>
      <c r="D865" s="2">
        <v>181</v>
      </c>
      <c r="E865" t="s">
        <v>7029</v>
      </c>
      <c r="F865" t="s">
        <v>7043</v>
      </c>
      <c r="G865" s="2">
        <v>98</v>
      </c>
      <c r="H865" s="11">
        <v>0.35125448028673834</v>
      </c>
      <c r="I865">
        <v>0</v>
      </c>
      <c r="J865" t="str">
        <f>IF(OR(F865="History &amp; War", F865="Economy &amp; Educational &amp; Science", F865="Psychology &amp; Spirituality &amp; Esotericism"), "Interesting", "Not interesing")</f>
        <v>Interesting</v>
      </c>
    </row>
    <row r="866" spans="1:10" x14ac:dyDescent="0.2">
      <c r="A866" t="s">
        <v>1744</v>
      </c>
      <c r="B866" t="s">
        <v>231</v>
      </c>
      <c r="C866" s="2">
        <v>559</v>
      </c>
      <c r="D866" s="2">
        <v>447</v>
      </c>
      <c r="E866" t="s">
        <v>7029</v>
      </c>
      <c r="F866" t="s">
        <v>7041</v>
      </c>
      <c r="G866" s="2">
        <v>112</v>
      </c>
      <c r="H866" s="11">
        <v>0.2003577817531306</v>
      </c>
      <c r="I866">
        <v>0</v>
      </c>
      <c r="J866" t="str">
        <f>IF(OR(F866="History &amp; War", F866="Economy &amp; Educational &amp; Science", F866="Psychology &amp; Spirituality &amp; Esotericism"), "Interesting", "Not interesing")</f>
        <v>Interesting</v>
      </c>
    </row>
    <row r="867" spans="1:10" x14ac:dyDescent="0.2">
      <c r="A867" t="s">
        <v>1746</v>
      </c>
      <c r="B867" t="s">
        <v>1747</v>
      </c>
      <c r="C867" s="2">
        <v>189</v>
      </c>
      <c r="D867" s="2">
        <v>115</v>
      </c>
      <c r="E867" t="s">
        <v>7029</v>
      </c>
      <c r="F867" t="s">
        <v>7037</v>
      </c>
      <c r="G867" s="2">
        <v>74</v>
      </c>
      <c r="H867" s="11">
        <v>0.39153439153439151</v>
      </c>
      <c r="I867">
        <v>0</v>
      </c>
      <c r="J867" t="str">
        <f>IF(OR(F867="History &amp; War", F867="Economy &amp; Educational &amp; Science", F867="Psychology &amp; Spirituality &amp; Esotericism"), "Interesting", "Not interesing")</f>
        <v>Not interesing</v>
      </c>
    </row>
    <row r="868" spans="1:10" x14ac:dyDescent="0.2">
      <c r="A868" t="s">
        <v>1748</v>
      </c>
      <c r="B868" t="s">
        <v>1749</v>
      </c>
      <c r="C868" s="2">
        <v>299</v>
      </c>
      <c r="D868" s="2">
        <v>245</v>
      </c>
      <c r="E868" t="s">
        <v>7029</v>
      </c>
      <c r="F868" t="s">
        <v>7043</v>
      </c>
      <c r="G868" s="2">
        <v>54</v>
      </c>
      <c r="H868" s="11">
        <v>0.1806020066889632</v>
      </c>
      <c r="I868">
        <v>0</v>
      </c>
      <c r="J868" t="str">
        <f>IF(OR(F868="History &amp; War", F868="Economy &amp; Educational &amp; Science", F868="Psychology &amp; Spirituality &amp; Esotericism"), "Interesting", "Not interesing")</f>
        <v>Interesting</v>
      </c>
    </row>
    <row r="869" spans="1:10" x14ac:dyDescent="0.2">
      <c r="A869" t="s">
        <v>1751</v>
      </c>
      <c r="B869" t="s">
        <v>1752</v>
      </c>
      <c r="C869" s="2">
        <v>279</v>
      </c>
      <c r="D869" s="2">
        <v>159</v>
      </c>
      <c r="E869" t="s">
        <v>7029</v>
      </c>
      <c r="F869" t="s">
        <v>7039</v>
      </c>
      <c r="G869" s="2">
        <v>120</v>
      </c>
      <c r="H869" s="11">
        <v>0.43010752688172044</v>
      </c>
      <c r="I869">
        <v>0</v>
      </c>
      <c r="J869" t="str">
        <f>IF(OR(F869="History &amp; War", F869="Economy &amp; Educational &amp; Science", F869="Psychology &amp; Spirituality &amp; Esotericism"), "Interesting", "Not interesing")</f>
        <v>Not interesing</v>
      </c>
    </row>
    <row r="870" spans="1:10" x14ac:dyDescent="0.2">
      <c r="A870" t="s">
        <v>1753</v>
      </c>
      <c r="B870" t="s">
        <v>1754</v>
      </c>
      <c r="C870" s="2">
        <v>279</v>
      </c>
      <c r="D870" s="2">
        <v>246</v>
      </c>
      <c r="E870" t="s">
        <v>7029</v>
      </c>
      <c r="F870" t="s">
        <v>7041</v>
      </c>
      <c r="G870" s="2">
        <v>33</v>
      </c>
      <c r="H870" s="11">
        <v>0.11827956989247312</v>
      </c>
      <c r="I870">
        <v>0</v>
      </c>
      <c r="J870" t="str">
        <f>IF(OR(F870="History &amp; War", F870="Economy &amp; Educational &amp; Science", F870="Psychology &amp; Spirituality &amp; Esotericism"), "Interesting", "Not interesing")</f>
        <v>Interesting</v>
      </c>
    </row>
    <row r="871" spans="1:10" x14ac:dyDescent="0.2">
      <c r="A871" t="s">
        <v>1755</v>
      </c>
      <c r="B871" t="s">
        <v>1756</v>
      </c>
      <c r="C871" s="2">
        <v>209</v>
      </c>
      <c r="D871" s="2">
        <v>161</v>
      </c>
      <c r="E871" t="s">
        <v>7029</v>
      </c>
      <c r="F871" t="s">
        <v>7037</v>
      </c>
      <c r="G871" s="2">
        <v>48</v>
      </c>
      <c r="H871" s="11">
        <v>0.22966507177033493</v>
      </c>
      <c r="I871">
        <v>0</v>
      </c>
      <c r="J871" t="str">
        <f>IF(OR(F871="History &amp; War", F871="Economy &amp; Educational &amp; Science", F871="Psychology &amp; Spirituality &amp; Esotericism"), "Interesting", "Not interesing")</f>
        <v>Not interesing</v>
      </c>
    </row>
    <row r="872" spans="1:10" x14ac:dyDescent="0.2">
      <c r="A872" t="s">
        <v>1757</v>
      </c>
      <c r="B872" t="s">
        <v>1758</v>
      </c>
      <c r="C872" s="2">
        <v>199</v>
      </c>
      <c r="D872" s="2">
        <v>137</v>
      </c>
      <c r="E872" t="s">
        <v>7027</v>
      </c>
      <c r="F872" t="s">
        <v>7039</v>
      </c>
      <c r="G872" s="2">
        <v>62</v>
      </c>
      <c r="H872" s="11">
        <v>0.31155778894472363</v>
      </c>
      <c r="I872">
        <v>0</v>
      </c>
      <c r="J872" t="str">
        <f>IF(OR(F872="History &amp; War", F872="Economy &amp; Educational &amp; Science", F872="Psychology &amp; Spirituality &amp; Esotericism"), "Interesting", "Not interesing")</f>
        <v>Not interesing</v>
      </c>
    </row>
    <row r="873" spans="1:10" x14ac:dyDescent="0.2">
      <c r="A873" t="s">
        <v>1759</v>
      </c>
      <c r="B873" t="s">
        <v>1760</v>
      </c>
      <c r="C873" s="2">
        <v>239</v>
      </c>
      <c r="D873" s="2">
        <v>151</v>
      </c>
      <c r="E873" t="s">
        <v>7027</v>
      </c>
      <c r="F873" t="s">
        <v>7039</v>
      </c>
      <c r="G873" s="2">
        <v>88</v>
      </c>
      <c r="H873" s="11">
        <v>0.3682008368200837</v>
      </c>
      <c r="I873">
        <v>0</v>
      </c>
      <c r="J873" t="str">
        <f>IF(OR(F873="History &amp; War", F873="Economy &amp; Educational &amp; Science", F873="Psychology &amp; Spirituality &amp; Esotericism"), "Interesting", "Not interesing")</f>
        <v>Not interesing</v>
      </c>
    </row>
    <row r="874" spans="1:10" x14ac:dyDescent="0.2">
      <c r="A874" t="s">
        <v>1765</v>
      </c>
      <c r="B874" t="s">
        <v>1766</v>
      </c>
      <c r="C874" s="2">
        <v>319</v>
      </c>
      <c r="D874" s="2">
        <v>258</v>
      </c>
      <c r="E874" t="s">
        <v>7027</v>
      </c>
      <c r="F874" t="s">
        <v>7036</v>
      </c>
      <c r="G874" s="2">
        <v>61</v>
      </c>
      <c r="H874" s="11">
        <v>0.19122257053291536</v>
      </c>
      <c r="I874">
        <v>0</v>
      </c>
      <c r="J874" t="str">
        <f>IF(OR(F874="History &amp; War", F874="Economy &amp; Educational &amp; Science", F874="Psychology &amp; Spirituality &amp; Esotericism"), "Interesting", "Not interesing")</f>
        <v>Not interesing</v>
      </c>
    </row>
    <row r="875" spans="1:10" x14ac:dyDescent="0.2">
      <c r="A875" t="s">
        <v>1767</v>
      </c>
      <c r="B875" t="s">
        <v>1768</v>
      </c>
      <c r="C875" s="2">
        <v>239</v>
      </c>
      <c r="D875" s="2">
        <v>210</v>
      </c>
      <c r="E875" t="s">
        <v>7027</v>
      </c>
      <c r="F875" t="s">
        <v>7039</v>
      </c>
      <c r="G875" s="2">
        <v>29</v>
      </c>
      <c r="H875" s="11">
        <v>0.12133891213389121</v>
      </c>
      <c r="I875">
        <v>0</v>
      </c>
      <c r="J875" t="str">
        <f>IF(OR(F875="History &amp; War", F875="Economy &amp; Educational &amp; Science", F875="Psychology &amp; Spirituality &amp; Esotericism"), "Interesting", "Not interesing")</f>
        <v>Not interesing</v>
      </c>
    </row>
    <row r="876" spans="1:10" x14ac:dyDescent="0.2">
      <c r="A876" t="s">
        <v>1769</v>
      </c>
      <c r="B876" t="s">
        <v>333</v>
      </c>
      <c r="C876" s="2">
        <v>239</v>
      </c>
      <c r="D876" s="2">
        <v>167</v>
      </c>
      <c r="E876" t="s">
        <v>7029</v>
      </c>
      <c r="F876" t="s">
        <v>7041</v>
      </c>
      <c r="G876" s="2">
        <v>72</v>
      </c>
      <c r="H876" s="11">
        <v>0.30125523012552302</v>
      </c>
      <c r="I876">
        <v>0</v>
      </c>
      <c r="J876" t="str">
        <f>IF(OR(F876="History &amp; War", F876="Economy &amp; Educational &amp; Science", F876="Psychology &amp; Spirituality &amp; Esotericism"), "Interesting", "Not interesing")</f>
        <v>Interesting</v>
      </c>
    </row>
    <row r="877" spans="1:10" x14ac:dyDescent="0.2">
      <c r="A877" t="s">
        <v>1772</v>
      </c>
      <c r="B877" t="s">
        <v>1665</v>
      </c>
      <c r="C877" s="2">
        <v>199</v>
      </c>
      <c r="D877" s="2">
        <v>175</v>
      </c>
      <c r="E877" t="s">
        <v>7027</v>
      </c>
      <c r="F877" t="s">
        <v>7039</v>
      </c>
      <c r="G877" s="2">
        <v>24</v>
      </c>
      <c r="H877" s="11">
        <v>0.12060301507537688</v>
      </c>
      <c r="I877">
        <v>0</v>
      </c>
      <c r="J877" t="str">
        <f>IF(OR(F877="History &amp; War", F877="Economy &amp; Educational &amp; Science", F877="Psychology &amp; Spirituality &amp; Esotericism"), "Interesting", "Not interesing")</f>
        <v>Not interesing</v>
      </c>
    </row>
    <row r="878" spans="1:10" x14ac:dyDescent="0.2">
      <c r="A878" t="s">
        <v>1776</v>
      </c>
      <c r="B878" t="s">
        <v>1777</v>
      </c>
      <c r="C878" s="2">
        <v>622</v>
      </c>
      <c r="D878" s="2">
        <v>473</v>
      </c>
      <c r="E878" t="s">
        <v>7027</v>
      </c>
      <c r="F878" t="s">
        <v>7039</v>
      </c>
      <c r="G878" s="2">
        <v>149</v>
      </c>
      <c r="H878" s="11">
        <v>0.23954983922829581</v>
      </c>
      <c r="I878">
        <v>0</v>
      </c>
      <c r="J878" t="str">
        <f>IF(OR(F878="History &amp; War", F878="Economy &amp; Educational &amp; Science", F878="Psychology &amp; Spirituality &amp; Esotericism"), "Interesting", "Not interesing")</f>
        <v>Not interesing</v>
      </c>
    </row>
    <row r="879" spans="1:10" x14ac:dyDescent="0.2">
      <c r="A879" t="s">
        <v>1778</v>
      </c>
      <c r="B879" t="s">
        <v>1779</v>
      </c>
      <c r="C879" s="2">
        <v>88</v>
      </c>
      <c r="D879" s="2">
        <v>51</v>
      </c>
      <c r="E879" t="s">
        <v>7029</v>
      </c>
      <c r="F879" t="s">
        <v>7041</v>
      </c>
      <c r="G879" s="2">
        <v>37</v>
      </c>
      <c r="H879" s="11">
        <v>0.42045454545454547</v>
      </c>
      <c r="I879">
        <v>0</v>
      </c>
      <c r="J879" t="str">
        <f>IF(OR(F879="History &amp; War", F879="Economy &amp; Educational &amp; Science", F879="Psychology &amp; Spirituality &amp; Esotericism"), "Interesting", "Not interesing")</f>
        <v>Interesting</v>
      </c>
    </row>
    <row r="880" spans="1:10" x14ac:dyDescent="0.2">
      <c r="A880" t="s">
        <v>1781</v>
      </c>
      <c r="B880" t="s">
        <v>1782</v>
      </c>
      <c r="C880" s="2">
        <v>319</v>
      </c>
      <c r="D880" s="2">
        <v>239</v>
      </c>
      <c r="E880" t="s">
        <v>7029</v>
      </c>
      <c r="F880" t="s">
        <v>7037</v>
      </c>
      <c r="G880" s="2">
        <v>80</v>
      </c>
      <c r="H880" s="11">
        <v>0.2507836990595611</v>
      </c>
      <c r="I880">
        <v>0</v>
      </c>
      <c r="J880" t="str">
        <f>IF(OR(F880="History &amp; War", F880="Economy &amp; Educational &amp; Science", F880="Psychology &amp; Spirituality &amp; Esotericism"), "Interesting", "Not interesing")</f>
        <v>Not interesing</v>
      </c>
    </row>
    <row r="881" spans="1:10" x14ac:dyDescent="0.2">
      <c r="A881" t="s">
        <v>1783</v>
      </c>
      <c r="B881" t="s">
        <v>1784</v>
      </c>
      <c r="C881" s="2">
        <v>319</v>
      </c>
      <c r="D881" s="2">
        <v>271</v>
      </c>
      <c r="E881" t="s">
        <v>7029</v>
      </c>
      <c r="F881" t="s">
        <v>7044</v>
      </c>
      <c r="G881" s="2">
        <v>48</v>
      </c>
      <c r="H881" s="11">
        <v>0.15047021943573669</v>
      </c>
      <c r="I881">
        <v>0</v>
      </c>
      <c r="J881" t="str">
        <f>IF(OR(F881="History &amp; War", F881="Economy &amp; Educational &amp; Science", F881="Psychology &amp; Spirituality &amp; Esotericism"), "Interesting", "Not interesing")</f>
        <v>Interesting</v>
      </c>
    </row>
    <row r="882" spans="1:10" x14ac:dyDescent="0.2">
      <c r="A882" t="s">
        <v>1785</v>
      </c>
      <c r="B882" t="s">
        <v>1786</v>
      </c>
      <c r="C882" s="2">
        <v>89</v>
      </c>
      <c r="D882" s="2">
        <v>66</v>
      </c>
      <c r="E882" t="s">
        <v>7027</v>
      </c>
      <c r="F882" t="s">
        <v>7043</v>
      </c>
      <c r="G882" s="2">
        <v>23</v>
      </c>
      <c r="H882" s="11">
        <v>0.25842696629213485</v>
      </c>
      <c r="I882">
        <v>0</v>
      </c>
      <c r="J882" t="str">
        <f>IF(OR(F882="History &amp; War", F882="Economy &amp; Educational &amp; Science", F882="Psychology &amp; Spirituality &amp; Esotericism"), "Interesting", "Not interesing")</f>
        <v>Interesting</v>
      </c>
    </row>
    <row r="883" spans="1:10" x14ac:dyDescent="0.2">
      <c r="A883" t="s">
        <v>1787</v>
      </c>
      <c r="B883" t="s">
        <v>1665</v>
      </c>
      <c r="C883" s="2">
        <v>199</v>
      </c>
      <c r="D883" s="2">
        <v>123</v>
      </c>
      <c r="E883" t="s">
        <v>7027</v>
      </c>
      <c r="F883" t="s">
        <v>7039</v>
      </c>
      <c r="G883" s="2">
        <v>76</v>
      </c>
      <c r="H883" s="11">
        <v>0.38190954773869346</v>
      </c>
      <c r="I883">
        <v>0</v>
      </c>
      <c r="J883" t="str">
        <f>IF(OR(F883="History &amp; War", F883="Economy &amp; Educational &amp; Science", F883="Psychology &amp; Spirituality &amp; Esotericism"), "Interesting", "Not interesing")</f>
        <v>Not interesing</v>
      </c>
    </row>
    <row r="884" spans="1:10" x14ac:dyDescent="0.2">
      <c r="A884" t="s">
        <v>1788</v>
      </c>
      <c r="B884" t="s">
        <v>1789</v>
      </c>
      <c r="C884" s="2">
        <v>519</v>
      </c>
      <c r="D884" s="2">
        <v>363</v>
      </c>
      <c r="E884" t="s">
        <v>7029</v>
      </c>
      <c r="F884" t="s">
        <v>7042</v>
      </c>
      <c r="G884" s="2">
        <v>156</v>
      </c>
      <c r="H884" s="11">
        <v>0.30057803468208094</v>
      </c>
      <c r="I884">
        <v>0</v>
      </c>
      <c r="J884" t="str">
        <f>IF(OR(F884="History &amp; War", F884="Economy &amp; Educational &amp; Science", F884="Psychology &amp; Spirituality &amp; Esotericism"), "Interesting", "Not interesing")</f>
        <v>Not interesing</v>
      </c>
    </row>
    <row r="885" spans="1:10" x14ac:dyDescent="0.2">
      <c r="A885" t="s">
        <v>1790</v>
      </c>
      <c r="B885" t="s">
        <v>1665</v>
      </c>
      <c r="C885" s="2">
        <v>199</v>
      </c>
      <c r="D885" s="2">
        <v>159</v>
      </c>
      <c r="E885" t="s">
        <v>7027</v>
      </c>
      <c r="F885" t="s">
        <v>7039</v>
      </c>
      <c r="G885" s="2">
        <v>40</v>
      </c>
      <c r="H885" s="11">
        <v>0.20100502512562815</v>
      </c>
      <c r="I885">
        <v>0</v>
      </c>
      <c r="J885" t="str">
        <f>IF(OR(F885="History &amp; War", F885="Economy &amp; Educational &amp; Science", F885="Psychology &amp; Spirituality &amp; Esotericism"), "Interesting", "Not interesing")</f>
        <v>Not interesing</v>
      </c>
    </row>
    <row r="886" spans="1:10" x14ac:dyDescent="0.2">
      <c r="A886" t="s">
        <v>1791</v>
      </c>
      <c r="B886" t="s">
        <v>1792</v>
      </c>
      <c r="C886" s="2">
        <v>299</v>
      </c>
      <c r="D886" s="2">
        <v>284</v>
      </c>
      <c r="E886" t="s">
        <v>7029</v>
      </c>
      <c r="F886" t="s">
        <v>7044</v>
      </c>
      <c r="G886" s="2">
        <v>15</v>
      </c>
      <c r="H886" s="11">
        <v>5.016722408026756E-2</v>
      </c>
      <c r="I886">
        <v>0</v>
      </c>
      <c r="J886" t="str">
        <f>IF(OR(F886="History &amp; War", F886="Economy &amp; Educational &amp; Science", F886="Psychology &amp; Spirituality &amp; Esotericism"), "Interesting", "Not interesing")</f>
        <v>Interesting</v>
      </c>
    </row>
    <row r="887" spans="1:10" x14ac:dyDescent="0.2">
      <c r="A887" t="s">
        <v>1793</v>
      </c>
      <c r="B887" t="s">
        <v>1352</v>
      </c>
      <c r="C887" s="2">
        <v>319</v>
      </c>
      <c r="D887" s="2">
        <v>249</v>
      </c>
      <c r="E887" t="s">
        <v>7029</v>
      </c>
      <c r="F887" t="s">
        <v>7041</v>
      </c>
      <c r="G887" s="2">
        <v>70</v>
      </c>
      <c r="H887" s="11">
        <v>0.21943573667711599</v>
      </c>
      <c r="I887">
        <v>0</v>
      </c>
      <c r="J887" t="str">
        <f>IF(OR(F887="History &amp; War", F887="Economy &amp; Educational &amp; Science", F887="Psychology &amp; Spirituality &amp; Esotericism"), "Interesting", "Not interesing")</f>
        <v>Interesting</v>
      </c>
    </row>
    <row r="888" spans="1:10" x14ac:dyDescent="0.2">
      <c r="A888" t="s">
        <v>1794</v>
      </c>
      <c r="B888" t="s">
        <v>1370</v>
      </c>
      <c r="C888" s="2">
        <v>239</v>
      </c>
      <c r="D888" s="2">
        <v>158</v>
      </c>
      <c r="E888" t="s">
        <v>7029</v>
      </c>
      <c r="F888" t="s">
        <v>7043</v>
      </c>
      <c r="G888" s="2">
        <v>81</v>
      </c>
      <c r="H888" s="11">
        <v>0.33891213389121339</v>
      </c>
      <c r="I888">
        <v>0</v>
      </c>
      <c r="J888" t="str">
        <f>IF(OR(F888="History &amp; War", F888="Economy &amp; Educational &amp; Science", F888="Psychology &amp; Spirituality &amp; Esotericism"), "Interesting", "Not interesing")</f>
        <v>Interesting</v>
      </c>
    </row>
    <row r="889" spans="1:10" x14ac:dyDescent="0.2">
      <c r="A889" t="s">
        <v>1795</v>
      </c>
      <c r="B889" t="s">
        <v>1796</v>
      </c>
      <c r="C889" s="2">
        <v>279</v>
      </c>
      <c r="D889" s="2">
        <v>167</v>
      </c>
      <c r="E889" t="s">
        <v>7029</v>
      </c>
      <c r="F889" t="s">
        <v>7044</v>
      </c>
      <c r="G889" s="2">
        <v>112</v>
      </c>
      <c r="H889" s="11">
        <v>0.40143369175627241</v>
      </c>
      <c r="I889">
        <v>0</v>
      </c>
      <c r="J889" t="str">
        <f>IF(OR(F889="History &amp; War", F889="Economy &amp; Educational &amp; Science", F889="Psychology &amp; Spirituality &amp; Esotericism"), "Interesting", "Not interesing")</f>
        <v>Interesting</v>
      </c>
    </row>
    <row r="890" spans="1:10" x14ac:dyDescent="0.2">
      <c r="A890" t="s">
        <v>1797</v>
      </c>
      <c r="B890" t="s">
        <v>1798</v>
      </c>
      <c r="C890" s="2">
        <v>279</v>
      </c>
      <c r="D890" s="2">
        <v>215</v>
      </c>
      <c r="E890" t="s">
        <v>7029</v>
      </c>
      <c r="F890" t="s">
        <v>7044</v>
      </c>
      <c r="G890" s="2">
        <v>64</v>
      </c>
      <c r="H890" s="11">
        <v>0.22939068100358423</v>
      </c>
      <c r="I890">
        <v>0</v>
      </c>
      <c r="J890" t="str">
        <f>IF(OR(F890="History &amp; War", F890="Economy &amp; Educational &amp; Science", F890="Psychology &amp; Spirituality &amp; Esotericism"), "Interesting", "Not interesing")</f>
        <v>Interesting</v>
      </c>
    </row>
    <row r="891" spans="1:10" x14ac:dyDescent="0.2">
      <c r="A891" t="s">
        <v>1799</v>
      </c>
      <c r="B891" t="s">
        <v>333</v>
      </c>
      <c r="C891" s="2">
        <v>159</v>
      </c>
      <c r="D891" s="2">
        <v>143</v>
      </c>
      <c r="E891" t="s">
        <v>7029</v>
      </c>
      <c r="F891" t="s">
        <v>7041</v>
      </c>
      <c r="G891" s="2">
        <v>16</v>
      </c>
      <c r="H891" s="11">
        <v>0.10062893081761007</v>
      </c>
      <c r="I891">
        <v>0</v>
      </c>
      <c r="J891" t="str">
        <f>IF(OR(F891="History &amp; War", F891="Economy &amp; Educational &amp; Science", F891="Psychology &amp; Spirituality &amp; Esotericism"), "Interesting", "Not interesing")</f>
        <v>Interesting</v>
      </c>
    </row>
    <row r="892" spans="1:10" x14ac:dyDescent="0.2">
      <c r="A892" t="s">
        <v>1802</v>
      </c>
      <c r="B892" t="s">
        <v>1803</v>
      </c>
      <c r="C892" s="2">
        <v>319</v>
      </c>
      <c r="D892" s="2">
        <v>274</v>
      </c>
      <c r="E892" t="s">
        <v>7029</v>
      </c>
      <c r="F892" t="s">
        <v>7039</v>
      </c>
      <c r="G892" s="2">
        <v>45</v>
      </c>
      <c r="H892" s="11">
        <v>0.14106583072100312</v>
      </c>
      <c r="I892">
        <v>0</v>
      </c>
      <c r="J892" t="str">
        <f>IF(OR(F892="History &amp; War", F892="Economy &amp; Educational &amp; Science", F892="Psychology &amp; Spirituality &amp; Esotericism"), "Interesting", "Not interesing")</f>
        <v>Not interesing</v>
      </c>
    </row>
    <row r="893" spans="1:10" x14ac:dyDescent="0.2">
      <c r="A893" t="s">
        <v>1804</v>
      </c>
      <c r="B893" t="s">
        <v>1695</v>
      </c>
      <c r="C893" s="2">
        <v>199</v>
      </c>
      <c r="D893" s="2">
        <v>103</v>
      </c>
      <c r="E893" t="s">
        <v>7027</v>
      </c>
      <c r="F893" t="s">
        <v>7039</v>
      </c>
      <c r="G893" s="2">
        <v>96</v>
      </c>
      <c r="H893" s="11">
        <v>0.48241206030150752</v>
      </c>
      <c r="I893">
        <v>0</v>
      </c>
      <c r="J893" t="str">
        <f>IF(OR(F893="History &amp; War", F893="Economy &amp; Educational &amp; Science", F893="Psychology &amp; Spirituality &amp; Esotericism"), "Interesting", "Not interesing")</f>
        <v>Not interesing</v>
      </c>
    </row>
    <row r="894" spans="1:10" x14ac:dyDescent="0.2">
      <c r="A894" t="s">
        <v>1805</v>
      </c>
      <c r="B894" t="s">
        <v>1806</v>
      </c>
      <c r="C894" s="2">
        <v>402</v>
      </c>
      <c r="D894" s="2">
        <v>386</v>
      </c>
      <c r="E894" t="s">
        <v>7029</v>
      </c>
      <c r="F894" t="s">
        <v>7039</v>
      </c>
      <c r="G894" s="2">
        <v>16</v>
      </c>
      <c r="H894" s="11">
        <v>3.9800995024875621E-2</v>
      </c>
      <c r="I894">
        <v>0</v>
      </c>
      <c r="J894" t="str">
        <f>IF(OR(F894="History &amp; War", F894="Economy &amp; Educational &amp; Science", F894="Psychology &amp; Spirituality &amp; Esotericism"), "Interesting", "Not interesing")</f>
        <v>Not interesing</v>
      </c>
    </row>
    <row r="895" spans="1:10" x14ac:dyDescent="0.2">
      <c r="A895" t="s">
        <v>1807</v>
      </c>
      <c r="B895" t="s">
        <v>1695</v>
      </c>
      <c r="C895" s="2">
        <v>199</v>
      </c>
      <c r="D895" s="2">
        <v>149</v>
      </c>
      <c r="E895" t="s">
        <v>7027</v>
      </c>
      <c r="F895" t="s">
        <v>7039</v>
      </c>
      <c r="G895" s="2">
        <v>50</v>
      </c>
      <c r="H895" s="11">
        <v>0.25125628140703515</v>
      </c>
      <c r="I895">
        <v>0</v>
      </c>
      <c r="J895" t="str">
        <f>IF(OR(F895="History &amp; War", F895="Economy &amp; Educational &amp; Science", F895="Psychology &amp; Spirituality &amp; Esotericism"), "Interesting", "Not interesing")</f>
        <v>Not interesing</v>
      </c>
    </row>
    <row r="896" spans="1:10" x14ac:dyDescent="0.2">
      <c r="A896" t="s">
        <v>1810</v>
      </c>
      <c r="B896" t="s">
        <v>1811</v>
      </c>
      <c r="C896" s="2">
        <v>289</v>
      </c>
      <c r="D896" s="2">
        <v>208</v>
      </c>
      <c r="E896" t="s">
        <v>7029</v>
      </c>
      <c r="F896" t="s">
        <v>7039</v>
      </c>
      <c r="G896" s="2">
        <v>81</v>
      </c>
      <c r="H896" s="11">
        <v>0.28027681660899656</v>
      </c>
      <c r="I896">
        <v>0</v>
      </c>
      <c r="J896" t="str">
        <f>IF(OR(F896="History &amp; War", F896="Economy &amp; Educational &amp; Science", F896="Psychology &amp; Spirituality &amp; Esotericism"), "Interesting", "Not interesing")</f>
        <v>Not interesing</v>
      </c>
    </row>
    <row r="897" spans="1:10" x14ac:dyDescent="0.2">
      <c r="A897" t="s">
        <v>1814</v>
      </c>
      <c r="B897" t="s">
        <v>1110</v>
      </c>
      <c r="C897" s="2">
        <v>299</v>
      </c>
      <c r="D897" s="2">
        <v>206</v>
      </c>
      <c r="E897" t="s">
        <v>7029</v>
      </c>
      <c r="F897" t="s">
        <v>7045</v>
      </c>
      <c r="G897" s="2">
        <v>93</v>
      </c>
      <c r="H897" s="11">
        <v>0.31103678929765888</v>
      </c>
      <c r="I897">
        <v>0</v>
      </c>
      <c r="J897" t="str">
        <f>IF(OR(F897="History &amp; War", F897="Economy &amp; Educational &amp; Science", F897="Psychology &amp; Spirituality &amp; Esotericism"), "Interesting", "Not interesing")</f>
        <v>Not interesing</v>
      </c>
    </row>
    <row r="898" spans="1:10" x14ac:dyDescent="0.2">
      <c r="A898" t="s">
        <v>1815</v>
      </c>
      <c r="B898" t="s">
        <v>1816</v>
      </c>
      <c r="C898" s="2">
        <v>239</v>
      </c>
      <c r="D898" s="2">
        <v>177</v>
      </c>
      <c r="E898" t="s">
        <v>7027</v>
      </c>
      <c r="F898" t="s">
        <v>7041</v>
      </c>
      <c r="G898" s="2">
        <v>62</v>
      </c>
      <c r="H898" s="11">
        <v>0.2594142259414226</v>
      </c>
      <c r="I898">
        <v>0</v>
      </c>
      <c r="J898" t="str">
        <f>IF(OR(F898="History &amp; War", F898="Economy &amp; Educational &amp; Science", F898="Psychology &amp; Spirituality &amp; Esotericism"), "Interesting", "Not interesing")</f>
        <v>Interesting</v>
      </c>
    </row>
    <row r="899" spans="1:10" x14ac:dyDescent="0.2">
      <c r="A899" t="s">
        <v>1820</v>
      </c>
      <c r="B899" t="s">
        <v>1821</v>
      </c>
      <c r="C899" s="2">
        <v>199</v>
      </c>
      <c r="D899" s="2">
        <v>105</v>
      </c>
      <c r="E899" t="s">
        <v>7027</v>
      </c>
      <c r="F899" t="s">
        <v>7039</v>
      </c>
      <c r="G899" s="2">
        <v>94</v>
      </c>
      <c r="H899" s="11">
        <v>0.47236180904522612</v>
      </c>
      <c r="I899">
        <v>0</v>
      </c>
      <c r="J899" t="str">
        <f>IF(OR(F899="History &amp; War", F899="Economy &amp; Educational &amp; Science", F899="Psychology &amp; Spirituality &amp; Esotericism"), "Interesting", "Not interesing")</f>
        <v>Not interesing</v>
      </c>
    </row>
    <row r="900" spans="1:10" x14ac:dyDescent="0.2">
      <c r="A900" t="s">
        <v>1824</v>
      </c>
      <c r="B900" t="s">
        <v>38</v>
      </c>
      <c r="C900" s="2">
        <v>319</v>
      </c>
      <c r="D900" s="2">
        <v>188</v>
      </c>
      <c r="E900" t="s">
        <v>7029</v>
      </c>
      <c r="F900" t="s">
        <v>7038</v>
      </c>
      <c r="G900" s="2">
        <v>131</v>
      </c>
      <c r="H900" s="11">
        <v>0.41065830721003133</v>
      </c>
      <c r="I900">
        <v>0</v>
      </c>
      <c r="J900" t="str">
        <f>IF(OR(F900="History &amp; War", F900="Economy &amp; Educational &amp; Science", F900="Psychology &amp; Spirituality &amp; Esotericism"), "Interesting", "Not interesing")</f>
        <v>Not interesing</v>
      </c>
    </row>
    <row r="901" spans="1:10" x14ac:dyDescent="0.2">
      <c r="A901" t="s">
        <v>1825</v>
      </c>
      <c r="B901" t="s">
        <v>818</v>
      </c>
      <c r="C901" s="2">
        <v>199</v>
      </c>
      <c r="D901" s="2">
        <v>145</v>
      </c>
      <c r="E901" t="s">
        <v>7029</v>
      </c>
      <c r="F901" t="s">
        <v>7036</v>
      </c>
      <c r="G901" s="2">
        <v>54</v>
      </c>
      <c r="H901" s="11">
        <v>0.271356783919598</v>
      </c>
      <c r="I901">
        <v>0</v>
      </c>
      <c r="J901" t="str">
        <f>IF(OR(F901="History &amp; War", F901="Economy &amp; Educational &amp; Science", F901="Psychology &amp; Spirituality &amp; Esotericism"), "Interesting", "Not interesing")</f>
        <v>Not interesing</v>
      </c>
    </row>
    <row r="902" spans="1:10" x14ac:dyDescent="0.2">
      <c r="A902" t="s">
        <v>1826</v>
      </c>
      <c r="B902" t="s">
        <v>1827</v>
      </c>
      <c r="C902" s="2">
        <v>319</v>
      </c>
      <c r="D902" s="2">
        <v>274</v>
      </c>
      <c r="E902" t="s">
        <v>7029</v>
      </c>
      <c r="F902" t="s">
        <v>7039</v>
      </c>
      <c r="G902" s="2">
        <v>45</v>
      </c>
      <c r="H902" s="11">
        <v>0.14106583072100312</v>
      </c>
      <c r="I902">
        <v>0</v>
      </c>
      <c r="J902" t="str">
        <f>IF(OR(F902="History &amp; War", F902="Economy &amp; Educational &amp; Science", F902="Psychology &amp; Spirituality &amp; Esotericism"), "Interesting", "Not interesing")</f>
        <v>Not interesing</v>
      </c>
    </row>
    <row r="903" spans="1:10" x14ac:dyDescent="0.2">
      <c r="A903" t="s">
        <v>1687</v>
      </c>
      <c r="B903" t="s">
        <v>1061</v>
      </c>
      <c r="C903" s="2">
        <v>279</v>
      </c>
      <c r="D903" s="2">
        <v>190</v>
      </c>
      <c r="E903" t="s">
        <v>7029</v>
      </c>
      <c r="F903" t="s">
        <v>7037</v>
      </c>
      <c r="G903" s="2">
        <v>89</v>
      </c>
      <c r="H903" s="11">
        <v>0.31899641577060933</v>
      </c>
      <c r="I903">
        <v>0</v>
      </c>
      <c r="J903" t="str">
        <f>IF(OR(F903="History &amp; War", F903="Economy &amp; Educational &amp; Science", F903="Psychology &amp; Spirituality &amp; Esotericism"), "Interesting", "Not interesing")</f>
        <v>Not interesing</v>
      </c>
    </row>
    <row r="904" spans="1:10" x14ac:dyDescent="0.2">
      <c r="A904" t="s">
        <v>1834</v>
      </c>
      <c r="B904" t="s">
        <v>1835</v>
      </c>
      <c r="C904" s="2">
        <v>209</v>
      </c>
      <c r="D904" s="2">
        <v>127</v>
      </c>
      <c r="E904" t="s">
        <v>7029</v>
      </c>
      <c r="F904" t="s">
        <v>7037</v>
      </c>
      <c r="G904" s="2">
        <v>82</v>
      </c>
      <c r="H904" s="11">
        <v>0.3923444976076555</v>
      </c>
      <c r="I904">
        <v>0</v>
      </c>
      <c r="J904" t="str">
        <f>IF(OR(F904="History &amp; War", F904="Economy &amp; Educational &amp; Science", F904="Psychology &amp; Spirituality &amp; Esotericism"), "Interesting", "Not interesing")</f>
        <v>Not interesing</v>
      </c>
    </row>
    <row r="905" spans="1:10" x14ac:dyDescent="0.2">
      <c r="A905" t="s">
        <v>1841</v>
      </c>
      <c r="B905" t="s">
        <v>1842</v>
      </c>
      <c r="C905" s="2">
        <v>319</v>
      </c>
      <c r="D905" s="2">
        <v>217</v>
      </c>
      <c r="E905" t="s">
        <v>7029</v>
      </c>
      <c r="F905" t="s">
        <v>7037</v>
      </c>
      <c r="G905" s="2">
        <v>102</v>
      </c>
      <c r="H905" s="11">
        <v>0.31974921630094044</v>
      </c>
      <c r="I905">
        <v>0</v>
      </c>
      <c r="J905" t="str">
        <f>IF(OR(F905="History &amp; War", F905="Economy &amp; Educational &amp; Science", F905="Psychology &amp; Spirituality &amp; Esotericism"), "Interesting", "Not interesing")</f>
        <v>Not interesing</v>
      </c>
    </row>
    <row r="906" spans="1:10" x14ac:dyDescent="0.2">
      <c r="A906" t="s">
        <v>1843</v>
      </c>
      <c r="B906" t="s">
        <v>1803</v>
      </c>
      <c r="C906" s="2">
        <v>319</v>
      </c>
      <c r="D906" s="2">
        <v>306</v>
      </c>
      <c r="E906" t="s">
        <v>7029</v>
      </c>
      <c r="F906" t="s">
        <v>7039</v>
      </c>
      <c r="G906" s="2">
        <v>13</v>
      </c>
      <c r="H906" s="11">
        <v>4.0752351097178681E-2</v>
      </c>
      <c r="I906">
        <v>0</v>
      </c>
      <c r="J906" t="str">
        <f>IF(OR(F906="History &amp; War", F906="Economy &amp; Educational &amp; Science", F906="Psychology &amp; Spirituality &amp; Esotericism"), "Interesting", "Not interesing")</f>
        <v>Not interesing</v>
      </c>
    </row>
    <row r="907" spans="1:10" x14ac:dyDescent="0.2">
      <c r="A907" t="s">
        <v>1844</v>
      </c>
      <c r="B907" t="s">
        <v>1845</v>
      </c>
      <c r="C907" s="2">
        <v>319</v>
      </c>
      <c r="D907" s="2">
        <v>217</v>
      </c>
      <c r="E907" t="s">
        <v>7027</v>
      </c>
      <c r="F907" t="s">
        <v>7039</v>
      </c>
      <c r="G907" s="2">
        <v>102</v>
      </c>
      <c r="H907" s="11">
        <v>0.31974921630094044</v>
      </c>
      <c r="I907">
        <v>0</v>
      </c>
      <c r="J907" t="str">
        <f>IF(OR(F907="History &amp; War", F907="Economy &amp; Educational &amp; Science", F907="Psychology &amp; Spirituality &amp; Esotericism"), "Interesting", "Not interesing")</f>
        <v>Not interesing</v>
      </c>
    </row>
    <row r="908" spans="1:10" x14ac:dyDescent="0.2">
      <c r="A908" t="s">
        <v>1848</v>
      </c>
      <c r="B908" t="s">
        <v>1849</v>
      </c>
      <c r="C908" s="2">
        <v>319</v>
      </c>
      <c r="D908" s="2">
        <v>169</v>
      </c>
      <c r="E908" t="s">
        <v>7027</v>
      </c>
      <c r="F908" t="s">
        <v>7038</v>
      </c>
      <c r="G908" s="2">
        <v>150</v>
      </c>
      <c r="H908" s="11">
        <v>0.47021943573667713</v>
      </c>
      <c r="I908">
        <v>0</v>
      </c>
      <c r="J908" t="str">
        <f>IF(OR(F908="History &amp; War", F908="Economy &amp; Educational &amp; Science", F908="Psychology &amp; Spirituality &amp; Esotericism"), "Interesting", "Not interesing")</f>
        <v>Not interesing</v>
      </c>
    </row>
    <row r="909" spans="1:10" x14ac:dyDescent="0.2">
      <c r="A909" t="s">
        <v>6973</v>
      </c>
      <c r="B909" t="s">
        <v>766</v>
      </c>
      <c r="C909" s="2">
        <v>75</v>
      </c>
      <c r="D909" s="2">
        <v>50</v>
      </c>
      <c r="E909" t="s">
        <v>7029</v>
      </c>
      <c r="F909" t="s">
        <v>7036</v>
      </c>
      <c r="G909" s="2">
        <v>25</v>
      </c>
      <c r="H909" s="11">
        <v>0.33333333333333331</v>
      </c>
      <c r="I909">
        <v>0</v>
      </c>
      <c r="J909" t="str">
        <f>IF(OR(F909="History &amp; War", F909="Economy &amp; Educational &amp; Science", F909="Psychology &amp; Spirituality &amp; Esotericism"), "Interesting", "Not interesing")</f>
        <v>Not interesing</v>
      </c>
    </row>
    <row r="910" spans="1:10" x14ac:dyDescent="0.2">
      <c r="A910" t="s">
        <v>1850</v>
      </c>
      <c r="B910" t="s">
        <v>1851</v>
      </c>
      <c r="C910" s="2">
        <v>626</v>
      </c>
      <c r="D910" s="2">
        <v>557</v>
      </c>
      <c r="E910" t="s">
        <v>7029</v>
      </c>
      <c r="F910" t="s">
        <v>7045</v>
      </c>
      <c r="G910" s="2">
        <v>69</v>
      </c>
      <c r="H910" s="11">
        <v>0.11022364217252396</v>
      </c>
      <c r="I910">
        <v>0</v>
      </c>
      <c r="J910" t="str">
        <f>IF(OR(F910="History &amp; War", F910="Economy &amp; Educational &amp; Science", F910="Psychology &amp; Spirituality &amp; Esotericism"), "Interesting", "Not interesing")</f>
        <v>Not interesing</v>
      </c>
    </row>
    <row r="911" spans="1:10" x14ac:dyDescent="0.2">
      <c r="A911" t="s">
        <v>1852</v>
      </c>
      <c r="B911" t="s">
        <v>1853</v>
      </c>
      <c r="C911" s="2">
        <v>279</v>
      </c>
      <c r="D911" s="2">
        <v>220</v>
      </c>
      <c r="E911" t="s">
        <v>7029</v>
      </c>
      <c r="F911" t="s">
        <v>7037</v>
      </c>
      <c r="G911" s="2">
        <v>59</v>
      </c>
      <c r="H911" s="11">
        <v>0.21146953405017921</v>
      </c>
      <c r="I911">
        <v>0</v>
      </c>
      <c r="J911" t="str">
        <f>IF(OR(F911="History &amp; War", F911="Economy &amp; Educational &amp; Science", F911="Psychology &amp; Spirituality &amp; Esotericism"), "Interesting", "Not interesing")</f>
        <v>Not interesing</v>
      </c>
    </row>
    <row r="912" spans="1:10" x14ac:dyDescent="0.2">
      <c r="A912" t="s">
        <v>1855</v>
      </c>
      <c r="B912" t="s">
        <v>1665</v>
      </c>
      <c r="C912" s="2">
        <v>199</v>
      </c>
      <c r="D912" s="2">
        <v>193</v>
      </c>
      <c r="E912" t="s">
        <v>7027</v>
      </c>
      <c r="F912" t="s">
        <v>7039</v>
      </c>
      <c r="G912" s="2">
        <v>6</v>
      </c>
      <c r="H912" s="11">
        <v>3.015075376884422E-2</v>
      </c>
      <c r="I912">
        <v>0</v>
      </c>
      <c r="J912" t="str">
        <f>IF(OR(F912="History &amp; War", F912="Economy &amp; Educational &amp; Science", F912="Psychology &amp; Spirituality &amp; Esotericism"), "Interesting", "Not interesing")</f>
        <v>Not interesing</v>
      </c>
    </row>
    <row r="913" spans="1:10" x14ac:dyDescent="0.2">
      <c r="A913" t="s">
        <v>1858</v>
      </c>
      <c r="B913" t="s">
        <v>1859</v>
      </c>
      <c r="C913" s="2">
        <v>447</v>
      </c>
      <c r="D913" s="2">
        <v>384</v>
      </c>
      <c r="E913" t="s">
        <v>7029</v>
      </c>
      <c r="F913" t="s">
        <v>7039</v>
      </c>
      <c r="G913" s="2">
        <v>63</v>
      </c>
      <c r="H913" s="11">
        <v>0.14093959731543623</v>
      </c>
      <c r="I913">
        <v>0</v>
      </c>
      <c r="J913" t="str">
        <f>IF(OR(F913="History &amp; War", F913="Economy &amp; Educational &amp; Science", F913="Psychology &amp; Spirituality &amp; Esotericism"), "Interesting", "Not interesing")</f>
        <v>Not interesing</v>
      </c>
    </row>
    <row r="914" spans="1:10" x14ac:dyDescent="0.2">
      <c r="A914" t="s">
        <v>1862</v>
      </c>
      <c r="B914" t="s">
        <v>1695</v>
      </c>
      <c r="C914" s="2">
        <v>179</v>
      </c>
      <c r="D914" s="2">
        <v>168</v>
      </c>
      <c r="E914" t="s">
        <v>7027</v>
      </c>
      <c r="F914" t="s">
        <v>7039</v>
      </c>
      <c r="G914" s="2">
        <v>11</v>
      </c>
      <c r="H914" s="11">
        <v>6.1452513966480445E-2</v>
      </c>
      <c r="I914">
        <v>0</v>
      </c>
      <c r="J914" t="str">
        <f>IF(OR(F914="History &amp; War", F914="Economy &amp; Educational &amp; Science", F914="Psychology &amp; Spirituality &amp; Esotericism"), "Interesting", "Not interesing")</f>
        <v>Not interesing</v>
      </c>
    </row>
    <row r="915" spans="1:10" x14ac:dyDescent="0.2">
      <c r="A915" t="s">
        <v>1865</v>
      </c>
      <c r="B915" t="s">
        <v>333</v>
      </c>
      <c r="C915" s="2">
        <v>319</v>
      </c>
      <c r="D915" s="2">
        <v>220</v>
      </c>
      <c r="E915" t="s">
        <v>7028</v>
      </c>
      <c r="F915" t="s">
        <v>7041</v>
      </c>
      <c r="G915" s="2">
        <v>99</v>
      </c>
      <c r="H915" s="11">
        <v>0.31034482758620691</v>
      </c>
      <c r="I915">
        <v>0</v>
      </c>
      <c r="J915" t="str">
        <f>IF(OR(F915="History &amp; War", F915="Economy &amp; Educational &amp; Science", F915="Psychology &amp; Spirituality &amp; Esotericism"), "Interesting", "Not interesing")</f>
        <v>Interesting</v>
      </c>
    </row>
    <row r="916" spans="1:10" x14ac:dyDescent="0.2">
      <c r="A916" t="s">
        <v>1866</v>
      </c>
      <c r="B916" t="s">
        <v>1867</v>
      </c>
      <c r="C916" s="2">
        <v>349</v>
      </c>
      <c r="D916" s="2">
        <v>262</v>
      </c>
      <c r="E916" t="s">
        <v>7029</v>
      </c>
      <c r="F916" t="s">
        <v>7039</v>
      </c>
      <c r="G916" s="2">
        <v>87</v>
      </c>
      <c r="H916" s="11">
        <v>0.24928366762177651</v>
      </c>
      <c r="I916">
        <v>0</v>
      </c>
      <c r="J916" t="str">
        <f>IF(OR(F916="History &amp; War", F916="Economy &amp; Educational &amp; Science", F916="Psychology &amp; Spirituality &amp; Esotericism"), "Interesting", "Not interesing")</f>
        <v>Not interesing</v>
      </c>
    </row>
    <row r="917" spans="1:10" x14ac:dyDescent="0.2">
      <c r="A917" t="s">
        <v>1868</v>
      </c>
      <c r="B917" t="s">
        <v>1695</v>
      </c>
      <c r="C917" s="2">
        <v>199</v>
      </c>
      <c r="D917" s="2">
        <v>139</v>
      </c>
      <c r="E917" t="s">
        <v>7027</v>
      </c>
      <c r="F917" t="s">
        <v>7039</v>
      </c>
      <c r="G917" s="2">
        <v>60</v>
      </c>
      <c r="H917" s="11">
        <v>0.30150753768844218</v>
      </c>
      <c r="I917">
        <v>0</v>
      </c>
      <c r="J917" t="str">
        <f>IF(OR(F917="History &amp; War", F917="Economy &amp; Educational &amp; Science", F917="Psychology &amp; Spirituality &amp; Esotericism"), "Interesting", "Not interesing")</f>
        <v>Not interesing</v>
      </c>
    </row>
    <row r="918" spans="1:10" x14ac:dyDescent="0.2">
      <c r="A918" t="s">
        <v>1873</v>
      </c>
      <c r="B918" t="s">
        <v>1695</v>
      </c>
      <c r="C918" s="2">
        <v>199</v>
      </c>
      <c r="D918" s="2">
        <v>145</v>
      </c>
      <c r="E918" t="s">
        <v>7027</v>
      </c>
      <c r="F918" t="s">
        <v>7039</v>
      </c>
      <c r="G918" s="2">
        <v>54</v>
      </c>
      <c r="H918" s="11">
        <v>0.271356783919598</v>
      </c>
      <c r="I918">
        <v>0</v>
      </c>
      <c r="J918" t="str">
        <f>IF(OR(F918="History &amp; War", F918="Economy &amp; Educational &amp; Science", F918="Psychology &amp; Spirituality &amp; Esotericism"), "Interesting", "Not interesing")</f>
        <v>Not interesing</v>
      </c>
    </row>
    <row r="919" spans="1:10" x14ac:dyDescent="0.2">
      <c r="A919" t="s">
        <v>1874</v>
      </c>
      <c r="B919" t="s">
        <v>1875</v>
      </c>
      <c r="C919" s="2">
        <v>294</v>
      </c>
      <c r="D919" s="2">
        <v>270</v>
      </c>
      <c r="E919" t="s">
        <v>7029</v>
      </c>
      <c r="F919" t="s">
        <v>7039</v>
      </c>
      <c r="G919" s="2">
        <v>24</v>
      </c>
      <c r="H919" s="11">
        <v>8.1632653061224483E-2</v>
      </c>
      <c r="I919">
        <v>0</v>
      </c>
      <c r="J919" t="str">
        <f>IF(OR(F919="History &amp; War", F919="Economy &amp; Educational &amp; Science", F919="Psychology &amp; Spirituality &amp; Esotericism"), "Interesting", "Not interesing")</f>
        <v>Not interesing</v>
      </c>
    </row>
    <row r="920" spans="1:10" x14ac:dyDescent="0.2">
      <c r="A920" t="s">
        <v>1876</v>
      </c>
      <c r="B920" t="s">
        <v>547</v>
      </c>
      <c r="C920" s="2">
        <v>319</v>
      </c>
      <c r="D920" s="2">
        <v>262</v>
      </c>
      <c r="E920" t="s">
        <v>7029</v>
      </c>
      <c r="F920" t="s">
        <v>7036</v>
      </c>
      <c r="G920" s="2">
        <v>57</v>
      </c>
      <c r="H920" s="11">
        <v>0.17868338557993729</v>
      </c>
      <c r="I920">
        <v>0</v>
      </c>
      <c r="J920" t="str">
        <f>IF(OR(F920="History &amp; War", F920="Economy &amp; Educational &amp; Science", F920="Psychology &amp; Spirituality &amp; Esotericism"), "Interesting", "Not interesing")</f>
        <v>Not interesing</v>
      </c>
    </row>
    <row r="921" spans="1:10" x14ac:dyDescent="0.2">
      <c r="A921" t="s">
        <v>1877</v>
      </c>
      <c r="B921" t="s">
        <v>1878</v>
      </c>
      <c r="C921" s="2">
        <v>159</v>
      </c>
      <c r="D921" s="2">
        <v>126</v>
      </c>
      <c r="E921" t="s">
        <v>7027</v>
      </c>
      <c r="F921" t="s">
        <v>7037</v>
      </c>
      <c r="G921" s="2">
        <v>33</v>
      </c>
      <c r="H921" s="11">
        <v>0.20754716981132076</v>
      </c>
      <c r="I921">
        <v>0</v>
      </c>
      <c r="J921" t="str">
        <f>IF(OR(F921="History &amp; War", F921="Economy &amp; Educational &amp; Science", F921="Psychology &amp; Spirituality &amp; Esotericism"), "Interesting", "Not interesing")</f>
        <v>Not interesing</v>
      </c>
    </row>
    <row r="922" spans="1:10" x14ac:dyDescent="0.2">
      <c r="A922" t="s">
        <v>1879</v>
      </c>
      <c r="B922" t="s">
        <v>1880</v>
      </c>
      <c r="C922" s="2">
        <v>330</v>
      </c>
      <c r="D922" s="2">
        <v>172</v>
      </c>
      <c r="E922" t="s">
        <v>7027</v>
      </c>
      <c r="F922" t="s">
        <v>7038</v>
      </c>
      <c r="G922" s="2">
        <v>158</v>
      </c>
      <c r="H922" s="11">
        <v>0.47878787878787876</v>
      </c>
      <c r="I922">
        <v>0</v>
      </c>
      <c r="J922" t="str">
        <f>IF(OR(F922="History &amp; War", F922="Economy &amp; Educational &amp; Science", F922="Psychology &amp; Spirituality &amp; Esotericism"), "Interesting", "Not interesing")</f>
        <v>Not interesing</v>
      </c>
    </row>
    <row r="923" spans="1:10" x14ac:dyDescent="0.2">
      <c r="A923" t="s">
        <v>1885</v>
      </c>
      <c r="B923" t="s">
        <v>1886</v>
      </c>
      <c r="C923" s="2">
        <v>279</v>
      </c>
      <c r="D923" s="2">
        <v>156</v>
      </c>
      <c r="E923" t="s">
        <v>7027</v>
      </c>
      <c r="F923" t="s">
        <v>7038</v>
      </c>
      <c r="G923" s="2">
        <v>123</v>
      </c>
      <c r="H923" s="11">
        <v>0.44086021505376344</v>
      </c>
      <c r="I923">
        <v>0</v>
      </c>
      <c r="J923" t="str">
        <f>IF(OR(F923="History &amp; War", F923="Economy &amp; Educational &amp; Science", F923="Psychology &amp; Spirituality &amp; Esotericism"), "Interesting", "Not interesing")</f>
        <v>Not interesing</v>
      </c>
    </row>
    <row r="924" spans="1:10" x14ac:dyDescent="0.2">
      <c r="A924" t="s">
        <v>1889</v>
      </c>
      <c r="B924" t="s">
        <v>1408</v>
      </c>
      <c r="C924" s="2">
        <v>319</v>
      </c>
      <c r="D924" s="2">
        <v>345</v>
      </c>
      <c r="E924" t="s">
        <v>7029</v>
      </c>
      <c r="F924" t="s">
        <v>7039</v>
      </c>
      <c r="G924" s="2">
        <v>-26</v>
      </c>
      <c r="H924" s="11">
        <v>-8.1504702194357362E-2</v>
      </c>
      <c r="I924">
        <v>0</v>
      </c>
      <c r="J924" t="str">
        <f>IF(OR(F924="History &amp; War", F924="Economy &amp; Educational &amp; Science", F924="Psychology &amp; Spirituality &amp; Esotericism"), "Interesting", "Not interesing")</f>
        <v>Not interesing</v>
      </c>
    </row>
    <row r="925" spans="1:10" x14ac:dyDescent="0.2">
      <c r="A925" t="s">
        <v>1890</v>
      </c>
      <c r="B925" t="s">
        <v>1891</v>
      </c>
      <c r="C925" s="2">
        <v>319</v>
      </c>
      <c r="D925" s="2">
        <v>281</v>
      </c>
      <c r="E925" t="s">
        <v>7029</v>
      </c>
      <c r="F925" t="s">
        <v>7039</v>
      </c>
      <c r="G925" s="2">
        <v>38</v>
      </c>
      <c r="H925" s="11">
        <v>0.11912225705329153</v>
      </c>
      <c r="I925">
        <v>0</v>
      </c>
      <c r="J925" t="str">
        <f>IF(OR(F925="History &amp; War", F925="Economy &amp; Educational &amp; Science", F925="Psychology &amp; Spirituality &amp; Esotericism"), "Interesting", "Not interesing")</f>
        <v>Not interesing</v>
      </c>
    </row>
    <row r="926" spans="1:10" x14ac:dyDescent="0.2">
      <c r="A926" t="s">
        <v>1892</v>
      </c>
      <c r="B926" t="s">
        <v>1333</v>
      </c>
      <c r="C926" s="2">
        <v>447</v>
      </c>
      <c r="D926" s="2">
        <v>429</v>
      </c>
      <c r="E926" t="s">
        <v>7027</v>
      </c>
      <c r="F926" t="s">
        <v>7039</v>
      </c>
      <c r="G926" s="2">
        <v>18</v>
      </c>
      <c r="H926" s="11">
        <v>4.0268456375838924E-2</v>
      </c>
      <c r="I926">
        <v>0</v>
      </c>
      <c r="J926" t="str">
        <f>IF(OR(F926="History &amp; War", F926="Economy &amp; Educational &amp; Science", F926="Psychology &amp; Spirituality &amp; Esotericism"), "Interesting", "Not interesing")</f>
        <v>Not interesing</v>
      </c>
    </row>
    <row r="927" spans="1:10" x14ac:dyDescent="0.2">
      <c r="A927" t="s">
        <v>1893</v>
      </c>
      <c r="B927" t="s">
        <v>1099</v>
      </c>
      <c r="C927" s="2">
        <v>319</v>
      </c>
      <c r="D927" s="2">
        <v>287</v>
      </c>
      <c r="E927" t="s">
        <v>7029</v>
      </c>
      <c r="F927" t="s">
        <v>7036</v>
      </c>
      <c r="G927" s="2">
        <v>32</v>
      </c>
      <c r="H927" s="11">
        <v>0.10031347962382445</v>
      </c>
      <c r="I927">
        <v>0</v>
      </c>
      <c r="J927" t="str">
        <f>IF(OR(F927="History &amp; War", F927="Economy &amp; Educational &amp; Science", F927="Psychology &amp; Spirituality &amp; Esotericism"), "Interesting", "Not interesing")</f>
        <v>Not interesing</v>
      </c>
    </row>
    <row r="928" spans="1:10" x14ac:dyDescent="0.2">
      <c r="A928" t="s">
        <v>1894</v>
      </c>
      <c r="B928" t="s">
        <v>1768</v>
      </c>
      <c r="C928" s="2">
        <v>449</v>
      </c>
      <c r="D928" s="2">
        <v>346</v>
      </c>
      <c r="E928" t="s">
        <v>7029</v>
      </c>
      <c r="F928" t="s">
        <v>7037</v>
      </c>
      <c r="G928" s="2">
        <v>103</v>
      </c>
      <c r="H928" s="11">
        <v>0.22939866369710468</v>
      </c>
      <c r="I928">
        <v>0</v>
      </c>
      <c r="J928" t="str">
        <f>IF(OR(F928="History &amp; War", F928="Economy &amp; Educational &amp; Science", F928="Psychology &amp; Spirituality &amp; Esotericism"), "Interesting", "Not interesing")</f>
        <v>Not interesing</v>
      </c>
    </row>
    <row r="929" spans="1:10" x14ac:dyDescent="0.2">
      <c r="A929" t="s">
        <v>1895</v>
      </c>
      <c r="B929" t="s">
        <v>1896</v>
      </c>
      <c r="C929" s="2">
        <v>319</v>
      </c>
      <c r="D929" s="2">
        <v>262</v>
      </c>
      <c r="E929" t="s">
        <v>7029</v>
      </c>
      <c r="F929" t="s">
        <v>7036</v>
      </c>
      <c r="G929" s="2">
        <v>57</v>
      </c>
      <c r="H929" s="11">
        <v>0.17868338557993729</v>
      </c>
      <c r="I929">
        <v>0</v>
      </c>
      <c r="J929" t="str">
        <f>IF(OR(F929="History &amp; War", F929="Economy &amp; Educational &amp; Science", F929="Psychology &amp; Spirituality &amp; Esotericism"), "Interesting", "Not interesing")</f>
        <v>Not interesing</v>
      </c>
    </row>
    <row r="930" spans="1:10" x14ac:dyDescent="0.2">
      <c r="A930" t="s">
        <v>1900</v>
      </c>
      <c r="B930" t="s">
        <v>1901</v>
      </c>
      <c r="C930" s="2">
        <v>179</v>
      </c>
      <c r="D930" s="2">
        <v>124</v>
      </c>
      <c r="E930" t="s">
        <v>7027</v>
      </c>
      <c r="F930" t="s">
        <v>7039</v>
      </c>
      <c r="G930" s="2">
        <v>55</v>
      </c>
      <c r="H930" s="11">
        <v>0.30726256983240224</v>
      </c>
      <c r="I930">
        <v>0</v>
      </c>
      <c r="J930" t="str">
        <f>IF(OR(F930="History &amp; War", F930="Economy &amp; Educational &amp; Science", F930="Psychology &amp; Spirituality &amp; Esotericism"), "Interesting", "Not interesing")</f>
        <v>Not interesing</v>
      </c>
    </row>
    <row r="931" spans="1:10" x14ac:dyDescent="0.2">
      <c r="A931" t="s">
        <v>1902</v>
      </c>
      <c r="B931" t="s">
        <v>1903</v>
      </c>
      <c r="C931" s="2">
        <v>189</v>
      </c>
      <c r="D931" s="2">
        <v>147</v>
      </c>
      <c r="E931" t="s">
        <v>7027</v>
      </c>
      <c r="F931" t="s">
        <v>7043</v>
      </c>
      <c r="G931" s="2">
        <v>42</v>
      </c>
      <c r="H931" s="11">
        <v>0.22222222222222221</v>
      </c>
      <c r="I931">
        <v>0</v>
      </c>
      <c r="J931" t="str">
        <f>IF(OR(F931="History &amp; War", F931="Economy &amp; Educational &amp; Science", F931="Psychology &amp; Spirituality &amp; Esotericism"), "Interesting", "Not interesing")</f>
        <v>Interesting</v>
      </c>
    </row>
    <row r="932" spans="1:10" x14ac:dyDescent="0.2">
      <c r="A932" t="s">
        <v>1908</v>
      </c>
      <c r="B932" t="s">
        <v>1909</v>
      </c>
      <c r="C932" s="2">
        <v>319</v>
      </c>
      <c r="D932" s="2">
        <v>249</v>
      </c>
      <c r="E932" t="s">
        <v>7029</v>
      </c>
      <c r="F932" t="s">
        <v>7042</v>
      </c>
      <c r="G932" s="2">
        <v>70</v>
      </c>
      <c r="H932" s="11">
        <v>0.21943573667711599</v>
      </c>
      <c r="I932">
        <v>0</v>
      </c>
      <c r="J932" t="str">
        <f>IF(OR(F932="History &amp; War", F932="Economy &amp; Educational &amp; Science", F932="Psychology &amp; Spirituality &amp; Esotericism"), "Interesting", "Not interesing")</f>
        <v>Not interesing</v>
      </c>
    </row>
    <row r="933" spans="1:10" x14ac:dyDescent="0.2">
      <c r="A933" t="s">
        <v>1910</v>
      </c>
      <c r="B933" t="s">
        <v>1911</v>
      </c>
      <c r="C933" s="2">
        <v>357</v>
      </c>
      <c r="D933" s="2">
        <v>286</v>
      </c>
      <c r="E933" t="s">
        <v>7029</v>
      </c>
      <c r="F933" t="s">
        <v>7037</v>
      </c>
      <c r="G933" s="2">
        <v>71</v>
      </c>
      <c r="H933" s="11">
        <v>0.19887955182072828</v>
      </c>
      <c r="I933">
        <v>0</v>
      </c>
      <c r="J933" t="str">
        <f>IF(OR(F933="History &amp; War", F933="Economy &amp; Educational &amp; Science", F933="Psychology &amp; Spirituality &amp; Esotericism"), "Interesting", "Not interesing")</f>
        <v>Not interesing</v>
      </c>
    </row>
    <row r="934" spans="1:10" x14ac:dyDescent="0.2">
      <c r="A934" t="s">
        <v>1912</v>
      </c>
      <c r="B934" t="s">
        <v>1913</v>
      </c>
      <c r="C934" s="2">
        <v>199</v>
      </c>
      <c r="D934" s="2">
        <v>119</v>
      </c>
      <c r="E934" t="s">
        <v>7027</v>
      </c>
      <c r="F934" t="s">
        <v>7039</v>
      </c>
      <c r="G934" s="2">
        <v>80</v>
      </c>
      <c r="H934" s="11">
        <v>0.4020100502512563</v>
      </c>
      <c r="I934">
        <v>0</v>
      </c>
      <c r="J934" t="str">
        <f>IF(OR(F934="History &amp; War", F934="Economy &amp; Educational &amp; Science", F934="Psychology &amp; Spirituality &amp; Esotericism"), "Interesting", "Not interesing")</f>
        <v>Not interesing</v>
      </c>
    </row>
    <row r="935" spans="1:10" x14ac:dyDescent="0.2">
      <c r="A935" t="s">
        <v>1914</v>
      </c>
      <c r="B935" t="s">
        <v>1915</v>
      </c>
      <c r="C935" s="2">
        <v>330</v>
      </c>
      <c r="D935" s="2">
        <v>119</v>
      </c>
      <c r="E935" t="s">
        <v>7029</v>
      </c>
      <c r="F935" t="s">
        <v>7038</v>
      </c>
      <c r="G935" s="2">
        <v>211</v>
      </c>
      <c r="H935" s="11">
        <v>0.6393939393939394</v>
      </c>
      <c r="I935">
        <v>0</v>
      </c>
      <c r="J935" t="str">
        <f>IF(OR(F935="History &amp; War", F935="Economy &amp; Educational &amp; Science", F935="Psychology &amp; Spirituality &amp; Esotericism"), "Interesting", "Not interesing")</f>
        <v>Not interesing</v>
      </c>
    </row>
    <row r="936" spans="1:10" x14ac:dyDescent="0.2">
      <c r="A936" t="s">
        <v>1916</v>
      </c>
      <c r="B936" t="s">
        <v>1913</v>
      </c>
      <c r="C936" s="2">
        <v>199</v>
      </c>
      <c r="D936" s="2">
        <v>107</v>
      </c>
      <c r="E936" t="s">
        <v>7027</v>
      </c>
      <c r="F936" t="s">
        <v>7039</v>
      </c>
      <c r="G936" s="2">
        <v>92</v>
      </c>
      <c r="H936" s="11">
        <v>0.46231155778894473</v>
      </c>
      <c r="I936">
        <v>0</v>
      </c>
      <c r="J936" t="str">
        <f>IF(OR(F936="History &amp; War", F936="Economy &amp; Educational &amp; Science", F936="Psychology &amp; Spirituality &amp; Esotericism"), "Interesting", "Not interesing")</f>
        <v>Not interesing</v>
      </c>
    </row>
    <row r="937" spans="1:10" x14ac:dyDescent="0.2">
      <c r="A937" t="s">
        <v>1917</v>
      </c>
      <c r="B937" t="s">
        <v>1918</v>
      </c>
      <c r="C937" s="2">
        <v>199</v>
      </c>
      <c r="D937" s="2">
        <v>171</v>
      </c>
      <c r="E937" t="s">
        <v>7027</v>
      </c>
      <c r="F937" t="s">
        <v>7039</v>
      </c>
      <c r="G937" s="2">
        <v>28</v>
      </c>
      <c r="H937" s="11">
        <v>0.1407035175879397</v>
      </c>
      <c r="I937">
        <v>0</v>
      </c>
      <c r="J937" t="str">
        <f>IF(OR(F937="History &amp; War", F937="Economy &amp; Educational &amp; Science", F937="Psychology &amp; Spirituality &amp; Esotericism"), "Interesting", "Not interesing")</f>
        <v>Not interesing</v>
      </c>
    </row>
    <row r="938" spans="1:10" x14ac:dyDescent="0.2">
      <c r="A938" t="s">
        <v>1919</v>
      </c>
      <c r="B938" t="s">
        <v>1920</v>
      </c>
      <c r="C938" s="2">
        <v>529</v>
      </c>
      <c r="D938" s="2">
        <v>397</v>
      </c>
      <c r="E938" t="s">
        <v>7029</v>
      </c>
      <c r="F938" t="s">
        <v>7044</v>
      </c>
      <c r="G938" s="2">
        <v>132</v>
      </c>
      <c r="H938" s="11">
        <v>0.2495274102079395</v>
      </c>
      <c r="I938">
        <v>0</v>
      </c>
      <c r="J938" t="str">
        <f>IF(OR(F938="History &amp; War", F938="Economy &amp; Educational &amp; Science", F938="Psychology &amp; Spirituality &amp; Esotericism"), "Interesting", "Not interesing")</f>
        <v>Interesting</v>
      </c>
    </row>
    <row r="939" spans="1:10" x14ac:dyDescent="0.2">
      <c r="A939" t="s">
        <v>1921</v>
      </c>
      <c r="B939" t="s">
        <v>1922</v>
      </c>
      <c r="C939" s="2">
        <v>319</v>
      </c>
      <c r="D939" s="2">
        <v>214</v>
      </c>
      <c r="E939" t="s">
        <v>7027</v>
      </c>
      <c r="F939" t="s">
        <v>7044</v>
      </c>
      <c r="G939" s="2">
        <v>105</v>
      </c>
      <c r="H939" s="11">
        <v>0.32915360501567398</v>
      </c>
      <c r="I939">
        <v>0</v>
      </c>
      <c r="J939" t="str">
        <f>IF(OR(F939="History &amp; War", F939="Economy &amp; Educational &amp; Science", F939="Psychology &amp; Spirituality &amp; Esotericism"), "Interesting", "Not interesing")</f>
        <v>Interesting</v>
      </c>
    </row>
    <row r="940" spans="1:10" x14ac:dyDescent="0.2">
      <c r="A940" t="s">
        <v>1925</v>
      </c>
      <c r="B940" t="s">
        <v>1926</v>
      </c>
      <c r="C940" s="2">
        <v>359</v>
      </c>
      <c r="D940" s="2">
        <v>208</v>
      </c>
      <c r="E940" t="s">
        <v>7029</v>
      </c>
      <c r="F940" t="s">
        <v>7044</v>
      </c>
      <c r="G940" s="2">
        <v>151</v>
      </c>
      <c r="H940" s="11">
        <v>0.42061281337047352</v>
      </c>
      <c r="I940">
        <v>0</v>
      </c>
      <c r="J940" t="str">
        <f>IF(OR(F940="History &amp; War", F940="Economy &amp; Educational &amp; Science", F940="Psychology &amp; Spirituality &amp; Esotericism"), "Interesting", "Not interesing")</f>
        <v>Interesting</v>
      </c>
    </row>
    <row r="941" spans="1:10" x14ac:dyDescent="0.2">
      <c r="A941" t="s">
        <v>1930</v>
      </c>
      <c r="B941" t="s">
        <v>1931</v>
      </c>
      <c r="C941" s="2">
        <v>319</v>
      </c>
      <c r="D941" s="2">
        <v>274</v>
      </c>
      <c r="E941" t="s">
        <v>7027</v>
      </c>
      <c r="F941" t="s">
        <v>7036</v>
      </c>
      <c r="G941" s="2">
        <v>45</v>
      </c>
      <c r="H941" s="11">
        <v>0.14106583072100312</v>
      </c>
      <c r="I941">
        <v>0</v>
      </c>
      <c r="J941" t="str">
        <f>IF(OR(F941="History &amp; War", F941="Economy &amp; Educational &amp; Science", F941="Psychology &amp; Spirituality &amp; Esotericism"), "Interesting", "Not interesing")</f>
        <v>Not interesing</v>
      </c>
    </row>
    <row r="942" spans="1:10" x14ac:dyDescent="0.2">
      <c r="A942" t="s">
        <v>1932</v>
      </c>
      <c r="B942" t="s">
        <v>1758</v>
      </c>
      <c r="C942" s="2">
        <v>199</v>
      </c>
      <c r="D942" s="2">
        <v>155</v>
      </c>
      <c r="E942" t="s">
        <v>7027</v>
      </c>
      <c r="F942" t="s">
        <v>7039</v>
      </c>
      <c r="G942" s="2">
        <v>44</v>
      </c>
      <c r="H942" s="11">
        <v>0.22110552763819097</v>
      </c>
      <c r="I942">
        <v>0</v>
      </c>
      <c r="J942" t="str">
        <f>IF(OR(F942="History &amp; War", F942="Economy &amp; Educational &amp; Science", F942="Psychology &amp; Spirituality &amp; Esotericism"), "Interesting", "Not interesing")</f>
        <v>Not interesing</v>
      </c>
    </row>
    <row r="943" spans="1:10" x14ac:dyDescent="0.2">
      <c r="A943" t="s">
        <v>1933</v>
      </c>
      <c r="B943" t="s">
        <v>1758</v>
      </c>
      <c r="C943" s="2">
        <v>199</v>
      </c>
      <c r="D943" s="2">
        <v>173</v>
      </c>
      <c r="E943" t="s">
        <v>7027</v>
      </c>
      <c r="F943" t="s">
        <v>7039</v>
      </c>
      <c r="G943" s="2">
        <v>26</v>
      </c>
      <c r="H943" s="11">
        <v>0.1306532663316583</v>
      </c>
      <c r="I943">
        <v>0</v>
      </c>
      <c r="J943" t="str">
        <f>IF(OR(F943="History &amp; War", F943="Economy &amp; Educational &amp; Science", F943="Psychology &amp; Spirituality &amp; Esotericism"), "Interesting", "Not interesing")</f>
        <v>Not interesing</v>
      </c>
    </row>
    <row r="944" spans="1:10" x14ac:dyDescent="0.2">
      <c r="A944" t="s">
        <v>1934</v>
      </c>
      <c r="B944" t="s">
        <v>333</v>
      </c>
      <c r="C944" s="2">
        <v>499</v>
      </c>
      <c r="D944" s="2">
        <v>379</v>
      </c>
      <c r="E944" t="s">
        <v>7029</v>
      </c>
      <c r="F944" t="s">
        <v>7041</v>
      </c>
      <c r="G944" s="2">
        <v>120</v>
      </c>
      <c r="H944" s="11">
        <v>0.24048096192384769</v>
      </c>
      <c r="I944">
        <v>0</v>
      </c>
      <c r="J944" t="str">
        <f>IF(OR(F944="History &amp; War", F944="Economy &amp; Educational &amp; Science", F944="Psychology &amp; Spirituality &amp; Esotericism"), "Interesting", "Not interesing")</f>
        <v>Interesting</v>
      </c>
    </row>
    <row r="945" spans="1:10" x14ac:dyDescent="0.2">
      <c r="A945" t="s">
        <v>1935</v>
      </c>
      <c r="B945" t="s">
        <v>1459</v>
      </c>
      <c r="C945" s="2">
        <v>319</v>
      </c>
      <c r="D945" s="2">
        <v>271</v>
      </c>
      <c r="E945" t="s">
        <v>7029</v>
      </c>
      <c r="F945" t="s">
        <v>7044</v>
      </c>
      <c r="G945" s="2">
        <v>48</v>
      </c>
      <c r="H945" s="11">
        <v>0.15047021943573669</v>
      </c>
      <c r="I945">
        <v>0</v>
      </c>
      <c r="J945" t="str">
        <f>IF(OR(F945="History &amp; War", F945="Economy &amp; Educational &amp; Science", F945="Psychology &amp; Spirituality &amp; Esotericism"), "Interesting", "Not interesing")</f>
        <v>Interesting</v>
      </c>
    </row>
    <row r="946" spans="1:10" x14ac:dyDescent="0.2">
      <c r="A946" t="s">
        <v>1936</v>
      </c>
      <c r="B946" t="s">
        <v>1913</v>
      </c>
      <c r="C946" s="2">
        <v>199</v>
      </c>
      <c r="D946" s="2">
        <v>165</v>
      </c>
      <c r="E946" t="s">
        <v>7027</v>
      </c>
      <c r="F946" t="s">
        <v>7039</v>
      </c>
      <c r="G946" s="2">
        <v>34</v>
      </c>
      <c r="H946" s="11">
        <v>0.17085427135678391</v>
      </c>
      <c r="I946">
        <v>0</v>
      </c>
      <c r="J946" t="str">
        <f>IF(OR(F946="History &amp; War", F946="Economy &amp; Educational &amp; Science", F946="Psychology &amp; Spirituality &amp; Esotericism"), "Interesting", "Not interesing")</f>
        <v>Not interesing</v>
      </c>
    </row>
    <row r="947" spans="1:10" x14ac:dyDescent="0.2">
      <c r="A947" t="s">
        <v>1941</v>
      </c>
      <c r="B947" t="s">
        <v>742</v>
      </c>
      <c r="C947" s="2">
        <v>199</v>
      </c>
      <c r="D947" s="2">
        <v>117</v>
      </c>
      <c r="E947" t="s">
        <v>7029</v>
      </c>
      <c r="F947" t="s">
        <v>7037</v>
      </c>
      <c r="G947" s="2">
        <v>82</v>
      </c>
      <c r="H947" s="11">
        <v>0.4120603015075377</v>
      </c>
      <c r="I947">
        <v>0</v>
      </c>
      <c r="J947" t="str">
        <f>IF(OR(F947="History &amp; War", F947="Economy &amp; Educational &amp; Science", F947="Psychology &amp; Spirituality &amp; Esotericism"), "Interesting", "Not interesing")</f>
        <v>Not interesing</v>
      </c>
    </row>
    <row r="948" spans="1:10" x14ac:dyDescent="0.2">
      <c r="A948" t="s">
        <v>1942</v>
      </c>
      <c r="B948" t="s">
        <v>1758</v>
      </c>
      <c r="C948" s="2">
        <v>199</v>
      </c>
      <c r="D948" s="2">
        <v>171</v>
      </c>
      <c r="E948" t="s">
        <v>7027</v>
      </c>
      <c r="F948" t="s">
        <v>7039</v>
      </c>
      <c r="G948" s="2">
        <v>28</v>
      </c>
      <c r="H948" s="11">
        <v>0.1407035175879397</v>
      </c>
      <c r="I948">
        <v>0</v>
      </c>
      <c r="J948" t="str">
        <f>IF(OR(F948="History &amp; War", F948="Economy &amp; Educational &amp; Science", F948="Psychology &amp; Spirituality &amp; Esotericism"), "Interesting", "Not interesing")</f>
        <v>Not interesing</v>
      </c>
    </row>
    <row r="949" spans="1:10" x14ac:dyDescent="0.2">
      <c r="A949" t="s">
        <v>1943</v>
      </c>
      <c r="B949" t="s">
        <v>1108</v>
      </c>
      <c r="C949" s="2">
        <v>129</v>
      </c>
      <c r="D949" s="2">
        <v>77</v>
      </c>
      <c r="E949" t="s">
        <v>7027</v>
      </c>
      <c r="F949" t="s">
        <v>7037</v>
      </c>
      <c r="G949" s="2">
        <v>52</v>
      </c>
      <c r="H949" s="11">
        <v>0.40310077519379844</v>
      </c>
      <c r="I949">
        <v>0</v>
      </c>
      <c r="J949" t="str">
        <f>IF(OR(F949="History &amp; War", F949="Economy &amp; Educational &amp; Science", F949="Psychology &amp; Spirituality &amp; Esotericism"), "Interesting", "Not interesing")</f>
        <v>Not interesing</v>
      </c>
    </row>
    <row r="950" spans="1:10" x14ac:dyDescent="0.2">
      <c r="A950" t="s">
        <v>1944</v>
      </c>
      <c r="B950" t="s">
        <v>1945</v>
      </c>
      <c r="C950" s="2">
        <v>179</v>
      </c>
      <c r="D950" s="2">
        <v>122</v>
      </c>
      <c r="E950" t="s">
        <v>7027</v>
      </c>
      <c r="F950" t="s">
        <v>7039</v>
      </c>
      <c r="G950" s="2">
        <v>57</v>
      </c>
      <c r="H950" s="11">
        <v>0.31843575418994413</v>
      </c>
      <c r="I950">
        <v>0</v>
      </c>
      <c r="J950" t="str">
        <f>IF(OR(F950="History &amp; War", F950="Economy &amp; Educational &amp; Science", F950="Psychology &amp; Spirituality &amp; Esotericism"), "Interesting", "Not interesing")</f>
        <v>Not interesing</v>
      </c>
    </row>
    <row r="951" spans="1:10" x14ac:dyDescent="0.2">
      <c r="A951" t="s">
        <v>1946</v>
      </c>
      <c r="B951" t="s">
        <v>1947</v>
      </c>
      <c r="C951" s="2">
        <v>348</v>
      </c>
      <c r="D951" s="2">
        <v>181</v>
      </c>
      <c r="E951" t="s">
        <v>7029</v>
      </c>
      <c r="F951" t="s">
        <v>7038</v>
      </c>
      <c r="G951" s="2">
        <v>167</v>
      </c>
      <c r="H951" s="11">
        <v>0.47988505747126436</v>
      </c>
      <c r="I951">
        <v>0</v>
      </c>
      <c r="J951" t="str">
        <f>IF(OR(F951="History &amp; War", F951="Economy &amp; Educational &amp; Science", F951="Psychology &amp; Spirituality &amp; Esotericism"), "Interesting", "Not interesing")</f>
        <v>Not interesing</v>
      </c>
    </row>
    <row r="952" spans="1:10" x14ac:dyDescent="0.2">
      <c r="A952" t="s">
        <v>1948</v>
      </c>
      <c r="B952" t="s">
        <v>1949</v>
      </c>
      <c r="C952" s="2">
        <v>319</v>
      </c>
      <c r="D952" s="2">
        <v>281</v>
      </c>
      <c r="E952" t="s">
        <v>7029</v>
      </c>
      <c r="F952" t="s">
        <v>7044</v>
      </c>
      <c r="G952" s="2">
        <v>38</v>
      </c>
      <c r="H952" s="11">
        <v>0.11912225705329153</v>
      </c>
      <c r="I952">
        <v>0</v>
      </c>
      <c r="J952" t="str">
        <f>IF(OR(F952="History &amp; War", F952="Economy &amp; Educational &amp; Science", F952="Psychology &amp; Spirituality &amp; Esotericism"), "Interesting", "Not interesing")</f>
        <v>Interesting</v>
      </c>
    </row>
    <row r="953" spans="1:10" x14ac:dyDescent="0.2">
      <c r="A953" t="s">
        <v>1950</v>
      </c>
      <c r="B953" t="s">
        <v>1951</v>
      </c>
      <c r="C953" s="2">
        <v>2676</v>
      </c>
      <c r="D953" s="2">
        <v>2007</v>
      </c>
      <c r="E953" t="s">
        <v>7029</v>
      </c>
      <c r="F953" t="s">
        <v>7039</v>
      </c>
      <c r="G953" s="2">
        <v>669</v>
      </c>
      <c r="H953" s="11">
        <v>0.25</v>
      </c>
      <c r="I953">
        <v>0</v>
      </c>
      <c r="J953" t="str">
        <f>IF(OR(F953="History &amp; War", F953="Economy &amp; Educational &amp; Science", F953="Psychology &amp; Spirituality &amp; Esotericism"), "Interesting", "Not interesing")</f>
        <v>Not interesing</v>
      </c>
    </row>
    <row r="954" spans="1:10" x14ac:dyDescent="0.2">
      <c r="A954" t="s">
        <v>1952</v>
      </c>
      <c r="B954" t="s">
        <v>1947</v>
      </c>
      <c r="C954" s="2">
        <v>357</v>
      </c>
      <c r="D954" s="2">
        <v>214</v>
      </c>
      <c r="E954" t="s">
        <v>7029</v>
      </c>
      <c r="F954" t="s">
        <v>7038</v>
      </c>
      <c r="G954" s="2">
        <v>143</v>
      </c>
      <c r="H954" s="11">
        <v>0.40056022408963587</v>
      </c>
      <c r="I954">
        <v>0</v>
      </c>
      <c r="J954" t="str">
        <f>IF(OR(F954="History &amp; War", F954="Economy &amp; Educational &amp; Science", F954="Psychology &amp; Spirituality &amp; Esotericism"), "Interesting", "Not interesing")</f>
        <v>Not interesing</v>
      </c>
    </row>
    <row r="955" spans="1:10" x14ac:dyDescent="0.2">
      <c r="A955" t="s">
        <v>1953</v>
      </c>
      <c r="B955" t="s">
        <v>1945</v>
      </c>
      <c r="C955" s="2">
        <v>199</v>
      </c>
      <c r="D955" s="2">
        <v>163</v>
      </c>
      <c r="E955" t="s">
        <v>7027</v>
      </c>
      <c r="F955" t="s">
        <v>7039</v>
      </c>
      <c r="G955" s="2">
        <v>36</v>
      </c>
      <c r="H955" s="11">
        <v>0.18090452261306533</v>
      </c>
      <c r="I955">
        <v>0</v>
      </c>
      <c r="J955" t="str">
        <f>IF(OR(F955="History &amp; War", F955="Economy &amp; Educational &amp; Science", F955="Psychology &amp; Spirituality &amp; Esotericism"), "Interesting", "Not interesing")</f>
        <v>Not interesing</v>
      </c>
    </row>
    <row r="956" spans="1:10" x14ac:dyDescent="0.2">
      <c r="A956" t="s">
        <v>1954</v>
      </c>
      <c r="B956" t="s">
        <v>1955</v>
      </c>
      <c r="C956" s="2">
        <v>319</v>
      </c>
      <c r="D956" s="2">
        <v>220</v>
      </c>
      <c r="E956" t="s">
        <v>7027</v>
      </c>
      <c r="F956" t="s">
        <v>7036</v>
      </c>
      <c r="G956" s="2">
        <v>99</v>
      </c>
      <c r="H956" s="11">
        <v>0.31034482758620691</v>
      </c>
      <c r="I956">
        <v>0</v>
      </c>
      <c r="J956" t="str">
        <f>IF(OR(F956="History &amp; War", F956="Economy &amp; Educational &amp; Science", F956="Psychology &amp; Spirituality &amp; Esotericism"), "Interesting", "Not interesing")</f>
        <v>Not interesing</v>
      </c>
    </row>
    <row r="957" spans="1:10" x14ac:dyDescent="0.2">
      <c r="A957" t="s">
        <v>1956</v>
      </c>
      <c r="B957" t="s">
        <v>1957</v>
      </c>
      <c r="C957" s="2">
        <v>357</v>
      </c>
      <c r="D957" s="2">
        <v>246</v>
      </c>
      <c r="E957" t="s">
        <v>7029</v>
      </c>
      <c r="F957" t="s">
        <v>7038</v>
      </c>
      <c r="G957" s="2">
        <v>111</v>
      </c>
      <c r="H957" s="11">
        <v>0.31092436974789917</v>
      </c>
      <c r="I957">
        <v>0</v>
      </c>
      <c r="J957" t="str">
        <f>IF(OR(F957="History &amp; War", F957="Economy &amp; Educational &amp; Science", F957="Psychology &amp; Spirituality &amp; Esotericism"), "Interesting", "Not interesing")</f>
        <v>Not interesing</v>
      </c>
    </row>
    <row r="958" spans="1:10" x14ac:dyDescent="0.2">
      <c r="A958" t="s">
        <v>1958</v>
      </c>
      <c r="B958" t="s">
        <v>1959</v>
      </c>
      <c r="C958" s="2">
        <v>319</v>
      </c>
      <c r="D958" s="2">
        <v>233</v>
      </c>
      <c r="E958" t="s">
        <v>7029</v>
      </c>
      <c r="F958" t="s">
        <v>7041</v>
      </c>
      <c r="G958" s="2">
        <v>86</v>
      </c>
      <c r="H958" s="11">
        <v>0.26959247648902823</v>
      </c>
      <c r="I958">
        <v>0</v>
      </c>
      <c r="J958" t="str">
        <f>IF(OR(F958="History &amp; War", F958="Economy &amp; Educational &amp; Science", F958="Psychology &amp; Spirituality &amp; Esotericism"), "Interesting", "Not interesing")</f>
        <v>Interesting</v>
      </c>
    </row>
    <row r="959" spans="1:10" x14ac:dyDescent="0.2">
      <c r="A959" t="s">
        <v>1960</v>
      </c>
      <c r="B959" t="s">
        <v>1961</v>
      </c>
      <c r="C959" s="2">
        <v>319</v>
      </c>
      <c r="D959" s="2">
        <v>316</v>
      </c>
      <c r="E959" t="s">
        <v>7028</v>
      </c>
      <c r="F959" t="s">
        <v>7044</v>
      </c>
      <c r="G959" s="2">
        <v>3</v>
      </c>
      <c r="H959" s="11">
        <v>9.4043887147335428E-3</v>
      </c>
      <c r="I959">
        <v>0</v>
      </c>
      <c r="J959" t="str">
        <f>IF(OR(F959="History &amp; War", F959="Economy &amp; Educational &amp; Science", F959="Psychology &amp; Spirituality &amp; Esotericism"), "Interesting", "Not interesing")</f>
        <v>Interesting</v>
      </c>
    </row>
    <row r="960" spans="1:10" x14ac:dyDescent="0.2">
      <c r="A960" t="s">
        <v>1964</v>
      </c>
      <c r="B960" t="s">
        <v>151</v>
      </c>
      <c r="C960" s="2">
        <v>268</v>
      </c>
      <c r="D960" s="2">
        <v>102</v>
      </c>
      <c r="E960" t="s">
        <v>7027</v>
      </c>
      <c r="F960" t="s">
        <v>7038</v>
      </c>
      <c r="G960" s="2">
        <v>166</v>
      </c>
      <c r="H960" s="11">
        <v>0.61940298507462688</v>
      </c>
      <c r="I960">
        <v>0</v>
      </c>
      <c r="J960" t="str">
        <f>IF(OR(F960="History &amp; War", F960="Economy &amp; Educational &amp; Science", F960="Psychology &amp; Spirituality &amp; Esotericism"), "Interesting", "Not interesing")</f>
        <v>Not interesing</v>
      </c>
    </row>
    <row r="961" spans="1:10" x14ac:dyDescent="0.2">
      <c r="A961" t="s">
        <v>1965</v>
      </c>
      <c r="B961" t="s">
        <v>1957</v>
      </c>
      <c r="C961" s="2">
        <v>294</v>
      </c>
      <c r="D961" s="2">
        <v>176</v>
      </c>
      <c r="E961" t="s">
        <v>7029</v>
      </c>
      <c r="F961" t="s">
        <v>7038</v>
      </c>
      <c r="G961" s="2">
        <v>118</v>
      </c>
      <c r="H961" s="11">
        <v>0.40136054421768708</v>
      </c>
      <c r="I961">
        <v>0</v>
      </c>
      <c r="J961" t="str">
        <f>IF(OR(F961="History &amp; War", F961="Economy &amp; Educational &amp; Science", F961="Psychology &amp; Spirituality &amp; Esotericism"), "Interesting", "Not interesing")</f>
        <v>Not interesing</v>
      </c>
    </row>
    <row r="962" spans="1:10" x14ac:dyDescent="0.2">
      <c r="A962" t="s">
        <v>1967</v>
      </c>
      <c r="B962" t="s">
        <v>1945</v>
      </c>
      <c r="C962" s="2">
        <v>199</v>
      </c>
      <c r="D962" s="2">
        <v>115</v>
      </c>
      <c r="E962" t="s">
        <v>7027</v>
      </c>
      <c r="F962" t="s">
        <v>7039</v>
      </c>
      <c r="G962" s="2">
        <v>84</v>
      </c>
      <c r="H962" s="11">
        <v>0.42211055276381909</v>
      </c>
      <c r="I962">
        <v>0</v>
      </c>
      <c r="J962" t="str">
        <f>IF(OR(F962="History &amp; War", F962="Economy &amp; Educational &amp; Science", F962="Psychology &amp; Spirituality &amp; Esotericism"), "Interesting", "Not interesing")</f>
        <v>Not interesing</v>
      </c>
    </row>
    <row r="963" spans="1:10" x14ac:dyDescent="0.2">
      <c r="A963" t="s">
        <v>1971</v>
      </c>
      <c r="B963" t="s">
        <v>1972</v>
      </c>
      <c r="C963" s="2">
        <v>384</v>
      </c>
      <c r="D963" s="2">
        <v>280</v>
      </c>
      <c r="E963" t="s">
        <v>7029</v>
      </c>
      <c r="F963" t="s">
        <v>7037</v>
      </c>
      <c r="G963" s="2">
        <v>104</v>
      </c>
      <c r="H963" s="11">
        <v>0.27083333333333331</v>
      </c>
      <c r="I963">
        <v>0</v>
      </c>
      <c r="J963" t="str">
        <f>IF(OR(F963="History &amp; War", F963="Economy &amp; Educational &amp; Science", F963="Psychology &amp; Spirituality &amp; Esotericism"), "Interesting", "Not interesing")</f>
        <v>Not interesing</v>
      </c>
    </row>
    <row r="964" spans="1:10" x14ac:dyDescent="0.2">
      <c r="A964" t="s">
        <v>1974</v>
      </c>
      <c r="B964" t="s">
        <v>1975</v>
      </c>
      <c r="C964" s="2">
        <v>357</v>
      </c>
      <c r="D964" s="2">
        <v>150</v>
      </c>
      <c r="E964" t="s">
        <v>7027</v>
      </c>
      <c r="F964" t="s">
        <v>7038</v>
      </c>
      <c r="G964" s="2">
        <v>207</v>
      </c>
      <c r="H964" s="11">
        <v>0.57983193277310929</v>
      </c>
      <c r="I964">
        <v>0</v>
      </c>
      <c r="J964" t="str">
        <f>IF(OR(F964="History &amp; War", F964="Economy &amp; Educational &amp; Science", F964="Psychology &amp; Spirituality &amp; Esotericism"), "Interesting", "Not interesing")</f>
        <v>Not interesing</v>
      </c>
    </row>
    <row r="965" spans="1:10" x14ac:dyDescent="0.2">
      <c r="A965" t="s">
        <v>1976</v>
      </c>
      <c r="B965" t="s">
        <v>1977</v>
      </c>
      <c r="C965" s="2">
        <v>479</v>
      </c>
      <c r="D965" s="2">
        <v>374</v>
      </c>
      <c r="E965" t="s">
        <v>7029</v>
      </c>
      <c r="F965" t="s">
        <v>7037</v>
      </c>
      <c r="G965" s="2">
        <v>105</v>
      </c>
      <c r="H965" s="11">
        <v>0.21920668058455114</v>
      </c>
      <c r="I965">
        <v>0</v>
      </c>
      <c r="J965" t="str">
        <f>IF(OR(F965="History &amp; War", F965="Economy &amp; Educational &amp; Science", F965="Psychology &amp; Spirituality &amp; Esotericism"), "Interesting", "Not interesing")</f>
        <v>Not interesing</v>
      </c>
    </row>
    <row r="966" spans="1:10" x14ac:dyDescent="0.2">
      <c r="A966" t="s">
        <v>1978</v>
      </c>
      <c r="B966" t="s">
        <v>1979</v>
      </c>
      <c r="C966" s="2">
        <v>447</v>
      </c>
      <c r="D966" s="2">
        <v>367</v>
      </c>
      <c r="E966" t="s">
        <v>7029</v>
      </c>
      <c r="F966" t="s">
        <v>7041</v>
      </c>
      <c r="G966" s="2">
        <v>80</v>
      </c>
      <c r="H966" s="11">
        <v>0.17897091722595079</v>
      </c>
      <c r="I966">
        <v>0</v>
      </c>
      <c r="J966" t="str">
        <f>IF(OR(F966="History &amp; War", F966="Economy &amp; Educational &amp; Science", F966="Psychology &amp; Spirituality &amp; Esotericism"), "Interesting", "Not interesing")</f>
        <v>Interesting</v>
      </c>
    </row>
    <row r="967" spans="1:10" x14ac:dyDescent="0.2">
      <c r="A967" t="s">
        <v>1980</v>
      </c>
      <c r="B967" t="s">
        <v>1981</v>
      </c>
      <c r="C967" s="2">
        <v>447</v>
      </c>
      <c r="D967" s="2">
        <v>268</v>
      </c>
      <c r="E967" t="s">
        <v>7029</v>
      </c>
      <c r="F967" t="s">
        <v>7038</v>
      </c>
      <c r="G967" s="2">
        <v>179</v>
      </c>
      <c r="H967" s="11">
        <v>0.40044742729306487</v>
      </c>
      <c r="I967">
        <v>0</v>
      </c>
      <c r="J967" t="str">
        <f>IF(OR(F967="History &amp; War", F967="Economy &amp; Educational &amp; Science", F967="Psychology &amp; Spirituality &amp; Esotericism"), "Interesting", "Not interesing")</f>
        <v>Not interesing</v>
      </c>
    </row>
    <row r="968" spans="1:10" x14ac:dyDescent="0.2">
      <c r="A968" t="s">
        <v>1982</v>
      </c>
      <c r="B968" t="s">
        <v>1983</v>
      </c>
      <c r="C968" s="2">
        <v>205</v>
      </c>
      <c r="D968" s="2">
        <v>139</v>
      </c>
      <c r="E968" t="s">
        <v>7029</v>
      </c>
      <c r="F968" t="s">
        <v>7041</v>
      </c>
      <c r="G968" s="2">
        <v>66</v>
      </c>
      <c r="H968" s="11">
        <v>0.32195121951219513</v>
      </c>
      <c r="I968">
        <v>0</v>
      </c>
      <c r="J968" t="str">
        <f>IF(OR(F968="History &amp; War", F968="Economy &amp; Educational &amp; Science", F968="Psychology &amp; Spirituality &amp; Esotericism"), "Interesting", "Not interesing")</f>
        <v>Interesting</v>
      </c>
    </row>
    <row r="969" spans="1:10" x14ac:dyDescent="0.2">
      <c r="A969" t="s">
        <v>1984</v>
      </c>
      <c r="B969" t="s">
        <v>1985</v>
      </c>
      <c r="C969" s="2">
        <v>319</v>
      </c>
      <c r="D969" s="2">
        <v>239</v>
      </c>
      <c r="E969" t="s">
        <v>7029</v>
      </c>
      <c r="F969" t="s">
        <v>7044</v>
      </c>
      <c r="G969" s="2">
        <v>80</v>
      </c>
      <c r="H969" s="11">
        <v>0.2507836990595611</v>
      </c>
      <c r="I969">
        <v>0</v>
      </c>
      <c r="J969" t="str">
        <f>IF(OR(F969="History &amp; War", F969="Economy &amp; Educational &amp; Science", F969="Psychology &amp; Spirituality &amp; Esotericism"), "Interesting", "Not interesing")</f>
        <v>Interesting</v>
      </c>
    </row>
    <row r="970" spans="1:10" x14ac:dyDescent="0.2">
      <c r="A970" t="s">
        <v>1986</v>
      </c>
      <c r="B970" t="s">
        <v>1821</v>
      </c>
      <c r="C970" s="2">
        <v>199</v>
      </c>
      <c r="D970" s="2">
        <v>125</v>
      </c>
      <c r="E970" t="s">
        <v>7027</v>
      </c>
      <c r="F970" t="s">
        <v>7039</v>
      </c>
      <c r="G970" s="2">
        <v>74</v>
      </c>
      <c r="H970" s="11">
        <v>0.37185929648241206</v>
      </c>
      <c r="I970">
        <v>0</v>
      </c>
      <c r="J970" t="str">
        <f>IF(OR(F970="History &amp; War", F970="Economy &amp; Educational &amp; Science", F970="Psychology &amp; Spirituality &amp; Esotericism"), "Interesting", "Not interesing")</f>
        <v>Not interesing</v>
      </c>
    </row>
    <row r="971" spans="1:10" x14ac:dyDescent="0.2">
      <c r="A971" t="s">
        <v>1987</v>
      </c>
      <c r="B971" t="s">
        <v>1988</v>
      </c>
      <c r="C971" s="2">
        <v>223</v>
      </c>
      <c r="D971" s="2">
        <v>185</v>
      </c>
      <c r="E971" t="s">
        <v>7027</v>
      </c>
      <c r="F971" t="s">
        <v>7039</v>
      </c>
      <c r="G971" s="2">
        <v>38</v>
      </c>
      <c r="H971" s="11">
        <v>0.17040358744394618</v>
      </c>
      <c r="I971">
        <v>0</v>
      </c>
      <c r="J971" t="str">
        <f>IF(OR(F971="History &amp; War", F971="Economy &amp; Educational &amp; Science", F971="Psychology &amp; Spirituality &amp; Esotericism"), "Interesting", "Not interesing")</f>
        <v>Not interesing</v>
      </c>
    </row>
    <row r="972" spans="1:10" x14ac:dyDescent="0.2">
      <c r="A972" t="s">
        <v>1989</v>
      </c>
      <c r="B972" t="s">
        <v>266</v>
      </c>
      <c r="C972" s="2">
        <v>268</v>
      </c>
      <c r="D972" s="2">
        <v>196</v>
      </c>
      <c r="E972" t="s">
        <v>7027</v>
      </c>
      <c r="F972" t="s">
        <v>7039</v>
      </c>
      <c r="G972" s="2">
        <v>72</v>
      </c>
      <c r="H972" s="11">
        <v>0.26865671641791045</v>
      </c>
      <c r="I972">
        <v>0</v>
      </c>
      <c r="J972" t="str">
        <f>IF(OR(F972="History &amp; War", F972="Economy &amp; Educational &amp; Science", F972="Psychology &amp; Spirituality &amp; Esotericism"), "Interesting", "Not interesing")</f>
        <v>Not interesing</v>
      </c>
    </row>
    <row r="973" spans="1:10" x14ac:dyDescent="0.2">
      <c r="A973" t="s">
        <v>1990</v>
      </c>
      <c r="B973" t="s">
        <v>766</v>
      </c>
      <c r="C973" s="2">
        <v>75</v>
      </c>
      <c r="D973" s="2">
        <v>55</v>
      </c>
      <c r="E973" t="s">
        <v>7029</v>
      </c>
      <c r="F973" t="s">
        <v>7036</v>
      </c>
      <c r="G973" s="2">
        <v>20</v>
      </c>
      <c r="H973" s="11">
        <v>0.26666666666666666</v>
      </c>
      <c r="I973">
        <v>0</v>
      </c>
      <c r="J973" t="str">
        <f>IF(OR(F973="History &amp; War", F973="Economy &amp; Educational &amp; Science", F973="Psychology &amp; Spirituality &amp; Esotericism"), "Interesting", "Not interesing")</f>
        <v>Not interesing</v>
      </c>
    </row>
    <row r="974" spans="1:10" x14ac:dyDescent="0.2">
      <c r="A974" t="s">
        <v>1993</v>
      </c>
      <c r="B974" t="s">
        <v>1994</v>
      </c>
      <c r="C974" s="2">
        <v>99</v>
      </c>
      <c r="D974" s="2">
        <v>61</v>
      </c>
      <c r="E974" t="s">
        <v>7027</v>
      </c>
      <c r="F974" t="s">
        <v>7037</v>
      </c>
      <c r="G974" s="2">
        <v>38</v>
      </c>
      <c r="H974" s="11">
        <v>0.38383838383838381</v>
      </c>
      <c r="I974">
        <v>0</v>
      </c>
      <c r="J974" t="str">
        <f>IF(OR(F974="History &amp; War", F974="Economy &amp; Educational &amp; Science", F974="Psychology &amp; Spirituality &amp; Esotericism"), "Interesting", "Not interesing")</f>
        <v>Not interesing</v>
      </c>
    </row>
    <row r="975" spans="1:10" x14ac:dyDescent="0.2">
      <c r="A975" t="s">
        <v>1996</v>
      </c>
      <c r="B975" t="s">
        <v>902</v>
      </c>
      <c r="C975" s="2">
        <v>319</v>
      </c>
      <c r="D975" s="2">
        <v>271</v>
      </c>
      <c r="E975" t="s">
        <v>7029</v>
      </c>
      <c r="F975" t="s">
        <v>7037</v>
      </c>
      <c r="G975" s="2">
        <v>48</v>
      </c>
      <c r="H975" s="11">
        <v>0.15047021943573669</v>
      </c>
      <c r="I975">
        <v>0</v>
      </c>
      <c r="J975" t="str">
        <f>IF(OR(F975="History &amp; War", F975="Economy &amp; Educational &amp; Science", F975="Psychology &amp; Spirituality &amp; Esotericism"), "Interesting", "Not interesing")</f>
        <v>Not interesing</v>
      </c>
    </row>
    <row r="976" spans="1:10" x14ac:dyDescent="0.2">
      <c r="A976" t="s">
        <v>1997</v>
      </c>
      <c r="B976" t="s">
        <v>1998</v>
      </c>
      <c r="C976" s="2">
        <v>199</v>
      </c>
      <c r="D976" s="2">
        <v>127</v>
      </c>
      <c r="E976" t="s">
        <v>7027</v>
      </c>
      <c r="F976" t="s">
        <v>7039</v>
      </c>
      <c r="G976" s="2">
        <v>72</v>
      </c>
      <c r="H976" s="11">
        <v>0.36180904522613067</v>
      </c>
      <c r="I976">
        <v>0</v>
      </c>
      <c r="J976" t="str">
        <f>IF(OR(F976="History &amp; War", F976="Economy &amp; Educational &amp; Science", F976="Psychology &amp; Spirituality &amp; Esotericism"), "Interesting", "Not interesing")</f>
        <v>Not interesing</v>
      </c>
    </row>
    <row r="977" spans="1:10" x14ac:dyDescent="0.2">
      <c r="A977" t="s">
        <v>1999</v>
      </c>
      <c r="B977" t="s">
        <v>1758</v>
      </c>
      <c r="C977" s="2">
        <v>199</v>
      </c>
      <c r="D977" s="2">
        <v>105</v>
      </c>
      <c r="E977" t="s">
        <v>7027</v>
      </c>
      <c r="F977" t="s">
        <v>7039</v>
      </c>
      <c r="G977" s="2">
        <v>94</v>
      </c>
      <c r="H977" s="11">
        <v>0.47236180904522612</v>
      </c>
      <c r="I977">
        <v>0</v>
      </c>
      <c r="J977" t="str">
        <f>IF(OR(F977="History &amp; War", F977="Economy &amp; Educational &amp; Science", F977="Psychology &amp; Spirituality &amp; Esotericism"), "Interesting", "Not interesing")</f>
        <v>Not interesing</v>
      </c>
    </row>
    <row r="978" spans="1:10" x14ac:dyDescent="0.2">
      <c r="A978" t="s">
        <v>2000</v>
      </c>
      <c r="B978" t="s">
        <v>2001</v>
      </c>
      <c r="C978" s="2">
        <v>357</v>
      </c>
      <c r="D978" s="2">
        <v>132</v>
      </c>
      <c r="E978" t="s">
        <v>7027</v>
      </c>
      <c r="F978" t="s">
        <v>7038</v>
      </c>
      <c r="G978" s="2">
        <v>225</v>
      </c>
      <c r="H978" s="11">
        <v>0.63025210084033612</v>
      </c>
      <c r="I978">
        <v>0</v>
      </c>
      <c r="J978" t="str">
        <f>IF(OR(F978="History &amp; War", F978="Economy &amp; Educational &amp; Science", F978="Psychology &amp; Spirituality &amp; Esotericism"), "Interesting", "Not interesing")</f>
        <v>Not interesing</v>
      </c>
    </row>
    <row r="979" spans="1:10" x14ac:dyDescent="0.2">
      <c r="A979" t="s">
        <v>2002</v>
      </c>
      <c r="B979" t="s">
        <v>2003</v>
      </c>
      <c r="C979" s="2">
        <v>357</v>
      </c>
      <c r="D979" s="2">
        <v>150</v>
      </c>
      <c r="E979" t="s">
        <v>7027</v>
      </c>
      <c r="F979" t="s">
        <v>7038</v>
      </c>
      <c r="G979" s="2">
        <v>207</v>
      </c>
      <c r="H979" s="11">
        <v>0.57983193277310929</v>
      </c>
      <c r="I979">
        <v>0</v>
      </c>
      <c r="J979" t="str">
        <f>IF(OR(F979="History &amp; War", F979="Economy &amp; Educational &amp; Science", F979="Psychology &amp; Spirituality &amp; Esotericism"), "Interesting", "Not interesing")</f>
        <v>Not interesing</v>
      </c>
    </row>
    <row r="980" spans="1:10" x14ac:dyDescent="0.2">
      <c r="A980" t="s">
        <v>2004</v>
      </c>
      <c r="B980" t="s">
        <v>251</v>
      </c>
      <c r="C980" s="2">
        <v>379</v>
      </c>
      <c r="D980" s="2">
        <v>322</v>
      </c>
      <c r="E980" t="s">
        <v>7027</v>
      </c>
      <c r="F980" t="s">
        <v>7039</v>
      </c>
      <c r="G980" s="2">
        <v>57</v>
      </c>
      <c r="H980" s="11">
        <v>0.15039577836411611</v>
      </c>
      <c r="I980">
        <v>0</v>
      </c>
      <c r="J980" t="str">
        <f>IF(OR(F980="History &amp; War", F980="Economy &amp; Educational &amp; Science", F980="Psychology &amp; Spirituality &amp; Esotericism"), "Interesting", "Not interesing")</f>
        <v>Not interesing</v>
      </c>
    </row>
    <row r="981" spans="1:10" x14ac:dyDescent="0.2">
      <c r="A981" t="s">
        <v>2005</v>
      </c>
      <c r="B981" t="s">
        <v>2006</v>
      </c>
      <c r="C981" s="2">
        <v>319</v>
      </c>
      <c r="D981" s="2">
        <v>195</v>
      </c>
      <c r="E981" t="s">
        <v>7029</v>
      </c>
      <c r="F981" t="s">
        <v>7037</v>
      </c>
      <c r="G981" s="2">
        <v>124</v>
      </c>
      <c r="H981" s="11">
        <v>0.38871473354231972</v>
      </c>
      <c r="I981">
        <v>0</v>
      </c>
      <c r="J981" t="str">
        <f>IF(OR(F981="History &amp; War", F981="Economy &amp; Educational &amp; Science", F981="Psychology &amp; Spirituality &amp; Esotericism"), "Interesting", "Not interesing")</f>
        <v>Not interesing</v>
      </c>
    </row>
    <row r="982" spans="1:10" x14ac:dyDescent="0.2">
      <c r="A982" t="s">
        <v>2007</v>
      </c>
      <c r="B982" t="s">
        <v>1758</v>
      </c>
      <c r="C982" s="2">
        <v>199</v>
      </c>
      <c r="D982" s="2">
        <v>169</v>
      </c>
      <c r="E982" t="s">
        <v>7027</v>
      </c>
      <c r="F982" t="s">
        <v>7039</v>
      </c>
      <c r="G982" s="2">
        <v>30</v>
      </c>
      <c r="H982" s="11">
        <v>0.15075376884422109</v>
      </c>
      <c r="I982">
        <v>0</v>
      </c>
      <c r="J982" t="str">
        <f>IF(OR(F982="History &amp; War", F982="Economy &amp; Educational &amp; Science", F982="Psychology &amp; Spirituality &amp; Esotericism"), "Interesting", "Not interesing")</f>
        <v>Not interesing</v>
      </c>
    </row>
    <row r="983" spans="1:10" x14ac:dyDescent="0.2">
      <c r="A983" t="s">
        <v>2008</v>
      </c>
      <c r="B983" t="s">
        <v>1758</v>
      </c>
      <c r="C983" s="2">
        <v>199</v>
      </c>
      <c r="D983" s="2">
        <v>147</v>
      </c>
      <c r="E983" t="s">
        <v>7027</v>
      </c>
      <c r="F983" t="s">
        <v>7039</v>
      </c>
      <c r="G983" s="2">
        <v>52</v>
      </c>
      <c r="H983" s="11">
        <v>0.2613065326633166</v>
      </c>
      <c r="I983">
        <v>0</v>
      </c>
      <c r="J983" t="str">
        <f>IF(OR(F983="History &amp; War", F983="Economy &amp; Educational &amp; Science", F983="Psychology &amp; Spirituality &amp; Esotericism"), "Interesting", "Not interesing")</f>
        <v>Not interesing</v>
      </c>
    </row>
    <row r="984" spans="1:10" x14ac:dyDescent="0.2">
      <c r="A984" t="s">
        <v>2009</v>
      </c>
      <c r="B984" t="s">
        <v>1758</v>
      </c>
      <c r="C984" s="2">
        <v>199</v>
      </c>
      <c r="D984" s="2">
        <v>145</v>
      </c>
      <c r="E984" t="s">
        <v>7027</v>
      </c>
      <c r="F984" t="s">
        <v>7039</v>
      </c>
      <c r="G984" s="2">
        <v>54</v>
      </c>
      <c r="H984" s="11">
        <v>0.271356783919598</v>
      </c>
      <c r="I984">
        <v>0</v>
      </c>
      <c r="J984" t="str">
        <f>IF(OR(F984="History &amp; War", F984="Economy &amp; Educational &amp; Science", F984="Psychology &amp; Spirituality &amp; Esotericism"), "Interesting", "Not interesing")</f>
        <v>Not interesing</v>
      </c>
    </row>
    <row r="985" spans="1:10" x14ac:dyDescent="0.2">
      <c r="A985" t="s">
        <v>2010</v>
      </c>
      <c r="B985" t="s">
        <v>2011</v>
      </c>
      <c r="C985" s="2">
        <v>299</v>
      </c>
      <c r="D985" s="2">
        <v>203</v>
      </c>
      <c r="E985" t="s">
        <v>7029</v>
      </c>
      <c r="F985" t="s">
        <v>7044</v>
      </c>
      <c r="G985" s="2">
        <v>96</v>
      </c>
      <c r="H985" s="11">
        <v>0.32107023411371238</v>
      </c>
      <c r="I985">
        <v>0</v>
      </c>
      <c r="J985" t="str">
        <f>IF(OR(F985="History &amp; War", F985="Economy &amp; Educational &amp; Science", F985="Psychology &amp; Spirituality &amp; Esotericism"), "Interesting", "Not interesing")</f>
        <v>Interesting</v>
      </c>
    </row>
    <row r="986" spans="1:10" x14ac:dyDescent="0.2">
      <c r="A986" t="s">
        <v>2013</v>
      </c>
      <c r="B986" t="s">
        <v>2014</v>
      </c>
      <c r="C986" s="2">
        <v>319</v>
      </c>
      <c r="D986" s="2">
        <v>297</v>
      </c>
      <c r="E986" t="s">
        <v>7029</v>
      </c>
      <c r="F986" t="s">
        <v>7036</v>
      </c>
      <c r="G986" s="2">
        <v>22</v>
      </c>
      <c r="H986" s="11">
        <v>6.8965517241379309E-2</v>
      </c>
      <c r="I986">
        <v>0</v>
      </c>
      <c r="J986" t="str">
        <f>IF(OR(F986="History &amp; War", F986="Economy &amp; Educational &amp; Science", F986="Psychology &amp; Spirituality &amp; Esotericism"), "Interesting", "Not interesing")</f>
        <v>Not interesing</v>
      </c>
    </row>
    <row r="987" spans="1:10" x14ac:dyDescent="0.2">
      <c r="A987" t="s">
        <v>2015</v>
      </c>
      <c r="B987" t="s">
        <v>1758</v>
      </c>
      <c r="C987" s="2">
        <v>199</v>
      </c>
      <c r="D987" s="2">
        <v>117</v>
      </c>
      <c r="E987" t="s">
        <v>7027</v>
      </c>
      <c r="F987" t="s">
        <v>7039</v>
      </c>
      <c r="G987" s="2">
        <v>82</v>
      </c>
      <c r="H987" s="11">
        <v>0.4120603015075377</v>
      </c>
      <c r="I987">
        <v>0</v>
      </c>
      <c r="J987" t="str">
        <f>IF(OR(F987="History &amp; War", F987="Economy &amp; Educational &amp; Science", F987="Psychology &amp; Spirituality &amp; Esotericism"), "Interesting", "Not interesing")</f>
        <v>Not interesing</v>
      </c>
    </row>
    <row r="988" spans="1:10" x14ac:dyDescent="0.2">
      <c r="A988" t="s">
        <v>2016</v>
      </c>
      <c r="B988" t="s">
        <v>2017</v>
      </c>
      <c r="C988" s="2">
        <v>199</v>
      </c>
      <c r="D988" s="2">
        <v>175</v>
      </c>
      <c r="E988" t="s">
        <v>7027</v>
      </c>
      <c r="F988" t="s">
        <v>7039</v>
      </c>
      <c r="G988" s="2">
        <v>24</v>
      </c>
      <c r="H988" s="11">
        <v>0.12060301507537688</v>
      </c>
      <c r="I988">
        <v>0</v>
      </c>
      <c r="J988" t="str">
        <f>IF(OR(F988="History &amp; War", F988="Economy &amp; Educational &amp; Science", F988="Psychology &amp; Spirituality &amp; Esotericism"), "Interesting", "Not interesing")</f>
        <v>Not interesing</v>
      </c>
    </row>
    <row r="989" spans="1:10" x14ac:dyDescent="0.2">
      <c r="A989" t="s">
        <v>2018</v>
      </c>
      <c r="B989" t="s">
        <v>1758</v>
      </c>
      <c r="C989" s="2">
        <v>199</v>
      </c>
      <c r="D989" s="2">
        <v>165</v>
      </c>
      <c r="E989" t="s">
        <v>7027</v>
      </c>
      <c r="F989" t="s">
        <v>7039</v>
      </c>
      <c r="G989" s="2">
        <v>34</v>
      </c>
      <c r="H989" s="11">
        <v>0.17085427135678391</v>
      </c>
      <c r="I989">
        <v>0</v>
      </c>
      <c r="J989" t="str">
        <f>IF(OR(F989="History &amp; War", F989="Economy &amp; Educational &amp; Science", F989="Psychology &amp; Spirituality &amp; Esotericism"), "Interesting", "Not interesing")</f>
        <v>Not interesing</v>
      </c>
    </row>
    <row r="990" spans="1:10" x14ac:dyDescent="0.2">
      <c r="A990" t="s">
        <v>2019</v>
      </c>
      <c r="B990" t="s">
        <v>1758</v>
      </c>
      <c r="C990" s="2">
        <v>199</v>
      </c>
      <c r="D990" s="2">
        <v>131</v>
      </c>
      <c r="E990" t="s">
        <v>7027</v>
      </c>
      <c r="F990" t="s">
        <v>7039</v>
      </c>
      <c r="G990" s="2">
        <v>68</v>
      </c>
      <c r="H990" s="11">
        <v>0.34170854271356782</v>
      </c>
      <c r="I990">
        <v>0</v>
      </c>
      <c r="J990" t="str">
        <f>IF(OR(F990="History &amp; War", F990="Economy &amp; Educational &amp; Science", F990="Psychology &amp; Spirituality &amp; Esotericism"), "Interesting", "Not interesing")</f>
        <v>Not interesing</v>
      </c>
    </row>
    <row r="991" spans="1:10" x14ac:dyDescent="0.2">
      <c r="A991" t="s">
        <v>2020</v>
      </c>
      <c r="B991" t="s">
        <v>84</v>
      </c>
      <c r="C991" s="2">
        <v>268</v>
      </c>
      <c r="D991" s="2">
        <v>204</v>
      </c>
      <c r="E991" t="s">
        <v>7027</v>
      </c>
      <c r="F991" t="s">
        <v>7039</v>
      </c>
      <c r="G991" s="2">
        <v>64</v>
      </c>
      <c r="H991" s="11">
        <v>0.23880597014925373</v>
      </c>
      <c r="I991">
        <v>0</v>
      </c>
      <c r="J991" t="str">
        <f>IF(OR(F991="History &amp; War", F991="Economy &amp; Educational &amp; Science", F991="Psychology &amp; Spirituality &amp; Esotericism"), "Interesting", "Not interesing")</f>
        <v>Not interesing</v>
      </c>
    </row>
    <row r="992" spans="1:10" x14ac:dyDescent="0.2">
      <c r="A992" t="s">
        <v>2023</v>
      </c>
      <c r="B992" t="s">
        <v>2024</v>
      </c>
      <c r="C992" s="2">
        <v>357</v>
      </c>
      <c r="D992" s="2">
        <v>164</v>
      </c>
      <c r="E992" t="s">
        <v>7027</v>
      </c>
      <c r="F992" t="s">
        <v>7038</v>
      </c>
      <c r="G992" s="2">
        <v>193</v>
      </c>
      <c r="H992" s="11">
        <v>0.54061624649859941</v>
      </c>
      <c r="I992">
        <v>0</v>
      </c>
      <c r="J992" t="str">
        <f>IF(OR(F992="History &amp; War", F992="Economy &amp; Educational &amp; Science", F992="Psychology &amp; Spirituality &amp; Esotericism"), "Interesting", "Not interesing")</f>
        <v>Not interesing</v>
      </c>
    </row>
    <row r="993" spans="1:10" x14ac:dyDescent="0.2">
      <c r="A993" t="s">
        <v>2025</v>
      </c>
      <c r="B993" t="s">
        <v>2026</v>
      </c>
      <c r="C993" s="2">
        <v>330</v>
      </c>
      <c r="D993" s="2">
        <v>251</v>
      </c>
      <c r="E993" t="s">
        <v>7029</v>
      </c>
      <c r="F993" t="s">
        <v>7042</v>
      </c>
      <c r="G993" s="2">
        <v>79</v>
      </c>
      <c r="H993" s="11">
        <v>0.23939393939393938</v>
      </c>
      <c r="I993">
        <v>0</v>
      </c>
      <c r="J993" t="str">
        <f>IF(OR(F993="History &amp; War", F993="Economy &amp; Educational &amp; Science", F993="Psychology &amp; Spirituality &amp; Esotericism"), "Interesting", "Not interesing")</f>
        <v>Not interesing</v>
      </c>
    </row>
    <row r="994" spans="1:10" x14ac:dyDescent="0.2">
      <c r="A994" t="s">
        <v>2029</v>
      </c>
      <c r="B994" t="s">
        <v>2030</v>
      </c>
      <c r="C994" s="2">
        <v>199</v>
      </c>
      <c r="D994" s="2">
        <v>135</v>
      </c>
      <c r="E994" t="s">
        <v>7029</v>
      </c>
      <c r="F994" t="s">
        <v>7037</v>
      </c>
      <c r="G994" s="2">
        <v>64</v>
      </c>
      <c r="H994" s="11">
        <v>0.32160804020100503</v>
      </c>
      <c r="I994">
        <v>0</v>
      </c>
      <c r="J994" t="str">
        <f>IF(OR(F994="History &amp; War", F994="Economy &amp; Educational &amp; Science", F994="Psychology &amp; Spirituality &amp; Esotericism"), "Interesting", "Not interesing")</f>
        <v>Not interesing</v>
      </c>
    </row>
    <row r="995" spans="1:10" x14ac:dyDescent="0.2">
      <c r="A995" t="s">
        <v>2033</v>
      </c>
      <c r="B995" t="s">
        <v>2034</v>
      </c>
      <c r="C995" s="2">
        <v>319</v>
      </c>
      <c r="D995" s="2">
        <v>239</v>
      </c>
      <c r="E995" t="s">
        <v>7029</v>
      </c>
      <c r="F995" t="s">
        <v>7037</v>
      </c>
      <c r="G995" s="2">
        <v>80</v>
      </c>
      <c r="H995" s="11">
        <v>0.2507836990595611</v>
      </c>
      <c r="I995">
        <v>0</v>
      </c>
      <c r="J995" t="str">
        <f>IF(OR(F995="History &amp; War", F995="Economy &amp; Educational &amp; Science", F995="Psychology &amp; Spirituality &amp; Esotericism"), "Interesting", "Not interesing")</f>
        <v>Not interesing</v>
      </c>
    </row>
    <row r="996" spans="1:10" x14ac:dyDescent="0.2">
      <c r="A996" t="s">
        <v>2035</v>
      </c>
      <c r="B996" t="s">
        <v>2036</v>
      </c>
      <c r="C996" s="2">
        <v>319</v>
      </c>
      <c r="D996" s="2">
        <v>281</v>
      </c>
      <c r="E996" t="s">
        <v>7029</v>
      </c>
      <c r="F996" t="s">
        <v>7039</v>
      </c>
      <c r="G996" s="2">
        <v>38</v>
      </c>
      <c r="H996" s="11">
        <v>0.11912225705329153</v>
      </c>
      <c r="I996">
        <v>0</v>
      </c>
      <c r="J996" t="str">
        <f>IF(OR(F996="History &amp; War", F996="Economy &amp; Educational &amp; Science", F996="Psychology &amp; Spirituality &amp; Esotericism"), "Interesting", "Not interesing")</f>
        <v>Not interesing</v>
      </c>
    </row>
    <row r="997" spans="1:10" x14ac:dyDescent="0.2">
      <c r="A997" t="s">
        <v>2037</v>
      </c>
      <c r="B997" t="s">
        <v>2038</v>
      </c>
      <c r="C997" s="2">
        <v>330</v>
      </c>
      <c r="D997" s="2">
        <v>149</v>
      </c>
      <c r="E997" t="s">
        <v>7027</v>
      </c>
      <c r="F997" t="s">
        <v>7038</v>
      </c>
      <c r="G997" s="2">
        <v>181</v>
      </c>
      <c r="H997" s="11">
        <v>0.54848484848484846</v>
      </c>
      <c r="I997">
        <v>0</v>
      </c>
      <c r="J997" t="str">
        <f>IF(OR(F997="History &amp; War", F997="Economy &amp; Educational &amp; Science", F997="Psychology &amp; Spirituality &amp; Esotericism"), "Interesting", "Not interesing")</f>
        <v>Not interesing</v>
      </c>
    </row>
    <row r="998" spans="1:10" x14ac:dyDescent="0.2">
      <c r="A998" t="s">
        <v>2041</v>
      </c>
      <c r="B998" t="s">
        <v>56</v>
      </c>
      <c r="C998" s="2">
        <v>536</v>
      </c>
      <c r="D998" s="2">
        <v>257</v>
      </c>
      <c r="E998" t="s">
        <v>7029</v>
      </c>
      <c r="F998" t="s">
        <v>7038</v>
      </c>
      <c r="G998" s="2">
        <v>279</v>
      </c>
      <c r="H998" s="11">
        <v>0.52052238805970152</v>
      </c>
      <c r="I998">
        <v>0</v>
      </c>
      <c r="J998" t="str">
        <f>IF(OR(F998="History &amp; War", F998="Economy &amp; Educational &amp; Science", F998="Psychology &amp; Spirituality &amp; Esotericism"), "Interesting", "Not interesing")</f>
        <v>Not interesing</v>
      </c>
    </row>
    <row r="999" spans="1:10" x14ac:dyDescent="0.2">
      <c r="A999" t="s">
        <v>2044</v>
      </c>
      <c r="B999" t="s">
        <v>1918</v>
      </c>
      <c r="C999" s="2">
        <v>199</v>
      </c>
      <c r="D999" s="2">
        <v>141</v>
      </c>
      <c r="E999" t="s">
        <v>7027</v>
      </c>
      <c r="F999" t="s">
        <v>7039</v>
      </c>
      <c r="G999" s="2">
        <v>58</v>
      </c>
      <c r="H999" s="11">
        <v>0.29145728643216079</v>
      </c>
      <c r="I999">
        <v>0</v>
      </c>
      <c r="J999" t="str">
        <f>IF(OR(F999="History &amp; War", F999="Economy &amp; Educational &amp; Science", F999="Psychology &amp; Spirituality &amp; Esotericism"), "Interesting", "Not interesing")</f>
        <v>Not interesing</v>
      </c>
    </row>
    <row r="1000" spans="1:10" x14ac:dyDescent="0.2">
      <c r="A1000" t="s">
        <v>2045</v>
      </c>
      <c r="B1000" t="s">
        <v>2046</v>
      </c>
      <c r="C1000" s="2">
        <v>357</v>
      </c>
      <c r="D1000" s="2">
        <v>243</v>
      </c>
      <c r="E1000" t="s">
        <v>7029</v>
      </c>
      <c r="F1000" t="s">
        <v>7038</v>
      </c>
      <c r="G1000" s="2">
        <v>114</v>
      </c>
      <c r="H1000" s="11">
        <v>0.31932773109243695</v>
      </c>
      <c r="I1000">
        <v>0</v>
      </c>
      <c r="J1000" t="str">
        <f>IF(OR(F1000="History &amp; War", F1000="Economy &amp; Educational &amp; Science", F1000="Psychology &amp; Spirituality &amp; Esotericism"), "Interesting", "Not interesing")</f>
        <v>Not interesing</v>
      </c>
    </row>
    <row r="1001" spans="1:10" x14ac:dyDescent="0.2">
      <c r="A1001" t="s">
        <v>2049</v>
      </c>
      <c r="B1001" t="s">
        <v>2050</v>
      </c>
      <c r="C1001" s="2">
        <v>805</v>
      </c>
      <c r="D1001" s="2">
        <v>708</v>
      </c>
      <c r="E1001" t="s">
        <v>7029</v>
      </c>
      <c r="F1001" t="s">
        <v>7039</v>
      </c>
      <c r="G1001" s="2">
        <v>97</v>
      </c>
      <c r="H1001" s="11">
        <v>0.12049689440993788</v>
      </c>
      <c r="I1001">
        <v>0</v>
      </c>
      <c r="J1001" t="str">
        <f>IF(OR(F1001="History &amp; War", F1001="Economy &amp; Educational &amp; Science", F1001="Psychology &amp; Spirituality &amp; Esotericism"), "Interesting", "Not interesing")</f>
        <v>Not interesing</v>
      </c>
    </row>
    <row r="1002" spans="1:10" x14ac:dyDescent="0.2">
      <c r="A1002" t="s">
        <v>2051</v>
      </c>
      <c r="B1002" t="s">
        <v>2017</v>
      </c>
      <c r="C1002" s="2">
        <v>199</v>
      </c>
      <c r="D1002" s="2">
        <v>165</v>
      </c>
      <c r="E1002" t="s">
        <v>7027</v>
      </c>
      <c r="F1002" t="s">
        <v>7039</v>
      </c>
      <c r="G1002" s="2">
        <v>34</v>
      </c>
      <c r="H1002" s="11">
        <v>0.17085427135678391</v>
      </c>
      <c r="I1002">
        <v>0</v>
      </c>
      <c r="J1002" t="str">
        <f>IF(OR(F1002="History &amp; War", F1002="Economy &amp; Educational &amp; Science", F1002="Psychology &amp; Spirituality &amp; Esotericism"), "Interesting", "Not interesing")</f>
        <v>Not interesing</v>
      </c>
    </row>
    <row r="1003" spans="1:10" x14ac:dyDescent="0.2">
      <c r="A1003" t="s">
        <v>861</v>
      </c>
      <c r="B1003" t="s">
        <v>821</v>
      </c>
      <c r="C1003" s="2">
        <v>319</v>
      </c>
      <c r="D1003" s="2">
        <v>322</v>
      </c>
      <c r="E1003" t="s">
        <v>7029</v>
      </c>
      <c r="F1003" t="s">
        <v>7044</v>
      </c>
      <c r="G1003" s="2">
        <v>-3</v>
      </c>
      <c r="H1003" s="11">
        <v>-9.4043887147335428E-3</v>
      </c>
      <c r="I1003">
        <v>0</v>
      </c>
      <c r="J1003" t="str">
        <f>IF(OR(F1003="History &amp; War", F1003="Economy &amp; Educational &amp; Science", F1003="Psychology &amp; Spirituality &amp; Esotericism"), "Interesting", "Not interesing")</f>
        <v>Interesting</v>
      </c>
    </row>
    <row r="1004" spans="1:10" x14ac:dyDescent="0.2">
      <c r="A1004" t="s">
        <v>2052</v>
      </c>
      <c r="B1004" t="s">
        <v>2053</v>
      </c>
      <c r="C1004" s="2">
        <v>402</v>
      </c>
      <c r="D1004" s="2">
        <v>306</v>
      </c>
      <c r="E1004" t="s">
        <v>7027</v>
      </c>
      <c r="F1004" t="s">
        <v>7038</v>
      </c>
      <c r="G1004" s="2">
        <v>96</v>
      </c>
      <c r="H1004" s="11">
        <v>0.23880597014925373</v>
      </c>
      <c r="I1004">
        <v>0</v>
      </c>
      <c r="J1004" t="str">
        <f>IF(OR(F1004="History &amp; War", F1004="Economy &amp; Educational &amp; Science", F1004="Psychology &amp; Spirituality &amp; Esotericism"), "Interesting", "Not interesing")</f>
        <v>Not interesing</v>
      </c>
    </row>
    <row r="1005" spans="1:10" x14ac:dyDescent="0.2">
      <c r="A1005" t="s">
        <v>2054</v>
      </c>
      <c r="B1005" t="s">
        <v>2055</v>
      </c>
      <c r="C1005" s="2">
        <v>268</v>
      </c>
      <c r="D1005" s="2">
        <v>83</v>
      </c>
      <c r="E1005" t="s">
        <v>7027</v>
      </c>
      <c r="F1005" t="s">
        <v>7038</v>
      </c>
      <c r="G1005" s="2">
        <v>185</v>
      </c>
      <c r="H1005" s="11">
        <v>0.69029850746268662</v>
      </c>
      <c r="I1005">
        <v>0</v>
      </c>
      <c r="J1005" t="str">
        <f>IF(OR(F1005="History &amp; War", F1005="Economy &amp; Educational &amp; Science", F1005="Psychology &amp; Spirituality &amp; Esotericism"), "Interesting", "Not interesing")</f>
        <v>Not interesing</v>
      </c>
    </row>
    <row r="1006" spans="1:10" x14ac:dyDescent="0.2">
      <c r="A1006" t="s">
        <v>2058</v>
      </c>
      <c r="B1006" t="s">
        <v>1918</v>
      </c>
      <c r="C1006" s="2">
        <v>199</v>
      </c>
      <c r="D1006" s="2">
        <v>159</v>
      </c>
      <c r="E1006" t="s">
        <v>7027</v>
      </c>
      <c r="F1006" t="s">
        <v>7039</v>
      </c>
      <c r="G1006" s="2">
        <v>40</v>
      </c>
      <c r="H1006" s="11">
        <v>0.20100502512562815</v>
      </c>
      <c r="I1006">
        <v>0</v>
      </c>
      <c r="J1006" t="str">
        <f>IF(OR(F1006="History &amp; War", F1006="Economy &amp; Educational &amp; Science", F1006="Psychology &amp; Spirituality &amp; Esotericism"), "Interesting", "Not interesing")</f>
        <v>Not interesing</v>
      </c>
    </row>
    <row r="1007" spans="1:10" x14ac:dyDescent="0.2">
      <c r="A1007" t="s">
        <v>2059</v>
      </c>
      <c r="B1007" t="s">
        <v>2060</v>
      </c>
      <c r="C1007" s="2">
        <v>402</v>
      </c>
      <c r="D1007" s="2">
        <v>322</v>
      </c>
      <c r="E1007" t="s">
        <v>7029</v>
      </c>
      <c r="F1007" t="s">
        <v>7038</v>
      </c>
      <c r="G1007" s="2">
        <v>80</v>
      </c>
      <c r="H1007" s="11">
        <v>0.19900497512437812</v>
      </c>
      <c r="I1007">
        <v>0</v>
      </c>
      <c r="J1007" t="str">
        <f>IF(OR(F1007="History &amp; War", F1007="Economy &amp; Educational &amp; Science", F1007="Psychology &amp; Spirituality &amp; Esotericism"), "Interesting", "Not interesing")</f>
        <v>Not interesing</v>
      </c>
    </row>
    <row r="1008" spans="1:10" x14ac:dyDescent="0.2">
      <c r="A1008" t="s">
        <v>2061</v>
      </c>
      <c r="B1008" t="s">
        <v>2062</v>
      </c>
      <c r="C1008" s="2">
        <v>239</v>
      </c>
      <c r="D1008" s="2">
        <v>141</v>
      </c>
      <c r="E1008" t="s">
        <v>7029</v>
      </c>
      <c r="F1008" t="s">
        <v>7037</v>
      </c>
      <c r="G1008" s="2">
        <v>98</v>
      </c>
      <c r="H1008" s="11">
        <v>0.41004184100418412</v>
      </c>
      <c r="I1008">
        <v>0</v>
      </c>
      <c r="J1008" t="str">
        <f>IF(OR(F1008="History &amp; War", F1008="Economy &amp; Educational &amp; Science", F1008="Psychology &amp; Spirituality &amp; Esotericism"), "Interesting", "Not interesing")</f>
        <v>Not interesing</v>
      </c>
    </row>
    <row r="1009" spans="1:10" x14ac:dyDescent="0.2">
      <c r="A1009" t="s">
        <v>2063</v>
      </c>
      <c r="B1009" t="s">
        <v>2064</v>
      </c>
      <c r="C1009" s="2">
        <v>319</v>
      </c>
      <c r="D1009" s="2">
        <v>204</v>
      </c>
      <c r="E1009" t="s">
        <v>7029</v>
      </c>
      <c r="F1009" t="s">
        <v>7037</v>
      </c>
      <c r="G1009" s="2">
        <v>115</v>
      </c>
      <c r="H1009" s="11">
        <v>0.36050156739811912</v>
      </c>
      <c r="I1009">
        <v>0</v>
      </c>
      <c r="J1009" t="str">
        <f>IF(OR(F1009="History &amp; War", F1009="Economy &amp; Educational &amp; Science", F1009="Psychology &amp; Spirituality &amp; Esotericism"), "Interesting", "Not interesing")</f>
        <v>Not interesing</v>
      </c>
    </row>
    <row r="1010" spans="1:10" x14ac:dyDescent="0.2">
      <c r="A1010" t="s">
        <v>2065</v>
      </c>
      <c r="B1010" t="s">
        <v>2017</v>
      </c>
      <c r="C1010" s="2">
        <v>199</v>
      </c>
      <c r="D1010" s="2">
        <v>143</v>
      </c>
      <c r="E1010" t="s">
        <v>7027</v>
      </c>
      <c r="F1010" t="s">
        <v>7039</v>
      </c>
      <c r="G1010" s="2">
        <v>56</v>
      </c>
      <c r="H1010" s="11">
        <v>0.28140703517587939</v>
      </c>
      <c r="I1010">
        <v>0</v>
      </c>
      <c r="J1010" t="str">
        <f>IF(OR(F1010="History &amp; War", F1010="Economy &amp; Educational &amp; Science", F1010="Psychology &amp; Spirituality &amp; Esotericism"), "Interesting", "Not interesing")</f>
        <v>Not interesing</v>
      </c>
    </row>
    <row r="1011" spans="1:10" x14ac:dyDescent="0.2">
      <c r="A1011" t="s">
        <v>2066</v>
      </c>
      <c r="B1011" t="s">
        <v>2067</v>
      </c>
      <c r="C1011" s="2">
        <v>312</v>
      </c>
      <c r="D1011" s="2">
        <v>193</v>
      </c>
      <c r="E1011" t="s">
        <v>7029</v>
      </c>
      <c r="F1011" t="s">
        <v>7038</v>
      </c>
      <c r="G1011" s="2">
        <v>119</v>
      </c>
      <c r="H1011" s="11">
        <v>0.38141025641025639</v>
      </c>
      <c r="I1011">
        <v>0</v>
      </c>
      <c r="J1011" t="str">
        <f>IF(OR(F1011="History &amp; War", F1011="Economy &amp; Educational &amp; Science", F1011="Psychology &amp; Spirituality &amp; Esotericism"), "Interesting", "Not interesing")</f>
        <v>Not interesing</v>
      </c>
    </row>
    <row r="1012" spans="1:10" x14ac:dyDescent="0.2">
      <c r="A1012" t="s">
        <v>2068</v>
      </c>
      <c r="B1012" t="s">
        <v>1878</v>
      </c>
      <c r="C1012" s="2">
        <v>149</v>
      </c>
      <c r="D1012" s="2">
        <v>103</v>
      </c>
      <c r="E1012" t="s">
        <v>7027</v>
      </c>
      <c r="F1012" t="s">
        <v>7037</v>
      </c>
      <c r="G1012" s="2">
        <v>46</v>
      </c>
      <c r="H1012" s="11">
        <v>0.3087248322147651</v>
      </c>
      <c r="I1012">
        <v>0</v>
      </c>
      <c r="J1012" t="str">
        <f>IF(OR(F1012="History &amp; War", F1012="Economy &amp; Educational &amp; Science", F1012="Psychology &amp; Spirituality &amp; Esotericism"), "Interesting", "Not interesing")</f>
        <v>Not interesing</v>
      </c>
    </row>
    <row r="1013" spans="1:10" x14ac:dyDescent="0.2">
      <c r="A1013" t="s">
        <v>2069</v>
      </c>
      <c r="B1013" t="s">
        <v>2070</v>
      </c>
      <c r="C1013" s="2">
        <v>239</v>
      </c>
      <c r="D1013" s="2">
        <v>153</v>
      </c>
      <c r="E1013" t="s">
        <v>7029</v>
      </c>
      <c r="F1013" t="s">
        <v>7037</v>
      </c>
      <c r="G1013" s="2">
        <v>86</v>
      </c>
      <c r="H1013" s="11">
        <v>0.35983263598326359</v>
      </c>
      <c r="I1013">
        <v>0</v>
      </c>
      <c r="J1013" t="str">
        <f>IF(OR(F1013="History &amp; War", F1013="Economy &amp; Educational &amp; Science", F1013="Psychology &amp; Spirituality &amp; Esotericism"), "Interesting", "Not interesing")</f>
        <v>Not interesing</v>
      </c>
    </row>
    <row r="1014" spans="1:10" x14ac:dyDescent="0.2">
      <c r="A1014" t="s">
        <v>2071</v>
      </c>
      <c r="B1014" t="s">
        <v>2072</v>
      </c>
      <c r="C1014" s="2">
        <v>429</v>
      </c>
      <c r="D1014" s="2">
        <v>335</v>
      </c>
      <c r="E1014" t="s">
        <v>7027</v>
      </c>
      <c r="F1014" t="s">
        <v>7039</v>
      </c>
      <c r="G1014" s="2">
        <v>94</v>
      </c>
      <c r="H1014" s="11">
        <v>0.21911421911421911</v>
      </c>
      <c r="I1014">
        <v>0</v>
      </c>
      <c r="J1014" t="str">
        <f>IF(OR(F1014="History &amp; War", F1014="Economy &amp; Educational &amp; Science", F1014="Psychology &amp; Spirituality &amp; Esotericism"), "Interesting", "Not interesing")</f>
        <v>Not interesing</v>
      </c>
    </row>
    <row r="1015" spans="1:10" x14ac:dyDescent="0.2">
      <c r="A1015" t="s">
        <v>2073</v>
      </c>
      <c r="B1015" t="s">
        <v>2074</v>
      </c>
      <c r="C1015" s="2">
        <v>330</v>
      </c>
      <c r="D1015" s="2">
        <v>281</v>
      </c>
      <c r="E1015" t="s">
        <v>7027</v>
      </c>
      <c r="F1015" t="s">
        <v>7039</v>
      </c>
      <c r="G1015" s="2">
        <v>49</v>
      </c>
      <c r="H1015" s="11">
        <v>0.1484848484848485</v>
      </c>
      <c r="I1015">
        <v>0</v>
      </c>
      <c r="J1015" t="str">
        <f>IF(OR(F1015="History &amp; War", F1015="Economy &amp; Educational &amp; Science", F1015="Psychology &amp; Spirituality &amp; Esotericism"), "Interesting", "Not interesing")</f>
        <v>Not interesing</v>
      </c>
    </row>
    <row r="1016" spans="1:10" x14ac:dyDescent="0.2">
      <c r="A1016" t="s">
        <v>2076</v>
      </c>
      <c r="B1016" t="s">
        <v>742</v>
      </c>
      <c r="C1016" s="2">
        <v>129</v>
      </c>
      <c r="D1016" s="2">
        <v>97</v>
      </c>
      <c r="E1016" t="s">
        <v>7027</v>
      </c>
      <c r="F1016" t="s">
        <v>7037</v>
      </c>
      <c r="G1016" s="2">
        <v>32</v>
      </c>
      <c r="H1016" s="11">
        <v>0.24806201550387597</v>
      </c>
      <c r="I1016">
        <v>0</v>
      </c>
      <c r="J1016" t="str">
        <f>IF(OR(F1016="History &amp; War", F1016="Economy &amp; Educational &amp; Science", F1016="Psychology &amp; Spirituality &amp; Esotericism"), "Interesting", "Not interesing")</f>
        <v>Not interesing</v>
      </c>
    </row>
    <row r="1017" spans="1:10" x14ac:dyDescent="0.2">
      <c r="A1017" t="s">
        <v>2077</v>
      </c>
      <c r="B1017" t="s">
        <v>2078</v>
      </c>
      <c r="C1017" s="2">
        <v>319</v>
      </c>
      <c r="D1017" s="2">
        <v>249</v>
      </c>
      <c r="E1017" t="s">
        <v>7029</v>
      </c>
      <c r="F1017" t="s">
        <v>7036</v>
      </c>
      <c r="G1017" s="2">
        <v>70</v>
      </c>
      <c r="H1017" s="11">
        <v>0.21943573667711599</v>
      </c>
      <c r="I1017">
        <v>0</v>
      </c>
      <c r="J1017" t="str">
        <f>IF(OR(F1017="History &amp; War", F1017="Economy &amp; Educational &amp; Science", F1017="Psychology &amp; Spirituality &amp; Esotericism"), "Interesting", "Not interesing")</f>
        <v>Not interesing</v>
      </c>
    </row>
    <row r="1018" spans="1:10" x14ac:dyDescent="0.2">
      <c r="A1018" t="s">
        <v>2079</v>
      </c>
      <c r="B1018" t="s">
        <v>2080</v>
      </c>
      <c r="C1018" s="2">
        <v>420</v>
      </c>
      <c r="D1018" s="2">
        <v>181</v>
      </c>
      <c r="E1018" t="s">
        <v>7027</v>
      </c>
      <c r="F1018" t="s">
        <v>7038</v>
      </c>
      <c r="G1018" s="2">
        <v>239</v>
      </c>
      <c r="H1018" s="11">
        <v>0.56904761904761902</v>
      </c>
      <c r="I1018">
        <v>0</v>
      </c>
      <c r="J1018" t="str">
        <f>IF(OR(F1018="History &amp; War", F1018="Economy &amp; Educational &amp; Science", F1018="Psychology &amp; Spirituality &amp; Esotericism"), "Interesting", "Not interesing")</f>
        <v>Not interesing</v>
      </c>
    </row>
    <row r="1019" spans="1:10" x14ac:dyDescent="0.2">
      <c r="A1019" t="s">
        <v>2081</v>
      </c>
      <c r="B1019" t="s">
        <v>2082</v>
      </c>
      <c r="C1019" s="2">
        <v>179</v>
      </c>
      <c r="D1019" s="2">
        <v>91</v>
      </c>
      <c r="E1019" t="s">
        <v>7027</v>
      </c>
      <c r="F1019" t="s">
        <v>7039</v>
      </c>
      <c r="G1019" s="2">
        <v>88</v>
      </c>
      <c r="H1019" s="11">
        <v>0.49162011173184356</v>
      </c>
      <c r="I1019">
        <v>0</v>
      </c>
      <c r="J1019" t="str">
        <f>IF(OR(F1019="History &amp; War", F1019="Economy &amp; Educational &amp; Science", F1019="Psychology &amp; Spirituality &amp; Esotericism"), "Interesting", "Not interesing")</f>
        <v>Not interesing</v>
      </c>
    </row>
    <row r="1020" spans="1:10" x14ac:dyDescent="0.2">
      <c r="A1020" t="s">
        <v>2083</v>
      </c>
      <c r="B1020" t="s">
        <v>2084</v>
      </c>
      <c r="C1020" s="2">
        <v>179</v>
      </c>
      <c r="D1020" s="2">
        <v>165</v>
      </c>
      <c r="E1020" t="s">
        <v>7027</v>
      </c>
      <c r="F1020" t="s">
        <v>7039</v>
      </c>
      <c r="G1020" s="2">
        <v>14</v>
      </c>
      <c r="H1020" s="11">
        <v>7.8212290502793297E-2</v>
      </c>
      <c r="I1020">
        <v>0</v>
      </c>
      <c r="J1020" t="str">
        <f>IF(OR(F1020="History &amp; War", F1020="Economy &amp; Educational &amp; Science", F1020="Psychology &amp; Spirituality &amp; Esotericism"), "Interesting", "Not interesing")</f>
        <v>Not interesing</v>
      </c>
    </row>
    <row r="1021" spans="1:10" x14ac:dyDescent="0.2">
      <c r="A1021" t="s">
        <v>2085</v>
      </c>
      <c r="B1021" t="s">
        <v>2086</v>
      </c>
      <c r="C1021" s="2">
        <v>319</v>
      </c>
      <c r="D1021" s="2">
        <v>220</v>
      </c>
      <c r="E1021" t="s">
        <v>7029</v>
      </c>
      <c r="F1021" t="s">
        <v>7036</v>
      </c>
      <c r="G1021" s="2">
        <v>99</v>
      </c>
      <c r="H1021" s="11">
        <v>0.31034482758620691</v>
      </c>
      <c r="I1021">
        <v>0</v>
      </c>
      <c r="J1021" t="str">
        <f>IF(OR(F1021="History &amp; War", F1021="Economy &amp; Educational &amp; Science", F1021="Psychology &amp; Spirituality &amp; Esotericism"), "Interesting", "Not interesing")</f>
        <v>Not interesing</v>
      </c>
    </row>
    <row r="1022" spans="1:10" x14ac:dyDescent="0.2">
      <c r="A1022" t="s">
        <v>2087</v>
      </c>
      <c r="B1022" t="s">
        <v>1918</v>
      </c>
      <c r="C1022" s="2">
        <v>179</v>
      </c>
      <c r="D1022" s="2">
        <v>116</v>
      </c>
      <c r="E1022" t="s">
        <v>7027</v>
      </c>
      <c r="F1022" t="s">
        <v>7039</v>
      </c>
      <c r="G1022" s="2">
        <v>63</v>
      </c>
      <c r="H1022" s="11">
        <v>0.35195530726256985</v>
      </c>
      <c r="I1022">
        <v>0</v>
      </c>
      <c r="J1022" t="str">
        <f>IF(OR(F1022="History &amp; War", F1022="Economy &amp; Educational &amp; Science", F1022="Psychology &amp; Spirituality &amp; Esotericism"), "Interesting", "Not interesing")</f>
        <v>Not interesing</v>
      </c>
    </row>
    <row r="1023" spans="1:10" x14ac:dyDescent="0.2">
      <c r="A1023" t="s">
        <v>2088</v>
      </c>
      <c r="B1023" t="s">
        <v>2089</v>
      </c>
      <c r="C1023" s="2">
        <v>1065</v>
      </c>
      <c r="D1023" s="2">
        <v>735</v>
      </c>
      <c r="E1023" t="s">
        <v>7029</v>
      </c>
      <c r="F1023" t="s">
        <v>7045</v>
      </c>
      <c r="G1023" s="2">
        <v>330</v>
      </c>
      <c r="H1023" s="11">
        <v>0.30985915492957744</v>
      </c>
      <c r="I1023">
        <v>0</v>
      </c>
      <c r="J1023" t="str">
        <f>IF(OR(F1023="History &amp; War", F1023="Economy &amp; Educational &amp; Science", F1023="Psychology &amp; Spirituality &amp; Esotericism"), "Interesting", "Not interesing")</f>
        <v>Not interesing</v>
      </c>
    </row>
    <row r="1024" spans="1:10" x14ac:dyDescent="0.2">
      <c r="A1024" t="s">
        <v>2090</v>
      </c>
      <c r="B1024" t="s">
        <v>2091</v>
      </c>
      <c r="C1024" s="2">
        <v>267</v>
      </c>
      <c r="D1024" s="2">
        <v>123</v>
      </c>
      <c r="E1024" t="s">
        <v>7029</v>
      </c>
      <c r="F1024" t="s">
        <v>7038</v>
      </c>
      <c r="G1024" s="2">
        <v>144</v>
      </c>
      <c r="H1024" s="11">
        <v>0.5393258426966292</v>
      </c>
      <c r="I1024">
        <v>0</v>
      </c>
      <c r="J1024" t="str">
        <f>IF(OR(F1024="History &amp; War", F1024="Economy &amp; Educational &amp; Science", F1024="Psychology &amp; Spirituality &amp; Esotericism"), "Interesting", "Not interesing")</f>
        <v>Not interesing</v>
      </c>
    </row>
    <row r="1025" spans="1:10" x14ac:dyDescent="0.2">
      <c r="A1025" t="s">
        <v>2092</v>
      </c>
      <c r="B1025" t="s">
        <v>2093</v>
      </c>
      <c r="C1025" s="2">
        <v>325</v>
      </c>
      <c r="D1025" s="2">
        <v>237</v>
      </c>
      <c r="E1025" t="s">
        <v>7027</v>
      </c>
      <c r="F1025" t="s">
        <v>7044</v>
      </c>
      <c r="G1025" s="2">
        <v>88</v>
      </c>
      <c r="H1025" s="11">
        <v>0.27076923076923076</v>
      </c>
      <c r="I1025">
        <v>0</v>
      </c>
      <c r="J1025" t="str">
        <f>IF(OR(F1025="History &amp; War", F1025="Economy &amp; Educational &amp; Science", F1025="Psychology &amp; Spirituality &amp; Esotericism"), "Interesting", "Not interesing")</f>
        <v>Interesting</v>
      </c>
    </row>
    <row r="1026" spans="1:10" x14ac:dyDescent="0.2">
      <c r="A1026" t="s">
        <v>2094</v>
      </c>
      <c r="B1026" t="s">
        <v>2095</v>
      </c>
      <c r="C1026" s="2">
        <v>312</v>
      </c>
      <c r="D1026" s="2">
        <v>153</v>
      </c>
      <c r="E1026" t="s">
        <v>7027</v>
      </c>
      <c r="F1026" t="s">
        <v>7038</v>
      </c>
      <c r="G1026" s="2">
        <v>159</v>
      </c>
      <c r="H1026" s="11">
        <v>0.50961538461538458</v>
      </c>
      <c r="I1026">
        <v>0</v>
      </c>
      <c r="J1026" t="str">
        <f>IF(OR(F1026="History &amp; War", F1026="Economy &amp; Educational &amp; Science", F1026="Psychology &amp; Spirituality &amp; Esotericism"), "Interesting", "Not interesing")</f>
        <v>Not interesing</v>
      </c>
    </row>
    <row r="1027" spans="1:10" x14ac:dyDescent="0.2">
      <c r="A1027" t="s">
        <v>2099</v>
      </c>
      <c r="B1027" t="s">
        <v>2100</v>
      </c>
      <c r="C1027" s="2">
        <v>429</v>
      </c>
      <c r="D1027" s="2">
        <v>223</v>
      </c>
      <c r="E1027" t="s">
        <v>7029</v>
      </c>
      <c r="F1027" t="s">
        <v>7038</v>
      </c>
      <c r="G1027" s="2">
        <v>206</v>
      </c>
      <c r="H1027" s="11">
        <v>0.48018648018648019</v>
      </c>
      <c r="I1027">
        <v>0</v>
      </c>
      <c r="J1027" t="str">
        <f>IF(OR(F1027="History &amp; War", F1027="Economy &amp; Educational &amp; Science", F1027="Psychology &amp; Spirituality &amp; Esotericism"), "Interesting", "Not interesing")</f>
        <v>Not interesing</v>
      </c>
    </row>
    <row r="1028" spans="1:10" x14ac:dyDescent="0.2">
      <c r="A1028" t="s">
        <v>2101</v>
      </c>
      <c r="B1028" t="s">
        <v>2102</v>
      </c>
      <c r="C1028" s="2">
        <v>319</v>
      </c>
      <c r="D1028" s="2">
        <v>214</v>
      </c>
      <c r="E1028" t="s">
        <v>7029</v>
      </c>
      <c r="F1028" t="s">
        <v>7037</v>
      </c>
      <c r="G1028" s="2">
        <v>105</v>
      </c>
      <c r="H1028" s="11">
        <v>0.32915360501567398</v>
      </c>
      <c r="I1028">
        <v>0</v>
      </c>
      <c r="J1028" t="str">
        <f>IF(OR(F1028="History &amp; War", F1028="Economy &amp; Educational &amp; Science", F1028="Psychology &amp; Spirituality &amp; Esotericism"), "Interesting", "Not interesing")</f>
        <v>Not interesing</v>
      </c>
    </row>
    <row r="1029" spans="1:10" x14ac:dyDescent="0.2">
      <c r="A1029" t="s">
        <v>2103</v>
      </c>
      <c r="B1029" t="s">
        <v>2104</v>
      </c>
      <c r="C1029" s="2">
        <v>319</v>
      </c>
      <c r="D1029" s="2">
        <v>287</v>
      </c>
      <c r="E1029" t="s">
        <v>7029</v>
      </c>
      <c r="F1029" t="s">
        <v>7036</v>
      </c>
      <c r="G1029" s="2">
        <v>32</v>
      </c>
      <c r="H1029" s="11">
        <v>0.10031347962382445</v>
      </c>
      <c r="I1029">
        <v>0</v>
      </c>
      <c r="J1029" t="str">
        <f>IF(OR(F1029="History &amp; War", F1029="Economy &amp; Educational &amp; Science", F1029="Psychology &amp; Spirituality &amp; Esotericism"), "Interesting", "Not interesing")</f>
        <v>Not interesing</v>
      </c>
    </row>
    <row r="1030" spans="1:10" x14ac:dyDescent="0.2">
      <c r="A1030" t="s">
        <v>2105</v>
      </c>
      <c r="B1030" t="s">
        <v>2106</v>
      </c>
      <c r="C1030" s="2">
        <v>429</v>
      </c>
      <c r="D1030" s="2">
        <v>300</v>
      </c>
      <c r="E1030" t="s">
        <v>7027</v>
      </c>
      <c r="F1030" t="s">
        <v>7042</v>
      </c>
      <c r="G1030" s="2">
        <v>129</v>
      </c>
      <c r="H1030" s="11">
        <v>0.30069930069930068</v>
      </c>
      <c r="I1030">
        <v>0</v>
      </c>
      <c r="J1030" t="str">
        <f>IF(OR(F1030="History &amp; War", F1030="Economy &amp; Educational &amp; Science", F1030="Psychology &amp; Spirituality &amp; Esotericism"), "Interesting", "Not interesing")</f>
        <v>Not interesing</v>
      </c>
    </row>
    <row r="1031" spans="1:10" x14ac:dyDescent="0.2">
      <c r="A1031" t="s">
        <v>2107</v>
      </c>
      <c r="B1031" t="s">
        <v>1945</v>
      </c>
      <c r="C1031" s="2">
        <v>199</v>
      </c>
      <c r="D1031" s="2">
        <v>141</v>
      </c>
      <c r="E1031" t="s">
        <v>7027</v>
      </c>
      <c r="F1031" t="s">
        <v>7039</v>
      </c>
      <c r="G1031" s="2">
        <v>58</v>
      </c>
      <c r="H1031" s="11">
        <v>0.29145728643216079</v>
      </c>
      <c r="I1031">
        <v>0</v>
      </c>
      <c r="J1031" t="str">
        <f>IF(OR(F1031="History &amp; War", F1031="Economy &amp; Educational &amp; Science", F1031="Psychology &amp; Spirituality &amp; Esotericism"), "Interesting", "Not interesing")</f>
        <v>Not interesing</v>
      </c>
    </row>
    <row r="1032" spans="1:10" x14ac:dyDescent="0.2">
      <c r="A1032" t="s">
        <v>2108</v>
      </c>
      <c r="B1032" t="s">
        <v>652</v>
      </c>
      <c r="C1032" s="2">
        <v>229</v>
      </c>
      <c r="D1032" s="2">
        <v>179</v>
      </c>
      <c r="E1032" t="s">
        <v>7029</v>
      </c>
      <c r="F1032" t="s">
        <v>7037</v>
      </c>
      <c r="G1032" s="2">
        <v>50</v>
      </c>
      <c r="H1032" s="11">
        <v>0.2183406113537118</v>
      </c>
      <c r="I1032">
        <v>0</v>
      </c>
      <c r="J1032" t="str">
        <f>IF(OR(F1032="History &amp; War", F1032="Economy &amp; Educational &amp; Science", F1032="Psychology &amp; Spirituality &amp; Esotericism"), "Interesting", "Not interesing")</f>
        <v>Not interesing</v>
      </c>
    </row>
    <row r="1033" spans="1:10" x14ac:dyDescent="0.2">
      <c r="A1033" t="s">
        <v>2113</v>
      </c>
      <c r="B1033" t="s">
        <v>2114</v>
      </c>
      <c r="C1033" s="2">
        <v>139</v>
      </c>
      <c r="D1033" s="2">
        <v>79</v>
      </c>
      <c r="E1033" t="s">
        <v>7027</v>
      </c>
      <c r="F1033" t="s">
        <v>7037</v>
      </c>
      <c r="G1033" s="2">
        <v>60</v>
      </c>
      <c r="H1033" s="11">
        <v>0.43165467625899279</v>
      </c>
      <c r="I1033">
        <v>0</v>
      </c>
      <c r="J1033" t="str">
        <f>IF(OR(F1033="History &amp; War", F1033="Economy &amp; Educational &amp; Science", F1033="Psychology &amp; Spirituality &amp; Esotericism"), "Interesting", "Not interesing")</f>
        <v>Not interesing</v>
      </c>
    </row>
    <row r="1034" spans="1:10" x14ac:dyDescent="0.2">
      <c r="A1034" t="s">
        <v>2115</v>
      </c>
      <c r="B1034" t="s">
        <v>1174</v>
      </c>
      <c r="C1034" s="2">
        <v>345</v>
      </c>
      <c r="D1034" s="2">
        <v>266</v>
      </c>
      <c r="E1034" t="s">
        <v>7027</v>
      </c>
      <c r="F1034" t="s">
        <v>7036</v>
      </c>
      <c r="G1034" s="2">
        <v>79</v>
      </c>
      <c r="H1034" s="11">
        <v>0.22898550724637681</v>
      </c>
      <c r="I1034">
        <v>0</v>
      </c>
      <c r="J1034" t="str">
        <f>IF(OR(F1034="History &amp; War", F1034="Economy &amp; Educational &amp; Science", F1034="Psychology &amp; Spirituality &amp; Esotericism"), "Interesting", "Not interesing")</f>
        <v>Not interesing</v>
      </c>
    </row>
    <row r="1035" spans="1:10" x14ac:dyDescent="0.2">
      <c r="A1035" t="s">
        <v>2118</v>
      </c>
      <c r="B1035" t="s">
        <v>1945</v>
      </c>
      <c r="C1035" s="2">
        <v>199</v>
      </c>
      <c r="D1035" s="2">
        <v>127</v>
      </c>
      <c r="E1035" t="s">
        <v>7027</v>
      </c>
      <c r="F1035" t="s">
        <v>7039</v>
      </c>
      <c r="G1035" s="2">
        <v>72</v>
      </c>
      <c r="H1035" s="11">
        <v>0.36180904522613067</v>
      </c>
      <c r="I1035">
        <v>0</v>
      </c>
      <c r="J1035" t="str">
        <f>IF(OR(F1035="History &amp; War", F1035="Economy &amp; Educational &amp; Science", F1035="Psychology &amp; Spirituality &amp; Esotericism"), "Interesting", "Not interesing")</f>
        <v>Not interesing</v>
      </c>
    </row>
    <row r="1036" spans="1:10" x14ac:dyDescent="0.2">
      <c r="A1036" t="s">
        <v>2119</v>
      </c>
      <c r="B1036" t="s">
        <v>2120</v>
      </c>
      <c r="C1036" s="2">
        <v>443</v>
      </c>
      <c r="D1036" s="2">
        <v>403</v>
      </c>
      <c r="E1036" t="s">
        <v>7027</v>
      </c>
      <c r="F1036" t="s">
        <v>7043</v>
      </c>
      <c r="G1036" s="2">
        <v>40</v>
      </c>
      <c r="H1036" s="11">
        <v>9.0293453724604969E-2</v>
      </c>
      <c r="I1036">
        <v>0</v>
      </c>
      <c r="J1036" t="str">
        <f>IF(OR(F1036="History &amp; War", F1036="Economy &amp; Educational &amp; Science", F1036="Psychology &amp; Spirituality &amp; Esotericism"), "Interesting", "Not interesing")</f>
        <v>Interesting</v>
      </c>
    </row>
    <row r="1037" spans="1:10" x14ac:dyDescent="0.2">
      <c r="A1037" t="s">
        <v>2128</v>
      </c>
      <c r="B1037" t="s">
        <v>2129</v>
      </c>
      <c r="C1037" s="2">
        <v>590</v>
      </c>
      <c r="D1037" s="2">
        <v>330</v>
      </c>
      <c r="E1037" t="s">
        <v>7027</v>
      </c>
      <c r="F1037" t="s">
        <v>7045</v>
      </c>
      <c r="G1037" s="2">
        <v>260</v>
      </c>
      <c r="H1037" s="11">
        <v>0.44067796610169491</v>
      </c>
      <c r="I1037">
        <v>0</v>
      </c>
      <c r="J1037" t="str">
        <f>IF(OR(F1037="History &amp; War", F1037="Economy &amp; Educational &amp; Science", F1037="Psychology &amp; Spirituality &amp; Esotericism"), "Interesting", "Not interesing")</f>
        <v>Not interesing</v>
      </c>
    </row>
    <row r="1038" spans="1:10" x14ac:dyDescent="0.2">
      <c r="A1038" t="s">
        <v>2130</v>
      </c>
      <c r="B1038" t="s">
        <v>1945</v>
      </c>
      <c r="C1038" s="2">
        <v>199</v>
      </c>
      <c r="D1038" s="2">
        <v>155</v>
      </c>
      <c r="E1038" t="s">
        <v>7027</v>
      </c>
      <c r="F1038" t="s">
        <v>7039</v>
      </c>
      <c r="G1038" s="2">
        <v>44</v>
      </c>
      <c r="H1038" s="11">
        <v>0.22110552763819097</v>
      </c>
      <c r="I1038">
        <v>0</v>
      </c>
      <c r="J1038" t="str">
        <f>IF(OR(F1038="History &amp; War", F1038="Economy &amp; Educational &amp; Science", F1038="Psychology &amp; Spirituality &amp; Esotericism"), "Interesting", "Not interesing")</f>
        <v>Not interesing</v>
      </c>
    </row>
    <row r="1039" spans="1:10" x14ac:dyDescent="0.2">
      <c r="A1039" t="s">
        <v>2131</v>
      </c>
      <c r="B1039" t="s">
        <v>145</v>
      </c>
      <c r="C1039" s="2">
        <v>329</v>
      </c>
      <c r="D1039" s="2">
        <v>257</v>
      </c>
      <c r="E1039" t="s">
        <v>7029</v>
      </c>
      <c r="F1039" t="s">
        <v>7043</v>
      </c>
      <c r="G1039" s="2">
        <v>72</v>
      </c>
      <c r="H1039" s="11">
        <v>0.21884498480243161</v>
      </c>
      <c r="I1039">
        <v>0</v>
      </c>
      <c r="J1039" t="str">
        <f>IF(OR(F1039="History &amp; War", F1039="Economy &amp; Educational &amp; Science", F1039="Psychology &amp; Spirituality &amp; Esotericism"), "Interesting", "Not interesing")</f>
        <v>Interesting</v>
      </c>
    </row>
    <row r="1040" spans="1:10" x14ac:dyDescent="0.2">
      <c r="A1040" t="s">
        <v>2132</v>
      </c>
      <c r="B1040" t="s">
        <v>2133</v>
      </c>
      <c r="C1040" s="2">
        <v>2238</v>
      </c>
      <c r="D1040" s="2">
        <v>1656</v>
      </c>
      <c r="E1040" t="s">
        <v>7029</v>
      </c>
      <c r="F1040" t="s">
        <v>7042</v>
      </c>
      <c r="G1040" s="2">
        <v>582</v>
      </c>
      <c r="H1040" s="11">
        <v>0.26005361930294907</v>
      </c>
      <c r="I1040">
        <v>0</v>
      </c>
      <c r="J1040" t="str">
        <f>IF(OR(F1040="History &amp; War", F1040="Economy &amp; Educational &amp; Science", F1040="Psychology &amp; Spirituality &amp; Esotericism"), "Interesting", "Not interesing")</f>
        <v>Not interesing</v>
      </c>
    </row>
    <row r="1041" spans="1:10" x14ac:dyDescent="0.2">
      <c r="A1041" t="s">
        <v>2134</v>
      </c>
      <c r="B1041" t="s">
        <v>2135</v>
      </c>
      <c r="C1041" s="2">
        <v>268</v>
      </c>
      <c r="D1041" s="2">
        <v>118</v>
      </c>
      <c r="E1041" t="s">
        <v>7027</v>
      </c>
      <c r="F1041" t="s">
        <v>7038</v>
      </c>
      <c r="G1041" s="2">
        <v>150</v>
      </c>
      <c r="H1041" s="11">
        <v>0.55970149253731338</v>
      </c>
      <c r="I1041">
        <v>0</v>
      </c>
      <c r="J1041" t="str">
        <f>IF(OR(F1041="History &amp; War", F1041="Economy &amp; Educational &amp; Science", F1041="Psychology &amp; Spirituality &amp; Esotericism"), "Interesting", "Not interesing")</f>
        <v>Not interesing</v>
      </c>
    </row>
    <row r="1042" spans="1:10" x14ac:dyDescent="0.2">
      <c r="A1042" t="s">
        <v>2136</v>
      </c>
      <c r="B1042" t="s">
        <v>2137</v>
      </c>
      <c r="C1042" s="2">
        <v>295</v>
      </c>
      <c r="D1042" s="2">
        <v>186</v>
      </c>
      <c r="E1042" t="s">
        <v>7027</v>
      </c>
      <c r="F1042" t="s">
        <v>7038</v>
      </c>
      <c r="G1042" s="2">
        <v>109</v>
      </c>
      <c r="H1042" s="11">
        <v>0.36949152542372882</v>
      </c>
      <c r="I1042">
        <v>0</v>
      </c>
      <c r="J1042" t="str">
        <f>IF(OR(F1042="History &amp; War", F1042="Economy &amp; Educational &amp; Science", F1042="Psychology &amp; Spirituality &amp; Esotericism"), "Interesting", "Not interesing")</f>
        <v>Not interesing</v>
      </c>
    </row>
    <row r="1043" spans="1:10" x14ac:dyDescent="0.2">
      <c r="A1043" t="s">
        <v>2139</v>
      </c>
      <c r="B1043" t="s">
        <v>2140</v>
      </c>
      <c r="C1043" s="2">
        <v>357</v>
      </c>
      <c r="D1043" s="2">
        <v>303</v>
      </c>
      <c r="E1043" t="s">
        <v>7027</v>
      </c>
      <c r="F1043" t="s">
        <v>7042</v>
      </c>
      <c r="G1043" s="2">
        <v>54</v>
      </c>
      <c r="H1043" s="11">
        <v>0.15126050420168066</v>
      </c>
      <c r="I1043">
        <v>0</v>
      </c>
      <c r="J1043" t="str">
        <f>IF(OR(F1043="History &amp; War", F1043="Economy &amp; Educational &amp; Science", F1043="Psychology &amp; Spirituality &amp; Esotericism"), "Interesting", "Not interesing")</f>
        <v>Not interesing</v>
      </c>
    </row>
    <row r="1044" spans="1:10" x14ac:dyDescent="0.2">
      <c r="A1044" t="s">
        <v>2143</v>
      </c>
      <c r="B1044" t="s">
        <v>1422</v>
      </c>
      <c r="C1044" s="2">
        <v>536</v>
      </c>
      <c r="D1044" s="2">
        <v>370</v>
      </c>
      <c r="E1044" t="s">
        <v>7027</v>
      </c>
      <c r="F1044" t="s">
        <v>7038</v>
      </c>
      <c r="G1044" s="2">
        <v>166</v>
      </c>
      <c r="H1044" s="11">
        <v>0.30970149253731344</v>
      </c>
      <c r="I1044">
        <v>0</v>
      </c>
      <c r="J1044" t="str">
        <f>IF(OR(F1044="History &amp; War", F1044="Economy &amp; Educational &amp; Science", F1044="Psychology &amp; Spirituality &amp; Esotericism"), "Interesting", "Not interesing")</f>
        <v>Not interesing</v>
      </c>
    </row>
    <row r="1045" spans="1:10" x14ac:dyDescent="0.2">
      <c r="A1045" t="s">
        <v>2146</v>
      </c>
      <c r="B1045" t="s">
        <v>2147</v>
      </c>
      <c r="C1045" s="2">
        <v>239</v>
      </c>
      <c r="D1045" s="2">
        <v>120</v>
      </c>
      <c r="E1045" t="s">
        <v>7027</v>
      </c>
      <c r="F1045" t="s">
        <v>7039</v>
      </c>
      <c r="G1045" s="2">
        <v>119</v>
      </c>
      <c r="H1045" s="11">
        <v>0.497907949790795</v>
      </c>
      <c r="I1045">
        <v>0</v>
      </c>
      <c r="J1045" t="str">
        <f>IF(OR(F1045="History &amp; War", F1045="Economy &amp; Educational &amp; Science", F1045="Psychology &amp; Spirituality &amp; Esotericism"), "Interesting", "Not interesing")</f>
        <v>Not interesing</v>
      </c>
    </row>
    <row r="1046" spans="1:10" x14ac:dyDescent="0.2">
      <c r="A1046" t="s">
        <v>2148</v>
      </c>
      <c r="B1046" t="s">
        <v>213</v>
      </c>
      <c r="C1046" s="2">
        <v>319</v>
      </c>
      <c r="D1046" s="2">
        <v>246</v>
      </c>
      <c r="E1046" t="s">
        <v>7029</v>
      </c>
      <c r="F1046" t="s">
        <v>7036</v>
      </c>
      <c r="G1046" s="2">
        <v>73</v>
      </c>
      <c r="H1046" s="11">
        <v>0.22884012539184953</v>
      </c>
      <c r="I1046">
        <v>0</v>
      </c>
      <c r="J1046" t="str">
        <f>IF(OR(F1046="History &amp; War", F1046="Economy &amp; Educational &amp; Science", F1046="Psychology &amp; Spirituality &amp; Esotericism"), "Interesting", "Not interesing")</f>
        <v>Not interesing</v>
      </c>
    </row>
    <row r="1047" spans="1:10" x14ac:dyDescent="0.2">
      <c r="A1047" t="s">
        <v>2151</v>
      </c>
      <c r="B1047" t="s">
        <v>213</v>
      </c>
      <c r="C1047" s="2">
        <v>319</v>
      </c>
      <c r="D1047" s="2">
        <v>274</v>
      </c>
      <c r="E1047" t="s">
        <v>7029</v>
      </c>
      <c r="F1047" t="s">
        <v>7036</v>
      </c>
      <c r="G1047" s="2">
        <v>45</v>
      </c>
      <c r="H1047" s="11">
        <v>0.14106583072100312</v>
      </c>
      <c r="I1047">
        <v>0</v>
      </c>
      <c r="J1047" t="str">
        <f>IF(OR(F1047="History &amp; War", F1047="Economy &amp; Educational &amp; Science", F1047="Psychology &amp; Spirituality &amp; Esotericism"), "Interesting", "Not interesing")</f>
        <v>Not interesing</v>
      </c>
    </row>
    <row r="1048" spans="1:10" x14ac:dyDescent="0.2">
      <c r="A1048" t="s">
        <v>2163</v>
      </c>
      <c r="B1048" t="s">
        <v>2164</v>
      </c>
      <c r="C1048" s="2">
        <v>1602</v>
      </c>
      <c r="D1048" s="2">
        <v>1153</v>
      </c>
      <c r="E1048" t="s">
        <v>7029</v>
      </c>
      <c r="F1048" t="s">
        <v>7042</v>
      </c>
      <c r="G1048" s="2">
        <v>449</v>
      </c>
      <c r="H1048" s="11">
        <v>0.28027465667915108</v>
      </c>
      <c r="I1048">
        <v>0</v>
      </c>
      <c r="J1048" t="str">
        <f>IF(OR(F1048="History &amp; War", F1048="Economy &amp; Educational &amp; Science", F1048="Psychology &amp; Spirituality &amp; Esotericism"), "Interesting", "Not interesing")</f>
        <v>Not interesing</v>
      </c>
    </row>
    <row r="1049" spans="1:10" x14ac:dyDescent="0.2">
      <c r="A1049" t="s">
        <v>2165</v>
      </c>
      <c r="B1049" t="s">
        <v>2166</v>
      </c>
      <c r="C1049" s="2">
        <v>268</v>
      </c>
      <c r="D1049" s="2">
        <v>166</v>
      </c>
      <c r="E1049" t="s">
        <v>7027</v>
      </c>
      <c r="F1049" t="s">
        <v>7037</v>
      </c>
      <c r="G1049" s="2">
        <v>102</v>
      </c>
      <c r="H1049" s="11">
        <v>0.38059701492537312</v>
      </c>
      <c r="I1049">
        <v>0</v>
      </c>
      <c r="J1049" t="str">
        <f>IF(OR(F1049="History &amp; War", F1049="Economy &amp; Educational &amp; Science", F1049="Psychology &amp; Spirituality &amp; Esotericism"), "Interesting", "Not interesing")</f>
        <v>Not interesing</v>
      </c>
    </row>
    <row r="1050" spans="1:10" x14ac:dyDescent="0.2">
      <c r="A1050" t="s">
        <v>2167</v>
      </c>
      <c r="B1050" t="s">
        <v>1174</v>
      </c>
      <c r="C1050" s="2">
        <v>345</v>
      </c>
      <c r="D1050" s="2">
        <v>345</v>
      </c>
      <c r="E1050" t="s">
        <v>7027</v>
      </c>
      <c r="F1050" t="s">
        <v>7036</v>
      </c>
      <c r="G1050" s="2">
        <v>0</v>
      </c>
      <c r="H1050" s="11">
        <v>0</v>
      </c>
      <c r="I1050">
        <v>0</v>
      </c>
      <c r="J1050" t="str">
        <f>IF(OR(F1050="History &amp; War", F1050="Economy &amp; Educational &amp; Science", F1050="Psychology &amp; Spirituality &amp; Esotericism"), "Interesting", "Not interesing")</f>
        <v>Not interesing</v>
      </c>
    </row>
    <row r="1051" spans="1:10" x14ac:dyDescent="0.2">
      <c r="A1051" t="s">
        <v>2168</v>
      </c>
      <c r="B1051" t="s">
        <v>1174</v>
      </c>
      <c r="C1051" s="2">
        <v>345</v>
      </c>
      <c r="D1051" s="2">
        <v>262</v>
      </c>
      <c r="E1051" t="s">
        <v>7027</v>
      </c>
      <c r="F1051" t="s">
        <v>7036</v>
      </c>
      <c r="G1051" s="2">
        <v>83</v>
      </c>
      <c r="H1051" s="11">
        <v>0.24057971014492754</v>
      </c>
      <c r="I1051">
        <v>0</v>
      </c>
      <c r="J1051" t="str">
        <f>IF(OR(F1051="History &amp; War", F1051="Economy &amp; Educational &amp; Science", F1051="Psychology &amp; Spirituality &amp; Esotericism"), "Interesting", "Not interesing")</f>
        <v>Not interesing</v>
      </c>
    </row>
    <row r="1052" spans="1:10" x14ac:dyDescent="0.2">
      <c r="A1052" t="s">
        <v>2171</v>
      </c>
      <c r="B1052" t="s">
        <v>2172</v>
      </c>
      <c r="C1052" s="2">
        <v>447</v>
      </c>
      <c r="D1052" s="2">
        <v>304</v>
      </c>
      <c r="E1052" t="s">
        <v>7027</v>
      </c>
      <c r="F1052" t="s">
        <v>7039</v>
      </c>
      <c r="G1052" s="2">
        <v>143</v>
      </c>
      <c r="H1052" s="11">
        <v>0.31991051454138703</v>
      </c>
      <c r="I1052">
        <v>0</v>
      </c>
      <c r="J1052" t="str">
        <f>IF(OR(F1052="History &amp; War", F1052="Economy &amp; Educational &amp; Science", F1052="Psychology &amp; Spirituality &amp; Esotericism"), "Interesting", "Not interesing")</f>
        <v>Not interesing</v>
      </c>
    </row>
    <row r="1053" spans="1:10" x14ac:dyDescent="0.2">
      <c r="A1053" t="s">
        <v>2177</v>
      </c>
      <c r="B1053" t="s">
        <v>1918</v>
      </c>
      <c r="C1053" s="2">
        <v>199</v>
      </c>
      <c r="D1053" s="2">
        <v>98</v>
      </c>
      <c r="E1053" t="s">
        <v>7027</v>
      </c>
      <c r="F1053" t="s">
        <v>7039</v>
      </c>
      <c r="G1053" s="2">
        <v>101</v>
      </c>
      <c r="H1053" s="11">
        <v>0.50753768844221103</v>
      </c>
      <c r="I1053">
        <v>0</v>
      </c>
      <c r="J1053" t="str">
        <f>IF(OR(F1053="History &amp; War", F1053="Economy &amp; Educational &amp; Science", F1053="Psychology &amp; Spirituality &amp; Esotericism"), "Interesting", "Not interesing")</f>
        <v>Not interesing</v>
      </c>
    </row>
    <row r="1054" spans="1:10" x14ac:dyDescent="0.2">
      <c r="A1054" t="s">
        <v>2183</v>
      </c>
      <c r="B1054" t="s">
        <v>1174</v>
      </c>
      <c r="C1054" s="2">
        <v>345</v>
      </c>
      <c r="D1054" s="2">
        <v>231</v>
      </c>
      <c r="E1054" t="s">
        <v>7027</v>
      </c>
      <c r="F1054" t="s">
        <v>7036</v>
      </c>
      <c r="G1054" s="2">
        <v>114</v>
      </c>
      <c r="H1054" s="11">
        <v>0.33043478260869563</v>
      </c>
      <c r="I1054">
        <v>0</v>
      </c>
      <c r="J1054" t="str">
        <f>IF(OR(F1054="History &amp; War", F1054="Economy &amp; Educational &amp; Science", F1054="Psychology &amp; Spirituality &amp; Esotericism"), "Interesting", "Not interesing")</f>
        <v>Not interesing</v>
      </c>
    </row>
    <row r="1055" spans="1:10" x14ac:dyDescent="0.2">
      <c r="A1055" t="s">
        <v>2184</v>
      </c>
      <c r="B1055" t="s">
        <v>2185</v>
      </c>
      <c r="C1055" s="2">
        <v>447</v>
      </c>
      <c r="D1055" s="2">
        <v>277</v>
      </c>
      <c r="E1055" t="s">
        <v>7027</v>
      </c>
      <c r="F1055" t="s">
        <v>7039</v>
      </c>
      <c r="G1055" s="2">
        <v>170</v>
      </c>
      <c r="H1055" s="11">
        <v>0.38031319910514544</v>
      </c>
      <c r="I1055">
        <v>0</v>
      </c>
      <c r="J1055" t="str">
        <f>IF(OR(F1055="History &amp; War", F1055="Economy &amp; Educational &amp; Science", F1055="Psychology &amp; Spirituality &amp; Esotericism"), "Interesting", "Not interesing")</f>
        <v>Not interesing</v>
      </c>
    </row>
    <row r="1056" spans="1:10" x14ac:dyDescent="0.2">
      <c r="A1056" t="s">
        <v>2186</v>
      </c>
      <c r="B1056" t="s">
        <v>2172</v>
      </c>
      <c r="C1056" s="2">
        <v>447</v>
      </c>
      <c r="D1056" s="2">
        <v>362</v>
      </c>
      <c r="E1056" t="s">
        <v>7027</v>
      </c>
      <c r="F1056" t="s">
        <v>7039</v>
      </c>
      <c r="G1056" s="2">
        <v>85</v>
      </c>
      <c r="H1056" s="11">
        <v>0.19015659955257272</v>
      </c>
      <c r="I1056">
        <v>0</v>
      </c>
      <c r="J1056" t="str">
        <f>IF(OR(F1056="History &amp; War", F1056="Economy &amp; Educational &amp; Science", F1056="Psychology &amp; Spirituality &amp; Esotericism"), "Interesting", "Not interesing")</f>
        <v>Not interesing</v>
      </c>
    </row>
    <row r="1057" spans="1:10" x14ac:dyDescent="0.2">
      <c r="A1057" t="s">
        <v>2187</v>
      </c>
      <c r="B1057" t="s">
        <v>2188</v>
      </c>
      <c r="C1057" s="2">
        <v>319</v>
      </c>
      <c r="D1057" s="2">
        <v>268</v>
      </c>
      <c r="E1057" t="s">
        <v>7029</v>
      </c>
      <c r="F1057" t="s">
        <v>7036</v>
      </c>
      <c r="G1057" s="2">
        <v>51</v>
      </c>
      <c r="H1057" s="11">
        <v>0.15987460815047022</v>
      </c>
      <c r="I1057">
        <v>0</v>
      </c>
      <c r="J1057" t="str">
        <f>IF(OR(F1057="History &amp; War", F1057="Economy &amp; Educational &amp; Science", F1057="Psychology &amp; Spirituality &amp; Esotericism"), "Interesting", "Not interesing")</f>
        <v>Not interesing</v>
      </c>
    </row>
    <row r="1058" spans="1:10" x14ac:dyDescent="0.2">
      <c r="A1058" t="s">
        <v>2189</v>
      </c>
      <c r="B1058" t="s">
        <v>2190</v>
      </c>
      <c r="C1058" s="2">
        <v>205</v>
      </c>
      <c r="D1058" s="2">
        <v>185</v>
      </c>
      <c r="E1058" t="s">
        <v>7027</v>
      </c>
      <c r="F1058" t="s">
        <v>7039</v>
      </c>
      <c r="G1058" s="2">
        <v>20</v>
      </c>
      <c r="H1058" s="11">
        <v>9.7560975609756101E-2</v>
      </c>
      <c r="I1058">
        <v>0</v>
      </c>
      <c r="J1058" t="str">
        <f>IF(OR(F1058="History &amp; War", F1058="Economy &amp; Educational &amp; Science", F1058="Psychology &amp; Spirituality &amp; Esotericism"), "Interesting", "Not interesing")</f>
        <v>Not interesing</v>
      </c>
    </row>
    <row r="1059" spans="1:10" x14ac:dyDescent="0.2">
      <c r="A1059" t="s">
        <v>2193</v>
      </c>
      <c r="B1059" t="s">
        <v>1174</v>
      </c>
      <c r="C1059" s="2">
        <v>345</v>
      </c>
      <c r="D1059" s="2">
        <v>266</v>
      </c>
      <c r="E1059" t="s">
        <v>7027</v>
      </c>
      <c r="F1059" t="s">
        <v>7036</v>
      </c>
      <c r="G1059" s="2">
        <v>79</v>
      </c>
      <c r="H1059" s="11">
        <v>0.22898550724637681</v>
      </c>
      <c r="I1059">
        <v>0</v>
      </c>
      <c r="J1059" t="str">
        <f>IF(OR(F1059="History &amp; War", F1059="Economy &amp; Educational &amp; Science", F1059="Psychology &amp; Spirituality &amp; Esotericism"), "Interesting", "Not interesing")</f>
        <v>Not interesing</v>
      </c>
    </row>
    <row r="1060" spans="1:10" x14ac:dyDescent="0.2">
      <c r="A1060" t="s">
        <v>2194</v>
      </c>
      <c r="B1060" t="s">
        <v>2050</v>
      </c>
      <c r="C1060" s="2">
        <v>268</v>
      </c>
      <c r="D1060" s="2">
        <v>212</v>
      </c>
      <c r="E1060" t="s">
        <v>7027</v>
      </c>
      <c r="F1060" t="s">
        <v>7039</v>
      </c>
      <c r="G1060" s="2">
        <v>56</v>
      </c>
      <c r="H1060" s="11">
        <v>0.20895522388059701</v>
      </c>
      <c r="I1060">
        <v>0</v>
      </c>
      <c r="J1060" t="str">
        <f>IF(OR(F1060="History &amp; War", F1060="Economy &amp; Educational &amp; Science", F1060="Psychology &amp; Spirituality &amp; Esotericism"), "Interesting", "Not interesing")</f>
        <v>Not interesing</v>
      </c>
    </row>
    <row r="1061" spans="1:10" x14ac:dyDescent="0.2">
      <c r="A1061" t="s">
        <v>642</v>
      </c>
      <c r="B1061" t="s">
        <v>178</v>
      </c>
      <c r="C1061" s="2">
        <v>319</v>
      </c>
      <c r="D1061" s="2">
        <v>191</v>
      </c>
      <c r="E1061" t="s">
        <v>7029</v>
      </c>
      <c r="F1061" t="s">
        <v>7038</v>
      </c>
      <c r="G1061" s="2">
        <v>128</v>
      </c>
      <c r="H1061" s="11">
        <v>0.40125391849529779</v>
      </c>
      <c r="I1061">
        <v>0</v>
      </c>
      <c r="J1061" t="str">
        <f>IF(OR(F1061="History &amp; War", F1061="Economy &amp; Educational &amp; Science", F1061="Psychology &amp; Spirituality &amp; Esotericism"), "Interesting", "Not interesing")</f>
        <v>Not interesing</v>
      </c>
    </row>
    <row r="1062" spans="1:10" x14ac:dyDescent="0.2">
      <c r="A1062" t="s">
        <v>2196</v>
      </c>
      <c r="B1062" t="s">
        <v>1174</v>
      </c>
      <c r="C1062" s="2">
        <v>345</v>
      </c>
      <c r="D1062" s="2">
        <v>217</v>
      </c>
      <c r="E1062" t="s">
        <v>7027</v>
      </c>
      <c r="F1062" t="s">
        <v>7036</v>
      </c>
      <c r="G1062" s="2">
        <v>128</v>
      </c>
      <c r="H1062" s="11">
        <v>0.37101449275362319</v>
      </c>
      <c r="I1062">
        <v>0</v>
      </c>
      <c r="J1062" t="str">
        <f>IF(OR(F1062="History &amp; War", F1062="Economy &amp; Educational &amp; Science", F1062="Psychology &amp; Spirituality &amp; Esotericism"), "Interesting", "Not interesing")</f>
        <v>Not interesing</v>
      </c>
    </row>
    <row r="1063" spans="1:10" x14ac:dyDescent="0.2">
      <c r="A1063" t="s">
        <v>2197</v>
      </c>
      <c r="B1063" t="s">
        <v>1174</v>
      </c>
      <c r="C1063" s="2">
        <v>345</v>
      </c>
      <c r="D1063" s="2">
        <v>279</v>
      </c>
      <c r="E1063" t="s">
        <v>7027</v>
      </c>
      <c r="F1063" t="s">
        <v>7036</v>
      </c>
      <c r="G1063" s="2">
        <v>66</v>
      </c>
      <c r="H1063" s="11">
        <v>0.19130434782608696</v>
      </c>
      <c r="I1063">
        <v>0</v>
      </c>
      <c r="J1063" t="str">
        <f>IF(OR(F1063="History &amp; War", F1063="Economy &amp; Educational &amp; Science", F1063="Psychology &amp; Spirituality &amp; Esotericism"), "Interesting", "Not interesing")</f>
        <v>Not interesing</v>
      </c>
    </row>
    <row r="1064" spans="1:10" x14ac:dyDescent="0.2">
      <c r="A1064" t="s">
        <v>2198</v>
      </c>
      <c r="B1064" t="s">
        <v>1174</v>
      </c>
      <c r="C1064" s="2">
        <v>345</v>
      </c>
      <c r="D1064" s="2">
        <v>252</v>
      </c>
      <c r="E1064" t="s">
        <v>7027</v>
      </c>
      <c r="F1064" t="s">
        <v>7036</v>
      </c>
      <c r="G1064" s="2">
        <v>93</v>
      </c>
      <c r="H1064" s="11">
        <v>0.26956521739130435</v>
      </c>
      <c r="I1064">
        <v>0</v>
      </c>
      <c r="J1064" t="str">
        <f>IF(OR(F1064="History &amp; War", F1064="Economy &amp; Educational &amp; Science", F1064="Psychology &amp; Spirituality &amp; Esotericism"), "Interesting", "Not interesing")</f>
        <v>Not interesing</v>
      </c>
    </row>
    <row r="1065" spans="1:10" x14ac:dyDescent="0.2">
      <c r="A1065" t="s">
        <v>2201</v>
      </c>
      <c r="B1065" t="s">
        <v>2202</v>
      </c>
      <c r="C1065" s="2">
        <v>259</v>
      </c>
      <c r="D1065" s="2">
        <v>179</v>
      </c>
      <c r="E1065" t="s">
        <v>7027</v>
      </c>
      <c r="F1065" t="s">
        <v>7045</v>
      </c>
      <c r="G1065" s="2">
        <v>80</v>
      </c>
      <c r="H1065" s="11">
        <v>0.30888030888030887</v>
      </c>
      <c r="I1065">
        <v>0</v>
      </c>
      <c r="J1065" t="str">
        <f>IF(OR(F1065="History &amp; War", F1065="Economy &amp; Educational &amp; Science", F1065="Psychology &amp; Spirituality &amp; Esotericism"), "Interesting", "Not interesing")</f>
        <v>Not interesing</v>
      </c>
    </row>
    <row r="1066" spans="1:10" x14ac:dyDescent="0.2">
      <c r="A1066" t="s">
        <v>805</v>
      </c>
      <c r="B1066" t="s">
        <v>413</v>
      </c>
      <c r="C1066" s="2">
        <v>319</v>
      </c>
      <c r="D1066" s="2">
        <v>153</v>
      </c>
      <c r="E1066" t="s">
        <v>7027</v>
      </c>
      <c r="F1066" t="s">
        <v>7038</v>
      </c>
      <c r="G1066" s="2">
        <v>166</v>
      </c>
      <c r="H1066" s="11">
        <v>0.52037617554858939</v>
      </c>
      <c r="I1066">
        <v>0</v>
      </c>
      <c r="J1066" t="str">
        <f>IF(OR(F1066="History &amp; War", F1066="Economy &amp; Educational &amp; Science", F1066="Psychology &amp; Spirituality &amp; Esotericism"), "Interesting", "Not interesing")</f>
        <v>Not interesing</v>
      </c>
    </row>
    <row r="1067" spans="1:10" x14ac:dyDescent="0.2">
      <c r="A1067" t="s">
        <v>2205</v>
      </c>
      <c r="B1067" t="s">
        <v>2206</v>
      </c>
      <c r="C1067" s="2">
        <v>268</v>
      </c>
      <c r="D1067" s="2">
        <v>198</v>
      </c>
      <c r="E1067" t="s">
        <v>7027</v>
      </c>
      <c r="F1067" t="s">
        <v>7037</v>
      </c>
      <c r="G1067" s="2">
        <v>70</v>
      </c>
      <c r="H1067" s="11">
        <v>0.26119402985074625</v>
      </c>
      <c r="I1067">
        <v>0</v>
      </c>
      <c r="J1067" t="str">
        <f>IF(OR(F1067="History &amp; War", F1067="Economy &amp; Educational &amp; Science", F1067="Psychology &amp; Spirituality &amp; Esotericism"), "Interesting", "Not interesing")</f>
        <v>Not interesing</v>
      </c>
    </row>
    <row r="1068" spans="1:10" x14ac:dyDescent="0.2">
      <c r="A1068" t="s">
        <v>2207</v>
      </c>
      <c r="B1068" t="s">
        <v>2208</v>
      </c>
      <c r="C1068" s="2">
        <v>250</v>
      </c>
      <c r="D1068" s="2">
        <v>165</v>
      </c>
      <c r="E1068" t="s">
        <v>7027</v>
      </c>
      <c r="F1068" t="s">
        <v>7042</v>
      </c>
      <c r="G1068" s="2">
        <v>85</v>
      </c>
      <c r="H1068" s="11">
        <v>0.34</v>
      </c>
      <c r="I1068">
        <v>0</v>
      </c>
      <c r="J1068" t="str">
        <f>IF(OR(F1068="History &amp; War", F1068="Economy &amp; Educational &amp; Science", F1068="Psychology &amp; Spirituality &amp; Esotericism"), "Interesting", "Not interesing")</f>
        <v>Not interesing</v>
      </c>
    </row>
    <row r="1069" spans="1:10" x14ac:dyDescent="0.2">
      <c r="A1069" t="s">
        <v>2209</v>
      </c>
      <c r="B1069" t="s">
        <v>1174</v>
      </c>
      <c r="C1069" s="2">
        <v>345</v>
      </c>
      <c r="D1069" s="2">
        <v>252</v>
      </c>
      <c r="E1069" t="s">
        <v>7027</v>
      </c>
      <c r="F1069" t="s">
        <v>7036</v>
      </c>
      <c r="G1069" s="2">
        <v>93</v>
      </c>
      <c r="H1069" s="11">
        <v>0.26956521739130435</v>
      </c>
      <c r="I1069">
        <v>0</v>
      </c>
      <c r="J1069" t="str">
        <f>IF(OR(F1069="History &amp; War", F1069="Economy &amp; Educational &amp; Science", F1069="Psychology &amp; Spirituality &amp; Esotericism"), "Interesting", "Not interesing")</f>
        <v>Not interesing</v>
      </c>
    </row>
    <row r="1070" spans="1:10" x14ac:dyDescent="0.2">
      <c r="A1070" t="s">
        <v>2210</v>
      </c>
      <c r="B1070" t="s">
        <v>1174</v>
      </c>
      <c r="C1070" s="2">
        <v>345</v>
      </c>
      <c r="D1070" s="2">
        <v>245</v>
      </c>
      <c r="E1070" t="s">
        <v>7027</v>
      </c>
      <c r="F1070" t="s">
        <v>7036</v>
      </c>
      <c r="G1070" s="2">
        <v>100</v>
      </c>
      <c r="H1070" s="11">
        <v>0.28985507246376813</v>
      </c>
      <c r="I1070">
        <v>0</v>
      </c>
      <c r="J1070" t="str">
        <f>IF(OR(F1070="History &amp; War", F1070="Economy &amp; Educational &amp; Science", F1070="Psychology &amp; Spirituality &amp; Esotericism"), "Interesting", "Not interesing")</f>
        <v>Not interesing</v>
      </c>
    </row>
    <row r="1071" spans="1:10" x14ac:dyDescent="0.2">
      <c r="A1071" t="s">
        <v>2212</v>
      </c>
      <c r="B1071" t="s">
        <v>2213</v>
      </c>
      <c r="C1071" s="2">
        <v>199</v>
      </c>
      <c r="D1071" s="2">
        <v>145</v>
      </c>
      <c r="E1071" t="s">
        <v>7027</v>
      </c>
      <c r="F1071" t="s">
        <v>7039</v>
      </c>
      <c r="G1071" s="2">
        <v>54</v>
      </c>
      <c r="H1071" s="11">
        <v>0.271356783919598</v>
      </c>
      <c r="I1071">
        <v>0</v>
      </c>
      <c r="J1071" t="str">
        <f>IF(OR(F1071="History &amp; War", F1071="Economy &amp; Educational &amp; Science", F1071="Psychology &amp; Spirituality &amp; Esotericism"), "Interesting", "Not interesing")</f>
        <v>Not interesing</v>
      </c>
    </row>
    <row r="1072" spans="1:10" x14ac:dyDescent="0.2">
      <c r="A1072" t="s">
        <v>2217</v>
      </c>
      <c r="B1072" t="s">
        <v>1257</v>
      </c>
      <c r="C1072" s="2">
        <v>199</v>
      </c>
      <c r="D1072" s="2">
        <v>117</v>
      </c>
      <c r="E1072" t="s">
        <v>7029</v>
      </c>
      <c r="F1072" t="s">
        <v>7037</v>
      </c>
      <c r="G1072" s="2">
        <v>82</v>
      </c>
      <c r="H1072" s="11">
        <v>0.4120603015075377</v>
      </c>
      <c r="I1072">
        <v>0</v>
      </c>
      <c r="J1072" t="str">
        <f>IF(OR(F1072="History &amp; War", F1072="Economy &amp; Educational &amp; Science", F1072="Psychology &amp; Spirituality &amp; Esotericism"), "Interesting", "Not interesing")</f>
        <v>Not interesing</v>
      </c>
    </row>
    <row r="1073" spans="1:10" x14ac:dyDescent="0.2">
      <c r="A1073" t="s">
        <v>2218</v>
      </c>
      <c r="B1073" t="s">
        <v>1174</v>
      </c>
      <c r="C1073" s="2">
        <v>345</v>
      </c>
      <c r="D1073" s="2">
        <v>317</v>
      </c>
      <c r="E1073" t="s">
        <v>7027</v>
      </c>
      <c r="F1073" t="s">
        <v>7036</v>
      </c>
      <c r="G1073" s="2">
        <v>28</v>
      </c>
      <c r="H1073" s="11">
        <v>8.1159420289855067E-2</v>
      </c>
      <c r="I1073">
        <v>0</v>
      </c>
      <c r="J1073" t="str">
        <f>IF(OR(F1073="History &amp; War", F1073="Economy &amp; Educational &amp; Science", F1073="Psychology &amp; Spirituality &amp; Esotericism"), "Interesting", "Not interesing")</f>
        <v>Not interesing</v>
      </c>
    </row>
    <row r="1074" spans="1:10" x14ac:dyDescent="0.2">
      <c r="A1074" t="s">
        <v>2219</v>
      </c>
      <c r="B1074" t="s">
        <v>2220</v>
      </c>
      <c r="C1074" s="2">
        <v>239</v>
      </c>
      <c r="D1074" s="2">
        <v>174</v>
      </c>
      <c r="E1074" t="s">
        <v>7027</v>
      </c>
      <c r="F1074" t="s">
        <v>7036</v>
      </c>
      <c r="G1074" s="2">
        <v>65</v>
      </c>
      <c r="H1074" s="11">
        <v>0.27196652719665271</v>
      </c>
      <c r="I1074">
        <v>0</v>
      </c>
      <c r="J1074" t="str">
        <f>IF(OR(F1074="History &amp; War", F1074="Economy &amp; Educational &amp; Science", F1074="Psychology &amp; Spirituality &amp; Esotericism"), "Interesting", "Not interesing")</f>
        <v>Not interesing</v>
      </c>
    </row>
    <row r="1075" spans="1:10" x14ac:dyDescent="0.2">
      <c r="A1075" t="s">
        <v>2223</v>
      </c>
      <c r="B1075" t="s">
        <v>2224</v>
      </c>
      <c r="C1075" s="2">
        <v>268</v>
      </c>
      <c r="D1075" s="2">
        <v>137</v>
      </c>
      <c r="E1075" t="s">
        <v>7027</v>
      </c>
      <c r="F1075" t="s">
        <v>7038</v>
      </c>
      <c r="G1075" s="2">
        <v>131</v>
      </c>
      <c r="H1075" s="11">
        <v>0.48880597014925375</v>
      </c>
      <c r="I1075">
        <v>0</v>
      </c>
      <c r="J1075" t="str">
        <f>IF(OR(F1075="History &amp; War", F1075="Economy &amp; Educational &amp; Science", F1075="Psychology &amp; Spirituality &amp; Esotericism"), "Interesting", "Not interesing")</f>
        <v>Not interesing</v>
      </c>
    </row>
    <row r="1076" spans="1:10" x14ac:dyDescent="0.2">
      <c r="A1076" t="s">
        <v>2225</v>
      </c>
      <c r="B1076" t="s">
        <v>2226</v>
      </c>
      <c r="C1076" s="2">
        <v>299</v>
      </c>
      <c r="D1076" s="2">
        <v>182</v>
      </c>
      <c r="E1076" t="s">
        <v>7027</v>
      </c>
      <c r="F1076" t="s">
        <v>7038</v>
      </c>
      <c r="G1076" s="2">
        <v>117</v>
      </c>
      <c r="H1076" s="11">
        <v>0.39130434782608697</v>
      </c>
      <c r="I1076">
        <v>0</v>
      </c>
      <c r="J1076" t="str">
        <f>IF(OR(F1076="History &amp; War", F1076="Economy &amp; Educational &amp; Science", F1076="Psychology &amp; Spirituality &amp; Esotericism"), "Interesting", "Not interesing")</f>
        <v>Not interesing</v>
      </c>
    </row>
    <row r="1077" spans="1:10" x14ac:dyDescent="0.2">
      <c r="A1077" t="s">
        <v>2227</v>
      </c>
      <c r="B1077" t="s">
        <v>2228</v>
      </c>
      <c r="C1077" s="2">
        <v>223</v>
      </c>
      <c r="D1077" s="2">
        <v>201</v>
      </c>
      <c r="E1077" t="s">
        <v>7027</v>
      </c>
      <c r="F1077" t="s">
        <v>7039</v>
      </c>
      <c r="G1077" s="2">
        <v>22</v>
      </c>
      <c r="H1077" s="11">
        <v>9.8654708520179366E-2</v>
      </c>
      <c r="I1077">
        <v>0</v>
      </c>
      <c r="J1077" t="str">
        <f>IF(OR(F1077="History &amp; War", F1077="Economy &amp; Educational &amp; Science", F1077="Psychology &amp; Spirituality &amp; Esotericism"), "Interesting", "Not interesing")</f>
        <v>Not interesing</v>
      </c>
    </row>
    <row r="1078" spans="1:10" x14ac:dyDescent="0.2">
      <c r="A1078" t="s">
        <v>2231</v>
      </c>
      <c r="B1078" t="s">
        <v>2232</v>
      </c>
      <c r="C1078" s="2">
        <v>325</v>
      </c>
      <c r="D1078" s="2">
        <v>280</v>
      </c>
      <c r="E1078" t="s">
        <v>7027</v>
      </c>
      <c r="F1078" t="s">
        <v>7042</v>
      </c>
      <c r="G1078" s="2">
        <v>45</v>
      </c>
      <c r="H1078" s="11">
        <v>0.13846153846153847</v>
      </c>
      <c r="I1078">
        <v>0</v>
      </c>
      <c r="J1078" t="str">
        <f>IF(OR(F1078="History &amp; War", F1078="Economy &amp; Educational &amp; Science", F1078="Psychology &amp; Spirituality &amp; Esotericism"), "Interesting", "Not interesing")</f>
        <v>Not interesing</v>
      </c>
    </row>
    <row r="1079" spans="1:10" x14ac:dyDescent="0.2">
      <c r="A1079" t="s">
        <v>2235</v>
      </c>
      <c r="B1079" t="s">
        <v>1174</v>
      </c>
      <c r="C1079" s="2">
        <v>345</v>
      </c>
      <c r="D1079" s="2">
        <v>300</v>
      </c>
      <c r="E1079" t="s">
        <v>7027</v>
      </c>
      <c r="F1079" t="s">
        <v>7036</v>
      </c>
      <c r="G1079" s="2">
        <v>45</v>
      </c>
      <c r="H1079" s="11">
        <v>0.13043478260869565</v>
      </c>
      <c r="I1079">
        <v>0</v>
      </c>
      <c r="J1079" t="str">
        <f>IF(OR(F1079="History &amp; War", F1079="Economy &amp; Educational &amp; Science", F1079="Psychology &amp; Spirituality &amp; Esotericism"), "Interesting", "Not interesing")</f>
        <v>Not interesing</v>
      </c>
    </row>
    <row r="1080" spans="1:10" x14ac:dyDescent="0.2">
      <c r="A1080" t="s">
        <v>2236</v>
      </c>
      <c r="B1080" t="s">
        <v>1174</v>
      </c>
      <c r="C1080" s="2">
        <v>345</v>
      </c>
      <c r="D1080" s="2">
        <v>269</v>
      </c>
      <c r="E1080" t="s">
        <v>7027</v>
      </c>
      <c r="F1080" t="s">
        <v>7036</v>
      </c>
      <c r="G1080" s="2">
        <v>76</v>
      </c>
      <c r="H1080" s="11">
        <v>0.22028985507246376</v>
      </c>
      <c r="I1080">
        <v>0</v>
      </c>
      <c r="J1080" t="str">
        <f>IF(OR(F1080="History &amp; War", F1080="Economy &amp; Educational &amp; Science", F1080="Psychology &amp; Spirituality &amp; Esotericism"), "Interesting", "Not interesing")</f>
        <v>Not interesing</v>
      </c>
    </row>
    <row r="1081" spans="1:10" x14ac:dyDescent="0.2">
      <c r="A1081" t="s">
        <v>2239</v>
      </c>
      <c r="B1081" t="s">
        <v>56</v>
      </c>
      <c r="C1081" s="2">
        <v>357</v>
      </c>
      <c r="D1081" s="2">
        <v>228</v>
      </c>
      <c r="E1081" t="s">
        <v>7027</v>
      </c>
      <c r="F1081" t="s">
        <v>7037</v>
      </c>
      <c r="G1081" s="2">
        <v>129</v>
      </c>
      <c r="H1081" s="11">
        <v>0.36134453781512604</v>
      </c>
      <c r="I1081">
        <v>0</v>
      </c>
      <c r="J1081" t="str">
        <f>IF(OR(F1081="History &amp; War", F1081="Economy &amp; Educational &amp; Science", F1081="Psychology &amp; Spirituality &amp; Esotericism"), "Interesting", "Not interesing")</f>
        <v>Not interesing</v>
      </c>
    </row>
    <row r="1082" spans="1:10" x14ac:dyDescent="0.2">
      <c r="A1082" t="s">
        <v>2240</v>
      </c>
      <c r="B1082" t="s">
        <v>1174</v>
      </c>
      <c r="C1082" s="2">
        <v>345</v>
      </c>
      <c r="D1082" s="2">
        <v>255</v>
      </c>
      <c r="E1082" t="s">
        <v>7027</v>
      </c>
      <c r="F1082" t="s">
        <v>7036</v>
      </c>
      <c r="G1082" s="2">
        <v>90</v>
      </c>
      <c r="H1082" s="11">
        <v>0.2608695652173913</v>
      </c>
      <c r="I1082">
        <v>0</v>
      </c>
      <c r="J1082" t="str">
        <f>IF(OR(F1082="History &amp; War", F1082="Economy &amp; Educational &amp; Science", F1082="Psychology &amp; Spirituality &amp; Esotericism"), "Interesting", "Not interesing")</f>
        <v>Not interesing</v>
      </c>
    </row>
    <row r="1083" spans="1:10" x14ac:dyDescent="0.2">
      <c r="A1083" t="s">
        <v>2241</v>
      </c>
      <c r="B1083" t="s">
        <v>2036</v>
      </c>
      <c r="C1083" s="2">
        <v>359</v>
      </c>
      <c r="D1083" s="2">
        <v>305</v>
      </c>
      <c r="E1083" t="s">
        <v>7029</v>
      </c>
      <c r="F1083" t="s">
        <v>7043</v>
      </c>
      <c r="G1083" s="2">
        <v>54</v>
      </c>
      <c r="H1083" s="11">
        <v>0.15041782729805014</v>
      </c>
      <c r="I1083">
        <v>0</v>
      </c>
      <c r="J1083" t="str">
        <f>IF(OR(F1083="History &amp; War", F1083="Economy &amp; Educational &amp; Science", F1083="Psychology &amp; Spirituality &amp; Esotericism"), "Interesting", "Not interesing")</f>
        <v>Interesting</v>
      </c>
    </row>
    <row r="1084" spans="1:10" x14ac:dyDescent="0.2">
      <c r="A1084" t="s">
        <v>2242</v>
      </c>
      <c r="B1084" t="s">
        <v>136</v>
      </c>
      <c r="C1084" s="2">
        <v>660</v>
      </c>
      <c r="D1084" s="2">
        <v>343</v>
      </c>
      <c r="E1084" t="s">
        <v>7029</v>
      </c>
      <c r="F1084" t="s">
        <v>7038</v>
      </c>
      <c r="G1084" s="2">
        <v>317</v>
      </c>
      <c r="H1084" s="11">
        <v>0.48030303030303029</v>
      </c>
      <c r="I1084">
        <v>0</v>
      </c>
      <c r="J1084" t="str">
        <f>IF(OR(F1084="History &amp; War", F1084="Economy &amp; Educational &amp; Science", F1084="Psychology &amp; Spirituality &amp; Esotericism"), "Interesting", "Not interesing")</f>
        <v>Not interesing</v>
      </c>
    </row>
    <row r="1085" spans="1:10" x14ac:dyDescent="0.2">
      <c r="A1085" t="s">
        <v>2243</v>
      </c>
      <c r="B1085" t="s">
        <v>2244</v>
      </c>
      <c r="C1085" s="2">
        <v>294</v>
      </c>
      <c r="D1085" s="2">
        <v>106</v>
      </c>
      <c r="E1085" t="s">
        <v>7027</v>
      </c>
      <c r="F1085" t="s">
        <v>7038</v>
      </c>
      <c r="G1085" s="2">
        <v>188</v>
      </c>
      <c r="H1085" s="11">
        <v>0.63945578231292521</v>
      </c>
      <c r="I1085">
        <v>0</v>
      </c>
      <c r="J1085" t="str">
        <f>IF(OR(F1085="History &amp; War", F1085="Economy &amp; Educational &amp; Science", F1085="Psychology &amp; Spirituality &amp; Esotericism"), "Interesting", "Not interesing")</f>
        <v>Not interesing</v>
      </c>
    </row>
    <row r="1086" spans="1:10" x14ac:dyDescent="0.2">
      <c r="A1086" t="s">
        <v>2245</v>
      </c>
      <c r="B1086" t="s">
        <v>1174</v>
      </c>
      <c r="C1086" s="2">
        <v>345</v>
      </c>
      <c r="D1086" s="2">
        <v>255</v>
      </c>
      <c r="E1086" t="s">
        <v>7027</v>
      </c>
      <c r="F1086" t="s">
        <v>7036</v>
      </c>
      <c r="G1086" s="2">
        <v>90</v>
      </c>
      <c r="H1086" s="11">
        <v>0.2608695652173913</v>
      </c>
      <c r="I1086">
        <v>0</v>
      </c>
      <c r="J1086" t="str">
        <f>IF(OR(F1086="History &amp; War", F1086="Economy &amp; Educational &amp; Science", F1086="Psychology &amp; Spirituality &amp; Esotericism"), "Interesting", "Not interesing")</f>
        <v>Not interesing</v>
      </c>
    </row>
    <row r="1087" spans="1:10" x14ac:dyDescent="0.2">
      <c r="A1087" t="s">
        <v>2247</v>
      </c>
      <c r="B1087" t="s">
        <v>1174</v>
      </c>
      <c r="C1087" s="2">
        <v>345</v>
      </c>
      <c r="D1087" s="2">
        <v>290</v>
      </c>
      <c r="E1087" t="s">
        <v>7027</v>
      </c>
      <c r="F1087" t="s">
        <v>7036</v>
      </c>
      <c r="G1087" s="2">
        <v>55</v>
      </c>
      <c r="H1087" s="11">
        <v>0.15942028985507245</v>
      </c>
      <c r="I1087">
        <v>0</v>
      </c>
      <c r="J1087" t="str">
        <f>IF(OR(F1087="History &amp; War", F1087="Economy &amp; Educational &amp; Science", F1087="Psychology &amp; Spirituality &amp; Esotericism"), "Interesting", "Not interesing")</f>
        <v>Not interesing</v>
      </c>
    </row>
    <row r="1088" spans="1:10" x14ac:dyDescent="0.2">
      <c r="A1088" t="s">
        <v>2250</v>
      </c>
      <c r="B1088" t="s">
        <v>778</v>
      </c>
      <c r="C1088" s="2">
        <v>502</v>
      </c>
      <c r="D1088" s="2">
        <v>397</v>
      </c>
      <c r="E1088" t="s">
        <v>7029</v>
      </c>
      <c r="F1088" t="s">
        <v>7037</v>
      </c>
      <c r="G1088" s="2">
        <v>105</v>
      </c>
      <c r="H1088" s="11">
        <v>0.20916334661354583</v>
      </c>
      <c r="I1088">
        <v>0</v>
      </c>
      <c r="J1088" t="str">
        <f>IF(OR(F1088="History &amp; War", F1088="Economy &amp; Educational &amp; Science", F1088="Psychology &amp; Spirituality &amp; Esotericism"), "Interesting", "Not interesing")</f>
        <v>Not interesing</v>
      </c>
    </row>
    <row r="1089" spans="1:10" x14ac:dyDescent="0.2">
      <c r="A1089" t="s">
        <v>2251</v>
      </c>
      <c r="B1089" t="s">
        <v>2252</v>
      </c>
      <c r="C1089" s="2">
        <v>319</v>
      </c>
      <c r="D1089" s="2">
        <v>246</v>
      </c>
      <c r="E1089" t="s">
        <v>7027</v>
      </c>
      <c r="F1089" t="s">
        <v>7037</v>
      </c>
      <c r="G1089" s="2">
        <v>73</v>
      </c>
      <c r="H1089" s="11">
        <v>0.22884012539184953</v>
      </c>
      <c r="I1089">
        <v>0</v>
      </c>
      <c r="J1089" t="str">
        <f>IF(OR(F1089="History &amp; War", F1089="Economy &amp; Educational &amp; Science", F1089="Psychology &amp; Spirituality &amp; Esotericism"), "Interesting", "Not interesing")</f>
        <v>Not interesing</v>
      </c>
    </row>
    <row r="1090" spans="1:10" x14ac:dyDescent="0.2">
      <c r="A1090" t="s">
        <v>2254</v>
      </c>
      <c r="B1090" t="s">
        <v>1174</v>
      </c>
      <c r="C1090" s="2">
        <v>345</v>
      </c>
      <c r="D1090" s="2">
        <v>293</v>
      </c>
      <c r="E1090" t="s">
        <v>7027</v>
      </c>
      <c r="F1090" t="s">
        <v>7036</v>
      </c>
      <c r="G1090" s="2">
        <v>52</v>
      </c>
      <c r="H1090" s="11">
        <v>0.15072463768115943</v>
      </c>
      <c r="I1090">
        <v>0</v>
      </c>
      <c r="J1090" t="str">
        <f>IF(OR(F1090="History &amp; War", F1090="Economy &amp; Educational &amp; Science", F1090="Psychology &amp; Spirituality &amp; Esotericism"), "Interesting", "Not interesing")</f>
        <v>Not interesing</v>
      </c>
    </row>
    <row r="1091" spans="1:10" x14ac:dyDescent="0.2">
      <c r="A1091" t="s">
        <v>2259</v>
      </c>
      <c r="B1091" t="s">
        <v>1174</v>
      </c>
      <c r="C1091" s="2">
        <v>369</v>
      </c>
      <c r="D1091" s="2">
        <v>354</v>
      </c>
      <c r="E1091" t="s">
        <v>7027</v>
      </c>
      <c r="F1091" t="s">
        <v>7036</v>
      </c>
      <c r="G1091" s="2">
        <v>15</v>
      </c>
      <c r="H1091" s="11">
        <v>4.065040650406504E-2</v>
      </c>
      <c r="I1091">
        <v>0</v>
      </c>
      <c r="J1091" t="str">
        <f>IF(OR(F1091="History &amp; War", F1091="Economy &amp; Educational &amp; Science", F1091="Psychology &amp; Spirituality &amp; Esotericism"), "Interesting", "Not interesing")</f>
        <v>Not interesing</v>
      </c>
    </row>
    <row r="1092" spans="1:10" x14ac:dyDescent="0.2">
      <c r="A1092" t="s">
        <v>2260</v>
      </c>
      <c r="B1092" t="s">
        <v>2261</v>
      </c>
      <c r="C1092" s="2">
        <v>1155</v>
      </c>
      <c r="D1092" s="2">
        <v>809</v>
      </c>
      <c r="E1092" t="s">
        <v>7029</v>
      </c>
      <c r="F1092" t="s">
        <v>7042</v>
      </c>
      <c r="G1092" s="2">
        <v>346</v>
      </c>
      <c r="H1092" s="11">
        <v>0.29956709956709959</v>
      </c>
      <c r="I1092">
        <v>0</v>
      </c>
      <c r="J1092" t="str">
        <f>IF(OR(F1092="History &amp; War", F1092="Economy &amp; Educational &amp; Science", F1092="Psychology &amp; Spirituality &amp; Esotericism"), "Interesting", "Not interesing")</f>
        <v>Not interesing</v>
      </c>
    </row>
    <row r="1093" spans="1:10" x14ac:dyDescent="0.2">
      <c r="A1093" t="s">
        <v>2262</v>
      </c>
      <c r="B1093" t="s">
        <v>2263</v>
      </c>
      <c r="C1093" s="2">
        <v>330</v>
      </c>
      <c r="D1093" s="2">
        <v>264</v>
      </c>
      <c r="E1093" t="s">
        <v>7029</v>
      </c>
      <c r="F1093" t="s">
        <v>7037</v>
      </c>
      <c r="G1093" s="2">
        <v>66</v>
      </c>
      <c r="H1093" s="11">
        <v>0.2</v>
      </c>
      <c r="I1093">
        <v>0</v>
      </c>
      <c r="J1093" t="str">
        <f>IF(OR(F1093="History &amp; War", F1093="Economy &amp; Educational &amp; Science", F1093="Psychology &amp; Spirituality &amp; Esotericism"), "Interesting", "Not interesing")</f>
        <v>Not interesing</v>
      </c>
    </row>
    <row r="1094" spans="1:10" x14ac:dyDescent="0.2">
      <c r="A1094" t="s">
        <v>2264</v>
      </c>
      <c r="B1094" t="s">
        <v>1909</v>
      </c>
      <c r="C1094" s="2">
        <v>279</v>
      </c>
      <c r="D1094" s="2">
        <v>195</v>
      </c>
      <c r="E1094" t="s">
        <v>7029</v>
      </c>
      <c r="F1094" t="s">
        <v>7037</v>
      </c>
      <c r="G1094" s="2">
        <v>84</v>
      </c>
      <c r="H1094" s="11">
        <v>0.30107526881720431</v>
      </c>
      <c r="I1094">
        <v>0</v>
      </c>
      <c r="J1094" t="str">
        <f>IF(OR(F1094="History &amp; War", F1094="Economy &amp; Educational &amp; Science", F1094="Psychology &amp; Spirituality &amp; Esotericism"), "Interesting", "Not interesing")</f>
        <v>Not interesing</v>
      </c>
    </row>
    <row r="1095" spans="1:10" x14ac:dyDescent="0.2">
      <c r="A1095" t="s">
        <v>2265</v>
      </c>
      <c r="B1095" t="s">
        <v>2266</v>
      </c>
      <c r="C1095" s="2">
        <v>223</v>
      </c>
      <c r="D1095" s="2">
        <v>161</v>
      </c>
      <c r="E1095" t="s">
        <v>7029</v>
      </c>
      <c r="F1095" t="s">
        <v>7037</v>
      </c>
      <c r="G1095" s="2">
        <v>62</v>
      </c>
      <c r="H1095" s="11">
        <v>0.27802690582959644</v>
      </c>
      <c r="I1095">
        <v>0</v>
      </c>
      <c r="J1095" t="str">
        <f>IF(OR(F1095="History &amp; War", F1095="Economy &amp; Educational &amp; Science", F1095="Psychology &amp; Spirituality &amp; Esotericism"), "Interesting", "Not interesing")</f>
        <v>Not interesing</v>
      </c>
    </row>
    <row r="1096" spans="1:10" x14ac:dyDescent="0.2">
      <c r="A1096" t="s">
        <v>2267</v>
      </c>
      <c r="B1096" t="s">
        <v>1174</v>
      </c>
      <c r="C1096" s="2">
        <v>345</v>
      </c>
      <c r="D1096" s="2">
        <v>266</v>
      </c>
      <c r="E1096" t="s">
        <v>7027</v>
      </c>
      <c r="F1096" t="s">
        <v>7036</v>
      </c>
      <c r="G1096" s="2">
        <v>79</v>
      </c>
      <c r="H1096" s="11">
        <v>0.22898550724637681</v>
      </c>
      <c r="I1096">
        <v>0</v>
      </c>
      <c r="J1096" t="str">
        <f>IF(OR(F1096="History &amp; War", F1096="Economy &amp; Educational &amp; Science", F1096="Psychology &amp; Spirituality &amp; Esotericism"), "Interesting", "Not interesing")</f>
        <v>Not interesing</v>
      </c>
    </row>
    <row r="1097" spans="1:10" x14ac:dyDescent="0.2">
      <c r="A1097" t="s">
        <v>2268</v>
      </c>
      <c r="B1097" t="s">
        <v>1174</v>
      </c>
      <c r="C1097" s="2">
        <v>345</v>
      </c>
      <c r="D1097" s="2">
        <v>304</v>
      </c>
      <c r="E1097" t="s">
        <v>7027</v>
      </c>
      <c r="F1097" t="s">
        <v>7036</v>
      </c>
      <c r="G1097" s="2">
        <v>41</v>
      </c>
      <c r="H1097" s="11">
        <v>0.11884057971014493</v>
      </c>
      <c r="I1097">
        <v>0</v>
      </c>
      <c r="J1097" t="str">
        <f>IF(OR(F1097="History &amp; War", F1097="Economy &amp; Educational &amp; Science", F1097="Psychology &amp; Spirituality &amp; Esotericism"), "Interesting", "Not interesing")</f>
        <v>Not interesing</v>
      </c>
    </row>
    <row r="1098" spans="1:10" x14ac:dyDescent="0.2">
      <c r="A1098" t="s">
        <v>2278</v>
      </c>
      <c r="B1098" t="s">
        <v>2279</v>
      </c>
      <c r="C1098" s="2">
        <v>268</v>
      </c>
      <c r="D1098" s="2">
        <v>147</v>
      </c>
      <c r="E1098" t="s">
        <v>7027</v>
      </c>
      <c r="F1098" t="s">
        <v>7038</v>
      </c>
      <c r="G1098" s="2">
        <v>121</v>
      </c>
      <c r="H1098" s="11">
        <v>0.45149253731343286</v>
      </c>
      <c r="I1098">
        <v>0</v>
      </c>
      <c r="J1098" t="str">
        <f>IF(OR(F1098="History &amp; War", F1098="Economy &amp; Educational &amp; Science", F1098="Psychology &amp; Spirituality &amp; Esotericism"), "Interesting", "Not interesing")</f>
        <v>Not interesing</v>
      </c>
    </row>
    <row r="1099" spans="1:10" x14ac:dyDescent="0.2">
      <c r="A1099" t="s">
        <v>2280</v>
      </c>
      <c r="B1099" t="s">
        <v>2281</v>
      </c>
      <c r="C1099" s="2">
        <v>268</v>
      </c>
      <c r="D1099" s="2">
        <v>209</v>
      </c>
      <c r="E1099" t="s">
        <v>7027</v>
      </c>
      <c r="F1099" t="s">
        <v>7043</v>
      </c>
      <c r="G1099" s="2">
        <v>59</v>
      </c>
      <c r="H1099" s="11">
        <v>0.22014925373134328</v>
      </c>
      <c r="I1099">
        <v>0</v>
      </c>
      <c r="J1099" t="str">
        <f>IF(OR(F1099="History &amp; War", F1099="Economy &amp; Educational &amp; Science", F1099="Psychology &amp; Spirituality &amp; Esotericism"), "Interesting", "Not interesing")</f>
        <v>Interesting</v>
      </c>
    </row>
    <row r="1100" spans="1:10" x14ac:dyDescent="0.2">
      <c r="A1100" t="s">
        <v>2282</v>
      </c>
      <c r="B1100" t="s">
        <v>2283</v>
      </c>
      <c r="C1100" s="2">
        <v>399</v>
      </c>
      <c r="D1100" s="2">
        <v>335</v>
      </c>
      <c r="E1100" t="s">
        <v>7027</v>
      </c>
      <c r="F1100" t="s">
        <v>7037</v>
      </c>
      <c r="G1100" s="2">
        <v>64</v>
      </c>
      <c r="H1100" s="11">
        <v>0.16040100250626566</v>
      </c>
      <c r="I1100">
        <v>0</v>
      </c>
      <c r="J1100" t="str">
        <f>IF(OR(F1100="History &amp; War", F1100="Economy &amp; Educational &amp; Science", F1100="Psychology &amp; Spirituality &amp; Esotericism"), "Interesting", "Not interesing")</f>
        <v>Not interesing</v>
      </c>
    </row>
    <row r="1101" spans="1:10" x14ac:dyDescent="0.2">
      <c r="A1101" t="s">
        <v>2290</v>
      </c>
      <c r="B1101" t="s">
        <v>2291</v>
      </c>
      <c r="C1101" s="2">
        <v>599</v>
      </c>
      <c r="D1101" s="2">
        <v>539</v>
      </c>
      <c r="E1101" t="s">
        <v>7029</v>
      </c>
      <c r="F1101" t="s">
        <v>7042</v>
      </c>
      <c r="G1101" s="2">
        <v>60</v>
      </c>
      <c r="H1101" s="11">
        <v>0.1001669449081803</v>
      </c>
      <c r="I1101">
        <v>0</v>
      </c>
      <c r="J1101" t="str">
        <f>IF(OR(F1101="History &amp; War", F1101="Economy &amp; Educational &amp; Science", F1101="Psychology &amp; Spirituality &amp; Esotericism"), "Interesting", "Not interesing")</f>
        <v>Not interesing</v>
      </c>
    </row>
    <row r="1102" spans="1:10" x14ac:dyDescent="0.2">
      <c r="A1102" t="s">
        <v>191</v>
      </c>
      <c r="B1102" t="s">
        <v>42</v>
      </c>
      <c r="C1102" s="2">
        <v>329</v>
      </c>
      <c r="D1102" s="2">
        <v>227</v>
      </c>
      <c r="E1102" t="s">
        <v>7029</v>
      </c>
      <c r="F1102" t="s">
        <v>7036</v>
      </c>
      <c r="G1102" s="2">
        <v>102</v>
      </c>
      <c r="H1102" s="11">
        <v>0.3100303951367781</v>
      </c>
      <c r="I1102">
        <v>0</v>
      </c>
      <c r="J1102" t="str">
        <f>IF(OR(F1102="History &amp; War", F1102="Economy &amp; Educational &amp; Science", F1102="Psychology &amp; Spirituality &amp; Esotericism"), "Interesting", "Not interesing")</f>
        <v>Not interesing</v>
      </c>
    </row>
    <row r="1103" spans="1:10" x14ac:dyDescent="0.2">
      <c r="A1103" t="s">
        <v>2294</v>
      </c>
      <c r="B1103" t="s">
        <v>1257</v>
      </c>
      <c r="C1103" s="2">
        <v>239</v>
      </c>
      <c r="D1103" s="2">
        <v>134</v>
      </c>
      <c r="E1103" t="s">
        <v>7029</v>
      </c>
      <c r="F1103" t="s">
        <v>7037</v>
      </c>
      <c r="G1103" s="2">
        <v>105</v>
      </c>
      <c r="H1103" s="11">
        <v>0.43933054393305437</v>
      </c>
      <c r="I1103">
        <v>0</v>
      </c>
      <c r="J1103" t="str">
        <f>IF(OR(F1103="History &amp; War", F1103="Economy &amp; Educational &amp; Science", F1103="Psychology &amp; Spirituality &amp; Esotericism"), "Interesting", "Not interesing")</f>
        <v>Not interesing</v>
      </c>
    </row>
    <row r="1104" spans="1:10" x14ac:dyDescent="0.2">
      <c r="A1104" t="s">
        <v>2297</v>
      </c>
      <c r="B1104" t="s">
        <v>2298</v>
      </c>
      <c r="C1104" s="2">
        <v>268</v>
      </c>
      <c r="D1104" s="2">
        <v>142</v>
      </c>
      <c r="E1104" t="s">
        <v>7027</v>
      </c>
      <c r="F1104" t="s">
        <v>7038</v>
      </c>
      <c r="G1104" s="2">
        <v>126</v>
      </c>
      <c r="H1104" s="11">
        <v>0.47014925373134331</v>
      </c>
      <c r="I1104">
        <v>0</v>
      </c>
      <c r="J1104" t="str">
        <f>IF(OR(F1104="History &amp; War", F1104="Economy &amp; Educational &amp; Science", F1104="Psychology &amp; Spirituality &amp; Esotericism"), "Interesting", "Not interesing")</f>
        <v>Not interesing</v>
      </c>
    </row>
    <row r="1105" spans="1:10" x14ac:dyDescent="0.2">
      <c r="A1105" t="s">
        <v>2299</v>
      </c>
      <c r="B1105" t="s">
        <v>2300</v>
      </c>
      <c r="C1105" s="2">
        <v>357</v>
      </c>
      <c r="D1105" s="2">
        <v>289</v>
      </c>
      <c r="E1105" t="s">
        <v>7027</v>
      </c>
      <c r="F1105" t="s">
        <v>7039</v>
      </c>
      <c r="G1105" s="2">
        <v>68</v>
      </c>
      <c r="H1105" s="11">
        <v>0.19047619047619047</v>
      </c>
      <c r="I1105">
        <v>0</v>
      </c>
      <c r="J1105" t="str">
        <f>IF(OR(F1105="History &amp; War", F1105="Economy &amp; Educational &amp; Science", F1105="Psychology &amp; Spirituality &amp; Esotericism"), "Interesting", "Not interesing")</f>
        <v>Not interesing</v>
      </c>
    </row>
    <row r="1106" spans="1:10" x14ac:dyDescent="0.2">
      <c r="A1106" t="s">
        <v>774</v>
      </c>
      <c r="B1106" t="s">
        <v>170</v>
      </c>
      <c r="C1106" s="2">
        <v>319</v>
      </c>
      <c r="D1106" s="2">
        <v>195</v>
      </c>
      <c r="E1106" t="s">
        <v>7029</v>
      </c>
      <c r="F1106" t="s">
        <v>7038</v>
      </c>
      <c r="G1106" s="2">
        <v>124</v>
      </c>
      <c r="H1106" s="11">
        <v>0.38871473354231972</v>
      </c>
      <c r="I1106">
        <v>0</v>
      </c>
      <c r="J1106" t="str">
        <f>IF(OR(F1106="History &amp; War", F1106="Economy &amp; Educational &amp; Science", F1106="Psychology &amp; Spirituality &amp; Esotericism"), "Interesting", "Not interesing")</f>
        <v>Not interesing</v>
      </c>
    </row>
    <row r="1107" spans="1:10" x14ac:dyDescent="0.2">
      <c r="A1107" t="s">
        <v>2301</v>
      </c>
      <c r="B1107" t="s">
        <v>2302</v>
      </c>
      <c r="C1107" s="2">
        <v>429</v>
      </c>
      <c r="D1107" s="2">
        <v>257</v>
      </c>
      <c r="E1107" t="s">
        <v>7029</v>
      </c>
      <c r="F1107" t="s">
        <v>7039</v>
      </c>
      <c r="G1107" s="2">
        <v>172</v>
      </c>
      <c r="H1107" s="11">
        <v>0.40093240093240096</v>
      </c>
      <c r="I1107">
        <v>0</v>
      </c>
      <c r="J1107" t="str">
        <f>IF(OR(F1107="History &amp; War", F1107="Economy &amp; Educational &amp; Science", F1107="Psychology &amp; Spirituality &amp; Esotericism"), "Interesting", "Not interesing")</f>
        <v>Not interesing</v>
      </c>
    </row>
    <row r="1108" spans="1:10" x14ac:dyDescent="0.2">
      <c r="A1108" t="s">
        <v>2303</v>
      </c>
      <c r="B1108" t="s">
        <v>1268</v>
      </c>
      <c r="C1108" s="2">
        <v>319</v>
      </c>
      <c r="D1108" s="2">
        <v>242</v>
      </c>
      <c r="E1108" t="s">
        <v>7029</v>
      </c>
      <c r="F1108" t="s">
        <v>7037</v>
      </c>
      <c r="G1108" s="2">
        <v>77</v>
      </c>
      <c r="H1108" s="11">
        <v>0.2413793103448276</v>
      </c>
      <c r="I1108">
        <v>0</v>
      </c>
      <c r="J1108" t="str">
        <f>IF(OR(F1108="History &amp; War", F1108="Economy &amp; Educational &amp; Science", F1108="Psychology &amp; Spirituality &amp; Esotericism"), "Interesting", "Not interesing")</f>
        <v>Not interesing</v>
      </c>
    </row>
    <row r="1109" spans="1:10" x14ac:dyDescent="0.2">
      <c r="A1109" t="s">
        <v>2304</v>
      </c>
      <c r="B1109" t="s">
        <v>1428</v>
      </c>
      <c r="C1109" s="2">
        <v>319</v>
      </c>
      <c r="D1109" s="2">
        <v>271</v>
      </c>
      <c r="E1109" t="s">
        <v>7029</v>
      </c>
      <c r="F1109" t="s">
        <v>7037</v>
      </c>
      <c r="G1109" s="2">
        <v>48</v>
      </c>
      <c r="H1109" s="11">
        <v>0.15047021943573669</v>
      </c>
      <c r="I1109">
        <v>0</v>
      </c>
      <c r="J1109" t="str">
        <f>IF(OR(F1109="History &amp; War", F1109="Economy &amp; Educational &amp; Science", F1109="Psychology &amp; Spirituality &amp; Esotericism"), "Interesting", "Not interesing")</f>
        <v>Not interesing</v>
      </c>
    </row>
    <row r="1110" spans="1:10" x14ac:dyDescent="0.2">
      <c r="A1110" t="s">
        <v>2305</v>
      </c>
      <c r="B1110" t="s">
        <v>2306</v>
      </c>
      <c r="C1110" s="2">
        <v>411</v>
      </c>
      <c r="D1110" s="2">
        <v>255</v>
      </c>
      <c r="E1110" t="s">
        <v>7029</v>
      </c>
      <c r="F1110" t="s">
        <v>7038</v>
      </c>
      <c r="G1110" s="2">
        <v>156</v>
      </c>
      <c r="H1110" s="11">
        <v>0.37956204379562042</v>
      </c>
      <c r="I1110">
        <v>0</v>
      </c>
      <c r="J1110" t="str">
        <f>IF(OR(F1110="History &amp; War", F1110="Economy &amp; Educational &amp; Science", F1110="Psychology &amp; Spirituality &amp; Esotericism"), "Interesting", "Not interesing")</f>
        <v>Not interesing</v>
      </c>
    </row>
    <row r="1111" spans="1:10" x14ac:dyDescent="0.2">
      <c r="A1111" t="s">
        <v>2307</v>
      </c>
      <c r="B1111" t="s">
        <v>2308</v>
      </c>
      <c r="C1111" s="2">
        <v>357</v>
      </c>
      <c r="D1111" s="2">
        <v>307</v>
      </c>
      <c r="E1111" t="s">
        <v>7029</v>
      </c>
      <c r="F1111" t="s">
        <v>7039</v>
      </c>
      <c r="G1111" s="2">
        <v>50</v>
      </c>
      <c r="H1111" s="11">
        <v>0.14005602240896359</v>
      </c>
      <c r="I1111">
        <v>0</v>
      </c>
      <c r="J1111" t="str">
        <f>IF(OR(F1111="History &amp; War", F1111="Economy &amp; Educational &amp; Science", F1111="Psychology &amp; Spirituality &amp; Esotericism"), "Interesting", "Not interesing")</f>
        <v>Not interesing</v>
      </c>
    </row>
    <row r="1112" spans="1:10" x14ac:dyDescent="0.2">
      <c r="A1112" t="s">
        <v>2309</v>
      </c>
      <c r="B1112" t="s">
        <v>1945</v>
      </c>
      <c r="C1112" s="2">
        <v>199</v>
      </c>
      <c r="D1112" s="2">
        <v>159</v>
      </c>
      <c r="E1112" t="s">
        <v>7027</v>
      </c>
      <c r="F1112" t="s">
        <v>7039</v>
      </c>
      <c r="G1112" s="2">
        <v>40</v>
      </c>
      <c r="H1112" s="11">
        <v>0.20100502512562815</v>
      </c>
      <c r="I1112">
        <v>0</v>
      </c>
      <c r="J1112" t="str">
        <f>IF(OR(F1112="History &amp; War", F1112="Economy &amp; Educational &amp; Science", F1112="Psychology &amp; Spirituality &amp; Esotericism"), "Interesting", "Not interesing")</f>
        <v>Not interesing</v>
      </c>
    </row>
    <row r="1113" spans="1:10" x14ac:dyDescent="0.2">
      <c r="A1113" t="s">
        <v>2311</v>
      </c>
      <c r="B1113" t="s">
        <v>2312</v>
      </c>
      <c r="C1113" s="2">
        <v>267</v>
      </c>
      <c r="D1113" s="2">
        <v>187</v>
      </c>
      <c r="E1113" t="s">
        <v>7027</v>
      </c>
      <c r="F1113" t="s">
        <v>7037</v>
      </c>
      <c r="G1113" s="2">
        <v>80</v>
      </c>
      <c r="H1113" s="11">
        <v>0.29962546816479402</v>
      </c>
      <c r="I1113">
        <v>0</v>
      </c>
      <c r="J1113" t="str">
        <f>IF(OR(F1113="History &amp; War", F1113="Economy &amp; Educational &amp; Science", F1113="Psychology &amp; Spirituality &amp; Esotericism"), "Interesting", "Not interesing")</f>
        <v>Not interesing</v>
      </c>
    </row>
    <row r="1114" spans="1:10" x14ac:dyDescent="0.2">
      <c r="A1114" t="s">
        <v>2315</v>
      </c>
      <c r="B1114" t="s">
        <v>2316</v>
      </c>
      <c r="C1114" s="2">
        <v>357</v>
      </c>
      <c r="D1114" s="2">
        <v>275</v>
      </c>
      <c r="E1114" t="s">
        <v>7027</v>
      </c>
      <c r="F1114" t="s">
        <v>7039</v>
      </c>
      <c r="G1114" s="2">
        <v>82</v>
      </c>
      <c r="H1114" s="11">
        <v>0.22969187675070027</v>
      </c>
      <c r="I1114">
        <v>0</v>
      </c>
      <c r="J1114" t="str">
        <f>IF(OR(F1114="History &amp; War", F1114="Economy &amp; Educational &amp; Science", F1114="Psychology &amp; Spirituality &amp; Esotericism"), "Interesting", "Not interesing")</f>
        <v>Not interesing</v>
      </c>
    </row>
    <row r="1115" spans="1:10" x14ac:dyDescent="0.2">
      <c r="A1115" t="s">
        <v>2317</v>
      </c>
      <c r="B1115" t="s">
        <v>2318</v>
      </c>
      <c r="C1115" s="2">
        <v>330</v>
      </c>
      <c r="D1115" s="2">
        <v>139</v>
      </c>
      <c r="E1115" t="s">
        <v>7027</v>
      </c>
      <c r="F1115" t="s">
        <v>7038</v>
      </c>
      <c r="G1115" s="2">
        <v>191</v>
      </c>
      <c r="H1115" s="11">
        <v>0.57878787878787874</v>
      </c>
      <c r="I1115">
        <v>0</v>
      </c>
      <c r="J1115" t="str">
        <f>IF(OR(F1115="History &amp; War", F1115="Economy &amp; Educational &amp; Science", F1115="Psychology &amp; Spirituality &amp; Esotericism"), "Interesting", "Not interesing")</f>
        <v>Not interesing</v>
      </c>
    </row>
    <row r="1116" spans="1:10" x14ac:dyDescent="0.2">
      <c r="A1116" t="s">
        <v>2319</v>
      </c>
      <c r="B1116" t="s">
        <v>331</v>
      </c>
      <c r="C1116" s="2">
        <v>402</v>
      </c>
      <c r="D1116" s="2">
        <v>370</v>
      </c>
      <c r="E1116" t="s">
        <v>7027</v>
      </c>
      <c r="F1116" t="s">
        <v>7036</v>
      </c>
      <c r="G1116" s="2">
        <v>32</v>
      </c>
      <c r="H1116" s="11">
        <v>7.9601990049751242E-2</v>
      </c>
      <c r="I1116">
        <v>0</v>
      </c>
      <c r="J1116" t="str">
        <f>IF(OR(F1116="History &amp; War", F1116="Economy &amp; Educational &amp; Science", F1116="Psychology &amp; Spirituality &amp; Esotericism"), "Interesting", "Not interesing")</f>
        <v>Not interesing</v>
      </c>
    </row>
    <row r="1117" spans="1:10" x14ac:dyDescent="0.2">
      <c r="A1117" t="s">
        <v>2324</v>
      </c>
      <c r="B1117" t="s">
        <v>2325</v>
      </c>
      <c r="C1117" s="2">
        <v>858</v>
      </c>
      <c r="D1117" s="2">
        <v>635</v>
      </c>
      <c r="E1117" t="s">
        <v>7027</v>
      </c>
      <c r="F1117" t="s">
        <v>7039</v>
      </c>
      <c r="G1117" s="2">
        <v>223</v>
      </c>
      <c r="H1117" s="11">
        <v>0.25990675990675993</v>
      </c>
      <c r="I1117">
        <v>0</v>
      </c>
      <c r="J1117" t="str">
        <f>IF(OR(F1117="History &amp; War", F1117="Economy &amp; Educational &amp; Science", F1117="Psychology &amp; Spirituality &amp; Esotericism"), "Interesting", "Not interesing")</f>
        <v>Not interesing</v>
      </c>
    </row>
    <row r="1118" spans="1:10" x14ac:dyDescent="0.2">
      <c r="A1118" t="s">
        <v>2326</v>
      </c>
      <c r="B1118" t="s">
        <v>2327</v>
      </c>
      <c r="C1118" s="2">
        <v>312</v>
      </c>
      <c r="D1118" s="2">
        <v>159</v>
      </c>
      <c r="E1118" t="s">
        <v>7029</v>
      </c>
      <c r="F1118" t="s">
        <v>7038</v>
      </c>
      <c r="G1118" s="2">
        <v>153</v>
      </c>
      <c r="H1118" s="11">
        <v>0.49038461538461536</v>
      </c>
      <c r="I1118">
        <v>0</v>
      </c>
      <c r="J1118" t="str">
        <f>IF(OR(F1118="History &amp; War", F1118="Economy &amp; Educational &amp; Science", F1118="Psychology &amp; Spirituality &amp; Esotericism"), "Interesting", "Not interesing")</f>
        <v>Not interesing</v>
      </c>
    </row>
    <row r="1119" spans="1:10" x14ac:dyDescent="0.2">
      <c r="A1119" t="s">
        <v>2329</v>
      </c>
      <c r="B1119" t="s">
        <v>1945</v>
      </c>
      <c r="C1119" s="2">
        <v>199</v>
      </c>
      <c r="D1119" s="2">
        <v>171</v>
      </c>
      <c r="E1119" t="s">
        <v>7027</v>
      </c>
      <c r="F1119" t="s">
        <v>7039</v>
      </c>
      <c r="G1119" s="2">
        <v>28</v>
      </c>
      <c r="H1119" s="11">
        <v>0.1407035175879397</v>
      </c>
      <c r="I1119">
        <v>0</v>
      </c>
      <c r="J1119" t="str">
        <f>IF(OR(F1119="History &amp; War", F1119="Economy &amp; Educational &amp; Science", F1119="Psychology &amp; Spirituality &amp; Esotericism"), "Interesting", "Not interesing")</f>
        <v>Not interesing</v>
      </c>
    </row>
    <row r="1120" spans="1:10" x14ac:dyDescent="0.2">
      <c r="A1120" t="s">
        <v>2330</v>
      </c>
      <c r="B1120" t="s">
        <v>2331</v>
      </c>
      <c r="C1120" s="2">
        <v>199</v>
      </c>
      <c r="D1120" s="2">
        <v>127</v>
      </c>
      <c r="E1120" t="s">
        <v>7029</v>
      </c>
      <c r="F1120" t="s">
        <v>7037</v>
      </c>
      <c r="G1120" s="2">
        <v>72</v>
      </c>
      <c r="H1120" s="11">
        <v>0.36180904522613067</v>
      </c>
      <c r="I1120">
        <v>0</v>
      </c>
      <c r="J1120" t="str">
        <f>IF(OR(F1120="History &amp; War", F1120="Economy &amp; Educational &amp; Science", F1120="Psychology &amp; Spirituality &amp; Esotericism"), "Interesting", "Not interesing")</f>
        <v>Not interesing</v>
      </c>
    </row>
    <row r="1121" spans="1:10" x14ac:dyDescent="0.2">
      <c r="A1121" t="s">
        <v>2334</v>
      </c>
      <c r="B1121" t="s">
        <v>2335</v>
      </c>
      <c r="C1121" s="2">
        <v>89</v>
      </c>
      <c r="D1121" s="2">
        <v>60</v>
      </c>
      <c r="E1121" t="s">
        <v>7027</v>
      </c>
      <c r="F1121" t="s">
        <v>7042</v>
      </c>
      <c r="G1121" s="2">
        <v>29</v>
      </c>
      <c r="H1121" s="11">
        <v>0.3258426966292135</v>
      </c>
      <c r="I1121">
        <v>0</v>
      </c>
      <c r="J1121" t="str">
        <f>IF(OR(F1121="History &amp; War", F1121="Economy &amp; Educational &amp; Science", F1121="Psychology &amp; Spirituality &amp; Esotericism"), "Interesting", "Not interesing")</f>
        <v>Not interesing</v>
      </c>
    </row>
    <row r="1122" spans="1:10" x14ac:dyDescent="0.2">
      <c r="A1122" t="s">
        <v>2338</v>
      </c>
      <c r="B1122" t="s">
        <v>2339</v>
      </c>
      <c r="C1122" s="2">
        <v>591</v>
      </c>
      <c r="D1122" s="2">
        <v>561</v>
      </c>
      <c r="E1122" t="s">
        <v>7029</v>
      </c>
      <c r="F1122" t="s">
        <v>7045</v>
      </c>
      <c r="G1122" s="2">
        <v>30</v>
      </c>
      <c r="H1122" s="11">
        <v>5.0761421319796954E-2</v>
      </c>
      <c r="I1122">
        <v>0</v>
      </c>
      <c r="J1122" t="str">
        <f>IF(OR(F1122="History &amp; War", F1122="Economy &amp; Educational &amp; Science", F1122="Psychology &amp; Spirituality &amp; Esotericism"), "Interesting", "Not interesing")</f>
        <v>Not interesing</v>
      </c>
    </row>
    <row r="1123" spans="1:10" x14ac:dyDescent="0.2">
      <c r="A1123" t="s">
        <v>2344</v>
      </c>
      <c r="B1123" t="s">
        <v>2345</v>
      </c>
      <c r="C1123" s="2">
        <v>319</v>
      </c>
      <c r="D1123" s="2">
        <v>265</v>
      </c>
      <c r="E1123" t="s">
        <v>7029</v>
      </c>
      <c r="F1123" t="s">
        <v>7037</v>
      </c>
      <c r="G1123" s="2">
        <v>54</v>
      </c>
      <c r="H1123" s="11">
        <v>0.16927899686520376</v>
      </c>
      <c r="I1123">
        <v>0</v>
      </c>
      <c r="J1123" t="str">
        <f>IF(OR(F1123="History &amp; War", F1123="Economy &amp; Educational &amp; Science", F1123="Psychology &amp; Spirituality &amp; Esotericism"), "Interesting", "Not interesing")</f>
        <v>Not interesing</v>
      </c>
    </row>
    <row r="1124" spans="1:10" x14ac:dyDescent="0.2">
      <c r="A1124" t="s">
        <v>2346</v>
      </c>
      <c r="B1124" t="s">
        <v>2082</v>
      </c>
      <c r="C1124" s="2">
        <v>199</v>
      </c>
      <c r="D1124" s="2">
        <v>145</v>
      </c>
      <c r="E1124" t="s">
        <v>7027</v>
      </c>
      <c r="F1124" t="s">
        <v>7039</v>
      </c>
      <c r="G1124" s="2">
        <v>54</v>
      </c>
      <c r="H1124" s="11">
        <v>0.271356783919598</v>
      </c>
      <c r="I1124">
        <v>0</v>
      </c>
      <c r="J1124" t="str">
        <f>IF(OR(F1124="History &amp; War", F1124="Economy &amp; Educational &amp; Science", F1124="Psychology &amp; Spirituality &amp; Esotericism"), "Interesting", "Not interesing")</f>
        <v>Not interesing</v>
      </c>
    </row>
    <row r="1125" spans="1:10" x14ac:dyDescent="0.2">
      <c r="A1125" t="s">
        <v>2348</v>
      </c>
      <c r="B1125" t="s">
        <v>2349</v>
      </c>
      <c r="C1125" s="2">
        <v>268</v>
      </c>
      <c r="D1125" s="2">
        <v>105</v>
      </c>
      <c r="E1125" t="s">
        <v>7027</v>
      </c>
      <c r="F1125" t="s">
        <v>7038</v>
      </c>
      <c r="G1125" s="2">
        <v>163</v>
      </c>
      <c r="H1125" s="11">
        <v>0.60820895522388063</v>
      </c>
      <c r="I1125">
        <v>0</v>
      </c>
      <c r="J1125" t="str">
        <f>IF(OR(F1125="History &amp; War", F1125="Economy &amp; Educational &amp; Science", F1125="Psychology &amp; Spirituality &amp; Esotericism"), "Interesting", "Not interesing")</f>
        <v>Not interesing</v>
      </c>
    </row>
    <row r="1126" spans="1:10" x14ac:dyDescent="0.2">
      <c r="A1126" t="s">
        <v>2350</v>
      </c>
      <c r="B1126" t="s">
        <v>2351</v>
      </c>
      <c r="C1126" s="2">
        <v>319</v>
      </c>
      <c r="D1126" s="2">
        <v>201</v>
      </c>
      <c r="E1126" t="s">
        <v>7029</v>
      </c>
      <c r="F1126" t="s">
        <v>7037</v>
      </c>
      <c r="G1126" s="2">
        <v>118</v>
      </c>
      <c r="H1126" s="11">
        <v>0.36990595611285265</v>
      </c>
      <c r="I1126">
        <v>0</v>
      </c>
      <c r="J1126" t="str">
        <f>IF(OR(F1126="History &amp; War", F1126="Economy &amp; Educational &amp; Science", F1126="Psychology &amp; Spirituality &amp; Esotericism"), "Interesting", "Not interesing")</f>
        <v>Not interesing</v>
      </c>
    </row>
    <row r="1127" spans="1:10" x14ac:dyDescent="0.2">
      <c r="A1127" t="s">
        <v>2352</v>
      </c>
      <c r="B1127" t="s">
        <v>2353</v>
      </c>
      <c r="C1127" s="2">
        <v>199</v>
      </c>
      <c r="D1127" s="2">
        <v>135</v>
      </c>
      <c r="E1127" t="s">
        <v>7027</v>
      </c>
      <c r="F1127" t="s">
        <v>7039</v>
      </c>
      <c r="G1127" s="2">
        <v>64</v>
      </c>
      <c r="H1127" s="11">
        <v>0.32160804020100503</v>
      </c>
      <c r="I1127">
        <v>0</v>
      </c>
      <c r="J1127" t="str">
        <f>IF(OR(F1127="History &amp; War", F1127="Economy &amp; Educational &amp; Science", F1127="Psychology &amp; Spirituality &amp; Esotericism"), "Interesting", "Not interesing")</f>
        <v>Not interesing</v>
      </c>
    </row>
    <row r="1128" spans="1:10" x14ac:dyDescent="0.2">
      <c r="A1128" t="s">
        <v>2356</v>
      </c>
      <c r="B1128" t="s">
        <v>1853</v>
      </c>
      <c r="C1128" s="2">
        <v>399</v>
      </c>
      <c r="D1128" s="2">
        <v>303</v>
      </c>
      <c r="E1128" t="s">
        <v>7029</v>
      </c>
      <c r="F1128" t="s">
        <v>7039</v>
      </c>
      <c r="G1128" s="2">
        <v>96</v>
      </c>
      <c r="H1128" s="11">
        <v>0.24060150375939848</v>
      </c>
      <c r="I1128">
        <v>0</v>
      </c>
      <c r="J1128" t="str">
        <f>IF(OR(F1128="History &amp; War", F1128="Economy &amp; Educational &amp; Science", F1128="Psychology &amp; Spirituality &amp; Esotericism"), "Interesting", "Not interesing")</f>
        <v>Not interesing</v>
      </c>
    </row>
    <row r="1129" spans="1:10" x14ac:dyDescent="0.2">
      <c r="A1129" t="s">
        <v>2357</v>
      </c>
      <c r="B1129" t="s">
        <v>2358</v>
      </c>
      <c r="C1129" s="2">
        <v>179</v>
      </c>
      <c r="D1129" s="2">
        <v>122</v>
      </c>
      <c r="E1129" t="s">
        <v>7029</v>
      </c>
      <c r="F1129" t="s">
        <v>7037</v>
      </c>
      <c r="G1129" s="2">
        <v>57</v>
      </c>
      <c r="H1129" s="11">
        <v>0.31843575418994413</v>
      </c>
      <c r="I1129">
        <v>0</v>
      </c>
      <c r="J1129" t="str">
        <f>IF(OR(F1129="History &amp; War", F1129="Economy &amp; Educational &amp; Science", F1129="Psychology &amp; Spirituality &amp; Esotericism"), "Interesting", "Not interesing")</f>
        <v>Not interesing</v>
      </c>
    </row>
    <row r="1130" spans="1:10" x14ac:dyDescent="0.2">
      <c r="A1130" t="s">
        <v>2362</v>
      </c>
      <c r="B1130" t="s">
        <v>2363</v>
      </c>
      <c r="C1130" s="2">
        <v>738</v>
      </c>
      <c r="D1130" s="2">
        <v>627</v>
      </c>
      <c r="E1130" t="s">
        <v>7029</v>
      </c>
      <c r="F1130" t="s">
        <v>7045</v>
      </c>
      <c r="G1130" s="2">
        <v>111</v>
      </c>
      <c r="H1130" s="11">
        <v>0.15040650406504066</v>
      </c>
      <c r="I1130">
        <v>0</v>
      </c>
      <c r="J1130" t="str">
        <f>IF(OR(F1130="History &amp; War", F1130="Economy &amp; Educational &amp; Science", F1130="Psychology &amp; Spirituality &amp; Esotericism"), "Interesting", "Not interesing")</f>
        <v>Not interesing</v>
      </c>
    </row>
    <row r="1131" spans="1:10" x14ac:dyDescent="0.2">
      <c r="A1131" t="s">
        <v>2364</v>
      </c>
      <c r="B1131" t="s">
        <v>2055</v>
      </c>
      <c r="C1131" s="2">
        <v>447</v>
      </c>
      <c r="D1131" s="2">
        <v>228</v>
      </c>
      <c r="E1131" t="s">
        <v>7027</v>
      </c>
      <c r="F1131" t="s">
        <v>7038</v>
      </c>
      <c r="G1131" s="2">
        <v>219</v>
      </c>
      <c r="H1131" s="11">
        <v>0.48993288590604028</v>
      </c>
      <c r="I1131">
        <v>0</v>
      </c>
      <c r="J1131" t="str">
        <f>IF(OR(F1131="History &amp; War", F1131="Economy &amp; Educational &amp; Science", F1131="Psychology &amp; Spirituality &amp; Esotericism"), "Interesting", "Not interesing")</f>
        <v>Not interesing</v>
      </c>
    </row>
    <row r="1132" spans="1:10" x14ac:dyDescent="0.2">
      <c r="A1132" t="s">
        <v>2367</v>
      </c>
      <c r="B1132" t="s">
        <v>927</v>
      </c>
      <c r="C1132" s="2">
        <v>319</v>
      </c>
      <c r="D1132" s="2">
        <v>169</v>
      </c>
      <c r="E1132" t="s">
        <v>7029</v>
      </c>
      <c r="F1132" t="s">
        <v>7038</v>
      </c>
      <c r="G1132" s="2">
        <v>150</v>
      </c>
      <c r="H1132" s="11">
        <v>0.47021943573667713</v>
      </c>
      <c r="I1132">
        <v>0</v>
      </c>
      <c r="J1132" t="str">
        <f>IF(OR(F1132="History &amp; War", F1132="Economy &amp; Educational &amp; Science", F1132="Psychology &amp; Spirituality &amp; Esotericism"), "Interesting", "Not interesing")</f>
        <v>Not interesing</v>
      </c>
    </row>
    <row r="1133" spans="1:10" x14ac:dyDescent="0.2">
      <c r="A1133" t="s">
        <v>2368</v>
      </c>
      <c r="B1133" t="s">
        <v>1945</v>
      </c>
      <c r="C1133" s="2">
        <v>199</v>
      </c>
      <c r="D1133" s="2">
        <v>117</v>
      </c>
      <c r="E1133" t="s">
        <v>7027</v>
      </c>
      <c r="F1133" t="s">
        <v>7039</v>
      </c>
      <c r="G1133" s="2">
        <v>82</v>
      </c>
      <c r="H1133" s="11">
        <v>0.4120603015075377</v>
      </c>
      <c r="I1133">
        <v>0</v>
      </c>
      <c r="J1133" t="str">
        <f>IF(OR(F1133="History &amp; War", F1133="Economy &amp; Educational &amp; Science", F1133="Psychology &amp; Spirituality &amp; Esotericism"), "Interesting", "Not interesing")</f>
        <v>Not interesing</v>
      </c>
    </row>
    <row r="1134" spans="1:10" x14ac:dyDescent="0.2">
      <c r="A1134" t="s">
        <v>277</v>
      </c>
      <c r="B1134" t="s">
        <v>153</v>
      </c>
      <c r="C1134" s="2">
        <v>319</v>
      </c>
      <c r="D1134" s="2">
        <v>160</v>
      </c>
      <c r="E1134" t="s">
        <v>7027</v>
      </c>
      <c r="F1134" t="s">
        <v>7038</v>
      </c>
      <c r="G1134" s="2">
        <v>159</v>
      </c>
      <c r="H1134" s="11">
        <v>0.49843260188087773</v>
      </c>
      <c r="I1134">
        <v>0</v>
      </c>
      <c r="J1134" t="str">
        <f>IF(OR(F1134="History &amp; War", F1134="Economy &amp; Educational &amp; Science", F1134="Psychology &amp; Spirituality &amp; Esotericism"), "Interesting", "Not interesing")</f>
        <v>Not interesing</v>
      </c>
    </row>
    <row r="1135" spans="1:10" x14ac:dyDescent="0.2">
      <c r="A1135" t="s">
        <v>2369</v>
      </c>
      <c r="B1135" t="s">
        <v>927</v>
      </c>
      <c r="C1135" s="2">
        <v>319</v>
      </c>
      <c r="D1135" s="2">
        <v>182</v>
      </c>
      <c r="E1135" t="s">
        <v>7029</v>
      </c>
      <c r="F1135" t="s">
        <v>7038</v>
      </c>
      <c r="G1135" s="2">
        <v>137</v>
      </c>
      <c r="H1135" s="11">
        <v>0.42946708463949845</v>
      </c>
      <c r="I1135">
        <v>0</v>
      </c>
      <c r="J1135" t="str">
        <f>IF(OR(F1135="History &amp; War", F1135="Economy &amp; Educational &amp; Science", F1135="Psychology &amp; Spirituality &amp; Esotericism"), "Interesting", "Not interesing")</f>
        <v>Not interesing</v>
      </c>
    </row>
    <row r="1136" spans="1:10" x14ac:dyDescent="0.2">
      <c r="A1136" t="s">
        <v>528</v>
      </c>
      <c r="B1136" t="s">
        <v>213</v>
      </c>
      <c r="C1136" s="2">
        <v>319</v>
      </c>
      <c r="D1136" s="2">
        <v>166</v>
      </c>
      <c r="E1136" t="s">
        <v>7029</v>
      </c>
      <c r="F1136" t="s">
        <v>7036</v>
      </c>
      <c r="G1136" s="2">
        <v>153</v>
      </c>
      <c r="H1136" s="11">
        <v>0.47962382445141066</v>
      </c>
      <c r="I1136">
        <v>0</v>
      </c>
      <c r="J1136" t="str">
        <f>IF(OR(F1136="History &amp; War", F1136="Economy &amp; Educational &amp; Science", F1136="Psychology &amp; Spirituality &amp; Esotericism"), "Interesting", "Not interesing")</f>
        <v>Not interesing</v>
      </c>
    </row>
    <row r="1137" spans="1:10" x14ac:dyDescent="0.2">
      <c r="A1137" t="s">
        <v>2372</v>
      </c>
      <c r="B1137" t="s">
        <v>1945</v>
      </c>
      <c r="C1137" s="2">
        <v>199</v>
      </c>
      <c r="D1137" s="2">
        <v>137</v>
      </c>
      <c r="E1137" t="s">
        <v>7027</v>
      </c>
      <c r="F1137" t="s">
        <v>7039</v>
      </c>
      <c r="G1137" s="2">
        <v>62</v>
      </c>
      <c r="H1137" s="11">
        <v>0.31155778894472363</v>
      </c>
      <c r="I1137">
        <v>0</v>
      </c>
      <c r="J1137" t="str">
        <f>IF(OR(F1137="History &amp; War", F1137="Economy &amp; Educational &amp; Science", F1137="Psychology &amp; Spirituality &amp; Esotericism"), "Interesting", "Not interesing")</f>
        <v>Not interesing</v>
      </c>
    </row>
    <row r="1138" spans="1:10" x14ac:dyDescent="0.2">
      <c r="A1138" t="s">
        <v>2375</v>
      </c>
      <c r="B1138" t="s">
        <v>2353</v>
      </c>
      <c r="C1138" s="2">
        <v>179</v>
      </c>
      <c r="D1138" s="2">
        <v>95</v>
      </c>
      <c r="E1138" t="s">
        <v>7027</v>
      </c>
      <c r="F1138" t="s">
        <v>7039</v>
      </c>
      <c r="G1138" s="2">
        <v>84</v>
      </c>
      <c r="H1138" s="11">
        <v>0.46927374301675978</v>
      </c>
      <c r="I1138">
        <v>0</v>
      </c>
      <c r="J1138" t="str">
        <f>IF(OR(F1138="History &amp; War", F1138="Economy &amp; Educational &amp; Science", F1138="Psychology &amp; Spirituality &amp; Esotericism"), "Interesting", "Not interesing")</f>
        <v>Not interesing</v>
      </c>
    </row>
    <row r="1139" spans="1:10" x14ac:dyDescent="0.2">
      <c r="A1139" t="s">
        <v>2376</v>
      </c>
      <c r="B1139" t="s">
        <v>1945</v>
      </c>
      <c r="C1139" s="2">
        <v>199</v>
      </c>
      <c r="D1139" s="2">
        <v>151</v>
      </c>
      <c r="E1139" t="s">
        <v>7027</v>
      </c>
      <c r="F1139" t="s">
        <v>7039</v>
      </c>
      <c r="G1139" s="2">
        <v>48</v>
      </c>
      <c r="H1139" s="11">
        <v>0.24120603015075376</v>
      </c>
      <c r="I1139">
        <v>0</v>
      </c>
      <c r="J1139" t="str">
        <f>IF(OR(F1139="History &amp; War", F1139="Economy &amp; Educational &amp; Science", F1139="Psychology &amp; Spirituality &amp; Esotericism"), "Interesting", "Not interesing")</f>
        <v>Not interesing</v>
      </c>
    </row>
    <row r="1140" spans="1:10" x14ac:dyDescent="0.2">
      <c r="A1140" t="s">
        <v>2377</v>
      </c>
      <c r="B1140" t="s">
        <v>1945</v>
      </c>
      <c r="C1140" s="2">
        <v>199</v>
      </c>
      <c r="D1140" s="2">
        <v>159</v>
      </c>
      <c r="E1140" t="s">
        <v>7027</v>
      </c>
      <c r="F1140" t="s">
        <v>7039</v>
      </c>
      <c r="G1140" s="2">
        <v>40</v>
      </c>
      <c r="H1140" s="11">
        <v>0.20100502512562815</v>
      </c>
      <c r="I1140">
        <v>0</v>
      </c>
      <c r="J1140" t="str">
        <f>IF(OR(F1140="History &amp; War", F1140="Economy &amp; Educational &amp; Science", F1140="Psychology &amp; Spirituality &amp; Esotericism"), "Interesting", "Not interesing")</f>
        <v>Not interesing</v>
      </c>
    </row>
    <row r="1141" spans="1:10" x14ac:dyDescent="0.2">
      <c r="A1141" t="s">
        <v>2378</v>
      </c>
      <c r="B1141">
        <v>1400</v>
      </c>
      <c r="C1141" s="2">
        <v>399</v>
      </c>
      <c r="D1141" s="2">
        <v>311</v>
      </c>
      <c r="E1141" t="s">
        <v>7029</v>
      </c>
      <c r="F1141" t="s">
        <v>7039</v>
      </c>
      <c r="G1141" s="2">
        <v>88</v>
      </c>
      <c r="H1141" s="11">
        <v>0.22055137844611528</v>
      </c>
      <c r="I1141">
        <v>0</v>
      </c>
      <c r="J1141" t="str">
        <f>IF(OR(F1141="History &amp; War", F1141="Economy &amp; Educational &amp; Science", F1141="Psychology &amp; Spirituality &amp; Esotericism"), "Interesting", "Not interesing")</f>
        <v>Not interesing</v>
      </c>
    </row>
    <row r="1142" spans="1:10" x14ac:dyDescent="0.2">
      <c r="A1142" t="s">
        <v>2379</v>
      </c>
      <c r="B1142" t="s">
        <v>2082</v>
      </c>
      <c r="C1142" s="2">
        <v>199</v>
      </c>
      <c r="D1142" s="2">
        <v>143</v>
      </c>
      <c r="E1142" t="s">
        <v>7027</v>
      </c>
      <c r="F1142" t="s">
        <v>7039</v>
      </c>
      <c r="G1142" s="2">
        <v>56</v>
      </c>
      <c r="H1142" s="11">
        <v>0.28140703517587939</v>
      </c>
      <c r="I1142">
        <v>0</v>
      </c>
      <c r="J1142" t="str">
        <f>IF(OR(F1142="History &amp; War", F1142="Economy &amp; Educational &amp; Science", F1142="Psychology &amp; Spirituality &amp; Esotericism"), "Interesting", "Not interesing")</f>
        <v>Not interesing</v>
      </c>
    </row>
    <row r="1143" spans="1:10" x14ac:dyDescent="0.2">
      <c r="A1143" t="s">
        <v>2385</v>
      </c>
      <c r="B1143" t="s">
        <v>255</v>
      </c>
      <c r="C1143" s="2">
        <v>1110</v>
      </c>
      <c r="D1143" s="2">
        <v>733</v>
      </c>
      <c r="E1143" t="s">
        <v>7027</v>
      </c>
      <c r="F1143" t="s">
        <v>7037</v>
      </c>
      <c r="G1143" s="2">
        <v>377</v>
      </c>
      <c r="H1143" s="11">
        <v>0.33963963963963961</v>
      </c>
      <c r="I1143">
        <v>0</v>
      </c>
      <c r="J1143" t="str">
        <f>IF(OR(F1143="History &amp; War", F1143="Economy &amp; Educational &amp; Science", F1143="Psychology &amp; Spirituality &amp; Esotericism"), "Interesting", "Not interesing")</f>
        <v>Not interesing</v>
      </c>
    </row>
    <row r="1144" spans="1:10" x14ac:dyDescent="0.2">
      <c r="A1144" t="s">
        <v>2386</v>
      </c>
      <c r="B1144" t="s">
        <v>2353</v>
      </c>
      <c r="C1144" s="2">
        <v>199</v>
      </c>
      <c r="D1144" s="2">
        <v>125</v>
      </c>
      <c r="E1144" t="s">
        <v>7027</v>
      </c>
      <c r="F1144" t="s">
        <v>7039</v>
      </c>
      <c r="G1144" s="2">
        <v>74</v>
      </c>
      <c r="H1144" s="11">
        <v>0.37185929648241206</v>
      </c>
      <c r="I1144">
        <v>0</v>
      </c>
      <c r="J1144" t="str">
        <f>IF(OR(F1144="History &amp; War", F1144="Economy &amp; Educational &amp; Science", F1144="Psychology &amp; Spirituality &amp; Esotericism"), "Interesting", "Not interesing")</f>
        <v>Not interesing</v>
      </c>
    </row>
    <row r="1145" spans="1:10" x14ac:dyDescent="0.2">
      <c r="A1145" t="s">
        <v>2388</v>
      </c>
      <c r="B1145" t="s">
        <v>2389</v>
      </c>
      <c r="C1145" s="2">
        <v>990</v>
      </c>
      <c r="D1145" s="2">
        <v>792</v>
      </c>
      <c r="E1145" t="s">
        <v>7027</v>
      </c>
      <c r="F1145" t="s">
        <v>7042</v>
      </c>
      <c r="G1145" s="2">
        <v>198</v>
      </c>
      <c r="H1145" s="11">
        <v>0.2</v>
      </c>
      <c r="I1145">
        <v>0</v>
      </c>
      <c r="J1145" t="str">
        <f>IF(OR(F1145="History &amp; War", F1145="Economy &amp; Educational &amp; Science", F1145="Psychology &amp; Spirituality &amp; Esotericism"), "Interesting", "Not interesing")</f>
        <v>Not interesing</v>
      </c>
    </row>
    <row r="1146" spans="1:10" x14ac:dyDescent="0.2">
      <c r="A1146" t="s">
        <v>2390</v>
      </c>
      <c r="B1146" t="s">
        <v>2391</v>
      </c>
      <c r="C1146" s="2">
        <v>752</v>
      </c>
      <c r="D1146" s="2">
        <v>729</v>
      </c>
      <c r="E1146" t="s">
        <v>7029</v>
      </c>
      <c r="F1146" t="s">
        <v>7045</v>
      </c>
      <c r="G1146" s="2">
        <v>23</v>
      </c>
      <c r="H1146" s="11">
        <v>3.0585106382978722E-2</v>
      </c>
      <c r="I1146">
        <v>0</v>
      </c>
      <c r="J1146" t="str">
        <f>IF(OR(F1146="History &amp; War", F1146="Economy &amp; Educational &amp; Science", F1146="Psychology &amp; Spirituality &amp; Esotericism"), "Interesting", "Not interesing")</f>
        <v>Not interesing</v>
      </c>
    </row>
    <row r="1147" spans="1:10" x14ac:dyDescent="0.2">
      <c r="A1147" t="s">
        <v>2394</v>
      </c>
      <c r="B1147" t="s">
        <v>2395</v>
      </c>
      <c r="C1147" s="2">
        <v>179</v>
      </c>
      <c r="D1147" s="2">
        <v>124</v>
      </c>
      <c r="E1147" t="s">
        <v>7027</v>
      </c>
      <c r="F1147" t="s">
        <v>7039</v>
      </c>
      <c r="G1147" s="2">
        <v>55</v>
      </c>
      <c r="H1147" s="11">
        <v>0.30726256983240224</v>
      </c>
      <c r="I1147">
        <v>0</v>
      </c>
      <c r="J1147" t="str">
        <f>IF(OR(F1147="History &amp; War", F1147="Economy &amp; Educational &amp; Science", F1147="Psychology &amp; Spirituality &amp; Esotericism"), "Interesting", "Not interesing")</f>
        <v>Not interesing</v>
      </c>
    </row>
    <row r="1148" spans="1:10" x14ac:dyDescent="0.2">
      <c r="A1148" t="s">
        <v>2396</v>
      </c>
      <c r="B1148" t="s">
        <v>2397</v>
      </c>
      <c r="C1148" s="2">
        <v>266</v>
      </c>
      <c r="D1148" s="2">
        <v>168</v>
      </c>
      <c r="E1148" t="s">
        <v>7029</v>
      </c>
      <c r="F1148" t="s">
        <v>7037</v>
      </c>
      <c r="G1148" s="2">
        <v>98</v>
      </c>
      <c r="H1148" s="11">
        <v>0.36842105263157893</v>
      </c>
      <c r="I1148">
        <v>0</v>
      </c>
      <c r="J1148" t="str">
        <f>IF(OR(F1148="History &amp; War", F1148="Economy &amp; Educational &amp; Science", F1148="Psychology &amp; Spirituality &amp; Esotericism"), "Interesting", "Not interesing")</f>
        <v>Not interesing</v>
      </c>
    </row>
    <row r="1149" spans="1:10" x14ac:dyDescent="0.2">
      <c r="A1149" t="s">
        <v>2400</v>
      </c>
      <c r="B1149" t="s">
        <v>2084</v>
      </c>
      <c r="C1149" s="2">
        <v>199</v>
      </c>
      <c r="D1149" s="2">
        <v>163</v>
      </c>
      <c r="E1149" t="s">
        <v>7027</v>
      </c>
      <c r="F1149" t="s">
        <v>7039</v>
      </c>
      <c r="G1149" s="2">
        <v>36</v>
      </c>
      <c r="H1149" s="11">
        <v>0.18090452261306533</v>
      </c>
      <c r="I1149">
        <v>0</v>
      </c>
      <c r="J1149" t="str">
        <f>IF(OR(F1149="History &amp; War", F1149="Economy &amp; Educational &amp; Science", F1149="Psychology &amp; Spirituality &amp; Esotericism"), "Interesting", "Not interesing")</f>
        <v>Not interesing</v>
      </c>
    </row>
    <row r="1150" spans="1:10" x14ac:dyDescent="0.2">
      <c r="A1150" t="s">
        <v>2403</v>
      </c>
      <c r="B1150" t="s">
        <v>2353</v>
      </c>
      <c r="C1150" s="2">
        <v>199</v>
      </c>
      <c r="D1150" s="2">
        <v>127</v>
      </c>
      <c r="E1150" t="s">
        <v>7027</v>
      </c>
      <c r="F1150" t="s">
        <v>7039</v>
      </c>
      <c r="G1150" s="2">
        <v>72</v>
      </c>
      <c r="H1150" s="11">
        <v>0.36180904522613067</v>
      </c>
      <c r="I1150">
        <v>0</v>
      </c>
      <c r="J1150" t="str">
        <f>IF(OR(F1150="History &amp; War", F1150="Economy &amp; Educational &amp; Science", F1150="Psychology &amp; Spirituality &amp; Esotericism"), "Interesting", "Not interesing")</f>
        <v>Not interesing</v>
      </c>
    </row>
    <row r="1151" spans="1:10" x14ac:dyDescent="0.2">
      <c r="A1151" t="s">
        <v>851</v>
      </c>
      <c r="B1151" t="s">
        <v>310</v>
      </c>
      <c r="C1151" s="2">
        <v>319</v>
      </c>
      <c r="D1151" s="2">
        <v>188</v>
      </c>
      <c r="E1151" t="s">
        <v>7029</v>
      </c>
      <c r="F1151" t="s">
        <v>7038</v>
      </c>
      <c r="G1151" s="2">
        <v>131</v>
      </c>
      <c r="H1151" s="11">
        <v>0.41065830721003133</v>
      </c>
      <c r="I1151">
        <v>0</v>
      </c>
      <c r="J1151" t="str">
        <f>IF(OR(F1151="History &amp; War", F1151="Economy &amp; Educational &amp; Science", F1151="Psychology &amp; Spirituality &amp; Esotericism"), "Interesting", "Not interesing")</f>
        <v>Not interesing</v>
      </c>
    </row>
    <row r="1152" spans="1:10" x14ac:dyDescent="0.2">
      <c r="A1152" t="s">
        <v>2404</v>
      </c>
      <c r="B1152" t="s">
        <v>2405</v>
      </c>
      <c r="C1152" s="2">
        <v>295</v>
      </c>
      <c r="D1152" s="2">
        <v>215</v>
      </c>
      <c r="E1152" t="s">
        <v>7027</v>
      </c>
      <c r="F1152" t="s">
        <v>7045</v>
      </c>
      <c r="G1152" s="2">
        <v>80</v>
      </c>
      <c r="H1152" s="11">
        <v>0.2711864406779661</v>
      </c>
      <c r="I1152">
        <v>0</v>
      </c>
      <c r="J1152" t="str">
        <f>IF(OR(F1152="History &amp; War", F1152="Economy &amp; Educational &amp; Science", F1152="Psychology &amp; Spirituality &amp; Esotericism"), "Interesting", "Not interesing")</f>
        <v>Not interesing</v>
      </c>
    </row>
    <row r="1153" spans="1:10" x14ac:dyDescent="0.2">
      <c r="A1153" t="s">
        <v>2408</v>
      </c>
      <c r="B1153" t="s">
        <v>2395</v>
      </c>
      <c r="C1153" s="2">
        <v>199</v>
      </c>
      <c r="D1153" s="2">
        <v>175</v>
      </c>
      <c r="E1153" t="s">
        <v>7027</v>
      </c>
      <c r="F1153" t="s">
        <v>7039</v>
      </c>
      <c r="G1153" s="2">
        <v>24</v>
      </c>
      <c r="H1153" s="11">
        <v>0.12060301507537688</v>
      </c>
      <c r="I1153">
        <v>0</v>
      </c>
      <c r="J1153" t="str">
        <f>IF(OR(F1153="History &amp; War", F1153="Economy &amp; Educational &amp; Science", F1153="Psychology &amp; Spirituality &amp; Esotericism"), "Interesting", "Not interesing")</f>
        <v>Not interesing</v>
      </c>
    </row>
    <row r="1154" spans="1:10" x14ac:dyDescent="0.2">
      <c r="A1154" t="s">
        <v>1028</v>
      </c>
      <c r="B1154" t="s">
        <v>2410</v>
      </c>
      <c r="C1154" s="2">
        <v>420</v>
      </c>
      <c r="D1154" s="2">
        <v>323</v>
      </c>
      <c r="E1154" t="s">
        <v>7029</v>
      </c>
      <c r="F1154" t="s">
        <v>7036</v>
      </c>
      <c r="G1154" s="2">
        <v>97</v>
      </c>
      <c r="H1154" s="11">
        <v>0.23095238095238096</v>
      </c>
      <c r="I1154">
        <v>0</v>
      </c>
      <c r="J1154" t="str">
        <f>IF(OR(F1154="History &amp; War", F1154="Economy &amp; Educational &amp; Science", F1154="Psychology &amp; Spirituality &amp; Esotericism"), "Interesting", "Not interesing")</f>
        <v>Not interesing</v>
      </c>
    </row>
    <row r="1155" spans="1:10" x14ac:dyDescent="0.2">
      <c r="A1155" t="s">
        <v>2413</v>
      </c>
      <c r="B1155" t="s">
        <v>2414</v>
      </c>
      <c r="C1155" s="2">
        <v>89</v>
      </c>
      <c r="D1155" s="2">
        <v>76</v>
      </c>
      <c r="E1155" t="s">
        <v>7029</v>
      </c>
      <c r="F1155" t="s">
        <v>7041</v>
      </c>
      <c r="G1155" s="2">
        <v>13</v>
      </c>
      <c r="H1155" s="11">
        <v>0.14606741573033707</v>
      </c>
      <c r="I1155">
        <v>0</v>
      </c>
      <c r="J1155" t="str">
        <f>IF(OR(F1155="History &amp; War", F1155="Economy &amp; Educational &amp; Science", F1155="Psychology &amp; Spirituality &amp; Esotericism"), "Interesting", "Not interesing")</f>
        <v>Interesting</v>
      </c>
    </row>
    <row r="1156" spans="1:10" x14ac:dyDescent="0.2">
      <c r="A1156" t="s">
        <v>2415</v>
      </c>
      <c r="B1156" t="s">
        <v>2416</v>
      </c>
      <c r="C1156" s="2">
        <v>749</v>
      </c>
      <c r="D1156" s="2">
        <v>532</v>
      </c>
      <c r="E1156" t="s">
        <v>7029</v>
      </c>
      <c r="F1156" t="s">
        <v>7042</v>
      </c>
      <c r="G1156" s="2">
        <v>217</v>
      </c>
      <c r="H1156" s="11">
        <v>0.28971962616822428</v>
      </c>
      <c r="I1156">
        <v>0</v>
      </c>
      <c r="J1156" t="str">
        <f>IF(OR(F1156="History &amp; War", F1156="Economy &amp; Educational &amp; Science", F1156="Psychology &amp; Spirituality &amp; Esotericism"), "Interesting", "Not interesing")</f>
        <v>Not interesing</v>
      </c>
    </row>
    <row r="1157" spans="1:10" x14ac:dyDescent="0.2">
      <c r="A1157" t="s">
        <v>2417</v>
      </c>
      <c r="B1157" t="s">
        <v>1580</v>
      </c>
      <c r="C1157" s="2">
        <v>294</v>
      </c>
      <c r="D1157" s="2">
        <v>218</v>
      </c>
      <c r="E1157" t="s">
        <v>7027</v>
      </c>
      <c r="F1157" t="s">
        <v>7037</v>
      </c>
      <c r="G1157" s="2">
        <v>76</v>
      </c>
      <c r="H1157" s="11">
        <v>0.25850340136054423</v>
      </c>
      <c r="I1157">
        <v>0</v>
      </c>
      <c r="J1157" t="str">
        <f>IF(OR(F1157="History &amp; War", F1157="Economy &amp; Educational &amp; Science", F1157="Psychology &amp; Spirituality &amp; Esotericism"), "Interesting", "Not interesing")</f>
        <v>Not interesing</v>
      </c>
    </row>
    <row r="1158" spans="1:10" x14ac:dyDescent="0.2">
      <c r="A1158" t="s">
        <v>2420</v>
      </c>
      <c r="B1158" t="s">
        <v>506</v>
      </c>
      <c r="C1158" s="2">
        <v>399</v>
      </c>
      <c r="D1158" s="2">
        <v>323</v>
      </c>
      <c r="E1158" t="s">
        <v>7027</v>
      </c>
      <c r="F1158" t="s">
        <v>7036</v>
      </c>
      <c r="G1158" s="2">
        <v>76</v>
      </c>
      <c r="H1158" s="11">
        <v>0.19047619047619047</v>
      </c>
      <c r="I1158">
        <v>0</v>
      </c>
      <c r="J1158" t="str">
        <f>IF(OR(F1158="History &amp; War", F1158="Economy &amp; Educational &amp; Science", F1158="Psychology &amp; Spirituality &amp; Esotericism"), "Interesting", "Not interesing")</f>
        <v>Not interesing</v>
      </c>
    </row>
    <row r="1159" spans="1:10" x14ac:dyDescent="0.2">
      <c r="A1159" t="s">
        <v>2423</v>
      </c>
      <c r="B1159" t="s">
        <v>2424</v>
      </c>
      <c r="C1159" s="2">
        <v>399</v>
      </c>
      <c r="D1159" s="2">
        <v>355</v>
      </c>
      <c r="E1159" t="s">
        <v>7029</v>
      </c>
      <c r="F1159" t="s">
        <v>7039</v>
      </c>
      <c r="G1159" s="2">
        <v>44</v>
      </c>
      <c r="H1159" s="11">
        <v>0.11027568922305764</v>
      </c>
      <c r="I1159">
        <v>0</v>
      </c>
      <c r="J1159" t="str">
        <f>IF(OR(F1159="History &amp; War", F1159="Economy &amp; Educational &amp; Science", F1159="Psychology &amp; Spirituality &amp; Esotericism"), "Interesting", "Not interesing")</f>
        <v>Not interesing</v>
      </c>
    </row>
    <row r="1160" spans="1:10" x14ac:dyDescent="0.2">
      <c r="A1160" t="s">
        <v>2425</v>
      </c>
      <c r="B1160" t="s">
        <v>231</v>
      </c>
      <c r="C1160" s="2">
        <v>239</v>
      </c>
      <c r="D1160" s="2">
        <v>151</v>
      </c>
      <c r="E1160" t="s">
        <v>7027</v>
      </c>
      <c r="F1160" t="s">
        <v>7041</v>
      </c>
      <c r="G1160" s="2">
        <v>88</v>
      </c>
      <c r="H1160" s="11">
        <v>0.3682008368200837</v>
      </c>
      <c r="I1160">
        <v>0</v>
      </c>
      <c r="J1160" t="str">
        <f>IF(OR(F1160="History &amp; War", F1160="Economy &amp; Educational &amp; Science", F1160="Psychology &amp; Spirituality &amp; Esotericism"), "Interesting", "Not interesing")</f>
        <v>Interesting</v>
      </c>
    </row>
    <row r="1161" spans="1:10" x14ac:dyDescent="0.2">
      <c r="A1161" t="s">
        <v>2426</v>
      </c>
      <c r="B1161" t="s">
        <v>1593</v>
      </c>
      <c r="C1161" s="2">
        <v>239</v>
      </c>
      <c r="D1161" s="2">
        <v>155</v>
      </c>
      <c r="E1161" t="s">
        <v>7029</v>
      </c>
      <c r="F1161" t="s">
        <v>7037</v>
      </c>
      <c r="G1161" s="2">
        <v>84</v>
      </c>
      <c r="H1161" s="11">
        <v>0.35146443514644349</v>
      </c>
      <c r="I1161">
        <v>0</v>
      </c>
      <c r="J1161" t="str">
        <f>IF(OR(F1161="History &amp; War", F1161="Economy &amp; Educational &amp; Science", F1161="Psychology &amp; Spirituality &amp; Esotericism"), "Interesting", "Not interesing")</f>
        <v>Not interesing</v>
      </c>
    </row>
    <row r="1162" spans="1:10" x14ac:dyDescent="0.2">
      <c r="A1162" t="s">
        <v>2434</v>
      </c>
      <c r="B1162" t="s">
        <v>2435</v>
      </c>
      <c r="C1162" s="2">
        <v>402</v>
      </c>
      <c r="D1162" s="2">
        <v>265</v>
      </c>
      <c r="E1162" t="s">
        <v>7029</v>
      </c>
      <c r="F1162" t="s">
        <v>7037</v>
      </c>
      <c r="G1162" s="2">
        <v>137</v>
      </c>
      <c r="H1162" s="11">
        <v>0.34079601990049752</v>
      </c>
      <c r="I1162">
        <v>0</v>
      </c>
      <c r="J1162" t="str">
        <f>IF(OR(F1162="History &amp; War", F1162="Economy &amp; Educational &amp; Science", F1162="Psychology &amp; Spirituality &amp; Esotericism"), "Interesting", "Not interesing")</f>
        <v>Not interesing</v>
      </c>
    </row>
    <row r="1163" spans="1:10" x14ac:dyDescent="0.2">
      <c r="A1163" t="s">
        <v>2436</v>
      </c>
      <c r="B1163" t="s">
        <v>2437</v>
      </c>
      <c r="C1163" s="2">
        <v>707</v>
      </c>
      <c r="D1163" s="2">
        <v>566</v>
      </c>
      <c r="E1163" t="s">
        <v>7029</v>
      </c>
      <c r="F1163" t="s">
        <v>7039</v>
      </c>
      <c r="G1163" s="2">
        <v>141</v>
      </c>
      <c r="H1163" s="11">
        <v>0.19943422913719944</v>
      </c>
      <c r="I1163">
        <v>0</v>
      </c>
      <c r="J1163" t="str">
        <f>IF(OR(F1163="History &amp; War", F1163="Economy &amp; Educational &amp; Science", F1163="Psychology &amp; Spirituality &amp; Esotericism"), "Interesting", "Not interesing")</f>
        <v>Not interesing</v>
      </c>
    </row>
    <row r="1164" spans="1:10" x14ac:dyDescent="0.2">
      <c r="A1164" t="s">
        <v>2438</v>
      </c>
      <c r="B1164" t="s">
        <v>2439</v>
      </c>
      <c r="C1164" s="2">
        <v>268</v>
      </c>
      <c r="D1164" s="2">
        <v>150</v>
      </c>
      <c r="E1164" t="s">
        <v>7027</v>
      </c>
      <c r="F1164" t="s">
        <v>7039</v>
      </c>
      <c r="G1164" s="2">
        <v>118</v>
      </c>
      <c r="H1164" s="11">
        <v>0.44029850746268656</v>
      </c>
      <c r="I1164">
        <v>0</v>
      </c>
      <c r="J1164" t="str">
        <f>IF(OR(F1164="History &amp; War", F1164="Economy &amp; Educational &amp; Science", F1164="Psychology &amp; Spirituality &amp; Esotericism"), "Interesting", "Not interesing")</f>
        <v>Not interesing</v>
      </c>
    </row>
    <row r="1165" spans="1:10" x14ac:dyDescent="0.2">
      <c r="A1165" t="s">
        <v>2443</v>
      </c>
      <c r="B1165" t="s">
        <v>2444</v>
      </c>
      <c r="C1165" s="2">
        <v>133</v>
      </c>
      <c r="D1165" s="2">
        <v>67</v>
      </c>
      <c r="E1165" t="s">
        <v>7029</v>
      </c>
      <c r="F1165" t="s">
        <v>7037</v>
      </c>
      <c r="G1165" s="2">
        <v>66</v>
      </c>
      <c r="H1165" s="11">
        <v>0.49624060150375937</v>
      </c>
      <c r="I1165">
        <v>0</v>
      </c>
      <c r="J1165" t="str">
        <f>IF(OR(F1165="History &amp; War", F1165="Economy &amp; Educational &amp; Science", F1165="Psychology &amp; Spirituality &amp; Esotericism"), "Interesting", "Not interesing")</f>
        <v>Not interesing</v>
      </c>
    </row>
    <row r="1166" spans="1:10" x14ac:dyDescent="0.2">
      <c r="A1166" t="s">
        <v>2445</v>
      </c>
      <c r="B1166" t="s">
        <v>2446</v>
      </c>
      <c r="C1166" s="2">
        <v>369</v>
      </c>
      <c r="D1166" s="2">
        <v>325</v>
      </c>
      <c r="E1166" t="s">
        <v>7029</v>
      </c>
      <c r="F1166" t="s">
        <v>7044</v>
      </c>
      <c r="G1166" s="2">
        <v>44</v>
      </c>
      <c r="H1166" s="11">
        <v>0.11924119241192412</v>
      </c>
      <c r="I1166">
        <v>0</v>
      </c>
      <c r="J1166" t="str">
        <f>IF(OR(F1166="History &amp; War", F1166="Economy &amp; Educational &amp; Science", F1166="Psychology &amp; Spirituality &amp; Esotericism"), "Interesting", "Not interesing")</f>
        <v>Interesting</v>
      </c>
    </row>
    <row r="1167" spans="1:10" x14ac:dyDescent="0.2">
      <c r="A1167" t="s">
        <v>2447</v>
      </c>
      <c r="B1167" t="s">
        <v>2448</v>
      </c>
      <c r="C1167" s="2">
        <v>670</v>
      </c>
      <c r="D1167" s="2">
        <v>529</v>
      </c>
      <c r="E1167" t="s">
        <v>7029</v>
      </c>
      <c r="F1167" t="s">
        <v>7042</v>
      </c>
      <c r="G1167" s="2">
        <v>141</v>
      </c>
      <c r="H1167" s="11">
        <v>0.21044776119402986</v>
      </c>
      <c r="I1167">
        <v>0</v>
      </c>
      <c r="J1167" t="str">
        <f>IF(OR(F1167="History &amp; War", F1167="Economy &amp; Educational &amp; Science", F1167="Psychology &amp; Spirituality &amp; Esotericism"), "Interesting", "Not interesing")</f>
        <v>Not interesing</v>
      </c>
    </row>
    <row r="1168" spans="1:10" x14ac:dyDescent="0.2">
      <c r="A1168" t="s">
        <v>2449</v>
      </c>
      <c r="B1168" t="s">
        <v>2450</v>
      </c>
      <c r="C1168" s="2">
        <v>599</v>
      </c>
      <c r="D1168" s="2">
        <v>521</v>
      </c>
      <c r="E1168" t="s">
        <v>7029</v>
      </c>
      <c r="F1168" t="s">
        <v>7039</v>
      </c>
      <c r="G1168" s="2">
        <v>78</v>
      </c>
      <c r="H1168" s="11">
        <v>0.1302170283806344</v>
      </c>
      <c r="I1168">
        <v>0</v>
      </c>
      <c r="J1168" t="str">
        <f>IF(OR(F1168="History &amp; War", F1168="Economy &amp; Educational &amp; Science", F1168="Psychology &amp; Spirituality &amp; Esotericism"), "Interesting", "Not interesing")</f>
        <v>Not interesing</v>
      </c>
    </row>
    <row r="1169" spans="1:10" x14ac:dyDescent="0.2">
      <c r="A1169" t="s">
        <v>2451</v>
      </c>
      <c r="B1169" t="s">
        <v>1988</v>
      </c>
      <c r="C1169" s="2">
        <v>266</v>
      </c>
      <c r="D1169" s="2">
        <v>176</v>
      </c>
      <c r="E1169" t="s">
        <v>7027</v>
      </c>
      <c r="F1169" t="s">
        <v>7039</v>
      </c>
      <c r="G1169" s="2">
        <v>90</v>
      </c>
      <c r="H1169" s="11">
        <v>0.33834586466165412</v>
      </c>
      <c r="I1169">
        <v>0</v>
      </c>
      <c r="J1169" t="str">
        <f>IF(OR(F1169="History &amp; War", F1169="Economy &amp; Educational &amp; Science", F1169="Psychology &amp; Spirituality &amp; Esotericism"), "Interesting", "Not interesing")</f>
        <v>Not interesing</v>
      </c>
    </row>
    <row r="1170" spans="1:10" x14ac:dyDescent="0.2">
      <c r="A1170" t="s">
        <v>2454</v>
      </c>
      <c r="B1170" t="s">
        <v>2455</v>
      </c>
      <c r="C1170" s="2">
        <v>354</v>
      </c>
      <c r="D1170" s="2">
        <v>212</v>
      </c>
      <c r="E1170" t="s">
        <v>7027</v>
      </c>
      <c r="F1170" t="s">
        <v>7043</v>
      </c>
      <c r="G1170" s="2">
        <v>142</v>
      </c>
      <c r="H1170" s="11">
        <v>0.40112994350282488</v>
      </c>
      <c r="I1170">
        <v>0</v>
      </c>
      <c r="J1170" t="str">
        <f>IF(OR(F1170="History &amp; War", F1170="Economy &amp; Educational &amp; Science", F1170="Psychology &amp; Spirituality &amp; Esotericism"), "Interesting", "Not interesing")</f>
        <v>Interesting</v>
      </c>
    </row>
    <row r="1171" spans="1:10" x14ac:dyDescent="0.2">
      <c r="A1171" t="s">
        <v>2456</v>
      </c>
      <c r="B1171" t="s">
        <v>2232</v>
      </c>
      <c r="C1171" s="2">
        <v>325</v>
      </c>
      <c r="D1171" s="2">
        <v>306</v>
      </c>
      <c r="E1171" t="s">
        <v>7027</v>
      </c>
      <c r="F1171" t="s">
        <v>7037</v>
      </c>
      <c r="G1171" s="2">
        <v>19</v>
      </c>
      <c r="H1171" s="11">
        <v>5.8461538461538461E-2</v>
      </c>
      <c r="I1171">
        <v>0</v>
      </c>
      <c r="J1171" t="str">
        <f>IF(OR(F1171="History &amp; War", F1171="Economy &amp; Educational &amp; Science", F1171="Psychology &amp; Spirituality &amp; Esotericism"), "Interesting", "Not interesing")</f>
        <v>Not interesing</v>
      </c>
    </row>
    <row r="1172" spans="1:10" x14ac:dyDescent="0.2">
      <c r="A1172" t="s">
        <v>2459</v>
      </c>
      <c r="B1172" t="s">
        <v>2460</v>
      </c>
      <c r="C1172" s="2">
        <v>268</v>
      </c>
      <c r="D1172" s="2">
        <v>88</v>
      </c>
      <c r="E1172" t="s">
        <v>7027</v>
      </c>
      <c r="F1172" t="s">
        <v>7038</v>
      </c>
      <c r="G1172" s="2">
        <v>180</v>
      </c>
      <c r="H1172" s="11">
        <v>0.67164179104477617</v>
      </c>
      <c r="I1172">
        <v>0</v>
      </c>
      <c r="J1172" t="str">
        <f>IF(OR(F1172="History &amp; War", F1172="Economy &amp; Educational &amp; Science", F1172="Psychology &amp; Spirituality &amp; Esotericism"), "Interesting", "Not interesing")</f>
        <v>Not interesing</v>
      </c>
    </row>
    <row r="1173" spans="1:10" x14ac:dyDescent="0.2">
      <c r="A1173" t="s">
        <v>2461</v>
      </c>
      <c r="B1173" t="s">
        <v>2462</v>
      </c>
      <c r="C1173" s="2">
        <v>536</v>
      </c>
      <c r="D1173" s="2">
        <v>348</v>
      </c>
      <c r="E1173" t="s">
        <v>7029</v>
      </c>
      <c r="F1173" t="s">
        <v>7043</v>
      </c>
      <c r="G1173" s="2">
        <v>188</v>
      </c>
      <c r="H1173" s="11">
        <v>0.35074626865671643</v>
      </c>
      <c r="I1173">
        <v>0</v>
      </c>
      <c r="J1173" t="str">
        <f>IF(OR(F1173="History &amp; War", F1173="Economy &amp; Educational &amp; Science", F1173="Psychology &amp; Spirituality &amp; Esotericism"), "Interesting", "Not interesing")</f>
        <v>Interesting</v>
      </c>
    </row>
    <row r="1174" spans="1:10" x14ac:dyDescent="0.2">
      <c r="A1174" t="s">
        <v>2465</v>
      </c>
      <c r="B1174" t="s">
        <v>2466</v>
      </c>
      <c r="C1174" s="2">
        <v>357</v>
      </c>
      <c r="D1174" s="2">
        <v>243</v>
      </c>
      <c r="E1174" t="s">
        <v>7029</v>
      </c>
      <c r="F1174" t="s">
        <v>7036</v>
      </c>
      <c r="G1174" s="2">
        <v>114</v>
      </c>
      <c r="H1174" s="11">
        <v>0.31932773109243695</v>
      </c>
      <c r="I1174">
        <v>0</v>
      </c>
      <c r="J1174" t="str">
        <f>IF(OR(F1174="History &amp; War", F1174="Economy &amp; Educational &amp; Science", F1174="Psychology &amp; Spirituality &amp; Esotericism"), "Interesting", "Not interesing")</f>
        <v>Not interesing</v>
      </c>
    </row>
    <row r="1175" spans="1:10" x14ac:dyDescent="0.2">
      <c r="A1175" t="s">
        <v>2469</v>
      </c>
      <c r="B1175" t="s">
        <v>2470</v>
      </c>
      <c r="C1175" s="2">
        <v>402</v>
      </c>
      <c r="D1175" s="2">
        <v>310</v>
      </c>
      <c r="E1175" t="s">
        <v>7029</v>
      </c>
      <c r="F1175" t="s">
        <v>7036</v>
      </c>
      <c r="G1175" s="2">
        <v>92</v>
      </c>
      <c r="H1175" s="11">
        <v>0.22885572139303484</v>
      </c>
      <c r="I1175">
        <v>0</v>
      </c>
      <c r="J1175" t="str">
        <f>IF(OR(F1175="History &amp; War", F1175="Economy &amp; Educational &amp; Science", F1175="Psychology &amp; Spirituality &amp; Esotericism"), "Interesting", "Not interesing")</f>
        <v>Not interesing</v>
      </c>
    </row>
    <row r="1176" spans="1:10" x14ac:dyDescent="0.2">
      <c r="A1176" t="s">
        <v>2479</v>
      </c>
      <c r="B1176" t="s">
        <v>2480</v>
      </c>
      <c r="C1176" s="2">
        <v>268</v>
      </c>
      <c r="D1176" s="2">
        <v>118</v>
      </c>
      <c r="E1176" t="s">
        <v>7027</v>
      </c>
      <c r="F1176" t="s">
        <v>7038</v>
      </c>
      <c r="G1176" s="2">
        <v>150</v>
      </c>
      <c r="H1176" s="11">
        <v>0.55970149253731338</v>
      </c>
      <c r="I1176">
        <v>0</v>
      </c>
      <c r="J1176" t="str">
        <f>IF(OR(F1176="History &amp; War", F1176="Economy &amp; Educational &amp; Science", F1176="Psychology &amp; Spirituality &amp; Esotericism"), "Interesting", "Not interesing")</f>
        <v>Not interesing</v>
      </c>
    </row>
    <row r="1177" spans="1:10" x14ac:dyDescent="0.2">
      <c r="A1177" t="s">
        <v>2481</v>
      </c>
      <c r="B1177" t="s">
        <v>2482</v>
      </c>
      <c r="C1177" s="2">
        <v>528</v>
      </c>
      <c r="D1177" s="2">
        <v>412</v>
      </c>
      <c r="E1177" t="s">
        <v>7029</v>
      </c>
      <c r="F1177" t="s">
        <v>7042</v>
      </c>
      <c r="G1177" s="2">
        <v>116</v>
      </c>
      <c r="H1177" s="11">
        <v>0.2196969696969697</v>
      </c>
      <c r="I1177">
        <v>0</v>
      </c>
      <c r="J1177" t="str">
        <f>IF(OR(F1177="History &amp; War", F1177="Economy &amp; Educational &amp; Science", F1177="Psychology &amp; Spirituality &amp; Esotericism"), "Interesting", "Not interesing")</f>
        <v>Not interesing</v>
      </c>
    </row>
    <row r="1178" spans="1:10" x14ac:dyDescent="0.2">
      <c r="A1178" t="s">
        <v>2483</v>
      </c>
      <c r="B1178" t="s">
        <v>2484</v>
      </c>
      <c r="C1178" s="2">
        <v>429</v>
      </c>
      <c r="D1178" s="2">
        <v>356</v>
      </c>
      <c r="E1178" t="s">
        <v>7027</v>
      </c>
      <c r="F1178" t="s">
        <v>7039</v>
      </c>
      <c r="G1178" s="2">
        <v>73</v>
      </c>
      <c r="H1178" s="11">
        <v>0.17016317016317017</v>
      </c>
      <c r="I1178">
        <v>0</v>
      </c>
      <c r="J1178" t="str">
        <f>IF(OR(F1178="History &amp; War", F1178="Economy &amp; Educational &amp; Science", F1178="Psychology &amp; Spirituality &amp; Esotericism"), "Interesting", "Not interesing")</f>
        <v>Not interesing</v>
      </c>
    </row>
    <row r="1179" spans="1:10" x14ac:dyDescent="0.2">
      <c r="A1179" t="s">
        <v>2485</v>
      </c>
      <c r="B1179" t="s">
        <v>2486</v>
      </c>
      <c r="C1179" s="2">
        <v>268</v>
      </c>
      <c r="D1179" s="2">
        <v>260</v>
      </c>
      <c r="E1179" t="s">
        <v>7027</v>
      </c>
      <c r="F1179" t="s">
        <v>7039</v>
      </c>
      <c r="G1179" s="2">
        <v>8</v>
      </c>
      <c r="H1179" s="11">
        <v>2.9850746268656716E-2</v>
      </c>
      <c r="I1179">
        <v>0</v>
      </c>
      <c r="J1179" t="str">
        <f>IF(OR(F1179="History &amp; War", F1179="Economy &amp; Educational &amp; Science", F1179="Psychology &amp; Spirituality &amp; Esotericism"), "Interesting", "Not interesing")</f>
        <v>Not interesing</v>
      </c>
    </row>
    <row r="1180" spans="1:10" x14ac:dyDescent="0.2">
      <c r="A1180" t="s">
        <v>2487</v>
      </c>
      <c r="B1180" t="s">
        <v>2488</v>
      </c>
      <c r="C1180" s="2">
        <v>447</v>
      </c>
      <c r="D1180" s="2">
        <v>291</v>
      </c>
      <c r="E1180" t="s">
        <v>7027</v>
      </c>
      <c r="F1180" t="s">
        <v>7038</v>
      </c>
      <c r="G1180" s="2">
        <v>156</v>
      </c>
      <c r="H1180" s="11">
        <v>0.34899328859060402</v>
      </c>
      <c r="I1180">
        <v>0</v>
      </c>
      <c r="J1180" t="str">
        <f>IF(OR(F1180="History &amp; War", F1180="Economy &amp; Educational &amp; Science", F1180="Psychology &amp; Spirituality &amp; Esotericism"), "Interesting", "Not interesing")</f>
        <v>Not interesing</v>
      </c>
    </row>
    <row r="1181" spans="1:10" x14ac:dyDescent="0.2">
      <c r="A1181" t="s">
        <v>2489</v>
      </c>
      <c r="B1181" t="s">
        <v>2490</v>
      </c>
      <c r="C1181" s="2">
        <v>402</v>
      </c>
      <c r="D1181" s="2">
        <v>334</v>
      </c>
      <c r="E1181" t="s">
        <v>7027</v>
      </c>
      <c r="F1181" t="s">
        <v>7039</v>
      </c>
      <c r="G1181" s="2">
        <v>68</v>
      </c>
      <c r="H1181" s="11">
        <v>0.1691542288557214</v>
      </c>
      <c r="I1181">
        <v>0</v>
      </c>
      <c r="J1181" t="str">
        <f>IF(OR(F1181="History &amp; War", F1181="Economy &amp; Educational &amp; Science", F1181="Psychology &amp; Spirituality &amp; Esotericism"), "Interesting", "Not interesing")</f>
        <v>Not interesing</v>
      </c>
    </row>
    <row r="1182" spans="1:10" x14ac:dyDescent="0.2">
      <c r="A1182" t="s">
        <v>2492</v>
      </c>
      <c r="B1182" t="s">
        <v>73</v>
      </c>
      <c r="C1182" s="2">
        <v>319</v>
      </c>
      <c r="D1182" s="2">
        <v>287</v>
      </c>
      <c r="E1182" t="s">
        <v>7029</v>
      </c>
      <c r="F1182" t="s">
        <v>7036</v>
      </c>
      <c r="G1182" s="2">
        <v>32</v>
      </c>
      <c r="H1182" s="11">
        <v>0.10031347962382445</v>
      </c>
      <c r="I1182">
        <v>0</v>
      </c>
      <c r="J1182" t="str">
        <f>IF(OR(F1182="History &amp; War", F1182="Economy &amp; Educational &amp; Science", F1182="Psychology &amp; Spirituality &amp; Esotericism"), "Interesting", "Not interesing")</f>
        <v>Not interesing</v>
      </c>
    </row>
    <row r="1183" spans="1:10" x14ac:dyDescent="0.2">
      <c r="A1183" t="s">
        <v>2493</v>
      </c>
      <c r="B1183" t="s">
        <v>2494</v>
      </c>
      <c r="C1183" s="2">
        <v>331</v>
      </c>
      <c r="D1183" s="2">
        <v>261</v>
      </c>
      <c r="E1183" t="s">
        <v>7029</v>
      </c>
      <c r="F1183" t="s">
        <v>7036</v>
      </c>
      <c r="G1183" s="2">
        <v>70</v>
      </c>
      <c r="H1183" s="11">
        <v>0.21148036253776434</v>
      </c>
      <c r="I1183">
        <v>0</v>
      </c>
      <c r="J1183" t="str">
        <f>IF(OR(F1183="History &amp; War", F1183="Economy &amp; Educational &amp; Science", F1183="Psychology &amp; Spirituality &amp; Esotericism"), "Interesting", "Not interesing")</f>
        <v>Not interesing</v>
      </c>
    </row>
    <row r="1184" spans="1:10" x14ac:dyDescent="0.2">
      <c r="A1184" t="s">
        <v>2495</v>
      </c>
      <c r="B1184" t="s">
        <v>2496</v>
      </c>
      <c r="C1184" s="2">
        <v>269</v>
      </c>
      <c r="D1184" s="2">
        <v>204</v>
      </c>
      <c r="E1184" t="s">
        <v>7029</v>
      </c>
      <c r="F1184" t="s">
        <v>7045</v>
      </c>
      <c r="G1184" s="2">
        <v>65</v>
      </c>
      <c r="H1184" s="11">
        <v>0.24163568773234201</v>
      </c>
      <c r="I1184">
        <v>0</v>
      </c>
      <c r="J1184" t="str">
        <f>IF(OR(F1184="History &amp; War", F1184="Economy &amp; Educational &amp; Science", F1184="Psychology &amp; Spirituality &amp; Esotericism"), "Interesting", "Not interesing")</f>
        <v>Not interesing</v>
      </c>
    </row>
    <row r="1185" spans="1:10" x14ac:dyDescent="0.2">
      <c r="A1185" t="s">
        <v>2501</v>
      </c>
      <c r="B1185" t="s">
        <v>2439</v>
      </c>
      <c r="C1185" s="2">
        <v>268</v>
      </c>
      <c r="D1185" s="2">
        <v>214</v>
      </c>
      <c r="E1185" t="s">
        <v>7027</v>
      </c>
      <c r="F1185" t="s">
        <v>7039</v>
      </c>
      <c r="G1185" s="2">
        <v>54</v>
      </c>
      <c r="H1185" s="11">
        <v>0.20149253731343283</v>
      </c>
      <c r="I1185">
        <v>0</v>
      </c>
      <c r="J1185" t="str">
        <f>IF(OR(F1185="History &amp; War", F1185="Economy &amp; Educational &amp; Science", F1185="Psychology &amp; Spirituality &amp; Esotericism"), "Interesting", "Not interesing")</f>
        <v>Not interesing</v>
      </c>
    </row>
    <row r="1186" spans="1:10" x14ac:dyDescent="0.2">
      <c r="A1186" t="s">
        <v>2502</v>
      </c>
      <c r="B1186" t="s">
        <v>2503</v>
      </c>
      <c r="C1186" s="2">
        <v>445</v>
      </c>
      <c r="D1186" s="2">
        <v>360</v>
      </c>
      <c r="E1186" t="s">
        <v>7027</v>
      </c>
      <c r="F1186" t="s">
        <v>7037</v>
      </c>
      <c r="G1186" s="2">
        <v>85</v>
      </c>
      <c r="H1186" s="11">
        <v>0.19101123595505617</v>
      </c>
      <c r="I1186">
        <v>0</v>
      </c>
      <c r="J1186" t="str">
        <f>IF(OR(F1186="History &amp; War", F1186="Economy &amp; Educational &amp; Science", F1186="Psychology &amp; Spirituality &amp; Esotericism"), "Interesting", "Not interesing")</f>
        <v>Not interesing</v>
      </c>
    </row>
    <row r="1187" spans="1:10" x14ac:dyDescent="0.2">
      <c r="A1187" t="s">
        <v>2504</v>
      </c>
      <c r="B1187" t="s">
        <v>2505</v>
      </c>
      <c r="C1187" s="2">
        <v>443</v>
      </c>
      <c r="D1187" s="2">
        <v>346</v>
      </c>
      <c r="E1187" t="s">
        <v>7027</v>
      </c>
      <c r="F1187" t="s">
        <v>7037</v>
      </c>
      <c r="G1187" s="2">
        <v>97</v>
      </c>
      <c r="H1187" s="11">
        <v>0.21896162528216703</v>
      </c>
      <c r="I1187">
        <v>0</v>
      </c>
      <c r="J1187" t="str">
        <f>IF(OR(F1187="History &amp; War", F1187="Economy &amp; Educational &amp; Science", F1187="Psychology &amp; Spirituality &amp; Esotericism"), "Interesting", "Not interesing")</f>
        <v>Not interesing</v>
      </c>
    </row>
    <row r="1188" spans="1:10" x14ac:dyDescent="0.2">
      <c r="A1188" t="s">
        <v>2506</v>
      </c>
      <c r="B1188" t="s">
        <v>2507</v>
      </c>
      <c r="C1188" s="2">
        <v>384</v>
      </c>
      <c r="D1188" s="2">
        <v>227</v>
      </c>
      <c r="E1188" t="s">
        <v>7027</v>
      </c>
      <c r="F1188" t="s">
        <v>7039</v>
      </c>
      <c r="G1188" s="2">
        <v>157</v>
      </c>
      <c r="H1188" s="11">
        <v>0.40885416666666669</v>
      </c>
      <c r="I1188">
        <v>0</v>
      </c>
      <c r="J1188" t="str">
        <f>IF(OR(F1188="History &amp; War", F1188="Economy &amp; Educational &amp; Science", F1188="Psychology &amp; Spirituality &amp; Esotericism"), "Interesting", "Not interesing")</f>
        <v>Not interesing</v>
      </c>
    </row>
    <row r="1189" spans="1:10" x14ac:dyDescent="0.2">
      <c r="A1189" t="s">
        <v>2508</v>
      </c>
      <c r="B1189" t="s">
        <v>2509</v>
      </c>
      <c r="C1189" s="2">
        <v>473</v>
      </c>
      <c r="D1189" s="2">
        <v>312</v>
      </c>
      <c r="E1189" t="s">
        <v>7027</v>
      </c>
      <c r="F1189" t="s">
        <v>7041</v>
      </c>
      <c r="G1189" s="2">
        <v>161</v>
      </c>
      <c r="H1189" s="11">
        <v>0.34038054968287529</v>
      </c>
      <c r="I1189">
        <v>0</v>
      </c>
      <c r="J1189" t="str">
        <f>IF(OR(F1189="History &amp; War", F1189="Economy &amp; Educational &amp; Science", F1189="Psychology &amp; Spirituality &amp; Esotericism"), "Interesting", "Not interesing")</f>
        <v>Interesting</v>
      </c>
    </row>
    <row r="1190" spans="1:10" x14ac:dyDescent="0.2">
      <c r="A1190" t="s">
        <v>2510</v>
      </c>
      <c r="B1190" t="s">
        <v>2511</v>
      </c>
      <c r="C1190" s="2">
        <v>591</v>
      </c>
      <c r="D1190" s="2">
        <v>496</v>
      </c>
      <c r="E1190" t="s">
        <v>7029</v>
      </c>
      <c r="F1190" t="s">
        <v>7037</v>
      </c>
      <c r="G1190" s="2">
        <v>95</v>
      </c>
      <c r="H1190" s="11">
        <v>0.16074450084602368</v>
      </c>
      <c r="I1190">
        <v>0</v>
      </c>
      <c r="J1190" t="str">
        <f>IF(OR(F1190="History &amp; War", F1190="Economy &amp; Educational &amp; Science", F1190="Psychology &amp; Spirituality &amp; Esotericism"), "Interesting", "Not interesing")</f>
        <v>Not interesing</v>
      </c>
    </row>
    <row r="1191" spans="1:10" x14ac:dyDescent="0.2">
      <c r="A1191" t="s">
        <v>2514</v>
      </c>
      <c r="B1191" t="s">
        <v>2515</v>
      </c>
      <c r="C1191" s="2">
        <v>294</v>
      </c>
      <c r="D1191" s="2">
        <v>159</v>
      </c>
      <c r="E1191" t="s">
        <v>7027</v>
      </c>
      <c r="F1191" t="s">
        <v>7038</v>
      </c>
      <c r="G1191" s="2">
        <v>135</v>
      </c>
      <c r="H1191" s="11">
        <v>0.45918367346938777</v>
      </c>
      <c r="I1191">
        <v>0</v>
      </c>
      <c r="J1191" t="str">
        <f>IF(OR(F1191="History &amp; War", F1191="Economy &amp; Educational &amp; Science", F1191="Psychology &amp; Spirituality &amp; Esotericism"), "Interesting", "Not interesing")</f>
        <v>Not interesing</v>
      </c>
    </row>
    <row r="1192" spans="1:10" x14ac:dyDescent="0.2">
      <c r="A1192" t="s">
        <v>2516</v>
      </c>
      <c r="B1192" t="s">
        <v>2517</v>
      </c>
      <c r="C1192" s="2">
        <v>311</v>
      </c>
      <c r="D1192" s="2">
        <v>264</v>
      </c>
      <c r="E1192" t="s">
        <v>7029</v>
      </c>
      <c r="F1192" t="s">
        <v>7044</v>
      </c>
      <c r="G1192" s="2">
        <v>47</v>
      </c>
      <c r="H1192" s="11">
        <v>0.15112540192926044</v>
      </c>
      <c r="I1192">
        <v>0</v>
      </c>
      <c r="J1192" t="str">
        <f>IF(OR(F1192="History &amp; War", F1192="Economy &amp; Educational &amp; Science", F1192="Psychology &amp; Spirituality &amp; Esotericism"), "Interesting", "Not interesing")</f>
        <v>Interesting</v>
      </c>
    </row>
    <row r="1193" spans="1:10" x14ac:dyDescent="0.2">
      <c r="A1193" t="s">
        <v>2520</v>
      </c>
      <c r="B1193" t="s">
        <v>2521</v>
      </c>
      <c r="C1193" s="2">
        <v>268</v>
      </c>
      <c r="D1193" s="2">
        <v>220</v>
      </c>
      <c r="E1193" t="s">
        <v>7027</v>
      </c>
      <c r="F1193" t="s">
        <v>7039</v>
      </c>
      <c r="G1193" s="2">
        <v>48</v>
      </c>
      <c r="H1193" s="11">
        <v>0.17910447761194029</v>
      </c>
      <c r="I1193">
        <v>0</v>
      </c>
      <c r="J1193" t="str">
        <f>IF(OR(F1193="History &amp; War", F1193="Economy &amp; Educational &amp; Science", F1193="Psychology &amp; Spirituality &amp; Esotericism"), "Interesting", "Not interesing")</f>
        <v>Not interesing</v>
      </c>
    </row>
    <row r="1194" spans="1:10" x14ac:dyDescent="0.2">
      <c r="A1194" t="s">
        <v>2522</v>
      </c>
      <c r="B1194" t="s">
        <v>2523</v>
      </c>
      <c r="C1194" s="2">
        <v>268</v>
      </c>
      <c r="D1194" s="2">
        <v>198</v>
      </c>
      <c r="E1194" t="s">
        <v>7027</v>
      </c>
      <c r="F1194" t="s">
        <v>7039</v>
      </c>
      <c r="G1194" s="2">
        <v>70</v>
      </c>
      <c r="H1194" s="11">
        <v>0.26119402985074625</v>
      </c>
      <c r="I1194">
        <v>0</v>
      </c>
      <c r="J1194" t="str">
        <f>IF(OR(F1194="History &amp; War", F1194="Economy &amp; Educational &amp; Science", F1194="Psychology &amp; Spirituality &amp; Esotericism"), "Interesting", "Not interesing")</f>
        <v>Not interesing</v>
      </c>
    </row>
    <row r="1195" spans="1:10" x14ac:dyDescent="0.2">
      <c r="A1195" t="s">
        <v>2526</v>
      </c>
      <c r="B1195" t="s">
        <v>2172</v>
      </c>
      <c r="C1195" s="2">
        <v>447</v>
      </c>
      <c r="D1195" s="2">
        <v>375</v>
      </c>
      <c r="E1195" t="s">
        <v>7027</v>
      </c>
      <c r="F1195" t="s">
        <v>7039</v>
      </c>
      <c r="G1195" s="2">
        <v>72</v>
      </c>
      <c r="H1195" s="11">
        <v>0.16107382550335569</v>
      </c>
      <c r="I1195">
        <v>0</v>
      </c>
      <c r="J1195" t="str">
        <f>IF(OR(F1195="History &amp; War", F1195="Economy &amp; Educational &amp; Science", F1195="Psychology &amp; Spirituality &amp; Esotericism"), "Interesting", "Not interesing")</f>
        <v>Not interesing</v>
      </c>
    </row>
    <row r="1196" spans="1:10" x14ac:dyDescent="0.2">
      <c r="A1196" t="s">
        <v>2527</v>
      </c>
      <c r="B1196" t="s">
        <v>2528</v>
      </c>
      <c r="C1196" s="2">
        <v>402</v>
      </c>
      <c r="D1196" s="2">
        <v>314</v>
      </c>
      <c r="E1196" t="s">
        <v>7027</v>
      </c>
      <c r="F1196" t="s">
        <v>7043</v>
      </c>
      <c r="G1196" s="2">
        <v>88</v>
      </c>
      <c r="H1196" s="11">
        <v>0.21890547263681592</v>
      </c>
      <c r="I1196">
        <v>0</v>
      </c>
      <c r="J1196" t="str">
        <f>IF(OR(F1196="History &amp; War", F1196="Economy &amp; Educational &amp; Science", F1196="Psychology &amp; Spirituality &amp; Esotericism"), "Interesting", "Not interesing")</f>
        <v>Interesting</v>
      </c>
    </row>
    <row r="1197" spans="1:10" x14ac:dyDescent="0.2">
      <c r="A1197" t="s">
        <v>2529</v>
      </c>
      <c r="B1197" t="s">
        <v>2530</v>
      </c>
      <c r="C1197" s="2">
        <v>447</v>
      </c>
      <c r="D1197" s="2">
        <v>317</v>
      </c>
      <c r="E1197" t="s">
        <v>7029</v>
      </c>
      <c r="F1197" t="s">
        <v>7037</v>
      </c>
      <c r="G1197" s="2">
        <v>130</v>
      </c>
      <c r="H1197" s="11">
        <v>0.29082774049217003</v>
      </c>
      <c r="I1197">
        <v>0</v>
      </c>
      <c r="J1197" t="str">
        <f>IF(OR(F1197="History &amp; War", F1197="Economy &amp; Educational &amp; Science", F1197="Psychology &amp; Spirituality &amp; Esotericism"), "Interesting", "Not interesing")</f>
        <v>Not interesing</v>
      </c>
    </row>
    <row r="1198" spans="1:10" x14ac:dyDescent="0.2">
      <c r="A1198" t="s">
        <v>2532</v>
      </c>
      <c r="B1198" t="s">
        <v>2533</v>
      </c>
      <c r="C1198" s="2">
        <v>536</v>
      </c>
      <c r="D1198" s="2">
        <v>407</v>
      </c>
      <c r="E1198" t="s">
        <v>7029</v>
      </c>
      <c r="F1198" t="s">
        <v>7041</v>
      </c>
      <c r="G1198" s="2">
        <v>129</v>
      </c>
      <c r="H1198" s="11">
        <v>0.24067164179104478</v>
      </c>
      <c r="I1198">
        <v>0</v>
      </c>
      <c r="J1198" t="str">
        <f>IF(OR(F1198="History &amp; War", F1198="Economy &amp; Educational &amp; Science", F1198="Psychology &amp; Spirituality &amp; Esotericism"), "Interesting", "Not interesing")</f>
        <v>Interesting</v>
      </c>
    </row>
    <row r="1199" spans="1:10" x14ac:dyDescent="0.2">
      <c r="A1199" t="s">
        <v>2534</v>
      </c>
      <c r="B1199" t="s">
        <v>1899</v>
      </c>
      <c r="C1199" s="2">
        <v>447</v>
      </c>
      <c r="D1199" s="2">
        <v>358</v>
      </c>
      <c r="E1199" t="s">
        <v>7029</v>
      </c>
      <c r="F1199" t="s">
        <v>7037</v>
      </c>
      <c r="G1199" s="2">
        <v>89</v>
      </c>
      <c r="H1199" s="11">
        <v>0.19910514541387025</v>
      </c>
      <c r="I1199">
        <v>0</v>
      </c>
      <c r="J1199" t="str">
        <f>IF(OR(F1199="History &amp; War", F1199="Economy &amp; Educational &amp; Science", F1199="Psychology &amp; Spirituality &amp; Esotericism"), "Interesting", "Not interesing")</f>
        <v>Not interesing</v>
      </c>
    </row>
    <row r="1200" spans="1:10" x14ac:dyDescent="0.2">
      <c r="A1200" t="s">
        <v>2537</v>
      </c>
      <c r="B1200" t="s">
        <v>2523</v>
      </c>
      <c r="C1200" s="2">
        <v>357</v>
      </c>
      <c r="D1200" s="2">
        <v>293</v>
      </c>
      <c r="E1200" t="s">
        <v>7027</v>
      </c>
      <c r="F1200" t="s">
        <v>7039</v>
      </c>
      <c r="G1200" s="2">
        <v>64</v>
      </c>
      <c r="H1200" s="11">
        <v>0.17927170868347339</v>
      </c>
      <c r="I1200">
        <v>0</v>
      </c>
      <c r="J1200" t="str">
        <f>IF(OR(F1200="History &amp; War", F1200="Economy &amp; Educational &amp; Science", F1200="Psychology &amp; Spirituality &amp; Esotericism"), "Interesting", "Not interesing")</f>
        <v>Not interesing</v>
      </c>
    </row>
    <row r="1201" spans="1:10" x14ac:dyDescent="0.2">
      <c r="A1201" t="s">
        <v>2539</v>
      </c>
      <c r="B1201">
        <v>1400</v>
      </c>
      <c r="C1201" s="2">
        <v>399</v>
      </c>
      <c r="D1201" s="2">
        <v>323</v>
      </c>
      <c r="E1201" t="s">
        <v>7029</v>
      </c>
      <c r="F1201" t="s">
        <v>7039</v>
      </c>
      <c r="G1201" s="2">
        <v>76</v>
      </c>
      <c r="H1201" s="11">
        <v>0.19047619047619047</v>
      </c>
      <c r="I1201">
        <v>0</v>
      </c>
      <c r="J1201" t="str">
        <f>IF(OR(F1201="History &amp; War", F1201="Economy &amp; Educational &amp; Science", F1201="Psychology &amp; Spirituality &amp; Esotericism"), "Interesting", "Not interesing")</f>
        <v>Not interesing</v>
      </c>
    </row>
    <row r="1202" spans="1:10" x14ac:dyDescent="0.2">
      <c r="A1202" t="s">
        <v>2542</v>
      </c>
      <c r="B1202" t="s">
        <v>2543</v>
      </c>
      <c r="C1202" s="2">
        <v>627</v>
      </c>
      <c r="D1202" s="2">
        <v>483</v>
      </c>
      <c r="E1202" t="s">
        <v>7027</v>
      </c>
      <c r="F1202" t="s">
        <v>7045</v>
      </c>
      <c r="G1202" s="2">
        <v>144</v>
      </c>
      <c r="H1202" s="11">
        <v>0.22966507177033493</v>
      </c>
      <c r="I1202">
        <v>0</v>
      </c>
      <c r="J1202" t="str">
        <f>IF(OR(F1202="History &amp; War", F1202="Economy &amp; Educational &amp; Science", F1202="Psychology &amp; Spirituality &amp; Esotericism"), "Interesting", "Not interesing")</f>
        <v>Not interesing</v>
      </c>
    </row>
    <row r="1203" spans="1:10" x14ac:dyDescent="0.2">
      <c r="A1203" t="s">
        <v>2544</v>
      </c>
      <c r="B1203" t="s">
        <v>2545</v>
      </c>
      <c r="C1203" s="2">
        <v>443</v>
      </c>
      <c r="D1203" s="2">
        <v>452</v>
      </c>
      <c r="E1203" t="s">
        <v>7029</v>
      </c>
      <c r="F1203" t="s">
        <v>7039</v>
      </c>
      <c r="G1203" s="2">
        <v>-9</v>
      </c>
      <c r="H1203" s="11">
        <v>-2.0316027088036117E-2</v>
      </c>
      <c r="I1203">
        <v>0</v>
      </c>
      <c r="J1203" t="str">
        <f>IF(OR(F1203="History &amp; War", F1203="Economy &amp; Educational &amp; Science", F1203="Psychology &amp; Spirituality &amp; Esotericism"), "Interesting", "Not interesing")</f>
        <v>Not interesing</v>
      </c>
    </row>
    <row r="1204" spans="1:10" x14ac:dyDescent="0.2">
      <c r="A1204" t="s">
        <v>2546</v>
      </c>
      <c r="B1204" t="s">
        <v>295</v>
      </c>
      <c r="C1204" s="2">
        <v>279</v>
      </c>
      <c r="D1204" s="2">
        <v>112</v>
      </c>
      <c r="E1204" t="s">
        <v>7027</v>
      </c>
      <c r="F1204" t="s">
        <v>7038</v>
      </c>
      <c r="G1204" s="2">
        <v>167</v>
      </c>
      <c r="H1204" s="11">
        <v>0.59856630824372759</v>
      </c>
      <c r="I1204">
        <v>0</v>
      </c>
      <c r="J1204" t="str">
        <f>IF(OR(F1204="History &amp; War", F1204="Economy &amp; Educational &amp; Science", F1204="Psychology &amp; Spirituality &amp; Esotericism"), "Interesting", "Not interesing")</f>
        <v>Not interesing</v>
      </c>
    </row>
    <row r="1205" spans="1:10" x14ac:dyDescent="0.2">
      <c r="A1205" t="s">
        <v>2549</v>
      </c>
      <c r="B1205" t="s">
        <v>2550</v>
      </c>
      <c r="C1205" s="2">
        <v>447</v>
      </c>
      <c r="D1205" s="2">
        <v>331</v>
      </c>
      <c r="E1205" t="s">
        <v>7027</v>
      </c>
      <c r="F1205" t="s">
        <v>7039</v>
      </c>
      <c r="G1205" s="2">
        <v>116</v>
      </c>
      <c r="H1205" s="11">
        <v>0.25950782997762861</v>
      </c>
      <c r="I1205">
        <v>0</v>
      </c>
      <c r="J1205" t="str">
        <f>IF(OR(F1205="History &amp; War", F1205="Economy &amp; Educational &amp; Science", F1205="Psychology &amp; Spirituality &amp; Esotericism"), "Interesting", "Not interesing")</f>
        <v>Not interesing</v>
      </c>
    </row>
    <row r="1206" spans="1:10" x14ac:dyDescent="0.2">
      <c r="A1206" t="s">
        <v>2551</v>
      </c>
      <c r="B1206" t="s">
        <v>2552</v>
      </c>
      <c r="C1206" s="2">
        <v>536</v>
      </c>
      <c r="D1206" s="2">
        <v>493</v>
      </c>
      <c r="E1206" t="s">
        <v>7027</v>
      </c>
      <c r="F1206" t="s">
        <v>7042</v>
      </c>
      <c r="G1206" s="2">
        <v>43</v>
      </c>
      <c r="H1206" s="11">
        <v>8.0223880597014921E-2</v>
      </c>
      <c r="I1206">
        <v>0</v>
      </c>
      <c r="J1206" t="str">
        <f>IF(OR(F1206="History &amp; War", F1206="Economy &amp; Educational &amp; Science", F1206="Psychology &amp; Spirituality &amp; Esotericism"), "Interesting", "Not interesing")</f>
        <v>Not interesing</v>
      </c>
    </row>
    <row r="1207" spans="1:10" x14ac:dyDescent="0.2">
      <c r="A1207" t="s">
        <v>2553</v>
      </c>
      <c r="B1207" t="s">
        <v>2554</v>
      </c>
      <c r="C1207" s="2">
        <v>160</v>
      </c>
      <c r="D1207" s="2">
        <v>139</v>
      </c>
      <c r="E1207" t="s">
        <v>7027</v>
      </c>
      <c r="F1207" t="s">
        <v>7036</v>
      </c>
      <c r="G1207" s="2">
        <v>21</v>
      </c>
      <c r="H1207" s="11">
        <v>0.13125000000000001</v>
      </c>
      <c r="I1207">
        <v>0</v>
      </c>
      <c r="J1207" t="str">
        <f>IF(OR(F1207="History &amp; War", F1207="Economy &amp; Educational &amp; Science", F1207="Psychology &amp; Spirituality &amp; Esotericism"), "Interesting", "Not interesing")</f>
        <v>Not interesing</v>
      </c>
    </row>
    <row r="1208" spans="1:10" x14ac:dyDescent="0.2">
      <c r="A1208" t="s">
        <v>2555</v>
      </c>
      <c r="B1208" t="s">
        <v>2556</v>
      </c>
      <c r="C1208" s="2">
        <v>268</v>
      </c>
      <c r="D1208" s="2">
        <v>198</v>
      </c>
      <c r="E1208" t="s">
        <v>7027</v>
      </c>
      <c r="F1208" t="s">
        <v>7037</v>
      </c>
      <c r="G1208" s="2">
        <v>70</v>
      </c>
      <c r="H1208" s="11">
        <v>0.26119402985074625</v>
      </c>
      <c r="I1208">
        <v>0</v>
      </c>
      <c r="J1208" t="str">
        <f>IF(OR(F1208="History &amp; War", F1208="Economy &amp; Educational &amp; Science", F1208="Psychology &amp; Spirituality &amp; Esotericism"), "Interesting", "Not interesing")</f>
        <v>Not interesing</v>
      </c>
    </row>
    <row r="1209" spans="1:10" x14ac:dyDescent="0.2">
      <c r="A1209" t="s">
        <v>2559</v>
      </c>
      <c r="B1209" t="s">
        <v>2560</v>
      </c>
      <c r="C1209" s="2">
        <v>268</v>
      </c>
      <c r="D1209" s="2">
        <v>217</v>
      </c>
      <c r="E1209" t="s">
        <v>7029</v>
      </c>
      <c r="F1209" t="s">
        <v>7042</v>
      </c>
      <c r="G1209" s="2">
        <v>51</v>
      </c>
      <c r="H1209" s="11">
        <v>0.19029850746268656</v>
      </c>
      <c r="I1209">
        <v>0</v>
      </c>
      <c r="J1209" t="str">
        <f>IF(OR(F1209="History &amp; War", F1209="Economy &amp; Educational &amp; Science", F1209="Psychology &amp; Spirituality &amp; Esotericism"), "Interesting", "Not interesing")</f>
        <v>Not interesing</v>
      </c>
    </row>
    <row r="1210" spans="1:10" x14ac:dyDescent="0.2">
      <c r="A1210" t="s">
        <v>2561</v>
      </c>
      <c r="B1210" t="s">
        <v>2562</v>
      </c>
      <c r="C1210" s="2">
        <v>649</v>
      </c>
      <c r="D1210" s="2">
        <v>571</v>
      </c>
      <c r="E1210" t="s">
        <v>7029</v>
      </c>
      <c r="F1210" t="s">
        <v>7044</v>
      </c>
      <c r="G1210" s="2">
        <v>78</v>
      </c>
      <c r="H1210" s="11">
        <v>0.12018489984591679</v>
      </c>
      <c r="I1210">
        <v>0</v>
      </c>
      <c r="J1210" t="str">
        <f>IF(OR(F1210="History &amp; War", F1210="Economy &amp; Educational &amp; Science", F1210="Psychology &amp; Spirituality &amp; Esotericism"), "Interesting", "Not interesing")</f>
        <v>Interesting</v>
      </c>
    </row>
    <row r="1211" spans="1:10" x14ac:dyDescent="0.2">
      <c r="A1211" t="s">
        <v>2563</v>
      </c>
      <c r="B1211" t="s">
        <v>2084</v>
      </c>
      <c r="C1211" s="2">
        <v>199</v>
      </c>
      <c r="D1211" s="2">
        <v>131</v>
      </c>
      <c r="E1211" t="s">
        <v>7027</v>
      </c>
      <c r="F1211" t="s">
        <v>7039</v>
      </c>
      <c r="G1211" s="2">
        <v>68</v>
      </c>
      <c r="H1211" s="11">
        <v>0.34170854271356782</v>
      </c>
      <c r="I1211">
        <v>0</v>
      </c>
      <c r="J1211" t="str">
        <f>IF(OR(F1211="History &amp; War", F1211="Economy &amp; Educational &amp; Science", F1211="Psychology &amp; Spirituality &amp; Esotericism"), "Interesting", "Not interesing")</f>
        <v>Not interesing</v>
      </c>
    </row>
    <row r="1212" spans="1:10" x14ac:dyDescent="0.2">
      <c r="A1212" t="s">
        <v>2568</v>
      </c>
      <c r="B1212" t="s">
        <v>2569</v>
      </c>
      <c r="C1212" s="2">
        <v>561</v>
      </c>
      <c r="D1212" s="2">
        <v>415</v>
      </c>
      <c r="E1212" t="s">
        <v>7029</v>
      </c>
      <c r="F1212" t="s">
        <v>7045</v>
      </c>
      <c r="G1212" s="2">
        <v>146</v>
      </c>
      <c r="H1212" s="11">
        <v>0.26024955436720143</v>
      </c>
      <c r="I1212">
        <v>0</v>
      </c>
      <c r="J1212" t="str">
        <f>IF(OR(F1212="History &amp; War", F1212="Economy &amp; Educational &amp; Science", F1212="Psychology &amp; Spirituality &amp; Esotericism"), "Interesting", "Not interesing")</f>
        <v>Not interesing</v>
      </c>
    </row>
    <row r="1213" spans="1:10" x14ac:dyDescent="0.2">
      <c r="A1213" t="s">
        <v>2570</v>
      </c>
      <c r="B1213" t="s">
        <v>2571</v>
      </c>
      <c r="C1213" s="2">
        <v>447</v>
      </c>
      <c r="D1213" s="2">
        <v>429</v>
      </c>
      <c r="E1213" t="s">
        <v>7029</v>
      </c>
      <c r="F1213" t="s">
        <v>7043</v>
      </c>
      <c r="G1213" s="2">
        <v>18</v>
      </c>
      <c r="H1213" s="11">
        <v>4.0268456375838924E-2</v>
      </c>
      <c r="I1213">
        <v>0</v>
      </c>
      <c r="J1213" t="str">
        <f>IF(OR(F1213="History &amp; War", F1213="Economy &amp; Educational &amp; Science", F1213="Psychology &amp; Spirituality &amp; Esotericism"), "Interesting", "Not interesing")</f>
        <v>Interesting</v>
      </c>
    </row>
    <row r="1214" spans="1:10" x14ac:dyDescent="0.2">
      <c r="A1214" t="s">
        <v>2572</v>
      </c>
      <c r="B1214" t="s">
        <v>2084</v>
      </c>
      <c r="C1214" s="2">
        <v>199</v>
      </c>
      <c r="D1214" s="2">
        <v>92</v>
      </c>
      <c r="E1214" t="s">
        <v>7027</v>
      </c>
      <c r="F1214" t="s">
        <v>7039</v>
      </c>
      <c r="G1214" s="2">
        <v>107</v>
      </c>
      <c r="H1214" s="11">
        <v>0.53768844221105527</v>
      </c>
      <c r="I1214">
        <v>0</v>
      </c>
      <c r="J1214" t="str">
        <f>IF(OR(F1214="History &amp; War", F1214="Economy &amp; Educational &amp; Science", F1214="Psychology &amp; Spirituality &amp; Esotericism"), "Interesting", "Not interesing")</f>
        <v>Not interesing</v>
      </c>
    </row>
    <row r="1215" spans="1:10" x14ac:dyDescent="0.2">
      <c r="A1215" t="s">
        <v>2574</v>
      </c>
      <c r="B1215" t="s">
        <v>2084</v>
      </c>
      <c r="C1215" s="2">
        <v>199</v>
      </c>
      <c r="D1215" s="2">
        <v>137</v>
      </c>
      <c r="E1215" t="s">
        <v>7027</v>
      </c>
      <c r="F1215" t="s">
        <v>7039</v>
      </c>
      <c r="G1215" s="2">
        <v>62</v>
      </c>
      <c r="H1215" s="11">
        <v>0.31155778894472363</v>
      </c>
      <c r="I1215">
        <v>0</v>
      </c>
      <c r="J1215" t="str">
        <f>IF(OR(F1215="History &amp; War", F1215="Economy &amp; Educational &amp; Science", F1215="Psychology &amp; Spirituality &amp; Esotericism"), "Interesting", "Not interesing")</f>
        <v>Not interesing</v>
      </c>
    </row>
    <row r="1216" spans="1:10" x14ac:dyDescent="0.2">
      <c r="A1216" t="s">
        <v>2575</v>
      </c>
      <c r="B1216" t="s">
        <v>2576</v>
      </c>
      <c r="C1216" s="2">
        <v>257</v>
      </c>
      <c r="D1216" s="2">
        <v>190</v>
      </c>
      <c r="E1216" t="s">
        <v>7027</v>
      </c>
      <c r="F1216" t="s">
        <v>7037</v>
      </c>
      <c r="G1216" s="2">
        <v>67</v>
      </c>
      <c r="H1216" s="11">
        <v>0.26070038910505838</v>
      </c>
      <c r="I1216">
        <v>0</v>
      </c>
      <c r="J1216" t="str">
        <f>IF(OR(F1216="History &amp; War", F1216="Economy &amp; Educational &amp; Science", F1216="Psychology &amp; Spirituality &amp; Esotericism"), "Interesting", "Not interesing")</f>
        <v>Not interesing</v>
      </c>
    </row>
    <row r="1217" spans="1:10" x14ac:dyDescent="0.2">
      <c r="A1217" t="s">
        <v>2577</v>
      </c>
      <c r="B1217" t="s">
        <v>2172</v>
      </c>
      <c r="C1217" s="2">
        <v>447</v>
      </c>
      <c r="D1217" s="2">
        <v>313</v>
      </c>
      <c r="E1217" t="s">
        <v>7027</v>
      </c>
      <c r="F1217" t="s">
        <v>7039</v>
      </c>
      <c r="G1217" s="2">
        <v>134</v>
      </c>
      <c r="H1217" s="11">
        <v>0.29977628635346754</v>
      </c>
      <c r="I1217">
        <v>0</v>
      </c>
      <c r="J1217" t="str">
        <f>IF(OR(F1217="History &amp; War", F1217="Economy &amp; Educational &amp; Science", F1217="Psychology &amp; Spirituality &amp; Esotericism"), "Interesting", "Not interesing")</f>
        <v>Not interesing</v>
      </c>
    </row>
    <row r="1218" spans="1:10" x14ac:dyDescent="0.2">
      <c r="A1218" t="s">
        <v>2578</v>
      </c>
      <c r="B1218" t="s">
        <v>2579</v>
      </c>
      <c r="C1218" s="2">
        <v>491</v>
      </c>
      <c r="D1218" s="2">
        <v>403</v>
      </c>
      <c r="E1218" t="s">
        <v>7029</v>
      </c>
      <c r="F1218" t="s">
        <v>7042</v>
      </c>
      <c r="G1218" s="2">
        <v>88</v>
      </c>
      <c r="H1218" s="11">
        <v>0.17922606924643583</v>
      </c>
      <c r="I1218">
        <v>0</v>
      </c>
      <c r="J1218" t="str">
        <f>IF(OR(F1218="History &amp; War", F1218="Economy &amp; Educational &amp; Science", F1218="Psychology &amp; Spirituality &amp; Esotericism"), "Interesting", "Not interesing")</f>
        <v>Not interesing</v>
      </c>
    </row>
    <row r="1219" spans="1:10" x14ac:dyDescent="0.2">
      <c r="A1219" t="s">
        <v>2580</v>
      </c>
      <c r="B1219" t="s">
        <v>2581</v>
      </c>
      <c r="C1219" s="2">
        <v>239</v>
      </c>
      <c r="D1219" s="2">
        <v>131</v>
      </c>
      <c r="E1219" t="s">
        <v>7029</v>
      </c>
      <c r="F1219" t="s">
        <v>7039</v>
      </c>
      <c r="G1219" s="2">
        <v>108</v>
      </c>
      <c r="H1219" s="11">
        <v>0.45188284518828453</v>
      </c>
      <c r="I1219">
        <v>0</v>
      </c>
      <c r="J1219" t="str">
        <f>IF(OR(F1219="History &amp; War", F1219="Economy &amp; Educational &amp; Science", F1219="Psychology &amp; Spirituality &amp; Esotericism"), "Interesting", "Not interesing")</f>
        <v>Not interesing</v>
      </c>
    </row>
    <row r="1220" spans="1:10" x14ac:dyDescent="0.2">
      <c r="A1220" t="s">
        <v>2582</v>
      </c>
      <c r="B1220" t="s">
        <v>2583</v>
      </c>
      <c r="C1220" s="2">
        <v>357</v>
      </c>
      <c r="D1220" s="2">
        <v>303</v>
      </c>
      <c r="E1220" t="s">
        <v>7029</v>
      </c>
      <c r="F1220" t="s">
        <v>7041</v>
      </c>
      <c r="G1220" s="2">
        <v>54</v>
      </c>
      <c r="H1220" s="11">
        <v>0.15126050420168066</v>
      </c>
      <c r="I1220">
        <v>0</v>
      </c>
      <c r="J1220" t="str">
        <f>IF(OR(F1220="History &amp; War", F1220="Economy &amp; Educational &amp; Science", F1220="Psychology &amp; Spirituality &amp; Esotericism"), "Interesting", "Not interesing")</f>
        <v>Interesting</v>
      </c>
    </row>
    <row r="1221" spans="1:10" x14ac:dyDescent="0.2">
      <c r="A1221" t="s">
        <v>2586</v>
      </c>
      <c r="B1221" t="s">
        <v>2172</v>
      </c>
      <c r="C1221" s="2">
        <v>447</v>
      </c>
      <c r="D1221" s="2">
        <v>362</v>
      </c>
      <c r="E1221" t="s">
        <v>7027</v>
      </c>
      <c r="F1221" t="s">
        <v>7039</v>
      </c>
      <c r="G1221" s="2">
        <v>85</v>
      </c>
      <c r="H1221" s="11">
        <v>0.19015659955257272</v>
      </c>
      <c r="I1221">
        <v>0</v>
      </c>
      <c r="J1221" t="str">
        <f>IF(OR(F1221="History &amp; War", F1221="Economy &amp; Educational &amp; Science", F1221="Psychology &amp; Spirituality &amp; Esotericism"), "Interesting", "Not interesing")</f>
        <v>Not interesing</v>
      </c>
    </row>
    <row r="1222" spans="1:10" x14ac:dyDescent="0.2">
      <c r="A1222" t="s">
        <v>2587</v>
      </c>
      <c r="B1222" t="s">
        <v>2588</v>
      </c>
      <c r="C1222" s="2">
        <v>325</v>
      </c>
      <c r="D1222" s="2">
        <v>250</v>
      </c>
      <c r="E1222" t="s">
        <v>7027</v>
      </c>
      <c r="F1222" t="s">
        <v>7041</v>
      </c>
      <c r="G1222" s="2">
        <v>75</v>
      </c>
      <c r="H1222" s="11">
        <v>0.23076923076923078</v>
      </c>
      <c r="I1222">
        <v>0</v>
      </c>
      <c r="J1222" t="str">
        <f>IF(OR(F1222="History &amp; War", F1222="Economy &amp; Educational &amp; Science", F1222="Psychology &amp; Spirituality &amp; Esotericism"), "Interesting", "Not interesing")</f>
        <v>Interesting</v>
      </c>
    </row>
    <row r="1223" spans="1:10" x14ac:dyDescent="0.2">
      <c r="A1223" t="s">
        <v>2589</v>
      </c>
      <c r="B1223" t="s">
        <v>2590</v>
      </c>
      <c r="C1223" s="2">
        <v>357</v>
      </c>
      <c r="D1223" s="2">
        <v>203</v>
      </c>
      <c r="E1223" t="s">
        <v>7029</v>
      </c>
      <c r="F1223" t="s">
        <v>7038</v>
      </c>
      <c r="G1223" s="2">
        <v>154</v>
      </c>
      <c r="H1223" s="11">
        <v>0.43137254901960786</v>
      </c>
      <c r="I1223">
        <v>0</v>
      </c>
      <c r="J1223" t="str">
        <f>IF(OR(F1223="History &amp; War", F1223="Economy &amp; Educational &amp; Science", F1223="Psychology &amp; Spirituality &amp; Esotericism"), "Interesting", "Not interesing")</f>
        <v>Not interesing</v>
      </c>
    </row>
    <row r="1224" spans="1:10" x14ac:dyDescent="0.2">
      <c r="A1224" t="s">
        <v>2593</v>
      </c>
      <c r="B1224" t="s">
        <v>2594</v>
      </c>
      <c r="C1224" s="2">
        <v>357</v>
      </c>
      <c r="D1224" s="2">
        <v>293</v>
      </c>
      <c r="E1224" t="s">
        <v>7029</v>
      </c>
      <c r="F1224" t="s">
        <v>7041</v>
      </c>
      <c r="G1224" s="2">
        <v>64</v>
      </c>
      <c r="H1224" s="11">
        <v>0.17927170868347339</v>
      </c>
      <c r="I1224">
        <v>0</v>
      </c>
      <c r="J1224" t="str">
        <f>IF(OR(F1224="History &amp; War", F1224="Economy &amp; Educational &amp; Science", F1224="Psychology &amp; Spirituality &amp; Esotericism"), "Interesting", "Not interesing")</f>
        <v>Interesting</v>
      </c>
    </row>
    <row r="1225" spans="1:10" x14ac:dyDescent="0.2">
      <c r="A1225" t="s">
        <v>2595</v>
      </c>
      <c r="B1225" t="s">
        <v>2486</v>
      </c>
      <c r="C1225" s="2">
        <v>268</v>
      </c>
      <c r="D1225" s="2">
        <v>121</v>
      </c>
      <c r="E1225" t="s">
        <v>7027</v>
      </c>
      <c r="F1225" t="s">
        <v>7039</v>
      </c>
      <c r="G1225" s="2">
        <v>147</v>
      </c>
      <c r="H1225" s="11">
        <v>0.54850746268656714</v>
      </c>
      <c r="I1225">
        <v>0</v>
      </c>
      <c r="J1225" t="str">
        <f>IF(OR(F1225="History &amp; War", F1225="Economy &amp; Educational &amp; Science", F1225="Psychology &amp; Spirituality &amp; Esotericism"), "Interesting", "Not interesing")</f>
        <v>Not interesing</v>
      </c>
    </row>
    <row r="1226" spans="1:10" x14ac:dyDescent="0.2">
      <c r="A1226" t="s">
        <v>2600</v>
      </c>
      <c r="C1226" s="2">
        <v>599</v>
      </c>
      <c r="D1226" s="2">
        <v>545</v>
      </c>
      <c r="E1226" t="s">
        <v>7027</v>
      </c>
      <c r="F1226" t="s">
        <v>7039</v>
      </c>
      <c r="G1226" s="2">
        <v>54</v>
      </c>
      <c r="H1226" s="11">
        <v>9.0150250417362271E-2</v>
      </c>
      <c r="I1226">
        <v>0</v>
      </c>
      <c r="J1226" t="str">
        <f>IF(OR(F1226="History &amp; War", F1226="Economy &amp; Educational &amp; Science", F1226="Psychology &amp; Spirituality &amp; Esotericism"), "Interesting", "Not interesing")</f>
        <v>Not interesing</v>
      </c>
    </row>
    <row r="1227" spans="1:10" x14ac:dyDescent="0.2">
      <c r="A1227" t="s">
        <v>2603</v>
      </c>
      <c r="B1227" t="s">
        <v>2604</v>
      </c>
      <c r="C1227" s="2">
        <v>325</v>
      </c>
      <c r="D1227" s="2">
        <v>211</v>
      </c>
      <c r="E1227" t="s">
        <v>7027</v>
      </c>
      <c r="F1227" t="s">
        <v>7037</v>
      </c>
      <c r="G1227" s="2">
        <v>114</v>
      </c>
      <c r="H1227" s="11">
        <v>0.35076923076923078</v>
      </c>
      <c r="I1227">
        <v>0</v>
      </c>
      <c r="J1227" t="str">
        <f>IF(OR(F1227="History &amp; War", F1227="Economy &amp; Educational &amp; Science", F1227="Psychology &amp; Spirituality &amp; Esotericism"), "Interesting", "Not interesing")</f>
        <v>Not interesing</v>
      </c>
    </row>
    <row r="1228" spans="1:10" x14ac:dyDescent="0.2">
      <c r="A1228" t="s">
        <v>2605</v>
      </c>
      <c r="B1228" t="s">
        <v>2606</v>
      </c>
      <c r="C1228" s="2">
        <v>178</v>
      </c>
      <c r="D1228" s="2">
        <v>141</v>
      </c>
      <c r="E1228" t="s">
        <v>7029</v>
      </c>
      <c r="F1228" t="s">
        <v>7037</v>
      </c>
      <c r="G1228" s="2">
        <v>37</v>
      </c>
      <c r="H1228" s="11">
        <v>0.20786516853932585</v>
      </c>
      <c r="I1228">
        <v>0</v>
      </c>
      <c r="J1228" t="str">
        <f>IF(OR(F1228="History &amp; War", F1228="Economy &amp; Educational &amp; Science", F1228="Psychology &amp; Spirituality &amp; Esotericism"), "Interesting", "Not interesing")</f>
        <v>Not interesing</v>
      </c>
    </row>
    <row r="1229" spans="1:10" x14ac:dyDescent="0.2">
      <c r="A1229" t="s">
        <v>2607</v>
      </c>
      <c r="B1229" t="s">
        <v>2608</v>
      </c>
      <c r="C1229" s="2">
        <v>531</v>
      </c>
      <c r="D1229" s="2">
        <v>504</v>
      </c>
      <c r="E1229" t="s">
        <v>7027</v>
      </c>
      <c r="F1229" t="s">
        <v>7041</v>
      </c>
      <c r="G1229" s="2">
        <v>27</v>
      </c>
      <c r="H1229" s="11">
        <v>5.0847457627118647E-2</v>
      </c>
      <c r="I1229">
        <v>0</v>
      </c>
      <c r="J1229" t="str">
        <f>IF(OR(F1229="History &amp; War", F1229="Economy &amp; Educational &amp; Science", F1229="Psychology &amp; Spirituality &amp; Esotericism"), "Interesting", "Not interesing")</f>
        <v>Interesting</v>
      </c>
    </row>
    <row r="1230" spans="1:10" x14ac:dyDescent="0.2">
      <c r="A1230" t="s">
        <v>2609</v>
      </c>
      <c r="B1230" t="s">
        <v>2610</v>
      </c>
      <c r="C1230" s="2">
        <v>213</v>
      </c>
      <c r="D1230" s="2">
        <v>147</v>
      </c>
      <c r="E1230" t="s">
        <v>7027</v>
      </c>
      <c r="F1230" t="s">
        <v>7037</v>
      </c>
      <c r="G1230" s="2">
        <v>66</v>
      </c>
      <c r="H1230" s="11">
        <v>0.30985915492957744</v>
      </c>
      <c r="I1230">
        <v>0</v>
      </c>
      <c r="J1230" t="str">
        <f>IF(OR(F1230="History &amp; War", F1230="Economy &amp; Educational &amp; Science", F1230="Psychology &amp; Spirituality &amp; Esotericism"), "Interesting", "Not interesing")</f>
        <v>Not interesing</v>
      </c>
    </row>
    <row r="1231" spans="1:10" x14ac:dyDescent="0.2">
      <c r="A1231" t="s">
        <v>2611</v>
      </c>
      <c r="B1231" t="s">
        <v>2612</v>
      </c>
      <c r="C1231" s="2">
        <v>268</v>
      </c>
      <c r="D1231" s="2">
        <v>198</v>
      </c>
      <c r="E1231" t="s">
        <v>7027</v>
      </c>
      <c r="F1231" t="s">
        <v>7037</v>
      </c>
      <c r="G1231" s="2">
        <v>70</v>
      </c>
      <c r="H1231" s="11">
        <v>0.26119402985074625</v>
      </c>
      <c r="I1231">
        <v>0</v>
      </c>
      <c r="J1231" t="str">
        <f>IF(OR(F1231="History &amp; War", F1231="Economy &amp; Educational &amp; Science", F1231="Psychology &amp; Spirituality &amp; Esotericism"), "Interesting", "Not interesing")</f>
        <v>Not interesing</v>
      </c>
    </row>
    <row r="1232" spans="1:10" x14ac:dyDescent="0.2">
      <c r="A1232" t="s">
        <v>2613</v>
      </c>
      <c r="B1232" t="s">
        <v>867</v>
      </c>
      <c r="C1232" s="2">
        <v>330</v>
      </c>
      <c r="D1232" s="2">
        <v>284</v>
      </c>
      <c r="E1232" t="s">
        <v>7027</v>
      </c>
      <c r="F1232" t="s">
        <v>7037</v>
      </c>
      <c r="G1232" s="2">
        <v>46</v>
      </c>
      <c r="H1232" s="11">
        <v>0.1393939393939394</v>
      </c>
      <c r="I1232">
        <v>0</v>
      </c>
      <c r="J1232" t="str">
        <f>IF(OR(F1232="History &amp; War", F1232="Economy &amp; Educational &amp; Science", F1232="Psychology &amp; Spirituality &amp; Esotericism"), "Interesting", "Not interesing")</f>
        <v>Not interesing</v>
      </c>
    </row>
    <row r="1233" spans="1:10" x14ac:dyDescent="0.2">
      <c r="A1233" t="s">
        <v>2614</v>
      </c>
      <c r="B1233" t="s">
        <v>2615</v>
      </c>
      <c r="C1233" s="2">
        <v>325</v>
      </c>
      <c r="D1233" s="2">
        <v>280</v>
      </c>
      <c r="E1233" t="s">
        <v>7027</v>
      </c>
      <c r="F1233" t="s">
        <v>7045</v>
      </c>
      <c r="G1233" s="2">
        <v>45</v>
      </c>
      <c r="H1233" s="11">
        <v>0.13846153846153847</v>
      </c>
      <c r="I1233">
        <v>0</v>
      </c>
      <c r="J1233" t="str">
        <f>IF(OR(F1233="History &amp; War", F1233="Economy &amp; Educational &amp; Science", F1233="Psychology &amp; Spirituality &amp; Esotericism"), "Interesting", "Not interesing")</f>
        <v>Not interesing</v>
      </c>
    </row>
    <row r="1234" spans="1:10" x14ac:dyDescent="0.2">
      <c r="A1234" t="s">
        <v>2616</v>
      </c>
      <c r="B1234" t="s">
        <v>2617</v>
      </c>
      <c r="C1234" s="2">
        <v>499</v>
      </c>
      <c r="D1234" s="2">
        <v>414</v>
      </c>
      <c r="E1234" t="s">
        <v>7029</v>
      </c>
      <c r="F1234" t="s">
        <v>7039</v>
      </c>
      <c r="G1234" s="2">
        <v>85</v>
      </c>
      <c r="H1234" s="11">
        <v>0.17034068136272545</v>
      </c>
      <c r="I1234">
        <v>0</v>
      </c>
      <c r="J1234" t="str">
        <f>IF(OR(F1234="History &amp; War", F1234="Economy &amp; Educational &amp; Science", F1234="Psychology &amp; Spirituality &amp; Esotericism"), "Interesting", "Not interesing")</f>
        <v>Not interesing</v>
      </c>
    </row>
    <row r="1235" spans="1:10" x14ac:dyDescent="0.2">
      <c r="A1235" t="s">
        <v>2618</v>
      </c>
      <c r="B1235" t="s">
        <v>2619</v>
      </c>
      <c r="C1235" s="2">
        <v>268</v>
      </c>
      <c r="D1235" s="2">
        <v>139</v>
      </c>
      <c r="E1235" t="s">
        <v>7027</v>
      </c>
      <c r="F1235" t="s">
        <v>7037</v>
      </c>
      <c r="G1235" s="2">
        <v>129</v>
      </c>
      <c r="H1235" s="11">
        <v>0.48134328358208955</v>
      </c>
      <c r="I1235">
        <v>0</v>
      </c>
      <c r="J1235" t="str">
        <f>IF(OR(F1235="History &amp; War", F1235="Economy &amp; Educational &amp; Science", F1235="Psychology &amp; Spirituality &amp; Esotericism"), "Interesting", "Not interesing")</f>
        <v>Not interesing</v>
      </c>
    </row>
    <row r="1236" spans="1:10" x14ac:dyDescent="0.2">
      <c r="A1236" t="s">
        <v>2620</v>
      </c>
      <c r="B1236" t="s">
        <v>2621</v>
      </c>
      <c r="C1236" s="2">
        <v>268</v>
      </c>
      <c r="D1236" s="2">
        <v>201</v>
      </c>
      <c r="E1236" t="s">
        <v>7027</v>
      </c>
      <c r="F1236" t="s">
        <v>7039</v>
      </c>
      <c r="G1236" s="2">
        <v>67</v>
      </c>
      <c r="H1236" s="11">
        <v>0.25</v>
      </c>
      <c r="I1236">
        <v>0</v>
      </c>
      <c r="J1236" t="str">
        <f>IF(OR(F1236="History &amp; War", F1236="Economy &amp; Educational &amp; Science", F1236="Psychology &amp; Spirituality &amp; Esotericism"), "Interesting", "Not interesing")</f>
        <v>Not interesing</v>
      </c>
    </row>
    <row r="1237" spans="1:10" x14ac:dyDescent="0.2">
      <c r="A1237" t="s">
        <v>2622</v>
      </c>
      <c r="B1237" t="s">
        <v>2623</v>
      </c>
      <c r="C1237" s="2">
        <v>223</v>
      </c>
      <c r="D1237" s="2">
        <v>125</v>
      </c>
      <c r="E1237" t="s">
        <v>7027</v>
      </c>
      <c r="F1237" t="s">
        <v>7039</v>
      </c>
      <c r="G1237" s="2">
        <v>98</v>
      </c>
      <c r="H1237" s="11">
        <v>0.43946188340807174</v>
      </c>
      <c r="I1237">
        <v>0</v>
      </c>
      <c r="J1237" t="str">
        <f>IF(OR(F1237="History &amp; War", F1237="Economy &amp; Educational &amp; Science", F1237="Psychology &amp; Spirituality &amp; Esotericism"), "Interesting", "Not interesing")</f>
        <v>Not interesing</v>
      </c>
    </row>
    <row r="1238" spans="1:10" x14ac:dyDescent="0.2">
      <c r="A1238" t="s">
        <v>936</v>
      </c>
      <c r="B1238" t="s">
        <v>557</v>
      </c>
      <c r="C1238" s="2">
        <v>259</v>
      </c>
      <c r="D1238" s="2">
        <v>189</v>
      </c>
      <c r="E1238" t="s">
        <v>7027</v>
      </c>
      <c r="F1238" t="s">
        <v>7036</v>
      </c>
      <c r="G1238" s="2">
        <v>70</v>
      </c>
      <c r="H1238" s="11">
        <v>0.27027027027027029</v>
      </c>
      <c r="I1238">
        <v>0</v>
      </c>
      <c r="J1238" t="str">
        <f>IF(OR(F1238="History &amp; War", F1238="Economy &amp; Educational &amp; Science", F1238="Psychology &amp; Spirituality &amp; Esotericism"), "Interesting", "Not interesing")</f>
        <v>Not interesing</v>
      </c>
    </row>
    <row r="1239" spans="1:10" x14ac:dyDescent="0.2">
      <c r="A1239" t="s">
        <v>2624</v>
      </c>
      <c r="B1239" t="s">
        <v>2625</v>
      </c>
      <c r="C1239" s="2">
        <v>294</v>
      </c>
      <c r="D1239" s="2">
        <v>226</v>
      </c>
      <c r="E1239" t="s">
        <v>7027</v>
      </c>
      <c r="F1239" t="s">
        <v>7039</v>
      </c>
      <c r="G1239" s="2">
        <v>68</v>
      </c>
      <c r="H1239" s="11">
        <v>0.23129251700680273</v>
      </c>
      <c r="I1239">
        <v>0</v>
      </c>
      <c r="J1239" t="str">
        <f>IF(OR(F1239="History &amp; War", F1239="Economy &amp; Educational &amp; Science", F1239="Psychology &amp; Spirituality &amp; Esotericism"), "Interesting", "Not interesing")</f>
        <v>Not interesing</v>
      </c>
    </row>
    <row r="1240" spans="1:10" x14ac:dyDescent="0.2">
      <c r="A1240" t="s">
        <v>2626</v>
      </c>
      <c r="B1240" t="s">
        <v>2627</v>
      </c>
      <c r="C1240" s="2">
        <v>312</v>
      </c>
      <c r="D1240" s="2">
        <v>243</v>
      </c>
      <c r="E1240" t="s">
        <v>7027</v>
      </c>
      <c r="F1240" t="s">
        <v>7043</v>
      </c>
      <c r="G1240" s="2">
        <v>69</v>
      </c>
      <c r="H1240" s="11">
        <v>0.22115384615384615</v>
      </c>
      <c r="I1240">
        <v>0</v>
      </c>
      <c r="J1240" t="str">
        <f>IF(OR(F1240="History &amp; War", F1240="Economy &amp; Educational &amp; Science", F1240="Psychology &amp; Spirituality &amp; Esotericism"), "Interesting", "Not interesing")</f>
        <v>Interesting</v>
      </c>
    </row>
    <row r="1241" spans="1:10" x14ac:dyDescent="0.2">
      <c r="A1241" t="s">
        <v>2632</v>
      </c>
      <c r="B1241" t="s">
        <v>2633</v>
      </c>
      <c r="C1241" s="2">
        <v>325</v>
      </c>
      <c r="D1241" s="2">
        <v>260</v>
      </c>
      <c r="E1241" t="s">
        <v>7027</v>
      </c>
      <c r="F1241" t="s">
        <v>7039</v>
      </c>
      <c r="G1241" s="2">
        <v>65</v>
      </c>
      <c r="H1241" s="11">
        <v>0.2</v>
      </c>
      <c r="I1241">
        <v>0</v>
      </c>
      <c r="J1241" t="str">
        <f>IF(OR(F1241="History &amp; War", F1241="Economy &amp; Educational &amp; Science", F1241="Psychology &amp; Spirituality &amp; Esotericism"), "Interesting", "Not interesing")</f>
        <v>Not interesing</v>
      </c>
    </row>
    <row r="1242" spans="1:10" x14ac:dyDescent="0.2">
      <c r="A1242" t="s">
        <v>2634</v>
      </c>
      <c r="B1242" t="s">
        <v>2635</v>
      </c>
      <c r="C1242" s="2">
        <v>325</v>
      </c>
      <c r="D1242" s="2">
        <v>244</v>
      </c>
      <c r="E1242" t="s">
        <v>7027</v>
      </c>
      <c r="F1242" t="s">
        <v>7041</v>
      </c>
      <c r="G1242" s="2">
        <v>81</v>
      </c>
      <c r="H1242" s="11">
        <v>0.24923076923076923</v>
      </c>
      <c r="I1242">
        <v>0</v>
      </c>
      <c r="J1242" t="str">
        <f>IF(OR(F1242="History &amp; War", F1242="Economy &amp; Educational &amp; Science", F1242="Psychology &amp; Spirituality &amp; Esotericism"), "Interesting", "Not interesing")</f>
        <v>Interesting</v>
      </c>
    </row>
    <row r="1243" spans="1:10" x14ac:dyDescent="0.2">
      <c r="A1243" t="s">
        <v>2640</v>
      </c>
      <c r="B1243" t="s">
        <v>2641</v>
      </c>
      <c r="C1243" s="2">
        <v>268</v>
      </c>
      <c r="D1243" s="2">
        <v>190</v>
      </c>
      <c r="E1243" t="s">
        <v>7027</v>
      </c>
      <c r="F1243" t="s">
        <v>7036</v>
      </c>
      <c r="G1243" s="2">
        <v>78</v>
      </c>
      <c r="H1243" s="11">
        <v>0.29104477611940299</v>
      </c>
      <c r="I1243">
        <v>0</v>
      </c>
      <c r="J1243" t="str">
        <f>IF(OR(F1243="History &amp; War", F1243="Economy &amp; Educational &amp; Science", F1243="Psychology &amp; Spirituality &amp; Esotericism"), "Interesting", "Not interesing")</f>
        <v>Not interesing</v>
      </c>
    </row>
    <row r="1244" spans="1:10" x14ac:dyDescent="0.2">
      <c r="A1244" t="s">
        <v>2642</v>
      </c>
      <c r="B1244" t="s">
        <v>2643</v>
      </c>
      <c r="C1244" s="2">
        <v>569</v>
      </c>
      <c r="D1244" s="2">
        <v>398</v>
      </c>
      <c r="E1244" t="s">
        <v>7027</v>
      </c>
      <c r="F1244" t="s">
        <v>7041</v>
      </c>
      <c r="G1244" s="2">
        <v>171</v>
      </c>
      <c r="H1244" s="11">
        <v>0.30052724077328646</v>
      </c>
      <c r="I1244">
        <v>0</v>
      </c>
      <c r="J1244" t="str">
        <f>IF(OR(F1244="History &amp; War", F1244="Economy &amp; Educational &amp; Science", F1244="Psychology &amp; Spirituality &amp; Esotericism"), "Interesting", "Not interesing")</f>
        <v>Interesting</v>
      </c>
    </row>
    <row r="1245" spans="1:10" x14ac:dyDescent="0.2">
      <c r="A1245" t="s">
        <v>2646</v>
      </c>
      <c r="B1245" t="s">
        <v>2213</v>
      </c>
      <c r="C1245" s="2">
        <v>179</v>
      </c>
      <c r="D1245" s="2">
        <v>132</v>
      </c>
      <c r="E1245" t="s">
        <v>7027</v>
      </c>
      <c r="F1245" t="s">
        <v>7039</v>
      </c>
      <c r="G1245" s="2">
        <v>47</v>
      </c>
      <c r="H1245" s="11">
        <v>0.26256983240223464</v>
      </c>
      <c r="I1245">
        <v>0</v>
      </c>
      <c r="J1245" t="str">
        <f>IF(OR(F1245="History &amp; War", F1245="Economy &amp; Educational &amp; Science", F1245="Psychology &amp; Spirituality &amp; Esotericism"), "Interesting", "Not interesing")</f>
        <v>Not interesing</v>
      </c>
    </row>
    <row r="1246" spans="1:10" x14ac:dyDescent="0.2">
      <c r="A1246" t="s">
        <v>2647</v>
      </c>
      <c r="B1246" t="s">
        <v>2648</v>
      </c>
      <c r="C1246" s="2">
        <v>325</v>
      </c>
      <c r="D1246" s="2">
        <v>224</v>
      </c>
      <c r="E1246" t="s">
        <v>7029</v>
      </c>
      <c r="F1246" t="s">
        <v>7037</v>
      </c>
      <c r="G1246" s="2">
        <v>101</v>
      </c>
      <c r="H1246" s="11">
        <v>0.31076923076923074</v>
      </c>
      <c r="I1246">
        <v>0</v>
      </c>
      <c r="J1246" t="str">
        <f>IF(OR(F1246="History &amp; War", F1246="Economy &amp; Educational &amp; Science", F1246="Psychology &amp; Spirituality &amp; Esotericism"), "Interesting", "Not interesing")</f>
        <v>Not interesing</v>
      </c>
    </row>
    <row r="1247" spans="1:10" x14ac:dyDescent="0.2">
      <c r="A1247" t="s">
        <v>2649</v>
      </c>
      <c r="B1247" t="s">
        <v>2650</v>
      </c>
      <c r="C1247" s="2">
        <v>312</v>
      </c>
      <c r="D1247" s="2">
        <v>309</v>
      </c>
      <c r="E1247" t="s">
        <v>7027</v>
      </c>
      <c r="F1247" t="s">
        <v>7039</v>
      </c>
      <c r="G1247" s="2">
        <v>3</v>
      </c>
      <c r="H1247" s="11">
        <v>9.6153846153846159E-3</v>
      </c>
      <c r="I1247">
        <v>0</v>
      </c>
      <c r="J1247" t="str">
        <f>IF(OR(F1247="History &amp; War", F1247="Economy &amp; Educational &amp; Science", F1247="Psychology &amp; Spirituality &amp; Esotericism"), "Interesting", "Not interesing")</f>
        <v>Not interesing</v>
      </c>
    </row>
    <row r="1248" spans="1:10" x14ac:dyDescent="0.2">
      <c r="A1248" t="s">
        <v>2651</v>
      </c>
      <c r="B1248" t="s">
        <v>2652</v>
      </c>
      <c r="C1248" s="2">
        <v>447</v>
      </c>
      <c r="D1248" s="2">
        <v>344</v>
      </c>
      <c r="E1248" t="s">
        <v>7029</v>
      </c>
      <c r="F1248" t="s">
        <v>7039</v>
      </c>
      <c r="G1248" s="2">
        <v>103</v>
      </c>
      <c r="H1248" s="11">
        <v>0.23042505592841164</v>
      </c>
      <c r="I1248">
        <v>0</v>
      </c>
      <c r="J1248" t="str">
        <f>IF(OR(F1248="History &amp; War", F1248="Economy &amp; Educational &amp; Science", F1248="Psychology &amp; Spirituality &amp; Esotericism"), "Interesting", "Not interesing")</f>
        <v>Not interesing</v>
      </c>
    </row>
    <row r="1249" spans="1:10" x14ac:dyDescent="0.2">
      <c r="A1249" t="s">
        <v>2655</v>
      </c>
      <c r="B1249" t="s">
        <v>2308</v>
      </c>
      <c r="C1249" s="2">
        <v>299</v>
      </c>
      <c r="D1249" s="2">
        <v>230</v>
      </c>
      <c r="E1249" t="s">
        <v>7029</v>
      </c>
      <c r="F1249" t="s">
        <v>7045</v>
      </c>
      <c r="G1249" s="2">
        <v>69</v>
      </c>
      <c r="H1249" s="11">
        <v>0.23076923076923078</v>
      </c>
      <c r="I1249">
        <v>0</v>
      </c>
      <c r="J1249" t="str">
        <f>IF(OR(F1249="History &amp; War", F1249="Economy &amp; Educational &amp; Science", F1249="Psychology &amp; Spirituality &amp; Esotericism"), "Interesting", "Not interesing")</f>
        <v>Not interesing</v>
      </c>
    </row>
    <row r="1250" spans="1:10" x14ac:dyDescent="0.2">
      <c r="A1250" t="s">
        <v>2656</v>
      </c>
      <c r="B1250" t="s">
        <v>2657</v>
      </c>
      <c r="C1250" s="2">
        <v>294</v>
      </c>
      <c r="D1250" s="2">
        <v>206</v>
      </c>
      <c r="E1250" t="s">
        <v>7027</v>
      </c>
      <c r="F1250" t="s">
        <v>7037</v>
      </c>
      <c r="G1250" s="2">
        <v>88</v>
      </c>
      <c r="H1250" s="11">
        <v>0.29931972789115646</v>
      </c>
      <c r="I1250">
        <v>0</v>
      </c>
      <c r="J1250" t="str">
        <f>IF(OR(F1250="History &amp; War", F1250="Economy &amp; Educational &amp; Science", F1250="Psychology &amp; Spirituality &amp; Esotericism"), "Interesting", "Not interesing")</f>
        <v>Not interesing</v>
      </c>
    </row>
    <row r="1251" spans="1:10" x14ac:dyDescent="0.2">
      <c r="A1251" t="s">
        <v>2659</v>
      </c>
      <c r="B1251" t="s">
        <v>2660</v>
      </c>
      <c r="C1251" s="2">
        <v>268</v>
      </c>
      <c r="D1251" s="2">
        <v>225</v>
      </c>
      <c r="E1251" t="s">
        <v>7027</v>
      </c>
      <c r="F1251" t="s">
        <v>7039</v>
      </c>
      <c r="G1251" s="2">
        <v>43</v>
      </c>
      <c r="H1251" s="11">
        <v>0.16044776119402984</v>
      </c>
      <c r="I1251">
        <v>0</v>
      </c>
      <c r="J1251" t="str">
        <f>IF(OR(F1251="History &amp; War", F1251="Economy &amp; Educational &amp; Science", F1251="Psychology &amp; Spirituality &amp; Esotericism"), "Interesting", "Not interesing")</f>
        <v>Not interesing</v>
      </c>
    </row>
    <row r="1252" spans="1:10" x14ac:dyDescent="0.2">
      <c r="A1252" t="s">
        <v>2661</v>
      </c>
      <c r="B1252" t="s">
        <v>2662</v>
      </c>
      <c r="C1252" s="2">
        <v>447</v>
      </c>
      <c r="D1252" s="2">
        <v>299</v>
      </c>
      <c r="E1252" t="s">
        <v>7027</v>
      </c>
      <c r="F1252" t="s">
        <v>7042</v>
      </c>
      <c r="G1252" s="2">
        <v>148</v>
      </c>
      <c r="H1252" s="11">
        <v>0.33109619686800895</v>
      </c>
      <c r="I1252">
        <v>0</v>
      </c>
      <c r="J1252" t="str">
        <f>IF(OR(F1252="History &amp; War", F1252="Economy &amp; Educational &amp; Science", F1252="Psychology &amp; Spirituality &amp; Esotericism"), "Interesting", "Not interesing")</f>
        <v>Not interesing</v>
      </c>
    </row>
    <row r="1253" spans="1:10" x14ac:dyDescent="0.2">
      <c r="A1253" t="s">
        <v>2663</v>
      </c>
      <c r="B1253" t="s">
        <v>2664</v>
      </c>
      <c r="C1253" s="2">
        <v>299</v>
      </c>
      <c r="D1253" s="2">
        <v>290</v>
      </c>
      <c r="E1253" t="s">
        <v>7029</v>
      </c>
      <c r="F1253" t="s">
        <v>7039</v>
      </c>
      <c r="G1253" s="2">
        <v>9</v>
      </c>
      <c r="H1253" s="11">
        <v>3.0100334448160536E-2</v>
      </c>
      <c r="I1253">
        <v>0</v>
      </c>
      <c r="J1253" t="str">
        <f>IF(OR(F1253="History &amp; War", F1253="Economy &amp; Educational &amp; Science", F1253="Psychology &amp; Spirituality &amp; Esotericism"), "Interesting", "Not interesing")</f>
        <v>Not interesing</v>
      </c>
    </row>
    <row r="1254" spans="1:10" x14ac:dyDescent="0.2">
      <c r="A1254" t="s">
        <v>2665</v>
      </c>
      <c r="B1254" t="s">
        <v>2666</v>
      </c>
      <c r="C1254" s="2">
        <v>399</v>
      </c>
      <c r="D1254" s="2">
        <v>303</v>
      </c>
      <c r="E1254" t="s">
        <v>7029</v>
      </c>
      <c r="F1254" t="s">
        <v>7037</v>
      </c>
      <c r="G1254" s="2">
        <v>96</v>
      </c>
      <c r="H1254" s="11">
        <v>0.24060150375939848</v>
      </c>
      <c r="I1254">
        <v>0</v>
      </c>
      <c r="J1254" t="str">
        <f>IF(OR(F1254="History &amp; War", F1254="Economy &amp; Educational &amp; Science", F1254="Psychology &amp; Spirituality &amp; Esotericism"), "Interesting", "Not interesing")</f>
        <v>Not interesing</v>
      </c>
    </row>
    <row r="1255" spans="1:10" x14ac:dyDescent="0.2">
      <c r="A1255" t="s">
        <v>2667</v>
      </c>
      <c r="B1255" t="s">
        <v>2668</v>
      </c>
      <c r="C1255" s="2">
        <v>268</v>
      </c>
      <c r="D1255" s="2">
        <v>155</v>
      </c>
      <c r="E1255" t="s">
        <v>7027</v>
      </c>
      <c r="F1255" t="s">
        <v>7038</v>
      </c>
      <c r="G1255" s="2">
        <v>113</v>
      </c>
      <c r="H1255" s="11">
        <v>0.42164179104477612</v>
      </c>
      <c r="I1255">
        <v>0</v>
      </c>
      <c r="J1255" t="str">
        <f>IF(OR(F1255="History &amp; War", F1255="Economy &amp; Educational &amp; Science", F1255="Psychology &amp; Spirituality &amp; Esotericism"), "Interesting", "Not interesing")</f>
        <v>Not interesing</v>
      </c>
    </row>
    <row r="1256" spans="1:10" x14ac:dyDescent="0.2">
      <c r="A1256" t="s">
        <v>2671</v>
      </c>
      <c r="B1256" t="s">
        <v>2672</v>
      </c>
      <c r="C1256" s="2">
        <v>295</v>
      </c>
      <c r="D1256" s="2">
        <v>162</v>
      </c>
      <c r="E1256" t="s">
        <v>7027</v>
      </c>
      <c r="F1256" t="s">
        <v>7037</v>
      </c>
      <c r="G1256" s="2">
        <v>133</v>
      </c>
      <c r="H1256" s="11">
        <v>0.45084745762711864</v>
      </c>
      <c r="I1256">
        <v>0</v>
      </c>
      <c r="J1256" t="str">
        <f>IF(OR(F1256="History &amp; War", F1256="Economy &amp; Educational &amp; Science", F1256="Psychology &amp; Spirituality &amp; Esotericism"), "Interesting", "Not interesing")</f>
        <v>Not interesing</v>
      </c>
    </row>
    <row r="1257" spans="1:10" x14ac:dyDescent="0.2">
      <c r="A1257" t="s">
        <v>2675</v>
      </c>
      <c r="B1257" t="s">
        <v>2676</v>
      </c>
      <c r="C1257" s="2">
        <v>402</v>
      </c>
      <c r="D1257" s="2">
        <v>257</v>
      </c>
      <c r="E1257" t="s">
        <v>7027</v>
      </c>
      <c r="F1257" t="s">
        <v>7038</v>
      </c>
      <c r="G1257" s="2">
        <v>145</v>
      </c>
      <c r="H1257" s="11">
        <v>0.36069651741293535</v>
      </c>
      <c r="I1257">
        <v>0</v>
      </c>
      <c r="J1257" t="str">
        <f>IF(OR(F1257="History &amp; War", F1257="Economy &amp; Educational &amp; Science", F1257="Psychology &amp; Spirituality &amp; Esotericism"), "Interesting", "Not interesing")</f>
        <v>Not interesing</v>
      </c>
    </row>
    <row r="1258" spans="1:10" x14ac:dyDescent="0.2">
      <c r="A1258" t="s">
        <v>2677</v>
      </c>
      <c r="B1258" t="s">
        <v>2678</v>
      </c>
      <c r="C1258" s="2">
        <v>312</v>
      </c>
      <c r="D1258" s="2">
        <v>165</v>
      </c>
      <c r="E1258" t="s">
        <v>7029</v>
      </c>
      <c r="F1258" t="s">
        <v>7042</v>
      </c>
      <c r="G1258" s="2">
        <v>147</v>
      </c>
      <c r="H1258" s="11">
        <v>0.47115384615384615</v>
      </c>
      <c r="I1258">
        <v>0</v>
      </c>
      <c r="J1258" t="str">
        <f>IF(OR(F1258="History &amp; War", F1258="Economy &amp; Educational &amp; Science", F1258="Psychology &amp; Spirituality &amp; Esotericism"), "Interesting", "Not interesing")</f>
        <v>Not interesing</v>
      </c>
    </row>
    <row r="1259" spans="1:10" x14ac:dyDescent="0.2">
      <c r="A1259" t="s">
        <v>2682</v>
      </c>
      <c r="B1259" t="s">
        <v>2683</v>
      </c>
      <c r="C1259" s="2">
        <v>268</v>
      </c>
      <c r="D1259" s="2">
        <v>72</v>
      </c>
      <c r="E1259" t="s">
        <v>7027</v>
      </c>
      <c r="F1259" t="s">
        <v>7038</v>
      </c>
      <c r="G1259" s="2">
        <v>196</v>
      </c>
      <c r="H1259" s="11">
        <v>0.73134328358208955</v>
      </c>
      <c r="I1259">
        <v>0</v>
      </c>
      <c r="J1259" t="str">
        <f>IF(OR(F1259="History &amp; War", F1259="Economy &amp; Educational &amp; Science", F1259="Psychology &amp; Spirituality &amp; Esotericism"), "Interesting", "Not interesing")</f>
        <v>Not interesing</v>
      </c>
    </row>
    <row r="1260" spans="1:10" x14ac:dyDescent="0.2">
      <c r="A1260" t="s">
        <v>2684</v>
      </c>
      <c r="B1260" t="s">
        <v>2685</v>
      </c>
      <c r="C1260" s="2">
        <v>3579</v>
      </c>
      <c r="D1260" s="2">
        <v>2648</v>
      </c>
      <c r="E1260" t="s">
        <v>7029</v>
      </c>
      <c r="F1260" t="s">
        <v>7039</v>
      </c>
      <c r="G1260" s="2">
        <v>931</v>
      </c>
      <c r="H1260" s="11">
        <v>0.26012852752165411</v>
      </c>
      <c r="I1260">
        <v>0</v>
      </c>
      <c r="J1260" t="str">
        <f>IF(OR(F1260="History &amp; War", F1260="Economy &amp; Educational &amp; Science", F1260="Psychology &amp; Spirituality &amp; Esotericism"), "Interesting", "Not interesing")</f>
        <v>Not interesing</v>
      </c>
    </row>
    <row r="1261" spans="1:10" x14ac:dyDescent="0.2">
      <c r="A1261" t="s">
        <v>912</v>
      </c>
      <c r="B1261" t="s">
        <v>211</v>
      </c>
      <c r="C1261" s="2">
        <v>319</v>
      </c>
      <c r="D1261" s="2">
        <v>169</v>
      </c>
      <c r="E1261" t="s">
        <v>7029</v>
      </c>
      <c r="F1261" t="s">
        <v>7038</v>
      </c>
      <c r="G1261" s="2">
        <v>150</v>
      </c>
      <c r="H1261" s="11">
        <v>0.47021943573667713</v>
      </c>
      <c r="I1261">
        <v>0</v>
      </c>
      <c r="J1261" t="str">
        <f>IF(OR(F1261="History &amp; War", F1261="Economy &amp; Educational &amp; Science", F1261="Psychology &amp; Spirituality &amp; Esotericism"), "Interesting", "Not interesing")</f>
        <v>Not interesing</v>
      </c>
    </row>
    <row r="1262" spans="1:10" x14ac:dyDescent="0.2">
      <c r="A1262" t="s">
        <v>2686</v>
      </c>
      <c r="B1262" t="s">
        <v>2687</v>
      </c>
      <c r="C1262" s="2">
        <v>268</v>
      </c>
      <c r="D1262" s="2">
        <v>129</v>
      </c>
      <c r="E1262" t="s">
        <v>7027</v>
      </c>
      <c r="F1262" t="s">
        <v>7038</v>
      </c>
      <c r="G1262" s="2">
        <v>139</v>
      </c>
      <c r="H1262" s="11">
        <v>0.51865671641791045</v>
      </c>
      <c r="I1262">
        <v>0</v>
      </c>
      <c r="J1262" t="str">
        <f>IF(OR(F1262="History &amp; War", F1262="Economy &amp; Educational &amp; Science", F1262="Psychology &amp; Spirituality &amp; Esotericism"), "Interesting", "Not interesing")</f>
        <v>Not interesing</v>
      </c>
    </row>
    <row r="1263" spans="1:10" x14ac:dyDescent="0.2">
      <c r="A1263" t="s">
        <v>2688</v>
      </c>
      <c r="B1263" t="s">
        <v>2660</v>
      </c>
      <c r="C1263" s="2">
        <v>312</v>
      </c>
      <c r="D1263" s="2">
        <v>212</v>
      </c>
      <c r="E1263" t="s">
        <v>7027</v>
      </c>
      <c r="F1263" t="s">
        <v>7039</v>
      </c>
      <c r="G1263" s="2">
        <v>100</v>
      </c>
      <c r="H1263" s="11">
        <v>0.32051282051282054</v>
      </c>
      <c r="I1263">
        <v>0</v>
      </c>
      <c r="J1263" t="str">
        <f>IF(OR(F1263="History &amp; War", F1263="Economy &amp; Educational &amp; Science", F1263="Psychology &amp; Spirituality &amp; Esotericism"), "Interesting", "Not interesing")</f>
        <v>Not interesing</v>
      </c>
    </row>
    <row r="1264" spans="1:10" x14ac:dyDescent="0.2">
      <c r="A1264" t="s">
        <v>2691</v>
      </c>
      <c r="B1264" t="s">
        <v>2692</v>
      </c>
      <c r="C1264" s="2">
        <v>294</v>
      </c>
      <c r="D1264" s="2">
        <v>153</v>
      </c>
      <c r="E1264" t="s">
        <v>7027</v>
      </c>
      <c r="F1264" t="s">
        <v>7037</v>
      </c>
      <c r="G1264" s="2">
        <v>141</v>
      </c>
      <c r="H1264" s="11">
        <v>0.47959183673469385</v>
      </c>
      <c r="I1264">
        <v>0</v>
      </c>
      <c r="J1264" t="str">
        <f>IF(OR(F1264="History &amp; War", F1264="Economy &amp; Educational &amp; Science", F1264="Psychology &amp; Spirituality &amp; Esotericism"), "Interesting", "Not interesing")</f>
        <v>Not interesing</v>
      </c>
    </row>
    <row r="1265" spans="1:10" x14ac:dyDescent="0.2">
      <c r="A1265" t="s">
        <v>2693</v>
      </c>
      <c r="B1265" t="s">
        <v>2694</v>
      </c>
      <c r="C1265" s="2">
        <v>289</v>
      </c>
      <c r="D1265" s="2">
        <v>168</v>
      </c>
      <c r="E1265" t="s">
        <v>7027</v>
      </c>
      <c r="F1265" t="s">
        <v>7039</v>
      </c>
      <c r="G1265" s="2">
        <v>121</v>
      </c>
      <c r="H1265" s="11">
        <v>0.41868512110726641</v>
      </c>
      <c r="I1265">
        <v>0</v>
      </c>
      <c r="J1265" t="str">
        <f>IF(OR(F1265="History &amp; War", F1265="Economy &amp; Educational &amp; Science", F1265="Psychology &amp; Spirituality &amp; Esotericism"), "Interesting", "Not interesing")</f>
        <v>Not interesing</v>
      </c>
    </row>
    <row r="1266" spans="1:10" x14ac:dyDescent="0.2">
      <c r="A1266" t="s">
        <v>2695</v>
      </c>
      <c r="B1266" t="s">
        <v>2696</v>
      </c>
      <c r="C1266" s="2">
        <v>268</v>
      </c>
      <c r="D1266" s="2">
        <v>180</v>
      </c>
      <c r="E1266" t="s">
        <v>7029</v>
      </c>
      <c r="F1266" t="s">
        <v>7044</v>
      </c>
      <c r="G1266" s="2">
        <v>88</v>
      </c>
      <c r="H1266" s="11">
        <v>0.32835820895522388</v>
      </c>
      <c r="I1266">
        <v>0</v>
      </c>
      <c r="J1266" t="str">
        <f>IF(OR(F1266="History &amp; War", F1266="Economy &amp; Educational &amp; Science", F1266="Psychology &amp; Spirituality &amp; Esotericism"), "Interesting", "Not interesing")</f>
        <v>Interesting</v>
      </c>
    </row>
    <row r="1267" spans="1:10" x14ac:dyDescent="0.2">
      <c r="A1267" t="s">
        <v>2697</v>
      </c>
      <c r="B1267" t="s">
        <v>2308</v>
      </c>
      <c r="C1267" s="2">
        <v>420</v>
      </c>
      <c r="D1267" s="2">
        <v>311</v>
      </c>
      <c r="E1267" t="s">
        <v>7029</v>
      </c>
      <c r="F1267" t="s">
        <v>7045</v>
      </c>
      <c r="G1267" s="2">
        <v>109</v>
      </c>
      <c r="H1267" s="11">
        <v>0.25952380952380955</v>
      </c>
      <c r="I1267">
        <v>0</v>
      </c>
      <c r="J1267" t="str">
        <f>IF(OR(F1267="History &amp; War", F1267="Economy &amp; Educational &amp; Science", F1267="Psychology &amp; Spirituality &amp; Esotericism"), "Interesting", "Not interesing")</f>
        <v>Not interesing</v>
      </c>
    </row>
    <row r="1268" spans="1:10" x14ac:dyDescent="0.2">
      <c r="A1268" t="s">
        <v>2698</v>
      </c>
      <c r="B1268" t="s">
        <v>2699</v>
      </c>
      <c r="C1268" s="2">
        <v>268</v>
      </c>
      <c r="D1268" s="2">
        <v>182</v>
      </c>
      <c r="E1268" t="s">
        <v>7027</v>
      </c>
      <c r="F1268" t="s">
        <v>7037</v>
      </c>
      <c r="G1268" s="2">
        <v>86</v>
      </c>
      <c r="H1268" s="11">
        <v>0.32089552238805968</v>
      </c>
      <c r="I1268">
        <v>0</v>
      </c>
      <c r="J1268" t="str">
        <f>IF(OR(F1268="History &amp; War", F1268="Economy &amp; Educational &amp; Science", F1268="Psychology &amp; Spirituality &amp; Esotericism"), "Interesting", "Not interesing")</f>
        <v>Not interesing</v>
      </c>
    </row>
    <row r="1269" spans="1:10" x14ac:dyDescent="0.2">
      <c r="A1269" t="s">
        <v>2702</v>
      </c>
      <c r="B1269" t="s">
        <v>2486</v>
      </c>
      <c r="C1269" s="2">
        <v>268</v>
      </c>
      <c r="D1269" s="2">
        <v>185</v>
      </c>
      <c r="E1269" t="s">
        <v>7027</v>
      </c>
      <c r="F1269" t="s">
        <v>7039</v>
      </c>
      <c r="G1269" s="2">
        <v>83</v>
      </c>
      <c r="H1269" s="11">
        <v>0.30970149253731344</v>
      </c>
      <c r="I1269">
        <v>0</v>
      </c>
      <c r="J1269" t="str">
        <f>IF(OR(F1269="History &amp; War", F1269="Economy &amp; Educational &amp; Science", F1269="Psychology &amp; Spirituality &amp; Esotericism"), "Interesting", "Not interesing")</f>
        <v>Not interesing</v>
      </c>
    </row>
    <row r="1270" spans="1:10" x14ac:dyDescent="0.2">
      <c r="A1270" t="s">
        <v>2703</v>
      </c>
      <c r="B1270" t="s">
        <v>2704</v>
      </c>
      <c r="C1270" s="2">
        <v>447</v>
      </c>
      <c r="D1270" s="2">
        <v>331</v>
      </c>
      <c r="E1270" t="s">
        <v>7027</v>
      </c>
      <c r="F1270" t="s">
        <v>7039</v>
      </c>
      <c r="G1270" s="2">
        <v>116</v>
      </c>
      <c r="H1270" s="11">
        <v>0.25950782997762861</v>
      </c>
      <c r="I1270">
        <v>0</v>
      </c>
      <c r="J1270" t="str">
        <f>IF(OR(F1270="History &amp; War", F1270="Economy &amp; Educational &amp; Science", F1270="Psychology &amp; Spirituality &amp; Esotericism"), "Interesting", "Not interesing")</f>
        <v>Not interesing</v>
      </c>
    </row>
    <row r="1271" spans="1:10" x14ac:dyDescent="0.2">
      <c r="A1271" t="s">
        <v>2706</v>
      </c>
      <c r="B1271" t="s">
        <v>2327</v>
      </c>
      <c r="C1271" s="2">
        <v>312</v>
      </c>
      <c r="D1271" s="2">
        <v>140</v>
      </c>
      <c r="E1271" t="s">
        <v>7029</v>
      </c>
      <c r="F1271" t="s">
        <v>7038</v>
      </c>
      <c r="G1271" s="2">
        <v>172</v>
      </c>
      <c r="H1271" s="11">
        <v>0.55128205128205132</v>
      </c>
      <c r="I1271">
        <v>0</v>
      </c>
      <c r="J1271" t="str">
        <f>IF(OR(F1271="History &amp; War", F1271="Economy &amp; Educational &amp; Science", F1271="Psychology &amp; Spirituality &amp; Esotericism"), "Interesting", "Not interesing")</f>
        <v>Not interesing</v>
      </c>
    </row>
    <row r="1272" spans="1:10" x14ac:dyDescent="0.2">
      <c r="A1272" t="s">
        <v>2709</v>
      </c>
      <c r="B1272" t="s">
        <v>2710</v>
      </c>
      <c r="C1272" s="2">
        <v>525</v>
      </c>
      <c r="D1272" s="2">
        <v>457</v>
      </c>
      <c r="E1272" t="s">
        <v>7027</v>
      </c>
      <c r="F1272" t="s">
        <v>7037</v>
      </c>
      <c r="G1272" s="2">
        <v>68</v>
      </c>
      <c r="H1272" s="11">
        <v>0.12952380952380951</v>
      </c>
      <c r="I1272">
        <v>0</v>
      </c>
      <c r="J1272" t="str">
        <f>IF(OR(F1272="History &amp; War", F1272="Economy &amp; Educational &amp; Science", F1272="Psychology &amp; Spirituality &amp; Esotericism"), "Interesting", "Not interesing")</f>
        <v>Not interesing</v>
      </c>
    </row>
    <row r="1273" spans="1:10" x14ac:dyDescent="0.2">
      <c r="A1273" t="s">
        <v>2711</v>
      </c>
      <c r="B1273" t="s">
        <v>2712</v>
      </c>
      <c r="C1273" s="2">
        <v>258</v>
      </c>
      <c r="D1273" s="2">
        <v>191</v>
      </c>
      <c r="E1273" t="s">
        <v>7027</v>
      </c>
      <c r="F1273" t="s">
        <v>7043</v>
      </c>
      <c r="G1273" s="2">
        <v>67</v>
      </c>
      <c r="H1273" s="11">
        <v>0.25968992248062017</v>
      </c>
      <c r="I1273">
        <v>0</v>
      </c>
      <c r="J1273" t="str">
        <f>IF(OR(F1273="History &amp; War", F1273="Economy &amp; Educational &amp; Science", F1273="Psychology &amp; Spirituality &amp; Esotericism"), "Interesting", "Not interesing")</f>
        <v>Interesting</v>
      </c>
    </row>
    <row r="1274" spans="1:10" x14ac:dyDescent="0.2">
      <c r="A1274" t="s">
        <v>2713</v>
      </c>
      <c r="B1274" t="s">
        <v>2714</v>
      </c>
      <c r="C1274" s="2">
        <v>443</v>
      </c>
      <c r="D1274" s="2">
        <v>385</v>
      </c>
      <c r="E1274" t="s">
        <v>7027</v>
      </c>
      <c r="F1274" t="s">
        <v>7039</v>
      </c>
      <c r="G1274" s="2">
        <v>58</v>
      </c>
      <c r="H1274" s="11">
        <v>0.1309255079006772</v>
      </c>
      <c r="I1274">
        <v>0</v>
      </c>
      <c r="J1274" t="str">
        <f>IF(OR(F1274="History &amp; War", F1274="Economy &amp; Educational &amp; Science", F1274="Psychology &amp; Spirituality &amp; Esotericism"), "Interesting", "Not interesing")</f>
        <v>Not interesing</v>
      </c>
    </row>
    <row r="1275" spans="1:10" x14ac:dyDescent="0.2">
      <c r="A1275" t="s">
        <v>2715</v>
      </c>
      <c r="B1275" t="s">
        <v>2716</v>
      </c>
      <c r="C1275" s="2">
        <v>294</v>
      </c>
      <c r="D1275" s="2">
        <v>185</v>
      </c>
      <c r="E1275" t="s">
        <v>7027</v>
      </c>
      <c r="F1275" t="s">
        <v>7036</v>
      </c>
      <c r="G1275" s="2">
        <v>109</v>
      </c>
      <c r="H1275" s="11">
        <v>0.37074829931972791</v>
      </c>
      <c r="I1275">
        <v>0</v>
      </c>
      <c r="J1275" t="str">
        <f>IF(OR(F1275="History &amp; War", F1275="Economy &amp; Educational &amp; Science", F1275="Psychology &amp; Spirituality &amp; Esotericism"), "Interesting", "Not interesing")</f>
        <v>Not interesing</v>
      </c>
    </row>
    <row r="1276" spans="1:10" x14ac:dyDescent="0.2">
      <c r="A1276" t="s">
        <v>2719</v>
      </c>
      <c r="B1276" t="s">
        <v>2720</v>
      </c>
      <c r="C1276" s="2">
        <v>259</v>
      </c>
      <c r="D1276" s="2">
        <v>158</v>
      </c>
      <c r="E1276" t="s">
        <v>7027</v>
      </c>
      <c r="F1276" t="s">
        <v>7039</v>
      </c>
      <c r="G1276" s="2">
        <v>101</v>
      </c>
      <c r="H1276" s="11">
        <v>0.38996138996138996</v>
      </c>
      <c r="I1276">
        <v>0</v>
      </c>
      <c r="J1276" t="str">
        <f>IF(OR(F1276="History &amp; War", F1276="Economy &amp; Educational &amp; Science", F1276="Psychology &amp; Spirituality &amp; Esotericism"), "Interesting", "Not interesing")</f>
        <v>Not interesing</v>
      </c>
    </row>
    <row r="1277" spans="1:10" x14ac:dyDescent="0.2">
      <c r="A1277" t="s">
        <v>1396</v>
      </c>
      <c r="B1277" t="s">
        <v>2721</v>
      </c>
      <c r="C1277" s="2">
        <v>267</v>
      </c>
      <c r="D1277" s="2">
        <v>192</v>
      </c>
      <c r="E1277" t="s">
        <v>7027</v>
      </c>
      <c r="F1277" t="s">
        <v>7039</v>
      </c>
      <c r="G1277" s="2">
        <v>75</v>
      </c>
      <c r="H1277" s="11">
        <v>0.2808988764044944</v>
      </c>
      <c r="I1277">
        <v>0</v>
      </c>
      <c r="J1277" t="str">
        <f>IF(OR(F1277="History &amp; War", F1277="Economy &amp; Educational &amp; Science", F1277="Psychology &amp; Spirituality &amp; Esotericism"), "Interesting", "Not interesing")</f>
        <v>Not interesing</v>
      </c>
    </row>
    <row r="1278" spans="1:10" x14ac:dyDescent="0.2">
      <c r="A1278" t="s">
        <v>999</v>
      </c>
      <c r="B1278" t="s">
        <v>742</v>
      </c>
      <c r="C1278" s="2">
        <v>239</v>
      </c>
      <c r="D1278" s="2">
        <v>136</v>
      </c>
      <c r="E1278" t="s">
        <v>7029</v>
      </c>
      <c r="F1278" t="s">
        <v>7037</v>
      </c>
      <c r="G1278" s="2">
        <v>103</v>
      </c>
      <c r="H1278" s="11">
        <v>0.43096234309623432</v>
      </c>
      <c r="I1278">
        <v>0</v>
      </c>
      <c r="J1278" t="str">
        <f>IF(OR(F1278="History &amp; War", F1278="Economy &amp; Educational &amp; Science", F1278="Psychology &amp; Spirituality &amp; Esotericism"), "Interesting", "Not interesing")</f>
        <v>Not interesing</v>
      </c>
    </row>
    <row r="1279" spans="1:10" x14ac:dyDescent="0.2">
      <c r="A1279" t="s">
        <v>2729</v>
      </c>
      <c r="B1279" t="s">
        <v>2730</v>
      </c>
      <c r="C1279" s="2">
        <v>357</v>
      </c>
      <c r="D1279" s="2">
        <v>296</v>
      </c>
      <c r="E1279" t="s">
        <v>7027</v>
      </c>
      <c r="F1279" t="s">
        <v>7041</v>
      </c>
      <c r="G1279" s="2">
        <v>61</v>
      </c>
      <c r="H1279" s="11">
        <v>0.17086834733893558</v>
      </c>
      <c r="I1279">
        <v>0</v>
      </c>
      <c r="J1279" t="str">
        <f>IF(OR(F1279="History &amp; War", F1279="Economy &amp; Educational &amp; Science", F1279="Psychology &amp; Spirituality &amp; Esotericism"), "Interesting", "Not interesing")</f>
        <v>Interesting</v>
      </c>
    </row>
    <row r="1280" spans="1:10" x14ac:dyDescent="0.2">
      <c r="A1280" t="s">
        <v>2731</v>
      </c>
      <c r="B1280" t="s">
        <v>2732</v>
      </c>
      <c r="C1280" s="2">
        <v>178</v>
      </c>
      <c r="D1280" s="2">
        <v>112</v>
      </c>
      <c r="E1280" t="s">
        <v>7029</v>
      </c>
      <c r="F1280" t="s">
        <v>7042</v>
      </c>
      <c r="G1280" s="2">
        <v>66</v>
      </c>
      <c r="H1280" s="11">
        <v>0.3707865168539326</v>
      </c>
      <c r="I1280">
        <v>0</v>
      </c>
      <c r="J1280" t="str">
        <f>IF(OR(F1280="History &amp; War", F1280="Economy &amp; Educational &amp; Science", F1280="Psychology &amp; Spirituality &amp; Esotericism"), "Interesting", "Not interesing")</f>
        <v>Not interesing</v>
      </c>
    </row>
    <row r="1281" spans="1:10" x14ac:dyDescent="0.2">
      <c r="A1281" t="s">
        <v>2733</v>
      </c>
      <c r="B1281" t="s">
        <v>1001</v>
      </c>
      <c r="C1281" s="2">
        <v>241</v>
      </c>
      <c r="D1281" s="2">
        <v>130</v>
      </c>
      <c r="E1281" t="s">
        <v>7027</v>
      </c>
      <c r="F1281" t="s">
        <v>7038</v>
      </c>
      <c r="G1281" s="2">
        <v>111</v>
      </c>
      <c r="H1281" s="11">
        <v>0.46058091286307051</v>
      </c>
      <c r="I1281">
        <v>0</v>
      </c>
      <c r="J1281" t="str">
        <f>IF(OR(F1281="History &amp; War", F1281="Economy &amp; Educational &amp; Science", F1281="Psychology &amp; Spirituality &amp; Esotericism"), "Interesting", "Not interesing")</f>
        <v>Not interesing</v>
      </c>
    </row>
    <row r="1282" spans="1:10" x14ac:dyDescent="0.2">
      <c r="A1282" t="s">
        <v>2734</v>
      </c>
      <c r="B1282" t="s">
        <v>2735</v>
      </c>
      <c r="C1282" s="2">
        <v>402</v>
      </c>
      <c r="D1282" s="2">
        <v>330</v>
      </c>
      <c r="E1282" t="s">
        <v>7029</v>
      </c>
      <c r="F1282" t="s">
        <v>7036</v>
      </c>
      <c r="G1282" s="2">
        <v>72</v>
      </c>
      <c r="H1282" s="11">
        <v>0.17910447761194029</v>
      </c>
      <c r="I1282">
        <v>0</v>
      </c>
      <c r="J1282" t="str">
        <f>IF(OR(F1282="History &amp; War", F1282="Economy &amp; Educational &amp; Science", F1282="Psychology &amp; Spirituality &amp; Esotericism"), "Interesting", "Not interesing")</f>
        <v>Not interesing</v>
      </c>
    </row>
    <row r="1283" spans="1:10" x14ac:dyDescent="0.2">
      <c r="A1283" t="s">
        <v>2736</v>
      </c>
      <c r="B1283" t="s">
        <v>2737</v>
      </c>
      <c r="C1283" s="2">
        <v>1399</v>
      </c>
      <c r="D1283" s="2">
        <v>1049</v>
      </c>
      <c r="E1283" t="s">
        <v>7027</v>
      </c>
      <c r="F1283" t="s">
        <v>7039</v>
      </c>
      <c r="G1283" s="2">
        <v>350</v>
      </c>
      <c r="H1283" s="11">
        <v>0.25017869907076484</v>
      </c>
      <c r="I1283">
        <v>0</v>
      </c>
      <c r="J1283" t="str">
        <f>IF(OR(F1283="History &amp; War", F1283="Economy &amp; Educational &amp; Science", F1283="Psychology &amp; Spirituality &amp; Esotericism"), "Interesting", "Not interesing")</f>
        <v>Not interesing</v>
      </c>
    </row>
    <row r="1284" spans="1:10" x14ac:dyDescent="0.2">
      <c r="A1284" t="s">
        <v>2738</v>
      </c>
      <c r="B1284" t="s">
        <v>2739</v>
      </c>
      <c r="C1284" s="2">
        <v>473</v>
      </c>
      <c r="D1284" s="2">
        <v>355</v>
      </c>
      <c r="E1284" t="s">
        <v>7027</v>
      </c>
      <c r="F1284" t="s">
        <v>7039</v>
      </c>
      <c r="G1284" s="2">
        <v>118</v>
      </c>
      <c r="H1284" s="11">
        <v>0.24947145877378435</v>
      </c>
      <c r="I1284">
        <v>0</v>
      </c>
      <c r="J1284" t="str">
        <f>IF(OR(F1284="History &amp; War", F1284="Economy &amp; Educational &amp; Science", F1284="Psychology &amp; Spirituality &amp; Esotericism"), "Interesting", "Not interesing")</f>
        <v>Not interesing</v>
      </c>
    </row>
    <row r="1285" spans="1:10" x14ac:dyDescent="0.2">
      <c r="A1285" t="s">
        <v>2742</v>
      </c>
      <c r="B1285" t="s">
        <v>2743</v>
      </c>
      <c r="C1285" s="2">
        <v>329</v>
      </c>
      <c r="D1285" s="2">
        <v>214</v>
      </c>
      <c r="E1285" t="s">
        <v>7027</v>
      </c>
      <c r="F1285" t="s">
        <v>7038</v>
      </c>
      <c r="G1285" s="2">
        <v>115</v>
      </c>
      <c r="H1285" s="11">
        <v>0.34954407294832829</v>
      </c>
      <c r="I1285">
        <v>0</v>
      </c>
      <c r="J1285" t="str">
        <f>IF(OR(F1285="History &amp; War", F1285="Economy &amp; Educational &amp; Science", F1285="Psychology &amp; Spirituality &amp; Esotericism"), "Interesting", "Not interesing")</f>
        <v>Not interesing</v>
      </c>
    </row>
    <row r="1286" spans="1:10" x14ac:dyDescent="0.2">
      <c r="A1286" t="s">
        <v>2744</v>
      </c>
      <c r="B1286" t="s">
        <v>2745</v>
      </c>
      <c r="C1286" s="2">
        <v>236</v>
      </c>
      <c r="D1286" s="2">
        <v>210</v>
      </c>
      <c r="E1286" t="s">
        <v>7027</v>
      </c>
      <c r="F1286" t="s">
        <v>7043</v>
      </c>
      <c r="G1286" s="2">
        <v>26</v>
      </c>
      <c r="H1286" s="11">
        <v>0.11016949152542373</v>
      </c>
      <c r="I1286">
        <v>0</v>
      </c>
      <c r="J1286" t="str">
        <f>IF(OR(F1286="History &amp; War", F1286="Economy &amp; Educational &amp; Science", F1286="Psychology &amp; Spirituality &amp; Esotericism"), "Interesting", "Not interesing")</f>
        <v>Interesting</v>
      </c>
    </row>
    <row r="1287" spans="1:10" x14ac:dyDescent="0.2">
      <c r="A1287" t="s">
        <v>2748</v>
      </c>
      <c r="B1287" t="s">
        <v>2749</v>
      </c>
      <c r="C1287" s="2">
        <v>268</v>
      </c>
      <c r="D1287" s="2">
        <v>220</v>
      </c>
      <c r="E1287" t="s">
        <v>7027</v>
      </c>
      <c r="F1287" t="s">
        <v>7039</v>
      </c>
      <c r="G1287" s="2">
        <v>48</v>
      </c>
      <c r="H1287" s="11">
        <v>0.17910447761194029</v>
      </c>
      <c r="I1287">
        <v>0</v>
      </c>
      <c r="J1287" t="str">
        <f>IF(OR(F1287="History &amp; War", F1287="Economy &amp; Educational &amp; Science", F1287="Psychology &amp; Spirituality &amp; Esotericism"), "Interesting", "Not interesing")</f>
        <v>Not interesing</v>
      </c>
    </row>
    <row r="1288" spans="1:10" x14ac:dyDescent="0.2">
      <c r="A1288" t="s">
        <v>2750</v>
      </c>
      <c r="B1288" t="s">
        <v>2751</v>
      </c>
      <c r="C1288" s="2">
        <v>179</v>
      </c>
      <c r="D1288" s="2">
        <v>141</v>
      </c>
      <c r="E1288" t="s">
        <v>7027</v>
      </c>
      <c r="F1288" t="s">
        <v>7041</v>
      </c>
      <c r="G1288" s="2">
        <v>38</v>
      </c>
      <c r="H1288" s="11">
        <v>0.21229050279329609</v>
      </c>
      <c r="I1288">
        <v>0</v>
      </c>
      <c r="J1288" t="str">
        <f>IF(OR(F1288="History &amp; War", F1288="Economy &amp; Educational &amp; Science", F1288="Psychology &amp; Spirituality &amp; Esotericism"), "Interesting", "Not interesing")</f>
        <v>Interesting</v>
      </c>
    </row>
    <row r="1289" spans="1:10" x14ac:dyDescent="0.2">
      <c r="A1289" t="s">
        <v>2754</v>
      </c>
      <c r="B1289" t="s">
        <v>1861</v>
      </c>
      <c r="C1289" s="2">
        <v>312</v>
      </c>
      <c r="D1289" s="2">
        <v>215</v>
      </c>
      <c r="E1289" t="s">
        <v>7027</v>
      </c>
      <c r="F1289" t="s">
        <v>7042</v>
      </c>
      <c r="G1289" s="2">
        <v>97</v>
      </c>
      <c r="H1289" s="11">
        <v>0.3108974358974359</v>
      </c>
      <c r="I1289">
        <v>0</v>
      </c>
      <c r="J1289" t="str">
        <f>IF(OR(F1289="History &amp; War", F1289="Economy &amp; Educational &amp; Science", F1289="Psychology &amp; Spirituality &amp; Esotericism"), "Interesting", "Not interesing")</f>
        <v>Not interesing</v>
      </c>
    </row>
    <row r="1290" spans="1:10" x14ac:dyDescent="0.2">
      <c r="A1290" t="s">
        <v>2758</v>
      </c>
      <c r="B1290" t="s">
        <v>2759</v>
      </c>
      <c r="C1290" s="2">
        <v>357</v>
      </c>
      <c r="D1290" s="2">
        <v>336</v>
      </c>
      <c r="E1290" t="s">
        <v>7029</v>
      </c>
      <c r="F1290" t="s">
        <v>7041</v>
      </c>
      <c r="G1290" s="2">
        <v>21</v>
      </c>
      <c r="H1290" s="11">
        <v>5.8823529411764705E-2</v>
      </c>
      <c r="I1290">
        <v>0</v>
      </c>
      <c r="J1290" t="str">
        <f>IF(OR(F1290="History &amp; War", F1290="Economy &amp; Educational &amp; Science", F1290="Psychology &amp; Spirituality &amp; Esotericism"), "Interesting", "Not interesing")</f>
        <v>Interesting</v>
      </c>
    </row>
    <row r="1291" spans="1:10" x14ac:dyDescent="0.2">
      <c r="A1291" t="s">
        <v>2762</v>
      </c>
      <c r="B1291" t="s">
        <v>2763</v>
      </c>
      <c r="C1291" s="2">
        <v>259</v>
      </c>
      <c r="D1291" s="2">
        <v>166</v>
      </c>
      <c r="E1291" t="s">
        <v>7027</v>
      </c>
      <c r="F1291" t="s">
        <v>7036</v>
      </c>
      <c r="G1291" s="2">
        <v>93</v>
      </c>
      <c r="H1291" s="11">
        <v>0.35907335907335908</v>
      </c>
      <c r="I1291">
        <v>0</v>
      </c>
      <c r="J1291" t="str">
        <f>IF(OR(F1291="History &amp; War", F1291="Economy &amp; Educational &amp; Science", F1291="Psychology &amp; Spirituality &amp; Esotericism"), "Interesting", "Not interesing")</f>
        <v>Not interesing</v>
      </c>
    </row>
    <row r="1292" spans="1:10" x14ac:dyDescent="0.2">
      <c r="A1292" t="s">
        <v>2764</v>
      </c>
      <c r="B1292" t="s">
        <v>2765</v>
      </c>
      <c r="C1292" s="2">
        <v>295</v>
      </c>
      <c r="D1292" s="2">
        <v>174</v>
      </c>
      <c r="E1292" t="s">
        <v>7029</v>
      </c>
      <c r="F1292" t="s">
        <v>7037</v>
      </c>
      <c r="G1292" s="2">
        <v>121</v>
      </c>
      <c r="H1292" s="11">
        <v>0.4101694915254237</v>
      </c>
      <c r="I1292">
        <v>0</v>
      </c>
      <c r="J1292" t="str">
        <f>IF(OR(F1292="History &amp; War", F1292="Economy &amp; Educational &amp; Science", F1292="Psychology &amp; Spirituality &amp; Esotericism"), "Interesting", "Not interesing")</f>
        <v>Not interesing</v>
      </c>
    </row>
    <row r="1293" spans="1:10" x14ac:dyDescent="0.2">
      <c r="A1293" t="s">
        <v>2766</v>
      </c>
      <c r="B1293" t="s">
        <v>2767</v>
      </c>
      <c r="C1293" s="2">
        <v>205</v>
      </c>
      <c r="D1293" s="2">
        <v>141</v>
      </c>
      <c r="E1293" t="s">
        <v>7027</v>
      </c>
      <c r="F1293" t="s">
        <v>7039</v>
      </c>
      <c r="G1293" s="2">
        <v>64</v>
      </c>
      <c r="H1293" s="11">
        <v>0.31219512195121951</v>
      </c>
      <c r="I1293">
        <v>0</v>
      </c>
      <c r="J1293" t="str">
        <f>IF(OR(F1293="History &amp; War", F1293="Economy &amp; Educational &amp; Science", F1293="Psychology &amp; Spirituality &amp; Esotericism"), "Interesting", "Not interesing")</f>
        <v>Not interesing</v>
      </c>
    </row>
    <row r="1294" spans="1:10" x14ac:dyDescent="0.2">
      <c r="A1294" t="s">
        <v>2774</v>
      </c>
      <c r="B1294" t="s">
        <v>2775</v>
      </c>
      <c r="C1294" s="2">
        <v>223</v>
      </c>
      <c r="D1294" s="2">
        <v>158</v>
      </c>
      <c r="E1294" t="s">
        <v>7027</v>
      </c>
      <c r="F1294" t="s">
        <v>7039</v>
      </c>
      <c r="G1294" s="2">
        <v>65</v>
      </c>
      <c r="H1294" s="11">
        <v>0.2914798206278027</v>
      </c>
      <c r="I1294">
        <v>0</v>
      </c>
      <c r="J1294" t="str">
        <f>IF(OR(F1294="History &amp; War", F1294="Economy &amp; Educational &amp; Science", F1294="Psychology &amp; Spirituality &amp; Esotericism"), "Interesting", "Not interesing")</f>
        <v>Not interesing</v>
      </c>
    </row>
    <row r="1295" spans="1:10" x14ac:dyDescent="0.2">
      <c r="A1295" t="s">
        <v>2776</v>
      </c>
      <c r="B1295" t="s">
        <v>2777</v>
      </c>
      <c r="C1295" s="2">
        <v>357</v>
      </c>
      <c r="D1295" s="2">
        <v>243</v>
      </c>
      <c r="E1295" t="s">
        <v>7027</v>
      </c>
      <c r="F1295" t="s">
        <v>7036</v>
      </c>
      <c r="G1295" s="2">
        <v>114</v>
      </c>
      <c r="H1295" s="11">
        <v>0.31932773109243695</v>
      </c>
      <c r="I1295">
        <v>0</v>
      </c>
      <c r="J1295" t="str">
        <f>IF(OR(F1295="History &amp; War", F1295="Economy &amp; Educational &amp; Science", F1295="Psychology &amp; Spirituality &amp; Esotericism"), "Interesting", "Not interesing")</f>
        <v>Not interesing</v>
      </c>
    </row>
    <row r="1296" spans="1:10" x14ac:dyDescent="0.2">
      <c r="A1296" t="s">
        <v>2778</v>
      </c>
      <c r="B1296" t="s">
        <v>2779</v>
      </c>
      <c r="C1296" s="2">
        <v>325</v>
      </c>
      <c r="D1296" s="2">
        <v>263</v>
      </c>
      <c r="E1296" t="s">
        <v>7027</v>
      </c>
      <c r="F1296" t="s">
        <v>7039</v>
      </c>
      <c r="G1296" s="2">
        <v>62</v>
      </c>
      <c r="H1296" s="11">
        <v>0.19076923076923077</v>
      </c>
      <c r="I1296">
        <v>0</v>
      </c>
      <c r="J1296" t="str">
        <f>IF(OR(F1296="History &amp; War", F1296="Economy &amp; Educational &amp; Science", F1296="Psychology &amp; Spirituality &amp; Esotericism"), "Interesting", "Not interesing")</f>
        <v>Not interesing</v>
      </c>
    </row>
    <row r="1297" spans="1:10" x14ac:dyDescent="0.2">
      <c r="A1297" t="s">
        <v>2781</v>
      </c>
      <c r="B1297" t="s">
        <v>2767</v>
      </c>
      <c r="C1297" s="2">
        <v>205</v>
      </c>
      <c r="D1297" s="2">
        <v>137</v>
      </c>
      <c r="E1297" t="s">
        <v>7027</v>
      </c>
      <c r="F1297" t="s">
        <v>7039</v>
      </c>
      <c r="G1297" s="2">
        <v>68</v>
      </c>
      <c r="H1297" s="11">
        <v>0.33170731707317075</v>
      </c>
      <c r="I1297">
        <v>0</v>
      </c>
      <c r="J1297" t="str">
        <f>IF(OR(F1297="History &amp; War", F1297="Economy &amp; Educational &amp; Science", F1297="Psychology &amp; Spirituality &amp; Esotericism"), "Interesting", "Not interesing")</f>
        <v>Not interesing</v>
      </c>
    </row>
    <row r="1298" spans="1:10" x14ac:dyDescent="0.2">
      <c r="A1298" t="s">
        <v>2782</v>
      </c>
      <c r="B1298" t="s">
        <v>2783</v>
      </c>
      <c r="C1298" s="2">
        <v>479</v>
      </c>
      <c r="D1298" s="2">
        <v>297</v>
      </c>
      <c r="E1298" t="s">
        <v>7027</v>
      </c>
      <c r="F1298" t="s">
        <v>7036</v>
      </c>
      <c r="G1298" s="2">
        <v>182</v>
      </c>
      <c r="H1298" s="11">
        <v>0.37995824634655534</v>
      </c>
      <c r="I1298">
        <v>0</v>
      </c>
      <c r="J1298" t="str">
        <f>IF(OR(F1298="History &amp; War", F1298="Economy &amp; Educational &amp; Science", F1298="Psychology &amp; Spirituality &amp; Esotericism"), "Interesting", "Not interesing")</f>
        <v>Not interesing</v>
      </c>
    </row>
    <row r="1299" spans="1:10" x14ac:dyDescent="0.2">
      <c r="A1299" t="s">
        <v>2784</v>
      </c>
      <c r="B1299" t="s">
        <v>2785</v>
      </c>
      <c r="C1299" s="2">
        <v>268</v>
      </c>
      <c r="D1299" s="2">
        <v>174</v>
      </c>
      <c r="E1299" t="s">
        <v>7027</v>
      </c>
      <c r="F1299" t="s">
        <v>7039</v>
      </c>
      <c r="G1299" s="2">
        <v>94</v>
      </c>
      <c r="H1299" s="11">
        <v>0.35074626865671643</v>
      </c>
      <c r="I1299">
        <v>0</v>
      </c>
      <c r="J1299" t="str">
        <f>IF(OR(F1299="History &amp; War", F1299="Economy &amp; Educational &amp; Science", F1299="Psychology &amp; Spirituality &amp; Esotericism"), "Interesting", "Not interesing")</f>
        <v>Not interesing</v>
      </c>
    </row>
    <row r="1300" spans="1:10" x14ac:dyDescent="0.2">
      <c r="A1300" t="s">
        <v>2786</v>
      </c>
      <c r="B1300" t="s">
        <v>2785</v>
      </c>
      <c r="C1300" s="2">
        <v>268</v>
      </c>
      <c r="D1300" s="2">
        <v>233</v>
      </c>
      <c r="E1300" t="s">
        <v>7027</v>
      </c>
      <c r="F1300" t="s">
        <v>7039</v>
      </c>
      <c r="G1300" s="2">
        <v>35</v>
      </c>
      <c r="H1300" s="11">
        <v>0.13059701492537312</v>
      </c>
      <c r="I1300">
        <v>0</v>
      </c>
      <c r="J1300" t="str">
        <f>IF(OR(F1300="History &amp; War", F1300="Economy &amp; Educational &amp; Science", F1300="Psychology &amp; Spirituality &amp; Esotericism"), "Interesting", "Not interesing")</f>
        <v>Not interesing</v>
      </c>
    </row>
    <row r="1301" spans="1:10" x14ac:dyDescent="0.2">
      <c r="A1301" t="s">
        <v>2787</v>
      </c>
      <c r="B1301" t="s">
        <v>445</v>
      </c>
      <c r="C1301" s="2">
        <v>319</v>
      </c>
      <c r="D1301" s="2">
        <v>201</v>
      </c>
      <c r="E1301" t="s">
        <v>7029</v>
      </c>
      <c r="F1301" t="s">
        <v>7038</v>
      </c>
      <c r="G1301" s="2">
        <v>118</v>
      </c>
      <c r="H1301" s="11">
        <v>0.36990595611285265</v>
      </c>
      <c r="I1301">
        <v>0</v>
      </c>
      <c r="J1301" t="str">
        <f>IF(OR(F1301="History &amp; War", F1301="Economy &amp; Educational &amp; Science", F1301="Psychology &amp; Spirituality &amp; Esotericism"), "Interesting", "Not interesing")</f>
        <v>Not interesing</v>
      </c>
    </row>
    <row r="1302" spans="1:10" x14ac:dyDescent="0.2">
      <c r="A1302" t="s">
        <v>2790</v>
      </c>
      <c r="B1302" t="s">
        <v>2791</v>
      </c>
      <c r="C1302" s="2">
        <v>312</v>
      </c>
      <c r="D1302" s="2">
        <v>296</v>
      </c>
      <c r="E1302" t="s">
        <v>7027</v>
      </c>
      <c r="F1302" t="s">
        <v>7043</v>
      </c>
      <c r="G1302" s="2">
        <v>16</v>
      </c>
      <c r="H1302" s="11">
        <v>5.128205128205128E-2</v>
      </c>
      <c r="I1302">
        <v>0</v>
      </c>
      <c r="J1302" t="str">
        <f>IF(OR(F1302="History &amp; War", F1302="Economy &amp; Educational &amp; Science", F1302="Psychology &amp; Spirituality &amp; Esotericism"), "Interesting", "Not interesing")</f>
        <v>Interesting</v>
      </c>
    </row>
    <row r="1303" spans="1:10" x14ac:dyDescent="0.2">
      <c r="A1303" t="s">
        <v>2794</v>
      </c>
      <c r="B1303" t="s">
        <v>2795</v>
      </c>
      <c r="C1303" s="2">
        <v>325</v>
      </c>
      <c r="D1303" s="2">
        <v>244</v>
      </c>
      <c r="E1303" t="s">
        <v>7027</v>
      </c>
      <c r="F1303" t="s">
        <v>7045</v>
      </c>
      <c r="G1303" s="2">
        <v>81</v>
      </c>
      <c r="H1303" s="11">
        <v>0.24923076923076923</v>
      </c>
      <c r="I1303">
        <v>0</v>
      </c>
      <c r="J1303" t="str">
        <f>IF(OR(F1303="History &amp; War", F1303="Economy &amp; Educational &amp; Science", F1303="Psychology &amp; Spirituality &amp; Esotericism"), "Interesting", "Not interesing")</f>
        <v>Not interesing</v>
      </c>
    </row>
    <row r="1304" spans="1:10" x14ac:dyDescent="0.2">
      <c r="A1304" t="s">
        <v>2796</v>
      </c>
      <c r="B1304" t="s">
        <v>310</v>
      </c>
      <c r="C1304" s="2">
        <v>319</v>
      </c>
      <c r="D1304" s="2">
        <v>163</v>
      </c>
      <c r="E1304" t="s">
        <v>7029</v>
      </c>
      <c r="F1304" t="s">
        <v>7038</v>
      </c>
      <c r="G1304" s="2">
        <v>156</v>
      </c>
      <c r="H1304" s="11">
        <v>0.4890282131661442</v>
      </c>
      <c r="I1304">
        <v>0</v>
      </c>
      <c r="J1304" t="str">
        <f>IF(OR(F1304="History &amp; War", F1304="Economy &amp; Educational &amp; Science", F1304="Psychology &amp; Spirituality &amp; Esotericism"), "Interesting", "Not interesing")</f>
        <v>Not interesing</v>
      </c>
    </row>
    <row r="1305" spans="1:10" x14ac:dyDescent="0.2">
      <c r="A1305" t="s">
        <v>2797</v>
      </c>
      <c r="B1305" t="s">
        <v>2308</v>
      </c>
      <c r="C1305" s="2">
        <v>223</v>
      </c>
      <c r="D1305" s="2">
        <v>167</v>
      </c>
      <c r="E1305" t="s">
        <v>7027</v>
      </c>
      <c r="F1305" t="s">
        <v>7043</v>
      </c>
      <c r="G1305" s="2">
        <v>56</v>
      </c>
      <c r="H1305" s="11">
        <v>0.25112107623318386</v>
      </c>
      <c r="I1305">
        <v>0</v>
      </c>
      <c r="J1305" t="str">
        <f>IF(OR(F1305="History &amp; War", F1305="Economy &amp; Educational &amp; Science", F1305="Psychology &amp; Spirituality &amp; Esotericism"), "Interesting", "Not interesing")</f>
        <v>Interesting</v>
      </c>
    </row>
    <row r="1306" spans="1:10" x14ac:dyDescent="0.2">
      <c r="A1306" t="s">
        <v>2798</v>
      </c>
      <c r="B1306" t="s">
        <v>2779</v>
      </c>
      <c r="C1306" s="2">
        <v>325</v>
      </c>
      <c r="D1306" s="2">
        <v>293</v>
      </c>
      <c r="E1306" t="s">
        <v>7027</v>
      </c>
      <c r="F1306" t="s">
        <v>7039</v>
      </c>
      <c r="G1306" s="2">
        <v>32</v>
      </c>
      <c r="H1306" s="11">
        <v>9.8461538461538461E-2</v>
      </c>
      <c r="I1306">
        <v>0</v>
      </c>
      <c r="J1306" t="str">
        <f>IF(OR(F1306="History &amp; War", F1306="Economy &amp; Educational &amp; Science", F1306="Psychology &amp; Spirituality &amp; Esotericism"), "Interesting", "Not interesing")</f>
        <v>Not interesing</v>
      </c>
    </row>
    <row r="1307" spans="1:10" x14ac:dyDescent="0.2">
      <c r="A1307" t="s">
        <v>2799</v>
      </c>
      <c r="B1307" t="s">
        <v>2800</v>
      </c>
      <c r="C1307" s="2">
        <v>312</v>
      </c>
      <c r="D1307" s="2">
        <v>275</v>
      </c>
      <c r="E1307" t="s">
        <v>7029</v>
      </c>
      <c r="F1307" t="s">
        <v>7044</v>
      </c>
      <c r="G1307" s="2">
        <v>37</v>
      </c>
      <c r="H1307" s="11">
        <v>0.11858974358974358</v>
      </c>
      <c r="I1307">
        <v>0</v>
      </c>
      <c r="J1307" t="str">
        <f>IF(OR(F1307="History &amp; War", F1307="Economy &amp; Educational &amp; Science", F1307="Psychology &amp; Spirituality &amp; Esotericism"), "Interesting", "Not interesing")</f>
        <v>Interesting</v>
      </c>
    </row>
    <row r="1308" spans="1:10" x14ac:dyDescent="0.2">
      <c r="A1308" t="s">
        <v>2801</v>
      </c>
      <c r="B1308" t="s">
        <v>2802</v>
      </c>
      <c r="C1308" s="2">
        <v>223</v>
      </c>
      <c r="D1308" s="2">
        <v>152</v>
      </c>
      <c r="E1308" t="s">
        <v>7029</v>
      </c>
      <c r="F1308" t="s">
        <v>7041</v>
      </c>
      <c r="G1308" s="2">
        <v>71</v>
      </c>
      <c r="H1308" s="11">
        <v>0.31838565022421522</v>
      </c>
      <c r="I1308">
        <v>0</v>
      </c>
      <c r="J1308" t="str">
        <f>IF(OR(F1308="History &amp; War", F1308="Economy &amp; Educational &amp; Science", F1308="Psychology &amp; Spirituality &amp; Esotericism"), "Interesting", "Not interesing")</f>
        <v>Interesting</v>
      </c>
    </row>
    <row r="1309" spans="1:10" x14ac:dyDescent="0.2">
      <c r="A1309" t="s">
        <v>2803</v>
      </c>
      <c r="B1309" t="s">
        <v>2735</v>
      </c>
      <c r="C1309" s="2">
        <v>443</v>
      </c>
      <c r="D1309" s="2">
        <v>310</v>
      </c>
      <c r="E1309" t="s">
        <v>7029</v>
      </c>
      <c r="F1309" t="s">
        <v>7036</v>
      </c>
      <c r="G1309" s="2">
        <v>133</v>
      </c>
      <c r="H1309" s="11">
        <v>0.30022573363431149</v>
      </c>
      <c r="I1309">
        <v>0</v>
      </c>
      <c r="J1309" t="str">
        <f>IF(OR(F1309="History &amp; War", F1309="Economy &amp; Educational &amp; Science", F1309="Psychology &amp; Spirituality &amp; Esotericism"), "Interesting", "Not interesing")</f>
        <v>Not interesing</v>
      </c>
    </row>
    <row r="1310" spans="1:10" x14ac:dyDescent="0.2">
      <c r="A1310" t="s">
        <v>2804</v>
      </c>
      <c r="B1310" t="s">
        <v>2216</v>
      </c>
      <c r="C1310" s="2">
        <v>299</v>
      </c>
      <c r="D1310" s="2">
        <v>212</v>
      </c>
      <c r="E1310" t="s">
        <v>7027</v>
      </c>
      <c r="F1310" t="s">
        <v>7037</v>
      </c>
      <c r="G1310" s="2">
        <v>87</v>
      </c>
      <c r="H1310" s="11">
        <v>0.29096989966555181</v>
      </c>
      <c r="I1310">
        <v>0</v>
      </c>
      <c r="J1310" t="str">
        <f>IF(OR(F1310="History &amp; War", F1310="Economy &amp; Educational &amp; Science", F1310="Psychology &amp; Spirituality &amp; Esotericism"), "Interesting", "Not interesing")</f>
        <v>Not interesing</v>
      </c>
    </row>
    <row r="1311" spans="1:10" x14ac:dyDescent="0.2">
      <c r="A1311" t="s">
        <v>2814</v>
      </c>
      <c r="B1311" t="s">
        <v>2815</v>
      </c>
      <c r="C1311" s="2">
        <v>419</v>
      </c>
      <c r="D1311" s="2">
        <v>138</v>
      </c>
      <c r="E1311" t="s">
        <v>7029</v>
      </c>
      <c r="F1311" t="s">
        <v>7038</v>
      </c>
      <c r="G1311" s="2">
        <v>281</v>
      </c>
      <c r="H1311" s="11">
        <v>0.6706443914081146</v>
      </c>
      <c r="I1311">
        <v>0</v>
      </c>
      <c r="J1311" t="str">
        <f>IF(OR(F1311="History &amp; War", F1311="Economy &amp; Educational &amp; Science", F1311="Psychology &amp; Spirituality &amp; Esotericism"), "Interesting", "Not interesing")</f>
        <v>Not interesing</v>
      </c>
    </row>
    <row r="1312" spans="1:10" x14ac:dyDescent="0.2">
      <c r="A1312" t="s">
        <v>2818</v>
      </c>
      <c r="B1312" t="s">
        <v>2819</v>
      </c>
      <c r="C1312" s="2">
        <v>311</v>
      </c>
      <c r="D1312" s="2">
        <v>239</v>
      </c>
      <c r="E1312" t="s">
        <v>7029</v>
      </c>
      <c r="F1312" t="s">
        <v>7044</v>
      </c>
      <c r="G1312" s="2">
        <v>72</v>
      </c>
      <c r="H1312" s="11">
        <v>0.23151125401929259</v>
      </c>
      <c r="I1312">
        <v>0</v>
      </c>
      <c r="J1312" t="str">
        <f>IF(OR(F1312="History &amp; War", F1312="Economy &amp; Educational &amp; Science", F1312="Psychology &amp; Spirituality &amp; Esotericism"), "Interesting", "Not interesing")</f>
        <v>Interesting</v>
      </c>
    </row>
    <row r="1313" spans="1:10" x14ac:dyDescent="0.2">
      <c r="A1313" t="s">
        <v>2825</v>
      </c>
      <c r="B1313" t="s">
        <v>2232</v>
      </c>
      <c r="C1313" s="2">
        <v>325</v>
      </c>
      <c r="D1313" s="2">
        <v>224</v>
      </c>
      <c r="E1313" t="s">
        <v>7027</v>
      </c>
      <c r="F1313" t="s">
        <v>7037</v>
      </c>
      <c r="G1313" s="2">
        <v>101</v>
      </c>
      <c r="H1313" s="11">
        <v>0.31076923076923074</v>
      </c>
      <c r="I1313">
        <v>0</v>
      </c>
      <c r="J1313" t="str">
        <f>IF(OR(F1313="History &amp; War", F1313="Economy &amp; Educational &amp; Science", F1313="Psychology &amp; Spirituality &amp; Esotericism"), "Interesting", "Not interesing")</f>
        <v>Not interesing</v>
      </c>
    </row>
    <row r="1314" spans="1:10" x14ac:dyDescent="0.2">
      <c r="A1314" t="s">
        <v>2831</v>
      </c>
      <c r="B1314" t="s">
        <v>2832</v>
      </c>
      <c r="C1314" s="2">
        <v>330</v>
      </c>
      <c r="D1314" s="2">
        <v>218</v>
      </c>
      <c r="E1314" t="s">
        <v>7029</v>
      </c>
      <c r="F1314" t="s">
        <v>7038</v>
      </c>
      <c r="G1314" s="2">
        <v>112</v>
      </c>
      <c r="H1314" s="11">
        <v>0.33939393939393941</v>
      </c>
      <c r="I1314">
        <v>0</v>
      </c>
      <c r="J1314" t="str">
        <f>IF(OR(F1314="History &amp; War", F1314="Economy &amp; Educational &amp; Science", F1314="Psychology &amp; Spirituality &amp; Esotericism"), "Interesting", "Not interesing")</f>
        <v>Not interesing</v>
      </c>
    </row>
    <row r="1315" spans="1:10" x14ac:dyDescent="0.2">
      <c r="A1315" t="s">
        <v>2835</v>
      </c>
      <c r="B1315" t="s">
        <v>2836</v>
      </c>
      <c r="C1315" s="2">
        <v>294</v>
      </c>
      <c r="D1315" s="2">
        <v>185</v>
      </c>
      <c r="E1315" t="s">
        <v>7027</v>
      </c>
      <c r="F1315" t="s">
        <v>7041</v>
      </c>
      <c r="G1315" s="2">
        <v>109</v>
      </c>
      <c r="H1315" s="11">
        <v>0.37074829931972791</v>
      </c>
      <c r="I1315">
        <v>0</v>
      </c>
      <c r="J1315" t="str">
        <f>IF(OR(F1315="History &amp; War", F1315="Economy &amp; Educational &amp; Science", F1315="Psychology &amp; Spirituality &amp; Esotericism"), "Interesting", "Not interesing")</f>
        <v>Interesting</v>
      </c>
    </row>
    <row r="1316" spans="1:10" x14ac:dyDescent="0.2">
      <c r="A1316" t="s">
        <v>2839</v>
      </c>
      <c r="B1316" t="s">
        <v>2840</v>
      </c>
      <c r="C1316" s="2">
        <v>299</v>
      </c>
      <c r="D1316" s="2">
        <v>263</v>
      </c>
      <c r="E1316" t="s">
        <v>7027</v>
      </c>
      <c r="F1316" t="s">
        <v>7043</v>
      </c>
      <c r="G1316" s="2">
        <v>36</v>
      </c>
      <c r="H1316" s="11">
        <v>0.12040133779264214</v>
      </c>
      <c r="I1316">
        <v>0</v>
      </c>
      <c r="J1316" t="str">
        <f>IF(OR(F1316="History &amp; War", F1316="Economy &amp; Educational &amp; Science", F1316="Psychology &amp; Spirituality &amp; Esotericism"), "Interesting", "Not interesing")</f>
        <v>Interesting</v>
      </c>
    </row>
    <row r="1317" spans="1:10" x14ac:dyDescent="0.2">
      <c r="A1317" t="s">
        <v>2841</v>
      </c>
      <c r="B1317" t="s">
        <v>2842</v>
      </c>
      <c r="C1317" s="2">
        <v>447</v>
      </c>
      <c r="D1317" s="2">
        <v>353</v>
      </c>
      <c r="E1317" t="s">
        <v>7029</v>
      </c>
      <c r="F1317" t="s">
        <v>7044</v>
      </c>
      <c r="G1317" s="2">
        <v>94</v>
      </c>
      <c r="H1317" s="11">
        <v>0.21029082774049218</v>
      </c>
      <c r="I1317">
        <v>0</v>
      </c>
      <c r="J1317" t="str">
        <f>IF(OR(F1317="History &amp; War", F1317="Economy &amp; Educational &amp; Science", F1317="Psychology &amp; Spirituality &amp; Esotericism"), "Interesting", "Not interesing")</f>
        <v>Interesting</v>
      </c>
    </row>
    <row r="1318" spans="1:10" x14ac:dyDescent="0.2">
      <c r="A1318" t="s">
        <v>868</v>
      </c>
      <c r="B1318" t="s">
        <v>310</v>
      </c>
      <c r="C1318" s="2">
        <v>319</v>
      </c>
      <c r="D1318" s="2">
        <v>195</v>
      </c>
      <c r="E1318" t="s">
        <v>7029</v>
      </c>
      <c r="F1318" t="s">
        <v>7038</v>
      </c>
      <c r="G1318" s="2">
        <v>124</v>
      </c>
      <c r="H1318" s="11">
        <v>0.38871473354231972</v>
      </c>
      <c r="I1318">
        <v>0</v>
      </c>
      <c r="J1318" t="str">
        <f>IF(OR(F1318="History &amp; War", F1318="Economy &amp; Educational &amp; Science", F1318="Psychology &amp; Spirituality &amp; Esotericism"), "Interesting", "Not interesing")</f>
        <v>Not interesing</v>
      </c>
    </row>
    <row r="1319" spans="1:10" x14ac:dyDescent="0.2">
      <c r="A1319" t="s">
        <v>2849</v>
      </c>
      <c r="B1319" t="s">
        <v>2850</v>
      </c>
      <c r="C1319" s="2">
        <v>1340</v>
      </c>
      <c r="D1319" s="2">
        <v>925</v>
      </c>
      <c r="E1319" t="s">
        <v>7029</v>
      </c>
      <c r="F1319" t="s">
        <v>7037</v>
      </c>
      <c r="G1319" s="2">
        <v>415</v>
      </c>
      <c r="H1319" s="11">
        <v>0.30970149253731344</v>
      </c>
      <c r="I1319">
        <v>0</v>
      </c>
      <c r="J1319" t="str">
        <f>IF(OR(F1319="History &amp; War", F1319="Economy &amp; Educational &amp; Science", F1319="Psychology &amp; Spirituality &amp; Esotericism"), "Interesting", "Not interesing")</f>
        <v>Not interesing</v>
      </c>
    </row>
    <row r="1320" spans="1:10" x14ac:dyDescent="0.2">
      <c r="A1320" t="s">
        <v>2851</v>
      </c>
      <c r="B1320" t="s">
        <v>2852</v>
      </c>
      <c r="C1320" s="2">
        <v>249</v>
      </c>
      <c r="D1320" s="2">
        <v>194</v>
      </c>
      <c r="E1320" t="s">
        <v>7027</v>
      </c>
      <c r="F1320" t="s">
        <v>7039</v>
      </c>
      <c r="G1320" s="2">
        <v>55</v>
      </c>
      <c r="H1320" s="11">
        <v>0.22088353413654618</v>
      </c>
      <c r="I1320">
        <v>0</v>
      </c>
      <c r="J1320" t="str">
        <f>IF(OR(F1320="History &amp; War", F1320="Economy &amp; Educational &amp; Science", F1320="Psychology &amp; Spirituality &amp; Esotericism"), "Interesting", "Not interesing")</f>
        <v>Not interesing</v>
      </c>
    </row>
    <row r="1321" spans="1:10" x14ac:dyDescent="0.2">
      <c r="A1321" t="s">
        <v>2855</v>
      </c>
      <c r="B1321" t="s">
        <v>2228</v>
      </c>
      <c r="C1321" s="2">
        <v>375</v>
      </c>
      <c r="D1321" s="2">
        <v>289</v>
      </c>
      <c r="E1321" t="s">
        <v>7027</v>
      </c>
      <c r="F1321" t="s">
        <v>7039</v>
      </c>
      <c r="G1321" s="2">
        <v>86</v>
      </c>
      <c r="H1321" s="11">
        <v>0.22933333333333333</v>
      </c>
      <c r="I1321">
        <v>0</v>
      </c>
      <c r="J1321" t="str">
        <f>IF(OR(F1321="History &amp; War", F1321="Economy &amp; Educational &amp; Science", F1321="Psychology &amp; Spirituality &amp; Esotericism"), "Interesting", "Not interesing")</f>
        <v>Not interesing</v>
      </c>
    </row>
    <row r="1322" spans="1:10" x14ac:dyDescent="0.2">
      <c r="A1322" t="s">
        <v>2856</v>
      </c>
      <c r="B1322" t="s">
        <v>2857</v>
      </c>
      <c r="C1322" s="2">
        <v>266</v>
      </c>
      <c r="D1322" s="2">
        <v>173</v>
      </c>
      <c r="E1322" t="s">
        <v>7027</v>
      </c>
      <c r="F1322" t="s">
        <v>7039</v>
      </c>
      <c r="G1322" s="2">
        <v>93</v>
      </c>
      <c r="H1322" s="11">
        <v>0.34962406015037595</v>
      </c>
      <c r="I1322">
        <v>0</v>
      </c>
      <c r="J1322" t="str">
        <f>IF(OR(F1322="History &amp; War", F1322="Economy &amp; Educational &amp; Science", F1322="Psychology &amp; Spirituality &amp; Esotericism"), "Interesting", "Not interesing")</f>
        <v>Not interesing</v>
      </c>
    </row>
    <row r="1323" spans="1:10" x14ac:dyDescent="0.2">
      <c r="A1323" t="s">
        <v>2866</v>
      </c>
      <c r="B1323" t="s">
        <v>2867</v>
      </c>
      <c r="C1323" s="2">
        <v>268</v>
      </c>
      <c r="D1323" s="2">
        <v>222</v>
      </c>
      <c r="E1323" t="s">
        <v>7027</v>
      </c>
      <c r="F1323" t="s">
        <v>7039</v>
      </c>
      <c r="G1323" s="2">
        <v>46</v>
      </c>
      <c r="H1323" s="11">
        <v>0.17164179104477612</v>
      </c>
      <c r="I1323">
        <v>0</v>
      </c>
      <c r="J1323" t="str">
        <f>IF(OR(F1323="History &amp; War", F1323="Economy &amp; Educational &amp; Science", F1323="Psychology &amp; Spirituality &amp; Esotericism"), "Interesting", "Not interesing")</f>
        <v>Not interesing</v>
      </c>
    </row>
    <row r="1324" spans="1:10" x14ac:dyDescent="0.2">
      <c r="A1324" t="s">
        <v>2868</v>
      </c>
      <c r="B1324" t="s">
        <v>288</v>
      </c>
      <c r="C1324" s="2">
        <v>268</v>
      </c>
      <c r="D1324" s="2">
        <v>169</v>
      </c>
      <c r="E1324" t="s">
        <v>7027</v>
      </c>
      <c r="F1324" t="s">
        <v>7039</v>
      </c>
      <c r="G1324" s="2">
        <v>99</v>
      </c>
      <c r="H1324" s="11">
        <v>0.36940298507462688</v>
      </c>
      <c r="I1324">
        <v>0</v>
      </c>
      <c r="J1324" t="str">
        <f>IF(OR(F1324="History &amp; War", F1324="Economy &amp; Educational &amp; Science", F1324="Psychology &amp; Spirituality &amp; Esotericism"), "Interesting", "Not interesing")</f>
        <v>Not interesing</v>
      </c>
    </row>
    <row r="1325" spans="1:10" x14ac:dyDescent="0.2">
      <c r="A1325" t="s">
        <v>2869</v>
      </c>
      <c r="B1325" t="s">
        <v>2870</v>
      </c>
      <c r="C1325" s="2">
        <v>294</v>
      </c>
      <c r="D1325" s="2">
        <v>182</v>
      </c>
      <c r="E1325" t="s">
        <v>7027</v>
      </c>
      <c r="F1325" t="s">
        <v>7036</v>
      </c>
      <c r="G1325" s="2">
        <v>112</v>
      </c>
      <c r="H1325" s="11">
        <v>0.38095238095238093</v>
      </c>
      <c r="I1325">
        <v>0</v>
      </c>
      <c r="J1325" t="str">
        <f>IF(OR(F1325="History &amp; War", F1325="Economy &amp; Educational &amp; Science", F1325="Psychology &amp; Spirituality &amp; Esotericism"), "Interesting", "Not interesing")</f>
        <v>Not interesing</v>
      </c>
    </row>
    <row r="1326" spans="1:10" x14ac:dyDescent="0.2">
      <c r="A1326" t="s">
        <v>2871</v>
      </c>
      <c r="B1326" t="s">
        <v>2872</v>
      </c>
      <c r="C1326" s="2">
        <v>357</v>
      </c>
      <c r="D1326" s="2">
        <v>271</v>
      </c>
      <c r="E1326" t="s">
        <v>7029</v>
      </c>
      <c r="F1326" t="s">
        <v>7037</v>
      </c>
      <c r="G1326" s="2">
        <v>86</v>
      </c>
      <c r="H1326" s="11">
        <v>0.24089635854341737</v>
      </c>
      <c r="I1326">
        <v>0</v>
      </c>
      <c r="J1326" t="str">
        <f>IF(OR(F1326="History &amp; War", F1326="Economy &amp; Educational &amp; Science", F1326="Psychology &amp; Spirituality &amp; Esotericism"), "Interesting", "Not interesing")</f>
        <v>Not interesing</v>
      </c>
    </row>
    <row r="1327" spans="1:10" x14ac:dyDescent="0.2">
      <c r="A1327" t="s">
        <v>2874</v>
      </c>
      <c r="B1327" t="s">
        <v>2875</v>
      </c>
      <c r="C1327" s="2">
        <v>447</v>
      </c>
      <c r="D1327" s="2">
        <v>389</v>
      </c>
      <c r="E1327" t="s">
        <v>7027</v>
      </c>
      <c r="F1327" t="s">
        <v>7044</v>
      </c>
      <c r="G1327" s="2">
        <v>58</v>
      </c>
      <c r="H1327" s="11">
        <v>0.12975391498881431</v>
      </c>
      <c r="I1327">
        <v>0</v>
      </c>
      <c r="J1327" t="str">
        <f>IF(OR(F1327="History &amp; War", F1327="Economy &amp; Educational &amp; Science", F1327="Psychology &amp; Spirituality &amp; Esotericism"), "Interesting", "Not interesing")</f>
        <v>Interesting</v>
      </c>
    </row>
    <row r="1328" spans="1:10" x14ac:dyDescent="0.2">
      <c r="A1328" t="s">
        <v>2877</v>
      </c>
      <c r="B1328" t="s">
        <v>2216</v>
      </c>
      <c r="C1328" s="2">
        <v>289</v>
      </c>
      <c r="D1328" s="2">
        <v>214</v>
      </c>
      <c r="E1328" t="s">
        <v>7027</v>
      </c>
      <c r="F1328" t="s">
        <v>7037</v>
      </c>
      <c r="G1328" s="2">
        <v>75</v>
      </c>
      <c r="H1328" s="11">
        <v>0.25951557093425603</v>
      </c>
      <c r="I1328">
        <v>0</v>
      </c>
      <c r="J1328" t="str">
        <f>IF(OR(F1328="History &amp; War", F1328="Economy &amp; Educational &amp; Science", F1328="Psychology &amp; Spirituality &amp; Esotericism"), "Interesting", "Not interesing")</f>
        <v>Not interesing</v>
      </c>
    </row>
    <row r="1329" spans="1:10" x14ac:dyDescent="0.2">
      <c r="A1329" t="s">
        <v>2880</v>
      </c>
      <c r="B1329" t="s">
        <v>2881</v>
      </c>
      <c r="C1329" s="2">
        <v>312</v>
      </c>
      <c r="D1329" s="2">
        <v>246</v>
      </c>
      <c r="E1329" t="s">
        <v>7027</v>
      </c>
      <c r="F1329" t="s">
        <v>7039</v>
      </c>
      <c r="G1329" s="2">
        <v>66</v>
      </c>
      <c r="H1329" s="11">
        <v>0.21153846153846154</v>
      </c>
      <c r="I1329">
        <v>0</v>
      </c>
      <c r="J1329" t="str">
        <f>IF(OR(F1329="History &amp; War", F1329="Economy &amp; Educational &amp; Science", F1329="Psychology &amp; Spirituality &amp; Esotericism"), "Interesting", "Not interesing")</f>
        <v>Not interesing</v>
      </c>
    </row>
    <row r="1330" spans="1:10" x14ac:dyDescent="0.2">
      <c r="A1330" t="s">
        <v>2882</v>
      </c>
      <c r="B1330" t="s">
        <v>650</v>
      </c>
      <c r="C1330" s="2">
        <v>268</v>
      </c>
      <c r="D1330" s="2">
        <v>214</v>
      </c>
      <c r="E1330" t="s">
        <v>7027</v>
      </c>
      <c r="F1330" t="s">
        <v>7039</v>
      </c>
      <c r="G1330" s="2">
        <v>54</v>
      </c>
      <c r="H1330" s="11">
        <v>0.20149253731343283</v>
      </c>
      <c r="I1330">
        <v>0</v>
      </c>
      <c r="J1330" t="str">
        <f>IF(OR(F1330="History &amp; War", F1330="Economy &amp; Educational &amp; Science", F1330="Psychology &amp; Spirituality &amp; Esotericism"), "Interesting", "Not interesing")</f>
        <v>Not interesing</v>
      </c>
    </row>
    <row r="1331" spans="1:10" x14ac:dyDescent="0.2">
      <c r="A1331" t="s">
        <v>2883</v>
      </c>
      <c r="B1331" t="s">
        <v>2884</v>
      </c>
      <c r="C1331" s="2">
        <v>223</v>
      </c>
      <c r="D1331" s="2">
        <v>132</v>
      </c>
      <c r="E1331" t="s">
        <v>7027</v>
      </c>
      <c r="F1331" t="s">
        <v>7039</v>
      </c>
      <c r="G1331" s="2">
        <v>91</v>
      </c>
      <c r="H1331" s="11">
        <v>0.40807174887892378</v>
      </c>
      <c r="I1331">
        <v>0</v>
      </c>
      <c r="J1331" t="str">
        <f>IF(OR(F1331="History &amp; War", F1331="Economy &amp; Educational &amp; Science", F1331="Psychology &amp; Spirituality &amp; Esotericism"), "Interesting", "Not interesing")</f>
        <v>Not interesing</v>
      </c>
    </row>
    <row r="1332" spans="1:10" x14ac:dyDescent="0.2">
      <c r="A1332" t="s">
        <v>2887</v>
      </c>
      <c r="B1332" t="s">
        <v>2888</v>
      </c>
      <c r="C1332" s="2">
        <v>357</v>
      </c>
      <c r="D1332" s="2">
        <v>296</v>
      </c>
      <c r="E1332" t="s">
        <v>7027</v>
      </c>
      <c r="F1332" t="s">
        <v>7039</v>
      </c>
      <c r="G1332" s="2">
        <v>61</v>
      </c>
      <c r="H1332" s="11">
        <v>0.17086834733893558</v>
      </c>
      <c r="I1332">
        <v>0</v>
      </c>
      <c r="J1332" t="str">
        <f>IF(OR(F1332="History &amp; War", F1332="Economy &amp; Educational &amp; Science", F1332="Psychology &amp; Spirituality &amp; Esotericism"), "Interesting", "Not interesing")</f>
        <v>Not interesing</v>
      </c>
    </row>
    <row r="1333" spans="1:10" x14ac:dyDescent="0.2">
      <c r="A1333" t="s">
        <v>2890</v>
      </c>
      <c r="B1333" t="s">
        <v>1291</v>
      </c>
      <c r="C1333" s="2">
        <v>268</v>
      </c>
      <c r="D1333" s="2">
        <v>153</v>
      </c>
      <c r="E1333" t="s">
        <v>7027</v>
      </c>
      <c r="F1333" t="s">
        <v>7038</v>
      </c>
      <c r="G1333" s="2">
        <v>115</v>
      </c>
      <c r="H1333" s="11">
        <v>0.42910447761194032</v>
      </c>
      <c r="I1333">
        <v>0</v>
      </c>
      <c r="J1333" t="str">
        <f>IF(OR(F1333="History &amp; War", F1333="Economy &amp; Educational &amp; Science", F1333="Psychology &amp; Spirituality &amp; Esotericism"), "Interesting", "Not interesing")</f>
        <v>Not interesing</v>
      </c>
    </row>
    <row r="1334" spans="1:10" x14ac:dyDescent="0.2">
      <c r="A1334" t="s">
        <v>2891</v>
      </c>
      <c r="B1334" t="s">
        <v>2892</v>
      </c>
      <c r="C1334" s="2">
        <v>294</v>
      </c>
      <c r="D1334" s="2">
        <v>223</v>
      </c>
      <c r="E1334" t="s">
        <v>7029</v>
      </c>
      <c r="F1334" t="s">
        <v>7045</v>
      </c>
      <c r="G1334" s="2">
        <v>71</v>
      </c>
      <c r="H1334" s="11">
        <v>0.24149659863945577</v>
      </c>
      <c r="I1334">
        <v>0</v>
      </c>
      <c r="J1334" t="str">
        <f>IF(OR(F1334="History &amp; War", F1334="Economy &amp; Educational &amp; Science", F1334="Psychology &amp; Spirituality &amp; Esotericism"), "Interesting", "Not interesing")</f>
        <v>Not interesing</v>
      </c>
    </row>
    <row r="1335" spans="1:10" x14ac:dyDescent="0.2">
      <c r="A1335" t="s">
        <v>2901</v>
      </c>
      <c r="B1335" t="s">
        <v>2902</v>
      </c>
      <c r="C1335" s="2">
        <v>312</v>
      </c>
      <c r="D1335" s="2">
        <v>212</v>
      </c>
      <c r="E1335" t="s">
        <v>7027</v>
      </c>
      <c r="F1335" t="s">
        <v>7039</v>
      </c>
      <c r="G1335" s="2">
        <v>100</v>
      </c>
      <c r="H1335" s="11">
        <v>0.32051282051282054</v>
      </c>
      <c r="I1335">
        <v>0</v>
      </c>
      <c r="J1335" t="str">
        <f>IF(OR(F1335="History &amp; War", F1335="Economy &amp; Educational &amp; Science", F1335="Psychology &amp; Spirituality &amp; Esotericism"), "Interesting", "Not interesing")</f>
        <v>Not interesing</v>
      </c>
    </row>
    <row r="1336" spans="1:10" x14ac:dyDescent="0.2">
      <c r="A1336" t="s">
        <v>2903</v>
      </c>
      <c r="B1336" t="s">
        <v>1988</v>
      </c>
      <c r="C1336" s="2">
        <v>297</v>
      </c>
      <c r="D1336" s="2">
        <v>238</v>
      </c>
      <c r="E1336" t="s">
        <v>7027</v>
      </c>
      <c r="F1336" t="s">
        <v>7039</v>
      </c>
      <c r="G1336" s="2">
        <v>59</v>
      </c>
      <c r="H1336" s="11">
        <v>0.19865319865319866</v>
      </c>
      <c r="I1336">
        <v>0</v>
      </c>
      <c r="J1336" t="str">
        <f>IF(OR(F1336="History &amp; War", F1336="Economy &amp; Educational &amp; Science", F1336="Psychology &amp; Spirituality &amp; Esotericism"), "Interesting", "Not interesing")</f>
        <v>Not interesing</v>
      </c>
    </row>
    <row r="1337" spans="1:10" x14ac:dyDescent="0.2">
      <c r="A1337" t="s">
        <v>2904</v>
      </c>
      <c r="B1337" t="s">
        <v>2905</v>
      </c>
      <c r="C1337" s="2">
        <v>325</v>
      </c>
      <c r="D1337" s="2">
        <v>302</v>
      </c>
      <c r="E1337" t="s">
        <v>7027</v>
      </c>
      <c r="F1337" t="s">
        <v>7044</v>
      </c>
      <c r="G1337" s="2">
        <v>23</v>
      </c>
      <c r="H1337" s="11">
        <v>7.0769230769230765E-2</v>
      </c>
      <c r="I1337">
        <v>0</v>
      </c>
      <c r="J1337" t="str">
        <f>IF(OR(F1337="History &amp; War", F1337="Economy &amp; Educational &amp; Science", F1337="Psychology &amp; Spirituality &amp; Esotericism"), "Interesting", "Not interesing")</f>
        <v>Interesting</v>
      </c>
    </row>
    <row r="1338" spans="1:10" x14ac:dyDescent="0.2">
      <c r="A1338" t="s">
        <v>2906</v>
      </c>
      <c r="B1338" t="s">
        <v>2907</v>
      </c>
      <c r="C1338" s="2">
        <v>402</v>
      </c>
      <c r="D1338" s="2">
        <v>293</v>
      </c>
      <c r="E1338" t="s">
        <v>7029</v>
      </c>
      <c r="F1338" t="s">
        <v>7044</v>
      </c>
      <c r="G1338" s="2">
        <v>109</v>
      </c>
      <c r="H1338" s="11">
        <v>0.27114427860696516</v>
      </c>
      <c r="I1338">
        <v>0</v>
      </c>
      <c r="J1338" t="str">
        <f>IF(OR(F1338="History &amp; War", F1338="Economy &amp; Educational &amp; Science", F1338="Psychology &amp; Spirituality &amp; Esotericism"), "Interesting", "Not interesing")</f>
        <v>Interesting</v>
      </c>
    </row>
    <row r="1339" spans="1:10" x14ac:dyDescent="0.2">
      <c r="A1339" t="s">
        <v>2910</v>
      </c>
      <c r="B1339" t="s">
        <v>2249</v>
      </c>
      <c r="C1339" s="2">
        <v>269</v>
      </c>
      <c r="D1339" s="2">
        <v>145</v>
      </c>
      <c r="E1339" t="s">
        <v>7027</v>
      </c>
      <c r="F1339" t="s">
        <v>7038</v>
      </c>
      <c r="G1339" s="2">
        <v>124</v>
      </c>
      <c r="H1339" s="11">
        <v>0.46096654275092935</v>
      </c>
      <c r="I1339">
        <v>0</v>
      </c>
      <c r="J1339" t="str">
        <f>IF(OR(F1339="History &amp; War", F1339="Economy &amp; Educational &amp; Science", F1339="Psychology &amp; Spirituality &amp; Esotericism"), "Interesting", "Not interesing")</f>
        <v>Not interesing</v>
      </c>
    </row>
    <row r="1340" spans="1:10" x14ac:dyDescent="0.2">
      <c r="A1340" t="s">
        <v>2911</v>
      </c>
      <c r="B1340" t="s">
        <v>2912</v>
      </c>
      <c r="C1340" s="2">
        <v>268</v>
      </c>
      <c r="D1340" s="2">
        <v>161</v>
      </c>
      <c r="E1340" t="s">
        <v>7029</v>
      </c>
      <c r="F1340" t="s">
        <v>7042</v>
      </c>
      <c r="G1340" s="2">
        <v>107</v>
      </c>
      <c r="H1340" s="11">
        <v>0.39925373134328357</v>
      </c>
      <c r="I1340">
        <v>0</v>
      </c>
      <c r="J1340" t="str">
        <f>IF(OR(F1340="History &amp; War", F1340="Economy &amp; Educational &amp; Science", F1340="Psychology &amp; Spirituality &amp; Esotericism"), "Interesting", "Not interesing")</f>
        <v>Not interesing</v>
      </c>
    </row>
    <row r="1341" spans="1:10" x14ac:dyDescent="0.2">
      <c r="A1341" t="s">
        <v>2916</v>
      </c>
      <c r="B1341" t="s">
        <v>2917</v>
      </c>
      <c r="C1341" s="2">
        <v>325</v>
      </c>
      <c r="D1341" s="2">
        <v>237</v>
      </c>
      <c r="E1341" t="s">
        <v>7027</v>
      </c>
      <c r="F1341" t="s">
        <v>7037</v>
      </c>
      <c r="G1341" s="2">
        <v>88</v>
      </c>
      <c r="H1341" s="11">
        <v>0.27076923076923076</v>
      </c>
      <c r="I1341">
        <v>0</v>
      </c>
      <c r="J1341" t="str">
        <f>IF(OR(F1341="History &amp; War", F1341="Economy &amp; Educational &amp; Science", F1341="Psychology &amp; Spirituality &amp; Esotericism"), "Interesting", "Not interesing")</f>
        <v>Not interesing</v>
      </c>
    </row>
    <row r="1342" spans="1:10" x14ac:dyDescent="0.2">
      <c r="A1342" t="s">
        <v>2918</v>
      </c>
      <c r="B1342" t="s">
        <v>2919</v>
      </c>
      <c r="C1342" s="2">
        <v>268</v>
      </c>
      <c r="D1342" s="2">
        <v>169</v>
      </c>
      <c r="E1342" t="s">
        <v>7027</v>
      </c>
      <c r="F1342" t="s">
        <v>7041</v>
      </c>
      <c r="G1342" s="2">
        <v>99</v>
      </c>
      <c r="H1342" s="11">
        <v>0.36940298507462688</v>
      </c>
      <c r="I1342">
        <v>0</v>
      </c>
      <c r="J1342" t="str">
        <f>IF(OR(F1342="History &amp; War", F1342="Economy &amp; Educational &amp; Science", F1342="Psychology &amp; Spirituality &amp; Esotericism"), "Interesting", "Not interesing")</f>
        <v>Interesting</v>
      </c>
    </row>
    <row r="1343" spans="1:10" x14ac:dyDescent="0.2">
      <c r="A1343" t="s">
        <v>2920</v>
      </c>
      <c r="B1343" t="s">
        <v>2921</v>
      </c>
      <c r="C1343" s="2">
        <v>136</v>
      </c>
      <c r="D1343" s="2">
        <v>90</v>
      </c>
      <c r="E1343" t="s">
        <v>7027</v>
      </c>
      <c r="F1343" t="s">
        <v>7044</v>
      </c>
      <c r="G1343" s="2">
        <v>46</v>
      </c>
      <c r="H1343" s="11">
        <v>0.33823529411764708</v>
      </c>
      <c r="I1343">
        <v>0</v>
      </c>
      <c r="J1343" t="str">
        <f>IF(OR(F1343="History &amp; War", F1343="Economy &amp; Educational &amp; Science", F1343="Psychology &amp; Spirituality &amp; Esotericism"), "Interesting", "Not interesing")</f>
        <v>Interesting</v>
      </c>
    </row>
    <row r="1344" spans="1:10" x14ac:dyDescent="0.2">
      <c r="A1344" t="s">
        <v>2922</v>
      </c>
      <c r="B1344" t="s">
        <v>2652</v>
      </c>
      <c r="C1344" s="2">
        <v>268</v>
      </c>
      <c r="D1344" s="2">
        <v>123</v>
      </c>
      <c r="E1344" t="s">
        <v>7027</v>
      </c>
      <c r="F1344" t="s">
        <v>7039</v>
      </c>
      <c r="G1344" s="2">
        <v>145</v>
      </c>
      <c r="H1344" s="11">
        <v>0.54104477611940294</v>
      </c>
      <c r="I1344">
        <v>0</v>
      </c>
      <c r="J1344" t="str">
        <f>IF(OR(F1344="History &amp; War", F1344="Economy &amp; Educational &amp; Science", F1344="Psychology &amp; Spirituality &amp; Esotericism"), "Interesting", "Not interesing")</f>
        <v>Not interesing</v>
      </c>
    </row>
    <row r="1345" spans="1:10" x14ac:dyDescent="0.2">
      <c r="A1345" t="s">
        <v>2925</v>
      </c>
      <c r="B1345" t="s">
        <v>946</v>
      </c>
      <c r="C1345" s="2">
        <v>268</v>
      </c>
      <c r="D1345" s="2">
        <v>204</v>
      </c>
      <c r="E1345" t="s">
        <v>7029</v>
      </c>
      <c r="F1345" t="s">
        <v>7037</v>
      </c>
      <c r="G1345" s="2">
        <v>64</v>
      </c>
      <c r="H1345" s="11">
        <v>0.23880597014925373</v>
      </c>
      <c r="I1345">
        <v>0</v>
      </c>
      <c r="J1345" t="str">
        <f>IF(OR(F1345="History &amp; War", F1345="Economy &amp; Educational &amp; Science", F1345="Psychology &amp; Spirituality &amp; Esotericism"), "Interesting", "Not interesing")</f>
        <v>Not interesing</v>
      </c>
    </row>
    <row r="1346" spans="1:10" x14ac:dyDescent="0.2">
      <c r="A1346" t="s">
        <v>2926</v>
      </c>
      <c r="B1346" t="s">
        <v>2927</v>
      </c>
      <c r="C1346" s="2">
        <v>312</v>
      </c>
      <c r="D1346" s="2">
        <v>225</v>
      </c>
      <c r="E1346" t="s">
        <v>7027</v>
      </c>
      <c r="F1346" t="s">
        <v>7041</v>
      </c>
      <c r="G1346" s="2">
        <v>87</v>
      </c>
      <c r="H1346" s="11">
        <v>0.27884615384615385</v>
      </c>
      <c r="I1346">
        <v>0</v>
      </c>
      <c r="J1346" t="str">
        <f>IF(OR(F1346="History &amp; War", F1346="Economy &amp; Educational &amp; Science", F1346="Psychology &amp; Spirituality &amp; Esotericism"), "Interesting", "Not interesing")</f>
        <v>Interesting</v>
      </c>
    </row>
    <row r="1347" spans="1:10" x14ac:dyDescent="0.2">
      <c r="A1347" t="s">
        <v>2928</v>
      </c>
      <c r="B1347" t="s">
        <v>2929</v>
      </c>
      <c r="C1347" s="2">
        <v>232</v>
      </c>
      <c r="D1347" s="2">
        <v>146</v>
      </c>
      <c r="E1347" t="s">
        <v>7027</v>
      </c>
      <c r="F1347" t="s">
        <v>7039</v>
      </c>
      <c r="G1347" s="2">
        <v>86</v>
      </c>
      <c r="H1347" s="11">
        <v>0.37068965517241381</v>
      </c>
      <c r="I1347">
        <v>0</v>
      </c>
      <c r="J1347" t="str">
        <f>IF(OR(F1347="History &amp; War", F1347="Economy &amp; Educational &amp; Science", F1347="Psychology &amp; Spirituality &amp; Esotericism"), "Interesting", "Not interesing")</f>
        <v>Not interesing</v>
      </c>
    </row>
    <row r="1348" spans="1:10" x14ac:dyDescent="0.2">
      <c r="A1348" t="s">
        <v>2926</v>
      </c>
      <c r="B1348" t="s">
        <v>2927</v>
      </c>
      <c r="C1348" s="2">
        <v>312</v>
      </c>
      <c r="D1348" s="2">
        <v>243</v>
      </c>
      <c r="E1348" t="s">
        <v>7027</v>
      </c>
      <c r="F1348" t="s">
        <v>7041</v>
      </c>
      <c r="G1348" s="2">
        <v>69</v>
      </c>
      <c r="H1348" s="11">
        <v>0.22115384615384615</v>
      </c>
      <c r="I1348">
        <v>0</v>
      </c>
      <c r="J1348" t="str">
        <f>IF(OR(F1348="History &amp; War", F1348="Economy &amp; Educational &amp; Science", F1348="Psychology &amp; Spirituality &amp; Esotericism"), "Interesting", "Not interesing")</f>
        <v>Interesting</v>
      </c>
    </row>
    <row r="1349" spans="1:10" x14ac:dyDescent="0.2">
      <c r="A1349" t="s">
        <v>2928</v>
      </c>
      <c r="B1349" t="s">
        <v>2929</v>
      </c>
      <c r="C1349" s="2">
        <v>232</v>
      </c>
      <c r="D1349" s="2">
        <v>190</v>
      </c>
      <c r="E1349" t="s">
        <v>7027</v>
      </c>
      <c r="F1349" t="s">
        <v>7039</v>
      </c>
      <c r="G1349" s="2">
        <v>42</v>
      </c>
      <c r="H1349" s="11">
        <v>0.18103448275862069</v>
      </c>
      <c r="I1349">
        <v>0</v>
      </c>
      <c r="J1349" t="str">
        <f>IF(OR(F1349="History &amp; War", F1349="Economy &amp; Educational &amp; Science", F1349="Psychology &amp; Spirituality &amp; Esotericism"), "Interesting", "Not interesing")</f>
        <v>Not interesing</v>
      </c>
    </row>
    <row r="1350" spans="1:10" x14ac:dyDescent="0.2">
      <c r="A1350" t="s">
        <v>2932</v>
      </c>
      <c r="B1350" t="s">
        <v>2933</v>
      </c>
      <c r="C1350" s="2">
        <v>223</v>
      </c>
      <c r="D1350" s="2">
        <v>103</v>
      </c>
      <c r="E1350" t="s">
        <v>7027</v>
      </c>
      <c r="F1350" t="s">
        <v>7037</v>
      </c>
      <c r="G1350" s="2">
        <v>120</v>
      </c>
      <c r="H1350" s="11">
        <v>0.53811659192825112</v>
      </c>
      <c r="I1350">
        <v>0</v>
      </c>
      <c r="J1350" t="str">
        <f>IF(OR(F1350="History &amp; War", F1350="Economy &amp; Educational &amp; Science", F1350="Psychology &amp; Spirituality &amp; Esotericism"), "Interesting", "Not interesing")</f>
        <v>Not interesing</v>
      </c>
    </row>
    <row r="1351" spans="1:10" x14ac:dyDescent="0.2">
      <c r="A1351" t="s">
        <v>1133</v>
      </c>
      <c r="B1351" t="s">
        <v>1134</v>
      </c>
      <c r="C1351" s="2">
        <v>319</v>
      </c>
      <c r="D1351" s="2">
        <v>258</v>
      </c>
      <c r="E1351" t="s">
        <v>7029</v>
      </c>
      <c r="F1351" t="s">
        <v>7036</v>
      </c>
      <c r="G1351" s="2">
        <v>61</v>
      </c>
      <c r="H1351" s="11">
        <v>0.19122257053291536</v>
      </c>
      <c r="I1351">
        <v>0</v>
      </c>
      <c r="J1351" t="str">
        <f>IF(OR(F1351="History &amp; War", F1351="Economy &amp; Educational &amp; Science", F1351="Psychology &amp; Spirituality &amp; Esotericism"), "Interesting", "Not interesing")</f>
        <v>Not interesing</v>
      </c>
    </row>
    <row r="1352" spans="1:10" x14ac:dyDescent="0.2">
      <c r="A1352" t="s">
        <v>2935</v>
      </c>
      <c r="B1352" t="s">
        <v>2936</v>
      </c>
      <c r="C1352" s="2">
        <v>268</v>
      </c>
      <c r="D1352" s="2">
        <v>233</v>
      </c>
      <c r="E1352" t="s">
        <v>7027</v>
      </c>
      <c r="F1352" t="s">
        <v>7036</v>
      </c>
      <c r="G1352" s="2">
        <v>35</v>
      </c>
      <c r="H1352" s="11">
        <v>0.13059701492537312</v>
      </c>
      <c r="I1352">
        <v>0</v>
      </c>
      <c r="J1352" t="str">
        <f>IF(OR(F1352="History &amp; War", F1352="Economy &amp; Educational &amp; Science", F1352="Psychology &amp; Spirituality &amp; Esotericism"), "Interesting", "Not interesing")</f>
        <v>Not interesing</v>
      </c>
    </row>
    <row r="1353" spans="1:10" x14ac:dyDescent="0.2">
      <c r="A1353" t="s">
        <v>2939</v>
      </c>
      <c r="B1353" t="s">
        <v>2857</v>
      </c>
      <c r="C1353" s="2">
        <v>266</v>
      </c>
      <c r="D1353" s="2">
        <v>178</v>
      </c>
      <c r="E1353" t="s">
        <v>7027</v>
      </c>
      <c r="F1353" t="s">
        <v>7039</v>
      </c>
      <c r="G1353" s="2">
        <v>88</v>
      </c>
      <c r="H1353" s="11">
        <v>0.33082706766917291</v>
      </c>
      <c r="I1353">
        <v>0</v>
      </c>
      <c r="J1353" t="str">
        <f>IF(OR(F1353="History &amp; War", F1353="Economy &amp; Educational &amp; Science", F1353="Psychology &amp; Spirituality &amp; Esotericism"), "Interesting", "Not interesing")</f>
        <v>Not interesing</v>
      </c>
    </row>
    <row r="1354" spans="1:10" x14ac:dyDescent="0.2">
      <c r="A1354" t="s">
        <v>2942</v>
      </c>
      <c r="B1354" t="s">
        <v>846</v>
      </c>
      <c r="C1354" s="2">
        <v>357</v>
      </c>
      <c r="D1354" s="2">
        <v>268</v>
      </c>
      <c r="E1354" t="s">
        <v>7027</v>
      </c>
      <c r="F1354" t="s">
        <v>7037</v>
      </c>
      <c r="G1354" s="2">
        <v>89</v>
      </c>
      <c r="H1354" s="11">
        <v>0.24929971988795518</v>
      </c>
      <c r="I1354">
        <v>0</v>
      </c>
      <c r="J1354" t="str">
        <f>IF(OR(F1354="History &amp; War", F1354="Economy &amp; Educational &amp; Science", F1354="Psychology &amp; Spirituality &amp; Esotericism"), "Interesting", "Not interesing")</f>
        <v>Not interesing</v>
      </c>
    </row>
    <row r="1355" spans="1:10" x14ac:dyDescent="0.2">
      <c r="A1355" t="s">
        <v>2943</v>
      </c>
      <c r="B1355" t="s">
        <v>2944</v>
      </c>
      <c r="C1355" s="2">
        <v>330</v>
      </c>
      <c r="D1355" s="2">
        <v>290</v>
      </c>
      <c r="E1355" t="s">
        <v>7029</v>
      </c>
      <c r="F1355" t="s">
        <v>7037</v>
      </c>
      <c r="G1355" s="2">
        <v>40</v>
      </c>
      <c r="H1355" s="11">
        <v>0.12121212121212122</v>
      </c>
      <c r="I1355">
        <v>0</v>
      </c>
      <c r="J1355" t="str">
        <f>IF(OR(F1355="History &amp; War", F1355="Economy &amp; Educational &amp; Science", F1355="Psychology &amp; Spirituality &amp; Esotericism"), "Interesting", "Not interesing")</f>
        <v>Not interesing</v>
      </c>
    </row>
    <row r="1356" spans="1:10" x14ac:dyDescent="0.2">
      <c r="A1356" t="s">
        <v>2948</v>
      </c>
      <c r="B1356" t="s">
        <v>650</v>
      </c>
      <c r="C1356" s="2">
        <v>250</v>
      </c>
      <c r="D1356" s="2">
        <v>113</v>
      </c>
      <c r="E1356" t="s">
        <v>7027</v>
      </c>
      <c r="F1356" t="s">
        <v>7038</v>
      </c>
      <c r="G1356" s="2">
        <v>137</v>
      </c>
      <c r="H1356" s="11">
        <v>0.54800000000000004</v>
      </c>
      <c r="I1356">
        <v>0</v>
      </c>
      <c r="J1356" t="str">
        <f>IF(OR(F1356="History &amp; War", F1356="Economy &amp; Educational &amp; Science", F1356="Psychology &amp; Spirituality &amp; Esotericism"), "Interesting", "Not interesing")</f>
        <v>Not interesing</v>
      </c>
    </row>
    <row r="1357" spans="1:10" x14ac:dyDescent="0.2">
      <c r="A1357" t="s">
        <v>2950</v>
      </c>
      <c r="B1357" t="s">
        <v>2785</v>
      </c>
      <c r="C1357" s="2">
        <v>199</v>
      </c>
      <c r="D1357" s="2">
        <v>157</v>
      </c>
      <c r="E1357" t="s">
        <v>7027</v>
      </c>
      <c r="F1357" t="s">
        <v>7039</v>
      </c>
      <c r="G1357" s="2">
        <v>42</v>
      </c>
      <c r="H1357" s="11">
        <v>0.21105527638190955</v>
      </c>
      <c r="I1357">
        <v>0</v>
      </c>
      <c r="J1357" t="str">
        <f>IF(OR(F1357="History &amp; War", F1357="Economy &amp; Educational &amp; Science", F1357="Psychology &amp; Spirituality &amp; Esotericism"), "Interesting", "Not interesing")</f>
        <v>Not interesing</v>
      </c>
    </row>
    <row r="1358" spans="1:10" x14ac:dyDescent="0.2">
      <c r="A1358" t="s">
        <v>2952</v>
      </c>
      <c r="B1358" t="s">
        <v>2953</v>
      </c>
      <c r="C1358" s="2">
        <v>279</v>
      </c>
      <c r="D1358" s="2">
        <v>156</v>
      </c>
      <c r="E1358" t="s">
        <v>7029</v>
      </c>
      <c r="F1358" t="s">
        <v>7041</v>
      </c>
      <c r="G1358" s="2">
        <v>123</v>
      </c>
      <c r="H1358" s="11">
        <v>0.44086021505376344</v>
      </c>
      <c r="I1358">
        <v>0</v>
      </c>
      <c r="J1358" t="str">
        <f>IF(OR(F1358="History &amp; War", F1358="Economy &amp; Educational &amp; Science", F1358="Psychology &amp; Spirituality &amp; Esotericism"), "Interesting", "Not interesing")</f>
        <v>Interesting</v>
      </c>
    </row>
    <row r="1359" spans="1:10" x14ac:dyDescent="0.2">
      <c r="A1359" t="s">
        <v>2954</v>
      </c>
      <c r="B1359" t="s">
        <v>2955</v>
      </c>
      <c r="C1359" s="2">
        <v>268</v>
      </c>
      <c r="D1359" s="2">
        <v>198</v>
      </c>
      <c r="E1359" t="s">
        <v>7027</v>
      </c>
      <c r="F1359" t="s">
        <v>7039</v>
      </c>
      <c r="G1359" s="2">
        <v>70</v>
      </c>
      <c r="H1359" s="11">
        <v>0.26119402985074625</v>
      </c>
      <c r="I1359">
        <v>0</v>
      </c>
      <c r="J1359" t="str">
        <f>IF(OR(F1359="History &amp; War", F1359="Economy &amp; Educational &amp; Science", F1359="Psychology &amp; Spirituality &amp; Esotericism"), "Interesting", "Not interesing")</f>
        <v>Not interesing</v>
      </c>
    </row>
    <row r="1360" spans="1:10" x14ac:dyDescent="0.2">
      <c r="A1360" t="s">
        <v>2956</v>
      </c>
      <c r="B1360" t="s">
        <v>2957</v>
      </c>
      <c r="C1360" s="2">
        <v>384</v>
      </c>
      <c r="D1360" s="2">
        <v>250</v>
      </c>
      <c r="E1360" t="s">
        <v>7027</v>
      </c>
      <c r="F1360" t="s">
        <v>7039</v>
      </c>
      <c r="G1360" s="2">
        <v>134</v>
      </c>
      <c r="H1360" s="11">
        <v>0.34895833333333331</v>
      </c>
      <c r="I1360">
        <v>0</v>
      </c>
      <c r="J1360" t="str">
        <f>IF(OR(F1360="History &amp; War", F1360="Economy &amp; Educational &amp; Science", F1360="Psychology &amp; Spirituality &amp; Esotericism"), "Interesting", "Not interesing")</f>
        <v>Not interesing</v>
      </c>
    </row>
    <row r="1361" spans="1:10" x14ac:dyDescent="0.2">
      <c r="A1361" t="s">
        <v>2958</v>
      </c>
      <c r="B1361" t="s">
        <v>2959</v>
      </c>
      <c r="C1361" s="2">
        <v>268</v>
      </c>
      <c r="D1361" s="2">
        <v>169</v>
      </c>
      <c r="E1361" t="s">
        <v>7027</v>
      </c>
      <c r="F1361" t="s">
        <v>7037</v>
      </c>
      <c r="G1361" s="2">
        <v>99</v>
      </c>
      <c r="H1361" s="11">
        <v>0.36940298507462688</v>
      </c>
      <c r="I1361">
        <v>0</v>
      </c>
      <c r="J1361" t="str">
        <f>IF(OR(F1361="History &amp; War", F1361="Economy &amp; Educational &amp; Science", F1361="Psychology &amp; Spirituality &amp; Esotericism"), "Interesting", "Not interesing")</f>
        <v>Not interesing</v>
      </c>
    </row>
    <row r="1362" spans="1:10" x14ac:dyDescent="0.2">
      <c r="A1362" t="s">
        <v>2963</v>
      </c>
      <c r="B1362" t="s">
        <v>2964</v>
      </c>
      <c r="C1362" s="2">
        <v>447</v>
      </c>
      <c r="D1362" s="2">
        <v>335</v>
      </c>
      <c r="E1362" t="s">
        <v>7027</v>
      </c>
      <c r="F1362" t="s">
        <v>7039</v>
      </c>
      <c r="G1362" s="2">
        <v>112</v>
      </c>
      <c r="H1362" s="11">
        <v>0.2505592841163311</v>
      </c>
      <c r="I1362">
        <v>0</v>
      </c>
      <c r="J1362" t="str">
        <f>IF(OR(F1362="History &amp; War", F1362="Economy &amp; Educational &amp; Science", F1362="Psychology &amp; Spirituality &amp; Esotericism"), "Interesting", "Not interesing")</f>
        <v>Not interesing</v>
      </c>
    </row>
    <row r="1363" spans="1:10" x14ac:dyDescent="0.2">
      <c r="A1363" t="s">
        <v>2970</v>
      </c>
      <c r="B1363" t="s">
        <v>2971</v>
      </c>
      <c r="C1363" s="2">
        <v>177</v>
      </c>
      <c r="D1363" s="2">
        <v>119</v>
      </c>
      <c r="E1363" t="s">
        <v>7029</v>
      </c>
      <c r="F1363" t="s">
        <v>7043</v>
      </c>
      <c r="G1363" s="2">
        <v>58</v>
      </c>
      <c r="H1363" s="11">
        <v>0.32768361581920902</v>
      </c>
      <c r="I1363">
        <v>0</v>
      </c>
      <c r="J1363" t="str">
        <f>IF(OR(F1363="History &amp; War", F1363="Economy &amp; Educational &amp; Science", F1363="Psychology &amp; Spirituality &amp; Esotericism"), "Interesting", "Not interesing")</f>
        <v>Interesting</v>
      </c>
    </row>
    <row r="1364" spans="1:10" x14ac:dyDescent="0.2">
      <c r="A1364" t="s">
        <v>2972</v>
      </c>
      <c r="B1364" t="s">
        <v>1291</v>
      </c>
      <c r="C1364" s="2">
        <v>447</v>
      </c>
      <c r="D1364" s="2">
        <v>250</v>
      </c>
      <c r="E1364" t="s">
        <v>7027</v>
      </c>
      <c r="F1364" t="s">
        <v>7038</v>
      </c>
      <c r="G1364" s="2">
        <v>197</v>
      </c>
      <c r="H1364" s="11">
        <v>0.4407158836689038</v>
      </c>
      <c r="I1364">
        <v>0</v>
      </c>
      <c r="J1364" t="str">
        <f>IF(OR(F1364="History &amp; War", F1364="Economy &amp; Educational &amp; Science", F1364="Psychology &amp; Spirituality &amp; Esotericism"), "Interesting", "Not interesing")</f>
        <v>Not interesing</v>
      </c>
    </row>
    <row r="1365" spans="1:10" x14ac:dyDescent="0.2">
      <c r="A1365" t="s">
        <v>2977</v>
      </c>
      <c r="B1365" t="s">
        <v>2978</v>
      </c>
      <c r="C1365" s="2">
        <v>402</v>
      </c>
      <c r="D1365" s="2">
        <v>265</v>
      </c>
      <c r="E1365" t="s">
        <v>7027</v>
      </c>
      <c r="F1365" t="s">
        <v>7039</v>
      </c>
      <c r="G1365" s="2">
        <v>137</v>
      </c>
      <c r="H1365" s="11">
        <v>0.34079601990049752</v>
      </c>
      <c r="I1365">
        <v>0</v>
      </c>
      <c r="J1365" t="str">
        <f>IF(OR(F1365="History &amp; War", F1365="Economy &amp; Educational &amp; Science", F1365="Psychology &amp; Spirituality &amp; Esotericism"), "Interesting", "Not interesing")</f>
        <v>Not interesing</v>
      </c>
    </row>
    <row r="1366" spans="1:10" x14ac:dyDescent="0.2">
      <c r="A1366" t="s">
        <v>2979</v>
      </c>
      <c r="B1366" t="s">
        <v>2884</v>
      </c>
      <c r="C1366" s="2">
        <v>223</v>
      </c>
      <c r="D1366" s="2">
        <v>201</v>
      </c>
      <c r="E1366" t="s">
        <v>7027</v>
      </c>
      <c r="F1366" t="s">
        <v>7039</v>
      </c>
      <c r="G1366" s="2">
        <v>22</v>
      </c>
      <c r="H1366" s="11">
        <v>9.8654708520179366E-2</v>
      </c>
      <c r="I1366">
        <v>0</v>
      </c>
      <c r="J1366" t="str">
        <f>IF(OR(F1366="History &amp; War", F1366="Economy &amp; Educational &amp; Science", F1366="Psychology &amp; Spirituality &amp; Esotericism"), "Interesting", "Not interesing")</f>
        <v>Not interesing</v>
      </c>
    </row>
    <row r="1367" spans="1:10" x14ac:dyDescent="0.2">
      <c r="A1367" t="s">
        <v>2980</v>
      </c>
      <c r="B1367" t="s">
        <v>2981</v>
      </c>
      <c r="C1367" s="2">
        <v>299</v>
      </c>
      <c r="D1367" s="2">
        <v>254</v>
      </c>
      <c r="E1367" t="s">
        <v>7029</v>
      </c>
      <c r="F1367" t="s">
        <v>7039</v>
      </c>
      <c r="G1367" s="2">
        <v>45</v>
      </c>
      <c r="H1367" s="11">
        <v>0.15050167224080269</v>
      </c>
      <c r="I1367">
        <v>0</v>
      </c>
      <c r="J1367" t="str">
        <f>IF(OR(F1367="History &amp; War", F1367="Economy &amp; Educational &amp; Science", F1367="Psychology &amp; Spirituality &amp; Esotericism"), "Interesting", "Not interesing")</f>
        <v>Not interesing</v>
      </c>
    </row>
    <row r="1368" spans="1:10" x14ac:dyDescent="0.2">
      <c r="A1368" t="s">
        <v>2982</v>
      </c>
      <c r="B1368" t="s">
        <v>2983</v>
      </c>
      <c r="C1368" s="2">
        <v>299</v>
      </c>
      <c r="D1368" s="2">
        <v>221</v>
      </c>
      <c r="E1368" t="s">
        <v>7029</v>
      </c>
      <c r="F1368" t="s">
        <v>7038</v>
      </c>
      <c r="G1368" s="2">
        <v>78</v>
      </c>
      <c r="H1368" s="11">
        <v>0.2608695652173913</v>
      </c>
      <c r="I1368">
        <v>0</v>
      </c>
      <c r="J1368" t="str">
        <f>IF(OR(F1368="History &amp; War", F1368="Economy &amp; Educational &amp; Science", F1368="Psychology &amp; Spirituality &amp; Esotericism"), "Interesting", "Not interesing")</f>
        <v>Not interesing</v>
      </c>
    </row>
    <row r="1369" spans="1:10" x14ac:dyDescent="0.2">
      <c r="A1369" t="s">
        <v>2987</v>
      </c>
      <c r="B1369" t="s">
        <v>2988</v>
      </c>
      <c r="C1369" s="2">
        <v>449</v>
      </c>
      <c r="D1369" s="2">
        <v>314</v>
      </c>
      <c r="E1369" t="s">
        <v>7027</v>
      </c>
      <c r="F1369" t="s">
        <v>7037</v>
      </c>
      <c r="G1369" s="2">
        <v>135</v>
      </c>
      <c r="H1369" s="11">
        <v>0.30066815144766146</v>
      </c>
      <c r="I1369">
        <v>0</v>
      </c>
      <c r="J1369" t="str">
        <f>IF(OR(F1369="History &amp; War", F1369="Economy &amp; Educational &amp; Science", F1369="Psychology &amp; Spirituality &amp; Esotericism"), "Interesting", "Not interesing")</f>
        <v>Not interesing</v>
      </c>
    </row>
    <row r="1370" spans="1:10" x14ac:dyDescent="0.2">
      <c r="A1370" t="s">
        <v>2991</v>
      </c>
      <c r="B1370" t="s">
        <v>2216</v>
      </c>
      <c r="C1370" s="2">
        <v>129</v>
      </c>
      <c r="D1370" s="2">
        <v>111</v>
      </c>
      <c r="E1370" t="s">
        <v>7027</v>
      </c>
      <c r="F1370" t="s">
        <v>7036</v>
      </c>
      <c r="G1370" s="2">
        <v>18</v>
      </c>
      <c r="H1370" s="11">
        <v>0.13953488372093023</v>
      </c>
      <c r="I1370">
        <v>0</v>
      </c>
      <c r="J1370" t="str">
        <f>IF(OR(F1370="History &amp; War", F1370="Economy &amp; Educational &amp; Science", F1370="Psychology &amp; Spirituality &amp; Esotericism"), "Interesting", "Not interesing")</f>
        <v>Not interesing</v>
      </c>
    </row>
    <row r="1371" spans="1:10" x14ac:dyDescent="0.2">
      <c r="A1371" t="s">
        <v>2992</v>
      </c>
      <c r="B1371" t="s">
        <v>2523</v>
      </c>
      <c r="C1371" s="2">
        <v>357</v>
      </c>
      <c r="D1371" s="2">
        <v>293</v>
      </c>
      <c r="E1371" t="s">
        <v>7027</v>
      </c>
      <c r="F1371" t="s">
        <v>7039</v>
      </c>
      <c r="G1371" s="2">
        <v>64</v>
      </c>
      <c r="H1371" s="11">
        <v>0.17927170868347339</v>
      </c>
      <c r="I1371">
        <v>0</v>
      </c>
      <c r="J1371" t="str">
        <f>IF(OR(F1371="History &amp; War", F1371="Economy &amp; Educational &amp; Science", F1371="Psychology &amp; Spirituality &amp; Esotericism"), "Interesting", "Not interesing")</f>
        <v>Not interesing</v>
      </c>
    </row>
    <row r="1372" spans="1:10" x14ac:dyDescent="0.2">
      <c r="A1372" t="s">
        <v>2977</v>
      </c>
      <c r="B1372" t="s">
        <v>2978</v>
      </c>
      <c r="C1372" s="2">
        <v>502</v>
      </c>
      <c r="D1372" s="2">
        <v>462</v>
      </c>
      <c r="E1372" t="s">
        <v>7029</v>
      </c>
      <c r="F1372" t="s">
        <v>7039</v>
      </c>
      <c r="G1372" s="2">
        <v>40</v>
      </c>
      <c r="H1372" s="11">
        <v>7.9681274900398405E-2</v>
      </c>
      <c r="I1372">
        <v>0</v>
      </c>
      <c r="J1372" t="str">
        <f>IF(OR(F1372="History &amp; War", F1372="Economy &amp; Educational &amp; Science", F1372="Psychology &amp; Spirituality &amp; Esotericism"), "Interesting", "Not interesing")</f>
        <v>Not interesing</v>
      </c>
    </row>
    <row r="1373" spans="1:10" x14ac:dyDescent="0.2">
      <c r="A1373" t="s">
        <v>2996</v>
      </c>
      <c r="B1373" t="s">
        <v>1861</v>
      </c>
      <c r="C1373" s="2">
        <v>205</v>
      </c>
      <c r="D1373" s="2">
        <v>168</v>
      </c>
      <c r="E1373" t="s">
        <v>7027</v>
      </c>
      <c r="F1373" t="s">
        <v>7039</v>
      </c>
      <c r="G1373" s="2">
        <v>37</v>
      </c>
      <c r="H1373" s="11">
        <v>0.18048780487804877</v>
      </c>
      <c r="I1373">
        <v>0</v>
      </c>
      <c r="J1373" t="str">
        <f>IF(OR(F1373="History &amp; War", F1373="Economy &amp; Educational &amp; Science", F1373="Psychology &amp; Spirituality &amp; Esotericism"), "Interesting", "Not interesing")</f>
        <v>Not interesing</v>
      </c>
    </row>
    <row r="1374" spans="1:10" x14ac:dyDescent="0.2">
      <c r="A1374" t="s">
        <v>3003</v>
      </c>
      <c r="B1374" t="s">
        <v>3004</v>
      </c>
      <c r="C1374" s="2">
        <v>223</v>
      </c>
      <c r="D1374" s="2">
        <v>138</v>
      </c>
      <c r="E1374" t="s">
        <v>7027</v>
      </c>
      <c r="F1374" t="s">
        <v>7039</v>
      </c>
      <c r="G1374" s="2">
        <v>85</v>
      </c>
      <c r="H1374" s="11">
        <v>0.3811659192825112</v>
      </c>
      <c r="I1374">
        <v>0</v>
      </c>
      <c r="J1374" t="str">
        <f>IF(OR(F1374="History &amp; War", F1374="Economy &amp; Educational &amp; Science", F1374="Psychology &amp; Spirituality &amp; Esotericism"), "Interesting", "Not interesing")</f>
        <v>Not interesing</v>
      </c>
    </row>
    <row r="1375" spans="1:10" x14ac:dyDescent="0.2">
      <c r="A1375" t="s">
        <v>3007</v>
      </c>
      <c r="B1375" t="s">
        <v>3008</v>
      </c>
      <c r="C1375" s="2">
        <v>357</v>
      </c>
      <c r="D1375" s="2">
        <v>264</v>
      </c>
      <c r="E1375" t="s">
        <v>7027</v>
      </c>
      <c r="F1375" t="s">
        <v>7041</v>
      </c>
      <c r="G1375" s="2">
        <v>93</v>
      </c>
      <c r="H1375" s="11">
        <v>0.26050420168067229</v>
      </c>
      <c r="I1375">
        <v>0</v>
      </c>
      <c r="J1375" t="str">
        <f>IF(OR(F1375="History &amp; War", F1375="Economy &amp; Educational &amp; Science", F1375="Psychology &amp; Spirituality &amp; Esotericism"), "Interesting", "Not interesing")</f>
        <v>Interesting</v>
      </c>
    </row>
    <row r="1376" spans="1:10" x14ac:dyDescent="0.2">
      <c r="A1376" t="s">
        <v>3009</v>
      </c>
      <c r="B1376" t="s">
        <v>3010</v>
      </c>
      <c r="C1376" s="2">
        <v>502</v>
      </c>
      <c r="D1376" s="2">
        <v>452</v>
      </c>
      <c r="E1376" t="s">
        <v>7029</v>
      </c>
      <c r="F1376" t="s">
        <v>7039</v>
      </c>
      <c r="G1376" s="2">
        <v>50</v>
      </c>
      <c r="H1376" s="11">
        <v>9.9601593625498003E-2</v>
      </c>
      <c r="I1376">
        <v>0</v>
      </c>
      <c r="J1376" t="str">
        <f>IF(OR(F1376="History &amp; War", F1376="Economy &amp; Educational &amp; Science", F1376="Psychology &amp; Spirituality &amp; Esotericism"), "Interesting", "Not interesing")</f>
        <v>Not interesing</v>
      </c>
    </row>
    <row r="1377" spans="1:10" x14ac:dyDescent="0.2">
      <c r="A1377" t="s">
        <v>3011</v>
      </c>
      <c r="B1377" t="s">
        <v>3012</v>
      </c>
      <c r="C1377" s="2">
        <v>312</v>
      </c>
      <c r="D1377" s="2">
        <v>178</v>
      </c>
      <c r="E1377" t="s">
        <v>7027</v>
      </c>
      <c r="F1377" t="s">
        <v>7038</v>
      </c>
      <c r="G1377" s="2">
        <v>134</v>
      </c>
      <c r="H1377" s="11">
        <v>0.42948717948717946</v>
      </c>
      <c r="I1377">
        <v>0</v>
      </c>
      <c r="J1377" t="str">
        <f>IF(OR(F1377="History &amp; War", F1377="Economy &amp; Educational &amp; Science", F1377="Psychology &amp; Spirituality &amp; Esotericism"), "Interesting", "Not interesing")</f>
        <v>Not interesing</v>
      </c>
    </row>
    <row r="1378" spans="1:10" x14ac:dyDescent="0.2">
      <c r="A1378" t="s">
        <v>3013</v>
      </c>
      <c r="B1378" t="s">
        <v>3014</v>
      </c>
      <c r="C1378" s="2">
        <v>670</v>
      </c>
      <c r="D1378" s="2">
        <v>456</v>
      </c>
      <c r="E1378" t="s">
        <v>7029</v>
      </c>
      <c r="F1378" t="s">
        <v>7037</v>
      </c>
      <c r="G1378" s="2">
        <v>214</v>
      </c>
      <c r="H1378" s="11">
        <v>0.31940298507462689</v>
      </c>
      <c r="I1378">
        <v>0</v>
      </c>
      <c r="J1378" t="str">
        <f>IF(OR(F1378="History &amp; War", F1378="Economy &amp; Educational &amp; Science", F1378="Psychology &amp; Spirituality &amp; Esotericism"), "Interesting", "Not interesing")</f>
        <v>Not interesing</v>
      </c>
    </row>
    <row r="1379" spans="1:10" x14ac:dyDescent="0.2">
      <c r="A1379" t="s">
        <v>3017</v>
      </c>
      <c r="B1379" t="s">
        <v>1949</v>
      </c>
      <c r="C1379" s="2">
        <v>319</v>
      </c>
      <c r="D1379" s="2">
        <v>239</v>
      </c>
      <c r="E1379" t="s">
        <v>7029</v>
      </c>
      <c r="F1379" t="s">
        <v>7037</v>
      </c>
      <c r="G1379" s="2">
        <v>80</v>
      </c>
      <c r="H1379" s="11">
        <v>0.2507836990595611</v>
      </c>
      <c r="I1379">
        <v>0</v>
      </c>
      <c r="J1379" t="str">
        <f>IF(OR(F1379="History &amp; War", F1379="Economy &amp; Educational &amp; Science", F1379="Psychology &amp; Spirituality &amp; Esotericism"), "Interesting", "Not interesing")</f>
        <v>Not interesing</v>
      </c>
    </row>
    <row r="1380" spans="1:10" x14ac:dyDescent="0.2">
      <c r="A1380" t="s">
        <v>3018</v>
      </c>
      <c r="B1380" t="s">
        <v>3019</v>
      </c>
      <c r="C1380" s="2">
        <v>349</v>
      </c>
      <c r="D1380" s="2">
        <v>237</v>
      </c>
      <c r="E1380" t="s">
        <v>7027</v>
      </c>
      <c r="F1380" t="s">
        <v>7037</v>
      </c>
      <c r="G1380" s="2">
        <v>112</v>
      </c>
      <c r="H1380" s="11">
        <v>0.3209169054441261</v>
      </c>
      <c r="I1380">
        <v>0</v>
      </c>
      <c r="J1380" t="str">
        <f>IF(OR(F1380="History &amp; War", F1380="Economy &amp; Educational &amp; Science", F1380="Psychology &amp; Spirituality &amp; Esotericism"), "Interesting", "Not interesing")</f>
        <v>Not interesing</v>
      </c>
    </row>
    <row r="1381" spans="1:10" x14ac:dyDescent="0.2">
      <c r="A1381" t="s">
        <v>3024</v>
      </c>
      <c r="B1381" t="s">
        <v>1593</v>
      </c>
      <c r="C1381" s="2">
        <v>239</v>
      </c>
      <c r="D1381" s="2">
        <v>167</v>
      </c>
      <c r="E1381" t="s">
        <v>7029</v>
      </c>
      <c r="F1381" t="s">
        <v>7037</v>
      </c>
      <c r="G1381" s="2">
        <v>72</v>
      </c>
      <c r="H1381" s="11">
        <v>0.30125523012552302</v>
      </c>
      <c r="I1381">
        <v>0</v>
      </c>
      <c r="J1381" t="str">
        <f>IF(OR(F1381="History &amp; War", F1381="Economy &amp; Educational &amp; Science", F1381="Psychology &amp; Spirituality &amp; Esotericism"), "Interesting", "Not interesing")</f>
        <v>Not interesing</v>
      </c>
    </row>
    <row r="1382" spans="1:10" x14ac:dyDescent="0.2">
      <c r="A1382" t="s">
        <v>3025</v>
      </c>
      <c r="B1382" t="s">
        <v>3026</v>
      </c>
      <c r="C1382" s="2">
        <v>376</v>
      </c>
      <c r="D1382" s="2">
        <v>124</v>
      </c>
      <c r="E1382" t="s">
        <v>7029</v>
      </c>
      <c r="F1382" t="s">
        <v>7038</v>
      </c>
      <c r="G1382" s="2">
        <v>252</v>
      </c>
      <c r="H1382" s="11">
        <v>0.67021276595744683</v>
      </c>
      <c r="I1382">
        <v>0</v>
      </c>
      <c r="J1382" t="str">
        <f>IF(OR(F1382="History &amp; War", F1382="Economy &amp; Educational &amp; Science", F1382="Psychology &amp; Spirituality &amp; Esotericism"), "Interesting", "Not interesing")</f>
        <v>Not interesing</v>
      </c>
    </row>
    <row r="1383" spans="1:10" x14ac:dyDescent="0.2">
      <c r="A1383" t="s">
        <v>3028</v>
      </c>
      <c r="B1383" t="s">
        <v>3029</v>
      </c>
      <c r="C1383" s="2">
        <v>89</v>
      </c>
      <c r="D1383" s="2">
        <v>67</v>
      </c>
      <c r="E1383" t="s">
        <v>7029</v>
      </c>
      <c r="F1383" t="s">
        <v>7037</v>
      </c>
      <c r="G1383" s="2">
        <v>22</v>
      </c>
      <c r="H1383" s="11">
        <v>0.24719101123595505</v>
      </c>
      <c r="I1383">
        <v>0</v>
      </c>
      <c r="J1383" t="str">
        <f>IF(OR(F1383="History &amp; War", F1383="Economy &amp; Educational &amp; Science", F1383="Psychology &amp; Spirituality &amp; Esotericism"), "Interesting", "Not interesing")</f>
        <v>Not interesing</v>
      </c>
    </row>
    <row r="1384" spans="1:10" x14ac:dyDescent="0.2">
      <c r="A1384" t="s">
        <v>3030</v>
      </c>
      <c r="B1384" t="s">
        <v>2216</v>
      </c>
      <c r="C1384" s="2">
        <v>169</v>
      </c>
      <c r="D1384" s="2">
        <v>100</v>
      </c>
      <c r="E1384" t="s">
        <v>7027</v>
      </c>
      <c r="F1384" t="s">
        <v>7043</v>
      </c>
      <c r="G1384" s="2">
        <v>69</v>
      </c>
      <c r="H1384" s="11">
        <v>0.40828402366863903</v>
      </c>
      <c r="I1384">
        <v>0</v>
      </c>
      <c r="J1384" t="str">
        <f>IF(OR(F1384="History &amp; War", F1384="Economy &amp; Educational &amp; Science", F1384="Psychology &amp; Spirituality &amp; Esotericism"), "Interesting", "Not interesing")</f>
        <v>Interesting</v>
      </c>
    </row>
    <row r="1385" spans="1:10" x14ac:dyDescent="0.2">
      <c r="A1385" t="s">
        <v>3031</v>
      </c>
      <c r="B1385" t="s">
        <v>2353</v>
      </c>
      <c r="C1385" s="2">
        <v>199</v>
      </c>
      <c r="D1385" s="2">
        <v>141</v>
      </c>
      <c r="E1385" t="s">
        <v>7027</v>
      </c>
      <c r="F1385" t="s">
        <v>7039</v>
      </c>
      <c r="G1385" s="2">
        <v>58</v>
      </c>
      <c r="H1385" s="11">
        <v>0.29145728643216079</v>
      </c>
      <c r="I1385">
        <v>0</v>
      </c>
      <c r="J1385" t="str">
        <f>IF(OR(F1385="History &amp; War", F1385="Economy &amp; Educational &amp; Science", F1385="Psychology &amp; Spirituality &amp; Esotericism"), "Interesting", "Not interesing")</f>
        <v>Not interesing</v>
      </c>
    </row>
    <row r="1386" spans="1:10" x14ac:dyDescent="0.2">
      <c r="A1386" t="s">
        <v>3032</v>
      </c>
      <c r="B1386" t="s">
        <v>2353</v>
      </c>
      <c r="C1386" s="2">
        <v>199</v>
      </c>
      <c r="D1386" s="2">
        <v>161</v>
      </c>
      <c r="E1386" t="s">
        <v>7027</v>
      </c>
      <c r="F1386" t="s">
        <v>7039</v>
      </c>
      <c r="G1386" s="2">
        <v>38</v>
      </c>
      <c r="H1386" s="11">
        <v>0.19095477386934673</v>
      </c>
      <c r="I1386">
        <v>0</v>
      </c>
      <c r="J1386" t="str">
        <f>IF(OR(F1386="History &amp; War", F1386="Economy &amp; Educational &amp; Science", F1386="Psychology &amp; Spirituality &amp; Esotericism"), "Interesting", "Not interesing")</f>
        <v>Not interesing</v>
      </c>
    </row>
    <row r="1387" spans="1:10" x14ac:dyDescent="0.2">
      <c r="A1387" t="s">
        <v>3034</v>
      </c>
      <c r="B1387" t="s">
        <v>3035</v>
      </c>
      <c r="C1387" s="2">
        <v>312</v>
      </c>
      <c r="D1387" s="2">
        <v>228</v>
      </c>
      <c r="E1387" t="s">
        <v>7029</v>
      </c>
      <c r="F1387" t="s">
        <v>7038</v>
      </c>
      <c r="G1387" s="2">
        <v>84</v>
      </c>
      <c r="H1387" s="11">
        <v>0.26923076923076922</v>
      </c>
      <c r="I1387">
        <v>0</v>
      </c>
      <c r="J1387" t="str">
        <f>IF(OR(F1387="History &amp; War", F1387="Economy &amp; Educational &amp; Science", F1387="Psychology &amp; Spirituality &amp; Esotericism"), "Interesting", "Not interesing")</f>
        <v>Not interesing</v>
      </c>
    </row>
    <row r="1388" spans="1:10" x14ac:dyDescent="0.2">
      <c r="A1388" t="s">
        <v>3038</v>
      </c>
      <c r="B1388" t="s">
        <v>3039</v>
      </c>
      <c r="C1388" s="2">
        <v>536</v>
      </c>
      <c r="D1388" s="2">
        <v>429</v>
      </c>
      <c r="E1388" t="s">
        <v>7027</v>
      </c>
      <c r="F1388" t="s">
        <v>7043</v>
      </c>
      <c r="G1388" s="2">
        <v>107</v>
      </c>
      <c r="H1388" s="11">
        <v>0.19962686567164178</v>
      </c>
      <c r="I1388">
        <v>0</v>
      </c>
      <c r="J1388" t="str">
        <f>IF(OR(F1388="History &amp; War", F1388="Economy &amp; Educational &amp; Science", F1388="Psychology &amp; Spirituality &amp; Esotericism"), "Interesting", "Not interesing")</f>
        <v>Interesting</v>
      </c>
    </row>
    <row r="1389" spans="1:10" x14ac:dyDescent="0.2">
      <c r="A1389" t="s">
        <v>3040</v>
      </c>
      <c r="B1389" t="s">
        <v>2353</v>
      </c>
      <c r="C1389" s="2">
        <v>199</v>
      </c>
      <c r="D1389" s="2">
        <v>125</v>
      </c>
      <c r="E1389" t="s">
        <v>7027</v>
      </c>
      <c r="F1389" t="s">
        <v>7039</v>
      </c>
      <c r="G1389" s="2">
        <v>74</v>
      </c>
      <c r="H1389" s="11">
        <v>0.37185929648241206</v>
      </c>
      <c r="I1389">
        <v>0</v>
      </c>
      <c r="J1389" t="str">
        <f>IF(OR(F1389="History &amp; War", F1389="Economy &amp; Educational &amp; Science", F1389="Psychology &amp; Spirituality &amp; Esotericism"), "Interesting", "Not interesing")</f>
        <v>Not interesing</v>
      </c>
    </row>
    <row r="1390" spans="1:10" x14ac:dyDescent="0.2">
      <c r="A1390" t="s">
        <v>3043</v>
      </c>
      <c r="B1390" t="s">
        <v>3044</v>
      </c>
      <c r="C1390" s="2">
        <v>294</v>
      </c>
      <c r="D1390" s="2">
        <v>85</v>
      </c>
      <c r="E1390" t="s">
        <v>7027</v>
      </c>
      <c r="F1390" t="s">
        <v>7038</v>
      </c>
      <c r="G1390" s="2">
        <v>209</v>
      </c>
      <c r="H1390" s="11">
        <v>0.71088435374149661</v>
      </c>
      <c r="I1390">
        <v>0</v>
      </c>
      <c r="J1390" t="str">
        <f>IF(OR(F1390="History &amp; War", F1390="Economy &amp; Educational &amp; Science", F1390="Psychology &amp; Spirituality &amp; Esotericism"), "Interesting", "Not interesing")</f>
        <v>Not interesing</v>
      </c>
    </row>
    <row r="1391" spans="1:10" x14ac:dyDescent="0.2">
      <c r="A1391" t="s">
        <v>3045</v>
      </c>
      <c r="B1391" t="s">
        <v>3046</v>
      </c>
      <c r="C1391" s="2">
        <v>447</v>
      </c>
      <c r="D1391" s="2">
        <v>344</v>
      </c>
      <c r="E1391" t="s">
        <v>7029</v>
      </c>
      <c r="F1391" t="s">
        <v>7041</v>
      </c>
      <c r="G1391" s="2">
        <v>103</v>
      </c>
      <c r="H1391" s="11">
        <v>0.23042505592841164</v>
      </c>
      <c r="I1391">
        <v>0</v>
      </c>
      <c r="J1391" t="str">
        <f>IF(OR(F1391="History &amp; War", F1391="Economy &amp; Educational &amp; Science", F1391="Psychology &amp; Spirituality &amp; Esotericism"), "Interesting", "Not interesing")</f>
        <v>Interesting</v>
      </c>
    </row>
    <row r="1392" spans="1:10" x14ac:dyDescent="0.2">
      <c r="A1392" t="s">
        <v>3047</v>
      </c>
      <c r="B1392" t="s">
        <v>3048</v>
      </c>
      <c r="C1392" s="2">
        <v>268</v>
      </c>
      <c r="D1392" s="2">
        <v>212</v>
      </c>
      <c r="E1392" t="s">
        <v>7027</v>
      </c>
      <c r="F1392" t="s">
        <v>7037</v>
      </c>
      <c r="G1392" s="2">
        <v>56</v>
      </c>
      <c r="H1392" s="11">
        <v>0.20895522388059701</v>
      </c>
      <c r="I1392">
        <v>0</v>
      </c>
      <c r="J1392" t="str">
        <f>IF(OR(F1392="History &amp; War", F1392="Economy &amp; Educational &amp; Science", F1392="Psychology &amp; Spirituality &amp; Esotericism"), "Interesting", "Not interesing")</f>
        <v>Not interesing</v>
      </c>
    </row>
    <row r="1393" spans="1:10" x14ac:dyDescent="0.2">
      <c r="A1393" t="s">
        <v>3049</v>
      </c>
      <c r="B1393" t="s">
        <v>238</v>
      </c>
      <c r="C1393" s="2">
        <v>319</v>
      </c>
      <c r="D1393" s="2">
        <v>147</v>
      </c>
      <c r="E1393" t="s">
        <v>7029</v>
      </c>
      <c r="F1393" t="s">
        <v>7038</v>
      </c>
      <c r="G1393" s="2">
        <v>172</v>
      </c>
      <c r="H1393" s="11">
        <v>0.53918495297805646</v>
      </c>
      <c r="I1393">
        <v>0</v>
      </c>
      <c r="J1393" t="str">
        <f>IF(OR(F1393="History &amp; War", F1393="Economy &amp; Educational &amp; Science", F1393="Psychology &amp; Spirituality &amp; Esotericism"), "Interesting", "Not interesing")</f>
        <v>Not interesing</v>
      </c>
    </row>
    <row r="1394" spans="1:10" x14ac:dyDescent="0.2">
      <c r="A1394" t="s">
        <v>3050</v>
      </c>
      <c r="B1394" t="s">
        <v>3051</v>
      </c>
      <c r="C1394" s="2">
        <v>279</v>
      </c>
      <c r="D1394" s="2">
        <v>170</v>
      </c>
      <c r="E1394" t="s">
        <v>7029</v>
      </c>
      <c r="F1394" t="s">
        <v>7037</v>
      </c>
      <c r="G1394" s="2">
        <v>109</v>
      </c>
      <c r="H1394" s="11">
        <v>0.39068100358422941</v>
      </c>
      <c r="I1394">
        <v>0</v>
      </c>
      <c r="J1394" t="str">
        <f>IF(OR(F1394="History &amp; War", F1394="Economy &amp; Educational &amp; Science", F1394="Psychology &amp; Spirituality &amp; Esotericism"), "Interesting", "Not interesing")</f>
        <v>Not interesing</v>
      </c>
    </row>
    <row r="1395" spans="1:10" x14ac:dyDescent="0.2">
      <c r="A1395" t="s">
        <v>3052</v>
      </c>
      <c r="B1395" t="s">
        <v>2353</v>
      </c>
      <c r="C1395" s="2">
        <v>199</v>
      </c>
      <c r="D1395" s="2">
        <v>169</v>
      </c>
      <c r="E1395" t="s">
        <v>7027</v>
      </c>
      <c r="F1395" t="s">
        <v>7039</v>
      </c>
      <c r="G1395" s="2">
        <v>30</v>
      </c>
      <c r="H1395" s="11">
        <v>0.15075376884422109</v>
      </c>
      <c r="I1395">
        <v>0</v>
      </c>
      <c r="J1395" t="str">
        <f>IF(OR(F1395="History &amp; War", F1395="Economy &amp; Educational &amp; Science", F1395="Psychology &amp; Spirituality &amp; Esotericism"), "Interesting", "Not interesing")</f>
        <v>Not interesing</v>
      </c>
    </row>
    <row r="1396" spans="1:10" x14ac:dyDescent="0.2">
      <c r="A1396" t="s">
        <v>3053</v>
      </c>
      <c r="B1396" t="s">
        <v>3054</v>
      </c>
      <c r="C1396" s="2">
        <v>250</v>
      </c>
      <c r="D1396" s="2">
        <v>238</v>
      </c>
      <c r="E1396" t="s">
        <v>7027</v>
      </c>
      <c r="F1396" t="s">
        <v>7036</v>
      </c>
      <c r="G1396" s="2">
        <v>12</v>
      </c>
      <c r="H1396" s="11">
        <v>4.8000000000000001E-2</v>
      </c>
      <c r="I1396">
        <v>0</v>
      </c>
      <c r="J1396" t="str">
        <f>IF(OR(F1396="History &amp; War", F1396="Economy &amp; Educational &amp; Science", F1396="Psychology &amp; Spirituality &amp; Esotericism"), "Interesting", "Not interesing")</f>
        <v>Not interesing</v>
      </c>
    </row>
    <row r="1397" spans="1:10" x14ac:dyDescent="0.2">
      <c r="A1397" t="s">
        <v>3055</v>
      </c>
      <c r="B1397" t="s">
        <v>3056</v>
      </c>
      <c r="C1397" s="2">
        <v>268</v>
      </c>
      <c r="D1397" s="2">
        <v>121</v>
      </c>
      <c r="E1397" t="s">
        <v>7029</v>
      </c>
      <c r="F1397" t="s">
        <v>7038</v>
      </c>
      <c r="G1397" s="2">
        <v>147</v>
      </c>
      <c r="H1397" s="11">
        <v>0.54850746268656714</v>
      </c>
      <c r="I1397">
        <v>0</v>
      </c>
      <c r="J1397" t="str">
        <f>IF(OR(F1397="History &amp; War", F1397="Economy &amp; Educational &amp; Science", F1397="Psychology &amp; Spirituality &amp; Esotericism"), "Interesting", "Not interesing")</f>
        <v>Not interesing</v>
      </c>
    </row>
    <row r="1398" spans="1:10" x14ac:dyDescent="0.2">
      <c r="A1398" t="s">
        <v>1111</v>
      </c>
      <c r="B1398" t="s">
        <v>236</v>
      </c>
      <c r="C1398" s="2">
        <v>319</v>
      </c>
      <c r="D1398" s="2">
        <v>249</v>
      </c>
      <c r="E1398" t="s">
        <v>7029</v>
      </c>
      <c r="F1398" t="s">
        <v>7044</v>
      </c>
      <c r="G1398" s="2">
        <v>70</v>
      </c>
      <c r="H1398" s="11">
        <v>0.21943573667711599</v>
      </c>
      <c r="I1398">
        <v>0</v>
      </c>
      <c r="J1398" t="str">
        <f>IF(OR(F1398="History &amp; War", F1398="Economy &amp; Educational &amp; Science", F1398="Psychology &amp; Spirituality &amp; Esotericism"), "Interesting", "Not interesing")</f>
        <v>Interesting</v>
      </c>
    </row>
    <row r="1399" spans="1:10" x14ac:dyDescent="0.2">
      <c r="A1399" t="s">
        <v>3057</v>
      </c>
      <c r="B1399" t="s">
        <v>3058</v>
      </c>
      <c r="C1399" s="2">
        <v>294</v>
      </c>
      <c r="D1399" s="2">
        <v>153</v>
      </c>
      <c r="E1399" t="s">
        <v>7029</v>
      </c>
      <c r="F1399" t="s">
        <v>7038</v>
      </c>
      <c r="G1399" s="2">
        <v>141</v>
      </c>
      <c r="H1399" s="11">
        <v>0.47959183673469385</v>
      </c>
      <c r="I1399">
        <v>0</v>
      </c>
      <c r="J1399" t="str">
        <f>IF(OR(F1399="History &amp; War", F1399="Economy &amp; Educational &amp; Science", F1399="Psychology &amp; Spirituality &amp; Esotericism"), "Interesting", "Not interesing")</f>
        <v>Not interesing</v>
      </c>
    </row>
    <row r="1400" spans="1:10" x14ac:dyDescent="0.2">
      <c r="A1400" t="s">
        <v>3059</v>
      </c>
      <c r="B1400" t="s">
        <v>3060</v>
      </c>
      <c r="C1400" s="2">
        <v>390</v>
      </c>
      <c r="D1400" s="2">
        <v>316</v>
      </c>
      <c r="E1400" t="s">
        <v>7029</v>
      </c>
      <c r="F1400" t="s">
        <v>7044</v>
      </c>
      <c r="G1400" s="2">
        <v>74</v>
      </c>
      <c r="H1400" s="11">
        <v>0.18974358974358974</v>
      </c>
      <c r="I1400">
        <v>0</v>
      </c>
      <c r="J1400" t="str">
        <f>IF(OR(F1400="History &amp; War", F1400="Economy &amp; Educational &amp; Science", F1400="Psychology &amp; Spirituality &amp; Esotericism"), "Interesting", "Not interesing")</f>
        <v>Interesting</v>
      </c>
    </row>
    <row r="1401" spans="1:10" x14ac:dyDescent="0.2">
      <c r="A1401" t="s">
        <v>3061</v>
      </c>
      <c r="B1401" t="s">
        <v>3062</v>
      </c>
      <c r="C1401" s="2">
        <v>363</v>
      </c>
      <c r="D1401" s="2">
        <v>258</v>
      </c>
      <c r="E1401" t="s">
        <v>7027</v>
      </c>
      <c r="F1401" t="s">
        <v>7039</v>
      </c>
      <c r="G1401" s="2">
        <v>105</v>
      </c>
      <c r="H1401" s="11">
        <v>0.28925619834710742</v>
      </c>
      <c r="I1401">
        <v>0</v>
      </c>
      <c r="J1401" t="str">
        <f>IF(OR(F1401="History &amp; War", F1401="Economy &amp; Educational &amp; Science", F1401="Psychology &amp; Spirituality &amp; Esotericism"), "Interesting", "Not interesing")</f>
        <v>Not interesing</v>
      </c>
    </row>
    <row r="1402" spans="1:10" x14ac:dyDescent="0.2">
      <c r="A1402" t="s">
        <v>3063</v>
      </c>
      <c r="B1402" t="s">
        <v>3064</v>
      </c>
      <c r="C1402" s="2">
        <v>473</v>
      </c>
      <c r="D1402" s="2">
        <v>378</v>
      </c>
      <c r="E1402" t="s">
        <v>7027</v>
      </c>
      <c r="F1402" t="s">
        <v>7039</v>
      </c>
      <c r="G1402" s="2">
        <v>95</v>
      </c>
      <c r="H1402" s="11">
        <v>0.20084566596194503</v>
      </c>
      <c r="I1402">
        <v>0</v>
      </c>
      <c r="J1402" t="str">
        <f>IF(OR(F1402="History &amp; War", F1402="Economy &amp; Educational &amp; Science", F1402="Psychology &amp; Spirituality &amp; Esotericism"), "Interesting", "Not interesing")</f>
        <v>Not interesing</v>
      </c>
    </row>
    <row r="1403" spans="1:10" x14ac:dyDescent="0.2">
      <c r="A1403" t="s">
        <v>3068</v>
      </c>
      <c r="B1403" t="s">
        <v>2395</v>
      </c>
      <c r="C1403" s="2">
        <v>199</v>
      </c>
      <c r="D1403" s="2">
        <v>155</v>
      </c>
      <c r="E1403" t="s">
        <v>7027</v>
      </c>
      <c r="F1403" t="s">
        <v>7039</v>
      </c>
      <c r="G1403" s="2">
        <v>44</v>
      </c>
      <c r="H1403" s="11">
        <v>0.22110552763819097</v>
      </c>
      <c r="I1403">
        <v>0</v>
      </c>
      <c r="J1403" t="str">
        <f>IF(OR(F1403="History &amp; War", F1403="Economy &amp; Educational &amp; Science", F1403="Psychology &amp; Spirituality &amp; Esotericism"), "Interesting", "Not interesing")</f>
        <v>Not interesing</v>
      </c>
    </row>
    <row r="1404" spans="1:10" x14ac:dyDescent="0.2">
      <c r="A1404" t="s">
        <v>3069</v>
      </c>
      <c r="B1404" t="s">
        <v>3070</v>
      </c>
      <c r="C1404" s="2">
        <v>205</v>
      </c>
      <c r="D1404" s="2">
        <v>160</v>
      </c>
      <c r="E1404" t="s">
        <v>7027</v>
      </c>
      <c r="F1404" t="s">
        <v>7043</v>
      </c>
      <c r="G1404" s="2">
        <v>45</v>
      </c>
      <c r="H1404" s="11">
        <v>0.21951219512195122</v>
      </c>
      <c r="I1404">
        <v>0</v>
      </c>
      <c r="J1404" t="str">
        <f>IF(OR(F1404="History &amp; War", F1404="Economy &amp; Educational &amp; Science", F1404="Psychology &amp; Spirituality &amp; Esotericism"), "Interesting", "Not interesing")</f>
        <v>Interesting</v>
      </c>
    </row>
    <row r="1405" spans="1:10" x14ac:dyDescent="0.2">
      <c r="A1405" t="s">
        <v>3071</v>
      </c>
      <c r="B1405" t="s">
        <v>2785</v>
      </c>
      <c r="C1405" s="2">
        <v>199</v>
      </c>
      <c r="D1405" s="2">
        <v>155</v>
      </c>
      <c r="E1405" t="s">
        <v>7027</v>
      </c>
      <c r="F1405" t="s">
        <v>7039</v>
      </c>
      <c r="G1405" s="2">
        <v>44</v>
      </c>
      <c r="H1405" s="11">
        <v>0.22110552763819097</v>
      </c>
      <c r="I1405">
        <v>0</v>
      </c>
      <c r="J1405" t="str">
        <f>IF(OR(F1405="History &amp; War", F1405="Economy &amp; Educational &amp; Science", F1405="Psychology &amp; Spirituality &amp; Esotericism"), "Interesting", "Not interesing")</f>
        <v>Not interesing</v>
      </c>
    </row>
    <row r="1406" spans="1:10" x14ac:dyDescent="0.2">
      <c r="A1406" t="s">
        <v>3072</v>
      </c>
      <c r="B1406" t="s">
        <v>3073</v>
      </c>
      <c r="C1406" s="2">
        <v>178</v>
      </c>
      <c r="D1406" s="2">
        <v>109</v>
      </c>
      <c r="E1406" t="s">
        <v>7029</v>
      </c>
      <c r="F1406" t="s">
        <v>7039</v>
      </c>
      <c r="G1406" s="2">
        <v>69</v>
      </c>
      <c r="H1406" s="11">
        <v>0.38764044943820225</v>
      </c>
      <c r="I1406">
        <v>0</v>
      </c>
      <c r="J1406" t="str">
        <f>IF(OR(F1406="History &amp; War", F1406="Economy &amp; Educational &amp; Science", F1406="Psychology &amp; Spirituality &amp; Esotericism"), "Interesting", "Not interesing")</f>
        <v>Not interesing</v>
      </c>
    </row>
    <row r="1407" spans="1:10" x14ac:dyDescent="0.2">
      <c r="A1407" t="s">
        <v>3076</v>
      </c>
      <c r="B1407" t="s">
        <v>3077</v>
      </c>
      <c r="C1407" s="2">
        <v>268</v>
      </c>
      <c r="D1407" s="2">
        <v>139</v>
      </c>
      <c r="E1407" t="s">
        <v>7029</v>
      </c>
      <c r="F1407" t="s">
        <v>7037</v>
      </c>
      <c r="G1407" s="2">
        <v>129</v>
      </c>
      <c r="H1407" s="11">
        <v>0.48134328358208955</v>
      </c>
      <c r="I1407">
        <v>0</v>
      </c>
      <c r="J1407" t="str">
        <f>IF(OR(F1407="History &amp; War", F1407="Economy &amp; Educational &amp; Science", F1407="Psychology &amp; Spirituality &amp; Esotericism"), "Interesting", "Not interesing")</f>
        <v>Not interesing</v>
      </c>
    </row>
    <row r="1408" spans="1:10" x14ac:dyDescent="0.2">
      <c r="A1408" t="s">
        <v>3078</v>
      </c>
      <c r="B1408" t="s">
        <v>3079</v>
      </c>
      <c r="C1408" s="2">
        <v>267</v>
      </c>
      <c r="D1408" s="2">
        <v>93</v>
      </c>
      <c r="E1408" t="s">
        <v>7029</v>
      </c>
      <c r="F1408" t="s">
        <v>7038</v>
      </c>
      <c r="G1408" s="2">
        <v>174</v>
      </c>
      <c r="H1408" s="11">
        <v>0.651685393258427</v>
      </c>
      <c r="I1408">
        <v>0</v>
      </c>
      <c r="J1408" t="str">
        <f>IF(OR(F1408="History &amp; War", F1408="Economy &amp; Educational &amp; Science", F1408="Psychology &amp; Spirituality &amp; Esotericism"), "Interesting", "Not interesing")</f>
        <v>Not interesing</v>
      </c>
    </row>
    <row r="1409" spans="1:10" x14ac:dyDescent="0.2">
      <c r="A1409" t="s">
        <v>3080</v>
      </c>
      <c r="B1409" t="s">
        <v>2395</v>
      </c>
      <c r="C1409" s="2">
        <v>199</v>
      </c>
      <c r="D1409" s="2">
        <v>161</v>
      </c>
      <c r="E1409" t="s">
        <v>7027</v>
      </c>
      <c r="F1409" t="s">
        <v>7039</v>
      </c>
      <c r="G1409" s="2">
        <v>38</v>
      </c>
      <c r="H1409" s="11">
        <v>0.19095477386934673</v>
      </c>
      <c r="I1409">
        <v>0</v>
      </c>
      <c r="J1409" t="str">
        <f>IF(OR(F1409="History &amp; War", F1409="Economy &amp; Educational &amp; Science", F1409="Psychology &amp; Spirituality &amp; Esotericism"), "Interesting", "Not interesing")</f>
        <v>Not interesing</v>
      </c>
    </row>
    <row r="1410" spans="1:10" x14ac:dyDescent="0.2">
      <c r="A1410" t="s">
        <v>3084</v>
      </c>
      <c r="B1410" t="s">
        <v>3085</v>
      </c>
      <c r="C1410" s="2">
        <v>319</v>
      </c>
      <c r="D1410" s="2">
        <v>246</v>
      </c>
      <c r="E1410" t="s">
        <v>7029</v>
      </c>
      <c r="F1410" t="s">
        <v>7037</v>
      </c>
      <c r="G1410" s="2">
        <v>73</v>
      </c>
      <c r="H1410" s="11">
        <v>0.22884012539184953</v>
      </c>
      <c r="I1410">
        <v>0</v>
      </c>
      <c r="J1410" t="str">
        <f>IF(OR(F1410="History &amp; War", F1410="Economy &amp; Educational &amp; Science", F1410="Psychology &amp; Spirituality &amp; Esotericism"), "Interesting", "Not interesing")</f>
        <v>Not interesing</v>
      </c>
    </row>
    <row r="1411" spans="1:10" x14ac:dyDescent="0.2">
      <c r="A1411" t="s">
        <v>3086</v>
      </c>
      <c r="B1411" t="s">
        <v>2395</v>
      </c>
      <c r="C1411" s="2">
        <v>199</v>
      </c>
      <c r="D1411" s="2">
        <v>147</v>
      </c>
      <c r="E1411" t="s">
        <v>7027</v>
      </c>
      <c r="F1411" t="s">
        <v>7039</v>
      </c>
      <c r="G1411" s="2">
        <v>52</v>
      </c>
      <c r="H1411" s="11">
        <v>0.2613065326633166</v>
      </c>
      <c r="I1411">
        <v>0</v>
      </c>
      <c r="J1411" t="str">
        <f>IF(OR(F1411="History &amp; War", F1411="Economy &amp; Educational &amp; Science", F1411="Psychology &amp; Spirituality &amp; Esotericism"), "Interesting", "Not interesing")</f>
        <v>Not interesing</v>
      </c>
    </row>
    <row r="1412" spans="1:10" x14ac:dyDescent="0.2">
      <c r="A1412" t="s">
        <v>3087</v>
      </c>
      <c r="B1412" t="s">
        <v>1870</v>
      </c>
      <c r="C1412" s="2">
        <v>299</v>
      </c>
      <c r="D1412" s="2">
        <v>239</v>
      </c>
      <c r="E1412" t="s">
        <v>7027</v>
      </c>
      <c r="F1412" t="s">
        <v>7036</v>
      </c>
      <c r="G1412" s="2">
        <v>60</v>
      </c>
      <c r="H1412" s="11">
        <v>0.20066889632107024</v>
      </c>
      <c r="I1412">
        <v>0</v>
      </c>
      <c r="J1412" t="str">
        <f>IF(OR(F1412="History &amp; War", F1412="Economy &amp; Educational &amp; Science", F1412="Psychology &amp; Spirituality &amp; Esotericism"), "Interesting", "Not interesing")</f>
        <v>Not interesing</v>
      </c>
    </row>
    <row r="1413" spans="1:10" x14ac:dyDescent="0.2">
      <c r="A1413" t="s">
        <v>3088</v>
      </c>
      <c r="B1413" t="s">
        <v>667</v>
      </c>
      <c r="C1413" s="2">
        <v>349</v>
      </c>
      <c r="D1413" s="2">
        <v>258</v>
      </c>
      <c r="E1413" t="s">
        <v>7029</v>
      </c>
      <c r="F1413" t="s">
        <v>7036</v>
      </c>
      <c r="G1413" s="2">
        <v>91</v>
      </c>
      <c r="H1413" s="11">
        <v>0.26074498567335241</v>
      </c>
      <c r="I1413">
        <v>0</v>
      </c>
      <c r="J1413" t="str">
        <f>IF(OR(F1413="History &amp; War", F1413="Economy &amp; Educational &amp; Science", F1413="Psychology &amp; Spirituality &amp; Esotericism"), "Interesting", "Not interesing")</f>
        <v>Not interesing</v>
      </c>
    </row>
    <row r="1414" spans="1:10" x14ac:dyDescent="0.2">
      <c r="A1414" t="s">
        <v>3089</v>
      </c>
      <c r="B1414" t="s">
        <v>3090</v>
      </c>
      <c r="C1414" s="2">
        <v>250</v>
      </c>
      <c r="D1414" s="2">
        <v>213</v>
      </c>
      <c r="E1414" t="s">
        <v>7029</v>
      </c>
      <c r="F1414" t="s">
        <v>7036</v>
      </c>
      <c r="G1414" s="2">
        <v>37</v>
      </c>
      <c r="H1414" s="11">
        <v>0.14799999999999999</v>
      </c>
      <c r="I1414">
        <v>0</v>
      </c>
      <c r="J1414" t="str">
        <f>IF(OR(F1414="History &amp; War", F1414="Economy &amp; Educational &amp; Science", F1414="Psychology &amp; Spirituality &amp; Esotericism"), "Interesting", "Not interesing")</f>
        <v>Not interesing</v>
      </c>
    </row>
    <row r="1415" spans="1:10" x14ac:dyDescent="0.2">
      <c r="A1415" t="s">
        <v>3092</v>
      </c>
      <c r="B1415" t="s">
        <v>2395</v>
      </c>
      <c r="C1415" s="2">
        <v>199</v>
      </c>
      <c r="D1415" s="2">
        <v>139</v>
      </c>
      <c r="E1415" t="s">
        <v>7027</v>
      </c>
      <c r="F1415" t="s">
        <v>7039</v>
      </c>
      <c r="G1415" s="2">
        <v>60</v>
      </c>
      <c r="H1415" s="11">
        <v>0.30150753768844218</v>
      </c>
      <c r="I1415">
        <v>0</v>
      </c>
      <c r="J1415" t="str">
        <f>IF(OR(F1415="History &amp; War", F1415="Economy &amp; Educational &amp; Science", F1415="Psychology &amp; Spirituality &amp; Esotericism"), "Interesting", "Not interesing")</f>
        <v>Not interesing</v>
      </c>
    </row>
    <row r="1416" spans="1:10" x14ac:dyDescent="0.2">
      <c r="A1416" t="s">
        <v>3093</v>
      </c>
      <c r="B1416" t="s">
        <v>3094</v>
      </c>
      <c r="C1416" s="2">
        <v>402</v>
      </c>
      <c r="D1416" s="2">
        <v>378</v>
      </c>
      <c r="E1416" t="s">
        <v>7027</v>
      </c>
      <c r="F1416" t="s">
        <v>7044</v>
      </c>
      <c r="G1416" s="2">
        <v>24</v>
      </c>
      <c r="H1416" s="11">
        <v>5.9701492537313432E-2</v>
      </c>
      <c r="I1416">
        <v>0</v>
      </c>
      <c r="J1416" t="str">
        <f>IF(OR(F1416="History &amp; War", F1416="Economy &amp; Educational &amp; Science", F1416="Psychology &amp; Spirituality &amp; Esotericism"), "Interesting", "Not interesing")</f>
        <v>Interesting</v>
      </c>
    </row>
    <row r="1417" spans="1:10" x14ac:dyDescent="0.2">
      <c r="A1417" t="s">
        <v>3097</v>
      </c>
      <c r="B1417" t="s">
        <v>1291</v>
      </c>
      <c r="C1417" s="2">
        <v>294</v>
      </c>
      <c r="D1417" s="2">
        <v>91</v>
      </c>
      <c r="E1417" t="s">
        <v>7027</v>
      </c>
      <c r="F1417" t="s">
        <v>7038</v>
      </c>
      <c r="G1417" s="2">
        <v>203</v>
      </c>
      <c r="H1417" s="11">
        <v>0.69047619047619047</v>
      </c>
      <c r="I1417">
        <v>0</v>
      </c>
      <c r="J1417" t="str">
        <f>IF(OR(F1417="History &amp; War", F1417="Economy &amp; Educational &amp; Science", F1417="Psychology &amp; Spirituality &amp; Esotericism"), "Interesting", "Not interesing")</f>
        <v>Not interesing</v>
      </c>
    </row>
    <row r="1418" spans="1:10" x14ac:dyDescent="0.2">
      <c r="A1418" t="s">
        <v>3100</v>
      </c>
      <c r="B1418" t="s">
        <v>3101</v>
      </c>
      <c r="C1418" s="2">
        <v>402</v>
      </c>
      <c r="D1418" s="2">
        <v>366</v>
      </c>
      <c r="E1418" t="s">
        <v>7027</v>
      </c>
      <c r="F1418" t="s">
        <v>7036</v>
      </c>
      <c r="G1418" s="2">
        <v>36</v>
      </c>
      <c r="H1418" s="11">
        <v>8.9552238805970144E-2</v>
      </c>
      <c r="I1418">
        <v>0</v>
      </c>
      <c r="J1418" t="str">
        <f>IF(OR(F1418="History &amp; War", F1418="Economy &amp; Educational &amp; Science", F1418="Psychology &amp; Spirituality &amp; Esotericism"), "Interesting", "Not interesing")</f>
        <v>Not interesing</v>
      </c>
    </row>
    <row r="1419" spans="1:10" x14ac:dyDescent="0.2">
      <c r="A1419" t="s">
        <v>3102</v>
      </c>
      <c r="B1419" t="s">
        <v>3103</v>
      </c>
      <c r="C1419" s="2">
        <v>268</v>
      </c>
      <c r="D1419" s="2">
        <v>118</v>
      </c>
      <c r="E1419" t="s">
        <v>7027</v>
      </c>
      <c r="F1419" t="s">
        <v>7038</v>
      </c>
      <c r="G1419" s="2">
        <v>150</v>
      </c>
      <c r="H1419" s="11">
        <v>0.55970149253731338</v>
      </c>
      <c r="I1419">
        <v>0</v>
      </c>
      <c r="J1419" t="str">
        <f>IF(OR(F1419="History &amp; War", F1419="Economy &amp; Educational &amp; Science", F1419="Psychology &amp; Spirituality &amp; Esotericism"), "Interesting", "Not interesing")</f>
        <v>Not interesing</v>
      </c>
    </row>
    <row r="1420" spans="1:10" x14ac:dyDescent="0.2">
      <c r="A1420" t="s">
        <v>3104</v>
      </c>
      <c r="B1420" t="s">
        <v>127</v>
      </c>
      <c r="C1420" s="2">
        <v>319</v>
      </c>
      <c r="D1420" s="2">
        <v>175</v>
      </c>
      <c r="E1420" t="s">
        <v>7029</v>
      </c>
      <c r="F1420" t="s">
        <v>7038</v>
      </c>
      <c r="G1420" s="2">
        <v>144</v>
      </c>
      <c r="H1420" s="11">
        <v>0.45141065830721006</v>
      </c>
      <c r="I1420">
        <v>0</v>
      </c>
      <c r="J1420" t="str">
        <f>IF(OR(F1420="History &amp; War", F1420="Economy &amp; Educational &amp; Science", F1420="Psychology &amp; Spirituality &amp; Esotericism"), "Interesting", "Not interesing")</f>
        <v>Not interesing</v>
      </c>
    </row>
    <row r="1421" spans="1:10" x14ac:dyDescent="0.2">
      <c r="A1421" t="s">
        <v>3111</v>
      </c>
      <c r="B1421" t="s">
        <v>3112</v>
      </c>
      <c r="C1421" s="2">
        <v>384</v>
      </c>
      <c r="D1421" s="2">
        <v>280</v>
      </c>
      <c r="E1421" t="s">
        <v>7027</v>
      </c>
      <c r="F1421" t="s">
        <v>7045</v>
      </c>
      <c r="G1421" s="2">
        <v>104</v>
      </c>
      <c r="H1421" s="11">
        <v>0.27083333333333331</v>
      </c>
      <c r="I1421">
        <v>0</v>
      </c>
      <c r="J1421" t="str">
        <f>IF(OR(F1421="History &amp; War", F1421="Economy &amp; Educational &amp; Science", F1421="Psychology &amp; Spirituality &amp; Esotericism"), "Interesting", "Not interesing")</f>
        <v>Not interesing</v>
      </c>
    </row>
    <row r="1422" spans="1:10" x14ac:dyDescent="0.2">
      <c r="A1422" t="s">
        <v>3115</v>
      </c>
      <c r="B1422" t="s">
        <v>1078</v>
      </c>
      <c r="C1422" s="2">
        <v>259</v>
      </c>
      <c r="D1422" s="2">
        <v>161</v>
      </c>
      <c r="E1422" t="s">
        <v>7027</v>
      </c>
      <c r="F1422" t="s">
        <v>7037</v>
      </c>
      <c r="G1422" s="2">
        <v>98</v>
      </c>
      <c r="H1422" s="11">
        <v>0.3783783783783784</v>
      </c>
      <c r="I1422">
        <v>0</v>
      </c>
      <c r="J1422" t="str">
        <f>IF(OR(F1422="History &amp; War", F1422="Economy &amp; Educational &amp; Science", F1422="Psychology &amp; Spirituality &amp; Esotericism"), "Interesting", "Not interesing")</f>
        <v>Not interesing</v>
      </c>
    </row>
    <row r="1423" spans="1:10" x14ac:dyDescent="0.2">
      <c r="A1423" t="s">
        <v>3118</v>
      </c>
      <c r="B1423" t="s">
        <v>3119</v>
      </c>
      <c r="C1423" s="2">
        <v>357</v>
      </c>
      <c r="D1423" s="2">
        <v>325</v>
      </c>
      <c r="E1423" t="s">
        <v>7029</v>
      </c>
      <c r="F1423" t="s">
        <v>7036</v>
      </c>
      <c r="G1423" s="2">
        <v>32</v>
      </c>
      <c r="H1423" s="11">
        <v>8.9635854341736695E-2</v>
      </c>
      <c r="I1423">
        <v>0</v>
      </c>
      <c r="J1423" t="str">
        <f>IF(OR(F1423="History &amp; War", F1423="Economy &amp; Educational &amp; Science", F1423="Psychology &amp; Spirituality &amp; Esotericism"), "Interesting", "Not interesing")</f>
        <v>Not interesing</v>
      </c>
    </row>
    <row r="1424" spans="1:10" x14ac:dyDescent="0.2">
      <c r="A1424" t="s">
        <v>2433</v>
      </c>
      <c r="B1424" t="s">
        <v>1859</v>
      </c>
      <c r="C1424" s="2">
        <v>626</v>
      </c>
      <c r="D1424" s="2">
        <v>344</v>
      </c>
      <c r="E1424" t="s">
        <v>7029</v>
      </c>
      <c r="F1424" t="s">
        <v>7038</v>
      </c>
      <c r="G1424" s="2">
        <v>282</v>
      </c>
      <c r="H1424" s="11">
        <v>0.45047923322683708</v>
      </c>
      <c r="I1424">
        <v>0</v>
      </c>
      <c r="J1424" t="str">
        <f>IF(OR(F1424="History &amp; War", F1424="Economy &amp; Educational &amp; Science", F1424="Psychology &amp; Spirituality &amp; Esotericism"), "Interesting", "Not interesing")</f>
        <v>Not interesing</v>
      </c>
    </row>
    <row r="1425" spans="1:10" x14ac:dyDescent="0.2">
      <c r="A1425" t="s">
        <v>3123</v>
      </c>
      <c r="B1425" t="s">
        <v>1490</v>
      </c>
      <c r="C1425" s="2">
        <v>268</v>
      </c>
      <c r="D1425" s="2">
        <v>88</v>
      </c>
      <c r="E1425" t="s">
        <v>7027</v>
      </c>
      <c r="F1425" t="s">
        <v>7038</v>
      </c>
      <c r="G1425" s="2">
        <v>180</v>
      </c>
      <c r="H1425" s="11">
        <v>0.67164179104477617</v>
      </c>
      <c r="I1425">
        <v>0</v>
      </c>
      <c r="J1425" t="str">
        <f>IF(OR(F1425="History &amp; War", F1425="Economy &amp; Educational &amp; Science", F1425="Psychology &amp; Spirituality &amp; Esotericism"), "Interesting", "Not interesing")</f>
        <v>Not interesing</v>
      </c>
    </row>
    <row r="1426" spans="1:10" x14ac:dyDescent="0.2">
      <c r="A1426" t="s">
        <v>3124</v>
      </c>
      <c r="B1426" t="s">
        <v>3125</v>
      </c>
      <c r="C1426" s="2">
        <v>349</v>
      </c>
      <c r="D1426" s="2">
        <v>352</v>
      </c>
      <c r="E1426" t="s">
        <v>7027</v>
      </c>
      <c r="F1426" t="s">
        <v>7039</v>
      </c>
      <c r="G1426" s="2">
        <v>-3</v>
      </c>
      <c r="H1426" s="11">
        <v>-8.5959885386819486E-3</v>
      </c>
      <c r="I1426">
        <v>0</v>
      </c>
      <c r="J1426" t="str">
        <f>IF(OR(F1426="History &amp; War", F1426="Economy &amp; Educational &amp; Science", F1426="Psychology &amp; Spirituality &amp; Esotericism"), "Interesting", "Not interesing")</f>
        <v>Not interesing</v>
      </c>
    </row>
    <row r="1427" spans="1:10" x14ac:dyDescent="0.2">
      <c r="A1427" t="s">
        <v>3128</v>
      </c>
      <c r="B1427" t="s">
        <v>1291</v>
      </c>
      <c r="C1427" s="2">
        <v>268</v>
      </c>
      <c r="D1427" s="2">
        <v>126</v>
      </c>
      <c r="E1427" t="s">
        <v>7027</v>
      </c>
      <c r="F1427" t="s">
        <v>7038</v>
      </c>
      <c r="G1427" s="2">
        <v>142</v>
      </c>
      <c r="H1427" s="11">
        <v>0.52985074626865669</v>
      </c>
      <c r="I1427">
        <v>0</v>
      </c>
      <c r="J1427" t="str">
        <f>IF(OR(F1427="History &amp; War", F1427="Economy &amp; Educational &amp; Science", F1427="Psychology &amp; Spirituality &amp; Esotericism"), "Interesting", "Not interesing")</f>
        <v>Not interesing</v>
      </c>
    </row>
    <row r="1428" spans="1:10" x14ac:dyDescent="0.2">
      <c r="A1428" t="s">
        <v>3129</v>
      </c>
      <c r="B1428" t="s">
        <v>3130</v>
      </c>
      <c r="C1428" s="2">
        <v>178</v>
      </c>
      <c r="D1428" s="2">
        <v>116</v>
      </c>
      <c r="E1428" t="s">
        <v>7027</v>
      </c>
      <c r="F1428" t="s">
        <v>7037</v>
      </c>
      <c r="G1428" s="2">
        <v>62</v>
      </c>
      <c r="H1428" s="11">
        <v>0.34831460674157305</v>
      </c>
      <c r="I1428">
        <v>0</v>
      </c>
      <c r="J1428" t="str">
        <f>IF(OR(F1428="History &amp; War", F1428="Economy &amp; Educational &amp; Science", F1428="Psychology &amp; Spirituality &amp; Esotericism"), "Interesting", "Not interesing")</f>
        <v>Not interesing</v>
      </c>
    </row>
    <row r="1429" spans="1:10" x14ac:dyDescent="0.2">
      <c r="A1429" t="s">
        <v>3131</v>
      </c>
      <c r="B1429" t="s">
        <v>1972</v>
      </c>
      <c r="C1429" s="2">
        <v>357</v>
      </c>
      <c r="D1429" s="2">
        <v>257</v>
      </c>
      <c r="E1429" t="s">
        <v>7029</v>
      </c>
      <c r="F1429" t="s">
        <v>7037</v>
      </c>
      <c r="G1429" s="2">
        <v>100</v>
      </c>
      <c r="H1429" s="11">
        <v>0.28011204481792717</v>
      </c>
      <c r="I1429">
        <v>0</v>
      </c>
      <c r="J1429" t="str">
        <f>IF(OR(F1429="History &amp; War", F1429="Economy &amp; Educational &amp; Science", F1429="Psychology &amp; Spirituality &amp; Esotericism"), "Interesting", "Not interesing")</f>
        <v>Not interesing</v>
      </c>
    </row>
    <row r="1430" spans="1:10" x14ac:dyDescent="0.2">
      <c r="A1430" t="s">
        <v>894</v>
      </c>
      <c r="B1430" t="s">
        <v>349</v>
      </c>
      <c r="C1430" s="2">
        <v>279</v>
      </c>
      <c r="D1430" s="2">
        <v>142</v>
      </c>
      <c r="E1430" t="s">
        <v>7027</v>
      </c>
      <c r="F1430" t="s">
        <v>7038</v>
      </c>
      <c r="G1430" s="2">
        <v>137</v>
      </c>
      <c r="H1430" s="11">
        <v>0.49103942652329752</v>
      </c>
      <c r="I1430">
        <v>0</v>
      </c>
      <c r="J1430" t="str">
        <f>IF(OR(F1430="History &amp; War", F1430="Economy &amp; Educational &amp; Science", F1430="Psychology &amp; Spirituality &amp; Esotericism"), "Interesting", "Not interesing")</f>
        <v>Not interesing</v>
      </c>
    </row>
    <row r="1431" spans="1:10" x14ac:dyDescent="0.2">
      <c r="A1431" t="s">
        <v>3134</v>
      </c>
      <c r="B1431" t="s">
        <v>3135</v>
      </c>
      <c r="C1431" s="2">
        <v>249</v>
      </c>
      <c r="D1431" s="2">
        <v>159</v>
      </c>
      <c r="E1431" t="s">
        <v>7027</v>
      </c>
      <c r="F1431" t="s">
        <v>7037</v>
      </c>
      <c r="G1431" s="2">
        <v>90</v>
      </c>
      <c r="H1431" s="11">
        <v>0.36144578313253012</v>
      </c>
      <c r="I1431">
        <v>0</v>
      </c>
      <c r="J1431" t="str">
        <f>IF(OR(F1431="History &amp; War", F1431="Economy &amp; Educational &amp; Science", F1431="Psychology &amp; Spirituality &amp; Esotericism"), "Interesting", "Not interesing")</f>
        <v>Not interesing</v>
      </c>
    </row>
    <row r="1432" spans="1:10" x14ac:dyDescent="0.2">
      <c r="A1432" t="s">
        <v>3138</v>
      </c>
      <c r="B1432" t="s">
        <v>3139</v>
      </c>
      <c r="C1432" s="2">
        <v>304</v>
      </c>
      <c r="D1432" s="2">
        <v>246</v>
      </c>
      <c r="E1432" t="s">
        <v>7027</v>
      </c>
      <c r="F1432" t="s">
        <v>7043</v>
      </c>
      <c r="G1432" s="2">
        <v>58</v>
      </c>
      <c r="H1432" s="11">
        <v>0.19078947368421054</v>
      </c>
      <c r="I1432">
        <v>0</v>
      </c>
      <c r="J1432" t="str">
        <f>IF(OR(F1432="History &amp; War", F1432="Economy &amp; Educational &amp; Science", F1432="Psychology &amp; Spirituality &amp; Esotericism"), "Interesting", "Not interesing")</f>
        <v>Interesting</v>
      </c>
    </row>
    <row r="1433" spans="1:10" x14ac:dyDescent="0.2">
      <c r="A1433" t="s">
        <v>3140</v>
      </c>
      <c r="B1433" t="s">
        <v>2213</v>
      </c>
      <c r="C1433" s="2">
        <v>199</v>
      </c>
      <c r="D1433" s="2">
        <v>113</v>
      </c>
      <c r="E1433" t="s">
        <v>7027</v>
      </c>
      <c r="F1433" t="s">
        <v>7039</v>
      </c>
      <c r="G1433" s="2">
        <v>86</v>
      </c>
      <c r="H1433" s="11">
        <v>0.43216080402010049</v>
      </c>
      <c r="I1433">
        <v>0</v>
      </c>
      <c r="J1433" t="str">
        <f>IF(OR(F1433="History &amp; War", F1433="Economy &amp; Educational &amp; Science", F1433="Psychology &amp; Spirituality &amp; Esotericism"), "Interesting", "Not interesing")</f>
        <v>Not interesing</v>
      </c>
    </row>
    <row r="1434" spans="1:10" x14ac:dyDescent="0.2">
      <c r="A1434" t="s">
        <v>3141</v>
      </c>
      <c r="B1434" t="s">
        <v>3142</v>
      </c>
      <c r="C1434" s="2">
        <v>348</v>
      </c>
      <c r="D1434" s="2">
        <v>261</v>
      </c>
      <c r="E1434" t="s">
        <v>7029</v>
      </c>
      <c r="F1434" t="s">
        <v>7041</v>
      </c>
      <c r="G1434" s="2">
        <v>87</v>
      </c>
      <c r="H1434" s="11">
        <v>0.25</v>
      </c>
      <c r="I1434">
        <v>0</v>
      </c>
      <c r="J1434" t="str">
        <f>IF(OR(F1434="History &amp; War", F1434="Economy &amp; Educational &amp; Science", F1434="Psychology &amp; Spirituality &amp; Esotericism"), "Interesting", "Not interesing")</f>
        <v>Interesting</v>
      </c>
    </row>
    <row r="1435" spans="1:10" x14ac:dyDescent="0.2">
      <c r="A1435" t="s">
        <v>3143</v>
      </c>
      <c r="B1435" t="s">
        <v>2226</v>
      </c>
      <c r="C1435" s="2">
        <v>268</v>
      </c>
      <c r="D1435" s="2">
        <v>96</v>
      </c>
      <c r="E1435" t="s">
        <v>7027</v>
      </c>
      <c r="F1435" t="s">
        <v>7038</v>
      </c>
      <c r="G1435" s="2">
        <v>172</v>
      </c>
      <c r="H1435" s="11">
        <v>0.64179104477611937</v>
      </c>
      <c r="I1435">
        <v>0</v>
      </c>
      <c r="J1435" t="str">
        <f>IF(OR(F1435="History &amp; War", F1435="Economy &amp; Educational &amp; Science", F1435="Psychology &amp; Spirituality &amp; Esotericism"), "Interesting", "Not interesing")</f>
        <v>Not interesing</v>
      </c>
    </row>
    <row r="1436" spans="1:10" x14ac:dyDescent="0.2">
      <c r="A1436" t="s">
        <v>3144</v>
      </c>
      <c r="B1436" t="s">
        <v>3145</v>
      </c>
      <c r="C1436" s="2">
        <v>304</v>
      </c>
      <c r="D1436" s="2">
        <v>176</v>
      </c>
      <c r="E1436" t="s">
        <v>7027</v>
      </c>
      <c r="F1436" t="s">
        <v>7044</v>
      </c>
      <c r="G1436" s="2">
        <v>128</v>
      </c>
      <c r="H1436" s="11">
        <v>0.42105263157894735</v>
      </c>
      <c r="I1436">
        <v>0</v>
      </c>
      <c r="J1436" t="str">
        <f>IF(OR(F1436="History &amp; War", F1436="Economy &amp; Educational &amp; Science", F1436="Psychology &amp; Spirituality &amp; Esotericism"), "Interesting", "Not interesing")</f>
        <v>Interesting</v>
      </c>
    </row>
    <row r="1437" spans="1:10" x14ac:dyDescent="0.2">
      <c r="A1437" t="s">
        <v>3147</v>
      </c>
      <c r="B1437" t="s">
        <v>155</v>
      </c>
      <c r="C1437" s="2">
        <v>268</v>
      </c>
      <c r="D1437" s="2">
        <v>177</v>
      </c>
      <c r="E1437" t="s">
        <v>7027</v>
      </c>
      <c r="F1437" t="s">
        <v>7037</v>
      </c>
      <c r="G1437" s="2">
        <v>91</v>
      </c>
      <c r="H1437" s="11">
        <v>0.33955223880597013</v>
      </c>
      <c r="I1437">
        <v>0</v>
      </c>
      <c r="J1437" t="str">
        <f>IF(OR(F1437="History &amp; War", F1437="Economy &amp; Educational &amp; Science", F1437="Psychology &amp; Spirituality &amp; Esotericism"), "Interesting", "Not interesing")</f>
        <v>Not interesing</v>
      </c>
    </row>
    <row r="1438" spans="1:10" x14ac:dyDescent="0.2">
      <c r="A1438" t="s">
        <v>3150</v>
      </c>
      <c r="B1438" t="s">
        <v>3151</v>
      </c>
      <c r="C1438" s="2">
        <v>259</v>
      </c>
      <c r="D1438" s="2">
        <v>158</v>
      </c>
      <c r="E1438" t="s">
        <v>7027</v>
      </c>
      <c r="F1438" t="s">
        <v>7038</v>
      </c>
      <c r="G1438" s="2">
        <v>101</v>
      </c>
      <c r="H1438" s="11">
        <v>0.38996138996138996</v>
      </c>
      <c r="I1438">
        <v>0</v>
      </c>
      <c r="J1438" t="str">
        <f>IF(OR(F1438="History &amp; War", F1438="Economy &amp; Educational &amp; Science", F1438="Psychology &amp; Spirituality &amp; Esotericism"), "Interesting", "Not interesing")</f>
        <v>Not interesing</v>
      </c>
    </row>
    <row r="1439" spans="1:10" x14ac:dyDescent="0.2">
      <c r="A1439" t="s">
        <v>3152</v>
      </c>
      <c r="B1439" t="s">
        <v>3153</v>
      </c>
      <c r="C1439" s="2">
        <v>266</v>
      </c>
      <c r="D1439" s="2">
        <v>173</v>
      </c>
      <c r="E1439" t="s">
        <v>7027</v>
      </c>
      <c r="F1439" t="s">
        <v>7039</v>
      </c>
      <c r="G1439" s="2">
        <v>93</v>
      </c>
      <c r="H1439" s="11">
        <v>0.34962406015037595</v>
      </c>
      <c r="I1439">
        <v>0</v>
      </c>
      <c r="J1439" t="str">
        <f>IF(OR(F1439="History &amp; War", F1439="Economy &amp; Educational &amp; Science", F1439="Psychology &amp; Spirituality &amp; Esotericism"), "Interesting", "Not interesing")</f>
        <v>Not interesing</v>
      </c>
    </row>
    <row r="1440" spans="1:10" x14ac:dyDescent="0.2">
      <c r="A1440" t="s">
        <v>3155</v>
      </c>
      <c r="B1440" t="s">
        <v>3156</v>
      </c>
      <c r="C1440" s="2">
        <v>437</v>
      </c>
      <c r="D1440" s="2">
        <v>232</v>
      </c>
      <c r="E1440" t="s">
        <v>7027</v>
      </c>
      <c r="F1440" t="s">
        <v>7039</v>
      </c>
      <c r="G1440" s="2">
        <v>205</v>
      </c>
      <c r="H1440" s="11">
        <v>0.46910755148741418</v>
      </c>
      <c r="I1440">
        <v>0</v>
      </c>
      <c r="J1440" t="str">
        <f>IF(OR(F1440="History &amp; War", F1440="Economy &amp; Educational &amp; Science", F1440="Psychology &amp; Spirituality &amp; Esotericism"), "Interesting", "Not interesing")</f>
        <v>Not interesing</v>
      </c>
    </row>
    <row r="1441" spans="1:10" x14ac:dyDescent="0.2">
      <c r="A1441" t="s">
        <v>3157</v>
      </c>
      <c r="B1441" t="s">
        <v>3158</v>
      </c>
      <c r="C1441" s="2">
        <v>251</v>
      </c>
      <c r="D1441" s="2">
        <v>166</v>
      </c>
      <c r="E1441" t="s">
        <v>7027</v>
      </c>
      <c r="F1441" t="s">
        <v>7037</v>
      </c>
      <c r="G1441" s="2">
        <v>85</v>
      </c>
      <c r="H1441" s="11">
        <v>0.3386454183266932</v>
      </c>
      <c r="I1441">
        <v>0</v>
      </c>
      <c r="J1441" t="str">
        <f>IF(OR(F1441="History &amp; War", F1441="Economy &amp; Educational &amp; Science", F1441="Psychology &amp; Spirituality &amp; Esotericism"), "Interesting", "Not interesing")</f>
        <v>Not interesing</v>
      </c>
    </row>
    <row r="1442" spans="1:10" x14ac:dyDescent="0.2">
      <c r="A1442" t="s">
        <v>3159</v>
      </c>
      <c r="B1442" t="s">
        <v>3160</v>
      </c>
      <c r="C1442" s="2">
        <v>295</v>
      </c>
      <c r="D1442" s="2">
        <v>171</v>
      </c>
      <c r="E1442" t="s">
        <v>7027</v>
      </c>
      <c r="F1442" t="s">
        <v>7037</v>
      </c>
      <c r="G1442" s="2">
        <v>124</v>
      </c>
      <c r="H1442" s="11">
        <v>0.42033898305084744</v>
      </c>
      <c r="I1442">
        <v>0</v>
      </c>
      <c r="J1442" t="str">
        <f>IF(OR(F1442="History &amp; War", F1442="Economy &amp; Educational &amp; Science", F1442="Psychology &amp; Spirituality &amp; Esotericism"), "Interesting", "Not interesing")</f>
        <v>Not interesing</v>
      </c>
    </row>
    <row r="1443" spans="1:10" x14ac:dyDescent="0.2">
      <c r="A1443" t="s">
        <v>3161</v>
      </c>
      <c r="B1443" t="s">
        <v>3162</v>
      </c>
      <c r="C1443" s="2">
        <v>299</v>
      </c>
      <c r="D1443" s="2">
        <v>111</v>
      </c>
      <c r="E1443" t="s">
        <v>7027</v>
      </c>
      <c r="F1443" t="s">
        <v>7038</v>
      </c>
      <c r="G1443" s="2">
        <v>188</v>
      </c>
      <c r="H1443" s="11">
        <v>0.62876254180602009</v>
      </c>
      <c r="I1443">
        <v>0</v>
      </c>
      <c r="J1443" t="str">
        <f>IF(OR(F1443="History &amp; War", F1443="Economy &amp; Educational &amp; Science", F1443="Psychology &amp; Spirituality &amp; Esotericism"), "Interesting", "Not interesing")</f>
        <v>Not interesing</v>
      </c>
    </row>
    <row r="1444" spans="1:10" x14ac:dyDescent="0.2">
      <c r="A1444" t="s">
        <v>3163</v>
      </c>
      <c r="B1444" t="s">
        <v>3008</v>
      </c>
      <c r="C1444" s="2">
        <v>447</v>
      </c>
      <c r="D1444" s="2">
        <v>353</v>
      </c>
      <c r="E1444" t="s">
        <v>7027</v>
      </c>
      <c r="F1444" t="s">
        <v>7039</v>
      </c>
      <c r="G1444" s="2">
        <v>94</v>
      </c>
      <c r="H1444" s="11">
        <v>0.21029082774049218</v>
      </c>
      <c r="I1444">
        <v>0</v>
      </c>
      <c r="J1444" t="str">
        <f>IF(OR(F1444="History &amp; War", F1444="Economy &amp; Educational &amp; Science", F1444="Psychology &amp; Spirituality &amp; Esotericism"), "Interesting", "Not interesing")</f>
        <v>Not interesing</v>
      </c>
    </row>
    <row r="1445" spans="1:10" x14ac:dyDescent="0.2">
      <c r="A1445" t="s">
        <v>3164</v>
      </c>
      <c r="B1445" t="s">
        <v>3164</v>
      </c>
      <c r="C1445" s="2">
        <v>229</v>
      </c>
      <c r="D1445" s="2">
        <v>163</v>
      </c>
      <c r="E1445" t="s">
        <v>7027</v>
      </c>
      <c r="F1445" t="s">
        <v>7042</v>
      </c>
      <c r="G1445" s="2">
        <v>66</v>
      </c>
      <c r="H1445" s="11">
        <v>0.28820960698689957</v>
      </c>
      <c r="I1445">
        <v>0</v>
      </c>
      <c r="J1445" t="str">
        <f>IF(OR(F1445="History &amp; War", F1445="Economy &amp; Educational &amp; Science", F1445="Psychology &amp; Spirituality &amp; Esotericism"), "Interesting", "Not interesing")</f>
        <v>Not interesing</v>
      </c>
    </row>
    <row r="1446" spans="1:10" x14ac:dyDescent="0.2">
      <c r="A1446" t="s">
        <v>3165</v>
      </c>
      <c r="B1446" t="s">
        <v>3166</v>
      </c>
      <c r="C1446" s="2">
        <v>268</v>
      </c>
      <c r="D1446" s="2">
        <v>201</v>
      </c>
      <c r="E1446" t="s">
        <v>7027</v>
      </c>
      <c r="F1446" t="s">
        <v>7042</v>
      </c>
      <c r="G1446" s="2">
        <v>67</v>
      </c>
      <c r="H1446" s="11">
        <v>0.25</v>
      </c>
      <c r="I1446">
        <v>0</v>
      </c>
      <c r="J1446" t="str">
        <f>IF(OR(F1446="History &amp; War", F1446="Economy &amp; Educational &amp; Science", F1446="Psychology &amp; Spirituality &amp; Esotericism"), "Interesting", "Not interesing")</f>
        <v>Not interesing</v>
      </c>
    </row>
    <row r="1447" spans="1:10" x14ac:dyDescent="0.2">
      <c r="A1447" t="s">
        <v>3167</v>
      </c>
      <c r="B1447" t="s">
        <v>1156</v>
      </c>
      <c r="C1447" s="2">
        <v>626</v>
      </c>
      <c r="D1447" s="2">
        <v>407</v>
      </c>
      <c r="E1447" t="s">
        <v>7029</v>
      </c>
      <c r="F1447" t="s">
        <v>7037</v>
      </c>
      <c r="G1447" s="2">
        <v>219</v>
      </c>
      <c r="H1447" s="11">
        <v>0.34984025559105431</v>
      </c>
      <c r="I1447">
        <v>0</v>
      </c>
      <c r="J1447" t="str">
        <f>IF(OR(F1447="History &amp; War", F1447="Economy &amp; Educational &amp; Science", F1447="Psychology &amp; Spirituality &amp; Esotericism"), "Interesting", "Not interesing")</f>
        <v>Not interesing</v>
      </c>
    </row>
    <row r="1448" spans="1:10" x14ac:dyDescent="0.2">
      <c r="A1448" t="s">
        <v>3169</v>
      </c>
      <c r="B1448" t="s">
        <v>3170</v>
      </c>
      <c r="C1448" s="2">
        <v>447</v>
      </c>
      <c r="D1448" s="2">
        <v>469</v>
      </c>
      <c r="E1448" t="s">
        <v>7027</v>
      </c>
      <c r="F1448" t="s">
        <v>7039</v>
      </c>
      <c r="G1448" s="2">
        <v>-22</v>
      </c>
      <c r="H1448" s="11">
        <v>-4.9217002237136466E-2</v>
      </c>
      <c r="I1448">
        <v>0</v>
      </c>
      <c r="J1448" t="str">
        <f>IF(OR(F1448="History &amp; War", F1448="Economy &amp; Educational &amp; Science", F1448="Psychology &amp; Spirituality &amp; Esotericism"), "Interesting", "Not interesing")</f>
        <v>Not interesing</v>
      </c>
    </row>
    <row r="1449" spans="1:10" x14ac:dyDescent="0.2">
      <c r="A1449" t="s">
        <v>3171</v>
      </c>
      <c r="B1449" t="s">
        <v>3172</v>
      </c>
      <c r="C1449" s="2">
        <v>259</v>
      </c>
      <c r="D1449" s="2">
        <v>166</v>
      </c>
      <c r="E1449" t="s">
        <v>7029</v>
      </c>
      <c r="F1449" t="s">
        <v>7043</v>
      </c>
      <c r="G1449" s="2">
        <v>93</v>
      </c>
      <c r="H1449" s="11">
        <v>0.35907335907335908</v>
      </c>
      <c r="I1449">
        <v>0</v>
      </c>
      <c r="J1449" t="str">
        <f>IF(OR(F1449="History &amp; War", F1449="Economy &amp; Educational &amp; Science", F1449="Psychology &amp; Spirituality &amp; Esotericism"), "Interesting", "Not interesing")</f>
        <v>Interesting</v>
      </c>
    </row>
    <row r="1450" spans="1:10" x14ac:dyDescent="0.2">
      <c r="A1450" t="s">
        <v>3173</v>
      </c>
      <c r="B1450" t="s">
        <v>2785</v>
      </c>
      <c r="C1450" s="2">
        <v>199</v>
      </c>
      <c r="D1450" s="2">
        <v>183</v>
      </c>
      <c r="E1450" t="s">
        <v>7027</v>
      </c>
      <c r="F1450" t="s">
        <v>7039</v>
      </c>
      <c r="G1450" s="2">
        <v>16</v>
      </c>
      <c r="H1450" s="11">
        <v>8.0402010050251257E-2</v>
      </c>
      <c r="I1450">
        <v>0</v>
      </c>
      <c r="J1450" t="str">
        <f>IF(OR(F1450="History &amp; War", F1450="Economy &amp; Educational &amp; Science", F1450="Psychology &amp; Spirituality &amp; Esotericism"), "Interesting", "Not interesing")</f>
        <v>Not interesing</v>
      </c>
    </row>
    <row r="1451" spans="1:10" x14ac:dyDescent="0.2">
      <c r="A1451" t="s">
        <v>3174</v>
      </c>
      <c r="B1451" t="s">
        <v>3175</v>
      </c>
      <c r="C1451" s="2">
        <v>232</v>
      </c>
      <c r="D1451" s="2">
        <v>158</v>
      </c>
      <c r="E1451" t="s">
        <v>7027</v>
      </c>
      <c r="F1451" t="s">
        <v>7039</v>
      </c>
      <c r="G1451" s="2">
        <v>74</v>
      </c>
      <c r="H1451" s="11">
        <v>0.31896551724137934</v>
      </c>
      <c r="I1451">
        <v>0</v>
      </c>
      <c r="J1451" t="str">
        <f>IF(OR(F1451="History &amp; War", F1451="Economy &amp; Educational &amp; Science", F1451="Psychology &amp; Spirituality &amp; Esotericism"), "Interesting", "Not interesing")</f>
        <v>Not interesing</v>
      </c>
    </row>
    <row r="1452" spans="1:10" x14ac:dyDescent="0.2">
      <c r="A1452" t="s">
        <v>3177</v>
      </c>
      <c r="B1452" t="s">
        <v>3178</v>
      </c>
      <c r="C1452" s="2">
        <v>239</v>
      </c>
      <c r="D1452" s="2">
        <v>134</v>
      </c>
      <c r="E1452" t="s">
        <v>7029</v>
      </c>
      <c r="F1452" t="s">
        <v>7043</v>
      </c>
      <c r="G1452" s="2">
        <v>105</v>
      </c>
      <c r="H1452" s="11">
        <v>0.43933054393305437</v>
      </c>
      <c r="I1452">
        <v>0</v>
      </c>
      <c r="J1452" t="str">
        <f>IF(OR(F1452="History &amp; War", F1452="Economy &amp; Educational &amp; Science", F1452="Psychology &amp; Spirituality &amp; Esotericism"), "Interesting", "Not interesing")</f>
        <v>Interesting</v>
      </c>
    </row>
    <row r="1453" spans="1:10" x14ac:dyDescent="0.2">
      <c r="A1453" t="s">
        <v>3179</v>
      </c>
      <c r="B1453" t="s">
        <v>3180</v>
      </c>
      <c r="C1453" s="2">
        <v>223</v>
      </c>
      <c r="D1453" s="2">
        <v>143</v>
      </c>
      <c r="E1453" t="s">
        <v>7027</v>
      </c>
      <c r="F1453" t="s">
        <v>7043</v>
      </c>
      <c r="G1453" s="2">
        <v>80</v>
      </c>
      <c r="H1453" s="11">
        <v>0.35874439461883406</v>
      </c>
      <c r="I1453">
        <v>0</v>
      </c>
      <c r="J1453" t="str">
        <f>IF(OR(F1453="History &amp; War", F1453="Economy &amp; Educational &amp; Science", F1453="Psychology &amp; Spirituality &amp; Esotericism"), "Interesting", "Not interesing")</f>
        <v>Interesting</v>
      </c>
    </row>
    <row r="1454" spans="1:10" x14ac:dyDescent="0.2">
      <c r="A1454" t="s">
        <v>3181</v>
      </c>
      <c r="B1454" t="s">
        <v>3182</v>
      </c>
      <c r="C1454" s="2">
        <v>223</v>
      </c>
      <c r="D1454" s="2">
        <v>196</v>
      </c>
      <c r="E1454" t="s">
        <v>7027</v>
      </c>
      <c r="F1454" t="s">
        <v>7039</v>
      </c>
      <c r="G1454" s="2">
        <v>27</v>
      </c>
      <c r="H1454" s="11">
        <v>0.1210762331838565</v>
      </c>
      <c r="I1454">
        <v>0</v>
      </c>
      <c r="J1454" t="str">
        <f>IF(OR(F1454="History &amp; War", F1454="Economy &amp; Educational &amp; Science", F1454="Psychology &amp; Spirituality &amp; Esotericism"), "Interesting", "Not interesing")</f>
        <v>Not interesing</v>
      </c>
    </row>
    <row r="1455" spans="1:10" x14ac:dyDescent="0.2">
      <c r="A1455" t="s">
        <v>3183</v>
      </c>
      <c r="B1455" t="s">
        <v>2785</v>
      </c>
      <c r="C1455" s="2">
        <v>199</v>
      </c>
      <c r="D1455" s="2">
        <v>121</v>
      </c>
      <c r="E1455" t="s">
        <v>7027</v>
      </c>
      <c r="F1455" t="s">
        <v>7039</v>
      </c>
      <c r="G1455" s="2">
        <v>78</v>
      </c>
      <c r="H1455" s="11">
        <v>0.39195979899497485</v>
      </c>
      <c r="I1455">
        <v>0</v>
      </c>
      <c r="J1455" t="str">
        <f>IF(OR(F1455="History &amp; War", F1455="Economy &amp; Educational &amp; Science", F1455="Psychology &amp; Spirituality &amp; Esotericism"), "Interesting", "Not interesing")</f>
        <v>Not interesing</v>
      </c>
    </row>
    <row r="1456" spans="1:10" x14ac:dyDescent="0.2">
      <c r="A1456" t="s">
        <v>3184</v>
      </c>
      <c r="B1456" t="s">
        <v>1438</v>
      </c>
      <c r="C1456" s="2">
        <v>286</v>
      </c>
      <c r="D1456" s="2">
        <v>229</v>
      </c>
      <c r="E1456" t="s">
        <v>7027</v>
      </c>
      <c r="F1456" t="s">
        <v>7039</v>
      </c>
      <c r="G1456" s="2">
        <v>57</v>
      </c>
      <c r="H1456" s="11">
        <v>0.1993006993006993</v>
      </c>
      <c r="I1456">
        <v>0</v>
      </c>
      <c r="J1456" t="str">
        <f>IF(OR(F1456="History &amp; War", F1456="Economy &amp; Educational &amp; Science", F1456="Psychology &amp; Spirituality &amp; Esotericism"), "Interesting", "Not interesing")</f>
        <v>Not interesing</v>
      </c>
    </row>
    <row r="1457" spans="1:10" x14ac:dyDescent="0.2">
      <c r="A1457" t="s">
        <v>3185</v>
      </c>
      <c r="B1457" t="s">
        <v>3186</v>
      </c>
      <c r="C1457" s="2">
        <v>389</v>
      </c>
      <c r="D1457" s="2">
        <v>338</v>
      </c>
      <c r="E1457" t="s">
        <v>7027</v>
      </c>
      <c r="F1457" t="s">
        <v>7042</v>
      </c>
      <c r="G1457" s="2">
        <v>51</v>
      </c>
      <c r="H1457" s="11">
        <v>0.13110539845758354</v>
      </c>
      <c r="I1457">
        <v>0</v>
      </c>
      <c r="J1457" t="str">
        <f>IF(OR(F1457="History &amp; War", F1457="Economy &amp; Educational &amp; Science", F1457="Psychology &amp; Spirituality &amp; Esotericism"), "Interesting", "Not interesing")</f>
        <v>Not interesing</v>
      </c>
    </row>
    <row r="1458" spans="1:10" x14ac:dyDescent="0.2">
      <c r="A1458" t="s">
        <v>3187</v>
      </c>
      <c r="B1458" t="s">
        <v>3188</v>
      </c>
      <c r="C1458" s="2">
        <v>279</v>
      </c>
      <c r="D1458" s="2">
        <v>120</v>
      </c>
      <c r="E1458" t="s">
        <v>7027</v>
      </c>
      <c r="F1458" t="s">
        <v>7038</v>
      </c>
      <c r="G1458" s="2">
        <v>159</v>
      </c>
      <c r="H1458" s="11">
        <v>0.56989247311827962</v>
      </c>
      <c r="I1458">
        <v>0</v>
      </c>
      <c r="J1458" t="str">
        <f>IF(OR(F1458="History &amp; War", F1458="Economy &amp; Educational &amp; Science", F1458="Psychology &amp; Spirituality &amp; Esotericism"), "Interesting", "Not interesing")</f>
        <v>Not interesing</v>
      </c>
    </row>
    <row r="1459" spans="1:10" x14ac:dyDescent="0.2">
      <c r="A1459" t="s">
        <v>3191</v>
      </c>
      <c r="B1459" t="s">
        <v>3192</v>
      </c>
      <c r="C1459" s="2">
        <v>223</v>
      </c>
      <c r="D1459" s="2">
        <v>145</v>
      </c>
      <c r="E1459" t="s">
        <v>7027</v>
      </c>
      <c r="F1459" t="s">
        <v>7039</v>
      </c>
      <c r="G1459" s="2">
        <v>78</v>
      </c>
      <c r="H1459" s="11">
        <v>0.34977578475336324</v>
      </c>
      <c r="I1459">
        <v>0</v>
      </c>
      <c r="J1459" t="str">
        <f>IF(OR(F1459="History &amp; War", F1459="Economy &amp; Educational &amp; Science", F1459="Psychology &amp; Spirituality &amp; Esotericism"), "Interesting", "Not interesing")</f>
        <v>Not interesing</v>
      </c>
    </row>
    <row r="1460" spans="1:10" x14ac:dyDescent="0.2">
      <c r="A1460" t="s">
        <v>3194</v>
      </c>
      <c r="B1460" t="s">
        <v>3195</v>
      </c>
      <c r="C1460" s="2">
        <v>232</v>
      </c>
      <c r="D1460" s="2">
        <v>162</v>
      </c>
      <c r="E1460" t="s">
        <v>7027</v>
      </c>
      <c r="F1460" t="s">
        <v>7039</v>
      </c>
      <c r="G1460" s="2">
        <v>70</v>
      </c>
      <c r="H1460" s="11">
        <v>0.30172413793103448</v>
      </c>
      <c r="I1460">
        <v>0</v>
      </c>
      <c r="J1460" t="str">
        <f>IF(OR(F1460="History &amp; War", F1460="Economy &amp; Educational &amp; Science", F1460="Psychology &amp; Spirituality &amp; Esotericism"), "Interesting", "Not interesing")</f>
        <v>Not interesing</v>
      </c>
    </row>
    <row r="1461" spans="1:10" x14ac:dyDescent="0.2">
      <c r="A1461" t="s">
        <v>3196</v>
      </c>
      <c r="B1461" t="s">
        <v>3197</v>
      </c>
      <c r="C1461" s="2">
        <v>312</v>
      </c>
      <c r="D1461" s="2">
        <v>215</v>
      </c>
      <c r="E1461" t="s">
        <v>7029</v>
      </c>
      <c r="F1461" t="s">
        <v>7037</v>
      </c>
      <c r="G1461" s="2">
        <v>97</v>
      </c>
      <c r="H1461" s="11">
        <v>0.3108974358974359</v>
      </c>
      <c r="I1461">
        <v>0</v>
      </c>
      <c r="J1461" t="str">
        <f>IF(OR(F1461="History &amp; War", F1461="Economy &amp; Educational &amp; Science", F1461="Psychology &amp; Spirituality &amp; Esotericism"), "Interesting", "Not interesing")</f>
        <v>Not interesing</v>
      </c>
    </row>
    <row r="1462" spans="1:10" x14ac:dyDescent="0.2">
      <c r="A1462" t="s">
        <v>3198</v>
      </c>
      <c r="B1462" t="s">
        <v>3199</v>
      </c>
      <c r="C1462" s="2">
        <v>449</v>
      </c>
      <c r="D1462" s="2">
        <v>314</v>
      </c>
      <c r="E1462" t="s">
        <v>7029</v>
      </c>
      <c r="F1462" t="s">
        <v>7043</v>
      </c>
      <c r="G1462" s="2">
        <v>135</v>
      </c>
      <c r="H1462" s="11">
        <v>0.30066815144766146</v>
      </c>
      <c r="I1462">
        <v>0</v>
      </c>
      <c r="J1462" t="str">
        <f>IF(OR(F1462="History &amp; War", F1462="Economy &amp; Educational &amp; Science", F1462="Psychology &amp; Spirituality &amp; Esotericism"), "Interesting", "Not interesing")</f>
        <v>Interesting</v>
      </c>
    </row>
    <row r="1463" spans="1:10" x14ac:dyDescent="0.2">
      <c r="A1463" t="s">
        <v>3202</v>
      </c>
      <c r="B1463" t="s">
        <v>3203</v>
      </c>
      <c r="C1463" s="2">
        <v>446</v>
      </c>
      <c r="D1463" s="2">
        <v>348</v>
      </c>
      <c r="E1463" t="s">
        <v>7029</v>
      </c>
      <c r="F1463" t="s">
        <v>7036</v>
      </c>
      <c r="G1463" s="2">
        <v>98</v>
      </c>
      <c r="H1463" s="11">
        <v>0.21973094170403587</v>
      </c>
      <c r="I1463">
        <v>0</v>
      </c>
      <c r="J1463" t="str">
        <f>IF(OR(F1463="History &amp; War", F1463="Economy &amp; Educational &amp; Science", F1463="Psychology &amp; Spirituality &amp; Esotericism"), "Interesting", "Not interesing")</f>
        <v>Not interesing</v>
      </c>
    </row>
    <row r="1464" spans="1:10" x14ac:dyDescent="0.2">
      <c r="A1464" t="s">
        <v>3204</v>
      </c>
      <c r="B1464" t="s">
        <v>3205</v>
      </c>
      <c r="C1464" s="2">
        <v>268</v>
      </c>
      <c r="D1464" s="2">
        <v>137</v>
      </c>
      <c r="E1464" t="s">
        <v>7029</v>
      </c>
      <c r="F1464" t="s">
        <v>7037</v>
      </c>
      <c r="G1464" s="2">
        <v>131</v>
      </c>
      <c r="H1464" s="11">
        <v>0.48880597014925375</v>
      </c>
      <c r="I1464">
        <v>0</v>
      </c>
      <c r="J1464" t="str">
        <f>IF(OR(F1464="History &amp; War", F1464="Economy &amp; Educational &amp; Science", F1464="Psychology &amp; Spirituality &amp; Esotericism"), "Interesting", "Not interesing")</f>
        <v>Not interesing</v>
      </c>
    </row>
    <row r="1465" spans="1:10" x14ac:dyDescent="0.2">
      <c r="A1465" t="s">
        <v>3206</v>
      </c>
      <c r="B1465" t="s">
        <v>3195</v>
      </c>
      <c r="C1465" s="2">
        <v>232</v>
      </c>
      <c r="D1465" s="2">
        <v>197</v>
      </c>
      <c r="E1465" t="s">
        <v>7027</v>
      </c>
      <c r="F1465" t="s">
        <v>7039</v>
      </c>
      <c r="G1465" s="2">
        <v>35</v>
      </c>
      <c r="H1465" s="11">
        <v>0.15086206896551724</v>
      </c>
      <c r="I1465">
        <v>0</v>
      </c>
      <c r="J1465" t="str">
        <f>IF(OR(F1465="History &amp; War", F1465="Economy &amp; Educational &amp; Science", F1465="Psychology &amp; Spirituality &amp; Esotericism"), "Interesting", "Not interesing")</f>
        <v>Not interesing</v>
      </c>
    </row>
    <row r="1466" spans="1:10" x14ac:dyDescent="0.2">
      <c r="A1466" t="s">
        <v>3207</v>
      </c>
      <c r="B1466" t="s">
        <v>3008</v>
      </c>
      <c r="C1466" s="2">
        <v>357</v>
      </c>
      <c r="D1466" s="2">
        <v>318</v>
      </c>
      <c r="E1466" t="s">
        <v>7027</v>
      </c>
      <c r="F1466" t="s">
        <v>7039</v>
      </c>
      <c r="G1466" s="2">
        <v>39</v>
      </c>
      <c r="H1466" s="11">
        <v>0.1092436974789916</v>
      </c>
      <c r="I1466">
        <v>0</v>
      </c>
      <c r="J1466" t="str">
        <f>IF(OR(F1466="History &amp; War", F1466="Economy &amp; Educational &amp; Science", F1466="Psychology &amp; Spirituality &amp; Esotericism"), "Interesting", "Not interesing")</f>
        <v>Not interesing</v>
      </c>
    </row>
    <row r="1467" spans="1:10" x14ac:dyDescent="0.2">
      <c r="A1467" t="s">
        <v>3208</v>
      </c>
      <c r="B1467" t="s">
        <v>3209</v>
      </c>
      <c r="C1467" s="2">
        <v>295</v>
      </c>
      <c r="D1467" s="2">
        <v>198</v>
      </c>
      <c r="E1467" t="s">
        <v>7029</v>
      </c>
      <c r="F1467" t="s">
        <v>7036</v>
      </c>
      <c r="G1467" s="2">
        <v>97</v>
      </c>
      <c r="H1467" s="11">
        <v>0.32881355932203388</v>
      </c>
      <c r="I1467">
        <v>0</v>
      </c>
      <c r="J1467" t="str">
        <f>IF(OR(F1467="History &amp; War", F1467="Economy &amp; Educational &amp; Science", F1467="Psychology &amp; Spirituality &amp; Esotericism"), "Interesting", "Not interesing")</f>
        <v>Not interesing</v>
      </c>
    </row>
    <row r="1468" spans="1:10" x14ac:dyDescent="0.2">
      <c r="A1468" t="s">
        <v>3212</v>
      </c>
      <c r="B1468" t="s">
        <v>66</v>
      </c>
      <c r="C1468" s="2">
        <v>119</v>
      </c>
      <c r="D1468" s="2">
        <v>74</v>
      </c>
      <c r="E1468" t="s">
        <v>7027</v>
      </c>
      <c r="F1468" t="s">
        <v>7037</v>
      </c>
      <c r="G1468" s="2">
        <v>45</v>
      </c>
      <c r="H1468" s="11">
        <v>0.37815126050420167</v>
      </c>
      <c r="I1468">
        <v>0</v>
      </c>
      <c r="J1468" t="str">
        <f>IF(OR(F1468="History &amp; War", F1468="Economy &amp; Educational &amp; Science", F1468="Psychology &amp; Spirituality &amp; Esotericism"), "Interesting", "Not interesing")</f>
        <v>Not interesing</v>
      </c>
    </row>
    <row r="1469" spans="1:10" x14ac:dyDescent="0.2">
      <c r="A1469" t="s">
        <v>3213</v>
      </c>
      <c r="B1469" t="s">
        <v>3125</v>
      </c>
      <c r="C1469" s="2">
        <v>536</v>
      </c>
      <c r="D1469" s="2">
        <v>402</v>
      </c>
      <c r="E1469" t="s">
        <v>7029</v>
      </c>
      <c r="F1469" t="s">
        <v>7039</v>
      </c>
      <c r="G1469" s="2">
        <v>134</v>
      </c>
      <c r="H1469" s="11">
        <v>0.25</v>
      </c>
      <c r="I1469">
        <v>0</v>
      </c>
      <c r="J1469" t="str">
        <f>IF(OR(F1469="History &amp; War", F1469="Economy &amp; Educational &amp; Science", F1469="Psychology &amp; Spirituality &amp; Esotericism"), "Interesting", "Not interesing")</f>
        <v>Not interesing</v>
      </c>
    </row>
    <row r="1470" spans="1:10" x14ac:dyDescent="0.2">
      <c r="A1470" t="s">
        <v>3214</v>
      </c>
      <c r="B1470" t="s">
        <v>3215</v>
      </c>
      <c r="C1470" s="2">
        <v>399</v>
      </c>
      <c r="D1470" s="2">
        <v>335</v>
      </c>
      <c r="E1470" t="s">
        <v>7027</v>
      </c>
      <c r="F1470" t="s">
        <v>7043</v>
      </c>
      <c r="G1470" s="2">
        <v>64</v>
      </c>
      <c r="H1470" s="11">
        <v>0.16040100250626566</v>
      </c>
      <c r="I1470">
        <v>0</v>
      </c>
      <c r="J1470" t="str">
        <f>IF(OR(F1470="History &amp; War", F1470="Economy &amp; Educational &amp; Science", F1470="Psychology &amp; Spirituality &amp; Esotericism"), "Interesting", "Not interesing")</f>
        <v>Interesting</v>
      </c>
    </row>
    <row r="1471" spans="1:10" x14ac:dyDescent="0.2">
      <c r="A1471" t="s">
        <v>3216</v>
      </c>
      <c r="B1471" t="s">
        <v>762</v>
      </c>
      <c r="C1471" s="2">
        <v>123</v>
      </c>
      <c r="D1471" s="2">
        <v>86</v>
      </c>
      <c r="E1471" t="s">
        <v>7027</v>
      </c>
      <c r="F1471" t="s">
        <v>7042</v>
      </c>
      <c r="G1471" s="2">
        <v>37</v>
      </c>
      <c r="H1471" s="11">
        <v>0.30081300813008133</v>
      </c>
      <c r="I1471">
        <v>0</v>
      </c>
      <c r="J1471" t="str">
        <f>IF(OR(F1471="History &amp; War", F1471="Economy &amp; Educational &amp; Science", F1471="Psychology &amp; Spirituality &amp; Esotericism"), "Interesting", "Not interesing")</f>
        <v>Not interesing</v>
      </c>
    </row>
    <row r="1472" spans="1:10" x14ac:dyDescent="0.2">
      <c r="A1472" t="s">
        <v>3217</v>
      </c>
      <c r="B1472" t="s">
        <v>3195</v>
      </c>
      <c r="C1472" s="2">
        <v>223</v>
      </c>
      <c r="D1472" s="2">
        <v>161</v>
      </c>
      <c r="E1472" t="s">
        <v>7027</v>
      </c>
      <c r="F1472" t="s">
        <v>7039</v>
      </c>
      <c r="G1472" s="2">
        <v>62</v>
      </c>
      <c r="H1472" s="11">
        <v>0.27802690582959644</v>
      </c>
      <c r="I1472">
        <v>0</v>
      </c>
      <c r="J1472" t="str">
        <f>IF(OR(F1472="History &amp; War", F1472="Economy &amp; Educational &amp; Science", F1472="Psychology &amp; Spirituality &amp; Esotericism"), "Interesting", "Not interesing")</f>
        <v>Not interesing</v>
      </c>
    </row>
    <row r="1473" spans="1:10" x14ac:dyDescent="0.2">
      <c r="A1473" t="s">
        <v>3218</v>
      </c>
      <c r="B1473" t="s">
        <v>3219</v>
      </c>
      <c r="C1473" s="2">
        <v>178</v>
      </c>
      <c r="D1473" s="2">
        <v>137</v>
      </c>
      <c r="E1473" t="s">
        <v>7027</v>
      </c>
      <c r="F1473" t="s">
        <v>7045</v>
      </c>
      <c r="G1473" s="2">
        <v>41</v>
      </c>
      <c r="H1473" s="11">
        <v>0.2303370786516854</v>
      </c>
      <c r="I1473">
        <v>0</v>
      </c>
      <c r="J1473" t="str">
        <f>IF(OR(F1473="History &amp; War", F1473="Economy &amp; Educational &amp; Science", F1473="Psychology &amp; Spirituality &amp; Esotericism"), "Interesting", "Not interesing")</f>
        <v>Not interesing</v>
      </c>
    </row>
    <row r="1474" spans="1:10" x14ac:dyDescent="0.2">
      <c r="A1474" t="s">
        <v>3220</v>
      </c>
      <c r="B1474" t="s">
        <v>1046</v>
      </c>
      <c r="C1474" s="2">
        <v>312</v>
      </c>
      <c r="D1474" s="2">
        <v>234</v>
      </c>
      <c r="E1474" t="s">
        <v>7027</v>
      </c>
      <c r="F1474" t="s">
        <v>7039</v>
      </c>
      <c r="G1474" s="2">
        <v>78</v>
      </c>
      <c r="H1474" s="11">
        <v>0.25</v>
      </c>
      <c r="I1474">
        <v>0</v>
      </c>
      <c r="J1474" t="str">
        <f>IF(OR(F1474="History &amp; War", F1474="Economy &amp; Educational &amp; Science", F1474="Psychology &amp; Spirituality &amp; Esotericism"), "Interesting", "Not interesing")</f>
        <v>Not interesing</v>
      </c>
    </row>
    <row r="1475" spans="1:10" x14ac:dyDescent="0.2">
      <c r="A1475" t="s">
        <v>3223</v>
      </c>
      <c r="B1475" t="s">
        <v>3224</v>
      </c>
      <c r="C1475" s="2">
        <v>121</v>
      </c>
      <c r="D1475" s="2">
        <v>86</v>
      </c>
      <c r="E1475" t="s">
        <v>7027</v>
      </c>
      <c r="F1475" t="s">
        <v>7037</v>
      </c>
      <c r="G1475" s="2">
        <v>35</v>
      </c>
      <c r="H1475" s="11">
        <v>0.28925619834710742</v>
      </c>
      <c r="I1475">
        <v>0</v>
      </c>
      <c r="J1475" t="str">
        <f>IF(OR(F1475="History &amp; War", F1475="Economy &amp; Educational &amp; Science", F1475="Psychology &amp; Spirituality &amp; Esotericism"), "Interesting", "Not interesing")</f>
        <v>Not interesing</v>
      </c>
    </row>
    <row r="1476" spans="1:10" x14ac:dyDescent="0.2">
      <c r="A1476" t="s">
        <v>3229</v>
      </c>
      <c r="B1476" t="s">
        <v>3230</v>
      </c>
      <c r="C1476" s="2">
        <v>590</v>
      </c>
      <c r="D1476" s="2">
        <v>319</v>
      </c>
      <c r="E1476" t="s">
        <v>7027</v>
      </c>
      <c r="F1476" t="s">
        <v>7039</v>
      </c>
      <c r="G1476" s="2">
        <v>271</v>
      </c>
      <c r="H1476" s="11">
        <v>0.45932203389830506</v>
      </c>
      <c r="I1476">
        <v>0</v>
      </c>
      <c r="J1476" t="str">
        <f>IF(OR(F1476="History &amp; War", F1476="Economy &amp; Educational &amp; Science", F1476="Psychology &amp; Spirituality &amp; Esotericism"), "Interesting", "Not interesing")</f>
        <v>Not interesing</v>
      </c>
    </row>
    <row r="1477" spans="1:10" x14ac:dyDescent="0.2">
      <c r="A1477" t="s">
        <v>3231</v>
      </c>
      <c r="B1477" t="s">
        <v>3195</v>
      </c>
      <c r="C1477" s="2">
        <v>232</v>
      </c>
      <c r="D1477" s="2">
        <v>162</v>
      </c>
      <c r="E1477" t="s">
        <v>7027</v>
      </c>
      <c r="F1477" t="s">
        <v>7039</v>
      </c>
      <c r="G1477" s="2">
        <v>70</v>
      </c>
      <c r="H1477" s="11">
        <v>0.30172413793103448</v>
      </c>
      <c r="I1477">
        <v>0</v>
      </c>
      <c r="J1477" t="str">
        <f>IF(OR(F1477="History &amp; War", F1477="Economy &amp; Educational &amp; Science", F1477="Psychology &amp; Spirituality &amp; Esotericism"), "Interesting", "Not interesing")</f>
        <v>Not interesing</v>
      </c>
    </row>
    <row r="1478" spans="1:10" x14ac:dyDescent="0.2">
      <c r="A1478" t="s">
        <v>3232</v>
      </c>
      <c r="B1478" t="s">
        <v>3195</v>
      </c>
      <c r="C1478" s="2">
        <v>232</v>
      </c>
      <c r="D1478" s="2">
        <v>155</v>
      </c>
      <c r="E1478" t="s">
        <v>7027</v>
      </c>
      <c r="F1478" t="s">
        <v>7039</v>
      </c>
      <c r="G1478" s="2">
        <v>77</v>
      </c>
      <c r="H1478" s="11">
        <v>0.33189655172413796</v>
      </c>
      <c r="I1478">
        <v>0</v>
      </c>
      <c r="J1478" t="str">
        <f>IF(OR(F1478="History &amp; War", F1478="Economy &amp; Educational &amp; Science", F1478="Psychology &amp; Spirituality &amp; Esotericism"), "Interesting", "Not interesing")</f>
        <v>Not interesing</v>
      </c>
    </row>
    <row r="1479" spans="1:10" x14ac:dyDescent="0.2">
      <c r="A1479" t="s">
        <v>3233</v>
      </c>
      <c r="B1479" t="s">
        <v>3156</v>
      </c>
      <c r="C1479" s="2">
        <v>348</v>
      </c>
      <c r="D1479" s="2">
        <v>282</v>
      </c>
      <c r="E1479" t="s">
        <v>7027</v>
      </c>
      <c r="F1479" t="s">
        <v>7039</v>
      </c>
      <c r="G1479" s="2">
        <v>66</v>
      </c>
      <c r="H1479" s="11">
        <v>0.18965517241379309</v>
      </c>
      <c r="I1479">
        <v>0</v>
      </c>
      <c r="J1479" t="str">
        <f>IF(OR(F1479="History &amp; War", F1479="Economy &amp; Educational &amp; Science", F1479="Psychology &amp; Spirituality &amp; Esotericism"), "Interesting", "Not interesing")</f>
        <v>Not interesing</v>
      </c>
    </row>
    <row r="1480" spans="1:10" x14ac:dyDescent="0.2">
      <c r="A1480" t="s">
        <v>3241</v>
      </c>
      <c r="B1480" t="s">
        <v>3242</v>
      </c>
      <c r="C1480" s="2">
        <v>299</v>
      </c>
      <c r="D1480" s="2">
        <v>242</v>
      </c>
      <c r="E1480" t="s">
        <v>7027</v>
      </c>
      <c r="F1480" t="s">
        <v>7039</v>
      </c>
      <c r="G1480" s="2">
        <v>57</v>
      </c>
      <c r="H1480" s="11">
        <v>0.19063545150501673</v>
      </c>
      <c r="I1480">
        <v>0</v>
      </c>
      <c r="J1480" t="str">
        <f>IF(OR(F1480="History &amp; War", F1480="Economy &amp; Educational &amp; Science", F1480="Psychology &amp; Spirituality &amp; Esotericism"), "Interesting", "Not interesing")</f>
        <v>Not interesing</v>
      </c>
    </row>
    <row r="1481" spans="1:10" x14ac:dyDescent="0.2">
      <c r="A1481" t="s">
        <v>3244</v>
      </c>
      <c r="B1481" t="s">
        <v>2084</v>
      </c>
      <c r="C1481" s="2">
        <v>199</v>
      </c>
      <c r="D1481" s="2">
        <v>109</v>
      </c>
      <c r="E1481" t="s">
        <v>7027</v>
      </c>
      <c r="F1481" t="s">
        <v>7039</v>
      </c>
      <c r="G1481" s="2">
        <v>90</v>
      </c>
      <c r="H1481" s="11">
        <v>0.45226130653266333</v>
      </c>
      <c r="I1481">
        <v>0</v>
      </c>
      <c r="J1481" t="str">
        <f>IF(OR(F1481="History &amp; War", F1481="Economy &amp; Educational &amp; Science", F1481="Psychology &amp; Spirituality &amp; Esotericism"), "Interesting", "Not interesing")</f>
        <v>Not interesing</v>
      </c>
    </row>
    <row r="1482" spans="1:10" x14ac:dyDescent="0.2">
      <c r="A1482" t="s">
        <v>3245</v>
      </c>
      <c r="B1482" t="s">
        <v>3246</v>
      </c>
      <c r="C1482" s="2">
        <v>357</v>
      </c>
      <c r="D1482" s="2">
        <v>325</v>
      </c>
      <c r="E1482" t="s">
        <v>7029</v>
      </c>
      <c r="F1482" t="s">
        <v>7037</v>
      </c>
      <c r="G1482" s="2">
        <v>32</v>
      </c>
      <c r="H1482" s="11">
        <v>8.9635854341736695E-2</v>
      </c>
      <c r="I1482">
        <v>0</v>
      </c>
      <c r="J1482" t="str">
        <f>IF(OR(F1482="History &amp; War", F1482="Economy &amp; Educational &amp; Science", F1482="Psychology &amp; Spirituality &amp; Esotericism"), "Interesting", "Not interesing")</f>
        <v>Not interesing</v>
      </c>
    </row>
    <row r="1483" spans="1:10" x14ac:dyDescent="0.2">
      <c r="A1483" t="s">
        <v>3247</v>
      </c>
      <c r="B1483" t="s">
        <v>3248</v>
      </c>
      <c r="C1483" s="2">
        <v>268</v>
      </c>
      <c r="D1483" s="2">
        <v>134</v>
      </c>
      <c r="E1483" t="s">
        <v>7027</v>
      </c>
      <c r="F1483" t="s">
        <v>7038</v>
      </c>
      <c r="G1483" s="2">
        <v>134</v>
      </c>
      <c r="H1483" s="11">
        <v>0.5</v>
      </c>
      <c r="I1483">
        <v>0</v>
      </c>
      <c r="J1483" t="str">
        <f>IF(OR(F1483="History &amp; War", F1483="Economy &amp; Educational &amp; Science", F1483="Psychology &amp; Spirituality &amp; Esotericism"), "Interesting", "Not interesing")</f>
        <v>Not interesing</v>
      </c>
    </row>
    <row r="1484" spans="1:10" x14ac:dyDescent="0.2">
      <c r="A1484" t="s">
        <v>3249</v>
      </c>
      <c r="B1484" t="s">
        <v>3250</v>
      </c>
      <c r="C1484" s="2">
        <v>527</v>
      </c>
      <c r="D1484" s="2">
        <v>427</v>
      </c>
      <c r="E1484" t="s">
        <v>7029</v>
      </c>
      <c r="F1484" t="s">
        <v>7039</v>
      </c>
      <c r="G1484" s="2">
        <v>100</v>
      </c>
      <c r="H1484" s="11">
        <v>0.18975332068311196</v>
      </c>
      <c r="I1484">
        <v>0</v>
      </c>
      <c r="J1484" t="str">
        <f>IF(OR(F1484="History &amp; War", F1484="Economy &amp; Educational &amp; Science", F1484="Psychology &amp; Spirituality &amp; Esotericism"), "Interesting", "Not interesing")</f>
        <v>Not interesing</v>
      </c>
    </row>
    <row r="1485" spans="1:10" x14ac:dyDescent="0.2">
      <c r="A1485" t="s">
        <v>3251</v>
      </c>
      <c r="B1485" t="s">
        <v>3252</v>
      </c>
      <c r="C1485" s="2">
        <v>357</v>
      </c>
      <c r="D1485" s="2">
        <v>286</v>
      </c>
      <c r="E1485" t="s">
        <v>7029</v>
      </c>
      <c r="F1485" t="s">
        <v>7037</v>
      </c>
      <c r="G1485" s="2">
        <v>71</v>
      </c>
      <c r="H1485" s="11">
        <v>0.19887955182072828</v>
      </c>
      <c r="I1485">
        <v>0</v>
      </c>
      <c r="J1485" t="str">
        <f>IF(OR(F1485="History &amp; War", F1485="Economy &amp; Educational &amp; Science", F1485="Psychology &amp; Spirituality &amp; Esotericism"), "Interesting", "Not interesing")</f>
        <v>Not interesing</v>
      </c>
    </row>
    <row r="1486" spans="1:10" x14ac:dyDescent="0.2">
      <c r="A1486" t="s">
        <v>3256</v>
      </c>
      <c r="B1486" t="s">
        <v>3257</v>
      </c>
      <c r="C1486" s="2">
        <v>447</v>
      </c>
      <c r="D1486" s="2">
        <v>367</v>
      </c>
      <c r="E1486" t="s">
        <v>7027</v>
      </c>
      <c r="F1486" t="s">
        <v>7041</v>
      </c>
      <c r="G1486" s="2">
        <v>80</v>
      </c>
      <c r="H1486" s="11">
        <v>0.17897091722595079</v>
      </c>
      <c r="I1486">
        <v>0</v>
      </c>
      <c r="J1486" t="str">
        <f>IF(OR(F1486="History &amp; War", F1486="Economy &amp; Educational &amp; Science", F1486="Psychology &amp; Spirituality &amp; Esotericism"), "Interesting", "Not interesing")</f>
        <v>Interesting</v>
      </c>
    </row>
    <row r="1487" spans="1:10" x14ac:dyDescent="0.2">
      <c r="A1487" t="s">
        <v>3259</v>
      </c>
      <c r="B1487" t="s">
        <v>3064</v>
      </c>
      <c r="C1487" s="2">
        <v>420</v>
      </c>
      <c r="D1487" s="2">
        <v>269</v>
      </c>
      <c r="E1487" t="s">
        <v>7027</v>
      </c>
      <c r="F1487" t="s">
        <v>7039</v>
      </c>
      <c r="G1487" s="2">
        <v>151</v>
      </c>
      <c r="H1487" s="11">
        <v>0.35952380952380952</v>
      </c>
      <c r="I1487">
        <v>0</v>
      </c>
      <c r="J1487" t="str">
        <f>IF(OR(F1487="History &amp; War", F1487="Economy &amp; Educational &amp; Science", F1487="Psychology &amp; Spirituality &amp; Esotericism"), "Interesting", "Not interesing")</f>
        <v>Not interesing</v>
      </c>
    </row>
    <row r="1488" spans="1:10" x14ac:dyDescent="0.2">
      <c r="A1488" t="s">
        <v>3260</v>
      </c>
      <c r="B1488" t="s">
        <v>3261</v>
      </c>
      <c r="C1488" s="2">
        <v>279</v>
      </c>
      <c r="D1488" s="2">
        <v>134</v>
      </c>
      <c r="E1488" t="s">
        <v>7027</v>
      </c>
      <c r="F1488" t="s">
        <v>7038</v>
      </c>
      <c r="G1488" s="2">
        <v>145</v>
      </c>
      <c r="H1488" s="11">
        <v>0.51971326164874554</v>
      </c>
      <c r="I1488">
        <v>0</v>
      </c>
      <c r="J1488" t="str">
        <f>IF(OR(F1488="History &amp; War", F1488="Economy &amp; Educational &amp; Science", F1488="Psychology &amp; Spirituality &amp; Esotericism"), "Interesting", "Not interesing")</f>
        <v>Not interesing</v>
      </c>
    </row>
    <row r="1489" spans="1:10" x14ac:dyDescent="0.2">
      <c r="A1489" t="s">
        <v>3264</v>
      </c>
      <c r="B1489" t="s">
        <v>3265</v>
      </c>
      <c r="C1489" s="2">
        <v>581</v>
      </c>
      <c r="D1489" s="2">
        <v>622</v>
      </c>
      <c r="E1489" t="s">
        <v>7027</v>
      </c>
      <c r="F1489" t="s">
        <v>7039</v>
      </c>
      <c r="G1489" s="2">
        <v>-41</v>
      </c>
      <c r="H1489" s="11">
        <v>-7.0567986230636828E-2</v>
      </c>
      <c r="I1489">
        <v>0</v>
      </c>
      <c r="J1489" t="str">
        <f>IF(OR(F1489="History &amp; War", F1489="Economy &amp; Educational &amp; Science", F1489="Psychology &amp; Spirituality &amp; Esotericism"), "Interesting", "Not interesing")</f>
        <v>Not interesing</v>
      </c>
    </row>
    <row r="1490" spans="1:10" x14ac:dyDescent="0.2">
      <c r="A1490" t="s">
        <v>3268</v>
      </c>
      <c r="B1490" t="s">
        <v>2230</v>
      </c>
      <c r="C1490" s="2">
        <v>402</v>
      </c>
      <c r="D1490" s="2">
        <v>342</v>
      </c>
      <c r="E1490" t="s">
        <v>7027</v>
      </c>
      <c r="F1490" t="s">
        <v>7036</v>
      </c>
      <c r="G1490" s="2">
        <v>60</v>
      </c>
      <c r="H1490" s="11">
        <v>0.14925373134328357</v>
      </c>
      <c r="I1490">
        <v>0</v>
      </c>
      <c r="J1490" t="str">
        <f>IF(OR(F1490="History &amp; War", F1490="Economy &amp; Educational &amp; Science", F1490="Psychology &amp; Spirituality &amp; Esotericism"), "Interesting", "Not interesing")</f>
        <v>Not interesing</v>
      </c>
    </row>
    <row r="1491" spans="1:10" x14ac:dyDescent="0.2">
      <c r="A1491" t="s">
        <v>3270</v>
      </c>
      <c r="B1491" t="s">
        <v>1438</v>
      </c>
      <c r="C1491" s="2">
        <v>286</v>
      </c>
      <c r="D1491" s="2">
        <v>217</v>
      </c>
      <c r="E1491" t="s">
        <v>7027</v>
      </c>
      <c r="F1491" t="s">
        <v>7039</v>
      </c>
      <c r="G1491" s="2">
        <v>69</v>
      </c>
      <c r="H1491" s="11">
        <v>0.24125874125874125</v>
      </c>
      <c r="I1491">
        <v>0</v>
      </c>
      <c r="J1491" t="str">
        <f>IF(OR(F1491="History &amp; War", F1491="Economy &amp; Educational &amp; Science", F1491="Psychology &amp; Spirituality &amp; Esotericism"), "Interesting", "Not interesing")</f>
        <v>Not interesing</v>
      </c>
    </row>
    <row r="1492" spans="1:10" x14ac:dyDescent="0.2">
      <c r="A1492" t="s">
        <v>3273</v>
      </c>
      <c r="B1492" t="s">
        <v>2785</v>
      </c>
      <c r="C1492" s="2">
        <v>268</v>
      </c>
      <c r="D1492" s="2">
        <v>198</v>
      </c>
      <c r="E1492" t="s">
        <v>7027</v>
      </c>
      <c r="F1492" t="s">
        <v>7039</v>
      </c>
      <c r="G1492" s="2">
        <v>70</v>
      </c>
      <c r="H1492" s="11">
        <v>0.26119402985074625</v>
      </c>
      <c r="I1492">
        <v>0</v>
      </c>
      <c r="J1492" t="str">
        <f>IF(OR(F1492="History &amp; War", F1492="Economy &amp; Educational &amp; Science", F1492="Psychology &amp; Spirituality &amp; Esotericism"), "Interesting", "Not interesing")</f>
        <v>Not interesing</v>
      </c>
    </row>
    <row r="1493" spans="1:10" x14ac:dyDescent="0.2">
      <c r="A1493" t="s">
        <v>3274</v>
      </c>
      <c r="B1493" t="s">
        <v>2955</v>
      </c>
      <c r="C1493" s="2">
        <v>312</v>
      </c>
      <c r="D1493" s="2">
        <v>259</v>
      </c>
      <c r="E1493" t="s">
        <v>7027</v>
      </c>
      <c r="F1493" t="s">
        <v>7039</v>
      </c>
      <c r="G1493" s="2">
        <v>53</v>
      </c>
      <c r="H1493" s="11">
        <v>0.16987179487179488</v>
      </c>
      <c r="I1493">
        <v>0</v>
      </c>
      <c r="J1493" t="str">
        <f>IF(OR(F1493="History &amp; War", F1493="Economy &amp; Educational &amp; Science", F1493="Psychology &amp; Spirituality &amp; Esotericism"), "Interesting", "Not interesing")</f>
        <v>Not interesing</v>
      </c>
    </row>
    <row r="1494" spans="1:10" x14ac:dyDescent="0.2">
      <c r="A1494" t="s">
        <v>3275</v>
      </c>
      <c r="B1494" t="s">
        <v>3276</v>
      </c>
      <c r="C1494" s="2">
        <v>801</v>
      </c>
      <c r="D1494" s="2">
        <v>577</v>
      </c>
      <c r="E1494" t="s">
        <v>7027</v>
      </c>
      <c r="F1494" t="s">
        <v>7044</v>
      </c>
      <c r="G1494" s="2">
        <v>224</v>
      </c>
      <c r="H1494" s="11">
        <v>0.27965043695380776</v>
      </c>
      <c r="I1494">
        <v>0</v>
      </c>
      <c r="J1494" t="str">
        <f>IF(OR(F1494="History &amp; War", F1494="Economy &amp; Educational &amp; Science", F1494="Psychology &amp; Spirituality &amp; Esotericism"), "Interesting", "Not interesing")</f>
        <v>Interesting</v>
      </c>
    </row>
    <row r="1495" spans="1:10" x14ac:dyDescent="0.2">
      <c r="A1495" t="s">
        <v>3277</v>
      </c>
      <c r="B1495" t="s">
        <v>2192</v>
      </c>
      <c r="C1495" s="2">
        <v>259</v>
      </c>
      <c r="D1495" s="2">
        <v>233</v>
      </c>
      <c r="E1495" t="s">
        <v>7027</v>
      </c>
      <c r="F1495" t="s">
        <v>7036</v>
      </c>
      <c r="G1495" s="2">
        <v>26</v>
      </c>
      <c r="H1495" s="11">
        <v>0.10038610038610038</v>
      </c>
      <c r="I1495">
        <v>0</v>
      </c>
      <c r="J1495" t="str">
        <f>IF(OR(F1495="History &amp; War", F1495="Economy &amp; Educational &amp; Science", F1495="Psychology &amp; Spirituality &amp; Esotericism"), "Interesting", "Not interesing")</f>
        <v>Not interesing</v>
      </c>
    </row>
    <row r="1496" spans="1:10" x14ac:dyDescent="0.2">
      <c r="A1496" t="s">
        <v>3278</v>
      </c>
      <c r="B1496" t="s">
        <v>3279</v>
      </c>
      <c r="C1496" s="2">
        <v>528</v>
      </c>
      <c r="D1496" s="2">
        <v>407</v>
      </c>
      <c r="E1496" t="s">
        <v>7029</v>
      </c>
      <c r="F1496" t="s">
        <v>7043</v>
      </c>
      <c r="G1496" s="2">
        <v>121</v>
      </c>
      <c r="H1496" s="11">
        <v>0.22916666666666666</v>
      </c>
      <c r="I1496">
        <v>0</v>
      </c>
      <c r="J1496" t="str">
        <f>IF(OR(F1496="History &amp; War", F1496="Economy &amp; Educational &amp; Science", F1496="Psychology &amp; Spirituality &amp; Esotericism"), "Interesting", "Not interesing")</f>
        <v>Interesting</v>
      </c>
    </row>
    <row r="1497" spans="1:10" x14ac:dyDescent="0.2">
      <c r="A1497" t="s">
        <v>3281</v>
      </c>
      <c r="B1497" t="s">
        <v>3282</v>
      </c>
      <c r="C1497" s="2">
        <v>402</v>
      </c>
      <c r="D1497" s="2">
        <v>273</v>
      </c>
      <c r="E1497" t="s">
        <v>7029</v>
      </c>
      <c r="F1497" t="s">
        <v>7037</v>
      </c>
      <c r="G1497" s="2">
        <v>129</v>
      </c>
      <c r="H1497" s="11">
        <v>0.32089552238805968</v>
      </c>
      <c r="I1497">
        <v>0</v>
      </c>
      <c r="J1497" t="str">
        <f>IF(OR(F1497="History &amp; War", F1497="Economy &amp; Educational &amp; Science", F1497="Psychology &amp; Spirituality &amp; Esotericism"), "Interesting", "Not interesing")</f>
        <v>Not interesing</v>
      </c>
    </row>
    <row r="1498" spans="1:10" x14ac:dyDescent="0.2">
      <c r="A1498" t="s">
        <v>3286</v>
      </c>
      <c r="B1498" t="s">
        <v>1453</v>
      </c>
      <c r="C1498" s="2">
        <v>256</v>
      </c>
      <c r="D1498" s="2">
        <v>174</v>
      </c>
      <c r="E1498" t="s">
        <v>7027</v>
      </c>
      <c r="F1498" t="s">
        <v>7037</v>
      </c>
      <c r="G1498" s="2">
        <v>82</v>
      </c>
      <c r="H1498" s="11">
        <v>0.3203125</v>
      </c>
      <c r="I1498">
        <v>0</v>
      </c>
      <c r="J1498" t="str">
        <f>IF(OR(F1498="History &amp; War", F1498="Economy &amp; Educational &amp; Science", F1498="Psychology &amp; Spirituality &amp; Esotericism"), "Interesting", "Not interesing")</f>
        <v>Not interesing</v>
      </c>
    </row>
    <row r="1499" spans="1:10" x14ac:dyDescent="0.2">
      <c r="A1499" t="s">
        <v>3287</v>
      </c>
      <c r="B1499" t="s">
        <v>3288</v>
      </c>
      <c r="C1499" s="2">
        <v>591</v>
      </c>
      <c r="D1499" s="2">
        <v>461</v>
      </c>
      <c r="E1499" t="s">
        <v>7029</v>
      </c>
      <c r="F1499" t="s">
        <v>7043</v>
      </c>
      <c r="G1499" s="2">
        <v>130</v>
      </c>
      <c r="H1499" s="11">
        <v>0.21996615905245348</v>
      </c>
      <c r="I1499">
        <v>0</v>
      </c>
      <c r="J1499" t="str">
        <f>IF(OR(F1499="History &amp; War", F1499="Economy &amp; Educational &amp; Science", F1499="Psychology &amp; Spirituality &amp; Esotericism"), "Interesting", "Not interesing")</f>
        <v>Interesting</v>
      </c>
    </row>
    <row r="1500" spans="1:10" x14ac:dyDescent="0.2">
      <c r="A1500" t="s">
        <v>3289</v>
      </c>
      <c r="B1500" t="s">
        <v>3290</v>
      </c>
      <c r="C1500" s="2">
        <v>329</v>
      </c>
      <c r="D1500" s="2">
        <v>224</v>
      </c>
      <c r="E1500" t="s">
        <v>7027</v>
      </c>
      <c r="F1500" t="s">
        <v>7041</v>
      </c>
      <c r="G1500" s="2">
        <v>105</v>
      </c>
      <c r="H1500" s="11">
        <v>0.31914893617021278</v>
      </c>
      <c r="I1500">
        <v>0</v>
      </c>
      <c r="J1500" t="str">
        <f>IF(OR(F1500="History &amp; War", F1500="Economy &amp; Educational &amp; Science", F1500="Psychology &amp; Spirituality &amp; Esotericism"), "Interesting", "Not interesing")</f>
        <v>Interesting</v>
      </c>
    </row>
    <row r="1501" spans="1:10" x14ac:dyDescent="0.2">
      <c r="A1501" t="s">
        <v>3293</v>
      </c>
      <c r="B1501" t="s">
        <v>3073</v>
      </c>
      <c r="C1501" s="2">
        <v>178</v>
      </c>
      <c r="D1501" s="2">
        <v>139</v>
      </c>
      <c r="E1501" t="s">
        <v>7027</v>
      </c>
      <c r="F1501" t="s">
        <v>7039</v>
      </c>
      <c r="G1501" s="2">
        <v>39</v>
      </c>
      <c r="H1501" s="11">
        <v>0.21910112359550563</v>
      </c>
      <c r="I1501">
        <v>0</v>
      </c>
      <c r="J1501" t="str">
        <f>IF(OR(F1501="History &amp; War", F1501="Economy &amp; Educational &amp; Science", F1501="Psychology &amp; Spirituality &amp; Esotericism"), "Interesting", "Not interesing")</f>
        <v>Not interesing</v>
      </c>
    </row>
    <row r="1502" spans="1:10" x14ac:dyDescent="0.2">
      <c r="A1502" t="s">
        <v>3296</v>
      </c>
      <c r="B1502" t="s">
        <v>3297</v>
      </c>
      <c r="C1502" s="2">
        <v>330</v>
      </c>
      <c r="D1502" s="2">
        <v>254</v>
      </c>
      <c r="E1502" t="s">
        <v>7029</v>
      </c>
      <c r="F1502" t="s">
        <v>7045</v>
      </c>
      <c r="G1502" s="2">
        <v>76</v>
      </c>
      <c r="H1502" s="11">
        <v>0.23030303030303031</v>
      </c>
      <c r="I1502">
        <v>0</v>
      </c>
      <c r="J1502" t="str">
        <f>IF(OR(F1502="History &amp; War", F1502="Economy &amp; Educational &amp; Science", F1502="Psychology &amp; Spirituality &amp; Esotericism"), "Interesting", "Not interesing")</f>
        <v>Not interesing</v>
      </c>
    </row>
    <row r="1503" spans="1:10" x14ac:dyDescent="0.2">
      <c r="A1503" t="s">
        <v>3300</v>
      </c>
      <c r="B1503" t="s">
        <v>3301</v>
      </c>
      <c r="C1503" s="2">
        <v>356</v>
      </c>
      <c r="D1503" s="2">
        <v>292</v>
      </c>
      <c r="E1503" t="s">
        <v>7029</v>
      </c>
      <c r="F1503" t="s">
        <v>7039</v>
      </c>
      <c r="G1503" s="2">
        <v>64</v>
      </c>
      <c r="H1503" s="11">
        <v>0.1797752808988764</v>
      </c>
      <c r="I1503">
        <v>0</v>
      </c>
      <c r="J1503" t="str">
        <f>IF(OR(F1503="History &amp; War", F1503="Economy &amp; Educational &amp; Science", F1503="Psychology &amp; Spirituality &amp; Esotericism"), "Interesting", "Not interesing")</f>
        <v>Not interesing</v>
      </c>
    </row>
    <row r="1504" spans="1:10" x14ac:dyDescent="0.2">
      <c r="A1504" t="s">
        <v>2611</v>
      </c>
      <c r="B1504" t="s">
        <v>2612</v>
      </c>
      <c r="C1504" s="2">
        <v>449</v>
      </c>
      <c r="D1504" s="2">
        <v>278</v>
      </c>
      <c r="E1504" t="s">
        <v>7027</v>
      </c>
      <c r="F1504" t="s">
        <v>7038</v>
      </c>
      <c r="G1504" s="2">
        <v>171</v>
      </c>
      <c r="H1504" s="11">
        <v>0.38084632516703787</v>
      </c>
      <c r="I1504">
        <v>0</v>
      </c>
      <c r="J1504" t="str">
        <f>IF(OR(F1504="History &amp; War", F1504="Economy &amp; Educational &amp; Science", F1504="Psychology &amp; Spirituality &amp; Esotericism"), "Interesting", "Not interesing")</f>
        <v>Not interesing</v>
      </c>
    </row>
    <row r="1505" spans="1:10" x14ac:dyDescent="0.2">
      <c r="A1505" t="s">
        <v>3304</v>
      </c>
      <c r="B1505" t="s">
        <v>3305</v>
      </c>
      <c r="C1505" s="2">
        <v>502</v>
      </c>
      <c r="D1505" s="2">
        <v>377</v>
      </c>
      <c r="E1505" t="s">
        <v>7029</v>
      </c>
      <c r="F1505" t="s">
        <v>7039</v>
      </c>
      <c r="G1505" s="2">
        <v>125</v>
      </c>
      <c r="H1505" s="11">
        <v>0.24900398406374502</v>
      </c>
      <c r="I1505">
        <v>0</v>
      </c>
      <c r="J1505" t="str">
        <f>IF(OR(F1505="History &amp; War", F1505="Economy &amp; Educational &amp; Science", F1505="Psychology &amp; Spirituality &amp; Esotericism"), "Interesting", "Not interesing")</f>
        <v>Not interesing</v>
      </c>
    </row>
    <row r="1506" spans="1:10" x14ac:dyDescent="0.2">
      <c r="A1506" t="s">
        <v>3306</v>
      </c>
      <c r="B1506" t="s">
        <v>3307</v>
      </c>
      <c r="C1506" s="2">
        <v>223</v>
      </c>
      <c r="D1506" s="2">
        <v>185</v>
      </c>
      <c r="E1506" t="s">
        <v>7029</v>
      </c>
      <c r="F1506" t="s">
        <v>7037</v>
      </c>
      <c r="G1506" s="2">
        <v>38</v>
      </c>
      <c r="H1506" s="11">
        <v>0.17040358744394618</v>
      </c>
      <c r="I1506">
        <v>0</v>
      </c>
      <c r="J1506" t="str">
        <f>IF(OR(F1506="History &amp; War", F1506="Economy &amp; Educational &amp; Science", F1506="Psychology &amp; Spirituality &amp; Esotericism"), "Interesting", "Not interesing")</f>
        <v>Not interesing</v>
      </c>
    </row>
    <row r="1507" spans="1:10" x14ac:dyDescent="0.2">
      <c r="A1507" t="s">
        <v>3308</v>
      </c>
      <c r="B1507" t="s">
        <v>3309</v>
      </c>
      <c r="C1507" s="2">
        <v>223</v>
      </c>
      <c r="D1507" s="2">
        <v>167</v>
      </c>
      <c r="E1507" t="s">
        <v>7027</v>
      </c>
      <c r="F1507" t="s">
        <v>7039</v>
      </c>
      <c r="G1507" s="2">
        <v>56</v>
      </c>
      <c r="H1507" s="11">
        <v>0.25112107623318386</v>
      </c>
      <c r="I1507">
        <v>0</v>
      </c>
      <c r="J1507" t="str">
        <f>IF(OR(F1507="History &amp; War", F1507="Economy &amp; Educational &amp; Science", F1507="Psychology &amp; Spirituality &amp; Esotericism"), "Interesting", "Not interesing")</f>
        <v>Not interesing</v>
      </c>
    </row>
    <row r="1508" spans="1:10" x14ac:dyDescent="0.2">
      <c r="A1508" t="s">
        <v>3310</v>
      </c>
      <c r="B1508" t="s">
        <v>3311</v>
      </c>
      <c r="C1508" s="2">
        <v>223</v>
      </c>
      <c r="D1508" s="2">
        <v>114</v>
      </c>
      <c r="E1508" t="s">
        <v>7027</v>
      </c>
      <c r="F1508" t="s">
        <v>7037</v>
      </c>
      <c r="G1508" s="2">
        <v>109</v>
      </c>
      <c r="H1508" s="11">
        <v>0.48878923766816146</v>
      </c>
      <c r="I1508">
        <v>0</v>
      </c>
      <c r="J1508" t="str">
        <f>IF(OR(F1508="History &amp; War", F1508="Economy &amp; Educational &amp; Science", F1508="Psychology &amp; Spirituality &amp; Esotericism"), "Interesting", "Not interesing")</f>
        <v>Not interesing</v>
      </c>
    </row>
    <row r="1509" spans="1:10" x14ac:dyDescent="0.2">
      <c r="A1509" t="s">
        <v>3312</v>
      </c>
      <c r="B1509" t="s">
        <v>2785</v>
      </c>
      <c r="C1509" s="2">
        <v>199</v>
      </c>
      <c r="D1509" s="2">
        <v>139</v>
      </c>
      <c r="E1509" t="s">
        <v>7027</v>
      </c>
      <c r="F1509" t="s">
        <v>7039</v>
      </c>
      <c r="G1509" s="2">
        <v>60</v>
      </c>
      <c r="H1509" s="11">
        <v>0.30150753768844218</v>
      </c>
      <c r="I1509">
        <v>0</v>
      </c>
      <c r="J1509" t="str">
        <f>IF(OR(F1509="History &amp; War", F1509="Economy &amp; Educational &amp; Science", F1509="Psychology &amp; Spirituality &amp; Esotericism"), "Interesting", "Not interesing")</f>
        <v>Not interesing</v>
      </c>
    </row>
    <row r="1510" spans="1:10" x14ac:dyDescent="0.2">
      <c r="A1510" t="s">
        <v>3313</v>
      </c>
      <c r="B1510" t="s">
        <v>3314</v>
      </c>
      <c r="C1510" s="2">
        <v>403</v>
      </c>
      <c r="D1510" s="2">
        <v>351</v>
      </c>
      <c r="E1510" t="s">
        <v>7029</v>
      </c>
      <c r="F1510" t="s">
        <v>7044</v>
      </c>
      <c r="G1510" s="2">
        <v>52</v>
      </c>
      <c r="H1510" s="11">
        <v>0.12903225806451613</v>
      </c>
      <c r="I1510">
        <v>0</v>
      </c>
      <c r="J1510" t="str">
        <f>IF(OR(F1510="History &amp; War", F1510="Economy &amp; Educational &amp; Science", F1510="Psychology &amp; Spirituality &amp; Esotericism"), "Interesting", "Not interesing")</f>
        <v>Interesting</v>
      </c>
    </row>
    <row r="1511" spans="1:10" x14ac:dyDescent="0.2">
      <c r="A1511" t="s">
        <v>3316</v>
      </c>
      <c r="B1511" t="s">
        <v>3317</v>
      </c>
      <c r="C1511" s="2">
        <v>268</v>
      </c>
      <c r="D1511" s="2">
        <v>134</v>
      </c>
      <c r="E1511" t="s">
        <v>7029</v>
      </c>
      <c r="F1511" t="s">
        <v>7037</v>
      </c>
      <c r="G1511" s="2">
        <v>134</v>
      </c>
      <c r="H1511" s="11">
        <v>0.5</v>
      </c>
      <c r="I1511">
        <v>0</v>
      </c>
      <c r="J1511" t="str">
        <f>IF(OR(F1511="History &amp; War", F1511="Economy &amp; Educational &amp; Science", F1511="Psychology &amp; Spirituality &amp; Esotericism"), "Interesting", "Not interesing")</f>
        <v>Not interesing</v>
      </c>
    </row>
    <row r="1512" spans="1:10" x14ac:dyDescent="0.2">
      <c r="A1512" t="s">
        <v>3322</v>
      </c>
      <c r="B1512" t="s">
        <v>3323</v>
      </c>
      <c r="C1512" s="2">
        <v>251</v>
      </c>
      <c r="D1512" s="2">
        <v>183</v>
      </c>
      <c r="E1512" t="s">
        <v>7029</v>
      </c>
      <c r="F1512" t="s">
        <v>7037</v>
      </c>
      <c r="G1512" s="2">
        <v>68</v>
      </c>
      <c r="H1512" s="11">
        <v>0.27091633466135456</v>
      </c>
      <c r="I1512">
        <v>0</v>
      </c>
      <c r="J1512" t="str">
        <f>IF(OR(F1512="History &amp; War", F1512="Economy &amp; Educational &amp; Science", F1512="Psychology &amp; Spirituality &amp; Esotericism"), "Interesting", "Not interesing")</f>
        <v>Not interesing</v>
      </c>
    </row>
    <row r="1513" spans="1:10" x14ac:dyDescent="0.2">
      <c r="A1513" t="s">
        <v>3326</v>
      </c>
      <c r="B1513" t="s">
        <v>3327</v>
      </c>
      <c r="C1513" s="2">
        <v>447</v>
      </c>
      <c r="D1513" s="2">
        <v>286</v>
      </c>
      <c r="E1513" t="s">
        <v>7029</v>
      </c>
      <c r="F1513" t="s">
        <v>7037</v>
      </c>
      <c r="G1513" s="2">
        <v>161</v>
      </c>
      <c r="H1513" s="11">
        <v>0.36017897091722595</v>
      </c>
      <c r="I1513">
        <v>0</v>
      </c>
      <c r="J1513" t="str">
        <f>IF(OR(F1513="History &amp; War", F1513="Economy &amp; Educational &amp; Science", F1513="Psychology &amp; Spirituality &amp; Esotericism"), "Interesting", "Not interesing")</f>
        <v>Not interesing</v>
      </c>
    </row>
    <row r="1514" spans="1:10" x14ac:dyDescent="0.2">
      <c r="A1514" t="s">
        <v>3330</v>
      </c>
      <c r="B1514" t="s">
        <v>2558</v>
      </c>
      <c r="C1514" s="2">
        <v>311</v>
      </c>
      <c r="D1514" s="2">
        <v>174</v>
      </c>
      <c r="E1514" t="s">
        <v>7027</v>
      </c>
      <c r="F1514" t="s">
        <v>7037</v>
      </c>
      <c r="G1514" s="2">
        <v>137</v>
      </c>
      <c r="H1514" s="11">
        <v>0.44051446945337619</v>
      </c>
      <c r="I1514">
        <v>0</v>
      </c>
      <c r="J1514" t="str">
        <f>IF(OR(F1514="History &amp; War", F1514="Economy &amp; Educational &amp; Science", F1514="Psychology &amp; Spirituality &amp; Esotericism"), "Interesting", "Not interesing")</f>
        <v>Not interesing</v>
      </c>
    </row>
    <row r="1515" spans="1:10" x14ac:dyDescent="0.2">
      <c r="A1515" t="s">
        <v>3331</v>
      </c>
      <c r="B1515" t="s">
        <v>2785</v>
      </c>
      <c r="C1515" s="2">
        <v>199</v>
      </c>
      <c r="D1515" s="2">
        <v>129</v>
      </c>
      <c r="E1515" t="s">
        <v>7027</v>
      </c>
      <c r="F1515" t="s">
        <v>7039</v>
      </c>
      <c r="G1515" s="2">
        <v>70</v>
      </c>
      <c r="H1515" s="11">
        <v>0.35175879396984927</v>
      </c>
      <c r="I1515">
        <v>0</v>
      </c>
      <c r="J1515" t="str">
        <f>IF(OR(F1515="History &amp; War", F1515="Economy &amp; Educational &amp; Science", F1515="Psychology &amp; Spirituality &amp; Esotericism"), "Interesting", "Not interesing")</f>
        <v>Not interesing</v>
      </c>
    </row>
    <row r="1516" spans="1:10" x14ac:dyDescent="0.2">
      <c r="A1516" t="s">
        <v>3332</v>
      </c>
      <c r="B1516" t="s">
        <v>1046</v>
      </c>
      <c r="C1516" s="2">
        <v>303</v>
      </c>
      <c r="D1516" s="2">
        <v>276</v>
      </c>
      <c r="E1516" t="s">
        <v>7027</v>
      </c>
      <c r="F1516" t="s">
        <v>7039</v>
      </c>
      <c r="G1516" s="2">
        <v>27</v>
      </c>
      <c r="H1516" s="11">
        <v>8.9108910891089105E-2</v>
      </c>
      <c r="I1516">
        <v>0</v>
      </c>
      <c r="J1516" t="str">
        <f>IF(OR(F1516="History &amp; War", F1516="Economy &amp; Educational &amp; Science", F1516="Psychology &amp; Spirituality &amp; Esotericism"), "Interesting", "Not interesing")</f>
        <v>Not interesing</v>
      </c>
    </row>
    <row r="1517" spans="1:10" x14ac:dyDescent="0.2">
      <c r="A1517" t="s">
        <v>3333</v>
      </c>
      <c r="B1517" t="s">
        <v>953</v>
      </c>
      <c r="C1517" s="2">
        <v>289</v>
      </c>
      <c r="D1517" s="2">
        <v>220</v>
      </c>
      <c r="E1517" t="s">
        <v>7027</v>
      </c>
      <c r="F1517" t="s">
        <v>7036</v>
      </c>
      <c r="G1517" s="2">
        <v>69</v>
      </c>
      <c r="H1517" s="11">
        <v>0.23875432525951557</v>
      </c>
      <c r="I1517">
        <v>0</v>
      </c>
      <c r="J1517" t="str">
        <f>IF(OR(F1517="History &amp; War", F1517="Economy &amp; Educational &amp; Science", F1517="Psychology &amp; Spirituality &amp; Esotericism"), "Interesting", "Not interesing")</f>
        <v>Not interesing</v>
      </c>
    </row>
    <row r="1518" spans="1:10" x14ac:dyDescent="0.2">
      <c r="A1518" t="s">
        <v>3336</v>
      </c>
      <c r="B1518" t="s">
        <v>3337</v>
      </c>
      <c r="C1518" s="2">
        <v>321</v>
      </c>
      <c r="D1518" s="2">
        <v>247</v>
      </c>
      <c r="E1518" t="s">
        <v>7027</v>
      </c>
      <c r="F1518" t="s">
        <v>7037</v>
      </c>
      <c r="G1518" s="2">
        <v>74</v>
      </c>
      <c r="H1518" s="11">
        <v>0.23052959501557632</v>
      </c>
      <c r="I1518">
        <v>0</v>
      </c>
      <c r="J1518" t="str">
        <f>IF(OR(F1518="History &amp; War", F1518="Economy &amp; Educational &amp; Science", F1518="Psychology &amp; Spirituality &amp; Esotericism"), "Interesting", "Not interesing")</f>
        <v>Not interesing</v>
      </c>
    </row>
    <row r="1519" spans="1:10" x14ac:dyDescent="0.2">
      <c r="A1519" t="s">
        <v>3338</v>
      </c>
      <c r="B1519" t="s">
        <v>3339</v>
      </c>
      <c r="C1519" s="2">
        <v>738</v>
      </c>
      <c r="D1519" s="2">
        <v>679</v>
      </c>
      <c r="E1519" t="s">
        <v>7029</v>
      </c>
      <c r="F1519" t="s">
        <v>7037</v>
      </c>
      <c r="G1519" s="2">
        <v>59</v>
      </c>
      <c r="H1519" s="11">
        <v>7.9945799457994585E-2</v>
      </c>
      <c r="I1519">
        <v>0</v>
      </c>
      <c r="J1519" t="str">
        <f>IF(OR(F1519="History &amp; War", F1519="Economy &amp; Educational &amp; Science", F1519="Psychology &amp; Spirituality &amp; Esotericism"), "Interesting", "Not interesing")</f>
        <v>Not interesing</v>
      </c>
    </row>
    <row r="1520" spans="1:10" x14ac:dyDescent="0.2">
      <c r="A1520" t="s">
        <v>3340</v>
      </c>
      <c r="B1520" t="s">
        <v>3064</v>
      </c>
      <c r="C1520" s="2">
        <v>447</v>
      </c>
      <c r="D1520" s="2">
        <v>313</v>
      </c>
      <c r="E1520" t="s">
        <v>7027</v>
      </c>
      <c r="F1520" t="s">
        <v>7039</v>
      </c>
      <c r="G1520" s="2">
        <v>134</v>
      </c>
      <c r="H1520" s="11">
        <v>0.29977628635346754</v>
      </c>
      <c r="I1520">
        <v>0</v>
      </c>
      <c r="J1520" t="str">
        <f>IF(OR(F1520="History &amp; War", F1520="Economy &amp; Educational &amp; Science", F1520="Psychology &amp; Spirituality &amp; Esotericism"), "Interesting", "Not interesing")</f>
        <v>Not interesing</v>
      </c>
    </row>
    <row r="1521" spans="1:10" x14ac:dyDescent="0.2">
      <c r="A1521" t="s">
        <v>3341</v>
      </c>
      <c r="B1521" t="s">
        <v>3342</v>
      </c>
      <c r="C1521" s="2">
        <v>269</v>
      </c>
      <c r="D1521" s="2">
        <v>75</v>
      </c>
      <c r="E1521" t="s">
        <v>7027</v>
      </c>
      <c r="F1521" t="s">
        <v>7038</v>
      </c>
      <c r="G1521" s="2">
        <v>194</v>
      </c>
      <c r="H1521" s="11">
        <v>0.72118959107806691</v>
      </c>
      <c r="I1521">
        <v>0</v>
      </c>
      <c r="J1521" t="str">
        <f>IF(OR(F1521="History &amp; War", F1521="Economy &amp; Educational &amp; Science", F1521="Psychology &amp; Spirituality &amp; Esotericism"), "Interesting", "Not interesing")</f>
        <v>Not interesing</v>
      </c>
    </row>
    <row r="1522" spans="1:10" x14ac:dyDescent="0.2">
      <c r="A1522" t="s">
        <v>3347</v>
      </c>
      <c r="B1522" t="s">
        <v>3348</v>
      </c>
      <c r="C1522" s="2">
        <v>349</v>
      </c>
      <c r="D1522" s="2">
        <v>321</v>
      </c>
      <c r="E1522" t="s">
        <v>7027</v>
      </c>
      <c r="F1522" t="s">
        <v>7036</v>
      </c>
      <c r="G1522" s="2">
        <v>28</v>
      </c>
      <c r="H1522" s="11">
        <v>8.0229226361031525E-2</v>
      </c>
      <c r="I1522">
        <v>0</v>
      </c>
      <c r="J1522" t="str">
        <f>IF(OR(F1522="History &amp; War", F1522="Economy &amp; Educational &amp; Science", F1522="Psychology &amp; Spirituality &amp; Esotericism"), "Interesting", "Not interesing")</f>
        <v>Not interesing</v>
      </c>
    </row>
    <row r="1523" spans="1:10" x14ac:dyDescent="0.2">
      <c r="A1523" t="s">
        <v>3350</v>
      </c>
      <c r="B1523" t="s">
        <v>3351</v>
      </c>
      <c r="C1523" s="2">
        <v>2855</v>
      </c>
      <c r="D1523" s="2">
        <v>1856</v>
      </c>
      <c r="E1523" t="s">
        <v>7029</v>
      </c>
      <c r="F1523" t="s">
        <v>7039</v>
      </c>
      <c r="G1523" s="2">
        <v>999</v>
      </c>
      <c r="H1523" s="11">
        <v>0.34991243432574431</v>
      </c>
      <c r="I1523">
        <v>0</v>
      </c>
      <c r="J1523" t="str">
        <f>IF(OR(F1523="History &amp; War", F1523="Economy &amp; Educational &amp; Science", F1523="Psychology &amp; Spirituality &amp; Esotericism"), "Interesting", "Not interesing")</f>
        <v>Not interesing</v>
      </c>
    </row>
    <row r="1524" spans="1:10" x14ac:dyDescent="0.2">
      <c r="A1524" t="s">
        <v>3352</v>
      </c>
      <c r="B1524" t="s">
        <v>3353</v>
      </c>
      <c r="C1524" s="2">
        <v>204</v>
      </c>
      <c r="D1524" s="2">
        <v>157</v>
      </c>
      <c r="E1524" t="s">
        <v>7029</v>
      </c>
      <c r="F1524" t="s">
        <v>7043</v>
      </c>
      <c r="G1524" s="2">
        <v>47</v>
      </c>
      <c r="H1524" s="11">
        <v>0.23039215686274508</v>
      </c>
      <c r="I1524">
        <v>0</v>
      </c>
      <c r="J1524" t="str">
        <f>IF(OR(F1524="History &amp; War", F1524="Economy &amp; Educational &amp; Science", F1524="Psychology &amp; Spirituality &amp; Esotericism"), "Interesting", "Not interesing")</f>
        <v>Interesting</v>
      </c>
    </row>
    <row r="1525" spans="1:10" x14ac:dyDescent="0.2">
      <c r="A1525" t="s">
        <v>3354</v>
      </c>
      <c r="B1525" t="s">
        <v>2084</v>
      </c>
      <c r="C1525" s="2">
        <v>199</v>
      </c>
      <c r="D1525" s="2">
        <v>113</v>
      </c>
      <c r="E1525" t="s">
        <v>7027</v>
      </c>
      <c r="F1525" t="s">
        <v>7039</v>
      </c>
      <c r="G1525" s="2">
        <v>86</v>
      </c>
      <c r="H1525" s="11">
        <v>0.43216080402010049</v>
      </c>
      <c r="I1525">
        <v>0</v>
      </c>
      <c r="J1525" t="str">
        <f>IF(OR(F1525="History &amp; War", F1525="Economy &amp; Educational &amp; Science", F1525="Psychology &amp; Spirituality &amp; Esotericism"), "Interesting", "Not interesing")</f>
        <v>Not interesing</v>
      </c>
    </row>
    <row r="1526" spans="1:10" x14ac:dyDescent="0.2">
      <c r="A1526" t="s">
        <v>3356</v>
      </c>
      <c r="B1526" t="s">
        <v>3357</v>
      </c>
      <c r="C1526" s="2">
        <v>205</v>
      </c>
      <c r="D1526" s="2">
        <v>146</v>
      </c>
      <c r="E1526" t="s">
        <v>7027</v>
      </c>
      <c r="F1526" t="s">
        <v>7039</v>
      </c>
      <c r="G1526" s="2">
        <v>59</v>
      </c>
      <c r="H1526" s="11">
        <v>0.28780487804878047</v>
      </c>
      <c r="I1526">
        <v>0</v>
      </c>
      <c r="J1526" t="str">
        <f>IF(OR(F1526="History &amp; War", F1526="Economy &amp; Educational &amp; Science", F1526="Psychology &amp; Spirituality &amp; Esotericism"), "Interesting", "Not interesing")</f>
        <v>Not interesing</v>
      </c>
    </row>
    <row r="1527" spans="1:10" x14ac:dyDescent="0.2">
      <c r="A1527" t="s">
        <v>3358</v>
      </c>
      <c r="B1527" t="s">
        <v>3359</v>
      </c>
      <c r="C1527" s="2">
        <v>268</v>
      </c>
      <c r="D1527" s="2">
        <v>107</v>
      </c>
      <c r="E1527" t="s">
        <v>7027</v>
      </c>
      <c r="F1527" t="s">
        <v>7038</v>
      </c>
      <c r="G1527" s="2">
        <v>161</v>
      </c>
      <c r="H1527" s="11">
        <v>0.60074626865671643</v>
      </c>
      <c r="I1527">
        <v>0</v>
      </c>
      <c r="J1527" t="str">
        <f>IF(OR(F1527="History &amp; War", F1527="Economy &amp; Educational &amp; Science", F1527="Psychology &amp; Spirituality &amp; Esotericism"), "Interesting", "Not interesing")</f>
        <v>Not interesing</v>
      </c>
    </row>
    <row r="1528" spans="1:10" x14ac:dyDescent="0.2">
      <c r="A1528" t="s">
        <v>3360</v>
      </c>
      <c r="B1528" t="s">
        <v>2080</v>
      </c>
      <c r="C1528" s="2">
        <v>268</v>
      </c>
      <c r="D1528" s="2">
        <v>126</v>
      </c>
      <c r="E1528" t="s">
        <v>7027</v>
      </c>
      <c r="F1528" t="s">
        <v>7038</v>
      </c>
      <c r="G1528" s="2">
        <v>142</v>
      </c>
      <c r="H1528" s="11">
        <v>0.52985074626865669</v>
      </c>
      <c r="I1528">
        <v>0</v>
      </c>
      <c r="J1528" t="str">
        <f>IF(OR(F1528="History &amp; War", F1528="Economy &amp; Educational &amp; Science", F1528="Psychology &amp; Spirituality &amp; Esotericism"), "Interesting", "Not interesing")</f>
        <v>Not interesing</v>
      </c>
    </row>
    <row r="1529" spans="1:10" x14ac:dyDescent="0.2">
      <c r="A1529" t="s">
        <v>3363</v>
      </c>
      <c r="B1529" t="s">
        <v>3364</v>
      </c>
      <c r="C1529" s="2">
        <v>536</v>
      </c>
      <c r="D1529" s="2">
        <v>343</v>
      </c>
      <c r="E1529" t="s">
        <v>7029</v>
      </c>
      <c r="F1529" t="s">
        <v>7037</v>
      </c>
      <c r="G1529" s="2">
        <v>193</v>
      </c>
      <c r="H1529" s="11">
        <v>0.36007462686567165</v>
      </c>
      <c r="I1529">
        <v>0</v>
      </c>
      <c r="J1529" t="str">
        <f>IF(OR(F1529="History &amp; War", F1529="Economy &amp; Educational &amp; Science", F1529="Psychology &amp; Spirituality &amp; Esotericism"), "Interesting", "Not interesing")</f>
        <v>Not interesing</v>
      </c>
    </row>
    <row r="1530" spans="1:10" x14ac:dyDescent="0.2">
      <c r="A1530" t="s">
        <v>3366</v>
      </c>
      <c r="B1530" t="s">
        <v>1297</v>
      </c>
      <c r="C1530" s="2">
        <v>299</v>
      </c>
      <c r="D1530" s="2">
        <v>284</v>
      </c>
      <c r="E1530" t="s">
        <v>7027</v>
      </c>
      <c r="F1530" t="s">
        <v>7039</v>
      </c>
      <c r="G1530" s="2">
        <v>15</v>
      </c>
      <c r="H1530" s="11">
        <v>5.016722408026756E-2</v>
      </c>
      <c r="I1530">
        <v>0</v>
      </c>
      <c r="J1530" t="str">
        <f>IF(OR(F1530="History &amp; War", F1530="Economy &amp; Educational &amp; Science", F1530="Psychology &amp; Spirituality &amp; Esotericism"), "Interesting", "Not interesing")</f>
        <v>Not interesing</v>
      </c>
    </row>
    <row r="1531" spans="1:10" x14ac:dyDescent="0.2">
      <c r="A1531" t="s">
        <v>3367</v>
      </c>
      <c r="B1531" t="s">
        <v>3368</v>
      </c>
      <c r="C1531" s="2">
        <v>349</v>
      </c>
      <c r="D1531" s="2">
        <v>255</v>
      </c>
      <c r="E1531" t="s">
        <v>7029</v>
      </c>
      <c r="F1531" t="s">
        <v>7039</v>
      </c>
      <c r="G1531" s="2">
        <v>94</v>
      </c>
      <c r="H1531" s="11">
        <v>0.2693409742120344</v>
      </c>
      <c r="I1531">
        <v>0</v>
      </c>
      <c r="J1531" t="str">
        <f>IF(OR(F1531="History &amp; War", F1531="Economy &amp; Educational &amp; Science", F1531="Psychology &amp; Spirituality &amp; Esotericism"), "Interesting", "Not interesing")</f>
        <v>Not interesing</v>
      </c>
    </row>
    <row r="1532" spans="1:10" x14ac:dyDescent="0.2">
      <c r="A1532" t="s">
        <v>3369</v>
      </c>
      <c r="B1532" t="s">
        <v>2486</v>
      </c>
      <c r="C1532" s="2">
        <v>294</v>
      </c>
      <c r="D1532" s="2">
        <v>253</v>
      </c>
      <c r="E1532" t="s">
        <v>7027</v>
      </c>
      <c r="F1532" t="s">
        <v>7039</v>
      </c>
      <c r="G1532" s="2">
        <v>41</v>
      </c>
      <c r="H1532" s="11">
        <v>0.13945578231292516</v>
      </c>
      <c r="I1532">
        <v>0</v>
      </c>
      <c r="J1532" t="str">
        <f>IF(OR(F1532="History &amp; War", F1532="Economy &amp; Educational &amp; Science", F1532="Psychology &amp; Spirituality &amp; Esotericism"), "Interesting", "Not interesing")</f>
        <v>Not interesing</v>
      </c>
    </row>
    <row r="1533" spans="1:10" x14ac:dyDescent="0.2">
      <c r="A1533" t="s">
        <v>3370</v>
      </c>
      <c r="B1533" t="s">
        <v>1821</v>
      </c>
      <c r="C1533" s="2">
        <v>312</v>
      </c>
      <c r="D1533" s="2">
        <v>240</v>
      </c>
      <c r="E1533" t="s">
        <v>7027</v>
      </c>
      <c r="F1533" t="s">
        <v>7039</v>
      </c>
      <c r="G1533" s="2">
        <v>72</v>
      </c>
      <c r="H1533" s="11">
        <v>0.23076923076923078</v>
      </c>
      <c r="I1533">
        <v>0</v>
      </c>
      <c r="J1533" t="str">
        <f>IF(OR(F1533="History &amp; War", F1533="Economy &amp; Educational &amp; Science", F1533="Psychology &amp; Spirituality &amp; Esotericism"), "Interesting", "Not interesing")</f>
        <v>Not interesing</v>
      </c>
    </row>
    <row r="1534" spans="1:10" x14ac:dyDescent="0.2">
      <c r="A1534" t="s">
        <v>3371</v>
      </c>
      <c r="B1534" t="s">
        <v>3372</v>
      </c>
      <c r="C1534" s="2">
        <v>267</v>
      </c>
      <c r="D1534" s="2">
        <v>184</v>
      </c>
      <c r="E1534" t="s">
        <v>7029</v>
      </c>
      <c r="F1534" t="s">
        <v>7037</v>
      </c>
      <c r="G1534" s="2">
        <v>83</v>
      </c>
      <c r="H1534" s="11">
        <v>0.31086142322097376</v>
      </c>
      <c r="I1534">
        <v>0</v>
      </c>
      <c r="J1534" t="str">
        <f>IF(OR(F1534="History &amp; War", F1534="Economy &amp; Educational &amp; Science", F1534="Psychology &amp; Spirituality &amp; Esotericism"), "Interesting", "Not interesing")</f>
        <v>Not interesing</v>
      </c>
    </row>
    <row r="1535" spans="1:10" x14ac:dyDescent="0.2">
      <c r="A1535" t="s">
        <v>3373</v>
      </c>
      <c r="B1535" t="s">
        <v>2785</v>
      </c>
      <c r="C1535" s="2">
        <v>199</v>
      </c>
      <c r="D1535" s="2">
        <v>129</v>
      </c>
      <c r="E1535" t="s">
        <v>7027</v>
      </c>
      <c r="F1535" t="s">
        <v>7039</v>
      </c>
      <c r="G1535" s="2">
        <v>70</v>
      </c>
      <c r="H1535" s="11">
        <v>0.35175879396984927</v>
      </c>
      <c r="I1535">
        <v>0</v>
      </c>
      <c r="J1535" t="str">
        <f>IF(OR(F1535="History &amp; War", F1535="Economy &amp; Educational &amp; Science", F1535="Psychology &amp; Spirituality &amp; Esotericism"), "Interesting", "Not interesing")</f>
        <v>Not interesing</v>
      </c>
    </row>
    <row r="1536" spans="1:10" x14ac:dyDescent="0.2">
      <c r="A1536" t="s">
        <v>3374</v>
      </c>
      <c r="B1536" t="s">
        <v>3375</v>
      </c>
      <c r="C1536" s="2">
        <v>2676</v>
      </c>
      <c r="D1536" s="2">
        <v>2114</v>
      </c>
      <c r="E1536" t="s">
        <v>7029</v>
      </c>
      <c r="F1536" t="s">
        <v>7039</v>
      </c>
      <c r="G1536" s="2">
        <v>562</v>
      </c>
      <c r="H1536" s="11">
        <v>0.2100149476831091</v>
      </c>
      <c r="I1536">
        <v>0</v>
      </c>
      <c r="J1536" t="str">
        <f>IF(OR(F1536="History &amp; War", F1536="Economy &amp; Educational &amp; Science", F1536="Psychology &amp; Spirituality &amp; Esotericism"), "Interesting", "Not interesing")</f>
        <v>Not interesing</v>
      </c>
    </row>
    <row r="1537" spans="1:10" x14ac:dyDescent="0.2">
      <c r="A1537" t="s">
        <v>3376</v>
      </c>
      <c r="B1537" t="s">
        <v>3377</v>
      </c>
      <c r="C1537" s="2">
        <v>357</v>
      </c>
      <c r="D1537" s="2">
        <v>282</v>
      </c>
      <c r="E1537" t="s">
        <v>7029</v>
      </c>
      <c r="F1537" t="s">
        <v>7036</v>
      </c>
      <c r="G1537" s="2">
        <v>75</v>
      </c>
      <c r="H1537" s="11">
        <v>0.21008403361344538</v>
      </c>
      <c r="I1537">
        <v>0</v>
      </c>
      <c r="J1537" t="str">
        <f>IF(OR(F1537="History &amp; War", F1537="Economy &amp; Educational &amp; Science", F1537="Psychology &amp; Spirituality &amp; Esotericism"), "Interesting", "Not interesing")</f>
        <v>Not interesing</v>
      </c>
    </row>
    <row r="1538" spans="1:10" x14ac:dyDescent="0.2">
      <c r="A1538" t="s">
        <v>3378</v>
      </c>
      <c r="B1538" t="s">
        <v>2785</v>
      </c>
      <c r="C1538" s="2">
        <v>199</v>
      </c>
      <c r="D1538" s="2">
        <v>125</v>
      </c>
      <c r="E1538" t="s">
        <v>7027</v>
      </c>
      <c r="F1538" t="s">
        <v>7039</v>
      </c>
      <c r="G1538" s="2">
        <v>74</v>
      </c>
      <c r="H1538" s="11">
        <v>0.37185929648241206</v>
      </c>
      <c r="I1538">
        <v>0</v>
      </c>
      <c r="J1538" t="str">
        <f>IF(OR(F1538="History &amp; War", F1538="Economy &amp; Educational &amp; Science", F1538="Psychology &amp; Spirituality &amp; Esotericism"), "Interesting", "Not interesing")</f>
        <v>Not interesing</v>
      </c>
    </row>
    <row r="1539" spans="1:10" x14ac:dyDescent="0.2">
      <c r="A1539" t="s">
        <v>3379</v>
      </c>
      <c r="B1539" t="s">
        <v>3380</v>
      </c>
      <c r="C1539" s="2">
        <v>178</v>
      </c>
      <c r="D1539" s="2">
        <v>153</v>
      </c>
      <c r="E1539" t="s">
        <v>7027</v>
      </c>
      <c r="F1539" t="s">
        <v>7041</v>
      </c>
      <c r="G1539" s="2">
        <v>25</v>
      </c>
      <c r="H1539" s="11">
        <v>0.1404494382022472</v>
      </c>
      <c r="I1539">
        <v>0</v>
      </c>
      <c r="J1539" t="str">
        <f>IF(OR(F1539="History &amp; War", F1539="Economy &amp; Educational &amp; Science", F1539="Psychology &amp; Spirituality &amp; Esotericism"), "Interesting", "Not interesing")</f>
        <v>Interesting</v>
      </c>
    </row>
    <row r="1540" spans="1:10" x14ac:dyDescent="0.2">
      <c r="A1540" t="s">
        <v>3381</v>
      </c>
      <c r="B1540" t="s">
        <v>2785</v>
      </c>
      <c r="C1540" s="2">
        <v>199</v>
      </c>
      <c r="D1540" s="2">
        <v>111</v>
      </c>
      <c r="E1540" t="s">
        <v>7027</v>
      </c>
      <c r="F1540" t="s">
        <v>7039</v>
      </c>
      <c r="G1540" s="2">
        <v>88</v>
      </c>
      <c r="H1540" s="11">
        <v>0.44221105527638194</v>
      </c>
      <c r="I1540">
        <v>0</v>
      </c>
      <c r="J1540" t="str">
        <f>IF(OR(F1540="History &amp; War", F1540="Economy &amp; Educational &amp; Science", F1540="Psychology &amp; Spirituality &amp; Esotericism"), "Interesting", "Not interesing")</f>
        <v>Not interesing</v>
      </c>
    </row>
    <row r="1541" spans="1:10" x14ac:dyDescent="0.2">
      <c r="A1541" t="s">
        <v>3382</v>
      </c>
      <c r="B1541" t="s">
        <v>2545</v>
      </c>
      <c r="C1541" s="2">
        <v>449</v>
      </c>
      <c r="D1541" s="2">
        <v>377</v>
      </c>
      <c r="E1541" t="s">
        <v>7029</v>
      </c>
      <c r="F1541" t="s">
        <v>7039</v>
      </c>
      <c r="G1541" s="2">
        <v>72</v>
      </c>
      <c r="H1541" s="11">
        <v>0.16035634743875279</v>
      </c>
      <c r="I1541">
        <v>0</v>
      </c>
      <c r="J1541" t="str">
        <f>IF(OR(F1541="History &amp; War", F1541="Economy &amp; Educational &amp; Science", F1541="Psychology &amp; Spirituality &amp; Esotericism"), "Interesting", "Not interesing")</f>
        <v>Not interesing</v>
      </c>
    </row>
    <row r="1542" spans="1:10" x14ac:dyDescent="0.2">
      <c r="A1542" t="s">
        <v>3383</v>
      </c>
      <c r="B1542" t="s">
        <v>2785</v>
      </c>
      <c r="C1542" s="2">
        <v>199</v>
      </c>
      <c r="D1542" s="2">
        <v>115</v>
      </c>
      <c r="E1542" t="s">
        <v>7027</v>
      </c>
      <c r="F1542" t="s">
        <v>7039</v>
      </c>
      <c r="G1542" s="2">
        <v>84</v>
      </c>
      <c r="H1542" s="11">
        <v>0.42211055276381909</v>
      </c>
      <c r="I1542">
        <v>0</v>
      </c>
      <c r="J1542" t="str">
        <f>IF(OR(F1542="History &amp; War", F1542="Economy &amp; Educational &amp; Science", F1542="Psychology &amp; Spirituality &amp; Esotericism"), "Interesting", "Not interesing")</f>
        <v>Not interesing</v>
      </c>
    </row>
    <row r="1543" spans="1:10" x14ac:dyDescent="0.2">
      <c r="A1543" t="s">
        <v>3386</v>
      </c>
      <c r="B1543" t="s">
        <v>1046</v>
      </c>
      <c r="C1543" s="2">
        <v>303</v>
      </c>
      <c r="D1543" s="2">
        <v>251</v>
      </c>
      <c r="E1543" t="s">
        <v>7027</v>
      </c>
      <c r="F1543" t="s">
        <v>7039</v>
      </c>
      <c r="G1543" s="2">
        <v>52</v>
      </c>
      <c r="H1543" s="11">
        <v>0.17161716171617161</v>
      </c>
      <c r="I1543">
        <v>0</v>
      </c>
      <c r="J1543" t="str">
        <f>IF(OR(F1543="History &amp; War", F1543="Economy &amp; Educational &amp; Science", F1543="Psychology &amp; Spirituality &amp; Esotericism"), "Interesting", "Not interesing")</f>
        <v>Not interesing</v>
      </c>
    </row>
    <row r="1544" spans="1:10" x14ac:dyDescent="0.2">
      <c r="A1544" t="s">
        <v>3387</v>
      </c>
      <c r="B1544" t="s">
        <v>2785</v>
      </c>
      <c r="C1544" s="2">
        <v>199</v>
      </c>
      <c r="D1544" s="2">
        <v>123</v>
      </c>
      <c r="E1544" t="s">
        <v>7027</v>
      </c>
      <c r="F1544" t="s">
        <v>7039</v>
      </c>
      <c r="G1544" s="2">
        <v>76</v>
      </c>
      <c r="H1544" s="11">
        <v>0.38190954773869346</v>
      </c>
      <c r="I1544">
        <v>0</v>
      </c>
      <c r="J1544" t="str">
        <f>IF(OR(F1544="History &amp; War", F1544="Economy &amp; Educational &amp; Science", F1544="Psychology &amp; Spirituality &amp; Esotericism"), "Interesting", "Not interesing")</f>
        <v>Not interesing</v>
      </c>
    </row>
    <row r="1545" spans="1:10" x14ac:dyDescent="0.2">
      <c r="A1545" t="s">
        <v>3388</v>
      </c>
      <c r="B1545" t="s">
        <v>3389</v>
      </c>
      <c r="C1545" s="2">
        <v>449</v>
      </c>
      <c r="D1545" s="2">
        <v>292</v>
      </c>
      <c r="E1545" t="s">
        <v>7027</v>
      </c>
      <c r="F1545" t="s">
        <v>7038</v>
      </c>
      <c r="G1545" s="2">
        <v>157</v>
      </c>
      <c r="H1545" s="11">
        <v>0.34966592427616927</v>
      </c>
      <c r="I1545">
        <v>0</v>
      </c>
      <c r="J1545" t="str">
        <f>IF(OR(F1545="History &amp; War", F1545="Economy &amp; Educational &amp; Science", F1545="Psychology &amp; Spirituality &amp; Esotericism"), "Interesting", "Not interesing")</f>
        <v>Not interesing</v>
      </c>
    </row>
    <row r="1546" spans="1:10" x14ac:dyDescent="0.2">
      <c r="A1546" t="s">
        <v>3390</v>
      </c>
      <c r="B1546" t="s">
        <v>3391</v>
      </c>
      <c r="C1546" s="2">
        <v>339</v>
      </c>
      <c r="D1546" s="2">
        <v>237</v>
      </c>
      <c r="E1546" t="s">
        <v>7027</v>
      </c>
      <c r="F1546" t="s">
        <v>7039</v>
      </c>
      <c r="G1546" s="2">
        <v>102</v>
      </c>
      <c r="H1546" s="11">
        <v>0.30088495575221241</v>
      </c>
      <c r="I1546">
        <v>0</v>
      </c>
      <c r="J1546" t="str">
        <f>IF(OR(F1546="History &amp; War", F1546="Economy &amp; Educational &amp; Science", F1546="Psychology &amp; Spirituality &amp; Esotericism"), "Interesting", "Not interesing")</f>
        <v>Not interesing</v>
      </c>
    </row>
    <row r="1547" spans="1:10" x14ac:dyDescent="0.2">
      <c r="A1547" t="s">
        <v>3392</v>
      </c>
      <c r="B1547" t="s">
        <v>3393</v>
      </c>
      <c r="C1547" s="2">
        <v>268</v>
      </c>
      <c r="D1547" s="2">
        <v>196</v>
      </c>
      <c r="E1547" t="s">
        <v>7027</v>
      </c>
      <c r="F1547" t="s">
        <v>7039</v>
      </c>
      <c r="G1547" s="2">
        <v>72</v>
      </c>
      <c r="H1547" s="11">
        <v>0.26865671641791045</v>
      </c>
      <c r="I1547">
        <v>0</v>
      </c>
      <c r="J1547" t="str">
        <f>IF(OR(F1547="History &amp; War", F1547="Economy &amp; Educational &amp; Science", F1547="Psychology &amp; Spirituality &amp; Esotericism"), "Interesting", "Not interesing")</f>
        <v>Not interesing</v>
      </c>
    </row>
    <row r="1548" spans="1:10" x14ac:dyDescent="0.2">
      <c r="A1548" t="s">
        <v>3398</v>
      </c>
      <c r="B1548" t="s">
        <v>3399</v>
      </c>
      <c r="C1548" s="2">
        <v>473</v>
      </c>
      <c r="D1548" s="2">
        <v>397</v>
      </c>
      <c r="E1548" t="s">
        <v>7027</v>
      </c>
      <c r="F1548" t="s">
        <v>7043</v>
      </c>
      <c r="G1548" s="2">
        <v>76</v>
      </c>
      <c r="H1548" s="11">
        <v>0.16067653276955601</v>
      </c>
      <c r="I1548">
        <v>0</v>
      </c>
      <c r="J1548" t="str">
        <f>IF(OR(F1548="History &amp; War", F1548="Economy &amp; Educational &amp; Science", F1548="Psychology &amp; Spirituality &amp; Esotericism"), "Interesting", "Not interesing")</f>
        <v>Interesting</v>
      </c>
    </row>
    <row r="1549" spans="1:10" x14ac:dyDescent="0.2">
      <c r="A1549" t="s">
        <v>3400</v>
      </c>
      <c r="B1549" t="s">
        <v>3401</v>
      </c>
      <c r="C1549" s="2">
        <v>223</v>
      </c>
      <c r="D1549" s="2">
        <v>134</v>
      </c>
      <c r="E1549" t="s">
        <v>7027</v>
      </c>
      <c r="F1549" t="s">
        <v>7039</v>
      </c>
      <c r="G1549" s="2">
        <v>89</v>
      </c>
      <c r="H1549" s="11">
        <v>0.3991031390134529</v>
      </c>
      <c r="I1549">
        <v>0</v>
      </c>
      <c r="J1549" t="str">
        <f>IF(OR(F1549="History &amp; War", F1549="Economy &amp; Educational &amp; Science", F1549="Psychology &amp; Spirituality &amp; Esotericism"), "Interesting", "Not interesing")</f>
        <v>Not interesing</v>
      </c>
    </row>
    <row r="1550" spans="1:10" x14ac:dyDescent="0.2">
      <c r="A1550" t="s">
        <v>3403</v>
      </c>
      <c r="B1550" t="s">
        <v>3404</v>
      </c>
      <c r="C1550" s="2">
        <v>339</v>
      </c>
      <c r="D1550" s="2">
        <v>268</v>
      </c>
      <c r="E1550" t="s">
        <v>7029</v>
      </c>
      <c r="F1550" t="s">
        <v>7043</v>
      </c>
      <c r="G1550" s="2">
        <v>71</v>
      </c>
      <c r="H1550" s="11">
        <v>0.20943952802359883</v>
      </c>
      <c r="I1550">
        <v>0</v>
      </c>
      <c r="J1550" t="str">
        <f>IF(OR(F1550="History &amp; War", F1550="Economy &amp; Educational &amp; Science", F1550="Psychology &amp; Spirituality &amp; Esotericism"), "Interesting", "Not interesing")</f>
        <v>Interesting</v>
      </c>
    </row>
    <row r="1551" spans="1:10" x14ac:dyDescent="0.2">
      <c r="A1551" t="s">
        <v>3405</v>
      </c>
      <c r="B1551" t="s">
        <v>3406</v>
      </c>
      <c r="C1551" s="2">
        <v>133</v>
      </c>
      <c r="D1551" s="2">
        <v>88</v>
      </c>
      <c r="E1551" t="s">
        <v>7029</v>
      </c>
      <c r="F1551" t="s">
        <v>7042</v>
      </c>
      <c r="G1551" s="2">
        <v>45</v>
      </c>
      <c r="H1551" s="11">
        <v>0.33834586466165412</v>
      </c>
      <c r="I1551">
        <v>0</v>
      </c>
      <c r="J1551" t="str">
        <f>IF(OR(F1551="History &amp; War", F1551="Economy &amp; Educational &amp; Science", F1551="Psychology &amp; Spirituality &amp; Esotericism"), "Interesting", "Not interesing")</f>
        <v>Not interesing</v>
      </c>
    </row>
    <row r="1552" spans="1:10" x14ac:dyDescent="0.2">
      <c r="A1552" t="s">
        <v>3408</v>
      </c>
      <c r="B1552" t="s">
        <v>734</v>
      </c>
      <c r="C1552" s="2">
        <v>239</v>
      </c>
      <c r="D1552" s="2">
        <v>256</v>
      </c>
      <c r="E1552" t="s">
        <v>7029</v>
      </c>
      <c r="F1552" t="s">
        <v>7043</v>
      </c>
      <c r="G1552" s="2">
        <v>-17</v>
      </c>
      <c r="H1552" s="11">
        <v>-7.1129707112970716E-2</v>
      </c>
      <c r="I1552">
        <v>0</v>
      </c>
      <c r="J1552" t="str">
        <f>IF(OR(F1552="History &amp; War", F1552="Economy &amp; Educational &amp; Science", F1552="Psychology &amp; Spirituality &amp; Esotericism"), "Interesting", "Not interesing")</f>
        <v>Interesting</v>
      </c>
    </row>
    <row r="1553" spans="1:10" x14ac:dyDescent="0.2">
      <c r="A1553" t="s">
        <v>3411</v>
      </c>
      <c r="B1553" t="s">
        <v>3412</v>
      </c>
      <c r="C1553" s="2">
        <v>399</v>
      </c>
      <c r="D1553" s="2">
        <v>331</v>
      </c>
      <c r="E1553" t="s">
        <v>7027</v>
      </c>
      <c r="F1553" t="s">
        <v>7037</v>
      </c>
      <c r="G1553" s="2">
        <v>68</v>
      </c>
      <c r="H1553" s="11">
        <v>0.17042606516290726</v>
      </c>
      <c r="I1553">
        <v>0</v>
      </c>
      <c r="J1553" t="str">
        <f>IF(OR(F1553="History &amp; War", F1553="Economy &amp; Educational &amp; Science", F1553="Psychology &amp; Spirituality &amp; Esotericism"), "Interesting", "Not interesing")</f>
        <v>Not interesing</v>
      </c>
    </row>
    <row r="1554" spans="1:10" x14ac:dyDescent="0.2">
      <c r="A1554" t="s">
        <v>3413</v>
      </c>
      <c r="B1554" t="s">
        <v>3414</v>
      </c>
      <c r="C1554" s="2">
        <v>241</v>
      </c>
      <c r="D1554" s="2">
        <v>82</v>
      </c>
      <c r="E1554" t="s">
        <v>7027</v>
      </c>
      <c r="F1554" t="s">
        <v>7038</v>
      </c>
      <c r="G1554" s="2">
        <v>159</v>
      </c>
      <c r="H1554" s="11">
        <v>0.65975103734439833</v>
      </c>
      <c r="I1554">
        <v>0</v>
      </c>
      <c r="J1554" t="str">
        <f>IF(OR(F1554="History &amp; War", F1554="Economy &amp; Educational &amp; Science", F1554="Psychology &amp; Spirituality &amp; Esotericism"), "Interesting", "Not interesing")</f>
        <v>Not interesing</v>
      </c>
    </row>
    <row r="1555" spans="1:10" x14ac:dyDescent="0.2">
      <c r="A1555" t="s">
        <v>3415</v>
      </c>
      <c r="B1555" t="s">
        <v>2122</v>
      </c>
      <c r="C1555" s="2">
        <v>325</v>
      </c>
      <c r="D1555" s="2">
        <v>260</v>
      </c>
      <c r="E1555" t="s">
        <v>7027</v>
      </c>
      <c r="F1555" t="s">
        <v>7037</v>
      </c>
      <c r="G1555" s="2">
        <v>65</v>
      </c>
      <c r="H1555" s="11">
        <v>0.2</v>
      </c>
      <c r="I1555">
        <v>0</v>
      </c>
      <c r="J1555" t="str">
        <f>IF(OR(F1555="History &amp; War", F1555="Economy &amp; Educational &amp; Science", F1555="Psychology &amp; Spirituality &amp; Esotericism"), "Interesting", "Not interesing")</f>
        <v>Not interesing</v>
      </c>
    </row>
    <row r="1556" spans="1:10" x14ac:dyDescent="0.2">
      <c r="A1556" t="s">
        <v>3419</v>
      </c>
      <c r="B1556" t="s">
        <v>2084</v>
      </c>
      <c r="C1556" s="2">
        <v>199</v>
      </c>
      <c r="D1556" s="2">
        <v>153</v>
      </c>
      <c r="E1556" t="s">
        <v>7027</v>
      </c>
      <c r="F1556" t="s">
        <v>7039</v>
      </c>
      <c r="G1556" s="2">
        <v>46</v>
      </c>
      <c r="H1556" s="11">
        <v>0.23115577889447236</v>
      </c>
      <c r="I1556">
        <v>0</v>
      </c>
      <c r="J1556" t="str">
        <f>IF(OR(F1556="History &amp; War", F1556="Economy &amp; Educational &amp; Science", F1556="Psychology &amp; Spirituality &amp; Esotericism"), "Interesting", "Not interesing")</f>
        <v>Not interesing</v>
      </c>
    </row>
    <row r="1557" spans="1:10" x14ac:dyDescent="0.2">
      <c r="A1557" t="s">
        <v>3422</v>
      </c>
      <c r="B1557" t="s">
        <v>3423</v>
      </c>
      <c r="C1557" s="2">
        <v>294</v>
      </c>
      <c r="D1557" s="2">
        <v>150</v>
      </c>
      <c r="E1557" t="s">
        <v>7027</v>
      </c>
      <c r="F1557" t="s">
        <v>7037</v>
      </c>
      <c r="G1557" s="2">
        <v>144</v>
      </c>
      <c r="H1557" s="11">
        <v>0.48979591836734693</v>
      </c>
      <c r="I1557">
        <v>0</v>
      </c>
      <c r="J1557" t="str">
        <f>IF(OR(F1557="History &amp; War", F1557="Economy &amp; Educational &amp; Science", F1557="Psychology &amp; Spirituality &amp; Esotericism"), "Interesting", "Not interesing")</f>
        <v>Not interesing</v>
      </c>
    </row>
    <row r="1558" spans="1:10" x14ac:dyDescent="0.2">
      <c r="A1558" t="s">
        <v>3426</v>
      </c>
      <c r="B1558" t="s">
        <v>3427</v>
      </c>
      <c r="C1558" s="2">
        <v>347</v>
      </c>
      <c r="D1558" s="2">
        <v>239</v>
      </c>
      <c r="E1558" t="s">
        <v>7027</v>
      </c>
      <c r="F1558" t="s">
        <v>7041</v>
      </c>
      <c r="G1558" s="2">
        <v>108</v>
      </c>
      <c r="H1558" s="11">
        <v>0.31123919308357351</v>
      </c>
      <c r="I1558">
        <v>0</v>
      </c>
      <c r="J1558" t="str">
        <f>IF(OR(F1558="History &amp; War", F1558="Economy &amp; Educational &amp; Science", F1558="Psychology &amp; Spirituality &amp; Esotericism"), "Interesting", "Not interesing")</f>
        <v>Interesting</v>
      </c>
    </row>
    <row r="1559" spans="1:10" x14ac:dyDescent="0.2">
      <c r="A1559" t="s">
        <v>3428</v>
      </c>
      <c r="B1559" t="s">
        <v>3429</v>
      </c>
      <c r="C1559" s="2">
        <v>402</v>
      </c>
      <c r="D1559" s="2">
        <v>318</v>
      </c>
      <c r="E1559" t="s">
        <v>7029</v>
      </c>
      <c r="F1559" t="s">
        <v>7037</v>
      </c>
      <c r="G1559" s="2">
        <v>84</v>
      </c>
      <c r="H1559" s="11">
        <v>0.20895522388059701</v>
      </c>
      <c r="I1559">
        <v>0</v>
      </c>
      <c r="J1559" t="str">
        <f>IF(OR(F1559="History &amp; War", F1559="Economy &amp; Educational &amp; Science", F1559="Psychology &amp; Spirituality &amp; Esotericism"), "Interesting", "Not interesing")</f>
        <v>Not interesing</v>
      </c>
    </row>
    <row r="1560" spans="1:10" x14ac:dyDescent="0.2">
      <c r="A1560" t="s">
        <v>3430</v>
      </c>
      <c r="B1560" t="s">
        <v>3431</v>
      </c>
      <c r="C1560" s="2">
        <v>1477</v>
      </c>
      <c r="D1560" s="2">
        <v>1004</v>
      </c>
      <c r="E1560" t="s">
        <v>7027</v>
      </c>
      <c r="F1560" t="s">
        <v>7042</v>
      </c>
      <c r="G1560" s="2">
        <v>473</v>
      </c>
      <c r="H1560" s="11">
        <v>0.32024373730534866</v>
      </c>
      <c r="I1560">
        <v>0</v>
      </c>
      <c r="J1560" t="str">
        <f>IF(OR(F1560="History &amp; War", F1560="Economy &amp; Educational &amp; Science", F1560="Psychology &amp; Spirituality &amp; Esotericism"), "Interesting", "Not interesing")</f>
        <v>Not interesing</v>
      </c>
    </row>
    <row r="1561" spans="1:10" x14ac:dyDescent="0.2">
      <c r="A1561" t="s">
        <v>3432</v>
      </c>
      <c r="B1561" t="s">
        <v>3433</v>
      </c>
      <c r="C1561" s="2">
        <v>279</v>
      </c>
      <c r="D1561" s="2">
        <v>126</v>
      </c>
      <c r="E1561" t="s">
        <v>7027</v>
      </c>
      <c r="F1561" t="s">
        <v>7038</v>
      </c>
      <c r="G1561" s="2">
        <v>153</v>
      </c>
      <c r="H1561" s="11">
        <v>0.54838709677419351</v>
      </c>
      <c r="I1561">
        <v>0</v>
      </c>
      <c r="J1561" t="str">
        <f>IF(OR(F1561="History &amp; War", F1561="Economy &amp; Educational &amp; Science", F1561="Psychology &amp; Spirituality &amp; Esotericism"), "Interesting", "Not interesing")</f>
        <v>Not interesing</v>
      </c>
    </row>
    <row r="1562" spans="1:10" x14ac:dyDescent="0.2">
      <c r="A1562" t="s">
        <v>3434</v>
      </c>
      <c r="B1562" t="s">
        <v>3435</v>
      </c>
      <c r="C1562" s="2">
        <v>1207</v>
      </c>
      <c r="D1562" s="2">
        <v>1098</v>
      </c>
      <c r="E1562" t="s">
        <v>7029</v>
      </c>
      <c r="F1562" t="s">
        <v>7042</v>
      </c>
      <c r="G1562" s="2">
        <v>109</v>
      </c>
      <c r="H1562" s="11">
        <v>9.0306545153272577E-2</v>
      </c>
      <c r="I1562">
        <v>0</v>
      </c>
      <c r="J1562" t="str">
        <f>IF(OR(F1562="History &amp; War", F1562="Economy &amp; Educational &amp; Science", F1562="Psychology &amp; Spirituality &amp; Esotericism"), "Interesting", "Not interesing")</f>
        <v>Not interesing</v>
      </c>
    </row>
    <row r="1563" spans="1:10" x14ac:dyDescent="0.2">
      <c r="A1563" t="s">
        <v>3436</v>
      </c>
      <c r="B1563" t="s">
        <v>3437</v>
      </c>
      <c r="C1563" s="2">
        <v>250</v>
      </c>
      <c r="D1563" s="2">
        <v>183</v>
      </c>
      <c r="E1563" t="s">
        <v>7027</v>
      </c>
      <c r="F1563" t="s">
        <v>7039</v>
      </c>
      <c r="G1563" s="2">
        <v>67</v>
      </c>
      <c r="H1563" s="11">
        <v>0.26800000000000002</v>
      </c>
      <c r="I1563">
        <v>0</v>
      </c>
      <c r="J1563" t="str">
        <f>IF(OR(F1563="History &amp; War", F1563="Economy &amp; Educational &amp; Science", F1563="Psychology &amp; Spirituality &amp; Esotericism"), "Interesting", "Not interesing")</f>
        <v>Not interesing</v>
      </c>
    </row>
    <row r="1564" spans="1:10" x14ac:dyDescent="0.2">
      <c r="A1564" t="s">
        <v>3438</v>
      </c>
      <c r="B1564" t="s">
        <v>2785</v>
      </c>
      <c r="C1564" s="2">
        <v>199</v>
      </c>
      <c r="D1564" s="2">
        <v>127</v>
      </c>
      <c r="E1564" t="s">
        <v>7027</v>
      </c>
      <c r="F1564" t="s">
        <v>7039</v>
      </c>
      <c r="G1564" s="2">
        <v>72</v>
      </c>
      <c r="H1564" s="11">
        <v>0.36180904522613067</v>
      </c>
      <c r="I1564">
        <v>0</v>
      </c>
      <c r="J1564" t="str">
        <f>IF(OR(F1564="History &amp; War", F1564="Economy &amp; Educational &amp; Science", F1564="Psychology &amp; Spirituality &amp; Esotericism"), "Interesting", "Not interesing")</f>
        <v>Not interesing</v>
      </c>
    </row>
    <row r="1565" spans="1:10" x14ac:dyDescent="0.2">
      <c r="A1565" t="s">
        <v>3442</v>
      </c>
      <c r="B1565" t="s">
        <v>2176</v>
      </c>
      <c r="C1565" s="2">
        <v>449</v>
      </c>
      <c r="D1565" s="2">
        <v>427</v>
      </c>
      <c r="E1565" t="s">
        <v>7027</v>
      </c>
      <c r="F1565" t="s">
        <v>7039</v>
      </c>
      <c r="G1565" s="2">
        <v>22</v>
      </c>
      <c r="H1565" s="11">
        <v>4.8997772828507792E-2</v>
      </c>
      <c r="I1565">
        <v>0</v>
      </c>
      <c r="J1565" t="str">
        <f>IF(OR(F1565="History &amp; War", F1565="Economy &amp; Educational &amp; Science", F1565="Psychology &amp; Spirituality &amp; Esotericism"), "Interesting", "Not interesing")</f>
        <v>Not interesing</v>
      </c>
    </row>
    <row r="1566" spans="1:10" x14ac:dyDescent="0.2">
      <c r="A1566" t="s">
        <v>3443</v>
      </c>
      <c r="B1566" t="s">
        <v>2737</v>
      </c>
      <c r="C1566" s="2">
        <v>999</v>
      </c>
      <c r="D1566" s="2">
        <v>789</v>
      </c>
      <c r="E1566" t="s">
        <v>7027</v>
      </c>
      <c r="F1566" t="s">
        <v>7039</v>
      </c>
      <c r="G1566" s="2">
        <v>210</v>
      </c>
      <c r="H1566" s="11">
        <v>0.21021021021021022</v>
      </c>
      <c r="I1566">
        <v>0</v>
      </c>
      <c r="J1566" t="str">
        <f>IF(OR(F1566="History &amp; War", F1566="Economy &amp; Educational &amp; Science", F1566="Psychology &amp; Spirituality &amp; Esotericism"), "Interesting", "Not interesing")</f>
        <v>Not interesing</v>
      </c>
    </row>
    <row r="1567" spans="1:10" x14ac:dyDescent="0.2">
      <c r="A1567" t="s">
        <v>3444</v>
      </c>
      <c r="B1567" t="s">
        <v>3445</v>
      </c>
      <c r="C1567" s="2">
        <v>357</v>
      </c>
      <c r="D1567" s="2">
        <v>332</v>
      </c>
      <c r="E1567" t="s">
        <v>7027</v>
      </c>
      <c r="F1567" t="s">
        <v>7042</v>
      </c>
      <c r="G1567" s="2">
        <v>25</v>
      </c>
      <c r="H1567" s="11">
        <v>7.0028011204481794E-2</v>
      </c>
      <c r="I1567">
        <v>0</v>
      </c>
      <c r="J1567" t="str">
        <f>IF(OR(F1567="History &amp; War", F1567="Economy &amp; Educational &amp; Science", F1567="Psychology &amp; Spirituality &amp; Esotericism"), "Interesting", "Not interesing")</f>
        <v>Not interesing</v>
      </c>
    </row>
    <row r="1568" spans="1:10" x14ac:dyDescent="0.2">
      <c r="A1568" t="s">
        <v>3446</v>
      </c>
      <c r="B1568" t="s">
        <v>3447</v>
      </c>
      <c r="C1568" s="2">
        <v>268</v>
      </c>
      <c r="D1568" s="2">
        <v>198</v>
      </c>
      <c r="E1568" t="s">
        <v>7027</v>
      </c>
      <c r="F1568" t="s">
        <v>7037</v>
      </c>
      <c r="G1568" s="2">
        <v>70</v>
      </c>
      <c r="H1568" s="11">
        <v>0.26119402985074625</v>
      </c>
      <c r="I1568">
        <v>0</v>
      </c>
      <c r="J1568" t="str">
        <f>IF(OR(F1568="History &amp; War", F1568="Economy &amp; Educational &amp; Science", F1568="Psychology &amp; Spirituality &amp; Esotericism"), "Interesting", "Not interesing")</f>
        <v>Not interesing</v>
      </c>
    </row>
    <row r="1569" spans="1:10" x14ac:dyDescent="0.2">
      <c r="A1569" t="s">
        <v>3448</v>
      </c>
      <c r="B1569" t="s">
        <v>2785</v>
      </c>
      <c r="C1569" s="2">
        <v>199</v>
      </c>
      <c r="D1569" s="2">
        <v>155</v>
      </c>
      <c r="E1569" t="s">
        <v>7027</v>
      </c>
      <c r="F1569" t="s">
        <v>7039</v>
      </c>
      <c r="G1569" s="2">
        <v>44</v>
      </c>
      <c r="H1569" s="11">
        <v>0.22110552763819097</v>
      </c>
      <c r="I1569">
        <v>0</v>
      </c>
      <c r="J1569" t="str">
        <f>IF(OR(F1569="History &amp; War", F1569="Economy &amp; Educational &amp; Science", F1569="Psychology &amp; Spirituality &amp; Esotericism"), "Interesting", "Not interesing")</f>
        <v>Not interesing</v>
      </c>
    </row>
    <row r="1570" spans="1:10" x14ac:dyDescent="0.2">
      <c r="A1570" t="s">
        <v>3451</v>
      </c>
      <c r="B1570" t="s">
        <v>3452</v>
      </c>
      <c r="C1570" s="2">
        <v>178</v>
      </c>
      <c r="D1570" s="2">
        <v>93</v>
      </c>
      <c r="E1570" t="s">
        <v>7029</v>
      </c>
      <c r="F1570" t="s">
        <v>7037</v>
      </c>
      <c r="G1570" s="2">
        <v>85</v>
      </c>
      <c r="H1570" s="11">
        <v>0.47752808988764045</v>
      </c>
      <c r="I1570">
        <v>0</v>
      </c>
      <c r="J1570" t="str">
        <f>IF(OR(F1570="History &amp; War", F1570="Economy &amp; Educational &amp; Science", F1570="Psychology &amp; Spirituality &amp; Esotericism"), "Interesting", "Not interesing")</f>
        <v>Not interesing</v>
      </c>
    </row>
    <row r="1571" spans="1:10" x14ac:dyDescent="0.2">
      <c r="A1571" t="s">
        <v>3453</v>
      </c>
      <c r="B1571" t="s">
        <v>3454</v>
      </c>
      <c r="C1571" s="2">
        <v>294</v>
      </c>
      <c r="D1571" s="2">
        <v>244</v>
      </c>
      <c r="E1571" t="s">
        <v>7029</v>
      </c>
      <c r="F1571" t="s">
        <v>7036</v>
      </c>
      <c r="G1571" s="2">
        <v>50</v>
      </c>
      <c r="H1571" s="11">
        <v>0.17006802721088435</v>
      </c>
      <c r="I1571">
        <v>0</v>
      </c>
      <c r="J1571" t="str">
        <f>IF(OR(F1571="History &amp; War", F1571="Economy &amp; Educational &amp; Science", F1571="Psychology &amp; Spirituality &amp; Esotericism"), "Interesting", "Not interesing")</f>
        <v>Not interesing</v>
      </c>
    </row>
    <row r="1572" spans="1:10" x14ac:dyDescent="0.2">
      <c r="A1572" t="s">
        <v>3457</v>
      </c>
      <c r="B1572" t="s">
        <v>3458</v>
      </c>
      <c r="C1572" s="2">
        <v>447</v>
      </c>
      <c r="D1572" s="2">
        <v>389</v>
      </c>
      <c r="E1572" t="s">
        <v>7029</v>
      </c>
      <c r="F1572" t="s">
        <v>7037</v>
      </c>
      <c r="G1572" s="2">
        <v>58</v>
      </c>
      <c r="H1572" s="11">
        <v>0.12975391498881431</v>
      </c>
      <c r="I1572">
        <v>0</v>
      </c>
      <c r="J1572" t="str">
        <f>IF(OR(F1572="History &amp; War", F1572="Economy &amp; Educational &amp; Science", F1572="Psychology &amp; Spirituality &amp; Esotericism"), "Interesting", "Not interesing")</f>
        <v>Not interesing</v>
      </c>
    </row>
    <row r="1573" spans="1:10" x14ac:dyDescent="0.2">
      <c r="A1573" t="s">
        <v>3461</v>
      </c>
      <c r="B1573" t="s">
        <v>2785</v>
      </c>
      <c r="C1573" s="2">
        <v>199</v>
      </c>
      <c r="D1573" s="2">
        <v>131</v>
      </c>
      <c r="E1573" t="s">
        <v>7027</v>
      </c>
      <c r="F1573" t="s">
        <v>7039</v>
      </c>
      <c r="G1573" s="2">
        <v>68</v>
      </c>
      <c r="H1573" s="11">
        <v>0.34170854271356782</v>
      </c>
      <c r="I1573">
        <v>0</v>
      </c>
      <c r="J1573" t="str">
        <f>IF(OR(F1573="History &amp; War", F1573="Economy &amp; Educational &amp; Science", F1573="Psychology &amp; Spirituality &amp; Esotericism"), "Interesting", "Not interesing")</f>
        <v>Not interesing</v>
      </c>
    </row>
    <row r="1574" spans="1:10" x14ac:dyDescent="0.2">
      <c r="A1574" t="s">
        <v>3462</v>
      </c>
      <c r="B1574" t="s">
        <v>3463</v>
      </c>
      <c r="C1574" s="2">
        <v>224</v>
      </c>
      <c r="D1574" s="2">
        <v>114</v>
      </c>
      <c r="E1574" t="s">
        <v>7029</v>
      </c>
      <c r="F1574" t="s">
        <v>7037</v>
      </c>
      <c r="G1574" s="2">
        <v>110</v>
      </c>
      <c r="H1574" s="11">
        <v>0.49107142857142855</v>
      </c>
      <c r="I1574">
        <v>0</v>
      </c>
      <c r="J1574" t="str">
        <f>IF(OR(F1574="History &amp; War", F1574="Economy &amp; Educational &amp; Science", F1574="Psychology &amp; Spirituality &amp; Esotericism"), "Interesting", "Not interesing")</f>
        <v>Not interesing</v>
      </c>
    </row>
    <row r="1575" spans="1:10" x14ac:dyDescent="0.2">
      <c r="A1575" t="s">
        <v>1367</v>
      </c>
      <c r="B1575" t="s">
        <v>796</v>
      </c>
      <c r="C1575" s="2">
        <v>319</v>
      </c>
      <c r="D1575" s="2">
        <v>214</v>
      </c>
      <c r="E1575" t="s">
        <v>7029</v>
      </c>
      <c r="F1575" t="s">
        <v>7038</v>
      </c>
      <c r="G1575" s="2">
        <v>105</v>
      </c>
      <c r="H1575" s="11">
        <v>0.32915360501567398</v>
      </c>
      <c r="I1575">
        <v>0</v>
      </c>
      <c r="J1575" t="str">
        <f>IF(OR(F1575="History &amp; War", F1575="Economy &amp; Educational &amp; Science", F1575="Psychology &amp; Spirituality &amp; Esotericism"), "Interesting", "Not interesing")</f>
        <v>Not interesing</v>
      </c>
    </row>
    <row r="1576" spans="1:10" x14ac:dyDescent="0.2">
      <c r="A1576" t="s">
        <v>3464</v>
      </c>
      <c r="B1576" t="s">
        <v>3465</v>
      </c>
      <c r="C1576" s="2">
        <v>357</v>
      </c>
      <c r="D1576" s="2">
        <v>307</v>
      </c>
      <c r="E1576" t="s">
        <v>7029</v>
      </c>
      <c r="F1576" t="s">
        <v>7037</v>
      </c>
      <c r="G1576" s="2">
        <v>50</v>
      </c>
      <c r="H1576" s="11">
        <v>0.14005602240896359</v>
      </c>
      <c r="I1576">
        <v>0</v>
      </c>
      <c r="J1576" t="str">
        <f>IF(OR(F1576="History &amp; War", F1576="Economy &amp; Educational &amp; Science", F1576="Psychology &amp; Spirituality &amp; Esotericism"), "Interesting", "Not interesing")</f>
        <v>Not interesing</v>
      </c>
    </row>
    <row r="1577" spans="1:10" x14ac:dyDescent="0.2">
      <c r="A1577" t="s">
        <v>3466</v>
      </c>
      <c r="B1577" t="s">
        <v>3467</v>
      </c>
      <c r="C1577" s="2">
        <v>447</v>
      </c>
      <c r="D1577" s="2">
        <v>340</v>
      </c>
      <c r="E1577" t="s">
        <v>7029</v>
      </c>
      <c r="F1577" t="s">
        <v>7042</v>
      </c>
      <c r="G1577" s="2">
        <v>107</v>
      </c>
      <c r="H1577" s="11">
        <v>0.23937360178970918</v>
      </c>
      <c r="I1577">
        <v>0</v>
      </c>
      <c r="J1577" t="str">
        <f>IF(OR(F1577="History &amp; War", F1577="Economy &amp; Educational &amp; Science", F1577="Psychology &amp; Spirituality &amp; Esotericism"), "Interesting", "Not interesing")</f>
        <v>Not interesing</v>
      </c>
    </row>
    <row r="1578" spans="1:10" x14ac:dyDescent="0.2">
      <c r="A1578" t="s">
        <v>3468</v>
      </c>
      <c r="B1578" t="s">
        <v>2785</v>
      </c>
      <c r="C1578" s="2">
        <v>199</v>
      </c>
      <c r="D1578" s="2">
        <v>117</v>
      </c>
      <c r="E1578" t="s">
        <v>7027</v>
      </c>
      <c r="F1578" t="s">
        <v>7039</v>
      </c>
      <c r="G1578" s="2">
        <v>82</v>
      </c>
      <c r="H1578" s="11">
        <v>0.4120603015075377</v>
      </c>
      <c r="I1578">
        <v>0</v>
      </c>
      <c r="J1578" t="str">
        <f>IF(OR(F1578="History &amp; War", F1578="Economy &amp; Educational &amp; Science", F1578="Psychology &amp; Spirituality &amp; Esotericism"), "Interesting", "Not interesing")</f>
        <v>Not interesing</v>
      </c>
    </row>
    <row r="1579" spans="1:10" x14ac:dyDescent="0.2">
      <c r="A1579" t="s">
        <v>3469</v>
      </c>
      <c r="B1579" t="s">
        <v>3470</v>
      </c>
      <c r="C1579" s="2">
        <v>1120</v>
      </c>
      <c r="D1579" s="2">
        <v>851</v>
      </c>
      <c r="E1579" t="s">
        <v>7027</v>
      </c>
      <c r="F1579" t="s">
        <v>7042</v>
      </c>
      <c r="G1579" s="2">
        <v>269</v>
      </c>
      <c r="H1579" s="11">
        <v>0.24017857142857144</v>
      </c>
      <c r="I1579">
        <v>0</v>
      </c>
      <c r="J1579" t="str">
        <f>IF(OR(F1579="History &amp; War", F1579="Economy &amp; Educational &amp; Science", F1579="Psychology &amp; Spirituality &amp; Esotericism"), "Interesting", "Not interesing")</f>
        <v>Not interesing</v>
      </c>
    </row>
    <row r="1580" spans="1:10" x14ac:dyDescent="0.2">
      <c r="A1580" t="s">
        <v>3471</v>
      </c>
      <c r="B1580" t="s">
        <v>3472</v>
      </c>
      <c r="C1580" s="2">
        <v>420</v>
      </c>
      <c r="D1580" s="2">
        <v>349</v>
      </c>
      <c r="E1580" t="s">
        <v>7027</v>
      </c>
      <c r="F1580" t="s">
        <v>7037</v>
      </c>
      <c r="G1580" s="2">
        <v>71</v>
      </c>
      <c r="H1580" s="11">
        <v>0.16904761904761906</v>
      </c>
      <c r="I1580">
        <v>0</v>
      </c>
      <c r="J1580" t="str">
        <f>IF(OR(F1580="History &amp; War", F1580="Economy &amp; Educational &amp; Science", F1580="Psychology &amp; Spirituality &amp; Esotericism"), "Interesting", "Not interesing")</f>
        <v>Not interesing</v>
      </c>
    </row>
    <row r="1581" spans="1:10" x14ac:dyDescent="0.2">
      <c r="A1581" t="s">
        <v>3473</v>
      </c>
      <c r="B1581" t="s">
        <v>3474</v>
      </c>
      <c r="C1581" s="2">
        <v>294</v>
      </c>
      <c r="D1581" s="2">
        <v>109</v>
      </c>
      <c r="E1581" t="s">
        <v>7027</v>
      </c>
      <c r="F1581" t="s">
        <v>7037</v>
      </c>
      <c r="G1581" s="2">
        <v>185</v>
      </c>
      <c r="H1581" s="11">
        <v>0.62925170068027214</v>
      </c>
      <c r="I1581">
        <v>0</v>
      </c>
      <c r="J1581" t="str">
        <f>IF(OR(F1581="History &amp; War", F1581="Economy &amp; Educational &amp; Science", F1581="Psychology &amp; Spirituality &amp; Esotericism"), "Interesting", "Not interesing")</f>
        <v>Not interesing</v>
      </c>
    </row>
    <row r="1582" spans="1:10" x14ac:dyDescent="0.2">
      <c r="A1582" t="s">
        <v>3475</v>
      </c>
      <c r="B1582" t="s">
        <v>3476</v>
      </c>
      <c r="C1582" s="2">
        <v>222</v>
      </c>
      <c r="D1582" s="2">
        <v>144</v>
      </c>
      <c r="E1582" t="s">
        <v>7029</v>
      </c>
      <c r="F1582" t="s">
        <v>7037</v>
      </c>
      <c r="G1582" s="2">
        <v>78</v>
      </c>
      <c r="H1582" s="11">
        <v>0.35135135135135137</v>
      </c>
      <c r="I1582">
        <v>0</v>
      </c>
      <c r="J1582" t="str">
        <f>IF(OR(F1582="History &amp; War", F1582="Economy &amp; Educational &amp; Science", F1582="Psychology &amp; Spirituality &amp; Esotericism"), "Interesting", "Not interesing")</f>
        <v>Not interesing</v>
      </c>
    </row>
    <row r="1583" spans="1:10" x14ac:dyDescent="0.2">
      <c r="A1583" t="s">
        <v>3477</v>
      </c>
      <c r="B1583" t="s">
        <v>3478</v>
      </c>
      <c r="C1583" s="2">
        <v>214</v>
      </c>
      <c r="D1583" s="2">
        <v>163</v>
      </c>
      <c r="E1583" t="s">
        <v>7027</v>
      </c>
      <c r="F1583" t="s">
        <v>7037</v>
      </c>
      <c r="G1583" s="2">
        <v>51</v>
      </c>
      <c r="H1583" s="11">
        <v>0.23831775700934579</v>
      </c>
      <c r="I1583">
        <v>0</v>
      </c>
      <c r="J1583" t="str">
        <f>IF(OR(F1583="History &amp; War", F1583="Economy &amp; Educational &amp; Science", F1583="Psychology &amp; Spirituality &amp; Esotericism"), "Interesting", "Not interesing")</f>
        <v>Not interesing</v>
      </c>
    </row>
    <row r="1584" spans="1:10" x14ac:dyDescent="0.2">
      <c r="A1584" t="s">
        <v>3486</v>
      </c>
      <c r="B1584" t="s">
        <v>3487</v>
      </c>
      <c r="C1584" s="2">
        <v>198</v>
      </c>
      <c r="D1584" s="2">
        <v>117</v>
      </c>
      <c r="E1584" t="s">
        <v>7027</v>
      </c>
      <c r="F1584" t="s">
        <v>7037</v>
      </c>
      <c r="G1584" s="2">
        <v>81</v>
      </c>
      <c r="H1584" s="11">
        <v>0.40909090909090912</v>
      </c>
      <c r="I1584">
        <v>0</v>
      </c>
      <c r="J1584" t="str">
        <f>IF(OR(F1584="History &amp; War", F1584="Economy &amp; Educational &amp; Science", F1584="Psychology &amp; Spirituality &amp; Esotericism"), "Interesting", "Not interesing")</f>
        <v>Not interesing</v>
      </c>
    </row>
    <row r="1585" spans="1:10" x14ac:dyDescent="0.2">
      <c r="A1585" t="s">
        <v>3488</v>
      </c>
      <c r="B1585" t="s">
        <v>3489</v>
      </c>
      <c r="C1585" s="2">
        <v>312</v>
      </c>
      <c r="D1585" s="2">
        <v>234</v>
      </c>
      <c r="E1585" t="s">
        <v>7029</v>
      </c>
      <c r="F1585" t="s">
        <v>7037</v>
      </c>
      <c r="G1585" s="2">
        <v>78</v>
      </c>
      <c r="H1585" s="11">
        <v>0.25</v>
      </c>
      <c r="I1585">
        <v>0</v>
      </c>
      <c r="J1585" t="str">
        <f>IF(OR(F1585="History &amp; War", F1585="Economy &amp; Educational &amp; Science", F1585="Psychology &amp; Spirituality &amp; Esotericism"), "Interesting", "Not interesing")</f>
        <v>Not interesing</v>
      </c>
    </row>
    <row r="1586" spans="1:10" x14ac:dyDescent="0.2">
      <c r="A1586" t="s">
        <v>3490</v>
      </c>
      <c r="B1586" t="s">
        <v>3491</v>
      </c>
      <c r="C1586" s="2">
        <v>312</v>
      </c>
      <c r="D1586" s="2">
        <v>259</v>
      </c>
      <c r="E1586" t="s">
        <v>7027</v>
      </c>
      <c r="F1586" t="s">
        <v>7039</v>
      </c>
      <c r="G1586" s="2">
        <v>53</v>
      </c>
      <c r="H1586" s="11">
        <v>0.16987179487179488</v>
      </c>
      <c r="I1586">
        <v>0</v>
      </c>
      <c r="J1586" t="str">
        <f>IF(OR(F1586="History &amp; War", F1586="Economy &amp; Educational &amp; Science", F1586="Psychology &amp; Spirituality &amp; Esotericism"), "Interesting", "Not interesing")</f>
        <v>Not interesing</v>
      </c>
    </row>
    <row r="1587" spans="1:10" x14ac:dyDescent="0.2">
      <c r="A1587" t="s">
        <v>3492</v>
      </c>
      <c r="B1587" t="s">
        <v>3493</v>
      </c>
      <c r="C1587" s="2">
        <v>268</v>
      </c>
      <c r="D1587" s="2">
        <v>174</v>
      </c>
      <c r="E1587" t="s">
        <v>7027</v>
      </c>
      <c r="F1587" t="s">
        <v>7039</v>
      </c>
      <c r="G1587" s="2">
        <v>94</v>
      </c>
      <c r="H1587" s="11">
        <v>0.35074626865671643</v>
      </c>
      <c r="I1587">
        <v>0</v>
      </c>
      <c r="J1587" t="str">
        <f>IF(OR(F1587="History &amp; War", F1587="Economy &amp; Educational &amp; Science", F1587="Psychology &amp; Spirituality &amp; Esotericism"), "Interesting", "Not interesing")</f>
        <v>Not interesing</v>
      </c>
    </row>
    <row r="1588" spans="1:10" x14ac:dyDescent="0.2">
      <c r="A1588" t="s">
        <v>3495</v>
      </c>
      <c r="B1588" t="s">
        <v>3496</v>
      </c>
      <c r="C1588" s="2">
        <v>712</v>
      </c>
      <c r="D1588" s="2">
        <v>484</v>
      </c>
      <c r="E1588" t="s">
        <v>7029</v>
      </c>
      <c r="F1588" t="s">
        <v>7044</v>
      </c>
      <c r="G1588" s="2">
        <v>228</v>
      </c>
      <c r="H1588" s="11">
        <v>0.3202247191011236</v>
      </c>
      <c r="I1588">
        <v>0</v>
      </c>
      <c r="J1588" t="str">
        <f>IF(OR(F1588="History &amp; War", F1588="Economy &amp; Educational &amp; Science", F1588="Psychology &amp; Spirituality &amp; Esotericism"), "Interesting", "Not interesing")</f>
        <v>Interesting</v>
      </c>
    </row>
    <row r="1589" spans="1:10" x14ac:dyDescent="0.2">
      <c r="A1589" t="s">
        <v>3497</v>
      </c>
      <c r="B1589" t="s">
        <v>3498</v>
      </c>
      <c r="C1589" s="2">
        <v>223</v>
      </c>
      <c r="D1589" s="2">
        <v>147</v>
      </c>
      <c r="E1589" t="s">
        <v>7029</v>
      </c>
      <c r="F1589" t="s">
        <v>7039</v>
      </c>
      <c r="G1589" s="2">
        <v>76</v>
      </c>
      <c r="H1589" s="11">
        <v>0.34080717488789236</v>
      </c>
      <c r="I1589">
        <v>0</v>
      </c>
      <c r="J1589" t="str">
        <f>IF(OR(F1589="History &amp; War", F1589="Economy &amp; Educational &amp; Science", F1589="Psychology &amp; Spirituality &amp; Esotericism"), "Interesting", "Not interesing")</f>
        <v>Not interesing</v>
      </c>
    </row>
    <row r="1590" spans="1:10" x14ac:dyDescent="0.2">
      <c r="A1590" t="s">
        <v>3499</v>
      </c>
      <c r="B1590" t="s">
        <v>3500</v>
      </c>
      <c r="C1590" s="2">
        <v>449</v>
      </c>
      <c r="D1590" s="2">
        <v>184</v>
      </c>
      <c r="E1590" t="s">
        <v>7027</v>
      </c>
      <c r="F1590" t="s">
        <v>7038</v>
      </c>
      <c r="G1590" s="2">
        <v>265</v>
      </c>
      <c r="H1590" s="11">
        <v>0.59020044543429839</v>
      </c>
      <c r="I1590">
        <v>0</v>
      </c>
      <c r="J1590" t="str">
        <f>IF(OR(F1590="History &amp; War", F1590="Economy &amp; Educational &amp; Science", F1590="Psychology &amp; Spirituality &amp; Esotericism"), "Interesting", "Not interesing")</f>
        <v>Not interesing</v>
      </c>
    </row>
    <row r="1591" spans="1:10" x14ac:dyDescent="0.2">
      <c r="A1591" t="s">
        <v>3501</v>
      </c>
      <c r="B1591" t="s">
        <v>3502</v>
      </c>
      <c r="C1591" s="2">
        <v>502</v>
      </c>
      <c r="D1591" s="2">
        <v>336</v>
      </c>
      <c r="E1591" t="s">
        <v>7029</v>
      </c>
      <c r="F1591" t="s">
        <v>7042</v>
      </c>
      <c r="G1591" s="2">
        <v>166</v>
      </c>
      <c r="H1591" s="11">
        <v>0.33067729083665337</v>
      </c>
      <c r="I1591">
        <v>0</v>
      </c>
      <c r="J1591" t="str">
        <f>IF(OR(F1591="History &amp; War", F1591="Economy &amp; Educational &amp; Science", F1591="Psychology &amp; Spirituality &amp; Esotericism"), "Interesting", "Not interesing")</f>
        <v>Not interesing</v>
      </c>
    </row>
    <row r="1592" spans="1:10" x14ac:dyDescent="0.2">
      <c r="A1592" t="s">
        <v>3503</v>
      </c>
      <c r="B1592" t="s">
        <v>3504</v>
      </c>
      <c r="C1592" s="2">
        <v>223</v>
      </c>
      <c r="D1592" s="2">
        <v>125</v>
      </c>
      <c r="E1592" t="s">
        <v>7029</v>
      </c>
      <c r="F1592" t="s">
        <v>7037</v>
      </c>
      <c r="G1592" s="2">
        <v>98</v>
      </c>
      <c r="H1592" s="11">
        <v>0.43946188340807174</v>
      </c>
      <c r="I1592">
        <v>0</v>
      </c>
      <c r="J1592" t="str">
        <f>IF(OR(F1592="History &amp; War", F1592="Economy &amp; Educational &amp; Science", F1592="Psychology &amp; Spirituality &amp; Esotericism"), "Interesting", "Not interesing")</f>
        <v>Not interesing</v>
      </c>
    </row>
    <row r="1593" spans="1:10" x14ac:dyDescent="0.2">
      <c r="A1593" t="s">
        <v>3505</v>
      </c>
      <c r="B1593" t="s">
        <v>3506</v>
      </c>
      <c r="C1593" s="2">
        <v>223</v>
      </c>
      <c r="D1593" s="2">
        <v>80</v>
      </c>
      <c r="E1593" t="s">
        <v>7027</v>
      </c>
      <c r="F1593" t="s">
        <v>7038</v>
      </c>
      <c r="G1593" s="2">
        <v>143</v>
      </c>
      <c r="H1593" s="11">
        <v>0.64125560538116588</v>
      </c>
      <c r="I1593">
        <v>0</v>
      </c>
      <c r="J1593" t="str">
        <f>IF(OR(F1593="History &amp; War", F1593="Economy &amp; Educational &amp; Science", F1593="Psychology &amp; Spirituality &amp; Esotericism"), "Interesting", "Not interesing")</f>
        <v>Not interesing</v>
      </c>
    </row>
    <row r="1594" spans="1:10" x14ac:dyDescent="0.2">
      <c r="A1594" t="s">
        <v>3507</v>
      </c>
      <c r="B1594" t="s">
        <v>3508</v>
      </c>
      <c r="C1594" s="2">
        <v>319</v>
      </c>
      <c r="D1594" s="2">
        <v>153</v>
      </c>
      <c r="E1594" t="s">
        <v>7029</v>
      </c>
      <c r="F1594" t="s">
        <v>7038</v>
      </c>
      <c r="G1594" s="2">
        <v>166</v>
      </c>
      <c r="H1594" s="11">
        <v>0.52037617554858939</v>
      </c>
      <c r="I1594">
        <v>0</v>
      </c>
      <c r="J1594" t="str">
        <f>IF(OR(F1594="History &amp; War", F1594="Economy &amp; Educational &amp; Science", F1594="Psychology &amp; Spirituality &amp; Esotericism"), "Interesting", "Not interesing")</f>
        <v>Not interesing</v>
      </c>
    </row>
    <row r="1595" spans="1:10" x14ac:dyDescent="0.2">
      <c r="A1595" t="s">
        <v>3511</v>
      </c>
      <c r="B1595" t="s">
        <v>3512</v>
      </c>
      <c r="C1595" s="2">
        <v>250</v>
      </c>
      <c r="D1595" s="2">
        <v>195</v>
      </c>
      <c r="E1595" t="s">
        <v>7027</v>
      </c>
      <c r="F1595" t="s">
        <v>7039</v>
      </c>
      <c r="G1595" s="2">
        <v>55</v>
      </c>
      <c r="H1595" s="11">
        <v>0.22</v>
      </c>
      <c r="I1595">
        <v>0</v>
      </c>
      <c r="J1595" t="str">
        <f>IF(OR(F1595="History &amp; War", F1595="Economy &amp; Educational &amp; Science", F1595="Psychology &amp; Spirituality &amp; Esotericism"), "Interesting", "Not interesing")</f>
        <v>Not interesing</v>
      </c>
    </row>
    <row r="1596" spans="1:10" x14ac:dyDescent="0.2">
      <c r="A1596" t="s">
        <v>3517</v>
      </c>
      <c r="B1596" t="s">
        <v>3518</v>
      </c>
      <c r="C1596" s="2">
        <v>499</v>
      </c>
      <c r="D1596" s="2">
        <v>474</v>
      </c>
      <c r="E1596" t="s">
        <v>7027</v>
      </c>
      <c r="F1596" t="s">
        <v>7039</v>
      </c>
      <c r="G1596" s="2">
        <v>25</v>
      </c>
      <c r="H1596" s="11">
        <v>5.0100200400801605E-2</v>
      </c>
      <c r="I1596">
        <v>0</v>
      </c>
      <c r="J1596" t="str">
        <f>IF(OR(F1596="History &amp; War", F1596="Economy &amp; Educational &amp; Science", F1596="Psychology &amp; Spirituality &amp; Esotericism"), "Interesting", "Not interesing")</f>
        <v>Not interesing</v>
      </c>
    </row>
    <row r="1597" spans="1:10" x14ac:dyDescent="0.2">
      <c r="A1597" t="s">
        <v>3519</v>
      </c>
      <c r="B1597" t="s">
        <v>3520</v>
      </c>
      <c r="C1597" s="2">
        <v>402</v>
      </c>
      <c r="D1597" s="2">
        <v>229</v>
      </c>
      <c r="E1597" t="s">
        <v>7029</v>
      </c>
      <c r="F1597" t="s">
        <v>7036</v>
      </c>
      <c r="G1597" s="2">
        <v>173</v>
      </c>
      <c r="H1597" s="11">
        <v>0.43034825870646765</v>
      </c>
      <c r="I1597">
        <v>0</v>
      </c>
      <c r="J1597" t="str">
        <f>IF(OR(F1597="History &amp; War", F1597="Economy &amp; Educational &amp; Science", F1597="Psychology &amp; Spirituality &amp; Esotericism"), "Interesting", "Not interesing")</f>
        <v>Not interesing</v>
      </c>
    </row>
    <row r="1598" spans="1:10" x14ac:dyDescent="0.2">
      <c r="A1598" t="s">
        <v>3523</v>
      </c>
      <c r="B1598" t="s">
        <v>1711</v>
      </c>
      <c r="C1598" s="2">
        <v>196</v>
      </c>
      <c r="D1598" s="2">
        <v>98</v>
      </c>
      <c r="E1598" t="s">
        <v>7027</v>
      </c>
      <c r="F1598" t="s">
        <v>7037</v>
      </c>
      <c r="G1598" s="2">
        <v>98</v>
      </c>
      <c r="H1598" s="11">
        <v>0.5</v>
      </c>
      <c r="I1598">
        <v>0</v>
      </c>
      <c r="J1598" t="str">
        <f>IF(OR(F1598="History &amp; War", F1598="Economy &amp; Educational &amp; Science", F1598="Psychology &amp; Spirituality &amp; Esotericism"), "Interesting", "Not interesing")</f>
        <v>Not interesing</v>
      </c>
    </row>
    <row r="1599" spans="1:10" x14ac:dyDescent="0.2">
      <c r="A1599" t="s">
        <v>3524</v>
      </c>
      <c r="B1599" t="s">
        <v>3525</v>
      </c>
      <c r="C1599" s="2">
        <v>268</v>
      </c>
      <c r="D1599" s="2">
        <v>188</v>
      </c>
      <c r="E1599" t="s">
        <v>7027</v>
      </c>
      <c r="F1599" t="s">
        <v>7039</v>
      </c>
      <c r="G1599" s="2">
        <v>80</v>
      </c>
      <c r="H1599" s="11">
        <v>0.29850746268656714</v>
      </c>
      <c r="I1599">
        <v>0</v>
      </c>
      <c r="J1599" t="str">
        <f>IF(OR(F1599="History &amp; War", F1599="Economy &amp; Educational &amp; Science", F1599="Psychology &amp; Spirituality &amp; Esotericism"), "Interesting", "Not interesing")</f>
        <v>Not interesing</v>
      </c>
    </row>
    <row r="1600" spans="1:10" x14ac:dyDescent="0.2">
      <c r="A1600" t="s">
        <v>3526</v>
      </c>
      <c r="B1600" t="s">
        <v>3527</v>
      </c>
      <c r="C1600" s="2">
        <v>223</v>
      </c>
      <c r="D1600" s="2">
        <v>129</v>
      </c>
      <c r="E1600" t="s">
        <v>7027</v>
      </c>
      <c r="F1600" t="s">
        <v>7037</v>
      </c>
      <c r="G1600" s="2">
        <v>94</v>
      </c>
      <c r="H1600" s="11">
        <v>0.42152466367713004</v>
      </c>
      <c r="I1600">
        <v>0</v>
      </c>
      <c r="J1600" t="str">
        <f>IF(OR(F1600="History &amp; War", F1600="Economy &amp; Educational &amp; Science", F1600="Psychology &amp; Spirituality &amp; Esotericism"), "Interesting", "Not interesing")</f>
        <v>Not interesing</v>
      </c>
    </row>
    <row r="1601" spans="1:10" x14ac:dyDescent="0.2">
      <c r="A1601" t="s">
        <v>3528</v>
      </c>
      <c r="B1601" t="s">
        <v>3529</v>
      </c>
      <c r="C1601" s="2">
        <v>267</v>
      </c>
      <c r="D1601" s="2">
        <v>203</v>
      </c>
      <c r="E1601" t="s">
        <v>7027</v>
      </c>
      <c r="F1601" t="s">
        <v>7043</v>
      </c>
      <c r="G1601" s="2">
        <v>64</v>
      </c>
      <c r="H1601" s="11">
        <v>0.23970037453183521</v>
      </c>
      <c r="I1601">
        <v>0</v>
      </c>
      <c r="J1601" t="str">
        <f>IF(OR(F1601="History &amp; War", F1601="Economy &amp; Educational &amp; Science", F1601="Psychology &amp; Spirituality &amp; Esotericism"), "Interesting", "Not interesing")</f>
        <v>Interesting</v>
      </c>
    </row>
    <row r="1602" spans="1:10" x14ac:dyDescent="0.2">
      <c r="A1602" t="s">
        <v>3530</v>
      </c>
      <c r="B1602" t="s">
        <v>3531</v>
      </c>
      <c r="C1602" s="2">
        <v>354</v>
      </c>
      <c r="D1602" s="2">
        <v>269</v>
      </c>
      <c r="E1602" t="s">
        <v>7029</v>
      </c>
      <c r="F1602" t="s">
        <v>7037</v>
      </c>
      <c r="G1602" s="2">
        <v>85</v>
      </c>
      <c r="H1602" s="11">
        <v>0.24011299435028249</v>
      </c>
      <c r="I1602">
        <v>0</v>
      </c>
      <c r="J1602" t="str">
        <f>IF(OR(F1602="History &amp; War", F1602="Economy &amp; Educational &amp; Science", F1602="Psychology &amp; Spirituality &amp; Esotericism"), "Interesting", "Not interesing")</f>
        <v>Not interesing</v>
      </c>
    </row>
    <row r="1603" spans="1:10" x14ac:dyDescent="0.2">
      <c r="A1603" t="s">
        <v>3535</v>
      </c>
      <c r="B1603" t="s">
        <v>3536</v>
      </c>
      <c r="C1603" s="2">
        <v>299</v>
      </c>
      <c r="D1603" s="2">
        <v>242</v>
      </c>
      <c r="E1603" t="s">
        <v>7029</v>
      </c>
      <c r="F1603" t="s">
        <v>7036</v>
      </c>
      <c r="G1603" s="2">
        <v>57</v>
      </c>
      <c r="H1603" s="11">
        <v>0.19063545150501673</v>
      </c>
      <c r="I1603">
        <v>0</v>
      </c>
      <c r="J1603" t="str">
        <f>IF(OR(F1603="History &amp; War", F1603="Economy &amp; Educational &amp; Science", F1603="Psychology &amp; Spirituality &amp; Esotericism"), "Interesting", "Not interesing")</f>
        <v>Not interesing</v>
      </c>
    </row>
    <row r="1604" spans="1:10" x14ac:dyDescent="0.2">
      <c r="A1604" t="s">
        <v>3537</v>
      </c>
      <c r="B1604" t="s">
        <v>3538</v>
      </c>
      <c r="C1604" s="2">
        <v>312</v>
      </c>
      <c r="D1604" s="2">
        <v>234</v>
      </c>
      <c r="E1604" t="s">
        <v>7029</v>
      </c>
      <c r="F1604" t="s">
        <v>7036</v>
      </c>
      <c r="G1604" s="2">
        <v>78</v>
      </c>
      <c r="H1604" s="11">
        <v>0.25</v>
      </c>
      <c r="I1604">
        <v>0</v>
      </c>
      <c r="J1604" t="str">
        <f>IF(OR(F1604="History &amp; War", F1604="Economy &amp; Educational &amp; Science", F1604="Psychology &amp; Spirituality &amp; Esotericism"), "Interesting", "Not interesing")</f>
        <v>Not interesing</v>
      </c>
    </row>
    <row r="1605" spans="1:10" x14ac:dyDescent="0.2">
      <c r="A1605" t="s">
        <v>3540</v>
      </c>
      <c r="B1605" t="s">
        <v>3541</v>
      </c>
      <c r="C1605" s="2">
        <v>437</v>
      </c>
      <c r="D1605" s="2">
        <v>341</v>
      </c>
      <c r="E1605" t="s">
        <v>7029</v>
      </c>
      <c r="F1605" t="s">
        <v>7037</v>
      </c>
      <c r="G1605" s="2">
        <v>96</v>
      </c>
      <c r="H1605" s="11">
        <v>0.21967963386727687</v>
      </c>
      <c r="I1605">
        <v>0</v>
      </c>
      <c r="J1605" t="str">
        <f>IF(OR(F1605="History &amp; War", F1605="Economy &amp; Educational &amp; Science", F1605="Psychology &amp; Spirituality &amp; Esotericism"), "Interesting", "Not interesing")</f>
        <v>Not interesing</v>
      </c>
    </row>
    <row r="1606" spans="1:10" x14ac:dyDescent="0.2">
      <c r="A1606" t="s">
        <v>3544</v>
      </c>
      <c r="B1606" t="s">
        <v>3545</v>
      </c>
      <c r="C1606" s="2">
        <v>268</v>
      </c>
      <c r="D1606" s="2">
        <v>142</v>
      </c>
      <c r="E1606" t="s">
        <v>7027</v>
      </c>
      <c r="F1606" t="s">
        <v>7038</v>
      </c>
      <c r="G1606" s="2">
        <v>126</v>
      </c>
      <c r="H1606" s="11">
        <v>0.47014925373134331</v>
      </c>
      <c r="I1606">
        <v>0</v>
      </c>
      <c r="J1606" t="str">
        <f>IF(OR(F1606="History &amp; War", F1606="Economy &amp; Educational &amp; Science", F1606="Psychology &amp; Spirituality &amp; Esotericism"), "Interesting", "Not interesing")</f>
        <v>Not interesing</v>
      </c>
    </row>
    <row r="1607" spans="1:10" x14ac:dyDescent="0.2">
      <c r="A1607" t="s">
        <v>3550</v>
      </c>
      <c r="B1607" t="s">
        <v>3551</v>
      </c>
      <c r="C1607" s="2">
        <v>591</v>
      </c>
      <c r="D1607" s="2">
        <v>426</v>
      </c>
      <c r="E1607" t="s">
        <v>7029</v>
      </c>
      <c r="F1607" t="s">
        <v>7043</v>
      </c>
      <c r="G1607" s="2">
        <v>165</v>
      </c>
      <c r="H1607" s="11">
        <v>0.27918781725888325</v>
      </c>
      <c r="I1607">
        <v>0</v>
      </c>
      <c r="J1607" t="str">
        <f>IF(OR(F1607="History &amp; War", F1607="Economy &amp; Educational &amp; Science", F1607="Psychology &amp; Spirituality &amp; Esotericism"), "Interesting", "Not interesing")</f>
        <v>Interesting</v>
      </c>
    </row>
    <row r="1608" spans="1:10" x14ac:dyDescent="0.2">
      <c r="A1608" t="s">
        <v>3552</v>
      </c>
      <c r="B1608" t="s">
        <v>3553</v>
      </c>
      <c r="C1608" s="2">
        <v>327</v>
      </c>
      <c r="D1608" s="2">
        <v>278</v>
      </c>
      <c r="E1608" t="s">
        <v>7029</v>
      </c>
      <c r="F1608" t="s">
        <v>7037</v>
      </c>
      <c r="G1608" s="2">
        <v>49</v>
      </c>
      <c r="H1608" s="11">
        <v>0.14984709480122324</v>
      </c>
      <c r="I1608">
        <v>0</v>
      </c>
      <c r="J1608" t="str">
        <f>IF(OR(F1608="History &amp; War", F1608="Economy &amp; Educational &amp; Science", F1608="Psychology &amp; Spirituality &amp; Esotericism"), "Interesting", "Not interesing")</f>
        <v>Not interesing</v>
      </c>
    </row>
    <row r="1609" spans="1:10" x14ac:dyDescent="0.2">
      <c r="A1609" t="s">
        <v>1871</v>
      </c>
      <c r="B1609" t="s">
        <v>1872</v>
      </c>
      <c r="C1609" s="2">
        <v>319</v>
      </c>
      <c r="D1609" s="2">
        <v>271</v>
      </c>
      <c r="E1609" t="s">
        <v>7029</v>
      </c>
      <c r="F1609" t="s">
        <v>7044</v>
      </c>
      <c r="G1609" s="2">
        <v>48</v>
      </c>
      <c r="H1609" s="11">
        <v>0.15047021943573669</v>
      </c>
      <c r="I1609">
        <v>0</v>
      </c>
      <c r="J1609" t="str">
        <f>IF(OR(F1609="History &amp; War", F1609="Economy &amp; Educational &amp; Science", F1609="Psychology &amp; Spirituality &amp; Esotericism"), "Interesting", "Not interesing")</f>
        <v>Interesting</v>
      </c>
    </row>
    <row r="1610" spans="1:10" x14ac:dyDescent="0.2">
      <c r="A1610" t="s">
        <v>3556</v>
      </c>
      <c r="B1610" t="s">
        <v>3557</v>
      </c>
      <c r="C1610" s="2">
        <v>327</v>
      </c>
      <c r="D1610" s="2">
        <v>222</v>
      </c>
      <c r="E1610" t="s">
        <v>7029</v>
      </c>
      <c r="F1610" t="s">
        <v>7041</v>
      </c>
      <c r="G1610" s="2">
        <v>105</v>
      </c>
      <c r="H1610" s="11">
        <v>0.32110091743119268</v>
      </c>
      <c r="I1610">
        <v>0</v>
      </c>
      <c r="J1610" t="str">
        <f>IF(OR(F1610="History &amp; War", F1610="Economy &amp; Educational &amp; Science", F1610="Psychology &amp; Spirituality &amp; Esotericism"), "Interesting", "Not interesing")</f>
        <v>Interesting</v>
      </c>
    </row>
    <row r="1611" spans="1:10" x14ac:dyDescent="0.2">
      <c r="A1611" t="s">
        <v>3565</v>
      </c>
      <c r="B1611" t="s">
        <v>3566</v>
      </c>
      <c r="C1611" s="2">
        <v>299</v>
      </c>
      <c r="D1611" s="2">
        <v>227</v>
      </c>
      <c r="E1611" t="s">
        <v>7027</v>
      </c>
      <c r="F1611" t="s">
        <v>7037</v>
      </c>
      <c r="G1611" s="2">
        <v>72</v>
      </c>
      <c r="H1611" s="11">
        <v>0.24080267558528429</v>
      </c>
      <c r="I1611">
        <v>0</v>
      </c>
      <c r="J1611" t="str">
        <f>IF(OR(F1611="History &amp; War", F1611="Economy &amp; Educational &amp; Science", F1611="Psychology &amp; Spirituality &amp; Esotericism"), "Interesting", "Not interesing")</f>
        <v>Not interesing</v>
      </c>
    </row>
    <row r="1612" spans="1:10" x14ac:dyDescent="0.2">
      <c r="A1612" t="s">
        <v>3567</v>
      </c>
      <c r="B1612" t="s">
        <v>2737</v>
      </c>
      <c r="C1612" s="2">
        <v>999</v>
      </c>
      <c r="D1612" s="2">
        <v>669</v>
      </c>
      <c r="E1612" t="s">
        <v>7027</v>
      </c>
      <c r="F1612" t="s">
        <v>7039</v>
      </c>
      <c r="G1612" s="2">
        <v>330</v>
      </c>
      <c r="H1612" s="11">
        <v>0.33033033033033032</v>
      </c>
      <c r="I1612">
        <v>0</v>
      </c>
      <c r="J1612" t="str">
        <f>IF(OR(F1612="History &amp; War", F1612="Economy &amp; Educational &amp; Science", F1612="Psychology &amp; Spirituality &amp; Esotericism"), "Interesting", "Not interesing")</f>
        <v>Not interesing</v>
      </c>
    </row>
    <row r="1613" spans="1:10" x14ac:dyDescent="0.2">
      <c r="A1613" t="s">
        <v>3568</v>
      </c>
      <c r="B1613" t="s">
        <v>3195</v>
      </c>
      <c r="C1613" s="2">
        <v>232</v>
      </c>
      <c r="D1613" s="2">
        <v>209</v>
      </c>
      <c r="E1613" t="s">
        <v>7027</v>
      </c>
      <c r="F1613" t="s">
        <v>7039</v>
      </c>
      <c r="G1613" s="2">
        <v>23</v>
      </c>
      <c r="H1613" s="11">
        <v>9.9137931034482762E-2</v>
      </c>
      <c r="I1613">
        <v>0</v>
      </c>
      <c r="J1613" t="str">
        <f>IF(OR(F1613="History &amp; War", F1613="Economy &amp; Educational &amp; Science", F1613="Psychology &amp; Spirituality &amp; Esotericism"), "Interesting", "Not interesing")</f>
        <v>Not interesing</v>
      </c>
    </row>
    <row r="1614" spans="1:10" x14ac:dyDescent="0.2">
      <c r="A1614" t="s">
        <v>3569</v>
      </c>
      <c r="B1614" t="s">
        <v>946</v>
      </c>
      <c r="C1614" s="2">
        <v>357</v>
      </c>
      <c r="D1614" s="2">
        <v>325</v>
      </c>
      <c r="E1614" t="s">
        <v>7027</v>
      </c>
      <c r="F1614" t="s">
        <v>7036</v>
      </c>
      <c r="G1614" s="2">
        <v>32</v>
      </c>
      <c r="H1614" s="11">
        <v>8.9635854341736695E-2</v>
      </c>
      <c r="I1614">
        <v>0</v>
      </c>
      <c r="J1614" t="str">
        <f>IF(OR(F1614="History &amp; War", F1614="Economy &amp; Educational &amp; Science", F1614="Psychology &amp; Spirituality &amp; Esotericism"), "Interesting", "Not interesing")</f>
        <v>Not interesing</v>
      </c>
    </row>
    <row r="1615" spans="1:10" x14ac:dyDescent="0.2">
      <c r="A1615" t="s">
        <v>3570</v>
      </c>
      <c r="B1615" t="s">
        <v>3571</v>
      </c>
      <c r="C1615" s="2">
        <v>446</v>
      </c>
      <c r="D1615" s="2">
        <v>317</v>
      </c>
      <c r="E1615" t="s">
        <v>7029</v>
      </c>
      <c r="F1615" t="s">
        <v>7045</v>
      </c>
      <c r="G1615" s="2">
        <v>129</v>
      </c>
      <c r="H1615" s="11">
        <v>0.28923766816143498</v>
      </c>
      <c r="I1615">
        <v>0</v>
      </c>
      <c r="J1615" t="str">
        <f>IF(OR(F1615="History &amp; War", F1615="Economy &amp; Educational &amp; Science", F1615="Psychology &amp; Spirituality &amp; Esotericism"), "Interesting", "Not interesing")</f>
        <v>Not interesing</v>
      </c>
    </row>
    <row r="1616" spans="1:10" x14ac:dyDescent="0.2">
      <c r="A1616" t="s">
        <v>3572</v>
      </c>
      <c r="B1616" t="s">
        <v>3573</v>
      </c>
      <c r="C1616" s="2">
        <v>268</v>
      </c>
      <c r="D1616" s="2">
        <v>137</v>
      </c>
      <c r="E1616" t="s">
        <v>7027</v>
      </c>
      <c r="F1616" t="s">
        <v>7038</v>
      </c>
      <c r="G1616" s="2">
        <v>131</v>
      </c>
      <c r="H1616" s="11">
        <v>0.48880597014925375</v>
      </c>
      <c r="I1616">
        <v>0</v>
      </c>
      <c r="J1616" t="str">
        <f>IF(OR(F1616="History &amp; War", F1616="Economy &amp; Educational &amp; Science", F1616="Psychology &amp; Spirituality &amp; Esotericism"), "Interesting", "Not interesing")</f>
        <v>Not interesing</v>
      </c>
    </row>
    <row r="1617" spans="1:10" x14ac:dyDescent="0.2">
      <c r="A1617" t="s">
        <v>3574</v>
      </c>
      <c r="B1617" t="s">
        <v>3575</v>
      </c>
      <c r="C1617" s="2">
        <v>357</v>
      </c>
      <c r="D1617" s="2">
        <v>303</v>
      </c>
      <c r="E1617" t="s">
        <v>7029</v>
      </c>
      <c r="F1617" t="s">
        <v>7037</v>
      </c>
      <c r="G1617" s="2">
        <v>54</v>
      </c>
      <c r="H1617" s="11">
        <v>0.15126050420168066</v>
      </c>
      <c r="I1617">
        <v>0</v>
      </c>
      <c r="J1617" t="str">
        <f>IF(OR(F1617="History &amp; War", F1617="Economy &amp; Educational &amp; Science", F1617="Psychology &amp; Spirituality &amp; Esotericism"), "Interesting", "Not interesing")</f>
        <v>Not interesing</v>
      </c>
    </row>
    <row r="1618" spans="1:10" x14ac:dyDescent="0.2">
      <c r="A1618" t="s">
        <v>3578</v>
      </c>
      <c r="B1618" t="s">
        <v>3579</v>
      </c>
      <c r="C1618" s="2">
        <v>356</v>
      </c>
      <c r="D1618" s="2">
        <v>210</v>
      </c>
      <c r="E1618" t="s">
        <v>7029</v>
      </c>
      <c r="F1618" t="s">
        <v>7037</v>
      </c>
      <c r="G1618" s="2">
        <v>146</v>
      </c>
      <c r="H1618" s="11">
        <v>0.4101123595505618</v>
      </c>
      <c r="I1618">
        <v>0</v>
      </c>
      <c r="J1618" t="str">
        <f>IF(OR(F1618="History &amp; War", F1618="Economy &amp; Educational &amp; Science", F1618="Psychology &amp; Spirituality &amp; Esotericism"), "Interesting", "Not interesing")</f>
        <v>Not interesing</v>
      </c>
    </row>
    <row r="1619" spans="1:10" x14ac:dyDescent="0.2">
      <c r="A1619" t="s">
        <v>3580</v>
      </c>
      <c r="B1619" t="s">
        <v>1654</v>
      </c>
      <c r="C1619" s="2">
        <v>206</v>
      </c>
      <c r="D1619" s="2">
        <v>171</v>
      </c>
      <c r="E1619" t="s">
        <v>7027</v>
      </c>
      <c r="F1619" t="s">
        <v>7037</v>
      </c>
      <c r="G1619" s="2">
        <v>35</v>
      </c>
      <c r="H1619" s="11">
        <v>0.16990291262135923</v>
      </c>
      <c r="I1619">
        <v>0</v>
      </c>
      <c r="J1619" t="str">
        <f>IF(OR(F1619="History &amp; War", F1619="Economy &amp; Educational &amp; Science", F1619="Psychology &amp; Spirituality &amp; Esotericism"), "Interesting", "Not interesing")</f>
        <v>Not interesing</v>
      </c>
    </row>
    <row r="1620" spans="1:10" x14ac:dyDescent="0.2">
      <c r="A1620" t="s">
        <v>3581</v>
      </c>
      <c r="B1620" t="s">
        <v>3582</v>
      </c>
      <c r="C1620" s="2">
        <v>529</v>
      </c>
      <c r="D1620" s="2">
        <v>434</v>
      </c>
      <c r="E1620" t="s">
        <v>7027</v>
      </c>
      <c r="F1620" t="s">
        <v>7043</v>
      </c>
      <c r="G1620" s="2">
        <v>95</v>
      </c>
      <c r="H1620" s="11">
        <v>0.17958412098298676</v>
      </c>
      <c r="I1620">
        <v>0</v>
      </c>
      <c r="J1620" t="str">
        <f>IF(OR(F1620="History &amp; War", F1620="Economy &amp; Educational &amp; Science", F1620="Psychology &amp; Spirituality &amp; Esotericism"), "Interesting", "Not interesing")</f>
        <v>Interesting</v>
      </c>
    </row>
    <row r="1621" spans="1:10" x14ac:dyDescent="0.2">
      <c r="A1621" t="s">
        <v>3583</v>
      </c>
      <c r="C1621" s="2">
        <v>670</v>
      </c>
      <c r="D1621" s="2">
        <v>516</v>
      </c>
      <c r="E1621" t="s">
        <v>7029</v>
      </c>
      <c r="F1621" t="s">
        <v>7042</v>
      </c>
      <c r="G1621" s="2">
        <v>154</v>
      </c>
      <c r="H1621" s="11">
        <v>0.2298507462686567</v>
      </c>
      <c r="I1621">
        <v>0</v>
      </c>
      <c r="J1621" t="str">
        <f>IF(OR(F1621="History &amp; War", F1621="Economy &amp; Educational &amp; Science", F1621="Psychology &amp; Spirituality &amp; Esotericism"), "Interesting", "Not interesing")</f>
        <v>Not interesing</v>
      </c>
    </row>
    <row r="1622" spans="1:10" x14ac:dyDescent="0.2">
      <c r="A1622" t="s">
        <v>3585</v>
      </c>
      <c r="B1622" t="s">
        <v>3586</v>
      </c>
      <c r="C1622" s="2">
        <v>269</v>
      </c>
      <c r="D1622" s="2">
        <v>124</v>
      </c>
      <c r="E1622" t="s">
        <v>7027</v>
      </c>
      <c r="F1622" t="s">
        <v>7038</v>
      </c>
      <c r="G1622" s="2">
        <v>145</v>
      </c>
      <c r="H1622" s="11">
        <v>0.53903345724907059</v>
      </c>
      <c r="I1622">
        <v>0</v>
      </c>
      <c r="J1622" t="str">
        <f>IF(OR(F1622="History &amp; War", F1622="Economy &amp; Educational &amp; Science", F1622="Psychology &amp; Spirituality &amp; Esotericism"), "Interesting", "Not interesing")</f>
        <v>Not interesing</v>
      </c>
    </row>
    <row r="1623" spans="1:10" x14ac:dyDescent="0.2">
      <c r="A1623" t="s">
        <v>3587</v>
      </c>
      <c r="B1623" t="s">
        <v>3588</v>
      </c>
      <c r="C1623" s="2">
        <v>1320</v>
      </c>
      <c r="D1623" s="2">
        <v>1162</v>
      </c>
      <c r="E1623" t="s">
        <v>7029</v>
      </c>
      <c r="F1623" t="s">
        <v>7041</v>
      </c>
      <c r="G1623" s="2">
        <v>158</v>
      </c>
      <c r="H1623" s="11">
        <v>0.11969696969696969</v>
      </c>
      <c r="I1623">
        <v>0</v>
      </c>
      <c r="J1623" t="str">
        <f>IF(OR(F1623="History &amp; War", F1623="Economy &amp; Educational &amp; Science", F1623="Psychology &amp; Spirituality &amp; Esotericism"), "Interesting", "Not interesing")</f>
        <v>Interesting</v>
      </c>
    </row>
    <row r="1624" spans="1:10" x14ac:dyDescent="0.2">
      <c r="A1624" t="s">
        <v>3590</v>
      </c>
      <c r="B1624" t="s">
        <v>3190</v>
      </c>
      <c r="C1624" s="2">
        <v>349</v>
      </c>
      <c r="D1624" s="2">
        <v>185</v>
      </c>
      <c r="E1624" t="s">
        <v>7029</v>
      </c>
      <c r="F1624" t="s">
        <v>7037</v>
      </c>
      <c r="G1624" s="2">
        <v>164</v>
      </c>
      <c r="H1624" s="11">
        <v>0.46991404011461319</v>
      </c>
      <c r="I1624">
        <v>0</v>
      </c>
      <c r="J1624" t="str">
        <f>IF(OR(F1624="History &amp; War", F1624="Economy &amp; Educational &amp; Science", F1624="Psychology &amp; Spirituality &amp; Esotericism"), "Interesting", "Not interesing")</f>
        <v>Not interesing</v>
      </c>
    </row>
    <row r="1625" spans="1:10" x14ac:dyDescent="0.2">
      <c r="A1625" t="s">
        <v>3591</v>
      </c>
      <c r="B1625" t="s">
        <v>3592</v>
      </c>
      <c r="C1625" s="2">
        <v>299</v>
      </c>
      <c r="D1625" s="2">
        <v>269</v>
      </c>
      <c r="E1625" t="s">
        <v>7029</v>
      </c>
      <c r="F1625" t="s">
        <v>7042</v>
      </c>
      <c r="G1625" s="2">
        <v>30</v>
      </c>
      <c r="H1625" s="11">
        <v>0.10033444816053512</v>
      </c>
      <c r="I1625">
        <v>0</v>
      </c>
      <c r="J1625" t="str">
        <f>IF(OR(F1625="History &amp; War", F1625="Economy &amp; Educational &amp; Science", F1625="Psychology &amp; Spirituality &amp; Esotericism"), "Interesting", "Not interesing")</f>
        <v>Not interesing</v>
      </c>
    </row>
    <row r="1626" spans="1:10" x14ac:dyDescent="0.2">
      <c r="A1626" t="s">
        <v>3599</v>
      </c>
      <c r="B1626" t="s">
        <v>3600</v>
      </c>
      <c r="C1626" s="2">
        <v>403</v>
      </c>
      <c r="D1626" s="2">
        <v>302</v>
      </c>
      <c r="E1626" t="s">
        <v>7029</v>
      </c>
      <c r="F1626" t="s">
        <v>7037</v>
      </c>
      <c r="G1626" s="2">
        <v>101</v>
      </c>
      <c r="H1626" s="11">
        <v>0.25062034739454092</v>
      </c>
      <c r="I1626">
        <v>0</v>
      </c>
      <c r="J1626" t="str">
        <f>IF(OR(F1626="History &amp; War", F1626="Economy &amp; Educational &amp; Science", F1626="Psychology &amp; Spirituality &amp; Esotericism"), "Interesting", "Not interesing")</f>
        <v>Not interesing</v>
      </c>
    </row>
    <row r="1627" spans="1:10" x14ac:dyDescent="0.2">
      <c r="A1627" t="s">
        <v>3601</v>
      </c>
      <c r="B1627" t="s">
        <v>3602</v>
      </c>
      <c r="C1627" s="2">
        <v>1123</v>
      </c>
      <c r="D1627" s="2">
        <v>775</v>
      </c>
      <c r="E1627" t="s">
        <v>7029</v>
      </c>
      <c r="F1627" t="s">
        <v>7041</v>
      </c>
      <c r="G1627" s="2">
        <v>348</v>
      </c>
      <c r="H1627" s="11">
        <v>0.30988423864648262</v>
      </c>
      <c r="I1627">
        <v>0</v>
      </c>
      <c r="J1627" t="str">
        <f>IF(OR(F1627="History &amp; War", F1627="Economy &amp; Educational &amp; Science", F1627="Psychology &amp; Spirituality &amp; Esotericism"), "Interesting", "Not interesing")</f>
        <v>Interesting</v>
      </c>
    </row>
    <row r="1628" spans="1:10" x14ac:dyDescent="0.2">
      <c r="A1628" t="s">
        <v>3610</v>
      </c>
      <c r="B1628" t="s">
        <v>2983</v>
      </c>
      <c r="C1628" s="2">
        <v>259</v>
      </c>
      <c r="D1628" s="2">
        <v>212</v>
      </c>
      <c r="E1628" t="s">
        <v>7029</v>
      </c>
      <c r="F1628" t="s">
        <v>7037</v>
      </c>
      <c r="G1628" s="2">
        <v>47</v>
      </c>
      <c r="H1628" s="11">
        <v>0.18146718146718147</v>
      </c>
      <c r="I1628">
        <v>0</v>
      </c>
      <c r="J1628" t="str">
        <f>IF(OR(F1628="History &amp; War", F1628="Economy &amp; Educational &amp; Science", F1628="Psychology &amp; Spirituality &amp; Esotericism"), "Interesting", "Not interesing")</f>
        <v>Not interesing</v>
      </c>
    </row>
    <row r="1629" spans="1:10" x14ac:dyDescent="0.2">
      <c r="A1629" t="s">
        <v>3614</v>
      </c>
      <c r="B1629" t="s">
        <v>3615</v>
      </c>
      <c r="C1629" s="2">
        <v>561</v>
      </c>
      <c r="D1629" s="2">
        <v>359</v>
      </c>
      <c r="E1629" t="s">
        <v>7029</v>
      </c>
      <c r="F1629" t="s">
        <v>7038</v>
      </c>
      <c r="G1629" s="2">
        <v>202</v>
      </c>
      <c r="H1629" s="11">
        <v>0.36007130124777181</v>
      </c>
      <c r="I1629">
        <v>0</v>
      </c>
      <c r="J1629" t="str">
        <f>IF(OR(F1629="History &amp; War", F1629="Economy &amp; Educational &amp; Science", F1629="Psychology &amp; Spirituality &amp; Esotericism"), "Interesting", "Not interesing")</f>
        <v>Not interesing</v>
      </c>
    </row>
    <row r="1630" spans="1:10" x14ac:dyDescent="0.2">
      <c r="A1630" t="s">
        <v>3616</v>
      </c>
      <c r="B1630" t="s">
        <v>2120</v>
      </c>
      <c r="C1630" s="2">
        <v>249</v>
      </c>
      <c r="D1630" s="2">
        <v>214</v>
      </c>
      <c r="E1630" t="s">
        <v>7029</v>
      </c>
      <c r="F1630" t="s">
        <v>7043</v>
      </c>
      <c r="G1630" s="2">
        <v>35</v>
      </c>
      <c r="H1630" s="11">
        <v>0.14056224899598393</v>
      </c>
      <c r="I1630">
        <v>0</v>
      </c>
      <c r="J1630" t="str">
        <f>IF(OR(F1630="History &amp; War", F1630="Economy &amp; Educational &amp; Science", F1630="Psychology &amp; Spirituality &amp; Esotericism"), "Interesting", "Not interesing")</f>
        <v>Interesting</v>
      </c>
    </row>
    <row r="1631" spans="1:10" x14ac:dyDescent="0.2">
      <c r="A1631" t="s">
        <v>369</v>
      </c>
      <c r="B1631" t="s">
        <v>3617</v>
      </c>
      <c r="C1631" s="2">
        <v>357</v>
      </c>
      <c r="D1631" s="2">
        <v>289</v>
      </c>
      <c r="E1631" t="s">
        <v>7027</v>
      </c>
      <c r="F1631" t="s">
        <v>7037</v>
      </c>
      <c r="G1631" s="2">
        <v>68</v>
      </c>
      <c r="H1631" s="11">
        <v>0.19047619047619047</v>
      </c>
      <c r="I1631">
        <v>0</v>
      </c>
      <c r="J1631" t="str">
        <f>IF(OR(F1631="History &amp; War", F1631="Economy &amp; Educational &amp; Science", F1631="Psychology &amp; Spirituality &amp; Esotericism"), "Interesting", "Not interesing")</f>
        <v>Not interesing</v>
      </c>
    </row>
    <row r="1632" spans="1:10" x14ac:dyDescent="0.2">
      <c r="A1632" t="s">
        <v>3618</v>
      </c>
      <c r="B1632" t="s">
        <v>3619</v>
      </c>
      <c r="C1632" s="2">
        <v>420</v>
      </c>
      <c r="D1632" s="2">
        <v>332</v>
      </c>
      <c r="E1632" t="s">
        <v>7029</v>
      </c>
      <c r="F1632" t="s">
        <v>7037</v>
      </c>
      <c r="G1632" s="2">
        <v>88</v>
      </c>
      <c r="H1632" s="11">
        <v>0.20952380952380953</v>
      </c>
      <c r="I1632">
        <v>0</v>
      </c>
      <c r="J1632" t="str">
        <f>IF(OR(F1632="History &amp; War", F1632="Economy &amp; Educational &amp; Science", F1632="Psychology &amp; Spirituality &amp; Esotericism"), "Interesting", "Not interesing")</f>
        <v>Not interesing</v>
      </c>
    </row>
    <row r="1633" spans="1:10" x14ac:dyDescent="0.2">
      <c r="A1633" t="s">
        <v>3622</v>
      </c>
      <c r="B1633" t="s">
        <v>3195</v>
      </c>
      <c r="C1633" s="2">
        <v>232</v>
      </c>
      <c r="D1633" s="2">
        <v>121</v>
      </c>
      <c r="E1633" t="s">
        <v>7027</v>
      </c>
      <c r="F1633" t="s">
        <v>7039</v>
      </c>
      <c r="G1633" s="2">
        <v>111</v>
      </c>
      <c r="H1633" s="11">
        <v>0.47844827586206895</v>
      </c>
      <c r="I1633">
        <v>0</v>
      </c>
      <c r="J1633" t="str">
        <f>IF(OR(F1633="History &amp; War", F1633="Economy &amp; Educational &amp; Science", F1633="Psychology &amp; Spirituality &amp; Esotericism"), "Interesting", "Not interesing")</f>
        <v>Not interesing</v>
      </c>
    </row>
    <row r="1634" spans="1:10" x14ac:dyDescent="0.2">
      <c r="A1634" t="s">
        <v>3623</v>
      </c>
      <c r="B1634" t="s">
        <v>2576</v>
      </c>
      <c r="C1634" s="2">
        <v>250</v>
      </c>
      <c r="D1634" s="2">
        <v>163</v>
      </c>
      <c r="E1634" t="s">
        <v>7027</v>
      </c>
      <c r="F1634" t="s">
        <v>7039</v>
      </c>
      <c r="G1634" s="2">
        <v>87</v>
      </c>
      <c r="H1634" s="11">
        <v>0.34799999999999998</v>
      </c>
      <c r="I1634">
        <v>0</v>
      </c>
      <c r="J1634" t="str">
        <f>IF(OR(F1634="History &amp; War", F1634="Economy &amp; Educational &amp; Science", F1634="Psychology &amp; Spirituality &amp; Esotericism"), "Interesting", "Not interesing")</f>
        <v>Not interesing</v>
      </c>
    </row>
    <row r="1635" spans="1:10" x14ac:dyDescent="0.2">
      <c r="A1635" t="s">
        <v>3628</v>
      </c>
      <c r="B1635" t="s">
        <v>3629</v>
      </c>
      <c r="C1635" s="2">
        <v>133</v>
      </c>
      <c r="D1635" s="2">
        <v>69</v>
      </c>
      <c r="E1635" t="s">
        <v>7027</v>
      </c>
      <c r="F1635" t="s">
        <v>7037</v>
      </c>
      <c r="G1635" s="2">
        <v>64</v>
      </c>
      <c r="H1635" s="11">
        <v>0.48120300751879697</v>
      </c>
      <c r="I1635">
        <v>0</v>
      </c>
      <c r="J1635" t="str">
        <f>IF(OR(F1635="History &amp; War", F1635="Economy &amp; Educational &amp; Science", F1635="Psychology &amp; Spirituality &amp; Esotericism"), "Interesting", "Not interesing")</f>
        <v>Not interesing</v>
      </c>
    </row>
    <row r="1636" spans="1:10" x14ac:dyDescent="0.2">
      <c r="A1636" t="s">
        <v>3630</v>
      </c>
      <c r="B1636" t="s">
        <v>3195</v>
      </c>
      <c r="C1636" s="2">
        <v>232</v>
      </c>
      <c r="D1636" s="2">
        <v>97</v>
      </c>
      <c r="E1636" t="s">
        <v>7027</v>
      </c>
      <c r="F1636" t="s">
        <v>7039</v>
      </c>
      <c r="G1636" s="2">
        <v>135</v>
      </c>
      <c r="H1636" s="11">
        <v>0.5818965517241379</v>
      </c>
      <c r="I1636">
        <v>0</v>
      </c>
      <c r="J1636" t="str">
        <f>IF(OR(F1636="History &amp; War", F1636="Economy &amp; Educational &amp; Science", F1636="Psychology &amp; Spirituality &amp; Esotericism"), "Interesting", "Not interesing")</f>
        <v>Not interesing</v>
      </c>
    </row>
    <row r="1637" spans="1:10" x14ac:dyDescent="0.2">
      <c r="A1637" t="s">
        <v>3633</v>
      </c>
      <c r="B1637" t="s">
        <v>3634</v>
      </c>
      <c r="C1637" s="2">
        <v>99</v>
      </c>
      <c r="D1637" s="2">
        <v>78</v>
      </c>
      <c r="E1637" t="s">
        <v>7027</v>
      </c>
      <c r="F1637" t="s">
        <v>7037</v>
      </c>
      <c r="G1637" s="2">
        <v>21</v>
      </c>
      <c r="H1637" s="11">
        <v>0.21212121212121213</v>
      </c>
      <c r="I1637">
        <v>0</v>
      </c>
      <c r="J1637" t="str">
        <f>IF(OR(F1637="History &amp; War", F1637="Economy &amp; Educational &amp; Science", F1637="Psychology &amp; Spirituality &amp; Esotericism"), "Interesting", "Not interesing")</f>
        <v>Not interesing</v>
      </c>
    </row>
    <row r="1638" spans="1:10" x14ac:dyDescent="0.2">
      <c r="A1638" t="s">
        <v>3635</v>
      </c>
      <c r="B1638" t="s">
        <v>3512</v>
      </c>
      <c r="C1638" s="2">
        <v>250</v>
      </c>
      <c r="D1638" s="2">
        <v>193</v>
      </c>
      <c r="E1638" t="s">
        <v>7027</v>
      </c>
      <c r="F1638" t="s">
        <v>7039</v>
      </c>
      <c r="G1638" s="2">
        <v>57</v>
      </c>
      <c r="H1638" s="11">
        <v>0.22800000000000001</v>
      </c>
      <c r="I1638">
        <v>0</v>
      </c>
      <c r="J1638" t="str">
        <f>IF(OR(F1638="History &amp; War", F1638="Economy &amp; Educational &amp; Science", F1638="Psychology &amp; Spirituality &amp; Esotericism"), "Interesting", "Not interesing")</f>
        <v>Not interesing</v>
      </c>
    </row>
    <row r="1639" spans="1:10" x14ac:dyDescent="0.2">
      <c r="A1639" t="s">
        <v>3636</v>
      </c>
      <c r="B1639" t="s">
        <v>3637</v>
      </c>
      <c r="C1639" s="2">
        <v>151</v>
      </c>
      <c r="D1639" s="2">
        <v>107</v>
      </c>
      <c r="E1639" t="s">
        <v>7027</v>
      </c>
      <c r="F1639" t="s">
        <v>7045</v>
      </c>
      <c r="G1639" s="2">
        <v>44</v>
      </c>
      <c r="H1639" s="11">
        <v>0.29139072847682118</v>
      </c>
      <c r="I1639">
        <v>0</v>
      </c>
      <c r="J1639" t="str">
        <f>IF(OR(F1639="History &amp; War", F1639="Economy &amp; Educational &amp; Science", F1639="Psychology &amp; Spirituality &amp; Esotericism"), "Interesting", "Not interesing")</f>
        <v>Not interesing</v>
      </c>
    </row>
    <row r="1640" spans="1:10" x14ac:dyDescent="0.2">
      <c r="A1640" t="s">
        <v>3638</v>
      </c>
      <c r="B1640" t="s">
        <v>3639</v>
      </c>
      <c r="C1640" s="2">
        <v>268</v>
      </c>
      <c r="D1640" s="2">
        <v>78</v>
      </c>
      <c r="E1640" t="s">
        <v>7027</v>
      </c>
      <c r="F1640" t="s">
        <v>7038</v>
      </c>
      <c r="G1640" s="2">
        <v>190</v>
      </c>
      <c r="H1640" s="11">
        <v>0.70895522388059706</v>
      </c>
      <c r="I1640">
        <v>0</v>
      </c>
      <c r="J1640" t="str">
        <f>IF(OR(F1640="History &amp; War", F1640="Economy &amp; Educational &amp; Science", F1640="Psychology &amp; Spirituality &amp; Esotericism"), "Interesting", "Not interesing")</f>
        <v>Not interesing</v>
      </c>
    </row>
    <row r="1641" spans="1:10" x14ac:dyDescent="0.2">
      <c r="A1641" t="s">
        <v>3640</v>
      </c>
      <c r="B1641" t="s">
        <v>2588</v>
      </c>
      <c r="C1641" s="2">
        <v>447</v>
      </c>
      <c r="D1641" s="2">
        <v>371</v>
      </c>
      <c r="E1641" t="s">
        <v>7029</v>
      </c>
      <c r="F1641" t="s">
        <v>7043</v>
      </c>
      <c r="G1641" s="2">
        <v>76</v>
      </c>
      <c r="H1641" s="11">
        <v>0.17002237136465326</v>
      </c>
      <c r="I1641">
        <v>0</v>
      </c>
      <c r="J1641" t="str">
        <f>IF(OR(F1641="History &amp; War", F1641="Economy &amp; Educational &amp; Science", F1641="Psychology &amp; Spirituality &amp; Esotericism"), "Interesting", "Not interesing")</f>
        <v>Interesting</v>
      </c>
    </row>
    <row r="1642" spans="1:10" x14ac:dyDescent="0.2">
      <c r="A1642" t="s">
        <v>3641</v>
      </c>
      <c r="B1642" t="s">
        <v>3642</v>
      </c>
      <c r="C1642" s="2">
        <v>250</v>
      </c>
      <c r="D1642" s="2">
        <v>128</v>
      </c>
      <c r="E1642" t="s">
        <v>7027</v>
      </c>
      <c r="F1642" t="s">
        <v>7038</v>
      </c>
      <c r="G1642" s="2">
        <v>122</v>
      </c>
      <c r="H1642" s="11">
        <v>0.48799999999999999</v>
      </c>
      <c r="I1642">
        <v>0</v>
      </c>
      <c r="J1642" t="str">
        <f>IF(OR(F1642="History &amp; War", F1642="Economy &amp; Educational &amp; Science", F1642="Psychology &amp; Spirituality &amp; Esotericism"), "Interesting", "Not interesing")</f>
        <v>Not interesing</v>
      </c>
    </row>
    <row r="1643" spans="1:10" x14ac:dyDescent="0.2">
      <c r="A1643" t="s">
        <v>3643</v>
      </c>
      <c r="B1643" t="s">
        <v>3644</v>
      </c>
      <c r="C1643" s="2">
        <v>312</v>
      </c>
      <c r="D1643" s="2">
        <v>293</v>
      </c>
      <c r="E1643" t="s">
        <v>7029</v>
      </c>
      <c r="F1643" t="s">
        <v>7039</v>
      </c>
      <c r="G1643" s="2">
        <v>19</v>
      </c>
      <c r="H1643" s="11">
        <v>6.0897435897435896E-2</v>
      </c>
      <c r="I1643">
        <v>0</v>
      </c>
      <c r="J1643" t="str">
        <f>IF(OR(F1643="History &amp; War", F1643="Economy &amp; Educational &amp; Science", F1643="Psychology &amp; Spirituality &amp; Esotericism"), "Interesting", "Not interesing")</f>
        <v>Not interesing</v>
      </c>
    </row>
    <row r="1644" spans="1:10" x14ac:dyDescent="0.2">
      <c r="A1644" t="s">
        <v>3647</v>
      </c>
      <c r="B1644" t="s">
        <v>3648</v>
      </c>
      <c r="C1644" s="2">
        <v>199</v>
      </c>
      <c r="D1644" s="2">
        <v>103</v>
      </c>
      <c r="E1644" t="s">
        <v>7029</v>
      </c>
      <c r="F1644" t="s">
        <v>7036</v>
      </c>
      <c r="G1644" s="2">
        <v>96</v>
      </c>
      <c r="H1644" s="11">
        <v>0.48241206030150752</v>
      </c>
      <c r="I1644">
        <v>0</v>
      </c>
      <c r="J1644" t="str">
        <f>IF(OR(F1644="History &amp; War", F1644="Economy &amp; Educational &amp; Science", F1644="Psychology &amp; Spirituality &amp; Esotericism"), "Interesting", "Not interesing")</f>
        <v>Not interesing</v>
      </c>
    </row>
    <row r="1645" spans="1:10" x14ac:dyDescent="0.2">
      <c r="A1645" t="s">
        <v>3651</v>
      </c>
      <c r="B1645" t="s">
        <v>2216</v>
      </c>
      <c r="C1645" s="2">
        <v>360</v>
      </c>
      <c r="D1645" s="2">
        <v>367</v>
      </c>
      <c r="E1645" t="s">
        <v>7027</v>
      </c>
      <c r="F1645" t="s">
        <v>7039</v>
      </c>
      <c r="G1645" s="2">
        <v>-7</v>
      </c>
      <c r="H1645" s="11">
        <v>-1.9444444444444445E-2</v>
      </c>
      <c r="I1645">
        <v>0</v>
      </c>
      <c r="J1645" t="str">
        <f>IF(OR(F1645="History &amp; War", F1645="Economy &amp; Educational &amp; Science", F1645="Psychology &amp; Spirituality &amp; Esotericism"), "Interesting", "Not interesing")</f>
        <v>Not interesing</v>
      </c>
    </row>
    <row r="1646" spans="1:10" x14ac:dyDescent="0.2">
      <c r="A1646" t="s">
        <v>3652</v>
      </c>
      <c r="B1646" t="s">
        <v>3653</v>
      </c>
      <c r="C1646" s="2">
        <v>236</v>
      </c>
      <c r="D1646" s="2">
        <v>175</v>
      </c>
      <c r="E1646" t="s">
        <v>7027</v>
      </c>
      <c r="F1646" t="s">
        <v>7037</v>
      </c>
      <c r="G1646" s="2">
        <v>61</v>
      </c>
      <c r="H1646" s="11">
        <v>0.25847457627118642</v>
      </c>
      <c r="I1646">
        <v>0</v>
      </c>
      <c r="J1646" t="str">
        <f>IF(OR(F1646="History &amp; War", F1646="Economy &amp; Educational &amp; Science", F1646="Psychology &amp; Spirituality &amp; Esotericism"), "Interesting", "Not interesing")</f>
        <v>Not interesing</v>
      </c>
    </row>
    <row r="1647" spans="1:10" x14ac:dyDescent="0.2">
      <c r="A1647" t="s">
        <v>3656</v>
      </c>
      <c r="B1647" t="s">
        <v>3657</v>
      </c>
      <c r="C1647" s="2">
        <v>268</v>
      </c>
      <c r="D1647" s="2">
        <v>163</v>
      </c>
      <c r="E1647" t="s">
        <v>7027</v>
      </c>
      <c r="F1647" t="s">
        <v>7037</v>
      </c>
      <c r="G1647" s="2">
        <v>105</v>
      </c>
      <c r="H1647" s="11">
        <v>0.39179104477611942</v>
      </c>
      <c r="I1647">
        <v>0</v>
      </c>
      <c r="J1647" t="str">
        <f>IF(OR(F1647="History &amp; War", F1647="Economy &amp; Educational &amp; Science", F1647="Psychology &amp; Spirituality &amp; Esotericism"), "Interesting", "Not interesing")</f>
        <v>Not interesing</v>
      </c>
    </row>
    <row r="1648" spans="1:10" x14ac:dyDescent="0.2">
      <c r="A1648" t="s">
        <v>3659</v>
      </c>
      <c r="B1648" t="s">
        <v>3660</v>
      </c>
      <c r="C1648" s="2">
        <v>330</v>
      </c>
      <c r="D1648" s="2">
        <v>234</v>
      </c>
      <c r="E1648" t="s">
        <v>7029</v>
      </c>
      <c r="F1648" t="s">
        <v>7037</v>
      </c>
      <c r="G1648" s="2">
        <v>96</v>
      </c>
      <c r="H1648" s="11">
        <v>0.29090909090909089</v>
      </c>
      <c r="I1648">
        <v>0</v>
      </c>
      <c r="J1648" t="str">
        <f>IF(OR(F1648="History &amp; War", F1648="Economy &amp; Educational &amp; Science", F1648="Psychology &amp; Spirituality &amp; Esotericism"), "Interesting", "Not interesing")</f>
        <v>Not interesing</v>
      </c>
    </row>
    <row r="1649" spans="1:10" x14ac:dyDescent="0.2">
      <c r="A1649" t="s">
        <v>3661</v>
      </c>
      <c r="B1649" t="s">
        <v>1512</v>
      </c>
      <c r="C1649" s="2">
        <v>339</v>
      </c>
      <c r="D1649" s="2">
        <v>285</v>
      </c>
      <c r="E1649" t="s">
        <v>7027</v>
      </c>
      <c r="F1649" t="s">
        <v>7041</v>
      </c>
      <c r="G1649" s="2">
        <v>54</v>
      </c>
      <c r="H1649" s="11">
        <v>0.15929203539823009</v>
      </c>
      <c r="I1649">
        <v>0</v>
      </c>
      <c r="J1649" t="str">
        <f>IF(OR(F1649="History &amp; War", F1649="Economy &amp; Educational &amp; Science", F1649="Psychology &amp; Spirituality &amp; Esotericism"), "Interesting", "Not interesing")</f>
        <v>Interesting</v>
      </c>
    </row>
    <row r="1650" spans="1:10" x14ac:dyDescent="0.2">
      <c r="A1650" t="s">
        <v>3670</v>
      </c>
      <c r="B1650" t="s">
        <v>1786</v>
      </c>
      <c r="C1650" s="2">
        <v>241</v>
      </c>
      <c r="D1650" s="2">
        <v>154</v>
      </c>
      <c r="E1650" t="s">
        <v>7029</v>
      </c>
      <c r="F1650" t="s">
        <v>7041</v>
      </c>
      <c r="G1650" s="2">
        <v>87</v>
      </c>
      <c r="H1650" s="11">
        <v>0.36099585062240663</v>
      </c>
      <c r="I1650">
        <v>0</v>
      </c>
      <c r="J1650" t="str">
        <f>IF(OR(F1650="History &amp; War", F1650="Economy &amp; Educational &amp; Science", F1650="Psychology &amp; Spirituality &amp; Esotericism"), "Interesting", "Not interesing")</f>
        <v>Interesting</v>
      </c>
    </row>
    <row r="1651" spans="1:10" x14ac:dyDescent="0.2">
      <c r="A1651" t="s">
        <v>3672</v>
      </c>
      <c r="B1651" t="s">
        <v>3673</v>
      </c>
      <c r="C1651" s="2">
        <v>295</v>
      </c>
      <c r="D1651" s="2">
        <v>186</v>
      </c>
      <c r="E1651" t="s">
        <v>7027</v>
      </c>
      <c r="F1651" t="s">
        <v>7037</v>
      </c>
      <c r="G1651" s="2">
        <v>109</v>
      </c>
      <c r="H1651" s="11">
        <v>0.36949152542372882</v>
      </c>
      <c r="I1651">
        <v>0</v>
      </c>
      <c r="J1651" t="str">
        <f>IF(OR(F1651="History &amp; War", F1651="Economy &amp; Educational &amp; Science", F1651="Psychology &amp; Spirituality &amp; Esotericism"), "Interesting", "Not interesing")</f>
        <v>Not interesing</v>
      </c>
    </row>
    <row r="1652" spans="1:10" x14ac:dyDescent="0.2">
      <c r="A1652" t="s">
        <v>834</v>
      </c>
      <c r="B1652" t="s">
        <v>835</v>
      </c>
      <c r="C1652" s="2">
        <v>319</v>
      </c>
      <c r="D1652" s="2">
        <v>281</v>
      </c>
      <c r="E1652" t="s">
        <v>7029</v>
      </c>
      <c r="F1652" t="s">
        <v>7044</v>
      </c>
      <c r="G1652" s="2">
        <v>38</v>
      </c>
      <c r="H1652" s="11">
        <v>0.11912225705329153</v>
      </c>
      <c r="I1652">
        <v>0</v>
      </c>
      <c r="J1652" t="str">
        <f>IF(OR(F1652="History &amp; War", F1652="Economy &amp; Educational &amp; Science", F1652="Psychology &amp; Spirituality &amp; Esotericism"), "Interesting", "Not interesing")</f>
        <v>Interesting</v>
      </c>
    </row>
    <row r="1653" spans="1:10" x14ac:dyDescent="0.2">
      <c r="A1653" t="s">
        <v>3676</v>
      </c>
      <c r="B1653" t="s">
        <v>3677</v>
      </c>
      <c r="C1653" s="2">
        <v>1590</v>
      </c>
      <c r="D1653" s="2">
        <v>1240</v>
      </c>
      <c r="E1653" t="s">
        <v>7029</v>
      </c>
      <c r="F1653" t="s">
        <v>7042</v>
      </c>
      <c r="G1653" s="2">
        <v>350</v>
      </c>
      <c r="H1653" s="11">
        <v>0.22012578616352202</v>
      </c>
      <c r="I1653">
        <v>0</v>
      </c>
      <c r="J1653" t="str">
        <f>IF(OR(F1653="History &amp; War", F1653="Economy &amp; Educational &amp; Science", F1653="Psychology &amp; Spirituality &amp; Esotericism"), "Interesting", "Not interesing")</f>
        <v>Not interesing</v>
      </c>
    </row>
    <row r="1654" spans="1:10" x14ac:dyDescent="0.2">
      <c r="A1654" t="s">
        <v>3678</v>
      </c>
      <c r="B1654" t="s">
        <v>3679</v>
      </c>
      <c r="C1654" s="2">
        <v>9389</v>
      </c>
      <c r="D1654" s="2">
        <v>7511</v>
      </c>
      <c r="E1654" t="s">
        <v>7029</v>
      </c>
      <c r="F1654" t="s">
        <v>7045</v>
      </c>
      <c r="G1654" s="2">
        <v>1878</v>
      </c>
      <c r="H1654" s="11">
        <v>0.20002130152305889</v>
      </c>
      <c r="I1654">
        <v>0</v>
      </c>
      <c r="J1654" t="str">
        <f>IF(OR(F1654="History &amp; War", F1654="Economy &amp; Educational &amp; Science", F1654="Psychology &amp; Spirituality &amp; Esotericism"), "Interesting", "Not interesing")</f>
        <v>Not interesing</v>
      </c>
    </row>
    <row r="1655" spans="1:10" x14ac:dyDescent="0.2">
      <c r="A1655" t="s">
        <v>3681</v>
      </c>
      <c r="B1655" t="s">
        <v>3682</v>
      </c>
      <c r="C1655" s="2">
        <v>613</v>
      </c>
      <c r="D1655" s="2">
        <v>472</v>
      </c>
      <c r="E1655" t="s">
        <v>7027</v>
      </c>
      <c r="F1655" t="s">
        <v>7043</v>
      </c>
      <c r="G1655" s="2">
        <v>141</v>
      </c>
      <c r="H1655" s="11">
        <v>0.23001631321370311</v>
      </c>
      <c r="I1655">
        <v>0</v>
      </c>
      <c r="J1655" t="str">
        <f>IF(OR(F1655="History &amp; War", F1655="Economy &amp; Educational &amp; Science", F1655="Psychology &amp; Spirituality &amp; Esotericism"), "Interesting", "Not interesing")</f>
        <v>Interesting</v>
      </c>
    </row>
    <row r="1656" spans="1:10" x14ac:dyDescent="0.2">
      <c r="A1656" t="s">
        <v>3685</v>
      </c>
      <c r="B1656" t="s">
        <v>3686</v>
      </c>
      <c r="C1656" s="2">
        <v>349</v>
      </c>
      <c r="D1656" s="2">
        <v>297</v>
      </c>
      <c r="E1656" t="s">
        <v>7027</v>
      </c>
      <c r="F1656" t="s">
        <v>7043</v>
      </c>
      <c r="G1656" s="2">
        <v>52</v>
      </c>
      <c r="H1656" s="11">
        <v>0.14899713467048711</v>
      </c>
      <c r="I1656">
        <v>0</v>
      </c>
      <c r="J1656" t="str">
        <f>IF(OR(F1656="History &amp; War", F1656="Economy &amp; Educational &amp; Science", F1656="Psychology &amp; Spirituality &amp; Esotericism"), "Interesting", "Not interesing")</f>
        <v>Interesting</v>
      </c>
    </row>
    <row r="1657" spans="1:10" x14ac:dyDescent="0.2">
      <c r="A1657" t="s">
        <v>3687</v>
      </c>
      <c r="B1657" t="s">
        <v>3195</v>
      </c>
      <c r="C1657" s="2">
        <v>232</v>
      </c>
      <c r="D1657" s="2">
        <v>132</v>
      </c>
      <c r="E1657" t="s">
        <v>7027</v>
      </c>
      <c r="F1657" t="s">
        <v>7039</v>
      </c>
      <c r="G1657" s="2">
        <v>100</v>
      </c>
      <c r="H1657" s="11">
        <v>0.43103448275862066</v>
      </c>
      <c r="I1657">
        <v>0</v>
      </c>
      <c r="J1657" t="str">
        <f>IF(OR(F1657="History &amp; War", F1657="Economy &amp; Educational &amp; Science", F1657="Psychology &amp; Spirituality &amp; Esotericism"), "Interesting", "Not interesing")</f>
        <v>Not interesing</v>
      </c>
    </row>
    <row r="1658" spans="1:10" x14ac:dyDescent="0.2">
      <c r="A1658" t="s">
        <v>3688</v>
      </c>
      <c r="B1658" t="s">
        <v>3195</v>
      </c>
      <c r="C1658" s="2">
        <v>232</v>
      </c>
      <c r="D1658" s="2">
        <v>158</v>
      </c>
      <c r="E1658" t="s">
        <v>7027</v>
      </c>
      <c r="F1658" t="s">
        <v>7039</v>
      </c>
      <c r="G1658" s="2">
        <v>74</v>
      </c>
      <c r="H1658" s="11">
        <v>0.31896551724137934</v>
      </c>
      <c r="I1658">
        <v>0</v>
      </c>
      <c r="J1658" t="str">
        <f>IF(OR(F1658="History &amp; War", F1658="Economy &amp; Educational &amp; Science", F1658="Psychology &amp; Spirituality &amp; Esotericism"), "Interesting", "Not interesing")</f>
        <v>Not interesing</v>
      </c>
    </row>
    <row r="1659" spans="1:10" x14ac:dyDescent="0.2">
      <c r="A1659" t="s">
        <v>3691</v>
      </c>
      <c r="B1659" t="s">
        <v>3195</v>
      </c>
      <c r="C1659" s="2">
        <v>232</v>
      </c>
      <c r="D1659" s="2">
        <v>162</v>
      </c>
      <c r="E1659" t="s">
        <v>7027</v>
      </c>
      <c r="F1659" t="s">
        <v>7039</v>
      </c>
      <c r="G1659" s="2">
        <v>70</v>
      </c>
      <c r="H1659" s="11">
        <v>0.30172413793103448</v>
      </c>
      <c r="I1659">
        <v>0</v>
      </c>
      <c r="J1659" t="str">
        <f>IF(OR(F1659="History &amp; War", F1659="Economy &amp; Educational &amp; Science", F1659="Psychology &amp; Spirituality &amp; Esotericism"), "Interesting", "Not interesing")</f>
        <v>Not interesing</v>
      </c>
    </row>
    <row r="1660" spans="1:10" x14ac:dyDescent="0.2">
      <c r="A1660" t="s">
        <v>3692</v>
      </c>
      <c r="B1660" t="s">
        <v>3195</v>
      </c>
      <c r="C1660" s="2">
        <v>232</v>
      </c>
      <c r="D1660" s="2">
        <v>144</v>
      </c>
      <c r="E1660" t="s">
        <v>7027</v>
      </c>
      <c r="F1660" t="s">
        <v>7039</v>
      </c>
      <c r="G1660" s="2">
        <v>88</v>
      </c>
      <c r="H1660" s="11">
        <v>0.37931034482758619</v>
      </c>
      <c r="I1660">
        <v>0</v>
      </c>
      <c r="J1660" t="str">
        <f>IF(OR(F1660="History &amp; War", F1660="Economy &amp; Educational &amp; Science", F1660="Psychology &amp; Spirituality &amp; Esotericism"), "Interesting", "Not interesing")</f>
        <v>Not interesing</v>
      </c>
    </row>
    <row r="1661" spans="1:10" x14ac:dyDescent="0.2">
      <c r="A1661" t="s">
        <v>3693</v>
      </c>
      <c r="B1661" t="s">
        <v>9</v>
      </c>
      <c r="C1661" s="2">
        <v>357</v>
      </c>
      <c r="D1661" s="2">
        <v>328</v>
      </c>
      <c r="E1661" t="s">
        <v>7027</v>
      </c>
      <c r="F1661" t="s">
        <v>7039</v>
      </c>
      <c r="G1661" s="2">
        <v>29</v>
      </c>
      <c r="H1661" s="11">
        <v>8.1232492997198882E-2</v>
      </c>
      <c r="I1661">
        <v>0</v>
      </c>
      <c r="J1661" t="str">
        <f>IF(OR(F1661="History &amp; War", F1661="Economy &amp; Educational &amp; Science", F1661="Psychology &amp; Spirituality &amp; Esotericism"), "Interesting", "Not interesing")</f>
        <v>Not interesing</v>
      </c>
    </row>
    <row r="1662" spans="1:10" x14ac:dyDescent="0.2">
      <c r="A1662" t="s">
        <v>3694</v>
      </c>
      <c r="B1662" t="s">
        <v>3695</v>
      </c>
      <c r="C1662" s="2">
        <v>177</v>
      </c>
      <c r="D1662" s="2">
        <v>78</v>
      </c>
      <c r="E1662" t="s">
        <v>7029</v>
      </c>
      <c r="F1662" t="s">
        <v>7037</v>
      </c>
      <c r="G1662" s="2">
        <v>99</v>
      </c>
      <c r="H1662" s="11">
        <v>0.55932203389830504</v>
      </c>
      <c r="I1662">
        <v>0</v>
      </c>
      <c r="J1662" t="str">
        <f>IF(OR(F1662="History &amp; War", F1662="Economy &amp; Educational &amp; Science", F1662="Psychology &amp; Spirituality &amp; Esotericism"), "Interesting", "Not interesing")</f>
        <v>Not interesing</v>
      </c>
    </row>
    <row r="1663" spans="1:10" x14ac:dyDescent="0.2">
      <c r="A1663" t="s">
        <v>3696</v>
      </c>
      <c r="B1663" t="s">
        <v>2919</v>
      </c>
      <c r="C1663" s="2">
        <v>268</v>
      </c>
      <c r="D1663" s="2">
        <v>198</v>
      </c>
      <c r="E1663" t="s">
        <v>7027</v>
      </c>
      <c r="F1663" t="s">
        <v>7043</v>
      </c>
      <c r="G1663" s="2">
        <v>70</v>
      </c>
      <c r="H1663" s="11">
        <v>0.26119402985074625</v>
      </c>
      <c r="I1663">
        <v>0</v>
      </c>
      <c r="J1663" t="str">
        <f>IF(OR(F1663="History &amp; War", F1663="Economy &amp; Educational &amp; Science", F1663="Psychology &amp; Spirituality &amp; Esotericism"), "Interesting", "Not interesing")</f>
        <v>Interesting</v>
      </c>
    </row>
    <row r="1664" spans="1:10" x14ac:dyDescent="0.2">
      <c r="A1664" t="s">
        <v>3363</v>
      </c>
      <c r="B1664" t="s">
        <v>3364</v>
      </c>
      <c r="C1664" s="2">
        <v>295</v>
      </c>
      <c r="D1664" s="2">
        <v>192</v>
      </c>
      <c r="E1664" t="s">
        <v>7027</v>
      </c>
      <c r="F1664" t="s">
        <v>7045</v>
      </c>
      <c r="G1664" s="2">
        <v>103</v>
      </c>
      <c r="H1664" s="11">
        <v>0.34915254237288135</v>
      </c>
      <c r="I1664">
        <v>0</v>
      </c>
      <c r="J1664" t="str">
        <f>IF(OR(F1664="History &amp; War", F1664="Economy &amp; Educational &amp; Science", F1664="Psychology &amp; Spirituality &amp; Esotericism"), "Interesting", "Not interesing")</f>
        <v>Not interesing</v>
      </c>
    </row>
    <row r="1665" spans="1:10" x14ac:dyDescent="0.2">
      <c r="A1665" t="s">
        <v>3697</v>
      </c>
      <c r="B1665" t="s">
        <v>3698</v>
      </c>
      <c r="C1665" s="2">
        <v>312</v>
      </c>
      <c r="D1665" s="2">
        <v>303</v>
      </c>
      <c r="E1665" t="s">
        <v>7027</v>
      </c>
      <c r="F1665" t="s">
        <v>7042</v>
      </c>
      <c r="G1665" s="2">
        <v>9</v>
      </c>
      <c r="H1665" s="11">
        <v>2.8846153846153848E-2</v>
      </c>
      <c r="I1665">
        <v>0</v>
      </c>
      <c r="J1665" t="str">
        <f>IF(OR(F1665="History &amp; War", F1665="Economy &amp; Educational &amp; Science", F1665="Psychology &amp; Spirituality &amp; Esotericism"), "Interesting", "Not interesing")</f>
        <v>Not interesing</v>
      </c>
    </row>
    <row r="1666" spans="1:10" x14ac:dyDescent="0.2">
      <c r="A1666" t="s">
        <v>3699</v>
      </c>
      <c r="B1666" t="s">
        <v>3700</v>
      </c>
      <c r="C1666" s="2">
        <v>268</v>
      </c>
      <c r="D1666" s="2">
        <v>163</v>
      </c>
      <c r="E1666" t="s">
        <v>7027</v>
      </c>
      <c r="F1666" t="s">
        <v>7036</v>
      </c>
      <c r="G1666" s="2">
        <v>105</v>
      </c>
      <c r="H1666" s="11">
        <v>0.39179104477611942</v>
      </c>
      <c r="I1666">
        <v>0</v>
      </c>
      <c r="J1666" t="str">
        <f>IF(OR(F1666="History &amp; War", F1666="Economy &amp; Educational &amp; Science", F1666="Psychology &amp; Spirituality &amp; Esotericism"), "Interesting", "Not interesing")</f>
        <v>Not interesing</v>
      </c>
    </row>
    <row r="1667" spans="1:10" x14ac:dyDescent="0.2">
      <c r="A1667" t="s">
        <v>3703</v>
      </c>
      <c r="B1667" t="s">
        <v>3704</v>
      </c>
      <c r="C1667" s="2">
        <v>509</v>
      </c>
      <c r="D1667" s="2">
        <v>438</v>
      </c>
      <c r="E1667" t="s">
        <v>7027</v>
      </c>
      <c r="F1667" t="s">
        <v>7039</v>
      </c>
      <c r="G1667" s="2">
        <v>71</v>
      </c>
      <c r="H1667" s="11">
        <v>0.13948919449901767</v>
      </c>
      <c r="I1667">
        <v>0</v>
      </c>
      <c r="J1667" t="str">
        <f>IF(OR(F1667="History &amp; War", F1667="Economy &amp; Educational &amp; Science", F1667="Psychology &amp; Spirituality &amp; Esotericism"), "Interesting", "Not interesing")</f>
        <v>Not interesing</v>
      </c>
    </row>
    <row r="1668" spans="1:10" x14ac:dyDescent="0.2">
      <c r="A1668" t="s">
        <v>3706</v>
      </c>
      <c r="B1668" t="s">
        <v>3707</v>
      </c>
      <c r="C1668" s="2">
        <v>1240</v>
      </c>
      <c r="D1668" s="2">
        <v>856</v>
      </c>
      <c r="E1668" t="s">
        <v>7027</v>
      </c>
      <c r="F1668" t="s">
        <v>7039</v>
      </c>
      <c r="G1668" s="2">
        <v>384</v>
      </c>
      <c r="H1668" s="11">
        <v>0.30967741935483872</v>
      </c>
      <c r="I1668">
        <v>0</v>
      </c>
      <c r="J1668" t="str">
        <f>IF(OR(F1668="History &amp; War", F1668="Economy &amp; Educational &amp; Science", F1668="Psychology &amp; Spirituality &amp; Esotericism"), "Interesting", "Not interesing")</f>
        <v>Not interesing</v>
      </c>
    </row>
    <row r="1669" spans="1:10" x14ac:dyDescent="0.2">
      <c r="A1669" t="s">
        <v>3708</v>
      </c>
      <c r="B1669" t="s">
        <v>2538</v>
      </c>
      <c r="C1669" s="2">
        <v>239</v>
      </c>
      <c r="D1669" s="2">
        <v>167</v>
      </c>
      <c r="E1669" t="s">
        <v>7027</v>
      </c>
      <c r="F1669" t="s">
        <v>7036</v>
      </c>
      <c r="G1669" s="2">
        <v>72</v>
      </c>
      <c r="H1669" s="11">
        <v>0.30125523012552302</v>
      </c>
      <c r="I1669">
        <v>0</v>
      </c>
      <c r="J1669" t="str">
        <f>IF(OR(F1669="History &amp; War", F1669="Economy &amp; Educational &amp; Science", F1669="Psychology &amp; Spirituality &amp; Esotericism"), "Interesting", "Not interesing")</f>
        <v>Not interesing</v>
      </c>
    </row>
    <row r="1670" spans="1:10" x14ac:dyDescent="0.2">
      <c r="A1670" t="s">
        <v>3709</v>
      </c>
      <c r="B1670" t="s">
        <v>3710</v>
      </c>
      <c r="C1670" s="2">
        <v>268</v>
      </c>
      <c r="D1670" s="2">
        <v>83</v>
      </c>
      <c r="E1670" t="s">
        <v>7027</v>
      </c>
      <c r="F1670" t="s">
        <v>7038</v>
      </c>
      <c r="G1670" s="2">
        <v>185</v>
      </c>
      <c r="H1670" s="11">
        <v>0.69029850746268662</v>
      </c>
      <c r="I1670">
        <v>0</v>
      </c>
      <c r="J1670" t="str">
        <f>IF(OR(F1670="History &amp; War", F1670="Economy &amp; Educational &amp; Science", F1670="Psychology &amp; Spirituality &amp; Esotericism"), "Interesting", "Not interesing")</f>
        <v>Not interesing</v>
      </c>
    </row>
    <row r="1671" spans="1:10" x14ac:dyDescent="0.2">
      <c r="A1671" t="s">
        <v>3712</v>
      </c>
      <c r="B1671" t="s">
        <v>3713</v>
      </c>
      <c r="C1671" s="2">
        <v>259</v>
      </c>
      <c r="D1671" s="2">
        <v>98</v>
      </c>
      <c r="E1671" t="s">
        <v>7029</v>
      </c>
      <c r="F1671" t="s">
        <v>7037</v>
      </c>
      <c r="G1671" s="2">
        <v>161</v>
      </c>
      <c r="H1671" s="11">
        <v>0.6216216216216216</v>
      </c>
      <c r="I1671">
        <v>0</v>
      </c>
      <c r="J1671" t="str">
        <f>IF(OR(F1671="History &amp; War", F1671="Economy &amp; Educational &amp; Science", F1671="Psychology &amp; Spirituality &amp; Esotericism"), "Interesting", "Not interesing")</f>
        <v>Not interesing</v>
      </c>
    </row>
    <row r="1672" spans="1:10" x14ac:dyDescent="0.2">
      <c r="A1672" t="s">
        <v>3716</v>
      </c>
      <c r="B1672" t="s">
        <v>3717</v>
      </c>
      <c r="C1672" s="2">
        <v>268</v>
      </c>
      <c r="D1672" s="2">
        <v>131</v>
      </c>
      <c r="E1672" t="s">
        <v>7027</v>
      </c>
      <c r="F1672" t="s">
        <v>7038</v>
      </c>
      <c r="G1672" s="2">
        <v>137</v>
      </c>
      <c r="H1672" s="11">
        <v>0.51119402985074625</v>
      </c>
      <c r="I1672">
        <v>0</v>
      </c>
      <c r="J1672" t="str">
        <f>IF(OR(F1672="History &amp; War", F1672="Economy &amp; Educational &amp; Science", F1672="Psychology &amp; Spirituality &amp; Esotericism"), "Interesting", "Not interesing")</f>
        <v>Not interesing</v>
      </c>
    </row>
    <row r="1673" spans="1:10" x14ac:dyDescent="0.2">
      <c r="A1673" t="s">
        <v>3720</v>
      </c>
      <c r="B1673" t="s">
        <v>3721</v>
      </c>
      <c r="C1673" s="2">
        <v>536</v>
      </c>
      <c r="D1673" s="2">
        <v>407</v>
      </c>
      <c r="E1673" t="s">
        <v>7029</v>
      </c>
      <c r="F1673" t="s">
        <v>7039</v>
      </c>
      <c r="G1673" s="2">
        <v>129</v>
      </c>
      <c r="H1673" s="11">
        <v>0.24067164179104478</v>
      </c>
      <c r="I1673">
        <v>0</v>
      </c>
      <c r="J1673" t="str">
        <f>IF(OR(F1673="History &amp; War", F1673="Economy &amp; Educational &amp; Science", F1673="Psychology &amp; Spirituality &amp; Esotericism"), "Interesting", "Not interesing")</f>
        <v>Not interesing</v>
      </c>
    </row>
    <row r="1674" spans="1:10" x14ac:dyDescent="0.2">
      <c r="A1674" t="s">
        <v>3724</v>
      </c>
      <c r="B1674" t="s">
        <v>2652</v>
      </c>
      <c r="C1674" s="2">
        <v>303</v>
      </c>
      <c r="D1674" s="2">
        <v>270</v>
      </c>
      <c r="E1674" t="s">
        <v>7027</v>
      </c>
      <c r="F1674" t="s">
        <v>7039</v>
      </c>
      <c r="G1674" s="2">
        <v>33</v>
      </c>
      <c r="H1674" s="11">
        <v>0.10891089108910891</v>
      </c>
      <c r="I1674">
        <v>0</v>
      </c>
      <c r="J1674" t="str">
        <f>IF(OR(F1674="History &amp; War", F1674="Economy &amp; Educational &amp; Science", F1674="Psychology &amp; Spirituality &amp; Esotericism"), "Interesting", "Not interesing")</f>
        <v>Not interesing</v>
      </c>
    </row>
    <row r="1675" spans="1:10" x14ac:dyDescent="0.2">
      <c r="A1675" t="s">
        <v>3727</v>
      </c>
      <c r="B1675" t="s">
        <v>2272</v>
      </c>
      <c r="C1675" s="2">
        <v>399</v>
      </c>
      <c r="D1675" s="2">
        <v>263</v>
      </c>
      <c r="E1675" t="s">
        <v>7027</v>
      </c>
      <c r="F1675" t="s">
        <v>7038</v>
      </c>
      <c r="G1675" s="2">
        <v>136</v>
      </c>
      <c r="H1675" s="11">
        <v>0.34085213032581452</v>
      </c>
      <c r="I1675">
        <v>0</v>
      </c>
      <c r="J1675" t="str">
        <f>IF(OR(F1675="History &amp; War", F1675="Economy &amp; Educational &amp; Science", F1675="Psychology &amp; Spirituality &amp; Esotericism"), "Interesting", "Not interesing")</f>
        <v>Not interesing</v>
      </c>
    </row>
    <row r="1676" spans="1:10" x14ac:dyDescent="0.2">
      <c r="A1676" t="s">
        <v>3728</v>
      </c>
      <c r="B1676" t="s">
        <v>3729</v>
      </c>
      <c r="C1676" s="2">
        <v>215</v>
      </c>
      <c r="D1676" s="2">
        <v>148</v>
      </c>
      <c r="E1676" t="s">
        <v>7027</v>
      </c>
      <c r="F1676" t="s">
        <v>7042</v>
      </c>
      <c r="G1676" s="2">
        <v>67</v>
      </c>
      <c r="H1676" s="11">
        <v>0.3116279069767442</v>
      </c>
      <c r="I1676">
        <v>0</v>
      </c>
      <c r="J1676" t="str">
        <f>IF(OR(F1676="History &amp; War", F1676="Economy &amp; Educational &amp; Science", F1676="Psychology &amp; Spirituality &amp; Esotericism"), "Interesting", "Not interesing")</f>
        <v>Not interesing</v>
      </c>
    </row>
    <row r="1677" spans="1:10" x14ac:dyDescent="0.2">
      <c r="A1677" t="s">
        <v>3730</v>
      </c>
      <c r="B1677" t="s">
        <v>3731</v>
      </c>
      <c r="C1677" s="2">
        <v>299</v>
      </c>
      <c r="D1677" s="2">
        <v>215</v>
      </c>
      <c r="E1677" t="s">
        <v>7027</v>
      </c>
      <c r="F1677" t="s">
        <v>7038</v>
      </c>
      <c r="G1677" s="2">
        <v>84</v>
      </c>
      <c r="H1677" s="11">
        <v>0.28093645484949831</v>
      </c>
      <c r="I1677">
        <v>0</v>
      </c>
      <c r="J1677" t="str">
        <f>IF(OR(F1677="History &amp; War", F1677="Economy &amp; Educational &amp; Science", F1677="Psychology &amp; Spirituality &amp; Esotericism"), "Interesting", "Not interesing")</f>
        <v>Not interesing</v>
      </c>
    </row>
    <row r="1678" spans="1:10" x14ac:dyDescent="0.2">
      <c r="A1678" t="s">
        <v>3734</v>
      </c>
      <c r="B1678" t="s">
        <v>3735</v>
      </c>
      <c r="C1678" s="2">
        <v>269</v>
      </c>
      <c r="D1678" s="2">
        <v>202</v>
      </c>
      <c r="E1678" t="s">
        <v>7029</v>
      </c>
      <c r="F1678" t="s">
        <v>7039</v>
      </c>
      <c r="G1678" s="2">
        <v>67</v>
      </c>
      <c r="H1678" s="11">
        <v>0.24907063197026022</v>
      </c>
      <c r="I1678">
        <v>0</v>
      </c>
      <c r="J1678" t="str">
        <f>IF(OR(F1678="History &amp; War", F1678="Economy &amp; Educational &amp; Science", F1678="Psychology &amp; Spirituality &amp; Esotericism"), "Interesting", "Not interesing")</f>
        <v>Not interesing</v>
      </c>
    </row>
    <row r="1679" spans="1:10" x14ac:dyDescent="0.2">
      <c r="A1679" t="s">
        <v>3736</v>
      </c>
      <c r="B1679" t="s">
        <v>3737</v>
      </c>
      <c r="C1679" s="2">
        <v>299</v>
      </c>
      <c r="D1679" s="2">
        <v>236</v>
      </c>
      <c r="E1679" t="s">
        <v>7027</v>
      </c>
      <c r="F1679" t="s">
        <v>7039</v>
      </c>
      <c r="G1679" s="2">
        <v>63</v>
      </c>
      <c r="H1679" s="11">
        <v>0.21070234113712374</v>
      </c>
      <c r="I1679">
        <v>0</v>
      </c>
      <c r="J1679" t="str">
        <f>IF(OR(F1679="History &amp; War", F1679="Economy &amp; Educational &amp; Science", F1679="Psychology &amp; Spirituality &amp; Esotericism"), "Interesting", "Not interesing")</f>
        <v>Not interesing</v>
      </c>
    </row>
    <row r="1680" spans="1:10" x14ac:dyDescent="0.2">
      <c r="A1680" t="s">
        <v>3740</v>
      </c>
      <c r="B1680" t="s">
        <v>3741</v>
      </c>
      <c r="C1680" s="2">
        <v>313</v>
      </c>
      <c r="D1680" s="2">
        <v>250</v>
      </c>
      <c r="E1680" t="s">
        <v>7027</v>
      </c>
      <c r="F1680" t="s">
        <v>7041</v>
      </c>
      <c r="G1680" s="2">
        <v>63</v>
      </c>
      <c r="H1680" s="11">
        <v>0.2012779552715655</v>
      </c>
      <c r="I1680">
        <v>0</v>
      </c>
      <c r="J1680" t="str">
        <f>IF(OR(F1680="History &amp; War", F1680="Economy &amp; Educational &amp; Science", F1680="Psychology &amp; Spirituality &amp; Esotericism"), "Interesting", "Not interesing")</f>
        <v>Interesting</v>
      </c>
    </row>
    <row r="1681" spans="1:10" x14ac:dyDescent="0.2">
      <c r="A1681" t="s">
        <v>3742</v>
      </c>
      <c r="B1681" t="s">
        <v>3743</v>
      </c>
      <c r="C1681" s="2">
        <v>1390</v>
      </c>
      <c r="D1681" s="2">
        <v>1195</v>
      </c>
      <c r="E1681" t="s">
        <v>7029</v>
      </c>
      <c r="F1681" t="s">
        <v>7042</v>
      </c>
      <c r="G1681" s="2">
        <v>195</v>
      </c>
      <c r="H1681" s="11">
        <v>0.14028776978417265</v>
      </c>
      <c r="I1681">
        <v>0</v>
      </c>
      <c r="J1681" t="str">
        <f>IF(OR(F1681="History &amp; War", F1681="Economy &amp; Educational &amp; Science", F1681="Psychology &amp; Spirituality &amp; Esotericism"), "Interesting", "Not interesing")</f>
        <v>Not interesing</v>
      </c>
    </row>
    <row r="1682" spans="1:10" x14ac:dyDescent="0.2">
      <c r="A1682" t="s">
        <v>3749</v>
      </c>
      <c r="B1682" t="s">
        <v>1851</v>
      </c>
      <c r="C1682" s="2">
        <v>199</v>
      </c>
      <c r="D1682" s="2">
        <v>127</v>
      </c>
      <c r="E1682" t="s">
        <v>7027</v>
      </c>
      <c r="F1682" t="s">
        <v>7045</v>
      </c>
      <c r="G1682" s="2">
        <v>72</v>
      </c>
      <c r="H1682" s="11">
        <v>0.36180904522613067</v>
      </c>
      <c r="I1682">
        <v>0</v>
      </c>
      <c r="J1682" t="str">
        <f>IF(OR(F1682="History &amp; War", F1682="Economy &amp; Educational &amp; Science", F1682="Psychology &amp; Spirituality &amp; Esotericism"), "Interesting", "Not interesing")</f>
        <v>Not interesing</v>
      </c>
    </row>
    <row r="1683" spans="1:10" x14ac:dyDescent="0.2">
      <c r="A1683" t="s">
        <v>3752</v>
      </c>
      <c r="B1683" t="s">
        <v>2588</v>
      </c>
      <c r="C1683" s="2">
        <v>363</v>
      </c>
      <c r="D1683" s="2">
        <v>283</v>
      </c>
      <c r="E1683" t="s">
        <v>7027</v>
      </c>
      <c r="F1683" t="s">
        <v>7045</v>
      </c>
      <c r="G1683" s="2">
        <v>80</v>
      </c>
      <c r="H1683" s="11">
        <v>0.22038567493112948</v>
      </c>
      <c r="I1683">
        <v>0</v>
      </c>
      <c r="J1683" t="str">
        <f>IF(OR(F1683="History &amp; War", F1683="Economy &amp; Educational &amp; Science", F1683="Psychology &amp; Spirituality &amp; Esotericism"), "Interesting", "Not interesing")</f>
        <v>Not interesing</v>
      </c>
    </row>
    <row r="1684" spans="1:10" x14ac:dyDescent="0.2">
      <c r="A1684" t="s">
        <v>3754</v>
      </c>
      <c r="B1684" t="s">
        <v>3755</v>
      </c>
      <c r="C1684" s="2">
        <v>240</v>
      </c>
      <c r="D1684" s="2">
        <v>144</v>
      </c>
      <c r="E1684" t="s">
        <v>7029</v>
      </c>
      <c r="F1684" t="s">
        <v>7039</v>
      </c>
      <c r="G1684" s="2">
        <v>96</v>
      </c>
      <c r="H1684" s="11">
        <v>0.4</v>
      </c>
      <c r="I1684">
        <v>0</v>
      </c>
      <c r="J1684" t="str">
        <f>IF(OR(F1684="History &amp; War", F1684="Economy &amp; Educational &amp; Science", F1684="Psychology &amp; Spirituality &amp; Esotericism"), "Interesting", "Not interesing")</f>
        <v>Not interesing</v>
      </c>
    </row>
    <row r="1685" spans="1:10" x14ac:dyDescent="0.2">
      <c r="A1685" t="s">
        <v>3756</v>
      </c>
      <c r="B1685" t="s">
        <v>3757</v>
      </c>
      <c r="C1685" s="2">
        <v>179</v>
      </c>
      <c r="D1685" s="2">
        <v>161</v>
      </c>
      <c r="E1685" t="s">
        <v>7027</v>
      </c>
      <c r="F1685" t="s">
        <v>7042</v>
      </c>
      <c r="G1685" s="2">
        <v>18</v>
      </c>
      <c r="H1685" s="11">
        <v>0.1005586592178771</v>
      </c>
      <c r="I1685">
        <v>0</v>
      </c>
      <c r="J1685" t="str">
        <f>IF(OR(F1685="History &amp; War", F1685="Economy &amp; Educational &amp; Science", F1685="Psychology &amp; Spirituality &amp; Esotericism"), "Interesting", "Not interesing")</f>
        <v>Not interesing</v>
      </c>
    </row>
    <row r="1686" spans="1:10" x14ac:dyDescent="0.2">
      <c r="A1686" t="s">
        <v>3758</v>
      </c>
      <c r="B1686" t="s">
        <v>3759</v>
      </c>
      <c r="C1686" s="2">
        <v>268</v>
      </c>
      <c r="D1686" s="2">
        <v>172</v>
      </c>
      <c r="E1686" t="s">
        <v>7027</v>
      </c>
      <c r="F1686" t="s">
        <v>7037</v>
      </c>
      <c r="G1686" s="2">
        <v>96</v>
      </c>
      <c r="H1686" s="11">
        <v>0.35820895522388058</v>
      </c>
      <c r="I1686">
        <v>0</v>
      </c>
      <c r="J1686" t="str">
        <f>IF(OR(F1686="History &amp; War", F1686="Economy &amp; Educational &amp; Science", F1686="Psychology &amp; Spirituality &amp; Esotericism"), "Interesting", "Not interesing")</f>
        <v>Not interesing</v>
      </c>
    </row>
    <row r="1687" spans="1:10" x14ac:dyDescent="0.2">
      <c r="A1687" t="s">
        <v>3763</v>
      </c>
      <c r="B1687" t="s">
        <v>3764</v>
      </c>
      <c r="C1687" s="2">
        <v>336</v>
      </c>
      <c r="D1687" s="2">
        <v>188</v>
      </c>
      <c r="E1687" t="s">
        <v>7027</v>
      </c>
      <c r="F1687" t="s">
        <v>7037</v>
      </c>
      <c r="G1687" s="2">
        <v>148</v>
      </c>
      <c r="H1687" s="11">
        <v>0.44047619047619047</v>
      </c>
      <c r="I1687">
        <v>0</v>
      </c>
      <c r="J1687" t="str">
        <f>IF(OR(F1687="History &amp; War", F1687="Economy &amp; Educational &amp; Science", F1687="Psychology &amp; Spirituality &amp; Esotericism"), "Interesting", "Not interesing")</f>
        <v>Not interesing</v>
      </c>
    </row>
    <row r="1688" spans="1:10" x14ac:dyDescent="0.2">
      <c r="A1688" t="s">
        <v>3765</v>
      </c>
      <c r="B1688" t="s">
        <v>3642</v>
      </c>
      <c r="C1688" s="2">
        <v>268</v>
      </c>
      <c r="D1688" s="2">
        <v>137</v>
      </c>
      <c r="E1688" t="s">
        <v>7027</v>
      </c>
      <c r="F1688" t="s">
        <v>7038</v>
      </c>
      <c r="G1688" s="2">
        <v>131</v>
      </c>
      <c r="H1688" s="11">
        <v>0.48880597014925375</v>
      </c>
      <c r="I1688">
        <v>0</v>
      </c>
      <c r="J1688" t="str">
        <f>IF(OR(F1688="History &amp; War", F1688="Economy &amp; Educational &amp; Science", F1688="Psychology &amp; Spirituality &amp; Esotericism"), "Interesting", "Not interesing")</f>
        <v>Not interesing</v>
      </c>
    </row>
    <row r="1689" spans="1:10" x14ac:dyDescent="0.2">
      <c r="A1689" t="s">
        <v>3766</v>
      </c>
      <c r="B1689" t="s">
        <v>3767</v>
      </c>
      <c r="C1689" s="2">
        <v>188</v>
      </c>
      <c r="D1689" s="2">
        <v>143</v>
      </c>
      <c r="E1689" t="s">
        <v>7029</v>
      </c>
      <c r="F1689" t="s">
        <v>7037</v>
      </c>
      <c r="G1689" s="2">
        <v>45</v>
      </c>
      <c r="H1689" s="11">
        <v>0.23936170212765959</v>
      </c>
      <c r="I1689">
        <v>0</v>
      </c>
      <c r="J1689" t="str">
        <f>IF(OR(F1689="History &amp; War", F1689="Economy &amp; Educational &amp; Science", F1689="Psychology &amp; Spirituality &amp; Esotericism"), "Interesting", "Not interesing")</f>
        <v>Not interesing</v>
      </c>
    </row>
    <row r="1690" spans="1:10" x14ac:dyDescent="0.2">
      <c r="A1690" t="s">
        <v>3768</v>
      </c>
      <c r="B1690" t="s">
        <v>3769</v>
      </c>
      <c r="C1690" s="2">
        <v>299</v>
      </c>
      <c r="D1690" s="2">
        <v>111</v>
      </c>
      <c r="E1690" t="s">
        <v>7027</v>
      </c>
      <c r="F1690" t="s">
        <v>7038</v>
      </c>
      <c r="G1690" s="2">
        <v>188</v>
      </c>
      <c r="H1690" s="11">
        <v>0.62876254180602009</v>
      </c>
      <c r="I1690">
        <v>0</v>
      </c>
      <c r="J1690" t="str">
        <f>IF(OR(F1690="History &amp; War", F1690="Economy &amp; Educational &amp; Science", F1690="Psychology &amp; Spirituality &amp; Esotericism"), "Interesting", "Not interesing")</f>
        <v>Not interesing</v>
      </c>
    </row>
    <row r="1691" spans="1:10" x14ac:dyDescent="0.2">
      <c r="A1691" t="s">
        <v>3770</v>
      </c>
      <c r="B1691" t="s">
        <v>1360</v>
      </c>
      <c r="C1691" s="2">
        <v>738</v>
      </c>
      <c r="D1691" s="2">
        <v>679</v>
      </c>
      <c r="E1691" t="s">
        <v>7029</v>
      </c>
      <c r="F1691" t="s">
        <v>7043</v>
      </c>
      <c r="G1691" s="2">
        <v>59</v>
      </c>
      <c r="H1691" s="11">
        <v>7.9945799457994585E-2</v>
      </c>
      <c r="I1691">
        <v>0</v>
      </c>
      <c r="J1691" t="str">
        <f>IF(OR(F1691="History &amp; War", F1691="Economy &amp; Educational &amp; Science", F1691="Psychology &amp; Spirituality &amp; Esotericism"), "Interesting", "Not interesing")</f>
        <v>Interesting</v>
      </c>
    </row>
    <row r="1692" spans="1:10" x14ac:dyDescent="0.2">
      <c r="A1692" t="s">
        <v>3771</v>
      </c>
      <c r="B1692" t="s">
        <v>3772</v>
      </c>
      <c r="C1692" s="2">
        <v>312</v>
      </c>
      <c r="D1692" s="2">
        <v>256</v>
      </c>
      <c r="E1692" t="s">
        <v>7027</v>
      </c>
      <c r="F1692" t="s">
        <v>7044</v>
      </c>
      <c r="G1692" s="2">
        <v>56</v>
      </c>
      <c r="H1692" s="11">
        <v>0.17948717948717949</v>
      </c>
      <c r="I1692">
        <v>0</v>
      </c>
      <c r="J1692" t="str">
        <f>IF(OR(F1692="History &amp; War", F1692="Economy &amp; Educational &amp; Science", F1692="Psychology &amp; Spirituality &amp; Esotericism"), "Interesting", "Not interesing")</f>
        <v>Interesting</v>
      </c>
    </row>
    <row r="1693" spans="1:10" x14ac:dyDescent="0.2">
      <c r="A1693" t="s">
        <v>3773</v>
      </c>
      <c r="B1693" t="s">
        <v>1786</v>
      </c>
      <c r="C1693" s="2">
        <v>241</v>
      </c>
      <c r="D1693" s="2">
        <v>186</v>
      </c>
      <c r="E1693" t="s">
        <v>7027</v>
      </c>
      <c r="F1693" t="s">
        <v>7041</v>
      </c>
      <c r="G1693" s="2">
        <v>55</v>
      </c>
      <c r="H1693" s="11">
        <v>0.22821576763485477</v>
      </c>
      <c r="I1693">
        <v>0</v>
      </c>
      <c r="J1693" t="str">
        <f>IF(OR(F1693="History &amp; War", F1693="Economy &amp; Educational &amp; Science", F1693="Psychology &amp; Spirituality &amp; Esotericism"), "Interesting", "Not interesing")</f>
        <v>Interesting</v>
      </c>
    </row>
    <row r="1694" spans="1:10" x14ac:dyDescent="0.2">
      <c r="A1694" t="s">
        <v>3774</v>
      </c>
      <c r="B1694" t="s">
        <v>3775</v>
      </c>
      <c r="C1694" s="2">
        <v>268</v>
      </c>
      <c r="D1694" s="2">
        <v>150</v>
      </c>
      <c r="E1694" t="s">
        <v>7027</v>
      </c>
      <c r="F1694" t="s">
        <v>7039</v>
      </c>
      <c r="G1694" s="2">
        <v>118</v>
      </c>
      <c r="H1694" s="11">
        <v>0.44029850746268656</v>
      </c>
      <c r="I1694">
        <v>0</v>
      </c>
      <c r="J1694" t="str">
        <f>IF(OR(F1694="History &amp; War", F1694="Economy &amp; Educational &amp; Science", F1694="Psychology &amp; Spirituality &amp; Esotericism"), "Interesting", "Not interesing")</f>
        <v>Not interesing</v>
      </c>
    </row>
    <row r="1695" spans="1:10" x14ac:dyDescent="0.2">
      <c r="A1695" t="s">
        <v>3776</v>
      </c>
      <c r="B1695" t="s">
        <v>3777</v>
      </c>
      <c r="C1695" s="2">
        <v>303</v>
      </c>
      <c r="D1695" s="2">
        <v>188</v>
      </c>
      <c r="E1695" t="s">
        <v>7029</v>
      </c>
      <c r="F1695" t="s">
        <v>7037</v>
      </c>
      <c r="G1695" s="2">
        <v>115</v>
      </c>
      <c r="H1695" s="11">
        <v>0.37953795379537952</v>
      </c>
      <c r="I1695">
        <v>0</v>
      </c>
      <c r="J1695" t="str">
        <f>IF(OR(F1695="History &amp; War", F1695="Economy &amp; Educational &amp; Science", F1695="Psychology &amp; Spirituality &amp; Esotericism"), "Interesting", "Not interesing")</f>
        <v>Not interesing</v>
      </c>
    </row>
    <row r="1696" spans="1:10" x14ac:dyDescent="0.2">
      <c r="A1696" t="s">
        <v>3778</v>
      </c>
      <c r="B1696" t="s">
        <v>3779</v>
      </c>
      <c r="C1696" s="2">
        <v>205</v>
      </c>
      <c r="D1696" s="2">
        <v>131</v>
      </c>
      <c r="E1696" t="s">
        <v>7029</v>
      </c>
      <c r="F1696" t="s">
        <v>7037</v>
      </c>
      <c r="G1696" s="2">
        <v>74</v>
      </c>
      <c r="H1696" s="11">
        <v>0.36097560975609755</v>
      </c>
      <c r="I1696">
        <v>0</v>
      </c>
      <c r="J1696" t="str">
        <f>IF(OR(F1696="History &amp; War", F1696="Economy &amp; Educational &amp; Science", F1696="Psychology &amp; Spirituality &amp; Esotericism"), "Interesting", "Not interesing")</f>
        <v>Not interesing</v>
      </c>
    </row>
    <row r="1697" spans="1:10" x14ac:dyDescent="0.2">
      <c r="A1697" t="s">
        <v>3780</v>
      </c>
      <c r="B1697" t="s">
        <v>2870</v>
      </c>
      <c r="C1697" s="2">
        <v>402</v>
      </c>
      <c r="D1697" s="2">
        <v>257</v>
      </c>
      <c r="E1697" t="s">
        <v>7027</v>
      </c>
      <c r="F1697" t="s">
        <v>7036</v>
      </c>
      <c r="G1697" s="2">
        <v>145</v>
      </c>
      <c r="H1697" s="11">
        <v>0.36069651741293535</v>
      </c>
      <c r="I1697">
        <v>0</v>
      </c>
      <c r="J1697" t="str">
        <f>IF(OR(F1697="History &amp; War", F1697="Economy &amp; Educational &amp; Science", F1697="Psychology &amp; Spirituality &amp; Esotericism"), "Interesting", "Not interesing")</f>
        <v>Not interesing</v>
      </c>
    </row>
    <row r="1698" spans="1:10" x14ac:dyDescent="0.2">
      <c r="A1698" t="s">
        <v>3781</v>
      </c>
      <c r="B1698" t="s">
        <v>3782</v>
      </c>
      <c r="C1698" s="2">
        <v>512</v>
      </c>
      <c r="D1698" s="2">
        <v>328</v>
      </c>
      <c r="E1698" t="s">
        <v>7029</v>
      </c>
      <c r="F1698" t="s">
        <v>7037</v>
      </c>
      <c r="G1698" s="2">
        <v>184</v>
      </c>
      <c r="H1698" s="11">
        <v>0.359375</v>
      </c>
      <c r="I1698">
        <v>0</v>
      </c>
      <c r="J1698" t="str">
        <f>IF(OR(F1698="History &amp; War", F1698="Economy &amp; Educational &amp; Science", F1698="Psychology &amp; Spirituality &amp; Esotericism"), "Interesting", "Not interesing")</f>
        <v>Not interesing</v>
      </c>
    </row>
    <row r="1699" spans="1:10" x14ac:dyDescent="0.2">
      <c r="A1699" t="s">
        <v>3783</v>
      </c>
      <c r="B1699" t="s">
        <v>3784</v>
      </c>
      <c r="C1699" s="2">
        <v>197</v>
      </c>
      <c r="D1699" s="2">
        <v>116</v>
      </c>
      <c r="E1699" t="s">
        <v>7029</v>
      </c>
      <c r="F1699" t="s">
        <v>7037</v>
      </c>
      <c r="G1699" s="2">
        <v>81</v>
      </c>
      <c r="H1699" s="11">
        <v>0.41116751269035534</v>
      </c>
      <c r="I1699">
        <v>0</v>
      </c>
      <c r="J1699" t="str">
        <f>IF(OR(F1699="History &amp; War", F1699="Economy &amp; Educational &amp; Science", F1699="Psychology &amp; Spirituality &amp; Esotericism"), "Interesting", "Not interesing")</f>
        <v>Not interesing</v>
      </c>
    </row>
    <row r="1700" spans="1:10" x14ac:dyDescent="0.2">
      <c r="A1700" t="s">
        <v>3789</v>
      </c>
      <c r="B1700" t="s">
        <v>2216</v>
      </c>
      <c r="C1700" s="2">
        <v>129</v>
      </c>
      <c r="D1700" s="2">
        <v>114</v>
      </c>
      <c r="E1700" t="s">
        <v>7027</v>
      </c>
      <c r="F1700" t="s">
        <v>7036</v>
      </c>
      <c r="G1700" s="2">
        <v>15</v>
      </c>
      <c r="H1700" s="11">
        <v>0.11627906976744186</v>
      </c>
      <c r="I1700">
        <v>0</v>
      </c>
      <c r="J1700" t="str">
        <f>IF(OR(F1700="History &amp; War", F1700="Economy &amp; Educational &amp; Science", F1700="Psychology &amp; Spirituality &amp; Esotericism"), "Interesting", "Not interesing")</f>
        <v>Not interesing</v>
      </c>
    </row>
    <row r="1701" spans="1:10" x14ac:dyDescent="0.2">
      <c r="A1701" t="s">
        <v>3790</v>
      </c>
      <c r="B1701" t="s">
        <v>3791</v>
      </c>
      <c r="C1701" s="2">
        <v>999</v>
      </c>
      <c r="D1701" s="2">
        <v>829</v>
      </c>
      <c r="E1701" t="s">
        <v>7027</v>
      </c>
      <c r="F1701" t="s">
        <v>7039</v>
      </c>
      <c r="G1701" s="2">
        <v>170</v>
      </c>
      <c r="H1701" s="11">
        <v>0.17017017017017017</v>
      </c>
      <c r="I1701">
        <v>0</v>
      </c>
      <c r="J1701" t="str">
        <f>IF(OR(F1701="History &amp; War", F1701="Economy &amp; Educational &amp; Science", F1701="Psychology &amp; Spirituality &amp; Esotericism"), "Interesting", "Not interesing")</f>
        <v>Not interesing</v>
      </c>
    </row>
    <row r="1702" spans="1:10" x14ac:dyDescent="0.2">
      <c r="A1702" t="s">
        <v>3792</v>
      </c>
      <c r="B1702" t="s">
        <v>3793</v>
      </c>
      <c r="C1702" s="2">
        <v>499</v>
      </c>
      <c r="D1702" s="2">
        <v>409</v>
      </c>
      <c r="E1702" t="s">
        <v>7029</v>
      </c>
      <c r="F1702" t="s">
        <v>7037</v>
      </c>
      <c r="G1702" s="2">
        <v>90</v>
      </c>
      <c r="H1702" s="11">
        <v>0.18036072144288579</v>
      </c>
      <c r="I1702">
        <v>0</v>
      </c>
      <c r="J1702" t="str">
        <f>IF(OR(F1702="History &amp; War", F1702="Economy &amp; Educational &amp; Science", F1702="Psychology &amp; Spirituality &amp; Esotericism"), "Interesting", "Not interesing")</f>
        <v>Not interesing</v>
      </c>
    </row>
    <row r="1703" spans="1:10" x14ac:dyDescent="0.2">
      <c r="A1703" t="s">
        <v>3794</v>
      </c>
      <c r="B1703" t="s">
        <v>2216</v>
      </c>
      <c r="C1703" s="2">
        <v>149</v>
      </c>
      <c r="D1703" s="2">
        <v>109</v>
      </c>
      <c r="E1703" t="s">
        <v>7027</v>
      </c>
      <c r="F1703" t="s">
        <v>7041</v>
      </c>
      <c r="G1703" s="2">
        <v>40</v>
      </c>
      <c r="H1703" s="11">
        <v>0.26845637583892618</v>
      </c>
      <c r="I1703">
        <v>0</v>
      </c>
      <c r="J1703" t="str">
        <f>IF(OR(F1703="History &amp; War", F1703="Economy &amp; Educational &amp; Science", F1703="Psychology &amp; Spirituality &amp; Esotericism"), "Interesting", "Not interesing")</f>
        <v>Interesting</v>
      </c>
    </row>
    <row r="1704" spans="1:10" x14ac:dyDescent="0.2">
      <c r="A1704" t="s">
        <v>3795</v>
      </c>
      <c r="B1704" t="s">
        <v>293</v>
      </c>
      <c r="C1704" s="2">
        <v>319</v>
      </c>
      <c r="D1704" s="2">
        <v>207</v>
      </c>
      <c r="E1704" t="s">
        <v>7029</v>
      </c>
      <c r="F1704" t="s">
        <v>7041</v>
      </c>
      <c r="G1704" s="2">
        <v>112</v>
      </c>
      <c r="H1704" s="11">
        <v>0.35109717868338558</v>
      </c>
      <c r="I1704">
        <v>0</v>
      </c>
      <c r="J1704" t="str">
        <f>IF(OR(F1704="History &amp; War", F1704="Economy &amp; Educational &amp; Science", F1704="Psychology &amp; Spirituality &amp; Esotericism"), "Interesting", "Not interesing")</f>
        <v>Interesting</v>
      </c>
    </row>
    <row r="1705" spans="1:10" x14ac:dyDescent="0.2">
      <c r="A1705" t="s">
        <v>3800</v>
      </c>
      <c r="B1705" t="s">
        <v>3801</v>
      </c>
      <c r="C1705" s="2">
        <v>561</v>
      </c>
      <c r="D1705" s="2">
        <v>449</v>
      </c>
      <c r="E1705" t="s">
        <v>7029</v>
      </c>
      <c r="F1705" t="s">
        <v>7039</v>
      </c>
      <c r="G1705" s="2">
        <v>112</v>
      </c>
      <c r="H1705" s="11">
        <v>0.19964349376114082</v>
      </c>
      <c r="I1705">
        <v>0</v>
      </c>
      <c r="J1705" t="str">
        <f>IF(OR(F1705="History &amp; War", F1705="Economy &amp; Educational &amp; Science", F1705="Psychology &amp; Spirituality &amp; Esotericism"), "Interesting", "Not interesing")</f>
        <v>Not interesing</v>
      </c>
    </row>
    <row r="1706" spans="1:10" x14ac:dyDescent="0.2">
      <c r="A1706" t="s">
        <v>3802</v>
      </c>
      <c r="B1706" t="s">
        <v>3803</v>
      </c>
      <c r="C1706" s="2">
        <v>330</v>
      </c>
      <c r="D1706" s="2">
        <v>231</v>
      </c>
      <c r="E1706" t="s">
        <v>7029</v>
      </c>
      <c r="F1706" t="s">
        <v>7037</v>
      </c>
      <c r="G1706" s="2">
        <v>99</v>
      </c>
      <c r="H1706" s="11">
        <v>0.3</v>
      </c>
      <c r="I1706">
        <v>0</v>
      </c>
      <c r="J1706" t="str">
        <f>IF(OR(F1706="History &amp; War", F1706="Economy &amp; Educational &amp; Science", F1706="Psychology &amp; Spirituality &amp; Esotericism"), "Interesting", "Not interesing")</f>
        <v>Not interesing</v>
      </c>
    </row>
    <row r="1707" spans="1:10" x14ac:dyDescent="0.2">
      <c r="A1707" t="s">
        <v>3804</v>
      </c>
      <c r="B1707" t="s">
        <v>2652</v>
      </c>
      <c r="C1707" s="2">
        <v>402</v>
      </c>
      <c r="D1707" s="2">
        <v>334</v>
      </c>
      <c r="E1707" t="s">
        <v>7027</v>
      </c>
      <c r="F1707" t="s">
        <v>7039</v>
      </c>
      <c r="G1707" s="2">
        <v>68</v>
      </c>
      <c r="H1707" s="11">
        <v>0.1691542288557214</v>
      </c>
      <c r="I1707">
        <v>0</v>
      </c>
      <c r="J1707" t="str">
        <f>IF(OR(F1707="History &amp; War", F1707="Economy &amp; Educational &amp; Science", F1707="Psychology &amp; Spirituality &amp; Esotericism"), "Interesting", "Not interesing")</f>
        <v>Not interesing</v>
      </c>
    </row>
    <row r="1708" spans="1:10" x14ac:dyDescent="0.2">
      <c r="A1708" t="s">
        <v>3808</v>
      </c>
      <c r="B1708" t="s">
        <v>3809</v>
      </c>
      <c r="C1708" s="2">
        <v>268</v>
      </c>
      <c r="D1708" s="2">
        <v>163</v>
      </c>
      <c r="E1708" t="s">
        <v>7027</v>
      </c>
      <c r="F1708" t="s">
        <v>7036</v>
      </c>
      <c r="G1708" s="2">
        <v>105</v>
      </c>
      <c r="H1708" s="11">
        <v>0.39179104477611942</v>
      </c>
      <c r="I1708">
        <v>0</v>
      </c>
      <c r="J1708" t="str">
        <f>IF(OR(F1708="History &amp; War", F1708="Economy &amp; Educational &amp; Science", F1708="Psychology &amp; Spirituality &amp; Esotericism"), "Interesting", "Not interesing")</f>
        <v>Not interesing</v>
      </c>
    </row>
    <row r="1709" spans="1:10" x14ac:dyDescent="0.2">
      <c r="A1709" t="s">
        <v>3810</v>
      </c>
      <c r="B1709" t="s">
        <v>3166</v>
      </c>
      <c r="C1709" s="2">
        <v>325</v>
      </c>
      <c r="D1709" s="2">
        <v>163</v>
      </c>
      <c r="E1709" t="s">
        <v>7027</v>
      </c>
      <c r="F1709" t="s">
        <v>7038</v>
      </c>
      <c r="G1709" s="2">
        <v>162</v>
      </c>
      <c r="H1709" s="11">
        <v>0.49846153846153846</v>
      </c>
      <c r="I1709">
        <v>0</v>
      </c>
      <c r="J1709" t="str">
        <f>IF(OR(F1709="History &amp; War", F1709="Economy &amp; Educational &amp; Science", F1709="Psychology &amp; Spirituality &amp; Esotericism"), "Interesting", "Not interesing")</f>
        <v>Not interesing</v>
      </c>
    </row>
    <row r="1710" spans="1:10" x14ac:dyDescent="0.2">
      <c r="A1710" t="s">
        <v>3811</v>
      </c>
      <c r="B1710" t="s">
        <v>3812</v>
      </c>
      <c r="C1710" s="2">
        <v>357</v>
      </c>
      <c r="D1710" s="2">
        <v>321</v>
      </c>
      <c r="E1710" t="s">
        <v>7029</v>
      </c>
      <c r="F1710" t="s">
        <v>7039</v>
      </c>
      <c r="G1710" s="2">
        <v>36</v>
      </c>
      <c r="H1710" s="11">
        <v>0.10084033613445378</v>
      </c>
      <c r="I1710">
        <v>0</v>
      </c>
      <c r="J1710" t="str">
        <f>IF(OR(F1710="History &amp; War", F1710="Economy &amp; Educational &amp; Science", F1710="Psychology &amp; Spirituality &amp; Esotericism"), "Interesting", "Not interesing")</f>
        <v>Not interesing</v>
      </c>
    </row>
    <row r="1711" spans="1:10" x14ac:dyDescent="0.2">
      <c r="A1711" t="s">
        <v>3813</v>
      </c>
      <c r="B1711" t="s">
        <v>3814</v>
      </c>
      <c r="C1711" s="2">
        <v>295</v>
      </c>
      <c r="D1711" s="2">
        <v>218</v>
      </c>
      <c r="E1711" t="s">
        <v>7027</v>
      </c>
      <c r="F1711" t="s">
        <v>7037</v>
      </c>
      <c r="G1711" s="2">
        <v>77</v>
      </c>
      <c r="H1711" s="11">
        <v>0.26101694915254237</v>
      </c>
      <c r="I1711">
        <v>0</v>
      </c>
      <c r="J1711" t="str">
        <f>IF(OR(F1711="History &amp; War", F1711="Economy &amp; Educational &amp; Science", F1711="Psychology &amp; Spirituality &amp; Esotericism"), "Interesting", "Not interesing")</f>
        <v>Not interesing</v>
      </c>
    </row>
    <row r="1712" spans="1:10" x14ac:dyDescent="0.2">
      <c r="A1712" t="s">
        <v>3804</v>
      </c>
      <c r="B1712" t="s">
        <v>2652</v>
      </c>
      <c r="C1712" s="2">
        <v>536</v>
      </c>
      <c r="D1712" s="2">
        <v>407</v>
      </c>
      <c r="E1712" t="s">
        <v>7029</v>
      </c>
      <c r="F1712" t="s">
        <v>7039</v>
      </c>
      <c r="G1712" s="2">
        <v>129</v>
      </c>
      <c r="H1712" s="11">
        <v>0.24067164179104478</v>
      </c>
      <c r="I1712">
        <v>0</v>
      </c>
      <c r="J1712" t="str">
        <f>IF(OR(F1712="History &amp; War", F1712="Economy &amp; Educational &amp; Science", F1712="Psychology &amp; Spirituality &amp; Esotericism"), "Interesting", "Not interesing")</f>
        <v>Not interesing</v>
      </c>
    </row>
    <row r="1713" spans="1:10" x14ac:dyDescent="0.2">
      <c r="A1713" t="s">
        <v>3825</v>
      </c>
      <c r="B1713" t="s">
        <v>3826</v>
      </c>
      <c r="C1713" s="2">
        <v>151</v>
      </c>
      <c r="D1713" s="2">
        <v>127</v>
      </c>
      <c r="E1713" t="s">
        <v>7027</v>
      </c>
      <c r="F1713" t="s">
        <v>7043</v>
      </c>
      <c r="G1713" s="2">
        <v>24</v>
      </c>
      <c r="H1713" s="11">
        <v>0.15894039735099338</v>
      </c>
      <c r="I1713">
        <v>0</v>
      </c>
      <c r="J1713" t="str">
        <f>IF(OR(F1713="History &amp; War", F1713="Economy &amp; Educational &amp; Science", F1713="Psychology &amp; Spirituality &amp; Esotericism"), "Interesting", "Not interesing")</f>
        <v>Interesting</v>
      </c>
    </row>
    <row r="1714" spans="1:10" x14ac:dyDescent="0.2">
      <c r="A1714" t="s">
        <v>3827</v>
      </c>
      <c r="B1714" t="s">
        <v>3828</v>
      </c>
      <c r="C1714" s="2">
        <v>294</v>
      </c>
      <c r="D1714" s="2">
        <v>191</v>
      </c>
      <c r="E1714" t="s">
        <v>7029</v>
      </c>
      <c r="F1714" t="s">
        <v>7037</v>
      </c>
      <c r="G1714" s="2">
        <v>103</v>
      </c>
      <c r="H1714" s="11">
        <v>0.35034013605442177</v>
      </c>
      <c r="I1714">
        <v>0</v>
      </c>
      <c r="J1714" t="str">
        <f>IF(OR(F1714="History &amp; War", F1714="Economy &amp; Educational &amp; Science", F1714="Psychology &amp; Spirituality &amp; Esotericism"), "Interesting", "Not interesing")</f>
        <v>Not interesing</v>
      </c>
    </row>
    <row r="1715" spans="1:10" x14ac:dyDescent="0.2">
      <c r="A1715" t="s">
        <v>3831</v>
      </c>
      <c r="B1715" t="s">
        <v>3832</v>
      </c>
      <c r="C1715" s="2">
        <v>389</v>
      </c>
      <c r="D1715" s="2">
        <v>300</v>
      </c>
      <c r="E1715" t="s">
        <v>7029</v>
      </c>
      <c r="F1715" t="s">
        <v>7037</v>
      </c>
      <c r="G1715" s="2">
        <v>89</v>
      </c>
      <c r="H1715" s="11">
        <v>0.22879177377892032</v>
      </c>
      <c r="I1715">
        <v>0</v>
      </c>
      <c r="J1715" t="str">
        <f>IF(OR(F1715="History &amp; War", F1715="Economy &amp; Educational &amp; Science", F1715="Psychology &amp; Spirituality &amp; Esotericism"), "Interesting", "Not interesing")</f>
        <v>Not interesing</v>
      </c>
    </row>
    <row r="1716" spans="1:10" x14ac:dyDescent="0.2">
      <c r="A1716" t="s">
        <v>3835</v>
      </c>
      <c r="B1716" t="s">
        <v>3836</v>
      </c>
      <c r="C1716" s="2">
        <v>348</v>
      </c>
      <c r="D1716" s="2">
        <v>289</v>
      </c>
      <c r="E1716" t="s">
        <v>7027</v>
      </c>
      <c r="F1716" t="s">
        <v>7041</v>
      </c>
      <c r="G1716" s="2">
        <v>59</v>
      </c>
      <c r="H1716" s="11">
        <v>0.16954022988505746</v>
      </c>
      <c r="I1716">
        <v>0</v>
      </c>
      <c r="J1716" t="str">
        <f>IF(OR(F1716="History &amp; War", F1716="Economy &amp; Educational &amp; Science", F1716="Psychology &amp; Spirituality &amp; Esotericism"), "Interesting", "Not interesing")</f>
        <v>Interesting</v>
      </c>
    </row>
    <row r="1717" spans="1:10" x14ac:dyDescent="0.2">
      <c r="A1717" t="s">
        <v>3838</v>
      </c>
      <c r="B1717" t="s">
        <v>3839</v>
      </c>
      <c r="C1717" s="2">
        <v>267</v>
      </c>
      <c r="D1717" s="2">
        <v>155</v>
      </c>
      <c r="E1717" t="s">
        <v>7029</v>
      </c>
      <c r="F1717" t="s">
        <v>7044</v>
      </c>
      <c r="G1717" s="2">
        <v>112</v>
      </c>
      <c r="H1717" s="11">
        <v>0.41947565543071164</v>
      </c>
      <c r="I1717">
        <v>0</v>
      </c>
      <c r="J1717" t="str">
        <f>IF(OR(F1717="History &amp; War", F1717="Economy &amp; Educational &amp; Science", F1717="Psychology &amp; Spirituality &amp; Esotericism"), "Interesting", "Not interesing")</f>
        <v>Interesting</v>
      </c>
    </row>
    <row r="1718" spans="1:10" x14ac:dyDescent="0.2">
      <c r="A1718" t="s">
        <v>3844</v>
      </c>
      <c r="B1718" t="s">
        <v>3845</v>
      </c>
      <c r="C1718" s="2">
        <v>357</v>
      </c>
      <c r="D1718" s="2">
        <v>282</v>
      </c>
      <c r="E1718" t="s">
        <v>7027</v>
      </c>
      <c r="F1718" t="s">
        <v>7039</v>
      </c>
      <c r="G1718" s="2">
        <v>75</v>
      </c>
      <c r="H1718" s="11">
        <v>0.21008403361344538</v>
      </c>
      <c r="I1718">
        <v>0</v>
      </c>
      <c r="J1718" t="str">
        <f>IF(OR(F1718="History &amp; War", F1718="Economy &amp; Educational &amp; Science", F1718="Psychology &amp; Spirituality &amp; Esotericism"), "Interesting", "Not interesing")</f>
        <v>Not interesing</v>
      </c>
    </row>
    <row r="1719" spans="1:10" x14ac:dyDescent="0.2">
      <c r="A1719" t="s">
        <v>3848</v>
      </c>
      <c r="B1719" t="s">
        <v>2625</v>
      </c>
      <c r="C1719" s="2">
        <v>569</v>
      </c>
      <c r="D1719" s="2">
        <v>529</v>
      </c>
      <c r="E1719" t="s">
        <v>7029</v>
      </c>
      <c r="F1719" t="s">
        <v>7039</v>
      </c>
      <c r="G1719" s="2">
        <v>40</v>
      </c>
      <c r="H1719" s="11">
        <v>7.0298769771529004E-2</v>
      </c>
      <c r="I1719">
        <v>0</v>
      </c>
      <c r="J1719" t="str">
        <f>IF(OR(F1719="History &amp; War", F1719="Economy &amp; Educational &amp; Science", F1719="Psychology &amp; Spirituality &amp; Esotericism"), "Interesting", "Not interesing")</f>
        <v>Not interesing</v>
      </c>
    </row>
    <row r="1720" spans="1:10" x14ac:dyDescent="0.2">
      <c r="A1720" t="s">
        <v>3853</v>
      </c>
      <c r="B1720" t="s">
        <v>3854</v>
      </c>
      <c r="C1720" s="2">
        <v>241</v>
      </c>
      <c r="D1720" s="2">
        <v>176</v>
      </c>
      <c r="E1720" t="s">
        <v>7027</v>
      </c>
      <c r="F1720" t="s">
        <v>7037</v>
      </c>
      <c r="G1720" s="2">
        <v>65</v>
      </c>
      <c r="H1720" s="11">
        <v>0.26970954356846472</v>
      </c>
      <c r="I1720">
        <v>0</v>
      </c>
      <c r="J1720" t="str">
        <f>IF(OR(F1720="History &amp; War", F1720="Economy &amp; Educational &amp; Science", F1720="Psychology &amp; Spirituality &amp; Esotericism"), "Interesting", "Not interesing")</f>
        <v>Not interesing</v>
      </c>
    </row>
    <row r="1721" spans="1:10" x14ac:dyDescent="0.2">
      <c r="A1721" t="s">
        <v>3699</v>
      </c>
      <c r="B1721" t="s">
        <v>3700</v>
      </c>
      <c r="C1721" s="2">
        <v>357</v>
      </c>
      <c r="D1721" s="2">
        <v>303</v>
      </c>
      <c r="E1721" t="s">
        <v>7027</v>
      </c>
      <c r="F1721" t="s">
        <v>7036</v>
      </c>
      <c r="G1721" s="2">
        <v>54</v>
      </c>
      <c r="H1721" s="11">
        <v>0.15126050420168066</v>
      </c>
      <c r="I1721">
        <v>0</v>
      </c>
      <c r="J1721" t="str">
        <f>IF(OR(F1721="History &amp; War", F1721="Economy &amp; Educational &amp; Science", F1721="Psychology &amp; Spirituality &amp; Esotericism"), "Interesting", "Not interesing")</f>
        <v>Not interesing</v>
      </c>
    </row>
    <row r="1722" spans="1:10" x14ac:dyDescent="0.2">
      <c r="A1722" t="s">
        <v>3855</v>
      </c>
      <c r="B1722" t="s">
        <v>3856</v>
      </c>
      <c r="C1722" s="2">
        <v>569</v>
      </c>
      <c r="D1722" s="2">
        <v>387</v>
      </c>
      <c r="E1722" t="s">
        <v>7029</v>
      </c>
      <c r="F1722" t="s">
        <v>7039</v>
      </c>
      <c r="G1722" s="2">
        <v>182</v>
      </c>
      <c r="H1722" s="11">
        <v>0.31985940246045697</v>
      </c>
      <c r="I1722">
        <v>0</v>
      </c>
      <c r="J1722" t="str">
        <f>IF(OR(F1722="History &amp; War", F1722="Economy &amp; Educational &amp; Science", F1722="Psychology &amp; Spirituality &amp; Esotericism"), "Interesting", "Not interesing")</f>
        <v>Not interesing</v>
      </c>
    </row>
    <row r="1723" spans="1:10" x14ac:dyDescent="0.2">
      <c r="A1723" t="s">
        <v>3859</v>
      </c>
      <c r="B1723" t="s">
        <v>3860</v>
      </c>
      <c r="C1723" s="2">
        <v>223</v>
      </c>
      <c r="D1723" s="2">
        <v>165</v>
      </c>
      <c r="E1723" t="s">
        <v>7029</v>
      </c>
      <c r="F1723" t="s">
        <v>7041</v>
      </c>
      <c r="G1723" s="2">
        <v>58</v>
      </c>
      <c r="H1723" s="11">
        <v>0.26008968609865468</v>
      </c>
      <c r="I1723">
        <v>0</v>
      </c>
      <c r="J1723" t="str">
        <f>IF(OR(F1723="History &amp; War", F1723="Economy &amp; Educational &amp; Science", F1723="Psychology &amp; Spirituality &amp; Esotericism"), "Interesting", "Not interesing")</f>
        <v>Interesting</v>
      </c>
    </row>
    <row r="1724" spans="1:10" x14ac:dyDescent="0.2">
      <c r="A1724" t="s">
        <v>3861</v>
      </c>
      <c r="B1724" t="s">
        <v>3862</v>
      </c>
      <c r="C1724" s="2">
        <v>268</v>
      </c>
      <c r="D1724" s="2">
        <v>271</v>
      </c>
      <c r="E1724" t="s">
        <v>7027</v>
      </c>
      <c r="F1724" t="s">
        <v>7039</v>
      </c>
      <c r="G1724" s="2">
        <v>-3</v>
      </c>
      <c r="H1724" s="11">
        <v>-1.1194029850746268E-2</v>
      </c>
      <c r="I1724">
        <v>0</v>
      </c>
      <c r="J1724" t="str">
        <f>IF(OR(F1724="History &amp; War", F1724="Economy &amp; Educational &amp; Science", F1724="Psychology &amp; Spirituality &amp; Esotericism"), "Interesting", "Not interesing")</f>
        <v>Not interesing</v>
      </c>
    </row>
    <row r="1725" spans="1:10" x14ac:dyDescent="0.2">
      <c r="A1725" t="s">
        <v>3865</v>
      </c>
      <c r="B1725" t="s">
        <v>1654</v>
      </c>
      <c r="C1725" s="2">
        <v>241</v>
      </c>
      <c r="D1725" s="2">
        <v>169</v>
      </c>
      <c r="E1725" t="s">
        <v>7027</v>
      </c>
      <c r="F1725" t="s">
        <v>7037</v>
      </c>
      <c r="G1725" s="2">
        <v>72</v>
      </c>
      <c r="H1725" s="11">
        <v>0.29875518672199169</v>
      </c>
      <c r="I1725">
        <v>0</v>
      </c>
      <c r="J1725" t="str">
        <f>IF(OR(F1725="History &amp; War", F1725="Economy &amp; Educational &amp; Science", F1725="Psychology &amp; Spirituality &amp; Esotericism"), "Interesting", "Not interesing")</f>
        <v>Not interesing</v>
      </c>
    </row>
    <row r="1726" spans="1:10" x14ac:dyDescent="0.2">
      <c r="A1726" t="s">
        <v>3866</v>
      </c>
      <c r="B1726" t="s">
        <v>3867</v>
      </c>
      <c r="C1726" s="2">
        <v>384</v>
      </c>
      <c r="D1726" s="2">
        <v>265</v>
      </c>
      <c r="E1726" t="s">
        <v>7027</v>
      </c>
      <c r="F1726" t="s">
        <v>7038</v>
      </c>
      <c r="G1726" s="2">
        <v>119</v>
      </c>
      <c r="H1726" s="11">
        <v>0.30989583333333331</v>
      </c>
      <c r="I1726">
        <v>0</v>
      </c>
      <c r="J1726" t="str">
        <f>IF(OR(F1726="History &amp; War", F1726="Economy &amp; Educational &amp; Science", F1726="Psychology &amp; Spirituality &amp; Esotericism"), "Interesting", "Not interesing")</f>
        <v>Not interesing</v>
      </c>
    </row>
    <row r="1727" spans="1:10" x14ac:dyDescent="0.2">
      <c r="A1727" t="s">
        <v>3868</v>
      </c>
      <c r="B1727" t="s">
        <v>3869</v>
      </c>
      <c r="C1727" s="2">
        <v>650</v>
      </c>
      <c r="D1727" s="2">
        <v>455</v>
      </c>
      <c r="E1727" t="s">
        <v>7029</v>
      </c>
      <c r="F1727" t="s">
        <v>7045</v>
      </c>
      <c r="G1727" s="2">
        <v>195</v>
      </c>
      <c r="H1727" s="11">
        <v>0.3</v>
      </c>
      <c r="I1727">
        <v>0</v>
      </c>
      <c r="J1727" t="str">
        <f>IF(OR(F1727="History &amp; War", F1727="Economy &amp; Educational &amp; Science", F1727="Psychology &amp; Spirituality &amp; Esotericism"), "Interesting", "Not interesing")</f>
        <v>Not interesing</v>
      </c>
    </row>
    <row r="1728" spans="1:10" x14ac:dyDescent="0.2">
      <c r="A1728" t="s">
        <v>3874</v>
      </c>
      <c r="B1728" t="s">
        <v>3875</v>
      </c>
      <c r="C1728" s="2">
        <v>268</v>
      </c>
      <c r="D1728" s="2">
        <v>142</v>
      </c>
      <c r="E1728" t="s">
        <v>7027</v>
      </c>
      <c r="F1728" t="s">
        <v>7038</v>
      </c>
      <c r="G1728" s="2">
        <v>126</v>
      </c>
      <c r="H1728" s="11">
        <v>0.47014925373134331</v>
      </c>
      <c r="I1728">
        <v>0</v>
      </c>
      <c r="J1728" t="str">
        <f>IF(OR(F1728="History &amp; War", F1728="Economy &amp; Educational &amp; Science", F1728="Psychology &amp; Spirituality &amp; Esotericism"), "Interesting", "Not interesing")</f>
        <v>Not interesing</v>
      </c>
    </row>
    <row r="1729" spans="1:10" x14ac:dyDescent="0.2">
      <c r="A1729" t="s">
        <v>3883</v>
      </c>
      <c r="B1729" t="s">
        <v>2652</v>
      </c>
      <c r="C1729" s="2">
        <v>303</v>
      </c>
      <c r="D1729" s="2">
        <v>288</v>
      </c>
      <c r="E1729" t="s">
        <v>7027</v>
      </c>
      <c r="F1729" t="s">
        <v>7039</v>
      </c>
      <c r="G1729" s="2">
        <v>15</v>
      </c>
      <c r="H1729" s="11">
        <v>4.9504950495049507E-2</v>
      </c>
      <c r="I1729">
        <v>0</v>
      </c>
      <c r="J1729" t="str">
        <f>IF(OR(F1729="History &amp; War", F1729="Economy &amp; Educational &amp; Science", F1729="Psychology &amp; Spirituality &amp; Esotericism"), "Interesting", "Not interesing")</f>
        <v>Not interesing</v>
      </c>
    </row>
    <row r="1730" spans="1:10" x14ac:dyDescent="0.2">
      <c r="A1730" t="s">
        <v>3886</v>
      </c>
      <c r="B1730" t="s">
        <v>3887</v>
      </c>
      <c r="C1730" s="2">
        <v>294</v>
      </c>
      <c r="D1730" s="2">
        <v>62</v>
      </c>
      <c r="E1730" t="s">
        <v>7027</v>
      </c>
      <c r="F1730" t="s">
        <v>7038</v>
      </c>
      <c r="G1730" s="2">
        <v>232</v>
      </c>
      <c r="H1730" s="11">
        <v>0.78911564625850339</v>
      </c>
      <c r="I1730">
        <v>0</v>
      </c>
      <c r="J1730" t="str">
        <f>IF(OR(F1730="History &amp; War", F1730="Economy &amp; Educational &amp; Science", F1730="Psychology &amp; Spirituality &amp; Esotericism"), "Interesting", "Not interesing")</f>
        <v>Not interesing</v>
      </c>
    </row>
    <row r="1731" spans="1:10" x14ac:dyDescent="0.2">
      <c r="A1731" t="s">
        <v>3888</v>
      </c>
      <c r="B1731" t="s">
        <v>3889</v>
      </c>
      <c r="C1731" s="2">
        <v>294</v>
      </c>
      <c r="D1731" s="2">
        <v>182</v>
      </c>
      <c r="E1731" t="s">
        <v>7027</v>
      </c>
      <c r="F1731" t="s">
        <v>7038</v>
      </c>
      <c r="G1731" s="2">
        <v>112</v>
      </c>
      <c r="H1731" s="11">
        <v>0.38095238095238093</v>
      </c>
      <c r="I1731">
        <v>0</v>
      </c>
      <c r="J1731" t="str">
        <f>IF(OR(F1731="History &amp; War", F1731="Economy &amp; Educational &amp; Science", F1731="Psychology &amp; Spirituality &amp; Esotericism"), "Interesting", "Not interesing")</f>
        <v>Not interesing</v>
      </c>
    </row>
    <row r="1732" spans="1:10" x14ac:dyDescent="0.2">
      <c r="A1732" t="s">
        <v>3893</v>
      </c>
      <c r="B1732" t="s">
        <v>3894</v>
      </c>
      <c r="C1732" s="2">
        <v>357</v>
      </c>
      <c r="D1732" s="2">
        <v>286</v>
      </c>
      <c r="E1732" t="s">
        <v>7029</v>
      </c>
      <c r="F1732" t="s">
        <v>7037</v>
      </c>
      <c r="G1732" s="2">
        <v>71</v>
      </c>
      <c r="H1732" s="11">
        <v>0.19887955182072828</v>
      </c>
      <c r="I1732">
        <v>0</v>
      </c>
      <c r="J1732" t="str">
        <f>IF(OR(F1732="History &amp; War", F1732="Economy &amp; Educational &amp; Science", F1732="Psychology &amp; Spirituality &amp; Esotericism"), "Interesting", "Not interesing")</f>
        <v>Not interesing</v>
      </c>
    </row>
    <row r="1733" spans="1:10" x14ac:dyDescent="0.2">
      <c r="A1733" t="s">
        <v>3897</v>
      </c>
      <c r="B1733" t="s">
        <v>3898</v>
      </c>
      <c r="C1733" s="2">
        <v>268</v>
      </c>
      <c r="D1733" s="2">
        <v>161</v>
      </c>
      <c r="E1733" t="s">
        <v>7029</v>
      </c>
      <c r="F1733" t="s">
        <v>7042</v>
      </c>
      <c r="G1733" s="2">
        <v>107</v>
      </c>
      <c r="H1733" s="11">
        <v>0.39925373134328357</v>
      </c>
      <c r="I1733">
        <v>0</v>
      </c>
      <c r="J1733" t="str">
        <f>IF(OR(F1733="History &amp; War", F1733="Economy &amp; Educational &amp; Science", F1733="Psychology &amp; Spirituality &amp; Esotericism"), "Interesting", "Not interesing")</f>
        <v>Not interesing</v>
      </c>
    </row>
    <row r="1734" spans="1:10" x14ac:dyDescent="0.2">
      <c r="A1734" t="s">
        <v>3899</v>
      </c>
      <c r="B1734" t="s">
        <v>3900</v>
      </c>
      <c r="C1734" s="2">
        <v>384</v>
      </c>
      <c r="D1734" s="2">
        <v>303</v>
      </c>
      <c r="E1734" t="s">
        <v>7029</v>
      </c>
      <c r="F1734" t="s">
        <v>7037</v>
      </c>
      <c r="G1734" s="2">
        <v>81</v>
      </c>
      <c r="H1734" s="11">
        <v>0.2109375</v>
      </c>
      <c r="I1734">
        <v>0</v>
      </c>
      <c r="J1734" t="str">
        <f>IF(OR(F1734="History &amp; War", F1734="Economy &amp; Educational &amp; Science", F1734="Psychology &amp; Spirituality &amp; Esotericism"), "Interesting", "Not interesing")</f>
        <v>Not interesing</v>
      </c>
    </row>
    <row r="1735" spans="1:10" x14ac:dyDescent="0.2">
      <c r="A1735" t="s">
        <v>3901</v>
      </c>
      <c r="B1735" t="s">
        <v>3902</v>
      </c>
      <c r="C1735" s="2">
        <v>295</v>
      </c>
      <c r="D1735" s="2">
        <v>159</v>
      </c>
      <c r="E1735" t="s">
        <v>7027</v>
      </c>
      <c r="F1735" t="s">
        <v>7039</v>
      </c>
      <c r="G1735" s="2">
        <v>136</v>
      </c>
      <c r="H1735" s="11">
        <v>0.46101694915254238</v>
      </c>
      <c r="I1735">
        <v>0</v>
      </c>
      <c r="J1735" t="str">
        <f>IF(OR(F1735="History &amp; War", F1735="Economy &amp; Educational &amp; Science", F1735="Psychology &amp; Spirituality &amp; Esotericism"), "Interesting", "Not interesing")</f>
        <v>Not interesing</v>
      </c>
    </row>
    <row r="1736" spans="1:10" x14ac:dyDescent="0.2">
      <c r="A1736" t="s">
        <v>3903</v>
      </c>
      <c r="B1736" t="s">
        <v>3904</v>
      </c>
      <c r="C1736" s="2">
        <v>626</v>
      </c>
      <c r="D1736" s="2">
        <v>369</v>
      </c>
      <c r="E1736" t="s">
        <v>7029</v>
      </c>
      <c r="F1736" t="s">
        <v>7044</v>
      </c>
      <c r="G1736" s="2">
        <v>257</v>
      </c>
      <c r="H1736" s="11">
        <v>0.41054313099041534</v>
      </c>
      <c r="I1736">
        <v>0</v>
      </c>
      <c r="J1736" t="str">
        <f>IF(OR(F1736="History &amp; War", F1736="Economy &amp; Educational &amp; Science", F1736="Psychology &amp; Spirituality &amp; Esotericism"), "Interesting", "Not interesing")</f>
        <v>Interesting</v>
      </c>
    </row>
    <row r="1737" spans="1:10" x14ac:dyDescent="0.2">
      <c r="A1737" t="s">
        <v>3908</v>
      </c>
      <c r="B1737" t="s">
        <v>3909</v>
      </c>
      <c r="C1737" s="2">
        <v>627</v>
      </c>
      <c r="D1737" s="2">
        <v>539</v>
      </c>
      <c r="E1737" t="s">
        <v>7027</v>
      </c>
      <c r="F1737" t="s">
        <v>7045</v>
      </c>
      <c r="G1737" s="2">
        <v>88</v>
      </c>
      <c r="H1737" s="11">
        <v>0.14035087719298245</v>
      </c>
      <c r="I1737">
        <v>0</v>
      </c>
      <c r="J1737" t="str">
        <f>IF(OR(F1737="History &amp; War", F1737="Economy &amp; Educational &amp; Science", F1737="Psychology &amp; Spirituality &amp; Esotericism"), "Interesting", "Not interesing")</f>
        <v>Not interesing</v>
      </c>
    </row>
    <row r="1738" spans="1:10" x14ac:dyDescent="0.2">
      <c r="A1738" t="s">
        <v>3912</v>
      </c>
      <c r="B1738" t="s">
        <v>3913</v>
      </c>
      <c r="C1738" s="2">
        <v>354</v>
      </c>
      <c r="D1738" s="2">
        <v>266</v>
      </c>
      <c r="E1738" t="s">
        <v>7027</v>
      </c>
      <c r="F1738" t="s">
        <v>7043</v>
      </c>
      <c r="G1738" s="2">
        <v>88</v>
      </c>
      <c r="H1738" s="11">
        <v>0.24858757062146894</v>
      </c>
      <c r="I1738">
        <v>0</v>
      </c>
      <c r="J1738" t="str">
        <f>IF(OR(F1738="History &amp; War", F1738="Economy &amp; Educational &amp; Science", F1738="Psychology &amp; Spirituality &amp; Esotericism"), "Interesting", "Not interesing")</f>
        <v>Interesting</v>
      </c>
    </row>
    <row r="1739" spans="1:10" x14ac:dyDescent="0.2">
      <c r="A1739" t="s">
        <v>3914</v>
      </c>
      <c r="B1739" t="s">
        <v>3915</v>
      </c>
      <c r="C1739" s="2">
        <v>268</v>
      </c>
      <c r="D1739" s="2">
        <v>220</v>
      </c>
      <c r="E1739" t="s">
        <v>7029</v>
      </c>
      <c r="F1739" t="s">
        <v>7042</v>
      </c>
      <c r="G1739" s="2">
        <v>48</v>
      </c>
      <c r="H1739" s="11">
        <v>0.17910447761194029</v>
      </c>
      <c r="I1739">
        <v>0</v>
      </c>
      <c r="J1739" t="str">
        <f>IF(OR(F1739="History &amp; War", F1739="Economy &amp; Educational &amp; Science", F1739="Psychology &amp; Spirituality &amp; Esotericism"), "Interesting", "Not interesing")</f>
        <v>Not interesing</v>
      </c>
    </row>
    <row r="1740" spans="1:10" x14ac:dyDescent="0.2">
      <c r="A1740" t="s">
        <v>3916</v>
      </c>
      <c r="B1740" t="s">
        <v>3917</v>
      </c>
      <c r="C1740" s="2">
        <v>312</v>
      </c>
      <c r="D1740" s="2">
        <v>303</v>
      </c>
      <c r="E1740" t="s">
        <v>7029</v>
      </c>
      <c r="F1740" t="s">
        <v>7041</v>
      </c>
      <c r="G1740" s="2">
        <v>9</v>
      </c>
      <c r="H1740" s="11">
        <v>2.8846153846153848E-2</v>
      </c>
      <c r="I1740">
        <v>0</v>
      </c>
      <c r="J1740" t="str">
        <f>IF(OR(F1740="History &amp; War", F1740="Economy &amp; Educational &amp; Science", F1740="Psychology &amp; Spirituality &amp; Esotericism"), "Interesting", "Not interesing")</f>
        <v>Interesting</v>
      </c>
    </row>
    <row r="1741" spans="1:10" x14ac:dyDescent="0.2">
      <c r="A1741" t="s">
        <v>3920</v>
      </c>
      <c r="B1741" t="s">
        <v>3921</v>
      </c>
      <c r="C1741" s="2">
        <v>590</v>
      </c>
      <c r="D1741" s="2">
        <v>431</v>
      </c>
      <c r="E1741" t="s">
        <v>7027</v>
      </c>
      <c r="F1741" t="s">
        <v>7039</v>
      </c>
      <c r="G1741" s="2">
        <v>159</v>
      </c>
      <c r="H1741" s="11">
        <v>0.26949152542372884</v>
      </c>
      <c r="I1741">
        <v>0</v>
      </c>
      <c r="J1741" t="str">
        <f>IF(OR(F1741="History &amp; War", F1741="Economy &amp; Educational &amp; Science", F1741="Psychology &amp; Spirituality &amp; Esotericism"), "Interesting", "Not interesing")</f>
        <v>Not interesing</v>
      </c>
    </row>
    <row r="1742" spans="1:10" x14ac:dyDescent="0.2">
      <c r="A1742" t="s">
        <v>3922</v>
      </c>
      <c r="B1742" t="s">
        <v>3923</v>
      </c>
      <c r="C1742" s="2">
        <v>402</v>
      </c>
      <c r="D1742" s="2">
        <v>121</v>
      </c>
      <c r="E1742" t="s">
        <v>7027</v>
      </c>
      <c r="F1742" t="s">
        <v>7038</v>
      </c>
      <c r="G1742" s="2">
        <v>281</v>
      </c>
      <c r="H1742" s="11">
        <v>0.69900497512437809</v>
      </c>
      <c r="I1742">
        <v>0</v>
      </c>
      <c r="J1742" t="str">
        <f>IF(OR(F1742="History &amp; War", F1742="Economy &amp; Educational &amp; Science", F1742="Psychology &amp; Spirituality &amp; Esotericism"), "Interesting", "Not interesing")</f>
        <v>Not interesing</v>
      </c>
    </row>
    <row r="1743" spans="1:10" x14ac:dyDescent="0.2">
      <c r="A1743" t="s">
        <v>3929</v>
      </c>
      <c r="B1743" t="s">
        <v>2216</v>
      </c>
      <c r="C1743" s="2">
        <v>169</v>
      </c>
      <c r="D1743" s="2">
        <v>127</v>
      </c>
      <c r="E1743" t="s">
        <v>7027</v>
      </c>
      <c r="F1743" t="s">
        <v>7036</v>
      </c>
      <c r="G1743" s="2">
        <v>42</v>
      </c>
      <c r="H1743" s="11">
        <v>0.24852071005917159</v>
      </c>
      <c r="I1743">
        <v>0</v>
      </c>
      <c r="J1743" t="str">
        <f>IF(OR(F1743="History &amp; War", F1743="Economy &amp; Educational &amp; Science", F1743="Psychology &amp; Spirituality &amp; Esotericism"), "Interesting", "Not interesing")</f>
        <v>Not interesing</v>
      </c>
    </row>
    <row r="1744" spans="1:10" x14ac:dyDescent="0.2">
      <c r="A1744" t="s">
        <v>3930</v>
      </c>
      <c r="B1744" t="s">
        <v>2617</v>
      </c>
      <c r="C1744" s="2">
        <v>581</v>
      </c>
      <c r="D1744" s="2">
        <v>308</v>
      </c>
      <c r="E1744" t="s">
        <v>7029</v>
      </c>
      <c r="F1744" t="s">
        <v>7044</v>
      </c>
      <c r="G1744" s="2">
        <v>273</v>
      </c>
      <c r="H1744" s="11">
        <v>0.46987951807228917</v>
      </c>
      <c r="I1744">
        <v>0</v>
      </c>
      <c r="J1744" t="str">
        <f>IF(OR(F1744="History &amp; War", F1744="Economy &amp; Educational &amp; Science", F1744="Psychology &amp; Spirituality &amp; Esotericism"), "Interesting", "Not interesing")</f>
        <v>Interesting</v>
      </c>
    </row>
    <row r="1745" spans="1:10" x14ac:dyDescent="0.2">
      <c r="A1745" t="s">
        <v>3931</v>
      </c>
      <c r="B1745" t="s">
        <v>3932</v>
      </c>
      <c r="C1745" s="2">
        <v>940</v>
      </c>
      <c r="D1745" s="2">
        <v>912</v>
      </c>
      <c r="E1745" t="s">
        <v>7029</v>
      </c>
      <c r="F1745" t="s">
        <v>7045</v>
      </c>
      <c r="G1745" s="2">
        <v>28</v>
      </c>
      <c r="H1745" s="11">
        <v>2.9787234042553193E-2</v>
      </c>
      <c r="I1745">
        <v>0</v>
      </c>
      <c r="J1745" t="str">
        <f>IF(OR(F1745="History &amp; War", F1745="Economy &amp; Educational &amp; Science", F1745="Psychology &amp; Spirituality &amp; Esotericism"), "Interesting", "Not interesing")</f>
        <v>Not interesing</v>
      </c>
    </row>
    <row r="1746" spans="1:10" x14ac:dyDescent="0.2">
      <c r="A1746" t="s">
        <v>3933</v>
      </c>
      <c r="B1746" t="s">
        <v>2867</v>
      </c>
      <c r="C1746" s="2">
        <v>325</v>
      </c>
      <c r="D1746" s="2">
        <v>247</v>
      </c>
      <c r="E1746" t="s">
        <v>7027</v>
      </c>
      <c r="F1746" t="s">
        <v>7039</v>
      </c>
      <c r="G1746" s="2">
        <v>78</v>
      </c>
      <c r="H1746" s="11">
        <v>0.24</v>
      </c>
      <c r="I1746">
        <v>0</v>
      </c>
      <c r="J1746" t="str">
        <f>IF(OR(F1746="History &amp; War", F1746="Economy &amp; Educational &amp; Science", F1746="Psychology &amp; Spirituality &amp; Esotericism"), "Interesting", "Not interesing")</f>
        <v>Not interesing</v>
      </c>
    </row>
    <row r="1747" spans="1:10" x14ac:dyDescent="0.2">
      <c r="A1747" t="s">
        <v>3934</v>
      </c>
      <c r="B1747" t="s">
        <v>3935</v>
      </c>
      <c r="C1747" s="2">
        <v>325</v>
      </c>
      <c r="D1747" s="2">
        <v>250</v>
      </c>
      <c r="E1747" t="s">
        <v>7027</v>
      </c>
      <c r="F1747" t="s">
        <v>7037</v>
      </c>
      <c r="G1747" s="2">
        <v>75</v>
      </c>
      <c r="H1747" s="11">
        <v>0.23076923076923078</v>
      </c>
      <c r="I1747">
        <v>0</v>
      </c>
      <c r="J1747" t="str">
        <f>IF(OR(F1747="History &amp; War", F1747="Economy &amp; Educational &amp; Science", F1747="Psychology &amp; Spirituality &amp; Esotericism"), "Interesting", "Not interesing")</f>
        <v>Not interesing</v>
      </c>
    </row>
    <row r="1748" spans="1:10" x14ac:dyDescent="0.2">
      <c r="A1748" t="s">
        <v>3938</v>
      </c>
      <c r="B1748" t="s">
        <v>3939</v>
      </c>
      <c r="C1748" s="2">
        <v>841</v>
      </c>
      <c r="D1748" s="2">
        <v>765</v>
      </c>
      <c r="E1748" t="s">
        <v>7029</v>
      </c>
      <c r="F1748" t="s">
        <v>7042</v>
      </c>
      <c r="G1748" s="2">
        <v>76</v>
      </c>
      <c r="H1748" s="11">
        <v>9.0368608799048747E-2</v>
      </c>
      <c r="I1748">
        <v>0</v>
      </c>
      <c r="J1748" t="str">
        <f>IF(OR(F1748="History &amp; War", F1748="Economy &amp; Educational &amp; Science", F1748="Psychology &amp; Spirituality &amp; Esotericism"), "Interesting", "Not interesing")</f>
        <v>Not interesing</v>
      </c>
    </row>
    <row r="1749" spans="1:10" x14ac:dyDescent="0.2">
      <c r="A1749" t="s">
        <v>3941</v>
      </c>
      <c r="B1749" t="s">
        <v>2643</v>
      </c>
      <c r="C1749" s="2">
        <v>502</v>
      </c>
      <c r="D1749" s="2">
        <v>371</v>
      </c>
      <c r="E1749" t="s">
        <v>7027</v>
      </c>
      <c r="F1749" t="s">
        <v>7041</v>
      </c>
      <c r="G1749" s="2">
        <v>131</v>
      </c>
      <c r="H1749" s="11">
        <v>0.26095617529880477</v>
      </c>
      <c r="I1749">
        <v>0</v>
      </c>
      <c r="J1749" t="str">
        <f>IF(OR(F1749="History &amp; War", F1749="Economy &amp; Educational &amp; Science", F1749="Psychology &amp; Spirituality &amp; Esotericism"), "Interesting", "Not interesing")</f>
        <v>Interesting</v>
      </c>
    </row>
    <row r="1750" spans="1:10" x14ac:dyDescent="0.2">
      <c r="A1750" t="s">
        <v>3943</v>
      </c>
      <c r="B1750" t="s">
        <v>3944</v>
      </c>
      <c r="C1750" s="2">
        <v>1155</v>
      </c>
      <c r="D1750" s="2">
        <v>936</v>
      </c>
      <c r="E1750" t="s">
        <v>7029</v>
      </c>
      <c r="F1750" t="s">
        <v>7044</v>
      </c>
      <c r="G1750" s="2">
        <v>219</v>
      </c>
      <c r="H1750" s="11">
        <v>0.18961038961038962</v>
      </c>
      <c r="I1750">
        <v>0</v>
      </c>
      <c r="J1750" t="str">
        <f>IF(OR(F1750="History &amp; War", F1750="Economy &amp; Educational &amp; Science", F1750="Psychology &amp; Spirituality &amp; Esotericism"), "Interesting", "Not interesing")</f>
        <v>Interesting</v>
      </c>
    </row>
    <row r="1751" spans="1:10" x14ac:dyDescent="0.2">
      <c r="A1751" t="s">
        <v>3949</v>
      </c>
      <c r="B1751" t="s">
        <v>3950</v>
      </c>
      <c r="C1751" s="2">
        <v>236</v>
      </c>
      <c r="D1751" s="2">
        <v>120</v>
      </c>
      <c r="E1751" t="s">
        <v>7027</v>
      </c>
      <c r="F1751" t="s">
        <v>7045</v>
      </c>
      <c r="G1751" s="2">
        <v>116</v>
      </c>
      <c r="H1751" s="11">
        <v>0.49152542372881358</v>
      </c>
      <c r="I1751">
        <v>0</v>
      </c>
      <c r="J1751" t="str">
        <f>IF(OR(F1751="History &amp; War", F1751="Economy &amp; Educational &amp; Science", F1751="Psychology &amp; Spirituality &amp; Esotericism"), "Interesting", "Not interesing")</f>
        <v>Not interesing</v>
      </c>
    </row>
    <row r="1752" spans="1:10" x14ac:dyDescent="0.2">
      <c r="A1752" t="s">
        <v>3951</v>
      </c>
      <c r="B1752" t="s">
        <v>2749</v>
      </c>
      <c r="C1752" s="2">
        <v>299</v>
      </c>
      <c r="D1752" s="2">
        <v>221</v>
      </c>
      <c r="E1752" t="s">
        <v>7027</v>
      </c>
      <c r="F1752" t="s">
        <v>7039</v>
      </c>
      <c r="G1752" s="2">
        <v>78</v>
      </c>
      <c r="H1752" s="11">
        <v>0.2608695652173913</v>
      </c>
      <c r="I1752">
        <v>0</v>
      </c>
      <c r="J1752" t="str">
        <f>IF(OR(F1752="History &amp; War", F1752="Economy &amp; Educational &amp; Science", F1752="Psychology &amp; Spirituality &amp; Esotericism"), "Interesting", "Not interesing")</f>
        <v>Not interesing</v>
      </c>
    </row>
    <row r="1753" spans="1:10" x14ac:dyDescent="0.2">
      <c r="A1753" t="s">
        <v>3952</v>
      </c>
      <c r="B1753" t="s">
        <v>3953</v>
      </c>
      <c r="C1753" s="2">
        <v>279</v>
      </c>
      <c r="D1753" s="2">
        <v>78</v>
      </c>
      <c r="E1753" t="s">
        <v>7027</v>
      </c>
      <c r="F1753" t="s">
        <v>7038</v>
      </c>
      <c r="G1753" s="2">
        <v>201</v>
      </c>
      <c r="H1753" s="11">
        <v>0.72043010752688175</v>
      </c>
      <c r="I1753">
        <v>0</v>
      </c>
      <c r="J1753" t="str">
        <f>IF(OR(F1753="History &amp; War", F1753="Economy &amp; Educational &amp; Science", F1753="Psychology &amp; Spirituality &amp; Esotericism"), "Interesting", "Not interesing")</f>
        <v>Not interesing</v>
      </c>
    </row>
    <row r="1754" spans="1:10" x14ac:dyDescent="0.2">
      <c r="A1754" t="s">
        <v>3954</v>
      </c>
      <c r="B1754" t="s">
        <v>3955</v>
      </c>
      <c r="C1754" s="2">
        <v>267</v>
      </c>
      <c r="D1754" s="2">
        <v>200</v>
      </c>
      <c r="E1754" t="s">
        <v>7027</v>
      </c>
      <c r="F1754" t="s">
        <v>7041</v>
      </c>
      <c r="G1754" s="2">
        <v>67</v>
      </c>
      <c r="H1754" s="11">
        <v>0.25093632958801498</v>
      </c>
      <c r="I1754">
        <v>0</v>
      </c>
      <c r="J1754" t="str">
        <f>IF(OR(F1754="History &amp; War", F1754="Economy &amp; Educational &amp; Science", F1754="Psychology &amp; Spirituality &amp; Esotericism"), "Interesting", "Not interesing")</f>
        <v>Interesting</v>
      </c>
    </row>
    <row r="1755" spans="1:10" x14ac:dyDescent="0.2">
      <c r="A1755" t="s">
        <v>3959</v>
      </c>
      <c r="B1755" t="s">
        <v>3547</v>
      </c>
      <c r="C1755" s="2">
        <v>330</v>
      </c>
      <c r="D1755" s="2">
        <v>142</v>
      </c>
      <c r="E1755" t="s">
        <v>7027</v>
      </c>
      <c r="F1755" t="s">
        <v>7038</v>
      </c>
      <c r="G1755" s="2">
        <v>188</v>
      </c>
      <c r="H1755" s="11">
        <v>0.5696969696969697</v>
      </c>
      <c r="I1755">
        <v>0</v>
      </c>
      <c r="J1755" t="str">
        <f>IF(OR(F1755="History &amp; War", F1755="Economy &amp; Educational &amp; Science", F1755="Psychology &amp; Spirituality &amp; Esotericism"), "Interesting", "Not interesing")</f>
        <v>Not interesing</v>
      </c>
    </row>
    <row r="1756" spans="1:10" x14ac:dyDescent="0.2">
      <c r="A1756" t="s">
        <v>3962</v>
      </c>
      <c r="B1756" t="s">
        <v>3963</v>
      </c>
      <c r="C1756" s="2">
        <v>268</v>
      </c>
      <c r="D1756" s="2">
        <v>209</v>
      </c>
      <c r="E1756" t="s">
        <v>7029</v>
      </c>
      <c r="F1756" t="s">
        <v>7045</v>
      </c>
      <c r="G1756" s="2">
        <v>59</v>
      </c>
      <c r="H1756" s="11">
        <v>0.22014925373134328</v>
      </c>
      <c r="I1756">
        <v>0</v>
      </c>
      <c r="J1756" t="str">
        <f>IF(OR(F1756="History &amp; War", F1756="Economy &amp; Educational &amp; Science", F1756="Psychology &amp; Spirituality &amp; Esotericism"), "Interesting", "Not interesing")</f>
        <v>Not interesing</v>
      </c>
    </row>
    <row r="1757" spans="1:10" x14ac:dyDescent="0.2">
      <c r="A1757" t="s">
        <v>3965</v>
      </c>
      <c r="B1757" t="s">
        <v>3966</v>
      </c>
      <c r="C1757" s="2">
        <v>298</v>
      </c>
      <c r="D1757" s="2">
        <v>253</v>
      </c>
      <c r="E1757" t="s">
        <v>7027</v>
      </c>
      <c r="F1757" t="s">
        <v>7039</v>
      </c>
      <c r="G1757" s="2">
        <v>45</v>
      </c>
      <c r="H1757" s="11">
        <v>0.15100671140939598</v>
      </c>
      <c r="I1757">
        <v>0</v>
      </c>
      <c r="J1757" t="str">
        <f>IF(OR(F1757="History &amp; War", F1757="Economy &amp; Educational &amp; Science", F1757="Psychology &amp; Spirituality &amp; Esotericism"), "Interesting", "Not interesing")</f>
        <v>Not interesing</v>
      </c>
    </row>
    <row r="1758" spans="1:10" x14ac:dyDescent="0.2">
      <c r="A1758" t="s">
        <v>3967</v>
      </c>
      <c r="B1758" t="s">
        <v>3968</v>
      </c>
      <c r="C1758" s="2">
        <v>174</v>
      </c>
      <c r="D1758" s="2">
        <v>137</v>
      </c>
      <c r="E1758" t="s">
        <v>7027</v>
      </c>
      <c r="F1758" t="s">
        <v>7041</v>
      </c>
      <c r="G1758" s="2">
        <v>37</v>
      </c>
      <c r="H1758" s="11">
        <v>0.21264367816091953</v>
      </c>
      <c r="I1758">
        <v>0</v>
      </c>
      <c r="J1758" t="str">
        <f>IF(OR(F1758="History &amp; War", F1758="Economy &amp; Educational &amp; Science", F1758="Psychology &amp; Spirituality &amp; Esotericism"), "Interesting", "Not interesing")</f>
        <v>Interesting</v>
      </c>
    </row>
    <row r="1759" spans="1:10" x14ac:dyDescent="0.2">
      <c r="A1759" t="s">
        <v>3969</v>
      </c>
      <c r="B1759" t="s">
        <v>3966</v>
      </c>
      <c r="C1759" s="2">
        <v>267</v>
      </c>
      <c r="D1759" s="2">
        <v>192</v>
      </c>
      <c r="E1759" t="s">
        <v>7027</v>
      </c>
      <c r="F1759" t="s">
        <v>7039</v>
      </c>
      <c r="G1759" s="2">
        <v>75</v>
      </c>
      <c r="H1759" s="11">
        <v>0.2808988764044944</v>
      </c>
      <c r="I1759">
        <v>0</v>
      </c>
      <c r="J1759" t="str">
        <f>IF(OR(F1759="History &amp; War", F1759="Economy &amp; Educational &amp; Science", F1759="Psychology &amp; Spirituality &amp; Esotericism"), "Interesting", "Not interesing")</f>
        <v>Not interesing</v>
      </c>
    </row>
    <row r="1760" spans="1:10" x14ac:dyDescent="0.2">
      <c r="A1760" t="s">
        <v>3970</v>
      </c>
      <c r="B1760" t="s">
        <v>3971</v>
      </c>
      <c r="C1760" s="2">
        <v>1110</v>
      </c>
      <c r="D1760" s="2">
        <v>1088</v>
      </c>
      <c r="E1760" t="s">
        <v>7029</v>
      </c>
      <c r="F1760" t="s">
        <v>7042</v>
      </c>
      <c r="G1760" s="2">
        <v>22</v>
      </c>
      <c r="H1760" s="11">
        <v>1.9819819819819819E-2</v>
      </c>
      <c r="I1760">
        <v>0</v>
      </c>
      <c r="J1760" t="str">
        <f>IF(OR(F1760="History &amp; War", F1760="Economy &amp; Educational &amp; Science", F1760="Psychology &amp; Spirituality &amp; Esotericism"), "Interesting", "Not interesing")</f>
        <v>Not interesing</v>
      </c>
    </row>
    <row r="1761" spans="1:10" x14ac:dyDescent="0.2">
      <c r="A1761" t="s">
        <v>3978</v>
      </c>
      <c r="B1761" t="s">
        <v>3979</v>
      </c>
      <c r="C1761" s="2">
        <v>268</v>
      </c>
      <c r="D1761" s="2">
        <v>228</v>
      </c>
      <c r="E1761" t="s">
        <v>7029</v>
      </c>
      <c r="F1761" t="s">
        <v>7041</v>
      </c>
      <c r="G1761" s="2">
        <v>40</v>
      </c>
      <c r="H1761" s="11">
        <v>0.14925373134328357</v>
      </c>
      <c r="I1761">
        <v>0</v>
      </c>
      <c r="J1761" t="str">
        <f>IF(OR(F1761="History &amp; War", F1761="Economy &amp; Educational &amp; Science", F1761="Psychology &amp; Spirituality &amp; Esotericism"), "Interesting", "Not interesing")</f>
        <v>Interesting</v>
      </c>
    </row>
    <row r="1762" spans="1:10" x14ac:dyDescent="0.2">
      <c r="A1762" t="s">
        <v>3980</v>
      </c>
      <c r="B1762" t="s">
        <v>3981</v>
      </c>
      <c r="C1762" s="2">
        <v>384</v>
      </c>
      <c r="D1762" s="2">
        <v>150</v>
      </c>
      <c r="E1762" t="s">
        <v>7027</v>
      </c>
      <c r="F1762" t="s">
        <v>7038</v>
      </c>
      <c r="G1762" s="2">
        <v>234</v>
      </c>
      <c r="H1762" s="11">
        <v>0.609375</v>
      </c>
      <c r="I1762">
        <v>0</v>
      </c>
      <c r="J1762" t="str">
        <f>IF(OR(F1762="History &amp; War", F1762="Economy &amp; Educational &amp; Science", F1762="Psychology &amp; Spirituality &amp; Esotericism"), "Interesting", "Not interesing")</f>
        <v>Not interesing</v>
      </c>
    </row>
    <row r="1763" spans="1:10" x14ac:dyDescent="0.2">
      <c r="A1763" t="s">
        <v>3982</v>
      </c>
      <c r="B1763" t="s">
        <v>3983</v>
      </c>
      <c r="C1763" s="2">
        <v>348</v>
      </c>
      <c r="D1763" s="2">
        <v>310</v>
      </c>
      <c r="E1763" t="s">
        <v>7027</v>
      </c>
      <c r="F1763" t="s">
        <v>7041</v>
      </c>
      <c r="G1763" s="2">
        <v>38</v>
      </c>
      <c r="H1763" s="11">
        <v>0.10919540229885058</v>
      </c>
      <c r="I1763">
        <v>0</v>
      </c>
      <c r="J1763" t="str">
        <f>IF(OR(F1763="History &amp; War", F1763="Economy &amp; Educational &amp; Science", F1763="Psychology &amp; Spirituality &amp; Esotericism"), "Interesting", "Not interesing")</f>
        <v>Interesting</v>
      </c>
    </row>
    <row r="1764" spans="1:10" x14ac:dyDescent="0.2">
      <c r="A1764" t="s">
        <v>3984</v>
      </c>
      <c r="B1764" t="s">
        <v>3985</v>
      </c>
      <c r="C1764" s="2">
        <v>294</v>
      </c>
      <c r="D1764" s="2">
        <v>168</v>
      </c>
      <c r="E1764" t="s">
        <v>7027</v>
      </c>
      <c r="F1764" t="s">
        <v>7038</v>
      </c>
      <c r="G1764" s="2">
        <v>126</v>
      </c>
      <c r="H1764" s="11">
        <v>0.42857142857142855</v>
      </c>
      <c r="I1764">
        <v>0</v>
      </c>
      <c r="J1764" t="str">
        <f>IF(OR(F1764="History &amp; War", F1764="Economy &amp; Educational &amp; Science", F1764="Psychology &amp; Spirituality &amp; Esotericism"), "Interesting", "Not interesing")</f>
        <v>Not interesing</v>
      </c>
    </row>
    <row r="1765" spans="1:10" x14ac:dyDescent="0.2">
      <c r="A1765" t="s">
        <v>3989</v>
      </c>
      <c r="B1765" t="s">
        <v>3990</v>
      </c>
      <c r="C1765" s="2">
        <v>268</v>
      </c>
      <c r="D1765" s="2">
        <v>169</v>
      </c>
      <c r="E1765" t="s">
        <v>7029</v>
      </c>
      <c r="F1765" t="s">
        <v>7037</v>
      </c>
      <c r="G1765" s="2">
        <v>99</v>
      </c>
      <c r="H1765" s="11">
        <v>0.36940298507462688</v>
      </c>
      <c r="I1765">
        <v>0</v>
      </c>
      <c r="J1765" t="str">
        <f>IF(OR(F1765="History &amp; War", F1765="Economy &amp; Educational &amp; Science", F1765="Psychology &amp; Spirituality &amp; Esotericism"), "Interesting", "Not interesing")</f>
        <v>Not interesing</v>
      </c>
    </row>
    <row r="1766" spans="1:10" x14ac:dyDescent="0.2">
      <c r="A1766" t="s">
        <v>3991</v>
      </c>
      <c r="B1766" t="s">
        <v>3992</v>
      </c>
      <c r="C1766" s="2">
        <v>491</v>
      </c>
      <c r="D1766" s="2">
        <v>412</v>
      </c>
      <c r="E1766" t="s">
        <v>7029</v>
      </c>
      <c r="F1766" t="s">
        <v>7039</v>
      </c>
      <c r="G1766" s="2">
        <v>79</v>
      </c>
      <c r="H1766" s="11">
        <v>0.16089613034623218</v>
      </c>
      <c r="I1766">
        <v>0</v>
      </c>
      <c r="J1766" t="str">
        <f>IF(OR(F1766="History &amp; War", F1766="Economy &amp; Educational &amp; Science", F1766="Psychology &amp; Spirituality &amp; Esotericism"), "Interesting", "Not interesing")</f>
        <v>Not interesing</v>
      </c>
    </row>
    <row r="1767" spans="1:10" x14ac:dyDescent="0.2">
      <c r="A1767" t="s">
        <v>3994</v>
      </c>
      <c r="B1767" t="s">
        <v>3995</v>
      </c>
      <c r="C1767" s="2">
        <v>241</v>
      </c>
      <c r="D1767" s="2">
        <v>147</v>
      </c>
      <c r="E1767" t="s">
        <v>7029</v>
      </c>
      <c r="F1767" t="s">
        <v>7041</v>
      </c>
      <c r="G1767" s="2">
        <v>94</v>
      </c>
      <c r="H1767" s="11">
        <v>0.39004149377593361</v>
      </c>
      <c r="I1767">
        <v>0</v>
      </c>
      <c r="J1767" t="str">
        <f>IF(OR(F1767="History &amp; War", F1767="Economy &amp; Educational &amp; Science", F1767="Psychology &amp; Spirituality &amp; Esotericism"), "Interesting", "Not interesing")</f>
        <v>Interesting</v>
      </c>
    </row>
    <row r="1768" spans="1:10" x14ac:dyDescent="0.2">
      <c r="A1768" t="s">
        <v>3996</v>
      </c>
      <c r="B1768" t="s">
        <v>3997</v>
      </c>
      <c r="C1768" s="2">
        <v>294</v>
      </c>
      <c r="D1768" s="2">
        <v>115</v>
      </c>
      <c r="E1768" t="s">
        <v>7027</v>
      </c>
      <c r="F1768" t="s">
        <v>7038</v>
      </c>
      <c r="G1768" s="2">
        <v>179</v>
      </c>
      <c r="H1768" s="11">
        <v>0.608843537414966</v>
      </c>
      <c r="I1768">
        <v>0</v>
      </c>
      <c r="J1768" t="str">
        <f>IF(OR(F1768="History &amp; War", F1768="Economy &amp; Educational &amp; Science", F1768="Psychology &amp; Spirituality &amp; Esotericism"), "Interesting", "Not interesing")</f>
        <v>Not interesing</v>
      </c>
    </row>
    <row r="1769" spans="1:10" x14ac:dyDescent="0.2">
      <c r="A1769" t="s">
        <v>3998</v>
      </c>
      <c r="B1769" t="s">
        <v>3625</v>
      </c>
      <c r="C1769" s="2">
        <v>268</v>
      </c>
      <c r="D1769" s="2">
        <v>172</v>
      </c>
      <c r="E1769" t="s">
        <v>7027</v>
      </c>
      <c r="F1769" t="s">
        <v>7037</v>
      </c>
      <c r="G1769" s="2">
        <v>96</v>
      </c>
      <c r="H1769" s="11">
        <v>0.35820895522388058</v>
      </c>
      <c r="I1769">
        <v>0</v>
      </c>
      <c r="J1769" t="str">
        <f>IF(OR(F1769="History &amp; War", F1769="Economy &amp; Educational &amp; Science", F1769="Psychology &amp; Spirituality &amp; Esotericism"), "Interesting", "Not interesing")</f>
        <v>Not interesing</v>
      </c>
    </row>
    <row r="1770" spans="1:10" x14ac:dyDescent="0.2">
      <c r="A1770" t="s">
        <v>4002</v>
      </c>
      <c r="B1770" t="s">
        <v>4003</v>
      </c>
      <c r="C1770" s="2">
        <v>529</v>
      </c>
      <c r="D1770" s="2">
        <v>476</v>
      </c>
      <c r="E1770" t="s">
        <v>7027</v>
      </c>
      <c r="F1770" t="s">
        <v>7044</v>
      </c>
      <c r="G1770" s="2">
        <v>53</v>
      </c>
      <c r="H1770" s="11">
        <v>0.1001890359168242</v>
      </c>
      <c r="I1770">
        <v>0</v>
      </c>
      <c r="J1770" t="str">
        <f>IF(OR(F1770="History &amp; War", F1770="Economy &amp; Educational &amp; Science", F1770="Psychology &amp; Spirituality &amp; Esotericism"), "Interesting", "Not interesing")</f>
        <v>Interesting</v>
      </c>
    </row>
    <row r="1771" spans="1:10" x14ac:dyDescent="0.2">
      <c r="A1771" t="s">
        <v>4004</v>
      </c>
      <c r="B1771" t="s">
        <v>4005</v>
      </c>
      <c r="C1771" s="2">
        <v>133</v>
      </c>
      <c r="D1771" s="2">
        <v>84</v>
      </c>
      <c r="E1771" t="s">
        <v>7027</v>
      </c>
      <c r="F1771" t="s">
        <v>7041</v>
      </c>
      <c r="G1771" s="2">
        <v>49</v>
      </c>
      <c r="H1771" s="11">
        <v>0.36842105263157893</v>
      </c>
      <c r="I1771">
        <v>0</v>
      </c>
      <c r="J1771" t="str">
        <f>IF(OR(F1771="History &amp; War", F1771="Economy &amp; Educational &amp; Science", F1771="Psychology &amp; Spirituality &amp; Esotericism"), "Interesting", "Not interesing")</f>
        <v>Interesting</v>
      </c>
    </row>
    <row r="1772" spans="1:10" x14ac:dyDescent="0.2">
      <c r="A1772" t="s">
        <v>4009</v>
      </c>
      <c r="B1772" t="s">
        <v>3021</v>
      </c>
      <c r="C1772" s="2">
        <v>321</v>
      </c>
      <c r="D1772" s="2">
        <v>282</v>
      </c>
      <c r="E1772" t="s">
        <v>7027</v>
      </c>
      <c r="F1772" t="s">
        <v>7041</v>
      </c>
      <c r="G1772" s="2">
        <v>39</v>
      </c>
      <c r="H1772" s="11">
        <v>0.12149532710280374</v>
      </c>
      <c r="I1772">
        <v>0</v>
      </c>
      <c r="J1772" t="str">
        <f>IF(OR(F1772="History &amp; War", F1772="Economy &amp; Educational &amp; Science", F1772="Psychology &amp; Spirituality &amp; Esotericism"), "Interesting", "Not interesing")</f>
        <v>Interesting</v>
      </c>
    </row>
    <row r="1773" spans="1:10" x14ac:dyDescent="0.2">
      <c r="A1773" t="s">
        <v>4010</v>
      </c>
      <c r="B1773" t="s">
        <v>2872</v>
      </c>
      <c r="C1773" s="2">
        <v>219</v>
      </c>
      <c r="D1773" s="2">
        <v>142</v>
      </c>
      <c r="E1773" t="s">
        <v>7027</v>
      </c>
      <c r="F1773" t="s">
        <v>7037</v>
      </c>
      <c r="G1773" s="2">
        <v>77</v>
      </c>
      <c r="H1773" s="11">
        <v>0.35159817351598172</v>
      </c>
      <c r="I1773">
        <v>0</v>
      </c>
      <c r="J1773" t="str">
        <f>IF(OR(F1773="History &amp; War", F1773="Economy &amp; Educational &amp; Science", F1773="Psychology &amp; Spirituality &amp; Esotericism"), "Interesting", "Not interesing")</f>
        <v>Not interesing</v>
      </c>
    </row>
    <row r="1774" spans="1:10" x14ac:dyDescent="0.2">
      <c r="A1774" t="s">
        <v>4011</v>
      </c>
      <c r="B1774" t="s">
        <v>2643</v>
      </c>
      <c r="C1774" s="2">
        <v>443</v>
      </c>
      <c r="D1774" s="2">
        <v>346</v>
      </c>
      <c r="E1774" t="s">
        <v>7027</v>
      </c>
      <c r="F1774" t="s">
        <v>7041</v>
      </c>
      <c r="G1774" s="2">
        <v>97</v>
      </c>
      <c r="H1774" s="11">
        <v>0.21896162528216703</v>
      </c>
      <c r="I1774">
        <v>0</v>
      </c>
      <c r="J1774" t="str">
        <f>IF(OR(F1774="History &amp; War", F1774="Economy &amp; Educational &amp; Science", F1774="Psychology &amp; Spirituality &amp; Esotericism"), "Interesting", "Not interesing")</f>
        <v>Interesting</v>
      </c>
    </row>
    <row r="1775" spans="1:10" x14ac:dyDescent="0.2">
      <c r="A1775" t="s">
        <v>4016</v>
      </c>
      <c r="B1775" t="s">
        <v>4017</v>
      </c>
      <c r="C1775" s="2">
        <v>330</v>
      </c>
      <c r="D1775" s="2">
        <v>228</v>
      </c>
      <c r="E1775" t="s">
        <v>7029</v>
      </c>
      <c r="F1775" t="s">
        <v>7037</v>
      </c>
      <c r="G1775" s="2">
        <v>102</v>
      </c>
      <c r="H1775" s="11">
        <v>0.30909090909090908</v>
      </c>
      <c r="I1775">
        <v>0</v>
      </c>
      <c r="J1775" t="str">
        <f>IF(OR(F1775="History &amp; War", F1775="Economy &amp; Educational &amp; Science", F1775="Psychology &amp; Spirituality &amp; Esotericism"), "Interesting", "Not interesing")</f>
        <v>Not interesing</v>
      </c>
    </row>
    <row r="1776" spans="1:10" x14ac:dyDescent="0.2">
      <c r="A1776" t="s">
        <v>3720</v>
      </c>
      <c r="B1776" t="s">
        <v>3721</v>
      </c>
      <c r="C1776" s="2">
        <v>447</v>
      </c>
      <c r="D1776" s="2">
        <v>268</v>
      </c>
      <c r="E1776" t="s">
        <v>7027</v>
      </c>
      <c r="F1776" t="s">
        <v>7039</v>
      </c>
      <c r="G1776" s="2">
        <v>179</v>
      </c>
      <c r="H1776" s="11">
        <v>0.40044742729306487</v>
      </c>
      <c r="I1776">
        <v>0</v>
      </c>
      <c r="J1776" t="str">
        <f>IF(OR(F1776="History &amp; War", F1776="Economy &amp; Educational &amp; Science", F1776="Psychology &amp; Spirituality &amp; Esotericism"), "Interesting", "Not interesing")</f>
        <v>Not interesing</v>
      </c>
    </row>
    <row r="1777" spans="1:10" x14ac:dyDescent="0.2">
      <c r="A1777" t="s">
        <v>4021</v>
      </c>
      <c r="B1777" t="s">
        <v>2643</v>
      </c>
      <c r="C1777" s="2">
        <v>132</v>
      </c>
      <c r="D1777" s="2">
        <v>99</v>
      </c>
      <c r="E1777" t="s">
        <v>7027</v>
      </c>
      <c r="F1777" t="s">
        <v>7042</v>
      </c>
      <c r="G1777" s="2">
        <v>33</v>
      </c>
      <c r="H1777" s="11">
        <v>0.25</v>
      </c>
      <c r="I1777">
        <v>0</v>
      </c>
      <c r="J1777" t="str">
        <f>IF(OR(F1777="History &amp; War", F1777="Economy &amp; Educational &amp; Science", F1777="Psychology &amp; Spirituality &amp; Esotericism"), "Interesting", "Not interesing")</f>
        <v>Not interesing</v>
      </c>
    </row>
    <row r="1778" spans="1:10" x14ac:dyDescent="0.2">
      <c r="A1778" t="s">
        <v>4022</v>
      </c>
      <c r="B1778" t="s">
        <v>4023</v>
      </c>
      <c r="C1778" s="2">
        <v>312</v>
      </c>
      <c r="D1778" s="2">
        <v>193</v>
      </c>
      <c r="E1778" t="s">
        <v>7027</v>
      </c>
      <c r="F1778" t="s">
        <v>7041</v>
      </c>
      <c r="G1778" s="2">
        <v>119</v>
      </c>
      <c r="H1778" s="11">
        <v>0.38141025641025639</v>
      </c>
      <c r="I1778">
        <v>0</v>
      </c>
      <c r="J1778" t="str">
        <f>IF(OR(F1778="History &amp; War", F1778="Economy &amp; Educational &amp; Science", F1778="Psychology &amp; Spirituality &amp; Esotericism"), "Interesting", "Not interesing")</f>
        <v>Interesting</v>
      </c>
    </row>
    <row r="1779" spans="1:10" x14ac:dyDescent="0.2">
      <c r="A1779" t="s">
        <v>4028</v>
      </c>
      <c r="B1779" t="s">
        <v>4029</v>
      </c>
      <c r="C1779" s="2">
        <v>268</v>
      </c>
      <c r="D1779" s="2">
        <v>131</v>
      </c>
      <c r="E1779" t="s">
        <v>7027</v>
      </c>
      <c r="F1779" t="s">
        <v>7038</v>
      </c>
      <c r="G1779" s="2">
        <v>137</v>
      </c>
      <c r="H1779" s="11">
        <v>0.51119402985074625</v>
      </c>
      <c r="I1779">
        <v>0</v>
      </c>
      <c r="J1779" t="str">
        <f>IF(OR(F1779="History &amp; War", F1779="Economy &amp; Educational &amp; Science", F1779="Psychology &amp; Spirituality &amp; Esotericism"), "Interesting", "Not interesing")</f>
        <v>Not interesing</v>
      </c>
    </row>
    <row r="1780" spans="1:10" x14ac:dyDescent="0.2">
      <c r="A1780" t="s">
        <v>4031</v>
      </c>
      <c r="B1780" t="s">
        <v>4032</v>
      </c>
      <c r="C1780" s="2">
        <v>204</v>
      </c>
      <c r="D1780" s="2">
        <v>129</v>
      </c>
      <c r="E1780" t="s">
        <v>7029</v>
      </c>
      <c r="F1780" t="s">
        <v>7043</v>
      </c>
      <c r="G1780" s="2">
        <v>75</v>
      </c>
      <c r="H1780" s="11">
        <v>0.36764705882352944</v>
      </c>
      <c r="I1780">
        <v>0</v>
      </c>
      <c r="J1780" t="str">
        <f>IF(OR(F1780="History &amp; War", F1780="Economy &amp; Educational &amp; Science", F1780="Psychology &amp; Spirituality &amp; Esotericism"), "Interesting", "Not interesing")</f>
        <v>Interesting</v>
      </c>
    </row>
    <row r="1781" spans="1:10" x14ac:dyDescent="0.2">
      <c r="A1781" t="s">
        <v>4033</v>
      </c>
      <c r="B1781" t="s">
        <v>4034</v>
      </c>
      <c r="C1781" s="2">
        <v>459</v>
      </c>
      <c r="D1781" s="2">
        <v>372</v>
      </c>
      <c r="E1781" t="s">
        <v>7027</v>
      </c>
      <c r="F1781" t="s">
        <v>7039</v>
      </c>
      <c r="G1781" s="2">
        <v>87</v>
      </c>
      <c r="H1781" s="11">
        <v>0.18954248366013071</v>
      </c>
      <c r="I1781">
        <v>0</v>
      </c>
      <c r="J1781" t="str">
        <f>IF(OR(F1781="History &amp; War", F1781="Economy &amp; Educational &amp; Science", F1781="Psychology &amp; Spirituality &amp; Esotericism"), "Interesting", "Not interesing")</f>
        <v>Not interesing</v>
      </c>
    </row>
    <row r="1782" spans="1:10" x14ac:dyDescent="0.2">
      <c r="A1782" t="s">
        <v>4035</v>
      </c>
      <c r="B1782" t="s">
        <v>4036</v>
      </c>
      <c r="C1782" s="2">
        <v>402</v>
      </c>
      <c r="D1782" s="2">
        <v>310</v>
      </c>
      <c r="E1782" t="s">
        <v>7027</v>
      </c>
      <c r="F1782" t="s">
        <v>7039</v>
      </c>
      <c r="G1782" s="2">
        <v>92</v>
      </c>
      <c r="H1782" s="11">
        <v>0.22885572139303484</v>
      </c>
      <c r="I1782">
        <v>0</v>
      </c>
      <c r="J1782" t="str">
        <f>IF(OR(F1782="History &amp; War", F1782="Economy &amp; Educational &amp; Science", F1782="Psychology &amp; Spirituality &amp; Esotericism"), "Interesting", "Not interesing")</f>
        <v>Not interesing</v>
      </c>
    </row>
    <row r="1783" spans="1:10" x14ac:dyDescent="0.2">
      <c r="A1783" t="s">
        <v>4037</v>
      </c>
      <c r="B1783" t="s">
        <v>4038</v>
      </c>
      <c r="C1783" s="2">
        <v>223</v>
      </c>
      <c r="D1783" s="2">
        <v>201</v>
      </c>
      <c r="E1783" t="s">
        <v>7029</v>
      </c>
      <c r="F1783" t="s">
        <v>7045</v>
      </c>
      <c r="G1783" s="2">
        <v>22</v>
      </c>
      <c r="H1783" s="11">
        <v>9.8654708520179366E-2</v>
      </c>
      <c r="I1783">
        <v>0</v>
      </c>
      <c r="J1783" t="str">
        <f>IF(OR(F1783="History &amp; War", F1783="Economy &amp; Educational &amp; Science", F1783="Psychology &amp; Spirituality &amp; Esotericism"), "Interesting", "Not interesing")</f>
        <v>Not interesing</v>
      </c>
    </row>
    <row r="1784" spans="1:10" x14ac:dyDescent="0.2">
      <c r="A1784" t="s">
        <v>4040</v>
      </c>
      <c r="B1784" t="s">
        <v>3634</v>
      </c>
      <c r="C1784" s="2">
        <v>99</v>
      </c>
      <c r="D1784" s="2">
        <v>72</v>
      </c>
      <c r="E1784" t="s">
        <v>7029</v>
      </c>
      <c r="F1784" t="s">
        <v>7037</v>
      </c>
      <c r="G1784" s="2">
        <v>27</v>
      </c>
      <c r="H1784" s="11">
        <v>0.27272727272727271</v>
      </c>
      <c r="I1784">
        <v>0</v>
      </c>
      <c r="J1784" t="str">
        <f>IF(OR(F1784="History &amp; War", F1784="Economy &amp; Educational &amp; Science", F1784="Psychology &amp; Spirituality &amp; Esotericism"), "Interesting", "Not interesing")</f>
        <v>Not interesing</v>
      </c>
    </row>
    <row r="1785" spans="1:10" x14ac:dyDescent="0.2">
      <c r="A1785" t="s">
        <v>4043</v>
      </c>
      <c r="B1785" t="s">
        <v>4044</v>
      </c>
      <c r="C1785" s="2">
        <v>295</v>
      </c>
      <c r="D1785" s="2">
        <v>204</v>
      </c>
      <c r="E1785" t="s">
        <v>7027</v>
      </c>
      <c r="F1785" t="s">
        <v>7041</v>
      </c>
      <c r="G1785" s="2">
        <v>91</v>
      </c>
      <c r="H1785" s="11">
        <v>0.30847457627118646</v>
      </c>
      <c r="I1785">
        <v>0</v>
      </c>
      <c r="J1785" t="str">
        <f>IF(OR(F1785="History &amp; War", F1785="Economy &amp; Educational &amp; Science", F1785="Psychology &amp; Spirituality &amp; Esotericism"), "Interesting", "Not interesing")</f>
        <v>Interesting</v>
      </c>
    </row>
    <row r="1786" spans="1:10" x14ac:dyDescent="0.2">
      <c r="A1786" t="s">
        <v>4045</v>
      </c>
      <c r="B1786" t="s">
        <v>4046</v>
      </c>
      <c r="C1786" s="2">
        <v>232</v>
      </c>
      <c r="D1786" s="2">
        <v>162</v>
      </c>
      <c r="E1786" t="s">
        <v>7027</v>
      </c>
      <c r="F1786" t="s">
        <v>7039</v>
      </c>
      <c r="G1786" s="2">
        <v>70</v>
      </c>
      <c r="H1786" s="11">
        <v>0.30172413793103448</v>
      </c>
      <c r="I1786">
        <v>0</v>
      </c>
      <c r="J1786" t="str">
        <f>IF(OR(F1786="History &amp; War", F1786="Economy &amp; Educational &amp; Science", F1786="Psychology &amp; Spirituality &amp; Esotericism"), "Interesting", "Not interesing")</f>
        <v>Not interesing</v>
      </c>
    </row>
    <row r="1787" spans="1:10" x14ac:dyDescent="0.2">
      <c r="A1787" t="s">
        <v>4047</v>
      </c>
      <c r="B1787" t="s">
        <v>4048</v>
      </c>
      <c r="C1787" s="2">
        <v>241</v>
      </c>
      <c r="D1787" s="2">
        <v>149</v>
      </c>
      <c r="E1787" t="s">
        <v>7029</v>
      </c>
      <c r="F1787" t="s">
        <v>7042</v>
      </c>
      <c r="G1787" s="2">
        <v>92</v>
      </c>
      <c r="H1787" s="11">
        <v>0.38174273858921159</v>
      </c>
      <c r="I1787">
        <v>0</v>
      </c>
      <c r="J1787" t="str">
        <f>IF(OR(F1787="History &amp; War", F1787="Economy &amp; Educational &amp; Science", F1787="Psychology &amp; Spirituality &amp; Esotericism"), "Interesting", "Not interesing")</f>
        <v>Not interesing</v>
      </c>
    </row>
    <row r="1788" spans="1:10" x14ac:dyDescent="0.2">
      <c r="A1788" t="s">
        <v>4053</v>
      </c>
      <c r="B1788" t="s">
        <v>4054</v>
      </c>
      <c r="C1788" s="2">
        <v>492</v>
      </c>
      <c r="D1788" s="2">
        <v>384</v>
      </c>
      <c r="E1788" t="s">
        <v>7027</v>
      </c>
      <c r="F1788" t="s">
        <v>7045</v>
      </c>
      <c r="G1788" s="2">
        <v>108</v>
      </c>
      <c r="H1788" s="11">
        <v>0.21951219512195122</v>
      </c>
      <c r="I1788">
        <v>0</v>
      </c>
      <c r="J1788" t="str">
        <f>IF(OR(F1788="History &amp; War", F1788="Economy &amp; Educational &amp; Science", F1788="Psychology &amp; Spirituality &amp; Esotericism"), "Interesting", "Not interesing")</f>
        <v>Not interesing</v>
      </c>
    </row>
    <row r="1789" spans="1:10" x14ac:dyDescent="0.2">
      <c r="A1789" t="s">
        <v>4055</v>
      </c>
      <c r="B1789" t="s">
        <v>4056</v>
      </c>
      <c r="C1789" s="2">
        <v>536</v>
      </c>
      <c r="D1789" s="2">
        <v>397</v>
      </c>
      <c r="E1789" t="s">
        <v>7029</v>
      </c>
      <c r="F1789" t="s">
        <v>7039</v>
      </c>
      <c r="G1789" s="2">
        <v>139</v>
      </c>
      <c r="H1789" s="11">
        <v>0.25932835820895522</v>
      </c>
      <c r="I1789">
        <v>0</v>
      </c>
      <c r="J1789" t="str">
        <f>IF(OR(F1789="History &amp; War", F1789="Economy &amp; Educational &amp; Science", F1789="Psychology &amp; Spirituality &amp; Esotericism"), "Interesting", "Not interesing")</f>
        <v>Not interesing</v>
      </c>
    </row>
    <row r="1790" spans="1:10" x14ac:dyDescent="0.2">
      <c r="A1790" t="s">
        <v>4059</v>
      </c>
      <c r="B1790" t="s">
        <v>4060</v>
      </c>
      <c r="C1790" s="2">
        <v>357</v>
      </c>
      <c r="D1790" s="2">
        <v>293</v>
      </c>
      <c r="E1790" t="s">
        <v>7029</v>
      </c>
      <c r="F1790" t="s">
        <v>7037</v>
      </c>
      <c r="G1790" s="2">
        <v>64</v>
      </c>
      <c r="H1790" s="11">
        <v>0.17927170868347339</v>
      </c>
      <c r="I1790">
        <v>0</v>
      </c>
      <c r="J1790" t="str">
        <f>IF(OR(F1790="History &amp; War", F1790="Economy &amp; Educational &amp; Science", F1790="Psychology &amp; Spirituality &amp; Esotericism"), "Interesting", "Not interesing")</f>
        <v>Not interesing</v>
      </c>
    </row>
    <row r="1791" spans="1:10" x14ac:dyDescent="0.2">
      <c r="A1791" t="s">
        <v>4063</v>
      </c>
      <c r="B1791" t="s">
        <v>3077</v>
      </c>
      <c r="C1791" s="2">
        <v>357</v>
      </c>
      <c r="D1791" s="2">
        <v>268</v>
      </c>
      <c r="E1791" t="s">
        <v>7027</v>
      </c>
      <c r="F1791" t="s">
        <v>7037</v>
      </c>
      <c r="G1791" s="2">
        <v>89</v>
      </c>
      <c r="H1791" s="11">
        <v>0.24929971988795518</v>
      </c>
      <c r="I1791">
        <v>0</v>
      </c>
      <c r="J1791" t="str">
        <f>IF(OR(F1791="History &amp; War", F1791="Economy &amp; Educational &amp; Science", F1791="Psychology &amp; Spirituality &amp; Esotericism"), "Interesting", "Not interesing")</f>
        <v>Not interesing</v>
      </c>
    </row>
    <row r="1792" spans="1:10" x14ac:dyDescent="0.2">
      <c r="A1792" t="s">
        <v>4064</v>
      </c>
      <c r="B1792" t="s">
        <v>4065</v>
      </c>
      <c r="C1792" s="2">
        <v>269</v>
      </c>
      <c r="D1792" s="2">
        <v>202</v>
      </c>
      <c r="E1792" t="s">
        <v>7029</v>
      </c>
      <c r="F1792" t="s">
        <v>7039</v>
      </c>
      <c r="G1792" s="2">
        <v>67</v>
      </c>
      <c r="H1792" s="11">
        <v>0.24907063197026022</v>
      </c>
      <c r="I1792">
        <v>0</v>
      </c>
      <c r="J1792" t="str">
        <f>IF(OR(F1792="History &amp; War", F1792="Economy &amp; Educational &amp; Science", F1792="Psychology &amp; Spirituality &amp; Esotericism"), "Interesting", "Not interesing")</f>
        <v>Not interesing</v>
      </c>
    </row>
    <row r="1793" spans="1:10" x14ac:dyDescent="0.2">
      <c r="A1793" t="s">
        <v>4069</v>
      </c>
      <c r="B1793" t="s">
        <v>2765</v>
      </c>
      <c r="C1793" s="2">
        <v>295</v>
      </c>
      <c r="D1793" s="2">
        <v>195</v>
      </c>
      <c r="E1793" t="s">
        <v>7029</v>
      </c>
      <c r="F1793" t="s">
        <v>7037</v>
      </c>
      <c r="G1793" s="2">
        <v>100</v>
      </c>
      <c r="H1793" s="11">
        <v>0.33898305084745761</v>
      </c>
      <c r="I1793">
        <v>0</v>
      </c>
      <c r="J1793" t="str">
        <f>IF(OR(F1793="History &amp; War", F1793="Economy &amp; Educational &amp; Science", F1793="Psychology &amp; Spirituality &amp; Esotericism"), "Interesting", "Not interesing")</f>
        <v>Not interesing</v>
      </c>
    </row>
    <row r="1794" spans="1:10" x14ac:dyDescent="0.2">
      <c r="A1794" t="s">
        <v>4070</v>
      </c>
      <c r="B1794" t="s">
        <v>4071</v>
      </c>
      <c r="C1794" s="2">
        <v>403</v>
      </c>
      <c r="D1794" s="2">
        <v>375</v>
      </c>
      <c r="E1794" t="s">
        <v>7029</v>
      </c>
      <c r="F1794" t="s">
        <v>7045</v>
      </c>
      <c r="G1794" s="2">
        <v>28</v>
      </c>
      <c r="H1794" s="11">
        <v>6.9478908188585611E-2</v>
      </c>
      <c r="I1794">
        <v>0</v>
      </c>
      <c r="J1794" t="str">
        <f>IF(OR(F1794="History &amp; War", F1794="Economy &amp; Educational &amp; Science", F1794="Psychology &amp; Spirituality &amp; Esotericism"), "Interesting", "Not interesing")</f>
        <v>Not interesing</v>
      </c>
    </row>
    <row r="1795" spans="1:10" x14ac:dyDescent="0.2">
      <c r="A1795" t="s">
        <v>4072</v>
      </c>
      <c r="B1795" t="s">
        <v>4073</v>
      </c>
      <c r="C1795" s="2">
        <v>357</v>
      </c>
      <c r="D1795" s="2">
        <v>268</v>
      </c>
      <c r="E1795" t="s">
        <v>7029</v>
      </c>
      <c r="F1795" t="s">
        <v>7043</v>
      </c>
      <c r="G1795" s="2">
        <v>89</v>
      </c>
      <c r="H1795" s="11">
        <v>0.24929971988795518</v>
      </c>
      <c r="I1795">
        <v>0</v>
      </c>
      <c r="J1795" t="str">
        <f>IF(OR(F1795="History &amp; War", F1795="Economy &amp; Educational &amp; Science", F1795="Psychology &amp; Spirituality &amp; Esotericism"), "Interesting", "Not interesing")</f>
        <v>Interesting</v>
      </c>
    </row>
    <row r="1796" spans="1:10" x14ac:dyDescent="0.2">
      <c r="A1796" t="s">
        <v>3765</v>
      </c>
      <c r="B1796" t="s">
        <v>3642</v>
      </c>
      <c r="C1796" s="2">
        <v>449</v>
      </c>
      <c r="D1796" s="2">
        <v>323</v>
      </c>
      <c r="E1796" t="s">
        <v>7027</v>
      </c>
      <c r="F1796" t="s">
        <v>7038</v>
      </c>
      <c r="G1796" s="2">
        <v>126</v>
      </c>
      <c r="H1796" s="11">
        <v>0.28062360801781738</v>
      </c>
      <c r="I1796">
        <v>0</v>
      </c>
      <c r="J1796" t="str">
        <f>IF(OR(F1796="History &amp; War", F1796="Economy &amp; Educational &amp; Science", F1796="Psychology &amp; Spirituality &amp; Esotericism"), "Interesting", "Not interesing")</f>
        <v>Not interesing</v>
      </c>
    </row>
    <row r="1797" spans="1:10" x14ac:dyDescent="0.2">
      <c r="A1797" t="s">
        <v>4074</v>
      </c>
      <c r="B1797" t="s">
        <v>2043</v>
      </c>
      <c r="C1797" s="2">
        <v>268</v>
      </c>
      <c r="D1797" s="2">
        <v>113</v>
      </c>
      <c r="E1797" t="s">
        <v>7027</v>
      </c>
      <c r="F1797" t="s">
        <v>7038</v>
      </c>
      <c r="G1797" s="2">
        <v>155</v>
      </c>
      <c r="H1797" s="11">
        <v>0.57835820895522383</v>
      </c>
      <c r="I1797">
        <v>0</v>
      </c>
      <c r="J1797" t="str">
        <f>IF(OR(F1797="History &amp; War", F1797="Economy &amp; Educational &amp; Science", F1797="Psychology &amp; Spirituality &amp; Esotericism"), "Interesting", "Not interesing")</f>
        <v>Not interesing</v>
      </c>
    </row>
    <row r="1798" spans="1:10" x14ac:dyDescent="0.2">
      <c r="A1798" t="s">
        <v>4075</v>
      </c>
      <c r="B1798" t="s">
        <v>4076</v>
      </c>
      <c r="C1798" s="2">
        <v>268</v>
      </c>
      <c r="D1798" s="2">
        <v>166</v>
      </c>
      <c r="E1798" t="s">
        <v>7027</v>
      </c>
      <c r="F1798" t="s">
        <v>7036</v>
      </c>
      <c r="G1798" s="2">
        <v>102</v>
      </c>
      <c r="H1798" s="11">
        <v>0.38059701492537312</v>
      </c>
      <c r="I1798">
        <v>0</v>
      </c>
      <c r="J1798" t="str">
        <f>IF(OR(F1798="History &amp; War", F1798="Economy &amp; Educational &amp; Science", F1798="Psychology &amp; Spirituality &amp; Esotericism"), "Interesting", "Not interesing")</f>
        <v>Not interesing</v>
      </c>
    </row>
    <row r="1799" spans="1:10" x14ac:dyDescent="0.2">
      <c r="A1799" t="s">
        <v>4078</v>
      </c>
      <c r="B1799" t="s">
        <v>4079</v>
      </c>
      <c r="C1799" s="2">
        <v>509</v>
      </c>
      <c r="D1799" s="2">
        <v>458</v>
      </c>
      <c r="E1799" t="s">
        <v>7029</v>
      </c>
      <c r="F1799" t="s">
        <v>7041</v>
      </c>
      <c r="G1799" s="2">
        <v>51</v>
      </c>
      <c r="H1799" s="11">
        <v>0.10019646365422397</v>
      </c>
      <c r="I1799">
        <v>0</v>
      </c>
      <c r="J1799" t="str">
        <f>IF(OR(F1799="History &amp; War", F1799="Economy &amp; Educational &amp; Science", F1799="Psychology &amp; Spirituality &amp; Esotericism"), "Interesting", "Not interesing")</f>
        <v>Interesting</v>
      </c>
    </row>
    <row r="1800" spans="1:10" x14ac:dyDescent="0.2">
      <c r="A1800" t="s">
        <v>4080</v>
      </c>
      <c r="B1800" t="s">
        <v>4081</v>
      </c>
      <c r="C1800" s="2">
        <v>294</v>
      </c>
      <c r="D1800" s="2">
        <v>291</v>
      </c>
      <c r="E1800" t="s">
        <v>7027</v>
      </c>
      <c r="F1800" t="s">
        <v>7039</v>
      </c>
      <c r="G1800" s="2">
        <v>3</v>
      </c>
      <c r="H1800" s="11">
        <v>1.020408163265306E-2</v>
      </c>
      <c r="I1800">
        <v>0</v>
      </c>
      <c r="J1800" t="str">
        <f>IF(OR(F1800="History &amp; War", F1800="Economy &amp; Educational &amp; Science", F1800="Psychology &amp; Spirituality &amp; Esotericism"), "Interesting", "Not interesing")</f>
        <v>Not interesing</v>
      </c>
    </row>
    <row r="1801" spans="1:10" x14ac:dyDescent="0.2">
      <c r="A1801" t="s">
        <v>4082</v>
      </c>
      <c r="B1801" t="s">
        <v>4083</v>
      </c>
      <c r="C1801" s="2">
        <v>449</v>
      </c>
      <c r="D1801" s="2">
        <v>346</v>
      </c>
      <c r="E1801" t="s">
        <v>7027</v>
      </c>
      <c r="F1801" t="s">
        <v>7039</v>
      </c>
      <c r="G1801" s="2">
        <v>103</v>
      </c>
      <c r="H1801" s="11">
        <v>0.22939866369710468</v>
      </c>
      <c r="I1801">
        <v>0</v>
      </c>
      <c r="J1801" t="str">
        <f>IF(OR(F1801="History &amp; War", F1801="Economy &amp; Educational &amp; Science", F1801="Psychology &amp; Spirituality &amp; Esotericism"), "Interesting", "Not interesing")</f>
        <v>Not interesing</v>
      </c>
    </row>
    <row r="1802" spans="1:10" x14ac:dyDescent="0.2">
      <c r="A1802" t="s">
        <v>4084</v>
      </c>
      <c r="B1802" t="s">
        <v>4085</v>
      </c>
      <c r="C1802" s="2">
        <v>591</v>
      </c>
      <c r="D1802" s="2">
        <v>443</v>
      </c>
      <c r="E1802" t="s">
        <v>7029</v>
      </c>
      <c r="F1802" t="s">
        <v>7045</v>
      </c>
      <c r="G1802" s="2">
        <v>148</v>
      </c>
      <c r="H1802" s="11">
        <v>0.25042301184433163</v>
      </c>
      <c r="I1802">
        <v>0</v>
      </c>
      <c r="J1802" t="str">
        <f>IF(OR(F1802="History &amp; War", F1802="Economy &amp; Educational &amp; Science", F1802="Psychology &amp; Spirituality &amp; Esotericism"), "Interesting", "Not interesing")</f>
        <v>Not interesing</v>
      </c>
    </row>
    <row r="1803" spans="1:10" x14ac:dyDescent="0.2">
      <c r="A1803" t="s">
        <v>4088</v>
      </c>
      <c r="B1803" t="s">
        <v>4089</v>
      </c>
      <c r="C1803" s="2">
        <v>849</v>
      </c>
      <c r="D1803" s="2">
        <v>594</v>
      </c>
      <c r="E1803" t="s">
        <v>7029</v>
      </c>
      <c r="F1803" t="s">
        <v>7039</v>
      </c>
      <c r="G1803" s="2">
        <v>255</v>
      </c>
      <c r="H1803" s="11">
        <v>0.30035335689045939</v>
      </c>
      <c r="I1803">
        <v>0</v>
      </c>
      <c r="J1803" t="str">
        <f>IF(OR(F1803="History &amp; War", F1803="Economy &amp; Educational &amp; Science", F1803="Psychology &amp; Spirituality &amp; Esotericism"), "Interesting", "Not interesing")</f>
        <v>Not interesing</v>
      </c>
    </row>
    <row r="1804" spans="1:10" x14ac:dyDescent="0.2">
      <c r="A1804" t="s">
        <v>4095</v>
      </c>
      <c r="B1804" t="s">
        <v>4096</v>
      </c>
      <c r="C1804" s="2">
        <v>268</v>
      </c>
      <c r="D1804" s="2">
        <v>217</v>
      </c>
      <c r="E1804" t="s">
        <v>7027</v>
      </c>
      <c r="F1804" t="s">
        <v>7036</v>
      </c>
      <c r="G1804" s="2">
        <v>51</v>
      </c>
      <c r="H1804" s="11">
        <v>0.19029850746268656</v>
      </c>
      <c r="I1804">
        <v>0</v>
      </c>
      <c r="J1804" t="str">
        <f>IF(OR(F1804="History &amp; War", F1804="Economy &amp; Educational &amp; Science", F1804="Psychology &amp; Spirituality &amp; Esotericism"), "Interesting", "Not interesing")</f>
        <v>Not interesing</v>
      </c>
    </row>
    <row r="1805" spans="1:10" x14ac:dyDescent="0.2">
      <c r="A1805" t="s">
        <v>4097</v>
      </c>
      <c r="B1805" t="s">
        <v>4098</v>
      </c>
      <c r="C1805" s="2">
        <v>399</v>
      </c>
      <c r="D1805" s="2">
        <v>379</v>
      </c>
      <c r="E1805" t="s">
        <v>7029</v>
      </c>
      <c r="F1805" t="s">
        <v>7042</v>
      </c>
      <c r="G1805" s="2">
        <v>20</v>
      </c>
      <c r="H1805" s="11">
        <v>5.0125313283208017E-2</v>
      </c>
      <c r="I1805">
        <v>0</v>
      </c>
      <c r="J1805" t="str">
        <f>IF(OR(F1805="History &amp; War", F1805="Economy &amp; Educational &amp; Science", F1805="Psychology &amp; Spirituality &amp; Esotericism"), "Interesting", "Not interesing")</f>
        <v>Not interesing</v>
      </c>
    </row>
    <row r="1806" spans="1:10" x14ac:dyDescent="0.2">
      <c r="A1806" t="s">
        <v>4099</v>
      </c>
      <c r="B1806" t="s">
        <v>4100</v>
      </c>
      <c r="C1806" s="2">
        <v>1090</v>
      </c>
      <c r="D1806" s="2">
        <v>1079</v>
      </c>
      <c r="E1806" t="s">
        <v>7029</v>
      </c>
      <c r="F1806" t="s">
        <v>7042</v>
      </c>
      <c r="G1806" s="2">
        <v>11</v>
      </c>
      <c r="H1806" s="11">
        <v>1.0091743119266056E-2</v>
      </c>
      <c r="I1806">
        <v>0</v>
      </c>
      <c r="J1806" t="str">
        <f>IF(OR(F1806="History &amp; War", F1806="Economy &amp; Educational &amp; Science", F1806="Psychology &amp; Spirituality &amp; Esotericism"), "Interesting", "Not interesing")</f>
        <v>Not interesing</v>
      </c>
    </row>
    <row r="1807" spans="1:10" x14ac:dyDescent="0.2">
      <c r="A1807" t="s">
        <v>4102</v>
      </c>
      <c r="B1807" t="s">
        <v>84</v>
      </c>
      <c r="C1807" s="2">
        <v>250</v>
      </c>
      <c r="D1807" s="2">
        <v>125</v>
      </c>
      <c r="E1807" t="s">
        <v>7027</v>
      </c>
      <c r="F1807" t="s">
        <v>7038</v>
      </c>
      <c r="G1807" s="2">
        <v>125</v>
      </c>
      <c r="H1807" s="11">
        <v>0.5</v>
      </c>
      <c r="I1807">
        <v>0</v>
      </c>
      <c r="J1807" t="str">
        <f>IF(OR(F1807="History &amp; War", F1807="Economy &amp; Educational &amp; Science", F1807="Psychology &amp; Spirituality &amp; Esotericism"), "Interesting", "Not interesing")</f>
        <v>Not interesing</v>
      </c>
    </row>
    <row r="1808" spans="1:10" x14ac:dyDescent="0.2">
      <c r="A1808" t="s">
        <v>4103</v>
      </c>
      <c r="B1808" t="s">
        <v>2308</v>
      </c>
      <c r="C1808" s="2">
        <v>2490</v>
      </c>
      <c r="D1808" s="2">
        <v>2191</v>
      </c>
      <c r="E1808" t="s">
        <v>7029</v>
      </c>
      <c r="F1808" t="s">
        <v>7041</v>
      </c>
      <c r="G1808" s="2">
        <v>299</v>
      </c>
      <c r="H1808" s="11">
        <v>0.12008032128514057</v>
      </c>
      <c r="I1808">
        <v>0</v>
      </c>
      <c r="J1808" t="str">
        <f>IF(OR(F1808="History &amp; War", F1808="Economy &amp; Educational &amp; Science", F1808="Psychology &amp; Spirituality &amp; Esotericism"), "Interesting", "Not interesing")</f>
        <v>Interesting</v>
      </c>
    </row>
    <row r="1809" spans="1:10" x14ac:dyDescent="0.2">
      <c r="A1809" t="s">
        <v>4110</v>
      </c>
      <c r="B1809" t="s">
        <v>4111</v>
      </c>
      <c r="C1809" s="2">
        <v>268</v>
      </c>
      <c r="D1809" s="2">
        <v>172</v>
      </c>
      <c r="E1809" t="s">
        <v>7027</v>
      </c>
      <c r="F1809" t="s">
        <v>7036</v>
      </c>
      <c r="G1809" s="2">
        <v>96</v>
      </c>
      <c r="H1809" s="11">
        <v>0.35820895522388058</v>
      </c>
      <c r="I1809">
        <v>0</v>
      </c>
      <c r="J1809" t="str">
        <f>IF(OR(F1809="History &amp; War", F1809="Economy &amp; Educational &amp; Science", F1809="Psychology &amp; Spirituality &amp; Esotericism"), "Interesting", "Not interesing")</f>
        <v>Not interesing</v>
      </c>
    </row>
    <row r="1810" spans="1:10" x14ac:dyDescent="0.2">
      <c r="A1810" t="s">
        <v>4112</v>
      </c>
      <c r="B1810" t="s">
        <v>4113</v>
      </c>
      <c r="C1810" s="2">
        <v>447</v>
      </c>
      <c r="D1810" s="2">
        <v>304</v>
      </c>
      <c r="E1810" t="s">
        <v>7027</v>
      </c>
      <c r="F1810" t="s">
        <v>7037</v>
      </c>
      <c r="G1810" s="2">
        <v>143</v>
      </c>
      <c r="H1810" s="11">
        <v>0.31991051454138703</v>
      </c>
      <c r="I1810">
        <v>0</v>
      </c>
      <c r="J1810" t="str">
        <f>IF(OR(F1810="History &amp; War", F1810="Economy &amp; Educational &amp; Science", F1810="Psychology &amp; Spirituality &amp; Esotericism"), "Interesting", "Not interesing")</f>
        <v>Not interesing</v>
      </c>
    </row>
    <row r="1811" spans="1:10" x14ac:dyDescent="0.2">
      <c r="A1811" t="s">
        <v>4118</v>
      </c>
      <c r="B1811" t="s">
        <v>3950</v>
      </c>
      <c r="C1811" s="2">
        <v>429</v>
      </c>
      <c r="D1811" s="2">
        <v>266</v>
      </c>
      <c r="E1811" t="s">
        <v>7027</v>
      </c>
      <c r="F1811" t="s">
        <v>7045</v>
      </c>
      <c r="G1811" s="2">
        <v>163</v>
      </c>
      <c r="H1811" s="11">
        <v>0.37995337995337997</v>
      </c>
      <c r="I1811">
        <v>0</v>
      </c>
      <c r="J1811" t="str">
        <f>IF(OR(F1811="History &amp; War", F1811="Economy &amp; Educational &amp; Science", F1811="Psychology &amp; Spirituality &amp; Esotericism"), "Interesting", "Not interesing")</f>
        <v>Not interesing</v>
      </c>
    </row>
    <row r="1812" spans="1:10" x14ac:dyDescent="0.2">
      <c r="A1812" t="s">
        <v>4119</v>
      </c>
      <c r="B1812" t="s">
        <v>4120</v>
      </c>
      <c r="C1812" s="2">
        <v>268</v>
      </c>
      <c r="D1812" s="2">
        <v>188</v>
      </c>
      <c r="E1812" t="s">
        <v>7027</v>
      </c>
      <c r="F1812" t="s">
        <v>7041</v>
      </c>
      <c r="G1812" s="2">
        <v>80</v>
      </c>
      <c r="H1812" s="11">
        <v>0.29850746268656714</v>
      </c>
      <c r="I1812">
        <v>0</v>
      </c>
      <c r="J1812" t="str">
        <f>IF(OR(F1812="History &amp; War", F1812="Economy &amp; Educational &amp; Science", F1812="Psychology &amp; Spirituality &amp; Esotericism"), "Interesting", "Not interesing")</f>
        <v>Interesting</v>
      </c>
    </row>
    <row r="1813" spans="1:10" x14ac:dyDescent="0.2">
      <c r="A1813" t="s">
        <v>4121</v>
      </c>
      <c r="B1813" t="s">
        <v>1268</v>
      </c>
      <c r="C1813" s="2">
        <v>241</v>
      </c>
      <c r="D1813" s="2">
        <v>149</v>
      </c>
      <c r="E1813" t="s">
        <v>7027</v>
      </c>
      <c r="F1813" t="s">
        <v>7037</v>
      </c>
      <c r="G1813" s="2">
        <v>92</v>
      </c>
      <c r="H1813" s="11">
        <v>0.38174273858921159</v>
      </c>
      <c r="I1813">
        <v>0</v>
      </c>
      <c r="J1813" t="str">
        <f>IF(OR(F1813="History &amp; War", F1813="Economy &amp; Educational &amp; Science", F1813="Psychology &amp; Spirituality &amp; Esotericism"), "Interesting", "Not interesing")</f>
        <v>Not interesing</v>
      </c>
    </row>
    <row r="1814" spans="1:10" x14ac:dyDescent="0.2">
      <c r="A1814" t="s">
        <v>4125</v>
      </c>
      <c r="B1814" t="s">
        <v>2216</v>
      </c>
      <c r="C1814" s="2">
        <v>279</v>
      </c>
      <c r="D1814" s="2">
        <v>159</v>
      </c>
      <c r="E1814" t="s">
        <v>7027</v>
      </c>
      <c r="F1814" t="s">
        <v>7038</v>
      </c>
      <c r="G1814" s="2">
        <v>120</v>
      </c>
      <c r="H1814" s="11">
        <v>0.43010752688172044</v>
      </c>
      <c r="I1814">
        <v>0</v>
      </c>
      <c r="J1814" t="str">
        <f>IF(OR(F1814="History &amp; War", F1814="Economy &amp; Educational &amp; Science", F1814="Psychology &amp; Spirituality &amp; Esotericism"), "Interesting", "Not interesing")</f>
        <v>Not interesing</v>
      </c>
    </row>
    <row r="1815" spans="1:10" x14ac:dyDescent="0.2">
      <c r="A1815" t="s">
        <v>4129</v>
      </c>
      <c r="B1815" t="s">
        <v>4130</v>
      </c>
      <c r="C1815" s="2">
        <v>279</v>
      </c>
      <c r="D1815" s="2">
        <v>137</v>
      </c>
      <c r="E1815" t="s">
        <v>7027</v>
      </c>
      <c r="F1815" t="s">
        <v>7038</v>
      </c>
      <c r="G1815" s="2">
        <v>142</v>
      </c>
      <c r="H1815" s="11">
        <v>0.50896057347670254</v>
      </c>
      <c r="I1815">
        <v>0</v>
      </c>
      <c r="J1815" t="str">
        <f>IF(OR(F1815="History &amp; War", F1815="Economy &amp; Educational &amp; Science", F1815="Psychology &amp; Spirituality &amp; Esotericism"), "Interesting", "Not interesing")</f>
        <v>Not interesing</v>
      </c>
    </row>
    <row r="1816" spans="1:10" x14ac:dyDescent="0.2">
      <c r="A1816" t="s">
        <v>4136</v>
      </c>
      <c r="B1816" t="s">
        <v>4137</v>
      </c>
      <c r="C1816" s="2">
        <v>330</v>
      </c>
      <c r="D1816" s="2">
        <v>317</v>
      </c>
      <c r="E1816" t="s">
        <v>7027</v>
      </c>
      <c r="F1816" t="s">
        <v>7044</v>
      </c>
      <c r="G1816" s="2">
        <v>13</v>
      </c>
      <c r="H1816" s="11">
        <v>3.9393939393939391E-2</v>
      </c>
      <c r="I1816">
        <v>0</v>
      </c>
      <c r="J1816" t="str">
        <f>IF(OR(F1816="History &amp; War", F1816="Economy &amp; Educational &amp; Science", F1816="Psychology &amp; Spirituality &amp; Esotericism"), "Interesting", "Not interesing")</f>
        <v>Interesting</v>
      </c>
    </row>
    <row r="1817" spans="1:10" x14ac:dyDescent="0.2">
      <c r="A1817" t="s">
        <v>4138</v>
      </c>
      <c r="B1817" t="s">
        <v>4139</v>
      </c>
      <c r="C1817" s="2">
        <v>312</v>
      </c>
      <c r="D1817" s="2">
        <v>150</v>
      </c>
      <c r="E1817" t="s">
        <v>7027</v>
      </c>
      <c r="F1817" t="s">
        <v>7038</v>
      </c>
      <c r="G1817" s="2">
        <v>162</v>
      </c>
      <c r="H1817" s="11">
        <v>0.51923076923076927</v>
      </c>
      <c r="I1817">
        <v>0</v>
      </c>
      <c r="J1817" t="str">
        <f>IF(OR(F1817="History &amp; War", F1817="Economy &amp; Educational &amp; Science", F1817="Psychology &amp; Spirituality &amp; Esotericism"), "Interesting", "Not interesing")</f>
        <v>Not interesing</v>
      </c>
    </row>
    <row r="1818" spans="1:10" x14ac:dyDescent="0.2">
      <c r="A1818" t="s">
        <v>4143</v>
      </c>
      <c r="B1818" t="s">
        <v>4144</v>
      </c>
      <c r="C1818" s="2">
        <v>312</v>
      </c>
      <c r="D1818" s="2">
        <v>265</v>
      </c>
      <c r="E1818" t="s">
        <v>7027</v>
      </c>
      <c r="F1818" t="s">
        <v>7039</v>
      </c>
      <c r="G1818" s="2">
        <v>47</v>
      </c>
      <c r="H1818" s="11">
        <v>0.15064102564102563</v>
      </c>
      <c r="I1818">
        <v>0</v>
      </c>
      <c r="J1818" t="str">
        <f>IF(OR(F1818="History &amp; War", F1818="Economy &amp; Educational &amp; Science", F1818="Psychology &amp; Spirituality &amp; Esotericism"), "Interesting", "Not interesing")</f>
        <v>Not interesing</v>
      </c>
    </row>
    <row r="1819" spans="1:10" x14ac:dyDescent="0.2">
      <c r="A1819" t="s">
        <v>4145</v>
      </c>
      <c r="B1819" t="s">
        <v>4146</v>
      </c>
      <c r="C1819" s="2">
        <v>449</v>
      </c>
      <c r="D1819" s="2">
        <v>184</v>
      </c>
      <c r="E1819" t="s">
        <v>7027</v>
      </c>
      <c r="F1819" t="s">
        <v>7038</v>
      </c>
      <c r="G1819" s="2">
        <v>265</v>
      </c>
      <c r="H1819" s="11">
        <v>0.59020044543429839</v>
      </c>
      <c r="I1819">
        <v>0</v>
      </c>
      <c r="J1819" t="str">
        <f>IF(OR(F1819="History &amp; War", F1819="Economy &amp; Educational &amp; Science", F1819="Psychology &amp; Spirituality &amp; Esotericism"), "Interesting", "Not interesing")</f>
        <v>Not interesing</v>
      </c>
    </row>
    <row r="1820" spans="1:10" x14ac:dyDescent="0.2">
      <c r="A1820" t="s">
        <v>4147</v>
      </c>
      <c r="B1820" t="s">
        <v>4148</v>
      </c>
      <c r="C1820" s="2">
        <v>469</v>
      </c>
      <c r="D1820" s="2">
        <v>244</v>
      </c>
      <c r="E1820" t="s">
        <v>7027</v>
      </c>
      <c r="F1820" t="s">
        <v>7037</v>
      </c>
      <c r="G1820" s="2">
        <v>225</v>
      </c>
      <c r="H1820" s="11">
        <v>0.47974413646055436</v>
      </c>
      <c r="I1820">
        <v>0</v>
      </c>
      <c r="J1820" t="str">
        <f>IF(OR(F1820="History &amp; War", F1820="Economy &amp; Educational &amp; Science", F1820="Psychology &amp; Spirituality &amp; Esotericism"), "Interesting", "Not interesing")</f>
        <v>Not interesing</v>
      </c>
    </row>
    <row r="1821" spans="1:10" x14ac:dyDescent="0.2">
      <c r="A1821" t="s">
        <v>4149</v>
      </c>
      <c r="B1821" t="s">
        <v>4150</v>
      </c>
      <c r="C1821" s="2">
        <v>89</v>
      </c>
      <c r="D1821" s="2">
        <v>79</v>
      </c>
      <c r="E1821" t="s">
        <v>7027</v>
      </c>
      <c r="F1821" t="s">
        <v>7042</v>
      </c>
      <c r="G1821" s="2">
        <v>10</v>
      </c>
      <c r="H1821" s="11">
        <v>0.11235955056179775</v>
      </c>
      <c r="I1821">
        <v>0</v>
      </c>
      <c r="J1821" t="str">
        <f>IF(OR(F1821="History &amp; War", F1821="Economy &amp; Educational &amp; Science", F1821="Psychology &amp; Spirituality &amp; Esotericism"), "Interesting", "Not interesing")</f>
        <v>Not interesing</v>
      </c>
    </row>
    <row r="1822" spans="1:10" x14ac:dyDescent="0.2">
      <c r="A1822" t="s">
        <v>4152</v>
      </c>
      <c r="B1822" t="s">
        <v>4153</v>
      </c>
      <c r="C1822" s="2">
        <v>165</v>
      </c>
      <c r="D1822" s="2">
        <v>84</v>
      </c>
      <c r="E1822" t="s">
        <v>7027</v>
      </c>
      <c r="F1822" t="s">
        <v>7039</v>
      </c>
      <c r="G1822" s="2">
        <v>81</v>
      </c>
      <c r="H1822" s="11">
        <v>0.49090909090909091</v>
      </c>
      <c r="I1822">
        <v>0</v>
      </c>
      <c r="J1822" t="str">
        <f>IF(OR(F1822="History &amp; War", F1822="Economy &amp; Educational &amp; Science", F1822="Psychology &amp; Spirituality &amp; Esotericism"), "Interesting", "Not interesing")</f>
        <v>Not interesing</v>
      </c>
    </row>
    <row r="1823" spans="1:10" x14ac:dyDescent="0.2">
      <c r="A1823" t="s">
        <v>4154</v>
      </c>
      <c r="B1823" t="s">
        <v>2779</v>
      </c>
      <c r="C1823" s="2">
        <v>232</v>
      </c>
      <c r="D1823" s="2">
        <v>204</v>
      </c>
      <c r="E1823" t="s">
        <v>7027</v>
      </c>
      <c r="F1823" t="s">
        <v>7039</v>
      </c>
      <c r="G1823" s="2">
        <v>28</v>
      </c>
      <c r="H1823" s="11">
        <v>0.1206896551724138</v>
      </c>
      <c r="I1823">
        <v>0</v>
      </c>
      <c r="J1823" t="str">
        <f>IF(OR(F1823="History &amp; War", F1823="Economy &amp; Educational &amp; Science", F1823="Psychology &amp; Spirituality &amp; Esotericism"), "Interesting", "Not interesing")</f>
        <v>Not interesing</v>
      </c>
    </row>
    <row r="1824" spans="1:10" x14ac:dyDescent="0.2">
      <c r="A1824" t="s">
        <v>4155</v>
      </c>
      <c r="B1824" t="s">
        <v>4156</v>
      </c>
      <c r="C1824" s="2">
        <v>268</v>
      </c>
      <c r="D1824" s="2">
        <v>182</v>
      </c>
      <c r="E1824" t="s">
        <v>7027</v>
      </c>
      <c r="F1824" t="s">
        <v>7039</v>
      </c>
      <c r="G1824" s="2">
        <v>86</v>
      </c>
      <c r="H1824" s="11">
        <v>0.32089552238805968</v>
      </c>
      <c r="I1824">
        <v>0</v>
      </c>
      <c r="J1824" t="str">
        <f>IF(OR(F1824="History &amp; War", F1824="Economy &amp; Educational &amp; Science", F1824="Psychology &amp; Spirituality &amp; Esotericism"), "Interesting", "Not interesing")</f>
        <v>Not interesing</v>
      </c>
    </row>
    <row r="1825" spans="1:10" x14ac:dyDescent="0.2">
      <c r="A1825" t="s">
        <v>4159</v>
      </c>
      <c r="B1825" t="s">
        <v>4160</v>
      </c>
      <c r="C1825" s="2">
        <v>268</v>
      </c>
      <c r="D1825" s="2">
        <v>220</v>
      </c>
      <c r="E1825" t="s">
        <v>7027</v>
      </c>
      <c r="F1825" t="s">
        <v>7039</v>
      </c>
      <c r="G1825" s="2">
        <v>48</v>
      </c>
      <c r="H1825" s="11">
        <v>0.17910447761194029</v>
      </c>
      <c r="I1825">
        <v>0</v>
      </c>
      <c r="J1825" t="str">
        <f>IF(OR(F1825="History &amp; War", F1825="Economy &amp; Educational &amp; Science", F1825="Psychology &amp; Spirituality &amp; Esotericism"), "Interesting", "Not interesing")</f>
        <v>Not interesing</v>
      </c>
    </row>
    <row r="1826" spans="1:10" x14ac:dyDescent="0.2">
      <c r="A1826" t="s">
        <v>4161</v>
      </c>
      <c r="B1826" t="s">
        <v>4162</v>
      </c>
      <c r="C1826" s="2">
        <v>339</v>
      </c>
      <c r="D1826" s="2">
        <v>258</v>
      </c>
      <c r="E1826" t="s">
        <v>7027</v>
      </c>
      <c r="F1826" t="s">
        <v>7039</v>
      </c>
      <c r="G1826" s="2">
        <v>81</v>
      </c>
      <c r="H1826" s="11">
        <v>0.23893805309734514</v>
      </c>
      <c r="I1826">
        <v>0</v>
      </c>
      <c r="J1826" t="str">
        <f>IF(OR(F1826="History &amp; War", F1826="Economy &amp; Educational &amp; Science", F1826="Psychology &amp; Spirituality &amp; Esotericism"), "Interesting", "Not interesing")</f>
        <v>Not interesing</v>
      </c>
    </row>
    <row r="1827" spans="1:10" x14ac:dyDescent="0.2">
      <c r="A1827" t="s">
        <v>4171</v>
      </c>
      <c r="B1827" t="s">
        <v>4172</v>
      </c>
      <c r="C1827" s="2">
        <v>359</v>
      </c>
      <c r="D1827" s="2">
        <v>334</v>
      </c>
      <c r="E1827" t="s">
        <v>7027</v>
      </c>
      <c r="F1827" t="s">
        <v>7043</v>
      </c>
      <c r="G1827" s="2">
        <v>25</v>
      </c>
      <c r="H1827" s="11">
        <v>6.9637883008356549E-2</v>
      </c>
      <c r="I1827">
        <v>0</v>
      </c>
      <c r="J1827" t="str">
        <f>IF(OR(F1827="History &amp; War", F1827="Economy &amp; Educational &amp; Science", F1827="Psychology &amp; Spirituality &amp; Esotericism"), "Interesting", "Not interesing")</f>
        <v>Interesting</v>
      </c>
    </row>
    <row r="1828" spans="1:10" x14ac:dyDescent="0.2">
      <c r="A1828" t="s">
        <v>4173</v>
      </c>
      <c r="B1828" t="s">
        <v>3230</v>
      </c>
      <c r="C1828" s="2">
        <v>359</v>
      </c>
      <c r="D1828" s="2">
        <v>280</v>
      </c>
      <c r="E1828" t="s">
        <v>7027</v>
      </c>
      <c r="F1828" t="s">
        <v>7039</v>
      </c>
      <c r="G1828" s="2">
        <v>79</v>
      </c>
      <c r="H1828" s="11">
        <v>0.22005571030640669</v>
      </c>
      <c r="I1828">
        <v>0</v>
      </c>
      <c r="J1828" t="str">
        <f>IF(OR(F1828="History &amp; War", F1828="Economy &amp; Educational &amp; Science", F1828="Psychology &amp; Spirituality &amp; Esotericism"), "Interesting", "Not interesing")</f>
        <v>Not interesing</v>
      </c>
    </row>
    <row r="1829" spans="1:10" x14ac:dyDescent="0.2">
      <c r="A1829" t="s">
        <v>4174</v>
      </c>
      <c r="B1829" t="s">
        <v>4175</v>
      </c>
      <c r="C1829" s="2">
        <v>312</v>
      </c>
      <c r="D1829" s="2">
        <v>243</v>
      </c>
      <c r="E1829" t="s">
        <v>7029</v>
      </c>
      <c r="F1829" t="s">
        <v>7045</v>
      </c>
      <c r="G1829" s="2">
        <v>69</v>
      </c>
      <c r="H1829" s="11">
        <v>0.22115384615384615</v>
      </c>
      <c r="I1829">
        <v>0</v>
      </c>
      <c r="J1829" t="str">
        <f>IF(OR(F1829="History &amp; War", F1829="Economy &amp; Educational &amp; Science", F1829="Psychology &amp; Spirituality &amp; Esotericism"), "Interesting", "Not interesing")</f>
        <v>Not interesing</v>
      </c>
    </row>
    <row r="1830" spans="1:10" x14ac:dyDescent="0.2">
      <c r="A1830" t="s">
        <v>4176</v>
      </c>
      <c r="B1830" t="s">
        <v>4177</v>
      </c>
      <c r="C1830" s="2">
        <v>325</v>
      </c>
      <c r="D1830" s="2">
        <v>254</v>
      </c>
      <c r="E1830" t="s">
        <v>7027</v>
      </c>
      <c r="F1830" t="s">
        <v>7041</v>
      </c>
      <c r="G1830" s="2">
        <v>71</v>
      </c>
      <c r="H1830" s="11">
        <v>0.21846153846153846</v>
      </c>
      <c r="I1830">
        <v>0</v>
      </c>
      <c r="J1830" t="str">
        <f>IF(OR(F1830="History &amp; War", F1830="Economy &amp; Educational &amp; Science", F1830="Psychology &amp; Spirituality &amp; Esotericism"), "Interesting", "Not interesing")</f>
        <v>Interesting</v>
      </c>
    </row>
    <row r="1831" spans="1:10" x14ac:dyDescent="0.2">
      <c r="A1831" t="s">
        <v>4180</v>
      </c>
      <c r="B1831" t="s">
        <v>4181</v>
      </c>
      <c r="C1831" s="2">
        <v>312</v>
      </c>
      <c r="D1831" s="2">
        <v>222</v>
      </c>
      <c r="E1831" t="s">
        <v>7027</v>
      </c>
      <c r="F1831" t="s">
        <v>7037</v>
      </c>
      <c r="G1831" s="2">
        <v>90</v>
      </c>
      <c r="H1831" s="11">
        <v>0.28846153846153844</v>
      </c>
      <c r="I1831">
        <v>0</v>
      </c>
      <c r="J1831" t="str">
        <f>IF(OR(F1831="History &amp; War", F1831="Economy &amp; Educational &amp; Science", F1831="Psychology &amp; Spirituality &amp; Esotericism"), "Interesting", "Not interesing")</f>
        <v>Not interesing</v>
      </c>
    </row>
    <row r="1832" spans="1:10" x14ac:dyDescent="0.2">
      <c r="A1832" t="s">
        <v>4187</v>
      </c>
      <c r="B1832" t="s">
        <v>1053</v>
      </c>
      <c r="C1832" s="2">
        <v>319</v>
      </c>
      <c r="D1832" s="2">
        <v>249</v>
      </c>
      <c r="E1832" t="s">
        <v>7029</v>
      </c>
      <c r="F1832" t="s">
        <v>7036</v>
      </c>
      <c r="G1832" s="2">
        <v>70</v>
      </c>
      <c r="H1832" s="11">
        <v>0.21943573667711599</v>
      </c>
      <c r="I1832">
        <v>0</v>
      </c>
      <c r="J1832" t="str">
        <f>IF(OR(F1832="History &amp; War", F1832="Economy &amp; Educational &amp; Science", F1832="Psychology &amp; Spirituality &amp; Esotericism"), "Interesting", "Not interesing")</f>
        <v>Not interesing</v>
      </c>
    </row>
    <row r="1833" spans="1:10" x14ac:dyDescent="0.2">
      <c r="A1833" t="s">
        <v>4190</v>
      </c>
      <c r="B1833" t="s">
        <v>4191</v>
      </c>
      <c r="C1833" s="2">
        <v>357</v>
      </c>
      <c r="D1833" s="2">
        <v>246</v>
      </c>
      <c r="E1833" t="s">
        <v>7027</v>
      </c>
      <c r="F1833" t="s">
        <v>7038</v>
      </c>
      <c r="G1833" s="2">
        <v>111</v>
      </c>
      <c r="H1833" s="11">
        <v>0.31092436974789917</v>
      </c>
      <c r="I1833">
        <v>0</v>
      </c>
      <c r="J1833" t="str">
        <f>IF(OR(F1833="History &amp; War", F1833="Economy &amp; Educational &amp; Science", F1833="Psychology &amp; Spirituality &amp; Esotericism"), "Interesting", "Not interesing")</f>
        <v>Not interesing</v>
      </c>
    </row>
    <row r="1834" spans="1:10" x14ac:dyDescent="0.2">
      <c r="A1834" t="s">
        <v>4194</v>
      </c>
      <c r="B1834" t="s">
        <v>3634</v>
      </c>
      <c r="C1834" s="2">
        <v>99</v>
      </c>
      <c r="D1834" s="2">
        <v>77</v>
      </c>
      <c r="E1834" t="s">
        <v>7027</v>
      </c>
      <c r="F1834" t="s">
        <v>7036</v>
      </c>
      <c r="G1834" s="2">
        <v>22</v>
      </c>
      <c r="H1834" s="11">
        <v>0.22222222222222221</v>
      </c>
      <c r="I1834">
        <v>0</v>
      </c>
      <c r="J1834" t="str">
        <f>IF(OR(F1834="History &amp; War", F1834="Economy &amp; Educational &amp; Science", F1834="Psychology &amp; Spirituality &amp; Esotericism"), "Interesting", "Not interesing")</f>
        <v>Not interesing</v>
      </c>
    </row>
    <row r="1835" spans="1:10" x14ac:dyDescent="0.2">
      <c r="A1835" t="s">
        <v>4197</v>
      </c>
      <c r="B1835" t="s">
        <v>4198</v>
      </c>
      <c r="C1835" s="2">
        <v>355</v>
      </c>
      <c r="D1835" s="2">
        <v>280</v>
      </c>
      <c r="E1835" t="s">
        <v>7029</v>
      </c>
      <c r="F1835" t="s">
        <v>7041</v>
      </c>
      <c r="G1835" s="2">
        <v>75</v>
      </c>
      <c r="H1835" s="11">
        <v>0.21126760563380281</v>
      </c>
      <c r="I1835">
        <v>0</v>
      </c>
      <c r="J1835" t="str">
        <f>IF(OR(F1835="History &amp; War", F1835="Economy &amp; Educational &amp; Science", F1835="Psychology &amp; Spirituality &amp; Esotericism"), "Interesting", "Not interesing")</f>
        <v>Interesting</v>
      </c>
    </row>
    <row r="1836" spans="1:10" x14ac:dyDescent="0.2">
      <c r="A1836" t="s">
        <v>4199</v>
      </c>
      <c r="B1836" t="s">
        <v>1851</v>
      </c>
      <c r="C1836" s="2">
        <v>178</v>
      </c>
      <c r="D1836" s="2">
        <v>150</v>
      </c>
      <c r="E1836" t="s">
        <v>7027</v>
      </c>
      <c r="F1836" t="s">
        <v>7045</v>
      </c>
      <c r="G1836" s="2">
        <v>28</v>
      </c>
      <c r="H1836" s="11">
        <v>0.15730337078651685</v>
      </c>
      <c r="I1836">
        <v>0</v>
      </c>
      <c r="J1836" t="str">
        <f>IF(OR(F1836="History &amp; War", F1836="Economy &amp; Educational &amp; Science", F1836="Psychology &amp; Spirituality &amp; Esotericism"), "Interesting", "Not interesing")</f>
        <v>Not interesing</v>
      </c>
    </row>
    <row r="1837" spans="1:10" x14ac:dyDescent="0.2">
      <c r="A1837" t="s">
        <v>4200</v>
      </c>
      <c r="B1837" t="s">
        <v>4201</v>
      </c>
      <c r="C1837" s="2">
        <v>325</v>
      </c>
      <c r="D1837" s="2">
        <v>286</v>
      </c>
      <c r="E1837" t="s">
        <v>7027</v>
      </c>
      <c r="F1837" t="s">
        <v>7041</v>
      </c>
      <c r="G1837" s="2">
        <v>39</v>
      </c>
      <c r="H1837" s="11">
        <v>0.12</v>
      </c>
      <c r="I1837">
        <v>0</v>
      </c>
      <c r="J1837" t="str">
        <f>IF(OR(F1837="History &amp; War", F1837="Economy &amp; Educational &amp; Science", F1837="Psychology &amp; Spirituality &amp; Esotericism"), "Interesting", "Not interesing")</f>
        <v>Interesting</v>
      </c>
    </row>
    <row r="1838" spans="1:10" x14ac:dyDescent="0.2">
      <c r="A1838" t="s">
        <v>4202</v>
      </c>
      <c r="B1838" t="s">
        <v>818</v>
      </c>
      <c r="C1838" s="2">
        <v>312</v>
      </c>
      <c r="D1838" s="2">
        <v>234</v>
      </c>
      <c r="E1838" t="s">
        <v>7029</v>
      </c>
      <c r="F1838" t="s">
        <v>7036</v>
      </c>
      <c r="G1838" s="2">
        <v>78</v>
      </c>
      <c r="H1838" s="11">
        <v>0.25</v>
      </c>
      <c r="I1838">
        <v>0</v>
      </c>
      <c r="J1838" t="str">
        <f>IF(OR(F1838="History &amp; War", F1838="Economy &amp; Educational &amp; Science", F1838="Psychology &amp; Spirituality &amp; Esotericism"), "Interesting", "Not interesing")</f>
        <v>Not interesing</v>
      </c>
    </row>
    <row r="1839" spans="1:10" x14ac:dyDescent="0.2">
      <c r="A1839" t="s">
        <v>4203</v>
      </c>
      <c r="B1839" t="s">
        <v>1085</v>
      </c>
      <c r="C1839" s="2">
        <v>294</v>
      </c>
      <c r="D1839" s="2">
        <v>197</v>
      </c>
      <c r="E1839" t="s">
        <v>7027</v>
      </c>
      <c r="F1839" t="s">
        <v>7036</v>
      </c>
      <c r="G1839" s="2">
        <v>97</v>
      </c>
      <c r="H1839" s="11">
        <v>0.32993197278911562</v>
      </c>
      <c r="I1839">
        <v>0</v>
      </c>
      <c r="J1839" t="str">
        <f>IF(OR(F1839="History &amp; War", F1839="Economy &amp; Educational &amp; Science", F1839="Psychology &amp; Spirituality &amp; Esotericism"), "Interesting", "Not interesing")</f>
        <v>Not interesing</v>
      </c>
    </row>
    <row r="1840" spans="1:10" x14ac:dyDescent="0.2">
      <c r="A1840" t="s">
        <v>4206</v>
      </c>
      <c r="B1840" t="s">
        <v>4207</v>
      </c>
      <c r="C1840" s="2">
        <v>447</v>
      </c>
      <c r="D1840" s="2">
        <v>362</v>
      </c>
      <c r="E1840" t="s">
        <v>7029</v>
      </c>
      <c r="F1840" t="s">
        <v>7037</v>
      </c>
      <c r="G1840" s="2">
        <v>85</v>
      </c>
      <c r="H1840" s="11">
        <v>0.19015659955257272</v>
      </c>
      <c r="I1840">
        <v>0</v>
      </c>
      <c r="J1840" t="str">
        <f>IF(OR(F1840="History &amp; War", F1840="Economy &amp; Educational &amp; Science", F1840="Psychology &amp; Spirituality &amp; Esotericism"), "Interesting", "Not interesing")</f>
        <v>Not interesing</v>
      </c>
    </row>
    <row r="1841" spans="1:10" x14ac:dyDescent="0.2">
      <c r="A1841" t="s">
        <v>4208</v>
      </c>
      <c r="B1841" t="s">
        <v>2190</v>
      </c>
      <c r="C1841" s="2">
        <v>266</v>
      </c>
      <c r="D1841" s="2">
        <v>186</v>
      </c>
      <c r="E1841" t="s">
        <v>7027</v>
      </c>
      <c r="F1841" t="s">
        <v>7039</v>
      </c>
      <c r="G1841" s="2">
        <v>80</v>
      </c>
      <c r="H1841" s="11">
        <v>0.3007518796992481</v>
      </c>
      <c r="I1841">
        <v>0</v>
      </c>
      <c r="J1841" t="str">
        <f>IF(OR(F1841="History &amp; War", F1841="Economy &amp; Educational &amp; Science", F1841="Psychology &amp; Spirituality &amp; Esotericism"), "Interesting", "Not interesing")</f>
        <v>Not interesing</v>
      </c>
    </row>
    <row r="1842" spans="1:10" x14ac:dyDescent="0.2">
      <c r="A1842" t="s">
        <v>4209</v>
      </c>
      <c r="B1842" t="s">
        <v>4210</v>
      </c>
      <c r="C1842" s="2">
        <v>886</v>
      </c>
      <c r="D1842" s="2">
        <v>576</v>
      </c>
      <c r="E1842" t="s">
        <v>7029</v>
      </c>
      <c r="F1842" t="s">
        <v>7041</v>
      </c>
      <c r="G1842" s="2">
        <v>310</v>
      </c>
      <c r="H1842" s="11">
        <v>0.34988713318284426</v>
      </c>
      <c r="I1842">
        <v>0</v>
      </c>
      <c r="J1842" t="str">
        <f>IF(OR(F1842="History &amp; War", F1842="Economy &amp; Educational &amp; Science", F1842="Psychology &amp; Spirituality &amp; Esotericism"), "Interesting", "Not interesing")</f>
        <v>Interesting</v>
      </c>
    </row>
    <row r="1843" spans="1:10" x14ac:dyDescent="0.2">
      <c r="A1843" t="s">
        <v>4211</v>
      </c>
      <c r="B1843" t="s">
        <v>4212</v>
      </c>
      <c r="C1843" s="2">
        <v>329</v>
      </c>
      <c r="D1843" s="2">
        <v>214</v>
      </c>
      <c r="E1843" t="s">
        <v>7027</v>
      </c>
      <c r="F1843" t="s">
        <v>7037</v>
      </c>
      <c r="G1843" s="2">
        <v>115</v>
      </c>
      <c r="H1843" s="11">
        <v>0.34954407294832829</v>
      </c>
      <c r="I1843">
        <v>0</v>
      </c>
      <c r="J1843" t="str">
        <f>IF(OR(F1843="History &amp; War", F1843="Economy &amp; Educational &amp; Science", F1843="Psychology &amp; Spirituality &amp; Esotericism"), "Interesting", "Not interesing")</f>
        <v>Not interesing</v>
      </c>
    </row>
    <row r="1844" spans="1:10" x14ac:dyDescent="0.2">
      <c r="A1844" t="s">
        <v>4213</v>
      </c>
      <c r="B1844" t="s">
        <v>4214</v>
      </c>
      <c r="C1844" s="2">
        <v>299</v>
      </c>
      <c r="D1844" s="2">
        <v>126</v>
      </c>
      <c r="E1844" t="s">
        <v>7027</v>
      </c>
      <c r="F1844" t="s">
        <v>7038</v>
      </c>
      <c r="G1844" s="2">
        <v>173</v>
      </c>
      <c r="H1844" s="11">
        <v>0.57859531772575246</v>
      </c>
      <c r="I1844">
        <v>0</v>
      </c>
      <c r="J1844" t="str">
        <f>IF(OR(F1844="History &amp; War", F1844="Economy &amp; Educational &amp; Science", F1844="Psychology &amp; Spirituality &amp; Esotericism"), "Interesting", "Not interesing")</f>
        <v>Not interesing</v>
      </c>
    </row>
    <row r="1845" spans="1:10" x14ac:dyDescent="0.2">
      <c r="A1845" t="s">
        <v>4216</v>
      </c>
      <c r="B1845" t="s">
        <v>4217</v>
      </c>
      <c r="C1845" s="2">
        <v>502</v>
      </c>
      <c r="D1845" s="2">
        <v>407</v>
      </c>
      <c r="E1845" t="s">
        <v>7029</v>
      </c>
      <c r="F1845" t="s">
        <v>7039</v>
      </c>
      <c r="G1845" s="2">
        <v>95</v>
      </c>
      <c r="H1845" s="11">
        <v>0.18924302788844621</v>
      </c>
      <c r="I1845">
        <v>0</v>
      </c>
      <c r="J1845" t="str">
        <f>IF(OR(F1845="History &amp; War", F1845="Economy &amp; Educational &amp; Science", F1845="Psychology &amp; Spirituality &amp; Esotericism"), "Interesting", "Not interesing")</f>
        <v>Not interesing</v>
      </c>
    </row>
    <row r="1846" spans="1:10" x14ac:dyDescent="0.2">
      <c r="A1846" t="s">
        <v>4220</v>
      </c>
      <c r="B1846" t="s">
        <v>4221</v>
      </c>
      <c r="C1846" s="2">
        <v>268</v>
      </c>
      <c r="D1846" s="2">
        <v>72</v>
      </c>
      <c r="E1846" t="s">
        <v>7027</v>
      </c>
      <c r="F1846" t="s">
        <v>7038</v>
      </c>
      <c r="G1846" s="2">
        <v>196</v>
      </c>
      <c r="H1846" s="11">
        <v>0.73134328358208955</v>
      </c>
      <c r="I1846">
        <v>0</v>
      </c>
      <c r="J1846" t="str">
        <f>IF(OR(F1846="History &amp; War", F1846="Economy &amp; Educational &amp; Science", F1846="Psychology &amp; Spirituality &amp; Esotericism"), "Interesting", "Not interesing")</f>
        <v>Not interesing</v>
      </c>
    </row>
    <row r="1847" spans="1:10" x14ac:dyDescent="0.2">
      <c r="A1847" t="s">
        <v>4222</v>
      </c>
      <c r="B1847" t="s">
        <v>4223</v>
      </c>
      <c r="C1847" s="2">
        <v>495</v>
      </c>
      <c r="D1847" s="2">
        <v>401</v>
      </c>
      <c r="E1847" t="s">
        <v>7027</v>
      </c>
      <c r="F1847" t="s">
        <v>7039</v>
      </c>
      <c r="G1847" s="2">
        <v>94</v>
      </c>
      <c r="H1847" s="11">
        <v>0.1898989898989899</v>
      </c>
      <c r="I1847">
        <v>0</v>
      </c>
      <c r="J1847" t="str">
        <f>IF(OR(F1847="History &amp; War", F1847="Economy &amp; Educational &amp; Science", F1847="Psychology &amp; Spirituality &amp; Esotericism"), "Interesting", "Not interesing")</f>
        <v>Not interesing</v>
      </c>
    </row>
    <row r="1848" spans="1:10" x14ac:dyDescent="0.2">
      <c r="A1848" t="s">
        <v>4224</v>
      </c>
      <c r="B1848" t="s">
        <v>4225</v>
      </c>
      <c r="C1848" s="2">
        <v>264</v>
      </c>
      <c r="D1848" s="2">
        <v>216</v>
      </c>
      <c r="E1848" t="s">
        <v>7027</v>
      </c>
      <c r="F1848" t="s">
        <v>7043</v>
      </c>
      <c r="G1848" s="2">
        <v>48</v>
      </c>
      <c r="H1848" s="11">
        <v>0.18181818181818182</v>
      </c>
      <c r="I1848">
        <v>0</v>
      </c>
      <c r="J1848" t="str">
        <f>IF(OR(F1848="History &amp; War", F1848="Economy &amp; Educational &amp; Science", F1848="Psychology &amp; Spirituality &amp; Esotericism"), "Interesting", "Not interesing")</f>
        <v>Interesting</v>
      </c>
    </row>
    <row r="1849" spans="1:10" x14ac:dyDescent="0.2">
      <c r="A1849" t="s">
        <v>4226</v>
      </c>
      <c r="B1849" t="s">
        <v>2545</v>
      </c>
      <c r="C1849" s="2">
        <v>402</v>
      </c>
      <c r="D1849" s="2">
        <v>306</v>
      </c>
      <c r="E1849" t="s">
        <v>7029</v>
      </c>
      <c r="F1849" t="s">
        <v>7039</v>
      </c>
      <c r="G1849" s="2">
        <v>96</v>
      </c>
      <c r="H1849" s="11">
        <v>0.23880597014925373</v>
      </c>
      <c r="I1849">
        <v>0</v>
      </c>
      <c r="J1849" t="str">
        <f>IF(OR(F1849="History &amp; War", F1849="Economy &amp; Educational &amp; Science", F1849="Psychology &amp; Spirituality &amp; Esotericism"), "Interesting", "Not interesing")</f>
        <v>Not interesing</v>
      </c>
    </row>
    <row r="1850" spans="1:10" x14ac:dyDescent="0.2">
      <c r="A1850" t="s">
        <v>4229</v>
      </c>
      <c r="B1850" t="s">
        <v>4230</v>
      </c>
      <c r="C1850" s="2">
        <v>627</v>
      </c>
      <c r="D1850" s="2">
        <v>439</v>
      </c>
      <c r="E1850" t="s">
        <v>7027</v>
      </c>
      <c r="F1850" t="s">
        <v>7043</v>
      </c>
      <c r="G1850" s="2">
        <v>188</v>
      </c>
      <c r="H1850" s="11">
        <v>0.29984051036682613</v>
      </c>
      <c r="I1850">
        <v>0</v>
      </c>
      <c r="J1850" t="str">
        <f>IF(OR(F1850="History &amp; War", F1850="Economy &amp; Educational &amp; Science", F1850="Psychology &amp; Spirituality &amp; Esotericism"), "Interesting", "Not interesing")</f>
        <v>Interesting</v>
      </c>
    </row>
    <row r="1851" spans="1:10" x14ac:dyDescent="0.2">
      <c r="A1851" t="s">
        <v>4231</v>
      </c>
      <c r="B1851" t="s">
        <v>3491</v>
      </c>
      <c r="C1851" s="2">
        <v>268</v>
      </c>
      <c r="D1851" s="2">
        <v>190</v>
      </c>
      <c r="E1851" t="s">
        <v>7027</v>
      </c>
      <c r="F1851" t="s">
        <v>7039</v>
      </c>
      <c r="G1851" s="2">
        <v>78</v>
      </c>
      <c r="H1851" s="11">
        <v>0.29104477611940299</v>
      </c>
      <c r="I1851">
        <v>0</v>
      </c>
      <c r="J1851" t="str">
        <f>IF(OR(F1851="History &amp; War", F1851="Economy &amp; Educational &amp; Science", F1851="Psychology &amp; Spirituality &amp; Esotericism"), "Interesting", "Not interesing")</f>
        <v>Not interesing</v>
      </c>
    </row>
    <row r="1852" spans="1:10" x14ac:dyDescent="0.2">
      <c r="A1852" t="s">
        <v>4233</v>
      </c>
      <c r="B1852" t="s">
        <v>4234</v>
      </c>
      <c r="C1852" s="2">
        <v>1155</v>
      </c>
      <c r="D1852" s="2">
        <v>889</v>
      </c>
      <c r="E1852" t="s">
        <v>7029</v>
      </c>
      <c r="F1852" t="s">
        <v>7042</v>
      </c>
      <c r="G1852" s="2">
        <v>266</v>
      </c>
      <c r="H1852" s="11">
        <v>0.23030303030303031</v>
      </c>
      <c r="I1852">
        <v>0</v>
      </c>
      <c r="J1852" t="str">
        <f>IF(OR(F1852="History &amp; War", F1852="Economy &amp; Educational &amp; Science", F1852="Psychology &amp; Spirituality &amp; Esotericism"), "Interesting", "Not interesing")</f>
        <v>Not interesing</v>
      </c>
    </row>
    <row r="1853" spans="1:10" x14ac:dyDescent="0.2">
      <c r="A1853" t="s">
        <v>4235</v>
      </c>
      <c r="B1853" t="s">
        <v>4236</v>
      </c>
      <c r="C1853" s="2">
        <v>269</v>
      </c>
      <c r="D1853" s="2">
        <v>126</v>
      </c>
      <c r="E1853" t="s">
        <v>7027</v>
      </c>
      <c r="F1853" t="s">
        <v>7038</v>
      </c>
      <c r="G1853" s="2">
        <v>143</v>
      </c>
      <c r="H1853" s="11">
        <v>0.53159851301115246</v>
      </c>
      <c r="I1853">
        <v>0</v>
      </c>
      <c r="J1853" t="str">
        <f>IF(OR(F1853="History &amp; War", F1853="Economy &amp; Educational &amp; Science", F1853="Psychology &amp; Spirituality &amp; Esotericism"), "Interesting", "Not interesing")</f>
        <v>Not interesing</v>
      </c>
    </row>
    <row r="1854" spans="1:10" x14ac:dyDescent="0.2">
      <c r="A1854" t="s">
        <v>4239</v>
      </c>
      <c r="B1854" t="s">
        <v>4240</v>
      </c>
      <c r="C1854" s="2">
        <v>393</v>
      </c>
      <c r="D1854" s="2">
        <v>177</v>
      </c>
      <c r="E1854" t="s">
        <v>7029</v>
      </c>
      <c r="F1854" t="s">
        <v>7038</v>
      </c>
      <c r="G1854" s="2">
        <v>216</v>
      </c>
      <c r="H1854" s="11">
        <v>0.54961832061068705</v>
      </c>
      <c r="I1854">
        <v>0</v>
      </c>
      <c r="J1854" t="str">
        <f>IF(OR(F1854="History &amp; War", F1854="Economy &amp; Educational &amp; Science", F1854="Psychology &amp; Spirituality &amp; Esotericism"), "Interesting", "Not interesing")</f>
        <v>Not interesing</v>
      </c>
    </row>
    <row r="1855" spans="1:10" x14ac:dyDescent="0.2">
      <c r="A1855" t="s">
        <v>4243</v>
      </c>
      <c r="B1855" t="s">
        <v>4244</v>
      </c>
      <c r="C1855" s="2">
        <v>268</v>
      </c>
      <c r="D1855" s="2">
        <v>88</v>
      </c>
      <c r="E1855" t="s">
        <v>7027</v>
      </c>
      <c r="F1855" t="s">
        <v>7038</v>
      </c>
      <c r="G1855" s="2">
        <v>180</v>
      </c>
      <c r="H1855" s="11">
        <v>0.67164179104477617</v>
      </c>
      <c r="I1855">
        <v>0</v>
      </c>
      <c r="J1855" t="str">
        <f>IF(OR(F1855="History &amp; War", F1855="Economy &amp; Educational &amp; Science", F1855="Psychology &amp; Spirituality &amp; Esotericism"), "Interesting", "Not interesing")</f>
        <v>Not interesing</v>
      </c>
    </row>
    <row r="1856" spans="1:10" x14ac:dyDescent="0.2">
      <c r="A1856" t="s">
        <v>4247</v>
      </c>
      <c r="B1856" t="s">
        <v>4248</v>
      </c>
      <c r="C1856" s="2">
        <v>319</v>
      </c>
      <c r="D1856" s="2">
        <v>309</v>
      </c>
      <c r="E1856" t="s">
        <v>7029</v>
      </c>
      <c r="F1856" t="s">
        <v>7041</v>
      </c>
      <c r="G1856" s="2">
        <v>10</v>
      </c>
      <c r="H1856" s="11">
        <v>3.1347962382445138E-2</v>
      </c>
      <c r="I1856">
        <v>0</v>
      </c>
      <c r="J1856" t="str">
        <f>IF(OR(F1856="History &amp; War", F1856="Economy &amp; Educational &amp; Science", F1856="Psychology &amp; Spirituality &amp; Esotericism"), "Interesting", "Not interesing")</f>
        <v>Interesting</v>
      </c>
    </row>
    <row r="1857" spans="1:10" x14ac:dyDescent="0.2">
      <c r="A1857" t="s">
        <v>4251</v>
      </c>
      <c r="B1857" t="s">
        <v>4252</v>
      </c>
      <c r="C1857" s="2">
        <v>268</v>
      </c>
      <c r="D1857" s="2">
        <v>212</v>
      </c>
      <c r="E1857" t="s">
        <v>7027</v>
      </c>
      <c r="F1857" t="s">
        <v>7039</v>
      </c>
      <c r="G1857" s="2">
        <v>56</v>
      </c>
      <c r="H1857" s="11">
        <v>0.20895522388059701</v>
      </c>
      <c r="I1857">
        <v>0</v>
      </c>
      <c r="J1857" t="str">
        <f>IF(OR(F1857="History &amp; War", F1857="Economy &amp; Educational &amp; Science", F1857="Psychology &amp; Spirituality &amp; Esotericism"), "Interesting", "Not interesing")</f>
        <v>Not interesing</v>
      </c>
    </row>
    <row r="1858" spans="1:10" x14ac:dyDescent="0.2">
      <c r="A1858" t="s">
        <v>4253</v>
      </c>
      <c r="B1858" t="s">
        <v>4254</v>
      </c>
      <c r="C1858" s="2">
        <v>236</v>
      </c>
      <c r="D1858" s="2">
        <v>177</v>
      </c>
      <c r="E1858" t="s">
        <v>7027</v>
      </c>
      <c r="F1858" t="s">
        <v>7043</v>
      </c>
      <c r="G1858" s="2">
        <v>59</v>
      </c>
      <c r="H1858" s="11">
        <v>0.25</v>
      </c>
      <c r="I1858">
        <v>0</v>
      </c>
      <c r="J1858" t="str">
        <f>IF(OR(F1858="History &amp; War", F1858="Economy &amp; Educational &amp; Science", F1858="Psychology &amp; Spirituality &amp; Esotericism"), "Interesting", "Not interesing")</f>
        <v>Interesting</v>
      </c>
    </row>
    <row r="1859" spans="1:10" x14ac:dyDescent="0.2">
      <c r="A1859" t="s">
        <v>4255</v>
      </c>
      <c r="B1859" t="s">
        <v>3412</v>
      </c>
      <c r="C1859" s="2">
        <v>357</v>
      </c>
      <c r="D1859" s="2">
        <v>236</v>
      </c>
      <c r="E1859" t="s">
        <v>7027</v>
      </c>
      <c r="F1859" t="s">
        <v>7037</v>
      </c>
      <c r="G1859" s="2">
        <v>121</v>
      </c>
      <c r="H1859" s="11">
        <v>0.33893557422969189</v>
      </c>
      <c r="I1859">
        <v>0</v>
      </c>
      <c r="J1859" t="str">
        <f>IF(OR(F1859="History &amp; War", F1859="Economy &amp; Educational &amp; Science", F1859="Psychology &amp; Spirituality &amp; Esotericism"), "Interesting", "Not interesing")</f>
        <v>Not interesing</v>
      </c>
    </row>
    <row r="1860" spans="1:10" x14ac:dyDescent="0.2">
      <c r="A1860" t="s">
        <v>4256</v>
      </c>
      <c r="B1860" t="s">
        <v>4257</v>
      </c>
      <c r="C1860" s="2">
        <v>535</v>
      </c>
      <c r="D1860" s="2">
        <v>433</v>
      </c>
      <c r="E1860" t="s">
        <v>7029</v>
      </c>
      <c r="F1860" t="s">
        <v>7043</v>
      </c>
      <c r="G1860" s="2">
        <v>102</v>
      </c>
      <c r="H1860" s="11">
        <v>0.19065420560747665</v>
      </c>
      <c r="I1860">
        <v>0</v>
      </c>
      <c r="J1860" t="str">
        <f>IF(OR(F1860="History &amp; War", F1860="Economy &amp; Educational &amp; Science", F1860="Psychology &amp; Spirituality &amp; Esotericism"), "Interesting", "Not interesing")</f>
        <v>Interesting</v>
      </c>
    </row>
    <row r="1861" spans="1:10" x14ac:dyDescent="0.2">
      <c r="A1861" t="s">
        <v>4258</v>
      </c>
      <c r="B1861" t="s">
        <v>4259</v>
      </c>
      <c r="C1861" s="2">
        <v>241</v>
      </c>
      <c r="D1861" s="2">
        <v>157</v>
      </c>
      <c r="E1861" t="s">
        <v>7027</v>
      </c>
      <c r="F1861" t="s">
        <v>7037</v>
      </c>
      <c r="G1861" s="2">
        <v>84</v>
      </c>
      <c r="H1861" s="11">
        <v>0.34854771784232363</v>
      </c>
      <c r="I1861">
        <v>0</v>
      </c>
      <c r="J1861" t="str">
        <f>IF(OR(F1861="History &amp; War", F1861="Economy &amp; Educational &amp; Science", F1861="Psychology &amp; Spirituality &amp; Esotericism"), "Interesting", "Not interesing")</f>
        <v>Not interesing</v>
      </c>
    </row>
    <row r="1862" spans="1:10" x14ac:dyDescent="0.2">
      <c r="A1862" t="s">
        <v>4260</v>
      </c>
      <c r="B1862" t="s">
        <v>4261</v>
      </c>
      <c r="C1862" s="2">
        <v>369</v>
      </c>
      <c r="D1862" s="2">
        <v>292</v>
      </c>
      <c r="E1862" t="s">
        <v>7029</v>
      </c>
      <c r="F1862" t="s">
        <v>7042</v>
      </c>
      <c r="G1862" s="2">
        <v>77</v>
      </c>
      <c r="H1862" s="11">
        <v>0.20867208672086721</v>
      </c>
      <c r="I1862">
        <v>0</v>
      </c>
      <c r="J1862" t="str">
        <f>IF(OR(F1862="History &amp; War", F1862="Economy &amp; Educational &amp; Science", F1862="Psychology &amp; Spirituality &amp; Esotericism"), "Interesting", "Not interesing")</f>
        <v>Not interesing</v>
      </c>
    </row>
    <row r="1863" spans="1:10" x14ac:dyDescent="0.2">
      <c r="A1863" t="s">
        <v>4268</v>
      </c>
      <c r="B1863" t="s">
        <v>4269</v>
      </c>
      <c r="C1863" s="2">
        <v>399</v>
      </c>
      <c r="D1863" s="2">
        <v>375</v>
      </c>
      <c r="E1863" t="s">
        <v>7027</v>
      </c>
      <c r="F1863" t="s">
        <v>7039</v>
      </c>
      <c r="G1863" s="2">
        <v>24</v>
      </c>
      <c r="H1863" s="11">
        <v>6.0150375939849621E-2</v>
      </c>
      <c r="I1863">
        <v>0</v>
      </c>
      <c r="J1863" t="str">
        <f>IF(OR(F1863="History &amp; War", F1863="Economy &amp; Educational &amp; Science", F1863="Psychology &amp; Spirituality &amp; Esotericism"), "Interesting", "Not interesing")</f>
        <v>Not interesing</v>
      </c>
    </row>
    <row r="1864" spans="1:10" x14ac:dyDescent="0.2">
      <c r="A1864" t="s">
        <v>4270</v>
      </c>
      <c r="B1864" t="s">
        <v>4271</v>
      </c>
      <c r="C1864" s="2">
        <v>241</v>
      </c>
      <c r="D1864" s="2">
        <v>106</v>
      </c>
      <c r="E1864" t="s">
        <v>7027</v>
      </c>
      <c r="F1864" t="s">
        <v>7038</v>
      </c>
      <c r="G1864" s="2">
        <v>135</v>
      </c>
      <c r="H1864" s="11">
        <v>0.56016597510373445</v>
      </c>
      <c r="I1864">
        <v>0</v>
      </c>
      <c r="J1864" t="str">
        <f>IF(OR(F1864="History &amp; War", F1864="Economy &amp; Educational &amp; Science", F1864="Psychology &amp; Spirituality &amp; Esotericism"), "Interesting", "Not interesing")</f>
        <v>Not interesing</v>
      </c>
    </row>
    <row r="1865" spans="1:10" x14ac:dyDescent="0.2">
      <c r="A1865" t="s">
        <v>4272</v>
      </c>
      <c r="B1865" t="s">
        <v>4259</v>
      </c>
      <c r="C1865" s="2">
        <v>236</v>
      </c>
      <c r="D1865" s="2">
        <v>170</v>
      </c>
      <c r="E1865" t="s">
        <v>7027</v>
      </c>
      <c r="F1865" t="s">
        <v>7037</v>
      </c>
      <c r="G1865" s="2">
        <v>66</v>
      </c>
      <c r="H1865" s="11">
        <v>0.27966101694915252</v>
      </c>
      <c r="I1865">
        <v>0</v>
      </c>
      <c r="J1865" t="str">
        <f>IF(OR(F1865="History &amp; War", F1865="Economy &amp; Educational &amp; Science", F1865="Psychology &amp; Spirituality &amp; Esotericism"), "Interesting", "Not interesing")</f>
        <v>Not interesing</v>
      </c>
    </row>
    <row r="1866" spans="1:10" x14ac:dyDescent="0.2">
      <c r="A1866" t="s">
        <v>4275</v>
      </c>
      <c r="B1866" t="s">
        <v>4276</v>
      </c>
      <c r="C1866" s="2">
        <v>259</v>
      </c>
      <c r="D1866" s="2">
        <v>192</v>
      </c>
      <c r="E1866" t="s">
        <v>7027</v>
      </c>
      <c r="F1866" t="s">
        <v>7036</v>
      </c>
      <c r="G1866" s="2">
        <v>67</v>
      </c>
      <c r="H1866" s="11">
        <v>0.25868725868725867</v>
      </c>
      <c r="I1866">
        <v>0</v>
      </c>
      <c r="J1866" t="str">
        <f>IF(OR(F1866="History &amp; War", F1866="Economy &amp; Educational &amp; Science", F1866="Psychology &amp; Spirituality &amp; Esotericism"), "Interesting", "Not interesing")</f>
        <v>Not interesing</v>
      </c>
    </row>
    <row r="1867" spans="1:10" x14ac:dyDescent="0.2">
      <c r="A1867" t="s">
        <v>4277</v>
      </c>
      <c r="B1867" t="s">
        <v>2216</v>
      </c>
      <c r="C1867" s="2">
        <v>357</v>
      </c>
      <c r="D1867" s="2">
        <v>203</v>
      </c>
      <c r="E1867" t="s">
        <v>7027</v>
      </c>
      <c r="F1867" t="s">
        <v>7038</v>
      </c>
      <c r="G1867" s="2">
        <v>154</v>
      </c>
      <c r="H1867" s="11">
        <v>0.43137254901960786</v>
      </c>
      <c r="I1867">
        <v>0</v>
      </c>
      <c r="J1867" t="str">
        <f>IF(OR(F1867="History &amp; War", F1867="Economy &amp; Educational &amp; Science", F1867="Psychology &amp; Spirituality &amp; Esotericism"), "Interesting", "Not interesing")</f>
        <v>Not interesing</v>
      </c>
    </row>
    <row r="1868" spans="1:10" x14ac:dyDescent="0.2">
      <c r="A1868" t="s">
        <v>4280</v>
      </c>
      <c r="B1868" t="s">
        <v>4056</v>
      </c>
      <c r="C1868" s="2">
        <v>688</v>
      </c>
      <c r="D1868" s="2">
        <v>509</v>
      </c>
      <c r="E1868" t="s">
        <v>7027</v>
      </c>
      <c r="F1868" t="s">
        <v>7037</v>
      </c>
      <c r="G1868" s="2">
        <v>179</v>
      </c>
      <c r="H1868" s="11">
        <v>0.26017441860465118</v>
      </c>
      <c r="I1868">
        <v>0</v>
      </c>
      <c r="J1868" t="str">
        <f>IF(OR(F1868="History &amp; War", F1868="Economy &amp; Educational &amp; Science", F1868="Psychology &amp; Spirituality &amp; Esotericism"), "Interesting", "Not interesing")</f>
        <v>Not interesing</v>
      </c>
    </row>
    <row r="1869" spans="1:10" x14ac:dyDescent="0.2">
      <c r="A1869" t="s">
        <v>4283</v>
      </c>
      <c r="B1869" t="s">
        <v>4284</v>
      </c>
      <c r="C1869" s="2">
        <v>268</v>
      </c>
      <c r="D1869" s="2">
        <v>185</v>
      </c>
      <c r="E1869" t="s">
        <v>7027</v>
      </c>
      <c r="F1869" t="s">
        <v>7037</v>
      </c>
      <c r="G1869" s="2">
        <v>83</v>
      </c>
      <c r="H1869" s="11">
        <v>0.30970149253731344</v>
      </c>
      <c r="I1869">
        <v>0</v>
      </c>
      <c r="J1869" t="str">
        <f>IF(OR(F1869="History &amp; War", F1869="Economy &amp; Educational &amp; Science", F1869="Psychology &amp; Spirituality &amp; Esotericism"), "Interesting", "Not interesing")</f>
        <v>Not interesing</v>
      </c>
    </row>
    <row r="1870" spans="1:10" x14ac:dyDescent="0.2">
      <c r="A1870" t="s">
        <v>4289</v>
      </c>
      <c r="B1870" t="s">
        <v>4290</v>
      </c>
      <c r="C1870" s="2">
        <v>259</v>
      </c>
      <c r="D1870" s="2">
        <v>179</v>
      </c>
      <c r="E1870" t="s">
        <v>7027</v>
      </c>
      <c r="F1870" t="s">
        <v>7037</v>
      </c>
      <c r="G1870" s="2">
        <v>80</v>
      </c>
      <c r="H1870" s="11">
        <v>0.30888030888030887</v>
      </c>
      <c r="I1870">
        <v>0</v>
      </c>
      <c r="J1870" t="str">
        <f>IF(OR(F1870="History &amp; War", F1870="Economy &amp; Educational &amp; Science", F1870="Psychology &amp; Spirituality &amp; Esotericism"), "Interesting", "Not interesing")</f>
        <v>Not interesing</v>
      </c>
    </row>
    <row r="1871" spans="1:10" x14ac:dyDescent="0.2">
      <c r="A1871" t="s">
        <v>4295</v>
      </c>
      <c r="B1871" t="s">
        <v>4160</v>
      </c>
      <c r="C1871" s="2">
        <v>268</v>
      </c>
      <c r="D1871" s="2">
        <v>214</v>
      </c>
      <c r="E1871" t="s">
        <v>7027</v>
      </c>
      <c r="F1871" t="s">
        <v>7039</v>
      </c>
      <c r="G1871" s="2">
        <v>54</v>
      </c>
      <c r="H1871" s="11">
        <v>0.20149253731343283</v>
      </c>
      <c r="I1871">
        <v>0</v>
      </c>
      <c r="J1871" t="str">
        <f>IF(OR(F1871="History &amp; War", F1871="Economy &amp; Educational &amp; Science", F1871="Psychology &amp; Spirituality &amp; Esotericism"), "Interesting", "Not interesing")</f>
        <v>Not interesing</v>
      </c>
    </row>
    <row r="1872" spans="1:10" x14ac:dyDescent="0.2">
      <c r="A1872" t="s">
        <v>4298</v>
      </c>
      <c r="B1872" t="s">
        <v>4299</v>
      </c>
      <c r="C1872" s="2">
        <v>590</v>
      </c>
      <c r="D1872" s="2">
        <v>484</v>
      </c>
      <c r="E1872" t="s">
        <v>7027</v>
      </c>
      <c r="F1872" t="s">
        <v>7045</v>
      </c>
      <c r="G1872" s="2">
        <v>106</v>
      </c>
      <c r="H1872" s="11">
        <v>0.17966101694915254</v>
      </c>
      <c r="I1872">
        <v>0</v>
      </c>
      <c r="J1872" t="str">
        <f>IF(OR(F1872="History &amp; War", F1872="Economy &amp; Educational &amp; Science", F1872="Psychology &amp; Spirituality &amp; Esotericism"), "Interesting", "Not interesing")</f>
        <v>Not interesing</v>
      </c>
    </row>
    <row r="1873" spans="1:10" x14ac:dyDescent="0.2">
      <c r="A1873" t="s">
        <v>3165</v>
      </c>
      <c r="B1873" t="s">
        <v>3166</v>
      </c>
      <c r="C1873" s="2">
        <v>295</v>
      </c>
      <c r="D1873" s="2">
        <v>230</v>
      </c>
      <c r="E1873" t="s">
        <v>7027</v>
      </c>
      <c r="F1873" t="s">
        <v>7037</v>
      </c>
      <c r="G1873" s="2">
        <v>65</v>
      </c>
      <c r="H1873" s="11">
        <v>0.22033898305084745</v>
      </c>
      <c r="I1873">
        <v>0</v>
      </c>
      <c r="J1873" t="str">
        <f>IF(OR(F1873="History &amp; War", F1873="Economy &amp; Educational &amp; Science", F1873="Psychology &amp; Spirituality &amp; Esotericism"), "Interesting", "Not interesing")</f>
        <v>Not interesing</v>
      </c>
    </row>
    <row r="1874" spans="1:10" x14ac:dyDescent="0.2">
      <c r="A1874" t="s">
        <v>4300</v>
      </c>
      <c r="B1874" t="s">
        <v>3634</v>
      </c>
      <c r="C1874" s="2">
        <v>99</v>
      </c>
      <c r="D1874" s="2">
        <v>65</v>
      </c>
      <c r="E1874" t="s">
        <v>7027</v>
      </c>
      <c r="F1874" t="s">
        <v>7037</v>
      </c>
      <c r="G1874" s="2">
        <v>34</v>
      </c>
      <c r="H1874" s="11">
        <v>0.34343434343434343</v>
      </c>
      <c r="I1874">
        <v>0</v>
      </c>
      <c r="J1874" t="str">
        <f>IF(OR(F1874="History &amp; War", F1874="Economy &amp; Educational &amp; Science", F1874="Psychology &amp; Spirituality &amp; Esotericism"), "Interesting", "Not interesing")</f>
        <v>Not interesing</v>
      </c>
    </row>
    <row r="1875" spans="1:10" x14ac:dyDescent="0.2">
      <c r="A1875" t="s">
        <v>4301</v>
      </c>
      <c r="B1875" t="s">
        <v>4302</v>
      </c>
      <c r="C1875" s="2">
        <v>312</v>
      </c>
      <c r="D1875" s="2">
        <v>284</v>
      </c>
      <c r="E1875" t="s">
        <v>7029</v>
      </c>
      <c r="F1875" t="s">
        <v>7036</v>
      </c>
      <c r="G1875" s="2">
        <v>28</v>
      </c>
      <c r="H1875" s="11">
        <v>8.9743589743589744E-2</v>
      </c>
      <c r="I1875">
        <v>0</v>
      </c>
      <c r="J1875" t="str">
        <f>IF(OR(F1875="History &amp; War", F1875="Economy &amp; Educational &amp; Science", F1875="Psychology &amp; Spirituality &amp; Esotericism"), "Interesting", "Not interesing")</f>
        <v>Not interesing</v>
      </c>
    </row>
    <row r="1876" spans="1:10" x14ac:dyDescent="0.2">
      <c r="A1876" t="s">
        <v>4304</v>
      </c>
      <c r="B1876" t="s">
        <v>678</v>
      </c>
      <c r="C1876" s="2">
        <v>179</v>
      </c>
      <c r="D1876" s="2">
        <v>134</v>
      </c>
      <c r="E1876" t="s">
        <v>7027</v>
      </c>
      <c r="F1876" t="s">
        <v>7037</v>
      </c>
      <c r="G1876" s="2">
        <v>45</v>
      </c>
      <c r="H1876" s="11">
        <v>0.25139664804469275</v>
      </c>
      <c r="I1876">
        <v>0</v>
      </c>
      <c r="J1876" t="str">
        <f>IF(OR(F1876="History &amp; War", F1876="Economy &amp; Educational &amp; Science", F1876="Psychology &amp; Spirituality &amp; Esotericism"), "Interesting", "Not interesing")</f>
        <v>Not interesing</v>
      </c>
    </row>
    <row r="1877" spans="1:10" x14ac:dyDescent="0.2">
      <c r="A1877" t="s">
        <v>4305</v>
      </c>
      <c r="B1877" t="s">
        <v>4306</v>
      </c>
      <c r="C1877" s="2">
        <v>325</v>
      </c>
      <c r="D1877" s="2">
        <v>260</v>
      </c>
      <c r="E1877" t="s">
        <v>7027</v>
      </c>
      <c r="F1877" t="s">
        <v>7037</v>
      </c>
      <c r="G1877" s="2">
        <v>65</v>
      </c>
      <c r="H1877" s="11">
        <v>0.2</v>
      </c>
      <c r="I1877">
        <v>0</v>
      </c>
      <c r="J1877" t="str">
        <f>IF(OR(F1877="History &amp; War", F1877="Economy &amp; Educational &amp; Science", F1877="Psychology &amp; Spirituality &amp; Esotericism"), "Interesting", "Not interesing")</f>
        <v>Not interesing</v>
      </c>
    </row>
    <row r="1878" spans="1:10" x14ac:dyDescent="0.2">
      <c r="A1878" t="s">
        <v>4307</v>
      </c>
      <c r="B1878" t="s">
        <v>4308</v>
      </c>
      <c r="C1878" s="2">
        <v>325</v>
      </c>
      <c r="D1878" s="2">
        <v>267</v>
      </c>
      <c r="E1878" t="s">
        <v>7029</v>
      </c>
      <c r="F1878" t="s">
        <v>7043</v>
      </c>
      <c r="G1878" s="2">
        <v>58</v>
      </c>
      <c r="H1878" s="11">
        <v>0.17846153846153845</v>
      </c>
      <c r="I1878">
        <v>0</v>
      </c>
      <c r="J1878" t="str">
        <f>IF(OR(F1878="History &amp; War", F1878="Economy &amp; Educational &amp; Science", F1878="Psychology &amp; Spirituality &amp; Esotericism"), "Interesting", "Not interesing")</f>
        <v>Interesting</v>
      </c>
    </row>
    <row r="1879" spans="1:10" x14ac:dyDescent="0.2">
      <c r="A1879" t="s">
        <v>4309</v>
      </c>
      <c r="B1879" t="s">
        <v>4310</v>
      </c>
      <c r="C1879" s="2">
        <v>139</v>
      </c>
      <c r="D1879" s="2">
        <v>86</v>
      </c>
      <c r="E1879" t="s">
        <v>7027</v>
      </c>
      <c r="F1879" t="s">
        <v>7037</v>
      </c>
      <c r="G1879" s="2">
        <v>53</v>
      </c>
      <c r="H1879" s="11">
        <v>0.38129496402877699</v>
      </c>
      <c r="I1879">
        <v>0</v>
      </c>
      <c r="J1879" t="str">
        <f>IF(OR(F1879="History &amp; War", F1879="Economy &amp; Educational &amp; Science", F1879="Psychology &amp; Spirituality &amp; Esotericism"), "Interesting", "Not interesing")</f>
        <v>Not interesing</v>
      </c>
    </row>
    <row r="1880" spans="1:10" x14ac:dyDescent="0.2">
      <c r="A1880" t="s">
        <v>4311</v>
      </c>
      <c r="B1880" t="s">
        <v>4312</v>
      </c>
      <c r="C1880" s="2">
        <v>357</v>
      </c>
      <c r="D1880" s="2">
        <v>275</v>
      </c>
      <c r="E1880" t="s">
        <v>7029</v>
      </c>
      <c r="F1880" t="s">
        <v>7037</v>
      </c>
      <c r="G1880" s="2">
        <v>82</v>
      </c>
      <c r="H1880" s="11">
        <v>0.22969187675070027</v>
      </c>
      <c r="I1880">
        <v>0</v>
      </c>
      <c r="J1880" t="str">
        <f>IF(OR(F1880="History &amp; War", F1880="Economy &amp; Educational &amp; Science", F1880="Psychology &amp; Spirituality &amp; Esotericism"), "Interesting", "Not interesing")</f>
        <v>Not interesing</v>
      </c>
    </row>
    <row r="1881" spans="1:10" x14ac:dyDescent="0.2">
      <c r="A1881" t="s">
        <v>4313</v>
      </c>
      <c r="B1881" t="s">
        <v>4314</v>
      </c>
      <c r="C1881" s="2">
        <v>349</v>
      </c>
      <c r="D1881" s="2">
        <v>311</v>
      </c>
      <c r="E1881" t="s">
        <v>7027</v>
      </c>
      <c r="F1881" t="s">
        <v>7036</v>
      </c>
      <c r="G1881" s="2">
        <v>38</v>
      </c>
      <c r="H1881" s="11">
        <v>0.10888252148997135</v>
      </c>
      <c r="I1881">
        <v>0</v>
      </c>
      <c r="J1881" t="str">
        <f>IF(OR(F1881="History &amp; War", F1881="Economy &amp; Educational &amp; Science", F1881="Psychology &amp; Spirituality &amp; Esotericism"), "Interesting", "Not interesing")</f>
        <v>Not interesing</v>
      </c>
    </row>
    <row r="1882" spans="1:10" x14ac:dyDescent="0.2">
      <c r="A1882" t="s">
        <v>4315</v>
      </c>
      <c r="B1882" t="s">
        <v>4316</v>
      </c>
      <c r="C1882" s="2">
        <v>268</v>
      </c>
      <c r="D1882" s="2">
        <v>206</v>
      </c>
      <c r="E1882" t="s">
        <v>7027</v>
      </c>
      <c r="F1882" t="s">
        <v>7037</v>
      </c>
      <c r="G1882" s="2">
        <v>62</v>
      </c>
      <c r="H1882" s="11">
        <v>0.23134328358208955</v>
      </c>
      <c r="I1882">
        <v>0</v>
      </c>
      <c r="J1882" t="str">
        <f>IF(OR(F1882="History &amp; War", F1882="Economy &amp; Educational &amp; Science", F1882="Psychology &amp; Spirituality &amp; Esotericism"), "Interesting", "Not interesing")</f>
        <v>Not interesing</v>
      </c>
    </row>
    <row r="1883" spans="1:10" x14ac:dyDescent="0.2">
      <c r="A1883" t="s">
        <v>4318</v>
      </c>
      <c r="B1883" t="s">
        <v>4319</v>
      </c>
      <c r="C1883" s="2">
        <v>670</v>
      </c>
      <c r="D1883" s="2">
        <v>590</v>
      </c>
      <c r="E1883" t="s">
        <v>7029</v>
      </c>
      <c r="F1883" t="s">
        <v>7042</v>
      </c>
      <c r="G1883" s="2">
        <v>80</v>
      </c>
      <c r="H1883" s="11">
        <v>0.11940298507462686</v>
      </c>
      <c r="I1883">
        <v>0</v>
      </c>
      <c r="J1883" t="str">
        <f>IF(OR(F1883="History &amp; War", F1883="Economy &amp; Educational &amp; Science", F1883="Psychology &amp; Spirituality &amp; Esotericism"), "Interesting", "Not interesing")</f>
        <v>Not interesing</v>
      </c>
    </row>
    <row r="1884" spans="1:10" x14ac:dyDescent="0.2">
      <c r="A1884" t="s">
        <v>4320</v>
      </c>
      <c r="B1884" t="s">
        <v>4321</v>
      </c>
      <c r="C1884" s="2">
        <v>295</v>
      </c>
      <c r="D1884" s="2">
        <v>162</v>
      </c>
      <c r="E1884" t="s">
        <v>7027</v>
      </c>
      <c r="F1884" t="s">
        <v>7037</v>
      </c>
      <c r="G1884" s="2">
        <v>133</v>
      </c>
      <c r="H1884" s="11">
        <v>0.45084745762711864</v>
      </c>
      <c r="I1884">
        <v>0</v>
      </c>
      <c r="J1884" t="str">
        <f>IF(OR(F1884="History &amp; War", F1884="Economy &amp; Educational &amp; Science", F1884="Psychology &amp; Spirituality &amp; Esotericism"), "Interesting", "Not interesing")</f>
        <v>Not interesing</v>
      </c>
    </row>
    <row r="1885" spans="1:10" x14ac:dyDescent="0.2">
      <c r="A1885" t="s">
        <v>4324</v>
      </c>
      <c r="B1885" t="s">
        <v>4325</v>
      </c>
      <c r="C1885" s="2">
        <v>223</v>
      </c>
      <c r="D1885" s="2">
        <v>136</v>
      </c>
      <c r="E1885" t="s">
        <v>7027</v>
      </c>
      <c r="F1885" t="s">
        <v>7039</v>
      </c>
      <c r="G1885" s="2">
        <v>87</v>
      </c>
      <c r="H1885" s="11">
        <v>0.39013452914798208</v>
      </c>
      <c r="I1885">
        <v>0</v>
      </c>
      <c r="J1885" t="str">
        <f>IF(OR(F1885="History &amp; War", F1885="Economy &amp; Educational &amp; Science", F1885="Psychology &amp; Spirituality &amp; Esotericism"), "Interesting", "Not interesing")</f>
        <v>Not interesing</v>
      </c>
    </row>
    <row r="1886" spans="1:10" x14ac:dyDescent="0.2">
      <c r="A1886" t="s">
        <v>4326</v>
      </c>
      <c r="B1886" t="s">
        <v>4327</v>
      </c>
      <c r="C1886" s="2">
        <v>139</v>
      </c>
      <c r="D1886" s="2">
        <v>64</v>
      </c>
      <c r="E1886" t="s">
        <v>7029</v>
      </c>
      <c r="F1886" t="s">
        <v>7037</v>
      </c>
      <c r="G1886" s="2">
        <v>75</v>
      </c>
      <c r="H1886" s="11">
        <v>0.53956834532374098</v>
      </c>
      <c r="I1886">
        <v>0</v>
      </c>
      <c r="J1886" t="str">
        <f>IF(OR(F1886="History &amp; War", F1886="Economy &amp; Educational &amp; Science", F1886="Psychology &amp; Spirituality &amp; Esotericism"), "Interesting", "Not interesing")</f>
        <v>Not interesing</v>
      </c>
    </row>
    <row r="1887" spans="1:10" x14ac:dyDescent="0.2">
      <c r="A1887" t="s">
        <v>4328</v>
      </c>
      <c r="B1887" t="s">
        <v>4329</v>
      </c>
      <c r="C1887" s="2">
        <v>599</v>
      </c>
      <c r="D1887" s="2">
        <v>395</v>
      </c>
      <c r="E1887" t="s">
        <v>7027</v>
      </c>
      <c r="F1887" t="s">
        <v>7043</v>
      </c>
      <c r="G1887" s="2">
        <v>204</v>
      </c>
      <c r="H1887" s="11">
        <v>0.34056761268781305</v>
      </c>
      <c r="I1887">
        <v>0</v>
      </c>
      <c r="J1887" t="str">
        <f>IF(OR(F1887="History &amp; War", F1887="Economy &amp; Educational &amp; Science", F1887="Psychology &amp; Spirituality &amp; Esotericism"), "Interesting", "Not interesing")</f>
        <v>Interesting</v>
      </c>
    </row>
    <row r="1888" spans="1:10" x14ac:dyDescent="0.2">
      <c r="A1888" t="s">
        <v>4330</v>
      </c>
      <c r="B1888" t="s">
        <v>4331</v>
      </c>
      <c r="C1888" s="2">
        <v>279</v>
      </c>
      <c r="D1888" s="2">
        <v>126</v>
      </c>
      <c r="E1888" t="s">
        <v>7027</v>
      </c>
      <c r="F1888" t="s">
        <v>7037</v>
      </c>
      <c r="G1888" s="2">
        <v>153</v>
      </c>
      <c r="H1888" s="11">
        <v>0.54838709677419351</v>
      </c>
      <c r="I1888">
        <v>0</v>
      </c>
      <c r="J1888" t="str">
        <f>IF(OR(F1888="History &amp; War", F1888="Economy &amp; Educational &amp; Science", F1888="Psychology &amp; Spirituality &amp; Esotericism"), "Interesting", "Not interesing")</f>
        <v>Not interesing</v>
      </c>
    </row>
    <row r="1889" spans="1:10" x14ac:dyDescent="0.2">
      <c r="A1889" t="s">
        <v>4335</v>
      </c>
      <c r="B1889" t="s">
        <v>3021</v>
      </c>
      <c r="C1889" s="2">
        <v>536</v>
      </c>
      <c r="D1889" s="2">
        <v>338</v>
      </c>
      <c r="E1889" t="s">
        <v>7029</v>
      </c>
      <c r="F1889" t="s">
        <v>7042</v>
      </c>
      <c r="G1889" s="2">
        <v>198</v>
      </c>
      <c r="H1889" s="11">
        <v>0.36940298507462688</v>
      </c>
      <c r="I1889">
        <v>0</v>
      </c>
      <c r="J1889" t="str">
        <f>IF(OR(F1889="History &amp; War", F1889="Economy &amp; Educational &amp; Science", F1889="Psychology &amp; Spirituality &amp; Esotericism"), "Interesting", "Not interesing")</f>
        <v>Not interesing</v>
      </c>
    </row>
    <row r="1890" spans="1:10" x14ac:dyDescent="0.2">
      <c r="A1890" t="s">
        <v>4338</v>
      </c>
      <c r="B1890" t="s">
        <v>4339</v>
      </c>
      <c r="C1890" s="2">
        <v>329</v>
      </c>
      <c r="D1890" s="2">
        <v>247</v>
      </c>
      <c r="E1890" t="s">
        <v>7027</v>
      </c>
      <c r="F1890" t="s">
        <v>7044</v>
      </c>
      <c r="G1890" s="2">
        <v>82</v>
      </c>
      <c r="H1890" s="11">
        <v>0.24924012158054712</v>
      </c>
      <c r="I1890">
        <v>0</v>
      </c>
      <c r="J1890" t="str">
        <f>IF(OR(F1890="History &amp; War", F1890="Economy &amp; Educational &amp; Science", F1890="Psychology &amp; Spirituality &amp; Esotericism"), "Interesting", "Not interesing")</f>
        <v>Interesting</v>
      </c>
    </row>
    <row r="1891" spans="1:10" x14ac:dyDescent="0.2">
      <c r="A1891" t="s">
        <v>4340</v>
      </c>
      <c r="B1891" t="s">
        <v>4341</v>
      </c>
      <c r="C1891" s="2">
        <v>591</v>
      </c>
      <c r="D1891" s="2">
        <v>467</v>
      </c>
      <c r="E1891" t="s">
        <v>7029</v>
      </c>
      <c r="F1891" t="s">
        <v>7045</v>
      </c>
      <c r="G1891" s="2">
        <v>124</v>
      </c>
      <c r="H1891" s="11">
        <v>0.20981387478849409</v>
      </c>
      <c r="I1891">
        <v>0</v>
      </c>
      <c r="J1891" t="str">
        <f>IF(OR(F1891="History &amp; War", F1891="Economy &amp; Educational &amp; Science", F1891="Psychology &amp; Spirituality &amp; Esotericism"), "Interesting", "Not interesing")</f>
        <v>Not interesing</v>
      </c>
    </row>
    <row r="1892" spans="1:10" x14ac:dyDescent="0.2">
      <c r="A1892" t="s">
        <v>4343</v>
      </c>
      <c r="B1892" t="s">
        <v>4344</v>
      </c>
      <c r="C1892" s="2">
        <v>357</v>
      </c>
      <c r="D1892" s="2">
        <v>296</v>
      </c>
      <c r="E1892" t="s">
        <v>7027</v>
      </c>
      <c r="F1892" t="s">
        <v>7043</v>
      </c>
      <c r="G1892" s="2">
        <v>61</v>
      </c>
      <c r="H1892" s="11">
        <v>0.17086834733893558</v>
      </c>
      <c r="I1892">
        <v>0</v>
      </c>
      <c r="J1892" t="str">
        <f>IF(OR(F1892="History &amp; War", F1892="Economy &amp; Educational &amp; Science", F1892="Psychology &amp; Spirituality &amp; Esotericism"), "Interesting", "Not interesing")</f>
        <v>Interesting</v>
      </c>
    </row>
    <row r="1893" spans="1:10" x14ac:dyDescent="0.2">
      <c r="A1893" t="s">
        <v>4346</v>
      </c>
      <c r="B1893" t="s">
        <v>4347</v>
      </c>
      <c r="C1893" s="2">
        <v>890</v>
      </c>
      <c r="D1893" s="2">
        <v>783</v>
      </c>
      <c r="E1893" t="s">
        <v>7029</v>
      </c>
      <c r="F1893" t="s">
        <v>7042</v>
      </c>
      <c r="G1893" s="2">
        <v>107</v>
      </c>
      <c r="H1893" s="11">
        <v>0.12022471910112359</v>
      </c>
      <c r="I1893">
        <v>0</v>
      </c>
      <c r="J1893" t="str">
        <f>IF(OR(F1893="History &amp; War", F1893="Economy &amp; Educational &amp; Science", F1893="Psychology &amp; Spirituality &amp; Esotericism"), "Interesting", "Not interesing")</f>
        <v>Not interesing</v>
      </c>
    </row>
    <row r="1894" spans="1:10" x14ac:dyDescent="0.2">
      <c r="A1894" t="s">
        <v>4350</v>
      </c>
      <c r="B1894" t="s">
        <v>4351</v>
      </c>
      <c r="C1894" s="2">
        <v>268</v>
      </c>
      <c r="D1894" s="2">
        <v>180</v>
      </c>
      <c r="E1894" t="s">
        <v>7029</v>
      </c>
      <c r="F1894" t="s">
        <v>7037</v>
      </c>
      <c r="G1894" s="2">
        <v>88</v>
      </c>
      <c r="H1894" s="11">
        <v>0.32835820895522388</v>
      </c>
      <c r="I1894">
        <v>0</v>
      </c>
      <c r="J1894" t="str">
        <f>IF(OR(F1894="History &amp; War", F1894="Economy &amp; Educational &amp; Science", F1894="Psychology &amp; Spirituality &amp; Esotericism"), "Interesting", "Not interesing")</f>
        <v>Not interesing</v>
      </c>
    </row>
    <row r="1895" spans="1:10" x14ac:dyDescent="0.2">
      <c r="A1895" t="s">
        <v>4352</v>
      </c>
      <c r="B1895" t="s">
        <v>4353</v>
      </c>
      <c r="C1895" s="2">
        <v>827</v>
      </c>
      <c r="D1895" s="2">
        <v>753</v>
      </c>
      <c r="E1895" t="s">
        <v>7029</v>
      </c>
      <c r="F1895" t="s">
        <v>7041</v>
      </c>
      <c r="G1895" s="2">
        <v>74</v>
      </c>
      <c r="H1895" s="11">
        <v>8.9480048367593712E-2</v>
      </c>
      <c r="I1895">
        <v>0</v>
      </c>
      <c r="J1895" t="str">
        <f>IF(OR(F1895="History &amp; War", F1895="Economy &amp; Educational &amp; Science", F1895="Psychology &amp; Spirituality &amp; Esotericism"), "Interesting", "Not interesing")</f>
        <v>Interesting</v>
      </c>
    </row>
    <row r="1896" spans="1:10" x14ac:dyDescent="0.2">
      <c r="A1896" t="s">
        <v>4355</v>
      </c>
      <c r="B1896" t="s">
        <v>4356</v>
      </c>
      <c r="C1896" s="2">
        <v>312</v>
      </c>
      <c r="D1896" s="2">
        <v>268</v>
      </c>
      <c r="E1896" t="s">
        <v>7027</v>
      </c>
      <c r="F1896" t="s">
        <v>7039</v>
      </c>
      <c r="G1896" s="2">
        <v>44</v>
      </c>
      <c r="H1896" s="11">
        <v>0.14102564102564102</v>
      </c>
      <c r="I1896">
        <v>0</v>
      </c>
      <c r="J1896" t="str">
        <f>IF(OR(F1896="History &amp; War", F1896="Economy &amp; Educational &amp; Science", F1896="Psychology &amp; Spirituality &amp; Esotericism"), "Interesting", "Not interesing")</f>
        <v>Not interesing</v>
      </c>
    </row>
    <row r="1897" spans="1:10" x14ac:dyDescent="0.2">
      <c r="A1897" t="s">
        <v>4357</v>
      </c>
      <c r="B1897" t="s">
        <v>4358</v>
      </c>
      <c r="C1897" s="2">
        <v>250</v>
      </c>
      <c r="D1897" s="2">
        <v>210</v>
      </c>
      <c r="E1897" t="s">
        <v>7027</v>
      </c>
      <c r="F1897" t="s">
        <v>7039</v>
      </c>
      <c r="G1897" s="2">
        <v>40</v>
      </c>
      <c r="H1897" s="11">
        <v>0.16</v>
      </c>
      <c r="I1897">
        <v>0</v>
      </c>
      <c r="J1897" t="str">
        <f>IF(OR(F1897="History &amp; War", F1897="Economy &amp; Educational &amp; Science", F1897="Psychology &amp; Spirituality &amp; Esotericism"), "Interesting", "Not interesing")</f>
        <v>Not interesing</v>
      </c>
    </row>
    <row r="1898" spans="1:10" x14ac:dyDescent="0.2">
      <c r="A1898" t="s">
        <v>4359</v>
      </c>
      <c r="B1898" t="s">
        <v>4360</v>
      </c>
      <c r="C1898" s="2">
        <v>552</v>
      </c>
      <c r="D1898" s="2">
        <v>386</v>
      </c>
      <c r="E1898" t="s">
        <v>7029</v>
      </c>
      <c r="F1898" t="s">
        <v>7041</v>
      </c>
      <c r="G1898" s="2">
        <v>166</v>
      </c>
      <c r="H1898" s="11">
        <v>0.30072463768115942</v>
      </c>
      <c r="I1898">
        <v>0</v>
      </c>
      <c r="J1898" t="str">
        <f>IF(OR(F1898="History &amp; War", F1898="Economy &amp; Educational &amp; Science", F1898="Psychology &amp; Spirituality &amp; Esotericism"), "Interesting", "Not interesing")</f>
        <v>Interesting</v>
      </c>
    </row>
    <row r="1899" spans="1:10" x14ac:dyDescent="0.2">
      <c r="A1899" t="s">
        <v>4361</v>
      </c>
      <c r="B1899" t="s">
        <v>4362</v>
      </c>
      <c r="C1899" s="2">
        <v>669</v>
      </c>
      <c r="D1899" s="2">
        <v>227</v>
      </c>
      <c r="E1899" t="s">
        <v>7029</v>
      </c>
      <c r="F1899" t="s">
        <v>7038</v>
      </c>
      <c r="G1899" s="2">
        <v>442</v>
      </c>
      <c r="H1899" s="11">
        <v>0.66068759342301941</v>
      </c>
      <c r="I1899">
        <v>0</v>
      </c>
      <c r="J1899" t="str">
        <f>IF(OR(F1899="History &amp; War", F1899="Economy &amp; Educational &amp; Science", F1899="Psychology &amp; Spirituality &amp; Esotericism"), "Interesting", "Not interesing")</f>
        <v>Not interesing</v>
      </c>
    </row>
    <row r="1900" spans="1:10" x14ac:dyDescent="0.2">
      <c r="A1900" t="s">
        <v>4363</v>
      </c>
      <c r="B1900" t="s">
        <v>4364</v>
      </c>
      <c r="C1900" s="2">
        <v>294</v>
      </c>
      <c r="D1900" s="2">
        <v>221</v>
      </c>
      <c r="E1900" t="s">
        <v>7027</v>
      </c>
      <c r="F1900" t="s">
        <v>7037</v>
      </c>
      <c r="G1900" s="2">
        <v>73</v>
      </c>
      <c r="H1900" s="11">
        <v>0.24829931972789115</v>
      </c>
      <c r="I1900">
        <v>0</v>
      </c>
      <c r="J1900" t="str">
        <f>IF(OR(F1900="History &amp; War", F1900="Economy &amp; Educational &amp; Science", F1900="Psychology &amp; Spirituality &amp; Esotericism"), "Interesting", "Not interesing")</f>
        <v>Not interesing</v>
      </c>
    </row>
    <row r="1901" spans="1:10" x14ac:dyDescent="0.2">
      <c r="A1901" t="s">
        <v>4367</v>
      </c>
      <c r="B1901" t="s">
        <v>4368</v>
      </c>
      <c r="C1901" s="2">
        <v>849</v>
      </c>
      <c r="D1901" s="2">
        <v>747</v>
      </c>
      <c r="E1901" t="s">
        <v>7029</v>
      </c>
      <c r="F1901" t="s">
        <v>7042</v>
      </c>
      <c r="G1901" s="2">
        <v>102</v>
      </c>
      <c r="H1901" s="11">
        <v>0.12014134275618374</v>
      </c>
      <c r="I1901">
        <v>0</v>
      </c>
      <c r="J1901" t="str">
        <f>IF(OR(F1901="History &amp; War", F1901="Economy &amp; Educational &amp; Science", F1901="Psychology &amp; Spirituality &amp; Esotericism"), "Interesting", "Not interesing")</f>
        <v>Not interesing</v>
      </c>
    </row>
    <row r="1902" spans="1:10" x14ac:dyDescent="0.2">
      <c r="A1902" t="s">
        <v>4374</v>
      </c>
      <c r="B1902" t="s">
        <v>4375</v>
      </c>
      <c r="C1902" s="2">
        <v>726</v>
      </c>
      <c r="D1902" s="2">
        <v>479</v>
      </c>
      <c r="E1902" t="s">
        <v>7029</v>
      </c>
      <c r="F1902" t="s">
        <v>7041</v>
      </c>
      <c r="G1902" s="2">
        <v>247</v>
      </c>
      <c r="H1902" s="11">
        <v>0.34022038567493113</v>
      </c>
      <c r="I1902">
        <v>0</v>
      </c>
      <c r="J1902" t="str">
        <f>IF(OR(F1902="History &amp; War", F1902="Economy &amp; Educational &amp; Science", F1902="Psychology &amp; Spirituality &amp; Esotericism"), "Interesting", "Not interesing")</f>
        <v>Interesting</v>
      </c>
    </row>
    <row r="1903" spans="1:10" x14ac:dyDescent="0.2">
      <c r="A1903" t="s">
        <v>4376</v>
      </c>
      <c r="B1903" t="s">
        <v>4377</v>
      </c>
      <c r="C1903" s="2">
        <v>357</v>
      </c>
      <c r="D1903" s="2">
        <v>318</v>
      </c>
      <c r="E1903" t="s">
        <v>7029</v>
      </c>
      <c r="F1903" t="s">
        <v>7041</v>
      </c>
      <c r="G1903" s="2">
        <v>39</v>
      </c>
      <c r="H1903" s="11">
        <v>0.1092436974789916</v>
      </c>
      <c r="I1903">
        <v>0</v>
      </c>
      <c r="J1903" t="str">
        <f>IF(OR(F1903="History &amp; War", F1903="Economy &amp; Educational &amp; Science", F1903="Psychology &amp; Spirituality &amp; Esotericism"), "Interesting", "Not interesing")</f>
        <v>Interesting</v>
      </c>
    </row>
    <row r="1904" spans="1:10" x14ac:dyDescent="0.2">
      <c r="A1904" t="s">
        <v>4378</v>
      </c>
      <c r="B1904" t="s">
        <v>2216</v>
      </c>
      <c r="C1904" s="2">
        <v>129</v>
      </c>
      <c r="D1904" s="2">
        <v>103</v>
      </c>
      <c r="E1904" t="s">
        <v>7027</v>
      </c>
      <c r="F1904" t="s">
        <v>7037</v>
      </c>
      <c r="G1904" s="2">
        <v>26</v>
      </c>
      <c r="H1904" s="11">
        <v>0.20155038759689922</v>
      </c>
      <c r="I1904">
        <v>0</v>
      </c>
      <c r="J1904" t="str">
        <f>IF(OR(F1904="History &amp; War", F1904="Economy &amp; Educational &amp; Science", F1904="Psychology &amp; Spirituality &amp; Esotericism"), "Interesting", "Not interesing")</f>
        <v>Not interesing</v>
      </c>
    </row>
    <row r="1905" spans="1:10" x14ac:dyDescent="0.2">
      <c r="A1905" t="s">
        <v>4381</v>
      </c>
      <c r="B1905" t="s">
        <v>4252</v>
      </c>
      <c r="C1905" s="2">
        <v>268</v>
      </c>
      <c r="D1905" s="2">
        <v>182</v>
      </c>
      <c r="E1905" t="s">
        <v>7027</v>
      </c>
      <c r="F1905" t="s">
        <v>7039</v>
      </c>
      <c r="G1905" s="2">
        <v>86</v>
      </c>
      <c r="H1905" s="11">
        <v>0.32089552238805968</v>
      </c>
      <c r="I1905">
        <v>0</v>
      </c>
      <c r="J1905" t="str">
        <f>IF(OR(F1905="History &amp; War", F1905="Economy &amp; Educational &amp; Science", F1905="Psychology &amp; Spirituality &amp; Esotericism"), "Interesting", "Not interesing")</f>
        <v>Not interesing</v>
      </c>
    </row>
    <row r="1906" spans="1:10" x14ac:dyDescent="0.2">
      <c r="A1906" t="s">
        <v>4382</v>
      </c>
      <c r="B1906" t="s">
        <v>2216</v>
      </c>
      <c r="C1906" s="2">
        <v>149</v>
      </c>
      <c r="D1906" s="2">
        <v>94</v>
      </c>
      <c r="E1906" t="s">
        <v>7027</v>
      </c>
      <c r="F1906" t="s">
        <v>7036</v>
      </c>
      <c r="G1906" s="2">
        <v>55</v>
      </c>
      <c r="H1906" s="11">
        <v>0.36912751677852351</v>
      </c>
      <c r="I1906">
        <v>0</v>
      </c>
      <c r="J1906" t="str">
        <f>IF(OR(F1906="History &amp; War", F1906="Economy &amp; Educational &amp; Science", F1906="Psychology &amp; Spirituality &amp; Esotericism"), "Interesting", "Not interesing")</f>
        <v>Not interesing</v>
      </c>
    </row>
    <row r="1907" spans="1:10" x14ac:dyDescent="0.2">
      <c r="A1907" t="s">
        <v>4385</v>
      </c>
      <c r="B1907" t="s">
        <v>4386</v>
      </c>
      <c r="C1907" s="2">
        <v>268</v>
      </c>
      <c r="D1907" s="2">
        <v>209</v>
      </c>
      <c r="E1907" t="s">
        <v>7027</v>
      </c>
      <c r="F1907" t="s">
        <v>7036</v>
      </c>
      <c r="G1907" s="2">
        <v>59</v>
      </c>
      <c r="H1907" s="11">
        <v>0.22014925373134328</v>
      </c>
      <c r="I1907">
        <v>0</v>
      </c>
      <c r="J1907" t="str">
        <f>IF(OR(F1907="History &amp; War", F1907="Economy &amp; Educational &amp; Science", F1907="Psychology &amp; Spirituality &amp; Esotericism"), "Interesting", "Not interesing")</f>
        <v>Not interesing</v>
      </c>
    </row>
    <row r="1908" spans="1:10" x14ac:dyDescent="0.2">
      <c r="A1908" t="s">
        <v>4387</v>
      </c>
      <c r="B1908" t="s">
        <v>4388</v>
      </c>
      <c r="C1908" s="2">
        <v>499</v>
      </c>
      <c r="D1908" s="2">
        <v>459</v>
      </c>
      <c r="E1908" t="s">
        <v>7027</v>
      </c>
      <c r="F1908" t="s">
        <v>7039</v>
      </c>
      <c r="G1908" s="2">
        <v>40</v>
      </c>
      <c r="H1908" s="11">
        <v>8.0160320641282562E-2</v>
      </c>
      <c r="I1908">
        <v>0</v>
      </c>
      <c r="J1908" t="str">
        <f>IF(OR(F1908="History &amp; War", F1908="Economy &amp; Educational &amp; Science", F1908="Psychology &amp; Spirituality &amp; Esotericism"), "Interesting", "Not interesing")</f>
        <v>Not interesing</v>
      </c>
    </row>
    <row r="1909" spans="1:10" x14ac:dyDescent="0.2">
      <c r="A1909" t="s">
        <v>4389</v>
      </c>
      <c r="B1909" t="s">
        <v>4390</v>
      </c>
      <c r="C1909" s="2">
        <v>707</v>
      </c>
      <c r="D1909" s="2">
        <v>445</v>
      </c>
      <c r="E1909" t="s">
        <v>7029</v>
      </c>
      <c r="F1909" t="s">
        <v>7042</v>
      </c>
      <c r="G1909" s="2">
        <v>262</v>
      </c>
      <c r="H1909" s="11">
        <v>0.37057991513437055</v>
      </c>
      <c r="I1909">
        <v>0</v>
      </c>
      <c r="J1909" t="str">
        <f>IF(OR(F1909="History &amp; War", F1909="Economy &amp; Educational &amp; Science", F1909="Psychology &amp; Spirituality &amp; Esotericism"), "Interesting", "Not interesing")</f>
        <v>Not interesing</v>
      </c>
    </row>
    <row r="1910" spans="1:10" x14ac:dyDescent="0.2">
      <c r="A1910" t="s">
        <v>4391</v>
      </c>
      <c r="B1910" t="s">
        <v>4392</v>
      </c>
      <c r="C1910" s="2">
        <v>402</v>
      </c>
      <c r="D1910" s="2">
        <v>334</v>
      </c>
      <c r="E1910" t="s">
        <v>7027</v>
      </c>
      <c r="F1910" t="s">
        <v>7037</v>
      </c>
      <c r="G1910" s="2">
        <v>68</v>
      </c>
      <c r="H1910" s="11">
        <v>0.1691542288557214</v>
      </c>
      <c r="I1910">
        <v>0</v>
      </c>
      <c r="J1910" t="str">
        <f>IF(OR(F1910="History &amp; War", F1910="Economy &amp; Educational &amp; Science", F1910="Psychology &amp; Spirituality &amp; Esotericism"), "Interesting", "Not interesing")</f>
        <v>Not interesing</v>
      </c>
    </row>
    <row r="1911" spans="1:10" x14ac:dyDescent="0.2">
      <c r="A1911" t="s">
        <v>4393</v>
      </c>
      <c r="B1911" t="s">
        <v>4394</v>
      </c>
      <c r="C1911" s="2">
        <v>1090</v>
      </c>
      <c r="D1911" s="2">
        <v>730</v>
      </c>
      <c r="E1911" t="s">
        <v>7027</v>
      </c>
      <c r="F1911" t="s">
        <v>7044</v>
      </c>
      <c r="G1911" s="2">
        <v>360</v>
      </c>
      <c r="H1911" s="11">
        <v>0.33027522935779818</v>
      </c>
      <c r="I1911">
        <v>0</v>
      </c>
      <c r="J1911" t="str">
        <f>IF(OR(F1911="History &amp; War", F1911="Economy &amp; Educational &amp; Science", F1911="Psychology &amp; Spirituality &amp; Esotericism"), "Interesting", "Not interesing")</f>
        <v>Interesting</v>
      </c>
    </row>
    <row r="1912" spans="1:10" x14ac:dyDescent="0.2">
      <c r="A1912" t="s">
        <v>4395</v>
      </c>
      <c r="B1912" t="s">
        <v>4396</v>
      </c>
      <c r="C1912" s="2">
        <v>268</v>
      </c>
      <c r="D1912" s="2">
        <v>222</v>
      </c>
      <c r="E1912" t="s">
        <v>7029</v>
      </c>
      <c r="F1912" t="s">
        <v>7042</v>
      </c>
      <c r="G1912" s="2">
        <v>46</v>
      </c>
      <c r="H1912" s="11">
        <v>0.17164179104477612</v>
      </c>
      <c r="I1912">
        <v>0</v>
      </c>
      <c r="J1912" t="str">
        <f>IF(OR(F1912="History &amp; War", F1912="Economy &amp; Educational &amp; Science", F1912="Psychology &amp; Spirituality &amp; Esotericism"), "Interesting", "Not interesing")</f>
        <v>Not interesing</v>
      </c>
    </row>
    <row r="1913" spans="1:10" x14ac:dyDescent="0.2">
      <c r="A1913" t="s">
        <v>4397</v>
      </c>
      <c r="B1913" t="s">
        <v>4398</v>
      </c>
      <c r="C1913" s="2">
        <v>416</v>
      </c>
      <c r="D1913" s="2">
        <v>404</v>
      </c>
      <c r="E1913" t="s">
        <v>7029</v>
      </c>
      <c r="F1913" t="s">
        <v>7042</v>
      </c>
      <c r="G1913" s="2">
        <v>12</v>
      </c>
      <c r="H1913" s="11">
        <v>2.8846153846153848E-2</v>
      </c>
      <c r="I1913">
        <v>0</v>
      </c>
      <c r="J1913" t="str">
        <f>IF(OR(F1913="History &amp; War", F1913="Economy &amp; Educational &amp; Science", F1913="Psychology &amp; Spirituality &amp; Esotericism"), "Interesting", "Not interesing")</f>
        <v>Not interesing</v>
      </c>
    </row>
    <row r="1914" spans="1:10" x14ac:dyDescent="0.2">
      <c r="A1914" t="s">
        <v>4400</v>
      </c>
      <c r="B1914" t="s">
        <v>3902</v>
      </c>
      <c r="C1914" s="2">
        <v>295</v>
      </c>
      <c r="D1914" s="2">
        <v>242</v>
      </c>
      <c r="E1914" t="s">
        <v>7027</v>
      </c>
      <c r="F1914" t="s">
        <v>7039</v>
      </c>
      <c r="G1914" s="2">
        <v>53</v>
      </c>
      <c r="H1914" s="11">
        <v>0.17966101694915254</v>
      </c>
      <c r="I1914">
        <v>0</v>
      </c>
      <c r="J1914" t="str">
        <f>IF(OR(F1914="History &amp; War", F1914="Economy &amp; Educational &amp; Science", F1914="Psychology &amp; Spirituality &amp; Esotericism"), "Interesting", "Not interesing")</f>
        <v>Not interesing</v>
      </c>
    </row>
    <row r="1915" spans="1:10" x14ac:dyDescent="0.2">
      <c r="A1915" t="s">
        <v>4401</v>
      </c>
      <c r="B1915" t="s">
        <v>4402</v>
      </c>
      <c r="C1915" s="2">
        <v>402</v>
      </c>
      <c r="D1915" s="2">
        <v>237</v>
      </c>
      <c r="E1915" t="s">
        <v>7027</v>
      </c>
      <c r="F1915" t="s">
        <v>7038</v>
      </c>
      <c r="G1915" s="2">
        <v>165</v>
      </c>
      <c r="H1915" s="11">
        <v>0.41044776119402987</v>
      </c>
      <c r="I1915">
        <v>0</v>
      </c>
      <c r="J1915" t="str">
        <f>IF(OR(F1915="History &amp; War", F1915="Economy &amp; Educational &amp; Science", F1915="Psychology &amp; Spirituality &amp; Esotericism"), "Interesting", "Not interesing")</f>
        <v>Not interesing</v>
      </c>
    </row>
    <row r="1916" spans="1:10" x14ac:dyDescent="0.2">
      <c r="A1916" t="s">
        <v>4403</v>
      </c>
      <c r="B1916" t="s">
        <v>4404</v>
      </c>
      <c r="C1916" s="2">
        <v>294</v>
      </c>
      <c r="D1916" s="2">
        <v>132</v>
      </c>
      <c r="E1916" t="s">
        <v>7027</v>
      </c>
      <c r="F1916" t="s">
        <v>7038</v>
      </c>
      <c r="G1916" s="2">
        <v>162</v>
      </c>
      <c r="H1916" s="11">
        <v>0.55102040816326525</v>
      </c>
      <c r="I1916">
        <v>0</v>
      </c>
      <c r="J1916" t="str">
        <f>IF(OR(F1916="History &amp; War", F1916="Economy &amp; Educational &amp; Science", F1916="Psychology &amp; Spirituality &amp; Esotericism"), "Interesting", "Not interesing")</f>
        <v>Not interesing</v>
      </c>
    </row>
    <row r="1917" spans="1:10" x14ac:dyDescent="0.2">
      <c r="A1917" t="s">
        <v>4414</v>
      </c>
      <c r="B1917" t="s">
        <v>4415</v>
      </c>
      <c r="C1917" s="2">
        <v>312</v>
      </c>
      <c r="D1917" s="2">
        <v>209</v>
      </c>
      <c r="E1917" t="s">
        <v>7027</v>
      </c>
      <c r="F1917" t="s">
        <v>7044</v>
      </c>
      <c r="G1917" s="2">
        <v>103</v>
      </c>
      <c r="H1917" s="11">
        <v>0.33012820512820512</v>
      </c>
      <c r="I1917">
        <v>0</v>
      </c>
      <c r="J1917" t="str">
        <f>IF(OR(F1917="History &amp; War", F1917="Economy &amp; Educational &amp; Science", F1917="Psychology &amp; Spirituality &amp; Esotericism"), "Interesting", "Not interesing")</f>
        <v>Interesting</v>
      </c>
    </row>
    <row r="1918" spans="1:10" x14ac:dyDescent="0.2">
      <c r="A1918" t="s">
        <v>4416</v>
      </c>
      <c r="B1918" t="s">
        <v>4417</v>
      </c>
      <c r="C1918" s="2">
        <v>268</v>
      </c>
      <c r="D1918" s="2">
        <v>115</v>
      </c>
      <c r="E1918" t="s">
        <v>7027</v>
      </c>
      <c r="F1918" t="s">
        <v>7038</v>
      </c>
      <c r="G1918" s="2">
        <v>153</v>
      </c>
      <c r="H1918" s="11">
        <v>0.57089552238805974</v>
      </c>
      <c r="I1918">
        <v>0</v>
      </c>
      <c r="J1918" t="str">
        <f>IF(OR(F1918="History &amp; War", F1918="Economy &amp; Educational &amp; Science", F1918="Psychology &amp; Spirituality &amp; Esotericism"), "Interesting", "Not interesing")</f>
        <v>Not interesing</v>
      </c>
    </row>
    <row r="1919" spans="1:10" x14ac:dyDescent="0.2">
      <c r="A1919" t="s">
        <v>4418</v>
      </c>
      <c r="B1919" t="s">
        <v>4419</v>
      </c>
      <c r="C1919" s="2">
        <v>250</v>
      </c>
      <c r="D1919" s="2">
        <v>120</v>
      </c>
      <c r="E1919" t="s">
        <v>7027</v>
      </c>
      <c r="F1919" t="s">
        <v>7038</v>
      </c>
      <c r="G1919" s="2">
        <v>130</v>
      </c>
      <c r="H1919" s="11">
        <v>0.52</v>
      </c>
      <c r="I1919">
        <v>0</v>
      </c>
      <c r="J1919" t="str">
        <f>IF(OR(F1919="History &amp; War", F1919="Economy &amp; Educational &amp; Science", F1919="Psychology &amp; Spirituality &amp; Esotericism"), "Interesting", "Not interesing")</f>
        <v>Not interesing</v>
      </c>
    </row>
    <row r="1920" spans="1:10" x14ac:dyDescent="0.2">
      <c r="A1920" t="s">
        <v>4420</v>
      </c>
      <c r="B1920" t="s">
        <v>2216</v>
      </c>
      <c r="C1920" s="2">
        <v>294</v>
      </c>
      <c r="D1920" s="2">
        <v>123</v>
      </c>
      <c r="E1920" t="s">
        <v>7027</v>
      </c>
      <c r="F1920" t="s">
        <v>7038</v>
      </c>
      <c r="G1920" s="2">
        <v>171</v>
      </c>
      <c r="H1920" s="11">
        <v>0.58163265306122447</v>
      </c>
      <c r="I1920">
        <v>0</v>
      </c>
      <c r="J1920" t="str">
        <f>IF(OR(F1920="History &amp; War", F1920="Economy &amp; Educational &amp; Science", F1920="Psychology &amp; Spirituality &amp; Esotericism"), "Interesting", "Not interesing")</f>
        <v>Not interesing</v>
      </c>
    </row>
    <row r="1921" spans="1:10" x14ac:dyDescent="0.2">
      <c r="A1921" t="s">
        <v>4422</v>
      </c>
      <c r="B1921" t="s">
        <v>4423</v>
      </c>
      <c r="C1921" s="2">
        <v>143</v>
      </c>
      <c r="D1921" s="2">
        <v>89</v>
      </c>
      <c r="E1921" t="s">
        <v>7027</v>
      </c>
      <c r="F1921" t="s">
        <v>7043</v>
      </c>
      <c r="G1921" s="2">
        <v>54</v>
      </c>
      <c r="H1921" s="11">
        <v>0.3776223776223776</v>
      </c>
      <c r="I1921">
        <v>0</v>
      </c>
      <c r="J1921" t="str">
        <f>IF(OR(F1921="History &amp; War", F1921="Economy &amp; Educational &amp; Science", F1921="Psychology &amp; Spirituality &amp; Esotericism"), "Interesting", "Not interesing")</f>
        <v>Interesting</v>
      </c>
    </row>
    <row r="1922" spans="1:10" x14ac:dyDescent="0.2">
      <c r="A1922" t="s">
        <v>4426</v>
      </c>
      <c r="B1922" t="s">
        <v>4427</v>
      </c>
      <c r="C1922" s="2">
        <v>268</v>
      </c>
      <c r="D1922" s="2">
        <v>131</v>
      </c>
      <c r="E1922" t="s">
        <v>7027</v>
      </c>
      <c r="F1922" t="s">
        <v>7038</v>
      </c>
      <c r="G1922" s="2">
        <v>137</v>
      </c>
      <c r="H1922" s="11">
        <v>0.51119402985074625</v>
      </c>
      <c r="I1922">
        <v>0</v>
      </c>
      <c r="J1922" t="str">
        <f>IF(OR(F1922="History &amp; War", F1922="Economy &amp; Educational &amp; Science", F1922="Psychology &amp; Spirituality &amp; Esotericism"), "Interesting", "Not interesing")</f>
        <v>Not interesing</v>
      </c>
    </row>
    <row r="1923" spans="1:10" x14ac:dyDescent="0.2">
      <c r="A1923" t="s">
        <v>4428</v>
      </c>
      <c r="B1923" t="s">
        <v>4404</v>
      </c>
      <c r="C1923" s="2">
        <v>294</v>
      </c>
      <c r="D1923" s="2">
        <v>68</v>
      </c>
      <c r="E1923" t="s">
        <v>7027</v>
      </c>
      <c r="F1923" t="s">
        <v>7038</v>
      </c>
      <c r="G1923" s="2">
        <v>226</v>
      </c>
      <c r="H1923" s="11">
        <v>0.76870748299319724</v>
      </c>
      <c r="I1923">
        <v>0</v>
      </c>
      <c r="J1923" t="str">
        <f>IF(OR(F1923="History &amp; War", F1923="Economy &amp; Educational &amp; Science", F1923="Psychology &amp; Spirituality &amp; Esotericism"), "Interesting", "Not interesing")</f>
        <v>Not interesing</v>
      </c>
    </row>
    <row r="1924" spans="1:10" x14ac:dyDescent="0.2">
      <c r="A1924" t="s">
        <v>4429</v>
      </c>
      <c r="B1924" t="s">
        <v>3094</v>
      </c>
      <c r="C1924" s="2">
        <v>536</v>
      </c>
      <c r="D1924" s="2">
        <v>364</v>
      </c>
      <c r="E1924" t="s">
        <v>7029</v>
      </c>
      <c r="F1924" t="s">
        <v>7037</v>
      </c>
      <c r="G1924" s="2">
        <v>172</v>
      </c>
      <c r="H1924" s="11">
        <v>0.32089552238805968</v>
      </c>
      <c r="I1924">
        <v>0</v>
      </c>
      <c r="J1924" t="str">
        <f>IF(OR(F1924="History &amp; War", F1924="Economy &amp; Educational &amp; Science", F1924="Psychology &amp; Spirituality &amp; Esotericism"), "Interesting", "Not interesing")</f>
        <v>Not interesing</v>
      </c>
    </row>
    <row r="1925" spans="1:10" x14ac:dyDescent="0.2">
      <c r="A1925" t="s">
        <v>4430</v>
      </c>
      <c r="B1925" t="s">
        <v>4431</v>
      </c>
      <c r="C1925" s="2">
        <v>294</v>
      </c>
      <c r="D1925" s="2">
        <v>179</v>
      </c>
      <c r="E1925" t="s">
        <v>7027</v>
      </c>
      <c r="F1925" t="s">
        <v>7045</v>
      </c>
      <c r="G1925" s="2">
        <v>115</v>
      </c>
      <c r="H1925" s="11">
        <v>0.391156462585034</v>
      </c>
      <c r="I1925">
        <v>0</v>
      </c>
      <c r="J1925" t="str">
        <f>IF(OR(F1925="History &amp; War", F1925="Economy &amp; Educational &amp; Science", F1925="Psychology &amp; Spirituality &amp; Esotericism"), "Interesting", "Not interesing")</f>
        <v>Not interesing</v>
      </c>
    </row>
    <row r="1926" spans="1:10" x14ac:dyDescent="0.2">
      <c r="A1926" t="s">
        <v>4432</v>
      </c>
      <c r="B1926" t="s">
        <v>2216</v>
      </c>
      <c r="C1926" s="2">
        <v>169</v>
      </c>
      <c r="D1926" s="2">
        <v>128</v>
      </c>
      <c r="E1926" t="s">
        <v>7027</v>
      </c>
      <c r="F1926" t="s">
        <v>7041</v>
      </c>
      <c r="G1926" s="2">
        <v>41</v>
      </c>
      <c r="H1926" s="11">
        <v>0.24260355029585798</v>
      </c>
      <c r="I1926">
        <v>0</v>
      </c>
      <c r="J1926" t="str">
        <f>IF(OR(F1926="History &amp; War", F1926="Economy &amp; Educational &amp; Science", F1926="Psychology &amp; Spirituality &amp; Esotericism"), "Interesting", "Not interesing")</f>
        <v>Interesting</v>
      </c>
    </row>
    <row r="1927" spans="1:10" x14ac:dyDescent="0.2">
      <c r="A1927" t="s">
        <v>4437</v>
      </c>
      <c r="B1927" t="s">
        <v>4438</v>
      </c>
      <c r="C1927" s="2">
        <v>294</v>
      </c>
      <c r="D1927" s="2">
        <v>218</v>
      </c>
      <c r="E1927" t="s">
        <v>7027</v>
      </c>
      <c r="F1927" t="s">
        <v>7037</v>
      </c>
      <c r="G1927" s="2">
        <v>76</v>
      </c>
      <c r="H1927" s="11">
        <v>0.25850340136054423</v>
      </c>
      <c r="I1927">
        <v>0</v>
      </c>
      <c r="J1927" t="str">
        <f>IF(OR(F1927="History &amp; War", F1927="Economy &amp; Educational &amp; Science", F1927="Psychology &amp; Spirituality &amp; Esotericism"), "Interesting", "Not interesing")</f>
        <v>Not interesing</v>
      </c>
    </row>
    <row r="1928" spans="1:10" x14ac:dyDescent="0.2">
      <c r="A1928" t="s">
        <v>4439</v>
      </c>
      <c r="B1928" t="s">
        <v>4440</v>
      </c>
      <c r="C1928" s="2">
        <v>411</v>
      </c>
      <c r="D1928" s="2">
        <v>288</v>
      </c>
      <c r="E1928" t="s">
        <v>7027</v>
      </c>
      <c r="F1928" t="s">
        <v>7038</v>
      </c>
      <c r="G1928" s="2">
        <v>123</v>
      </c>
      <c r="H1928" s="11">
        <v>0.29927007299270075</v>
      </c>
      <c r="I1928">
        <v>0</v>
      </c>
      <c r="J1928" t="str">
        <f>IF(OR(F1928="History &amp; War", F1928="Economy &amp; Educational &amp; Science", F1928="Psychology &amp; Spirituality &amp; Esotericism"), "Interesting", "Not interesing")</f>
        <v>Not interesing</v>
      </c>
    </row>
    <row r="1929" spans="1:10" x14ac:dyDescent="0.2">
      <c r="A1929" t="s">
        <v>4441</v>
      </c>
      <c r="B1929" t="s">
        <v>4442</v>
      </c>
      <c r="C1929" s="2">
        <v>250</v>
      </c>
      <c r="D1929" s="2">
        <v>100</v>
      </c>
      <c r="E1929" t="s">
        <v>7027</v>
      </c>
      <c r="F1929" t="s">
        <v>7038</v>
      </c>
      <c r="G1929" s="2">
        <v>150</v>
      </c>
      <c r="H1929" s="11">
        <v>0.6</v>
      </c>
      <c r="I1929">
        <v>0</v>
      </c>
      <c r="J1929" t="str">
        <f>IF(OR(F1929="History &amp; War", F1929="Economy &amp; Educational &amp; Science", F1929="Psychology &amp; Spirituality &amp; Esotericism"), "Interesting", "Not interesing")</f>
        <v>Not interesing</v>
      </c>
    </row>
    <row r="1930" spans="1:10" x14ac:dyDescent="0.2">
      <c r="A1930" t="s">
        <v>4443</v>
      </c>
      <c r="B1930" t="s">
        <v>4444</v>
      </c>
      <c r="C1930" s="2">
        <v>402</v>
      </c>
      <c r="D1930" s="2">
        <v>233</v>
      </c>
      <c r="E1930" t="s">
        <v>7029</v>
      </c>
      <c r="F1930" t="s">
        <v>7038</v>
      </c>
      <c r="G1930" s="2">
        <v>169</v>
      </c>
      <c r="H1930" s="11">
        <v>0.42039800995024873</v>
      </c>
      <c r="I1930">
        <v>0</v>
      </c>
      <c r="J1930" t="str">
        <f>IF(OR(F1930="History &amp; War", F1930="Economy &amp; Educational &amp; Science", F1930="Psychology &amp; Spirituality &amp; Esotericism"), "Interesting", "Not interesing")</f>
        <v>Not interesing</v>
      </c>
    </row>
    <row r="1931" spans="1:10" x14ac:dyDescent="0.2">
      <c r="A1931" t="s">
        <v>4447</v>
      </c>
      <c r="B1931" t="s">
        <v>4448</v>
      </c>
      <c r="C1931" s="2">
        <v>449</v>
      </c>
      <c r="D1931" s="2">
        <v>265</v>
      </c>
      <c r="E1931" t="s">
        <v>7027</v>
      </c>
      <c r="F1931" t="s">
        <v>7038</v>
      </c>
      <c r="G1931" s="2">
        <v>184</v>
      </c>
      <c r="H1931" s="11">
        <v>0.40979955456570155</v>
      </c>
      <c r="I1931">
        <v>0</v>
      </c>
      <c r="J1931" t="str">
        <f>IF(OR(F1931="History &amp; War", F1931="Economy &amp; Educational &amp; Science", F1931="Psychology &amp; Spirituality &amp; Esotericism"), "Interesting", "Not interesing")</f>
        <v>Not interesing</v>
      </c>
    </row>
    <row r="1932" spans="1:10" x14ac:dyDescent="0.2">
      <c r="A1932" t="s">
        <v>4451</v>
      </c>
      <c r="B1932" t="s">
        <v>4452</v>
      </c>
      <c r="C1932" s="2">
        <v>236</v>
      </c>
      <c r="D1932" s="2">
        <v>205</v>
      </c>
      <c r="E1932" t="s">
        <v>7027</v>
      </c>
      <c r="F1932" t="s">
        <v>7036</v>
      </c>
      <c r="G1932" s="2">
        <v>31</v>
      </c>
      <c r="H1932" s="11">
        <v>0.13135593220338984</v>
      </c>
      <c r="I1932">
        <v>0</v>
      </c>
      <c r="J1932" t="str">
        <f>IF(OR(F1932="History &amp; War", F1932="Economy &amp; Educational &amp; Science", F1932="Psychology &amp; Spirituality &amp; Esotericism"), "Interesting", "Not interesing")</f>
        <v>Not interesing</v>
      </c>
    </row>
    <row r="1933" spans="1:10" x14ac:dyDescent="0.2">
      <c r="A1933" t="s">
        <v>4453</v>
      </c>
      <c r="B1933" t="s">
        <v>4454</v>
      </c>
      <c r="C1933" s="2">
        <v>599</v>
      </c>
      <c r="D1933" s="2">
        <v>503</v>
      </c>
      <c r="E1933" t="s">
        <v>7027</v>
      </c>
      <c r="F1933" t="s">
        <v>7041</v>
      </c>
      <c r="G1933" s="2">
        <v>96</v>
      </c>
      <c r="H1933" s="11">
        <v>0.16026711185308848</v>
      </c>
      <c r="I1933">
        <v>0</v>
      </c>
      <c r="J1933" t="str">
        <f>IF(OR(F1933="History &amp; War", F1933="Economy &amp; Educational &amp; Science", F1933="Psychology &amp; Spirituality &amp; Esotericism"), "Interesting", "Not interesing")</f>
        <v>Interesting</v>
      </c>
    </row>
    <row r="1934" spans="1:10" x14ac:dyDescent="0.2">
      <c r="A1934" t="s">
        <v>4457</v>
      </c>
      <c r="B1934" t="s">
        <v>4458</v>
      </c>
      <c r="C1934" s="2">
        <v>738</v>
      </c>
      <c r="D1934" s="2">
        <v>531</v>
      </c>
      <c r="E1934" t="s">
        <v>7029</v>
      </c>
      <c r="F1934" t="s">
        <v>7039</v>
      </c>
      <c r="G1934" s="2">
        <v>207</v>
      </c>
      <c r="H1934" s="11">
        <v>0.28048780487804881</v>
      </c>
      <c r="I1934">
        <v>0</v>
      </c>
      <c r="J1934" t="str">
        <f>IF(OR(F1934="History &amp; War", F1934="Economy &amp; Educational &amp; Science", F1934="Psychology &amp; Spirituality &amp; Esotericism"), "Interesting", "Not interesing")</f>
        <v>Not interesing</v>
      </c>
    </row>
    <row r="1935" spans="1:10" x14ac:dyDescent="0.2">
      <c r="A1935" t="s">
        <v>4459</v>
      </c>
      <c r="B1935" t="s">
        <v>3203</v>
      </c>
      <c r="C1935" s="2">
        <v>268</v>
      </c>
      <c r="D1935" s="2">
        <v>198</v>
      </c>
      <c r="E1935" t="s">
        <v>7027</v>
      </c>
      <c r="F1935" t="s">
        <v>7037</v>
      </c>
      <c r="G1935" s="2">
        <v>70</v>
      </c>
      <c r="H1935" s="11">
        <v>0.26119402985074625</v>
      </c>
      <c r="I1935">
        <v>0</v>
      </c>
      <c r="J1935" t="str">
        <f>IF(OR(F1935="History &amp; War", F1935="Economy &amp; Educational &amp; Science", F1935="Psychology &amp; Spirituality &amp; Esotericism"), "Interesting", "Not interesing")</f>
        <v>Not interesing</v>
      </c>
    </row>
    <row r="1936" spans="1:10" x14ac:dyDescent="0.2">
      <c r="A1936" t="s">
        <v>4460</v>
      </c>
      <c r="B1936" t="s">
        <v>4461</v>
      </c>
      <c r="C1936" s="2">
        <v>502</v>
      </c>
      <c r="D1936" s="2">
        <v>417</v>
      </c>
      <c r="E1936" t="s">
        <v>7029</v>
      </c>
      <c r="F1936" t="s">
        <v>7039</v>
      </c>
      <c r="G1936" s="2">
        <v>85</v>
      </c>
      <c r="H1936" s="11">
        <v>0.1693227091633466</v>
      </c>
      <c r="I1936">
        <v>0</v>
      </c>
      <c r="J1936" t="str">
        <f>IF(OR(F1936="History &amp; War", F1936="Economy &amp; Educational &amp; Science", F1936="Psychology &amp; Spirituality &amp; Esotericism"), "Interesting", "Not interesing")</f>
        <v>Not interesing</v>
      </c>
    </row>
    <row r="1937" spans="1:10" x14ac:dyDescent="0.2">
      <c r="A1937" t="s">
        <v>4462</v>
      </c>
      <c r="B1937" t="s">
        <v>4463</v>
      </c>
      <c r="C1937" s="2">
        <v>312</v>
      </c>
      <c r="D1937" s="2">
        <v>128</v>
      </c>
      <c r="E1937" t="s">
        <v>7029</v>
      </c>
      <c r="F1937" t="s">
        <v>7038</v>
      </c>
      <c r="G1937" s="2">
        <v>184</v>
      </c>
      <c r="H1937" s="11">
        <v>0.58974358974358976</v>
      </c>
      <c r="I1937">
        <v>0</v>
      </c>
      <c r="J1937" t="str">
        <f>IF(OR(F1937="History &amp; War", F1937="Economy &amp; Educational &amp; Science", F1937="Psychology &amp; Spirituality &amp; Esotericism"), "Interesting", "Not interesing")</f>
        <v>Not interesing</v>
      </c>
    </row>
    <row r="1938" spans="1:10" x14ac:dyDescent="0.2">
      <c r="A1938" t="s">
        <v>4466</v>
      </c>
      <c r="B1938" t="s">
        <v>4467</v>
      </c>
      <c r="C1938" s="2">
        <v>740</v>
      </c>
      <c r="D1938" s="2">
        <v>607</v>
      </c>
      <c r="E1938" t="s">
        <v>7029</v>
      </c>
      <c r="F1938" t="s">
        <v>7045</v>
      </c>
      <c r="G1938" s="2">
        <v>133</v>
      </c>
      <c r="H1938" s="11">
        <v>0.17972972972972973</v>
      </c>
      <c r="I1938">
        <v>0</v>
      </c>
      <c r="J1938" t="str">
        <f>IF(OR(F1938="History &amp; War", F1938="Economy &amp; Educational &amp; Science", F1938="Psychology &amp; Spirituality &amp; Esotericism"), "Interesting", "Not interesing")</f>
        <v>Not interesing</v>
      </c>
    </row>
    <row r="1939" spans="1:10" x14ac:dyDescent="0.2">
      <c r="A1939" t="s">
        <v>4468</v>
      </c>
      <c r="B1939" t="s">
        <v>4469</v>
      </c>
      <c r="C1939" s="2">
        <v>268</v>
      </c>
      <c r="D1939" s="2">
        <v>155</v>
      </c>
      <c r="E1939" t="s">
        <v>7027</v>
      </c>
      <c r="F1939" t="s">
        <v>7039</v>
      </c>
      <c r="G1939" s="2">
        <v>113</v>
      </c>
      <c r="H1939" s="11">
        <v>0.42164179104477612</v>
      </c>
      <c r="I1939">
        <v>0</v>
      </c>
      <c r="J1939" t="str">
        <f>IF(OR(F1939="History &amp; War", F1939="Economy &amp; Educational &amp; Science", F1939="Psychology &amp; Spirituality &amp; Esotericism"), "Interesting", "Not interesing")</f>
        <v>Not interesing</v>
      </c>
    </row>
    <row r="1940" spans="1:10" x14ac:dyDescent="0.2">
      <c r="A1940" t="s">
        <v>4470</v>
      </c>
      <c r="B1940" t="s">
        <v>4471</v>
      </c>
      <c r="C1940" s="2">
        <v>268</v>
      </c>
      <c r="D1940" s="2">
        <v>222</v>
      </c>
      <c r="E1940" t="s">
        <v>7027</v>
      </c>
      <c r="F1940" t="s">
        <v>7036</v>
      </c>
      <c r="G1940" s="2">
        <v>46</v>
      </c>
      <c r="H1940" s="11">
        <v>0.17164179104477612</v>
      </c>
      <c r="I1940">
        <v>0</v>
      </c>
      <c r="J1940" t="str">
        <f>IF(OR(F1940="History &amp; War", F1940="Economy &amp; Educational &amp; Science", F1940="Psychology &amp; Spirituality &amp; Esotericism"), "Interesting", "Not interesing")</f>
        <v>Not interesing</v>
      </c>
    </row>
    <row r="1941" spans="1:10" x14ac:dyDescent="0.2">
      <c r="A1941" t="s">
        <v>4472</v>
      </c>
      <c r="B1941" t="s">
        <v>3634</v>
      </c>
      <c r="C1941" s="2">
        <v>99</v>
      </c>
      <c r="D1941" s="2">
        <v>65</v>
      </c>
      <c r="E1941" t="s">
        <v>7027</v>
      </c>
      <c r="F1941" t="s">
        <v>7037</v>
      </c>
      <c r="G1941" s="2">
        <v>34</v>
      </c>
      <c r="H1941" s="11">
        <v>0.34343434343434343</v>
      </c>
      <c r="I1941">
        <v>0</v>
      </c>
      <c r="J1941" t="str">
        <f>IF(OR(F1941="History &amp; War", F1941="Economy &amp; Educational &amp; Science", F1941="Psychology &amp; Spirituality &amp; Esotericism"), "Interesting", "Not interesing")</f>
        <v>Not interesing</v>
      </c>
    </row>
    <row r="1942" spans="1:10" x14ac:dyDescent="0.2">
      <c r="A1942" t="s">
        <v>4473</v>
      </c>
      <c r="B1942" t="s">
        <v>4474</v>
      </c>
      <c r="C1942" s="2">
        <v>295</v>
      </c>
      <c r="D1942" s="2">
        <v>177</v>
      </c>
      <c r="E1942" t="s">
        <v>7027</v>
      </c>
      <c r="F1942" t="s">
        <v>7037</v>
      </c>
      <c r="G1942" s="2">
        <v>118</v>
      </c>
      <c r="H1942" s="11">
        <v>0.4</v>
      </c>
      <c r="I1942">
        <v>0</v>
      </c>
      <c r="J1942" t="str">
        <f>IF(OR(F1942="History &amp; War", F1942="Economy &amp; Educational &amp; Science", F1942="Psychology &amp; Spirituality &amp; Esotericism"), "Interesting", "Not interesing")</f>
        <v>Not interesing</v>
      </c>
    </row>
    <row r="1943" spans="1:10" x14ac:dyDescent="0.2">
      <c r="A1943" t="s">
        <v>4475</v>
      </c>
      <c r="B1943" t="s">
        <v>4419</v>
      </c>
      <c r="C1943" s="2">
        <v>279</v>
      </c>
      <c r="D1943" s="2">
        <v>184</v>
      </c>
      <c r="E1943" t="s">
        <v>7027</v>
      </c>
      <c r="F1943" t="s">
        <v>7037</v>
      </c>
      <c r="G1943" s="2">
        <v>95</v>
      </c>
      <c r="H1943" s="11">
        <v>0.34050179211469533</v>
      </c>
      <c r="I1943">
        <v>0</v>
      </c>
      <c r="J1943" t="str">
        <f>IF(OR(F1943="History &amp; War", F1943="Economy &amp; Educational &amp; Science", F1943="Psychology &amp; Spirituality &amp; Esotericism"), "Interesting", "Not interesing")</f>
        <v>Not interesing</v>
      </c>
    </row>
    <row r="1944" spans="1:10" x14ac:dyDescent="0.2">
      <c r="A1944" t="s">
        <v>4478</v>
      </c>
      <c r="B1944" t="s">
        <v>2216</v>
      </c>
      <c r="C1944" s="2">
        <v>749</v>
      </c>
      <c r="D1944" s="2">
        <v>479</v>
      </c>
      <c r="E1944" t="s">
        <v>7029</v>
      </c>
      <c r="F1944" t="s">
        <v>7041</v>
      </c>
      <c r="G1944" s="2">
        <v>270</v>
      </c>
      <c r="H1944" s="11">
        <v>0.36048064085447262</v>
      </c>
      <c r="I1944">
        <v>0</v>
      </c>
      <c r="J1944" t="str">
        <f>IF(OR(F1944="History &amp; War", F1944="Economy &amp; Educational &amp; Science", F1944="Psychology &amp; Spirituality &amp; Esotericism"), "Interesting", "Not interesing")</f>
        <v>Interesting</v>
      </c>
    </row>
    <row r="1945" spans="1:10" x14ac:dyDescent="0.2">
      <c r="A1945" t="s">
        <v>4479</v>
      </c>
      <c r="B1945" t="s">
        <v>4480</v>
      </c>
      <c r="C1945" s="2">
        <v>465</v>
      </c>
      <c r="D1945" s="2">
        <v>377</v>
      </c>
      <c r="E1945" t="s">
        <v>7029</v>
      </c>
      <c r="F1945" t="s">
        <v>7041</v>
      </c>
      <c r="G1945" s="2">
        <v>88</v>
      </c>
      <c r="H1945" s="11">
        <v>0.18924731182795698</v>
      </c>
      <c r="I1945">
        <v>0</v>
      </c>
      <c r="J1945" t="str">
        <f>IF(OR(F1945="History &amp; War", F1945="Economy &amp; Educational &amp; Science", F1945="Psychology &amp; Spirituality &amp; Esotericism"), "Interesting", "Not interesing")</f>
        <v>Interesting</v>
      </c>
    </row>
    <row r="1946" spans="1:10" x14ac:dyDescent="0.2">
      <c r="A1946" t="s">
        <v>4482</v>
      </c>
      <c r="B1946" t="s">
        <v>4483</v>
      </c>
      <c r="C1946" s="2">
        <v>357</v>
      </c>
      <c r="D1946" s="2">
        <v>250</v>
      </c>
      <c r="E1946" t="s">
        <v>7027</v>
      </c>
      <c r="F1946" t="s">
        <v>7042</v>
      </c>
      <c r="G1946" s="2">
        <v>107</v>
      </c>
      <c r="H1946" s="11">
        <v>0.29971988795518206</v>
      </c>
      <c r="I1946">
        <v>0</v>
      </c>
      <c r="J1946" t="str">
        <f>IF(OR(F1946="History &amp; War", F1946="Economy &amp; Educational &amp; Science", F1946="Psychology &amp; Spirituality &amp; Esotericism"), "Interesting", "Not interesing")</f>
        <v>Not interesing</v>
      </c>
    </row>
    <row r="1947" spans="1:10" x14ac:dyDescent="0.2">
      <c r="A1947" t="s">
        <v>4484</v>
      </c>
      <c r="B1947" t="s">
        <v>2881</v>
      </c>
      <c r="C1947" s="2">
        <v>241</v>
      </c>
      <c r="D1947" s="2">
        <v>181</v>
      </c>
      <c r="E1947" t="s">
        <v>7027</v>
      </c>
      <c r="F1947" t="s">
        <v>7039</v>
      </c>
      <c r="G1947" s="2">
        <v>60</v>
      </c>
      <c r="H1947" s="11">
        <v>0.24896265560165975</v>
      </c>
      <c r="I1947">
        <v>0</v>
      </c>
      <c r="J1947" t="str">
        <f>IF(OR(F1947="History &amp; War", F1947="Economy &amp; Educational &amp; Science", F1947="Psychology &amp; Spirituality &amp; Esotericism"), "Interesting", "Not interesing")</f>
        <v>Not interesing</v>
      </c>
    </row>
    <row r="1948" spans="1:10" x14ac:dyDescent="0.2">
      <c r="A1948" t="s">
        <v>4487</v>
      </c>
      <c r="B1948" t="s">
        <v>4488</v>
      </c>
      <c r="C1948" s="2">
        <v>536</v>
      </c>
      <c r="D1948" s="2">
        <v>407</v>
      </c>
      <c r="E1948" t="s">
        <v>7029</v>
      </c>
      <c r="F1948" t="s">
        <v>7042</v>
      </c>
      <c r="G1948" s="2">
        <v>129</v>
      </c>
      <c r="H1948" s="11">
        <v>0.24067164179104478</v>
      </c>
      <c r="I1948">
        <v>0</v>
      </c>
      <c r="J1948" t="str">
        <f>IF(OR(F1948="History &amp; War", F1948="Economy &amp; Educational &amp; Science", F1948="Psychology &amp; Spirituality &amp; Esotericism"), "Interesting", "Not interesing")</f>
        <v>Not interesing</v>
      </c>
    </row>
    <row r="1949" spans="1:10" x14ac:dyDescent="0.2">
      <c r="A1949" t="s">
        <v>4489</v>
      </c>
      <c r="B1949" t="s">
        <v>4490</v>
      </c>
      <c r="C1949" s="2">
        <v>591</v>
      </c>
      <c r="D1949" s="2">
        <v>479</v>
      </c>
      <c r="E1949" t="s">
        <v>7029</v>
      </c>
      <c r="F1949" t="s">
        <v>7045</v>
      </c>
      <c r="G1949" s="2">
        <v>112</v>
      </c>
      <c r="H1949" s="11">
        <v>0.1895093062605753</v>
      </c>
      <c r="I1949">
        <v>0</v>
      </c>
      <c r="J1949" t="str">
        <f>IF(OR(F1949="History &amp; War", F1949="Economy &amp; Educational &amp; Science", F1949="Psychology &amp; Spirituality &amp; Esotericism"), "Interesting", "Not interesing")</f>
        <v>Not interesing</v>
      </c>
    </row>
    <row r="1950" spans="1:10" x14ac:dyDescent="0.2">
      <c r="A1950" t="s">
        <v>4491</v>
      </c>
      <c r="B1950" t="s">
        <v>4259</v>
      </c>
      <c r="C1950" s="2">
        <v>294</v>
      </c>
      <c r="D1950" s="2">
        <v>212</v>
      </c>
      <c r="E1950" t="s">
        <v>7029</v>
      </c>
      <c r="F1950" t="s">
        <v>7037</v>
      </c>
      <c r="G1950" s="2">
        <v>82</v>
      </c>
      <c r="H1950" s="11">
        <v>0.27891156462585032</v>
      </c>
      <c r="I1950">
        <v>0</v>
      </c>
      <c r="J1950" t="str">
        <f>IF(OR(F1950="History &amp; War", F1950="Economy &amp; Educational &amp; Science", F1950="Psychology &amp; Spirituality &amp; Esotericism"), "Interesting", "Not interesing")</f>
        <v>Not interesing</v>
      </c>
    </row>
    <row r="1951" spans="1:10" x14ac:dyDescent="0.2">
      <c r="A1951" t="s">
        <v>4492</v>
      </c>
      <c r="B1951" t="s">
        <v>3021</v>
      </c>
      <c r="C1951" s="2">
        <v>670</v>
      </c>
      <c r="D1951" s="2">
        <v>590</v>
      </c>
      <c r="E1951" t="s">
        <v>7029</v>
      </c>
      <c r="F1951" t="s">
        <v>7041</v>
      </c>
      <c r="G1951" s="2">
        <v>80</v>
      </c>
      <c r="H1951" s="11">
        <v>0.11940298507462686</v>
      </c>
      <c r="I1951">
        <v>0</v>
      </c>
      <c r="J1951" t="str">
        <f>IF(OR(F1951="History &amp; War", F1951="Economy &amp; Educational &amp; Science", F1951="Psychology &amp; Spirituality &amp; Esotericism"), "Interesting", "Not interesing")</f>
        <v>Interesting</v>
      </c>
    </row>
    <row r="1952" spans="1:10" x14ac:dyDescent="0.2">
      <c r="A1952" t="s">
        <v>4495</v>
      </c>
      <c r="B1952" t="s">
        <v>4496</v>
      </c>
      <c r="C1952" s="2">
        <v>707</v>
      </c>
      <c r="D1952" s="2">
        <v>445</v>
      </c>
      <c r="E1952" t="s">
        <v>7029</v>
      </c>
      <c r="F1952" t="s">
        <v>7045</v>
      </c>
      <c r="G1952" s="2">
        <v>262</v>
      </c>
      <c r="H1952" s="11">
        <v>0.37057991513437055</v>
      </c>
      <c r="I1952">
        <v>0</v>
      </c>
      <c r="J1952" t="str">
        <f>IF(OR(F1952="History &amp; War", F1952="Economy &amp; Educational &amp; Science", F1952="Psychology &amp; Spirituality &amp; Esotericism"), "Interesting", "Not interesing")</f>
        <v>Not interesing</v>
      </c>
    </row>
    <row r="1953" spans="1:10" x14ac:dyDescent="0.2">
      <c r="A1953" t="s">
        <v>4497</v>
      </c>
      <c r="B1953" t="s">
        <v>4498</v>
      </c>
      <c r="C1953" s="2">
        <v>349</v>
      </c>
      <c r="D1953" s="2">
        <v>255</v>
      </c>
      <c r="E1953" t="s">
        <v>7027</v>
      </c>
      <c r="F1953" t="s">
        <v>7043</v>
      </c>
      <c r="G1953" s="2">
        <v>94</v>
      </c>
      <c r="H1953" s="11">
        <v>0.2693409742120344</v>
      </c>
      <c r="I1953">
        <v>0</v>
      </c>
      <c r="J1953" t="str">
        <f>IF(OR(F1953="History &amp; War", F1953="Economy &amp; Educational &amp; Science", F1953="Psychology &amp; Spirituality &amp; Esotericism"), "Interesting", "Not interesing")</f>
        <v>Interesting</v>
      </c>
    </row>
    <row r="1954" spans="1:10" x14ac:dyDescent="0.2">
      <c r="A1954" t="s">
        <v>4499</v>
      </c>
      <c r="B1954" t="s">
        <v>4500</v>
      </c>
      <c r="C1954" s="2">
        <v>299</v>
      </c>
      <c r="D1954" s="2">
        <v>254</v>
      </c>
      <c r="E1954" t="s">
        <v>7027</v>
      </c>
      <c r="F1954" t="s">
        <v>7041</v>
      </c>
      <c r="G1954" s="2">
        <v>45</v>
      </c>
      <c r="H1954" s="11">
        <v>0.15050167224080269</v>
      </c>
      <c r="I1954">
        <v>0</v>
      </c>
      <c r="J1954" t="str">
        <f>IF(OR(F1954="History &amp; War", F1954="Economy &amp; Educational &amp; Science", F1954="Psychology &amp; Spirituality &amp; Esotericism"), "Interesting", "Not interesing")</f>
        <v>Interesting</v>
      </c>
    </row>
    <row r="1955" spans="1:10" x14ac:dyDescent="0.2">
      <c r="A1955" t="s">
        <v>4501</v>
      </c>
      <c r="B1955" t="s">
        <v>4502</v>
      </c>
      <c r="C1955" s="2">
        <v>312</v>
      </c>
      <c r="D1955" s="2">
        <v>215</v>
      </c>
      <c r="E1955" t="s">
        <v>7027</v>
      </c>
      <c r="F1955" t="s">
        <v>7037</v>
      </c>
      <c r="G1955" s="2">
        <v>97</v>
      </c>
      <c r="H1955" s="11">
        <v>0.3108974358974359</v>
      </c>
      <c r="I1955">
        <v>0</v>
      </c>
      <c r="J1955" t="str">
        <f>IF(OR(F1955="History &amp; War", F1955="Economy &amp; Educational &amp; Science", F1955="Psychology &amp; Spirituality &amp; Esotericism"), "Interesting", "Not interesing")</f>
        <v>Not interesing</v>
      </c>
    </row>
    <row r="1956" spans="1:10" x14ac:dyDescent="0.2">
      <c r="A1956" t="s">
        <v>4507</v>
      </c>
      <c r="B1956" t="s">
        <v>4508</v>
      </c>
      <c r="C1956" s="2">
        <v>1440</v>
      </c>
      <c r="D1956" s="2">
        <v>1181</v>
      </c>
      <c r="E1956" t="s">
        <v>7029</v>
      </c>
      <c r="F1956" t="s">
        <v>7042</v>
      </c>
      <c r="G1956" s="2">
        <v>259</v>
      </c>
      <c r="H1956" s="11">
        <v>0.17986111111111111</v>
      </c>
      <c r="I1956">
        <v>0</v>
      </c>
      <c r="J1956" t="str">
        <f>IF(OR(F1956="History &amp; War", F1956="Economy &amp; Educational &amp; Science", F1956="Psychology &amp; Spirituality &amp; Esotericism"), "Interesting", "Not interesing")</f>
        <v>Not interesing</v>
      </c>
    </row>
    <row r="1957" spans="1:10" x14ac:dyDescent="0.2">
      <c r="A1957" t="s">
        <v>4509</v>
      </c>
      <c r="B1957" t="s">
        <v>4510</v>
      </c>
      <c r="C1957" s="2">
        <v>827</v>
      </c>
      <c r="D1957" s="2">
        <v>761</v>
      </c>
      <c r="E1957" t="s">
        <v>7029</v>
      </c>
      <c r="F1957" t="s">
        <v>7045</v>
      </c>
      <c r="G1957" s="2">
        <v>66</v>
      </c>
      <c r="H1957" s="11">
        <v>7.9806529625151154E-2</v>
      </c>
      <c r="I1957">
        <v>0</v>
      </c>
      <c r="J1957" t="str">
        <f>IF(OR(F1957="History &amp; War", F1957="Economy &amp; Educational &amp; Science", F1957="Psychology &amp; Spirituality &amp; Esotericism"), "Interesting", "Not interesing")</f>
        <v>Not interesing</v>
      </c>
    </row>
    <row r="1958" spans="1:10" x14ac:dyDescent="0.2">
      <c r="A1958" t="s">
        <v>4511</v>
      </c>
      <c r="B1958" t="s">
        <v>4512</v>
      </c>
      <c r="C1958" s="2">
        <v>1120</v>
      </c>
      <c r="D1958" s="2">
        <v>974</v>
      </c>
      <c r="E1958" t="s">
        <v>7029</v>
      </c>
      <c r="F1958" t="s">
        <v>7039</v>
      </c>
      <c r="G1958" s="2">
        <v>146</v>
      </c>
      <c r="H1958" s="11">
        <v>0.13035714285714287</v>
      </c>
      <c r="I1958">
        <v>0</v>
      </c>
      <c r="J1958" t="str">
        <f>IF(OR(F1958="History &amp; War", F1958="Economy &amp; Educational &amp; Science", F1958="Psychology &amp; Spirituality &amp; Esotericism"), "Interesting", "Not interesing")</f>
        <v>Not interesing</v>
      </c>
    </row>
    <row r="1959" spans="1:10" x14ac:dyDescent="0.2">
      <c r="A1959" t="s">
        <v>4513</v>
      </c>
      <c r="B1959" t="s">
        <v>4514</v>
      </c>
      <c r="C1959" s="2">
        <v>357</v>
      </c>
      <c r="D1959" s="2">
        <v>221</v>
      </c>
      <c r="E1959" t="s">
        <v>7029</v>
      </c>
      <c r="F1959" t="s">
        <v>7037</v>
      </c>
      <c r="G1959" s="2">
        <v>136</v>
      </c>
      <c r="H1959" s="11">
        <v>0.38095238095238093</v>
      </c>
      <c r="I1959">
        <v>0</v>
      </c>
      <c r="J1959" t="str">
        <f>IF(OR(F1959="History &amp; War", F1959="Economy &amp; Educational &amp; Science", F1959="Psychology &amp; Spirituality &amp; Esotericism"), "Interesting", "Not interesing")</f>
        <v>Not interesing</v>
      </c>
    </row>
    <row r="1960" spans="1:10" x14ac:dyDescent="0.2">
      <c r="A1960" t="s">
        <v>4515</v>
      </c>
      <c r="B1960" t="s">
        <v>4516</v>
      </c>
      <c r="C1960" s="2">
        <v>289</v>
      </c>
      <c r="D1960" s="2">
        <v>275</v>
      </c>
      <c r="E1960" t="s">
        <v>7027</v>
      </c>
      <c r="F1960" t="s">
        <v>7036</v>
      </c>
      <c r="G1960" s="2">
        <v>14</v>
      </c>
      <c r="H1960" s="11">
        <v>4.8442906574394463E-2</v>
      </c>
      <c r="I1960">
        <v>0</v>
      </c>
      <c r="J1960" t="str">
        <f>IF(OR(F1960="History &amp; War", F1960="Economy &amp; Educational &amp; Science", F1960="Psychology &amp; Spirituality &amp; Esotericism"), "Interesting", "Not interesing")</f>
        <v>Not interesing</v>
      </c>
    </row>
    <row r="1961" spans="1:10" x14ac:dyDescent="0.2">
      <c r="A1961" t="s">
        <v>4517</v>
      </c>
      <c r="B1961" t="s">
        <v>4518</v>
      </c>
      <c r="C1961" s="2">
        <v>299</v>
      </c>
      <c r="D1961" s="2">
        <v>227</v>
      </c>
      <c r="E1961" t="s">
        <v>7027</v>
      </c>
      <c r="F1961" t="s">
        <v>7037</v>
      </c>
      <c r="G1961" s="2">
        <v>72</v>
      </c>
      <c r="H1961" s="11">
        <v>0.24080267558528429</v>
      </c>
      <c r="I1961">
        <v>0</v>
      </c>
      <c r="J1961" t="str">
        <f>IF(OR(F1961="History &amp; War", F1961="Economy &amp; Educational &amp; Science", F1961="Psychology &amp; Spirituality &amp; Esotericism"), "Interesting", "Not interesing")</f>
        <v>Not interesing</v>
      </c>
    </row>
    <row r="1962" spans="1:10" x14ac:dyDescent="0.2">
      <c r="A1962" t="s">
        <v>4519</v>
      </c>
      <c r="B1962" t="s">
        <v>4520</v>
      </c>
      <c r="C1962" s="2">
        <v>198</v>
      </c>
      <c r="D1962" s="2">
        <v>158</v>
      </c>
      <c r="E1962" t="s">
        <v>7029</v>
      </c>
      <c r="F1962" t="s">
        <v>7043</v>
      </c>
      <c r="G1962" s="2">
        <v>40</v>
      </c>
      <c r="H1962" s="11">
        <v>0.20202020202020202</v>
      </c>
      <c r="I1962">
        <v>0</v>
      </c>
      <c r="J1962" t="str">
        <f>IF(OR(F1962="History &amp; War", F1962="Economy &amp; Educational &amp; Science", F1962="Psychology &amp; Spirituality &amp; Esotericism"), "Interesting", "Not interesing")</f>
        <v>Interesting</v>
      </c>
    </row>
    <row r="1963" spans="1:10" x14ac:dyDescent="0.2">
      <c r="A1963" t="s">
        <v>4521</v>
      </c>
      <c r="B1963" t="s">
        <v>4522</v>
      </c>
      <c r="C1963" s="2">
        <v>491</v>
      </c>
      <c r="D1963" s="2">
        <v>329</v>
      </c>
      <c r="E1963" t="s">
        <v>7027</v>
      </c>
      <c r="F1963" t="s">
        <v>7041</v>
      </c>
      <c r="G1963" s="2">
        <v>162</v>
      </c>
      <c r="H1963" s="11">
        <v>0.32993890020366601</v>
      </c>
      <c r="I1963">
        <v>0</v>
      </c>
      <c r="J1963" t="str">
        <f>IF(OR(F1963="History &amp; War", F1963="Economy &amp; Educational &amp; Science", F1963="Psychology &amp; Spirituality &amp; Esotericism"), "Interesting", "Not interesing")</f>
        <v>Interesting</v>
      </c>
    </row>
    <row r="1964" spans="1:10" x14ac:dyDescent="0.2">
      <c r="A1964" t="s">
        <v>4523</v>
      </c>
      <c r="B1964" t="s">
        <v>4524</v>
      </c>
      <c r="C1964" s="2">
        <v>349</v>
      </c>
      <c r="D1964" s="2">
        <v>297</v>
      </c>
      <c r="E1964" t="s">
        <v>7027</v>
      </c>
      <c r="F1964" t="s">
        <v>7043</v>
      </c>
      <c r="G1964" s="2">
        <v>52</v>
      </c>
      <c r="H1964" s="11">
        <v>0.14899713467048711</v>
      </c>
      <c r="I1964">
        <v>0</v>
      </c>
      <c r="J1964" t="str">
        <f>IF(OR(F1964="History &amp; War", F1964="Economy &amp; Educational &amp; Science", F1964="Psychology &amp; Spirituality &amp; Esotericism"), "Interesting", "Not interesing")</f>
        <v>Interesting</v>
      </c>
    </row>
    <row r="1965" spans="1:10" x14ac:dyDescent="0.2">
      <c r="A1965" t="s">
        <v>4525</v>
      </c>
      <c r="B1965" t="s">
        <v>2737</v>
      </c>
      <c r="C1965" s="2">
        <v>402</v>
      </c>
      <c r="D1965" s="2">
        <v>297</v>
      </c>
      <c r="E1965" t="s">
        <v>7029</v>
      </c>
      <c r="F1965" t="s">
        <v>7039</v>
      </c>
      <c r="G1965" s="2">
        <v>105</v>
      </c>
      <c r="H1965" s="11">
        <v>0.26119402985074625</v>
      </c>
      <c r="I1965">
        <v>0</v>
      </c>
      <c r="J1965" t="str">
        <f>IF(OR(F1965="History &amp; War", F1965="Economy &amp; Educational &amp; Science", F1965="Psychology &amp; Spirituality &amp; Esotericism"), "Interesting", "Not interesing")</f>
        <v>Not interesing</v>
      </c>
    </row>
    <row r="1966" spans="1:10" x14ac:dyDescent="0.2">
      <c r="A1966" t="s">
        <v>4526</v>
      </c>
      <c r="B1966" t="s">
        <v>4527</v>
      </c>
      <c r="C1966" s="2">
        <v>299</v>
      </c>
      <c r="D1966" s="2">
        <v>197</v>
      </c>
      <c r="E1966" t="s">
        <v>7027</v>
      </c>
      <c r="F1966" t="s">
        <v>7037</v>
      </c>
      <c r="G1966" s="2">
        <v>102</v>
      </c>
      <c r="H1966" s="11">
        <v>0.34113712374581939</v>
      </c>
      <c r="I1966">
        <v>0</v>
      </c>
      <c r="J1966" t="str">
        <f>IF(OR(F1966="History &amp; War", F1966="Economy &amp; Educational &amp; Science", F1966="Psychology &amp; Spirituality &amp; Esotericism"), "Interesting", "Not interesing")</f>
        <v>Not interesing</v>
      </c>
    </row>
    <row r="1967" spans="1:10" x14ac:dyDescent="0.2">
      <c r="A1967" t="s">
        <v>4528</v>
      </c>
      <c r="B1967" t="s">
        <v>4529</v>
      </c>
      <c r="C1967" s="2">
        <v>329</v>
      </c>
      <c r="D1967" s="2">
        <v>306</v>
      </c>
      <c r="E1967" t="s">
        <v>7029</v>
      </c>
      <c r="F1967" t="s">
        <v>7036</v>
      </c>
      <c r="G1967" s="2">
        <v>23</v>
      </c>
      <c r="H1967" s="11">
        <v>6.9908814589665649E-2</v>
      </c>
      <c r="I1967">
        <v>0</v>
      </c>
      <c r="J1967" t="str">
        <f>IF(OR(F1967="History &amp; War", F1967="Economy &amp; Educational &amp; Science", F1967="Psychology &amp; Spirituality &amp; Esotericism"), "Interesting", "Not interesing")</f>
        <v>Not interesing</v>
      </c>
    </row>
    <row r="1968" spans="1:10" x14ac:dyDescent="0.2">
      <c r="A1968" t="s">
        <v>4532</v>
      </c>
      <c r="B1968" t="s">
        <v>4533</v>
      </c>
      <c r="C1968" s="2">
        <v>295</v>
      </c>
      <c r="D1968" s="2">
        <v>174</v>
      </c>
      <c r="E1968" t="s">
        <v>7027</v>
      </c>
      <c r="F1968" t="s">
        <v>7043</v>
      </c>
      <c r="G1968" s="2">
        <v>121</v>
      </c>
      <c r="H1968" s="11">
        <v>0.4101694915254237</v>
      </c>
      <c r="I1968">
        <v>0</v>
      </c>
      <c r="J1968" t="str">
        <f>IF(OR(F1968="History &amp; War", F1968="Economy &amp; Educational &amp; Science", F1968="Psychology &amp; Spirituality &amp; Esotericism"), "Interesting", "Not interesing")</f>
        <v>Interesting</v>
      </c>
    </row>
    <row r="1969" spans="1:10" x14ac:dyDescent="0.2">
      <c r="A1969" t="s">
        <v>4535</v>
      </c>
      <c r="B1969" t="s">
        <v>4536</v>
      </c>
      <c r="C1969" s="2">
        <v>399</v>
      </c>
      <c r="D1969" s="2">
        <v>263</v>
      </c>
      <c r="E1969" t="s">
        <v>7027</v>
      </c>
      <c r="F1969" t="s">
        <v>7039</v>
      </c>
      <c r="G1969" s="2">
        <v>136</v>
      </c>
      <c r="H1969" s="11">
        <v>0.34085213032581452</v>
      </c>
      <c r="I1969">
        <v>0</v>
      </c>
      <c r="J1969" t="str">
        <f>IF(OR(F1969="History &amp; War", F1969="Economy &amp; Educational &amp; Science", F1969="Psychology &amp; Spirituality &amp; Esotericism"), "Interesting", "Not interesing")</f>
        <v>Not interesing</v>
      </c>
    </row>
    <row r="1970" spans="1:10" x14ac:dyDescent="0.2">
      <c r="A1970" t="s">
        <v>4537</v>
      </c>
      <c r="B1970" t="s">
        <v>4538</v>
      </c>
      <c r="C1970" s="2">
        <v>313</v>
      </c>
      <c r="D1970" s="2">
        <v>291</v>
      </c>
      <c r="E1970" t="s">
        <v>7029</v>
      </c>
      <c r="F1970" t="s">
        <v>7043</v>
      </c>
      <c r="G1970" s="2">
        <v>22</v>
      </c>
      <c r="H1970" s="11">
        <v>7.0287539936102233E-2</v>
      </c>
      <c r="I1970">
        <v>0</v>
      </c>
      <c r="J1970" t="str">
        <f>IF(OR(F1970="History &amp; War", F1970="Economy &amp; Educational &amp; Science", F1970="Psychology &amp; Spirituality &amp; Esotericism"), "Interesting", "Not interesing")</f>
        <v>Interesting</v>
      </c>
    </row>
    <row r="1971" spans="1:10" x14ac:dyDescent="0.2">
      <c r="A1971" t="s">
        <v>4539</v>
      </c>
      <c r="B1971" t="s">
        <v>4540</v>
      </c>
      <c r="C1971" s="2">
        <v>347</v>
      </c>
      <c r="D1971" s="2">
        <v>257</v>
      </c>
      <c r="E1971" t="s">
        <v>7027</v>
      </c>
      <c r="F1971" t="s">
        <v>7044</v>
      </c>
      <c r="G1971" s="2">
        <v>90</v>
      </c>
      <c r="H1971" s="11">
        <v>0.25936599423631124</v>
      </c>
      <c r="I1971">
        <v>0</v>
      </c>
      <c r="J1971" t="str">
        <f>IF(OR(F1971="History &amp; War", F1971="Economy &amp; Educational &amp; Science", F1971="Psychology &amp; Spirituality &amp; Esotericism"), "Interesting", "Not interesing")</f>
        <v>Interesting</v>
      </c>
    </row>
    <row r="1972" spans="1:10" x14ac:dyDescent="0.2">
      <c r="A1972" t="s">
        <v>4541</v>
      </c>
      <c r="B1972" t="s">
        <v>4542</v>
      </c>
      <c r="C1972" s="2">
        <v>429</v>
      </c>
      <c r="D1972" s="2">
        <v>287</v>
      </c>
      <c r="E1972" t="s">
        <v>7027</v>
      </c>
      <c r="F1972" t="s">
        <v>7039</v>
      </c>
      <c r="G1972" s="2">
        <v>142</v>
      </c>
      <c r="H1972" s="11">
        <v>0.33100233100233101</v>
      </c>
      <c r="I1972">
        <v>0</v>
      </c>
      <c r="J1972" t="str">
        <f>IF(OR(F1972="History &amp; War", F1972="Economy &amp; Educational &amp; Science", F1972="Psychology &amp; Spirituality &amp; Esotericism"), "Interesting", "Not interesing")</f>
        <v>Not interesing</v>
      </c>
    </row>
    <row r="1973" spans="1:10" x14ac:dyDescent="0.2">
      <c r="A1973" t="s">
        <v>4545</v>
      </c>
      <c r="B1973" t="s">
        <v>818</v>
      </c>
      <c r="C1973" s="2">
        <v>325</v>
      </c>
      <c r="D1973" s="2">
        <v>231</v>
      </c>
      <c r="E1973" t="s">
        <v>7027</v>
      </c>
      <c r="F1973" t="s">
        <v>7037</v>
      </c>
      <c r="G1973" s="2">
        <v>94</v>
      </c>
      <c r="H1973" s="11">
        <v>0.28923076923076924</v>
      </c>
      <c r="I1973">
        <v>0</v>
      </c>
      <c r="J1973" t="str">
        <f>IF(OR(F1973="History &amp; War", F1973="Economy &amp; Educational &amp; Science", F1973="Psychology &amp; Spirituality &amp; Esotericism"), "Interesting", "Not interesing")</f>
        <v>Not interesing</v>
      </c>
    </row>
    <row r="1974" spans="1:10" x14ac:dyDescent="0.2">
      <c r="A1974" t="s">
        <v>4546</v>
      </c>
      <c r="B1974" t="s">
        <v>4547</v>
      </c>
      <c r="C1974" s="2">
        <v>169</v>
      </c>
      <c r="D1974" s="2">
        <v>132</v>
      </c>
      <c r="E1974" t="s">
        <v>7029</v>
      </c>
      <c r="F1974" t="s">
        <v>7044</v>
      </c>
      <c r="G1974" s="2">
        <v>37</v>
      </c>
      <c r="H1974" s="11">
        <v>0.21893491124260356</v>
      </c>
      <c r="I1974">
        <v>0</v>
      </c>
      <c r="J1974" t="str">
        <f>IF(OR(F1974="History &amp; War", F1974="Economy &amp; Educational &amp; Science", F1974="Psychology &amp; Spirituality &amp; Esotericism"), "Interesting", "Not interesing")</f>
        <v>Interesting</v>
      </c>
    </row>
    <row r="1975" spans="1:10" x14ac:dyDescent="0.2">
      <c r="A1975" t="s">
        <v>4548</v>
      </c>
      <c r="B1975" t="s">
        <v>4549</v>
      </c>
      <c r="C1975" s="2">
        <v>491</v>
      </c>
      <c r="D1975" s="2">
        <v>368</v>
      </c>
      <c r="E1975" t="s">
        <v>7029</v>
      </c>
      <c r="F1975" t="s">
        <v>7037</v>
      </c>
      <c r="G1975" s="2">
        <v>123</v>
      </c>
      <c r="H1975" s="11">
        <v>0.25050916496945008</v>
      </c>
      <c r="I1975">
        <v>0</v>
      </c>
      <c r="J1975" t="str">
        <f>IF(OR(F1975="History &amp; War", F1975="Economy &amp; Educational &amp; Science", F1975="Psychology &amp; Spirituality &amp; Esotericism"), "Interesting", "Not interesing")</f>
        <v>Not interesing</v>
      </c>
    </row>
    <row r="1976" spans="1:10" x14ac:dyDescent="0.2">
      <c r="A1976" t="s">
        <v>4551</v>
      </c>
      <c r="B1976" t="s">
        <v>3862</v>
      </c>
      <c r="C1976" s="2">
        <v>294</v>
      </c>
      <c r="D1976" s="2">
        <v>191</v>
      </c>
      <c r="E1976" t="s">
        <v>7027</v>
      </c>
      <c r="F1976" t="s">
        <v>7037</v>
      </c>
      <c r="G1976" s="2">
        <v>103</v>
      </c>
      <c r="H1976" s="11">
        <v>0.35034013605442177</v>
      </c>
      <c r="I1976">
        <v>0</v>
      </c>
      <c r="J1976" t="str">
        <f>IF(OR(F1976="History &amp; War", F1976="Economy &amp; Educational &amp; Science", F1976="Psychology &amp; Spirituality &amp; Esotericism"), "Interesting", "Not interesing")</f>
        <v>Not interesing</v>
      </c>
    </row>
    <row r="1977" spans="1:10" x14ac:dyDescent="0.2">
      <c r="A1977" t="s">
        <v>4552</v>
      </c>
      <c r="B1977" t="s">
        <v>4553</v>
      </c>
      <c r="C1977" s="2">
        <v>357</v>
      </c>
      <c r="D1977" s="2">
        <v>314</v>
      </c>
      <c r="E1977" t="s">
        <v>7029</v>
      </c>
      <c r="F1977" t="s">
        <v>7037</v>
      </c>
      <c r="G1977" s="2">
        <v>43</v>
      </c>
      <c r="H1977" s="11">
        <v>0.12044817927170869</v>
      </c>
      <c r="I1977">
        <v>0</v>
      </c>
      <c r="J1977" t="str">
        <f>IF(OR(F1977="History &amp; War", F1977="Economy &amp; Educational &amp; Science", F1977="Psychology &amp; Spirituality &amp; Esotericism"), "Interesting", "Not interesing")</f>
        <v>Not interesing</v>
      </c>
    </row>
    <row r="1978" spans="1:10" x14ac:dyDescent="0.2">
      <c r="A1978" t="s">
        <v>4554</v>
      </c>
      <c r="B1978" t="s">
        <v>4555</v>
      </c>
      <c r="C1978" s="2">
        <v>295</v>
      </c>
      <c r="D1978" s="2">
        <v>242</v>
      </c>
      <c r="E1978" t="s">
        <v>7027</v>
      </c>
      <c r="F1978" t="s">
        <v>7036</v>
      </c>
      <c r="G1978" s="2">
        <v>53</v>
      </c>
      <c r="H1978" s="11">
        <v>0.17966101694915254</v>
      </c>
      <c r="I1978">
        <v>0</v>
      </c>
      <c r="J1978" t="str">
        <f>IF(OR(F1978="History &amp; War", F1978="Economy &amp; Educational &amp; Science", F1978="Psychology &amp; Spirituality &amp; Esotericism"), "Interesting", "Not interesing")</f>
        <v>Not interesing</v>
      </c>
    </row>
    <row r="1979" spans="1:10" x14ac:dyDescent="0.2">
      <c r="A1979" t="s">
        <v>4556</v>
      </c>
      <c r="B1979" t="s">
        <v>4557</v>
      </c>
      <c r="C1979" s="2">
        <v>502</v>
      </c>
      <c r="D1979" s="2">
        <v>492</v>
      </c>
      <c r="E1979" t="s">
        <v>7027</v>
      </c>
      <c r="F1979" t="s">
        <v>7037</v>
      </c>
      <c r="G1979" s="2">
        <v>10</v>
      </c>
      <c r="H1979" s="11">
        <v>1.9920318725099601E-2</v>
      </c>
      <c r="I1979">
        <v>0</v>
      </c>
      <c r="J1979" t="str">
        <f>IF(OR(F1979="History &amp; War", F1979="Economy &amp; Educational &amp; Science", F1979="Psychology &amp; Spirituality &amp; Esotericism"), "Interesting", "Not interesing")</f>
        <v>Not interesing</v>
      </c>
    </row>
    <row r="1980" spans="1:10" x14ac:dyDescent="0.2">
      <c r="A1980" t="s">
        <v>4558</v>
      </c>
      <c r="B1980" t="s">
        <v>4559</v>
      </c>
      <c r="C1980" s="2">
        <v>223</v>
      </c>
      <c r="D1980" s="2">
        <v>147</v>
      </c>
      <c r="E1980" t="s">
        <v>7029</v>
      </c>
      <c r="F1980" t="s">
        <v>7043</v>
      </c>
      <c r="G1980" s="2">
        <v>76</v>
      </c>
      <c r="H1980" s="11">
        <v>0.34080717488789236</v>
      </c>
      <c r="I1980">
        <v>0</v>
      </c>
      <c r="J1980" t="str">
        <f>IF(OR(F1980="History &amp; War", F1980="Economy &amp; Educational &amp; Science", F1980="Psychology &amp; Spirituality &amp; Esotericism"), "Interesting", "Not interesing")</f>
        <v>Interesting</v>
      </c>
    </row>
    <row r="1981" spans="1:10" x14ac:dyDescent="0.2">
      <c r="A1981" t="s">
        <v>4560</v>
      </c>
      <c r="B1981" t="s">
        <v>4561</v>
      </c>
      <c r="C1981" s="2">
        <v>268</v>
      </c>
      <c r="D1981" s="2">
        <v>201</v>
      </c>
      <c r="E1981" t="s">
        <v>7027</v>
      </c>
      <c r="F1981" t="s">
        <v>7039</v>
      </c>
      <c r="G1981" s="2">
        <v>67</v>
      </c>
      <c r="H1981" s="11">
        <v>0.25</v>
      </c>
      <c r="I1981">
        <v>0</v>
      </c>
      <c r="J1981" t="str">
        <f>IF(OR(F1981="History &amp; War", F1981="Economy &amp; Educational &amp; Science", F1981="Psychology &amp; Spirituality &amp; Esotericism"), "Interesting", "Not interesing")</f>
        <v>Not interesing</v>
      </c>
    </row>
    <row r="1982" spans="1:10" x14ac:dyDescent="0.2">
      <c r="A1982" t="s">
        <v>4563</v>
      </c>
      <c r="B1982" t="s">
        <v>4564</v>
      </c>
      <c r="C1982" s="2">
        <v>291</v>
      </c>
      <c r="D1982" s="2">
        <v>163</v>
      </c>
      <c r="E1982" t="s">
        <v>7029</v>
      </c>
      <c r="F1982" t="s">
        <v>7037</v>
      </c>
      <c r="G1982" s="2">
        <v>128</v>
      </c>
      <c r="H1982" s="11">
        <v>0.43986254295532645</v>
      </c>
      <c r="I1982">
        <v>0</v>
      </c>
      <c r="J1982" t="str">
        <f>IF(OR(F1982="History &amp; War", F1982="Economy &amp; Educational &amp; Science", F1982="Psychology &amp; Spirituality &amp; Esotericism"), "Interesting", "Not interesing")</f>
        <v>Not interesing</v>
      </c>
    </row>
    <row r="1983" spans="1:10" x14ac:dyDescent="0.2">
      <c r="A1983" t="s">
        <v>4565</v>
      </c>
      <c r="B1983" t="s">
        <v>4566</v>
      </c>
      <c r="C1983" s="2">
        <v>384</v>
      </c>
      <c r="D1983" s="2">
        <v>372</v>
      </c>
      <c r="E1983" t="s">
        <v>7027</v>
      </c>
      <c r="F1983" t="s">
        <v>7043</v>
      </c>
      <c r="G1983" s="2">
        <v>12</v>
      </c>
      <c r="H1983" s="11">
        <v>3.125E-2</v>
      </c>
      <c r="I1983">
        <v>0</v>
      </c>
      <c r="J1983" t="str">
        <f>IF(OR(F1983="History &amp; War", F1983="Economy &amp; Educational &amp; Science", F1983="Psychology &amp; Spirituality &amp; Esotericism"), "Interesting", "Not interesing")</f>
        <v>Interesting</v>
      </c>
    </row>
    <row r="1984" spans="1:10" x14ac:dyDescent="0.2">
      <c r="A1984" t="s">
        <v>4567</v>
      </c>
      <c r="B1984" t="s">
        <v>4568</v>
      </c>
      <c r="C1984" s="2">
        <v>357</v>
      </c>
      <c r="D1984" s="2">
        <v>296</v>
      </c>
      <c r="E1984" t="s">
        <v>7027</v>
      </c>
      <c r="F1984" t="s">
        <v>7043</v>
      </c>
      <c r="G1984" s="2">
        <v>61</v>
      </c>
      <c r="H1984" s="11">
        <v>0.17086834733893558</v>
      </c>
      <c r="I1984">
        <v>0</v>
      </c>
      <c r="J1984" t="str">
        <f>IF(OR(F1984="History &amp; War", F1984="Economy &amp; Educational &amp; Science", F1984="Psychology &amp; Spirituality &amp; Esotericism"), "Interesting", "Not interesing")</f>
        <v>Interesting</v>
      </c>
    </row>
    <row r="1985" spans="1:10" x14ac:dyDescent="0.2">
      <c r="A1985" t="s">
        <v>4573</v>
      </c>
      <c r="B1985" t="s">
        <v>4574</v>
      </c>
      <c r="C1985" s="2">
        <v>268</v>
      </c>
      <c r="D1985" s="2">
        <v>204</v>
      </c>
      <c r="E1985" t="s">
        <v>7027</v>
      </c>
      <c r="F1985" t="s">
        <v>7039</v>
      </c>
      <c r="G1985" s="2">
        <v>64</v>
      </c>
      <c r="H1985" s="11">
        <v>0.23880597014925373</v>
      </c>
      <c r="I1985">
        <v>0</v>
      </c>
      <c r="J1985" t="str">
        <f>IF(OR(F1985="History &amp; War", F1985="Economy &amp; Educational &amp; Science", F1985="Psychology &amp; Spirituality &amp; Esotericism"), "Interesting", "Not interesing")</f>
        <v>Not interesing</v>
      </c>
    </row>
    <row r="1986" spans="1:10" x14ac:dyDescent="0.2">
      <c r="A1986" t="s">
        <v>4575</v>
      </c>
      <c r="B1986" t="s">
        <v>4576</v>
      </c>
      <c r="C1986" s="2">
        <v>325</v>
      </c>
      <c r="D1986" s="2">
        <v>276</v>
      </c>
      <c r="E1986" t="s">
        <v>7027</v>
      </c>
      <c r="F1986" t="s">
        <v>7042</v>
      </c>
      <c r="G1986" s="2">
        <v>49</v>
      </c>
      <c r="H1986" s="11">
        <v>0.15076923076923077</v>
      </c>
      <c r="I1986">
        <v>0</v>
      </c>
      <c r="J1986" t="str">
        <f>IF(OR(F1986="History &amp; War", F1986="Economy &amp; Educational &amp; Science", F1986="Psychology &amp; Spirituality &amp; Esotericism"), "Interesting", "Not interesing")</f>
        <v>Not interesing</v>
      </c>
    </row>
    <row r="1987" spans="1:10" x14ac:dyDescent="0.2">
      <c r="A1987" t="s">
        <v>4577</v>
      </c>
      <c r="B1987" t="s">
        <v>4578</v>
      </c>
      <c r="C1987" s="2">
        <v>1290</v>
      </c>
      <c r="D1987" s="2">
        <v>1019</v>
      </c>
      <c r="E1987" t="s">
        <v>7029</v>
      </c>
      <c r="F1987" t="s">
        <v>7039</v>
      </c>
      <c r="G1987" s="2">
        <v>271</v>
      </c>
      <c r="H1987" s="11">
        <v>0.21007751937984495</v>
      </c>
      <c r="I1987">
        <v>0</v>
      </c>
      <c r="J1987" t="str">
        <f>IF(OR(F1987="History &amp; War", F1987="Economy &amp; Educational &amp; Science", F1987="Psychology &amp; Spirituality &amp; Esotericism"), "Interesting", "Not interesing")</f>
        <v>Not interesing</v>
      </c>
    </row>
    <row r="1988" spans="1:10" x14ac:dyDescent="0.2">
      <c r="A1988" t="s">
        <v>4579</v>
      </c>
      <c r="B1988" t="s">
        <v>3008</v>
      </c>
      <c r="C1988" s="2">
        <v>805</v>
      </c>
      <c r="D1988" s="2">
        <v>781</v>
      </c>
      <c r="E1988" t="s">
        <v>7029</v>
      </c>
      <c r="F1988" t="s">
        <v>7039</v>
      </c>
      <c r="G1988" s="2">
        <v>24</v>
      </c>
      <c r="H1988" s="11">
        <v>2.9813664596273291E-2</v>
      </c>
      <c r="I1988">
        <v>0</v>
      </c>
      <c r="J1988" t="str">
        <f>IF(OR(F1988="History &amp; War", F1988="Economy &amp; Educational &amp; Science", F1988="Psychology &amp; Spirituality &amp; Esotericism"), "Interesting", "Not interesing")</f>
        <v>Not interesing</v>
      </c>
    </row>
    <row r="1989" spans="1:10" x14ac:dyDescent="0.2">
      <c r="A1989" t="s">
        <v>4580</v>
      </c>
      <c r="B1989" t="s">
        <v>4581</v>
      </c>
      <c r="C1989" s="2">
        <v>312</v>
      </c>
      <c r="D1989" s="2">
        <v>296</v>
      </c>
      <c r="E1989" t="s">
        <v>7027</v>
      </c>
      <c r="F1989" t="s">
        <v>7043</v>
      </c>
      <c r="G1989" s="2">
        <v>16</v>
      </c>
      <c r="H1989" s="11">
        <v>5.128205128205128E-2</v>
      </c>
      <c r="I1989">
        <v>0</v>
      </c>
      <c r="J1989" t="str">
        <f>IF(OR(F1989="History &amp; War", F1989="Economy &amp; Educational &amp; Science", F1989="Psychology &amp; Spirituality &amp; Esotericism"), "Interesting", "Not interesing")</f>
        <v>Interesting</v>
      </c>
    </row>
    <row r="1990" spans="1:10" x14ac:dyDescent="0.2">
      <c r="A1990" t="s">
        <v>4582</v>
      </c>
      <c r="B1990" t="s">
        <v>3110</v>
      </c>
      <c r="C1990" s="2">
        <v>449</v>
      </c>
      <c r="D1990" s="2">
        <v>310</v>
      </c>
      <c r="E1990" t="s">
        <v>7027</v>
      </c>
      <c r="F1990" t="s">
        <v>7037</v>
      </c>
      <c r="G1990" s="2">
        <v>139</v>
      </c>
      <c r="H1990" s="11">
        <v>0.30957683741648107</v>
      </c>
      <c r="I1990">
        <v>0</v>
      </c>
      <c r="J1990" t="str">
        <f>IF(OR(F1990="History &amp; War", F1990="Economy &amp; Educational &amp; Science", F1990="Psychology &amp; Spirituality &amp; Esotericism"), "Interesting", "Not interesing")</f>
        <v>Not interesing</v>
      </c>
    </row>
    <row r="1991" spans="1:10" x14ac:dyDescent="0.2">
      <c r="A1991" t="s">
        <v>4583</v>
      </c>
      <c r="B1991" t="s">
        <v>1811</v>
      </c>
      <c r="C1991" s="2">
        <v>608</v>
      </c>
      <c r="D1991" s="2">
        <v>456</v>
      </c>
      <c r="E1991" t="s">
        <v>7029</v>
      </c>
      <c r="F1991" t="s">
        <v>7036</v>
      </c>
      <c r="G1991" s="2">
        <v>152</v>
      </c>
      <c r="H1991" s="11">
        <v>0.25</v>
      </c>
      <c r="I1991">
        <v>0</v>
      </c>
      <c r="J1991" t="str">
        <f>IF(OR(F1991="History &amp; War", F1991="Economy &amp; Educational &amp; Science", F1991="Psychology &amp; Spirituality &amp; Esotericism"), "Interesting", "Not interesing")</f>
        <v>Not interesing</v>
      </c>
    </row>
    <row r="1992" spans="1:10" x14ac:dyDescent="0.2">
      <c r="A1992" t="s">
        <v>4584</v>
      </c>
      <c r="B1992" t="s">
        <v>4585</v>
      </c>
      <c r="C1992" s="2">
        <v>443</v>
      </c>
      <c r="D1992" s="2">
        <v>341</v>
      </c>
      <c r="E1992" t="s">
        <v>7027</v>
      </c>
      <c r="F1992" t="s">
        <v>7043</v>
      </c>
      <c r="G1992" s="2">
        <v>102</v>
      </c>
      <c r="H1992" s="11">
        <v>0.23024830699774265</v>
      </c>
      <c r="I1992">
        <v>0</v>
      </c>
      <c r="J1992" t="str">
        <f>IF(OR(F1992="History &amp; War", F1992="Economy &amp; Educational &amp; Science", F1992="Psychology &amp; Spirituality &amp; Esotericism"), "Interesting", "Not interesing")</f>
        <v>Interesting</v>
      </c>
    </row>
    <row r="1993" spans="1:10" x14ac:dyDescent="0.2">
      <c r="A1993" t="s">
        <v>4586</v>
      </c>
      <c r="B1993" t="s">
        <v>4587</v>
      </c>
      <c r="C1993" s="2">
        <v>491</v>
      </c>
      <c r="D1993" s="2">
        <v>476</v>
      </c>
      <c r="E1993" t="s">
        <v>7027</v>
      </c>
      <c r="F1993" t="s">
        <v>7043</v>
      </c>
      <c r="G1993" s="2">
        <v>15</v>
      </c>
      <c r="H1993" s="11">
        <v>3.0549898167006109E-2</v>
      </c>
      <c r="I1993">
        <v>0</v>
      </c>
      <c r="J1993" t="str">
        <f>IF(OR(F1993="History &amp; War", F1993="Economy &amp; Educational &amp; Science", F1993="Psychology &amp; Spirituality &amp; Esotericism"), "Interesting", "Not interesing")</f>
        <v>Interesting</v>
      </c>
    </row>
    <row r="1994" spans="1:10" x14ac:dyDescent="0.2">
      <c r="A1994" t="s">
        <v>4588</v>
      </c>
      <c r="B1994" t="s">
        <v>2216</v>
      </c>
      <c r="C1994" s="2">
        <v>149</v>
      </c>
      <c r="D1994" s="2">
        <v>91</v>
      </c>
      <c r="E1994" t="s">
        <v>7027</v>
      </c>
      <c r="F1994" t="s">
        <v>7037</v>
      </c>
      <c r="G1994" s="2">
        <v>58</v>
      </c>
      <c r="H1994" s="11">
        <v>0.38926174496644295</v>
      </c>
      <c r="I1994">
        <v>0</v>
      </c>
      <c r="J1994" t="str">
        <f>IF(OR(F1994="History &amp; War", F1994="Economy &amp; Educational &amp; Science", F1994="Psychology &amp; Spirituality &amp; Esotericism"), "Interesting", "Not interesing")</f>
        <v>Not interesing</v>
      </c>
    </row>
    <row r="1995" spans="1:10" x14ac:dyDescent="0.2">
      <c r="A1995" t="s">
        <v>4589</v>
      </c>
      <c r="B1995" t="s">
        <v>4590</v>
      </c>
      <c r="C1995" s="2">
        <v>349</v>
      </c>
      <c r="D1995" s="2">
        <v>276</v>
      </c>
      <c r="E1995" t="s">
        <v>7027</v>
      </c>
      <c r="F1995" t="s">
        <v>7041</v>
      </c>
      <c r="G1995" s="2">
        <v>73</v>
      </c>
      <c r="H1995" s="11">
        <v>0.20916905444126074</v>
      </c>
      <c r="I1995">
        <v>0</v>
      </c>
      <c r="J1995" t="str">
        <f>IF(OR(F1995="History &amp; War", F1995="Economy &amp; Educational &amp; Science", F1995="Psychology &amp; Spirituality &amp; Esotericism"), "Interesting", "Not interesing")</f>
        <v>Interesting</v>
      </c>
    </row>
    <row r="1996" spans="1:10" x14ac:dyDescent="0.2">
      <c r="A1996" t="s">
        <v>4591</v>
      </c>
      <c r="B1996" t="s">
        <v>4592</v>
      </c>
      <c r="C1996" s="2">
        <v>1110</v>
      </c>
      <c r="D1996" s="2">
        <v>810</v>
      </c>
      <c r="E1996" t="s">
        <v>7029</v>
      </c>
      <c r="F1996" t="s">
        <v>7036</v>
      </c>
      <c r="G1996" s="2">
        <v>300</v>
      </c>
      <c r="H1996" s="11">
        <v>0.27027027027027029</v>
      </c>
      <c r="I1996">
        <v>0</v>
      </c>
      <c r="J1996" t="str">
        <f>IF(OR(F1996="History &amp; War", F1996="Economy &amp; Educational &amp; Science", F1996="Psychology &amp; Spirituality &amp; Esotericism"), "Interesting", "Not interesing")</f>
        <v>Not interesing</v>
      </c>
    </row>
    <row r="1997" spans="1:10" x14ac:dyDescent="0.2">
      <c r="A1997" t="s">
        <v>4593</v>
      </c>
      <c r="B1997" t="s">
        <v>4594</v>
      </c>
      <c r="C1997" s="2">
        <v>581</v>
      </c>
      <c r="D1997" s="2">
        <v>447</v>
      </c>
      <c r="E1997" t="s">
        <v>7027</v>
      </c>
      <c r="F1997" t="s">
        <v>7042</v>
      </c>
      <c r="G1997" s="2">
        <v>134</v>
      </c>
      <c r="H1997" s="11">
        <v>0.23063683304647159</v>
      </c>
      <c r="I1997">
        <v>0</v>
      </c>
      <c r="J1997" t="str">
        <f>IF(OR(F1997="History &amp; War", F1997="Economy &amp; Educational &amp; Science", F1997="Psychology &amp; Spirituality &amp; Esotericism"), "Interesting", "Not interesing")</f>
        <v>Not interesing</v>
      </c>
    </row>
    <row r="1998" spans="1:10" x14ac:dyDescent="0.2">
      <c r="A1998" t="s">
        <v>4598</v>
      </c>
      <c r="B1998" t="s">
        <v>4599</v>
      </c>
      <c r="C1998" s="2">
        <v>649</v>
      </c>
      <c r="D1998" s="2">
        <v>532</v>
      </c>
      <c r="E1998" t="s">
        <v>7029</v>
      </c>
      <c r="F1998" t="s">
        <v>7041</v>
      </c>
      <c r="G1998" s="2">
        <v>117</v>
      </c>
      <c r="H1998" s="11">
        <v>0.18027734976887519</v>
      </c>
      <c r="I1998">
        <v>0</v>
      </c>
      <c r="J1998" t="str">
        <f>IF(OR(F1998="History &amp; War", F1998="Economy &amp; Educational &amp; Science", F1998="Psychology &amp; Spirituality &amp; Esotericism"), "Interesting", "Not interesing")</f>
        <v>Interesting</v>
      </c>
    </row>
    <row r="1999" spans="1:10" x14ac:dyDescent="0.2">
      <c r="A1999" t="s">
        <v>4600</v>
      </c>
      <c r="B1999" t="s">
        <v>4601</v>
      </c>
      <c r="C1999" s="2">
        <v>420</v>
      </c>
      <c r="D1999" s="2">
        <v>332</v>
      </c>
      <c r="E1999" t="s">
        <v>7027</v>
      </c>
      <c r="F1999" t="s">
        <v>7039</v>
      </c>
      <c r="G1999" s="2">
        <v>88</v>
      </c>
      <c r="H1999" s="11">
        <v>0.20952380952380953</v>
      </c>
      <c r="I1999">
        <v>0</v>
      </c>
      <c r="J1999" t="str">
        <f>IF(OR(F1999="History &amp; War", F1999="Economy &amp; Educational &amp; Science", F1999="Psychology &amp; Spirituality &amp; Esotericism"), "Interesting", "Not interesing")</f>
        <v>Not interesing</v>
      </c>
    </row>
    <row r="2000" spans="1:10" x14ac:dyDescent="0.2">
      <c r="A2000" t="s">
        <v>4602</v>
      </c>
      <c r="C2000" s="2">
        <v>469</v>
      </c>
      <c r="D2000" s="2">
        <v>399</v>
      </c>
      <c r="E2000" t="s">
        <v>7027</v>
      </c>
      <c r="F2000" t="s">
        <v>7039</v>
      </c>
      <c r="G2000" s="2">
        <v>70</v>
      </c>
      <c r="H2000" s="11">
        <v>0.14925373134328357</v>
      </c>
      <c r="I2000">
        <v>0</v>
      </c>
      <c r="J2000" t="str">
        <f>IF(OR(F2000="History &amp; War", F2000="Economy &amp; Educational &amp; Science", F2000="Psychology &amp; Spirituality &amp; Esotericism"), "Interesting", "Not interesing")</f>
        <v>Not interesing</v>
      </c>
    </row>
    <row r="2001" spans="1:10" x14ac:dyDescent="0.2">
      <c r="A2001" t="s">
        <v>4605</v>
      </c>
      <c r="B2001" t="s">
        <v>4606</v>
      </c>
      <c r="C2001" s="2">
        <v>529</v>
      </c>
      <c r="D2001" s="2">
        <v>439</v>
      </c>
      <c r="E2001" t="s">
        <v>7027</v>
      </c>
      <c r="F2001" t="s">
        <v>7039</v>
      </c>
      <c r="G2001" s="2">
        <v>90</v>
      </c>
      <c r="H2001" s="11">
        <v>0.17013232514177692</v>
      </c>
      <c r="I2001">
        <v>0</v>
      </c>
      <c r="J2001" t="str">
        <f>IF(OR(F2001="History &amp; War", F2001="Economy &amp; Educational &amp; Science", F2001="Psychology &amp; Spirituality &amp; Esotericism"), "Interesting", "Not interesing")</f>
        <v>Not interesing</v>
      </c>
    </row>
    <row r="2002" spans="1:10" x14ac:dyDescent="0.2">
      <c r="A2002" t="s">
        <v>4607</v>
      </c>
      <c r="B2002" t="s">
        <v>4608</v>
      </c>
      <c r="C2002" s="2">
        <v>294</v>
      </c>
      <c r="D2002" s="2">
        <v>138</v>
      </c>
      <c r="E2002" t="s">
        <v>7027</v>
      </c>
      <c r="F2002" t="s">
        <v>7039</v>
      </c>
      <c r="G2002" s="2">
        <v>156</v>
      </c>
      <c r="H2002" s="11">
        <v>0.53061224489795922</v>
      </c>
      <c r="I2002">
        <v>0</v>
      </c>
      <c r="J2002" t="str">
        <f>IF(OR(F2002="History &amp; War", F2002="Economy &amp; Educational &amp; Science", F2002="Psychology &amp; Spirituality &amp; Esotericism"), "Interesting", "Not interesing")</f>
        <v>Not interesing</v>
      </c>
    </row>
    <row r="2003" spans="1:10" x14ac:dyDescent="0.2">
      <c r="A2003" t="s">
        <v>4609</v>
      </c>
      <c r="B2003" t="s">
        <v>4610</v>
      </c>
      <c r="C2003" s="2">
        <v>268</v>
      </c>
      <c r="D2003" s="2">
        <v>217</v>
      </c>
      <c r="E2003" t="s">
        <v>7027</v>
      </c>
      <c r="F2003" t="s">
        <v>7039</v>
      </c>
      <c r="G2003" s="2">
        <v>51</v>
      </c>
      <c r="H2003" s="11">
        <v>0.19029850746268656</v>
      </c>
      <c r="I2003">
        <v>0</v>
      </c>
      <c r="J2003" t="str">
        <f>IF(OR(F2003="History &amp; War", F2003="Economy &amp; Educational &amp; Science", F2003="Psychology &amp; Spirituality &amp; Esotericism"), "Interesting", "Not interesing")</f>
        <v>Not interesing</v>
      </c>
    </row>
    <row r="2004" spans="1:10" x14ac:dyDescent="0.2">
      <c r="A2004" t="s">
        <v>4611</v>
      </c>
      <c r="B2004" t="s">
        <v>3303</v>
      </c>
      <c r="C2004" s="2">
        <v>149</v>
      </c>
      <c r="D2004" s="2">
        <v>110</v>
      </c>
      <c r="E2004" t="s">
        <v>7027</v>
      </c>
      <c r="F2004" t="s">
        <v>7036</v>
      </c>
      <c r="G2004" s="2">
        <v>39</v>
      </c>
      <c r="H2004" s="11">
        <v>0.26174496644295303</v>
      </c>
      <c r="I2004">
        <v>0</v>
      </c>
      <c r="J2004" t="str">
        <f>IF(OR(F2004="History &amp; War", F2004="Economy &amp; Educational &amp; Science", F2004="Psychology &amp; Spirituality &amp; Esotericism"), "Interesting", "Not interesing")</f>
        <v>Not interesing</v>
      </c>
    </row>
    <row r="2005" spans="1:10" x14ac:dyDescent="0.2">
      <c r="A2005" t="s">
        <v>4613</v>
      </c>
      <c r="B2005" t="s">
        <v>4614</v>
      </c>
      <c r="C2005" s="2">
        <v>649</v>
      </c>
      <c r="D2005" s="2">
        <v>643</v>
      </c>
      <c r="E2005" t="s">
        <v>7027</v>
      </c>
      <c r="F2005" t="s">
        <v>7045</v>
      </c>
      <c r="G2005" s="2">
        <v>6</v>
      </c>
      <c r="H2005" s="11">
        <v>9.2449922958397542E-3</v>
      </c>
      <c r="I2005">
        <v>0</v>
      </c>
      <c r="J2005" t="str">
        <f>IF(OR(F2005="History &amp; War", F2005="Economy &amp; Educational &amp; Science", F2005="Psychology &amp; Spirituality &amp; Esotericism"), "Interesting", "Not interesing")</f>
        <v>Not interesing</v>
      </c>
    </row>
    <row r="2006" spans="1:10" x14ac:dyDescent="0.2">
      <c r="A2006" t="s">
        <v>4615</v>
      </c>
      <c r="B2006" t="s">
        <v>3629</v>
      </c>
      <c r="C2006" s="2">
        <v>269</v>
      </c>
      <c r="D2006" s="2">
        <v>204</v>
      </c>
      <c r="E2006" t="s">
        <v>7027</v>
      </c>
      <c r="F2006" t="s">
        <v>7037</v>
      </c>
      <c r="G2006" s="2">
        <v>65</v>
      </c>
      <c r="H2006" s="11">
        <v>0.24163568773234201</v>
      </c>
      <c r="I2006">
        <v>0</v>
      </c>
      <c r="J2006" t="str">
        <f>IF(OR(F2006="History &amp; War", F2006="Economy &amp; Educational &amp; Science", F2006="Psychology &amp; Spirituality &amp; Esotericism"), "Interesting", "Not interesing")</f>
        <v>Not interesing</v>
      </c>
    </row>
    <row r="2007" spans="1:10" x14ac:dyDescent="0.2">
      <c r="A2007" t="s">
        <v>4616</v>
      </c>
      <c r="B2007" t="s">
        <v>4617</v>
      </c>
      <c r="C2007" s="2">
        <v>267</v>
      </c>
      <c r="D2007" s="2">
        <v>179</v>
      </c>
      <c r="E2007" t="s">
        <v>7029</v>
      </c>
      <c r="F2007" t="s">
        <v>7041</v>
      </c>
      <c r="G2007" s="2">
        <v>88</v>
      </c>
      <c r="H2007" s="11">
        <v>0.32958801498127338</v>
      </c>
      <c r="I2007">
        <v>0</v>
      </c>
      <c r="J2007" t="str">
        <f>IF(OR(F2007="History &amp; War", F2007="Economy &amp; Educational &amp; Science", F2007="Psychology &amp; Spirituality &amp; Esotericism"), "Interesting", "Not interesing")</f>
        <v>Interesting</v>
      </c>
    </row>
    <row r="2008" spans="1:10" x14ac:dyDescent="0.2">
      <c r="A2008" t="s">
        <v>4618</v>
      </c>
      <c r="B2008" t="s">
        <v>4619</v>
      </c>
      <c r="C2008" s="2">
        <v>165</v>
      </c>
      <c r="D2008" s="2">
        <v>135</v>
      </c>
      <c r="E2008" t="s">
        <v>7027</v>
      </c>
      <c r="F2008" t="s">
        <v>7042</v>
      </c>
      <c r="G2008" s="2">
        <v>30</v>
      </c>
      <c r="H2008" s="11">
        <v>0.18181818181818182</v>
      </c>
      <c r="I2008">
        <v>0</v>
      </c>
      <c r="J2008" t="str">
        <f>IF(OR(F2008="History &amp; War", F2008="Economy &amp; Educational &amp; Science", F2008="Psychology &amp; Spirituality &amp; Esotericism"), "Interesting", "Not interesing")</f>
        <v>Not interesing</v>
      </c>
    </row>
    <row r="2009" spans="1:10" x14ac:dyDescent="0.2">
      <c r="A2009" t="s">
        <v>4620</v>
      </c>
      <c r="B2009" t="s">
        <v>4621</v>
      </c>
      <c r="C2009" s="2">
        <v>295</v>
      </c>
      <c r="D2009" s="2">
        <v>177</v>
      </c>
      <c r="E2009" t="s">
        <v>7027</v>
      </c>
      <c r="F2009" t="s">
        <v>7036</v>
      </c>
      <c r="G2009" s="2">
        <v>118</v>
      </c>
      <c r="H2009" s="11">
        <v>0.4</v>
      </c>
      <c r="I2009">
        <v>0</v>
      </c>
      <c r="J2009" t="str">
        <f>IF(OR(F2009="History &amp; War", F2009="Economy &amp; Educational &amp; Science", F2009="Psychology &amp; Spirituality &amp; Esotericism"), "Interesting", "Not interesing")</f>
        <v>Not interesing</v>
      </c>
    </row>
    <row r="2010" spans="1:10" x14ac:dyDescent="0.2">
      <c r="A2010" t="s">
        <v>4623</v>
      </c>
      <c r="B2010" t="s">
        <v>2538</v>
      </c>
      <c r="C2010" s="2">
        <v>304</v>
      </c>
      <c r="D2010" s="2">
        <v>243</v>
      </c>
      <c r="E2010" t="s">
        <v>7027</v>
      </c>
      <c r="F2010" t="s">
        <v>7036</v>
      </c>
      <c r="G2010" s="2">
        <v>61</v>
      </c>
      <c r="H2010" s="11">
        <v>0.20065789473684212</v>
      </c>
      <c r="I2010">
        <v>0</v>
      </c>
      <c r="J2010" t="str">
        <f>IF(OR(F2010="History &amp; War", F2010="Economy &amp; Educational &amp; Science", F2010="Psychology &amp; Spirituality &amp; Esotericism"), "Interesting", "Not interesing")</f>
        <v>Not interesing</v>
      </c>
    </row>
    <row r="2011" spans="1:10" x14ac:dyDescent="0.2">
      <c r="A2011" t="s">
        <v>4624</v>
      </c>
      <c r="B2011" t="s">
        <v>4625</v>
      </c>
      <c r="C2011" s="2">
        <v>177</v>
      </c>
      <c r="D2011" s="2">
        <v>80</v>
      </c>
      <c r="E2011" t="s">
        <v>7027</v>
      </c>
      <c r="F2011" t="s">
        <v>7041</v>
      </c>
      <c r="G2011" s="2">
        <v>97</v>
      </c>
      <c r="H2011" s="11">
        <v>0.54802259887005644</v>
      </c>
      <c r="I2011">
        <v>0</v>
      </c>
      <c r="J2011" t="str">
        <f>IF(OR(F2011="History &amp; War", F2011="Economy &amp; Educational &amp; Science", F2011="Psychology &amp; Spirituality &amp; Esotericism"), "Interesting", "Not interesing")</f>
        <v>Interesting</v>
      </c>
    </row>
    <row r="2012" spans="1:10" x14ac:dyDescent="0.2">
      <c r="A2012" t="s">
        <v>4626</v>
      </c>
      <c r="B2012" t="s">
        <v>4627</v>
      </c>
      <c r="C2012" s="2">
        <v>2408</v>
      </c>
      <c r="D2012" s="2">
        <v>1734</v>
      </c>
      <c r="E2012" t="s">
        <v>7029</v>
      </c>
      <c r="F2012" t="s">
        <v>7039</v>
      </c>
      <c r="G2012" s="2">
        <v>674</v>
      </c>
      <c r="H2012" s="11">
        <v>0.2799003322259136</v>
      </c>
      <c r="I2012">
        <v>0</v>
      </c>
      <c r="J2012" t="str">
        <f>IF(OR(F2012="History &amp; War", F2012="Economy &amp; Educational &amp; Science", F2012="Psychology &amp; Spirituality &amp; Esotericism"), "Interesting", "Not interesing")</f>
        <v>Not interesing</v>
      </c>
    </row>
    <row r="2013" spans="1:10" x14ac:dyDescent="0.2">
      <c r="A2013" t="s">
        <v>4631</v>
      </c>
      <c r="B2013" t="s">
        <v>4632</v>
      </c>
      <c r="C2013" s="2">
        <v>634</v>
      </c>
      <c r="D2013" s="2">
        <v>482</v>
      </c>
      <c r="E2013" t="s">
        <v>7029</v>
      </c>
      <c r="F2013" t="s">
        <v>7043</v>
      </c>
      <c r="G2013" s="2">
        <v>152</v>
      </c>
      <c r="H2013" s="11">
        <v>0.23974763406940064</v>
      </c>
      <c r="I2013">
        <v>0</v>
      </c>
      <c r="J2013" t="str">
        <f>IF(OR(F2013="History &amp; War", F2013="Economy &amp; Educational &amp; Science", F2013="Psychology &amp; Spirituality &amp; Esotericism"), "Interesting", "Not interesing")</f>
        <v>Interesting</v>
      </c>
    </row>
    <row r="2014" spans="1:10" x14ac:dyDescent="0.2">
      <c r="A2014" t="s">
        <v>4633</v>
      </c>
      <c r="B2014" t="s">
        <v>1268</v>
      </c>
      <c r="C2014" s="2">
        <v>1090</v>
      </c>
      <c r="D2014" s="2">
        <v>807</v>
      </c>
      <c r="E2014" t="s">
        <v>7029</v>
      </c>
      <c r="F2014" t="s">
        <v>7037</v>
      </c>
      <c r="G2014" s="2">
        <v>283</v>
      </c>
      <c r="H2014" s="11">
        <v>0.25963302752293577</v>
      </c>
      <c r="I2014">
        <v>0</v>
      </c>
      <c r="J2014" t="str">
        <f>IF(OR(F2014="History &amp; War", F2014="Economy &amp; Educational &amp; Science", F2014="Psychology &amp; Spirituality &amp; Esotericism"), "Interesting", "Not interesing")</f>
        <v>Not interesing</v>
      </c>
    </row>
    <row r="2015" spans="1:10" x14ac:dyDescent="0.2">
      <c r="A2015" t="s">
        <v>4634</v>
      </c>
      <c r="B2015" t="s">
        <v>4635</v>
      </c>
      <c r="C2015" s="2">
        <v>312</v>
      </c>
      <c r="D2015" s="2">
        <v>259</v>
      </c>
      <c r="E2015" t="s">
        <v>7027</v>
      </c>
      <c r="F2015" t="s">
        <v>7039</v>
      </c>
      <c r="G2015" s="2">
        <v>53</v>
      </c>
      <c r="H2015" s="11">
        <v>0.16987179487179488</v>
      </c>
      <c r="I2015">
        <v>0</v>
      </c>
      <c r="J2015" t="str">
        <f>IF(OR(F2015="History &amp; War", F2015="Economy &amp; Educational &amp; Science", F2015="Psychology &amp; Spirituality &amp; Esotericism"), "Interesting", "Not interesing")</f>
        <v>Not interesing</v>
      </c>
    </row>
    <row r="2016" spans="1:10" x14ac:dyDescent="0.2">
      <c r="A2016" t="s">
        <v>4636</v>
      </c>
      <c r="B2016" t="s">
        <v>4637</v>
      </c>
      <c r="C2016" s="2">
        <v>299</v>
      </c>
      <c r="D2016" s="2">
        <v>233</v>
      </c>
      <c r="E2016" t="s">
        <v>7029</v>
      </c>
      <c r="F2016" t="s">
        <v>7042</v>
      </c>
      <c r="G2016" s="2">
        <v>66</v>
      </c>
      <c r="H2016" s="11">
        <v>0.22073578595317725</v>
      </c>
      <c r="I2016">
        <v>0</v>
      </c>
      <c r="J2016" t="str">
        <f>IF(OR(F2016="History &amp; War", F2016="Economy &amp; Educational &amp; Science", F2016="Psychology &amp; Spirituality &amp; Esotericism"), "Interesting", "Not interesing")</f>
        <v>Not interesing</v>
      </c>
    </row>
    <row r="2017" spans="1:10" x14ac:dyDescent="0.2">
      <c r="A2017" t="s">
        <v>4638</v>
      </c>
      <c r="B2017" t="s">
        <v>4639</v>
      </c>
      <c r="C2017" s="2">
        <v>259</v>
      </c>
      <c r="D2017" s="2">
        <v>137</v>
      </c>
      <c r="E2017" t="s">
        <v>7027</v>
      </c>
      <c r="F2017" t="s">
        <v>7036</v>
      </c>
      <c r="G2017" s="2">
        <v>122</v>
      </c>
      <c r="H2017" s="11">
        <v>0.47104247104247104</v>
      </c>
      <c r="I2017">
        <v>0</v>
      </c>
      <c r="J2017" t="str">
        <f>IF(OR(F2017="History &amp; War", F2017="Economy &amp; Educational &amp; Science", F2017="Psychology &amp; Spirituality &amp; Esotericism"), "Interesting", "Not interesing")</f>
        <v>Not interesing</v>
      </c>
    </row>
    <row r="2018" spans="1:10" x14ac:dyDescent="0.2">
      <c r="A2018" t="s">
        <v>4643</v>
      </c>
      <c r="B2018" t="s">
        <v>2735</v>
      </c>
      <c r="C2018" s="2">
        <v>443</v>
      </c>
      <c r="D2018" s="2">
        <v>385</v>
      </c>
      <c r="E2018" t="s">
        <v>7029</v>
      </c>
      <c r="F2018" t="s">
        <v>7036</v>
      </c>
      <c r="G2018" s="2">
        <v>58</v>
      </c>
      <c r="H2018" s="11">
        <v>0.1309255079006772</v>
      </c>
      <c r="I2018">
        <v>0</v>
      </c>
      <c r="J2018" t="str">
        <f>IF(OR(F2018="History &amp; War", F2018="Economy &amp; Educational &amp; Science", F2018="Psychology &amp; Spirituality &amp; Esotericism"), "Interesting", "Not interesing")</f>
        <v>Not interesing</v>
      </c>
    </row>
    <row r="2019" spans="1:10" x14ac:dyDescent="0.2">
      <c r="A2019" t="s">
        <v>4646</v>
      </c>
      <c r="B2019" t="s">
        <v>4647</v>
      </c>
      <c r="C2019" s="2">
        <v>447</v>
      </c>
      <c r="D2019" s="2">
        <v>304</v>
      </c>
      <c r="E2019" t="s">
        <v>7027</v>
      </c>
      <c r="F2019" t="s">
        <v>7039</v>
      </c>
      <c r="G2019" s="2">
        <v>143</v>
      </c>
      <c r="H2019" s="11">
        <v>0.31991051454138703</v>
      </c>
      <c r="I2019">
        <v>0</v>
      </c>
      <c r="J2019" t="str">
        <f>IF(OR(F2019="History &amp; War", F2019="Economy &amp; Educational &amp; Science", F2019="Psychology &amp; Spirituality &amp; Esotericism"), "Interesting", "Not interesing")</f>
        <v>Not interesing</v>
      </c>
    </row>
    <row r="2020" spans="1:10" x14ac:dyDescent="0.2">
      <c r="A2020" t="s">
        <v>4648</v>
      </c>
      <c r="B2020" t="s">
        <v>4649</v>
      </c>
      <c r="C2020" s="2">
        <v>396</v>
      </c>
      <c r="D2020" s="2">
        <v>325</v>
      </c>
      <c r="E2020" t="s">
        <v>7029</v>
      </c>
      <c r="F2020" t="s">
        <v>7045</v>
      </c>
      <c r="G2020" s="2">
        <v>71</v>
      </c>
      <c r="H2020" s="11">
        <v>0.17929292929292928</v>
      </c>
      <c r="I2020">
        <v>0</v>
      </c>
      <c r="J2020" t="str">
        <f>IF(OR(F2020="History &amp; War", F2020="Economy &amp; Educational &amp; Science", F2020="Psychology &amp; Spirituality &amp; Esotericism"), "Interesting", "Not interesing")</f>
        <v>Not interesing</v>
      </c>
    </row>
    <row r="2021" spans="1:10" x14ac:dyDescent="0.2">
      <c r="A2021" t="s">
        <v>4650</v>
      </c>
      <c r="B2021" t="s">
        <v>4651</v>
      </c>
      <c r="C2021" s="2">
        <v>1692</v>
      </c>
      <c r="D2021" s="2">
        <v>1387</v>
      </c>
      <c r="E2021" t="s">
        <v>7029</v>
      </c>
      <c r="F2021" t="s">
        <v>7042</v>
      </c>
      <c r="G2021" s="2">
        <v>305</v>
      </c>
      <c r="H2021" s="11">
        <v>0.18026004728132389</v>
      </c>
      <c r="I2021">
        <v>0</v>
      </c>
      <c r="J2021" t="str">
        <f>IF(OR(F2021="History &amp; War", F2021="Economy &amp; Educational &amp; Science", F2021="Psychology &amp; Spirituality &amp; Esotericism"), "Interesting", "Not interesing")</f>
        <v>Not interesing</v>
      </c>
    </row>
    <row r="2022" spans="1:10" x14ac:dyDescent="0.2">
      <c r="A2022" t="s">
        <v>4652</v>
      </c>
      <c r="B2022" t="s">
        <v>1196</v>
      </c>
      <c r="C2022" s="2">
        <v>214</v>
      </c>
      <c r="D2022" s="2">
        <v>116</v>
      </c>
      <c r="E2022" t="s">
        <v>7027</v>
      </c>
      <c r="F2022" t="s">
        <v>7037</v>
      </c>
      <c r="G2022" s="2">
        <v>98</v>
      </c>
      <c r="H2022" s="11">
        <v>0.45794392523364486</v>
      </c>
      <c r="I2022">
        <v>0</v>
      </c>
      <c r="J2022" t="str">
        <f>IF(OR(F2022="History &amp; War", F2022="Economy &amp; Educational &amp; Science", F2022="Psychology &amp; Spirituality &amp; Esotericism"), "Interesting", "Not interesing")</f>
        <v>Not interesing</v>
      </c>
    </row>
    <row r="2023" spans="1:10" x14ac:dyDescent="0.2">
      <c r="A2023" t="s">
        <v>4653</v>
      </c>
      <c r="B2023" t="s">
        <v>4654</v>
      </c>
      <c r="C2023" s="2">
        <v>197</v>
      </c>
      <c r="D2023" s="2">
        <v>130</v>
      </c>
      <c r="E2023" t="s">
        <v>7027</v>
      </c>
      <c r="F2023" t="s">
        <v>7041</v>
      </c>
      <c r="G2023" s="2">
        <v>67</v>
      </c>
      <c r="H2023" s="11">
        <v>0.34010152284263961</v>
      </c>
      <c r="I2023">
        <v>0</v>
      </c>
      <c r="J2023" t="str">
        <f>IF(OR(F2023="History &amp; War", F2023="Economy &amp; Educational &amp; Science", F2023="Psychology &amp; Spirituality &amp; Esotericism"), "Interesting", "Not interesing")</f>
        <v>Interesting</v>
      </c>
    </row>
    <row r="2024" spans="1:10" x14ac:dyDescent="0.2">
      <c r="A2024" t="s">
        <v>4657</v>
      </c>
      <c r="B2024" t="s">
        <v>4658</v>
      </c>
      <c r="C2024" s="2">
        <v>402</v>
      </c>
      <c r="D2024" s="2">
        <v>330</v>
      </c>
      <c r="E2024" t="s">
        <v>7027</v>
      </c>
      <c r="F2024" t="s">
        <v>7039</v>
      </c>
      <c r="G2024" s="2">
        <v>72</v>
      </c>
      <c r="H2024" s="11">
        <v>0.17910447761194029</v>
      </c>
      <c r="I2024">
        <v>0</v>
      </c>
      <c r="J2024" t="str">
        <f>IF(OR(F2024="History &amp; War", F2024="Economy &amp; Educational &amp; Science", F2024="Psychology &amp; Spirituality &amp; Esotericism"), "Interesting", "Not interesing")</f>
        <v>Not interesing</v>
      </c>
    </row>
    <row r="2025" spans="1:10" x14ac:dyDescent="0.2">
      <c r="A2025" t="s">
        <v>4659</v>
      </c>
      <c r="B2025" t="s">
        <v>848</v>
      </c>
      <c r="C2025" s="2">
        <v>319</v>
      </c>
      <c r="D2025" s="2">
        <v>233</v>
      </c>
      <c r="E2025" t="s">
        <v>7029</v>
      </c>
      <c r="F2025" t="s">
        <v>7036</v>
      </c>
      <c r="G2025" s="2">
        <v>86</v>
      </c>
      <c r="H2025" s="11">
        <v>0.26959247648902823</v>
      </c>
      <c r="I2025">
        <v>0</v>
      </c>
      <c r="J2025" t="str">
        <f>IF(OR(F2025="History &amp; War", F2025="Economy &amp; Educational &amp; Science", F2025="Psychology &amp; Spirituality &amp; Esotericism"), "Interesting", "Not interesing")</f>
        <v>Not interesing</v>
      </c>
    </row>
    <row r="2026" spans="1:10" x14ac:dyDescent="0.2">
      <c r="A2026" t="s">
        <v>4660</v>
      </c>
      <c r="B2026" t="s">
        <v>3021</v>
      </c>
      <c r="C2026" s="2">
        <v>536</v>
      </c>
      <c r="D2026" s="2">
        <v>418</v>
      </c>
      <c r="E2026" t="s">
        <v>7029</v>
      </c>
      <c r="F2026" t="s">
        <v>7042</v>
      </c>
      <c r="G2026" s="2">
        <v>118</v>
      </c>
      <c r="H2026" s="11">
        <v>0.22014925373134328</v>
      </c>
      <c r="I2026">
        <v>0</v>
      </c>
      <c r="J2026" t="str">
        <f>IF(OR(F2026="History &amp; War", F2026="Economy &amp; Educational &amp; Science", F2026="Psychology &amp; Spirituality &amp; Esotericism"), "Interesting", "Not interesing")</f>
        <v>Not interesing</v>
      </c>
    </row>
    <row r="2027" spans="1:10" x14ac:dyDescent="0.2">
      <c r="A2027" t="s">
        <v>4663</v>
      </c>
      <c r="B2027" t="s">
        <v>4664</v>
      </c>
      <c r="C2027" s="2">
        <v>357</v>
      </c>
      <c r="D2027" s="2">
        <v>154</v>
      </c>
      <c r="E2027" t="s">
        <v>7027</v>
      </c>
      <c r="F2027" t="s">
        <v>7038</v>
      </c>
      <c r="G2027" s="2">
        <v>203</v>
      </c>
      <c r="H2027" s="11">
        <v>0.56862745098039214</v>
      </c>
      <c r="I2027">
        <v>0</v>
      </c>
      <c r="J2027" t="str">
        <f>IF(OR(F2027="History &amp; War", F2027="Economy &amp; Educational &amp; Science", F2027="Psychology &amp; Spirituality &amp; Esotericism"), "Interesting", "Not interesing")</f>
        <v>Not interesing</v>
      </c>
    </row>
    <row r="2028" spans="1:10" x14ac:dyDescent="0.2">
      <c r="A2028" t="s">
        <v>4665</v>
      </c>
      <c r="B2028" t="s">
        <v>4666</v>
      </c>
      <c r="C2028" s="2">
        <v>259</v>
      </c>
      <c r="D2028" s="2">
        <v>150</v>
      </c>
      <c r="E2028" t="s">
        <v>7027</v>
      </c>
      <c r="F2028" t="s">
        <v>7041</v>
      </c>
      <c r="G2028" s="2">
        <v>109</v>
      </c>
      <c r="H2028" s="11">
        <v>0.42084942084942084</v>
      </c>
      <c r="I2028">
        <v>0</v>
      </c>
      <c r="J2028" t="str">
        <f>IF(OR(F2028="History &amp; War", F2028="Economy &amp; Educational &amp; Science", F2028="Psychology &amp; Spirituality &amp; Esotericism"), "Interesting", "Not interesing")</f>
        <v>Interesting</v>
      </c>
    </row>
    <row r="2029" spans="1:10" x14ac:dyDescent="0.2">
      <c r="A2029" t="s">
        <v>4667</v>
      </c>
      <c r="B2029" t="s">
        <v>4668</v>
      </c>
      <c r="C2029" s="2">
        <v>312</v>
      </c>
      <c r="D2029" s="2">
        <v>243</v>
      </c>
      <c r="E2029" t="s">
        <v>7029</v>
      </c>
      <c r="F2029" t="s">
        <v>7036</v>
      </c>
      <c r="G2029" s="2">
        <v>69</v>
      </c>
      <c r="H2029" s="11">
        <v>0.22115384615384615</v>
      </c>
      <c r="I2029">
        <v>0</v>
      </c>
      <c r="J2029" t="str">
        <f>IF(OR(F2029="History &amp; War", F2029="Economy &amp; Educational &amp; Science", F2029="Psychology &amp; Spirituality &amp; Esotericism"), "Interesting", "Not interesing")</f>
        <v>Not interesing</v>
      </c>
    </row>
    <row r="2030" spans="1:10" x14ac:dyDescent="0.2">
      <c r="A2030" t="s">
        <v>4669</v>
      </c>
      <c r="B2030" t="s">
        <v>4670</v>
      </c>
      <c r="C2030" s="2">
        <v>268</v>
      </c>
      <c r="D2030" s="2">
        <v>220</v>
      </c>
      <c r="E2030" t="s">
        <v>7029</v>
      </c>
      <c r="F2030" t="s">
        <v>7037</v>
      </c>
      <c r="G2030" s="2">
        <v>48</v>
      </c>
      <c r="H2030" s="11">
        <v>0.17910447761194029</v>
      </c>
      <c r="I2030">
        <v>0</v>
      </c>
      <c r="J2030" t="str">
        <f>IF(OR(F2030="History &amp; War", F2030="Economy &amp; Educational &amp; Science", F2030="Psychology &amp; Spirituality &amp; Esotericism"), "Interesting", "Not interesing")</f>
        <v>Not interesing</v>
      </c>
    </row>
    <row r="2031" spans="1:10" x14ac:dyDescent="0.2">
      <c r="A2031" t="s">
        <v>4671</v>
      </c>
      <c r="B2031" t="s">
        <v>4672</v>
      </c>
      <c r="C2031" s="2">
        <v>699</v>
      </c>
      <c r="D2031" s="2">
        <v>566</v>
      </c>
      <c r="E2031" t="s">
        <v>7029</v>
      </c>
      <c r="F2031" t="s">
        <v>7041</v>
      </c>
      <c r="G2031" s="2">
        <v>133</v>
      </c>
      <c r="H2031" s="11">
        <v>0.19027181688125894</v>
      </c>
      <c r="I2031">
        <v>0</v>
      </c>
      <c r="J2031" t="str">
        <f>IF(OR(F2031="History &amp; War", F2031="Economy &amp; Educational &amp; Science", F2031="Psychology &amp; Spirituality &amp; Esotericism"), "Interesting", "Not interesing")</f>
        <v>Interesting</v>
      </c>
    </row>
    <row r="2032" spans="1:10" x14ac:dyDescent="0.2">
      <c r="A2032" t="s">
        <v>4674</v>
      </c>
      <c r="B2032" t="s">
        <v>4675</v>
      </c>
      <c r="C2032" s="2">
        <v>329</v>
      </c>
      <c r="D2032" s="2">
        <v>283</v>
      </c>
      <c r="E2032" t="s">
        <v>7027</v>
      </c>
      <c r="F2032" t="s">
        <v>7037</v>
      </c>
      <c r="G2032" s="2">
        <v>46</v>
      </c>
      <c r="H2032" s="11">
        <v>0.1398176291793313</v>
      </c>
      <c r="I2032">
        <v>0</v>
      </c>
      <c r="J2032" t="str">
        <f>IF(OR(F2032="History &amp; War", F2032="Economy &amp; Educational &amp; Science", F2032="Psychology &amp; Spirituality &amp; Esotericism"), "Interesting", "Not interesing")</f>
        <v>Not interesing</v>
      </c>
    </row>
    <row r="2033" spans="1:10" x14ac:dyDescent="0.2">
      <c r="A2033" t="s">
        <v>4676</v>
      </c>
      <c r="B2033" t="s">
        <v>4677</v>
      </c>
      <c r="C2033" s="2">
        <v>1065</v>
      </c>
      <c r="D2033" s="2">
        <v>831</v>
      </c>
      <c r="E2033" t="s">
        <v>7027</v>
      </c>
      <c r="F2033" t="s">
        <v>7042</v>
      </c>
      <c r="G2033" s="2">
        <v>234</v>
      </c>
      <c r="H2033" s="11">
        <v>0.21971830985915494</v>
      </c>
      <c r="I2033">
        <v>0</v>
      </c>
      <c r="J2033" t="str">
        <f>IF(OR(F2033="History &amp; War", F2033="Economy &amp; Educational &amp; Science", F2033="Psychology &amp; Spirituality &amp; Esotericism"), "Interesting", "Not interesing")</f>
        <v>Not interesing</v>
      </c>
    </row>
    <row r="2034" spans="1:10" x14ac:dyDescent="0.2">
      <c r="A2034" t="s">
        <v>4680</v>
      </c>
      <c r="B2034" t="s">
        <v>4681</v>
      </c>
      <c r="C2034" s="2">
        <v>279</v>
      </c>
      <c r="D2034" s="2">
        <v>195</v>
      </c>
      <c r="E2034" t="s">
        <v>7027</v>
      </c>
      <c r="F2034" t="s">
        <v>7037</v>
      </c>
      <c r="G2034" s="2">
        <v>84</v>
      </c>
      <c r="H2034" s="11">
        <v>0.30107526881720431</v>
      </c>
      <c r="I2034">
        <v>0</v>
      </c>
      <c r="J2034" t="str">
        <f>IF(OR(F2034="History &amp; War", F2034="Economy &amp; Educational &amp; Science", F2034="Psychology &amp; Spirituality &amp; Esotericism"), "Interesting", "Not interesing")</f>
        <v>Not interesing</v>
      </c>
    </row>
    <row r="2035" spans="1:10" x14ac:dyDescent="0.2">
      <c r="A2035" t="s">
        <v>4682</v>
      </c>
      <c r="B2035" t="s">
        <v>4538</v>
      </c>
      <c r="C2035" s="2">
        <v>331</v>
      </c>
      <c r="D2035" s="2">
        <v>291</v>
      </c>
      <c r="E2035" t="s">
        <v>7029</v>
      </c>
      <c r="F2035" t="s">
        <v>7043</v>
      </c>
      <c r="G2035" s="2">
        <v>40</v>
      </c>
      <c r="H2035" s="11">
        <v>0.12084592145015106</v>
      </c>
      <c r="I2035">
        <v>0</v>
      </c>
      <c r="J2035" t="str">
        <f>IF(OR(F2035="History &amp; War", F2035="Economy &amp; Educational &amp; Science", F2035="Psychology &amp; Spirituality &amp; Esotericism"), "Interesting", "Not interesing")</f>
        <v>Interesting</v>
      </c>
    </row>
    <row r="2036" spans="1:10" x14ac:dyDescent="0.2">
      <c r="A2036" t="s">
        <v>4685</v>
      </c>
      <c r="B2036" t="s">
        <v>3634</v>
      </c>
      <c r="C2036" s="2">
        <v>99</v>
      </c>
      <c r="D2036" s="2">
        <v>36</v>
      </c>
      <c r="E2036" t="s">
        <v>7027</v>
      </c>
      <c r="F2036" t="s">
        <v>7037</v>
      </c>
      <c r="G2036" s="2">
        <v>63</v>
      </c>
      <c r="H2036" s="11">
        <v>0.63636363636363635</v>
      </c>
      <c r="I2036">
        <v>0</v>
      </c>
      <c r="J2036" t="str">
        <f>IF(OR(F2036="History &amp; War", F2036="Economy &amp; Educational &amp; Science", F2036="Psychology &amp; Spirituality &amp; Esotericism"), "Interesting", "Not interesing")</f>
        <v>Not interesing</v>
      </c>
    </row>
    <row r="2037" spans="1:10" x14ac:dyDescent="0.2">
      <c r="A2037" t="s">
        <v>4686</v>
      </c>
      <c r="B2037" t="s">
        <v>4687</v>
      </c>
      <c r="C2037" s="2">
        <v>491</v>
      </c>
      <c r="D2037" s="2">
        <v>457</v>
      </c>
      <c r="E2037" t="s">
        <v>7027</v>
      </c>
      <c r="F2037" t="s">
        <v>7037</v>
      </c>
      <c r="G2037" s="2">
        <v>34</v>
      </c>
      <c r="H2037" s="11">
        <v>6.9246435845213852E-2</v>
      </c>
      <c r="I2037">
        <v>0</v>
      </c>
      <c r="J2037" t="str">
        <f>IF(OR(F2037="History &amp; War", F2037="Economy &amp; Educational &amp; Science", F2037="Psychology &amp; Spirituality &amp; Esotericism"), "Interesting", "Not interesing")</f>
        <v>Not interesing</v>
      </c>
    </row>
    <row r="2038" spans="1:10" x14ac:dyDescent="0.2">
      <c r="A2038" t="s">
        <v>4688</v>
      </c>
      <c r="B2038" t="s">
        <v>4689</v>
      </c>
      <c r="C2038" s="2">
        <v>509</v>
      </c>
      <c r="D2038" s="2">
        <v>372</v>
      </c>
      <c r="E2038" t="s">
        <v>7029</v>
      </c>
      <c r="F2038" t="s">
        <v>7039</v>
      </c>
      <c r="G2038" s="2">
        <v>137</v>
      </c>
      <c r="H2038" s="11">
        <v>0.26915520628683692</v>
      </c>
      <c r="I2038">
        <v>0</v>
      </c>
      <c r="J2038" t="str">
        <f>IF(OR(F2038="History &amp; War", F2038="Economy &amp; Educational &amp; Science", F2038="Psychology &amp; Spirituality &amp; Esotericism"), "Interesting", "Not interesing")</f>
        <v>Not interesing</v>
      </c>
    </row>
    <row r="2039" spans="1:10" x14ac:dyDescent="0.2">
      <c r="A2039" t="s">
        <v>4690</v>
      </c>
      <c r="B2039" t="s">
        <v>4691</v>
      </c>
      <c r="C2039" s="2">
        <v>429</v>
      </c>
      <c r="D2039" s="2">
        <v>335</v>
      </c>
      <c r="E2039" t="s">
        <v>7027</v>
      </c>
      <c r="F2039" t="s">
        <v>7039</v>
      </c>
      <c r="G2039" s="2">
        <v>94</v>
      </c>
      <c r="H2039" s="11">
        <v>0.21911421911421911</v>
      </c>
      <c r="I2039">
        <v>0</v>
      </c>
      <c r="J2039" t="str">
        <f>IF(OR(F2039="History &amp; War", F2039="Economy &amp; Educational &amp; Science", F2039="Psychology &amp; Spirituality &amp; Esotericism"), "Interesting", "Not interesing")</f>
        <v>Not interesing</v>
      </c>
    </row>
    <row r="2040" spans="1:10" x14ac:dyDescent="0.2">
      <c r="A2040" t="s">
        <v>4692</v>
      </c>
      <c r="B2040" t="s">
        <v>4693</v>
      </c>
      <c r="C2040" s="2">
        <v>1090</v>
      </c>
      <c r="D2040" s="2">
        <v>872</v>
      </c>
      <c r="E2040" t="s">
        <v>7029</v>
      </c>
      <c r="F2040" t="s">
        <v>7042</v>
      </c>
      <c r="G2040" s="2">
        <v>218</v>
      </c>
      <c r="H2040" s="11">
        <v>0.2</v>
      </c>
      <c r="I2040">
        <v>0</v>
      </c>
      <c r="J2040" t="str">
        <f>IF(OR(F2040="History &amp; War", F2040="Economy &amp; Educational &amp; Science", F2040="Psychology &amp; Spirituality &amp; Esotericism"), "Interesting", "Not interesing")</f>
        <v>Not interesing</v>
      </c>
    </row>
    <row r="2041" spans="1:10" x14ac:dyDescent="0.2">
      <c r="A2041" t="s">
        <v>4694</v>
      </c>
      <c r="B2041" t="s">
        <v>4695</v>
      </c>
      <c r="C2041" s="2">
        <v>502</v>
      </c>
      <c r="D2041" s="2">
        <v>397</v>
      </c>
      <c r="E2041" t="s">
        <v>7029</v>
      </c>
      <c r="F2041" t="s">
        <v>7041</v>
      </c>
      <c r="G2041" s="2">
        <v>105</v>
      </c>
      <c r="H2041" s="11">
        <v>0.20916334661354583</v>
      </c>
      <c r="I2041">
        <v>0</v>
      </c>
      <c r="J2041" t="str">
        <f>IF(OR(F2041="History &amp; War", F2041="Economy &amp; Educational &amp; Science", F2041="Psychology &amp; Spirituality &amp; Esotericism"), "Interesting", "Not interesing")</f>
        <v>Interesting</v>
      </c>
    </row>
    <row r="2042" spans="1:10" x14ac:dyDescent="0.2">
      <c r="A2042" t="s">
        <v>4696</v>
      </c>
      <c r="B2042" t="s">
        <v>3021</v>
      </c>
      <c r="C2042" s="2">
        <v>268</v>
      </c>
      <c r="D2042" s="2">
        <v>185</v>
      </c>
      <c r="E2042" t="s">
        <v>7027</v>
      </c>
      <c r="F2042" t="s">
        <v>7041</v>
      </c>
      <c r="G2042" s="2">
        <v>83</v>
      </c>
      <c r="H2042" s="11">
        <v>0.30970149253731344</v>
      </c>
      <c r="I2042">
        <v>0</v>
      </c>
      <c r="J2042" t="str">
        <f>IF(OR(F2042="History &amp; War", F2042="Economy &amp; Educational &amp; Science", F2042="Psychology &amp; Spirituality &amp; Esotericism"), "Interesting", "Not interesing")</f>
        <v>Interesting</v>
      </c>
    </row>
    <row r="2043" spans="1:10" x14ac:dyDescent="0.2">
      <c r="A2043" t="s">
        <v>4697</v>
      </c>
      <c r="B2043" t="s">
        <v>4698</v>
      </c>
      <c r="C2043" s="2">
        <v>268</v>
      </c>
      <c r="D2043" s="2">
        <v>193</v>
      </c>
      <c r="E2043" t="s">
        <v>7027</v>
      </c>
      <c r="F2043" t="s">
        <v>7039</v>
      </c>
      <c r="G2043" s="2">
        <v>75</v>
      </c>
      <c r="H2043" s="11">
        <v>0.27985074626865669</v>
      </c>
      <c r="I2043">
        <v>0</v>
      </c>
      <c r="J2043" t="str">
        <f>IF(OR(F2043="History &amp; War", F2043="Economy &amp; Educational &amp; Science", F2043="Psychology &amp; Spirituality &amp; Esotericism"), "Interesting", "Not interesing")</f>
        <v>Not interesing</v>
      </c>
    </row>
    <row r="2044" spans="1:10" x14ac:dyDescent="0.2">
      <c r="A2044" t="s">
        <v>4699</v>
      </c>
      <c r="B2044" t="s">
        <v>4700</v>
      </c>
      <c r="C2044" s="2">
        <v>294</v>
      </c>
      <c r="D2044" s="2">
        <v>182</v>
      </c>
      <c r="E2044" t="s">
        <v>7029</v>
      </c>
      <c r="F2044" t="s">
        <v>7037</v>
      </c>
      <c r="G2044" s="2">
        <v>112</v>
      </c>
      <c r="H2044" s="11">
        <v>0.38095238095238093</v>
      </c>
      <c r="I2044">
        <v>0</v>
      </c>
      <c r="J2044" t="str">
        <f>IF(OR(F2044="History &amp; War", F2044="Economy &amp; Educational &amp; Science", F2044="Psychology &amp; Spirituality &amp; Esotericism"), "Interesting", "Not interesing")</f>
        <v>Not interesing</v>
      </c>
    </row>
    <row r="2045" spans="1:10" x14ac:dyDescent="0.2">
      <c r="A2045" t="s">
        <v>4701</v>
      </c>
      <c r="B2045" t="s">
        <v>2216</v>
      </c>
      <c r="C2045" s="2">
        <v>159</v>
      </c>
      <c r="D2045" s="2">
        <v>121</v>
      </c>
      <c r="E2045" t="s">
        <v>7027</v>
      </c>
      <c r="F2045" t="s">
        <v>7044</v>
      </c>
      <c r="G2045" s="2">
        <v>38</v>
      </c>
      <c r="H2045" s="11">
        <v>0.2389937106918239</v>
      </c>
      <c r="I2045">
        <v>0</v>
      </c>
      <c r="J2045" t="str">
        <f>IF(OR(F2045="History &amp; War", F2045="Economy &amp; Educational &amp; Science", F2045="Psychology &amp; Spirituality &amp; Esotericism"), "Interesting", "Not interesing")</f>
        <v>Interesting</v>
      </c>
    </row>
    <row r="2046" spans="1:10" x14ac:dyDescent="0.2">
      <c r="A2046" t="s">
        <v>4708</v>
      </c>
      <c r="B2046" t="s">
        <v>4709</v>
      </c>
      <c r="C2046" s="2">
        <v>232</v>
      </c>
      <c r="D2046" s="2">
        <v>114</v>
      </c>
      <c r="E2046" t="s">
        <v>7029</v>
      </c>
      <c r="F2046" t="s">
        <v>7037</v>
      </c>
      <c r="G2046" s="2">
        <v>118</v>
      </c>
      <c r="H2046" s="11">
        <v>0.50862068965517238</v>
      </c>
      <c r="I2046">
        <v>0</v>
      </c>
      <c r="J2046" t="str">
        <f>IF(OR(F2046="History &amp; War", F2046="Economy &amp; Educational &amp; Science", F2046="Psychology &amp; Spirituality &amp; Esotericism"), "Interesting", "Not interesing")</f>
        <v>Not interesing</v>
      </c>
    </row>
    <row r="2047" spans="1:10" x14ac:dyDescent="0.2">
      <c r="A2047" t="s">
        <v>4710</v>
      </c>
      <c r="B2047" t="s">
        <v>4711</v>
      </c>
      <c r="C2047" s="2">
        <v>259</v>
      </c>
      <c r="D2047" s="2">
        <v>119</v>
      </c>
      <c r="E2047" t="s">
        <v>7027</v>
      </c>
      <c r="F2047" t="s">
        <v>7037</v>
      </c>
      <c r="G2047" s="2">
        <v>140</v>
      </c>
      <c r="H2047" s="11">
        <v>0.54054054054054057</v>
      </c>
      <c r="I2047">
        <v>0</v>
      </c>
      <c r="J2047" t="str">
        <f>IF(OR(F2047="History &amp; War", F2047="Economy &amp; Educational &amp; Science", F2047="Psychology &amp; Spirituality &amp; Esotericism"), "Interesting", "Not interesing")</f>
        <v>Not interesing</v>
      </c>
    </row>
    <row r="2048" spans="1:10" x14ac:dyDescent="0.2">
      <c r="A2048" t="s">
        <v>4712</v>
      </c>
      <c r="B2048" t="s">
        <v>4713</v>
      </c>
      <c r="C2048" s="2">
        <v>402</v>
      </c>
      <c r="D2048" s="2">
        <v>293</v>
      </c>
      <c r="E2048" t="s">
        <v>7027</v>
      </c>
      <c r="F2048" t="s">
        <v>7037</v>
      </c>
      <c r="G2048" s="2">
        <v>109</v>
      </c>
      <c r="H2048" s="11">
        <v>0.27114427860696516</v>
      </c>
      <c r="I2048">
        <v>0</v>
      </c>
      <c r="J2048" t="str">
        <f>IF(OR(F2048="History &amp; War", F2048="Economy &amp; Educational &amp; Science", F2048="Psychology &amp; Spirituality &amp; Esotericism"), "Interesting", "Not interesing")</f>
        <v>Not interesing</v>
      </c>
    </row>
    <row r="2049" spans="1:10" x14ac:dyDescent="0.2">
      <c r="A2049" t="s">
        <v>4714</v>
      </c>
      <c r="B2049" t="s">
        <v>1249</v>
      </c>
      <c r="C2049" s="2">
        <v>295</v>
      </c>
      <c r="D2049" s="2">
        <v>248</v>
      </c>
      <c r="E2049" t="s">
        <v>7027</v>
      </c>
      <c r="F2049" t="s">
        <v>7036</v>
      </c>
      <c r="G2049" s="2">
        <v>47</v>
      </c>
      <c r="H2049" s="11">
        <v>0.15932203389830507</v>
      </c>
      <c r="I2049">
        <v>0</v>
      </c>
      <c r="J2049" t="str">
        <f>IF(OR(F2049="History &amp; War", F2049="Economy &amp; Educational &amp; Science", F2049="Psychology &amp; Spirituality &amp; Esotericism"), "Interesting", "Not interesing")</f>
        <v>Not interesing</v>
      </c>
    </row>
    <row r="2050" spans="1:10" x14ac:dyDescent="0.2">
      <c r="A2050" t="s">
        <v>4715</v>
      </c>
      <c r="B2050" t="s">
        <v>4716</v>
      </c>
      <c r="C2050" s="2">
        <v>618</v>
      </c>
      <c r="D2050" s="2">
        <v>501</v>
      </c>
      <c r="E2050" t="s">
        <v>7027</v>
      </c>
      <c r="F2050" t="s">
        <v>7042</v>
      </c>
      <c r="G2050" s="2">
        <v>117</v>
      </c>
      <c r="H2050" s="11">
        <v>0.18932038834951456</v>
      </c>
      <c r="I2050">
        <v>0</v>
      </c>
      <c r="J2050" t="str">
        <f>IF(OR(F2050="History &amp; War", F2050="Economy &amp; Educational &amp; Science", F2050="Psychology &amp; Spirituality &amp; Esotericism"), "Interesting", "Not interesing")</f>
        <v>Not interesing</v>
      </c>
    </row>
    <row r="2051" spans="1:10" x14ac:dyDescent="0.2">
      <c r="A2051" t="s">
        <v>4717</v>
      </c>
      <c r="B2051" t="s">
        <v>4718</v>
      </c>
      <c r="C2051" s="2">
        <v>770</v>
      </c>
      <c r="D2051" s="2">
        <v>585</v>
      </c>
      <c r="E2051" t="s">
        <v>7029</v>
      </c>
      <c r="F2051" t="s">
        <v>7045</v>
      </c>
      <c r="G2051" s="2">
        <v>185</v>
      </c>
      <c r="H2051" s="11">
        <v>0.24025974025974026</v>
      </c>
      <c r="I2051">
        <v>0</v>
      </c>
      <c r="J2051" t="str">
        <f>IF(OR(F2051="History &amp; War", F2051="Economy &amp; Educational &amp; Science", F2051="Psychology &amp; Spirituality &amp; Esotericism"), "Interesting", "Not interesing")</f>
        <v>Not interesing</v>
      </c>
    </row>
    <row r="2052" spans="1:10" x14ac:dyDescent="0.2">
      <c r="A2052" t="s">
        <v>4719</v>
      </c>
      <c r="B2052" t="s">
        <v>4720</v>
      </c>
      <c r="C2052" s="2">
        <v>266</v>
      </c>
      <c r="D2052" s="2">
        <v>189</v>
      </c>
      <c r="E2052" t="s">
        <v>7027</v>
      </c>
      <c r="F2052" t="s">
        <v>7041</v>
      </c>
      <c r="G2052" s="2">
        <v>77</v>
      </c>
      <c r="H2052" s="11">
        <v>0.28947368421052633</v>
      </c>
      <c r="I2052">
        <v>0</v>
      </c>
      <c r="J2052" t="str">
        <f>IF(OR(F2052="History &amp; War", F2052="Economy &amp; Educational &amp; Science", F2052="Psychology &amp; Spirituality &amp; Esotericism"), "Interesting", "Not interesing")</f>
        <v>Interesting</v>
      </c>
    </row>
    <row r="2053" spans="1:10" x14ac:dyDescent="0.2">
      <c r="A2053" t="s">
        <v>4721</v>
      </c>
      <c r="B2053" t="s">
        <v>4722</v>
      </c>
      <c r="C2053" s="2">
        <v>268</v>
      </c>
      <c r="D2053" s="2">
        <v>161</v>
      </c>
      <c r="E2053" t="s">
        <v>7027</v>
      </c>
      <c r="F2053" t="s">
        <v>7037</v>
      </c>
      <c r="G2053" s="2">
        <v>107</v>
      </c>
      <c r="H2053" s="11">
        <v>0.39925373134328357</v>
      </c>
      <c r="I2053">
        <v>0</v>
      </c>
      <c r="J2053" t="str">
        <f>IF(OR(F2053="History &amp; War", F2053="Economy &amp; Educational &amp; Science", F2053="Psychology &amp; Spirituality &amp; Esotericism"), "Interesting", "Not interesing")</f>
        <v>Not interesing</v>
      </c>
    </row>
    <row r="2054" spans="1:10" x14ac:dyDescent="0.2">
      <c r="A2054" t="s">
        <v>4725</v>
      </c>
      <c r="B2054" t="s">
        <v>4726</v>
      </c>
      <c r="C2054" s="2">
        <v>399</v>
      </c>
      <c r="D2054" s="2">
        <v>355</v>
      </c>
      <c r="E2054" t="s">
        <v>7027</v>
      </c>
      <c r="F2054" t="s">
        <v>7037</v>
      </c>
      <c r="G2054" s="2">
        <v>44</v>
      </c>
      <c r="H2054" s="11">
        <v>0.11027568922305764</v>
      </c>
      <c r="I2054">
        <v>0</v>
      </c>
      <c r="J2054" t="str">
        <f>IF(OR(F2054="History &amp; War", F2054="Economy &amp; Educational &amp; Science", F2054="Psychology &amp; Spirituality &amp; Esotericism"), "Interesting", "Not interesing")</f>
        <v>Not interesing</v>
      </c>
    </row>
    <row r="2055" spans="1:10" x14ac:dyDescent="0.2">
      <c r="A2055" t="s">
        <v>4727</v>
      </c>
      <c r="B2055" t="s">
        <v>4076</v>
      </c>
      <c r="C2055" s="2">
        <v>279</v>
      </c>
      <c r="D2055" s="2">
        <v>179</v>
      </c>
      <c r="E2055" t="s">
        <v>7027</v>
      </c>
      <c r="F2055" t="s">
        <v>7036</v>
      </c>
      <c r="G2055" s="2">
        <v>100</v>
      </c>
      <c r="H2055" s="11">
        <v>0.35842293906810035</v>
      </c>
      <c r="I2055">
        <v>0</v>
      </c>
      <c r="J2055" t="str">
        <f>IF(OR(F2055="History &amp; War", F2055="Economy &amp; Educational &amp; Science", F2055="Psychology &amp; Spirituality &amp; Esotericism"), "Interesting", "Not interesing")</f>
        <v>Not interesing</v>
      </c>
    </row>
    <row r="2056" spans="1:10" x14ac:dyDescent="0.2">
      <c r="A2056" t="s">
        <v>4728</v>
      </c>
      <c r="B2056" t="s">
        <v>3077</v>
      </c>
      <c r="C2056" s="2">
        <v>223</v>
      </c>
      <c r="D2056" s="2">
        <v>163</v>
      </c>
      <c r="E2056" t="s">
        <v>7029</v>
      </c>
      <c r="F2056" t="s">
        <v>7037</v>
      </c>
      <c r="G2056" s="2">
        <v>60</v>
      </c>
      <c r="H2056" s="11">
        <v>0.26905829596412556</v>
      </c>
      <c r="I2056">
        <v>0</v>
      </c>
      <c r="J2056" t="str">
        <f>IF(OR(F2056="History &amp; War", F2056="Economy &amp; Educational &amp; Science", F2056="Psychology &amp; Spirituality &amp; Esotericism"), "Interesting", "Not interesing")</f>
        <v>Not interesing</v>
      </c>
    </row>
    <row r="2057" spans="1:10" x14ac:dyDescent="0.2">
      <c r="A2057" t="s">
        <v>4732</v>
      </c>
      <c r="B2057" t="s">
        <v>3828</v>
      </c>
      <c r="C2057" s="2">
        <v>249</v>
      </c>
      <c r="D2057" s="2">
        <v>169</v>
      </c>
      <c r="E2057" t="s">
        <v>7027</v>
      </c>
      <c r="F2057" t="s">
        <v>7037</v>
      </c>
      <c r="G2057" s="2">
        <v>80</v>
      </c>
      <c r="H2057" s="11">
        <v>0.32128514056224899</v>
      </c>
      <c r="I2057">
        <v>0</v>
      </c>
      <c r="J2057" t="str">
        <f>IF(OR(F2057="History &amp; War", F2057="Economy &amp; Educational &amp; Science", F2057="Psychology &amp; Spirituality &amp; Esotericism"), "Interesting", "Not interesing")</f>
        <v>Not interesing</v>
      </c>
    </row>
    <row r="2058" spans="1:10" x14ac:dyDescent="0.2">
      <c r="A2058" t="s">
        <v>4733</v>
      </c>
      <c r="B2058" t="s">
        <v>4734</v>
      </c>
      <c r="C2058" s="2">
        <v>447</v>
      </c>
      <c r="D2058" s="2">
        <v>371</v>
      </c>
      <c r="E2058" t="s">
        <v>7029</v>
      </c>
      <c r="F2058" t="s">
        <v>7041</v>
      </c>
      <c r="G2058" s="2">
        <v>76</v>
      </c>
      <c r="H2058" s="11">
        <v>0.17002237136465326</v>
      </c>
      <c r="I2058">
        <v>0</v>
      </c>
      <c r="J2058" t="str">
        <f>IF(OR(F2058="History &amp; War", F2058="Economy &amp; Educational &amp; Science", F2058="Psychology &amp; Spirituality &amp; Esotericism"), "Interesting", "Not interesing")</f>
        <v>Interesting</v>
      </c>
    </row>
    <row r="2059" spans="1:10" x14ac:dyDescent="0.2">
      <c r="A2059" t="s">
        <v>4736</v>
      </c>
      <c r="B2059" t="s">
        <v>4737</v>
      </c>
      <c r="C2059" s="2">
        <v>330</v>
      </c>
      <c r="D2059" s="2">
        <v>277</v>
      </c>
      <c r="E2059" t="s">
        <v>7027</v>
      </c>
      <c r="F2059" t="s">
        <v>7041</v>
      </c>
      <c r="G2059" s="2">
        <v>53</v>
      </c>
      <c r="H2059" s="11">
        <v>0.16060606060606061</v>
      </c>
      <c r="I2059">
        <v>0</v>
      </c>
      <c r="J2059" t="str">
        <f>IF(OR(F2059="History &amp; War", F2059="Economy &amp; Educational &amp; Science", F2059="Psychology &amp; Spirituality &amp; Esotericism"), "Interesting", "Not interesing")</f>
        <v>Interesting</v>
      </c>
    </row>
    <row r="2060" spans="1:10" x14ac:dyDescent="0.2">
      <c r="A2060" t="s">
        <v>4745</v>
      </c>
      <c r="B2060" t="s">
        <v>2216</v>
      </c>
      <c r="C2060" s="2">
        <v>129</v>
      </c>
      <c r="D2060" s="2">
        <v>101</v>
      </c>
      <c r="E2060" t="s">
        <v>7027</v>
      </c>
      <c r="F2060" t="s">
        <v>7041</v>
      </c>
      <c r="G2060" s="2">
        <v>28</v>
      </c>
      <c r="H2060" s="11">
        <v>0.21705426356589147</v>
      </c>
      <c r="I2060">
        <v>0</v>
      </c>
      <c r="J2060" t="str">
        <f>IF(OR(F2060="History &amp; War", F2060="Economy &amp; Educational &amp; Science", F2060="Psychology &amp; Spirituality &amp; Esotericism"), "Interesting", "Not interesing")</f>
        <v>Interesting</v>
      </c>
    </row>
    <row r="2061" spans="1:10" x14ac:dyDescent="0.2">
      <c r="A2061" t="s">
        <v>4746</v>
      </c>
      <c r="B2061" t="s">
        <v>4747</v>
      </c>
      <c r="C2061" s="2">
        <v>384</v>
      </c>
      <c r="D2061" s="2">
        <v>307</v>
      </c>
      <c r="E2061" t="s">
        <v>7029</v>
      </c>
      <c r="F2061" t="s">
        <v>7043</v>
      </c>
      <c r="G2061" s="2">
        <v>77</v>
      </c>
      <c r="H2061" s="11">
        <v>0.20052083333333334</v>
      </c>
      <c r="I2061">
        <v>0</v>
      </c>
      <c r="J2061" t="str">
        <f>IF(OR(F2061="History &amp; War", F2061="Economy &amp; Educational &amp; Science", F2061="Psychology &amp; Spirituality &amp; Esotericism"), "Interesting", "Not interesing")</f>
        <v>Interesting</v>
      </c>
    </row>
    <row r="2062" spans="1:10" x14ac:dyDescent="0.2">
      <c r="A2062" t="s">
        <v>4748</v>
      </c>
      <c r="B2062" t="s">
        <v>4749</v>
      </c>
      <c r="C2062" s="2">
        <v>726</v>
      </c>
      <c r="D2062" s="2">
        <v>719</v>
      </c>
      <c r="E2062" t="s">
        <v>7029</v>
      </c>
      <c r="F2062" t="s">
        <v>7039</v>
      </c>
      <c r="G2062" s="2">
        <v>7</v>
      </c>
      <c r="H2062" s="11">
        <v>9.6418732782369149E-3</v>
      </c>
      <c r="I2062">
        <v>0</v>
      </c>
      <c r="J2062" t="str">
        <f>IF(OR(F2062="History &amp; War", F2062="Economy &amp; Educational &amp; Science", F2062="Psychology &amp; Spirituality &amp; Esotericism"), "Interesting", "Not interesing")</f>
        <v>Not interesing</v>
      </c>
    </row>
    <row r="2063" spans="1:10" x14ac:dyDescent="0.2">
      <c r="A2063" t="s">
        <v>4752</v>
      </c>
      <c r="B2063" t="s">
        <v>4753</v>
      </c>
      <c r="C2063" s="2">
        <v>499</v>
      </c>
      <c r="D2063" s="2">
        <v>449</v>
      </c>
      <c r="E2063" t="s">
        <v>7029</v>
      </c>
      <c r="F2063" t="s">
        <v>7039</v>
      </c>
      <c r="G2063" s="2">
        <v>50</v>
      </c>
      <c r="H2063" s="11">
        <v>0.10020040080160321</v>
      </c>
      <c r="I2063">
        <v>0</v>
      </c>
      <c r="J2063" t="str">
        <f>IF(OR(F2063="History &amp; War", F2063="Economy &amp; Educational &amp; Science", F2063="Psychology &amp; Spirituality &amp; Esotericism"), "Interesting", "Not interesing")</f>
        <v>Not interesing</v>
      </c>
    </row>
    <row r="2064" spans="1:10" x14ac:dyDescent="0.2">
      <c r="A2064" t="s">
        <v>4754</v>
      </c>
      <c r="B2064" t="s">
        <v>4755</v>
      </c>
      <c r="C2064" s="2">
        <v>279</v>
      </c>
      <c r="D2064" s="2">
        <v>140</v>
      </c>
      <c r="E2064" t="s">
        <v>7027</v>
      </c>
      <c r="F2064" t="s">
        <v>7037</v>
      </c>
      <c r="G2064" s="2">
        <v>139</v>
      </c>
      <c r="H2064" s="11">
        <v>0.49820788530465948</v>
      </c>
      <c r="I2064">
        <v>0</v>
      </c>
      <c r="J2064" t="str">
        <f>IF(OR(F2064="History &amp; War", F2064="Economy &amp; Educational &amp; Science", F2064="Psychology &amp; Spirituality &amp; Esotericism"), "Interesting", "Not interesing")</f>
        <v>Not interesing</v>
      </c>
    </row>
    <row r="2065" spans="1:10" x14ac:dyDescent="0.2">
      <c r="A2065" t="s">
        <v>4756</v>
      </c>
      <c r="B2065" t="s">
        <v>4658</v>
      </c>
      <c r="C2065" s="2">
        <v>402</v>
      </c>
      <c r="D2065" s="2">
        <v>314</v>
      </c>
      <c r="E2065" t="s">
        <v>7027</v>
      </c>
      <c r="F2065" t="s">
        <v>7039</v>
      </c>
      <c r="G2065" s="2">
        <v>88</v>
      </c>
      <c r="H2065" s="11">
        <v>0.21890547263681592</v>
      </c>
      <c r="I2065">
        <v>0</v>
      </c>
      <c r="J2065" t="str">
        <f>IF(OR(F2065="History &amp; War", F2065="Economy &amp; Educational &amp; Science", F2065="Psychology &amp; Spirituality &amp; Esotericism"), "Interesting", "Not interesing")</f>
        <v>Not interesing</v>
      </c>
    </row>
    <row r="2066" spans="1:10" x14ac:dyDescent="0.2">
      <c r="A2066" t="s">
        <v>4757</v>
      </c>
      <c r="B2066" t="s">
        <v>4758</v>
      </c>
      <c r="C2066" s="2">
        <v>357</v>
      </c>
      <c r="D2066" s="2">
        <v>350</v>
      </c>
      <c r="E2066" t="s">
        <v>7029</v>
      </c>
      <c r="F2066" t="s">
        <v>7041</v>
      </c>
      <c r="G2066" s="2">
        <v>7</v>
      </c>
      <c r="H2066" s="11">
        <v>1.9607843137254902E-2</v>
      </c>
      <c r="I2066">
        <v>0</v>
      </c>
      <c r="J2066" t="str">
        <f>IF(OR(F2066="History &amp; War", F2066="Economy &amp; Educational &amp; Science", F2066="Psychology &amp; Spirituality &amp; Esotericism"), "Interesting", "Not interesing")</f>
        <v>Interesting</v>
      </c>
    </row>
    <row r="2067" spans="1:10" x14ac:dyDescent="0.2">
      <c r="A2067" t="s">
        <v>4759</v>
      </c>
      <c r="B2067" t="s">
        <v>4760</v>
      </c>
      <c r="C2067" s="2">
        <v>349</v>
      </c>
      <c r="D2067" s="2">
        <v>269</v>
      </c>
      <c r="E2067" t="s">
        <v>7027</v>
      </c>
      <c r="F2067" t="s">
        <v>7043</v>
      </c>
      <c r="G2067" s="2">
        <v>80</v>
      </c>
      <c r="H2067" s="11">
        <v>0.22922636103151864</v>
      </c>
      <c r="I2067">
        <v>0</v>
      </c>
      <c r="J2067" t="str">
        <f>IF(OR(F2067="History &amp; War", F2067="Economy &amp; Educational &amp; Science", F2067="Psychology &amp; Spirituality &amp; Esotericism"), "Interesting", "Not interesing")</f>
        <v>Interesting</v>
      </c>
    </row>
    <row r="2068" spans="1:10" x14ac:dyDescent="0.2">
      <c r="A2068" t="s">
        <v>4761</v>
      </c>
      <c r="B2068" t="s">
        <v>4762</v>
      </c>
      <c r="C2068" s="2">
        <v>294</v>
      </c>
      <c r="D2068" s="2">
        <v>215</v>
      </c>
      <c r="E2068" t="s">
        <v>7027</v>
      </c>
      <c r="F2068" t="s">
        <v>7039</v>
      </c>
      <c r="G2068" s="2">
        <v>79</v>
      </c>
      <c r="H2068" s="11">
        <v>0.2687074829931973</v>
      </c>
      <c r="I2068">
        <v>0</v>
      </c>
      <c r="J2068" t="str">
        <f>IF(OR(F2068="History &amp; War", F2068="Economy &amp; Educational &amp; Science", F2068="Psychology &amp; Spirituality &amp; Esotericism"), "Interesting", "Not interesing")</f>
        <v>Not interesing</v>
      </c>
    </row>
    <row r="2069" spans="1:10" x14ac:dyDescent="0.2">
      <c r="A2069" t="s">
        <v>4763</v>
      </c>
      <c r="B2069" t="s">
        <v>4764</v>
      </c>
      <c r="C2069" s="2">
        <v>294</v>
      </c>
      <c r="D2069" s="2">
        <v>223</v>
      </c>
      <c r="E2069" t="s">
        <v>7029</v>
      </c>
      <c r="F2069" t="s">
        <v>7037</v>
      </c>
      <c r="G2069" s="2">
        <v>71</v>
      </c>
      <c r="H2069" s="11">
        <v>0.24149659863945577</v>
      </c>
      <c r="I2069">
        <v>0</v>
      </c>
      <c r="J2069" t="str">
        <f>IF(OR(F2069="History &amp; War", F2069="Economy &amp; Educational &amp; Science", F2069="Psychology &amp; Spirituality &amp; Esotericism"), "Interesting", "Not interesing")</f>
        <v>Not interesing</v>
      </c>
    </row>
    <row r="2070" spans="1:10" x14ac:dyDescent="0.2">
      <c r="A2070" t="s">
        <v>4765</v>
      </c>
      <c r="B2070" t="s">
        <v>2216</v>
      </c>
      <c r="C2070" s="2">
        <v>268</v>
      </c>
      <c r="D2070" s="2">
        <v>177</v>
      </c>
      <c r="E2070" t="s">
        <v>7027</v>
      </c>
      <c r="F2070" t="s">
        <v>7039</v>
      </c>
      <c r="G2070" s="2">
        <v>91</v>
      </c>
      <c r="H2070" s="11">
        <v>0.33955223880597013</v>
      </c>
      <c r="I2070">
        <v>0</v>
      </c>
      <c r="J2070" t="str">
        <f>IF(OR(F2070="History &amp; War", F2070="Economy &amp; Educational &amp; Science", F2070="Psychology &amp; Spirituality &amp; Esotericism"), "Interesting", "Not interesing")</f>
        <v>Not interesing</v>
      </c>
    </row>
    <row r="2071" spans="1:10" x14ac:dyDescent="0.2">
      <c r="A2071" t="s">
        <v>4766</v>
      </c>
      <c r="B2071" t="s">
        <v>4252</v>
      </c>
      <c r="C2071" s="2">
        <v>268</v>
      </c>
      <c r="D2071" s="2">
        <v>196</v>
      </c>
      <c r="E2071" t="s">
        <v>7027</v>
      </c>
      <c r="F2071" t="s">
        <v>7039</v>
      </c>
      <c r="G2071" s="2">
        <v>72</v>
      </c>
      <c r="H2071" s="11">
        <v>0.26865671641791045</v>
      </c>
      <c r="I2071">
        <v>0</v>
      </c>
      <c r="J2071" t="str">
        <f>IF(OR(F2071="History &amp; War", F2071="Economy &amp; Educational &amp; Science", F2071="Psychology &amp; Spirituality &amp; Esotericism"), "Interesting", "Not interesing")</f>
        <v>Not interesing</v>
      </c>
    </row>
    <row r="2072" spans="1:10" x14ac:dyDescent="0.2">
      <c r="A2072" t="s">
        <v>4767</v>
      </c>
      <c r="B2072" t="s">
        <v>4627</v>
      </c>
      <c r="C2072" s="2">
        <v>3290</v>
      </c>
      <c r="D2072" s="2">
        <v>2797</v>
      </c>
      <c r="E2072" t="s">
        <v>7029</v>
      </c>
      <c r="F2072" t="s">
        <v>7039</v>
      </c>
      <c r="G2072" s="2">
        <v>493</v>
      </c>
      <c r="H2072" s="11">
        <v>0.14984802431610941</v>
      </c>
      <c r="I2072">
        <v>0</v>
      </c>
      <c r="J2072" t="str">
        <f>IF(OR(F2072="History &amp; War", F2072="Economy &amp; Educational &amp; Science", F2072="Psychology &amp; Spirituality &amp; Esotericism"), "Interesting", "Not interesing")</f>
        <v>Not interesing</v>
      </c>
    </row>
    <row r="2073" spans="1:10" x14ac:dyDescent="0.2">
      <c r="A2073" t="s">
        <v>4768</v>
      </c>
      <c r="B2073" t="s">
        <v>4076</v>
      </c>
      <c r="C2073" s="2">
        <v>279</v>
      </c>
      <c r="D2073" s="2">
        <v>193</v>
      </c>
      <c r="E2073" t="s">
        <v>7027</v>
      </c>
      <c r="F2073" t="s">
        <v>7036</v>
      </c>
      <c r="G2073" s="2">
        <v>86</v>
      </c>
      <c r="H2073" s="11">
        <v>0.30824372759856633</v>
      </c>
      <c r="I2073">
        <v>0</v>
      </c>
      <c r="J2073" t="str">
        <f>IF(OR(F2073="History &amp; War", F2073="Economy &amp; Educational &amp; Science", F2073="Psychology &amp; Spirituality &amp; Esotericism"), "Interesting", "Not interesing")</f>
        <v>Not interesing</v>
      </c>
    </row>
    <row r="2074" spans="1:10" x14ac:dyDescent="0.2">
      <c r="A2074" t="s">
        <v>4769</v>
      </c>
      <c r="B2074" t="s">
        <v>4770</v>
      </c>
      <c r="C2074" s="2">
        <v>443</v>
      </c>
      <c r="D2074" s="2">
        <v>257</v>
      </c>
      <c r="E2074" t="s">
        <v>7027</v>
      </c>
      <c r="F2074" t="s">
        <v>7043</v>
      </c>
      <c r="G2074" s="2">
        <v>186</v>
      </c>
      <c r="H2074" s="11">
        <v>0.41986455981941312</v>
      </c>
      <c r="I2074">
        <v>0</v>
      </c>
      <c r="J2074" t="str">
        <f>IF(OR(F2074="History &amp; War", F2074="Economy &amp; Educational &amp; Science", F2074="Psychology &amp; Spirituality &amp; Esotericism"), "Interesting", "Not interesing")</f>
        <v>Interesting</v>
      </c>
    </row>
    <row r="2075" spans="1:10" x14ac:dyDescent="0.2">
      <c r="A2075" t="s">
        <v>4771</v>
      </c>
      <c r="B2075" t="s">
        <v>2216</v>
      </c>
      <c r="C2075" s="2">
        <v>149</v>
      </c>
      <c r="D2075" s="2">
        <v>115</v>
      </c>
      <c r="E2075" t="s">
        <v>7029</v>
      </c>
      <c r="F2075" t="s">
        <v>7043</v>
      </c>
      <c r="G2075" s="2">
        <v>34</v>
      </c>
      <c r="H2075" s="11">
        <v>0.22818791946308725</v>
      </c>
      <c r="I2075">
        <v>0</v>
      </c>
      <c r="J2075" t="str">
        <f>IF(OR(F2075="History &amp; War", F2075="Economy &amp; Educational &amp; Science", F2075="Psychology &amp; Spirituality &amp; Esotericism"), "Interesting", "Not interesing")</f>
        <v>Interesting</v>
      </c>
    </row>
    <row r="2076" spans="1:10" x14ac:dyDescent="0.2">
      <c r="A2076" t="s">
        <v>4772</v>
      </c>
      <c r="B2076" t="s">
        <v>4574</v>
      </c>
      <c r="C2076" s="2">
        <v>232</v>
      </c>
      <c r="D2076" s="2">
        <v>121</v>
      </c>
      <c r="E2076" t="s">
        <v>7027</v>
      </c>
      <c r="F2076" t="s">
        <v>7039</v>
      </c>
      <c r="G2076" s="2">
        <v>111</v>
      </c>
      <c r="H2076" s="11">
        <v>0.47844827586206895</v>
      </c>
      <c r="I2076">
        <v>0</v>
      </c>
      <c r="J2076" t="str">
        <f>IF(OR(F2076="History &amp; War", F2076="Economy &amp; Educational &amp; Science", F2076="Psychology &amp; Spirituality &amp; Esotericism"), "Interesting", "Not interesing")</f>
        <v>Not interesing</v>
      </c>
    </row>
    <row r="2077" spans="1:10" x14ac:dyDescent="0.2">
      <c r="A2077" t="s">
        <v>4774</v>
      </c>
      <c r="B2077" t="s">
        <v>4775</v>
      </c>
      <c r="C2077" s="2">
        <v>223</v>
      </c>
      <c r="D2077" s="2">
        <v>194</v>
      </c>
      <c r="E2077" t="s">
        <v>7027</v>
      </c>
      <c r="F2077" t="s">
        <v>7037</v>
      </c>
      <c r="G2077" s="2">
        <v>29</v>
      </c>
      <c r="H2077" s="11">
        <v>0.13004484304932734</v>
      </c>
      <c r="I2077">
        <v>0</v>
      </c>
      <c r="J2077" t="str">
        <f>IF(OR(F2077="History &amp; War", F2077="Economy &amp; Educational &amp; Science", F2077="Psychology &amp; Spirituality &amp; Esotericism"), "Interesting", "Not interesing")</f>
        <v>Not interesing</v>
      </c>
    </row>
    <row r="2078" spans="1:10" x14ac:dyDescent="0.2">
      <c r="A2078" t="s">
        <v>4776</v>
      </c>
      <c r="B2078" t="s">
        <v>4777</v>
      </c>
      <c r="C2078" s="2">
        <v>411</v>
      </c>
      <c r="D2078" s="2">
        <v>288</v>
      </c>
      <c r="E2078" t="s">
        <v>7027</v>
      </c>
      <c r="F2078" t="s">
        <v>7039</v>
      </c>
      <c r="G2078" s="2">
        <v>123</v>
      </c>
      <c r="H2078" s="11">
        <v>0.29927007299270075</v>
      </c>
      <c r="I2078">
        <v>0</v>
      </c>
      <c r="J2078" t="str">
        <f>IF(OR(F2078="History &amp; War", F2078="Economy &amp; Educational &amp; Science", F2078="Psychology &amp; Spirituality &amp; Esotericism"), "Interesting", "Not interesing")</f>
        <v>Not interesing</v>
      </c>
    </row>
    <row r="2079" spans="1:10" x14ac:dyDescent="0.2">
      <c r="A2079" t="s">
        <v>4778</v>
      </c>
      <c r="B2079" t="s">
        <v>4779</v>
      </c>
      <c r="C2079" s="2">
        <v>473</v>
      </c>
      <c r="D2079" s="2">
        <v>374</v>
      </c>
      <c r="E2079" t="s">
        <v>7029</v>
      </c>
      <c r="F2079" t="s">
        <v>7043</v>
      </c>
      <c r="G2079" s="2">
        <v>99</v>
      </c>
      <c r="H2079" s="11">
        <v>0.20930232558139536</v>
      </c>
      <c r="I2079">
        <v>0</v>
      </c>
      <c r="J2079" t="str">
        <f>IF(OR(F2079="History &amp; War", F2079="Economy &amp; Educational &amp; Science", F2079="Psychology &amp; Spirituality &amp; Esotericism"), "Interesting", "Not interesing")</f>
        <v>Interesting</v>
      </c>
    </row>
    <row r="2080" spans="1:10" x14ac:dyDescent="0.2">
      <c r="A2080" t="s">
        <v>4780</v>
      </c>
      <c r="B2080" t="s">
        <v>4781</v>
      </c>
      <c r="C2080" s="2">
        <v>199</v>
      </c>
      <c r="D2080" s="2">
        <v>149</v>
      </c>
      <c r="E2080" t="s">
        <v>7029</v>
      </c>
      <c r="F2080" t="s">
        <v>7042</v>
      </c>
      <c r="G2080" s="2">
        <v>50</v>
      </c>
      <c r="H2080" s="11">
        <v>0.25125628140703515</v>
      </c>
      <c r="I2080">
        <v>0</v>
      </c>
      <c r="J2080" t="str">
        <f>IF(OR(F2080="History &amp; War", F2080="Economy &amp; Educational &amp; Science", F2080="Psychology &amp; Spirituality &amp; Esotericism"), "Interesting", "Not interesing")</f>
        <v>Not interesing</v>
      </c>
    </row>
    <row r="2081" spans="1:10" x14ac:dyDescent="0.2">
      <c r="A2081" t="s">
        <v>4782</v>
      </c>
      <c r="B2081" t="s">
        <v>4783</v>
      </c>
      <c r="C2081" s="2">
        <v>219</v>
      </c>
      <c r="D2081" s="2">
        <v>142</v>
      </c>
      <c r="E2081" t="s">
        <v>7027</v>
      </c>
      <c r="F2081" t="s">
        <v>7037</v>
      </c>
      <c r="G2081" s="2">
        <v>77</v>
      </c>
      <c r="H2081" s="11">
        <v>0.35159817351598172</v>
      </c>
      <c r="I2081">
        <v>0</v>
      </c>
      <c r="J2081" t="str">
        <f>IF(OR(F2081="History &amp; War", F2081="Economy &amp; Educational &amp; Science", F2081="Psychology &amp; Spirituality &amp; Esotericism"), "Interesting", "Not interesing")</f>
        <v>Not interesing</v>
      </c>
    </row>
    <row r="2082" spans="1:10" x14ac:dyDescent="0.2">
      <c r="A2082" t="s">
        <v>4784</v>
      </c>
      <c r="B2082" t="s">
        <v>4785</v>
      </c>
      <c r="C2082" s="2">
        <v>790</v>
      </c>
      <c r="D2082" s="2">
        <v>672</v>
      </c>
      <c r="E2082" t="s">
        <v>7029</v>
      </c>
      <c r="F2082" t="s">
        <v>7042</v>
      </c>
      <c r="G2082" s="2">
        <v>118</v>
      </c>
      <c r="H2082" s="11">
        <v>0.14936708860759493</v>
      </c>
      <c r="I2082">
        <v>0</v>
      </c>
      <c r="J2082" t="str">
        <f>IF(OR(F2082="History &amp; War", F2082="Economy &amp; Educational &amp; Science", F2082="Psychology &amp; Spirituality &amp; Esotericism"), "Interesting", "Not interesing")</f>
        <v>Not interesing</v>
      </c>
    </row>
    <row r="2083" spans="1:10" x14ac:dyDescent="0.2">
      <c r="A2083" t="s">
        <v>4786</v>
      </c>
      <c r="B2083" t="s">
        <v>3125</v>
      </c>
      <c r="C2083" s="2">
        <v>356</v>
      </c>
      <c r="D2083" s="2">
        <v>295</v>
      </c>
      <c r="E2083" t="s">
        <v>7029</v>
      </c>
      <c r="F2083" t="s">
        <v>7039</v>
      </c>
      <c r="G2083" s="2">
        <v>61</v>
      </c>
      <c r="H2083" s="11">
        <v>0.17134831460674158</v>
      </c>
      <c r="I2083">
        <v>0</v>
      </c>
      <c r="J2083" t="str">
        <f>IF(OR(F2083="History &amp; War", F2083="Economy &amp; Educational &amp; Science", F2083="Psychology &amp; Spirituality &amp; Esotericism"), "Interesting", "Not interesing")</f>
        <v>Not interesing</v>
      </c>
    </row>
    <row r="2084" spans="1:10" x14ac:dyDescent="0.2">
      <c r="A2084" t="s">
        <v>4787</v>
      </c>
      <c r="B2084" t="s">
        <v>3634</v>
      </c>
      <c r="C2084" s="2">
        <v>99</v>
      </c>
      <c r="D2084" s="2">
        <v>69</v>
      </c>
      <c r="E2084" t="s">
        <v>7029</v>
      </c>
      <c r="F2084" t="s">
        <v>7037</v>
      </c>
      <c r="G2084" s="2">
        <v>30</v>
      </c>
      <c r="H2084" s="11">
        <v>0.30303030303030304</v>
      </c>
      <c r="I2084">
        <v>0</v>
      </c>
      <c r="J2084" t="str">
        <f>IF(OR(F2084="History &amp; War", F2084="Economy &amp; Educational &amp; Science", F2084="Psychology &amp; Spirituality &amp; Esotericism"), "Interesting", "Not interesing")</f>
        <v>Not interesing</v>
      </c>
    </row>
    <row r="2085" spans="1:10" x14ac:dyDescent="0.2">
      <c r="A2085" t="s">
        <v>4791</v>
      </c>
      <c r="B2085" t="s">
        <v>2272</v>
      </c>
      <c r="C2085" s="2">
        <v>529</v>
      </c>
      <c r="D2085" s="2">
        <v>370</v>
      </c>
      <c r="E2085" t="s">
        <v>7027</v>
      </c>
      <c r="F2085" t="s">
        <v>7041</v>
      </c>
      <c r="G2085" s="2">
        <v>159</v>
      </c>
      <c r="H2085" s="11">
        <v>0.30056710775047257</v>
      </c>
      <c r="I2085">
        <v>0</v>
      </c>
      <c r="J2085" t="str">
        <f>IF(OR(F2085="History &amp; War", F2085="Economy &amp; Educational &amp; Science", F2085="Psychology &amp; Spirituality &amp; Esotericism"), "Interesting", "Not interesing")</f>
        <v>Interesting</v>
      </c>
    </row>
    <row r="2086" spans="1:10" x14ac:dyDescent="0.2">
      <c r="A2086" t="s">
        <v>4792</v>
      </c>
      <c r="B2086" t="s">
        <v>4793</v>
      </c>
      <c r="C2086" s="2">
        <v>473</v>
      </c>
      <c r="D2086" s="2">
        <v>421</v>
      </c>
      <c r="E2086" t="s">
        <v>7027</v>
      </c>
      <c r="F2086" t="s">
        <v>7039</v>
      </c>
      <c r="G2086" s="2">
        <v>52</v>
      </c>
      <c r="H2086" s="11">
        <v>0.10993657505285412</v>
      </c>
      <c r="I2086">
        <v>0</v>
      </c>
      <c r="J2086" t="str">
        <f>IF(OR(F2086="History &amp; War", F2086="Economy &amp; Educational &amp; Science", F2086="Psychology &amp; Spirituality &amp; Esotericism"), "Interesting", "Not interesing")</f>
        <v>Not interesing</v>
      </c>
    </row>
    <row r="2087" spans="1:10" x14ac:dyDescent="0.2">
      <c r="A2087" t="s">
        <v>4794</v>
      </c>
      <c r="B2087" t="s">
        <v>1418</v>
      </c>
      <c r="C2087" s="2">
        <v>169</v>
      </c>
      <c r="D2087" s="2">
        <v>139</v>
      </c>
      <c r="E2087" t="s">
        <v>7029</v>
      </c>
      <c r="F2087" t="s">
        <v>7041</v>
      </c>
      <c r="G2087" s="2">
        <v>30</v>
      </c>
      <c r="H2087" s="11">
        <v>0.17751479289940827</v>
      </c>
      <c r="I2087">
        <v>0</v>
      </c>
      <c r="J2087" t="str">
        <f>IF(OR(F2087="History &amp; War", F2087="Economy &amp; Educational &amp; Science", F2087="Psychology &amp; Spirituality &amp; Esotericism"), "Interesting", "Not interesing")</f>
        <v>Interesting</v>
      </c>
    </row>
    <row r="2088" spans="1:10" x14ac:dyDescent="0.2">
      <c r="A2088" t="s">
        <v>4795</v>
      </c>
      <c r="B2088" t="s">
        <v>4796</v>
      </c>
      <c r="C2088" s="2">
        <v>357</v>
      </c>
      <c r="D2088" s="2">
        <v>346</v>
      </c>
      <c r="E2088" t="s">
        <v>7027</v>
      </c>
      <c r="F2088" t="s">
        <v>7037</v>
      </c>
      <c r="G2088" s="2">
        <v>11</v>
      </c>
      <c r="H2088" s="11">
        <v>3.081232492997199E-2</v>
      </c>
      <c r="I2088">
        <v>0</v>
      </c>
      <c r="J2088" t="str">
        <f>IF(OR(F2088="History &amp; War", F2088="Economy &amp; Educational &amp; Science", F2088="Psychology &amp; Spirituality &amp; Esotericism"), "Interesting", "Not interesing")</f>
        <v>Not interesing</v>
      </c>
    </row>
    <row r="2089" spans="1:10" x14ac:dyDescent="0.2">
      <c r="A2089" t="s">
        <v>4797</v>
      </c>
      <c r="B2089" t="s">
        <v>1789</v>
      </c>
      <c r="C2089" s="2">
        <v>752</v>
      </c>
      <c r="D2089" s="2">
        <v>587</v>
      </c>
      <c r="E2089" t="s">
        <v>7029</v>
      </c>
      <c r="F2089" t="s">
        <v>7042</v>
      </c>
      <c r="G2089" s="2">
        <v>165</v>
      </c>
      <c r="H2089" s="11">
        <v>0.21941489361702127</v>
      </c>
      <c r="I2089">
        <v>0</v>
      </c>
      <c r="J2089" t="str">
        <f>IF(OR(F2089="History &amp; War", F2089="Economy &amp; Educational &amp; Science", F2089="Psychology &amp; Spirituality &amp; Esotericism"), "Interesting", "Not interesing")</f>
        <v>Not interesing</v>
      </c>
    </row>
    <row r="2090" spans="1:10" x14ac:dyDescent="0.2">
      <c r="A2090" t="s">
        <v>4798</v>
      </c>
      <c r="B2090" t="s">
        <v>4799</v>
      </c>
      <c r="C2090" s="2">
        <v>984</v>
      </c>
      <c r="D2090" s="2">
        <v>610</v>
      </c>
      <c r="E2090" t="s">
        <v>7027</v>
      </c>
      <c r="F2090" t="s">
        <v>7039</v>
      </c>
      <c r="G2090" s="2">
        <v>374</v>
      </c>
      <c r="H2090" s="11">
        <v>0.38008130081300812</v>
      </c>
      <c r="I2090">
        <v>0</v>
      </c>
      <c r="J2090" t="str">
        <f>IF(OR(F2090="History &amp; War", F2090="Economy &amp; Educational &amp; Science", F2090="Psychology &amp; Spirituality &amp; Esotericism"), "Interesting", "Not interesing")</f>
        <v>Not interesing</v>
      </c>
    </row>
    <row r="2091" spans="1:10" x14ac:dyDescent="0.2">
      <c r="A2091" t="s">
        <v>4800</v>
      </c>
      <c r="B2091" t="s">
        <v>4801</v>
      </c>
      <c r="C2091" s="2">
        <v>402</v>
      </c>
      <c r="D2091" s="2">
        <v>322</v>
      </c>
      <c r="E2091" t="s">
        <v>7027</v>
      </c>
      <c r="F2091" t="s">
        <v>7037</v>
      </c>
      <c r="G2091" s="2">
        <v>80</v>
      </c>
      <c r="H2091" s="11">
        <v>0.19900497512437812</v>
      </c>
      <c r="I2091">
        <v>0</v>
      </c>
      <c r="J2091" t="str">
        <f>IF(OR(F2091="History &amp; War", F2091="Economy &amp; Educational &amp; Science", F2091="Psychology &amp; Spirituality &amp; Esotericism"), "Interesting", "Not interesing")</f>
        <v>Not interesing</v>
      </c>
    </row>
    <row r="2092" spans="1:10" x14ac:dyDescent="0.2">
      <c r="A2092" t="s">
        <v>4802</v>
      </c>
      <c r="B2092" t="s">
        <v>4076</v>
      </c>
      <c r="C2092" s="2">
        <v>279</v>
      </c>
      <c r="D2092" s="2">
        <v>215</v>
      </c>
      <c r="E2092" t="s">
        <v>7027</v>
      </c>
      <c r="F2092" t="s">
        <v>7036</v>
      </c>
      <c r="G2092" s="2">
        <v>64</v>
      </c>
      <c r="H2092" s="11">
        <v>0.22939068100358423</v>
      </c>
      <c r="I2092">
        <v>0</v>
      </c>
      <c r="J2092" t="str">
        <f>IF(OR(F2092="History &amp; War", F2092="Economy &amp; Educational &amp; Science", F2092="Psychology &amp; Spirituality &amp; Esotericism"), "Interesting", "Not interesing")</f>
        <v>Not interesing</v>
      </c>
    </row>
    <row r="2093" spans="1:10" x14ac:dyDescent="0.2">
      <c r="A2093" t="s">
        <v>4803</v>
      </c>
      <c r="B2093" t="s">
        <v>4804</v>
      </c>
      <c r="C2093" s="2">
        <v>268</v>
      </c>
      <c r="D2093" s="2">
        <v>177</v>
      </c>
      <c r="E2093" t="s">
        <v>7027</v>
      </c>
      <c r="F2093" t="s">
        <v>7039</v>
      </c>
      <c r="G2093" s="2">
        <v>91</v>
      </c>
      <c r="H2093" s="11">
        <v>0.33955223880597013</v>
      </c>
      <c r="I2093">
        <v>0</v>
      </c>
      <c r="J2093" t="str">
        <f>IF(OR(F2093="History &amp; War", F2093="Economy &amp; Educational &amp; Science", F2093="Psychology &amp; Spirituality &amp; Esotericism"), "Interesting", "Not interesing")</f>
        <v>Not interesing</v>
      </c>
    </row>
    <row r="2094" spans="1:10" x14ac:dyDescent="0.2">
      <c r="A2094" t="s">
        <v>4805</v>
      </c>
      <c r="B2094" t="s">
        <v>4806</v>
      </c>
      <c r="C2094" s="2">
        <v>268</v>
      </c>
      <c r="D2094" s="2">
        <v>166</v>
      </c>
      <c r="E2094" t="s">
        <v>7027</v>
      </c>
      <c r="F2094" t="s">
        <v>7037</v>
      </c>
      <c r="G2094" s="2">
        <v>102</v>
      </c>
      <c r="H2094" s="11">
        <v>0.38059701492537312</v>
      </c>
      <c r="I2094">
        <v>0</v>
      </c>
      <c r="J2094" t="str">
        <f>IF(OR(F2094="History &amp; War", F2094="Economy &amp; Educational &amp; Science", F2094="Psychology &amp; Spirituality &amp; Esotericism"), "Interesting", "Not interesing")</f>
        <v>Not interesing</v>
      </c>
    </row>
    <row r="2095" spans="1:10" x14ac:dyDescent="0.2">
      <c r="A2095" t="s">
        <v>4807</v>
      </c>
      <c r="B2095" t="s">
        <v>4808</v>
      </c>
      <c r="C2095" s="2">
        <v>232</v>
      </c>
      <c r="D2095" s="2">
        <v>195</v>
      </c>
      <c r="E2095" t="s">
        <v>7027</v>
      </c>
      <c r="F2095" t="s">
        <v>7039</v>
      </c>
      <c r="G2095" s="2">
        <v>37</v>
      </c>
      <c r="H2095" s="11">
        <v>0.15948275862068967</v>
      </c>
      <c r="I2095">
        <v>0</v>
      </c>
      <c r="J2095" t="str">
        <f>IF(OR(F2095="History &amp; War", F2095="Economy &amp; Educational &amp; Science", F2095="Psychology &amp; Spirituality &amp; Esotericism"), "Interesting", "Not interesing")</f>
        <v>Not interesing</v>
      </c>
    </row>
    <row r="2096" spans="1:10" x14ac:dyDescent="0.2">
      <c r="A2096" t="s">
        <v>4809</v>
      </c>
      <c r="B2096" t="s">
        <v>4810</v>
      </c>
      <c r="C2096" s="2">
        <v>325</v>
      </c>
      <c r="D2096" s="2">
        <v>228</v>
      </c>
      <c r="E2096" t="s">
        <v>7027</v>
      </c>
      <c r="F2096" t="s">
        <v>7037</v>
      </c>
      <c r="G2096" s="2">
        <v>97</v>
      </c>
      <c r="H2096" s="11">
        <v>0.29846153846153844</v>
      </c>
      <c r="I2096">
        <v>0</v>
      </c>
      <c r="J2096" t="str">
        <f>IF(OR(F2096="History &amp; War", F2096="Economy &amp; Educational &amp; Science", F2096="Psychology &amp; Spirituality &amp; Esotericism"), "Interesting", "Not interesing")</f>
        <v>Not interesing</v>
      </c>
    </row>
    <row r="2097" spans="1:10" x14ac:dyDescent="0.2">
      <c r="A2097" t="s">
        <v>4811</v>
      </c>
      <c r="B2097" t="s">
        <v>1851</v>
      </c>
      <c r="C2097" s="2">
        <v>199</v>
      </c>
      <c r="D2097" s="2">
        <v>143</v>
      </c>
      <c r="E2097" t="s">
        <v>7027</v>
      </c>
      <c r="F2097" t="s">
        <v>7045</v>
      </c>
      <c r="G2097" s="2">
        <v>56</v>
      </c>
      <c r="H2097" s="11">
        <v>0.28140703517587939</v>
      </c>
      <c r="I2097">
        <v>0</v>
      </c>
      <c r="J2097" t="str">
        <f>IF(OR(F2097="History &amp; War", F2097="Economy &amp; Educational &amp; Science", F2097="Psychology &amp; Spirituality &amp; Esotericism"), "Interesting", "Not interesing")</f>
        <v>Not interesing</v>
      </c>
    </row>
    <row r="2098" spans="1:10" x14ac:dyDescent="0.2">
      <c r="A2098" t="s">
        <v>4812</v>
      </c>
      <c r="B2098" t="s">
        <v>2216</v>
      </c>
      <c r="C2098" s="2">
        <v>199</v>
      </c>
      <c r="D2098" s="2">
        <v>123</v>
      </c>
      <c r="E2098" t="s">
        <v>7029</v>
      </c>
      <c r="F2098" t="s">
        <v>7037</v>
      </c>
      <c r="G2098" s="2">
        <v>76</v>
      </c>
      <c r="H2098" s="11">
        <v>0.38190954773869346</v>
      </c>
      <c r="I2098">
        <v>0</v>
      </c>
      <c r="J2098" t="str">
        <f>IF(OR(F2098="History &amp; War", F2098="Economy &amp; Educational &amp; Science", F2098="Psychology &amp; Spirituality &amp; Esotericism"), "Interesting", "Not interesing")</f>
        <v>Not interesing</v>
      </c>
    </row>
    <row r="2099" spans="1:10" x14ac:dyDescent="0.2">
      <c r="A2099" t="s">
        <v>4813</v>
      </c>
      <c r="B2099" t="s">
        <v>4814</v>
      </c>
      <c r="C2099" s="2">
        <v>384</v>
      </c>
      <c r="D2099" s="2">
        <v>326</v>
      </c>
      <c r="E2099" t="s">
        <v>7027</v>
      </c>
      <c r="F2099" t="s">
        <v>7042</v>
      </c>
      <c r="G2099" s="2">
        <v>58</v>
      </c>
      <c r="H2099" s="11">
        <v>0.15104166666666666</v>
      </c>
      <c r="I2099">
        <v>0</v>
      </c>
      <c r="J2099" t="str">
        <f>IF(OR(F2099="History &amp; War", F2099="Economy &amp; Educational &amp; Science", F2099="Psychology &amp; Spirituality &amp; Esotericism"), "Interesting", "Not interesing")</f>
        <v>Not interesing</v>
      </c>
    </row>
    <row r="2100" spans="1:10" x14ac:dyDescent="0.2">
      <c r="A2100" t="s">
        <v>4816</v>
      </c>
      <c r="B2100" t="s">
        <v>4817</v>
      </c>
      <c r="C2100" s="2">
        <v>179</v>
      </c>
      <c r="D2100" s="2">
        <v>124</v>
      </c>
      <c r="E2100" t="s">
        <v>7027</v>
      </c>
      <c r="F2100" t="s">
        <v>7037</v>
      </c>
      <c r="G2100" s="2">
        <v>55</v>
      </c>
      <c r="H2100" s="11">
        <v>0.30726256983240224</v>
      </c>
      <c r="I2100">
        <v>0</v>
      </c>
      <c r="J2100" t="str">
        <f>IF(OR(F2100="History &amp; War", F2100="Economy &amp; Educational &amp; Science", F2100="Psychology &amp; Spirituality &amp; Esotericism"), "Interesting", "Not interesing")</f>
        <v>Not interesing</v>
      </c>
    </row>
    <row r="2101" spans="1:10" x14ac:dyDescent="0.2">
      <c r="A2101" t="s">
        <v>4818</v>
      </c>
      <c r="B2101" t="s">
        <v>4819</v>
      </c>
      <c r="C2101" s="2">
        <v>294</v>
      </c>
      <c r="D2101" s="2">
        <v>162</v>
      </c>
      <c r="E2101" t="s">
        <v>7027</v>
      </c>
      <c r="F2101" t="s">
        <v>7037</v>
      </c>
      <c r="G2101" s="2">
        <v>132</v>
      </c>
      <c r="H2101" s="11">
        <v>0.44897959183673469</v>
      </c>
      <c r="I2101">
        <v>0</v>
      </c>
      <c r="J2101" t="str">
        <f>IF(OR(F2101="History &amp; War", F2101="Economy &amp; Educational &amp; Science", F2101="Psychology &amp; Spirituality &amp; Esotericism"), "Interesting", "Not interesing")</f>
        <v>Not interesing</v>
      </c>
    </row>
    <row r="2102" spans="1:10" x14ac:dyDescent="0.2">
      <c r="A2102" t="s">
        <v>4820</v>
      </c>
      <c r="B2102" t="s">
        <v>4821</v>
      </c>
      <c r="C2102" s="2">
        <v>1298</v>
      </c>
      <c r="D2102" s="2">
        <v>999</v>
      </c>
      <c r="E2102" t="s">
        <v>7029</v>
      </c>
      <c r="F2102" t="s">
        <v>7042</v>
      </c>
      <c r="G2102" s="2">
        <v>299</v>
      </c>
      <c r="H2102" s="11">
        <v>0.23035439137134053</v>
      </c>
      <c r="I2102">
        <v>0</v>
      </c>
      <c r="J2102" t="str">
        <f>IF(OR(F2102="History &amp; War", F2102="Economy &amp; Educational &amp; Science", F2102="Psychology &amp; Spirituality &amp; Esotericism"), "Interesting", "Not interesing")</f>
        <v>Not interesing</v>
      </c>
    </row>
    <row r="2103" spans="1:10" x14ac:dyDescent="0.2">
      <c r="A2103" t="s">
        <v>4822</v>
      </c>
      <c r="B2103" t="s">
        <v>4823</v>
      </c>
      <c r="C2103" s="2">
        <v>349</v>
      </c>
      <c r="D2103" s="2">
        <v>272</v>
      </c>
      <c r="E2103" t="s">
        <v>7027</v>
      </c>
      <c r="F2103" t="s">
        <v>7039</v>
      </c>
      <c r="G2103" s="2">
        <v>77</v>
      </c>
      <c r="H2103" s="11">
        <v>0.22063037249283668</v>
      </c>
      <c r="I2103">
        <v>0</v>
      </c>
      <c r="J2103" t="str">
        <f>IF(OR(F2103="History &amp; War", F2103="Economy &amp; Educational &amp; Science", F2103="Psychology &amp; Spirituality &amp; Esotericism"), "Interesting", "Not interesing")</f>
        <v>Not interesing</v>
      </c>
    </row>
    <row r="2104" spans="1:10" x14ac:dyDescent="0.2">
      <c r="A2104" t="s">
        <v>4824</v>
      </c>
      <c r="B2104" t="s">
        <v>4825</v>
      </c>
      <c r="C2104" s="2">
        <v>336</v>
      </c>
      <c r="D2104" s="2">
        <v>306</v>
      </c>
      <c r="E2104" t="s">
        <v>7029</v>
      </c>
      <c r="F2104" t="s">
        <v>7042</v>
      </c>
      <c r="G2104" s="2">
        <v>30</v>
      </c>
      <c r="H2104" s="11">
        <v>8.9285714285714288E-2</v>
      </c>
      <c r="I2104">
        <v>0</v>
      </c>
      <c r="J2104" t="str">
        <f>IF(OR(F2104="History &amp; War", F2104="Economy &amp; Educational &amp; Science", F2104="Psychology &amp; Spirituality &amp; Esotericism"), "Interesting", "Not interesing")</f>
        <v>Not interesing</v>
      </c>
    </row>
    <row r="2105" spans="1:10" x14ac:dyDescent="0.2">
      <c r="A2105" t="s">
        <v>4826</v>
      </c>
      <c r="B2105" t="s">
        <v>3021</v>
      </c>
      <c r="C2105" s="2">
        <v>402</v>
      </c>
      <c r="D2105" s="2">
        <v>318</v>
      </c>
      <c r="E2105" t="s">
        <v>7027</v>
      </c>
      <c r="F2105" t="s">
        <v>7041</v>
      </c>
      <c r="G2105" s="2">
        <v>84</v>
      </c>
      <c r="H2105" s="11">
        <v>0.20895522388059701</v>
      </c>
      <c r="I2105">
        <v>0</v>
      </c>
      <c r="J2105" t="str">
        <f>IF(OR(F2105="History &amp; War", F2105="Economy &amp; Educational &amp; Science", F2105="Psychology &amp; Spirituality &amp; Esotericism"), "Interesting", "Not interesing")</f>
        <v>Interesting</v>
      </c>
    </row>
    <row r="2106" spans="1:10" x14ac:dyDescent="0.2">
      <c r="A2106" t="s">
        <v>4829</v>
      </c>
      <c r="B2106" t="s">
        <v>4830</v>
      </c>
      <c r="C2106" s="2">
        <v>749</v>
      </c>
      <c r="D2106" s="2">
        <v>494</v>
      </c>
      <c r="E2106" t="s">
        <v>7027</v>
      </c>
      <c r="F2106" t="s">
        <v>7039</v>
      </c>
      <c r="G2106" s="2">
        <v>255</v>
      </c>
      <c r="H2106" s="11">
        <v>0.34045393858477968</v>
      </c>
      <c r="I2106">
        <v>0</v>
      </c>
      <c r="J2106" t="str">
        <f>IF(OR(F2106="History &amp; War", F2106="Economy &amp; Educational &amp; Science", F2106="Psychology &amp; Spirituality &amp; Esotericism"), "Interesting", "Not interesing")</f>
        <v>Not interesing</v>
      </c>
    </row>
    <row r="2107" spans="1:10" x14ac:dyDescent="0.2">
      <c r="A2107" t="s">
        <v>4831</v>
      </c>
      <c r="B2107" t="s">
        <v>534</v>
      </c>
      <c r="C2107" s="2">
        <v>268</v>
      </c>
      <c r="D2107" s="2">
        <v>99</v>
      </c>
      <c r="E2107" t="s">
        <v>7027</v>
      </c>
      <c r="F2107" t="s">
        <v>7038</v>
      </c>
      <c r="G2107" s="2">
        <v>169</v>
      </c>
      <c r="H2107" s="11">
        <v>0.63059701492537312</v>
      </c>
      <c r="I2107">
        <v>0</v>
      </c>
      <c r="J2107" t="str">
        <f>IF(OR(F2107="History &amp; War", F2107="Economy &amp; Educational &amp; Science", F2107="Psychology &amp; Spirituality &amp; Esotericism"), "Interesting", "Not interesing")</f>
        <v>Not interesing</v>
      </c>
    </row>
    <row r="2108" spans="1:10" x14ac:dyDescent="0.2">
      <c r="A2108" t="s">
        <v>4832</v>
      </c>
      <c r="C2108" s="2">
        <v>599</v>
      </c>
      <c r="D2108" s="2">
        <v>461</v>
      </c>
      <c r="E2108" t="s">
        <v>7029</v>
      </c>
      <c r="F2108" t="s">
        <v>7039</v>
      </c>
      <c r="G2108" s="2">
        <v>138</v>
      </c>
      <c r="H2108" s="11">
        <v>0.23038397328881469</v>
      </c>
      <c r="I2108">
        <v>0</v>
      </c>
      <c r="J2108" t="str">
        <f>IF(OR(F2108="History &amp; War", F2108="Economy &amp; Educational &amp; Science", F2108="Psychology &amp; Spirituality &amp; Esotericism"), "Interesting", "Not interesing")</f>
        <v>Not interesing</v>
      </c>
    </row>
    <row r="2109" spans="1:10" x14ac:dyDescent="0.2">
      <c r="A2109" t="s">
        <v>4833</v>
      </c>
      <c r="B2109" t="s">
        <v>2114</v>
      </c>
      <c r="C2109" s="2">
        <v>268</v>
      </c>
      <c r="D2109" s="2">
        <v>166</v>
      </c>
      <c r="E2109" t="s">
        <v>7029</v>
      </c>
      <c r="F2109" t="s">
        <v>7037</v>
      </c>
      <c r="G2109" s="2">
        <v>102</v>
      </c>
      <c r="H2109" s="11">
        <v>0.38059701492537312</v>
      </c>
      <c r="I2109">
        <v>0</v>
      </c>
      <c r="J2109" t="str">
        <f>IF(OR(F2109="History &amp; War", F2109="Economy &amp; Educational &amp; Science", F2109="Psychology &amp; Spirituality &amp; Esotericism"), "Interesting", "Not interesing")</f>
        <v>Not interesing</v>
      </c>
    </row>
    <row r="2110" spans="1:10" x14ac:dyDescent="0.2">
      <c r="A2110" t="s">
        <v>4834</v>
      </c>
      <c r="B2110" t="s">
        <v>4835</v>
      </c>
      <c r="C2110" s="2">
        <v>178</v>
      </c>
      <c r="D2110" s="2">
        <v>139</v>
      </c>
      <c r="E2110" t="s">
        <v>7027</v>
      </c>
      <c r="F2110" t="s">
        <v>7042</v>
      </c>
      <c r="G2110" s="2">
        <v>39</v>
      </c>
      <c r="H2110" s="11">
        <v>0.21910112359550563</v>
      </c>
      <c r="I2110">
        <v>0</v>
      </c>
      <c r="J2110" t="str">
        <f>IF(OR(F2110="History &amp; War", F2110="Economy &amp; Educational &amp; Science", F2110="Psychology &amp; Spirituality &amp; Esotericism"), "Interesting", "Not interesing")</f>
        <v>Not interesing</v>
      </c>
    </row>
    <row r="2111" spans="1:10" x14ac:dyDescent="0.2">
      <c r="A2111" t="s">
        <v>4837</v>
      </c>
      <c r="B2111" t="s">
        <v>4838</v>
      </c>
      <c r="C2111" s="2">
        <v>990</v>
      </c>
      <c r="D2111" s="2">
        <v>743</v>
      </c>
      <c r="E2111" t="s">
        <v>7029</v>
      </c>
      <c r="F2111" t="s">
        <v>7041</v>
      </c>
      <c r="G2111" s="2">
        <v>247</v>
      </c>
      <c r="H2111" s="11">
        <v>0.24949494949494949</v>
      </c>
      <c r="I2111">
        <v>0</v>
      </c>
      <c r="J2111" t="str">
        <f>IF(OR(F2111="History &amp; War", F2111="Economy &amp; Educational &amp; Science", F2111="Psychology &amp; Spirituality &amp; Esotericism"), "Interesting", "Not interesing")</f>
        <v>Interesting</v>
      </c>
    </row>
    <row r="2112" spans="1:10" x14ac:dyDescent="0.2">
      <c r="A2112" t="s">
        <v>4839</v>
      </c>
      <c r="B2112" t="s">
        <v>4840</v>
      </c>
      <c r="C2112" s="2">
        <v>495</v>
      </c>
      <c r="D2112" s="2">
        <v>332</v>
      </c>
      <c r="E2112" t="s">
        <v>7027</v>
      </c>
      <c r="F2112" t="s">
        <v>7036</v>
      </c>
      <c r="G2112" s="2">
        <v>163</v>
      </c>
      <c r="H2112" s="11">
        <v>0.3292929292929293</v>
      </c>
      <c r="I2112">
        <v>0</v>
      </c>
      <c r="J2112" t="str">
        <f>IF(OR(F2112="History &amp; War", F2112="Economy &amp; Educational &amp; Science", F2112="Psychology &amp; Spirituality &amp; Esotericism"), "Interesting", "Not interesing")</f>
        <v>Not interesing</v>
      </c>
    </row>
    <row r="2113" spans="1:10" x14ac:dyDescent="0.2">
      <c r="A2113" t="s">
        <v>4843</v>
      </c>
      <c r="B2113" t="s">
        <v>1418</v>
      </c>
      <c r="C2113" s="2">
        <v>169</v>
      </c>
      <c r="D2113" s="2">
        <v>142</v>
      </c>
      <c r="E2113" t="s">
        <v>7029</v>
      </c>
      <c r="F2113" t="s">
        <v>7041</v>
      </c>
      <c r="G2113" s="2">
        <v>27</v>
      </c>
      <c r="H2113" s="11">
        <v>0.15976331360946747</v>
      </c>
      <c r="I2113">
        <v>0</v>
      </c>
      <c r="J2113" t="str">
        <f>IF(OR(F2113="History &amp; War", F2113="Economy &amp; Educational &amp; Science", F2113="Psychology &amp; Spirituality &amp; Esotericism"), "Interesting", "Not interesing")</f>
        <v>Interesting</v>
      </c>
    </row>
    <row r="2114" spans="1:10" x14ac:dyDescent="0.2">
      <c r="A2114" t="s">
        <v>4844</v>
      </c>
      <c r="B2114" t="s">
        <v>4845</v>
      </c>
      <c r="C2114" s="2">
        <v>169</v>
      </c>
      <c r="D2114" s="2">
        <v>147</v>
      </c>
      <c r="E2114" t="s">
        <v>7027</v>
      </c>
      <c r="F2114" t="s">
        <v>7041</v>
      </c>
      <c r="G2114" s="2">
        <v>22</v>
      </c>
      <c r="H2114" s="11">
        <v>0.13017751479289941</v>
      </c>
      <c r="I2114">
        <v>0</v>
      </c>
      <c r="J2114" t="str">
        <f>IF(OR(F2114="History &amp; War", F2114="Economy &amp; Educational &amp; Science", F2114="Psychology &amp; Spirituality &amp; Esotericism"), "Interesting", "Not interesing")</f>
        <v>Interesting</v>
      </c>
    </row>
    <row r="2115" spans="1:10" x14ac:dyDescent="0.2">
      <c r="A2115" t="s">
        <v>4846</v>
      </c>
      <c r="B2115" t="s">
        <v>4847</v>
      </c>
      <c r="C2115" s="2">
        <v>449</v>
      </c>
      <c r="D2115" s="2">
        <v>373</v>
      </c>
      <c r="E2115" t="s">
        <v>7027</v>
      </c>
      <c r="F2115" t="s">
        <v>7037</v>
      </c>
      <c r="G2115" s="2">
        <v>76</v>
      </c>
      <c r="H2115" s="11">
        <v>0.16926503340757237</v>
      </c>
      <c r="I2115">
        <v>0</v>
      </c>
      <c r="J2115" t="str">
        <f>IF(OR(F2115="History &amp; War", F2115="Economy &amp; Educational &amp; Science", F2115="Psychology &amp; Spirituality &amp; Esotericism"), "Interesting", "Not interesing")</f>
        <v>Not interesing</v>
      </c>
    </row>
    <row r="2116" spans="1:10" x14ac:dyDescent="0.2">
      <c r="A2116" t="s">
        <v>4850</v>
      </c>
      <c r="B2116" t="s">
        <v>4851</v>
      </c>
      <c r="C2116" s="2">
        <v>439</v>
      </c>
      <c r="D2116" s="2">
        <v>338</v>
      </c>
      <c r="E2116" t="s">
        <v>7027</v>
      </c>
      <c r="F2116" t="s">
        <v>7042</v>
      </c>
      <c r="G2116" s="2">
        <v>101</v>
      </c>
      <c r="H2116" s="11">
        <v>0.23006833712984054</v>
      </c>
      <c r="I2116">
        <v>0</v>
      </c>
      <c r="J2116" t="str">
        <f>IF(OR(F2116="History &amp; War", F2116="Economy &amp; Educational &amp; Science", F2116="Psychology &amp; Spirituality &amp; Esotericism"), "Interesting", "Not interesing")</f>
        <v>Not interesing</v>
      </c>
    </row>
    <row r="2117" spans="1:10" x14ac:dyDescent="0.2">
      <c r="A2117" t="s">
        <v>4852</v>
      </c>
      <c r="B2117" t="s">
        <v>4853</v>
      </c>
      <c r="C2117" s="2">
        <v>259</v>
      </c>
      <c r="D2117" s="2">
        <v>184</v>
      </c>
      <c r="E2117" t="s">
        <v>7027</v>
      </c>
      <c r="F2117" t="s">
        <v>7039</v>
      </c>
      <c r="G2117" s="2">
        <v>75</v>
      </c>
      <c r="H2117" s="11">
        <v>0.28957528957528955</v>
      </c>
      <c r="I2117">
        <v>0</v>
      </c>
      <c r="J2117" t="str">
        <f>IF(OR(F2117="History &amp; War", F2117="Economy &amp; Educational &amp; Science", F2117="Psychology &amp; Spirituality &amp; Esotericism"), "Interesting", "Not interesing")</f>
        <v>Not interesing</v>
      </c>
    </row>
    <row r="2118" spans="1:10" x14ac:dyDescent="0.2">
      <c r="A2118" t="s">
        <v>4854</v>
      </c>
      <c r="B2118" t="s">
        <v>3634</v>
      </c>
      <c r="C2118" s="2">
        <v>99</v>
      </c>
      <c r="D2118" s="2">
        <v>63</v>
      </c>
      <c r="E2118" t="s">
        <v>7027</v>
      </c>
      <c r="F2118" t="s">
        <v>7037</v>
      </c>
      <c r="G2118" s="2">
        <v>36</v>
      </c>
      <c r="H2118" s="11">
        <v>0.36363636363636365</v>
      </c>
      <c r="I2118">
        <v>0</v>
      </c>
      <c r="J2118" t="str">
        <f>IF(OR(F2118="History &amp; War", F2118="Economy &amp; Educational &amp; Science", F2118="Psychology &amp; Spirituality &amp; Esotericism"), "Interesting", "Not interesing")</f>
        <v>Not interesing</v>
      </c>
    </row>
    <row r="2119" spans="1:10" x14ac:dyDescent="0.2">
      <c r="A2119" t="s">
        <v>4855</v>
      </c>
      <c r="B2119" t="s">
        <v>4856</v>
      </c>
      <c r="C2119" s="2">
        <v>399</v>
      </c>
      <c r="D2119" s="2">
        <v>275</v>
      </c>
      <c r="E2119" t="s">
        <v>7027</v>
      </c>
      <c r="F2119" t="s">
        <v>7041</v>
      </c>
      <c r="G2119" s="2">
        <v>124</v>
      </c>
      <c r="H2119" s="11">
        <v>0.31077694235588971</v>
      </c>
      <c r="I2119">
        <v>0</v>
      </c>
      <c r="J2119" t="str">
        <f>IF(OR(F2119="History &amp; War", F2119="Economy &amp; Educational &amp; Science", F2119="Psychology &amp; Spirituality &amp; Esotericism"), "Interesting", "Not interesing")</f>
        <v>Interesting</v>
      </c>
    </row>
    <row r="2120" spans="1:10" x14ac:dyDescent="0.2">
      <c r="A2120" t="s">
        <v>4857</v>
      </c>
      <c r="B2120" t="s">
        <v>4358</v>
      </c>
      <c r="C2120" s="2">
        <v>223</v>
      </c>
      <c r="D2120" s="2">
        <v>172</v>
      </c>
      <c r="E2120" t="s">
        <v>7027</v>
      </c>
      <c r="F2120" t="s">
        <v>7039</v>
      </c>
      <c r="G2120" s="2">
        <v>51</v>
      </c>
      <c r="H2120" s="11">
        <v>0.22869955156950672</v>
      </c>
      <c r="I2120">
        <v>0</v>
      </c>
      <c r="J2120" t="str">
        <f>IF(OR(F2120="History &amp; War", F2120="Economy &amp; Educational &amp; Science", F2120="Psychology &amp; Spirituality &amp; Esotericism"), "Interesting", "Not interesing")</f>
        <v>Not interesing</v>
      </c>
    </row>
    <row r="2121" spans="1:10" x14ac:dyDescent="0.2">
      <c r="A2121" t="s">
        <v>4858</v>
      </c>
      <c r="B2121" t="s">
        <v>4859</v>
      </c>
      <c r="C2121" s="2">
        <v>268</v>
      </c>
      <c r="D2121" s="2">
        <v>174</v>
      </c>
      <c r="E2121" t="s">
        <v>7029</v>
      </c>
      <c r="F2121" t="s">
        <v>7042</v>
      </c>
      <c r="G2121" s="2">
        <v>94</v>
      </c>
      <c r="H2121" s="11">
        <v>0.35074626865671643</v>
      </c>
      <c r="I2121">
        <v>0</v>
      </c>
      <c r="J2121" t="str">
        <f>IF(OR(F2121="History &amp; War", F2121="Economy &amp; Educational &amp; Science", F2121="Psychology &amp; Spirituality &amp; Esotericism"), "Interesting", "Not interesing")</f>
        <v>Not interesing</v>
      </c>
    </row>
    <row r="2122" spans="1:10" x14ac:dyDescent="0.2">
      <c r="A2122" t="s">
        <v>4860</v>
      </c>
      <c r="B2122" t="s">
        <v>4076</v>
      </c>
      <c r="C2122" s="2">
        <v>279</v>
      </c>
      <c r="D2122" s="2">
        <v>254</v>
      </c>
      <c r="E2122" t="s">
        <v>7027</v>
      </c>
      <c r="F2122" t="s">
        <v>7036</v>
      </c>
      <c r="G2122" s="2">
        <v>25</v>
      </c>
      <c r="H2122" s="11">
        <v>8.9605734767025089E-2</v>
      </c>
      <c r="I2122">
        <v>0</v>
      </c>
      <c r="J2122" t="str">
        <f>IF(OR(F2122="History &amp; War", F2122="Economy &amp; Educational &amp; Science", F2122="Psychology &amp; Spirituality &amp; Esotericism"), "Interesting", "Not interesing")</f>
        <v>Not interesing</v>
      </c>
    </row>
    <row r="2123" spans="1:10" x14ac:dyDescent="0.2">
      <c r="A2123" t="s">
        <v>4861</v>
      </c>
      <c r="B2123" t="s">
        <v>4862</v>
      </c>
      <c r="C2123" s="2">
        <v>289</v>
      </c>
      <c r="D2123" s="2">
        <v>188</v>
      </c>
      <c r="E2123" t="s">
        <v>7027</v>
      </c>
      <c r="F2123" t="s">
        <v>7037</v>
      </c>
      <c r="G2123" s="2">
        <v>101</v>
      </c>
      <c r="H2123" s="11">
        <v>0.34948096885813151</v>
      </c>
      <c r="I2123">
        <v>0</v>
      </c>
      <c r="J2123" t="str">
        <f>IF(OR(F2123="History &amp; War", F2123="Economy &amp; Educational &amp; Science", F2123="Psychology &amp; Spirituality &amp; Esotericism"), "Interesting", "Not interesing")</f>
        <v>Not interesing</v>
      </c>
    </row>
    <row r="2124" spans="1:10" x14ac:dyDescent="0.2">
      <c r="A2124" t="s">
        <v>4865</v>
      </c>
      <c r="B2124" t="s">
        <v>4866</v>
      </c>
      <c r="C2124" s="2">
        <v>329</v>
      </c>
      <c r="D2124" s="2">
        <v>250</v>
      </c>
      <c r="E2124" t="s">
        <v>7027</v>
      </c>
      <c r="F2124" t="s">
        <v>7042</v>
      </c>
      <c r="G2124" s="2">
        <v>79</v>
      </c>
      <c r="H2124" s="11">
        <v>0.24012158054711247</v>
      </c>
      <c r="I2124">
        <v>0</v>
      </c>
      <c r="J2124" t="str">
        <f>IF(OR(F2124="History &amp; War", F2124="Economy &amp; Educational &amp; Science", F2124="Psychology &amp; Spirituality &amp; Esotericism"), "Interesting", "Not interesing")</f>
        <v>Not interesing</v>
      </c>
    </row>
    <row r="2125" spans="1:10" x14ac:dyDescent="0.2">
      <c r="A2125" t="s">
        <v>4867</v>
      </c>
      <c r="B2125" t="s">
        <v>2735</v>
      </c>
      <c r="C2125" s="2">
        <v>357</v>
      </c>
      <c r="D2125" s="2">
        <v>346</v>
      </c>
      <c r="E2125" t="s">
        <v>7029</v>
      </c>
      <c r="F2125" t="s">
        <v>7036</v>
      </c>
      <c r="G2125" s="2">
        <v>11</v>
      </c>
      <c r="H2125" s="11">
        <v>3.081232492997199E-2</v>
      </c>
      <c r="I2125">
        <v>0</v>
      </c>
      <c r="J2125" t="str">
        <f>IF(OR(F2125="History &amp; War", F2125="Economy &amp; Educational &amp; Science", F2125="Psychology &amp; Spirituality &amp; Esotericism"), "Interesting", "Not interesing")</f>
        <v>Not interesing</v>
      </c>
    </row>
    <row r="2126" spans="1:10" x14ac:dyDescent="0.2">
      <c r="A2126" t="s">
        <v>4868</v>
      </c>
      <c r="B2126" t="s">
        <v>2643</v>
      </c>
      <c r="C2126" s="2">
        <v>502</v>
      </c>
      <c r="D2126" s="2">
        <v>331</v>
      </c>
      <c r="E2126" t="s">
        <v>7027</v>
      </c>
      <c r="F2126" t="s">
        <v>7041</v>
      </c>
      <c r="G2126" s="2">
        <v>171</v>
      </c>
      <c r="H2126" s="11">
        <v>0.34063745019920316</v>
      </c>
      <c r="I2126">
        <v>0</v>
      </c>
      <c r="J2126" t="str">
        <f>IF(OR(F2126="History &amp; War", F2126="Economy &amp; Educational &amp; Science", F2126="Psychology &amp; Spirituality &amp; Esotericism"), "Interesting", "Not interesing")</f>
        <v>Interesting</v>
      </c>
    </row>
    <row r="2127" spans="1:10" x14ac:dyDescent="0.2">
      <c r="A2127" t="s">
        <v>4869</v>
      </c>
      <c r="B2127" t="s">
        <v>4870</v>
      </c>
      <c r="C2127" s="2">
        <v>268</v>
      </c>
      <c r="D2127" s="2">
        <v>182</v>
      </c>
      <c r="E2127" t="s">
        <v>7027</v>
      </c>
      <c r="F2127" t="s">
        <v>7039</v>
      </c>
      <c r="G2127" s="2">
        <v>86</v>
      </c>
      <c r="H2127" s="11">
        <v>0.32089552238805968</v>
      </c>
      <c r="I2127">
        <v>0</v>
      </c>
      <c r="J2127" t="str">
        <f>IF(OR(F2127="History &amp; War", F2127="Economy &amp; Educational &amp; Science", F2127="Psychology &amp; Spirituality &amp; Esotericism"), "Interesting", "Not interesing")</f>
        <v>Not interesing</v>
      </c>
    </row>
    <row r="2128" spans="1:10" x14ac:dyDescent="0.2">
      <c r="A2128" t="s">
        <v>4871</v>
      </c>
      <c r="B2128" t="s">
        <v>4076</v>
      </c>
      <c r="C2128" s="2">
        <v>279</v>
      </c>
      <c r="D2128" s="2">
        <v>218</v>
      </c>
      <c r="E2128" t="s">
        <v>7027</v>
      </c>
      <c r="F2128" t="s">
        <v>7036</v>
      </c>
      <c r="G2128" s="2">
        <v>61</v>
      </c>
      <c r="H2128" s="11">
        <v>0.21863799283154123</v>
      </c>
      <c r="I2128">
        <v>0</v>
      </c>
      <c r="J2128" t="str">
        <f>IF(OR(F2128="History &amp; War", F2128="Economy &amp; Educational &amp; Science", F2128="Psychology &amp; Spirituality &amp; Esotericism"), "Interesting", "Not interesing")</f>
        <v>Not interesing</v>
      </c>
    </row>
    <row r="2129" spans="1:10" x14ac:dyDescent="0.2">
      <c r="A2129" t="s">
        <v>4872</v>
      </c>
      <c r="B2129" t="s">
        <v>4221</v>
      </c>
      <c r="C2129" s="2">
        <v>268</v>
      </c>
      <c r="D2129" s="2">
        <v>204</v>
      </c>
      <c r="E2129" t="s">
        <v>7027</v>
      </c>
      <c r="F2129" t="s">
        <v>7036</v>
      </c>
      <c r="G2129" s="2">
        <v>64</v>
      </c>
      <c r="H2129" s="11">
        <v>0.23880597014925373</v>
      </c>
      <c r="I2129">
        <v>0</v>
      </c>
      <c r="J2129" t="str">
        <f>IF(OR(F2129="History &amp; War", F2129="Economy &amp; Educational &amp; Science", F2129="Psychology &amp; Spirituality &amp; Esotericism"), "Interesting", "Not interesing")</f>
        <v>Not interesing</v>
      </c>
    </row>
    <row r="2130" spans="1:10" x14ac:dyDescent="0.2">
      <c r="A2130" t="s">
        <v>4873</v>
      </c>
      <c r="B2130" t="s">
        <v>4874</v>
      </c>
      <c r="C2130" s="2">
        <v>357</v>
      </c>
      <c r="D2130" s="2">
        <v>246</v>
      </c>
      <c r="E2130" t="s">
        <v>7029</v>
      </c>
      <c r="F2130" t="s">
        <v>7041</v>
      </c>
      <c r="G2130" s="2">
        <v>111</v>
      </c>
      <c r="H2130" s="11">
        <v>0.31092436974789917</v>
      </c>
      <c r="I2130">
        <v>0</v>
      </c>
      <c r="J2130" t="str">
        <f>IF(OR(F2130="History &amp; War", F2130="Economy &amp; Educational &amp; Science", F2130="Psychology &amp; Spirituality &amp; Esotericism"), "Interesting", "Not interesing")</f>
        <v>Interesting</v>
      </c>
    </row>
    <row r="2131" spans="1:10" x14ac:dyDescent="0.2">
      <c r="A2131" t="s">
        <v>4875</v>
      </c>
      <c r="B2131" t="s">
        <v>4876</v>
      </c>
      <c r="C2131" s="2">
        <v>279</v>
      </c>
      <c r="D2131" s="2">
        <v>181</v>
      </c>
      <c r="E2131" t="s">
        <v>7027</v>
      </c>
      <c r="F2131" t="s">
        <v>7037</v>
      </c>
      <c r="G2131" s="2">
        <v>98</v>
      </c>
      <c r="H2131" s="11">
        <v>0.35125448028673834</v>
      </c>
      <c r="I2131">
        <v>0</v>
      </c>
      <c r="J2131" t="str">
        <f>IF(OR(F2131="History &amp; War", F2131="Economy &amp; Educational &amp; Science", F2131="Psychology &amp; Spirituality &amp; Esotericism"), "Interesting", "Not interesing")</f>
        <v>Not interesing</v>
      </c>
    </row>
    <row r="2132" spans="1:10" x14ac:dyDescent="0.2">
      <c r="A2132" t="s">
        <v>4877</v>
      </c>
      <c r="B2132" t="s">
        <v>2114</v>
      </c>
      <c r="C2132" s="2">
        <v>297</v>
      </c>
      <c r="D2132" s="2">
        <v>258</v>
      </c>
      <c r="E2132" t="s">
        <v>7027</v>
      </c>
      <c r="F2132" t="s">
        <v>7037</v>
      </c>
      <c r="G2132" s="2">
        <v>39</v>
      </c>
      <c r="H2132" s="11">
        <v>0.13131313131313133</v>
      </c>
      <c r="I2132">
        <v>0</v>
      </c>
      <c r="J2132" t="str">
        <f>IF(OR(F2132="History &amp; War", F2132="Economy &amp; Educational &amp; Science", F2132="Psychology &amp; Spirituality &amp; Esotericism"), "Interesting", "Not interesing")</f>
        <v>Not interesing</v>
      </c>
    </row>
    <row r="2133" spans="1:10" x14ac:dyDescent="0.2">
      <c r="A2133" t="s">
        <v>4878</v>
      </c>
      <c r="B2133" t="s">
        <v>4879</v>
      </c>
      <c r="C2133" s="2">
        <v>1490</v>
      </c>
      <c r="D2133" s="2">
        <v>1073</v>
      </c>
      <c r="E2133" t="s">
        <v>7029</v>
      </c>
      <c r="F2133" t="s">
        <v>7041</v>
      </c>
      <c r="G2133" s="2">
        <v>417</v>
      </c>
      <c r="H2133" s="11">
        <v>0.27986577181208055</v>
      </c>
      <c r="I2133">
        <v>0</v>
      </c>
      <c r="J2133" t="str">
        <f>IF(OR(F2133="History &amp; War", F2133="Economy &amp; Educational &amp; Science", F2133="Psychology &amp; Spirituality &amp; Esotericism"), "Interesting", "Not interesing")</f>
        <v>Interesting</v>
      </c>
    </row>
    <row r="2134" spans="1:10" x14ac:dyDescent="0.2">
      <c r="A2134" t="s">
        <v>4880</v>
      </c>
      <c r="B2134" t="s">
        <v>4881</v>
      </c>
      <c r="C2134" s="2">
        <v>295</v>
      </c>
      <c r="D2134" s="2">
        <v>209</v>
      </c>
      <c r="E2134" t="s">
        <v>7027</v>
      </c>
      <c r="F2134" t="s">
        <v>7036</v>
      </c>
      <c r="G2134" s="2">
        <v>86</v>
      </c>
      <c r="H2134" s="11">
        <v>0.29152542372881357</v>
      </c>
      <c r="I2134">
        <v>0</v>
      </c>
      <c r="J2134" t="str">
        <f>IF(OR(F2134="History &amp; War", F2134="Economy &amp; Educational &amp; Science", F2134="Psychology &amp; Spirituality &amp; Esotericism"), "Interesting", "Not interesing")</f>
        <v>Not interesing</v>
      </c>
    </row>
    <row r="2135" spans="1:10" x14ac:dyDescent="0.2">
      <c r="A2135" t="s">
        <v>4882</v>
      </c>
      <c r="B2135" t="s">
        <v>4883</v>
      </c>
      <c r="C2135" s="2">
        <v>550</v>
      </c>
      <c r="D2135" s="2">
        <v>374</v>
      </c>
      <c r="E2135" t="s">
        <v>7029</v>
      </c>
      <c r="F2135" t="s">
        <v>7041</v>
      </c>
      <c r="G2135" s="2">
        <v>176</v>
      </c>
      <c r="H2135" s="11">
        <v>0.32</v>
      </c>
      <c r="I2135">
        <v>0</v>
      </c>
      <c r="J2135" t="str">
        <f>IF(OR(F2135="History &amp; War", F2135="Economy &amp; Educational &amp; Science", F2135="Psychology &amp; Spirituality &amp; Esotericism"), "Interesting", "Not interesing")</f>
        <v>Interesting</v>
      </c>
    </row>
    <row r="2136" spans="1:10" x14ac:dyDescent="0.2">
      <c r="A2136" t="s">
        <v>4884</v>
      </c>
      <c r="B2136" t="s">
        <v>4885</v>
      </c>
      <c r="C2136" s="2">
        <v>299</v>
      </c>
      <c r="D2136" s="2">
        <v>251</v>
      </c>
      <c r="E2136" t="s">
        <v>7027</v>
      </c>
      <c r="F2136" t="s">
        <v>7036</v>
      </c>
      <c r="G2136" s="2">
        <v>48</v>
      </c>
      <c r="H2136" s="11">
        <v>0.16053511705685619</v>
      </c>
      <c r="I2136">
        <v>0</v>
      </c>
      <c r="J2136" t="str">
        <f>IF(OR(F2136="History &amp; War", F2136="Economy &amp; Educational &amp; Science", F2136="Psychology &amp; Spirituality &amp; Esotericism"), "Interesting", "Not interesing")</f>
        <v>Not interesing</v>
      </c>
    </row>
    <row r="2137" spans="1:10" x14ac:dyDescent="0.2">
      <c r="A2137" t="s">
        <v>4886</v>
      </c>
      <c r="B2137" t="s">
        <v>4887</v>
      </c>
      <c r="C2137" s="2">
        <v>294</v>
      </c>
      <c r="D2137" s="2">
        <v>129</v>
      </c>
      <c r="E2137" t="s">
        <v>7027</v>
      </c>
      <c r="F2137" t="s">
        <v>7037</v>
      </c>
      <c r="G2137" s="2">
        <v>165</v>
      </c>
      <c r="H2137" s="11">
        <v>0.56122448979591832</v>
      </c>
      <c r="I2137">
        <v>0</v>
      </c>
      <c r="J2137" t="str">
        <f>IF(OR(F2137="History &amp; War", F2137="Economy &amp; Educational &amp; Science", F2137="Psychology &amp; Spirituality &amp; Esotericism"), "Interesting", "Not interesing")</f>
        <v>Not interesing</v>
      </c>
    </row>
    <row r="2138" spans="1:10" x14ac:dyDescent="0.2">
      <c r="A2138" t="s">
        <v>4892</v>
      </c>
      <c r="B2138" t="s">
        <v>2216</v>
      </c>
      <c r="C2138" s="2">
        <v>169</v>
      </c>
      <c r="D2138" s="2">
        <v>118</v>
      </c>
      <c r="E2138" t="s">
        <v>7027</v>
      </c>
      <c r="F2138" t="s">
        <v>7037</v>
      </c>
      <c r="G2138" s="2">
        <v>51</v>
      </c>
      <c r="H2138" s="11">
        <v>0.30177514792899407</v>
      </c>
      <c r="I2138">
        <v>0</v>
      </c>
      <c r="J2138" t="str">
        <f>IF(OR(F2138="History &amp; War", F2138="Economy &amp; Educational &amp; Science", F2138="Psychology &amp; Spirituality &amp; Esotericism"), "Interesting", "Not interesing")</f>
        <v>Not interesing</v>
      </c>
    </row>
    <row r="2139" spans="1:10" x14ac:dyDescent="0.2">
      <c r="A2139" t="s">
        <v>4893</v>
      </c>
      <c r="B2139" t="s">
        <v>4894</v>
      </c>
      <c r="C2139" s="2">
        <v>295</v>
      </c>
      <c r="D2139" s="2">
        <v>251</v>
      </c>
      <c r="E2139" t="s">
        <v>7027</v>
      </c>
      <c r="F2139" t="s">
        <v>7043</v>
      </c>
      <c r="G2139" s="2">
        <v>44</v>
      </c>
      <c r="H2139" s="11">
        <v>0.14915254237288136</v>
      </c>
      <c r="I2139">
        <v>0</v>
      </c>
      <c r="J2139" t="str">
        <f>IF(OR(F2139="History &amp; War", F2139="Economy &amp; Educational &amp; Science", F2139="Psychology &amp; Spirituality &amp; Esotericism"), "Interesting", "Not interesing")</f>
        <v>Interesting</v>
      </c>
    </row>
    <row r="2140" spans="1:10" x14ac:dyDescent="0.2">
      <c r="A2140" t="s">
        <v>4895</v>
      </c>
      <c r="B2140" t="s">
        <v>4896</v>
      </c>
      <c r="C2140" s="2">
        <v>473</v>
      </c>
      <c r="D2140" s="2">
        <v>326</v>
      </c>
      <c r="E2140" t="s">
        <v>7027</v>
      </c>
      <c r="F2140" t="s">
        <v>7037</v>
      </c>
      <c r="G2140" s="2">
        <v>147</v>
      </c>
      <c r="H2140" s="11">
        <v>0.31078224101479918</v>
      </c>
      <c r="I2140">
        <v>0</v>
      </c>
      <c r="J2140" t="str">
        <f>IF(OR(F2140="History &amp; War", F2140="Economy &amp; Educational &amp; Science", F2140="Psychology &amp; Spirituality &amp; Esotericism"), "Interesting", "Not interesing")</f>
        <v>Not interesing</v>
      </c>
    </row>
    <row r="2141" spans="1:10" x14ac:dyDescent="0.2">
      <c r="A2141" t="s">
        <v>4787</v>
      </c>
      <c r="B2141" t="s">
        <v>3634</v>
      </c>
      <c r="C2141" s="2">
        <v>99</v>
      </c>
      <c r="D2141" s="2">
        <v>75</v>
      </c>
      <c r="E2141" t="s">
        <v>7027</v>
      </c>
      <c r="F2141" t="s">
        <v>7039</v>
      </c>
      <c r="G2141" s="2">
        <v>24</v>
      </c>
      <c r="H2141" s="11">
        <v>0.24242424242424243</v>
      </c>
      <c r="I2141">
        <v>0</v>
      </c>
      <c r="J2141" t="str">
        <f>IF(OR(F2141="History &amp; War", F2141="Economy &amp; Educational &amp; Science", F2141="Psychology &amp; Spirituality &amp; Esotericism"), "Interesting", "Not interesing")</f>
        <v>Not interesing</v>
      </c>
    </row>
    <row r="2142" spans="1:10" x14ac:dyDescent="0.2">
      <c r="A2142" t="s">
        <v>4897</v>
      </c>
      <c r="B2142" t="s">
        <v>4898</v>
      </c>
      <c r="C2142" s="2">
        <v>726</v>
      </c>
      <c r="D2142" s="2">
        <v>537</v>
      </c>
      <c r="E2142" t="s">
        <v>7029</v>
      </c>
      <c r="F2142" t="s">
        <v>7045</v>
      </c>
      <c r="G2142" s="2">
        <v>189</v>
      </c>
      <c r="H2142" s="11">
        <v>0.26033057851239672</v>
      </c>
      <c r="I2142">
        <v>0</v>
      </c>
      <c r="J2142" t="str">
        <f>IF(OR(F2142="History &amp; War", F2142="Economy &amp; Educational &amp; Science", F2142="Psychology &amp; Spirituality &amp; Esotericism"), "Interesting", "Not interesing")</f>
        <v>Not interesing</v>
      </c>
    </row>
    <row r="2143" spans="1:10" x14ac:dyDescent="0.2">
      <c r="A2143" t="s">
        <v>4899</v>
      </c>
      <c r="B2143" t="s">
        <v>4900</v>
      </c>
      <c r="C2143" s="2">
        <v>250</v>
      </c>
      <c r="D2143" s="2">
        <v>195</v>
      </c>
      <c r="E2143" t="s">
        <v>7027</v>
      </c>
      <c r="F2143" t="s">
        <v>7039</v>
      </c>
      <c r="G2143" s="2">
        <v>55</v>
      </c>
      <c r="H2143" s="11">
        <v>0.22</v>
      </c>
      <c r="I2143">
        <v>0</v>
      </c>
      <c r="J2143" t="str">
        <f>IF(OR(F2143="History &amp; War", F2143="Economy &amp; Educational &amp; Science", F2143="Psychology &amp; Spirituality &amp; Esotericism"), "Interesting", "Not interesing")</f>
        <v>Not interesing</v>
      </c>
    </row>
    <row r="2144" spans="1:10" x14ac:dyDescent="0.2">
      <c r="A2144" t="s">
        <v>4901</v>
      </c>
      <c r="B2144" t="s">
        <v>4098</v>
      </c>
      <c r="C2144" s="2">
        <v>449</v>
      </c>
      <c r="D2144" s="2">
        <v>364</v>
      </c>
      <c r="E2144" t="s">
        <v>7029</v>
      </c>
      <c r="F2144" t="s">
        <v>7042</v>
      </c>
      <c r="G2144" s="2">
        <v>85</v>
      </c>
      <c r="H2144" s="11">
        <v>0.18930957683741648</v>
      </c>
      <c r="I2144">
        <v>0</v>
      </c>
      <c r="J2144" t="str">
        <f>IF(OR(F2144="History &amp; War", F2144="Economy &amp; Educational &amp; Science", F2144="Psychology &amp; Spirituality &amp; Esotericism"), "Interesting", "Not interesing")</f>
        <v>Not interesing</v>
      </c>
    </row>
    <row r="2145" spans="1:10" x14ac:dyDescent="0.2">
      <c r="A2145" t="s">
        <v>4902</v>
      </c>
      <c r="B2145" t="s">
        <v>3094</v>
      </c>
      <c r="C2145" s="2">
        <v>250</v>
      </c>
      <c r="D2145" s="2">
        <v>175</v>
      </c>
      <c r="E2145" t="s">
        <v>7027</v>
      </c>
      <c r="F2145" t="s">
        <v>7037</v>
      </c>
      <c r="G2145" s="2">
        <v>75</v>
      </c>
      <c r="H2145" s="11">
        <v>0.3</v>
      </c>
      <c r="I2145">
        <v>0</v>
      </c>
      <c r="J2145" t="str">
        <f>IF(OR(F2145="History &amp; War", F2145="Economy &amp; Educational &amp; Science", F2145="Psychology &amp; Spirituality &amp; Esotericism"), "Interesting", "Not interesing")</f>
        <v>Not interesing</v>
      </c>
    </row>
    <row r="2146" spans="1:10" x14ac:dyDescent="0.2">
      <c r="A2146" t="s">
        <v>4903</v>
      </c>
      <c r="B2146" t="s">
        <v>4904</v>
      </c>
      <c r="C2146" s="2">
        <v>841</v>
      </c>
      <c r="D2146" s="2">
        <v>631</v>
      </c>
      <c r="E2146" t="s">
        <v>7029</v>
      </c>
      <c r="F2146" t="s">
        <v>7042</v>
      </c>
      <c r="G2146" s="2">
        <v>210</v>
      </c>
      <c r="H2146" s="11">
        <v>0.2497027348394768</v>
      </c>
      <c r="I2146">
        <v>0</v>
      </c>
      <c r="J2146" t="str">
        <f>IF(OR(F2146="History &amp; War", F2146="Economy &amp; Educational &amp; Science", F2146="Psychology &amp; Spirituality &amp; Esotericism"), "Interesting", "Not interesing")</f>
        <v>Not interesing</v>
      </c>
    </row>
    <row r="2147" spans="1:10" x14ac:dyDescent="0.2">
      <c r="A2147" t="s">
        <v>4905</v>
      </c>
      <c r="B2147" t="s">
        <v>4906</v>
      </c>
      <c r="C2147" s="2">
        <v>89</v>
      </c>
      <c r="D2147" s="2">
        <v>61</v>
      </c>
      <c r="E2147" t="s">
        <v>7027</v>
      </c>
      <c r="F2147" t="s">
        <v>7037</v>
      </c>
      <c r="G2147" s="2">
        <v>28</v>
      </c>
      <c r="H2147" s="11">
        <v>0.3146067415730337</v>
      </c>
      <c r="I2147">
        <v>0</v>
      </c>
      <c r="J2147" t="str">
        <f>IF(OR(F2147="History &amp; War", F2147="Economy &amp; Educational &amp; Science", F2147="Psychology &amp; Spirituality &amp; Esotericism"), "Interesting", "Not interesing")</f>
        <v>Not interesing</v>
      </c>
    </row>
    <row r="2148" spans="1:10" x14ac:dyDescent="0.2">
      <c r="A2148" t="s">
        <v>4908</v>
      </c>
      <c r="B2148" t="s">
        <v>4909</v>
      </c>
      <c r="C2148" s="2">
        <v>1334</v>
      </c>
      <c r="D2148" s="2">
        <v>960</v>
      </c>
      <c r="E2148" t="s">
        <v>7029</v>
      </c>
      <c r="F2148" t="s">
        <v>7042</v>
      </c>
      <c r="G2148" s="2">
        <v>374</v>
      </c>
      <c r="H2148" s="11">
        <v>0.28035982008995503</v>
      </c>
      <c r="I2148">
        <v>0</v>
      </c>
      <c r="J2148" t="str">
        <f>IF(OR(F2148="History &amp; War", F2148="Economy &amp; Educational &amp; Science", F2148="Psychology &amp; Spirituality &amp; Esotericism"), "Interesting", "Not interesing")</f>
        <v>Not interesing</v>
      </c>
    </row>
    <row r="2149" spans="1:10" x14ac:dyDescent="0.2">
      <c r="A2149" t="s">
        <v>4910</v>
      </c>
      <c r="B2149" t="s">
        <v>4911</v>
      </c>
      <c r="C2149" s="2">
        <v>268</v>
      </c>
      <c r="D2149" s="2">
        <v>174</v>
      </c>
      <c r="E2149" t="s">
        <v>7027</v>
      </c>
      <c r="F2149" t="s">
        <v>7037</v>
      </c>
      <c r="G2149" s="2">
        <v>94</v>
      </c>
      <c r="H2149" s="11">
        <v>0.35074626865671643</v>
      </c>
      <c r="I2149">
        <v>0</v>
      </c>
      <c r="J2149" t="str">
        <f>IF(OR(F2149="History &amp; War", F2149="Economy &amp; Educational &amp; Science", F2149="Psychology &amp; Spirituality &amp; Esotericism"), "Interesting", "Not interesing")</f>
        <v>Not interesing</v>
      </c>
    </row>
    <row r="2150" spans="1:10" x14ac:dyDescent="0.2">
      <c r="A2150" t="s">
        <v>4916</v>
      </c>
      <c r="B2150" t="s">
        <v>4917</v>
      </c>
      <c r="C2150" s="2">
        <v>268</v>
      </c>
      <c r="D2150" s="2">
        <v>180</v>
      </c>
      <c r="E2150" t="s">
        <v>7027</v>
      </c>
      <c r="F2150" t="s">
        <v>7037</v>
      </c>
      <c r="G2150" s="2">
        <v>88</v>
      </c>
      <c r="H2150" s="11">
        <v>0.32835820895522388</v>
      </c>
      <c r="I2150">
        <v>0</v>
      </c>
      <c r="J2150" t="str">
        <f>IF(OR(F2150="History &amp; War", F2150="Economy &amp; Educational &amp; Science", F2150="Psychology &amp; Spirituality &amp; Esotericism"), "Interesting", "Not interesing")</f>
        <v>Not interesing</v>
      </c>
    </row>
    <row r="2151" spans="1:10" x14ac:dyDescent="0.2">
      <c r="A2151" t="s">
        <v>4918</v>
      </c>
      <c r="B2151" t="s">
        <v>4919</v>
      </c>
      <c r="C2151" s="2">
        <v>330</v>
      </c>
      <c r="D2151" s="2">
        <v>267</v>
      </c>
      <c r="E2151" t="s">
        <v>7027</v>
      </c>
      <c r="F2151" t="s">
        <v>7036</v>
      </c>
      <c r="G2151" s="2">
        <v>63</v>
      </c>
      <c r="H2151" s="11">
        <v>0.19090909090909092</v>
      </c>
      <c r="I2151">
        <v>0</v>
      </c>
      <c r="J2151" t="str">
        <f>IF(OR(F2151="History &amp; War", F2151="Economy &amp; Educational &amp; Science", F2151="Psychology &amp; Spirituality &amp; Esotericism"), "Interesting", "Not interesing")</f>
        <v>Not interesing</v>
      </c>
    </row>
    <row r="2152" spans="1:10" x14ac:dyDescent="0.2">
      <c r="A2152" t="s">
        <v>4920</v>
      </c>
      <c r="B2152" t="s">
        <v>3953</v>
      </c>
      <c r="C2152" s="2">
        <v>330</v>
      </c>
      <c r="D2152" s="2">
        <v>244</v>
      </c>
      <c r="E2152" t="s">
        <v>7027</v>
      </c>
      <c r="F2152" t="s">
        <v>7037</v>
      </c>
      <c r="G2152" s="2">
        <v>86</v>
      </c>
      <c r="H2152" s="11">
        <v>0.26060606060606062</v>
      </c>
      <c r="I2152">
        <v>0</v>
      </c>
      <c r="J2152" t="str">
        <f>IF(OR(F2152="History &amp; War", F2152="Economy &amp; Educational &amp; Science", F2152="Psychology &amp; Spirituality &amp; Esotericism"), "Interesting", "Not interesing")</f>
        <v>Not interesing</v>
      </c>
    </row>
    <row r="2153" spans="1:10" x14ac:dyDescent="0.2">
      <c r="A2153" t="s">
        <v>4923</v>
      </c>
      <c r="B2153" t="s">
        <v>4924</v>
      </c>
      <c r="C2153" s="2">
        <v>325</v>
      </c>
      <c r="D2153" s="2">
        <v>244</v>
      </c>
      <c r="E2153" t="s">
        <v>7027</v>
      </c>
      <c r="F2153" t="s">
        <v>7039</v>
      </c>
      <c r="G2153" s="2">
        <v>81</v>
      </c>
      <c r="H2153" s="11">
        <v>0.24923076923076923</v>
      </c>
      <c r="I2153">
        <v>0</v>
      </c>
      <c r="J2153" t="str">
        <f>IF(OR(F2153="History &amp; War", F2153="Economy &amp; Educational &amp; Science", F2153="Psychology &amp; Spirituality &amp; Esotericism"), "Interesting", "Not interesing")</f>
        <v>Not interesing</v>
      </c>
    </row>
    <row r="2154" spans="1:10" x14ac:dyDescent="0.2">
      <c r="A2154" t="s">
        <v>4925</v>
      </c>
      <c r="B2154" t="s">
        <v>4926</v>
      </c>
      <c r="C2154" s="2">
        <v>329</v>
      </c>
      <c r="D2154" s="2">
        <v>260</v>
      </c>
      <c r="E2154" t="s">
        <v>7027</v>
      </c>
      <c r="F2154" t="s">
        <v>7039</v>
      </c>
      <c r="G2154" s="2">
        <v>69</v>
      </c>
      <c r="H2154" s="11">
        <v>0.20972644376899696</v>
      </c>
      <c r="I2154">
        <v>0</v>
      </c>
      <c r="J2154" t="str">
        <f>IF(OR(F2154="History &amp; War", F2154="Economy &amp; Educational &amp; Science", F2154="Psychology &amp; Spirituality &amp; Esotericism"), "Interesting", "Not interesing")</f>
        <v>Not interesing</v>
      </c>
    </row>
    <row r="2155" spans="1:10" x14ac:dyDescent="0.2">
      <c r="A2155" t="s">
        <v>4927</v>
      </c>
      <c r="B2155" t="s">
        <v>4928</v>
      </c>
      <c r="C2155" s="2">
        <v>768</v>
      </c>
      <c r="D2155" s="2">
        <v>622</v>
      </c>
      <c r="E2155" t="s">
        <v>7029</v>
      </c>
      <c r="F2155" t="s">
        <v>7041</v>
      </c>
      <c r="G2155" s="2">
        <v>146</v>
      </c>
      <c r="H2155" s="11">
        <v>0.19010416666666666</v>
      </c>
      <c r="I2155">
        <v>0</v>
      </c>
      <c r="J2155" t="str">
        <f>IF(OR(F2155="History &amp; War", F2155="Economy &amp; Educational &amp; Science", F2155="Psychology &amp; Spirituality &amp; Esotericism"), "Interesting", "Not interesing")</f>
        <v>Interesting</v>
      </c>
    </row>
    <row r="2156" spans="1:10" x14ac:dyDescent="0.2">
      <c r="A2156" t="s">
        <v>4929</v>
      </c>
      <c r="B2156" t="s">
        <v>4930</v>
      </c>
      <c r="C2156" s="2">
        <v>286</v>
      </c>
      <c r="D2156" s="2">
        <v>183</v>
      </c>
      <c r="E2156" t="s">
        <v>7027</v>
      </c>
      <c r="F2156" t="s">
        <v>7037</v>
      </c>
      <c r="G2156" s="2">
        <v>103</v>
      </c>
      <c r="H2156" s="11">
        <v>0.36013986013986016</v>
      </c>
      <c r="I2156">
        <v>0</v>
      </c>
      <c r="J2156" t="str">
        <f>IF(OR(F2156="History &amp; War", F2156="Economy &amp; Educational &amp; Science", F2156="Psychology &amp; Spirituality &amp; Esotericism"), "Interesting", "Not interesing")</f>
        <v>Not interesing</v>
      </c>
    </row>
    <row r="2157" spans="1:10" x14ac:dyDescent="0.2">
      <c r="A2157" t="s">
        <v>4931</v>
      </c>
      <c r="B2157" t="s">
        <v>4932</v>
      </c>
      <c r="C2157" s="2">
        <v>384</v>
      </c>
      <c r="D2157" s="2">
        <v>288</v>
      </c>
      <c r="E2157" t="s">
        <v>7027</v>
      </c>
      <c r="F2157" t="s">
        <v>7041</v>
      </c>
      <c r="G2157" s="2">
        <v>96</v>
      </c>
      <c r="H2157" s="11">
        <v>0.25</v>
      </c>
      <c r="I2157">
        <v>0</v>
      </c>
      <c r="J2157" t="str">
        <f>IF(OR(F2157="History &amp; War", F2157="Economy &amp; Educational &amp; Science", F2157="Psychology &amp; Spirituality &amp; Esotericism"), "Interesting", "Not interesing")</f>
        <v>Interesting</v>
      </c>
    </row>
    <row r="2158" spans="1:10" x14ac:dyDescent="0.2">
      <c r="A2158" t="s">
        <v>4933</v>
      </c>
      <c r="B2158" t="s">
        <v>4934</v>
      </c>
      <c r="C2158" s="2">
        <v>357</v>
      </c>
      <c r="D2158" s="2">
        <v>257</v>
      </c>
      <c r="E2158" t="s">
        <v>7027</v>
      </c>
      <c r="F2158" t="s">
        <v>7037</v>
      </c>
      <c r="G2158" s="2">
        <v>100</v>
      </c>
      <c r="H2158" s="11">
        <v>0.28011204481792717</v>
      </c>
      <c r="I2158">
        <v>0</v>
      </c>
      <c r="J2158" t="str">
        <f>IF(OR(F2158="History &amp; War", F2158="Economy &amp; Educational &amp; Science", F2158="Psychology &amp; Spirituality &amp; Esotericism"), "Interesting", "Not interesing")</f>
        <v>Not interesing</v>
      </c>
    </row>
    <row r="2159" spans="1:10" x14ac:dyDescent="0.2">
      <c r="A2159" t="s">
        <v>4935</v>
      </c>
      <c r="B2159" t="s">
        <v>1418</v>
      </c>
      <c r="C2159" s="2">
        <v>169</v>
      </c>
      <c r="D2159" s="2">
        <v>118</v>
      </c>
      <c r="E2159" t="s">
        <v>7029</v>
      </c>
      <c r="F2159" t="s">
        <v>7041</v>
      </c>
      <c r="G2159" s="2">
        <v>51</v>
      </c>
      <c r="H2159" s="11">
        <v>0.30177514792899407</v>
      </c>
      <c r="I2159">
        <v>0</v>
      </c>
      <c r="J2159" t="str">
        <f>IF(OR(F2159="History &amp; War", F2159="Economy &amp; Educational &amp; Science", F2159="Psychology &amp; Spirituality &amp; Esotericism"), "Interesting", "Not interesing")</f>
        <v>Interesting</v>
      </c>
    </row>
    <row r="2160" spans="1:10" x14ac:dyDescent="0.2">
      <c r="A2160" t="s">
        <v>4936</v>
      </c>
      <c r="B2160" t="s">
        <v>4937</v>
      </c>
      <c r="C2160" s="2">
        <v>201</v>
      </c>
      <c r="D2160" s="2">
        <v>141</v>
      </c>
      <c r="E2160" t="s">
        <v>7029</v>
      </c>
      <c r="F2160" t="s">
        <v>7042</v>
      </c>
      <c r="G2160" s="2">
        <v>60</v>
      </c>
      <c r="H2160" s="11">
        <v>0.29850746268656714</v>
      </c>
      <c r="I2160">
        <v>0</v>
      </c>
      <c r="J2160" t="str">
        <f>IF(OR(F2160="History &amp; War", F2160="Economy &amp; Educational &amp; Science", F2160="Psychology &amp; Spirituality &amp; Esotericism"), "Interesting", "Not interesing")</f>
        <v>Not interesing</v>
      </c>
    </row>
    <row r="2161" spans="1:10" x14ac:dyDescent="0.2">
      <c r="A2161" t="s">
        <v>4938</v>
      </c>
      <c r="B2161" t="s">
        <v>3564</v>
      </c>
      <c r="C2161" s="2">
        <v>268</v>
      </c>
      <c r="D2161" s="2">
        <v>214</v>
      </c>
      <c r="E2161" t="s">
        <v>7027</v>
      </c>
      <c r="F2161" t="s">
        <v>7039</v>
      </c>
      <c r="G2161" s="2">
        <v>54</v>
      </c>
      <c r="H2161" s="11">
        <v>0.20149253731343283</v>
      </c>
      <c r="I2161">
        <v>0</v>
      </c>
      <c r="J2161" t="str">
        <f>IF(OR(F2161="History &amp; War", F2161="Economy &amp; Educational &amp; Science", F2161="Psychology &amp; Spirituality &amp; Esotericism"), "Interesting", "Not interesing")</f>
        <v>Not interesing</v>
      </c>
    </row>
    <row r="2162" spans="1:10" x14ac:dyDescent="0.2">
      <c r="A2162" t="s">
        <v>4939</v>
      </c>
      <c r="B2162" t="s">
        <v>4940</v>
      </c>
      <c r="C2162" s="2">
        <v>447</v>
      </c>
      <c r="D2162" s="2">
        <v>358</v>
      </c>
      <c r="E2162" t="s">
        <v>7027</v>
      </c>
      <c r="F2162" t="s">
        <v>7043</v>
      </c>
      <c r="G2162" s="2">
        <v>89</v>
      </c>
      <c r="H2162" s="11">
        <v>0.19910514541387025</v>
      </c>
      <c r="I2162">
        <v>0</v>
      </c>
      <c r="J2162" t="str">
        <f>IF(OR(F2162="History &amp; War", F2162="Economy &amp; Educational &amp; Science", F2162="Psychology &amp; Spirituality &amp; Esotericism"), "Interesting", "Not interesing")</f>
        <v>Interesting</v>
      </c>
    </row>
    <row r="2163" spans="1:10" x14ac:dyDescent="0.2">
      <c r="A2163" t="s">
        <v>4941</v>
      </c>
      <c r="B2163" t="s">
        <v>3309</v>
      </c>
      <c r="C2163" s="2">
        <v>223</v>
      </c>
      <c r="D2163" s="2">
        <v>174</v>
      </c>
      <c r="E2163" t="s">
        <v>7027</v>
      </c>
      <c r="F2163" t="s">
        <v>7039</v>
      </c>
      <c r="G2163" s="2">
        <v>49</v>
      </c>
      <c r="H2163" s="11">
        <v>0.21973094170403587</v>
      </c>
      <c r="I2163">
        <v>0</v>
      </c>
      <c r="J2163" t="str">
        <f>IF(OR(F2163="History &amp; War", F2163="Economy &amp; Educational &amp; Science", F2163="Psychology &amp; Spirituality &amp; Esotericism"), "Interesting", "Not interesing")</f>
        <v>Not interesing</v>
      </c>
    </row>
    <row r="2164" spans="1:10" x14ac:dyDescent="0.2">
      <c r="A2164" t="s">
        <v>4942</v>
      </c>
      <c r="B2164" t="s">
        <v>4943</v>
      </c>
      <c r="C2164" s="2">
        <v>223</v>
      </c>
      <c r="D2164" s="2">
        <v>187</v>
      </c>
      <c r="E2164" t="s">
        <v>7027</v>
      </c>
      <c r="F2164" t="s">
        <v>7039</v>
      </c>
      <c r="G2164" s="2">
        <v>36</v>
      </c>
      <c r="H2164" s="11">
        <v>0.16143497757847533</v>
      </c>
      <c r="I2164">
        <v>0</v>
      </c>
      <c r="J2164" t="str">
        <f>IF(OR(F2164="History &amp; War", F2164="Economy &amp; Educational &amp; Science", F2164="Psychology &amp; Spirituality &amp; Esotericism"), "Interesting", "Not interesing")</f>
        <v>Not interesing</v>
      </c>
    </row>
    <row r="2165" spans="1:10" x14ac:dyDescent="0.2">
      <c r="A2165" t="s">
        <v>4946</v>
      </c>
      <c r="B2165" t="s">
        <v>4781</v>
      </c>
      <c r="C2165" s="2">
        <v>312</v>
      </c>
      <c r="D2165" s="2">
        <v>240</v>
      </c>
      <c r="E2165" t="s">
        <v>7027</v>
      </c>
      <c r="F2165" t="s">
        <v>7037</v>
      </c>
      <c r="G2165" s="2">
        <v>72</v>
      </c>
      <c r="H2165" s="11">
        <v>0.23076923076923078</v>
      </c>
      <c r="I2165">
        <v>0</v>
      </c>
      <c r="J2165" t="str">
        <f>IF(OR(F2165="History &amp; War", F2165="Economy &amp; Educational &amp; Science", F2165="Psychology &amp; Spirituality &amp; Esotericism"), "Interesting", "Not interesing")</f>
        <v>Not interesing</v>
      </c>
    </row>
    <row r="2166" spans="1:10" x14ac:dyDescent="0.2">
      <c r="A2166" t="s">
        <v>4947</v>
      </c>
      <c r="B2166" t="s">
        <v>4948</v>
      </c>
      <c r="C2166" s="2">
        <v>268</v>
      </c>
      <c r="D2166" s="2">
        <v>177</v>
      </c>
      <c r="E2166" t="s">
        <v>7029</v>
      </c>
      <c r="F2166" t="s">
        <v>7037</v>
      </c>
      <c r="G2166" s="2">
        <v>91</v>
      </c>
      <c r="H2166" s="11">
        <v>0.33955223880597013</v>
      </c>
      <c r="I2166">
        <v>0</v>
      </c>
      <c r="J2166" t="str">
        <f>IF(OR(F2166="History &amp; War", F2166="Economy &amp; Educational &amp; Science", F2166="Psychology &amp; Spirituality &amp; Esotericism"), "Interesting", "Not interesing")</f>
        <v>Not interesing</v>
      </c>
    </row>
    <row r="2167" spans="1:10" x14ac:dyDescent="0.2">
      <c r="A2167" t="s">
        <v>4949</v>
      </c>
      <c r="B2167" t="s">
        <v>4950</v>
      </c>
      <c r="C2167" s="2">
        <v>357</v>
      </c>
      <c r="D2167" s="2">
        <v>307</v>
      </c>
      <c r="E2167" t="s">
        <v>7027</v>
      </c>
      <c r="F2167" t="s">
        <v>7036</v>
      </c>
      <c r="G2167" s="2">
        <v>50</v>
      </c>
      <c r="H2167" s="11">
        <v>0.14005602240896359</v>
      </c>
      <c r="I2167">
        <v>0</v>
      </c>
      <c r="J2167" t="str">
        <f>IF(OR(F2167="History &amp; War", F2167="Economy &amp; Educational &amp; Science", F2167="Psychology &amp; Spirituality &amp; Esotericism"), "Interesting", "Not interesing")</f>
        <v>Not interesing</v>
      </c>
    </row>
    <row r="2168" spans="1:10" x14ac:dyDescent="0.2">
      <c r="A2168" t="s">
        <v>4951</v>
      </c>
      <c r="B2168" t="s">
        <v>2692</v>
      </c>
      <c r="C2168" s="2">
        <v>357</v>
      </c>
      <c r="D2168" s="2">
        <v>214</v>
      </c>
      <c r="E2168" t="s">
        <v>7027</v>
      </c>
      <c r="F2168" t="s">
        <v>7037</v>
      </c>
      <c r="G2168" s="2">
        <v>143</v>
      </c>
      <c r="H2168" s="11">
        <v>0.40056022408963587</v>
      </c>
      <c r="I2168">
        <v>0</v>
      </c>
      <c r="J2168" t="str">
        <f>IF(OR(F2168="History &amp; War", F2168="Economy &amp; Educational &amp; Science", F2168="Psychology &amp; Spirituality &amp; Esotericism"), "Interesting", "Not interesing")</f>
        <v>Not interesing</v>
      </c>
    </row>
    <row r="2169" spans="1:10" x14ac:dyDescent="0.2">
      <c r="A2169" t="s">
        <v>4952</v>
      </c>
      <c r="B2169" t="s">
        <v>4953</v>
      </c>
      <c r="C2169" s="2">
        <v>402</v>
      </c>
      <c r="D2169" s="2">
        <v>314</v>
      </c>
      <c r="E2169" t="s">
        <v>7029</v>
      </c>
      <c r="F2169" t="s">
        <v>7042</v>
      </c>
      <c r="G2169" s="2">
        <v>88</v>
      </c>
      <c r="H2169" s="11">
        <v>0.21890547263681592</v>
      </c>
      <c r="I2169">
        <v>0</v>
      </c>
      <c r="J2169" t="str">
        <f>IF(OR(F2169="History &amp; War", F2169="Economy &amp; Educational &amp; Science", F2169="Psychology &amp; Spirituality &amp; Esotericism"), "Interesting", "Not interesing")</f>
        <v>Not interesing</v>
      </c>
    </row>
    <row r="2170" spans="1:10" x14ac:dyDescent="0.2">
      <c r="A2170" t="s">
        <v>4954</v>
      </c>
      <c r="B2170" t="s">
        <v>4955</v>
      </c>
      <c r="C2170" s="2">
        <v>670</v>
      </c>
      <c r="D2170" s="2">
        <v>536</v>
      </c>
      <c r="E2170" t="s">
        <v>7029</v>
      </c>
      <c r="F2170" t="s">
        <v>7039</v>
      </c>
      <c r="G2170" s="2">
        <v>134</v>
      </c>
      <c r="H2170" s="11">
        <v>0.2</v>
      </c>
      <c r="I2170">
        <v>0</v>
      </c>
      <c r="J2170" t="str">
        <f>IF(OR(F2170="History &amp; War", F2170="Economy &amp; Educational &amp; Science", F2170="Psychology &amp; Spirituality &amp; Esotericism"), "Interesting", "Not interesing")</f>
        <v>Not interesing</v>
      </c>
    </row>
    <row r="2171" spans="1:10" x14ac:dyDescent="0.2">
      <c r="A2171" t="s">
        <v>4956</v>
      </c>
      <c r="B2171" t="s">
        <v>4957</v>
      </c>
      <c r="C2171" s="2">
        <v>447</v>
      </c>
      <c r="D2171" s="2">
        <v>389</v>
      </c>
      <c r="E2171" t="s">
        <v>7029</v>
      </c>
      <c r="F2171" t="s">
        <v>7045</v>
      </c>
      <c r="G2171" s="2">
        <v>58</v>
      </c>
      <c r="H2171" s="11">
        <v>0.12975391498881431</v>
      </c>
      <c r="I2171">
        <v>0</v>
      </c>
      <c r="J2171" t="str">
        <f>IF(OR(F2171="History &amp; War", F2171="Economy &amp; Educational &amp; Science", F2171="Psychology &amp; Spirituality &amp; Esotericism"), "Interesting", "Not interesing")</f>
        <v>Not interesing</v>
      </c>
    </row>
    <row r="2172" spans="1:10" x14ac:dyDescent="0.2">
      <c r="A2172" t="s">
        <v>4040</v>
      </c>
      <c r="B2172" t="s">
        <v>3634</v>
      </c>
      <c r="C2172" s="2">
        <v>99</v>
      </c>
      <c r="D2172" s="2">
        <v>56</v>
      </c>
      <c r="E2172" t="s">
        <v>7029</v>
      </c>
      <c r="F2172" t="s">
        <v>7037</v>
      </c>
      <c r="G2172" s="2">
        <v>43</v>
      </c>
      <c r="H2172" s="11">
        <v>0.43434343434343436</v>
      </c>
      <c r="I2172">
        <v>0</v>
      </c>
      <c r="J2172" t="str">
        <f>IF(OR(F2172="History &amp; War", F2172="Economy &amp; Educational &amp; Science", F2172="Psychology &amp; Spirituality &amp; Esotericism"), "Interesting", "Not interesing")</f>
        <v>Not interesing</v>
      </c>
    </row>
    <row r="2173" spans="1:10" x14ac:dyDescent="0.2">
      <c r="A2173" t="s">
        <v>4958</v>
      </c>
      <c r="B2173" t="s">
        <v>4959</v>
      </c>
      <c r="C2173" s="2">
        <v>770</v>
      </c>
      <c r="D2173" s="2">
        <v>662</v>
      </c>
      <c r="E2173" t="s">
        <v>7029</v>
      </c>
      <c r="F2173" t="s">
        <v>7045</v>
      </c>
      <c r="G2173" s="2">
        <v>108</v>
      </c>
      <c r="H2173" s="11">
        <v>0.14025974025974025</v>
      </c>
      <c r="I2173">
        <v>0</v>
      </c>
      <c r="J2173" t="str">
        <f>IF(OR(F2173="History &amp; War", F2173="Economy &amp; Educational &amp; Science", F2173="Psychology &amp; Spirituality &amp; Esotericism"), "Interesting", "Not interesing")</f>
        <v>Not interesing</v>
      </c>
    </row>
    <row r="2174" spans="1:10" x14ac:dyDescent="0.2">
      <c r="A2174" t="s">
        <v>2734</v>
      </c>
      <c r="B2174" t="s">
        <v>2735</v>
      </c>
      <c r="C2174" s="2">
        <v>269</v>
      </c>
      <c r="D2174" s="2">
        <v>186</v>
      </c>
      <c r="E2174" t="s">
        <v>7027</v>
      </c>
      <c r="F2174" t="s">
        <v>7036</v>
      </c>
      <c r="G2174" s="2">
        <v>83</v>
      </c>
      <c r="H2174" s="11">
        <v>0.30855018587360594</v>
      </c>
      <c r="I2174">
        <v>0</v>
      </c>
      <c r="J2174" t="str">
        <f>IF(OR(F2174="History &amp; War", F2174="Economy &amp; Educational &amp; Science", F2174="Psychology &amp; Spirituality &amp; Esotericism"), "Interesting", "Not interesing")</f>
        <v>Not interesing</v>
      </c>
    </row>
    <row r="2175" spans="1:10" x14ac:dyDescent="0.2">
      <c r="A2175" t="s">
        <v>4960</v>
      </c>
      <c r="B2175" t="s">
        <v>4961</v>
      </c>
      <c r="C2175" s="2">
        <v>473</v>
      </c>
      <c r="D2175" s="2">
        <v>350</v>
      </c>
      <c r="E2175" t="s">
        <v>7027</v>
      </c>
      <c r="F2175" t="s">
        <v>7042</v>
      </c>
      <c r="G2175" s="2">
        <v>123</v>
      </c>
      <c r="H2175" s="11">
        <v>0.26004228329809725</v>
      </c>
      <c r="I2175">
        <v>0</v>
      </c>
      <c r="J2175" t="str">
        <f>IF(OR(F2175="History &amp; War", F2175="Economy &amp; Educational &amp; Science", F2175="Psychology &amp; Spirituality &amp; Esotericism"), "Interesting", "Not interesing")</f>
        <v>Not interesing</v>
      </c>
    </row>
    <row r="2176" spans="1:10" x14ac:dyDescent="0.2">
      <c r="A2176" t="s">
        <v>4962</v>
      </c>
      <c r="B2176" t="s">
        <v>4963</v>
      </c>
      <c r="C2176" s="2">
        <v>384</v>
      </c>
      <c r="D2176" s="2">
        <v>296</v>
      </c>
      <c r="E2176" t="s">
        <v>7027</v>
      </c>
      <c r="F2176" t="s">
        <v>7042</v>
      </c>
      <c r="G2176" s="2">
        <v>88</v>
      </c>
      <c r="H2176" s="11">
        <v>0.22916666666666666</v>
      </c>
      <c r="I2176">
        <v>0</v>
      </c>
      <c r="J2176" t="str">
        <f>IF(OR(F2176="History &amp; War", F2176="Economy &amp; Educational &amp; Science", F2176="Psychology &amp; Spirituality &amp; Esotericism"), "Interesting", "Not interesing")</f>
        <v>Not interesing</v>
      </c>
    </row>
    <row r="2177" spans="1:10" x14ac:dyDescent="0.2">
      <c r="A2177" t="s">
        <v>4966</v>
      </c>
      <c r="B2177" t="s">
        <v>4967</v>
      </c>
      <c r="C2177" s="2">
        <v>294</v>
      </c>
      <c r="D2177" s="2">
        <v>188</v>
      </c>
      <c r="E2177" t="s">
        <v>7027</v>
      </c>
      <c r="F2177" t="s">
        <v>7037</v>
      </c>
      <c r="G2177" s="2">
        <v>106</v>
      </c>
      <c r="H2177" s="11">
        <v>0.36054421768707484</v>
      </c>
      <c r="I2177">
        <v>0</v>
      </c>
      <c r="J2177" t="str">
        <f>IF(OR(F2177="History &amp; War", F2177="Economy &amp; Educational &amp; Science", F2177="Psychology &amp; Spirituality &amp; Esotericism"), "Interesting", "Not interesing")</f>
        <v>Not interesing</v>
      </c>
    </row>
    <row r="2178" spans="1:10" x14ac:dyDescent="0.2">
      <c r="A2178" t="s">
        <v>4968</v>
      </c>
      <c r="B2178" t="s">
        <v>4969</v>
      </c>
      <c r="C2178" s="2">
        <v>402</v>
      </c>
      <c r="D2178" s="2">
        <v>334</v>
      </c>
      <c r="E2178" t="s">
        <v>7027</v>
      </c>
      <c r="F2178" t="s">
        <v>7036</v>
      </c>
      <c r="G2178" s="2">
        <v>68</v>
      </c>
      <c r="H2178" s="11">
        <v>0.1691542288557214</v>
      </c>
      <c r="I2178">
        <v>0</v>
      </c>
      <c r="J2178" t="str">
        <f>IF(OR(F2178="History &amp; War", F2178="Economy &amp; Educational &amp; Science", F2178="Psychology &amp; Spirituality &amp; Esotericism"), "Interesting", "Not interesing")</f>
        <v>Not interesing</v>
      </c>
    </row>
    <row r="2179" spans="1:10" x14ac:dyDescent="0.2">
      <c r="A2179" t="s">
        <v>4916</v>
      </c>
      <c r="B2179" t="s">
        <v>4917</v>
      </c>
      <c r="C2179" s="2">
        <v>399</v>
      </c>
      <c r="D2179" s="2">
        <v>235</v>
      </c>
      <c r="E2179" t="s">
        <v>7027</v>
      </c>
      <c r="F2179" t="s">
        <v>7037</v>
      </c>
      <c r="G2179" s="2">
        <v>164</v>
      </c>
      <c r="H2179" s="11">
        <v>0.41102756892230574</v>
      </c>
      <c r="I2179">
        <v>0</v>
      </c>
      <c r="J2179" t="str">
        <f>IF(OR(F2179="History &amp; War", F2179="Economy &amp; Educational &amp; Science", F2179="Psychology &amp; Spirituality &amp; Esotericism"), "Interesting", "Not interesing")</f>
        <v>Not interesing</v>
      </c>
    </row>
    <row r="2180" spans="1:10" x14ac:dyDescent="0.2">
      <c r="A2180" t="s">
        <v>4970</v>
      </c>
      <c r="B2180" t="s">
        <v>4971</v>
      </c>
      <c r="C2180" s="2">
        <v>169</v>
      </c>
      <c r="D2180" s="2">
        <v>135</v>
      </c>
      <c r="E2180" t="s">
        <v>7027</v>
      </c>
      <c r="F2180" t="s">
        <v>7036</v>
      </c>
      <c r="G2180" s="2">
        <v>34</v>
      </c>
      <c r="H2180" s="11">
        <v>0.20118343195266272</v>
      </c>
      <c r="I2180">
        <v>0</v>
      </c>
      <c r="J2180" t="str">
        <f>IF(OR(F2180="History &amp; War", F2180="Economy &amp; Educational &amp; Science", F2180="Psychology &amp; Spirituality &amp; Esotericism"), "Interesting", "Not interesing")</f>
        <v>Not interesing</v>
      </c>
    </row>
    <row r="2181" spans="1:10" x14ac:dyDescent="0.2">
      <c r="A2181" t="s">
        <v>4972</v>
      </c>
      <c r="B2181" t="s">
        <v>4973</v>
      </c>
      <c r="C2181" s="2">
        <v>384</v>
      </c>
      <c r="D2181" s="2">
        <v>303</v>
      </c>
      <c r="E2181" t="s">
        <v>7027</v>
      </c>
      <c r="F2181" t="s">
        <v>7037</v>
      </c>
      <c r="G2181" s="2">
        <v>81</v>
      </c>
      <c r="H2181" s="11">
        <v>0.2109375</v>
      </c>
      <c r="I2181">
        <v>0</v>
      </c>
      <c r="J2181" t="str">
        <f>IF(OR(F2181="History &amp; War", F2181="Economy &amp; Educational &amp; Science", F2181="Psychology &amp; Spirituality &amp; Esotericism"), "Interesting", "Not interesing")</f>
        <v>Not interesing</v>
      </c>
    </row>
    <row r="2182" spans="1:10" x14ac:dyDescent="0.2">
      <c r="A2182" t="s">
        <v>4974</v>
      </c>
      <c r="B2182" t="s">
        <v>2545</v>
      </c>
      <c r="C2182" s="2">
        <v>268</v>
      </c>
      <c r="D2182" s="2">
        <v>212</v>
      </c>
      <c r="E2182" t="s">
        <v>7027</v>
      </c>
      <c r="F2182" t="s">
        <v>7039</v>
      </c>
      <c r="G2182" s="2">
        <v>56</v>
      </c>
      <c r="H2182" s="11">
        <v>0.20895522388059701</v>
      </c>
      <c r="I2182">
        <v>0</v>
      </c>
      <c r="J2182" t="str">
        <f>IF(OR(F2182="History &amp; War", F2182="Economy &amp; Educational &amp; Science", F2182="Psychology &amp; Spirituality &amp; Esotericism"), "Interesting", "Not interesing")</f>
        <v>Not interesing</v>
      </c>
    </row>
    <row r="2183" spans="1:10" x14ac:dyDescent="0.2">
      <c r="A2183" t="s">
        <v>4975</v>
      </c>
      <c r="B2183" t="s">
        <v>4976</v>
      </c>
      <c r="C2183" s="2">
        <v>449</v>
      </c>
      <c r="D2183" s="2">
        <v>332</v>
      </c>
      <c r="E2183" t="s">
        <v>7027</v>
      </c>
      <c r="F2183" t="s">
        <v>7044</v>
      </c>
      <c r="G2183" s="2">
        <v>117</v>
      </c>
      <c r="H2183" s="11">
        <v>0.26057906458797325</v>
      </c>
      <c r="I2183">
        <v>0</v>
      </c>
      <c r="J2183" t="str">
        <f>IF(OR(F2183="History &amp; War", F2183="Economy &amp; Educational &amp; Science", F2183="Psychology &amp; Spirituality &amp; Esotericism"), "Interesting", "Not interesing")</f>
        <v>Interesting</v>
      </c>
    </row>
    <row r="2184" spans="1:10" x14ac:dyDescent="0.2">
      <c r="A2184" t="s">
        <v>4979</v>
      </c>
      <c r="B2184" t="s">
        <v>4461</v>
      </c>
      <c r="C2184" s="2">
        <v>268</v>
      </c>
      <c r="D2184" s="2">
        <v>172</v>
      </c>
      <c r="E2184" t="s">
        <v>7027</v>
      </c>
      <c r="F2184" t="s">
        <v>7039</v>
      </c>
      <c r="G2184" s="2">
        <v>96</v>
      </c>
      <c r="H2184" s="11">
        <v>0.35820895522388058</v>
      </c>
      <c r="I2184">
        <v>0</v>
      </c>
      <c r="J2184" t="str">
        <f>IF(OR(F2184="History &amp; War", F2184="Economy &amp; Educational &amp; Science", F2184="Psychology &amp; Spirituality &amp; Esotericism"), "Interesting", "Not interesing")</f>
        <v>Not interesing</v>
      </c>
    </row>
    <row r="2185" spans="1:10" x14ac:dyDescent="0.2">
      <c r="A2185" t="s">
        <v>4982</v>
      </c>
      <c r="B2185" t="s">
        <v>4983</v>
      </c>
      <c r="C2185" s="2">
        <v>402</v>
      </c>
      <c r="D2185" s="2">
        <v>297</v>
      </c>
      <c r="E2185" t="s">
        <v>7027</v>
      </c>
      <c r="F2185" t="s">
        <v>7039</v>
      </c>
      <c r="G2185" s="2">
        <v>105</v>
      </c>
      <c r="H2185" s="11">
        <v>0.26119402985074625</v>
      </c>
      <c r="I2185">
        <v>0</v>
      </c>
      <c r="J2185" t="str">
        <f>IF(OR(F2185="History &amp; War", F2185="Economy &amp; Educational &amp; Science", F2185="Psychology &amp; Spirituality &amp; Esotericism"), "Interesting", "Not interesing")</f>
        <v>Not interesing</v>
      </c>
    </row>
    <row r="2186" spans="1:10" x14ac:dyDescent="0.2">
      <c r="A2186" t="s">
        <v>4985</v>
      </c>
      <c r="B2186" t="s">
        <v>4986</v>
      </c>
      <c r="C2186" s="2">
        <v>402</v>
      </c>
      <c r="D2186" s="2">
        <v>350</v>
      </c>
      <c r="E2186" t="s">
        <v>7029</v>
      </c>
      <c r="F2186" t="s">
        <v>7043</v>
      </c>
      <c r="G2186" s="2">
        <v>52</v>
      </c>
      <c r="H2186" s="11">
        <v>0.12935323383084577</v>
      </c>
      <c r="I2186">
        <v>0</v>
      </c>
      <c r="J2186" t="str">
        <f>IF(OR(F2186="History &amp; War", F2186="Economy &amp; Educational &amp; Science", F2186="Psychology &amp; Spirituality &amp; Esotericism"), "Interesting", "Not interesing")</f>
        <v>Interesting</v>
      </c>
    </row>
    <row r="2187" spans="1:10" x14ac:dyDescent="0.2">
      <c r="A2187" t="s">
        <v>4987</v>
      </c>
      <c r="B2187" t="s">
        <v>4988</v>
      </c>
      <c r="C2187" s="2">
        <v>199</v>
      </c>
      <c r="D2187" s="2">
        <v>139</v>
      </c>
      <c r="E2187" t="s">
        <v>7027</v>
      </c>
      <c r="F2187" t="s">
        <v>7039</v>
      </c>
      <c r="G2187" s="2">
        <v>60</v>
      </c>
      <c r="H2187" s="11">
        <v>0.30150753768844218</v>
      </c>
      <c r="I2187">
        <v>0</v>
      </c>
      <c r="J2187" t="str">
        <f>IF(OR(F2187="History &amp; War", F2187="Economy &amp; Educational &amp; Science", F2187="Psychology &amp; Spirituality &amp; Esotericism"), "Interesting", "Not interesing")</f>
        <v>Not interesing</v>
      </c>
    </row>
    <row r="2188" spans="1:10" x14ac:dyDescent="0.2">
      <c r="A2188" t="s">
        <v>4989</v>
      </c>
      <c r="B2188" t="s">
        <v>4990</v>
      </c>
      <c r="C2188" s="2">
        <v>402</v>
      </c>
      <c r="D2188" s="2">
        <v>322</v>
      </c>
      <c r="E2188" t="s">
        <v>7027</v>
      </c>
      <c r="F2188" t="s">
        <v>7037</v>
      </c>
      <c r="G2188" s="2">
        <v>80</v>
      </c>
      <c r="H2188" s="11">
        <v>0.19900497512437812</v>
      </c>
      <c r="I2188">
        <v>0</v>
      </c>
      <c r="J2188" t="str">
        <f>IF(OR(F2188="History &amp; War", F2188="Economy &amp; Educational &amp; Science", F2188="Psychology &amp; Spirituality &amp; Esotericism"), "Interesting", "Not interesing")</f>
        <v>Not interesing</v>
      </c>
    </row>
    <row r="2189" spans="1:10" x14ac:dyDescent="0.2">
      <c r="A2189" t="s">
        <v>4991</v>
      </c>
      <c r="B2189" t="s">
        <v>4992</v>
      </c>
      <c r="C2189" s="2">
        <v>294</v>
      </c>
      <c r="D2189" s="2">
        <v>250</v>
      </c>
      <c r="E2189" t="s">
        <v>7027</v>
      </c>
      <c r="F2189" t="s">
        <v>7039</v>
      </c>
      <c r="G2189" s="2">
        <v>44</v>
      </c>
      <c r="H2189" s="11">
        <v>0.14965986394557823</v>
      </c>
      <c r="I2189">
        <v>0</v>
      </c>
      <c r="J2189" t="str">
        <f>IF(OR(F2189="History &amp; War", F2189="Economy &amp; Educational &amp; Science", F2189="Psychology &amp; Spirituality &amp; Esotericism"), "Interesting", "Not interesing")</f>
        <v>Not interesing</v>
      </c>
    </row>
    <row r="2190" spans="1:10" x14ac:dyDescent="0.2">
      <c r="A2190" t="s">
        <v>4993</v>
      </c>
      <c r="B2190" t="s">
        <v>2216</v>
      </c>
      <c r="C2190" s="2">
        <v>268</v>
      </c>
      <c r="D2190" s="2">
        <v>228</v>
      </c>
      <c r="E2190" t="s">
        <v>7027</v>
      </c>
      <c r="F2190" t="s">
        <v>7039</v>
      </c>
      <c r="G2190" s="2">
        <v>40</v>
      </c>
      <c r="H2190" s="11">
        <v>0.14925373134328357</v>
      </c>
      <c r="I2190">
        <v>0</v>
      </c>
      <c r="J2190" t="str">
        <f>IF(OR(F2190="History &amp; War", F2190="Economy &amp; Educational &amp; Science", F2190="Psychology &amp; Spirituality &amp; Esotericism"), "Interesting", "Not interesing")</f>
        <v>Not interesing</v>
      </c>
    </row>
    <row r="2191" spans="1:10" x14ac:dyDescent="0.2">
      <c r="A2191" t="s">
        <v>4994</v>
      </c>
      <c r="B2191" t="s">
        <v>4995</v>
      </c>
      <c r="C2191" s="2">
        <v>447</v>
      </c>
      <c r="D2191" s="2">
        <v>353</v>
      </c>
      <c r="E2191" t="s">
        <v>7027</v>
      </c>
      <c r="F2191" t="s">
        <v>7041</v>
      </c>
      <c r="G2191" s="2">
        <v>94</v>
      </c>
      <c r="H2191" s="11">
        <v>0.21029082774049218</v>
      </c>
      <c r="I2191">
        <v>0</v>
      </c>
      <c r="J2191" t="str">
        <f>IF(OR(F2191="History &amp; War", F2191="Economy &amp; Educational &amp; Science", F2191="Psychology &amp; Spirituality &amp; Esotericism"), "Interesting", "Not interesing")</f>
        <v>Interesting</v>
      </c>
    </row>
    <row r="2192" spans="1:10" x14ac:dyDescent="0.2">
      <c r="A2192" t="s">
        <v>4996</v>
      </c>
      <c r="B2192" t="s">
        <v>4997</v>
      </c>
      <c r="C2192" s="2">
        <v>338</v>
      </c>
      <c r="D2192" s="2">
        <v>324</v>
      </c>
      <c r="E2192" t="s">
        <v>7027</v>
      </c>
      <c r="F2192" t="s">
        <v>7045</v>
      </c>
      <c r="G2192" s="2">
        <v>14</v>
      </c>
      <c r="H2192" s="11">
        <v>4.142011834319527E-2</v>
      </c>
      <c r="I2192">
        <v>0</v>
      </c>
      <c r="J2192" t="str">
        <f>IF(OR(F2192="History &amp; War", F2192="Economy &amp; Educational &amp; Science", F2192="Psychology &amp; Spirituality &amp; Esotericism"), "Interesting", "Not interesing")</f>
        <v>Not interesing</v>
      </c>
    </row>
    <row r="2193" spans="1:10" x14ac:dyDescent="0.2">
      <c r="A2193" t="s">
        <v>4998</v>
      </c>
      <c r="B2193" t="s">
        <v>4999</v>
      </c>
      <c r="C2193" s="2">
        <v>799</v>
      </c>
      <c r="D2193" s="2">
        <v>599</v>
      </c>
      <c r="E2193" t="s">
        <v>7029</v>
      </c>
      <c r="F2193" t="s">
        <v>7041</v>
      </c>
      <c r="G2193" s="2">
        <v>200</v>
      </c>
      <c r="H2193" s="11">
        <v>0.25031289111389238</v>
      </c>
      <c r="I2193">
        <v>0</v>
      </c>
      <c r="J2193" t="str">
        <f>IF(OR(F2193="History &amp; War", F2193="Economy &amp; Educational &amp; Science", F2193="Psychology &amp; Spirituality &amp; Esotericism"), "Interesting", "Not interesing")</f>
        <v>Interesting</v>
      </c>
    </row>
    <row r="2194" spans="1:10" x14ac:dyDescent="0.2">
      <c r="A2194" t="s">
        <v>5000</v>
      </c>
      <c r="B2194" t="s">
        <v>5001</v>
      </c>
      <c r="C2194" s="2">
        <v>159</v>
      </c>
      <c r="D2194" s="2">
        <v>105</v>
      </c>
      <c r="E2194" t="s">
        <v>7027</v>
      </c>
      <c r="F2194" t="s">
        <v>7037</v>
      </c>
      <c r="G2194" s="2">
        <v>54</v>
      </c>
      <c r="H2194" s="11">
        <v>0.33962264150943394</v>
      </c>
      <c r="I2194">
        <v>0</v>
      </c>
      <c r="J2194" t="str">
        <f>IF(OR(F2194="History &amp; War", F2194="Economy &amp; Educational &amp; Science", F2194="Psychology &amp; Spirituality &amp; Esotericism"), "Interesting", "Not interesing")</f>
        <v>Not interesing</v>
      </c>
    </row>
    <row r="2195" spans="1:10" x14ac:dyDescent="0.2">
      <c r="A2195" t="s">
        <v>5002</v>
      </c>
      <c r="B2195" t="s">
        <v>5003</v>
      </c>
      <c r="C2195" s="2">
        <v>295</v>
      </c>
      <c r="D2195" s="2">
        <v>195</v>
      </c>
      <c r="E2195" t="s">
        <v>7027</v>
      </c>
      <c r="F2195" t="s">
        <v>7036</v>
      </c>
      <c r="G2195" s="2">
        <v>100</v>
      </c>
      <c r="H2195" s="11">
        <v>0.33898305084745761</v>
      </c>
      <c r="I2195">
        <v>0</v>
      </c>
      <c r="J2195" t="str">
        <f>IF(OR(F2195="History &amp; War", F2195="Economy &amp; Educational &amp; Science", F2195="Psychology &amp; Spirituality &amp; Esotericism"), "Interesting", "Not interesing")</f>
        <v>Not interesing</v>
      </c>
    </row>
    <row r="2196" spans="1:10" x14ac:dyDescent="0.2">
      <c r="A2196" t="s">
        <v>5005</v>
      </c>
      <c r="B2196" t="s">
        <v>3892</v>
      </c>
      <c r="C2196" s="2">
        <v>329</v>
      </c>
      <c r="D2196" s="2">
        <v>257</v>
      </c>
      <c r="E2196" t="s">
        <v>7027</v>
      </c>
      <c r="F2196" t="s">
        <v>7037</v>
      </c>
      <c r="G2196" s="2">
        <v>72</v>
      </c>
      <c r="H2196" s="11">
        <v>0.21884498480243161</v>
      </c>
      <c r="I2196">
        <v>0</v>
      </c>
      <c r="J2196" t="str">
        <f>IF(OR(F2196="History &amp; War", F2196="Economy &amp; Educational &amp; Science", F2196="Psychology &amp; Spirituality &amp; Esotericism"), "Interesting", "Not interesing")</f>
        <v>Not interesing</v>
      </c>
    </row>
    <row r="2197" spans="1:10" x14ac:dyDescent="0.2">
      <c r="A2197" t="s">
        <v>5006</v>
      </c>
      <c r="B2197" t="s">
        <v>5007</v>
      </c>
      <c r="C2197" s="2">
        <v>312</v>
      </c>
      <c r="D2197" s="2">
        <v>222</v>
      </c>
      <c r="E2197" t="s">
        <v>7027</v>
      </c>
      <c r="F2197" t="s">
        <v>7036</v>
      </c>
      <c r="G2197" s="2">
        <v>90</v>
      </c>
      <c r="H2197" s="11">
        <v>0.28846153846153844</v>
      </c>
      <c r="I2197">
        <v>0</v>
      </c>
      <c r="J2197" t="str">
        <f>IF(OR(F2197="History &amp; War", F2197="Economy &amp; Educational &amp; Science", F2197="Psychology &amp; Spirituality &amp; Esotericism"), "Interesting", "Not interesing")</f>
        <v>Not interesing</v>
      </c>
    </row>
    <row r="2198" spans="1:10" x14ac:dyDescent="0.2">
      <c r="A2198" t="s">
        <v>5008</v>
      </c>
      <c r="B2198" t="s">
        <v>5009</v>
      </c>
      <c r="C2198" s="2">
        <v>495</v>
      </c>
      <c r="D2198" s="2">
        <v>455</v>
      </c>
      <c r="E2198" t="s">
        <v>7027</v>
      </c>
      <c r="F2198" t="s">
        <v>7041</v>
      </c>
      <c r="G2198" s="2">
        <v>40</v>
      </c>
      <c r="H2198" s="11">
        <v>8.0808080808080815E-2</v>
      </c>
      <c r="I2198">
        <v>0</v>
      </c>
      <c r="J2198" t="str">
        <f>IF(OR(F2198="History &amp; War", F2198="Economy &amp; Educational &amp; Science", F2198="Psychology &amp; Spirituality &amp; Esotericism"), "Interesting", "Not interesing")</f>
        <v>Interesting</v>
      </c>
    </row>
    <row r="2199" spans="1:10" x14ac:dyDescent="0.2">
      <c r="A2199" t="s">
        <v>5010</v>
      </c>
      <c r="B2199" t="s">
        <v>5011</v>
      </c>
      <c r="C2199" s="2">
        <v>650</v>
      </c>
      <c r="D2199" s="2">
        <v>592</v>
      </c>
      <c r="E2199" t="s">
        <v>7029</v>
      </c>
      <c r="F2199" t="s">
        <v>7036</v>
      </c>
      <c r="G2199" s="2">
        <v>58</v>
      </c>
      <c r="H2199" s="11">
        <v>8.9230769230769225E-2</v>
      </c>
      <c r="I2199">
        <v>0</v>
      </c>
      <c r="J2199" t="str">
        <f>IF(OR(F2199="History &amp; War", F2199="Economy &amp; Educational &amp; Science", F2199="Psychology &amp; Spirituality &amp; Esotericism"), "Interesting", "Not interesing")</f>
        <v>Not interesing</v>
      </c>
    </row>
    <row r="2200" spans="1:10" x14ac:dyDescent="0.2">
      <c r="A2200" t="s">
        <v>5012</v>
      </c>
      <c r="B2200" t="s">
        <v>5013</v>
      </c>
      <c r="C2200" s="2">
        <v>295</v>
      </c>
      <c r="D2200" s="2">
        <v>180</v>
      </c>
      <c r="E2200" t="s">
        <v>7027</v>
      </c>
      <c r="F2200" t="s">
        <v>7037</v>
      </c>
      <c r="G2200" s="2">
        <v>115</v>
      </c>
      <c r="H2200" s="11">
        <v>0.38983050847457629</v>
      </c>
      <c r="I2200">
        <v>0</v>
      </c>
      <c r="J2200" t="str">
        <f>IF(OR(F2200="History &amp; War", F2200="Economy &amp; Educational &amp; Science", F2200="Psychology &amp; Spirituality &amp; Esotericism"), "Interesting", "Not interesing")</f>
        <v>Not interesing</v>
      </c>
    </row>
    <row r="2201" spans="1:10" x14ac:dyDescent="0.2">
      <c r="A2201" t="s">
        <v>5014</v>
      </c>
      <c r="B2201" t="s">
        <v>2929</v>
      </c>
      <c r="C2201" s="2">
        <v>232</v>
      </c>
      <c r="D2201" s="2">
        <v>176</v>
      </c>
      <c r="E2201" t="s">
        <v>7027</v>
      </c>
      <c r="F2201" t="s">
        <v>7039</v>
      </c>
      <c r="G2201" s="2">
        <v>56</v>
      </c>
      <c r="H2201" s="11">
        <v>0.2413793103448276</v>
      </c>
      <c r="I2201">
        <v>0</v>
      </c>
      <c r="J2201" t="str">
        <f>IF(OR(F2201="History &amp; War", F2201="Economy &amp; Educational &amp; Science", F2201="Psychology &amp; Spirituality &amp; Esotericism"), "Interesting", "Not interesing")</f>
        <v>Not interesing</v>
      </c>
    </row>
    <row r="2202" spans="1:10" x14ac:dyDescent="0.2">
      <c r="A2202" t="s">
        <v>5015</v>
      </c>
      <c r="B2202" t="s">
        <v>5016</v>
      </c>
      <c r="C2202" s="2">
        <v>459</v>
      </c>
      <c r="D2202" s="2">
        <v>413</v>
      </c>
      <c r="E2202" t="s">
        <v>7027</v>
      </c>
      <c r="F2202" t="s">
        <v>7036</v>
      </c>
      <c r="G2202" s="2">
        <v>46</v>
      </c>
      <c r="H2202" s="11">
        <v>0.10021786492374728</v>
      </c>
      <c r="I2202">
        <v>0</v>
      </c>
      <c r="J2202" t="str">
        <f>IF(OR(F2202="History &amp; War", F2202="Economy &amp; Educational &amp; Science", F2202="Psychology &amp; Spirituality &amp; Esotericism"), "Interesting", "Not interesing")</f>
        <v>Not interesing</v>
      </c>
    </row>
    <row r="2203" spans="1:10" x14ac:dyDescent="0.2">
      <c r="A2203" t="s">
        <v>5019</v>
      </c>
      <c r="B2203" t="s">
        <v>5020</v>
      </c>
      <c r="C2203" s="2">
        <v>529</v>
      </c>
      <c r="D2203" s="2">
        <v>397</v>
      </c>
      <c r="E2203" t="s">
        <v>7027</v>
      </c>
      <c r="F2203" t="s">
        <v>7043</v>
      </c>
      <c r="G2203" s="2">
        <v>132</v>
      </c>
      <c r="H2203" s="11">
        <v>0.2495274102079395</v>
      </c>
      <c r="I2203">
        <v>0</v>
      </c>
      <c r="J2203" t="str">
        <f>IF(OR(F2203="History &amp; War", F2203="Economy &amp; Educational &amp; Science", F2203="Psychology &amp; Spirituality &amp; Esotericism"), "Interesting", "Not interesing")</f>
        <v>Interesting</v>
      </c>
    </row>
    <row r="2204" spans="1:10" x14ac:dyDescent="0.2">
      <c r="A2204" t="s">
        <v>5021</v>
      </c>
      <c r="B2204" t="s">
        <v>5022</v>
      </c>
      <c r="C2204" s="2">
        <v>473</v>
      </c>
      <c r="D2204" s="2">
        <v>421</v>
      </c>
      <c r="E2204" t="s">
        <v>7027</v>
      </c>
      <c r="F2204" t="s">
        <v>7045</v>
      </c>
      <c r="G2204" s="2">
        <v>52</v>
      </c>
      <c r="H2204" s="11">
        <v>0.10993657505285412</v>
      </c>
      <c r="I2204">
        <v>0</v>
      </c>
      <c r="J2204" t="str">
        <f>IF(OR(F2204="History &amp; War", F2204="Economy &amp; Educational &amp; Science", F2204="Psychology &amp; Spirituality &amp; Esotericism"), "Interesting", "Not interesing")</f>
        <v>Not interesing</v>
      </c>
    </row>
    <row r="2205" spans="1:10" x14ac:dyDescent="0.2">
      <c r="A2205" t="s">
        <v>5023</v>
      </c>
      <c r="B2205" t="s">
        <v>5024</v>
      </c>
      <c r="C2205" s="2">
        <v>670</v>
      </c>
      <c r="D2205" s="2">
        <v>590</v>
      </c>
      <c r="E2205" t="s">
        <v>7029</v>
      </c>
      <c r="F2205" t="s">
        <v>7042</v>
      </c>
      <c r="G2205" s="2">
        <v>80</v>
      </c>
      <c r="H2205" s="11">
        <v>0.11940298507462686</v>
      </c>
      <c r="I2205">
        <v>0</v>
      </c>
      <c r="J2205" t="str">
        <f>IF(OR(F2205="History &amp; War", F2205="Economy &amp; Educational &amp; Science", F2205="Psychology &amp; Spirituality &amp; Esotericism"), "Interesting", "Not interesing")</f>
        <v>Not interesing</v>
      </c>
    </row>
    <row r="2206" spans="1:10" x14ac:dyDescent="0.2">
      <c r="A2206" t="s">
        <v>4787</v>
      </c>
      <c r="B2206" t="s">
        <v>3634</v>
      </c>
      <c r="C2206" s="2">
        <v>99</v>
      </c>
      <c r="D2206" s="2">
        <v>55</v>
      </c>
      <c r="E2206" t="s">
        <v>7029</v>
      </c>
      <c r="F2206" t="s">
        <v>7037</v>
      </c>
      <c r="G2206" s="2">
        <v>44</v>
      </c>
      <c r="H2206" s="11">
        <v>0.44444444444444442</v>
      </c>
      <c r="I2206">
        <v>0</v>
      </c>
      <c r="J2206" t="str">
        <f>IF(OR(F2206="History &amp; War", F2206="Economy &amp; Educational &amp; Science", F2206="Psychology &amp; Spirituality &amp; Esotericism"), "Interesting", "Not interesing")</f>
        <v>Not interesing</v>
      </c>
    </row>
    <row r="2207" spans="1:10" x14ac:dyDescent="0.2">
      <c r="A2207" t="s">
        <v>5025</v>
      </c>
      <c r="B2207" t="s">
        <v>5026</v>
      </c>
      <c r="C2207" s="2">
        <v>491</v>
      </c>
      <c r="D2207" s="2">
        <v>349</v>
      </c>
      <c r="E2207" t="s">
        <v>7027</v>
      </c>
      <c r="F2207" t="s">
        <v>7036</v>
      </c>
      <c r="G2207" s="2">
        <v>142</v>
      </c>
      <c r="H2207" s="11">
        <v>0.28920570264765783</v>
      </c>
      <c r="I2207">
        <v>0</v>
      </c>
      <c r="J2207" t="str">
        <f>IF(OR(F2207="History &amp; War", F2207="Economy &amp; Educational &amp; Science", F2207="Psychology &amp; Spirituality &amp; Esotericism"), "Interesting", "Not interesing")</f>
        <v>Not interesing</v>
      </c>
    </row>
    <row r="2208" spans="1:10" x14ac:dyDescent="0.2">
      <c r="A2208" t="s">
        <v>5027</v>
      </c>
      <c r="B2208" t="s">
        <v>5028</v>
      </c>
      <c r="C2208" s="2">
        <v>473</v>
      </c>
      <c r="D2208" s="2">
        <v>341</v>
      </c>
      <c r="E2208" t="s">
        <v>7029</v>
      </c>
      <c r="F2208" t="s">
        <v>7037</v>
      </c>
      <c r="G2208" s="2">
        <v>132</v>
      </c>
      <c r="H2208" s="11">
        <v>0.27906976744186046</v>
      </c>
      <c r="I2208">
        <v>0</v>
      </c>
      <c r="J2208" t="str">
        <f>IF(OR(F2208="History &amp; War", F2208="Economy &amp; Educational &amp; Science", F2208="Psychology &amp; Spirituality &amp; Esotericism"), "Interesting", "Not interesing")</f>
        <v>Not interesing</v>
      </c>
    </row>
    <row r="2209" spans="1:10" x14ac:dyDescent="0.2">
      <c r="A2209" t="s">
        <v>5029</v>
      </c>
      <c r="B2209" t="s">
        <v>4076</v>
      </c>
      <c r="C2209" s="2">
        <v>279</v>
      </c>
      <c r="D2209" s="2">
        <v>215</v>
      </c>
      <c r="E2209" t="s">
        <v>7027</v>
      </c>
      <c r="F2209" t="s">
        <v>7036</v>
      </c>
      <c r="G2209" s="2">
        <v>64</v>
      </c>
      <c r="H2209" s="11">
        <v>0.22939068100358423</v>
      </c>
      <c r="I2209">
        <v>0</v>
      </c>
      <c r="J2209" t="str">
        <f>IF(OR(F2209="History &amp; War", F2209="Economy &amp; Educational &amp; Science", F2209="Psychology &amp; Spirituality &amp; Esotericism"), "Interesting", "Not interesing")</f>
        <v>Not interesing</v>
      </c>
    </row>
    <row r="2210" spans="1:10" x14ac:dyDescent="0.2">
      <c r="A2210" t="s">
        <v>5030</v>
      </c>
      <c r="B2210" t="s">
        <v>4076</v>
      </c>
      <c r="C2210" s="2">
        <v>279</v>
      </c>
      <c r="D2210" s="2">
        <v>206</v>
      </c>
      <c r="E2210" t="s">
        <v>7027</v>
      </c>
      <c r="F2210" t="s">
        <v>7036</v>
      </c>
      <c r="G2210" s="2">
        <v>73</v>
      </c>
      <c r="H2210" s="11">
        <v>0.26164874551971329</v>
      </c>
      <c r="I2210">
        <v>0</v>
      </c>
      <c r="J2210" t="str">
        <f>IF(OR(F2210="History &amp; War", F2210="Economy &amp; Educational &amp; Science", F2210="Psychology &amp; Spirituality &amp; Esotericism"), "Interesting", "Not interesing")</f>
        <v>Not interesing</v>
      </c>
    </row>
    <row r="2211" spans="1:10" x14ac:dyDescent="0.2">
      <c r="A2211" t="s">
        <v>5031</v>
      </c>
      <c r="B2211" t="s">
        <v>4271</v>
      </c>
      <c r="C2211" s="2">
        <v>241</v>
      </c>
      <c r="D2211" s="2">
        <v>210</v>
      </c>
      <c r="E2211" t="s">
        <v>7027</v>
      </c>
      <c r="F2211" t="s">
        <v>7037</v>
      </c>
      <c r="G2211" s="2">
        <v>31</v>
      </c>
      <c r="H2211" s="11">
        <v>0.12863070539419086</v>
      </c>
      <c r="I2211">
        <v>0</v>
      </c>
      <c r="J2211" t="str">
        <f>IF(OR(F2211="History &amp; War", F2211="Economy &amp; Educational &amp; Science", F2211="Psychology &amp; Spirituality &amp; Esotericism"), "Interesting", "Not interesing")</f>
        <v>Not interesing</v>
      </c>
    </row>
    <row r="2212" spans="1:10" x14ac:dyDescent="0.2">
      <c r="A2212" t="s">
        <v>5032</v>
      </c>
      <c r="B2212" t="s">
        <v>4076</v>
      </c>
      <c r="C2212" s="2">
        <v>279</v>
      </c>
      <c r="D2212" s="2">
        <v>128</v>
      </c>
      <c r="E2212" t="s">
        <v>7027</v>
      </c>
      <c r="F2212" t="s">
        <v>7036</v>
      </c>
      <c r="G2212" s="2">
        <v>151</v>
      </c>
      <c r="H2212" s="11">
        <v>0.54121863799283154</v>
      </c>
      <c r="I2212">
        <v>0</v>
      </c>
      <c r="J2212" t="str">
        <f>IF(OR(F2212="History &amp; War", F2212="Economy &amp; Educational &amp; Science", F2212="Psychology &amp; Spirituality &amp; Esotericism"), "Interesting", "Not interesing")</f>
        <v>Not interesing</v>
      </c>
    </row>
    <row r="2213" spans="1:10" x14ac:dyDescent="0.2">
      <c r="A2213" t="s">
        <v>5033</v>
      </c>
      <c r="B2213" t="s">
        <v>4076</v>
      </c>
      <c r="C2213" s="2">
        <v>279</v>
      </c>
      <c r="D2213" s="2">
        <v>201</v>
      </c>
      <c r="E2213" t="s">
        <v>7027</v>
      </c>
      <c r="F2213" t="s">
        <v>7036</v>
      </c>
      <c r="G2213" s="2">
        <v>78</v>
      </c>
      <c r="H2213" s="11">
        <v>0.27956989247311825</v>
      </c>
      <c r="I2213">
        <v>0</v>
      </c>
      <c r="J2213" t="str">
        <f>IF(OR(F2213="History &amp; War", F2213="Economy &amp; Educational &amp; Science", F2213="Psychology &amp; Spirituality &amp; Esotericism"), "Interesting", "Not interesing")</f>
        <v>Not interesing</v>
      </c>
    </row>
    <row r="2214" spans="1:10" x14ac:dyDescent="0.2">
      <c r="A2214" t="s">
        <v>5035</v>
      </c>
      <c r="B2214" t="s">
        <v>1268</v>
      </c>
      <c r="C2214" s="2">
        <v>312</v>
      </c>
      <c r="D2214" s="2">
        <v>222</v>
      </c>
      <c r="E2214" t="s">
        <v>7027</v>
      </c>
      <c r="F2214" t="s">
        <v>7037</v>
      </c>
      <c r="G2214" s="2">
        <v>90</v>
      </c>
      <c r="H2214" s="11">
        <v>0.28846153846153844</v>
      </c>
      <c r="I2214">
        <v>0</v>
      </c>
      <c r="J2214" t="str">
        <f>IF(OR(F2214="History &amp; War", F2214="Economy &amp; Educational &amp; Science", F2214="Psychology &amp; Spirituality &amp; Esotericism"), "Interesting", "Not interesing")</f>
        <v>Not interesing</v>
      </c>
    </row>
    <row r="2215" spans="1:10" x14ac:dyDescent="0.2">
      <c r="A2215" t="s">
        <v>5036</v>
      </c>
      <c r="B2215" t="s">
        <v>3309</v>
      </c>
      <c r="C2215" s="2">
        <v>223</v>
      </c>
      <c r="D2215" s="2">
        <v>140</v>
      </c>
      <c r="E2215" t="s">
        <v>7027</v>
      </c>
      <c r="F2215" t="s">
        <v>7039</v>
      </c>
      <c r="G2215" s="2">
        <v>83</v>
      </c>
      <c r="H2215" s="11">
        <v>0.37219730941704038</v>
      </c>
      <c r="I2215">
        <v>0</v>
      </c>
      <c r="J2215" t="str">
        <f>IF(OR(F2215="History &amp; War", F2215="Economy &amp; Educational &amp; Science", F2215="Psychology &amp; Spirituality &amp; Esotericism"), "Interesting", "Not interesing")</f>
        <v>Not interesing</v>
      </c>
    </row>
    <row r="2216" spans="1:10" x14ac:dyDescent="0.2">
      <c r="A2216" t="s">
        <v>5037</v>
      </c>
      <c r="B2216" t="s">
        <v>2912</v>
      </c>
      <c r="C2216" s="2">
        <v>299</v>
      </c>
      <c r="D2216" s="2">
        <v>221</v>
      </c>
      <c r="E2216" t="s">
        <v>7029</v>
      </c>
      <c r="F2216" t="s">
        <v>7042</v>
      </c>
      <c r="G2216" s="2">
        <v>78</v>
      </c>
      <c r="H2216" s="11">
        <v>0.2608695652173913</v>
      </c>
      <c r="I2216">
        <v>0</v>
      </c>
      <c r="J2216" t="str">
        <f>IF(OR(F2216="History &amp; War", F2216="Economy &amp; Educational &amp; Science", F2216="Psychology &amp; Spirituality &amp; Esotericism"), "Interesting", "Not interesing")</f>
        <v>Not interesing</v>
      </c>
    </row>
    <row r="2217" spans="1:10" x14ac:dyDescent="0.2">
      <c r="A2217" t="s">
        <v>5038</v>
      </c>
      <c r="B2217" t="s">
        <v>2216</v>
      </c>
      <c r="C2217" s="2">
        <v>169</v>
      </c>
      <c r="D2217" s="2">
        <v>122</v>
      </c>
      <c r="E2217" t="s">
        <v>7029</v>
      </c>
      <c r="F2217" t="s">
        <v>7036</v>
      </c>
      <c r="G2217" s="2">
        <v>47</v>
      </c>
      <c r="H2217" s="11">
        <v>0.27810650887573962</v>
      </c>
      <c r="I2217">
        <v>0</v>
      </c>
      <c r="J2217" t="str">
        <f>IF(OR(F2217="History &amp; War", F2217="Economy &amp; Educational &amp; Science", F2217="Psychology &amp; Spirituality &amp; Esotericism"), "Interesting", "Not interesing")</f>
        <v>Not interesing</v>
      </c>
    </row>
    <row r="2218" spans="1:10" x14ac:dyDescent="0.2">
      <c r="A2218" t="s">
        <v>5039</v>
      </c>
      <c r="B2218" t="s">
        <v>5040</v>
      </c>
      <c r="C2218" s="2">
        <v>214</v>
      </c>
      <c r="D2218" s="2">
        <v>154</v>
      </c>
      <c r="E2218" t="s">
        <v>7027</v>
      </c>
      <c r="F2218" t="s">
        <v>7039</v>
      </c>
      <c r="G2218" s="2">
        <v>60</v>
      </c>
      <c r="H2218" s="11">
        <v>0.28037383177570091</v>
      </c>
      <c r="I2218">
        <v>0</v>
      </c>
      <c r="J2218" t="str">
        <f>IF(OR(F2218="History &amp; War", F2218="Economy &amp; Educational &amp; Science", F2218="Psychology &amp; Spirituality &amp; Esotericism"), "Interesting", "Not interesing")</f>
        <v>Not interesing</v>
      </c>
    </row>
    <row r="2219" spans="1:10" x14ac:dyDescent="0.2">
      <c r="A2219" t="s">
        <v>5041</v>
      </c>
      <c r="B2219" t="s">
        <v>4404</v>
      </c>
      <c r="C2219" s="2">
        <v>295</v>
      </c>
      <c r="D2219" s="2">
        <v>153</v>
      </c>
      <c r="E2219" t="s">
        <v>7027</v>
      </c>
      <c r="F2219" t="s">
        <v>7037</v>
      </c>
      <c r="G2219" s="2">
        <v>142</v>
      </c>
      <c r="H2219" s="11">
        <v>0.48135593220338985</v>
      </c>
      <c r="I2219">
        <v>0</v>
      </c>
      <c r="J2219" t="str">
        <f>IF(OR(F2219="History &amp; War", F2219="Economy &amp; Educational &amp; Science", F2219="Psychology &amp; Spirituality &amp; Esotericism"), "Interesting", "Not interesing")</f>
        <v>Not interesing</v>
      </c>
    </row>
    <row r="2220" spans="1:10" x14ac:dyDescent="0.2">
      <c r="A2220" t="s">
        <v>5042</v>
      </c>
      <c r="B2220" t="s">
        <v>5043</v>
      </c>
      <c r="C2220" s="2">
        <v>1244</v>
      </c>
      <c r="D2220" s="2">
        <v>1219</v>
      </c>
      <c r="E2220" t="s">
        <v>7029</v>
      </c>
      <c r="F2220" t="s">
        <v>7042</v>
      </c>
      <c r="G2220" s="2">
        <v>25</v>
      </c>
      <c r="H2220" s="11">
        <v>2.0096463022508039E-2</v>
      </c>
      <c r="I2220">
        <v>0</v>
      </c>
      <c r="J2220" t="str">
        <f>IF(OR(F2220="History &amp; War", F2220="Economy &amp; Educational &amp; Science", F2220="Psychology &amp; Spirituality &amp; Esotericism"), "Interesting", "Not interesing")</f>
        <v>Not interesing</v>
      </c>
    </row>
    <row r="2221" spans="1:10" x14ac:dyDescent="0.2">
      <c r="A2221" t="s">
        <v>5044</v>
      </c>
      <c r="B2221" t="s">
        <v>5045</v>
      </c>
      <c r="C2221" s="2">
        <v>1290</v>
      </c>
      <c r="D2221" s="2">
        <v>1109</v>
      </c>
      <c r="E2221" t="s">
        <v>7029</v>
      </c>
      <c r="F2221" t="s">
        <v>7042</v>
      </c>
      <c r="G2221" s="2">
        <v>181</v>
      </c>
      <c r="H2221" s="11">
        <v>0.14031007751937985</v>
      </c>
      <c r="I2221">
        <v>0</v>
      </c>
      <c r="J2221" t="str">
        <f>IF(OR(F2221="History &amp; War", F2221="Economy &amp; Educational &amp; Science", F2221="Psychology &amp; Spirituality &amp; Esotericism"), "Interesting", "Not interesing")</f>
        <v>Not interesing</v>
      </c>
    </row>
    <row r="2222" spans="1:10" x14ac:dyDescent="0.2">
      <c r="A2222" t="s">
        <v>5046</v>
      </c>
      <c r="B2222" t="s">
        <v>5047</v>
      </c>
      <c r="C2222" s="2">
        <v>1090</v>
      </c>
      <c r="D2222" s="2">
        <v>948</v>
      </c>
      <c r="E2222" t="s">
        <v>7029</v>
      </c>
      <c r="F2222" t="s">
        <v>7042</v>
      </c>
      <c r="G2222" s="2">
        <v>142</v>
      </c>
      <c r="H2222" s="11">
        <v>0.13027522935779817</v>
      </c>
      <c r="I2222">
        <v>0</v>
      </c>
      <c r="J2222" t="str">
        <f>IF(OR(F2222="History &amp; War", F2222="Economy &amp; Educational &amp; Science", F2222="Psychology &amp; Spirituality &amp; Esotericism"), "Interesting", "Not interesing")</f>
        <v>Not interesing</v>
      </c>
    </row>
    <row r="2223" spans="1:10" x14ac:dyDescent="0.2">
      <c r="A2223" t="s">
        <v>5048</v>
      </c>
      <c r="B2223" t="s">
        <v>5049</v>
      </c>
      <c r="C2223" s="2">
        <v>1252</v>
      </c>
      <c r="D2223" s="2">
        <v>851</v>
      </c>
      <c r="E2223" t="s">
        <v>7029</v>
      </c>
      <c r="F2223" t="s">
        <v>7043</v>
      </c>
      <c r="G2223" s="2">
        <v>401</v>
      </c>
      <c r="H2223" s="11">
        <v>0.32028753993610226</v>
      </c>
      <c r="I2223">
        <v>0</v>
      </c>
      <c r="J2223" t="str">
        <f>IF(OR(F2223="History &amp; War", F2223="Economy &amp; Educational &amp; Science", F2223="Psychology &amp; Spirituality &amp; Esotericism"), "Interesting", "Not interesing")</f>
        <v>Interesting</v>
      </c>
    </row>
    <row r="2224" spans="1:10" x14ac:dyDescent="0.2">
      <c r="A2224" t="s">
        <v>5050</v>
      </c>
      <c r="B2224" t="s">
        <v>5051</v>
      </c>
      <c r="C2224" s="2">
        <v>268</v>
      </c>
      <c r="D2224" s="2">
        <v>105</v>
      </c>
      <c r="E2224" t="s">
        <v>7027</v>
      </c>
      <c r="F2224" t="s">
        <v>7038</v>
      </c>
      <c r="G2224" s="2">
        <v>163</v>
      </c>
      <c r="H2224" s="11">
        <v>0.60820895522388063</v>
      </c>
      <c r="I2224">
        <v>0</v>
      </c>
      <c r="J2224" t="str">
        <f>IF(OR(F2224="History &amp; War", F2224="Economy &amp; Educational &amp; Science", F2224="Psychology &amp; Spirituality &amp; Esotericism"), "Interesting", "Not interesing")</f>
        <v>Not interesing</v>
      </c>
    </row>
    <row r="2225" spans="1:10" x14ac:dyDescent="0.2">
      <c r="A2225" t="s">
        <v>5054</v>
      </c>
      <c r="B2225" t="s">
        <v>5055</v>
      </c>
      <c r="C2225" s="2">
        <v>330</v>
      </c>
      <c r="D2225" s="2">
        <v>281</v>
      </c>
      <c r="E2225" t="s">
        <v>7027</v>
      </c>
      <c r="F2225" t="s">
        <v>7037</v>
      </c>
      <c r="G2225" s="2">
        <v>49</v>
      </c>
      <c r="H2225" s="11">
        <v>0.1484848484848485</v>
      </c>
      <c r="I2225">
        <v>0</v>
      </c>
      <c r="J2225" t="str">
        <f>IF(OR(F2225="History &amp; War", F2225="Economy &amp; Educational &amp; Science", F2225="Psychology &amp; Spirituality &amp; Esotericism"), "Interesting", "Not interesing")</f>
        <v>Not interesing</v>
      </c>
    </row>
    <row r="2226" spans="1:10" x14ac:dyDescent="0.2">
      <c r="A2226" t="s">
        <v>5056</v>
      </c>
      <c r="B2226" t="s">
        <v>5057</v>
      </c>
      <c r="C2226" s="2">
        <v>289</v>
      </c>
      <c r="D2226" s="2">
        <v>228</v>
      </c>
      <c r="E2226" t="s">
        <v>7027</v>
      </c>
      <c r="F2226" t="s">
        <v>7037</v>
      </c>
      <c r="G2226" s="2">
        <v>61</v>
      </c>
      <c r="H2226" s="11">
        <v>0.21107266435986158</v>
      </c>
      <c r="I2226">
        <v>0</v>
      </c>
      <c r="J2226" t="str">
        <f>IF(OR(F2226="History &amp; War", F2226="Economy &amp; Educational &amp; Science", F2226="Psychology &amp; Spirituality &amp; Esotericism"), "Interesting", "Not interesing")</f>
        <v>Not interesing</v>
      </c>
    </row>
    <row r="2227" spans="1:10" x14ac:dyDescent="0.2">
      <c r="A2227" t="s">
        <v>5058</v>
      </c>
      <c r="B2227" t="s">
        <v>5059</v>
      </c>
      <c r="C2227" s="2">
        <v>469</v>
      </c>
      <c r="D2227" s="2">
        <v>399</v>
      </c>
      <c r="E2227" t="s">
        <v>7027</v>
      </c>
      <c r="F2227" t="s">
        <v>7039</v>
      </c>
      <c r="G2227" s="2">
        <v>70</v>
      </c>
      <c r="H2227" s="11">
        <v>0.14925373134328357</v>
      </c>
      <c r="I2227">
        <v>0</v>
      </c>
      <c r="J2227" t="str">
        <f>IF(OR(F2227="History &amp; War", F2227="Economy &amp; Educational &amp; Science", F2227="Psychology &amp; Spirituality &amp; Esotericism"), "Interesting", "Not interesing")</f>
        <v>Not interesing</v>
      </c>
    </row>
    <row r="2228" spans="1:10" x14ac:dyDescent="0.2">
      <c r="A2228" t="s">
        <v>5060</v>
      </c>
      <c r="B2228" t="s">
        <v>5061</v>
      </c>
      <c r="C2228" s="2">
        <v>268</v>
      </c>
      <c r="D2228" s="2">
        <v>233</v>
      </c>
      <c r="E2228" t="s">
        <v>7027</v>
      </c>
      <c r="F2228" t="s">
        <v>7043</v>
      </c>
      <c r="G2228" s="2">
        <v>35</v>
      </c>
      <c r="H2228" s="11">
        <v>0.13059701492537312</v>
      </c>
      <c r="I2228">
        <v>0</v>
      </c>
      <c r="J2228" t="str">
        <f>IF(OR(F2228="History &amp; War", F2228="Economy &amp; Educational &amp; Science", F2228="Psychology &amp; Spirituality &amp; Esotericism"), "Interesting", "Not interesing")</f>
        <v>Interesting</v>
      </c>
    </row>
    <row r="2229" spans="1:10" x14ac:dyDescent="0.2">
      <c r="A2229" t="s">
        <v>5062</v>
      </c>
      <c r="B2229" t="s">
        <v>5040</v>
      </c>
      <c r="C2229" s="2">
        <v>223</v>
      </c>
      <c r="D2229" s="2">
        <v>154</v>
      </c>
      <c r="E2229" t="s">
        <v>7027</v>
      </c>
      <c r="F2229" t="s">
        <v>7039</v>
      </c>
      <c r="G2229" s="2">
        <v>69</v>
      </c>
      <c r="H2229" s="11">
        <v>0.3094170403587444</v>
      </c>
      <c r="I2229">
        <v>0</v>
      </c>
      <c r="J2229" t="str">
        <f>IF(OR(F2229="History &amp; War", F2229="Economy &amp; Educational &amp; Science", F2229="Psychology &amp; Spirituality &amp; Esotericism"), "Interesting", "Not interesing")</f>
        <v>Not interesing</v>
      </c>
    </row>
    <row r="2230" spans="1:10" x14ac:dyDescent="0.2">
      <c r="A2230" t="s">
        <v>5065</v>
      </c>
      <c r="B2230" t="s">
        <v>5066</v>
      </c>
      <c r="C2230" s="2">
        <v>268</v>
      </c>
      <c r="D2230" s="2">
        <v>172</v>
      </c>
      <c r="E2230" t="s">
        <v>7027</v>
      </c>
      <c r="F2230" t="s">
        <v>7037</v>
      </c>
      <c r="G2230" s="2">
        <v>96</v>
      </c>
      <c r="H2230" s="11">
        <v>0.35820895522388058</v>
      </c>
      <c r="I2230">
        <v>0</v>
      </c>
      <c r="J2230" t="str">
        <f>IF(OR(F2230="History &amp; War", F2230="Economy &amp; Educational &amp; Science", F2230="Psychology &amp; Spirituality &amp; Esotericism"), "Interesting", "Not interesing")</f>
        <v>Not interesing</v>
      </c>
    </row>
    <row r="2231" spans="1:10" x14ac:dyDescent="0.2">
      <c r="A2231" t="s">
        <v>5067</v>
      </c>
      <c r="B2231" t="s">
        <v>5068</v>
      </c>
      <c r="C2231" s="2">
        <v>591</v>
      </c>
      <c r="D2231" s="2">
        <v>479</v>
      </c>
      <c r="E2231" t="s">
        <v>7029</v>
      </c>
      <c r="F2231" t="s">
        <v>7041</v>
      </c>
      <c r="G2231" s="2">
        <v>112</v>
      </c>
      <c r="H2231" s="11">
        <v>0.1895093062605753</v>
      </c>
      <c r="I2231">
        <v>0</v>
      </c>
      <c r="J2231" t="str">
        <f>IF(OR(F2231="History &amp; War", F2231="Economy &amp; Educational &amp; Science", F2231="Psychology &amp; Spirituality &amp; Esotericism"), "Interesting", "Not interesing")</f>
        <v>Interesting</v>
      </c>
    </row>
    <row r="2232" spans="1:10" x14ac:dyDescent="0.2">
      <c r="A2232" t="s">
        <v>5069</v>
      </c>
      <c r="B2232" t="s">
        <v>5070</v>
      </c>
      <c r="C2232" s="2">
        <v>799</v>
      </c>
      <c r="D2232" s="2">
        <v>599</v>
      </c>
      <c r="E2232" t="s">
        <v>7029</v>
      </c>
      <c r="F2232" t="s">
        <v>7041</v>
      </c>
      <c r="G2232" s="2">
        <v>200</v>
      </c>
      <c r="H2232" s="11">
        <v>0.25031289111389238</v>
      </c>
      <c r="I2232">
        <v>0</v>
      </c>
      <c r="J2232" t="str">
        <f>IF(OR(F2232="History &amp; War", F2232="Economy &amp; Educational &amp; Science", F2232="Psychology &amp; Spirituality &amp; Esotericism"), "Interesting", "Not interesing")</f>
        <v>Interesting</v>
      </c>
    </row>
    <row r="2233" spans="1:10" x14ac:dyDescent="0.2">
      <c r="A2233" t="s">
        <v>5073</v>
      </c>
      <c r="B2233" t="s">
        <v>5074</v>
      </c>
      <c r="C2233" s="2">
        <v>312</v>
      </c>
      <c r="D2233" s="2">
        <v>246</v>
      </c>
      <c r="E2233" t="s">
        <v>7027</v>
      </c>
      <c r="F2233" t="s">
        <v>7037</v>
      </c>
      <c r="G2233" s="2">
        <v>66</v>
      </c>
      <c r="H2233" s="11">
        <v>0.21153846153846154</v>
      </c>
      <c r="I2233">
        <v>0</v>
      </c>
      <c r="J2233" t="str">
        <f>IF(OR(F2233="History &amp; War", F2233="Economy &amp; Educational &amp; Science", F2233="Psychology &amp; Spirituality &amp; Esotericism"), "Interesting", "Not interesing")</f>
        <v>Not interesing</v>
      </c>
    </row>
    <row r="2234" spans="1:10" x14ac:dyDescent="0.2">
      <c r="A2234" t="s">
        <v>5075</v>
      </c>
      <c r="B2234" t="s">
        <v>325</v>
      </c>
      <c r="C2234" s="2">
        <v>268</v>
      </c>
      <c r="D2234" s="2">
        <v>236</v>
      </c>
      <c r="E2234" t="s">
        <v>7027</v>
      </c>
      <c r="F2234" t="s">
        <v>7037</v>
      </c>
      <c r="G2234" s="2">
        <v>32</v>
      </c>
      <c r="H2234" s="11">
        <v>0.11940298507462686</v>
      </c>
      <c r="I2234">
        <v>0</v>
      </c>
      <c r="J2234" t="str">
        <f>IF(OR(F2234="History &amp; War", F2234="Economy &amp; Educational &amp; Science", F2234="Psychology &amp; Spirituality &amp; Esotericism"), "Interesting", "Not interesing")</f>
        <v>Not interesing</v>
      </c>
    </row>
    <row r="2235" spans="1:10" x14ac:dyDescent="0.2">
      <c r="A2235" t="s">
        <v>5076</v>
      </c>
      <c r="B2235" t="s">
        <v>1711</v>
      </c>
      <c r="C2235" s="2">
        <v>294</v>
      </c>
      <c r="D2235" s="2">
        <v>129</v>
      </c>
      <c r="E2235" t="s">
        <v>7029</v>
      </c>
      <c r="F2235" t="s">
        <v>7037</v>
      </c>
      <c r="G2235" s="2">
        <v>165</v>
      </c>
      <c r="H2235" s="11">
        <v>0.56122448979591832</v>
      </c>
      <c r="I2235">
        <v>0</v>
      </c>
      <c r="J2235" t="str">
        <f>IF(OR(F2235="History &amp; War", F2235="Economy &amp; Educational &amp; Science", F2235="Psychology &amp; Spirituality &amp; Esotericism"), "Interesting", "Not interesing")</f>
        <v>Not interesing</v>
      </c>
    </row>
    <row r="2236" spans="1:10" x14ac:dyDescent="0.2">
      <c r="A2236" t="s">
        <v>5077</v>
      </c>
      <c r="B2236" t="s">
        <v>5078</v>
      </c>
      <c r="C2236" s="2">
        <v>331</v>
      </c>
      <c r="D2236" s="2">
        <v>288</v>
      </c>
      <c r="E2236" t="s">
        <v>7029</v>
      </c>
      <c r="F2236" t="s">
        <v>7041</v>
      </c>
      <c r="G2236" s="2">
        <v>43</v>
      </c>
      <c r="H2236" s="11">
        <v>0.12990936555891239</v>
      </c>
      <c r="I2236">
        <v>0</v>
      </c>
      <c r="J2236" t="str">
        <f>IF(OR(F2236="History &amp; War", F2236="Economy &amp; Educational &amp; Science", F2236="Psychology &amp; Spirituality &amp; Esotericism"), "Interesting", "Not interesing")</f>
        <v>Interesting</v>
      </c>
    </row>
    <row r="2237" spans="1:10" x14ac:dyDescent="0.2">
      <c r="A2237" t="s">
        <v>5079</v>
      </c>
      <c r="B2237" t="s">
        <v>5080</v>
      </c>
      <c r="C2237" s="2">
        <v>357</v>
      </c>
      <c r="D2237" s="2">
        <v>236</v>
      </c>
      <c r="E2237" t="s">
        <v>7027</v>
      </c>
      <c r="F2237" t="s">
        <v>7039</v>
      </c>
      <c r="G2237" s="2">
        <v>121</v>
      </c>
      <c r="H2237" s="11">
        <v>0.33893557422969189</v>
      </c>
      <c r="I2237">
        <v>0</v>
      </c>
      <c r="J2237" t="str">
        <f>IF(OR(F2237="History &amp; War", F2237="Economy &amp; Educational &amp; Science", F2237="Psychology &amp; Spirituality &amp; Esotericism"), "Interesting", "Not interesing")</f>
        <v>Not interesing</v>
      </c>
    </row>
    <row r="2238" spans="1:10" x14ac:dyDescent="0.2">
      <c r="A2238" t="s">
        <v>5081</v>
      </c>
      <c r="B2238" t="s">
        <v>5082</v>
      </c>
      <c r="C2238" s="2">
        <v>1640</v>
      </c>
      <c r="D2238" s="2">
        <v>1443</v>
      </c>
      <c r="E2238" t="s">
        <v>7029</v>
      </c>
      <c r="F2238" t="s">
        <v>7042</v>
      </c>
      <c r="G2238" s="2">
        <v>197</v>
      </c>
      <c r="H2238" s="11">
        <v>0.12012195121951219</v>
      </c>
      <c r="I2238">
        <v>0</v>
      </c>
      <c r="J2238" t="str">
        <f>IF(OR(F2238="History &amp; War", F2238="Economy &amp; Educational &amp; Science", F2238="Psychology &amp; Spirituality &amp; Esotericism"), "Interesting", "Not interesing")</f>
        <v>Not interesing</v>
      </c>
    </row>
    <row r="2239" spans="1:10" x14ac:dyDescent="0.2">
      <c r="A2239" t="s">
        <v>5083</v>
      </c>
      <c r="B2239" t="s">
        <v>5084</v>
      </c>
      <c r="C2239" s="2">
        <v>402</v>
      </c>
      <c r="D2239" s="2">
        <v>281</v>
      </c>
      <c r="E2239" t="s">
        <v>7029</v>
      </c>
      <c r="F2239" t="s">
        <v>7043</v>
      </c>
      <c r="G2239" s="2">
        <v>121</v>
      </c>
      <c r="H2239" s="11">
        <v>0.30099502487562191</v>
      </c>
      <c r="I2239">
        <v>0</v>
      </c>
      <c r="J2239" t="str">
        <f>IF(OR(F2239="History &amp; War", F2239="Economy &amp; Educational &amp; Science", F2239="Psychology &amp; Spirituality &amp; Esotericism"), "Interesting", "Not interesing")</f>
        <v>Interesting</v>
      </c>
    </row>
    <row r="2240" spans="1:10" x14ac:dyDescent="0.2">
      <c r="A2240" t="s">
        <v>5085</v>
      </c>
      <c r="B2240" t="s">
        <v>5059</v>
      </c>
      <c r="C2240" s="2">
        <v>357</v>
      </c>
      <c r="D2240" s="2">
        <v>300</v>
      </c>
      <c r="E2240" t="s">
        <v>7027</v>
      </c>
      <c r="F2240" t="s">
        <v>7039</v>
      </c>
      <c r="G2240" s="2">
        <v>57</v>
      </c>
      <c r="H2240" s="11">
        <v>0.15966386554621848</v>
      </c>
      <c r="I2240">
        <v>0</v>
      </c>
      <c r="J2240" t="str">
        <f>IF(OR(F2240="History &amp; War", F2240="Economy &amp; Educational &amp; Science", F2240="Psychology &amp; Spirituality &amp; Esotericism"), "Interesting", "Not interesing")</f>
        <v>Not interesing</v>
      </c>
    </row>
    <row r="2241" spans="1:10" x14ac:dyDescent="0.2">
      <c r="A2241" t="s">
        <v>5086</v>
      </c>
      <c r="B2241" t="s">
        <v>5087</v>
      </c>
      <c r="C2241" s="2">
        <v>325</v>
      </c>
      <c r="D2241" s="2">
        <v>270</v>
      </c>
      <c r="E2241" t="s">
        <v>7027</v>
      </c>
      <c r="F2241" t="s">
        <v>7036</v>
      </c>
      <c r="G2241" s="2">
        <v>55</v>
      </c>
      <c r="H2241" s="11">
        <v>0.16923076923076924</v>
      </c>
      <c r="I2241">
        <v>0</v>
      </c>
      <c r="J2241" t="str">
        <f>IF(OR(F2241="History &amp; War", F2241="Economy &amp; Educational &amp; Science", F2241="Psychology &amp; Spirituality &amp; Esotericism"), "Interesting", "Not interesing")</f>
        <v>Not interesing</v>
      </c>
    </row>
    <row r="2242" spans="1:10" x14ac:dyDescent="0.2">
      <c r="A2242" t="s">
        <v>5088</v>
      </c>
      <c r="B2242" t="s">
        <v>5089</v>
      </c>
      <c r="C2242" s="2">
        <v>469</v>
      </c>
      <c r="D2242" s="2">
        <v>455</v>
      </c>
      <c r="E2242" t="s">
        <v>7027</v>
      </c>
      <c r="F2242" t="s">
        <v>7039</v>
      </c>
      <c r="G2242" s="2">
        <v>14</v>
      </c>
      <c r="H2242" s="11">
        <v>2.9850746268656716E-2</v>
      </c>
      <c r="I2242">
        <v>0</v>
      </c>
      <c r="J2242" t="str">
        <f>IF(OR(F2242="History &amp; War", F2242="Economy &amp; Educational &amp; Science", F2242="Psychology &amp; Spirituality &amp; Esotericism"), "Interesting", "Not interesing")</f>
        <v>Not interesing</v>
      </c>
    </row>
    <row r="2243" spans="1:10" x14ac:dyDescent="0.2">
      <c r="A2243" t="s">
        <v>5090</v>
      </c>
      <c r="B2243" t="s">
        <v>5091</v>
      </c>
      <c r="C2243" s="2">
        <v>841</v>
      </c>
      <c r="D2243" s="2">
        <v>723</v>
      </c>
      <c r="E2243" t="s">
        <v>7029</v>
      </c>
      <c r="F2243" t="s">
        <v>7042</v>
      </c>
      <c r="G2243" s="2">
        <v>118</v>
      </c>
      <c r="H2243" s="11">
        <v>0.14030915576694411</v>
      </c>
      <c r="I2243">
        <v>0</v>
      </c>
      <c r="J2243" t="str">
        <f>IF(OR(F2243="History &amp; War", F2243="Economy &amp; Educational &amp; Science", F2243="Psychology &amp; Spirituality &amp; Esotericism"), "Interesting", "Not interesing")</f>
        <v>Not interesing</v>
      </c>
    </row>
    <row r="2244" spans="1:10" x14ac:dyDescent="0.2">
      <c r="A2244" t="s">
        <v>5092</v>
      </c>
      <c r="B2244" t="s">
        <v>3021</v>
      </c>
      <c r="C2244" s="2">
        <v>573</v>
      </c>
      <c r="D2244" s="2">
        <v>390</v>
      </c>
      <c r="E2244" t="s">
        <v>7027</v>
      </c>
      <c r="F2244" t="s">
        <v>7041</v>
      </c>
      <c r="G2244" s="2">
        <v>183</v>
      </c>
      <c r="H2244" s="11">
        <v>0.3193717277486911</v>
      </c>
      <c r="I2244">
        <v>0</v>
      </c>
      <c r="J2244" t="str">
        <f>IF(OR(F2244="History &amp; War", F2244="Economy &amp; Educational &amp; Science", F2244="Psychology &amp; Spirituality &amp; Esotericism"), "Interesting", "Not interesing")</f>
        <v>Interesting</v>
      </c>
    </row>
    <row r="2245" spans="1:10" x14ac:dyDescent="0.2">
      <c r="A2245" t="s">
        <v>5093</v>
      </c>
      <c r="B2245" t="s">
        <v>5094</v>
      </c>
      <c r="C2245" s="2">
        <v>268</v>
      </c>
      <c r="D2245" s="2">
        <v>172</v>
      </c>
      <c r="E2245" t="s">
        <v>7027</v>
      </c>
      <c r="F2245" t="s">
        <v>7037</v>
      </c>
      <c r="G2245" s="2">
        <v>96</v>
      </c>
      <c r="H2245" s="11">
        <v>0.35820895522388058</v>
      </c>
      <c r="I2245">
        <v>0</v>
      </c>
      <c r="J2245" t="str">
        <f>IF(OR(F2245="History &amp; War", F2245="Economy &amp; Educational &amp; Science", F2245="Psychology &amp; Spirituality &amp; Esotericism"), "Interesting", "Not interesing")</f>
        <v>Not interesing</v>
      </c>
    </row>
    <row r="2246" spans="1:10" x14ac:dyDescent="0.2">
      <c r="A2246" t="s">
        <v>5095</v>
      </c>
      <c r="B2246" t="s">
        <v>5096</v>
      </c>
      <c r="C2246" s="2">
        <v>268</v>
      </c>
      <c r="D2246" s="2">
        <v>196</v>
      </c>
      <c r="E2246" t="s">
        <v>7027</v>
      </c>
      <c r="F2246" t="s">
        <v>7036</v>
      </c>
      <c r="G2246" s="2">
        <v>72</v>
      </c>
      <c r="H2246" s="11">
        <v>0.26865671641791045</v>
      </c>
      <c r="I2246">
        <v>0</v>
      </c>
      <c r="J2246" t="str">
        <f>IF(OR(F2246="History &amp; War", F2246="Economy &amp; Educational &amp; Science", F2246="Psychology &amp; Spirituality &amp; Esotericism"), "Interesting", "Not interesing")</f>
        <v>Not interesing</v>
      </c>
    </row>
    <row r="2247" spans="1:10" x14ac:dyDescent="0.2">
      <c r="A2247" t="s">
        <v>5097</v>
      </c>
      <c r="B2247" t="s">
        <v>5098</v>
      </c>
      <c r="C2247" s="2">
        <v>295</v>
      </c>
      <c r="D2247" s="2">
        <v>195</v>
      </c>
      <c r="E2247" t="s">
        <v>7029</v>
      </c>
      <c r="F2247" t="s">
        <v>7041</v>
      </c>
      <c r="G2247" s="2">
        <v>100</v>
      </c>
      <c r="H2247" s="11">
        <v>0.33898305084745761</v>
      </c>
      <c r="I2247">
        <v>0</v>
      </c>
      <c r="J2247" t="str">
        <f>IF(OR(F2247="History &amp; War", F2247="Economy &amp; Educational &amp; Science", F2247="Psychology &amp; Spirituality &amp; Esotericism"), "Interesting", "Not interesing")</f>
        <v>Interesting</v>
      </c>
    </row>
    <row r="2248" spans="1:10" x14ac:dyDescent="0.2">
      <c r="A2248" t="s">
        <v>5099</v>
      </c>
      <c r="B2248" t="s">
        <v>5100</v>
      </c>
      <c r="C2248" s="2">
        <v>165</v>
      </c>
      <c r="D2248" s="2">
        <v>127</v>
      </c>
      <c r="E2248" t="s">
        <v>7027</v>
      </c>
      <c r="F2248" t="s">
        <v>7045</v>
      </c>
      <c r="G2248" s="2">
        <v>38</v>
      </c>
      <c r="H2248" s="11">
        <v>0.23030303030303031</v>
      </c>
      <c r="I2248">
        <v>0</v>
      </c>
      <c r="J2248" t="str">
        <f>IF(OR(F2248="History &amp; War", F2248="Economy &amp; Educational &amp; Science", F2248="Psychology &amp; Spirituality &amp; Esotericism"), "Interesting", "Not interesing")</f>
        <v>Not interesing</v>
      </c>
    </row>
    <row r="2249" spans="1:10" x14ac:dyDescent="0.2">
      <c r="A2249" t="s">
        <v>5101</v>
      </c>
      <c r="B2249" t="s">
        <v>2216</v>
      </c>
      <c r="C2249" s="2">
        <v>179</v>
      </c>
      <c r="D2249" s="2">
        <v>100</v>
      </c>
      <c r="E2249" t="s">
        <v>7029</v>
      </c>
      <c r="F2249" t="s">
        <v>7037</v>
      </c>
      <c r="G2249" s="2">
        <v>79</v>
      </c>
      <c r="H2249" s="11">
        <v>0.44134078212290501</v>
      </c>
      <c r="I2249">
        <v>0</v>
      </c>
      <c r="J2249" t="str">
        <f>IF(OR(F2249="History &amp; War", F2249="Economy &amp; Educational &amp; Science", F2249="Psychology &amp; Spirituality &amp; Esotericism"), "Interesting", "Not interesing")</f>
        <v>Not interesing</v>
      </c>
    </row>
    <row r="2250" spans="1:10" x14ac:dyDescent="0.2">
      <c r="A2250" t="s">
        <v>5102</v>
      </c>
      <c r="B2250" t="s">
        <v>4885</v>
      </c>
      <c r="C2250" s="2">
        <v>330</v>
      </c>
      <c r="D2250" s="2">
        <v>297</v>
      </c>
      <c r="E2250" t="s">
        <v>7027</v>
      </c>
      <c r="F2250" t="s">
        <v>7036</v>
      </c>
      <c r="G2250" s="2">
        <v>33</v>
      </c>
      <c r="H2250" s="11">
        <v>0.1</v>
      </c>
      <c r="I2250">
        <v>0</v>
      </c>
      <c r="J2250" t="str">
        <f>IF(OR(F2250="History &amp; War", F2250="Economy &amp; Educational &amp; Science", F2250="Psychology &amp; Spirituality &amp; Esotericism"), "Interesting", "Not interesing")</f>
        <v>Not interesing</v>
      </c>
    </row>
    <row r="2251" spans="1:10" x14ac:dyDescent="0.2">
      <c r="A2251" t="s">
        <v>5105</v>
      </c>
      <c r="B2251" t="s">
        <v>5106</v>
      </c>
      <c r="C2251" s="2">
        <v>399</v>
      </c>
      <c r="D2251" s="2">
        <v>299</v>
      </c>
      <c r="E2251" t="s">
        <v>7027</v>
      </c>
      <c r="F2251" t="s">
        <v>7043</v>
      </c>
      <c r="G2251" s="2">
        <v>100</v>
      </c>
      <c r="H2251" s="11">
        <v>0.25062656641604009</v>
      </c>
      <c r="I2251">
        <v>0</v>
      </c>
      <c r="J2251" t="str">
        <f>IF(OR(F2251="History &amp; War", F2251="Economy &amp; Educational &amp; Science", F2251="Psychology &amp; Spirituality &amp; Esotericism"), "Interesting", "Not interesing")</f>
        <v>Interesting</v>
      </c>
    </row>
    <row r="2252" spans="1:10" x14ac:dyDescent="0.2">
      <c r="A2252" t="s">
        <v>5107</v>
      </c>
      <c r="B2252" t="s">
        <v>5108</v>
      </c>
      <c r="C2252" s="2">
        <v>363</v>
      </c>
      <c r="D2252" s="2">
        <v>294</v>
      </c>
      <c r="E2252" t="s">
        <v>7027</v>
      </c>
      <c r="F2252" t="s">
        <v>7039</v>
      </c>
      <c r="G2252" s="2">
        <v>69</v>
      </c>
      <c r="H2252" s="11">
        <v>0.19008264462809918</v>
      </c>
      <c r="I2252">
        <v>0</v>
      </c>
      <c r="J2252" t="str">
        <f>IF(OR(F2252="History &amp; War", F2252="Economy &amp; Educational &amp; Science", F2252="Psychology &amp; Spirituality &amp; Esotericism"), "Interesting", "Not interesing")</f>
        <v>Not interesing</v>
      </c>
    </row>
    <row r="2253" spans="1:10" x14ac:dyDescent="0.2">
      <c r="A2253" t="s">
        <v>5111</v>
      </c>
      <c r="B2253" t="s">
        <v>5112</v>
      </c>
      <c r="C2253" s="2">
        <v>330</v>
      </c>
      <c r="D2253" s="2">
        <v>271</v>
      </c>
      <c r="E2253" t="s">
        <v>7027</v>
      </c>
      <c r="F2253" t="s">
        <v>7036</v>
      </c>
      <c r="G2253" s="2">
        <v>59</v>
      </c>
      <c r="H2253" s="11">
        <v>0.1787878787878788</v>
      </c>
      <c r="I2253">
        <v>0</v>
      </c>
      <c r="J2253" t="str">
        <f>IF(OR(F2253="History &amp; War", F2253="Economy &amp; Educational &amp; Science", F2253="Psychology &amp; Spirituality &amp; Esotericism"), "Interesting", "Not interesing")</f>
        <v>Not interesing</v>
      </c>
    </row>
    <row r="2254" spans="1:10" x14ac:dyDescent="0.2">
      <c r="A2254" t="s">
        <v>5113</v>
      </c>
      <c r="B2254" t="s">
        <v>5114</v>
      </c>
      <c r="C2254" s="2">
        <v>295</v>
      </c>
      <c r="D2254" s="2">
        <v>174</v>
      </c>
      <c r="E2254" t="s">
        <v>7027</v>
      </c>
      <c r="F2254" t="s">
        <v>7036</v>
      </c>
      <c r="G2254" s="2">
        <v>121</v>
      </c>
      <c r="H2254" s="11">
        <v>0.4101694915254237</v>
      </c>
      <c r="I2254">
        <v>0</v>
      </c>
      <c r="J2254" t="str">
        <f>IF(OR(F2254="History &amp; War", F2254="Economy &amp; Educational &amp; Science", F2254="Psychology &amp; Spirituality &amp; Esotericism"), "Interesting", "Not interesing")</f>
        <v>Not interesing</v>
      </c>
    </row>
    <row r="2255" spans="1:10" x14ac:dyDescent="0.2">
      <c r="A2255" t="s">
        <v>5115</v>
      </c>
      <c r="B2255" t="s">
        <v>5116</v>
      </c>
      <c r="C2255" s="2">
        <v>223</v>
      </c>
      <c r="D2255" s="2">
        <v>149</v>
      </c>
      <c r="E2255" t="s">
        <v>7027</v>
      </c>
      <c r="F2255" t="s">
        <v>7043</v>
      </c>
      <c r="G2255" s="2">
        <v>74</v>
      </c>
      <c r="H2255" s="11">
        <v>0.33183856502242154</v>
      </c>
      <c r="I2255">
        <v>0</v>
      </c>
      <c r="J2255" t="str">
        <f>IF(OR(F2255="History &amp; War", F2255="Economy &amp; Educational &amp; Science", F2255="Psychology &amp; Spirituality &amp; Esotericism"), "Interesting", "Not interesing")</f>
        <v>Interesting</v>
      </c>
    </row>
    <row r="2256" spans="1:10" x14ac:dyDescent="0.2">
      <c r="A2256" t="s">
        <v>5117</v>
      </c>
      <c r="B2256" t="s">
        <v>5118</v>
      </c>
      <c r="C2256" s="2">
        <v>1090</v>
      </c>
      <c r="D2256" s="2">
        <v>1003</v>
      </c>
      <c r="E2256" t="s">
        <v>7029</v>
      </c>
      <c r="F2256" t="s">
        <v>7042</v>
      </c>
      <c r="G2256" s="2">
        <v>87</v>
      </c>
      <c r="H2256" s="11">
        <v>7.9816513761467894E-2</v>
      </c>
      <c r="I2256">
        <v>0</v>
      </c>
      <c r="J2256" t="str">
        <f>IF(OR(F2256="History &amp; War", F2256="Economy &amp; Educational &amp; Science", F2256="Psychology &amp; Spirituality &amp; Esotericism"), "Interesting", "Not interesing")</f>
        <v>Not interesing</v>
      </c>
    </row>
    <row r="2257" spans="1:10" x14ac:dyDescent="0.2">
      <c r="A2257" t="s">
        <v>5119</v>
      </c>
      <c r="B2257" t="s">
        <v>5120</v>
      </c>
      <c r="C2257" s="2">
        <v>295</v>
      </c>
      <c r="D2257" s="2">
        <v>186</v>
      </c>
      <c r="E2257" t="s">
        <v>7027</v>
      </c>
      <c r="F2257" t="s">
        <v>7037</v>
      </c>
      <c r="G2257" s="2">
        <v>109</v>
      </c>
      <c r="H2257" s="11">
        <v>0.36949152542372882</v>
      </c>
      <c r="I2257">
        <v>0</v>
      </c>
      <c r="J2257" t="str">
        <f>IF(OR(F2257="History &amp; War", F2257="Economy &amp; Educational &amp; Science", F2257="Psychology &amp; Spirituality &amp; Esotericism"), "Interesting", "Not interesing")</f>
        <v>Not interesing</v>
      </c>
    </row>
    <row r="2258" spans="1:10" x14ac:dyDescent="0.2">
      <c r="A2258" t="s">
        <v>5121</v>
      </c>
      <c r="B2258" t="s">
        <v>5122</v>
      </c>
      <c r="C2258" s="2">
        <v>289</v>
      </c>
      <c r="D2258" s="2">
        <v>199</v>
      </c>
      <c r="E2258" t="s">
        <v>7027</v>
      </c>
      <c r="F2258" t="s">
        <v>7036</v>
      </c>
      <c r="G2258" s="2">
        <v>90</v>
      </c>
      <c r="H2258" s="11">
        <v>0.31141868512110726</v>
      </c>
      <c r="I2258">
        <v>0</v>
      </c>
      <c r="J2258" t="str">
        <f>IF(OR(F2258="History &amp; War", F2258="Economy &amp; Educational &amp; Science", F2258="Psychology &amp; Spirituality &amp; Esotericism"), "Interesting", "Not interesing")</f>
        <v>Not interesing</v>
      </c>
    </row>
    <row r="2259" spans="1:10" x14ac:dyDescent="0.2">
      <c r="A2259" t="s">
        <v>4910</v>
      </c>
      <c r="B2259" t="s">
        <v>4911</v>
      </c>
      <c r="C2259" s="2">
        <v>469</v>
      </c>
      <c r="D2259" s="2">
        <v>202</v>
      </c>
      <c r="E2259" t="s">
        <v>7029</v>
      </c>
      <c r="F2259" t="s">
        <v>7037</v>
      </c>
      <c r="G2259" s="2">
        <v>267</v>
      </c>
      <c r="H2259" s="11">
        <v>0.56929637526652455</v>
      </c>
      <c r="I2259">
        <v>0</v>
      </c>
      <c r="J2259" t="str">
        <f>IF(OR(F2259="History &amp; War", F2259="Economy &amp; Educational &amp; Science", F2259="Psychology &amp; Spirituality &amp; Esotericism"), "Interesting", "Not interesing")</f>
        <v>Not interesing</v>
      </c>
    </row>
    <row r="2260" spans="1:10" x14ac:dyDescent="0.2">
      <c r="A2260" t="s">
        <v>5123</v>
      </c>
      <c r="B2260" t="s">
        <v>5124</v>
      </c>
      <c r="C2260" s="2">
        <v>215</v>
      </c>
      <c r="D2260" s="2">
        <v>204</v>
      </c>
      <c r="E2260" t="s">
        <v>7027</v>
      </c>
      <c r="F2260" t="s">
        <v>7041</v>
      </c>
      <c r="G2260" s="2">
        <v>11</v>
      </c>
      <c r="H2260" s="11">
        <v>5.1162790697674418E-2</v>
      </c>
      <c r="I2260">
        <v>0</v>
      </c>
      <c r="J2260" t="str">
        <f>IF(OR(F2260="History &amp; War", F2260="Economy &amp; Educational &amp; Science", F2260="Psychology &amp; Spirituality &amp; Esotericism"), "Interesting", "Not interesing")</f>
        <v>Interesting</v>
      </c>
    </row>
    <row r="2261" spans="1:10" x14ac:dyDescent="0.2">
      <c r="A2261" t="s">
        <v>5125</v>
      </c>
      <c r="B2261" t="s">
        <v>5126</v>
      </c>
      <c r="C2261" s="2">
        <v>269</v>
      </c>
      <c r="D2261" s="2">
        <v>204</v>
      </c>
      <c r="E2261" t="s">
        <v>7027</v>
      </c>
      <c r="F2261" t="s">
        <v>7041</v>
      </c>
      <c r="G2261" s="2">
        <v>65</v>
      </c>
      <c r="H2261" s="11">
        <v>0.24163568773234201</v>
      </c>
      <c r="I2261">
        <v>0</v>
      </c>
      <c r="J2261" t="str">
        <f>IF(OR(F2261="History &amp; War", F2261="Economy &amp; Educational &amp; Science", F2261="Psychology &amp; Spirituality &amp; Esotericism"), "Interesting", "Not interesing")</f>
        <v>Interesting</v>
      </c>
    </row>
    <row r="2262" spans="1:10" x14ac:dyDescent="0.2">
      <c r="A2262" t="s">
        <v>5127</v>
      </c>
      <c r="B2262" t="s">
        <v>5128</v>
      </c>
      <c r="C2262" s="2">
        <v>1423</v>
      </c>
      <c r="D2262" s="2">
        <v>1380</v>
      </c>
      <c r="E2262" t="s">
        <v>7029</v>
      </c>
      <c r="F2262" t="s">
        <v>7042</v>
      </c>
      <c r="G2262" s="2">
        <v>43</v>
      </c>
      <c r="H2262" s="11">
        <v>3.0217849613492623E-2</v>
      </c>
      <c r="I2262">
        <v>0</v>
      </c>
      <c r="J2262" t="str">
        <f>IF(OR(F2262="History &amp; War", F2262="Economy &amp; Educational &amp; Science", F2262="Psychology &amp; Spirituality &amp; Esotericism"), "Interesting", "Not interesing")</f>
        <v>Not interesing</v>
      </c>
    </row>
    <row r="2263" spans="1:10" x14ac:dyDescent="0.2">
      <c r="A2263" t="s">
        <v>5129</v>
      </c>
      <c r="B2263" t="s">
        <v>5130</v>
      </c>
      <c r="C2263" s="2">
        <v>268</v>
      </c>
      <c r="D2263" s="2">
        <v>212</v>
      </c>
      <c r="E2263" t="s">
        <v>7027</v>
      </c>
      <c r="F2263" t="s">
        <v>7037</v>
      </c>
      <c r="G2263" s="2">
        <v>56</v>
      </c>
      <c r="H2263" s="11">
        <v>0.20895522388059701</v>
      </c>
      <c r="I2263">
        <v>0</v>
      </c>
      <c r="J2263" t="str">
        <f>IF(OR(F2263="History &amp; War", F2263="Economy &amp; Educational &amp; Science", F2263="Psychology &amp; Spirituality &amp; Esotericism"), "Interesting", "Not interesing")</f>
        <v>Not interesing</v>
      </c>
    </row>
    <row r="2264" spans="1:10" x14ac:dyDescent="0.2">
      <c r="A2264" t="s">
        <v>5131</v>
      </c>
      <c r="B2264" t="s">
        <v>5132</v>
      </c>
      <c r="C2264" s="2">
        <v>312</v>
      </c>
      <c r="D2264" s="2">
        <v>237</v>
      </c>
      <c r="E2264" t="s">
        <v>7029</v>
      </c>
      <c r="F2264" t="s">
        <v>7037</v>
      </c>
      <c r="G2264" s="2">
        <v>75</v>
      </c>
      <c r="H2264" s="11">
        <v>0.24038461538461539</v>
      </c>
      <c r="I2264">
        <v>0</v>
      </c>
      <c r="J2264" t="str">
        <f>IF(OR(F2264="History &amp; War", F2264="Economy &amp; Educational &amp; Science", F2264="Psychology &amp; Spirituality &amp; Esotericism"), "Interesting", "Not interesing")</f>
        <v>Not interesing</v>
      </c>
    </row>
    <row r="2265" spans="1:10" x14ac:dyDescent="0.2">
      <c r="A2265" t="s">
        <v>5133</v>
      </c>
      <c r="B2265" t="s">
        <v>5134</v>
      </c>
      <c r="C2265" s="2">
        <v>357</v>
      </c>
      <c r="D2265" s="2">
        <v>264</v>
      </c>
      <c r="E2265" t="s">
        <v>7027</v>
      </c>
      <c r="F2265" t="s">
        <v>7041</v>
      </c>
      <c r="G2265" s="2">
        <v>93</v>
      </c>
      <c r="H2265" s="11">
        <v>0.26050420168067229</v>
      </c>
      <c r="I2265">
        <v>0</v>
      </c>
      <c r="J2265" t="str">
        <f>IF(OR(F2265="History &amp; War", F2265="Economy &amp; Educational &amp; Science", F2265="Psychology &amp; Spirituality &amp; Esotericism"), "Interesting", "Not interesing")</f>
        <v>Interesting</v>
      </c>
    </row>
    <row r="2266" spans="1:10" x14ac:dyDescent="0.2">
      <c r="A2266" t="s">
        <v>5135</v>
      </c>
      <c r="B2266" t="s">
        <v>5136</v>
      </c>
      <c r="C2266" s="2">
        <v>402</v>
      </c>
      <c r="D2266" s="2">
        <v>334</v>
      </c>
      <c r="E2266" t="s">
        <v>7027</v>
      </c>
      <c r="F2266" t="s">
        <v>7037</v>
      </c>
      <c r="G2266" s="2">
        <v>68</v>
      </c>
      <c r="H2266" s="11">
        <v>0.1691542288557214</v>
      </c>
      <c r="I2266">
        <v>0</v>
      </c>
      <c r="J2266" t="str">
        <f>IF(OR(F2266="History &amp; War", F2266="Economy &amp; Educational &amp; Science", F2266="Psychology &amp; Spirituality &amp; Esotericism"), "Interesting", "Not interesing")</f>
        <v>Not interesing</v>
      </c>
    </row>
    <row r="2267" spans="1:10" x14ac:dyDescent="0.2">
      <c r="A2267" t="s">
        <v>5137</v>
      </c>
      <c r="C2267" s="2">
        <v>399</v>
      </c>
      <c r="D2267" s="2">
        <v>383</v>
      </c>
      <c r="E2267" t="s">
        <v>7027</v>
      </c>
      <c r="F2267" t="s">
        <v>7044</v>
      </c>
      <c r="G2267" s="2">
        <v>16</v>
      </c>
      <c r="H2267" s="11">
        <v>4.0100250626566414E-2</v>
      </c>
      <c r="I2267">
        <v>0</v>
      </c>
      <c r="J2267" t="str">
        <f>IF(OR(F2267="History &amp; War", F2267="Economy &amp; Educational &amp; Science", F2267="Psychology &amp; Spirituality &amp; Esotericism"), "Interesting", "Not interesing")</f>
        <v>Interesting</v>
      </c>
    </row>
    <row r="2268" spans="1:10" x14ac:dyDescent="0.2">
      <c r="A2268" t="s">
        <v>5139</v>
      </c>
      <c r="B2268" t="s">
        <v>2216</v>
      </c>
      <c r="C2268" s="2">
        <v>339</v>
      </c>
      <c r="D2268" s="2">
        <v>295</v>
      </c>
      <c r="E2268" t="s">
        <v>7027</v>
      </c>
      <c r="F2268" t="s">
        <v>7037</v>
      </c>
      <c r="G2268" s="2">
        <v>44</v>
      </c>
      <c r="H2268" s="11">
        <v>0.12979351032448377</v>
      </c>
      <c r="I2268">
        <v>0</v>
      </c>
      <c r="J2268" t="str">
        <f>IF(OR(F2268="History &amp; War", F2268="Economy &amp; Educational &amp; Science", F2268="Psychology &amp; Spirituality &amp; Esotericism"), "Interesting", "Not interesing")</f>
        <v>Not interesing</v>
      </c>
    </row>
    <row r="2269" spans="1:10" x14ac:dyDescent="0.2">
      <c r="A2269" t="s">
        <v>5140</v>
      </c>
      <c r="B2269" t="s">
        <v>2216</v>
      </c>
      <c r="C2269" s="2">
        <v>149</v>
      </c>
      <c r="D2269" s="2">
        <v>103</v>
      </c>
      <c r="E2269" t="s">
        <v>7027</v>
      </c>
      <c r="F2269" t="s">
        <v>7037</v>
      </c>
      <c r="G2269" s="2">
        <v>46</v>
      </c>
      <c r="H2269" s="11">
        <v>0.3087248322147651</v>
      </c>
      <c r="I2269">
        <v>0</v>
      </c>
      <c r="J2269" t="str">
        <f>IF(OR(F2269="History &amp; War", F2269="Economy &amp; Educational &amp; Science", F2269="Psychology &amp; Spirituality &amp; Esotericism"), "Interesting", "Not interesing")</f>
        <v>Not interesing</v>
      </c>
    </row>
    <row r="2270" spans="1:10" x14ac:dyDescent="0.2">
      <c r="A2270" t="s">
        <v>5141</v>
      </c>
      <c r="B2270" t="s">
        <v>5142</v>
      </c>
      <c r="C2270" s="2">
        <v>249</v>
      </c>
      <c r="D2270" s="2">
        <v>157</v>
      </c>
      <c r="E2270" t="s">
        <v>7027</v>
      </c>
      <c r="F2270" t="s">
        <v>7037</v>
      </c>
      <c r="G2270" s="2">
        <v>92</v>
      </c>
      <c r="H2270" s="11">
        <v>0.36947791164658633</v>
      </c>
      <c r="I2270">
        <v>0</v>
      </c>
      <c r="J2270" t="str">
        <f>IF(OR(F2270="History &amp; War", F2270="Economy &amp; Educational &amp; Science", F2270="Psychology &amp; Spirituality &amp; Esotericism"), "Interesting", "Not interesing")</f>
        <v>Not interesing</v>
      </c>
    </row>
    <row r="2271" spans="1:10" x14ac:dyDescent="0.2">
      <c r="A2271" t="s">
        <v>5143</v>
      </c>
      <c r="B2271" t="s">
        <v>5144</v>
      </c>
      <c r="C2271" s="2">
        <v>295</v>
      </c>
      <c r="D2271" s="2">
        <v>183</v>
      </c>
      <c r="E2271" t="s">
        <v>7027</v>
      </c>
      <c r="F2271" t="s">
        <v>7037</v>
      </c>
      <c r="G2271" s="2">
        <v>112</v>
      </c>
      <c r="H2271" s="11">
        <v>0.37966101694915255</v>
      </c>
      <c r="I2271">
        <v>0</v>
      </c>
      <c r="J2271" t="str">
        <f>IF(OR(F2271="History &amp; War", F2271="Economy &amp; Educational &amp; Science", F2271="Psychology &amp; Spirituality &amp; Esotericism"), "Interesting", "Not interesing")</f>
        <v>Not interesing</v>
      </c>
    </row>
    <row r="2272" spans="1:10" x14ac:dyDescent="0.2">
      <c r="A2272" t="s">
        <v>5145</v>
      </c>
      <c r="B2272" t="s">
        <v>5146</v>
      </c>
      <c r="C2272" s="2">
        <v>357</v>
      </c>
      <c r="D2272" s="2">
        <v>307</v>
      </c>
      <c r="E2272" t="s">
        <v>7029</v>
      </c>
      <c r="F2272" t="s">
        <v>7042</v>
      </c>
      <c r="G2272" s="2">
        <v>50</v>
      </c>
      <c r="H2272" s="11">
        <v>0.14005602240896359</v>
      </c>
      <c r="I2272">
        <v>0</v>
      </c>
      <c r="J2272" t="str">
        <f>IF(OR(F2272="History &amp; War", F2272="Economy &amp; Educational &amp; Science", F2272="Psychology &amp; Spirituality &amp; Esotericism"), "Interesting", "Not interesing")</f>
        <v>Not interesing</v>
      </c>
    </row>
    <row r="2273" spans="1:10" x14ac:dyDescent="0.2">
      <c r="A2273" t="s">
        <v>5147</v>
      </c>
      <c r="B2273" t="s">
        <v>5148</v>
      </c>
      <c r="C2273" s="2">
        <v>2990</v>
      </c>
      <c r="D2273" s="2">
        <v>2243</v>
      </c>
      <c r="E2273" t="s">
        <v>7029</v>
      </c>
      <c r="F2273" t="s">
        <v>7042</v>
      </c>
      <c r="G2273" s="2">
        <v>747</v>
      </c>
      <c r="H2273" s="11">
        <v>0.24983277591973244</v>
      </c>
      <c r="I2273">
        <v>0</v>
      </c>
      <c r="J2273" t="str">
        <f>IF(OR(F2273="History &amp; War", F2273="Economy &amp; Educational &amp; Science", F2273="Psychology &amp; Spirituality &amp; Esotericism"), "Interesting", "Not interesing")</f>
        <v>Not interesing</v>
      </c>
    </row>
    <row r="2274" spans="1:10" x14ac:dyDescent="0.2">
      <c r="A2274" t="s">
        <v>5152</v>
      </c>
      <c r="B2274" t="s">
        <v>5153</v>
      </c>
      <c r="C2274" s="2">
        <v>133</v>
      </c>
      <c r="D2274" s="2">
        <v>78</v>
      </c>
      <c r="E2274" t="s">
        <v>7027</v>
      </c>
      <c r="F2274" t="s">
        <v>7043</v>
      </c>
      <c r="G2274" s="2">
        <v>55</v>
      </c>
      <c r="H2274" s="11">
        <v>0.41353383458646614</v>
      </c>
      <c r="I2274">
        <v>0</v>
      </c>
      <c r="J2274" t="str">
        <f>IF(OR(F2274="History &amp; War", F2274="Economy &amp; Educational &amp; Science", F2274="Psychology &amp; Spirituality &amp; Esotericism"), "Interesting", "Not interesing")</f>
        <v>Interesting</v>
      </c>
    </row>
    <row r="2275" spans="1:10" x14ac:dyDescent="0.2">
      <c r="A2275" t="s">
        <v>5154</v>
      </c>
      <c r="B2275" t="s">
        <v>5155</v>
      </c>
      <c r="C2275" s="2">
        <v>1740</v>
      </c>
      <c r="D2275" s="2">
        <v>1148</v>
      </c>
      <c r="E2275" t="s">
        <v>7027</v>
      </c>
      <c r="F2275" t="s">
        <v>7042</v>
      </c>
      <c r="G2275" s="2">
        <v>592</v>
      </c>
      <c r="H2275" s="11">
        <v>0.34022988505747126</v>
      </c>
      <c r="I2275">
        <v>0</v>
      </c>
      <c r="J2275" t="str">
        <f>IF(OR(F2275="History &amp; War", F2275="Economy &amp; Educational &amp; Science", F2275="Psychology &amp; Spirituality &amp; Esotericism"), "Interesting", "Not interesing")</f>
        <v>Not interesing</v>
      </c>
    </row>
    <row r="2276" spans="1:10" x14ac:dyDescent="0.2">
      <c r="A2276" t="s">
        <v>5156</v>
      </c>
      <c r="B2276" t="s">
        <v>3309</v>
      </c>
      <c r="C2276" s="2">
        <v>223</v>
      </c>
      <c r="D2276" s="2">
        <v>176</v>
      </c>
      <c r="E2276" t="s">
        <v>7027</v>
      </c>
      <c r="F2276" t="s">
        <v>7039</v>
      </c>
      <c r="G2276" s="2">
        <v>47</v>
      </c>
      <c r="H2276" s="11">
        <v>0.21076233183856502</v>
      </c>
      <c r="I2276">
        <v>0</v>
      </c>
      <c r="J2276" t="str">
        <f>IF(OR(F2276="History &amp; War", F2276="Economy &amp; Educational &amp; Science", F2276="Psychology &amp; Spirituality &amp; Esotericism"), "Interesting", "Not interesing")</f>
        <v>Not interesing</v>
      </c>
    </row>
    <row r="2277" spans="1:10" x14ac:dyDescent="0.2">
      <c r="A2277" t="s">
        <v>5157</v>
      </c>
      <c r="B2277" t="s">
        <v>5158</v>
      </c>
      <c r="C2277" s="2">
        <v>250</v>
      </c>
      <c r="D2277" s="2">
        <v>168</v>
      </c>
      <c r="E2277" t="s">
        <v>7027</v>
      </c>
      <c r="F2277" t="s">
        <v>7036</v>
      </c>
      <c r="G2277" s="2">
        <v>82</v>
      </c>
      <c r="H2277" s="11">
        <v>0.32800000000000001</v>
      </c>
      <c r="I2277">
        <v>0</v>
      </c>
      <c r="J2277" t="str">
        <f>IF(OR(F2277="History &amp; War", F2277="Economy &amp; Educational &amp; Science", F2277="Psychology &amp; Spirituality &amp; Esotericism"), "Interesting", "Not interesing")</f>
        <v>Not interesing</v>
      </c>
    </row>
    <row r="2278" spans="1:10" x14ac:dyDescent="0.2">
      <c r="A2278" t="s">
        <v>5159</v>
      </c>
      <c r="B2278" t="s">
        <v>5160</v>
      </c>
      <c r="C2278" s="2">
        <v>752</v>
      </c>
      <c r="D2278" s="2">
        <v>624</v>
      </c>
      <c r="E2278" t="s">
        <v>7029</v>
      </c>
      <c r="F2278" t="s">
        <v>7043</v>
      </c>
      <c r="G2278" s="2">
        <v>128</v>
      </c>
      <c r="H2278" s="11">
        <v>0.1702127659574468</v>
      </c>
      <c r="I2278">
        <v>0</v>
      </c>
      <c r="J2278" t="str">
        <f>IF(OR(F2278="History &amp; War", F2278="Economy &amp; Educational &amp; Science", F2278="Psychology &amp; Spirituality &amp; Esotericism"), "Interesting", "Not interesing")</f>
        <v>Interesting</v>
      </c>
    </row>
    <row r="2279" spans="1:10" x14ac:dyDescent="0.2">
      <c r="A2279" t="s">
        <v>4535</v>
      </c>
      <c r="B2279" t="s">
        <v>4536</v>
      </c>
      <c r="C2279" s="2">
        <v>447</v>
      </c>
      <c r="D2279" s="2">
        <v>375</v>
      </c>
      <c r="E2279" t="s">
        <v>7029</v>
      </c>
      <c r="F2279" t="s">
        <v>7039</v>
      </c>
      <c r="G2279" s="2">
        <v>72</v>
      </c>
      <c r="H2279" s="11">
        <v>0.16107382550335569</v>
      </c>
      <c r="I2279">
        <v>0</v>
      </c>
      <c r="J2279" t="str">
        <f>IF(OR(F2279="History &amp; War", F2279="Economy &amp; Educational &amp; Science", F2279="Psychology &amp; Spirituality &amp; Esotericism"), "Interesting", "Not interesing")</f>
        <v>Not interesing</v>
      </c>
    </row>
    <row r="2280" spans="1:10" x14ac:dyDescent="0.2">
      <c r="A2280" t="s">
        <v>5161</v>
      </c>
      <c r="B2280" t="s">
        <v>5162</v>
      </c>
      <c r="C2280" s="2">
        <v>295</v>
      </c>
      <c r="D2280" s="2">
        <v>183</v>
      </c>
      <c r="E2280" t="s">
        <v>7027</v>
      </c>
      <c r="F2280" t="s">
        <v>7036</v>
      </c>
      <c r="G2280" s="2">
        <v>112</v>
      </c>
      <c r="H2280" s="11">
        <v>0.37966101694915255</v>
      </c>
      <c r="I2280">
        <v>0</v>
      </c>
      <c r="J2280" t="str">
        <f>IF(OR(F2280="History &amp; War", F2280="Economy &amp; Educational &amp; Science", F2280="Psychology &amp; Spirituality &amp; Esotericism"), "Interesting", "Not interesing")</f>
        <v>Not interesing</v>
      </c>
    </row>
    <row r="2281" spans="1:10" x14ac:dyDescent="0.2">
      <c r="A2281" t="s">
        <v>5163</v>
      </c>
      <c r="B2281" t="s">
        <v>5164</v>
      </c>
      <c r="C2281" s="2">
        <v>206</v>
      </c>
      <c r="D2281" s="2">
        <v>161</v>
      </c>
      <c r="E2281" t="s">
        <v>7027</v>
      </c>
      <c r="F2281" t="s">
        <v>7045</v>
      </c>
      <c r="G2281" s="2">
        <v>45</v>
      </c>
      <c r="H2281" s="11">
        <v>0.21844660194174756</v>
      </c>
      <c r="I2281">
        <v>0</v>
      </c>
      <c r="J2281" t="str">
        <f>IF(OR(F2281="History &amp; War", F2281="Economy &amp; Educational &amp; Science", F2281="Psychology &amp; Spirituality &amp; Esotericism"), "Interesting", "Not interesing")</f>
        <v>Not interesing</v>
      </c>
    </row>
    <row r="2282" spans="1:10" x14ac:dyDescent="0.2">
      <c r="A2282" t="s">
        <v>5165</v>
      </c>
      <c r="B2282" t="s">
        <v>5166</v>
      </c>
      <c r="C2282" s="2">
        <v>699</v>
      </c>
      <c r="D2282" s="2">
        <v>566</v>
      </c>
      <c r="E2282" t="s">
        <v>7029</v>
      </c>
      <c r="F2282" t="s">
        <v>7042</v>
      </c>
      <c r="G2282" s="2">
        <v>133</v>
      </c>
      <c r="H2282" s="11">
        <v>0.19027181688125894</v>
      </c>
      <c r="I2282">
        <v>0</v>
      </c>
      <c r="J2282" t="str">
        <f>IF(OR(F2282="History &amp; War", F2282="Economy &amp; Educational &amp; Science", F2282="Psychology &amp; Spirituality &amp; Esotericism"), "Interesting", "Not interesing")</f>
        <v>Not interesing</v>
      </c>
    </row>
    <row r="2283" spans="1:10" x14ac:dyDescent="0.2">
      <c r="A2283" t="s">
        <v>5167</v>
      </c>
      <c r="B2283" t="s">
        <v>5168</v>
      </c>
      <c r="C2283" s="2">
        <v>1513</v>
      </c>
      <c r="D2283" s="2">
        <v>1331</v>
      </c>
      <c r="E2283" t="s">
        <v>7029</v>
      </c>
      <c r="F2283" t="s">
        <v>7042</v>
      </c>
      <c r="G2283" s="2">
        <v>182</v>
      </c>
      <c r="H2283" s="11">
        <v>0.12029081295439524</v>
      </c>
      <c r="I2283">
        <v>0</v>
      </c>
      <c r="J2283" t="str">
        <f>IF(OR(F2283="History &amp; War", F2283="Economy &amp; Educational &amp; Science", F2283="Psychology &amp; Spirituality &amp; Esotericism"), "Interesting", "Not interesing")</f>
        <v>Not interesing</v>
      </c>
    </row>
    <row r="2284" spans="1:10" x14ac:dyDescent="0.2">
      <c r="A2284" t="s">
        <v>5170</v>
      </c>
      <c r="B2284" t="s">
        <v>5171</v>
      </c>
      <c r="C2284" s="2">
        <v>295</v>
      </c>
      <c r="D2284" s="2">
        <v>201</v>
      </c>
      <c r="E2284" t="s">
        <v>7027</v>
      </c>
      <c r="F2284" t="s">
        <v>7036</v>
      </c>
      <c r="G2284" s="2">
        <v>94</v>
      </c>
      <c r="H2284" s="11">
        <v>0.31864406779661014</v>
      </c>
      <c r="I2284">
        <v>0</v>
      </c>
      <c r="J2284" t="str">
        <f>IF(OR(F2284="History &amp; War", F2284="Economy &amp; Educational &amp; Science", F2284="Psychology &amp; Spirituality &amp; Esotericism"), "Interesting", "Not interesing")</f>
        <v>Not interesing</v>
      </c>
    </row>
    <row r="2285" spans="1:10" x14ac:dyDescent="0.2">
      <c r="A2285" t="s">
        <v>5172</v>
      </c>
      <c r="B2285" t="s">
        <v>5173</v>
      </c>
      <c r="C2285" s="2">
        <v>357</v>
      </c>
      <c r="D2285" s="2">
        <v>293</v>
      </c>
      <c r="E2285" t="s">
        <v>7027</v>
      </c>
      <c r="F2285" t="s">
        <v>7043</v>
      </c>
      <c r="G2285" s="2">
        <v>64</v>
      </c>
      <c r="H2285" s="11">
        <v>0.17927170868347339</v>
      </c>
      <c r="I2285">
        <v>0</v>
      </c>
      <c r="J2285" t="str">
        <f>IF(OR(F2285="History &amp; War", F2285="Economy &amp; Educational &amp; Science", F2285="Psychology &amp; Spirituality &amp; Esotericism"), "Interesting", "Not interesing")</f>
        <v>Interesting</v>
      </c>
    </row>
    <row r="2286" spans="1:10" x14ac:dyDescent="0.2">
      <c r="A2286" t="s">
        <v>5174</v>
      </c>
      <c r="B2286" t="s">
        <v>5175</v>
      </c>
      <c r="C2286" s="2">
        <v>363</v>
      </c>
      <c r="D2286" s="2">
        <v>265</v>
      </c>
      <c r="E2286" t="s">
        <v>7027</v>
      </c>
      <c r="F2286" t="s">
        <v>7041</v>
      </c>
      <c r="G2286" s="2">
        <v>98</v>
      </c>
      <c r="H2286" s="11">
        <v>0.26997245179063362</v>
      </c>
      <c r="I2286">
        <v>0</v>
      </c>
      <c r="J2286" t="str">
        <f>IF(OR(F2286="History &amp; War", F2286="Economy &amp; Educational &amp; Science", F2286="Psychology &amp; Spirituality &amp; Esotericism"), "Interesting", "Not interesing")</f>
        <v>Interesting</v>
      </c>
    </row>
    <row r="2287" spans="1:10" x14ac:dyDescent="0.2">
      <c r="A2287" t="s">
        <v>5176</v>
      </c>
      <c r="B2287" t="s">
        <v>5177</v>
      </c>
      <c r="C2287" s="2">
        <v>289</v>
      </c>
      <c r="D2287" s="2">
        <v>142</v>
      </c>
      <c r="E2287" t="s">
        <v>7027</v>
      </c>
      <c r="F2287" t="s">
        <v>7039</v>
      </c>
      <c r="G2287" s="2">
        <v>147</v>
      </c>
      <c r="H2287" s="11">
        <v>0.50865051903114189</v>
      </c>
      <c r="I2287">
        <v>0</v>
      </c>
      <c r="J2287" t="str">
        <f>IF(OR(F2287="History &amp; War", F2287="Economy &amp; Educational &amp; Science", F2287="Psychology &amp; Spirituality &amp; Esotericism"), "Interesting", "Not interesing")</f>
        <v>Not interesing</v>
      </c>
    </row>
    <row r="2288" spans="1:10" x14ac:dyDescent="0.2">
      <c r="A2288" t="s">
        <v>5178</v>
      </c>
      <c r="B2288" t="s">
        <v>5179</v>
      </c>
      <c r="C2288" s="2">
        <v>349</v>
      </c>
      <c r="D2288" s="2">
        <v>230</v>
      </c>
      <c r="E2288" t="s">
        <v>7027</v>
      </c>
      <c r="F2288" t="s">
        <v>7043</v>
      </c>
      <c r="G2288" s="2">
        <v>119</v>
      </c>
      <c r="H2288" s="11">
        <v>0.34097421203438394</v>
      </c>
      <c r="I2288">
        <v>0</v>
      </c>
      <c r="J2288" t="str">
        <f>IF(OR(F2288="History &amp; War", F2288="Economy &amp; Educational &amp; Science", F2288="Psychology &amp; Spirituality &amp; Esotericism"), "Interesting", "Not interesing")</f>
        <v>Interesting</v>
      </c>
    </row>
    <row r="2289" spans="1:10" x14ac:dyDescent="0.2">
      <c r="A2289" t="s">
        <v>5180</v>
      </c>
      <c r="B2289" t="s">
        <v>1257</v>
      </c>
      <c r="C2289" s="2">
        <v>569</v>
      </c>
      <c r="D2289" s="2">
        <v>478</v>
      </c>
      <c r="E2289" t="s">
        <v>7027</v>
      </c>
      <c r="F2289" t="s">
        <v>7037</v>
      </c>
      <c r="G2289" s="2">
        <v>91</v>
      </c>
      <c r="H2289" s="11">
        <v>0.15992970123022848</v>
      </c>
      <c r="I2289">
        <v>0</v>
      </c>
      <c r="J2289" t="str">
        <f>IF(OR(F2289="History &amp; War", F2289="Economy &amp; Educational &amp; Science", F2289="Psychology &amp; Spirituality &amp; Esotericism"), "Interesting", "Not interesing")</f>
        <v>Not interesing</v>
      </c>
    </row>
    <row r="2290" spans="1:10" x14ac:dyDescent="0.2">
      <c r="A2290" t="s">
        <v>5181</v>
      </c>
      <c r="B2290" t="s">
        <v>5045</v>
      </c>
      <c r="C2290" s="2">
        <v>1490</v>
      </c>
      <c r="D2290" s="2">
        <v>1103</v>
      </c>
      <c r="E2290" t="s">
        <v>7029</v>
      </c>
      <c r="F2290" t="s">
        <v>7041</v>
      </c>
      <c r="G2290" s="2">
        <v>387</v>
      </c>
      <c r="H2290" s="11">
        <v>0.25973154362416107</v>
      </c>
      <c r="I2290">
        <v>0</v>
      </c>
      <c r="J2290" t="str">
        <f>IF(OR(F2290="History &amp; War", F2290="Economy &amp; Educational &amp; Science", F2290="Psychology &amp; Spirituality &amp; Esotericism"), "Interesting", "Not interesing")</f>
        <v>Interesting</v>
      </c>
    </row>
    <row r="2291" spans="1:10" x14ac:dyDescent="0.2">
      <c r="A2291" t="s">
        <v>5182</v>
      </c>
      <c r="B2291" t="s">
        <v>5183</v>
      </c>
      <c r="C2291" s="2">
        <v>354</v>
      </c>
      <c r="D2291" s="2">
        <v>266</v>
      </c>
      <c r="E2291" t="s">
        <v>7027</v>
      </c>
      <c r="F2291" t="s">
        <v>7045</v>
      </c>
      <c r="G2291" s="2">
        <v>88</v>
      </c>
      <c r="H2291" s="11">
        <v>0.24858757062146894</v>
      </c>
      <c r="I2291">
        <v>0</v>
      </c>
      <c r="J2291" t="str">
        <f>IF(OR(F2291="History &amp; War", F2291="Economy &amp; Educational &amp; Science", F2291="Psychology &amp; Spirituality &amp; Esotericism"), "Interesting", "Not interesing")</f>
        <v>Not interesing</v>
      </c>
    </row>
    <row r="2292" spans="1:10" x14ac:dyDescent="0.2">
      <c r="A2292" t="s">
        <v>5184</v>
      </c>
      <c r="B2292" t="s">
        <v>4943</v>
      </c>
      <c r="C2292" s="2">
        <v>223</v>
      </c>
      <c r="D2292" s="2">
        <v>174</v>
      </c>
      <c r="E2292" t="s">
        <v>7027</v>
      </c>
      <c r="F2292" t="s">
        <v>7039</v>
      </c>
      <c r="G2292" s="2">
        <v>49</v>
      </c>
      <c r="H2292" s="11">
        <v>0.21973094170403587</v>
      </c>
      <c r="I2292">
        <v>0</v>
      </c>
      <c r="J2292" t="str">
        <f>IF(OR(F2292="History &amp; War", F2292="Economy &amp; Educational &amp; Science", F2292="Psychology &amp; Spirituality &amp; Esotericism"), "Interesting", "Not interesing")</f>
        <v>Not interesing</v>
      </c>
    </row>
    <row r="2293" spans="1:10" x14ac:dyDescent="0.2">
      <c r="A2293" t="s">
        <v>5185</v>
      </c>
      <c r="B2293" t="s">
        <v>5186</v>
      </c>
      <c r="C2293" s="2">
        <v>325</v>
      </c>
      <c r="D2293" s="2">
        <v>185</v>
      </c>
      <c r="E2293" t="s">
        <v>7027</v>
      </c>
      <c r="F2293" t="s">
        <v>7037</v>
      </c>
      <c r="G2293" s="2">
        <v>140</v>
      </c>
      <c r="H2293" s="11">
        <v>0.43076923076923079</v>
      </c>
      <c r="I2293">
        <v>0</v>
      </c>
      <c r="J2293" t="str">
        <f>IF(OR(F2293="History &amp; War", F2293="Economy &amp; Educational &amp; Science", F2293="Psychology &amp; Spirituality &amp; Esotericism"), "Interesting", "Not interesing")</f>
        <v>Not interesing</v>
      </c>
    </row>
    <row r="2294" spans="1:10" x14ac:dyDescent="0.2">
      <c r="A2294" t="s">
        <v>5187</v>
      </c>
      <c r="B2294" t="s">
        <v>5188</v>
      </c>
      <c r="C2294" s="2">
        <v>447</v>
      </c>
      <c r="D2294" s="2">
        <v>340</v>
      </c>
      <c r="E2294" t="s">
        <v>7029</v>
      </c>
      <c r="F2294" t="s">
        <v>7039</v>
      </c>
      <c r="G2294" s="2">
        <v>107</v>
      </c>
      <c r="H2294" s="11">
        <v>0.23937360178970918</v>
      </c>
      <c r="I2294">
        <v>0</v>
      </c>
      <c r="J2294" t="str">
        <f>IF(OR(F2294="History &amp; War", F2294="Economy &amp; Educational &amp; Science", F2294="Psychology &amp; Spirituality &amp; Esotericism"), "Interesting", "Not interesing")</f>
        <v>Not interesing</v>
      </c>
    </row>
    <row r="2295" spans="1:10" x14ac:dyDescent="0.2">
      <c r="A2295" t="s">
        <v>5189</v>
      </c>
      <c r="B2295" t="s">
        <v>5190</v>
      </c>
      <c r="C2295" s="2">
        <v>149</v>
      </c>
      <c r="D2295" s="2">
        <v>112</v>
      </c>
      <c r="E2295" t="s">
        <v>7027</v>
      </c>
      <c r="F2295" t="s">
        <v>7036</v>
      </c>
      <c r="G2295" s="2">
        <v>37</v>
      </c>
      <c r="H2295" s="11">
        <v>0.24832214765100671</v>
      </c>
      <c r="I2295">
        <v>0</v>
      </c>
      <c r="J2295" t="str">
        <f>IF(OR(F2295="History &amp; War", F2295="Economy &amp; Educational &amp; Science", F2295="Psychology &amp; Spirituality &amp; Esotericism"), "Interesting", "Not interesing")</f>
        <v>Not interesing</v>
      </c>
    </row>
    <row r="2296" spans="1:10" x14ac:dyDescent="0.2">
      <c r="A2296" t="s">
        <v>5191</v>
      </c>
      <c r="B2296" t="s">
        <v>5192</v>
      </c>
      <c r="C2296" s="2">
        <v>149</v>
      </c>
      <c r="D2296" s="2">
        <v>98</v>
      </c>
      <c r="E2296" t="s">
        <v>7029</v>
      </c>
      <c r="F2296" t="s">
        <v>7036</v>
      </c>
      <c r="G2296" s="2">
        <v>51</v>
      </c>
      <c r="H2296" s="11">
        <v>0.34228187919463088</v>
      </c>
      <c r="I2296">
        <v>0</v>
      </c>
      <c r="J2296" t="str">
        <f>IF(OR(F2296="History &amp; War", F2296="Economy &amp; Educational &amp; Science", F2296="Psychology &amp; Spirituality &amp; Esotericism"), "Interesting", "Not interesing")</f>
        <v>Not interesing</v>
      </c>
    </row>
    <row r="2297" spans="1:10" x14ac:dyDescent="0.2">
      <c r="A2297" t="s">
        <v>5193</v>
      </c>
      <c r="B2297" t="s">
        <v>5194</v>
      </c>
      <c r="C2297" s="2">
        <v>312</v>
      </c>
      <c r="D2297" s="2">
        <v>284</v>
      </c>
      <c r="E2297" t="s">
        <v>7027</v>
      </c>
      <c r="F2297" t="s">
        <v>7037</v>
      </c>
      <c r="G2297" s="2">
        <v>28</v>
      </c>
      <c r="H2297" s="11">
        <v>8.9743589743589744E-2</v>
      </c>
      <c r="I2297">
        <v>0</v>
      </c>
      <c r="J2297" t="str">
        <f>IF(OR(F2297="History &amp; War", F2297="Economy &amp; Educational &amp; Science", F2297="Psychology &amp; Spirituality &amp; Esotericism"), "Interesting", "Not interesing")</f>
        <v>Not interesing</v>
      </c>
    </row>
    <row r="2298" spans="1:10" x14ac:dyDescent="0.2">
      <c r="A2298" t="s">
        <v>5195</v>
      </c>
      <c r="B2298" t="s">
        <v>5196</v>
      </c>
      <c r="C2298" s="2">
        <v>402</v>
      </c>
      <c r="D2298" s="2">
        <v>233</v>
      </c>
      <c r="E2298" t="s">
        <v>7027</v>
      </c>
      <c r="F2298" t="s">
        <v>7037</v>
      </c>
      <c r="G2298" s="2">
        <v>169</v>
      </c>
      <c r="H2298" s="11">
        <v>0.42039800995024873</v>
      </c>
      <c r="I2298">
        <v>0</v>
      </c>
      <c r="J2298" t="str">
        <f>IF(OR(F2298="History &amp; War", F2298="Economy &amp; Educational &amp; Science", F2298="Psychology &amp; Spirituality &amp; Esotericism"), "Interesting", "Not interesing")</f>
        <v>Not interesing</v>
      </c>
    </row>
    <row r="2299" spans="1:10" x14ac:dyDescent="0.2">
      <c r="A2299" t="s">
        <v>5197</v>
      </c>
      <c r="B2299" t="s">
        <v>5198</v>
      </c>
      <c r="C2299" s="2">
        <v>312</v>
      </c>
      <c r="D2299" s="2">
        <v>243</v>
      </c>
      <c r="E2299" t="s">
        <v>7027</v>
      </c>
      <c r="F2299" t="s">
        <v>7043</v>
      </c>
      <c r="G2299" s="2">
        <v>69</v>
      </c>
      <c r="H2299" s="11">
        <v>0.22115384615384615</v>
      </c>
      <c r="I2299">
        <v>0</v>
      </c>
      <c r="J2299" t="str">
        <f>IF(OR(F2299="History &amp; War", F2299="Economy &amp; Educational &amp; Science", F2299="Psychology &amp; Spirituality &amp; Esotericism"), "Interesting", "Not interesing")</f>
        <v>Interesting</v>
      </c>
    </row>
    <row r="2300" spans="1:10" x14ac:dyDescent="0.2">
      <c r="A2300" t="s">
        <v>5201</v>
      </c>
      <c r="B2300" t="s">
        <v>5202</v>
      </c>
      <c r="C2300" s="2">
        <v>533</v>
      </c>
      <c r="D2300" s="2">
        <v>400</v>
      </c>
      <c r="E2300" t="s">
        <v>7029</v>
      </c>
      <c r="F2300" t="s">
        <v>7041</v>
      </c>
      <c r="G2300" s="2">
        <v>133</v>
      </c>
      <c r="H2300" s="11">
        <v>0.24953095684803001</v>
      </c>
      <c r="I2300">
        <v>0</v>
      </c>
      <c r="J2300" t="str">
        <f>IF(OR(F2300="History &amp; War", F2300="Economy &amp; Educational &amp; Science", F2300="Psychology &amp; Spirituality &amp; Esotericism"), "Interesting", "Not interesing")</f>
        <v>Interesting</v>
      </c>
    </row>
    <row r="2301" spans="1:10" x14ac:dyDescent="0.2">
      <c r="A2301" t="s">
        <v>5203</v>
      </c>
      <c r="B2301" t="s">
        <v>5204</v>
      </c>
      <c r="C2301" s="2">
        <v>294</v>
      </c>
      <c r="D2301" s="2">
        <v>168</v>
      </c>
      <c r="E2301" t="s">
        <v>7027</v>
      </c>
      <c r="F2301" t="s">
        <v>7037</v>
      </c>
      <c r="G2301" s="2">
        <v>126</v>
      </c>
      <c r="H2301" s="11">
        <v>0.42857142857142855</v>
      </c>
      <c r="I2301">
        <v>0</v>
      </c>
      <c r="J2301" t="str">
        <f>IF(OR(F2301="History &amp; War", F2301="Economy &amp; Educational &amp; Science", F2301="Psychology &amp; Spirituality &amp; Esotericism"), "Interesting", "Not interesing")</f>
        <v>Not interesing</v>
      </c>
    </row>
    <row r="2302" spans="1:10" x14ac:dyDescent="0.2">
      <c r="A2302" t="s">
        <v>5207</v>
      </c>
      <c r="B2302" t="s">
        <v>5208</v>
      </c>
      <c r="C2302" s="2">
        <v>790</v>
      </c>
      <c r="D2302" s="2">
        <v>561</v>
      </c>
      <c r="E2302" t="s">
        <v>7029</v>
      </c>
      <c r="F2302" t="s">
        <v>7043</v>
      </c>
      <c r="G2302" s="2">
        <v>229</v>
      </c>
      <c r="H2302" s="11">
        <v>0.28987341772151898</v>
      </c>
      <c r="I2302">
        <v>0</v>
      </c>
      <c r="J2302" t="str">
        <f>IF(OR(F2302="History &amp; War", F2302="Economy &amp; Educational &amp; Science", F2302="Psychology &amp; Spirituality &amp; Esotericism"), "Interesting", "Not interesing")</f>
        <v>Interesting</v>
      </c>
    </row>
    <row r="2303" spans="1:10" x14ac:dyDescent="0.2">
      <c r="A2303" t="s">
        <v>5209</v>
      </c>
      <c r="B2303" t="s">
        <v>2270</v>
      </c>
      <c r="C2303" s="2">
        <v>294</v>
      </c>
      <c r="D2303" s="2">
        <v>200</v>
      </c>
      <c r="E2303" t="s">
        <v>7027</v>
      </c>
      <c r="F2303" t="s">
        <v>7037</v>
      </c>
      <c r="G2303" s="2">
        <v>94</v>
      </c>
      <c r="H2303" s="11">
        <v>0.31972789115646261</v>
      </c>
      <c r="I2303">
        <v>0</v>
      </c>
      <c r="J2303" t="str">
        <f>IF(OR(F2303="History &amp; War", F2303="Economy &amp; Educational &amp; Science", F2303="Psychology &amp; Spirituality &amp; Esotericism"), "Interesting", "Not interesing")</f>
        <v>Not interesing</v>
      </c>
    </row>
    <row r="2304" spans="1:10" x14ac:dyDescent="0.2">
      <c r="A2304" t="s">
        <v>5212</v>
      </c>
      <c r="B2304" t="s">
        <v>5213</v>
      </c>
      <c r="C2304" s="2">
        <v>199</v>
      </c>
      <c r="D2304" s="2">
        <v>143</v>
      </c>
      <c r="E2304" t="s">
        <v>7029</v>
      </c>
      <c r="F2304" t="s">
        <v>7041</v>
      </c>
      <c r="G2304" s="2">
        <v>56</v>
      </c>
      <c r="H2304" s="11">
        <v>0.28140703517587939</v>
      </c>
      <c r="I2304">
        <v>0</v>
      </c>
      <c r="J2304" t="str">
        <f>IF(OR(F2304="History &amp; War", F2304="Economy &amp; Educational &amp; Science", F2304="Psychology &amp; Spirituality &amp; Esotericism"), "Interesting", "Not interesing")</f>
        <v>Interesting</v>
      </c>
    </row>
    <row r="2305" spans="1:10" x14ac:dyDescent="0.2">
      <c r="A2305" t="s">
        <v>5214</v>
      </c>
      <c r="B2305" t="s">
        <v>5215</v>
      </c>
      <c r="C2305" s="2">
        <v>590</v>
      </c>
      <c r="D2305" s="2">
        <v>490</v>
      </c>
      <c r="E2305" t="s">
        <v>7029</v>
      </c>
      <c r="F2305" t="s">
        <v>7043</v>
      </c>
      <c r="G2305" s="2">
        <v>100</v>
      </c>
      <c r="H2305" s="11">
        <v>0.16949152542372881</v>
      </c>
      <c r="I2305">
        <v>0</v>
      </c>
      <c r="J2305" t="str">
        <f>IF(OR(F2305="History &amp; War", F2305="Economy &amp; Educational &amp; Science", F2305="Psychology &amp; Spirituality &amp; Esotericism"), "Interesting", "Not interesing")</f>
        <v>Interesting</v>
      </c>
    </row>
    <row r="2306" spans="1:10" x14ac:dyDescent="0.2">
      <c r="A2306" t="s">
        <v>5216</v>
      </c>
      <c r="B2306" t="s">
        <v>5217</v>
      </c>
      <c r="C2306" s="2">
        <v>1584</v>
      </c>
      <c r="D2306" s="2">
        <v>1251</v>
      </c>
      <c r="E2306" t="s">
        <v>7029</v>
      </c>
      <c r="F2306" t="s">
        <v>7042</v>
      </c>
      <c r="G2306" s="2">
        <v>333</v>
      </c>
      <c r="H2306" s="11">
        <v>0.21022727272727273</v>
      </c>
      <c r="I2306">
        <v>0</v>
      </c>
      <c r="J2306" t="str">
        <f>IF(OR(F2306="History &amp; War", F2306="Economy &amp; Educational &amp; Science", F2306="Psychology &amp; Spirituality &amp; Esotericism"), "Interesting", "Not interesing")</f>
        <v>Not interesing</v>
      </c>
    </row>
    <row r="2307" spans="1:10" x14ac:dyDescent="0.2">
      <c r="A2307" t="s">
        <v>5218</v>
      </c>
      <c r="B2307" t="s">
        <v>5219</v>
      </c>
      <c r="C2307" s="2">
        <v>259</v>
      </c>
      <c r="D2307" s="2">
        <v>174</v>
      </c>
      <c r="E2307" t="s">
        <v>7027</v>
      </c>
      <c r="F2307" t="s">
        <v>7036</v>
      </c>
      <c r="G2307" s="2">
        <v>85</v>
      </c>
      <c r="H2307" s="11">
        <v>0.3281853281853282</v>
      </c>
      <c r="I2307">
        <v>0</v>
      </c>
      <c r="J2307" t="str">
        <f>IF(OR(F2307="History &amp; War", F2307="Economy &amp; Educational &amp; Science", F2307="Psychology &amp; Spirituality &amp; Esotericism"), "Interesting", "Not interesing")</f>
        <v>Not interesing</v>
      </c>
    </row>
    <row r="2308" spans="1:10" x14ac:dyDescent="0.2">
      <c r="A2308" t="s">
        <v>5220</v>
      </c>
      <c r="B2308" t="s">
        <v>5221</v>
      </c>
      <c r="C2308" s="2">
        <v>348</v>
      </c>
      <c r="D2308" s="2">
        <v>303</v>
      </c>
      <c r="E2308" t="s">
        <v>7027</v>
      </c>
      <c r="F2308" t="s">
        <v>7042</v>
      </c>
      <c r="G2308" s="2">
        <v>45</v>
      </c>
      <c r="H2308" s="11">
        <v>0.12931034482758622</v>
      </c>
      <c r="I2308">
        <v>0</v>
      </c>
      <c r="J2308" t="str">
        <f>IF(OR(F2308="History &amp; War", F2308="Economy &amp; Educational &amp; Science", F2308="Psychology &amp; Spirituality &amp; Esotericism"), "Interesting", "Not interesing")</f>
        <v>Not interesing</v>
      </c>
    </row>
    <row r="2309" spans="1:10" x14ac:dyDescent="0.2">
      <c r="A2309" t="s">
        <v>5223</v>
      </c>
      <c r="B2309" t="s">
        <v>5224</v>
      </c>
      <c r="C2309" s="2">
        <v>357</v>
      </c>
      <c r="D2309" s="2">
        <v>289</v>
      </c>
      <c r="E2309" t="s">
        <v>7027</v>
      </c>
      <c r="F2309" t="s">
        <v>7037</v>
      </c>
      <c r="G2309" s="2">
        <v>68</v>
      </c>
      <c r="H2309" s="11">
        <v>0.19047619047619047</v>
      </c>
      <c r="I2309">
        <v>0</v>
      </c>
      <c r="J2309" t="str">
        <f>IF(OR(F2309="History &amp; War", F2309="Economy &amp; Educational &amp; Science", F2309="Psychology &amp; Spirituality &amp; Esotericism"), "Interesting", "Not interesing")</f>
        <v>Not interesing</v>
      </c>
    </row>
    <row r="2310" spans="1:10" x14ac:dyDescent="0.2">
      <c r="A2310" t="s">
        <v>5225</v>
      </c>
      <c r="B2310" t="s">
        <v>946</v>
      </c>
      <c r="C2310" s="2">
        <v>312</v>
      </c>
      <c r="D2310" s="2">
        <v>215</v>
      </c>
      <c r="E2310" t="s">
        <v>7027</v>
      </c>
      <c r="F2310" t="s">
        <v>7037</v>
      </c>
      <c r="G2310" s="2">
        <v>97</v>
      </c>
      <c r="H2310" s="11">
        <v>0.3108974358974359</v>
      </c>
      <c r="I2310">
        <v>0</v>
      </c>
      <c r="J2310" t="str">
        <f>IF(OR(F2310="History &amp; War", F2310="Economy &amp; Educational &amp; Science", F2310="Psychology &amp; Spirituality &amp; Esotericism"), "Interesting", "Not interesing")</f>
        <v>Not interesing</v>
      </c>
    </row>
    <row r="2311" spans="1:10" x14ac:dyDescent="0.2">
      <c r="A2311" t="s">
        <v>5226</v>
      </c>
      <c r="B2311" t="s">
        <v>5227</v>
      </c>
      <c r="C2311" s="2">
        <v>429</v>
      </c>
      <c r="D2311" s="2">
        <v>270</v>
      </c>
      <c r="E2311" t="s">
        <v>7027</v>
      </c>
      <c r="F2311" t="s">
        <v>7043</v>
      </c>
      <c r="G2311" s="2">
        <v>159</v>
      </c>
      <c r="H2311" s="11">
        <v>0.37062937062937062</v>
      </c>
      <c r="I2311">
        <v>0</v>
      </c>
      <c r="J2311" t="str">
        <f>IF(OR(F2311="History &amp; War", F2311="Economy &amp; Educational &amp; Science", F2311="Psychology &amp; Spirituality &amp; Esotericism"), "Interesting", "Not interesing")</f>
        <v>Interesting</v>
      </c>
    </row>
    <row r="2312" spans="1:10" x14ac:dyDescent="0.2">
      <c r="A2312" t="s">
        <v>5232</v>
      </c>
      <c r="C2312" s="2">
        <v>1475</v>
      </c>
      <c r="D2312" s="2">
        <v>1239</v>
      </c>
      <c r="E2312" t="s">
        <v>7027</v>
      </c>
      <c r="F2312" t="s">
        <v>7042</v>
      </c>
      <c r="G2312" s="2">
        <v>236</v>
      </c>
      <c r="H2312" s="11">
        <v>0.16</v>
      </c>
      <c r="I2312">
        <v>0</v>
      </c>
      <c r="J2312" t="str">
        <f>IF(OR(F2312="History &amp; War", F2312="Economy &amp; Educational &amp; Science", F2312="Psychology &amp; Spirituality &amp; Esotericism"), "Interesting", "Not interesing")</f>
        <v>Not interesing</v>
      </c>
    </row>
    <row r="2313" spans="1:10" x14ac:dyDescent="0.2">
      <c r="A2313" t="s">
        <v>5234</v>
      </c>
      <c r="B2313" t="s">
        <v>5235</v>
      </c>
      <c r="C2313" s="2">
        <v>294</v>
      </c>
      <c r="D2313" s="2">
        <v>188</v>
      </c>
      <c r="E2313" t="s">
        <v>7027</v>
      </c>
      <c r="F2313" t="s">
        <v>7037</v>
      </c>
      <c r="G2313" s="2">
        <v>106</v>
      </c>
      <c r="H2313" s="11">
        <v>0.36054421768707484</v>
      </c>
      <c r="I2313">
        <v>0</v>
      </c>
      <c r="J2313" t="str">
        <f>IF(OR(F2313="History &amp; War", F2313="Economy &amp; Educational &amp; Science", F2313="Psychology &amp; Spirituality &amp; Esotericism"), "Interesting", "Not interesing")</f>
        <v>Not interesing</v>
      </c>
    </row>
    <row r="2314" spans="1:10" x14ac:dyDescent="0.2">
      <c r="A2314" t="s">
        <v>5236</v>
      </c>
      <c r="B2314" t="s">
        <v>2216</v>
      </c>
      <c r="C2314" s="2">
        <v>179</v>
      </c>
      <c r="D2314" s="2">
        <v>104</v>
      </c>
      <c r="E2314" t="s">
        <v>7029</v>
      </c>
      <c r="F2314" t="s">
        <v>7036</v>
      </c>
      <c r="G2314" s="2">
        <v>75</v>
      </c>
      <c r="H2314" s="11">
        <v>0.41899441340782123</v>
      </c>
      <c r="I2314">
        <v>0</v>
      </c>
      <c r="J2314" t="str">
        <f>IF(OR(F2314="History &amp; War", F2314="Economy &amp; Educational &amp; Science", F2314="Psychology &amp; Spirituality &amp; Esotericism"), "Interesting", "Not interesing")</f>
        <v>Not interesing</v>
      </c>
    </row>
    <row r="2315" spans="1:10" x14ac:dyDescent="0.2">
      <c r="A2315" t="s">
        <v>5237</v>
      </c>
      <c r="B2315" t="s">
        <v>5238</v>
      </c>
      <c r="C2315" s="2">
        <v>886</v>
      </c>
      <c r="D2315" s="2">
        <v>700</v>
      </c>
      <c r="E2315" t="s">
        <v>7029</v>
      </c>
      <c r="F2315" t="s">
        <v>7043</v>
      </c>
      <c r="G2315" s="2">
        <v>186</v>
      </c>
      <c r="H2315" s="11">
        <v>0.20993227990970656</v>
      </c>
      <c r="I2315">
        <v>0</v>
      </c>
      <c r="J2315" t="str">
        <f>IF(OR(F2315="History &amp; War", F2315="Economy &amp; Educational &amp; Science", F2315="Psychology &amp; Spirituality &amp; Esotericism"), "Interesting", "Not interesing")</f>
        <v>Interesting</v>
      </c>
    </row>
    <row r="2316" spans="1:10" x14ac:dyDescent="0.2">
      <c r="A2316" t="s">
        <v>5239</v>
      </c>
      <c r="B2316" t="s">
        <v>5240</v>
      </c>
      <c r="C2316" s="2">
        <v>312</v>
      </c>
      <c r="D2316" s="2">
        <v>225</v>
      </c>
      <c r="E2316" t="s">
        <v>7029</v>
      </c>
      <c r="F2316" t="s">
        <v>7045</v>
      </c>
      <c r="G2316" s="2">
        <v>87</v>
      </c>
      <c r="H2316" s="11">
        <v>0.27884615384615385</v>
      </c>
      <c r="I2316">
        <v>0</v>
      </c>
      <c r="J2316" t="str">
        <f>IF(OR(F2316="History &amp; War", F2316="Economy &amp; Educational &amp; Science", F2316="Psychology &amp; Spirituality &amp; Esotericism"), "Interesting", "Not interesing")</f>
        <v>Not interesing</v>
      </c>
    </row>
    <row r="2317" spans="1:10" x14ac:dyDescent="0.2">
      <c r="A2317" t="s">
        <v>5241</v>
      </c>
      <c r="B2317" t="s">
        <v>5242</v>
      </c>
      <c r="C2317" s="2">
        <v>402</v>
      </c>
      <c r="D2317" s="2">
        <v>350</v>
      </c>
      <c r="E2317" t="s">
        <v>7027</v>
      </c>
      <c r="F2317" t="s">
        <v>7039</v>
      </c>
      <c r="G2317" s="2">
        <v>52</v>
      </c>
      <c r="H2317" s="11">
        <v>0.12935323383084577</v>
      </c>
      <c r="I2317">
        <v>0</v>
      </c>
      <c r="J2317" t="str">
        <f>IF(OR(F2317="History &amp; War", F2317="Economy &amp; Educational &amp; Science", F2317="Psychology &amp; Spirituality &amp; Esotericism"), "Interesting", "Not interesing")</f>
        <v>Not interesing</v>
      </c>
    </row>
    <row r="2318" spans="1:10" x14ac:dyDescent="0.2">
      <c r="A2318" t="s">
        <v>5243</v>
      </c>
      <c r="B2318" t="s">
        <v>5244</v>
      </c>
      <c r="C2318" s="2">
        <v>357</v>
      </c>
      <c r="D2318" s="2">
        <v>257</v>
      </c>
      <c r="E2318" t="s">
        <v>7027</v>
      </c>
      <c r="F2318" t="s">
        <v>7041</v>
      </c>
      <c r="G2318" s="2">
        <v>100</v>
      </c>
      <c r="H2318" s="11">
        <v>0.28011204481792717</v>
      </c>
      <c r="I2318">
        <v>0</v>
      </c>
      <c r="J2318" t="str">
        <f>IF(OR(F2318="History &amp; War", F2318="Economy &amp; Educational &amp; Science", F2318="Psychology &amp; Spirituality &amp; Esotericism"), "Interesting", "Not interesing")</f>
        <v>Interesting</v>
      </c>
    </row>
    <row r="2319" spans="1:10" x14ac:dyDescent="0.2">
      <c r="A2319" t="s">
        <v>5245</v>
      </c>
      <c r="B2319" t="s">
        <v>5246</v>
      </c>
      <c r="C2319" s="2">
        <v>402</v>
      </c>
      <c r="D2319" s="2">
        <v>334</v>
      </c>
      <c r="E2319" t="s">
        <v>7029</v>
      </c>
      <c r="F2319" t="s">
        <v>7043</v>
      </c>
      <c r="G2319" s="2">
        <v>68</v>
      </c>
      <c r="H2319" s="11">
        <v>0.1691542288557214</v>
      </c>
      <c r="I2319">
        <v>0</v>
      </c>
      <c r="J2319" t="str">
        <f>IF(OR(F2319="History &amp; War", F2319="Economy &amp; Educational &amp; Science", F2319="Psychology &amp; Spirituality &amp; Esotericism"), "Interesting", "Not interesing")</f>
        <v>Interesting</v>
      </c>
    </row>
    <row r="2320" spans="1:10" x14ac:dyDescent="0.2">
      <c r="A2320" t="s">
        <v>5247</v>
      </c>
      <c r="B2320" t="s">
        <v>5248</v>
      </c>
      <c r="C2320" s="2">
        <v>295</v>
      </c>
      <c r="D2320" s="2">
        <v>209</v>
      </c>
      <c r="E2320" t="s">
        <v>7027</v>
      </c>
      <c r="F2320" t="s">
        <v>7037</v>
      </c>
      <c r="G2320" s="2">
        <v>86</v>
      </c>
      <c r="H2320" s="11">
        <v>0.29152542372881357</v>
      </c>
      <c r="I2320">
        <v>0</v>
      </c>
      <c r="J2320" t="str">
        <f>IF(OR(F2320="History &amp; War", F2320="Economy &amp; Educational &amp; Science", F2320="Psychology &amp; Spirituality &amp; Esotericism"), "Interesting", "Not interesing")</f>
        <v>Not interesing</v>
      </c>
    </row>
    <row r="2321" spans="1:10" x14ac:dyDescent="0.2">
      <c r="A2321" t="s">
        <v>5250</v>
      </c>
      <c r="B2321" t="s">
        <v>5251</v>
      </c>
      <c r="C2321" s="2">
        <v>330</v>
      </c>
      <c r="D2321" s="2">
        <v>165</v>
      </c>
      <c r="E2321" t="s">
        <v>7027</v>
      </c>
      <c r="F2321" t="s">
        <v>7037</v>
      </c>
      <c r="G2321" s="2">
        <v>165</v>
      </c>
      <c r="H2321" s="11">
        <v>0.5</v>
      </c>
      <c r="I2321">
        <v>0</v>
      </c>
      <c r="J2321" t="str">
        <f>IF(OR(F2321="History &amp; War", F2321="Economy &amp; Educational &amp; Science", F2321="Psychology &amp; Spirituality &amp; Esotericism"), "Interesting", "Not interesing")</f>
        <v>Not interesing</v>
      </c>
    </row>
    <row r="2322" spans="1:10" x14ac:dyDescent="0.2">
      <c r="A2322" t="s">
        <v>5252</v>
      </c>
      <c r="B2322" t="s">
        <v>3634</v>
      </c>
      <c r="C2322" s="2">
        <v>99</v>
      </c>
      <c r="D2322" s="2">
        <v>56</v>
      </c>
      <c r="E2322" t="s">
        <v>7027</v>
      </c>
      <c r="F2322" t="s">
        <v>7037</v>
      </c>
      <c r="G2322" s="2">
        <v>43</v>
      </c>
      <c r="H2322" s="11">
        <v>0.43434343434343436</v>
      </c>
      <c r="I2322">
        <v>0</v>
      </c>
      <c r="J2322" t="str">
        <f>IF(OR(F2322="History &amp; War", F2322="Economy &amp; Educational &amp; Science", F2322="Psychology &amp; Spirituality &amp; Esotericism"), "Interesting", "Not interesing")</f>
        <v>Not interesing</v>
      </c>
    </row>
    <row r="2323" spans="1:10" x14ac:dyDescent="0.2">
      <c r="A2323" t="s">
        <v>5253</v>
      </c>
      <c r="B2323" t="s">
        <v>5254</v>
      </c>
      <c r="C2323" s="2">
        <v>311</v>
      </c>
      <c r="D2323" s="2">
        <v>252</v>
      </c>
      <c r="E2323" t="s">
        <v>7027</v>
      </c>
      <c r="F2323" t="s">
        <v>7043</v>
      </c>
      <c r="G2323" s="2">
        <v>59</v>
      </c>
      <c r="H2323" s="11">
        <v>0.18971061093247588</v>
      </c>
      <c r="I2323">
        <v>0</v>
      </c>
      <c r="J2323" t="str">
        <f>IF(OR(F2323="History &amp; War", F2323="Economy &amp; Educational &amp; Science", F2323="Psychology &amp; Spirituality &amp; Esotericism"), "Interesting", "Not interesing")</f>
        <v>Interesting</v>
      </c>
    </row>
    <row r="2324" spans="1:10" x14ac:dyDescent="0.2">
      <c r="A2324" t="s">
        <v>5255</v>
      </c>
      <c r="B2324" t="s">
        <v>3305</v>
      </c>
      <c r="C2324" s="2">
        <v>299</v>
      </c>
      <c r="D2324" s="2">
        <v>251</v>
      </c>
      <c r="E2324" t="s">
        <v>7027</v>
      </c>
      <c r="F2324" t="s">
        <v>7039</v>
      </c>
      <c r="G2324" s="2">
        <v>48</v>
      </c>
      <c r="H2324" s="11">
        <v>0.16053511705685619</v>
      </c>
      <c r="I2324">
        <v>0</v>
      </c>
      <c r="J2324" t="str">
        <f>IF(OR(F2324="History &amp; War", F2324="Economy &amp; Educational &amp; Science", F2324="Psychology &amp; Spirituality &amp; Esotericism"), "Interesting", "Not interesing")</f>
        <v>Not interesing</v>
      </c>
    </row>
    <row r="2325" spans="1:10" x14ac:dyDescent="0.2">
      <c r="A2325" t="s">
        <v>5256</v>
      </c>
      <c r="B2325" t="s">
        <v>2216</v>
      </c>
      <c r="C2325" s="2">
        <v>149</v>
      </c>
      <c r="D2325" s="2">
        <v>112</v>
      </c>
      <c r="E2325" t="s">
        <v>7027</v>
      </c>
      <c r="F2325" t="s">
        <v>7045</v>
      </c>
      <c r="G2325" s="2">
        <v>37</v>
      </c>
      <c r="H2325" s="11">
        <v>0.24832214765100671</v>
      </c>
      <c r="I2325">
        <v>0</v>
      </c>
      <c r="J2325" t="str">
        <f>IF(OR(F2325="History &amp; War", F2325="Economy &amp; Educational &amp; Science", F2325="Psychology &amp; Spirituality &amp; Esotericism"), "Interesting", "Not interesing")</f>
        <v>Not interesing</v>
      </c>
    </row>
    <row r="2326" spans="1:10" x14ac:dyDescent="0.2">
      <c r="A2326" t="s">
        <v>5257</v>
      </c>
      <c r="B2326" t="s">
        <v>5258</v>
      </c>
      <c r="C2326" s="2">
        <v>199</v>
      </c>
      <c r="D2326" s="2">
        <v>161</v>
      </c>
      <c r="E2326" t="s">
        <v>7027</v>
      </c>
      <c r="F2326" t="s">
        <v>7042</v>
      </c>
      <c r="G2326" s="2">
        <v>38</v>
      </c>
      <c r="H2326" s="11">
        <v>0.19095477386934673</v>
      </c>
      <c r="I2326">
        <v>0</v>
      </c>
      <c r="J2326" t="str">
        <f>IF(OR(F2326="History &amp; War", F2326="Economy &amp; Educational &amp; Science", F2326="Psychology &amp; Spirituality &amp; Esotericism"), "Interesting", "Not interesing")</f>
        <v>Not interesing</v>
      </c>
    </row>
    <row r="2327" spans="1:10" x14ac:dyDescent="0.2">
      <c r="A2327" t="s">
        <v>5259</v>
      </c>
      <c r="B2327" t="s">
        <v>5260</v>
      </c>
      <c r="C2327" s="2">
        <v>399</v>
      </c>
      <c r="D2327" s="2">
        <v>275</v>
      </c>
      <c r="E2327" t="s">
        <v>7027</v>
      </c>
      <c r="F2327" t="s">
        <v>7041</v>
      </c>
      <c r="G2327" s="2">
        <v>124</v>
      </c>
      <c r="H2327" s="11">
        <v>0.31077694235588971</v>
      </c>
      <c r="I2327">
        <v>0</v>
      </c>
      <c r="J2327" t="str">
        <f>IF(OR(F2327="History &amp; War", F2327="Economy &amp; Educational &amp; Science", F2327="Psychology &amp; Spirituality &amp; Esotericism"), "Interesting", "Not interesing")</f>
        <v>Interesting</v>
      </c>
    </row>
    <row r="2328" spans="1:10" x14ac:dyDescent="0.2">
      <c r="A2328" t="s">
        <v>5261</v>
      </c>
      <c r="C2328" s="2">
        <v>769</v>
      </c>
      <c r="D2328" s="2">
        <v>623</v>
      </c>
      <c r="E2328" t="s">
        <v>7029</v>
      </c>
      <c r="F2328" t="s">
        <v>7039</v>
      </c>
      <c r="G2328" s="2">
        <v>146</v>
      </c>
      <c r="H2328" s="11">
        <v>0.18985695708712613</v>
      </c>
      <c r="I2328">
        <v>0</v>
      </c>
      <c r="J2328" t="str">
        <f>IF(OR(F2328="History &amp; War", F2328="Economy &amp; Educational &amp; Science", F2328="Psychology &amp; Spirituality &amp; Esotericism"), "Interesting", "Not interesing")</f>
        <v>Not interesing</v>
      </c>
    </row>
    <row r="2329" spans="1:10" x14ac:dyDescent="0.2">
      <c r="A2329" t="s">
        <v>5262</v>
      </c>
      <c r="B2329" t="s">
        <v>5263</v>
      </c>
      <c r="C2329" s="2">
        <v>294</v>
      </c>
      <c r="D2329" s="2">
        <v>273</v>
      </c>
      <c r="E2329" t="s">
        <v>7027</v>
      </c>
      <c r="F2329" t="s">
        <v>7043</v>
      </c>
      <c r="G2329" s="2">
        <v>21</v>
      </c>
      <c r="H2329" s="11">
        <v>7.1428571428571425E-2</v>
      </c>
      <c r="I2329">
        <v>0</v>
      </c>
      <c r="J2329" t="str">
        <f>IF(OR(F2329="History &amp; War", F2329="Economy &amp; Educational &amp; Science", F2329="Psychology &amp; Spirituality &amp; Esotericism"), "Interesting", "Not interesing")</f>
        <v>Interesting</v>
      </c>
    </row>
    <row r="2330" spans="1:10" x14ac:dyDescent="0.2">
      <c r="A2330" t="s">
        <v>5264</v>
      </c>
      <c r="B2330" t="s">
        <v>5265</v>
      </c>
      <c r="C2330" s="2">
        <v>152</v>
      </c>
      <c r="D2330" s="2">
        <v>116</v>
      </c>
      <c r="E2330" t="s">
        <v>7027</v>
      </c>
      <c r="F2330" t="s">
        <v>7041</v>
      </c>
      <c r="G2330" s="2">
        <v>36</v>
      </c>
      <c r="H2330" s="11">
        <v>0.23684210526315788</v>
      </c>
      <c r="I2330">
        <v>0</v>
      </c>
      <c r="J2330" t="str">
        <f>IF(OR(F2330="History &amp; War", F2330="Economy &amp; Educational &amp; Science", F2330="Psychology &amp; Spirituality &amp; Esotericism"), "Interesting", "Not interesing")</f>
        <v>Interesting</v>
      </c>
    </row>
    <row r="2331" spans="1:10" x14ac:dyDescent="0.2">
      <c r="A2331" t="s">
        <v>5266</v>
      </c>
      <c r="B2331" t="s">
        <v>5267</v>
      </c>
      <c r="C2331" s="2">
        <v>618</v>
      </c>
      <c r="D2331" s="2">
        <v>550</v>
      </c>
      <c r="E2331" t="s">
        <v>7029</v>
      </c>
      <c r="F2331" t="s">
        <v>7043</v>
      </c>
      <c r="G2331" s="2">
        <v>68</v>
      </c>
      <c r="H2331" s="11">
        <v>0.11003236245954692</v>
      </c>
      <c r="I2331">
        <v>0</v>
      </c>
      <c r="J2331" t="str">
        <f>IF(OR(F2331="History &amp; War", F2331="Economy &amp; Educational &amp; Science", F2331="Psychology &amp; Spirituality &amp; Esotericism"), "Interesting", "Not interesing")</f>
        <v>Interesting</v>
      </c>
    </row>
    <row r="2332" spans="1:10" x14ac:dyDescent="0.2">
      <c r="A2332" t="s">
        <v>5268</v>
      </c>
      <c r="B2332" t="s">
        <v>3309</v>
      </c>
      <c r="C2332" s="2">
        <v>232</v>
      </c>
      <c r="D2332" s="2">
        <v>206</v>
      </c>
      <c r="E2332" t="s">
        <v>7027</v>
      </c>
      <c r="F2332" t="s">
        <v>7039</v>
      </c>
      <c r="G2332" s="2">
        <v>26</v>
      </c>
      <c r="H2332" s="11">
        <v>0.11206896551724138</v>
      </c>
      <c r="I2332">
        <v>0</v>
      </c>
      <c r="J2332" t="str">
        <f>IF(OR(F2332="History &amp; War", F2332="Economy &amp; Educational &amp; Science", F2332="Psychology &amp; Spirituality &amp; Esotericism"), "Interesting", "Not interesing")</f>
        <v>Not interesing</v>
      </c>
    </row>
    <row r="2333" spans="1:10" x14ac:dyDescent="0.2">
      <c r="A2333" t="s">
        <v>5269</v>
      </c>
      <c r="B2333" t="s">
        <v>2226</v>
      </c>
      <c r="C2333" s="2">
        <v>268</v>
      </c>
      <c r="D2333" s="2">
        <v>121</v>
      </c>
      <c r="E2333" t="s">
        <v>7027</v>
      </c>
      <c r="F2333" t="s">
        <v>7038</v>
      </c>
      <c r="G2333" s="2">
        <v>147</v>
      </c>
      <c r="H2333" s="11">
        <v>0.54850746268656714</v>
      </c>
      <c r="I2333">
        <v>0</v>
      </c>
      <c r="J2333" t="str">
        <f>IF(OR(F2333="History &amp; War", F2333="Economy &amp; Educational &amp; Science", F2333="Psychology &amp; Spirituality &amp; Esotericism"), "Interesting", "Not interesing")</f>
        <v>Not interesing</v>
      </c>
    </row>
    <row r="2334" spans="1:10" x14ac:dyDescent="0.2">
      <c r="A2334" t="s">
        <v>5272</v>
      </c>
      <c r="B2334" t="s">
        <v>5273</v>
      </c>
      <c r="C2334" s="2">
        <v>384</v>
      </c>
      <c r="D2334" s="2">
        <v>319</v>
      </c>
      <c r="E2334" t="s">
        <v>7027</v>
      </c>
      <c r="F2334" t="s">
        <v>7043</v>
      </c>
      <c r="G2334" s="2">
        <v>65</v>
      </c>
      <c r="H2334" s="11">
        <v>0.16927083333333334</v>
      </c>
      <c r="I2334">
        <v>0</v>
      </c>
      <c r="J2334" t="str">
        <f>IF(OR(F2334="History &amp; War", F2334="Economy &amp; Educational &amp; Science", F2334="Psychology &amp; Spirituality &amp; Esotericism"), "Interesting", "Not interesing")</f>
        <v>Interesting</v>
      </c>
    </row>
    <row r="2335" spans="1:10" x14ac:dyDescent="0.2">
      <c r="A2335" t="s">
        <v>5274</v>
      </c>
      <c r="B2335" t="s">
        <v>3309</v>
      </c>
      <c r="C2335" s="2">
        <v>232</v>
      </c>
      <c r="D2335" s="2">
        <v>172</v>
      </c>
      <c r="E2335" t="s">
        <v>7027</v>
      </c>
      <c r="F2335" t="s">
        <v>7039</v>
      </c>
      <c r="G2335" s="2">
        <v>60</v>
      </c>
      <c r="H2335" s="11">
        <v>0.25862068965517243</v>
      </c>
      <c r="I2335">
        <v>0</v>
      </c>
      <c r="J2335" t="str">
        <f>IF(OR(F2335="History &amp; War", F2335="Economy &amp; Educational &amp; Science", F2335="Psychology &amp; Spirituality &amp; Esotericism"), "Interesting", "Not interesing")</f>
        <v>Not interesing</v>
      </c>
    </row>
    <row r="2336" spans="1:10" x14ac:dyDescent="0.2">
      <c r="A2336" t="s">
        <v>5275</v>
      </c>
      <c r="B2336" t="s">
        <v>2226</v>
      </c>
      <c r="C2336" s="2">
        <v>268</v>
      </c>
      <c r="D2336" s="2">
        <v>134</v>
      </c>
      <c r="E2336" t="s">
        <v>7027</v>
      </c>
      <c r="F2336" t="s">
        <v>7038</v>
      </c>
      <c r="G2336" s="2">
        <v>134</v>
      </c>
      <c r="H2336" s="11">
        <v>0.5</v>
      </c>
      <c r="I2336">
        <v>0</v>
      </c>
      <c r="J2336" t="str">
        <f>IF(OR(F2336="History &amp; War", F2336="Economy &amp; Educational &amp; Science", F2336="Psychology &amp; Spirituality &amp; Esotericism"), "Interesting", "Not interesing")</f>
        <v>Not interesing</v>
      </c>
    </row>
    <row r="2337" spans="1:10" x14ac:dyDescent="0.2">
      <c r="A2337" t="s">
        <v>5276</v>
      </c>
      <c r="B2337" t="s">
        <v>3634</v>
      </c>
      <c r="C2337" s="2">
        <v>99</v>
      </c>
      <c r="D2337" s="2">
        <v>66</v>
      </c>
      <c r="E2337" t="s">
        <v>7027</v>
      </c>
      <c r="F2337" t="s">
        <v>7037</v>
      </c>
      <c r="G2337" s="2">
        <v>33</v>
      </c>
      <c r="H2337" s="11">
        <v>0.33333333333333331</v>
      </c>
      <c r="I2337">
        <v>0</v>
      </c>
      <c r="J2337" t="str">
        <f>IF(OR(F2337="History &amp; War", F2337="Economy &amp; Educational &amp; Science", F2337="Psychology &amp; Spirituality &amp; Esotericism"), "Interesting", "Not interesing")</f>
        <v>Not interesing</v>
      </c>
    </row>
    <row r="2338" spans="1:10" x14ac:dyDescent="0.2">
      <c r="A2338" t="s">
        <v>5279</v>
      </c>
      <c r="B2338" t="s">
        <v>5280</v>
      </c>
      <c r="C2338" s="2">
        <v>357</v>
      </c>
      <c r="D2338" s="2">
        <v>321</v>
      </c>
      <c r="E2338" t="s">
        <v>7027</v>
      </c>
      <c r="F2338" t="s">
        <v>7043</v>
      </c>
      <c r="G2338" s="2">
        <v>36</v>
      </c>
      <c r="H2338" s="11">
        <v>0.10084033613445378</v>
      </c>
      <c r="I2338">
        <v>0</v>
      </c>
      <c r="J2338" t="str">
        <f>IF(OR(F2338="History &amp; War", F2338="Economy &amp; Educational &amp; Science", F2338="Psychology &amp; Spirituality &amp; Esotericism"), "Interesting", "Not interesing")</f>
        <v>Interesting</v>
      </c>
    </row>
    <row r="2339" spans="1:10" x14ac:dyDescent="0.2">
      <c r="A2339" t="s">
        <v>5281</v>
      </c>
      <c r="B2339" t="s">
        <v>5282</v>
      </c>
      <c r="C2339" s="2">
        <v>268</v>
      </c>
      <c r="D2339" s="2">
        <v>185</v>
      </c>
      <c r="E2339" t="s">
        <v>7027</v>
      </c>
      <c r="F2339" t="s">
        <v>7037</v>
      </c>
      <c r="G2339" s="2">
        <v>83</v>
      </c>
      <c r="H2339" s="11">
        <v>0.30970149253731344</v>
      </c>
      <c r="I2339">
        <v>0</v>
      </c>
      <c r="J2339" t="str">
        <f>IF(OR(F2339="History &amp; War", F2339="Economy &amp; Educational &amp; Science", F2339="Psychology &amp; Spirituality &amp; Esotericism"), "Interesting", "Not interesing")</f>
        <v>Not interesing</v>
      </c>
    </row>
    <row r="2340" spans="1:10" x14ac:dyDescent="0.2">
      <c r="A2340" t="s">
        <v>5283</v>
      </c>
      <c r="B2340" t="s">
        <v>2216</v>
      </c>
      <c r="C2340" s="2">
        <v>169</v>
      </c>
      <c r="D2340" s="2">
        <v>149</v>
      </c>
      <c r="E2340" t="s">
        <v>7029</v>
      </c>
      <c r="F2340" t="s">
        <v>7043</v>
      </c>
      <c r="G2340" s="2">
        <v>20</v>
      </c>
      <c r="H2340" s="11">
        <v>0.11834319526627218</v>
      </c>
      <c r="I2340">
        <v>0</v>
      </c>
      <c r="J2340" t="str">
        <f>IF(OR(F2340="History &amp; War", F2340="Economy &amp; Educational &amp; Science", F2340="Psychology &amp; Spirituality &amp; Esotericism"), "Interesting", "Not interesing")</f>
        <v>Interesting</v>
      </c>
    </row>
    <row r="2341" spans="1:10" x14ac:dyDescent="0.2">
      <c r="A2341" t="s">
        <v>5284</v>
      </c>
      <c r="B2341" t="s">
        <v>3309</v>
      </c>
      <c r="C2341" s="2">
        <v>223</v>
      </c>
      <c r="D2341" s="2">
        <v>140</v>
      </c>
      <c r="E2341" t="s">
        <v>7027</v>
      </c>
      <c r="F2341" t="s">
        <v>7039</v>
      </c>
      <c r="G2341" s="2">
        <v>83</v>
      </c>
      <c r="H2341" s="11">
        <v>0.37219730941704038</v>
      </c>
      <c r="I2341">
        <v>0</v>
      </c>
      <c r="J2341" t="str">
        <f>IF(OR(F2341="History &amp; War", F2341="Economy &amp; Educational &amp; Science", F2341="Psychology &amp; Spirituality &amp; Esotericism"), "Interesting", "Not interesing")</f>
        <v>Not interesing</v>
      </c>
    </row>
    <row r="2342" spans="1:10" x14ac:dyDescent="0.2">
      <c r="A2342" t="s">
        <v>5285</v>
      </c>
      <c r="B2342" t="s">
        <v>2272</v>
      </c>
      <c r="C2342" s="2">
        <v>399</v>
      </c>
      <c r="D2342" s="2">
        <v>311</v>
      </c>
      <c r="E2342" t="s">
        <v>7027</v>
      </c>
      <c r="F2342" t="s">
        <v>7036</v>
      </c>
      <c r="G2342" s="2">
        <v>88</v>
      </c>
      <c r="H2342" s="11">
        <v>0.22055137844611528</v>
      </c>
      <c r="I2342">
        <v>0</v>
      </c>
      <c r="J2342" t="str">
        <f>IF(OR(F2342="History &amp; War", F2342="Economy &amp; Educational &amp; Science", F2342="Psychology &amp; Spirituality &amp; Esotericism"), "Interesting", "Not interesing")</f>
        <v>Not interesing</v>
      </c>
    </row>
    <row r="2343" spans="1:10" x14ac:dyDescent="0.2">
      <c r="A2343" t="s">
        <v>5286</v>
      </c>
      <c r="B2343" t="s">
        <v>5287</v>
      </c>
      <c r="C2343" s="2">
        <v>528</v>
      </c>
      <c r="D2343" s="2">
        <v>433</v>
      </c>
      <c r="E2343" t="s">
        <v>7029</v>
      </c>
      <c r="F2343" t="s">
        <v>7042</v>
      </c>
      <c r="G2343" s="2">
        <v>95</v>
      </c>
      <c r="H2343" s="11">
        <v>0.17992424242424243</v>
      </c>
      <c r="I2343">
        <v>0</v>
      </c>
      <c r="J2343" t="str">
        <f>IF(OR(F2343="History &amp; War", F2343="Economy &amp; Educational &amp; Science", F2343="Psychology &amp; Spirituality &amp; Esotericism"), "Interesting", "Not interesing")</f>
        <v>Not interesing</v>
      </c>
    </row>
    <row r="2344" spans="1:10" x14ac:dyDescent="0.2">
      <c r="A2344" t="s">
        <v>5288</v>
      </c>
      <c r="B2344" t="s">
        <v>5289</v>
      </c>
      <c r="C2344" s="2">
        <v>329</v>
      </c>
      <c r="D2344" s="2">
        <v>283</v>
      </c>
      <c r="E2344" t="s">
        <v>7027</v>
      </c>
      <c r="F2344" t="s">
        <v>7043</v>
      </c>
      <c r="G2344" s="2">
        <v>46</v>
      </c>
      <c r="H2344" s="11">
        <v>0.1398176291793313</v>
      </c>
      <c r="I2344">
        <v>0</v>
      </c>
      <c r="J2344" t="str">
        <f>IF(OR(F2344="History &amp; War", F2344="Economy &amp; Educational &amp; Science", F2344="Psychology &amp; Spirituality &amp; Esotericism"), "Interesting", "Not interesing")</f>
        <v>Interesting</v>
      </c>
    </row>
    <row r="2345" spans="1:10" x14ac:dyDescent="0.2">
      <c r="A2345" t="s">
        <v>5290</v>
      </c>
      <c r="B2345" t="s">
        <v>2272</v>
      </c>
      <c r="C2345" s="2">
        <v>269</v>
      </c>
      <c r="D2345" s="2">
        <v>164</v>
      </c>
      <c r="E2345" t="s">
        <v>7027</v>
      </c>
      <c r="F2345" t="s">
        <v>7036</v>
      </c>
      <c r="G2345" s="2">
        <v>105</v>
      </c>
      <c r="H2345" s="11">
        <v>0.3903345724907063</v>
      </c>
      <c r="I2345">
        <v>0</v>
      </c>
      <c r="J2345" t="str">
        <f>IF(OR(F2345="History &amp; War", F2345="Economy &amp; Educational &amp; Science", F2345="Psychology &amp; Spirituality &amp; Esotericism"), "Interesting", "Not interesing")</f>
        <v>Not interesing</v>
      </c>
    </row>
    <row r="2346" spans="1:10" x14ac:dyDescent="0.2">
      <c r="A2346" t="s">
        <v>5294</v>
      </c>
      <c r="B2346" t="s">
        <v>5295</v>
      </c>
      <c r="C2346" s="2">
        <v>399</v>
      </c>
      <c r="D2346" s="2">
        <v>327</v>
      </c>
      <c r="E2346" t="s">
        <v>7029</v>
      </c>
      <c r="F2346" t="s">
        <v>7042</v>
      </c>
      <c r="G2346" s="2">
        <v>72</v>
      </c>
      <c r="H2346" s="11">
        <v>0.18045112781954886</v>
      </c>
      <c r="I2346">
        <v>0</v>
      </c>
      <c r="J2346" t="str">
        <f>IF(OR(F2346="History &amp; War", F2346="Economy &amp; Educational &amp; Science", F2346="Psychology &amp; Spirituality &amp; Esotericism"), "Interesting", "Not interesing")</f>
        <v>Not interesing</v>
      </c>
    </row>
    <row r="2347" spans="1:10" x14ac:dyDescent="0.2">
      <c r="A2347" t="s">
        <v>5296</v>
      </c>
      <c r="B2347" t="s">
        <v>5297</v>
      </c>
      <c r="C2347" s="2">
        <v>627</v>
      </c>
      <c r="D2347" s="2">
        <v>495</v>
      </c>
      <c r="E2347" t="s">
        <v>7029</v>
      </c>
      <c r="F2347" t="s">
        <v>7041</v>
      </c>
      <c r="G2347" s="2">
        <v>132</v>
      </c>
      <c r="H2347" s="11">
        <v>0.21052631578947367</v>
      </c>
      <c r="I2347">
        <v>0</v>
      </c>
      <c r="J2347" t="str">
        <f>IF(OR(F2347="History &amp; War", F2347="Economy &amp; Educational &amp; Science", F2347="Psychology &amp; Spirituality &amp; Esotericism"), "Interesting", "Not interesing")</f>
        <v>Interesting</v>
      </c>
    </row>
    <row r="2348" spans="1:10" x14ac:dyDescent="0.2">
      <c r="A2348" t="s">
        <v>5300</v>
      </c>
      <c r="B2348" t="s">
        <v>5301</v>
      </c>
      <c r="C2348" s="2">
        <v>443</v>
      </c>
      <c r="D2348" s="2">
        <v>346</v>
      </c>
      <c r="E2348" t="s">
        <v>7029</v>
      </c>
      <c r="F2348" t="s">
        <v>7039</v>
      </c>
      <c r="G2348" s="2">
        <v>97</v>
      </c>
      <c r="H2348" s="11">
        <v>0.21896162528216703</v>
      </c>
      <c r="I2348">
        <v>0</v>
      </c>
      <c r="J2348" t="str">
        <f>IF(OR(F2348="History &amp; War", F2348="Economy &amp; Educational &amp; Science", F2348="Psychology &amp; Spirituality &amp; Esotericism"), "Interesting", "Not interesing")</f>
        <v>Not interesing</v>
      </c>
    </row>
    <row r="2349" spans="1:10" x14ac:dyDescent="0.2">
      <c r="A2349" t="s">
        <v>5302</v>
      </c>
      <c r="B2349" t="s">
        <v>5303</v>
      </c>
      <c r="C2349" s="2">
        <v>268</v>
      </c>
      <c r="D2349" s="2">
        <v>177</v>
      </c>
      <c r="E2349" t="s">
        <v>7027</v>
      </c>
      <c r="F2349" t="s">
        <v>7037</v>
      </c>
      <c r="G2349" s="2">
        <v>91</v>
      </c>
      <c r="H2349" s="11">
        <v>0.33955223880597013</v>
      </c>
      <c r="I2349">
        <v>0</v>
      </c>
      <c r="J2349" t="str">
        <f>IF(OR(F2349="History &amp; War", F2349="Economy &amp; Educational &amp; Science", F2349="Psychology &amp; Spirituality &amp; Esotericism"), "Interesting", "Not interesing")</f>
        <v>Not interesing</v>
      </c>
    </row>
    <row r="2350" spans="1:10" x14ac:dyDescent="0.2">
      <c r="A2350" t="s">
        <v>5304</v>
      </c>
      <c r="B2350" t="s">
        <v>5305</v>
      </c>
      <c r="C2350" s="2">
        <v>269</v>
      </c>
      <c r="D2350" s="2">
        <v>145</v>
      </c>
      <c r="E2350" t="s">
        <v>7027</v>
      </c>
      <c r="F2350" t="s">
        <v>7037</v>
      </c>
      <c r="G2350" s="2">
        <v>124</v>
      </c>
      <c r="H2350" s="11">
        <v>0.46096654275092935</v>
      </c>
      <c r="I2350">
        <v>0</v>
      </c>
      <c r="J2350" t="str">
        <f>IF(OR(F2350="History &amp; War", F2350="Economy &amp; Educational &amp; Science", F2350="Psychology &amp; Spirituality &amp; Esotericism"), "Interesting", "Not interesing")</f>
        <v>Not interesing</v>
      </c>
    </row>
    <row r="2351" spans="1:10" x14ac:dyDescent="0.2">
      <c r="A2351" t="s">
        <v>5306</v>
      </c>
      <c r="B2351" t="s">
        <v>5126</v>
      </c>
      <c r="C2351" s="2">
        <v>224</v>
      </c>
      <c r="D2351" s="2">
        <v>179</v>
      </c>
      <c r="E2351" t="s">
        <v>7027</v>
      </c>
      <c r="F2351" t="s">
        <v>7041</v>
      </c>
      <c r="G2351" s="2">
        <v>45</v>
      </c>
      <c r="H2351" s="11">
        <v>0.20089285714285715</v>
      </c>
      <c r="I2351">
        <v>0</v>
      </c>
      <c r="J2351" t="str">
        <f>IF(OR(F2351="History &amp; War", F2351="Economy &amp; Educational &amp; Science", F2351="Psychology &amp; Spirituality &amp; Esotericism"), "Interesting", "Not interesing")</f>
        <v>Interesting</v>
      </c>
    </row>
    <row r="2352" spans="1:10" x14ac:dyDescent="0.2">
      <c r="A2352" t="s">
        <v>4040</v>
      </c>
      <c r="B2352" t="s">
        <v>3634</v>
      </c>
      <c r="C2352" s="2">
        <v>99</v>
      </c>
      <c r="D2352" s="2">
        <v>58</v>
      </c>
      <c r="E2352" t="s">
        <v>7029</v>
      </c>
      <c r="F2352" t="s">
        <v>7037</v>
      </c>
      <c r="G2352" s="2">
        <v>41</v>
      </c>
      <c r="H2352" s="11">
        <v>0.41414141414141414</v>
      </c>
      <c r="I2352">
        <v>0</v>
      </c>
      <c r="J2352" t="str">
        <f>IF(OR(F2352="History &amp; War", F2352="Economy &amp; Educational &amp; Science", F2352="Psychology &amp; Spirituality &amp; Esotericism"), "Interesting", "Not interesing")</f>
        <v>Not interesing</v>
      </c>
    </row>
    <row r="2353" spans="1:10" x14ac:dyDescent="0.2">
      <c r="A2353" t="s">
        <v>5307</v>
      </c>
      <c r="B2353" t="s">
        <v>5308</v>
      </c>
      <c r="C2353" s="2">
        <v>825</v>
      </c>
      <c r="D2353" s="2">
        <v>710</v>
      </c>
      <c r="E2353" t="s">
        <v>7027</v>
      </c>
      <c r="F2353" t="s">
        <v>7042</v>
      </c>
      <c r="G2353" s="2">
        <v>115</v>
      </c>
      <c r="H2353" s="11">
        <v>0.1393939393939394</v>
      </c>
      <c r="I2353">
        <v>0</v>
      </c>
      <c r="J2353" t="str">
        <f>IF(OR(F2353="History &amp; War", F2353="Economy &amp; Educational &amp; Science", F2353="Psychology &amp; Spirituality &amp; Esotericism"), "Interesting", "Not interesing")</f>
        <v>Not interesing</v>
      </c>
    </row>
    <row r="2354" spans="1:10" x14ac:dyDescent="0.2">
      <c r="A2354" t="s">
        <v>5309</v>
      </c>
      <c r="B2354" t="s">
        <v>5310</v>
      </c>
      <c r="C2354" s="2">
        <v>1781</v>
      </c>
      <c r="D2354" s="2">
        <v>1549</v>
      </c>
      <c r="E2354" t="s">
        <v>7029</v>
      </c>
      <c r="F2354" t="s">
        <v>7042</v>
      </c>
      <c r="G2354" s="2">
        <v>232</v>
      </c>
      <c r="H2354" s="11">
        <v>0.13026389668725435</v>
      </c>
      <c r="I2354">
        <v>0</v>
      </c>
      <c r="J2354" t="str">
        <f>IF(OR(F2354="History &amp; War", F2354="Economy &amp; Educational &amp; Science", F2354="Psychology &amp; Spirituality &amp; Esotericism"), "Interesting", "Not interesing")</f>
        <v>Not interesing</v>
      </c>
    </row>
    <row r="2355" spans="1:10" x14ac:dyDescent="0.2">
      <c r="A2355" t="s">
        <v>5311</v>
      </c>
      <c r="B2355" t="s">
        <v>5312</v>
      </c>
      <c r="C2355" s="2">
        <v>289</v>
      </c>
      <c r="D2355" s="2">
        <v>199</v>
      </c>
      <c r="E2355" t="s">
        <v>7027</v>
      </c>
      <c r="F2355" t="s">
        <v>7039</v>
      </c>
      <c r="G2355" s="2">
        <v>90</v>
      </c>
      <c r="H2355" s="11">
        <v>0.31141868512110726</v>
      </c>
      <c r="I2355">
        <v>0</v>
      </c>
      <c r="J2355" t="str">
        <f>IF(OR(F2355="History &amp; War", F2355="Economy &amp; Educational &amp; Science", F2355="Psychology &amp; Spirituality &amp; Esotericism"), "Interesting", "Not interesing")</f>
        <v>Not interesing</v>
      </c>
    </row>
    <row r="2356" spans="1:10" x14ac:dyDescent="0.2">
      <c r="A2356" t="s">
        <v>5313</v>
      </c>
      <c r="B2356" t="s">
        <v>2216</v>
      </c>
      <c r="C2356" s="2">
        <v>389</v>
      </c>
      <c r="D2356" s="2">
        <v>311</v>
      </c>
      <c r="E2356" t="s">
        <v>7027</v>
      </c>
      <c r="F2356" t="s">
        <v>7042</v>
      </c>
      <c r="G2356" s="2">
        <v>78</v>
      </c>
      <c r="H2356" s="11">
        <v>0.20051413881748073</v>
      </c>
      <c r="I2356">
        <v>0</v>
      </c>
      <c r="J2356" t="str">
        <f>IF(OR(F2356="History &amp; War", F2356="Economy &amp; Educational &amp; Science", F2356="Psychology &amp; Spirituality &amp; Esotericism"), "Interesting", "Not interesing")</f>
        <v>Not interesing</v>
      </c>
    </row>
    <row r="2357" spans="1:10" x14ac:dyDescent="0.2">
      <c r="A2357" t="s">
        <v>5316</v>
      </c>
      <c r="B2357" t="s">
        <v>3634</v>
      </c>
      <c r="C2357" s="2">
        <v>99</v>
      </c>
      <c r="D2357" s="2">
        <v>73</v>
      </c>
      <c r="E2357" t="s">
        <v>7027</v>
      </c>
      <c r="F2357" t="s">
        <v>7037</v>
      </c>
      <c r="G2357" s="2">
        <v>26</v>
      </c>
      <c r="H2357" s="11">
        <v>0.26262626262626265</v>
      </c>
      <c r="I2357">
        <v>0</v>
      </c>
      <c r="J2357" t="str">
        <f>IF(OR(F2357="History &amp; War", F2357="Economy &amp; Educational &amp; Science", F2357="Psychology &amp; Spirituality &amp; Esotericism"), "Interesting", "Not interesing")</f>
        <v>Not interesing</v>
      </c>
    </row>
    <row r="2358" spans="1:10" x14ac:dyDescent="0.2">
      <c r="A2358" t="s">
        <v>5317</v>
      </c>
      <c r="B2358" t="s">
        <v>5318</v>
      </c>
      <c r="C2358" s="2">
        <v>357</v>
      </c>
      <c r="D2358" s="2">
        <v>271</v>
      </c>
      <c r="E2358" t="s">
        <v>7027</v>
      </c>
      <c r="F2358" t="s">
        <v>7039</v>
      </c>
      <c r="G2358" s="2">
        <v>86</v>
      </c>
      <c r="H2358" s="11">
        <v>0.24089635854341737</v>
      </c>
      <c r="I2358">
        <v>0</v>
      </c>
      <c r="J2358" t="str">
        <f>IF(OR(F2358="History &amp; War", F2358="Economy &amp; Educational &amp; Science", F2358="Psychology &amp; Spirituality &amp; Esotericism"), "Interesting", "Not interesing")</f>
        <v>Not interesing</v>
      </c>
    </row>
    <row r="2359" spans="1:10" x14ac:dyDescent="0.2">
      <c r="A2359" t="s">
        <v>5319</v>
      </c>
      <c r="B2359" t="s">
        <v>5320</v>
      </c>
      <c r="C2359" s="2">
        <v>294</v>
      </c>
      <c r="D2359" s="2">
        <v>179</v>
      </c>
      <c r="E2359" t="s">
        <v>7027</v>
      </c>
      <c r="F2359" t="s">
        <v>7036</v>
      </c>
      <c r="G2359" s="2">
        <v>115</v>
      </c>
      <c r="H2359" s="11">
        <v>0.391156462585034</v>
      </c>
      <c r="I2359">
        <v>0</v>
      </c>
      <c r="J2359" t="str">
        <f>IF(OR(F2359="History &amp; War", F2359="Economy &amp; Educational &amp; Science", F2359="Psychology &amp; Spirituality &amp; Esotericism"), "Interesting", "Not interesing")</f>
        <v>Not interesing</v>
      </c>
    </row>
    <row r="2360" spans="1:10" x14ac:dyDescent="0.2">
      <c r="A2360" t="s">
        <v>5321</v>
      </c>
      <c r="B2360" t="s">
        <v>5040</v>
      </c>
      <c r="C2360" s="2">
        <v>266</v>
      </c>
      <c r="D2360" s="2">
        <v>226</v>
      </c>
      <c r="E2360" t="s">
        <v>7027</v>
      </c>
      <c r="F2360" t="s">
        <v>7039</v>
      </c>
      <c r="G2360" s="2">
        <v>40</v>
      </c>
      <c r="H2360" s="11">
        <v>0.15037593984962405</v>
      </c>
      <c r="I2360">
        <v>0</v>
      </c>
      <c r="J2360" t="str">
        <f>IF(OR(F2360="History &amp; War", F2360="Economy &amp; Educational &amp; Science", F2360="Psychology &amp; Spirituality &amp; Esotericism"), "Interesting", "Not interesing")</f>
        <v>Not interesing</v>
      </c>
    </row>
    <row r="2361" spans="1:10" x14ac:dyDescent="0.2">
      <c r="A2361" t="s">
        <v>5322</v>
      </c>
      <c r="B2361" t="s">
        <v>5323</v>
      </c>
      <c r="C2361" s="2">
        <v>529</v>
      </c>
      <c r="D2361" s="2">
        <v>339</v>
      </c>
      <c r="E2361" t="s">
        <v>7027</v>
      </c>
      <c r="F2361" t="s">
        <v>7041</v>
      </c>
      <c r="G2361" s="2">
        <v>190</v>
      </c>
      <c r="H2361" s="11">
        <v>0.35916824196597352</v>
      </c>
      <c r="I2361">
        <v>0</v>
      </c>
      <c r="J2361" t="str">
        <f>IF(OR(F2361="History &amp; War", F2361="Economy &amp; Educational &amp; Science", F2361="Psychology &amp; Spirituality &amp; Esotericism"), "Interesting", "Not interesing")</f>
        <v>Interesting</v>
      </c>
    </row>
    <row r="2362" spans="1:10" x14ac:dyDescent="0.2">
      <c r="A2362" t="s">
        <v>5325</v>
      </c>
      <c r="B2362" t="s">
        <v>2216</v>
      </c>
      <c r="C2362" s="2">
        <v>179</v>
      </c>
      <c r="D2362" s="2">
        <v>138</v>
      </c>
      <c r="E2362" t="s">
        <v>7027</v>
      </c>
      <c r="F2362" t="s">
        <v>7039</v>
      </c>
      <c r="G2362" s="2">
        <v>41</v>
      </c>
      <c r="H2362" s="11">
        <v>0.22905027932960895</v>
      </c>
      <c r="I2362">
        <v>0</v>
      </c>
      <c r="J2362" t="str">
        <f>IF(OR(F2362="History &amp; War", F2362="Economy &amp; Educational &amp; Science", F2362="Psychology &amp; Spirituality &amp; Esotericism"), "Interesting", "Not interesing")</f>
        <v>Not interesing</v>
      </c>
    </row>
    <row r="2363" spans="1:10" x14ac:dyDescent="0.2">
      <c r="A2363" t="s">
        <v>5326</v>
      </c>
      <c r="B2363" t="s">
        <v>5327</v>
      </c>
      <c r="C2363" s="2">
        <v>1199</v>
      </c>
      <c r="D2363" s="2">
        <v>707</v>
      </c>
      <c r="E2363" t="s">
        <v>7029</v>
      </c>
      <c r="F2363" t="s">
        <v>7044</v>
      </c>
      <c r="G2363" s="2">
        <v>492</v>
      </c>
      <c r="H2363" s="11">
        <v>0.41034195162635528</v>
      </c>
      <c r="I2363">
        <v>0</v>
      </c>
      <c r="J2363" t="str">
        <f>IF(OR(F2363="History &amp; War", F2363="Economy &amp; Educational &amp; Science", F2363="Psychology &amp; Spirituality &amp; Esotericism"), "Interesting", "Not interesing")</f>
        <v>Interesting</v>
      </c>
    </row>
    <row r="2364" spans="1:10" x14ac:dyDescent="0.2">
      <c r="A2364" t="s">
        <v>5328</v>
      </c>
      <c r="B2364" t="s">
        <v>5329</v>
      </c>
      <c r="C2364" s="2">
        <v>294</v>
      </c>
      <c r="D2364" s="2">
        <v>203</v>
      </c>
      <c r="E2364" t="s">
        <v>7027</v>
      </c>
      <c r="F2364" t="s">
        <v>7037</v>
      </c>
      <c r="G2364" s="2">
        <v>91</v>
      </c>
      <c r="H2364" s="11">
        <v>0.30952380952380953</v>
      </c>
      <c r="I2364">
        <v>0</v>
      </c>
      <c r="J2364" t="str">
        <f>IF(OR(F2364="History &amp; War", F2364="Economy &amp; Educational &amp; Science", F2364="Psychology &amp; Spirituality &amp; Esotericism"), "Interesting", "Not interesing")</f>
        <v>Not interesing</v>
      </c>
    </row>
    <row r="2365" spans="1:10" x14ac:dyDescent="0.2">
      <c r="A2365" t="s">
        <v>5332</v>
      </c>
      <c r="B2365" t="s">
        <v>2723</v>
      </c>
      <c r="C2365" s="2">
        <v>707</v>
      </c>
      <c r="D2365" s="2">
        <v>551</v>
      </c>
      <c r="E2365" t="s">
        <v>7029</v>
      </c>
      <c r="F2365" t="s">
        <v>7042</v>
      </c>
      <c r="G2365" s="2">
        <v>156</v>
      </c>
      <c r="H2365" s="11">
        <v>0.22065063649222066</v>
      </c>
      <c r="I2365">
        <v>0</v>
      </c>
      <c r="J2365" t="str">
        <f>IF(OR(F2365="History &amp; War", F2365="Economy &amp; Educational &amp; Science", F2365="Psychology &amp; Spirituality &amp; Esotericism"), "Interesting", "Not interesing")</f>
        <v>Not interesing</v>
      </c>
    </row>
    <row r="2366" spans="1:10" x14ac:dyDescent="0.2">
      <c r="A2366" t="s">
        <v>5333</v>
      </c>
      <c r="B2366" t="s">
        <v>5334</v>
      </c>
      <c r="C2366" s="2">
        <v>738</v>
      </c>
      <c r="D2366" s="2">
        <v>627</v>
      </c>
      <c r="E2366" t="s">
        <v>7029</v>
      </c>
      <c r="F2366" t="s">
        <v>7045</v>
      </c>
      <c r="G2366" s="2">
        <v>111</v>
      </c>
      <c r="H2366" s="11">
        <v>0.15040650406504066</v>
      </c>
      <c r="I2366">
        <v>0</v>
      </c>
      <c r="J2366" t="str">
        <f>IF(OR(F2366="History &amp; War", F2366="Economy &amp; Educational &amp; Science", F2366="Psychology &amp; Spirituality &amp; Esotericism"), "Interesting", "Not interesing")</f>
        <v>Not interesing</v>
      </c>
    </row>
    <row r="2367" spans="1:10" x14ac:dyDescent="0.2">
      <c r="A2367" t="s">
        <v>5341</v>
      </c>
      <c r="B2367" t="s">
        <v>5342</v>
      </c>
      <c r="C2367" s="2">
        <v>1334</v>
      </c>
      <c r="D2367" s="2">
        <v>1134</v>
      </c>
      <c r="E2367" t="s">
        <v>7029</v>
      </c>
      <c r="F2367" t="s">
        <v>7042</v>
      </c>
      <c r="G2367" s="2">
        <v>200</v>
      </c>
      <c r="H2367" s="11">
        <v>0.14992503748125938</v>
      </c>
      <c r="I2367">
        <v>0</v>
      </c>
      <c r="J2367" t="str">
        <f>IF(OR(F2367="History &amp; War", F2367="Economy &amp; Educational &amp; Science", F2367="Psychology &amp; Spirituality &amp; Esotericism"), "Interesting", "Not interesing")</f>
        <v>Not interesing</v>
      </c>
    </row>
    <row r="2368" spans="1:10" x14ac:dyDescent="0.2">
      <c r="A2368" t="s">
        <v>5343</v>
      </c>
      <c r="B2368" t="s">
        <v>2216</v>
      </c>
      <c r="C2368" s="2">
        <v>169</v>
      </c>
      <c r="D2368" s="2">
        <v>142</v>
      </c>
      <c r="E2368" t="s">
        <v>7029</v>
      </c>
      <c r="F2368" t="s">
        <v>7036</v>
      </c>
      <c r="G2368" s="2">
        <v>27</v>
      </c>
      <c r="H2368" s="11">
        <v>0.15976331360946747</v>
      </c>
      <c r="I2368">
        <v>0</v>
      </c>
      <c r="J2368" t="str">
        <f>IF(OR(F2368="History &amp; War", F2368="Economy &amp; Educational &amp; Science", F2368="Psychology &amp; Spirituality &amp; Esotericism"), "Interesting", "Not interesing")</f>
        <v>Not interesing</v>
      </c>
    </row>
    <row r="2369" spans="1:10" x14ac:dyDescent="0.2">
      <c r="A2369" t="s">
        <v>5344</v>
      </c>
      <c r="B2369" t="s">
        <v>2981</v>
      </c>
      <c r="C2369" s="2">
        <v>279</v>
      </c>
      <c r="D2369" s="2">
        <v>184</v>
      </c>
      <c r="E2369" t="s">
        <v>7027</v>
      </c>
      <c r="F2369" t="s">
        <v>7039</v>
      </c>
      <c r="G2369" s="2">
        <v>95</v>
      </c>
      <c r="H2369" s="11">
        <v>0.34050179211469533</v>
      </c>
      <c r="I2369">
        <v>0</v>
      </c>
      <c r="J2369" t="str">
        <f>IF(OR(F2369="History &amp; War", F2369="Economy &amp; Educational &amp; Science", F2369="Psychology &amp; Spirituality &amp; Esotericism"), "Interesting", "Not interesing")</f>
        <v>Not interesing</v>
      </c>
    </row>
    <row r="2370" spans="1:10" x14ac:dyDescent="0.2">
      <c r="A2370">
        <v>1979</v>
      </c>
      <c r="B2370" t="s">
        <v>5345</v>
      </c>
      <c r="C2370" s="2">
        <v>241</v>
      </c>
      <c r="D2370" s="2">
        <v>152</v>
      </c>
      <c r="E2370" t="s">
        <v>7027</v>
      </c>
      <c r="F2370" t="s">
        <v>7036</v>
      </c>
      <c r="G2370" s="2">
        <v>89</v>
      </c>
      <c r="H2370" s="11">
        <v>0.36929460580912865</v>
      </c>
      <c r="I2370">
        <v>0</v>
      </c>
      <c r="J2370" t="str">
        <f>IF(OR(F2370="History &amp; War", F2370="Economy &amp; Educational &amp; Science", F2370="Psychology &amp; Spirituality &amp; Esotericism"), "Interesting", "Not interesing")</f>
        <v>Not interesing</v>
      </c>
    </row>
    <row r="2371" spans="1:10" x14ac:dyDescent="0.2">
      <c r="A2371" t="s">
        <v>5346</v>
      </c>
      <c r="B2371" t="s">
        <v>5347</v>
      </c>
      <c r="C2371" s="2">
        <v>268</v>
      </c>
      <c r="D2371" s="2">
        <v>145</v>
      </c>
      <c r="E2371" t="s">
        <v>7027</v>
      </c>
      <c r="F2371" t="s">
        <v>7037</v>
      </c>
      <c r="G2371" s="2">
        <v>123</v>
      </c>
      <c r="H2371" s="11">
        <v>0.45895522388059701</v>
      </c>
      <c r="I2371">
        <v>0</v>
      </c>
      <c r="J2371" t="str">
        <f>IF(OR(F2371="History &amp; War", F2371="Economy &amp; Educational &amp; Science", F2371="Psychology &amp; Spirituality &amp; Esotericism"), "Interesting", "Not interesing")</f>
        <v>Not interesing</v>
      </c>
    </row>
    <row r="2372" spans="1:10" x14ac:dyDescent="0.2">
      <c r="A2372" t="s">
        <v>5348</v>
      </c>
      <c r="B2372" t="s">
        <v>5349</v>
      </c>
      <c r="C2372" s="2">
        <v>1423</v>
      </c>
      <c r="D2372" s="2">
        <v>1266</v>
      </c>
      <c r="E2372" t="s">
        <v>7029</v>
      </c>
      <c r="F2372" t="s">
        <v>7042</v>
      </c>
      <c r="G2372" s="2">
        <v>157</v>
      </c>
      <c r="H2372" s="11">
        <v>0.11033028812368235</v>
      </c>
      <c r="I2372">
        <v>0</v>
      </c>
      <c r="J2372" t="str">
        <f>IF(OR(F2372="History &amp; War", F2372="Economy &amp; Educational &amp; Science", F2372="Psychology &amp; Spirituality &amp; Esotericism"), "Interesting", "Not interesing")</f>
        <v>Not interesing</v>
      </c>
    </row>
    <row r="2373" spans="1:10" x14ac:dyDescent="0.2">
      <c r="A2373" t="s">
        <v>5350</v>
      </c>
      <c r="B2373" t="s">
        <v>5351</v>
      </c>
      <c r="C2373" s="2">
        <v>241</v>
      </c>
      <c r="D2373" s="2">
        <v>145</v>
      </c>
      <c r="E2373" t="s">
        <v>7027</v>
      </c>
      <c r="F2373" t="s">
        <v>7037</v>
      </c>
      <c r="G2373" s="2">
        <v>96</v>
      </c>
      <c r="H2373" s="11">
        <v>0.39834024896265557</v>
      </c>
      <c r="I2373">
        <v>0</v>
      </c>
      <c r="J2373" t="str">
        <f>IF(OR(F2373="History &amp; War", F2373="Economy &amp; Educational &amp; Science", F2373="Psychology &amp; Spirituality &amp; Esotericism"), "Interesting", "Not interesing")</f>
        <v>Not interesing</v>
      </c>
    </row>
    <row r="2374" spans="1:10" x14ac:dyDescent="0.2">
      <c r="A2374" t="s">
        <v>5354</v>
      </c>
      <c r="B2374" t="s">
        <v>5355</v>
      </c>
      <c r="C2374" s="2">
        <v>1390</v>
      </c>
      <c r="D2374" s="2">
        <v>1251</v>
      </c>
      <c r="E2374" t="s">
        <v>7029</v>
      </c>
      <c r="F2374" t="s">
        <v>7042</v>
      </c>
      <c r="G2374" s="2">
        <v>139</v>
      </c>
      <c r="H2374" s="11">
        <v>0.1</v>
      </c>
      <c r="I2374">
        <v>0</v>
      </c>
      <c r="J2374" t="str">
        <f>IF(OR(F2374="History &amp; War", F2374="Economy &amp; Educational &amp; Science", F2374="Psychology &amp; Spirituality &amp; Esotericism"), "Interesting", "Not interesing")</f>
        <v>Not interesing</v>
      </c>
    </row>
    <row r="2375" spans="1:10" x14ac:dyDescent="0.2">
      <c r="A2375" t="s">
        <v>5359</v>
      </c>
      <c r="B2375" t="s">
        <v>5360</v>
      </c>
      <c r="C2375" s="2">
        <v>790</v>
      </c>
      <c r="D2375" s="2">
        <v>506</v>
      </c>
      <c r="E2375" t="s">
        <v>7029</v>
      </c>
      <c r="F2375" t="s">
        <v>7043</v>
      </c>
      <c r="G2375" s="2">
        <v>284</v>
      </c>
      <c r="H2375" s="11">
        <v>0.35949367088607592</v>
      </c>
      <c r="I2375">
        <v>0</v>
      </c>
      <c r="J2375" t="str">
        <f>IF(OR(F2375="History &amp; War", F2375="Economy &amp; Educational &amp; Science", F2375="Psychology &amp; Spirituality &amp; Esotericism"), "Interesting", "Not interesing")</f>
        <v>Interesting</v>
      </c>
    </row>
    <row r="2376" spans="1:10" x14ac:dyDescent="0.2">
      <c r="A2376" t="s">
        <v>5361</v>
      </c>
      <c r="B2376" t="s">
        <v>5362</v>
      </c>
      <c r="C2376" s="2">
        <v>312</v>
      </c>
      <c r="D2376" s="2">
        <v>278</v>
      </c>
      <c r="E2376" t="s">
        <v>7027</v>
      </c>
      <c r="F2376" t="s">
        <v>7041</v>
      </c>
      <c r="G2376" s="2">
        <v>34</v>
      </c>
      <c r="H2376" s="11">
        <v>0.10897435897435898</v>
      </c>
      <c r="I2376">
        <v>0</v>
      </c>
      <c r="J2376" t="str">
        <f>IF(OR(F2376="History &amp; War", F2376="Economy &amp; Educational &amp; Science", F2376="Psychology &amp; Spirituality &amp; Esotericism"), "Interesting", "Not interesing")</f>
        <v>Interesting</v>
      </c>
    </row>
    <row r="2377" spans="1:10" x14ac:dyDescent="0.2">
      <c r="A2377" t="s">
        <v>5363</v>
      </c>
      <c r="B2377" t="s">
        <v>5364</v>
      </c>
      <c r="C2377" s="2">
        <v>446</v>
      </c>
      <c r="D2377" s="2">
        <v>361</v>
      </c>
      <c r="E2377" t="s">
        <v>7029</v>
      </c>
      <c r="F2377" t="s">
        <v>7037</v>
      </c>
      <c r="G2377" s="2">
        <v>85</v>
      </c>
      <c r="H2377" s="11">
        <v>0.1905829596412556</v>
      </c>
      <c r="I2377">
        <v>0</v>
      </c>
      <c r="J2377" t="str">
        <f>IF(OR(F2377="History &amp; War", F2377="Economy &amp; Educational &amp; Science", F2377="Psychology &amp; Spirituality &amp; Esotericism"), "Interesting", "Not interesing")</f>
        <v>Not interesing</v>
      </c>
    </row>
    <row r="2378" spans="1:10" x14ac:dyDescent="0.2">
      <c r="A2378" t="s">
        <v>5367</v>
      </c>
      <c r="B2378" t="s">
        <v>5368</v>
      </c>
      <c r="C2378" s="2">
        <v>294</v>
      </c>
      <c r="D2378" s="2">
        <v>235</v>
      </c>
      <c r="E2378" t="s">
        <v>7027</v>
      </c>
      <c r="F2378" t="s">
        <v>7039</v>
      </c>
      <c r="G2378" s="2">
        <v>59</v>
      </c>
      <c r="H2378" s="11">
        <v>0.20068027210884354</v>
      </c>
      <c r="I2378">
        <v>0</v>
      </c>
      <c r="J2378" t="str">
        <f>IF(OR(F2378="History &amp; War", F2378="Economy &amp; Educational &amp; Science", F2378="Psychology &amp; Spirituality &amp; Esotericism"), "Interesting", "Not interesing")</f>
        <v>Not interesing</v>
      </c>
    </row>
    <row r="2379" spans="1:10" x14ac:dyDescent="0.2">
      <c r="A2379" t="s">
        <v>5369</v>
      </c>
      <c r="B2379" t="s">
        <v>5072</v>
      </c>
      <c r="C2379" s="2">
        <v>706</v>
      </c>
      <c r="D2379" s="2">
        <v>565</v>
      </c>
      <c r="E2379" t="s">
        <v>7029</v>
      </c>
      <c r="F2379" t="s">
        <v>7039</v>
      </c>
      <c r="G2379" s="2">
        <v>141</v>
      </c>
      <c r="H2379" s="11">
        <v>0.19971671388101983</v>
      </c>
      <c r="I2379">
        <v>0</v>
      </c>
      <c r="J2379" t="str">
        <f>IF(OR(F2379="History &amp; War", F2379="Economy &amp; Educational &amp; Science", F2379="Psychology &amp; Spirituality &amp; Esotericism"), "Interesting", "Not interesing")</f>
        <v>Not interesing</v>
      </c>
    </row>
    <row r="2380" spans="1:10" x14ac:dyDescent="0.2">
      <c r="A2380" t="s">
        <v>4787</v>
      </c>
      <c r="B2380" t="s">
        <v>3634</v>
      </c>
      <c r="C2380" s="2">
        <v>99</v>
      </c>
      <c r="D2380" s="2">
        <v>65</v>
      </c>
      <c r="E2380" t="s">
        <v>7027</v>
      </c>
      <c r="F2380" t="s">
        <v>7037</v>
      </c>
      <c r="G2380" s="2">
        <v>34</v>
      </c>
      <c r="H2380" s="11">
        <v>0.34343434343434343</v>
      </c>
      <c r="I2380">
        <v>0</v>
      </c>
      <c r="J2380" t="str">
        <f>IF(OR(F2380="History &amp; War", F2380="Economy &amp; Educational &amp; Science", F2380="Psychology &amp; Spirituality &amp; Esotericism"), "Interesting", "Not interesing")</f>
        <v>Not interesing</v>
      </c>
    </row>
    <row r="2381" spans="1:10" x14ac:dyDescent="0.2">
      <c r="A2381" t="s">
        <v>5371</v>
      </c>
      <c r="B2381" t="s">
        <v>5372</v>
      </c>
      <c r="C2381" s="2">
        <v>312</v>
      </c>
      <c r="D2381" s="2">
        <v>275</v>
      </c>
      <c r="E2381" t="s">
        <v>7027</v>
      </c>
      <c r="F2381" t="s">
        <v>7041</v>
      </c>
      <c r="G2381" s="2">
        <v>37</v>
      </c>
      <c r="H2381" s="11">
        <v>0.11858974358974358</v>
      </c>
      <c r="I2381">
        <v>0</v>
      </c>
      <c r="J2381" t="str">
        <f>IF(OR(F2381="History &amp; War", F2381="Economy &amp; Educational &amp; Science", F2381="Psychology &amp; Spirituality &amp; Esotericism"), "Interesting", "Not interesing")</f>
        <v>Interesting</v>
      </c>
    </row>
    <row r="2382" spans="1:10" x14ac:dyDescent="0.2">
      <c r="A2382" t="s">
        <v>5373</v>
      </c>
      <c r="B2382" t="s">
        <v>2216</v>
      </c>
      <c r="C2382" s="2">
        <v>149</v>
      </c>
      <c r="D2382" s="2">
        <v>127</v>
      </c>
      <c r="E2382" t="s">
        <v>7027</v>
      </c>
      <c r="F2382" t="s">
        <v>7045</v>
      </c>
      <c r="G2382" s="2">
        <v>22</v>
      </c>
      <c r="H2382" s="11">
        <v>0.1476510067114094</v>
      </c>
      <c r="I2382">
        <v>0</v>
      </c>
      <c r="J2382" t="str">
        <f>IF(OR(F2382="History &amp; War", F2382="Economy &amp; Educational &amp; Science", F2382="Psychology &amp; Spirituality &amp; Esotericism"), "Interesting", "Not interesing")</f>
        <v>Not interesing</v>
      </c>
    </row>
    <row r="2383" spans="1:10" x14ac:dyDescent="0.2">
      <c r="A2383" t="s">
        <v>5374</v>
      </c>
      <c r="B2383" t="s">
        <v>5375</v>
      </c>
      <c r="C2383" s="2">
        <v>472</v>
      </c>
      <c r="D2383" s="2">
        <v>302</v>
      </c>
      <c r="E2383" t="s">
        <v>7027</v>
      </c>
      <c r="F2383" t="s">
        <v>7037</v>
      </c>
      <c r="G2383" s="2">
        <v>170</v>
      </c>
      <c r="H2383" s="11">
        <v>0.36016949152542371</v>
      </c>
      <c r="I2383">
        <v>0</v>
      </c>
      <c r="J2383" t="str">
        <f>IF(OR(F2383="History &amp; War", F2383="Economy &amp; Educational &amp; Science", F2383="Psychology &amp; Spirituality &amp; Esotericism"), "Interesting", "Not interesing")</f>
        <v>Not interesing</v>
      </c>
    </row>
    <row r="2384" spans="1:10" x14ac:dyDescent="0.2">
      <c r="A2384" t="s">
        <v>5376</v>
      </c>
      <c r="B2384" t="s">
        <v>3634</v>
      </c>
      <c r="C2384" s="2">
        <v>99</v>
      </c>
      <c r="D2384" s="2">
        <v>68</v>
      </c>
      <c r="E2384" t="s">
        <v>7027</v>
      </c>
      <c r="F2384" t="s">
        <v>7037</v>
      </c>
      <c r="G2384" s="2">
        <v>31</v>
      </c>
      <c r="H2384" s="11">
        <v>0.31313131313131315</v>
      </c>
      <c r="I2384">
        <v>0</v>
      </c>
      <c r="J2384" t="str">
        <f>IF(OR(F2384="History &amp; War", F2384="Economy &amp; Educational &amp; Science", F2384="Psychology &amp; Spirituality &amp; Esotericism"), "Interesting", "Not interesing")</f>
        <v>Not interesing</v>
      </c>
    </row>
    <row r="2385" spans="1:10" x14ac:dyDescent="0.2">
      <c r="A2385" t="s">
        <v>5377</v>
      </c>
      <c r="B2385" t="s">
        <v>5378</v>
      </c>
      <c r="C2385" s="2">
        <v>751</v>
      </c>
      <c r="D2385" s="2">
        <v>556</v>
      </c>
      <c r="E2385" t="s">
        <v>7027</v>
      </c>
      <c r="F2385" t="s">
        <v>7043</v>
      </c>
      <c r="G2385" s="2">
        <v>195</v>
      </c>
      <c r="H2385" s="11">
        <v>0.2596537949400799</v>
      </c>
      <c r="I2385">
        <v>0</v>
      </c>
      <c r="J2385" t="str">
        <f>IF(OR(F2385="History &amp; War", F2385="Economy &amp; Educational &amp; Science", F2385="Psychology &amp; Spirituality &amp; Esotericism"), "Interesting", "Not interesing")</f>
        <v>Interesting</v>
      </c>
    </row>
    <row r="2386" spans="1:10" x14ac:dyDescent="0.2">
      <c r="A2386" t="s">
        <v>5379</v>
      </c>
      <c r="B2386" t="s">
        <v>5380</v>
      </c>
      <c r="C2386" s="2">
        <v>295</v>
      </c>
      <c r="D2386" s="2">
        <v>186</v>
      </c>
      <c r="E2386" t="s">
        <v>7027</v>
      </c>
      <c r="F2386" t="s">
        <v>7041</v>
      </c>
      <c r="G2386" s="2">
        <v>109</v>
      </c>
      <c r="H2386" s="11">
        <v>0.36949152542372882</v>
      </c>
      <c r="I2386">
        <v>0</v>
      </c>
      <c r="J2386" t="str">
        <f>IF(OR(F2386="History &amp; War", F2386="Economy &amp; Educational &amp; Science", F2386="Psychology &amp; Spirituality &amp; Esotericism"), "Interesting", "Not interesing")</f>
        <v>Interesting</v>
      </c>
    </row>
    <row r="2387" spans="1:10" x14ac:dyDescent="0.2">
      <c r="A2387" t="s">
        <v>5381</v>
      </c>
      <c r="B2387" t="s">
        <v>5382</v>
      </c>
      <c r="C2387" s="2">
        <v>223</v>
      </c>
      <c r="D2387" s="2">
        <v>89</v>
      </c>
      <c r="E2387" t="s">
        <v>7027</v>
      </c>
      <c r="F2387" t="s">
        <v>7038</v>
      </c>
      <c r="G2387" s="2">
        <v>134</v>
      </c>
      <c r="H2387" s="11">
        <v>0.60089686098654704</v>
      </c>
      <c r="I2387">
        <v>0</v>
      </c>
      <c r="J2387" t="str">
        <f>IF(OR(F2387="History &amp; War", F2387="Economy &amp; Educational &amp; Science", F2387="Psychology &amp; Spirituality &amp; Esotericism"), "Interesting", "Not interesing")</f>
        <v>Not interesing</v>
      </c>
    </row>
    <row r="2388" spans="1:10" x14ac:dyDescent="0.2">
      <c r="A2388" t="s">
        <v>5383</v>
      </c>
      <c r="B2388" t="s">
        <v>5384</v>
      </c>
      <c r="C2388" s="2">
        <v>447</v>
      </c>
      <c r="D2388" s="2">
        <v>375</v>
      </c>
      <c r="E2388" t="s">
        <v>7029</v>
      </c>
      <c r="F2388" t="s">
        <v>7042</v>
      </c>
      <c r="G2388" s="2">
        <v>72</v>
      </c>
      <c r="H2388" s="11">
        <v>0.16107382550335569</v>
      </c>
      <c r="I2388">
        <v>0</v>
      </c>
      <c r="J2388" t="str">
        <f>IF(OR(F2388="History &amp; War", F2388="Economy &amp; Educational &amp; Science", F2388="Psychology &amp; Spirituality &amp; Esotericism"), "Interesting", "Not interesing")</f>
        <v>Not interesing</v>
      </c>
    </row>
    <row r="2389" spans="1:10" x14ac:dyDescent="0.2">
      <c r="A2389" t="s">
        <v>5385</v>
      </c>
      <c r="B2389" t="s">
        <v>2216</v>
      </c>
      <c r="C2389" s="2">
        <v>329</v>
      </c>
      <c r="D2389" s="2">
        <v>237</v>
      </c>
      <c r="E2389" t="s">
        <v>7027</v>
      </c>
      <c r="F2389" t="s">
        <v>7045</v>
      </c>
      <c r="G2389" s="2">
        <v>92</v>
      </c>
      <c r="H2389" s="11">
        <v>0.2796352583586626</v>
      </c>
      <c r="I2389">
        <v>0</v>
      </c>
      <c r="J2389" t="str">
        <f>IF(OR(F2389="History &amp; War", F2389="Economy &amp; Educational &amp; Science", F2389="Psychology &amp; Spirituality &amp; Esotericism"), "Interesting", "Not interesing")</f>
        <v>Not interesing</v>
      </c>
    </row>
    <row r="2390" spans="1:10" x14ac:dyDescent="0.2">
      <c r="A2390" t="s">
        <v>5387</v>
      </c>
      <c r="B2390" t="s">
        <v>5388</v>
      </c>
      <c r="C2390" s="2">
        <v>268</v>
      </c>
      <c r="D2390" s="2">
        <v>185</v>
      </c>
      <c r="E2390" t="s">
        <v>7029</v>
      </c>
      <c r="F2390" t="s">
        <v>7041</v>
      </c>
      <c r="G2390" s="2">
        <v>83</v>
      </c>
      <c r="H2390" s="11">
        <v>0.30970149253731344</v>
      </c>
      <c r="I2390">
        <v>0</v>
      </c>
      <c r="J2390" t="str">
        <f>IF(OR(F2390="History &amp; War", F2390="Economy &amp; Educational &amp; Science", F2390="Psychology &amp; Spirituality &amp; Esotericism"), "Interesting", "Not interesing")</f>
        <v>Interesting</v>
      </c>
    </row>
    <row r="2391" spans="1:10" x14ac:dyDescent="0.2">
      <c r="A2391" t="s">
        <v>5389</v>
      </c>
      <c r="B2391" t="s">
        <v>5390</v>
      </c>
      <c r="C2391" s="2">
        <v>268</v>
      </c>
      <c r="D2391" s="2">
        <v>233</v>
      </c>
      <c r="E2391" t="s">
        <v>7027</v>
      </c>
      <c r="F2391" t="s">
        <v>7041</v>
      </c>
      <c r="G2391" s="2">
        <v>35</v>
      </c>
      <c r="H2391" s="11">
        <v>0.13059701492537312</v>
      </c>
      <c r="I2391">
        <v>0</v>
      </c>
      <c r="J2391" t="str">
        <f>IF(OR(F2391="History &amp; War", F2391="Economy &amp; Educational &amp; Science", F2391="Psychology &amp; Spirituality &amp; Esotericism"), "Interesting", "Not interesing")</f>
        <v>Interesting</v>
      </c>
    </row>
    <row r="2392" spans="1:10" x14ac:dyDescent="0.2">
      <c r="A2392" t="s">
        <v>5391</v>
      </c>
      <c r="B2392" t="s">
        <v>5392</v>
      </c>
      <c r="C2392" s="2">
        <v>325</v>
      </c>
      <c r="D2392" s="2">
        <v>218</v>
      </c>
      <c r="E2392" t="s">
        <v>7027</v>
      </c>
      <c r="F2392" t="s">
        <v>7041</v>
      </c>
      <c r="G2392" s="2">
        <v>107</v>
      </c>
      <c r="H2392" s="11">
        <v>0.32923076923076922</v>
      </c>
      <c r="I2392">
        <v>0</v>
      </c>
      <c r="J2392" t="str">
        <f>IF(OR(F2392="History &amp; War", F2392="Economy &amp; Educational &amp; Science", F2392="Psychology &amp; Spirituality &amp; Esotericism"), "Interesting", "Not interesing")</f>
        <v>Interesting</v>
      </c>
    </row>
    <row r="2393" spans="1:10" x14ac:dyDescent="0.2">
      <c r="A2393" t="s">
        <v>5393</v>
      </c>
      <c r="B2393" t="s">
        <v>5394</v>
      </c>
      <c r="C2393" s="2">
        <v>1240</v>
      </c>
      <c r="D2393" s="2">
        <v>769</v>
      </c>
      <c r="E2393" t="s">
        <v>7029</v>
      </c>
      <c r="F2393" t="s">
        <v>7045</v>
      </c>
      <c r="G2393" s="2">
        <v>471</v>
      </c>
      <c r="H2393" s="11">
        <v>0.37983870967741934</v>
      </c>
      <c r="I2393">
        <v>0</v>
      </c>
      <c r="J2393" t="str">
        <f>IF(OR(F2393="History &amp; War", F2393="Economy &amp; Educational &amp; Science", F2393="Psychology &amp; Spirituality &amp; Esotericism"), "Interesting", "Not interesing")</f>
        <v>Not interesing</v>
      </c>
    </row>
    <row r="2394" spans="1:10" x14ac:dyDescent="0.2">
      <c r="A2394" t="s">
        <v>5395</v>
      </c>
      <c r="B2394" t="s">
        <v>5396</v>
      </c>
      <c r="C2394" s="2">
        <v>384</v>
      </c>
      <c r="D2394" s="2">
        <v>253</v>
      </c>
      <c r="E2394" t="s">
        <v>7027</v>
      </c>
      <c r="F2394" t="s">
        <v>7037</v>
      </c>
      <c r="G2394" s="2">
        <v>131</v>
      </c>
      <c r="H2394" s="11">
        <v>0.34114583333333331</v>
      </c>
      <c r="I2394">
        <v>0</v>
      </c>
      <c r="J2394" t="str">
        <f>IF(OR(F2394="History &amp; War", F2394="Economy &amp; Educational &amp; Science", F2394="Psychology &amp; Spirituality &amp; Esotericism"), "Interesting", "Not interesing")</f>
        <v>Not interesing</v>
      </c>
    </row>
    <row r="2395" spans="1:10" x14ac:dyDescent="0.2">
      <c r="A2395" t="s">
        <v>5397</v>
      </c>
      <c r="B2395" t="s">
        <v>5398</v>
      </c>
      <c r="C2395" s="2">
        <v>268</v>
      </c>
      <c r="D2395" s="2">
        <v>228</v>
      </c>
      <c r="E2395" t="s">
        <v>7027</v>
      </c>
      <c r="F2395" t="s">
        <v>7036</v>
      </c>
      <c r="G2395" s="2">
        <v>40</v>
      </c>
      <c r="H2395" s="11">
        <v>0.14925373134328357</v>
      </c>
      <c r="I2395">
        <v>0</v>
      </c>
      <c r="J2395" t="str">
        <f>IF(OR(F2395="History &amp; War", F2395="Economy &amp; Educational &amp; Science", F2395="Psychology &amp; Spirituality &amp; Esotericism"), "Interesting", "Not interesing")</f>
        <v>Not interesing</v>
      </c>
    </row>
    <row r="2396" spans="1:10" x14ac:dyDescent="0.2">
      <c r="A2396" t="s">
        <v>5399</v>
      </c>
      <c r="B2396" t="s">
        <v>5400</v>
      </c>
      <c r="C2396" s="2">
        <v>752</v>
      </c>
      <c r="D2396" s="2">
        <v>511</v>
      </c>
      <c r="E2396" t="s">
        <v>7029</v>
      </c>
      <c r="F2396" t="s">
        <v>7041</v>
      </c>
      <c r="G2396" s="2">
        <v>241</v>
      </c>
      <c r="H2396" s="11">
        <v>0.32047872340425532</v>
      </c>
      <c r="I2396">
        <v>0</v>
      </c>
      <c r="J2396" t="str">
        <f>IF(OR(F2396="History &amp; War", F2396="Economy &amp; Educational &amp; Science", F2396="Psychology &amp; Spirituality &amp; Esotericism"), "Interesting", "Not interesing")</f>
        <v>Interesting</v>
      </c>
    </row>
    <row r="2397" spans="1:10" x14ac:dyDescent="0.2">
      <c r="A2397" t="s">
        <v>5401</v>
      </c>
      <c r="B2397" t="s">
        <v>5402</v>
      </c>
      <c r="C2397" s="2">
        <v>197</v>
      </c>
      <c r="D2397" s="2">
        <v>136</v>
      </c>
      <c r="E2397" t="s">
        <v>7027</v>
      </c>
      <c r="F2397" t="s">
        <v>7041</v>
      </c>
      <c r="G2397" s="2">
        <v>61</v>
      </c>
      <c r="H2397" s="11">
        <v>0.30964467005076141</v>
      </c>
      <c r="I2397">
        <v>0</v>
      </c>
      <c r="J2397" t="str">
        <f>IF(OR(F2397="History &amp; War", F2397="Economy &amp; Educational &amp; Science", F2397="Psychology &amp; Spirituality &amp; Esotericism"), "Interesting", "Not interesing")</f>
        <v>Interesting</v>
      </c>
    </row>
    <row r="2398" spans="1:10" x14ac:dyDescent="0.2">
      <c r="A2398" t="s">
        <v>5403</v>
      </c>
      <c r="B2398" t="s">
        <v>5404</v>
      </c>
      <c r="C2398" s="2">
        <v>1749</v>
      </c>
      <c r="D2398" s="2">
        <v>1487</v>
      </c>
      <c r="E2398" t="s">
        <v>7029</v>
      </c>
      <c r="F2398" t="s">
        <v>7042</v>
      </c>
      <c r="G2398" s="2">
        <v>262</v>
      </c>
      <c r="H2398" s="11">
        <v>0.14979988564894225</v>
      </c>
      <c r="I2398">
        <v>0</v>
      </c>
      <c r="J2398" t="str">
        <f>IF(OR(F2398="History &amp; War", F2398="Economy &amp; Educational &amp; Science", F2398="Psychology &amp; Spirituality &amp; Esotericism"), "Interesting", "Not interesing")</f>
        <v>Not interesing</v>
      </c>
    </row>
    <row r="2399" spans="1:10" x14ac:dyDescent="0.2">
      <c r="A2399" t="s">
        <v>5405</v>
      </c>
      <c r="B2399" t="s">
        <v>2737</v>
      </c>
      <c r="C2399" s="2">
        <v>449</v>
      </c>
      <c r="D2399" s="2">
        <v>395</v>
      </c>
      <c r="E2399" t="s">
        <v>7029</v>
      </c>
      <c r="F2399" t="s">
        <v>7039</v>
      </c>
      <c r="G2399" s="2">
        <v>54</v>
      </c>
      <c r="H2399" s="11">
        <v>0.12026726057906459</v>
      </c>
      <c r="I2399">
        <v>0</v>
      </c>
      <c r="J2399" t="str">
        <f>IF(OR(F2399="History &amp; War", F2399="Economy &amp; Educational &amp; Science", F2399="Psychology &amp; Spirituality &amp; Esotericism"), "Interesting", "Not interesing")</f>
        <v>Not interesing</v>
      </c>
    </row>
    <row r="2400" spans="1:10" x14ac:dyDescent="0.2">
      <c r="A2400" t="s">
        <v>5406</v>
      </c>
      <c r="B2400" t="s">
        <v>2114</v>
      </c>
      <c r="C2400" s="2">
        <v>329</v>
      </c>
      <c r="D2400" s="2">
        <v>234</v>
      </c>
      <c r="E2400" t="s">
        <v>7029</v>
      </c>
      <c r="F2400" t="s">
        <v>7037</v>
      </c>
      <c r="G2400" s="2">
        <v>95</v>
      </c>
      <c r="H2400" s="11">
        <v>0.28875379939209728</v>
      </c>
      <c r="I2400">
        <v>0</v>
      </c>
      <c r="J2400" t="str">
        <f>IF(OR(F2400="History &amp; War", F2400="Economy &amp; Educational &amp; Science", F2400="Psychology &amp; Spirituality &amp; Esotericism"), "Interesting", "Not interesing")</f>
        <v>Not interesing</v>
      </c>
    </row>
    <row r="2401" spans="1:10" x14ac:dyDescent="0.2">
      <c r="A2401" t="s">
        <v>4040</v>
      </c>
      <c r="B2401" t="s">
        <v>3634</v>
      </c>
      <c r="C2401" s="2">
        <v>99</v>
      </c>
      <c r="D2401" s="2">
        <v>75</v>
      </c>
      <c r="E2401" t="s">
        <v>7027</v>
      </c>
      <c r="F2401" t="s">
        <v>7037</v>
      </c>
      <c r="G2401" s="2">
        <v>24</v>
      </c>
      <c r="H2401" s="11">
        <v>0.24242424242424243</v>
      </c>
      <c r="I2401">
        <v>0</v>
      </c>
      <c r="J2401" t="str">
        <f>IF(OR(F2401="History &amp; War", F2401="Economy &amp; Educational &amp; Science", F2401="Psychology &amp; Spirituality &amp; Esotericism"), "Interesting", "Not interesing")</f>
        <v>Not interesing</v>
      </c>
    </row>
    <row r="2402" spans="1:10" x14ac:dyDescent="0.2">
      <c r="A2402" t="s">
        <v>5407</v>
      </c>
      <c r="B2402" t="s">
        <v>5408</v>
      </c>
      <c r="C2402" s="2">
        <v>312</v>
      </c>
      <c r="D2402" s="2">
        <v>159</v>
      </c>
      <c r="E2402" t="s">
        <v>7027</v>
      </c>
      <c r="F2402" t="s">
        <v>7037</v>
      </c>
      <c r="G2402" s="2">
        <v>153</v>
      </c>
      <c r="H2402" s="11">
        <v>0.49038461538461536</v>
      </c>
      <c r="I2402">
        <v>0</v>
      </c>
      <c r="J2402" t="str">
        <f>IF(OR(F2402="History &amp; War", F2402="Economy &amp; Educational &amp; Science", F2402="Psychology &amp; Spirituality &amp; Esotericism"), "Interesting", "Not interesing")</f>
        <v>Not interesing</v>
      </c>
    </row>
    <row r="2403" spans="1:10" x14ac:dyDescent="0.2">
      <c r="A2403" t="s">
        <v>5409</v>
      </c>
      <c r="B2403" t="s">
        <v>5410</v>
      </c>
      <c r="C2403" s="2">
        <v>402</v>
      </c>
      <c r="D2403" s="2">
        <v>306</v>
      </c>
      <c r="E2403" t="s">
        <v>7027</v>
      </c>
      <c r="F2403" t="s">
        <v>7044</v>
      </c>
      <c r="G2403" s="2">
        <v>96</v>
      </c>
      <c r="H2403" s="11">
        <v>0.23880597014925373</v>
      </c>
      <c r="I2403">
        <v>0</v>
      </c>
      <c r="J2403" t="str">
        <f>IF(OR(F2403="History &amp; War", F2403="Economy &amp; Educational &amp; Science", F2403="Psychology &amp; Spirituality &amp; Esotericism"), "Interesting", "Not interesing")</f>
        <v>Interesting</v>
      </c>
    </row>
    <row r="2404" spans="1:10" x14ac:dyDescent="0.2">
      <c r="A2404" t="s">
        <v>5411</v>
      </c>
      <c r="B2404" t="s">
        <v>3021</v>
      </c>
      <c r="C2404" s="2">
        <v>399</v>
      </c>
      <c r="D2404" s="2">
        <v>327</v>
      </c>
      <c r="E2404" t="s">
        <v>7029</v>
      </c>
      <c r="F2404" t="s">
        <v>7041</v>
      </c>
      <c r="G2404" s="2">
        <v>72</v>
      </c>
      <c r="H2404" s="11">
        <v>0.18045112781954886</v>
      </c>
      <c r="I2404">
        <v>0</v>
      </c>
      <c r="J2404" t="str">
        <f>IF(OR(F2404="History &amp; War", F2404="Economy &amp; Educational &amp; Science", F2404="Psychology &amp; Spirituality &amp; Esotericism"), "Interesting", "Not interesing")</f>
        <v>Interesting</v>
      </c>
    </row>
    <row r="2405" spans="1:10" x14ac:dyDescent="0.2">
      <c r="A2405" t="s">
        <v>4787</v>
      </c>
      <c r="B2405" t="s">
        <v>3634</v>
      </c>
      <c r="C2405" s="2">
        <v>99</v>
      </c>
      <c r="D2405" s="2">
        <v>75</v>
      </c>
      <c r="E2405" t="s">
        <v>7027</v>
      </c>
      <c r="F2405" t="s">
        <v>7037</v>
      </c>
      <c r="G2405" s="2">
        <v>24</v>
      </c>
      <c r="H2405" s="11">
        <v>0.24242424242424243</v>
      </c>
      <c r="I2405">
        <v>0</v>
      </c>
      <c r="J2405" t="str">
        <f>IF(OR(F2405="History &amp; War", F2405="Economy &amp; Educational &amp; Science", F2405="Psychology &amp; Spirituality &amp; Esotericism"), "Interesting", "Not interesing")</f>
        <v>Not interesing</v>
      </c>
    </row>
    <row r="2406" spans="1:10" x14ac:dyDescent="0.2">
      <c r="A2406" t="s">
        <v>5412</v>
      </c>
      <c r="B2406" t="s">
        <v>5413</v>
      </c>
      <c r="C2406" s="2">
        <v>269</v>
      </c>
      <c r="D2406" s="2">
        <v>148</v>
      </c>
      <c r="E2406" t="s">
        <v>7027</v>
      </c>
      <c r="F2406" t="s">
        <v>7036</v>
      </c>
      <c r="G2406" s="2">
        <v>121</v>
      </c>
      <c r="H2406" s="11">
        <v>0.44981412639405205</v>
      </c>
      <c r="I2406">
        <v>0</v>
      </c>
      <c r="J2406" t="str">
        <f>IF(OR(F2406="History &amp; War", F2406="Economy &amp; Educational &amp; Science", F2406="Psychology &amp; Spirituality &amp; Esotericism"), "Interesting", "Not interesing")</f>
        <v>Not interesing</v>
      </c>
    </row>
    <row r="2407" spans="1:10" x14ac:dyDescent="0.2">
      <c r="A2407" t="s">
        <v>5415</v>
      </c>
      <c r="B2407" t="s">
        <v>5416</v>
      </c>
      <c r="C2407" s="2">
        <v>268</v>
      </c>
      <c r="D2407" s="2">
        <v>198</v>
      </c>
      <c r="E2407" t="s">
        <v>7027</v>
      </c>
      <c r="F2407" t="s">
        <v>7041</v>
      </c>
      <c r="G2407" s="2">
        <v>70</v>
      </c>
      <c r="H2407" s="11">
        <v>0.26119402985074625</v>
      </c>
      <c r="I2407">
        <v>0</v>
      </c>
      <c r="J2407" t="str">
        <f>IF(OR(F2407="History &amp; War", F2407="Economy &amp; Educational &amp; Science", F2407="Psychology &amp; Spirituality &amp; Esotericism"), "Interesting", "Not interesing")</f>
        <v>Interesting</v>
      </c>
    </row>
    <row r="2408" spans="1:10" x14ac:dyDescent="0.2">
      <c r="A2408" t="s">
        <v>5417</v>
      </c>
      <c r="B2408" t="s">
        <v>2216</v>
      </c>
      <c r="C2408" s="2">
        <v>268</v>
      </c>
      <c r="D2408" s="2">
        <v>180</v>
      </c>
      <c r="E2408" t="s">
        <v>7027</v>
      </c>
      <c r="F2408" t="s">
        <v>7041</v>
      </c>
      <c r="G2408" s="2">
        <v>88</v>
      </c>
      <c r="H2408" s="11">
        <v>0.32835820895522388</v>
      </c>
      <c r="I2408">
        <v>0</v>
      </c>
      <c r="J2408" t="str">
        <f>IF(OR(F2408="History &amp; War", F2408="Economy &amp; Educational &amp; Science", F2408="Psychology &amp; Spirituality &amp; Esotericism"), "Interesting", "Not interesing")</f>
        <v>Interesting</v>
      </c>
    </row>
    <row r="2409" spans="1:10" x14ac:dyDescent="0.2">
      <c r="A2409" t="s">
        <v>4671</v>
      </c>
      <c r="B2409" t="s">
        <v>4672</v>
      </c>
      <c r="C2409" s="2">
        <v>329</v>
      </c>
      <c r="D2409" s="2">
        <v>217</v>
      </c>
      <c r="E2409" t="s">
        <v>7027</v>
      </c>
      <c r="F2409" t="s">
        <v>7037</v>
      </c>
      <c r="G2409" s="2">
        <v>112</v>
      </c>
      <c r="H2409" s="11">
        <v>0.34042553191489361</v>
      </c>
      <c r="I2409">
        <v>0</v>
      </c>
      <c r="J2409" t="str">
        <f>IF(OR(F2409="History &amp; War", F2409="Economy &amp; Educational &amp; Science", F2409="Psychology &amp; Spirituality &amp; Esotericism"), "Interesting", "Not interesing")</f>
        <v>Not interesing</v>
      </c>
    </row>
    <row r="2410" spans="1:10" x14ac:dyDescent="0.2">
      <c r="A2410" t="s">
        <v>5418</v>
      </c>
      <c r="B2410" t="s">
        <v>5419</v>
      </c>
      <c r="C2410" s="2">
        <v>1990</v>
      </c>
      <c r="D2410" s="2">
        <v>1592</v>
      </c>
      <c r="E2410" t="s">
        <v>7029</v>
      </c>
      <c r="F2410" t="s">
        <v>7042</v>
      </c>
      <c r="G2410" s="2">
        <v>398</v>
      </c>
      <c r="H2410" s="11">
        <v>0.2</v>
      </c>
      <c r="I2410">
        <v>0</v>
      </c>
      <c r="J2410" t="str">
        <f>IF(OR(F2410="History &amp; War", F2410="Economy &amp; Educational &amp; Science", F2410="Psychology &amp; Spirituality &amp; Esotericism"), "Interesting", "Not interesing")</f>
        <v>Not interesing</v>
      </c>
    </row>
    <row r="2411" spans="1:10" x14ac:dyDescent="0.2">
      <c r="A2411" t="s">
        <v>5420</v>
      </c>
      <c r="B2411" t="s">
        <v>5421</v>
      </c>
      <c r="C2411" s="2">
        <v>797</v>
      </c>
      <c r="D2411" s="2">
        <v>614</v>
      </c>
      <c r="E2411" t="s">
        <v>7029</v>
      </c>
      <c r="F2411" t="s">
        <v>7045</v>
      </c>
      <c r="G2411" s="2">
        <v>183</v>
      </c>
      <c r="H2411" s="11">
        <v>0.22961104140526975</v>
      </c>
      <c r="I2411">
        <v>0</v>
      </c>
      <c r="J2411" t="str">
        <f>IF(OR(F2411="History &amp; War", F2411="Economy &amp; Educational &amp; Science", F2411="Psychology &amp; Spirituality &amp; Esotericism"), "Interesting", "Not interesing")</f>
        <v>Not interesing</v>
      </c>
    </row>
    <row r="2412" spans="1:10" x14ac:dyDescent="0.2">
      <c r="A2412" t="s">
        <v>5424</v>
      </c>
      <c r="B2412" t="s">
        <v>5425</v>
      </c>
      <c r="C2412" s="2">
        <v>299</v>
      </c>
      <c r="D2412" s="2">
        <v>212</v>
      </c>
      <c r="E2412" t="s">
        <v>7027</v>
      </c>
      <c r="F2412" t="s">
        <v>7037</v>
      </c>
      <c r="G2412" s="2">
        <v>87</v>
      </c>
      <c r="H2412" s="11">
        <v>0.29096989966555181</v>
      </c>
      <c r="I2412">
        <v>0</v>
      </c>
      <c r="J2412" t="str">
        <f>IF(OR(F2412="History &amp; War", F2412="Economy &amp; Educational &amp; Science", F2412="Psychology &amp; Spirituality &amp; Esotericism"), "Interesting", "Not interesing")</f>
        <v>Not interesing</v>
      </c>
    </row>
    <row r="2413" spans="1:10" x14ac:dyDescent="0.2">
      <c r="A2413" t="s">
        <v>5428</v>
      </c>
      <c r="B2413" t="s">
        <v>5429</v>
      </c>
      <c r="C2413" s="2">
        <v>269</v>
      </c>
      <c r="D2413" s="2">
        <v>159</v>
      </c>
      <c r="E2413" t="s">
        <v>7027</v>
      </c>
      <c r="F2413" t="s">
        <v>7036</v>
      </c>
      <c r="G2413" s="2">
        <v>110</v>
      </c>
      <c r="H2413" s="11">
        <v>0.40892193308550184</v>
      </c>
      <c r="I2413">
        <v>0</v>
      </c>
      <c r="J2413" t="str">
        <f>IF(OR(F2413="History &amp; War", F2413="Economy &amp; Educational &amp; Science", F2413="Psychology &amp; Spirituality &amp; Esotericism"), "Interesting", "Not interesing")</f>
        <v>Not interesing</v>
      </c>
    </row>
    <row r="2414" spans="1:10" x14ac:dyDescent="0.2">
      <c r="A2414" t="s">
        <v>5430</v>
      </c>
      <c r="B2414" t="s">
        <v>5431</v>
      </c>
      <c r="C2414" s="2">
        <v>250</v>
      </c>
      <c r="D2414" s="2">
        <v>120</v>
      </c>
      <c r="E2414" t="s">
        <v>7027</v>
      </c>
      <c r="F2414" t="s">
        <v>7041</v>
      </c>
      <c r="G2414" s="2">
        <v>130</v>
      </c>
      <c r="H2414" s="11">
        <v>0.52</v>
      </c>
      <c r="I2414">
        <v>0</v>
      </c>
      <c r="J2414" t="str">
        <f>IF(OR(F2414="History &amp; War", F2414="Economy &amp; Educational &amp; Science", F2414="Psychology &amp; Spirituality &amp; Esotericism"), "Interesting", "Not interesing")</f>
        <v>Interesting</v>
      </c>
    </row>
    <row r="2415" spans="1:10" x14ac:dyDescent="0.2">
      <c r="A2415" t="s">
        <v>4685</v>
      </c>
      <c r="B2415" t="s">
        <v>3634</v>
      </c>
      <c r="C2415" s="2">
        <v>99</v>
      </c>
      <c r="D2415" s="2">
        <v>70</v>
      </c>
      <c r="E2415" t="s">
        <v>7027</v>
      </c>
      <c r="F2415" t="s">
        <v>7037</v>
      </c>
      <c r="G2415" s="2">
        <v>29</v>
      </c>
      <c r="H2415" s="11">
        <v>0.29292929292929293</v>
      </c>
      <c r="I2415">
        <v>0</v>
      </c>
      <c r="J2415" t="str">
        <f>IF(OR(F2415="History &amp; War", F2415="Economy &amp; Educational &amp; Science", F2415="Psychology &amp; Spirituality &amp; Esotericism"), "Interesting", "Not interesing")</f>
        <v>Not interesing</v>
      </c>
    </row>
    <row r="2416" spans="1:10" x14ac:dyDescent="0.2">
      <c r="A2416" t="s">
        <v>5432</v>
      </c>
      <c r="B2416" t="s">
        <v>5433</v>
      </c>
      <c r="C2416" s="2">
        <v>268</v>
      </c>
      <c r="D2416" s="2">
        <v>188</v>
      </c>
      <c r="E2416" t="s">
        <v>7027</v>
      </c>
      <c r="F2416" t="s">
        <v>7039</v>
      </c>
      <c r="G2416" s="2">
        <v>80</v>
      </c>
      <c r="H2416" s="11">
        <v>0.29850746268656714</v>
      </c>
      <c r="I2416">
        <v>0</v>
      </c>
      <c r="J2416" t="str">
        <f>IF(OR(F2416="History &amp; War", F2416="Economy &amp; Educational &amp; Science", F2416="Psychology &amp; Spirituality &amp; Esotericism"), "Interesting", "Not interesing")</f>
        <v>Not interesing</v>
      </c>
    </row>
    <row r="2417" spans="1:10" x14ac:dyDescent="0.2">
      <c r="A2417" t="s">
        <v>5434</v>
      </c>
      <c r="B2417" t="s">
        <v>5435</v>
      </c>
      <c r="C2417" s="2">
        <v>469</v>
      </c>
      <c r="D2417" s="2">
        <v>272</v>
      </c>
      <c r="E2417" t="s">
        <v>7027</v>
      </c>
      <c r="F2417" t="s">
        <v>7039</v>
      </c>
      <c r="G2417" s="2">
        <v>197</v>
      </c>
      <c r="H2417" s="11">
        <v>0.42004264392324092</v>
      </c>
      <c r="I2417">
        <v>0</v>
      </c>
      <c r="J2417" t="str">
        <f>IF(OR(F2417="History &amp; War", F2417="Economy &amp; Educational &amp; Science", F2417="Psychology &amp; Spirituality &amp; Esotericism"), "Interesting", "Not interesing")</f>
        <v>Not interesing</v>
      </c>
    </row>
    <row r="2418" spans="1:10" x14ac:dyDescent="0.2">
      <c r="A2418" t="s">
        <v>5436</v>
      </c>
      <c r="B2418" t="s">
        <v>4144</v>
      </c>
      <c r="C2418" s="2">
        <v>268</v>
      </c>
      <c r="D2418" s="2">
        <v>182</v>
      </c>
      <c r="E2418" t="s">
        <v>7027</v>
      </c>
      <c r="F2418" t="s">
        <v>7039</v>
      </c>
      <c r="G2418" s="2">
        <v>86</v>
      </c>
      <c r="H2418" s="11">
        <v>0.32089552238805968</v>
      </c>
      <c r="I2418">
        <v>0</v>
      </c>
      <c r="J2418" t="str">
        <f>IF(OR(F2418="History &amp; War", F2418="Economy &amp; Educational &amp; Science", F2418="Psychology &amp; Spirituality &amp; Esotericism"), "Interesting", "Not interesing")</f>
        <v>Not interesing</v>
      </c>
    </row>
    <row r="2419" spans="1:10" x14ac:dyDescent="0.2">
      <c r="A2419" t="s">
        <v>5437</v>
      </c>
      <c r="B2419" t="s">
        <v>5438</v>
      </c>
      <c r="C2419" s="2">
        <v>327</v>
      </c>
      <c r="D2419" s="2">
        <v>232</v>
      </c>
      <c r="E2419" t="s">
        <v>7029</v>
      </c>
      <c r="F2419" t="s">
        <v>7042</v>
      </c>
      <c r="G2419" s="2">
        <v>95</v>
      </c>
      <c r="H2419" s="11">
        <v>0.29051987767584098</v>
      </c>
      <c r="I2419">
        <v>0</v>
      </c>
      <c r="J2419" t="str">
        <f>IF(OR(F2419="History &amp; War", F2419="Economy &amp; Educational &amp; Science", F2419="Psychology &amp; Spirituality &amp; Esotericism"), "Interesting", "Not interesing")</f>
        <v>Not interesing</v>
      </c>
    </row>
    <row r="2420" spans="1:10" x14ac:dyDescent="0.2">
      <c r="A2420" t="s">
        <v>5439</v>
      </c>
      <c r="B2420" t="s">
        <v>4144</v>
      </c>
      <c r="C2420" s="2">
        <v>268</v>
      </c>
      <c r="D2420" s="2">
        <v>201</v>
      </c>
      <c r="E2420" t="s">
        <v>7027</v>
      </c>
      <c r="F2420" t="s">
        <v>7039</v>
      </c>
      <c r="G2420" s="2">
        <v>67</v>
      </c>
      <c r="H2420" s="11">
        <v>0.25</v>
      </c>
      <c r="I2420">
        <v>0</v>
      </c>
      <c r="J2420" t="str">
        <f>IF(OR(F2420="History &amp; War", F2420="Economy &amp; Educational &amp; Science", F2420="Psychology &amp; Spirituality &amp; Esotericism"), "Interesting", "Not interesing")</f>
        <v>Not interesing</v>
      </c>
    </row>
    <row r="2421" spans="1:10" x14ac:dyDescent="0.2">
      <c r="A2421" t="s">
        <v>5440</v>
      </c>
      <c r="B2421" t="s">
        <v>2216</v>
      </c>
      <c r="C2421" s="2">
        <v>199</v>
      </c>
      <c r="D2421" s="2">
        <v>111</v>
      </c>
      <c r="E2421" t="s">
        <v>7027</v>
      </c>
      <c r="F2421" t="s">
        <v>7037</v>
      </c>
      <c r="G2421" s="2">
        <v>88</v>
      </c>
      <c r="H2421" s="11">
        <v>0.44221105527638194</v>
      </c>
      <c r="I2421">
        <v>0</v>
      </c>
      <c r="J2421" t="str">
        <f>IF(OR(F2421="History &amp; War", F2421="Economy &amp; Educational &amp; Science", F2421="Psychology &amp; Spirituality &amp; Esotericism"), "Interesting", "Not interesing")</f>
        <v>Not interesing</v>
      </c>
    </row>
    <row r="2422" spans="1:10" x14ac:dyDescent="0.2">
      <c r="A2422" t="s">
        <v>5441</v>
      </c>
      <c r="B2422" t="s">
        <v>5442</v>
      </c>
      <c r="C2422" s="2">
        <v>650</v>
      </c>
      <c r="D2422" s="2">
        <v>449</v>
      </c>
      <c r="E2422" t="s">
        <v>7029</v>
      </c>
      <c r="F2422" t="s">
        <v>7036</v>
      </c>
      <c r="G2422" s="2">
        <v>201</v>
      </c>
      <c r="H2422" s="11">
        <v>0.30923076923076925</v>
      </c>
      <c r="I2422">
        <v>0</v>
      </c>
      <c r="J2422" t="str">
        <f>IF(OR(F2422="History &amp; War", F2422="Economy &amp; Educational &amp; Science", F2422="Psychology &amp; Spirituality &amp; Esotericism"), "Interesting", "Not interesing")</f>
        <v>Not interesing</v>
      </c>
    </row>
    <row r="2423" spans="1:10" x14ac:dyDescent="0.2">
      <c r="A2423" t="s">
        <v>5443</v>
      </c>
      <c r="B2423" t="s">
        <v>5444</v>
      </c>
      <c r="C2423" s="2">
        <v>867</v>
      </c>
      <c r="D2423" s="2">
        <v>676</v>
      </c>
      <c r="E2423" t="s">
        <v>7029</v>
      </c>
      <c r="F2423" t="s">
        <v>7042</v>
      </c>
      <c r="G2423" s="2">
        <v>191</v>
      </c>
      <c r="H2423" s="11">
        <v>0.22029988465974626</v>
      </c>
      <c r="I2423">
        <v>0</v>
      </c>
      <c r="J2423" t="str">
        <f>IF(OR(F2423="History &amp; War", F2423="Economy &amp; Educational &amp; Science", F2423="Psychology &amp; Spirituality &amp; Esotericism"), "Interesting", "Not interesing")</f>
        <v>Not interesing</v>
      </c>
    </row>
    <row r="2424" spans="1:10" x14ac:dyDescent="0.2">
      <c r="A2424" t="s">
        <v>5445</v>
      </c>
      <c r="B2424" t="s">
        <v>5446</v>
      </c>
      <c r="C2424" s="2">
        <v>402</v>
      </c>
      <c r="D2424" s="2">
        <v>277</v>
      </c>
      <c r="E2424" t="s">
        <v>7029</v>
      </c>
      <c r="F2424" t="s">
        <v>7041</v>
      </c>
      <c r="G2424" s="2">
        <v>125</v>
      </c>
      <c r="H2424" s="11">
        <v>0.31094527363184077</v>
      </c>
      <c r="I2424">
        <v>0</v>
      </c>
      <c r="J2424" t="str">
        <f>IF(OR(F2424="History &amp; War", F2424="Economy &amp; Educational &amp; Science", F2424="Psychology &amp; Spirituality &amp; Esotericism"), "Interesting", "Not interesing")</f>
        <v>Interesting</v>
      </c>
    </row>
    <row r="2425" spans="1:10" x14ac:dyDescent="0.2">
      <c r="A2425" t="s">
        <v>5447</v>
      </c>
      <c r="B2425" t="s">
        <v>2216</v>
      </c>
      <c r="C2425" s="2">
        <v>359</v>
      </c>
      <c r="D2425" s="2">
        <v>316</v>
      </c>
      <c r="E2425" t="s">
        <v>7027</v>
      </c>
      <c r="F2425" t="s">
        <v>7042</v>
      </c>
      <c r="G2425" s="2">
        <v>43</v>
      </c>
      <c r="H2425" s="11">
        <v>0.11977715877437325</v>
      </c>
      <c r="I2425">
        <v>0</v>
      </c>
      <c r="J2425" t="str">
        <f>IF(OR(F2425="History &amp; War", F2425="Economy &amp; Educational &amp; Science", F2425="Psychology &amp; Spirituality &amp; Esotericism"), "Interesting", "Not interesing")</f>
        <v>Not interesing</v>
      </c>
    </row>
    <row r="2426" spans="1:10" x14ac:dyDescent="0.2">
      <c r="A2426" t="s">
        <v>5448</v>
      </c>
      <c r="B2426" t="s">
        <v>5449</v>
      </c>
      <c r="C2426" s="2">
        <v>1155</v>
      </c>
      <c r="D2426" s="2">
        <v>959</v>
      </c>
      <c r="E2426" t="s">
        <v>7029</v>
      </c>
      <c r="F2426" t="s">
        <v>7042</v>
      </c>
      <c r="G2426" s="2">
        <v>196</v>
      </c>
      <c r="H2426" s="11">
        <v>0.16969696969696971</v>
      </c>
      <c r="I2426">
        <v>0</v>
      </c>
      <c r="J2426" t="str">
        <f>IF(OR(F2426="History &amp; War", F2426="Economy &amp; Educational &amp; Science", F2426="Psychology &amp; Spirituality &amp; Esotericism"), "Interesting", "Not interesing")</f>
        <v>Not interesing</v>
      </c>
    </row>
    <row r="2427" spans="1:10" x14ac:dyDescent="0.2">
      <c r="A2427" t="s">
        <v>5450</v>
      </c>
      <c r="B2427" t="s">
        <v>5451</v>
      </c>
      <c r="C2427" s="2">
        <v>561</v>
      </c>
      <c r="D2427" s="2">
        <v>432</v>
      </c>
      <c r="E2427" t="s">
        <v>7029</v>
      </c>
      <c r="F2427" t="s">
        <v>7045</v>
      </c>
      <c r="G2427" s="2">
        <v>129</v>
      </c>
      <c r="H2427" s="11">
        <v>0.22994652406417113</v>
      </c>
      <c r="I2427">
        <v>0</v>
      </c>
      <c r="J2427" t="str">
        <f>IF(OR(F2427="History &amp; War", F2427="Economy &amp; Educational &amp; Science", F2427="Psychology &amp; Spirituality &amp; Esotericism"), "Interesting", "Not interesing")</f>
        <v>Not interesing</v>
      </c>
    </row>
    <row r="2428" spans="1:10" x14ac:dyDescent="0.2">
      <c r="A2428" t="s">
        <v>5452</v>
      </c>
      <c r="B2428" t="s">
        <v>4096</v>
      </c>
      <c r="C2428" s="2">
        <v>591</v>
      </c>
      <c r="D2428" s="2">
        <v>467</v>
      </c>
      <c r="E2428" t="s">
        <v>7029</v>
      </c>
      <c r="F2428" t="s">
        <v>7036</v>
      </c>
      <c r="G2428" s="2">
        <v>124</v>
      </c>
      <c r="H2428" s="11">
        <v>0.20981387478849409</v>
      </c>
      <c r="I2428">
        <v>0</v>
      </c>
      <c r="J2428" t="str">
        <f>IF(OR(F2428="History &amp; War", F2428="Economy &amp; Educational &amp; Science", F2428="Psychology &amp; Spirituality &amp; Esotericism"), "Interesting", "Not interesing")</f>
        <v>Not interesing</v>
      </c>
    </row>
    <row r="2429" spans="1:10" x14ac:dyDescent="0.2">
      <c r="A2429" t="s">
        <v>5453</v>
      </c>
      <c r="B2429" t="s">
        <v>5454</v>
      </c>
      <c r="C2429" s="2">
        <v>473</v>
      </c>
      <c r="D2429" s="2">
        <v>350</v>
      </c>
      <c r="E2429" t="s">
        <v>7027</v>
      </c>
      <c r="F2429" t="s">
        <v>7043</v>
      </c>
      <c r="G2429" s="2">
        <v>123</v>
      </c>
      <c r="H2429" s="11">
        <v>0.26004228329809725</v>
      </c>
      <c r="I2429">
        <v>0</v>
      </c>
      <c r="J2429" t="str">
        <f>IF(OR(F2429="History &amp; War", F2429="Economy &amp; Educational &amp; Science", F2429="Psychology &amp; Spirituality &amp; Esotericism"), "Interesting", "Not interesing")</f>
        <v>Interesting</v>
      </c>
    </row>
    <row r="2430" spans="1:10" x14ac:dyDescent="0.2">
      <c r="A2430" t="s">
        <v>5455</v>
      </c>
      <c r="B2430" t="s">
        <v>5456</v>
      </c>
      <c r="C2430" s="2">
        <v>349</v>
      </c>
      <c r="D2430" s="2">
        <v>251</v>
      </c>
      <c r="E2430" t="s">
        <v>7027</v>
      </c>
      <c r="F2430" t="s">
        <v>7044</v>
      </c>
      <c r="G2430" s="2">
        <v>98</v>
      </c>
      <c r="H2430" s="11">
        <v>0.28080229226361031</v>
      </c>
      <c r="I2430">
        <v>0</v>
      </c>
      <c r="J2430" t="str">
        <f>IF(OR(F2430="History &amp; War", F2430="Economy &amp; Educational &amp; Science", F2430="Psychology &amp; Spirituality &amp; Esotericism"), "Interesting", "Not interesing")</f>
        <v>Interesting</v>
      </c>
    </row>
    <row r="2431" spans="1:10" x14ac:dyDescent="0.2">
      <c r="A2431" t="s">
        <v>5457</v>
      </c>
      <c r="B2431" t="s">
        <v>5458</v>
      </c>
      <c r="C2431" s="2">
        <v>312</v>
      </c>
      <c r="D2431" s="2">
        <v>281</v>
      </c>
      <c r="E2431" t="s">
        <v>7027</v>
      </c>
      <c r="F2431" t="s">
        <v>7041</v>
      </c>
      <c r="G2431" s="2">
        <v>31</v>
      </c>
      <c r="H2431" s="11">
        <v>9.9358974358974353E-2</v>
      </c>
      <c r="I2431">
        <v>0</v>
      </c>
      <c r="J2431" t="str">
        <f>IF(OR(F2431="History &amp; War", F2431="Economy &amp; Educational &amp; Science", F2431="Psychology &amp; Spirituality &amp; Esotericism"), "Interesting", "Not interesing")</f>
        <v>Interesting</v>
      </c>
    </row>
    <row r="2432" spans="1:10" x14ac:dyDescent="0.2">
      <c r="A2432" t="s">
        <v>5459</v>
      </c>
      <c r="B2432" t="s">
        <v>5460</v>
      </c>
      <c r="C2432" s="2">
        <v>429</v>
      </c>
      <c r="D2432" s="2">
        <v>326</v>
      </c>
      <c r="E2432" t="s">
        <v>7029</v>
      </c>
      <c r="F2432" t="s">
        <v>7042</v>
      </c>
      <c r="G2432" s="2">
        <v>103</v>
      </c>
      <c r="H2432" s="11">
        <v>0.2400932400932401</v>
      </c>
      <c r="I2432">
        <v>0</v>
      </c>
      <c r="J2432" t="str">
        <f>IF(OR(F2432="History &amp; War", F2432="Economy &amp; Educational &amp; Science", F2432="Psychology &amp; Spirituality &amp; Esotericism"), "Interesting", "Not interesing")</f>
        <v>Not interesing</v>
      </c>
    </row>
    <row r="2433" spans="1:10" x14ac:dyDescent="0.2">
      <c r="A2433" t="s">
        <v>5462</v>
      </c>
      <c r="B2433" t="s">
        <v>5463</v>
      </c>
      <c r="C2433" s="2">
        <v>799</v>
      </c>
      <c r="D2433" s="2">
        <v>655</v>
      </c>
      <c r="E2433" t="s">
        <v>7027</v>
      </c>
      <c r="F2433" t="s">
        <v>7042</v>
      </c>
      <c r="G2433" s="2">
        <v>144</v>
      </c>
      <c r="H2433" s="11">
        <v>0.18022528160200249</v>
      </c>
      <c r="I2433">
        <v>0</v>
      </c>
      <c r="J2433" t="str">
        <f>IF(OR(F2433="History &amp; War", F2433="Economy &amp; Educational &amp; Science", F2433="Psychology &amp; Spirituality &amp; Esotericism"), "Interesting", "Not interesing")</f>
        <v>Not interesing</v>
      </c>
    </row>
    <row r="2434" spans="1:10" x14ac:dyDescent="0.2">
      <c r="A2434" t="s">
        <v>5464</v>
      </c>
      <c r="B2434" t="s">
        <v>5465</v>
      </c>
      <c r="C2434" s="2">
        <v>1290</v>
      </c>
      <c r="D2434" s="2">
        <v>993</v>
      </c>
      <c r="E2434" t="s">
        <v>7029</v>
      </c>
      <c r="F2434" t="s">
        <v>7042</v>
      </c>
      <c r="G2434" s="2">
        <v>297</v>
      </c>
      <c r="H2434" s="11">
        <v>0.23023255813953489</v>
      </c>
      <c r="I2434">
        <v>0</v>
      </c>
      <c r="J2434" t="str">
        <f>IF(OR(F2434="History &amp; War", F2434="Economy &amp; Educational &amp; Science", F2434="Psychology &amp; Spirituality &amp; Esotericism"), "Interesting", "Not interesing")</f>
        <v>Not interesing</v>
      </c>
    </row>
    <row r="2435" spans="1:10" x14ac:dyDescent="0.2">
      <c r="A2435" t="s">
        <v>5466</v>
      </c>
      <c r="B2435" t="s">
        <v>5467</v>
      </c>
      <c r="C2435" s="2">
        <v>295</v>
      </c>
      <c r="D2435" s="2">
        <v>298</v>
      </c>
      <c r="E2435" t="s">
        <v>7027</v>
      </c>
      <c r="F2435" t="s">
        <v>7039</v>
      </c>
      <c r="G2435" s="2">
        <v>-3</v>
      </c>
      <c r="H2435" s="11">
        <v>-1.0169491525423728E-2</v>
      </c>
      <c r="I2435">
        <v>0</v>
      </c>
      <c r="J2435" t="str">
        <f>IF(OR(F2435="History &amp; War", F2435="Economy &amp; Educational &amp; Science", F2435="Psychology &amp; Spirituality &amp; Esotericism"), "Interesting", "Not interesing")</f>
        <v>Not interesing</v>
      </c>
    </row>
    <row r="2436" spans="1:10" x14ac:dyDescent="0.2">
      <c r="A2436" t="s">
        <v>5468</v>
      </c>
      <c r="B2436" t="s">
        <v>5469</v>
      </c>
      <c r="C2436" s="2">
        <v>840</v>
      </c>
      <c r="D2436" s="2">
        <v>504</v>
      </c>
      <c r="E2436" t="s">
        <v>7027</v>
      </c>
      <c r="F2436" t="s">
        <v>7042</v>
      </c>
      <c r="G2436" s="2">
        <v>336</v>
      </c>
      <c r="H2436" s="11">
        <v>0.4</v>
      </c>
      <c r="I2436">
        <v>0</v>
      </c>
      <c r="J2436" t="str">
        <f>IF(OR(F2436="History &amp; War", F2436="Economy &amp; Educational &amp; Science", F2436="Psychology &amp; Spirituality &amp; Esotericism"), "Interesting", "Not interesing")</f>
        <v>Not interesing</v>
      </c>
    </row>
    <row r="2437" spans="1:10" x14ac:dyDescent="0.2">
      <c r="A2437" t="s">
        <v>5470</v>
      </c>
      <c r="B2437" t="s">
        <v>5471</v>
      </c>
      <c r="C2437" s="2">
        <v>473</v>
      </c>
      <c r="D2437" s="2">
        <v>369</v>
      </c>
      <c r="E2437" t="s">
        <v>7027</v>
      </c>
      <c r="F2437" t="s">
        <v>7041</v>
      </c>
      <c r="G2437" s="2">
        <v>104</v>
      </c>
      <c r="H2437" s="11">
        <v>0.21987315010570824</v>
      </c>
      <c r="I2437">
        <v>0</v>
      </c>
      <c r="J2437" t="str">
        <f>IF(OR(F2437="History &amp; War", F2437="Economy &amp; Educational &amp; Science", F2437="Psychology &amp; Spirituality &amp; Esotericism"), "Interesting", "Not interesing")</f>
        <v>Interesting</v>
      </c>
    </row>
    <row r="2438" spans="1:10" x14ac:dyDescent="0.2">
      <c r="A2438" t="s">
        <v>5472</v>
      </c>
      <c r="B2438" t="s">
        <v>5473</v>
      </c>
      <c r="C2438" s="2">
        <v>294</v>
      </c>
      <c r="D2438" s="2">
        <v>226</v>
      </c>
      <c r="E2438" t="s">
        <v>7027</v>
      </c>
      <c r="F2438" t="s">
        <v>7041</v>
      </c>
      <c r="G2438" s="2">
        <v>68</v>
      </c>
      <c r="H2438" s="11">
        <v>0.23129251700680273</v>
      </c>
      <c r="I2438">
        <v>0</v>
      </c>
      <c r="J2438" t="str">
        <f>IF(OR(F2438="History &amp; War", F2438="Economy &amp; Educational &amp; Science", F2438="Psychology &amp; Spirituality &amp; Esotericism"), "Interesting", "Not interesing")</f>
        <v>Interesting</v>
      </c>
    </row>
    <row r="2439" spans="1:10" x14ac:dyDescent="0.2">
      <c r="A2439" t="s">
        <v>5474</v>
      </c>
      <c r="B2439" t="s">
        <v>5475</v>
      </c>
      <c r="C2439" s="2">
        <v>268</v>
      </c>
      <c r="D2439" s="2">
        <v>193</v>
      </c>
      <c r="E2439" t="s">
        <v>7027</v>
      </c>
      <c r="F2439" t="s">
        <v>7036</v>
      </c>
      <c r="G2439" s="2">
        <v>75</v>
      </c>
      <c r="H2439" s="11">
        <v>0.27985074626865669</v>
      </c>
      <c r="I2439">
        <v>0</v>
      </c>
      <c r="J2439" t="str">
        <f>IF(OR(F2439="History &amp; War", F2439="Economy &amp; Educational &amp; Science", F2439="Psychology &amp; Spirituality &amp; Esotericism"), "Interesting", "Not interesing")</f>
        <v>Not interesing</v>
      </c>
    </row>
    <row r="2440" spans="1:10" x14ac:dyDescent="0.2">
      <c r="A2440" t="s">
        <v>5476</v>
      </c>
      <c r="B2440" t="s">
        <v>5477</v>
      </c>
      <c r="C2440" s="2">
        <v>726</v>
      </c>
      <c r="D2440" s="2">
        <v>537</v>
      </c>
      <c r="E2440" t="s">
        <v>7029</v>
      </c>
      <c r="F2440" t="s">
        <v>7037</v>
      </c>
      <c r="G2440" s="2">
        <v>189</v>
      </c>
      <c r="H2440" s="11">
        <v>0.26033057851239672</v>
      </c>
      <c r="I2440">
        <v>0</v>
      </c>
      <c r="J2440" t="str">
        <f>IF(OR(F2440="History &amp; War", F2440="Economy &amp; Educational &amp; Science", F2440="Psychology &amp; Spirituality &amp; Esotericism"), "Interesting", "Not interesing")</f>
        <v>Not interesing</v>
      </c>
    </row>
    <row r="2441" spans="1:10" x14ac:dyDescent="0.2">
      <c r="A2441" t="s">
        <v>5478</v>
      </c>
      <c r="B2441" t="s">
        <v>5479</v>
      </c>
      <c r="C2441" s="2">
        <v>760</v>
      </c>
      <c r="D2441" s="2">
        <v>502</v>
      </c>
      <c r="E2441" t="s">
        <v>7029</v>
      </c>
      <c r="F2441" t="s">
        <v>7037</v>
      </c>
      <c r="G2441" s="2">
        <v>258</v>
      </c>
      <c r="H2441" s="11">
        <v>0.33947368421052632</v>
      </c>
      <c r="I2441">
        <v>0</v>
      </c>
      <c r="J2441" t="str">
        <f>IF(OR(F2441="History &amp; War", F2441="Economy &amp; Educational &amp; Science", F2441="Psychology &amp; Spirituality &amp; Esotericism"), "Interesting", "Not interesing")</f>
        <v>Not interesing</v>
      </c>
    </row>
    <row r="2442" spans="1:10" x14ac:dyDescent="0.2">
      <c r="A2442" t="s">
        <v>5480</v>
      </c>
      <c r="B2442" t="s">
        <v>5481</v>
      </c>
      <c r="C2442" s="2">
        <v>312</v>
      </c>
      <c r="D2442" s="2">
        <v>234</v>
      </c>
      <c r="E2442" t="s">
        <v>7027</v>
      </c>
      <c r="F2442" t="s">
        <v>7043</v>
      </c>
      <c r="G2442" s="2">
        <v>78</v>
      </c>
      <c r="H2442" s="11">
        <v>0.25</v>
      </c>
      <c r="I2442">
        <v>0</v>
      </c>
      <c r="J2442" t="str">
        <f>IF(OR(F2442="History &amp; War", F2442="Economy &amp; Educational &amp; Science", F2442="Psychology &amp; Spirituality &amp; Esotericism"), "Interesting", "Not interesing")</f>
        <v>Interesting</v>
      </c>
    </row>
    <row r="2443" spans="1:10" x14ac:dyDescent="0.2">
      <c r="A2443" t="s">
        <v>5482</v>
      </c>
      <c r="B2443" t="s">
        <v>5483</v>
      </c>
      <c r="C2443" s="2">
        <v>268</v>
      </c>
      <c r="D2443" s="2">
        <v>220</v>
      </c>
      <c r="E2443" t="s">
        <v>7027</v>
      </c>
      <c r="F2443" t="s">
        <v>7041</v>
      </c>
      <c r="G2443" s="2">
        <v>48</v>
      </c>
      <c r="H2443" s="11">
        <v>0.17910447761194029</v>
      </c>
      <c r="I2443">
        <v>0</v>
      </c>
      <c r="J2443" t="str">
        <f>IF(OR(F2443="History &amp; War", F2443="Economy &amp; Educational &amp; Science", F2443="Psychology &amp; Spirituality &amp; Esotericism"), "Interesting", "Not interesing")</f>
        <v>Interesting</v>
      </c>
    </row>
    <row r="2444" spans="1:10" x14ac:dyDescent="0.2">
      <c r="A2444" t="s">
        <v>5484</v>
      </c>
      <c r="B2444" t="s">
        <v>5485</v>
      </c>
      <c r="C2444" s="2">
        <v>232</v>
      </c>
      <c r="D2444" s="2">
        <v>186</v>
      </c>
      <c r="E2444" t="s">
        <v>7027</v>
      </c>
      <c r="F2444" t="s">
        <v>7039</v>
      </c>
      <c r="G2444" s="2">
        <v>46</v>
      </c>
      <c r="H2444" s="11">
        <v>0.19827586206896552</v>
      </c>
      <c r="I2444">
        <v>0</v>
      </c>
      <c r="J2444" t="str">
        <f>IF(OR(F2444="History &amp; War", F2444="Economy &amp; Educational &amp; Science", F2444="Psychology &amp; Spirituality &amp; Esotericism"), "Interesting", "Not interesing")</f>
        <v>Not interesing</v>
      </c>
    </row>
    <row r="2445" spans="1:10" x14ac:dyDescent="0.2">
      <c r="A2445" t="s">
        <v>5486</v>
      </c>
      <c r="B2445" t="s">
        <v>5487</v>
      </c>
      <c r="C2445" s="2">
        <v>1020</v>
      </c>
      <c r="D2445" s="2">
        <v>857</v>
      </c>
      <c r="E2445" t="s">
        <v>7029</v>
      </c>
      <c r="F2445" t="s">
        <v>7042</v>
      </c>
      <c r="G2445" s="2">
        <v>163</v>
      </c>
      <c r="H2445" s="11">
        <v>0.15980392156862744</v>
      </c>
      <c r="I2445">
        <v>0</v>
      </c>
      <c r="J2445" t="str">
        <f>IF(OR(F2445="History &amp; War", F2445="Economy &amp; Educational &amp; Science", F2445="Psychology &amp; Spirituality &amp; Esotericism"), "Interesting", "Not interesing")</f>
        <v>Not interesing</v>
      </c>
    </row>
    <row r="2446" spans="1:10" x14ac:dyDescent="0.2">
      <c r="A2446" t="s">
        <v>2110</v>
      </c>
      <c r="B2446" t="s">
        <v>5488</v>
      </c>
      <c r="C2446" s="2">
        <v>591</v>
      </c>
      <c r="D2446" s="2">
        <v>491</v>
      </c>
      <c r="E2446" t="s">
        <v>7029</v>
      </c>
      <c r="F2446" t="s">
        <v>7037</v>
      </c>
      <c r="G2446" s="2">
        <v>100</v>
      </c>
      <c r="H2446" s="11">
        <v>0.16920473773265651</v>
      </c>
      <c r="I2446">
        <v>0</v>
      </c>
      <c r="J2446" t="str">
        <f>IF(OR(F2446="History &amp; War", F2446="Economy &amp; Educational &amp; Science", F2446="Psychology &amp; Spirituality &amp; Esotericism"), "Interesting", "Not interesing")</f>
        <v>Not interesing</v>
      </c>
    </row>
    <row r="2447" spans="1:10" x14ac:dyDescent="0.2">
      <c r="A2447" t="s">
        <v>5489</v>
      </c>
      <c r="B2447" t="s">
        <v>5396</v>
      </c>
      <c r="C2447" s="2">
        <v>325</v>
      </c>
      <c r="D2447" s="2">
        <v>273</v>
      </c>
      <c r="E2447" t="s">
        <v>7027</v>
      </c>
      <c r="F2447" t="s">
        <v>7037</v>
      </c>
      <c r="G2447" s="2">
        <v>52</v>
      </c>
      <c r="H2447" s="11">
        <v>0.16</v>
      </c>
      <c r="I2447">
        <v>0</v>
      </c>
      <c r="J2447" t="str">
        <f>IF(OR(F2447="History &amp; War", F2447="Economy &amp; Educational &amp; Science", F2447="Psychology &amp; Spirituality &amp; Esotericism"), "Interesting", "Not interesing")</f>
        <v>Not interesing</v>
      </c>
    </row>
    <row r="2448" spans="1:10" x14ac:dyDescent="0.2">
      <c r="A2448" t="s">
        <v>5490</v>
      </c>
      <c r="B2448" t="s">
        <v>5114</v>
      </c>
      <c r="C2448" s="2">
        <v>241</v>
      </c>
      <c r="D2448" s="2">
        <v>164</v>
      </c>
      <c r="E2448" t="s">
        <v>7027</v>
      </c>
      <c r="F2448" t="s">
        <v>7036</v>
      </c>
      <c r="G2448" s="2">
        <v>77</v>
      </c>
      <c r="H2448" s="11">
        <v>0.31950207468879666</v>
      </c>
      <c r="I2448">
        <v>0</v>
      </c>
      <c r="J2448" t="str">
        <f>IF(OR(F2448="History &amp; War", F2448="Economy &amp; Educational &amp; Science", F2448="Psychology &amp; Spirituality &amp; Esotericism"), "Interesting", "Not interesing")</f>
        <v>Not interesing</v>
      </c>
    </row>
    <row r="2449" spans="1:10" x14ac:dyDescent="0.2">
      <c r="A2449" t="s">
        <v>5491</v>
      </c>
      <c r="B2449" t="s">
        <v>5492</v>
      </c>
      <c r="C2449" s="2">
        <v>329</v>
      </c>
      <c r="D2449" s="2">
        <v>234</v>
      </c>
      <c r="E2449" t="s">
        <v>7027</v>
      </c>
      <c r="F2449" t="s">
        <v>7037</v>
      </c>
      <c r="G2449" s="2">
        <v>95</v>
      </c>
      <c r="H2449" s="11">
        <v>0.28875379939209728</v>
      </c>
      <c r="I2449">
        <v>0</v>
      </c>
      <c r="J2449" t="str">
        <f>IF(OR(F2449="History &amp; War", F2449="Economy &amp; Educational &amp; Science", F2449="Psychology &amp; Spirituality &amp; Esotericism"), "Interesting", "Not interesing")</f>
        <v>Not interesing</v>
      </c>
    </row>
    <row r="2450" spans="1:10" x14ac:dyDescent="0.2">
      <c r="A2450" t="s">
        <v>5493</v>
      </c>
      <c r="B2450" t="s">
        <v>2737</v>
      </c>
      <c r="C2450" s="2">
        <v>459</v>
      </c>
      <c r="D2450" s="2">
        <v>409</v>
      </c>
      <c r="E2450" t="s">
        <v>7029</v>
      </c>
      <c r="F2450" t="s">
        <v>7039</v>
      </c>
      <c r="G2450" s="2">
        <v>50</v>
      </c>
      <c r="H2450" s="11">
        <v>0.10893246187363835</v>
      </c>
      <c r="I2450">
        <v>0</v>
      </c>
      <c r="J2450" t="str">
        <f>IF(OR(F2450="History &amp; War", F2450="Economy &amp; Educational &amp; Science", F2450="Psychology &amp; Spirituality &amp; Esotericism"), "Interesting", "Not interesing")</f>
        <v>Not interesing</v>
      </c>
    </row>
    <row r="2451" spans="1:10" x14ac:dyDescent="0.2">
      <c r="A2451" t="s">
        <v>5494</v>
      </c>
      <c r="B2451" t="s">
        <v>5495</v>
      </c>
      <c r="C2451" s="2">
        <v>268</v>
      </c>
      <c r="D2451" s="2">
        <v>188</v>
      </c>
      <c r="E2451" t="s">
        <v>7027</v>
      </c>
      <c r="F2451" t="s">
        <v>7037</v>
      </c>
      <c r="G2451" s="2">
        <v>80</v>
      </c>
      <c r="H2451" s="11">
        <v>0.29850746268656714</v>
      </c>
      <c r="I2451">
        <v>0</v>
      </c>
      <c r="J2451" t="str">
        <f>IF(OR(F2451="History &amp; War", F2451="Economy &amp; Educational &amp; Science", F2451="Psychology &amp; Spirituality &amp; Esotericism"), "Interesting", "Not interesing")</f>
        <v>Not interesing</v>
      </c>
    </row>
    <row r="2452" spans="1:10" x14ac:dyDescent="0.2">
      <c r="A2452" t="s">
        <v>5496</v>
      </c>
      <c r="B2452" t="s">
        <v>5497</v>
      </c>
      <c r="C2452" s="2">
        <v>289</v>
      </c>
      <c r="D2452" s="2">
        <v>179</v>
      </c>
      <c r="E2452" t="s">
        <v>7027</v>
      </c>
      <c r="F2452" t="s">
        <v>7037</v>
      </c>
      <c r="G2452" s="2">
        <v>110</v>
      </c>
      <c r="H2452" s="11">
        <v>0.38062283737024222</v>
      </c>
      <c r="I2452">
        <v>0</v>
      </c>
      <c r="J2452" t="str">
        <f>IF(OR(F2452="History &amp; War", F2452="Economy &amp; Educational &amp; Science", F2452="Psychology &amp; Spirituality &amp; Esotericism"), "Interesting", "Not interesing")</f>
        <v>Not interesing</v>
      </c>
    </row>
    <row r="2453" spans="1:10" x14ac:dyDescent="0.2">
      <c r="A2453" t="s">
        <v>5498</v>
      </c>
      <c r="B2453" t="s">
        <v>5499</v>
      </c>
      <c r="C2453" s="2">
        <v>402</v>
      </c>
      <c r="D2453" s="2">
        <v>285</v>
      </c>
      <c r="E2453" t="s">
        <v>7027</v>
      </c>
      <c r="F2453" t="s">
        <v>7037</v>
      </c>
      <c r="G2453" s="2">
        <v>117</v>
      </c>
      <c r="H2453" s="11">
        <v>0.29104477611940299</v>
      </c>
      <c r="I2453">
        <v>0</v>
      </c>
      <c r="J2453" t="str">
        <f>IF(OR(F2453="History &amp; War", F2453="Economy &amp; Educational &amp; Science", F2453="Psychology &amp; Spirituality &amp; Esotericism"), "Interesting", "Not interesing")</f>
        <v>Not interesing</v>
      </c>
    </row>
    <row r="2454" spans="1:10" x14ac:dyDescent="0.2">
      <c r="A2454" t="s">
        <v>5500</v>
      </c>
      <c r="B2454" t="s">
        <v>5501</v>
      </c>
      <c r="C2454" s="2">
        <v>354</v>
      </c>
      <c r="D2454" s="2">
        <v>269</v>
      </c>
      <c r="E2454" t="s">
        <v>7027</v>
      </c>
      <c r="F2454" t="s">
        <v>7043</v>
      </c>
      <c r="G2454" s="2">
        <v>85</v>
      </c>
      <c r="H2454" s="11">
        <v>0.24011299435028249</v>
      </c>
      <c r="I2454">
        <v>0</v>
      </c>
      <c r="J2454" t="str">
        <f>IF(OR(F2454="History &amp; War", F2454="Economy &amp; Educational &amp; Science", F2454="Psychology &amp; Spirituality &amp; Esotericism"), "Interesting", "Not interesing")</f>
        <v>Interesting</v>
      </c>
    </row>
    <row r="2455" spans="1:10" x14ac:dyDescent="0.2">
      <c r="A2455" t="s">
        <v>5502</v>
      </c>
      <c r="B2455" t="s">
        <v>5503</v>
      </c>
      <c r="C2455" s="2">
        <v>707</v>
      </c>
      <c r="D2455" s="2">
        <v>665</v>
      </c>
      <c r="E2455" t="s">
        <v>7027</v>
      </c>
      <c r="F2455" t="s">
        <v>7042</v>
      </c>
      <c r="G2455" s="2">
        <v>42</v>
      </c>
      <c r="H2455" s="11">
        <v>5.9405940594059403E-2</v>
      </c>
      <c r="I2455">
        <v>0</v>
      </c>
      <c r="J2455" t="str">
        <f>IF(OR(F2455="History &amp; War", F2455="Economy &amp; Educational &amp; Science", F2455="Psychology &amp; Spirituality &amp; Esotericism"), "Interesting", "Not interesing")</f>
        <v>Not interesing</v>
      </c>
    </row>
    <row r="2456" spans="1:10" x14ac:dyDescent="0.2">
      <c r="A2456" t="s">
        <v>5504</v>
      </c>
      <c r="B2456" t="s">
        <v>2718</v>
      </c>
      <c r="C2456" s="2">
        <v>268</v>
      </c>
      <c r="D2456" s="2">
        <v>115</v>
      </c>
      <c r="E2456" t="s">
        <v>7027</v>
      </c>
      <c r="F2456" t="s">
        <v>7036</v>
      </c>
      <c r="G2456" s="2">
        <v>153</v>
      </c>
      <c r="H2456" s="11">
        <v>0.57089552238805974</v>
      </c>
      <c r="I2456">
        <v>0</v>
      </c>
      <c r="J2456" t="str">
        <f>IF(OR(F2456="History &amp; War", F2456="Economy &amp; Educational &amp; Science", F2456="Psychology &amp; Spirituality &amp; Esotericism"), "Interesting", "Not interesing")</f>
        <v>Not interesing</v>
      </c>
    </row>
    <row r="2457" spans="1:10" x14ac:dyDescent="0.2">
      <c r="A2457" t="s">
        <v>5505</v>
      </c>
      <c r="B2457" t="s">
        <v>5506</v>
      </c>
      <c r="C2457" s="2">
        <v>311</v>
      </c>
      <c r="D2457" s="2">
        <v>249</v>
      </c>
      <c r="E2457" t="s">
        <v>7029</v>
      </c>
      <c r="F2457" t="s">
        <v>7043</v>
      </c>
      <c r="G2457" s="2">
        <v>62</v>
      </c>
      <c r="H2457" s="11">
        <v>0.19935691318327975</v>
      </c>
      <c r="I2457">
        <v>0</v>
      </c>
      <c r="J2457" t="str">
        <f>IF(OR(F2457="History &amp; War", F2457="Economy &amp; Educational &amp; Science", F2457="Psychology &amp; Spirituality &amp; Esotericism"), "Interesting", "Not interesing")</f>
        <v>Interesting</v>
      </c>
    </row>
    <row r="2458" spans="1:10" x14ac:dyDescent="0.2">
      <c r="A2458" t="s">
        <v>5344</v>
      </c>
      <c r="B2458" t="s">
        <v>2981</v>
      </c>
      <c r="C2458" s="2">
        <v>294</v>
      </c>
      <c r="D2458" s="2">
        <v>232</v>
      </c>
      <c r="E2458" t="s">
        <v>7029</v>
      </c>
      <c r="F2458" t="s">
        <v>7036</v>
      </c>
      <c r="G2458" s="2">
        <v>62</v>
      </c>
      <c r="H2458" s="11">
        <v>0.21088435374149661</v>
      </c>
      <c r="I2458">
        <v>0</v>
      </c>
      <c r="J2458" t="str">
        <f>IF(OR(F2458="History &amp; War", F2458="Economy &amp; Educational &amp; Science", F2458="Psychology &amp; Spirituality &amp; Esotericism"), "Interesting", "Not interesing")</f>
        <v>Not interesing</v>
      </c>
    </row>
    <row r="2459" spans="1:10" x14ac:dyDescent="0.2">
      <c r="A2459" t="s">
        <v>5507</v>
      </c>
      <c r="B2459" t="s">
        <v>5508</v>
      </c>
      <c r="C2459" s="2">
        <v>2676</v>
      </c>
      <c r="D2459" s="2">
        <v>2007</v>
      </c>
      <c r="E2459" t="s">
        <v>7029</v>
      </c>
      <c r="F2459" t="s">
        <v>7041</v>
      </c>
      <c r="G2459" s="2">
        <v>669</v>
      </c>
      <c r="H2459" s="11">
        <v>0.25</v>
      </c>
      <c r="I2459">
        <v>0</v>
      </c>
      <c r="J2459" t="str">
        <f>IF(OR(F2459="History &amp; War", F2459="Economy &amp; Educational &amp; Science", F2459="Psychology &amp; Spirituality &amp; Esotericism"), "Interesting", "Not interesing")</f>
        <v>Interesting</v>
      </c>
    </row>
    <row r="2460" spans="1:10" x14ac:dyDescent="0.2">
      <c r="A2460" t="s">
        <v>5509</v>
      </c>
      <c r="B2460" t="s">
        <v>5510</v>
      </c>
      <c r="C2460" s="2">
        <v>295</v>
      </c>
      <c r="D2460" s="2">
        <v>195</v>
      </c>
      <c r="E2460" t="s">
        <v>7027</v>
      </c>
      <c r="F2460" t="s">
        <v>7045</v>
      </c>
      <c r="G2460" s="2">
        <v>100</v>
      </c>
      <c r="H2460" s="11">
        <v>0.33898305084745761</v>
      </c>
      <c r="I2460">
        <v>0</v>
      </c>
      <c r="J2460" t="str">
        <f>IF(OR(F2460="History &amp; War", F2460="Economy &amp; Educational &amp; Science", F2460="Psychology &amp; Spirituality &amp; Esotericism"), "Interesting", "Not interesing")</f>
        <v>Not interesing</v>
      </c>
    </row>
    <row r="2461" spans="1:10" x14ac:dyDescent="0.2">
      <c r="A2461" t="s">
        <v>5511</v>
      </c>
      <c r="B2461" t="s">
        <v>5512</v>
      </c>
      <c r="C2461" s="2">
        <v>259</v>
      </c>
      <c r="D2461" s="2">
        <v>168</v>
      </c>
      <c r="E2461" t="s">
        <v>7027</v>
      </c>
      <c r="F2461" t="s">
        <v>7036</v>
      </c>
      <c r="G2461" s="2">
        <v>91</v>
      </c>
      <c r="H2461" s="11">
        <v>0.35135135135135137</v>
      </c>
      <c r="I2461">
        <v>0</v>
      </c>
      <c r="J2461" t="str">
        <f>IF(OR(F2461="History &amp; War", F2461="Economy &amp; Educational &amp; Science", F2461="Psychology &amp; Spirituality &amp; Esotericism"), "Interesting", "Not interesing")</f>
        <v>Not interesing</v>
      </c>
    </row>
    <row r="2462" spans="1:10" x14ac:dyDescent="0.2">
      <c r="A2462" t="s">
        <v>5513</v>
      </c>
      <c r="B2462" t="s">
        <v>5514</v>
      </c>
      <c r="C2462" s="2">
        <v>294</v>
      </c>
      <c r="D2462" s="2">
        <v>162</v>
      </c>
      <c r="E2462" t="s">
        <v>7027</v>
      </c>
      <c r="F2462" t="s">
        <v>7037</v>
      </c>
      <c r="G2462" s="2">
        <v>132</v>
      </c>
      <c r="H2462" s="11">
        <v>0.44897959183673469</v>
      </c>
      <c r="I2462">
        <v>0</v>
      </c>
      <c r="J2462" t="str">
        <f>IF(OR(F2462="History &amp; War", F2462="Economy &amp; Educational &amp; Science", F2462="Psychology &amp; Spirituality &amp; Esotericism"), "Interesting", "Not interesing")</f>
        <v>Not interesing</v>
      </c>
    </row>
    <row r="2463" spans="1:10" x14ac:dyDescent="0.2">
      <c r="A2463" t="s">
        <v>5515</v>
      </c>
      <c r="B2463" t="s">
        <v>5516</v>
      </c>
      <c r="C2463" s="2">
        <v>1155</v>
      </c>
      <c r="D2463" s="2">
        <v>912</v>
      </c>
      <c r="E2463" t="s">
        <v>7029</v>
      </c>
      <c r="F2463" t="s">
        <v>7037</v>
      </c>
      <c r="G2463" s="2">
        <v>243</v>
      </c>
      <c r="H2463" s="11">
        <v>0.21038961038961038</v>
      </c>
      <c r="I2463">
        <v>0</v>
      </c>
      <c r="J2463" t="str">
        <f>IF(OR(F2463="History &amp; War", F2463="Economy &amp; Educational &amp; Science", F2463="Psychology &amp; Spirituality &amp; Esotericism"), "Interesting", "Not interesing")</f>
        <v>Not interesing</v>
      </c>
    </row>
    <row r="2464" spans="1:10" x14ac:dyDescent="0.2">
      <c r="A2464" t="s">
        <v>5517</v>
      </c>
      <c r="B2464" t="s">
        <v>4144</v>
      </c>
      <c r="C2464" s="2">
        <v>268</v>
      </c>
      <c r="D2464" s="2">
        <v>172</v>
      </c>
      <c r="E2464" t="s">
        <v>7027</v>
      </c>
      <c r="F2464" t="s">
        <v>7039</v>
      </c>
      <c r="G2464" s="2">
        <v>96</v>
      </c>
      <c r="H2464" s="11">
        <v>0.35820895522388058</v>
      </c>
      <c r="I2464">
        <v>0</v>
      </c>
      <c r="J2464" t="str">
        <f>IF(OR(F2464="History &amp; War", F2464="Economy &amp; Educational &amp; Science", F2464="Psychology &amp; Spirituality &amp; Esotericism"), "Interesting", "Not interesing")</f>
        <v>Not interesing</v>
      </c>
    </row>
    <row r="2465" spans="1:10" x14ac:dyDescent="0.2">
      <c r="A2465" t="s">
        <v>5518</v>
      </c>
      <c r="B2465" t="s">
        <v>4358</v>
      </c>
      <c r="C2465" s="2">
        <v>232</v>
      </c>
      <c r="D2465" s="2">
        <v>172</v>
      </c>
      <c r="E2465" t="s">
        <v>7027</v>
      </c>
      <c r="F2465" t="s">
        <v>7039</v>
      </c>
      <c r="G2465" s="2">
        <v>60</v>
      </c>
      <c r="H2465" s="11">
        <v>0.25862068965517243</v>
      </c>
      <c r="I2465">
        <v>0</v>
      </c>
      <c r="J2465" t="str">
        <f>IF(OR(F2465="History &amp; War", F2465="Economy &amp; Educational &amp; Science", F2465="Psychology &amp; Spirituality &amp; Esotericism"), "Interesting", "Not interesing")</f>
        <v>Not interesing</v>
      </c>
    </row>
    <row r="2466" spans="1:10" x14ac:dyDescent="0.2">
      <c r="A2466" t="s">
        <v>5519</v>
      </c>
      <c r="B2466" t="s">
        <v>2735</v>
      </c>
      <c r="C2466" s="2">
        <v>357</v>
      </c>
      <c r="D2466" s="2">
        <v>286</v>
      </c>
      <c r="E2466" t="s">
        <v>7027</v>
      </c>
      <c r="F2466" t="s">
        <v>7036</v>
      </c>
      <c r="G2466" s="2">
        <v>71</v>
      </c>
      <c r="H2466" s="11">
        <v>0.19887955182072828</v>
      </c>
      <c r="I2466">
        <v>0</v>
      </c>
      <c r="J2466" t="str">
        <f>IF(OR(F2466="History &amp; War", F2466="Economy &amp; Educational &amp; Science", F2466="Psychology &amp; Spirituality &amp; Esotericism"), "Interesting", "Not interesing")</f>
        <v>Not interesing</v>
      </c>
    </row>
    <row r="2467" spans="1:10" x14ac:dyDescent="0.2">
      <c r="A2467" t="s">
        <v>5520</v>
      </c>
      <c r="B2467" t="s">
        <v>2216</v>
      </c>
      <c r="C2467" s="2">
        <v>169</v>
      </c>
      <c r="D2467" s="2">
        <v>79</v>
      </c>
      <c r="E2467" t="s">
        <v>7027</v>
      </c>
      <c r="F2467" t="s">
        <v>7037</v>
      </c>
      <c r="G2467" s="2">
        <v>90</v>
      </c>
      <c r="H2467" s="11">
        <v>0.53254437869822491</v>
      </c>
      <c r="I2467">
        <v>0</v>
      </c>
      <c r="J2467" t="str">
        <f>IF(OR(F2467="History &amp; War", F2467="Economy &amp; Educational &amp; Science", F2467="Psychology &amp; Spirituality &amp; Esotericism"), "Interesting", "Not interesing")</f>
        <v>Not interesing</v>
      </c>
    </row>
    <row r="2468" spans="1:10" x14ac:dyDescent="0.2">
      <c r="A2468" t="s">
        <v>5521</v>
      </c>
      <c r="B2468" t="s">
        <v>5522</v>
      </c>
      <c r="C2468" s="2">
        <v>286</v>
      </c>
      <c r="D2468" s="2">
        <v>246</v>
      </c>
      <c r="E2468" t="s">
        <v>7027</v>
      </c>
      <c r="F2468" t="s">
        <v>7037</v>
      </c>
      <c r="G2468" s="2">
        <v>40</v>
      </c>
      <c r="H2468" s="11">
        <v>0.13986013986013987</v>
      </c>
      <c r="I2468">
        <v>0</v>
      </c>
      <c r="J2468" t="str">
        <f>IF(OR(F2468="History &amp; War", F2468="Economy &amp; Educational &amp; Science", F2468="Psychology &amp; Spirituality &amp; Esotericism"), "Interesting", "Not interesing")</f>
        <v>Not interesing</v>
      </c>
    </row>
    <row r="2469" spans="1:10" x14ac:dyDescent="0.2">
      <c r="A2469" t="s">
        <v>5525</v>
      </c>
      <c r="B2469" t="s">
        <v>5526</v>
      </c>
      <c r="C2469" s="2">
        <v>356</v>
      </c>
      <c r="D2469" s="2">
        <v>235</v>
      </c>
      <c r="E2469" t="s">
        <v>7029</v>
      </c>
      <c r="F2469" t="s">
        <v>7037</v>
      </c>
      <c r="G2469" s="2">
        <v>121</v>
      </c>
      <c r="H2469" s="11">
        <v>0.3398876404494382</v>
      </c>
      <c r="I2469">
        <v>0</v>
      </c>
      <c r="J2469" t="str">
        <f>IF(OR(F2469="History &amp; War", F2469="Economy &amp; Educational &amp; Science", F2469="Psychology &amp; Spirituality &amp; Esotericism"), "Interesting", "Not interesing")</f>
        <v>Not interesing</v>
      </c>
    </row>
    <row r="2470" spans="1:10" x14ac:dyDescent="0.2">
      <c r="A2470" t="s">
        <v>5527</v>
      </c>
      <c r="B2470" t="s">
        <v>1728</v>
      </c>
      <c r="C2470" s="2">
        <v>250</v>
      </c>
      <c r="D2470" s="2">
        <v>160</v>
      </c>
      <c r="E2470" t="s">
        <v>7027</v>
      </c>
      <c r="F2470" t="s">
        <v>7036</v>
      </c>
      <c r="G2470" s="2">
        <v>90</v>
      </c>
      <c r="H2470" s="11">
        <v>0.36</v>
      </c>
      <c r="I2470">
        <v>0</v>
      </c>
      <c r="J2470" t="str">
        <f>IF(OR(F2470="History &amp; War", F2470="Economy &amp; Educational &amp; Science", F2470="Psychology &amp; Spirituality &amp; Esotericism"), "Interesting", "Not interesing")</f>
        <v>Not interesing</v>
      </c>
    </row>
    <row r="2471" spans="1:10" x14ac:dyDescent="0.2">
      <c r="A2471" t="s">
        <v>5528</v>
      </c>
      <c r="B2471" t="s">
        <v>2216</v>
      </c>
      <c r="C2471" s="2">
        <v>447</v>
      </c>
      <c r="D2471" s="2">
        <v>375</v>
      </c>
      <c r="E2471" t="s">
        <v>7027</v>
      </c>
      <c r="F2471" t="s">
        <v>7042</v>
      </c>
      <c r="G2471" s="2">
        <v>72</v>
      </c>
      <c r="H2471" s="11">
        <v>0.16107382550335569</v>
      </c>
      <c r="I2471">
        <v>0</v>
      </c>
      <c r="J2471" t="str">
        <f>IF(OR(F2471="History &amp; War", F2471="Economy &amp; Educational &amp; Science", F2471="Psychology &amp; Spirituality &amp; Esotericism"), "Interesting", "Not interesing")</f>
        <v>Not interesing</v>
      </c>
    </row>
    <row r="2472" spans="1:10" x14ac:dyDescent="0.2">
      <c r="A2472" t="s">
        <v>5529</v>
      </c>
      <c r="B2472" t="s">
        <v>5530</v>
      </c>
      <c r="C2472" s="2">
        <v>294</v>
      </c>
      <c r="D2472" s="2">
        <v>191</v>
      </c>
      <c r="E2472" t="s">
        <v>7027</v>
      </c>
      <c r="F2472" t="s">
        <v>7037</v>
      </c>
      <c r="G2472" s="2">
        <v>103</v>
      </c>
      <c r="H2472" s="11">
        <v>0.35034013605442177</v>
      </c>
      <c r="I2472">
        <v>0</v>
      </c>
      <c r="J2472" t="str">
        <f>IF(OR(F2472="History &amp; War", F2472="Economy &amp; Educational &amp; Science", F2472="Psychology &amp; Spirituality &amp; Esotericism"), "Interesting", "Not interesing")</f>
        <v>Not interesing</v>
      </c>
    </row>
    <row r="2473" spans="1:10" x14ac:dyDescent="0.2">
      <c r="A2473" t="s">
        <v>5531</v>
      </c>
      <c r="B2473" t="s">
        <v>5532</v>
      </c>
      <c r="C2473" s="2">
        <v>294</v>
      </c>
      <c r="D2473" s="2">
        <v>188</v>
      </c>
      <c r="E2473" t="s">
        <v>7027</v>
      </c>
      <c r="F2473" t="s">
        <v>7037</v>
      </c>
      <c r="G2473" s="2">
        <v>106</v>
      </c>
      <c r="H2473" s="11">
        <v>0.36054421768707484</v>
      </c>
      <c r="I2473">
        <v>0</v>
      </c>
      <c r="J2473" t="str">
        <f>IF(OR(F2473="History &amp; War", F2473="Economy &amp; Educational &amp; Science", F2473="Psychology &amp; Spirituality &amp; Esotericism"), "Interesting", "Not interesing")</f>
        <v>Not interesing</v>
      </c>
    </row>
    <row r="2474" spans="1:10" x14ac:dyDescent="0.2">
      <c r="A2474" t="s">
        <v>5535</v>
      </c>
      <c r="B2474" t="s">
        <v>4388</v>
      </c>
      <c r="C2474" s="2">
        <v>599</v>
      </c>
      <c r="D2474" s="2">
        <v>497</v>
      </c>
      <c r="E2474" t="s">
        <v>7029</v>
      </c>
      <c r="F2474" t="s">
        <v>7039</v>
      </c>
      <c r="G2474" s="2">
        <v>102</v>
      </c>
      <c r="H2474" s="11">
        <v>0.17028380634390652</v>
      </c>
      <c r="I2474">
        <v>0</v>
      </c>
      <c r="J2474" t="str">
        <f>IF(OR(F2474="History &amp; War", F2474="Economy &amp; Educational &amp; Science", F2474="Psychology &amp; Spirituality &amp; Esotericism"), "Interesting", "Not interesing")</f>
        <v>Not interesing</v>
      </c>
    </row>
    <row r="2475" spans="1:10" x14ac:dyDescent="0.2">
      <c r="A2475" t="s">
        <v>5536</v>
      </c>
      <c r="B2475" t="s">
        <v>4992</v>
      </c>
      <c r="C2475" s="2">
        <v>268</v>
      </c>
      <c r="D2475" s="2">
        <v>217</v>
      </c>
      <c r="E2475" t="s">
        <v>7027</v>
      </c>
      <c r="F2475" t="s">
        <v>7039</v>
      </c>
      <c r="G2475" s="2">
        <v>51</v>
      </c>
      <c r="H2475" s="11">
        <v>0.19029850746268656</v>
      </c>
      <c r="I2475">
        <v>0</v>
      </c>
      <c r="J2475" t="str">
        <f>IF(OR(F2475="History &amp; War", F2475="Economy &amp; Educational &amp; Science", F2475="Psychology &amp; Spirituality &amp; Esotericism"), "Interesting", "Not interesing")</f>
        <v>Not interesing</v>
      </c>
    </row>
    <row r="2476" spans="1:10" x14ac:dyDescent="0.2">
      <c r="A2476" t="s">
        <v>5537</v>
      </c>
      <c r="B2476" t="s">
        <v>5538</v>
      </c>
      <c r="C2476" s="2">
        <v>399</v>
      </c>
      <c r="D2476" s="2">
        <v>291</v>
      </c>
      <c r="E2476" t="s">
        <v>7027</v>
      </c>
      <c r="F2476" t="s">
        <v>7037</v>
      </c>
      <c r="G2476" s="2">
        <v>108</v>
      </c>
      <c r="H2476" s="11">
        <v>0.27067669172932329</v>
      </c>
      <c r="I2476">
        <v>0</v>
      </c>
      <c r="J2476" t="str">
        <f>IF(OR(F2476="History &amp; War", F2476="Economy &amp; Educational &amp; Science", F2476="Psychology &amp; Spirituality &amp; Esotericism"), "Interesting", "Not interesing")</f>
        <v>Not interesing</v>
      </c>
    </row>
    <row r="2477" spans="1:10" x14ac:dyDescent="0.2">
      <c r="A2477" t="s">
        <v>5539</v>
      </c>
      <c r="B2477" t="s">
        <v>2216</v>
      </c>
      <c r="C2477" s="2">
        <v>279</v>
      </c>
      <c r="D2477" s="2">
        <v>209</v>
      </c>
      <c r="E2477" t="s">
        <v>7027</v>
      </c>
      <c r="F2477" t="s">
        <v>7036</v>
      </c>
      <c r="G2477" s="2">
        <v>70</v>
      </c>
      <c r="H2477" s="11">
        <v>0.25089605734767023</v>
      </c>
      <c r="I2477">
        <v>0</v>
      </c>
      <c r="J2477" t="str">
        <f>IF(OR(F2477="History &amp; War", F2477="Economy &amp; Educational &amp; Science", F2477="Psychology &amp; Spirituality &amp; Esotericism"), "Interesting", "Not interesing")</f>
        <v>Not interesing</v>
      </c>
    </row>
    <row r="2478" spans="1:10" x14ac:dyDescent="0.2">
      <c r="A2478" t="s">
        <v>5540</v>
      </c>
      <c r="B2478" t="s">
        <v>2272</v>
      </c>
      <c r="C2478" s="2">
        <v>399</v>
      </c>
      <c r="D2478" s="2">
        <v>239</v>
      </c>
      <c r="E2478" t="s">
        <v>7027</v>
      </c>
      <c r="F2478" t="s">
        <v>7037</v>
      </c>
      <c r="G2478" s="2">
        <v>160</v>
      </c>
      <c r="H2478" s="11">
        <v>0.40100250626566414</v>
      </c>
      <c r="I2478">
        <v>0</v>
      </c>
      <c r="J2478" t="str">
        <f>IF(OR(F2478="History &amp; War", F2478="Economy &amp; Educational &amp; Science", F2478="Psychology &amp; Spirituality &amp; Esotericism"), "Interesting", "Not interesing")</f>
        <v>Not interesing</v>
      </c>
    </row>
    <row r="2479" spans="1:10" x14ac:dyDescent="0.2">
      <c r="A2479" t="s">
        <v>5541</v>
      </c>
      <c r="B2479" t="s">
        <v>5542</v>
      </c>
      <c r="C2479" s="2">
        <v>469</v>
      </c>
      <c r="D2479" s="2">
        <v>314</v>
      </c>
      <c r="E2479" t="s">
        <v>7027</v>
      </c>
      <c r="F2479" t="s">
        <v>7037</v>
      </c>
      <c r="G2479" s="2">
        <v>155</v>
      </c>
      <c r="H2479" s="11">
        <v>0.33049040511727079</v>
      </c>
      <c r="I2479">
        <v>0</v>
      </c>
      <c r="J2479" t="str">
        <f>IF(OR(F2479="History &amp; War", F2479="Economy &amp; Educational &amp; Science", F2479="Psychology &amp; Spirituality &amp; Esotericism"), "Interesting", "Not interesing")</f>
        <v>Not interesing</v>
      </c>
    </row>
    <row r="2480" spans="1:10" x14ac:dyDescent="0.2">
      <c r="A2480" t="s">
        <v>5544</v>
      </c>
      <c r="B2480" t="s">
        <v>5545</v>
      </c>
      <c r="C2480" s="2">
        <v>447</v>
      </c>
      <c r="D2480" s="2">
        <v>358</v>
      </c>
      <c r="E2480" t="s">
        <v>7029</v>
      </c>
      <c r="F2480" t="s">
        <v>7045</v>
      </c>
      <c r="G2480" s="2">
        <v>89</v>
      </c>
      <c r="H2480" s="11">
        <v>0.19910514541387025</v>
      </c>
      <c r="I2480">
        <v>0</v>
      </c>
      <c r="J2480" t="str">
        <f>IF(OR(F2480="History &amp; War", F2480="Economy &amp; Educational &amp; Science", F2480="Psychology &amp; Spirituality &amp; Esotericism"), "Interesting", "Not interesing")</f>
        <v>Not interesing</v>
      </c>
    </row>
    <row r="2481" spans="1:10" x14ac:dyDescent="0.2">
      <c r="A2481" t="s">
        <v>5546</v>
      </c>
      <c r="B2481" t="s">
        <v>5547</v>
      </c>
      <c r="C2481" s="2">
        <v>268</v>
      </c>
      <c r="D2481" s="2">
        <v>180</v>
      </c>
      <c r="E2481" t="s">
        <v>7027</v>
      </c>
      <c r="F2481" t="s">
        <v>7037</v>
      </c>
      <c r="G2481" s="2">
        <v>88</v>
      </c>
      <c r="H2481" s="11">
        <v>0.32835820895522388</v>
      </c>
      <c r="I2481">
        <v>0</v>
      </c>
      <c r="J2481" t="str">
        <f>IF(OR(F2481="History &amp; War", F2481="Economy &amp; Educational &amp; Science", F2481="Psychology &amp; Spirituality &amp; Esotericism"), "Interesting", "Not interesing")</f>
        <v>Not interesing</v>
      </c>
    </row>
    <row r="2482" spans="1:10" x14ac:dyDescent="0.2">
      <c r="A2482" t="s">
        <v>5548</v>
      </c>
      <c r="B2482" t="s">
        <v>5549</v>
      </c>
      <c r="C2482" s="2">
        <v>299</v>
      </c>
      <c r="D2482" s="2">
        <v>218</v>
      </c>
      <c r="E2482" t="s">
        <v>7027</v>
      </c>
      <c r="F2482" t="s">
        <v>7037</v>
      </c>
      <c r="G2482" s="2">
        <v>81</v>
      </c>
      <c r="H2482" s="11">
        <v>0.2709030100334448</v>
      </c>
      <c r="I2482">
        <v>0</v>
      </c>
      <c r="J2482" t="str">
        <f>IF(OR(F2482="History &amp; War", F2482="Economy &amp; Educational &amp; Science", F2482="Psychology &amp; Spirituality &amp; Esotericism"), "Interesting", "Not interesing")</f>
        <v>Not interesing</v>
      </c>
    </row>
    <row r="2483" spans="1:10" x14ac:dyDescent="0.2">
      <c r="A2483" t="s">
        <v>5550</v>
      </c>
      <c r="B2483" t="s">
        <v>5551</v>
      </c>
      <c r="C2483" s="2">
        <v>660</v>
      </c>
      <c r="D2483" s="2">
        <v>528</v>
      </c>
      <c r="E2483" t="s">
        <v>7027</v>
      </c>
      <c r="F2483" t="s">
        <v>7045</v>
      </c>
      <c r="G2483" s="2">
        <v>132</v>
      </c>
      <c r="H2483" s="11">
        <v>0.2</v>
      </c>
      <c r="I2483">
        <v>0</v>
      </c>
      <c r="J2483" t="str">
        <f>IF(OR(F2483="History &amp; War", F2483="Economy &amp; Educational &amp; Science", F2483="Psychology &amp; Spirituality &amp; Esotericism"), "Interesting", "Not interesing")</f>
        <v>Not interesing</v>
      </c>
    </row>
    <row r="2484" spans="1:10" x14ac:dyDescent="0.2">
      <c r="A2484" t="s">
        <v>5552</v>
      </c>
      <c r="B2484" t="s">
        <v>5553</v>
      </c>
      <c r="C2484" s="2">
        <v>1540</v>
      </c>
      <c r="D2484" s="2">
        <v>1340</v>
      </c>
      <c r="E2484" t="s">
        <v>7029</v>
      </c>
      <c r="F2484" t="s">
        <v>7042</v>
      </c>
      <c r="G2484" s="2">
        <v>200</v>
      </c>
      <c r="H2484" s="11">
        <v>0.12987012987012986</v>
      </c>
      <c r="I2484">
        <v>0</v>
      </c>
      <c r="J2484" t="str">
        <f>IF(OR(F2484="History &amp; War", F2484="Economy &amp; Educational &amp; Science", F2484="Psychology &amp; Spirituality &amp; Esotericism"), "Interesting", "Not interesing")</f>
        <v>Not interesing</v>
      </c>
    </row>
    <row r="2485" spans="1:10" x14ac:dyDescent="0.2">
      <c r="A2485" t="s">
        <v>5554</v>
      </c>
      <c r="B2485" t="s">
        <v>5555</v>
      </c>
      <c r="C2485" s="2">
        <v>312</v>
      </c>
      <c r="D2485" s="2">
        <v>259</v>
      </c>
      <c r="E2485" t="s">
        <v>7027</v>
      </c>
      <c r="F2485" t="s">
        <v>7042</v>
      </c>
      <c r="G2485" s="2">
        <v>53</v>
      </c>
      <c r="H2485" s="11">
        <v>0.16987179487179488</v>
      </c>
      <c r="I2485">
        <v>0</v>
      </c>
      <c r="J2485" t="str">
        <f>IF(OR(F2485="History &amp; War", F2485="Economy &amp; Educational &amp; Science", F2485="Psychology &amp; Spirituality &amp; Esotericism"), "Interesting", "Not interesing")</f>
        <v>Not interesing</v>
      </c>
    </row>
    <row r="2486" spans="1:10" x14ac:dyDescent="0.2">
      <c r="A2486" t="s">
        <v>5556</v>
      </c>
      <c r="B2486" t="s">
        <v>5557</v>
      </c>
      <c r="C2486" s="2">
        <v>449</v>
      </c>
      <c r="D2486" s="2">
        <v>341</v>
      </c>
      <c r="E2486" t="s">
        <v>7029</v>
      </c>
      <c r="F2486" t="s">
        <v>7043</v>
      </c>
      <c r="G2486" s="2">
        <v>108</v>
      </c>
      <c r="H2486" s="11">
        <v>0.24053452115812918</v>
      </c>
      <c r="I2486">
        <v>0</v>
      </c>
      <c r="J2486" t="str">
        <f>IF(OR(F2486="History &amp; War", F2486="Economy &amp; Educational &amp; Science", F2486="Psychology &amp; Spirituality &amp; Esotericism"), "Interesting", "Not interesing")</f>
        <v>Interesting</v>
      </c>
    </row>
    <row r="2487" spans="1:10" x14ac:dyDescent="0.2">
      <c r="A2487" t="s">
        <v>5558</v>
      </c>
      <c r="B2487" t="s">
        <v>5559</v>
      </c>
      <c r="C2487" s="2">
        <v>349</v>
      </c>
      <c r="D2487" s="2">
        <v>262</v>
      </c>
      <c r="E2487" t="s">
        <v>7027</v>
      </c>
      <c r="F2487" t="s">
        <v>7037</v>
      </c>
      <c r="G2487" s="2">
        <v>87</v>
      </c>
      <c r="H2487" s="11">
        <v>0.24928366762177651</v>
      </c>
      <c r="I2487">
        <v>0</v>
      </c>
      <c r="J2487" t="str">
        <f>IF(OR(F2487="History &amp; War", F2487="Economy &amp; Educational &amp; Science", F2487="Psychology &amp; Spirituality &amp; Esotericism"), "Interesting", "Not interesing")</f>
        <v>Not interesing</v>
      </c>
    </row>
    <row r="2488" spans="1:10" x14ac:dyDescent="0.2">
      <c r="A2488" t="s">
        <v>5560</v>
      </c>
      <c r="B2488" t="s">
        <v>1711</v>
      </c>
      <c r="C2488" s="2">
        <v>294</v>
      </c>
      <c r="D2488" s="2">
        <v>182</v>
      </c>
      <c r="E2488" t="s">
        <v>7029</v>
      </c>
      <c r="F2488" t="s">
        <v>7037</v>
      </c>
      <c r="G2488" s="2">
        <v>112</v>
      </c>
      <c r="H2488" s="11">
        <v>0.38095238095238093</v>
      </c>
      <c r="I2488">
        <v>0</v>
      </c>
      <c r="J2488" t="str">
        <f>IF(OR(F2488="History &amp; War", F2488="Economy &amp; Educational &amp; Science", F2488="Psychology &amp; Spirituality &amp; Esotericism"), "Interesting", "Not interesing")</f>
        <v>Not interesing</v>
      </c>
    </row>
    <row r="2489" spans="1:10" x14ac:dyDescent="0.2">
      <c r="A2489" t="s">
        <v>5561</v>
      </c>
      <c r="B2489" t="s">
        <v>5562</v>
      </c>
      <c r="C2489" s="2">
        <v>249</v>
      </c>
      <c r="D2489" s="2">
        <v>147</v>
      </c>
      <c r="E2489" t="s">
        <v>7027</v>
      </c>
      <c r="F2489" t="s">
        <v>7037</v>
      </c>
      <c r="G2489" s="2">
        <v>102</v>
      </c>
      <c r="H2489" s="11">
        <v>0.40963855421686746</v>
      </c>
      <c r="I2489">
        <v>0</v>
      </c>
      <c r="J2489" t="str">
        <f>IF(OR(F2489="History &amp; War", F2489="Economy &amp; Educational &amp; Science", F2489="Psychology &amp; Spirituality &amp; Esotericism"), "Interesting", "Not interesing")</f>
        <v>Not interesing</v>
      </c>
    </row>
    <row r="2490" spans="1:10" x14ac:dyDescent="0.2">
      <c r="A2490" t="s">
        <v>5563</v>
      </c>
      <c r="B2490" t="s">
        <v>5564</v>
      </c>
      <c r="C2490" s="2">
        <v>529</v>
      </c>
      <c r="D2490" s="2">
        <v>481</v>
      </c>
      <c r="E2490" t="s">
        <v>7027</v>
      </c>
      <c r="F2490" t="s">
        <v>7044</v>
      </c>
      <c r="G2490" s="2">
        <v>48</v>
      </c>
      <c r="H2490" s="11">
        <v>9.0737240075614373E-2</v>
      </c>
      <c r="I2490">
        <v>0</v>
      </c>
      <c r="J2490" t="str">
        <f>IF(OR(F2490="History &amp; War", F2490="Economy &amp; Educational &amp; Science", F2490="Psychology &amp; Spirituality &amp; Esotericism"), "Interesting", "Not interesing")</f>
        <v>Interesting</v>
      </c>
    </row>
    <row r="2491" spans="1:10" x14ac:dyDescent="0.2">
      <c r="A2491" t="s">
        <v>5565</v>
      </c>
      <c r="B2491" t="s">
        <v>5566</v>
      </c>
      <c r="C2491" s="2">
        <v>286</v>
      </c>
      <c r="D2491" s="2">
        <v>263</v>
      </c>
      <c r="E2491" t="s">
        <v>7027</v>
      </c>
      <c r="F2491" t="s">
        <v>7042</v>
      </c>
      <c r="G2491" s="2">
        <v>23</v>
      </c>
      <c r="H2491" s="11">
        <v>8.0419580419580416E-2</v>
      </c>
      <c r="I2491">
        <v>0</v>
      </c>
      <c r="J2491" t="str">
        <f>IF(OR(F2491="History &amp; War", F2491="Economy &amp; Educational &amp; Science", F2491="Psychology &amp; Spirituality &amp; Esotericism"), "Interesting", "Not interesing")</f>
        <v>Not interesing</v>
      </c>
    </row>
    <row r="2492" spans="1:10" x14ac:dyDescent="0.2">
      <c r="A2492" t="s">
        <v>5567</v>
      </c>
      <c r="B2492" t="s">
        <v>5568</v>
      </c>
      <c r="C2492" s="2">
        <v>790</v>
      </c>
      <c r="D2492" s="2">
        <v>640</v>
      </c>
      <c r="E2492" t="s">
        <v>7029</v>
      </c>
      <c r="F2492" t="s">
        <v>7043</v>
      </c>
      <c r="G2492" s="2">
        <v>150</v>
      </c>
      <c r="H2492" s="11">
        <v>0.189873417721519</v>
      </c>
      <c r="I2492">
        <v>0</v>
      </c>
      <c r="J2492" t="str">
        <f>IF(OR(F2492="History &amp; War", F2492="Economy &amp; Educational &amp; Science", F2492="Psychology &amp; Spirituality &amp; Esotericism"), "Interesting", "Not interesing")</f>
        <v>Interesting</v>
      </c>
    </row>
    <row r="2493" spans="1:10" x14ac:dyDescent="0.2">
      <c r="A2493" t="s">
        <v>5569</v>
      </c>
      <c r="B2493" t="s">
        <v>5570</v>
      </c>
      <c r="C2493" s="2">
        <v>268</v>
      </c>
      <c r="D2493" s="2">
        <v>139</v>
      </c>
      <c r="E2493" t="s">
        <v>7027</v>
      </c>
      <c r="F2493" t="s">
        <v>7037</v>
      </c>
      <c r="G2493" s="2">
        <v>129</v>
      </c>
      <c r="H2493" s="11">
        <v>0.48134328358208955</v>
      </c>
      <c r="I2493">
        <v>0</v>
      </c>
      <c r="J2493" t="str">
        <f>IF(OR(F2493="History &amp; War", F2493="Economy &amp; Educational &amp; Science", F2493="Psychology &amp; Spirituality &amp; Esotericism"), "Interesting", "Not interesing")</f>
        <v>Not interesing</v>
      </c>
    </row>
    <row r="2494" spans="1:10" x14ac:dyDescent="0.2">
      <c r="A2494" t="s">
        <v>5571</v>
      </c>
      <c r="B2494" t="s">
        <v>5572</v>
      </c>
      <c r="C2494" s="2">
        <v>473</v>
      </c>
      <c r="D2494" s="2">
        <v>378</v>
      </c>
      <c r="E2494" t="s">
        <v>7027</v>
      </c>
      <c r="F2494" t="s">
        <v>7037</v>
      </c>
      <c r="G2494" s="2">
        <v>95</v>
      </c>
      <c r="H2494" s="11">
        <v>0.20084566596194503</v>
      </c>
      <c r="I2494">
        <v>0</v>
      </c>
      <c r="J2494" t="str">
        <f>IF(OR(F2494="History &amp; War", F2494="Economy &amp; Educational &amp; Science", F2494="Psychology &amp; Spirituality &amp; Esotericism"), "Interesting", "Not interesing")</f>
        <v>Not interesing</v>
      </c>
    </row>
    <row r="2495" spans="1:10" x14ac:dyDescent="0.2">
      <c r="A2495" t="s">
        <v>5573</v>
      </c>
      <c r="B2495" t="s">
        <v>5574</v>
      </c>
      <c r="C2495" s="2">
        <v>443</v>
      </c>
      <c r="D2495" s="2">
        <v>403</v>
      </c>
      <c r="E2495" t="s">
        <v>7027</v>
      </c>
      <c r="F2495" t="s">
        <v>7045</v>
      </c>
      <c r="G2495" s="2">
        <v>40</v>
      </c>
      <c r="H2495" s="11">
        <v>9.0293453724604969E-2</v>
      </c>
      <c r="I2495">
        <v>0</v>
      </c>
      <c r="J2495" t="str">
        <f>IF(OR(F2495="History &amp; War", F2495="Economy &amp; Educational &amp; Science", F2495="Psychology &amp; Spirituality &amp; Esotericism"), "Interesting", "Not interesing")</f>
        <v>Not interesing</v>
      </c>
    </row>
    <row r="2496" spans="1:10" x14ac:dyDescent="0.2">
      <c r="A2496" t="s">
        <v>5575</v>
      </c>
      <c r="B2496" t="s">
        <v>5576</v>
      </c>
      <c r="C2496" s="2">
        <v>268</v>
      </c>
      <c r="D2496" s="2">
        <v>204</v>
      </c>
      <c r="E2496" t="s">
        <v>7027</v>
      </c>
      <c r="F2496" t="s">
        <v>7037</v>
      </c>
      <c r="G2496" s="2">
        <v>64</v>
      </c>
      <c r="H2496" s="11">
        <v>0.23880597014925373</v>
      </c>
      <c r="I2496">
        <v>0</v>
      </c>
      <c r="J2496" t="str">
        <f>IF(OR(F2496="History &amp; War", F2496="Economy &amp; Educational &amp; Science", F2496="Psychology &amp; Spirituality &amp; Esotericism"), "Interesting", "Not interesing")</f>
        <v>Not interesing</v>
      </c>
    </row>
    <row r="2497" spans="1:10" x14ac:dyDescent="0.2">
      <c r="A2497" t="s">
        <v>5577</v>
      </c>
      <c r="B2497" t="s">
        <v>5578</v>
      </c>
      <c r="C2497" s="2">
        <v>473</v>
      </c>
      <c r="D2497" s="2">
        <v>426</v>
      </c>
      <c r="E2497" t="s">
        <v>7029</v>
      </c>
      <c r="F2497" t="s">
        <v>7036</v>
      </c>
      <c r="G2497" s="2">
        <v>47</v>
      </c>
      <c r="H2497" s="11">
        <v>9.9365750528541227E-2</v>
      </c>
      <c r="I2497">
        <v>0</v>
      </c>
      <c r="J2497" t="str">
        <f>IF(OR(F2497="History &amp; War", F2497="Economy &amp; Educational &amp; Science", F2497="Psychology &amp; Spirituality &amp; Esotericism"), "Interesting", "Not interesing")</f>
        <v>Not interesing</v>
      </c>
    </row>
    <row r="2498" spans="1:10" x14ac:dyDescent="0.2">
      <c r="A2498" t="s">
        <v>5579</v>
      </c>
      <c r="B2498" t="s">
        <v>4859</v>
      </c>
      <c r="C2498" s="2">
        <v>330</v>
      </c>
      <c r="D2498" s="2">
        <v>248</v>
      </c>
      <c r="E2498" t="s">
        <v>7029</v>
      </c>
      <c r="F2498" t="s">
        <v>7042</v>
      </c>
      <c r="G2498" s="2">
        <v>82</v>
      </c>
      <c r="H2498" s="11">
        <v>0.24848484848484848</v>
      </c>
      <c r="I2498">
        <v>0</v>
      </c>
      <c r="J2498" t="str">
        <f>IF(OR(F2498="History &amp; War", F2498="Economy &amp; Educational &amp; Science", F2498="Psychology &amp; Spirituality &amp; Esotericism"), "Interesting", "Not interesing")</f>
        <v>Not interesing</v>
      </c>
    </row>
    <row r="2499" spans="1:10" x14ac:dyDescent="0.2">
      <c r="A2499" t="s">
        <v>5580</v>
      </c>
      <c r="B2499" t="s">
        <v>5581</v>
      </c>
      <c r="C2499" s="2">
        <v>354</v>
      </c>
      <c r="D2499" s="2">
        <v>308</v>
      </c>
      <c r="E2499" t="s">
        <v>7029</v>
      </c>
      <c r="F2499" t="s">
        <v>7039</v>
      </c>
      <c r="G2499" s="2">
        <v>46</v>
      </c>
      <c r="H2499" s="11">
        <v>0.12994350282485875</v>
      </c>
      <c r="I2499">
        <v>0</v>
      </c>
      <c r="J2499" t="str">
        <f>IF(OR(F2499="History &amp; War", F2499="Economy &amp; Educational &amp; Science", F2499="Psychology &amp; Spirituality &amp; Esotericism"), "Interesting", "Not interesing")</f>
        <v>Not interesing</v>
      </c>
    </row>
    <row r="2500" spans="1:10" x14ac:dyDescent="0.2">
      <c r="A2500" t="s">
        <v>5582</v>
      </c>
      <c r="B2500" t="s">
        <v>5583</v>
      </c>
      <c r="C2500" s="2">
        <v>449</v>
      </c>
      <c r="D2500" s="2">
        <v>287</v>
      </c>
      <c r="E2500" t="s">
        <v>7029</v>
      </c>
      <c r="F2500" t="s">
        <v>7042</v>
      </c>
      <c r="G2500" s="2">
        <v>162</v>
      </c>
      <c r="H2500" s="11">
        <v>0.36080178173719374</v>
      </c>
      <c r="I2500">
        <v>0</v>
      </c>
      <c r="J2500" t="str">
        <f>IF(OR(F2500="History &amp; War", F2500="Economy &amp; Educational &amp; Science", F2500="Psychology &amp; Spirituality &amp; Esotericism"), "Interesting", "Not interesing")</f>
        <v>Not interesing</v>
      </c>
    </row>
    <row r="2501" spans="1:10" x14ac:dyDescent="0.2">
      <c r="A2501" t="s">
        <v>5584</v>
      </c>
      <c r="B2501" t="s">
        <v>5585</v>
      </c>
      <c r="C2501" s="2">
        <v>259</v>
      </c>
      <c r="D2501" s="2">
        <v>186</v>
      </c>
      <c r="E2501" t="s">
        <v>7027</v>
      </c>
      <c r="F2501" t="s">
        <v>7036</v>
      </c>
      <c r="G2501" s="2">
        <v>73</v>
      </c>
      <c r="H2501" s="11">
        <v>0.28185328185328185</v>
      </c>
      <c r="I2501">
        <v>0</v>
      </c>
      <c r="J2501" t="str">
        <f>IF(OR(F2501="History &amp; War", F2501="Economy &amp; Educational &amp; Science", F2501="Psychology &amp; Spirituality &amp; Esotericism"), "Interesting", "Not interesing")</f>
        <v>Not interesing</v>
      </c>
    </row>
    <row r="2502" spans="1:10" x14ac:dyDescent="0.2">
      <c r="A2502" t="s">
        <v>5586</v>
      </c>
      <c r="B2502" t="s">
        <v>2270</v>
      </c>
      <c r="C2502" s="2">
        <v>447</v>
      </c>
      <c r="D2502" s="2">
        <v>349</v>
      </c>
      <c r="E2502" t="s">
        <v>7029</v>
      </c>
      <c r="F2502" t="s">
        <v>7037</v>
      </c>
      <c r="G2502" s="2">
        <v>98</v>
      </c>
      <c r="H2502" s="11">
        <v>0.21923937360178972</v>
      </c>
      <c r="I2502">
        <v>0</v>
      </c>
      <c r="J2502" t="str">
        <f>IF(OR(F2502="History &amp; War", F2502="Economy &amp; Educational &amp; Science", F2502="Psychology &amp; Spirituality &amp; Esotericism"), "Interesting", "Not interesing")</f>
        <v>Not interesing</v>
      </c>
    </row>
    <row r="2503" spans="1:10" x14ac:dyDescent="0.2">
      <c r="A2503" t="s">
        <v>5595</v>
      </c>
      <c r="B2503" t="s">
        <v>5596</v>
      </c>
      <c r="C2503" s="2">
        <v>499</v>
      </c>
      <c r="D2503" s="2">
        <v>409</v>
      </c>
      <c r="E2503" t="s">
        <v>7027</v>
      </c>
      <c r="F2503" t="s">
        <v>7043</v>
      </c>
      <c r="G2503" s="2">
        <v>90</v>
      </c>
      <c r="H2503" s="11">
        <v>0.18036072144288579</v>
      </c>
      <c r="I2503">
        <v>0</v>
      </c>
      <c r="J2503" t="str">
        <f>IF(OR(F2503="History &amp; War", F2503="Economy &amp; Educational &amp; Science", F2503="Psychology &amp; Spirituality &amp; Esotericism"), "Interesting", "Not interesing")</f>
        <v>Interesting</v>
      </c>
    </row>
    <row r="2504" spans="1:10" x14ac:dyDescent="0.2">
      <c r="A2504" t="s">
        <v>5597</v>
      </c>
      <c r="B2504" t="s">
        <v>2718</v>
      </c>
      <c r="C2504" s="2">
        <v>294</v>
      </c>
      <c r="D2504" s="2">
        <v>188</v>
      </c>
      <c r="E2504" t="s">
        <v>7027</v>
      </c>
      <c r="F2504" t="s">
        <v>7036</v>
      </c>
      <c r="G2504" s="2">
        <v>106</v>
      </c>
      <c r="H2504" s="11">
        <v>0.36054421768707484</v>
      </c>
      <c r="I2504">
        <v>0</v>
      </c>
      <c r="J2504" t="str">
        <f>IF(OR(F2504="History &amp; War", F2504="Economy &amp; Educational &amp; Science", F2504="Psychology &amp; Spirituality &amp; Esotericism"), "Interesting", "Not interesing")</f>
        <v>Not interesing</v>
      </c>
    </row>
    <row r="2505" spans="1:10" x14ac:dyDescent="0.2">
      <c r="A2505" t="s">
        <v>5598</v>
      </c>
      <c r="B2505" t="s">
        <v>5599</v>
      </c>
      <c r="C2505" s="2">
        <v>707</v>
      </c>
      <c r="D2505" s="2">
        <v>516</v>
      </c>
      <c r="E2505" t="s">
        <v>7029</v>
      </c>
      <c r="F2505" t="s">
        <v>7045</v>
      </c>
      <c r="G2505" s="2">
        <v>191</v>
      </c>
      <c r="H2505" s="11">
        <v>0.27015558698727016</v>
      </c>
      <c r="I2505">
        <v>0</v>
      </c>
      <c r="J2505" t="str">
        <f>IF(OR(F2505="History &amp; War", F2505="Economy &amp; Educational &amp; Science", F2505="Psychology &amp; Spirituality &amp; Esotericism"), "Interesting", "Not interesing")</f>
        <v>Not interesing</v>
      </c>
    </row>
    <row r="2506" spans="1:10" x14ac:dyDescent="0.2">
      <c r="A2506" t="s">
        <v>5600</v>
      </c>
      <c r="B2506" t="s">
        <v>5108</v>
      </c>
      <c r="C2506" s="2">
        <v>268</v>
      </c>
      <c r="D2506" s="2">
        <v>174</v>
      </c>
      <c r="E2506" t="s">
        <v>7027</v>
      </c>
      <c r="F2506" t="s">
        <v>7039</v>
      </c>
      <c r="G2506" s="2">
        <v>94</v>
      </c>
      <c r="H2506" s="11">
        <v>0.35074626865671643</v>
      </c>
      <c r="I2506">
        <v>0</v>
      </c>
      <c r="J2506" t="str">
        <f>IF(OR(F2506="History &amp; War", F2506="Economy &amp; Educational &amp; Science", F2506="Psychology &amp; Spirituality &amp; Esotericism"), "Interesting", "Not interesing")</f>
        <v>Not interesing</v>
      </c>
    </row>
    <row r="2507" spans="1:10" x14ac:dyDescent="0.2">
      <c r="A2507" t="s">
        <v>5601</v>
      </c>
      <c r="B2507" t="s">
        <v>5602</v>
      </c>
      <c r="C2507" s="2">
        <v>357</v>
      </c>
      <c r="D2507" s="2">
        <v>275</v>
      </c>
      <c r="E2507" t="s">
        <v>7027</v>
      </c>
      <c r="F2507" t="s">
        <v>7037</v>
      </c>
      <c r="G2507" s="2">
        <v>82</v>
      </c>
      <c r="H2507" s="11">
        <v>0.22969187675070027</v>
      </c>
      <c r="I2507">
        <v>0</v>
      </c>
      <c r="J2507" t="str">
        <f>IF(OR(F2507="History &amp; War", F2507="Economy &amp; Educational &amp; Science", F2507="Psychology &amp; Spirituality &amp; Esotericism"), "Interesting", "Not interesing")</f>
        <v>Not interesing</v>
      </c>
    </row>
    <row r="2508" spans="1:10" x14ac:dyDescent="0.2">
      <c r="A2508" t="s">
        <v>5603</v>
      </c>
      <c r="B2508" t="s">
        <v>5604</v>
      </c>
      <c r="C2508" s="2">
        <v>289</v>
      </c>
      <c r="D2508" s="2">
        <v>153</v>
      </c>
      <c r="E2508" t="s">
        <v>7027</v>
      </c>
      <c r="F2508" t="s">
        <v>7037</v>
      </c>
      <c r="G2508" s="2">
        <v>136</v>
      </c>
      <c r="H2508" s="11">
        <v>0.47058823529411764</v>
      </c>
      <c r="I2508">
        <v>0</v>
      </c>
      <c r="J2508" t="str">
        <f>IF(OR(F2508="History &amp; War", F2508="Economy &amp; Educational &amp; Science", F2508="Psychology &amp; Spirituality &amp; Esotericism"), "Interesting", "Not interesing")</f>
        <v>Not interesing</v>
      </c>
    </row>
    <row r="2509" spans="1:10" x14ac:dyDescent="0.2">
      <c r="A2509" t="s">
        <v>5605</v>
      </c>
      <c r="B2509" t="s">
        <v>5606</v>
      </c>
      <c r="C2509" s="2">
        <v>447</v>
      </c>
      <c r="D2509" s="2">
        <v>402</v>
      </c>
      <c r="E2509" t="s">
        <v>7027</v>
      </c>
      <c r="F2509" t="s">
        <v>7036</v>
      </c>
      <c r="G2509" s="2">
        <v>45</v>
      </c>
      <c r="H2509" s="11">
        <v>0.10067114093959731</v>
      </c>
      <c r="I2509">
        <v>0</v>
      </c>
      <c r="J2509" t="str">
        <f>IF(OR(F2509="History &amp; War", F2509="Economy &amp; Educational &amp; Science", F2509="Psychology &amp; Spirituality &amp; Esotericism"), "Interesting", "Not interesing")</f>
        <v>Not interesing</v>
      </c>
    </row>
    <row r="2510" spans="1:10" x14ac:dyDescent="0.2">
      <c r="A2510" t="s">
        <v>5607</v>
      </c>
      <c r="B2510" t="s">
        <v>5608</v>
      </c>
      <c r="C2510" s="2">
        <v>499</v>
      </c>
      <c r="D2510" s="2">
        <v>359</v>
      </c>
      <c r="E2510" t="s">
        <v>7027</v>
      </c>
      <c r="F2510" t="s">
        <v>7041</v>
      </c>
      <c r="G2510" s="2">
        <v>140</v>
      </c>
      <c r="H2510" s="11">
        <v>0.28056112224448898</v>
      </c>
      <c r="I2510">
        <v>0</v>
      </c>
      <c r="J2510" t="str">
        <f>IF(OR(F2510="History &amp; War", F2510="Economy &amp; Educational &amp; Science", F2510="Psychology &amp; Spirituality &amp; Esotericism"), "Interesting", "Not interesing")</f>
        <v>Interesting</v>
      </c>
    </row>
    <row r="2511" spans="1:10" x14ac:dyDescent="0.2">
      <c r="A2511" t="s">
        <v>5609</v>
      </c>
      <c r="C2511" s="2">
        <v>527</v>
      </c>
      <c r="D2511" s="2">
        <v>443</v>
      </c>
      <c r="E2511" t="s">
        <v>7029</v>
      </c>
      <c r="F2511" t="s">
        <v>7044</v>
      </c>
      <c r="G2511" s="2">
        <v>84</v>
      </c>
      <c r="H2511" s="11">
        <v>0.15939278937381404</v>
      </c>
      <c r="I2511">
        <v>0</v>
      </c>
      <c r="J2511" t="str">
        <f>IF(OR(F2511="History &amp; War", F2511="Economy &amp; Educational &amp; Science", F2511="Psychology &amp; Spirituality &amp; Esotericism"), "Interesting", "Not interesing")</f>
        <v>Interesting</v>
      </c>
    </row>
    <row r="2512" spans="1:10" x14ac:dyDescent="0.2">
      <c r="A2512" t="s">
        <v>5610</v>
      </c>
      <c r="B2512" t="s">
        <v>5611</v>
      </c>
      <c r="C2512" s="2">
        <v>399</v>
      </c>
      <c r="D2512" s="2">
        <v>231</v>
      </c>
      <c r="E2512" t="s">
        <v>7027</v>
      </c>
      <c r="F2512" t="s">
        <v>7042</v>
      </c>
      <c r="G2512" s="2">
        <v>168</v>
      </c>
      <c r="H2512" s="11">
        <v>0.42105263157894735</v>
      </c>
      <c r="I2512">
        <v>0</v>
      </c>
      <c r="J2512" t="str">
        <f>IF(OR(F2512="History &amp; War", F2512="Economy &amp; Educational &amp; Science", F2512="Psychology &amp; Spirituality &amp; Esotericism"), "Interesting", "Not interesing")</f>
        <v>Not interesing</v>
      </c>
    </row>
    <row r="2513" spans="1:10" x14ac:dyDescent="0.2">
      <c r="A2513" t="s">
        <v>5612</v>
      </c>
      <c r="B2513" t="s">
        <v>5613</v>
      </c>
      <c r="C2513" s="2">
        <v>797</v>
      </c>
      <c r="D2513" s="2">
        <v>805</v>
      </c>
      <c r="E2513" t="s">
        <v>7029</v>
      </c>
      <c r="F2513" t="s">
        <v>7044</v>
      </c>
      <c r="G2513" s="2">
        <v>-8</v>
      </c>
      <c r="H2513" s="11">
        <v>-1.0037641154328732E-2</v>
      </c>
      <c r="I2513">
        <v>0</v>
      </c>
      <c r="J2513" t="str">
        <f>IF(OR(F2513="History &amp; War", F2513="Economy &amp; Educational &amp; Science", F2513="Psychology &amp; Spirituality &amp; Esotericism"), "Interesting", "Not interesing")</f>
        <v>Interesting</v>
      </c>
    </row>
    <row r="2514" spans="1:10" x14ac:dyDescent="0.2">
      <c r="A2514" t="s">
        <v>5616</v>
      </c>
      <c r="B2514" t="s">
        <v>2216</v>
      </c>
      <c r="C2514" s="2">
        <v>279</v>
      </c>
      <c r="D2514" s="2">
        <v>240</v>
      </c>
      <c r="E2514" t="s">
        <v>7027</v>
      </c>
      <c r="F2514" t="s">
        <v>7036</v>
      </c>
      <c r="G2514" s="2">
        <v>39</v>
      </c>
      <c r="H2514" s="11">
        <v>0.13978494623655913</v>
      </c>
      <c r="I2514">
        <v>0</v>
      </c>
      <c r="J2514" t="str">
        <f>IF(OR(F2514="History &amp; War", F2514="Economy &amp; Educational &amp; Science", F2514="Psychology &amp; Spirituality &amp; Esotericism"), "Interesting", "Not interesing")</f>
        <v>Not interesing</v>
      </c>
    </row>
    <row r="2515" spans="1:10" x14ac:dyDescent="0.2">
      <c r="A2515" t="s">
        <v>5617</v>
      </c>
      <c r="B2515" t="s">
        <v>5618</v>
      </c>
      <c r="C2515" s="2">
        <v>268</v>
      </c>
      <c r="D2515" s="2">
        <v>198</v>
      </c>
      <c r="E2515" t="s">
        <v>7027</v>
      </c>
      <c r="F2515" t="s">
        <v>7039</v>
      </c>
      <c r="G2515" s="2">
        <v>70</v>
      </c>
      <c r="H2515" s="11">
        <v>0.26119402985074625</v>
      </c>
      <c r="I2515">
        <v>0</v>
      </c>
      <c r="J2515" t="str">
        <f>IF(OR(F2515="History &amp; War", F2515="Economy &amp; Educational &amp; Science", F2515="Psychology &amp; Spirituality &amp; Esotericism"), "Interesting", "Not interesing")</f>
        <v>Not interesing</v>
      </c>
    </row>
    <row r="2516" spans="1:10" x14ac:dyDescent="0.2">
      <c r="A2516" t="s">
        <v>5619</v>
      </c>
      <c r="B2516" t="s">
        <v>5620</v>
      </c>
      <c r="C2516" s="2">
        <v>1521</v>
      </c>
      <c r="D2516" s="2">
        <v>1658</v>
      </c>
      <c r="E2516" t="s">
        <v>7027</v>
      </c>
      <c r="F2516" t="s">
        <v>7041</v>
      </c>
      <c r="G2516" s="2">
        <v>-137</v>
      </c>
      <c r="H2516" s="11">
        <v>-9.0072320841551617E-2</v>
      </c>
      <c r="I2516">
        <v>0</v>
      </c>
      <c r="J2516" t="str">
        <f>IF(OR(F2516="History &amp; War", F2516="Economy &amp; Educational &amp; Science", F2516="Psychology &amp; Spirituality &amp; Esotericism"), "Interesting", "Not interesing")</f>
        <v>Interesting</v>
      </c>
    </row>
    <row r="2517" spans="1:10" x14ac:dyDescent="0.2">
      <c r="A2517" t="s">
        <v>5621</v>
      </c>
      <c r="B2517" t="s">
        <v>5622</v>
      </c>
      <c r="C2517" s="2">
        <v>886</v>
      </c>
      <c r="D2517" s="2">
        <v>824</v>
      </c>
      <c r="E2517" t="s">
        <v>7029</v>
      </c>
      <c r="F2517" t="s">
        <v>7042</v>
      </c>
      <c r="G2517" s="2">
        <v>62</v>
      </c>
      <c r="H2517" s="11">
        <v>6.9977426636568849E-2</v>
      </c>
      <c r="I2517">
        <v>0</v>
      </c>
      <c r="J2517" t="str">
        <f>IF(OR(F2517="History &amp; War", F2517="Economy &amp; Educational &amp; Science", F2517="Psychology &amp; Spirituality &amp; Esotericism"), "Interesting", "Not interesing")</f>
        <v>Not interesing</v>
      </c>
    </row>
    <row r="2518" spans="1:10" x14ac:dyDescent="0.2">
      <c r="A2518" t="s">
        <v>5623</v>
      </c>
      <c r="B2518" t="s">
        <v>5624</v>
      </c>
      <c r="C2518" s="2">
        <v>269</v>
      </c>
      <c r="D2518" s="2">
        <v>172</v>
      </c>
      <c r="E2518" t="s">
        <v>7027</v>
      </c>
      <c r="F2518" t="s">
        <v>7041</v>
      </c>
      <c r="G2518" s="2">
        <v>97</v>
      </c>
      <c r="H2518" s="11">
        <v>0.36059479553903345</v>
      </c>
      <c r="I2518">
        <v>0</v>
      </c>
      <c r="J2518" t="str">
        <f>IF(OR(F2518="History &amp; War", F2518="Economy &amp; Educational &amp; Science", F2518="Psychology &amp; Spirituality &amp; Esotericism"), "Interesting", "Not interesing")</f>
        <v>Interesting</v>
      </c>
    </row>
    <row r="2519" spans="1:10" x14ac:dyDescent="0.2">
      <c r="A2519" t="s">
        <v>5625</v>
      </c>
      <c r="B2519" t="s">
        <v>5626</v>
      </c>
      <c r="C2519" s="2">
        <v>268</v>
      </c>
      <c r="D2519" s="2">
        <v>188</v>
      </c>
      <c r="E2519" t="s">
        <v>7027</v>
      </c>
      <c r="F2519" t="s">
        <v>7037</v>
      </c>
      <c r="G2519" s="2">
        <v>80</v>
      </c>
      <c r="H2519" s="11">
        <v>0.29850746268656714</v>
      </c>
      <c r="I2519">
        <v>0</v>
      </c>
      <c r="J2519" t="str">
        <f>IF(OR(F2519="History &amp; War", F2519="Economy &amp; Educational &amp; Science", F2519="Psychology &amp; Spirituality &amp; Esotericism"), "Interesting", "Not interesing")</f>
        <v>Not interesing</v>
      </c>
    </row>
    <row r="2520" spans="1:10" x14ac:dyDescent="0.2">
      <c r="A2520" t="s">
        <v>5627</v>
      </c>
      <c r="B2520" t="s">
        <v>5628</v>
      </c>
      <c r="C2520" s="2">
        <v>299</v>
      </c>
      <c r="D2520" s="2">
        <v>200</v>
      </c>
      <c r="E2520" t="s">
        <v>7027</v>
      </c>
      <c r="F2520" t="s">
        <v>7036</v>
      </c>
      <c r="G2520" s="2">
        <v>99</v>
      </c>
      <c r="H2520" s="11">
        <v>0.33110367892976589</v>
      </c>
      <c r="I2520">
        <v>0</v>
      </c>
      <c r="J2520" t="str">
        <f>IF(OR(F2520="History &amp; War", F2520="Economy &amp; Educational &amp; Science", F2520="Psychology &amp; Spirituality &amp; Esotericism"), "Interesting", "Not interesing")</f>
        <v>Not interesing</v>
      </c>
    </row>
    <row r="2521" spans="1:10" x14ac:dyDescent="0.2">
      <c r="A2521" t="s">
        <v>5629</v>
      </c>
      <c r="B2521" t="s">
        <v>5630</v>
      </c>
      <c r="C2521" s="2">
        <v>241</v>
      </c>
      <c r="D2521" s="2">
        <v>183</v>
      </c>
      <c r="E2521" t="s">
        <v>7027</v>
      </c>
      <c r="F2521" t="s">
        <v>7037</v>
      </c>
      <c r="G2521" s="2">
        <v>58</v>
      </c>
      <c r="H2521" s="11">
        <v>0.24066390041493776</v>
      </c>
      <c r="I2521">
        <v>0</v>
      </c>
      <c r="J2521" t="str">
        <f>IF(OR(F2521="History &amp; War", F2521="Economy &amp; Educational &amp; Science", F2521="Psychology &amp; Spirituality &amp; Esotericism"), "Interesting", "Not interesing")</f>
        <v>Not interesing</v>
      </c>
    </row>
    <row r="2522" spans="1:10" x14ac:dyDescent="0.2">
      <c r="A2522" t="s">
        <v>5631</v>
      </c>
      <c r="B2522" t="s">
        <v>5632</v>
      </c>
      <c r="C2522" s="2">
        <v>1590</v>
      </c>
      <c r="D2522" s="2">
        <v>1352</v>
      </c>
      <c r="E2522" t="s">
        <v>7029</v>
      </c>
      <c r="F2522" t="s">
        <v>7045</v>
      </c>
      <c r="G2522" s="2">
        <v>238</v>
      </c>
      <c r="H2522" s="11">
        <v>0.14968553459119496</v>
      </c>
      <c r="I2522">
        <v>0</v>
      </c>
      <c r="J2522" t="str">
        <f>IF(OR(F2522="History &amp; War", F2522="Economy &amp; Educational &amp; Science", F2522="Psychology &amp; Spirituality &amp; Esotericism"), "Interesting", "Not interesing")</f>
        <v>Not interesing</v>
      </c>
    </row>
    <row r="2523" spans="1:10" x14ac:dyDescent="0.2">
      <c r="A2523" t="s">
        <v>5633</v>
      </c>
      <c r="B2523" t="s">
        <v>2216</v>
      </c>
      <c r="C2523" s="2">
        <v>299</v>
      </c>
      <c r="D2523" s="2">
        <v>236</v>
      </c>
      <c r="E2523" t="s">
        <v>7027</v>
      </c>
      <c r="F2523" t="s">
        <v>7039</v>
      </c>
      <c r="G2523" s="2">
        <v>63</v>
      </c>
      <c r="H2523" s="11">
        <v>0.21070234113712374</v>
      </c>
      <c r="I2523">
        <v>0</v>
      </c>
      <c r="J2523" t="str">
        <f>IF(OR(F2523="History &amp; War", F2523="Economy &amp; Educational &amp; Science", F2523="Psychology &amp; Spirituality &amp; Esotericism"), "Interesting", "Not interesing")</f>
        <v>Not interesing</v>
      </c>
    </row>
    <row r="2524" spans="1:10" x14ac:dyDescent="0.2">
      <c r="A2524" t="s">
        <v>5636</v>
      </c>
      <c r="B2524" t="s">
        <v>2287</v>
      </c>
      <c r="C2524" s="2">
        <v>536</v>
      </c>
      <c r="D2524" s="2">
        <v>348</v>
      </c>
      <c r="E2524" t="s">
        <v>7029</v>
      </c>
      <c r="F2524" t="s">
        <v>7044</v>
      </c>
      <c r="G2524" s="2">
        <v>188</v>
      </c>
      <c r="H2524" s="11">
        <v>0.35074626865671643</v>
      </c>
      <c r="I2524">
        <v>0</v>
      </c>
      <c r="J2524" t="str">
        <f>IF(OR(F2524="History &amp; War", F2524="Economy &amp; Educational &amp; Science", F2524="Psychology &amp; Spirituality &amp; Esotericism"), "Interesting", "Not interesing")</f>
        <v>Interesting</v>
      </c>
    </row>
    <row r="2525" spans="1:10" x14ac:dyDescent="0.2">
      <c r="A2525" t="s">
        <v>5637</v>
      </c>
      <c r="B2525" t="s">
        <v>3634</v>
      </c>
      <c r="C2525" s="2">
        <v>312</v>
      </c>
      <c r="D2525" s="2">
        <v>243</v>
      </c>
      <c r="E2525" t="s">
        <v>7027</v>
      </c>
      <c r="F2525" t="s">
        <v>7037</v>
      </c>
      <c r="G2525" s="2">
        <v>69</v>
      </c>
      <c r="H2525" s="11">
        <v>0.22115384615384615</v>
      </c>
      <c r="I2525">
        <v>0</v>
      </c>
      <c r="J2525" t="str">
        <f>IF(OR(F2525="History &amp; War", F2525="Economy &amp; Educational &amp; Science", F2525="Psychology &amp; Spirituality &amp; Esotericism"), "Interesting", "Not interesing")</f>
        <v>Not interesing</v>
      </c>
    </row>
    <row r="2526" spans="1:10" x14ac:dyDescent="0.2">
      <c r="A2526" t="s">
        <v>5638</v>
      </c>
      <c r="B2526" t="s">
        <v>5639</v>
      </c>
      <c r="C2526" s="2">
        <v>268</v>
      </c>
      <c r="D2526" s="2">
        <v>190</v>
      </c>
      <c r="E2526" t="s">
        <v>7027</v>
      </c>
      <c r="F2526" t="s">
        <v>7039</v>
      </c>
      <c r="G2526" s="2">
        <v>78</v>
      </c>
      <c r="H2526" s="11">
        <v>0.29104477611940299</v>
      </c>
      <c r="I2526">
        <v>0</v>
      </c>
      <c r="J2526" t="str">
        <f>IF(OR(F2526="History &amp; War", F2526="Economy &amp; Educational &amp; Science", F2526="Psychology &amp; Spirituality &amp; Esotericism"), "Interesting", "Not interesing")</f>
        <v>Not interesing</v>
      </c>
    </row>
    <row r="2527" spans="1:10" x14ac:dyDescent="0.2">
      <c r="A2527" t="s">
        <v>5640</v>
      </c>
      <c r="B2527" t="s">
        <v>5641</v>
      </c>
      <c r="C2527" s="2">
        <v>1590</v>
      </c>
      <c r="D2527" s="2">
        <v>1511</v>
      </c>
      <c r="E2527" t="s">
        <v>7029</v>
      </c>
      <c r="F2527" t="s">
        <v>7042</v>
      </c>
      <c r="G2527" s="2">
        <v>79</v>
      </c>
      <c r="H2527" s="11">
        <v>4.9685534591194971E-2</v>
      </c>
      <c r="I2527">
        <v>0</v>
      </c>
      <c r="J2527" t="str">
        <f>IF(OR(F2527="History &amp; War", F2527="Economy &amp; Educational &amp; Science", F2527="Psychology &amp; Spirituality &amp; Esotericism"), "Interesting", "Not interesing")</f>
        <v>Not interesing</v>
      </c>
    </row>
    <row r="2528" spans="1:10" x14ac:dyDescent="0.2">
      <c r="A2528" t="s">
        <v>5642</v>
      </c>
      <c r="B2528" t="s">
        <v>5643</v>
      </c>
      <c r="C2528" s="2">
        <v>325</v>
      </c>
      <c r="D2528" s="2">
        <v>198</v>
      </c>
      <c r="E2528" t="s">
        <v>7027</v>
      </c>
      <c r="F2528" t="s">
        <v>7045</v>
      </c>
      <c r="G2528" s="2">
        <v>127</v>
      </c>
      <c r="H2528" s="11">
        <v>0.39076923076923076</v>
      </c>
      <c r="I2528">
        <v>0</v>
      </c>
      <c r="J2528" t="str">
        <f>IF(OR(F2528="History &amp; War", F2528="Economy &amp; Educational &amp; Science", F2528="Psychology &amp; Spirituality &amp; Esotericism"), "Interesting", "Not interesing")</f>
        <v>Not interesing</v>
      </c>
    </row>
    <row r="2529" spans="1:10" x14ac:dyDescent="0.2">
      <c r="A2529" t="s">
        <v>5644</v>
      </c>
      <c r="B2529" t="s">
        <v>5645</v>
      </c>
      <c r="C2529" s="2">
        <v>299</v>
      </c>
      <c r="D2529" s="2">
        <v>191</v>
      </c>
      <c r="E2529" t="s">
        <v>7027</v>
      </c>
      <c r="F2529" t="s">
        <v>7039</v>
      </c>
      <c r="G2529" s="2">
        <v>108</v>
      </c>
      <c r="H2529" s="11">
        <v>0.3612040133779264</v>
      </c>
      <c r="I2529">
        <v>0</v>
      </c>
      <c r="J2529" t="str">
        <f>IF(OR(F2529="History &amp; War", F2529="Economy &amp; Educational &amp; Science", F2529="Psychology &amp; Spirituality &amp; Esotericism"), "Interesting", "Not interesing")</f>
        <v>Not interesing</v>
      </c>
    </row>
    <row r="2530" spans="1:10" x14ac:dyDescent="0.2">
      <c r="A2530" t="s">
        <v>5646</v>
      </c>
      <c r="B2530" t="s">
        <v>3854</v>
      </c>
      <c r="C2530" s="2">
        <v>250</v>
      </c>
      <c r="D2530" s="2">
        <v>125</v>
      </c>
      <c r="E2530" t="s">
        <v>7027</v>
      </c>
      <c r="F2530" t="s">
        <v>7037</v>
      </c>
      <c r="G2530" s="2">
        <v>125</v>
      </c>
      <c r="H2530" s="11">
        <v>0.5</v>
      </c>
      <c r="I2530">
        <v>0</v>
      </c>
      <c r="J2530" t="str">
        <f>IF(OR(F2530="History &amp; War", F2530="Economy &amp; Educational &amp; Science", F2530="Psychology &amp; Spirituality &amp; Esotericism"), "Interesting", "Not interesing")</f>
        <v>Not interesing</v>
      </c>
    </row>
    <row r="2531" spans="1:10" x14ac:dyDescent="0.2">
      <c r="A2531" t="s">
        <v>5647</v>
      </c>
      <c r="B2531" t="s">
        <v>5648</v>
      </c>
      <c r="C2531" s="2">
        <v>561</v>
      </c>
      <c r="D2531" s="2">
        <v>482</v>
      </c>
      <c r="E2531" t="s">
        <v>7029</v>
      </c>
      <c r="F2531" t="s">
        <v>7037</v>
      </c>
      <c r="G2531" s="2">
        <v>79</v>
      </c>
      <c r="H2531" s="11">
        <v>0.1408199643493761</v>
      </c>
      <c r="I2531">
        <v>0</v>
      </c>
      <c r="J2531" t="str">
        <f>IF(OR(F2531="History &amp; War", F2531="Economy &amp; Educational &amp; Science", F2531="Psychology &amp; Spirituality &amp; Esotericism"), "Interesting", "Not interesing")</f>
        <v>Not interesing</v>
      </c>
    </row>
    <row r="2532" spans="1:10" x14ac:dyDescent="0.2">
      <c r="A2532" t="s">
        <v>5649</v>
      </c>
      <c r="B2532" t="s">
        <v>4529</v>
      </c>
      <c r="C2532" s="2">
        <v>312</v>
      </c>
      <c r="D2532" s="2">
        <v>237</v>
      </c>
      <c r="E2532" t="s">
        <v>7029</v>
      </c>
      <c r="F2532" t="s">
        <v>7039</v>
      </c>
      <c r="G2532" s="2">
        <v>75</v>
      </c>
      <c r="H2532" s="11">
        <v>0.24038461538461539</v>
      </c>
      <c r="I2532">
        <v>0</v>
      </c>
      <c r="J2532" t="str">
        <f>IF(OR(F2532="History &amp; War", F2532="Economy &amp; Educational &amp; Science", F2532="Psychology &amp; Spirituality &amp; Esotericism"), "Interesting", "Not interesing")</f>
        <v>Not interesing</v>
      </c>
    </row>
    <row r="2533" spans="1:10" x14ac:dyDescent="0.2">
      <c r="A2533" t="s">
        <v>5650</v>
      </c>
      <c r="B2533" t="s">
        <v>2216</v>
      </c>
      <c r="C2533" s="2">
        <v>599</v>
      </c>
      <c r="D2533" s="2">
        <v>413</v>
      </c>
      <c r="E2533" t="s">
        <v>7029</v>
      </c>
      <c r="F2533" t="s">
        <v>7045</v>
      </c>
      <c r="G2533" s="2">
        <v>186</v>
      </c>
      <c r="H2533" s="11">
        <v>0.31051752921535891</v>
      </c>
      <c r="I2533">
        <v>0</v>
      </c>
      <c r="J2533" t="str">
        <f>IF(OR(F2533="History &amp; War", F2533="Economy &amp; Educational &amp; Science", F2533="Psychology &amp; Spirituality &amp; Esotericism"), "Interesting", "Not interesing")</f>
        <v>Not interesing</v>
      </c>
    </row>
    <row r="2534" spans="1:10" x14ac:dyDescent="0.2">
      <c r="A2534" t="s">
        <v>5651</v>
      </c>
      <c r="B2534" t="s">
        <v>5652</v>
      </c>
      <c r="C2534" s="2">
        <v>349</v>
      </c>
      <c r="D2534" s="2">
        <v>307</v>
      </c>
      <c r="E2534" t="s">
        <v>7027</v>
      </c>
      <c r="F2534" t="s">
        <v>7044</v>
      </c>
      <c r="G2534" s="2">
        <v>42</v>
      </c>
      <c r="H2534" s="11">
        <v>0.12034383954154727</v>
      </c>
      <c r="I2534">
        <v>0</v>
      </c>
      <c r="J2534" t="str">
        <f>IF(OR(F2534="History &amp; War", F2534="Economy &amp; Educational &amp; Science", F2534="Psychology &amp; Spirituality &amp; Esotericism"), "Interesting", "Not interesing")</f>
        <v>Interesting</v>
      </c>
    </row>
    <row r="2535" spans="1:10" x14ac:dyDescent="0.2">
      <c r="A2535" t="s">
        <v>5654</v>
      </c>
      <c r="B2535" t="s">
        <v>5655</v>
      </c>
      <c r="C2535" s="2">
        <v>297</v>
      </c>
      <c r="D2535" s="2">
        <v>217</v>
      </c>
      <c r="E2535" t="s">
        <v>7027</v>
      </c>
      <c r="F2535" t="s">
        <v>7036</v>
      </c>
      <c r="G2535" s="2">
        <v>80</v>
      </c>
      <c r="H2535" s="11">
        <v>0.26936026936026936</v>
      </c>
      <c r="I2535">
        <v>0</v>
      </c>
      <c r="J2535" t="str">
        <f>IF(OR(F2535="History &amp; War", F2535="Economy &amp; Educational &amp; Science", F2535="Psychology &amp; Spirituality &amp; Esotericism"), "Interesting", "Not interesing")</f>
        <v>Not interesing</v>
      </c>
    </row>
    <row r="2536" spans="1:10" x14ac:dyDescent="0.2">
      <c r="A2536" t="s">
        <v>5656</v>
      </c>
      <c r="B2536" t="s">
        <v>5657</v>
      </c>
      <c r="C2536" s="2">
        <v>268</v>
      </c>
      <c r="D2536" s="2">
        <v>182</v>
      </c>
      <c r="E2536" t="s">
        <v>7027</v>
      </c>
      <c r="F2536" t="s">
        <v>7037</v>
      </c>
      <c r="G2536" s="2">
        <v>86</v>
      </c>
      <c r="H2536" s="11">
        <v>0.32089552238805968</v>
      </c>
      <c r="I2536">
        <v>0</v>
      </c>
      <c r="J2536" t="str">
        <f>IF(OR(F2536="History &amp; War", F2536="Economy &amp; Educational &amp; Science", F2536="Psychology &amp; Spirituality &amp; Esotericism"), "Interesting", "Not interesing")</f>
        <v>Not interesing</v>
      </c>
    </row>
    <row r="2537" spans="1:10" x14ac:dyDescent="0.2">
      <c r="A2537" t="s">
        <v>5658</v>
      </c>
      <c r="B2537" t="s">
        <v>5659</v>
      </c>
      <c r="C2537" s="2">
        <v>399</v>
      </c>
      <c r="D2537" s="2">
        <v>311</v>
      </c>
      <c r="E2537" t="s">
        <v>7027</v>
      </c>
      <c r="F2537" t="s">
        <v>7036</v>
      </c>
      <c r="G2537" s="2">
        <v>88</v>
      </c>
      <c r="H2537" s="11">
        <v>0.22055137844611528</v>
      </c>
      <c r="I2537">
        <v>0</v>
      </c>
      <c r="J2537" t="str">
        <f>IF(OR(F2537="History &amp; War", F2537="Economy &amp; Educational &amp; Science", F2537="Psychology &amp; Spirituality &amp; Esotericism"), "Interesting", "Not interesing")</f>
        <v>Not interesing</v>
      </c>
    </row>
    <row r="2538" spans="1:10" x14ac:dyDescent="0.2">
      <c r="A2538" t="s">
        <v>5661</v>
      </c>
      <c r="B2538" t="s">
        <v>5662</v>
      </c>
      <c r="C2538" s="2">
        <v>447</v>
      </c>
      <c r="D2538" s="2">
        <v>277</v>
      </c>
      <c r="E2538" t="s">
        <v>7027</v>
      </c>
      <c r="F2538" t="s">
        <v>7037</v>
      </c>
      <c r="G2538" s="2">
        <v>170</v>
      </c>
      <c r="H2538" s="11">
        <v>0.38031319910514544</v>
      </c>
      <c r="I2538">
        <v>0</v>
      </c>
      <c r="J2538" t="str">
        <f>IF(OR(F2538="History &amp; War", F2538="Economy &amp; Educational &amp; Science", F2538="Psychology &amp; Spirituality &amp; Esotericism"), "Interesting", "Not interesing")</f>
        <v>Not interesing</v>
      </c>
    </row>
    <row r="2539" spans="1:10" x14ac:dyDescent="0.2">
      <c r="A2539" t="s">
        <v>5663</v>
      </c>
      <c r="B2539" t="s">
        <v>5664</v>
      </c>
      <c r="C2539" s="2">
        <v>325</v>
      </c>
      <c r="D2539" s="2">
        <v>215</v>
      </c>
      <c r="E2539" t="s">
        <v>7027</v>
      </c>
      <c r="F2539" t="s">
        <v>7037</v>
      </c>
      <c r="G2539" s="2">
        <v>110</v>
      </c>
      <c r="H2539" s="11">
        <v>0.33846153846153848</v>
      </c>
      <c r="I2539">
        <v>0</v>
      </c>
      <c r="J2539" t="str">
        <f>IF(OR(F2539="History &amp; War", F2539="Economy &amp; Educational &amp; Science", F2539="Psychology &amp; Spirituality &amp; Esotericism"), "Interesting", "Not interesing")</f>
        <v>Not interesing</v>
      </c>
    </row>
    <row r="2540" spans="1:10" x14ac:dyDescent="0.2">
      <c r="A2540" t="s">
        <v>5665</v>
      </c>
      <c r="B2540" t="s">
        <v>5666</v>
      </c>
      <c r="C2540" s="2">
        <v>402</v>
      </c>
      <c r="D2540" s="2">
        <v>314</v>
      </c>
      <c r="E2540" t="s">
        <v>7027</v>
      </c>
      <c r="F2540" t="s">
        <v>7037</v>
      </c>
      <c r="G2540" s="2">
        <v>88</v>
      </c>
      <c r="H2540" s="11">
        <v>0.21890547263681592</v>
      </c>
      <c r="I2540">
        <v>0</v>
      </c>
      <c r="J2540" t="str">
        <f>IF(OR(F2540="History &amp; War", F2540="Economy &amp; Educational &amp; Science", F2540="Psychology &amp; Spirituality &amp; Esotericism"), "Interesting", "Not interesing")</f>
        <v>Not interesing</v>
      </c>
    </row>
    <row r="2541" spans="1:10" x14ac:dyDescent="0.2">
      <c r="A2541" t="s">
        <v>5667</v>
      </c>
      <c r="B2541" t="s">
        <v>5668</v>
      </c>
      <c r="C2541" s="2">
        <v>259</v>
      </c>
      <c r="D2541" s="2">
        <v>174</v>
      </c>
      <c r="E2541" t="s">
        <v>7027</v>
      </c>
      <c r="F2541" t="s">
        <v>7039</v>
      </c>
      <c r="G2541" s="2">
        <v>85</v>
      </c>
      <c r="H2541" s="11">
        <v>0.3281853281853282</v>
      </c>
      <c r="I2541">
        <v>0</v>
      </c>
      <c r="J2541" t="str">
        <f>IF(OR(F2541="History &amp; War", F2541="Economy &amp; Educational &amp; Science", F2541="Psychology &amp; Spirituality &amp; Esotericism"), "Interesting", "Not interesing")</f>
        <v>Not interesing</v>
      </c>
    </row>
    <row r="2542" spans="1:10" x14ac:dyDescent="0.2">
      <c r="A2542" t="s">
        <v>5669</v>
      </c>
      <c r="B2542" t="s">
        <v>5670</v>
      </c>
      <c r="C2542" s="2">
        <v>279</v>
      </c>
      <c r="D2542" s="2">
        <v>162</v>
      </c>
      <c r="E2542" t="s">
        <v>7027</v>
      </c>
      <c r="F2542" t="s">
        <v>7037</v>
      </c>
      <c r="G2542" s="2">
        <v>117</v>
      </c>
      <c r="H2542" s="11">
        <v>0.41935483870967744</v>
      </c>
      <c r="I2542">
        <v>0</v>
      </c>
      <c r="J2542" t="str">
        <f>IF(OR(F2542="History &amp; War", F2542="Economy &amp; Educational &amp; Science", F2542="Psychology &amp; Spirituality &amp; Esotericism"), "Interesting", "Not interesing")</f>
        <v>Not interesing</v>
      </c>
    </row>
    <row r="2543" spans="1:10" x14ac:dyDescent="0.2">
      <c r="A2543" t="s">
        <v>5671</v>
      </c>
      <c r="B2543" t="s">
        <v>5672</v>
      </c>
      <c r="C2543" s="2">
        <v>299</v>
      </c>
      <c r="D2543" s="2">
        <v>221</v>
      </c>
      <c r="E2543" t="s">
        <v>7027</v>
      </c>
      <c r="F2543" t="s">
        <v>7037</v>
      </c>
      <c r="G2543" s="2">
        <v>78</v>
      </c>
      <c r="H2543" s="11">
        <v>0.2608695652173913</v>
      </c>
      <c r="I2543">
        <v>0</v>
      </c>
      <c r="J2543" t="str">
        <f>IF(OR(F2543="History &amp; War", F2543="Economy &amp; Educational &amp; Science", F2543="Psychology &amp; Spirituality &amp; Esotericism"), "Interesting", "Not interesing")</f>
        <v>Not interesing</v>
      </c>
    </row>
    <row r="2544" spans="1:10" x14ac:dyDescent="0.2">
      <c r="A2544" t="s">
        <v>5673</v>
      </c>
      <c r="B2544" t="s">
        <v>5171</v>
      </c>
      <c r="C2544" s="2">
        <v>266</v>
      </c>
      <c r="D2544" s="2">
        <v>165</v>
      </c>
      <c r="E2544" t="s">
        <v>7027</v>
      </c>
      <c r="F2544" t="s">
        <v>7036</v>
      </c>
      <c r="G2544" s="2">
        <v>101</v>
      </c>
      <c r="H2544" s="11">
        <v>0.37969924812030076</v>
      </c>
      <c r="I2544">
        <v>0</v>
      </c>
      <c r="J2544" t="str">
        <f>IF(OR(F2544="History &amp; War", F2544="Economy &amp; Educational &amp; Science", F2544="Psychology &amp; Spirituality &amp; Esotericism"), "Interesting", "Not interesing")</f>
        <v>Not interesing</v>
      </c>
    </row>
    <row r="2545" spans="1:10" x14ac:dyDescent="0.2">
      <c r="A2545" t="s">
        <v>5674</v>
      </c>
      <c r="B2545" t="s">
        <v>2216</v>
      </c>
      <c r="C2545" s="2">
        <v>169</v>
      </c>
      <c r="D2545" s="2">
        <v>128</v>
      </c>
      <c r="E2545" t="s">
        <v>7029</v>
      </c>
      <c r="F2545" t="s">
        <v>7036</v>
      </c>
      <c r="G2545" s="2">
        <v>41</v>
      </c>
      <c r="H2545" s="11">
        <v>0.24260355029585798</v>
      </c>
      <c r="I2545">
        <v>0</v>
      </c>
      <c r="J2545" t="str">
        <f>IF(OR(F2545="History &amp; War", F2545="Economy &amp; Educational &amp; Science", F2545="Psychology &amp; Spirituality &amp; Esotericism"), "Interesting", "Not interesing")</f>
        <v>Not interesing</v>
      </c>
    </row>
    <row r="2546" spans="1:10" x14ac:dyDescent="0.2">
      <c r="A2546" t="s">
        <v>5677</v>
      </c>
      <c r="B2546" t="s">
        <v>5217</v>
      </c>
      <c r="C2546" s="2">
        <v>1122</v>
      </c>
      <c r="D2546" s="2">
        <v>976</v>
      </c>
      <c r="E2546" t="s">
        <v>7029</v>
      </c>
      <c r="F2546" t="s">
        <v>7039</v>
      </c>
      <c r="G2546" s="2">
        <v>146</v>
      </c>
      <c r="H2546" s="11">
        <v>0.13012477718360071</v>
      </c>
      <c r="I2546">
        <v>0</v>
      </c>
      <c r="J2546" t="str">
        <f>IF(OR(F2546="History &amp; War", F2546="Economy &amp; Educational &amp; Science", F2546="Psychology &amp; Spirituality &amp; Esotericism"), "Interesting", "Not interesing")</f>
        <v>Not interesing</v>
      </c>
    </row>
    <row r="2547" spans="1:10" x14ac:dyDescent="0.2">
      <c r="A2547" t="s">
        <v>5678</v>
      </c>
      <c r="B2547" t="s">
        <v>5679</v>
      </c>
      <c r="C2547" s="2">
        <v>357</v>
      </c>
      <c r="D2547" s="2">
        <v>314</v>
      </c>
      <c r="E2547" t="s">
        <v>7029</v>
      </c>
      <c r="F2547" t="s">
        <v>7037</v>
      </c>
      <c r="G2547" s="2">
        <v>43</v>
      </c>
      <c r="H2547" s="11">
        <v>0.12044817927170869</v>
      </c>
      <c r="I2547">
        <v>0</v>
      </c>
      <c r="J2547" t="str">
        <f>IF(OR(F2547="History &amp; War", F2547="Economy &amp; Educational &amp; Science", F2547="Psychology &amp; Spirituality &amp; Esotericism"), "Interesting", "Not interesing")</f>
        <v>Not interesing</v>
      </c>
    </row>
    <row r="2548" spans="1:10" x14ac:dyDescent="0.2">
      <c r="A2548" t="s">
        <v>5680</v>
      </c>
      <c r="B2548" t="s">
        <v>5681</v>
      </c>
      <c r="C2548" s="2">
        <v>1020</v>
      </c>
      <c r="D2548" s="2">
        <v>877</v>
      </c>
      <c r="E2548" t="s">
        <v>7029</v>
      </c>
      <c r="F2548" t="s">
        <v>7042</v>
      </c>
      <c r="G2548" s="2">
        <v>143</v>
      </c>
      <c r="H2548" s="11">
        <v>0.14019607843137255</v>
      </c>
      <c r="I2548">
        <v>0</v>
      </c>
      <c r="J2548" t="str">
        <f>IF(OR(F2548="History &amp; War", F2548="Economy &amp; Educational &amp; Science", F2548="Psychology &amp; Spirituality &amp; Esotericism"), "Interesting", "Not interesing")</f>
        <v>Not interesing</v>
      </c>
    </row>
    <row r="2549" spans="1:10" x14ac:dyDescent="0.2">
      <c r="A2549" t="s">
        <v>5682</v>
      </c>
      <c r="B2549" t="s">
        <v>3309</v>
      </c>
      <c r="C2549" s="2">
        <v>223</v>
      </c>
      <c r="D2549" s="2">
        <v>165</v>
      </c>
      <c r="E2549" t="s">
        <v>7027</v>
      </c>
      <c r="F2549" t="s">
        <v>7039</v>
      </c>
      <c r="G2549" s="2">
        <v>58</v>
      </c>
      <c r="H2549" s="11">
        <v>0.26008968609865468</v>
      </c>
      <c r="I2549">
        <v>0</v>
      </c>
      <c r="J2549" t="str">
        <f>IF(OR(F2549="History &amp; War", F2549="Economy &amp; Educational &amp; Science", F2549="Psychology &amp; Spirituality &amp; Esotericism"), "Interesting", "Not interesing")</f>
        <v>Not interesing</v>
      </c>
    </row>
    <row r="2550" spans="1:10" x14ac:dyDescent="0.2">
      <c r="A2550" t="s">
        <v>5683</v>
      </c>
      <c r="B2550" t="s">
        <v>3799</v>
      </c>
      <c r="C2550" s="2">
        <v>241</v>
      </c>
      <c r="D2550" s="2">
        <v>186</v>
      </c>
      <c r="E2550" t="s">
        <v>7027</v>
      </c>
      <c r="F2550" t="s">
        <v>7036</v>
      </c>
      <c r="G2550" s="2">
        <v>55</v>
      </c>
      <c r="H2550" s="11">
        <v>0.22821576763485477</v>
      </c>
      <c r="I2550">
        <v>0</v>
      </c>
      <c r="J2550" t="str">
        <f>IF(OR(F2550="History &amp; War", F2550="Economy &amp; Educational &amp; Science", F2550="Psychology &amp; Spirituality &amp; Esotericism"), "Interesting", "Not interesing")</f>
        <v>Not interesing</v>
      </c>
    </row>
    <row r="2551" spans="1:10" x14ac:dyDescent="0.2">
      <c r="A2551" t="s">
        <v>5684</v>
      </c>
      <c r="B2551" t="s">
        <v>2216</v>
      </c>
      <c r="C2551" s="2">
        <v>199</v>
      </c>
      <c r="D2551" s="2">
        <v>123</v>
      </c>
      <c r="E2551" t="s">
        <v>7027</v>
      </c>
      <c r="F2551" t="s">
        <v>7044</v>
      </c>
      <c r="G2551" s="2">
        <v>76</v>
      </c>
      <c r="H2551" s="11">
        <v>0.38190954773869346</v>
      </c>
      <c r="I2551">
        <v>0</v>
      </c>
      <c r="J2551" t="str">
        <f>IF(OR(F2551="History &amp; War", F2551="Economy &amp; Educational &amp; Science", F2551="Psychology &amp; Spirituality &amp; Esotericism"), "Interesting", "Not interesing")</f>
        <v>Interesting</v>
      </c>
    </row>
    <row r="2552" spans="1:10" x14ac:dyDescent="0.2">
      <c r="A2552" t="s">
        <v>5685</v>
      </c>
      <c r="B2552" t="s">
        <v>3309</v>
      </c>
      <c r="C2552" s="2">
        <v>223</v>
      </c>
      <c r="D2552" s="2">
        <v>152</v>
      </c>
      <c r="E2552" t="s">
        <v>7027</v>
      </c>
      <c r="F2552" t="s">
        <v>7039</v>
      </c>
      <c r="G2552" s="2">
        <v>71</v>
      </c>
      <c r="H2552" s="11">
        <v>0.31838565022421522</v>
      </c>
      <c r="I2552">
        <v>0</v>
      </c>
      <c r="J2552" t="str">
        <f>IF(OR(F2552="History &amp; War", F2552="Economy &amp; Educational &amp; Science", F2552="Psychology &amp; Spirituality &amp; Esotericism"), "Interesting", "Not interesing")</f>
        <v>Not interesing</v>
      </c>
    </row>
    <row r="2553" spans="1:10" x14ac:dyDescent="0.2">
      <c r="A2553" t="s">
        <v>5687</v>
      </c>
      <c r="B2553" t="s">
        <v>5688</v>
      </c>
      <c r="C2553" s="2">
        <v>449</v>
      </c>
      <c r="D2553" s="2">
        <v>373</v>
      </c>
      <c r="E2553" t="s">
        <v>7027</v>
      </c>
      <c r="F2553" t="s">
        <v>7043</v>
      </c>
      <c r="G2553" s="2">
        <v>76</v>
      </c>
      <c r="H2553" s="11">
        <v>0.16926503340757237</v>
      </c>
      <c r="I2553">
        <v>0</v>
      </c>
      <c r="J2553" t="str">
        <f>IF(OR(F2553="History &amp; War", F2553="Economy &amp; Educational &amp; Science", F2553="Psychology &amp; Spirituality &amp; Esotericism"), "Interesting", "Not interesing")</f>
        <v>Interesting</v>
      </c>
    </row>
    <row r="2554" spans="1:10" x14ac:dyDescent="0.2">
      <c r="A2554" t="s">
        <v>5689</v>
      </c>
      <c r="B2554" t="s">
        <v>3309</v>
      </c>
      <c r="C2554" s="2">
        <v>223</v>
      </c>
      <c r="D2554" s="2">
        <v>145</v>
      </c>
      <c r="E2554" t="s">
        <v>7027</v>
      </c>
      <c r="F2554" t="s">
        <v>7039</v>
      </c>
      <c r="G2554" s="2">
        <v>78</v>
      </c>
      <c r="H2554" s="11">
        <v>0.34977578475336324</v>
      </c>
      <c r="I2554">
        <v>0</v>
      </c>
      <c r="J2554" t="str">
        <f>IF(OR(F2554="History &amp; War", F2554="Economy &amp; Educational &amp; Science", F2554="Psychology &amp; Spirituality &amp; Esotericism"), "Interesting", "Not interesing")</f>
        <v>Not interesing</v>
      </c>
    </row>
    <row r="2555" spans="1:10" x14ac:dyDescent="0.2">
      <c r="A2555" t="s">
        <v>5690</v>
      </c>
      <c r="B2555" t="s">
        <v>5691</v>
      </c>
      <c r="C2555" s="2">
        <v>223</v>
      </c>
      <c r="D2555" s="2">
        <v>85</v>
      </c>
      <c r="E2555" t="s">
        <v>7027</v>
      </c>
      <c r="F2555" t="s">
        <v>7041</v>
      </c>
      <c r="G2555" s="2">
        <v>138</v>
      </c>
      <c r="H2555" s="11">
        <v>0.6188340807174888</v>
      </c>
      <c r="I2555">
        <v>0</v>
      </c>
      <c r="J2555" t="str">
        <f>IF(OR(F2555="History &amp; War", F2555="Economy &amp; Educational &amp; Science", F2555="Psychology &amp; Spirituality &amp; Esotericism"), "Interesting", "Not interesing")</f>
        <v>Interesting</v>
      </c>
    </row>
    <row r="2556" spans="1:10" x14ac:dyDescent="0.2">
      <c r="A2556" t="s">
        <v>5692</v>
      </c>
      <c r="B2556" t="s">
        <v>2216</v>
      </c>
      <c r="C2556" s="2">
        <v>169</v>
      </c>
      <c r="D2556" s="2">
        <v>128</v>
      </c>
      <c r="E2556" t="s">
        <v>7027</v>
      </c>
      <c r="F2556" t="s">
        <v>7037</v>
      </c>
      <c r="G2556" s="2">
        <v>41</v>
      </c>
      <c r="H2556" s="11">
        <v>0.24260355029585798</v>
      </c>
      <c r="I2556">
        <v>0</v>
      </c>
      <c r="J2556" t="str">
        <f>IF(OR(F2556="History &amp; War", F2556="Economy &amp; Educational &amp; Science", F2556="Psychology &amp; Spirituality &amp; Esotericism"), "Interesting", "Not interesing")</f>
        <v>Not interesing</v>
      </c>
    </row>
    <row r="2557" spans="1:10" x14ac:dyDescent="0.2">
      <c r="A2557" t="s">
        <v>5693</v>
      </c>
      <c r="B2557" t="s">
        <v>5694</v>
      </c>
      <c r="C2557" s="2">
        <v>402</v>
      </c>
      <c r="D2557" s="2">
        <v>253</v>
      </c>
      <c r="E2557" t="s">
        <v>7027</v>
      </c>
      <c r="F2557" t="s">
        <v>7037</v>
      </c>
      <c r="G2557" s="2">
        <v>149</v>
      </c>
      <c r="H2557" s="11">
        <v>0.37064676616915421</v>
      </c>
      <c r="I2557">
        <v>0</v>
      </c>
      <c r="J2557" t="str">
        <f>IF(OR(F2557="History &amp; War", F2557="Economy &amp; Educational &amp; Science", F2557="Psychology &amp; Spirituality &amp; Esotericism"), "Interesting", "Not interesing")</f>
        <v>Not interesing</v>
      </c>
    </row>
    <row r="2558" spans="1:10" x14ac:dyDescent="0.2">
      <c r="A2558" t="s">
        <v>5697</v>
      </c>
      <c r="B2558" t="s">
        <v>5698</v>
      </c>
      <c r="C2558" s="2">
        <v>299</v>
      </c>
      <c r="D2558" s="2">
        <v>227</v>
      </c>
      <c r="E2558" t="s">
        <v>7027</v>
      </c>
      <c r="F2558" t="s">
        <v>7039</v>
      </c>
      <c r="G2558" s="2">
        <v>72</v>
      </c>
      <c r="H2558" s="11">
        <v>0.24080267558528429</v>
      </c>
      <c r="I2558">
        <v>0</v>
      </c>
      <c r="J2558" t="str">
        <f>IF(OR(F2558="History &amp; War", F2558="Economy &amp; Educational &amp; Science", F2558="Psychology &amp; Spirituality &amp; Esotericism"), "Interesting", "Not interesing")</f>
        <v>Not interesing</v>
      </c>
    </row>
    <row r="2559" spans="1:10" x14ac:dyDescent="0.2">
      <c r="A2559" t="s">
        <v>5699</v>
      </c>
      <c r="B2559" t="s">
        <v>5700</v>
      </c>
      <c r="C2559" s="2">
        <v>299</v>
      </c>
      <c r="D2559" s="2">
        <v>266</v>
      </c>
      <c r="E2559" t="s">
        <v>7027</v>
      </c>
      <c r="F2559" t="s">
        <v>7041</v>
      </c>
      <c r="G2559" s="2">
        <v>33</v>
      </c>
      <c r="H2559" s="11">
        <v>0.11036789297658862</v>
      </c>
      <c r="I2559">
        <v>0</v>
      </c>
      <c r="J2559" t="str">
        <f>IF(OR(F2559="History &amp; War", F2559="Economy &amp; Educational &amp; Science", F2559="Psychology &amp; Spirituality &amp; Esotericism"), "Interesting", "Not interesing")</f>
        <v>Interesting</v>
      </c>
    </row>
    <row r="2560" spans="1:10" x14ac:dyDescent="0.2">
      <c r="A2560" t="s">
        <v>5701</v>
      </c>
      <c r="B2560" t="s">
        <v>5702</v>
      </c>
      <c r="C2560" s="2">
        <v>879</v>
      </c>
      <c r="D2560" s="2">
        <v>668</v>
      </c>
      <c r="E2560" t="s">
        <v>7027</v>
      </c>
      <c r="F2560" t="s">
        <v>7042</v>
      </c>
      <c r="G2560" s="2">
        <v>211</v>
      </c>
      <c r="H2560" s="11">
        <v>0.24004550625711035</v>
      </c>
      <c r="I2560">
        <v>0</v>
      </c>
      <c r="J2560" t="str">
        <f>IF(OR(F2560="History &amp; War", F2560="Economy &amp; Educational &amp; Science", F2560="Psychology &amp; Spirituality &amp; Esotericism"), "Interesting", "Not interesing")</f>
        <v>Not interesing</v>
      </c>
    </row>
    <row r="2561" spans="1:10" x14ac:dyDescent="0.2">
      <c r="A2561" t="s">
        <v>5703</v>
      </c>
      <c r="B2561" t="s">
        <v>5704</v>
      </c>
      <c r="C2561" s="2">
        <v>990</v>
      </c>
      <c r="D2561" s="2">
        <v>673</v>
      </c>
      <c r="E2561" t="s">
        <v>7029</v>
      </c>
      <c r="F2561" t="s">
        <v>7042</v>
      </c>
      <c r="G2561" s="2">
        <v>317</v>
      </c>
      <c r="H2561" s="11">
        <v>0.32020202020202021</v>
      </c>
      <c r="I2561">
        <v>0</v>
      </c>
      <c r="J2561" t="str">
        <f>IF(OR(F2561="History &amp; War", F2561="Economy &amp; Educational &amp; Science", F2561="Psychology &amp; Spirituality &amp; Esotericism"), "Interesting", "Not interesing")</f>
        <v>Not interesing</v>
      </c>
    </row>
    <row r="2562" spans="1:10" x14ac:dyDescent="0.2">
      <c r="A2562" t="s">
        <v>5705</v>
      </c>
      <c r="B2562" t="s">
        <v>2216</v>
      </c>
      <c r="C2562" s="2">
        <v>268</v>
      </c>
      <c r="D2562" s="2">
        <v>180</v>
      </c>
      <c r="E2562" t="s">
        <v>7027</v>
      </c>
      <c r="F2562" t="s">
        <v>7037</v>
      </c>
      <c r="G2562" s="2">
        <v>88</v>
      </c>
      <c r="H2562" s="11">
        <v>0.32835820895522388</v>
      </c>
      <c r="I2562">
        <v>0</v>
      </c>
      <c r="J2562" t="str">
        <f>IF(OR(F2562="History &amp; War", F2562="Economy &amp; Educational &amp; Science", F2562="Psychology &amp; Spirituality &amp; Esotericism"), "Interesting", "Not interesing")</f>
        <v>Not interesing</v>
      </c>
    </row>
    <row r="2563" spans="1:10" x14ac:dyDescent="0.2">
      <c r="A2563" t="s">
        <v>5706</v>
      </c>
      <c r="B2563" t="s">
        <v>5707</v>
      </c>
      <c r="C2563" s="2">
        <v>469</v>
      </c>
      <c r="D2563" s="2">
        <v>431</v>
      </c>
      <c r="E2563" t="s">
        <v>7027</v>
      </c>
      <c r="F2563" t="s">
        <v>7039</v>
      </c>
      <c r="G2563" s="2">
        <v>38</v>
      </c>
      <c r="H2563" s="11">
        <v>8.1023454157782518E-2</v>
      </c>
      <c r="I2563">
        <v>0</v>
      </c>
      <c r="J2563" t="str">
        <f>IF(OR(F2563="History &amp; War", F2563="Economy &amp; Educational &amp; Science", F2563="Psychology &amp; Spirituality &amp; Esotericism"), "Interesting", "Not interesing")</f>
        <v>Not interesing</v>
      </c>
    </row>
    <row r="2564" spans="1:10" x14ac:dyDescent="0.2">
      <c r="A2564" t="s">
        <v>5708</v>
      </c>
      <c r="B2564" t="s">
        <v>3309</v>
      </c>
      <c r="C2564" s="2">
        <v>223</v>
      </c>
      <c r="D2564" s="2">
        <v>158</v>
      </c>
      <c r="E2564" t="s">
        <v>7027</v>
      </c>
      <c r="F2564" t="s">
        <v>7039</v>
      </c>
      <c r="G2564" s="2">
        <v>65</v>
      </c>
      <c r="H2564" s="11">
        <v>0.2914798206278027</v>
      </c>
      <c r="I2564">
        <v>0</v>
      </c>
      <c r="J2564" t="str">
        <f>IF(OR(F2564="History &amp; War", F2564="Economy &amp; Educational &amp; Science", F2564="Psychology &amp; Spirituality &amp; Esotericism"), "Interesting", "Not interesing")</f>
        <v>Not interesing</v>
      </c>
    </row>
    <row r="2565" spans="1:10" x14ac:dyDescent="0.2">
      <c r="A2565" t="s">
        <v>5709</v>
      </c>
      <c r="B2565" t="s">
        <v>5710</v>
      </c>
      <c r="C2565" s="2">
        <v>581</v>
      </c>
      <c r="D2565" s="2">
        <v>581</v>
      </c>
      <c r="E2565" t="s">
        <v>7027</v>
      </c>
      <c r="F2565" t="s">
        <v>7043</v>
      </c>
      <c r="G2565" s="2">
        <v>0</v>
      </c>
      <c r="H2565" s="11">
        <v>0</v>
      </c>
      <c r="I2565">
        <v>0</v>
      </c>
      <c r="J2565" t="str">
        <f>IF(OR(F2565="History &amp; War", F2565="Economy &amp; Educational &amp; Science", F2565="Psychology &amp; Spirituality &amp; Esotericism"), "Interesting", "Not interesing")</f>
        <v>Interesting</v>
      </c>
    </row>
    <row r="2566" spans="1:10" x14ac:dyDescent="0.2">
      <c r="A2566" t="s">
        <v>5711</v>
      </c>
      <c r="B2566" t="s">
        <v>5712</v>
      </c>
      <c r="C2566" s="2">
        <v>449</v>
      </c>
      <c r="D2566" s="2">
        <v>346</v>
      </c>
      <c r="E2566" t="s">
        <v>7027</v>
      </c>
      <c r="F2566" t="s">
        <v>7041</v>
      </c>
      <c r="G2566" s="2">
        <v>103</v>
      </c>
      <c r="H2566" s="11">
        <v>0.22939866369710468</v>
      </c>
      <c r="I2566">
        <v>0</v>
      </c>
      <c r="J2566" t="str">
        <f>IF(OR(F2566="History &amp; War", F2566="Economy &amp; Educational &amp; Science", F2566="Psychology &amp; Spirituality &amp; Esotericism"), "Interesting", "Not interesing")</f>
        <v>Interesting</v>
      </c>
    </row>
    <row r="2567" spans="1:10" x14ac:dyDescent="0.2">
      <c r="A2567" t="s">
        <v>5714</v>
      </c>
      <c r="B2567" t="s">
        <v>5715</v>
      </c>
      <c r="C2567" s="2">
        <v>490</v>
      </c>
      <c r="D2567" s="2">
        <v>368</v>
      </c>
      <c r="E2567" t="s">
        <v>7027</v>
      </c>
      <c r="F2567" t="s">
        <v>7037</v>
      </c>
      <c r="G2567" s="2">
        <v>122</v>
      </c>
      <c r="H2567" s="11">
        <v>0.24897959183673468</v>
      </c>
      <c r="I2567">
        <v>0</v>
      </c>
      <c r="J2567" t="str">
        <f>IF(OR(F2567="History &amp; War", F2567="Economy &amp; Educational &amp; Science", F2567="Psychology &amp; Spirituality &amp; Esotericism"), "Interesting", "Not interesing")</f>
        <v>Not interesing</v>
      </c>
    </row>
    <row r="2568" spans="1:10" x14ac:dyDescent="0.2">
      <c r="A2568" t="s">
        <v>5716</v>
      </c>
      <c r="B2568" t="s">
        <v>5717</v>
      </c>
      <c r="C2568" s="2">
        <v>491</v>
      </c>
      <c r="D2568" s="2">
        <v>437</v>
      </c>
      <c r="E2568" t="s">
        <v>7027</v>
      </c>
      <c r="F2568" t="s">
        <v>7042</v>
      </c>
      <c r="G2568" s="2">
        <v>54</v>
      </c>
      <c r="H2568" s="11">
        <v>0.10997963340122199</v>
      </c>
      <c r="I2568">
        <v>0</v>
      </c>
      <c r="J2568" t="str">
        <f>IF(OR(F2568="History &amp; War", F2568="Economy &amp; Educational &amp; Science", F2568="Psychology &amp; Spirituality &amp; Esotericism"), "Interesting", "Not interesing")</f>
        <v>Not interesing</v>
      </c>
    </row>
    <row r="2569" spans="1:10" x14ac:dyDescent="0.2">
      <c r="A2569" t="s">
        <v>5718</v>
      </c>
      <c r="B2569" t="s">
        <v>4943</v>
      </c>
      <c r="C2569" s="2">
        <v>223</v>
      </c>
      <c r="D2569" s="2">
        <v>134</v>
      </c>
      <c r="E2569" t="s">
        <v>7027</v>
      </c>
      <c r="F2569" t="s">
        <v>7039</v>
      </c>
      <c r="G2569" s="2">
        <v>89</v>
      </c>
      <c r="H2569" s="11">
        <v>0.3991031390134529</v>
      </c>
      <c r="I2569">
        <v>0</v>
      </c>
      <c r="J2569" t="str">
        <f>IF(OR(F2569="History &amp; War", F2569="Economy &amp; Educational &amp; Science", F2569="Psychology &amp; Spirituality &amp; Esotericism"), "Interesting", "Not interesing")</f>
        <v>Not interesing</v>
      </c>
    </row>
    <row r="2570" spans="1:10" x14ac:dyDescent="0.2">
      <c r="A2570" t="s">
        <v>5719</v>
      </c>
      <c r="B2570" t="s">
        <v>2735</v>
      </c>
      <c r="C2570" s="2">
        <v>357</v>
      </c>
      <c r="D2570" s="2">
        <v>250</v>
      </c>
      <c r="E2570" t="s">
        <v>7029</v>
      </c>
      <c r="F2570" t="s">
        <v>7036</v>
      </c>
      <c r="G2570" s="2">
        <v>107</v>
      </c>
      <c r="H2570" s="11">
        <v>0.29971988795518206</v>
      </c>
      <c r="I2570">
        <v>0</v>
      </c>
      <c r="J2570" t="str">
        <f>IF(OR(F2570="History &amp; War", F2570="Economy &amp; Educational &amp; Science", F2570="Psychology &amp; Spirituality &amp; Esotericism"), "Interesting", "Not interesing")</f>
        <v>Not interesing</v>
      </c>
    </row>
    <row r="2571" spans="1:10" x14ac:dyDescent="0.2">
      <c r="A2571" t="s">
        <v>5720</v>
      </c>
      <c r="B2571" t="s">
        <v>5721</v>
      </c>
      <c r="C2571" s="2">
        <v>429</v>
      </c>
      <c r="D2571" s="2">
        <v>262</v>
      </c>
      <c r="E2571" t="s">
        <v>7029</v>
      </c>
      <c r="F2571" t="s">
        <v>7041</v>
      </c>
      <c r="G2571" s="2">
        <v>167</v>
      </c>
      <c r="H2571" s="11">
        <v>0.38927738927738925</v>
      </c>
      <c r="I2571">
        <v>0</v>
      </c>
      <c r="J2571" t="str">
        <f>IF(OR(F2571="History &amp; War", F2571="Economy &amp; Educational &amp; Science", F2571="Psychology &amp; Spirituality &amp; Esotericism"), "Interesting", "Not interesing")</f>
        <v>Interesting</v>
      </c>
    </row>
    <row r="2572" spans="1:10" x14ac:dyDescent="0.2">
      <c r="A2572" t="s">
        <v>5722</v>
      </c>
      <c r="B2572" t="s">
        <v>4360</v>
      </c>
      <c r="C2572" s="2">
        <v>420</v>
      </c>
      <c r="D2572" s="2">
        <v>332</v>
      </c>
      <c r="E2572" t="s">
        <v>7029</v>
      </c>
      <c r="F2572" t="s">
        <v>7042</v>
      </c>
      <c r="G2572" s="2">
        <v>88</v>
      </c>
      <c r="H2572" s="11">
        <v>0.20952380952380953</v>
      </c>
      <c r="I2572">
        <v>0</v>
      </c>
      <c r="J2572" t="str">
        <f>IF(OR(F2572="History &amp; War", F2572="Economy &amp; Educational &amp; Science", F2572="Psychology &amp; Spirituality &amp; Esotericism"), "Interesting", "Not interesing")</f>
        <v>Not interesing</v>
      </c>
    </row>
    <row r="2573" spans="1:10" x14ac:dyDescent="0.2">
      <c r="A2573" t="s">
        <v>5725</v>
      </c>
      <c r="B2573" t="s">
        <v>5040</v>
      </c>
      <c r="C2573" s="2">
        <v>232</v>
      </c>
      <c r="D2573" s="2">
        <v>146</v>
      </c>
      <c r="E2573" t="s">
        <v>7027</v>
      </c>
      <c r="F2573" t="s">
        <v>7039</v>
      </c>
      <c r="G2573" s="2">
        <v>86</v>
      </c>
      <c r="H2573" s="11">
        <v>0.37068965517241381</v>
      </c>
      <c r="I2573">
        <v>0</v>
      </c>
      <c r="J2573" t="str">
        <f>IF(OR(F2573="History &amp; War", F2573="Economy &amp; Educational &amp; Science", F2573="Psychology &amp; Spirituality &amp; Esotericism"), "Interesting", "Not interesing")</f>
        <v>Not interesing</v>
      </c>
    </row>
    <row r="2574" spans="1:10" x14ac:dyDescent="0.2">
      <c r="A2574" t="s">
        <v>3861</v>
      </c>
      <c r="B2574" t="s">
        <v>3862</v>
      </c>
      <c r="C2574" s="2">
        <v>399</v>
      </c>
      <c r="D2574" s="2">
        <v>319</v>
      </c>
      <c r="E2574" t="s">
        <v>7027</v>
      </c>
      <c r="F2574" t="s">
        <v>7039</v>
      </c>
      <c r="G2574" s="2">
        <v>80</v>
      </c>
      <c r="H2574" s="11">
        <v>0.20050125313283207</v>
      </c>
      <c r="I2574">
        <v>0</v>
      </c>
      <c r="J2574" t="str">
        <f>IF(OR(F2574="History &amp; War", F2574="Economy &amp; Educational &amp; Science", F2574="Psychology &amp; Spirituality &amp; Esotericism"), "Interesting", "Not interesing")</f>
        <v>Not interesing</v>
      </c>
    </row>
    <row r="2575" spans="1:10" x14ac:dyDescent="0.2">
      <c r="A2575" t="s">
        <v>5726</v>
      </c>
      <c r="B2575" t="s">
        <v>2216</v>
      </c>
      <c r="C2575" s="2">
        <v>279</v>
      </c>
      <c r="D2575" s="2">
        <v>204</v>
      </c>
      <c r="E2575" t="s">
        <v>7027</v>
      </c>
      <c r="F2575" t="s">
        <v>7036</v>
      </c>
      <c r="G2575" s="2">
        <v>75</v>
      </c>
      <c r="H2575" s="11">
        <v>0.26881720430107525</v>
      </c>
      <c r="I2575">
        <v>0</v>
      </c>
      <c r="J2575" t="str">
        <f>IF(OR(F2575="History &amp; War", F2575="Economy &amp; Educational &amp; Science", F2575="Psychology &amp; Spirituality &amp; Esotericism"), "Interesting", "Not interesing")</f>
        <v>Not interesing</v>
      </c>
    </row>
    <row r="2576" spans="1:10" x14ac:dyDescent="0.2">
      <c r="A2576" t="s">
        <v>5727</v>
      </c>
      <c r="B2576" t="s">
        <v>5728</v>
      </c>
      <c r="C2576" s="2">
        <v>325</v>
      </c>
      <c r="D2576" s="2">
        <v>293</v>
      </c>
      <c r="E2576" t="s">
        <v>7027</v>
      </c>
      <c r="F2576" t="s">
        <v>7043</v>
      </c>
      <c r="G2576" s="2">
        <v>32</v>
      </c>
      <c r="H2576" s="11">
        <v>9.8461538461538461E-2</v>
      </c>
      <c r="I2576">
        <v>0</v>
      </c>
      <c r="J2576" t="str">
        <f>IF(OR(F2576="History &amp; War", F2576="Economy &amp; Educational &amp; Science", F2576="Psychology &amp; Spirituality &amp; Esotericism"), "Interesting", "Not interesing")</f>
        <v>Interesting</v>
      </c>
    </row>
    <row r="2577" spans="1:10" x14ac:dyDescent="0.2">
      <c r="A2577" t="s">
        <v>5729</v>
      </c>
      <c r="B2577" t="s">
        <v>5730</v>
      </c>
      <c r="C2577" s="2">
        <v>241</v>
      </c>
      <c r="D2577" s="2">
        <v>186</v>
      </c>
      <c r="E2577" t="s">
        <v>7027</v>
      </c>
      <c r="F2577" t="s">
        <v>7036</v>
      </c>
      <c r="G2577" s="2">
        <v>55</v>
      </c>
      <c r="H2577" s="11">
        <v>0.22821576763485477</v>
      </c>
      <c r="I2577">
        <v>0</v>
      </c>
      <c r="J2577" t="str">
        <f>IF(OR(F2577="History &amp; War", F2577="Economy &amp; Educational &amp; Science", F2577="Psychology &amp; Spirituality &amp; Esotericism"), "Interesting", "Not interesing")</f>
        <v>Not interesing</v>
      </c>
    </row>
    <row r="2578" spans="1:10" x14ac:dyDescent="0.2">
      <c r="A2578" t="s">
        <v>5731</v>
      </c>
      <c r="B2578" t="s">
        <v>5732</v>
      </c>
      <c r="C2578" s="2">
        <v>429</v>
      </c>
      <c r="D2578" s="2">
        <v>279</v>
      </c>
      <c r="E2578" t="s">
        <v>7027</v>
      </c>
      <c r="F2578" t="s">
        <v>7037</v>
      </c>
      <c r="G2578" s="2">
        <v>150</v>
      </c>
      <c r="H2578" s="11">
        <v>0.34965034965034963</v>
      </c>
      <c r="I2578">
        <v>0</v>
      </c>
      <c r="J2578" t="str">
        <f>IF(OR(F2578="History &amp; War", F2578="Economy &amp; Educational &amp; Science", F2578="Psychology &amp; Spirituality &amp; Esotericism"), "Interesting", "Not interesing")</f>
        <v>Not interesing</v>
      </c>
    </row>
    <row r="2579" spans="1:10" x14ac:dyDescent="0.2">
      <c r="A2579" t="s">
        <v>5733</v>
      </c>
      <c r="B2579" t="s">
        <v>5734</v>
      </c>
      <c r="C2579" s="2">
        <v>357</v>
      </c>
      <c r="D2579" s="2">
        <v>339</v>
      </c>
      <c r="E2579" t="s">
        <v>7027</v>
      </c>
      <c r="F2579" t="s">
        <v>7041</v>
      </c>
      <c r="G2579" s="2">
        <v>18</v>
      </c>
      <c r="H2579" s="11">
        <v>5.0420168067226892E-2</v>
      </c>
      <c r="I2579">
        <v>0</v>
      </c>
      <c r="J2579" t="str">
        <f>IF(OR(F2579="History &amp; War", F2579="Economy &amp; Educational &amp; Science", F2579="Psychology &amp; Spirituality &amp; Esotericism"), "Interesting", "Not interesing")</f>
        <v>Interesting</v>
      </c>
    </row>
    <row r="2580" spans="1:10" x14ac:dyDescent="0.2">
      <c r="A2580" t="s">
        <v>5735</v>
      </c>
      <c r="B2580" t="s">
        <v>5736</v>
      </c>
      <c r="C2580" s="2">
        <v>472</v>
      </c>
      <c r="D2580" s="2">
        <v>448</v>
      </c>
      <c r="E2580" t="s">
        <v>7027</v>
      </c>
      <c r="F2580" t="s">
        <v>7043</v>
      </c>
      <c r="G2580" s="2">
        <v>24</v>
      </c>
      <c r="H2580" s="11">
        <v>5.0847457627118647E-2</v>
      </c>
      <c r="I2580">
        <v>0</v>
      </c>
      <c r="J2580" t="str">
        <f>IF(OR(F2580="History &amp; War", F2580="Economy &amp; Educational &amp; Science", F2580="Psychology &amp; Spirituality &amp; Esotericism"), "Interesting", "Not interesing")</f>
        <v>Interesting</v>
      </c>
    </row>
    <row r="2581" spans="1:10" x14ac:dyDescent="0.2">
      <c r="A2581" t="s">
        <v>5737</v>
      </c>
      <c r="B2581" t="s">
        <v>5738</v>
      </c>
      <c r="C2581" s="2">
        <v>473</v>
      </c>
      <c r="D2581" s="2">
        <v>374</v>
      </c>
      <c r="E2581" t="s">
        <v>7027</v>
      </c>
      <c r="F2581" t="s">
        <v>7041</v>
      </c>
      <c r="G2581" s="2">
        <v>99</v>
      </c>
      <c r="H2581" s="11">
        <v>0.20930232558139536</v>
      </c>
      <c r="I2581">
        <v>0</v>
      </c>
      <c r="J2581" t="str">
        <f>IF(OR(F2581="History &amp; War", F2581="Economy &amp; Educational &amp; Science", F2581="Psychology &amp; Spirituality &amp; Esotericism"), "Interesting", "Not interesing")</f>
        <v>Interesting</v>
      </c>
    </row>
    <row r="2582" spans="1:10" x14ac:dyDescent="0.2">
      <c r="A2582" t="s">
        <v>5739</v>
      </c>
      <c r="B2582" t="s">
        <v>5740</v>
      </c>
      <c r="C2582" s="2">
        <v>443</v>
      </c>
      <c r="D2582" s="2">
        <v>372</v>
      </c>
      <c r="E2582" t="s">
        <v>7027</v>
      </c>
      <c r="F2582" t="s">
        <v>7043</v>
      </c>
      <c r="G2582" s="2">
        <v>71</v>
      </c>
      <c r="H2582" s="11">
        <v>0.16027088036117382</v>
      </c>
      <c r="I2582">
        <v>0</v>
      </c>
      <c r="J2582" t="str">
        <f>IF(OR(F2582="History &amp; War", F2582="Economy &amp; Educational &amp; Science", F2582="Psychology &amp; Spirituality &amp; Esotericism"), "Interesting", "Not interesing")</f>
        <v>Interesting</v>
      </c>
    </row>
    <row r="2583" spans="1:10" x14ac:dyDescent="0.2">
      <c r="A2583" t="s">
        <v>5743</v>
      </c>
      <c r="B2583" t="s">
        <v>5744</v>
      </c>
      <c r="C2583" s="2">
        <v>738</v>
      </c>
      <c r="D2583" s="2">
        <v>531</v>
      </c>
      <c r="E2583" t="s">
        <v>7029</v>
      </c>
      <c r="F2583" t="s">
        <v>7045</v>
      </c>
      <c r="G2583" s="2">
        <v>207</v>
      </c>
      <c r="H2583" s="11">
        <v>0.28048780487804881</v>
      </c>
      <c r="I2583">
        <v>0</v>
      </c>
      <c r="J2583" t="str">
        <f>IF(OR(F2583="History &amp; War", F2583="Economy &amp; Educational &amp; Science", F2583="Psychology &amp; Spirituality &amp; Esotericism"), "Interesting", "Not interesing")</f>
        <v>Not interesing</v>
      </c>
    </row>
    <row r="2584" spans="1:10" x14ac:dyDescent="0.2">
      <c r="A2584" t="s">
        <v>5747</v>
      </c>
      <c r="B2584" t="s">
        <v>4574</v>
      </c>
      <c r="C2584" s="2">
        <v>223</v>
      </c>
      <c r="D2584" s="2">
        <v>120</v>
      </c>
      <c r="E2584" t="s">
        <v>7027</v>
      </c>
      <c r="F2584" t="s">
        <v>7039</v>
      </c>
      <c r="G2584" s="2">
        <v>103</v>
      </c>
      <c r="H2584" s="11">
        <v>0.46188340807174888</v>
      </c>
      <c r="I2584">
        <v>0</v>
      </c>
      <c r="J2584" t="str">
        <f>IF(OR(F2584="History &amp; War", F2584="Economy &amp; Educational &amp; Science", F2584="Psychology &amp; Spirituality &amp; Esotericism"), "Interesting", "Not interesing")</f>
        <v>Not interesing</v>
      </c>
    </row>
    <row r="2585" spans="1:10" x14ac:dyDescent="0.2">
      <c r="A2585" t="s">
        <v>5751</v>
      </c>
      <c r="B2585" t="s">
        <v>5752</v>
      </c>
      <c r="C2585" s="2">
        <v>357</v>
      </c>
      <c r="D2585" s="2">
        <v>328</v>
      </c>
      <c r="E2585" t="s">
        <v>7027</v>
      </c>
      <c r="F2585" t="s">
        <v>7037</v>
      </c>
      <c r="G2585" s="2">
        <v>29</v>
      </c>
      <c r="H2585" s="11">
        <v>8.1232492997198882E-2</v>
      </c>
      <c r="I2585">
        <v>0</v>
      </c>
      <c r="J2585" t="str">
        <f>IF(OR(F2585="History &amp; War", F2585="Economy &amp; Educational &amp; Science", F2585="Psychology &amp; Spirituality &amp; Esotericism"), "Interesting", "Not interesing")</f>
        <v>Not interesing</v>
      </c>
    </row>
    <row r="2586" spans="1:10" x14ac:dyDescent="0.2">
      <c r="A2586" t="s">
        <v>5753</v>
      </c>
      <c r="B2586" t="s">
        <v>5754</v>
      </c>
      <c r="C2586" s="2">
        <v>469</v>
      </c>
      <c r="D2586" s="2">
        <v>281</v>
      </c>
      <c r="E2586" t="s">
        <v>7029</v>
      </c>
      <c r="F2586" t="s">
        <v>7045</v>
      </c>
      <c r="G2586" s="2">
        <v>188</v>
      </c>
      <c r="H2586" s="11">
        <v>0.40085287846481876</v>
      </c>
      <c r="I2586">
        <v>0</v>
      </c>
      <c r="J2586" t="str">
        <f>IF(OR(F2586="History &amp; War", F2586="Economy &amp; Educational &amp; Science", F2586="Psychology &amp; Spirituality &amp; Esotericism"), "Interesting", "Not interesing")</f>
        <v>Not interesing</v>
      </c>
    </row>
    <row r="2587" spans="1:10" x14ac:dyDescent="0.2">
      <c r="A2587" t="s">
        <v>5755</v>
      </c>
      <c r="B2587" t="s">
        <v>5756</v>
      </c>
      <c r="C2587" s="2">
        <v>969</v>
      </c>
      <c r="D2587" s="2">
        <v>766</v>
      </c>
      <c r="E2587" t="s">
        <v>7029</v>
      </c>
      <c r="F2587" t="s">
        <v>7042</v>
      </c>
      <c r="G2587" s="2">
        <v>203</v>
      </c>
      <c r="H2587" s="11">
        <v>0.20949432404540763</v>
      </c>
      <c r="I2587">
        <v>0</v>
      </c>
      <c r="J2587" t="str">
        <f>IF(OR(F2587="History &amp; War", F2587="Economy &amp; Educational &amp; Science", F2587="Psychology &amp; Spirituality &amp; Esotericism"), "Interesting", "Not interesing")</f>
        <v>Not interesing</v>
      </c>
    </row>
    <row r="2588" spans="1:10" x14ac:dyDescent="0.2">
      <c r="A2588" t="s">
        <v>5758</v>
      </c>
      <c r="B2588" t="s">
        <v>5759</v>
      </c>
      <c r="C2588" s="2">
        <v>473</v>
      </c>
      <c r="D2588" s="2">
        <v>345</v>
      </c>
      <c r="E2588" t="s">
        <v>7027</v>
      </c>
      <c r="F2588" t="s">
        <v>7042</v>
      </c>
      <c r="G2588" s="2">
        <v>128</v>
      </c>
      <c r="H2588" s="11">
        <v>0.27061310782241016</v>
      </c>
      <c r="I2588">
        <v>0</v>
      </c>
      <c r="J2588" t="str">
        <f>IF(OR(F2588="History &amp; War", F2588="Economy &amp; Educational &amp; Science", F2588="Psychology &amp; Spirituality &amp; Esotericism"), "Interesting", "Not interesing")</f>
        <v>Not interesing</v>
      </c>
    </row>
    <row r="2589" spans="1:10" x14ac:dyDescent="0.2">
      <c r="A2589" t="s">
        <v>5760</v>
      </c>
      <c r="B2589" t="s">
        <v>5761</v>
      </c>
      <c r="C2589" s="2">
        <v>325</v>
      </c>
      <c r="D2589" s="2">
        <v>208</v>
      </c>
      <c r="E2589" t="s">
        <v>7027</v>
      </c>
      <c r="F2589" t="s">
        <v>7042</v>
      </c>
      <c r="G2589" s="2">
        <v>117</v>
      </c>
      <c r="H2589" s="11">
        <v>0.36</v>
      </c>
      <c r="I2589">
        <v>0</v>
      </c>
      <c r="J2589" t="str">
        <f>IF(OR(F2589="History &amp; War", F2589="Economy &amp; Educational &amp; Science", F2589="Psychology &amp; Spirituality &amp; Esotericism"), "Interesting", "Not interesing")</f>
        <v>Not interesing</v>
      </c>
    </row>
    <row r="2590" spans="1:10" x14ac:dyDescent="0.2">
      <c r="A2590" t="s">
        <v>5764</v>
      </c>
      <c r="B2590" t="s">
        <v>5765</v>
      </c>
      <c r="C2590" s="2">
        <v>886</v>
      </c>
      <c r="D2590" s="2">
        <v>700</v>
      </c>
      <c r="E2590" t="s">
        <v>7027</v>
      </c>
      <c r="F2590" t="s">
        <v>7045</v>
      </c>
      <c r="G2590" s="2">
        <v>186</v>
      </c>
      <c r="H2590" s="11">
        <v>0.20993227990970656</v>
      </c>
      <c r="I2590">
        <v>0</v>
      </c>
      <c r="J2590" t="str">
        <f>IF(OR(F2590="History &amp; War", F2590="Economy &amp; Educational &amp; Science", F2590="Psychology &amp; Spirituality &amp; Esotericism"), "Interesting", "Not interesing")</f>
        <v>Not interesing</v>
      </c>
    </row>
    <row r="2591" spans="1:10" x14ac:dyDescent="0.2">
      <c r="A2591" t="s">
        <v>5766</v>
      </c>
      <c r="B2591" t="s">
        <v>5767</v>
      </c>
      <c r="C2591" s="2">
        <v>790</v>
      </c>
      <c r="D2591" s="2">
        <v>640</v>
      </c>
      <c r="E2591" t="s">
        <v>7029</v>
      </c>
      <c r="F2591" t="s">
        <v>7045</v>
      </c>
      <c r="G2591" s="2">
        <v>150</v>
      </c>
      <c r="H2591" s="11">
        <v>0.189873417721519</v>
      </c>
      <c r="I2591">
        <v>0</v>
      </c>
      <c r="J2591" t="str">
        <f>IF(OR(F2591="History &amp; War", F2591="Economy &amp; Educational &amp; Science", F2591="Psychology &amp; Spirituality &amp; Esotericism"), "Interesting", "Not interesing")</f>
        <v>Not interesing</v>
      </c>
    </row>
    <row r="2592" spans="1:10" x14ac:dyDescent="0.2">
      <c r="A2592" t="s">
        <v>5768</v>
      </c>
      <c r="B2592" t="s">
        <v>5769</v>
      </c>
      <c r="C2592" s="2">
        <v>268</v>
      </c>
      <c r="D2592" s="2">
        <v>121</v>
      </c>
      <c r="E2592" t="s">
        <v>7027</v>
      </c>
      <c r="F2592" t="s">
        <v>7036</v>
      </c>
      <c r="G2592" s="2">
        <v>147</v>
      </c>
      <c r="H2592" s="11">
        <v>0.54850746268656714</v>
      </c>
      <c r="I2592">
        <v>0</v>
      </c>
      <c r="J2592" t="str">
        <f>IF(OR(F2592="History &amp; War", F2592="Economy &amp; Educational &amp; Science", F2592="Psychology &amp; Spirituality &amp; Esotericism"), "Interesting", "Not interesing")</f>
        <v>Not interesing</v>
      </c>
    </row>
    <row r="2593" spans="1:10" x14ac:dyDescent="0.2">
      <c r="A2593" t="s">
        <v>5770</v>
      </c>
      <c r="B2593" t="s">
        <v>5771</v>
      </c>
      <c r="C2593" s="2">
        <v>726</v>
      </c>
      <c r="D2593" s="2">
        <v>545</v>
      </c>
      <c r="E2593" t="s">
        <v>7029</v>
      </c>
      <c r="F2593" t="s">
        <v>7037</v>
      </c>
      <c r="G2593" s="2">
        <v>181</v>
      </c>
      <c r="H2593" s="11">
        <v>0.24931129476584021</v>
      </c>
      <c r="I2593">
        <v>0</v>
      </c>
      <c r="J2593" t="str">
        <f>IF(OR(F2593="History &amp; War", F2593="Economy &amp; Educational &amp; Science", F2593="Psychology &amp; Spirituality &amp; Esotericism"), "Interesting", "Not interesing")</f>
        <v>Not interesing</v>
      </c>
    </row>
    <row r="2594" spans="1:10" x14ac:dyDescent="0.2">
      <c r="A2594" t="s">
        <v>5772</v>
      </c>
      <c r="B2594" t="s">
        <v>5773</v>
      </c>
      <c r="C2594" s="2">
        <v>330</v>
      </c>
      <c r="D2594" s="2">
        <v>238</v>
      </c>
      <c r="E2594" t="s">
        <v>7029</v>
      </c>
      <c r="F2594" t="s">
        <v>7039</v>
      </c>
      <c r="G2594" s="2">
        <v>92</v>
      </c>
      <c r="H2594" s="11">
        <v>0.27878787878787881</v>
      </c>
      <c r="I2594">
        <v>0</v>
      </c>
      <c r="J2594" t="str">
        <f>IF(OR(F2594="History &amp; War", F2594="Economy &amp; Educational &amp; Science", F2594="Psychology &amp; Spirituality &amp; Esotericism"), "Interesting", "Not interesing")</f>
        <v>Not interesing</v>
      </c>
    </row>
    <row r="2595" spans="1:10" x14ac:dyDescent="0.2">
      <c r="A2595" t="s">
        <v>5776</v>
      </c>
      <c r="B2595" t="s">
        <v>5777</v>
      </c>
      <c r="C2595" s="2">
        <v>787</v>
      </c>
      <c r="D2595" s="2">
        <v>693</v>
      </c>
      <c r="E2595" t="s">
        <v>7029</v>
      </c>
      <c r="F2595" t="s">
        <v>7037</v>
      </c>
      <c r="G2595" s="2">
        <v>94</v>
      </c>
      <c r="H2595" s="11">
        <v>0.11944091486658195</v>
      </c>
      <c r="I2595">
        <v>0</v>
      </c>
      <c r="J2595" t="str">
        <f>IF(OR(F2595="History &amp; War", F2595="Economy &amp; Educational &amp; Science", F2595="Psychology &amp; Spirituality &amp; Esotericism"), "Interesting", "Not interesing")</f>
        <v>Not interesing</v>
      </c>
    </row>
    <row r="2596" spans="1:10" x14ac:dyDescent="0.2">
      <c r="A2596" t="s">
        <v>5778</v>
      </c>
      <c r="B2596" t="s">
        <v>5779</v>
      </c>
      <c r="C2596" s="2">
        <v>289</v>
      </c>
      <c r="D2596" s="2">
        <v>194</v>
      </c>
      <c r="E2596" t="s">
        <v>7027</v>
      </c>
      <c r="F2596" t="s">
        <v>7036</v>
      </c>
      <c r="G2596" s="2">
        <v>95</v>
      </c>
      <c r="H2596" s="11">
        <v>0.32871972318339099</v>
      </c>
      <c r="I2596">
        <v>0</v>
      </c>
      <c r="J2596" t="str">
        <f>IF(OR(F2596="History &amp; War", F2596="Economy &amp; Educational &amp; Science", F2596="Psychology &amp; Spirituality &amp; Esotericism"), "Interesting", "Not interesing")</f>
        <v>Not interesing</v>
      </c>
    </row>
    <row r="2597" spans="1:10" x14ac:dyDescent="0.2">
      <c r="A2597" t="s">
        <v>5780</v>
      </c>
      <c r="B2597" t="s">
        <v>5781</v>
      </c>
      <c r="C2597" s="2">
        <v>363</v>
      </c>
      <c r="D2597" s="2">
        <v>269</v>
      </c>
      <c r="E2597" t="s">
        <v>7027</v>
      </c>
      <c r="F2597" t="s">
        <v>7037</v>
      </c>
      <c r="G2597" s="2">
        <v>94</v>
      </c>
      <c r="H2597" s="11">
        <v>0.25895316804407714</v>
      </c>
      <c r="I2597">
        <v>0</v>
      </c>
      <c r="J2597" t="str">
        <f>IF(OR(F2597="History &amp; War", F2597="Economy &amp; Educational &amp; Science", F2597="Psychology &amp; Spirituality &amp; Esotericism"), "Interesting", "Not interesing")</f>
        <v>Not interesing</v>
      </c>
    </row>
    <row r="2598" spans="1:10" x14ac:dyDescent="0.2">
      <c r="A2598" t="s">
        <v>5782</v>
      </c>
      <c r="B2598" t="s">
        <v>5783</v>
      </c>
      <c r="C2598" s="2">
        <v>1065</v>
      </c>
      <c r="D2598" s="2">
        <v>831</v>
      </c>
      <c r="E2598" t="s">
        <v>7029</v>
      </c>
      <c r="F2598" t="s">
        <v>7042</v>
      </c>
      <c r="G2598" s="2">
        <v>234</v>
      </c>
      <c r="H2598" s="11">
        <v>0.21971830985915494</v>
      </c>
      <c r="I2598">
        <v>0</v>
      </c>
      <c r="J2598" t="str">
        <f>IF(OR(F2598="History &amp; War", F2598="Economy &amp; Educational &amp; Science", F2598="Psychology &amp; Spirituality &amp; Esotericism"), "Interesting", "Not interesing")</f>
        <v>Not interesing</v>
      </c>
    </row>
    <row r="2599" spans="1:10" x14ac:dyDescent="0.2">
      <c r="A2599" t="s">
        <v>5784</v>
      </c>
      <c r="B2599" t="s">
        <v>5785</v>
      </c>
      <c r="C2599" s="2">
        <v>357</v>
      </c>
      <c r="D2599" s="2">
        <v>268</v>
      </c>
      <c r="E2599" t="s">
        <v>7027</v>
      </c>
      <c r="F2599" t="s">
        <v>7043</v>
      </c>
      <c r="G2599" s="2">
        <v>89</v>
      </c>
      <c r="H2599" s="11">
        <v>0.24929971988795518</v>
      </c>
      <c r="I2599">
        <v>0</v>
      </c>
      <c r="J2599" t="str">
        <f>IF(OR(F2599="History &amp; War", F2599="Economy &amp; Educational &amp; Science", F2599="Psychology &amp; Spirituality &amp; Esotericism"), "Interesting", "Not interesing")</f>
        <v>Interesting</v>
      </c>
    </row>
    <row r="2600" spans="1:10" x14ac:dyDescent="0.2">
      <c r="A2600" t="s">
        <v>5786</v>
      </c>
      <c r="B2600" t="s">
        <v>5787</v>
      </c>
      <c r="C2600" s="2">
        <v>3790</v>
      </c>
      <c r="D2600" s="2">
        <v>3032</v>
      </c>
      <c r="E2600" t="s">
        <v>7029</v>
      </c>
      <c r="F2600" t="s">
        <v>7042</v>
      </c>
      <c r="G2600" s="2">
        <v>758</v>
      </c>
      <c r="H2600" s="11">
        <v>0.2</v>
      </c>
      <c r="I2600">
        <v>0</v>
      </c>
      <c r="J2600" t="str">
        <f>IF(OR(F2600="History &amp; War", F2600="Economy &amp; Educational &amp; Science", F2600="Psychology &amp; Spirituality &amp; Esotericism"), "Interesting", "Not interesing")</f>
        <v>Not interesing</v>
      </c>
    </row>
    <row r="2601" spans="1:10" x14ac:dyDescent="0.2">
      <c r="A2601" t="s">
        <v>5788</v>
      </c>
      <c r="B2601" t="s">
        <v>5789</v>
      </c>
      <c r="C2601" s="2">
        <v>384</v>
      </c>
      <c r="D2601" s="2">
        <v>342</v>
      </c>
      <c r="E2601" t="s">
        <v>7027</v>
      </c>
      <c r="F2601" t="s">
        <v>7041</v>
      </c>
      <c r="G2601" s="2">
        <v>42</v>
      </c>
      <c r="H2601" s="11">
        <v>0.109375</v>
      </c>
      <c r="I2601">
        <v>0</v>
      </c>
      <c r="J2601" t="str">
        <f>IF(OR(F2601="History &amp; War", F2601="Economy &amp; Educational &amp; Science", F2601="Psychology &amp; Spirituality &amp; Esotericism"), "Interesting", "Not interesing")</f>
        <v>Interesting</v>
      </c>
    </row>
    <row r="2602" spans="1:10" x14ac:dyDescent="0.2">
      <c r="A2602" t="s">
        <v>2364</v>
      </c>
      <c r="B2602" t="s">
        <v>2055</v>
      </c>
      <c r="C2602" s="2">
        <v>268</v>
      </c>
      <c r="D2602" s="2">
        <v>158</v>
      </c>
      <c r="E2602" t="s">
        <v>7027</v>
      </c>
      <c r="F2602" t="s">
        <v>7038</v>
      </c>
      <c r="G2602" s="2">
        <v>110</v>
      </c>
      <c r="H2602" s="11">
        <v>0.41044776119402987</v>
      </c>
      <c r="I2602">
        <v>0</v>
      </c>
      <c r="J2602" t="str">
        <f>IF(OR(F2602="History &amp; War", F2602="Economy &amp; Educational &amp; Science", F2602="Psychology &amp; Spirituality &amp; Esotericism"), "Interesting", "Not interesing")</f>
        <v>Not interesing</v>
      </c>
    </row>
    <row r="2603" spans="1:10" x14ac:dyDescent="0.2">
      <c r="A2603" t="s">
        <v>5790</v>
      </c>
      <c r="B2603" t="s">
        <v>5791</v>
      </c>
      <c r="C2603" s="2">
        <v>299</v>
      </c>
      <c r="D2603" s="2">
        <v>221</v>
      </c>
      <c r="E2603" t="s">
        <v>7029</v>
      </c>
      <c r="F2603" t="s">
        <v>7037</v>
      </c>
      <c r="G2603" s="2">
        <v>78</v>
      </c>
      <c r="H2603" s="11">
        <v>0.2608695652173913</v>
      </c>
      <c r="I2603">
        <v>0</v>
      </c>
      <c r="J2603" t="str">
        <f>IF(OR(F2603="History &amp; War", F2603="Economy &amp; Educational &amp; Science", F2603="Psychology &amp; Spirituality &amp; Esotericism"), "Interesting", "Not interesing")</f>
        <v>Not interesing</v>
      </c>
    </row>
    <row r="2604" spans="1:10" x14ac:dyDescent="0.2">
      <c r="A2604" t="s">
        <v>5794</v>
      </c>
      <c r="B2604" t="s">
        <v>5795</v>
      </c>
      <c r="C2604" s="2">
        <v>849</v>
      </c>
      <c r="D2604" s="2">
        <v>730</v>
      </c>
      <c r="E2604" t="s">
        <v>7029</v>
      </c>
      <c r="F2604" t="s">
        <v>7039</v>
      </c>
      <c r="G2604" s="2">
        <v>119</v>
      </c>
      <c r="H2604" s="11">
        <v>0.14016489988221437</v>
      </c>
      <c r="I2604">
        <v>0</v>
      </c>
      <c r="J2604" t="str">
        <f>IF(OR(F2604="History &amp; War", F2604="Economy &amp; Educational &amp; Science", F2604="Psychology &amp; Spirituality &amp; Esotericism"), "Interesting", "Not interesing")</f>
        <v>Not interesing</v>
      </c>
    </row>
    <row r="2605" spans="1:10" x14ac:dyDescent="0.2">
      <c r="A2605" t="s">
        <v>5796</v>
      </c>
      <c r="B2605" t="s">
        <v>5797</v>
      </c>
      <c r="C2605" s="2">
        <v>359</v>
      </c>
      <c r="D2605" s="2">
        <v>241</v>
      </c>
      <c r="E2605" t="s">
        <v>7027</v>
      </c>
      <c r="F2605" t="s">
        <v>7037</v>
      </c>
      <c r="G2605" s="2">
        <v>118</v>
      </c>
      <c r="H2605" s="11">
        <v>0.32869080779944287</v>
      </c>
      <c r="I2605">
        <v>0</v>
      </c>
      <c r="J2605" t="str">
        <f>IF(OR(F2605="History &amp; War", F2605="Economy &amp; Educational &amp; Science", F2605="Psychology &amp; Spirituality &amp; Esotericism"), "Interesting", "Not interesing")</f>
        <v>Not interesing</v>
      </c>
    </row>
    <row r="2606" spans="1:10" x14ac:dyDescent="0.2">
      <c r="A2606" t="s">
        <v>5800</v>
      </c>
      <c r="B2606" t="s">
        <v>5801</v>
      </c>
      <c r="C2606" s="2">
        <v>447</v>
      </c>
      <c r="D2606" s="2">
        <v>478</v>
      </c>
      <c r="E2606" t="s">
        <v>7027</v>
      </c>
      <c r="F2606" t="s">
        <v>7042</v>
      </c>
      <c r="G2606" s="2">
        <v>-31</v>
      </c>
      <c r="H2606" s="11">
        <v>-6.9351230425055935E-2</v>
      </c>
      <c r="I2606">
        <v>0</v>
      </c>
      <c r="J2606" t="str">
        <f>IF(OR(F2606="History &amp; War", F2606="Economy &amp; Educational &amp; Science", F2606="Psychology &amp; Spirituality &amp; Esotericism"), "Interesting", "Not interesing")</f>
        <v>Not interesing</v>
      </c>
    </row>
    <row r="2607" spans="1:10" x14ac:dyDescent="0.2">
      <c r="A2607" t="s">
        <v>5802</v>
      </c>
      <c r="B2607" t="s">
        <v>5803</v>
      </c>
      <c r="C2607" s="2">
        <v>325</v>
      </c>
      <c r="D2607" s="2">
        <v>250</v>
      </c>
      <c r="E2607" t="s">
        <v>7027</v>
      </c>
      <c r="F2607" t="s">
        <v>7041</v>
      </c>
      <c r="G2607" s="2">
        <v>75</v>
      </c>
      <c r="H2607" s="11">
        <v>0.23076923076923078</v>
      </c>
      <c r="I2607">
        <v>0</v>
      </c>
      <c r="J2607" t="str">
        <f>IF(OR(F2607="History &amp; War", F2607="Economy &amp; Educational &amp; Science", F2607="Psychology &amp; Spirituality &amp; Esotericism"), "Interesting", "Not interesing")</f>
        <v>Interesting</v>
      </c>
    </row>
    <row r="2608" spans="1:10" x14ac:dyDescent="0.2">
      <c r="A2608" t="s">
        <v>5804</v>
      </c>
      <c r="B2608" t="s">
        <v>5805</v>
      </c>
      <c r="C2608" s="2">
        <v>268</v>
      </c>
      <c r="D2608" s="2">
        <v>172</v>
      </c>
      <c r="E2608" t="s">
        <v>7027</v>
      </c>
      <c r="F2608" t="s">
        <v>7037</v>
      </c>
      <c r="G2608" s="2">
        <v>96</v>
      </c>
      <c r="H2608" s="11">
        <v>0.35820895522388058</v>
      </c>
      <c r="I2608">
        <v>0</v>
      </c>
      <c r="J2608" t="str">
        <f>IF(OR(F2608="History &amp; War", F2608="Economy &amp; Educational &amp; Science", F2608="Psychology &amp; Spirituality &amp; Esotericism"), "Interesting", "Not interesing")</f>
        <v>Not interesing</v>
      </c>
    </row>
    <row r="2609" spans="1:10" x14ac:dyDescent="0.2">
      <c r="A2609" t="s">
        <v>5806</v>
      </c>
      <c r="B2609" t="s">
        <v>5807</v>
      </c>
      <c r="C2609" s="2">
        <v>404</v>
      </c>
      <c r="D2609" s="2">
        <v>303</v>
      </c>
      <c r="E2609" t="s">
        <v>7027</v>
      </c>
      <c r="F2609" t="s">
        <v>7043</v>
      </c>
      <c r="G2609" s="2">
        <v>101</v>
      </c>
      <c r="H2609" s="11">
        <v>0.25</v>
      </c>
      <c r="I2609">
        <v>0</v>
      </c>
      <c r="J2609" t="str">
        <f>IF(OR(F2609="History &amp; War", F2609="Economy &amp; Educational &amp; Science", F2609="Psychology &amp; Spirituality &amp; Esotericism"), "Interesting", "Not interesing")</f>
        <v>Interesting</v>
      </c>
    </row>
    <row r="2610" spans="1:10" x14ac:dyDescent="0.2">
      <c r="A2610" t="s">
        <v>5810</v>
      </c>
      <c r="B2610" t="s">
        <v>5811</v>
      </c>
      <c r="C2610" s="2">
        <v>527</v>
      </c>
      <c r="D2610" s="2">
        <v>485</v>
      </c>
      <c r="E2610" t="s">
        <v>7027</v>
      </c>
      <c r="F2610" t="s">
        <v>7044</v>
      </c>
      <c r="G2610" s="2">
        <v>42</v>
      </c>
      <c r="H2610" s="11">
        <v>7.9696394686907021E-2</v>
      </c>
      <c r="I2610">
        <v>0</v>
      </c>
      <c r="J2610" t="str">
        <f>IF(OR(F2610="History &amp; War", F2610="Economy &amp; Educational &amp; Science", F2610="Psychology &amp; Spirituality &amp; Esotericism"), "Interesting", "Not interesing")</f>
        <v>Interesting</v>
      </c>
    </row>
    <row r="2611" spans="1:10" x14ac:dyDescent="0.2">
      <c r="A2611" t="s">
        <v>5812</v>
      </c>
      <c r="B2611" t="s">
        <v>5813</v>
      </c>
      <c r="C2611" s="2">
        <v>1033</v>
      </c>
      <c r="D2611" s="2">
        <v>795</v>
      </c>
      <c r="E2611" t="s">
        <v>7027</v>
      </c>
      <c r="F2611" t="s">
        <v>7041</v>
      </c>
      <c r="G2611" s="2">
        <v>238</v>
      </c>
      <c r="H2611" s="11">
        <v>0.23039690222652467</v>
      </c>
      <c r="I2611">
        <v>0</v>
      </c>
      <c r="J2611" t="str">
        <f>IF(OR(F2611="History &amp; War", F2611="Economy &amp; Educational &amp; Science", F2611="Psychology &amp; Spirituality &amp; Esotericism"), "Interesting", "Not interesing")</f>
        <v>Interesting</v>
      </c>
    </row>
    <row r="2612" spans="1:10" x14ac:dyDescent="0.2">
      <c r="A2612" t="s">
        <v>5814</v>
      </c>
      <c r="B2612" t="s">
        <v>5815</v>
      </c>
      <c r="C2612" s="2">
        <v>340</v>
      </c>
      <c r="D2612" s="2">
        <v>275</v>
      </c>
      <c r="E2612" t="s">
        <v>7029</v>
      </c>
      <c r="F2612" t="s">
        <v>7042</v>
      </c>
      <c r="G2612" s="2">
        <v>65</v>
      </c>
      <c r="H2612" s="11">
        <v>0.19117647058823528</v>
      </c>
      <c r="I2612">
        <v>0</v>
      </c>
      <c r="J2612" t="str">
        <f>IF(OR(F2612="History &amp; War", F2612="Economy &amp; Educational &amp; Science", F2612="Psychology &amp; Spirituality &amp; Esotericism"), "Interesting", "Not interesing")</f>
        <v>Not interesing</v>
      </c>
    </row>
    <row r="2613" spans="1:10" x14ac:dyDescent="0.2">
      <c r="A2613" t="s">
        <v>5816</v>
      </c>
      <c r="B2613" t="s">
        <v>3909</v>
      </c>
      <c r="C2613" s="2">
        <v>627</v>
      </c>
      <c r="D2613" s="2">
        <v>640</v>
      </c>
      <c r="E2613" t="s">
        <v>7027</v>
      </c>
      <c r="F2613" t="s">
        <v>7045</v>
      </c>
      <c r="G2613" s="2">
        <v>-13</v>
      </c>
      <c r="H2613" s="11">
        <v>-2.0733652312599681E-2</v>
      </c>
      <c r="I2613">
        <v>0</v>
      </c>
      <c r="J2613" t="str">
        <f>IF(OR(F2613="History &amp; War", F2613="Economy &amp; Educational &amp; Science", F2613="Psychology &amp; Spirituality &amp; Esotericism"), "Interesting", "Not interesing")</f>
        <v>Not interesing</v>
      </c>
    </row>
    <row r="2614" spans="1:10" x14ac:dyDescent="0.2">
      <c r="A2614" t="s">
        <v>5817</v>
      </c>
      <c r="B2614" t="s">
        <v>5818</v>
      </c>
      <c r="C2614" s="2">
        <v>325</v>
      </c>
      <c r="D2614" s="2">
        <v>195</v>
      </c>
      <c r="E2614" t="s">
        <v>7027</v>
      </c>
      <c r="F2614" t="s">
        <v>7042</v>
      </c>
      <c r="G2614" s="2">
        <v>130</v>
      </c>
      <c r="H2614" s="11">
        <v>0.4</v>
      </c>
      <c r="I2614">
        <v>0</v>
      </c>
      <c r="J2614" t="str">
        <f>IF(OR(F2614="History &amp; War", F2614="Economy &amp; Educational &amp; Science", F2614="Psychology &amp; Spirituality &amp; Esotericism"), "Interesting", "Not interesing")</f>
        <v>Not interesing</v>
      </c>
    </row>
    <row r="2615" spans="1:10" x14ac:dyDescent="0.2">
      <c r="A2615" t="s">
        <v>5819</v>
      </c>
      <c r="B2615" t="s">
        <v>5820</v>
      </c>
      <c r="C2615" s="2">
        <v>473</v>
      </c>
      <c r="D2615" s="2">
        <v>350</v>
      </c>
      <c r="E2615" t="s">
        <v>7027</v>
      </c>
      <c r="F2615" t="s">
        <v>7041</v>
      </c>
      <c r="G2615" s="2">
        <v>123</v>
      </c>
      <c r="H2615" s="11">
        <v>0.26004228329809725</v>
      </c>
      <c r="I2615">
        <v>0</v>
      </c>
      <c r="J2615" t="str">
        <f>IF(OR(F2615="History &amp; War", F2615="Economy &amp; Educational &amp; Science", F2615="Psychology &amp; Spirituality &amp; Esotericism"), "Interesting", "Not interesing")</f>
        <v>Interesting</v>
      </c>
    </row>
    <row r="2616" spans="1:10" x14ac:dyDescent="0.2">
      <c r="A2616" t="s">
        <v>5821</v>
      </c>
      <c r="B2616" t="s">
        <v>5822</v>
      </c>
      <c r="C2616" s="2">
        <v>330</v>
      </c>
      <c r="D2616" s="2">
        <v>238</v>
      </c>
      <c r="E2616" t="s">
        <v>7029</v>
      </c>
      <c r="F2616" t="s">
        <v>7043</v>
      </c>
      <c r="G2616" s="2">
        <v>92</v>
      </c>
      <c r="H2616" s="11">
        <v>0.27878787878787881</v>
      </c>
      <c r="I2616">
        <v>0</v>
      </c>
      <c r="J2616" t="str">
        <f>IF(OR(F2616="History &amp; War", F2616="Economy &amp; Educational &amp; Science", F2616="Psychology &amp; Spirituality &amp; Esotericism"), "Interesting", "Not interesing")</f>
        <v>Interesting</v>
      </c>
    </row>
    <row r="2617" spans="1:10" x14ac:dyDescent="0.2">
      <c r="A2617" t="s">
        <v>5823</v>
      </c>
      <c r="B2617" t="s">
        <v>5824</v>
      </c>
      <c r="C2617" s="2">
        <v>299</v>
      </c>
      <c r="D2617" s="2">
        <v>260</v>
      </c>
      <c r="E2617" t="s">
        <v>7029</v>
      </c>
      <c r="F2617" t="s">
        <v>7043</v>
      </c>
      <c r="G2617" s="2">
        <v>39</v>
      </c>
      <c r="H2617" s="11">
        <v>0.13043478260869565</v>
      </c>
      <c r="I2617">
        <v>0</v>
      </c>
      <c r="J2617" t="str">
        <f>IF(OR(F2617="History &amp; War", F2617="Economy &amp; Educational &amp; Science", F2617="Psychology &amp; Spirituality &amp; Esotericism"), "Interesting", "Not interesing")</f>
        <v>Interesting</v>
      </c>
    </row>
    <row r="2618" spans="1:10" x14ac:dyDescent="0.2">
      <c r="A2618" t="s">
        <v>5825</v>
      </c>
      <c r="B2618" t="s">
        <v>5826</v>
      </c>
      <c r="C2618" s="2">
        <v>2676</v>
      </c>
      <c r="D2618" s="2">
        <v>1927</v>
      </c>
      <c r="E2618" t="s">
        <v>7029</v>
      </c>
      <c r="F2618" t="s">
        <v>7042</v>
      </c>
      <c r="G2618" s="2">
        <v>749</v>
      </c>
      <c r="H2618" s="11">
        <v>0.27989536621823619</v>
      </c>
      <c r="I2618">
        <v>0</v>
      </c>
      <c r="J2618" t="str">
        <f>IF(OR(F2618="History &amp; War", F2618="Economy &amp; Educational &amp; Science", F2618="Psychology &amp; Spirituality &amp; Esotericism"), "Interesting", "Not interesing")</f>
        <v>Not interesing</v>
      </c>
    </row>
    <row r="2619" spans="1:10" x14ac:dyDescent="0.2">
      <c r="A2619" t="s">
        <v>5827</v>
      </c>
      <c r="B2619" t="s">
        <v>5828</v>
      </c>
      <c r="C2619" s="2">
        <v>459</v>
      </c>
      <c r="D2619" s="2">
        <v>317</v>
      </c>
      <c r="E2619" t="s">
        <v>7027</v>
      </c>
      <c r="F2619" t="s">
        <v>7036</v>
      </c>
      <c r="G2619" s="2">
        <v>142</v>
      </c>
      <c r="H2619" s="11">
        <v>0.30936819172113289</v>
      </c>
      <c r="I2619">
        <v>0</v>
      </c>
      <c r="J2619" t="str">
        <f>IF(OR(F2619="History &amp; War", F2619="Economy &amp; Educational &amp; Science", F2619="Psychology &amp; Spirituality &amp; Esotericism"), "Interesting", "Not interesing")</f>
        <v>Not interesing</v>
      </c>
    </row>
    <row r="2620" spans="1:10" x14ac:dyDescent="0.2">
      <c r="A2620" t="s">
        <v>5829</v>
      </c>
      <c r="B2620" t="s">
        <v>2643</v>
      </c>
      <c r="C2620" s="2">
        <v>266</v>
      </c>
      <c r="D2620" s="2">
        <v>165</v>
      </c>
      <c r="E2620" t="s">
        <v>7027</v>
      </c>
      <c r="F2620" t="s">
        <v>7041</v>
      </c>
      <c r="G2620" s="2">
        <v>101</v>
      </c>
      <c r="H2620" s="11">
        <v>0.37969924812030076</v>
      </c>
      <c r="I2620">
        <v>0</v>
      </c>
      <c r="J2620" t="str">
        <f>IF(OR(F2620="History &amp; War", F2620="Economy &amp; Educational &amp; Science", F2620="Psychology &amp; Spirituality &amp; Esotericism"), "Interesting", "Not interesing")</f>
        <v>Interesting</v>
      </c>
    </row>
    <row r="2621" spans="1:10" x14ac:dyDescent="0.2">
      <c r="A2621" t="s">
        <v>5830</v>
      </c>
      <c r="B2621" t="s">
        <v>5831</v>
      </c>
      <c r="C2621" s="2">
        <v>581</v>
      </c>
      <c r="D2621" s="2">
        <v>465</v>
      </c>
      <c r="E2621" t="s">
        <v>7029</v>
      </c>
      <c r="F2621" t="s">
        <v>7041</v>
      </c>
      <c r="G2621" s="2">
        <v>116</v>
      </c>
      <c r="H2621" s="11">
        <v>0.19965576592082615</v>
      </c>
      <c r="I2621">
        <v>0</v>
      </c>
      <c r="J2621" t="str">
        <f>IF(OR(F2621="History &amp; War", F2621="Economy &amp; Educational &amp; Science", F2621="Psychology &amp; Spirituality &amp; Esotericism"), "Interesting", "Not interesing")</f>
        <v>Interesting</v>
      </c>
    </row>
    <row r="2622" spans="1:10" x14ac:dyDescent="0.2">
      <c r="A2622" t="s">
        <v>5832</v>
      </c>
      <c r="B2622" t="s">
        <v>5833</v>
      </c>
      <c r="C2622" s="2">
        <v>402</v>
      </c>
      <c r="D2622" s="2">
        <v>326</v>
      </c>
      <c r="E2622" t="s">
        <v>7027</v>
      </c>
      <c r="F2622" t="s">
        <v>7036</v>
      </c>
      <c r="G2622" s="2">
        <v>76</v>
      </c>
      <c r="H2622" s="11">
        <v>0.1890547263681592</v>
      </c>
      <c r="I2622">
        <v>0</v>
      </c>
      <c r="J2622" t="str">
        <f>IF(OR(F2622="History &amp; War", F2622="Economy &amp; Educational &amp; Science", F2622="Psychology &amp; Spirituality &amp; Esotericism"), "Interesting", "Not interesing")</f>
        <v>Not interesing</v>
      </c>
    </row>
    <row r="2623" spans="1:10" x14ac:dyDescent="0.2">
      <c r="A2623" t="s">
        <v>5834</v>
      </c>
      <c r="B2623" t="s">
        <v>5835</v>
      </c>
      <c r="C2623" s="2">
        <v>1240</v>
      </c>
      <c r="D2623" s="2">
        <v>831</v>
      </c>
      <c r="E2623" t="s">
        <v>7029</v>
      </c>
      <c r="F2623" t="s">
        <v>7044</v>
      </c>
      <c r="G2623" s="2">
        <v>409</v>
      </c>
      <c r="H2623" s="11">
        <v>0.32983870967741935</v>
      </c>
      <c r="I2623">
        <v>0</v>
      </c>
      <c r="J2623" t="str">
        <f>IF(OR(F2623="History &amp; War", F2623="Economy &amp; Educational &amp; Science", F2623="Psychology &amp; Spirituality &amp; Esotericism"), "Interesting", "Not interesing")</f>
        <v>Interesting</v>
      </c>
    </row>
    <row r="2624" spans="1:10" x14ac:dyDescent="0.2">
      <c r="A2624" t="s">
        <v>5836</v>
      </c>
      <c r="B2624" t="s">
        <v>5837</v>
      </c>
      <c r="C2624" s="2">
        <v>429</v>
      </c>
      <c r="D2624" s="2">
        <v>326</v>
      </c>
      <c r="E2624" t="s">
        <v>7027</v>
      </c>
      <c r="F2624" t="s">
        <v>7042</v>
      </c>
      <c r="G2624" s="2">
        <v>103</v>
      </c>
      <c r="H2624" s="11">
        <v>0.2400932400932401</v>
      </c>
      <c r="I2624">
        <v>0</v>
      </c>
      <c r="J2624" t="str">
        <f>IF(OR(F2624="History &amp; War", F2624="Economy &amp; Educational &amp; Science", F2624="Psychology &amp; Spirituality &amp; Esotericism"), "Interesting", "Not interesing")</f>
        <v>Not interesing</v>
      </c>
    </row>
    <row r="2625" spans="1:10" x14ac:dyDescent="0.2">
      <c r="A2625" t="s">
        <v>5838</v>
      </c>
      <c r="B2625" t="s">
        <v>5839</v>
      </c>
      <c r="C2625" s="2">
        <v>399</v>
      </c>
      <c r="D2625" s="2">
        <v>323</v>
      </c>
      <c r="E2625" t="s">
        <v>7029</v>
      </c>
      <c r="F2625" t="s">
        <v>7042</v>
      </c>
      <c r="G2625" s="2">
        <v>76</v>
      </c>
      <c r="H2625" s="11">
        <v>0.19047619047619047</v>
      </c>
      <c r="I2625">
        <v>0</v>
      </c>
      <c r="J2625" t="str">
        <f>IF(OR(F2625="History &amp; War", F2625="Economy &amp; Educational &amp; Science", F2625="Psychology &amp; Spirituality &amp; Esotericism"), "Interesting", "Not interesing")</f>
        <v>Not interesing</v>
      </c>
    </row>
    <row r="2626" spans="1:10" x14ac:dyDescent="0.2">
      <c r="A2626" t="s">
        <v>5840</v>
      </c>
      <c r="B2626" t="s">
        <v>5841</v>
      </c>
      <c r="C2626" s="2">
        <v>447</v>
      </c>
      <c r="D2626" s="2">
        <v>420</v>
      </c>
      <c r="E2626" t="s">
        <v>7027</v>
      </c>
      <c r="F2626" t="s">
        <v>7044</v>
      </c>
      <c r="G2626" s="2">
        <v>27</v>
      </c>
      <c r="H2626" s="11">
        <v>6.0402684563758392E-2</v>
      </c>
      <c r="I2626">
        <v>0</v>
      </c>
      <c r="J2626" t="str">
        <f>IF(OR(F2626="History &amp; War", F2626="Economy &amp; Educational &amp; Science", F2626="Psychology &amp; Spirituality &amp; Esotericism"), "Interesting", "Not interesing")</f>
        <v>Interesting</v>
      </c>
    </row>
    <row r="2627" spans="1:10" x14ac:dyDescent="0.2">
      <c r="A2627" t="s">
        <v>5842</v>
      </c>
      <c r="B2627" t="s">
        <v>5843</v>
      </c>
      <c r="C2627" s="2">
        <v>618</v>
      </c>
      <c r="D2627" s="2">
        <v>488</v>
      </c>
      <c r="E2627" t="s">
        <v>7027</v>
      </c>
      <c r="F2627" t="s">
        <v>7043</v>
      </c>
      <c r="G2627" s="2">
        <v>130</v>
      </c>
      <c r="H2627" s="11">
        <v>0.21035598705501618</v>
      </c>
      <c r="I2627">
        <v>0</v>
      </c>
      <c r="J2627" t="str">
        <f>IF(OR(F2627="History &amp; War", F2627="Economy &amp; Educational &amp; Science", F2627="Psychology &amp; Spirituality &amp; Esotericism"), "Interesting", "Not interesing")</f>
        <v>Interesting</v>
      </c>
    </row>
    <row r="2628" spans="1:10" x14ac:dyDescent="0.2">
      <c r="A2628" t="s">
        <v>5844</v>
      </c>
      <c r="B2628" t="s">
        <v>5845</v>
      </c>
      <c r="C2628" s="2">
        <v>447</v>
      </c>
      <c r="D2628" s="2">
        <v>380</v>
      </c>
      <c r="E2628" t="s">
        <v>7027</v>
      </c>
      <c r="F2628" t="s">
        <v>7039</v>
      </c>
      <c r="G2628" s="2">
        <v>67</v>
      </c>
      <c r="H2628" s="11">
        <v>0.14988814317673377</v>
      </c>
      <c r="I2628">
        <v>0</v>
      </c>
      <c r="J2628" t="str">
        <f>IF(OR(F2628="History &amp; War", F2628="Economy &amp; Educational &amp; Science", F2628="Psychology &amp; Spirituality &amp; Esotericism"), "Interesting", "Not interesing")</f>
        <v>Not interesing</v>
      </c>
    </row>
    <row r="2629" spans="1:10" x14ac:dyDescent="0.2">
      <c r="A2629" t="s">
        <v>5846</v>
      </c>
      <c r="B2629" t="s">
        <v>5847</v>
      </c>
      <c r="C2629" s="2">
        <v>312</v>
      </c>
      <c r="D2629" s="2">
        <v>275</v>
      </c>
      <c r="E2629" t="s">
        <v>7027</v>
      </c>
      <c r="F2629" t="s">
        <v>7043</v>
      </c>
      <c r="G2629" s="2">
        <v>37</v>
      </c>
      <c r="H2629" s="11">
        <v>0.11858974358974358</v>
      </c>
      <c r="I2629">
        <v>0</v>
      </c>
      <c r="J2629" t="str">
        <f>IF(OR(F2629="History &amp; War", F2629="Economy &amp; Educational &amp; Science", F2629="Psychology &amp; Spirituality &amp; Esotericism"), "Interesting", "Not interesing")</f>
        <v>Interesting</v>
      </c>
    </row>
    <row r="2630" spans="1:10" x14ac:dyDescent="0.2">
      <c r="A2630" t="s">
        <v>5848</v>
      </c>
      <c r="B2630" t="s">
        <v>5849</v>
      </c>
      <c r="C2630" s="2">
        <v>1590</v>
      </c>
      <c r="D2630" s="2">
        <v>938</v>
      </c>
      <c r="E2630" t="s">
        <v>7029</v>
      </c>
      <c r="F2630" t="s">
        <v>7041</v>
      </c>
      <c r="G2630" s="2">
        <v>652</v>
      </c>
      <c r="H2630" s="11">
        <v>0.41006289308176103</v>
      </c>
      <c r="I2630">
        <v>0</v>
      </c>
      <c r="J2630" t="str">
        <f>IF(OR(F2630="History &amp; War", F2630="Economy &amp; Educational &amp; Science", F2630="Psychology &amp; Spirituality &amp; Esotericism"), "Interesting", "Not interesing")</f>
        <v>Interesting</v>
      </c>
    </row>
    <row r="2631" spans="1:10" x14ac:dyDescent="0.2">
      <c r="A2631" t="s">
        <v>5850</v>
      </c>
      <c r="B2631" t="s">
        <v>5851</v>
      </c>
      <c r="C2631" s="2">
        <v>268</v>
      </c>
      <c r="D2631" s="2">
        <v>139</v>
      </c>
      <c r="E2631" t="s">
        <v>7027</v>
      </c>
      <c r="F2631" t="s">
        <v>7037</v>
      </c>
      <c r="G2631" s="2">
        <v>129</v>
      </c>
      <c r="H2631" s="11">
        <v>0.48134328358208955</v>
      </c>
      <c r="I2631">
        <v>0</v>
      </c>
      <c r="J2631" t="str">
        <f>IF(OR(F2631="History &amp; War", F2631="Economy &amp; Educational &amp; Science", F2631="Psychology &amp; Spirituality &amp; Esotericism"), "Interesting", "Not interesing")</f>
        <v>Not interesing</v>
      </c>
    </row>
    <row r="2632" spans="1:10" x14ac:dyDescent="0.2">
      <c r="A2632" t="s">
        <v>5852</v>
      </c>
      <c r="B2632" t="s">
        <v>5853</v>
      </c>
      <c r="C2632" s="2">
        <v>268</v>
      </c>
      <c r="D2632" s="2">
        <v>163</v>
      </c>
      <c r="E2632" t="s">
        <v>7027</v>
      </c>
      <c r="F2632" t="s">
        <v>7041</v>
      </c>
      <c r="G2632" s="2">
        <v>105</v>
      </c>
      <c r="H2632" s="11">
        <v>0.39179104477611942</v>
      </c>
      <c r="I2632">
        <v>0</v>
      </c>
      <c r="J2632" t="str">
        <f>IF(OR(F2632="History &amp; War", F2632="Economy &amp; Educational &amp; Science", F2632="Psychology &amp; Spirituality &amp; Esotericism"), "Interesting", "Not interesing")</f>
        <v>Interesting</v>
      </c>
    </row>
    <row r="2633" spans="1:10" x14ac:dyDescent="0.2">
      <c r="A2633" t="s">
        <v>5854</v>
      </c>
      <c r="B2633" t="s">
        <v>5855</v>
      </c>
      <c r="C2633" s="2">
        <v>357</v>
      </c>
      <c r="D2633" s="2">
        <v>300</v>
      </c>
      <c r="E2633" t="s">
        <v>7027</v>
      </c>
      <c r="F2633" t="s">
        <v>7041</v>
      </c>
      <c r="G2633" s="2">
        <v>57</v>
      </c>
      <c r="H2633" s="11">
        <v>0.15966386554621848</v>
      </c>
      <c r="I2633">
        <v>0</v>
      </c>
      <c r="J2633" t="str">
        <f>IF(OR(F2633="History &amp; War", F2633="Economy &amp; Educational &amp; Science", F2633="Psychology &amp; Spirituality &amp; Esotericism"), "Interesting", "Not interesing")</f>
        <v>Interesting</v>
      </c>
    </row>
    <row r="2634" spans="1:10" x14ac:dyDescent="0.2">
      <c r="A2634" t="s">
        <v>5856</v>
      </c>
      <c r="B2634" t="s">
        <v>5857</v>
      </c>
      <c r="C2634" s="2">
        <v>294</v>
      </c>
      <c r="D2634" s="2">
        <v>209</v>
      </c>
      <c r="E2634" t="s">
        <v>7027</v>
      </c>
      <c r="F2634" t="s">
        <v>7037</v>
      </c>
      <c r="G2634" s="2">
        <v>85</v>
      </c>
      <c r="H2634" s="11">
        <v>0.28911564625850339</v>
      </c>
      <c r="I2634">
        <v>0</v>
      </c>
      <c r="J2634" t="str">
        <f>IF(OR(F2634="History &amp; War", F2634="Economy &amp; Educational &amp; Science", F2634="Psychology &amp; Spirituality &amp; Esotericism"), "Interesting", "Not interesing")</f>
        <v>Not interesing</v>
      </c>
    </row>
    <row r="2635" spans="1:10" x14ac:dyDescent="0.2">
      <c r="A2635" t="s">
        <v>5858</v>
      </c>
      <c r="B2635" t="s">
        <v>5859</v>
      </c>
      <c r="C2635" s="2">
        <v>384</v>
      </c>
      <c r="D2635" s="2">
        <v>303</v>
      </c>
      <c r="E2635" t="s">
        <v>7027</v>
      </c>
      <c r="F2635" t="s">
        <v>7037</v>
      </c>
      <c r="G2635" s="2">
        <v>81</v>
      </c>
      <c r="H2635" s="11">
        <v>0.2109375</v>
      </c>
      <c r="I2635">
        <v>0</v>
      </c>
      <c r="J2635" t="str">
        <f>IF(OR(F2635="History &amp; War", F2635="Economy &amp; Educational &amp; Science", F2635="Psychology &amp; Spirituality &amp; Esotericism"), "Interesting", "Not interesing")</f>
        <v>Not interesing</v>
      </c>
    </row>
    <row r="2636" spans="1:10" x14ac:dyDescent="0.2">
      <c r="A2636" t="s">
        <v>5860</v>
      </c>
      <c r="B2636" t="s">
        <v>5861</v>
      </c>
      <c r="C2636" s="2">
        <v>129</v>
      </c>
      <c r="D2636" s="2">
        <v>112</v>
      </c>
      <c r="E2636" t="s">
        <v>7029</v>
      </c>
      <c r="F2636" t="s">
        <v>7045</v>
      </c>
      <c r="G2636" s="2">
        <v>17</v>
      </c>
      <c r="H2636" s="11">
        <v>0.13178294573643412</v>
      </c>
      <c r="I2636">
        <v>0</v>
      </c>
      <c r="J2636" t="str">
        <f>IF(OR(F2636="History &amp; War", F2636="Economy &amp; Educational &amp; Science", F2636="Psychology &amp; Spirituality &amp; Esotericism"), "Interesting", "Not interesing")</f>
        <v>Not interesing</v>
      </c>
    </row>
    <row r="2637" spans="1:10" x14ac:dyDescent="0.2">
      <c r="A2637" t="s">
        <v>5862</v>
      </c>
      <c r="B2637" t="s">
        <v>5863</v>
      </c>
      <c r="C2637" s="2">
        <v>768</v>
      </c>
      <c r="D2637" s="2">
        <v>607</v>
      </c>
      <c r="E2637" t="s">
        <v>7029</v>
      </c>
      <c r="F2637" t="s">
        <v>7045</v>
      </c>
      <c r="G2637" s="2">
        <v>161</v>
      </c>
      <c r="H2637" s="11">
        <v>0.20963541666666666</v>
      </c>
      <c r="I2637">
        <v>0</v>
      </c>
      <c r="J2637" t="str">
        <f>IF(OR(F2637="History &amp; War", F2637="Economy &amp; Educational &amp; Science", F2637="Psychology &amp; Spirituality &amp; Esotericism"), "Interesting", "Not interesing")</f>
        <v>Not interesing</v>
      </c>
    </row>
    <row r="2638" spans="1:10" x14ac:dyDescent="0.2">
      <c r="A2638" t="s">
        <v>5864</v>
      </c>
      <c r="B2638" t="s">
        <v>5865</v>
      </c>
      <c r="C2638" s="2">
        <v>279</v>
      </c>
      <c r="D2638" s="2">
        <v>195</v>
      </c>
      <c r="E2638" t="s">
        <v>7027</v>
      </c>
      <c r="F2638" t="s">
        <v>7036</v>
      </c>
      <c r="G2638" s="2">
        <v>84</v>
      </c>
      <c r="H2638" s="11">
        <v>0.30107526881720431</v>
      </c>
      <c r="I2638">
        <v>0</v>
      </c>
      <c r="J2638" t="str">
        <f>IF(OR(F2638="History &amp; War", F2638="Economy &amp; Educational &amp; Science", F2638="Psychology &amp; Spirituality &amp; Esotericism"), "Interesting", "Not interesing")</f>
        <v>Not interesing</v>
      </c>
    </row>
    <row r="2639" spans="1:10" x14ac:dyDescent="0.2">
      <c r="A2639" t="s">
        <v>5866</v>
      </c>
      <c r="B2639" t="s">
        <v>5867</v>
      </c>
      <c r="C2639" s="2">
        <v>890</v>
      </c>
      <c r="D2639" s="2">
        <v>730</v>
      </c>
      <c r="E2639" t="s">
        <v>7029</v>
      </c>
      <c r="F2639" t="s">
        <v>7045</v>
      </c>
      <c r="G2639" s="2">
        <v>160</v>
      </c>
      <c r="H2639" s="11">
        <v>0.1797752808988764</v>
      </c>
      <c r="I2639">
        <v>0</v>
      </c>
      <c r="J2639" t="str">
        <f>IF(OR(F2639="History &amp; War", F2639="Economy &amp; Educational &amp; Science", F2639="Psychology &amp; Spirituality &amp; Esotericism"), "Interesting", "Not interesing")</f>
        <v>Not interesing</v>
      </c>
    </row>
    <row r="2640" spans="1:10" x14ac:dyDescent="0.2">
      <c r="A2640" t="s">
        <v>5868</v>
      </c>
      <c r="B2640" t="s">
        <v>5869</v>
      </c>
      <c r="C2640" s="2">
        <v>312</v>
      </c>
      <c r="D2640" s="2">
        <v>303</v>
      </c>
      <c r="E2640" t="s">
        <v>7029</v>
      </c>
      <c r="F2640" t="s">
        <v>7044</v>
      </c>
      <c r="G2640" s="2">
        <v>9</v>
      </c>
      <c r="H2640" s="11">
        <v>2.8846153846153848E-2</v>
      </c>
      <c r="I2640">
        <v>0</v>
      </c>
      <c r="J2640" t="str">
        <f>IF(OR(F2640="History &amp; War", F2640="Economy &amp; Educational &amp; Science", F2640="Psychology &amp; Spirituality &amp; Esotericism"), "Interesting", "Not interesing")</f>
        <v>Interesting</v>
      </c>
    </row>
    <row r="2641" spans="1:10" x14ac:dyDescent="0.2">
      <c r="A2641" t="s">
        <v>5870</v>
      </c>
      <c r="B2641" t="s">
        <v>5871</v>
      </c>
      <c r="C2641" s="2">
        <v>599</v>
      </c>
      <c r="D2641" s="2">
        <v>467</v>
      </c>
      <c r="E2641" t="s">
        <v>7029</v>
      </c>
      <c r="F2641" t="s">
        <v>7041</v>
      </c>
      <c r="G2641" s="2">
        <v>132</v>
      </c>
      <c r="H2641" s="11">
        <v>0.22036727879799667</v>
      </c>
      <c r="I2641">
        <v>0</v>
      </c>
      <c r="J2641" t="str">
        <f>IF(OR(F2641="History &amp; War", F2641="Economy &amp; Educational &amp; Science", F2641="Psychology &amp; Spirituality &amp; Esotericism"), "Interesting", "Not interesing")</f>
        <v>Interesting</v>
      </c>
    </row>
    <row r="2642" spans="1:10" x14ac:dyDescent="0.2">
      <c r="A2642" t="s">
        <v>5872</v>
      </c>
      <c r="B2642" t="s">
        <v>5873</v>
      </c>
      <c r="C2642" s="2">
        <v>384</v>
      </c>
      <c r="D2642" s="2">
        <v>330</v>
      </c>
      <c r="E2642" t="s">
        <v>7027</v>
      </c>
      <c r="F2642" t="s">
        <v>7041</v>
      </c>
      <c r="G2642" s="2">
        <v>54</v>
      </c>
      <c r="H2642" s="11">
        <v>0.140625</v>
      </c>
      <c r="I2642">
        <v>0</v>
      </c>
      <c r="J2642" t="str">
        <f>IF(OR(F2642="History &amp; War", F2642="Economy &amp; Educational &amp; Science", F2642="Psychology &amp; Spirituality &amp; Esotericism"), "Interesting", "Not interesing")</f>
        <v>Interesting</v>
      </c>
    </row>
    <row r="2643" spans="1:10" x14ac:dyDescent="0.2">
      <c r="A2643" t="s">
        <v>5875</v>
      </c>
      <c r="B2643" t="s">
        <v>5622</v>
      </c>
      <c r="C2643" s="2">
        <v>752</v>
      </c>
      <c r="D2643" s="2">
        <v>662</v>
      </c>
      <c r="E2643" t="s">
        <v>7029</v>
      </c>
      <c r="F2643" t="s">
        <v>7042</v>
      </c>
      <c r="G2643" s="2">
        <v>90</v>
      </c>
      <c r="H2643" s="11">
        <v>0.11968085106382979</v>
      </c>
      <c r="I2643">
        <v>0</v>
      </c>
      <c r="J2643" t="str">
        <f>IF(OR(F2643="History &amp; War", F2643="Economy &amp; Educational &amp; Science", F2643="Psychology &amp; Spirituality &amp; Esotericism"), "Interesting", "Not interesing")</f>
        <v>Not interesing</v>
      </c>
    </row>
    <row r="2644" spans="1:10" x14ac:dyDescent="0.2">
      <c r="A2644" t="s">
        <v>5878</v>
      </c>
      <c r="B2644" t="s">
        <v>5879</v>
      </c>
      <c r="C2644" s="2">
        <v>294</v>
      </c>
      <c r="D2644" s="2">
        <v>171</v>
      </c>
      <c r="E2644" t="s">
        <v>7027</v>
      </c>
      <c r="F2644" t="s">
        <v>7037</v>
      </c>
      <c r="G2644" s="2">
        <v>123</v>
      </c>
      <c r="H2644" s="11">
        <v>0.41836734693877553</v>
      </c>
      <c r="I2644">
        <v>0</v>
      </c>
      <c r="J2644" t="str">
        <f>IF(OR(F2644="History &amp; War", F2644="Economy &amp; Educational &amp; Science", F2644="Psychology &amp; Spirituality &amp; Esotericism"), "Interesting", "Not interesing")</f>
        <v>Not interesing</v>
      </c>
    </row>
    <row r="2645" spans="1:10" x14ac:dyDescent="0.2">
      <c r="A2645" t="s">
        <v>5880</v>
      </c>
      <c r="B2645" t="s">
        <v>5881</v>
      </c>
      <c r="C2645" s="2">
        <v>738</v>
      </c>
      <c r="D2645" s="2">
        <v>583</v>
      </c>
      <c r="E2645" t="s">
        <v>7029</v>
      </c>
      <c r="F2645" t="s">
        <v>7043</v>
      </c>
      <c r="G2645" s="2">
        <v>155</v>
      </c>
      <c r="H2645" s="11">
        <v>0.21002710027100271</v>
      </c>
      <c r="I2645">
        <v>0</v>
      </c>
      <c r="J2645" t="str">
        <f>IF(OR(F2645="History &amp; War", F2645="Economy &amp; Educational &amp; Science", F2645="Psychology &amp; Spirituality &amp; Esotericism"), "Interesting", "Not interesing")</f>
        <v>Interesting</v>
      </c>
    </row>
    <row r="2646" spans="1:10" x14ac:dyDescent="0.2">
      <c r="A2646" t="s">
        <v>5882</v>
      </c>
      <c r="B2646" t="s">
        <v>5883</v>
      </c>
      <c r="C2646" s="2">
        <v>295</v>
      </c>
      <c r="D2646" s="2">
        <v>233</v>
      </c>
      <c r="E2646" t="s">
        <v>7027</v>
      </c>
      <c r="F2646" t="s">
        <v>7037</v>
      </c>
      <c r="G2646" s="2">
        <v>62</v>
      </c>
      <c r="H2646" s="11">
        <v>0.21016949152542372</v>
      </c>
      <c r="I2646">
        <v>0</v>
      </c>
      <c r="J2646" t="str">
        <f>IF(OR(F2646="History &amp; War", F2646="Economy &amp; Educational &amp; Science", F2646="Psychology &amp; Spirituality &amp; Esotericism"), "Interesting", "Not interesing")</f>
        <v>Not interesing</v>
      </c>
    </row>
    <row r="2647" spans="1:10" x14ac:dyDescent="0.2">
      <c r="A2647" t="s">
        <v>5884</v>
      </c>
      <c r="B2647" t="s">
        <v>5885</v>
      </c>
      <c r="C2647" s="2">
        <v>599</v>
      </c>
      <c r="D2647" s="2">
        <v>419</v>
      </c>
      <c r="E2647" t="s">
        <v>7029</v>
      </c>
      <c r="F2647" t="s">
        <v>7037</v>
      </c>
      <c r="G2647" s="2">
        <v>180</v>
      </c>
      <c r="H2647" s="11">
        <v>0.30050083472454092</v>
      </c>
      <c r="I2647">
        <v>0</v>
      </c>
      <c r="J2647" t="str">
        <f>IF(OR(F2647="History &amp; War", F2647="Economy &amp; Educational &amp; Science", F2647="Psychology &amp; Spirituality &amp; Esotericism"), "Interesting", "Not interesing")</f>
        <v>Not interesing</v>
      </c>
    </row>
    <row r="2648" spans="1:10" x14ac:dyDescent="0.2">
      <c r="A2648" t="s">
        <v>5887</v>
      </c>
      <c r="B2648" t="s">
        <v>5888</v>
      </c>
      <c r="C2648" s="2">
        <v>357</v>
      </c>
      <c r="D2648" s="2">
        <v>250</v>
      </c>
      <c r="E2648" t="s">
        <v>7029</v>
      </c>
      <c r="F2648" t="s">
        <v>7042</v>
      </c>
      <c r="G2648" s="2">
        <v>107</v>
      </c>
      <c r="H2648" s="11">
        <v>0.29971988795518206</v>
      </c>
      <c r="I2648">
        <v>0</v>
      </c>
      <c r="J2648" t="str">
        <f>IF(OR(F2648="History &amp; War", F2648="Economy &amp; Educational &amp; Science", F2648="Psychology &amp; Spirituality &amp; Esotericism"), "Interesting", "Not interesing")</f>
        <v>Not interesing</v>
      </c>
    </row>
    <row r="2649" spans="1:10" x14ac:dyDescent="0.2">
      <c r="A2649" t="s">
        <v>5889</v>
      </c>
      <c r="B2649" t="s">
        <v>5890</v>
      </c>
      <c r="C2649" s="2">
        <v>1790</v>
      </c>
      <c r="D2649" s="2">
        <v>1325</v>
      </c>
      <c r="E2649" t="s">
        <v>7029</v>
      </c>
      <c r="F2649" t="s">
        <v>7042</v>
      </c>
      <c r="G2649" s="2">
        <v>465</v>
      </c>
      <c r="H2649" s="11">
        <v>0.25977653631284914</v>
      </c>
      <c r="I2649">
        <v>0</v>
      </c>
      <c r="J2649" t="str">
        <f>IF(OR(F2649="History &amp; War", F2649="Economy &amp; Educational &amp; Science", F2649="Psychology &amp; Spirituality &amp; Esotericism"), "Interesting", "Not interesing")</f>
        <v>Not interesing</v>
      </c>
    </row>
    <row r="2650" spans="1:10" x14ac:dyDescent="0.2">
      <c r="A2650" t="s">
        <v>5891</v>
      </c>
      <c r="B2650" t="s">
        <v>5892</v>
      </c>
      <c r="C2650" s="2">
        <v>726</v>
      </c>
      <c r="D2650" s="2">
        <v>457</v>
      </c>
      <c r="E2650" t="s">
        <v>7029</v>
      </c>
      <c r="F2650" t="s">
        <v>7045</v>
      </c>
      <c r="G2650" s="2">
        <v>269</v>
      </c>
      <c r="H2650" s="11">
        <v>0.37052341597796146</v>
      </c>
      <c r="I2650">
        <v>0</v>
      </c>
      <c r="J2650" t="str">
        <f>IF(OR(F2650="History &amp; War", F2650="Economy &amp; Educational &amp; Science", F2650="Psychology &amp; Spirituality &amp; Esotericism"), "Interesting", "Not interesing")</f>
        <v>Not interesing</v>
      </c>
    </row>
    <row r="2651" spans="1:10" x14ac:dyDescent="0.2">
      <c r="A2651" t="s">
        <v>5893</v>
      </c>
      <c r="B2651" t="s">
        <v>2737</v>
      </c>
      <c r="C2651" s="2">
        <v>549</v>
      </c>
      <c r="D2651" s="2">
        <v>544</v>
      </c>
      <c r="E2651" t="s">
        <v>7027</v>
      </c>
      <c r="F2651" t="s">
        <v>7039</v>
      </c>
      <c r="G2651" s="2">
        <v>5</v>
      </c>
      <c r="H2651" s="11">
        <v>9.1074681238615673E-3</v>
      </c>
      <c r="I2651">
        <v>0</v>
      </c>
      <c r="J2651" t="str">
        <f>IF(OR(F2651="History &amp; War", F2651="Economy &amp; Educational &amp; Science", F2651="Psychology &amp; Spirituality &amp; Esotericism"), "Interesting", "Not interesing")</f>
        <v>Not interesing</v>
      </c>
    </row>
    <row r="2652" spans="1:10" x14ac:dyDescent="0.2">
      <c r="A2652" t="s">
        <v>5894</v>
      </c>
      <c r="B2652" t="s">
        <v>5895</v>
      </c>
      <c r="C2652" s="2">
        <v>312</v>
      </c>
      <c r="D2652" s="2">
        <v>234</v>
      </c>
      <c r="E2652" t="s">
        <v>7027</v>
      </c>
      <c r="F2652" t="s">
        <v>7036</v>
      </c>
      <c r="G2652" s="2">
        <v>78</v>
      </c>
      <c r="H2652" s="11">
        <v>0.25</v>
      </c>
      <c r="I2652">
        <v>0</v>
      </c>
      <c r="J2652" t="str">
        <f>IF(OR(F2652="History &amp; War", F2652="Economy &amp; Educational &amp; Science", F2652="Psychology &amp; Spirituality &amp; Esotericism"), "Interesting", "Not interesing")</f>
        <v>Not interesing</v>
      </c>
    </row>
    <row r="2653" spans="1:10" x14ac:dyDescent="0.2">
      <c r="A2653" t="s">
        <v>5898</v>
      </c>
      <c r="B2653" t="s">
        <v>5899</v>
      </c>
      <c r="C2653" s="2">
        <v>235</v>
      </c>
      <c r="D2653" s="2">
        <v>153</v>
      </c>
      <c r="E2653" t="s">
        <v>7029</v>
      </c>
      <c r="F2653" t="s">
        <v>7037</v>
      </c>
      <c r="G2653" s="2">
        <v>82</v>
      </c>
      <c r="H2653" s="11">
        <v>0.34893617021276596</v>
      </c>
      <c r="I2653">
        <v>0</v>
      </c>
      <c r="J2653" t="str">
        <f>IF(OR(F2653="History &amp; War", F2653="Economy &amp; Educational &amp; Science", F2653="Psychology &amp; Spirituality &amp; Esotericism"), "Interesting", "Not interesing")</f>
        <v>Not interesing</v>
      </c>
    </row>
    <row r="2654" spans="1:10" x14ac:dyDescent="0.2">
      <c r="A2654" t="s">
        <v>5900</v>
      </c>
      <c r="B2654" t="s">
        <v>5901</v>
      </c>
      <c r="C2654" s="2">
        <v>251</v>
      </c>
      <c r="D2654" s="2">
        <v>183</v>
      </c>
      <c r="E2654" t="s">
        <v>7027</v>
      </c>
      <c r="F2654" t="s">
        <v>7037</v>
      </c>
      <c r="G2654" s="2">
        <v>68</v>
      </c>
      <c r="H2654" s="11">
        <v>0.27091633466135456</v>
      </c>
      <c r="I2654">
        <v>0</v>
      </c>
      <c r="J2654" t="str">
        <f>IF(OR(F2654="History &amp; War", F2654="Economy &amp; Educational &amp; Science", F2654="Psychology &amp; Spirituality &amp; Esotericism"), "Interesting", "Not interesing")</f>
        <v>Not interesing</v>
      </c>
    </row>
    <row r="2655" spans="1:10" x14ac:dyDescent="0.2">
      <c r="A2655" t="s">
        <v>5902</v>
      </c>
      <c r="B2655" t="s">
        <v>2216</v>
      </c>
      <c r="C2655" s="2">
        <v>269</v>
      </c>
      <c r="D2655" s="2">
        <v>148</v>
      </c>
      <c r="E2655" t="s">
        <v>7027</v>
      </c>
      <c r="F2655" t="s">
        <v>7039</v>
      </c>
      <c r="G2655" s="2">
        <v>121</v>
      </c>
      <c r="H2655" s="11">
        <v>0.44981412639405205</v>
      </c>
      <c r="I2655">
        <v>0</v>
      </c>
      <c r="J2655" t="str">
        <f>IF(OR(F2655="History &amp; War", F2655="Economy &amp; Educational &amp; Science", F2655="Psychology &amp; Spirituality &amp; Esotericism"), "Interesting", "Not interesing")</f>
        <v>Not interesing</v>
      </c>
    </row>
    <row r="2656" spans="1:10" x14ac:dyDescent="0.2">
      <c r="A2656" t="s">
        <v>5903</v>
      </c>
      <c r="B2656" t="s">
        <v>5904</v>
      </c>
      <c r="C2656" s="2">
        <v>447</v>
      </c>
      <c r="D2656" s="2">
        <v>367</v>
      </c>
      <c r="E2656" t="s">
        <v>7027</v>
      </c>
      <c r="F2656" t="s">
        <v>7041</v>
      </c>
      <c r="G2656" s="2">
        <v>80</v>
      </c>
      <c r="H2656" s="11">
        <v>0.17897091722595079</v>
      </c>
      <c r="I2656">
        <v>0</v>
      </c>
      <c r="J2656" t="str">
        <f>IF(OR(F2656="History &amp; War", F2656="Economy &amp; Educational &amp; Science", F2656="Psychology &amp; Spirituality &amp; Esotericism"), "Interesting", "Not interesing")</f>
        <v>Interesting</v>
      </c>
    </row>
    <row r="2657" spans="1:10" x14ac:dyDescent="0.2">
      <c r="A2657" t="s">
        <v>5905</v>
      </c>
      <c r="B2657" t="s">
        <v>5238</v>
      </c>
      <c r="C2657" s="2">
        <v>1287</v>
      </c>
      <c r="D2657" s="2">
        <v>888</v>
      </c>
      <c r="E2657" t="s">
        <v>7029</v>
      </c>
      <c r="F2657" t="s">
        <v>7041</v>
      </c>
      <c r="G2657" s="2">
        <v>399</v>
      </c>
      <c r="H2657" s="11">
        <v>0.31002331002331002</v>
      </c>
      <c r="I2657">
        <v>0</v>
      </c>
      <c r="J2657" t="str">
        <f>IF(OR(F2657="History &amp; War", F2657="Economy &amp; Educational &amp; Science", F2657="Psychology &amp; Spirituality &amp; Esotericism"), "Interesting", "Not interesing")</f>
        <v>Interesting</v>
      </c>
    </row>
    <row r="2658" spans="1:10" x14ac:dyDescent="0.2">
      <c r="A2658" t="s">
        <v>5906</v>
      </c>
      <c r="B2658" t="s">
        <v>5907</v>
      </c>
      <c r="C2658" s="2">
        <v>294</v>
      </c>
      <c r="D2658" s="2">
        <v>212</v>
      </c>
      <c r="E2658" t="s">
        <v>7027</v>
      </c>
      <c r="F2658" t="s">
        <v>7039</v>
      </c>
      <c r="G2658" s="2">
        <v>82</v>
      </c>
      <c r="H2658" s="11">
        <v>0.27891156462585032</v>
      </c>
      <c r="I2658">
        <v>0</v>
      </c>
      <c r="J2658" t="str">
        <f>IF(OR(F2658="History &amp; War", F2658="Economy &amp; Educational &amp; Science", F2658="Psychology &amp; Spirituality &amp; Esotericism"), "Interesting", "Not interesing")</f>
        <v>Not interesing</v>
      </c>
    </row>
    <row r="2659" spans="1:10" x14ac:dyDescent="0.2">
      <c r="A2659" t="s">
        <v>5908</v>
      </c>
      <c r="B2659" t="s">
        <v>5909</v>
      </c>
      <c r="C2659" s="2">
        <v>447</v>
      </c>
      <c r="D2659" s="2">
        <v>304</v>
      </c>
      <c r="E2659" t="s">
        <v>7027</v>
      </c>
      <c r="F2659" t="s">
        <v>7037</v>
      </c>
      <c r="G2659" s="2">
        <v>143</v>
      </c>
      <c r="H2659" s="11">
        <v>0.31991051454138703</v>
      </c>
      <c r="I2659">
        <v>0</v>
      </c>
      <c r="J2659" t="str">
        <f>IF(OR(F2659="History &amp; War", F2659="Economy &amp; Educational &amp; Science", F2659="Psychology &amp; Spirituality &amp; Esotericism"), "Interesting", "Not interesing")</f>
        <v>Not interesing</v>
      </c>
    </row>
    <row r="2660" spans="1:10" x14ac:dyDescent="0.2">
      <c r="A2660" t="s">
        <v>5910</v>
      </c>
      <c r="B2660" t="s">
        <v>5232</v>
      </c>
      <c r="C2660" s="2">
        <v>1340</v>
      </c>
      <c r="D2660" s="2">
        <v>1139</v>
      </c>
      <c r="E2660" t="s">
        <v>7029</v>
      </c>
      <c r="F2660" t="s">
        <v>7041</v>
      </c>
      <c r="G2660" s="2">
        <v>201</v>
      </c>
      <c r="H2660" s="11">
        <v>0.15</v>
      </c>
      <c r="I2660">
        <v>0</v>
      </c>
      <c r="J2660" t="str">
        <f>IF(OR(F2660="History &amp; War", F2660="Economy &amp; Educational &amp; Science", F2660="Psychology &amp; Spirituality &amp; Esotericism"), "Interesting", "Not interesing")</f>
        <v>Interesting</v>
      </c>
    </row>
    <row r="2661" spans="1:10" x14ac:dyDescent="0.2">
      <c r="A2661" t="s">
        <v>5911</v>
      </c>
      <c r="B2661" t="s">
        <v>5912</v>
      </c>
      <c r="C2661" s="2">
        <v>289</v>
      </c>
      <c r="D2661" s="2">
        <v>231</v>
      </c>
      <c r="E2661" t="s">
        <v>7027</v>
      </c>
      <c r="F2661" t="s">
        <v>7037</v>
      </c>
      <c r="G2661" s="2">
        <v>58</v>
      </c>
      <c r="H2661" s="11">
        <v>0.20069204152249134</v>
      </c>
      <c r="I2661">
        <v>0</v>
      </c>
      <c r="J2661" t="str">
        <f>IF(OR(F2661="History &amp; War", F2661="Economy &amp; Educational &amp; Science", F2661="Psychology &amp; Spirituality &amp; Esotericism"), "Interesting", "Not interesing")</f>
        <v>Not interesing</v>
      </c>
    </row>
    <row r="2662" spans="1:10" x14ac:dyDescent="0.2">
      <c r="A2662" t="s">
        <v>5913</v>
      </c>
      <c r="B2662" t="s">
        <v>5914</v>
      </c>
      <c r="C2662" s="2">
        <v>449</v>
      </c>
      <c r="D2662" s="2">
        <v>391</v>
      </c>
      <c r="E2662" t="s">
        <v>7029</v>
      </c>
      <c r="F2662" t="s">
        <v>7042</v>
      </c>
      <c r="G2662" s="2">
        <v>58</v>
      </c>
      <c r="H2662" s="11">
        <v>0.1291759465478842</v>
      </c>
      <c r="I2662">
        <v>0</v>
      </c>
      <c r="J2662" t="str">
        <f>IF(OR(F2662="History &amp; War", F2662="Economy &amp; Educational &amp; Science", F2662="Psychology &amp; Spirituality &amp; Esotericism"), "Interesting", "Not interesing")</f>
        <v>Not interesing</v>
      </c>
    </row>
    <row r="2663" spans="1:10" x14ac:dyDescent="0.2">
      <c r="A2663" t="s">
        <v>5915</v>
      </c>
      <c r="B2663" t="s">
        <v>5916</v>
      </c>
      <c r="C2663" s="2">
        <v>299</v>
      </c>
      <c r="D2663" s="2">
        <v>248</v>
      </c>
      <c r="E2663" t="s">
        <v>7027</v>
      </c>
      <c r="F2663" t="s">
        <v>7036</v>
      </c>
      <c r="G2663" s="2">
        <v>51</v>
      </c>
      <c r="H2663" s="11">
        <v>0.1705685618729097</v>
      </c>
      <c r="I2663">
        <v>0</v>
      </c>
      <c r="J2663" t="str">
        <f>IF(OR(F2663="History &amp; War", F2663="Economy &amp; Educational &amp; Science", F2663="Psychology &amp; Spirituality &amp; Esotericism"), "Interesting", "Not interesing")</f>
        <v>Not interesing</v>
      </c>
    </row>
    <row r="2664" spans="1:10" x14ac:dyDescent="0.2">
      <c r="A2664" t="s">
        <v>5917</v>
      </c>
      <c r="B2664" t="s">
        <v>4406</v>
      </c>
      <c r="C2664" s="2">
        <v>295</v>
      </c>
      <c r="D2664" s="2">
        <v>183</v>
      </c>
      <c r="E2664" t="s">
        <v>7027</v>
      </c>
      <c r="F2664" t="s">
        <v>7045</v>
      </c>
      <c r="G2664" s="2">
        <v>112</v>
      </c>
      <c r="H2664" s="11">
        <v>0.37966101694915255</v>
      </c>
      <c r="I2664">
        <v>0</v>
      </c>
      <c r="J2664" t="str">
        <f>IF(OR(F2664="History &amp; War", F2664="Economy &amp; Educational &amp; Science", F2664="Psychology &amp; Spirituality &amp; Esotericism"), "Interesting", "Not interesing")</f>
        <v>Not interesing</v>
      </c>
    </row>
    <row r="2665" spans="1:10" x14ac:dyDescent="0.2">
      <c r="A2665" t="s">
        <v>5918</v>
      </c>
      <c r="B2665" t="s">
        <v>5919</v>
      </c>
      <c r="C2665" s="2">
        <v>990</v>
      </c>
      <c r="D2665" s="2">
        <v>752</v>
      </c>
      <c r="E2665" t="s">
        <v>7029</v>
      </c>
      <c r="F2665" t="s">
        <v>7044</v>
      </c>
      <c r="G2665" s="2">
        <v>238</v>
      </c>
      <c r="H2665" s="11">
        <v>0.2404040404040404</v>
      </c>
      <c r="I2665">
        <v>0</v>
      </c>
      <c r="J2665" t="str">
        <f>IF(OR(F2665="History &amp; War", F2665="Economy &amp; Educational &amp; Science", F2665="Psychology &amp; Spirituality &amp; Esotericism"), "Interesting", "Not interesing")</f>
        <v>Interesting</v>
      </c>
    </row>
    <row r="2666" spans="1:10" x14ac:dyDescent="0.2">
      <c r="A2666" t="s">
        <v>5920</v>
      </c>
      <c r="B2666" t="s">
        <v>4830</v>
      </c>
      <c r="C2666" s="2">
        <v>749</v>
      </c>
      <c r="D2666" s="2">
        <v>532</v>
      </c>
      <c r="E2666" t="s">
        <v>7027</v>
      </c>
      <c r="F2666" t="s">
        <v>7039</v>
      </c>
      <c r="G2666" s="2">
        <v>217</v>
      </c>
      <c r="H2666" s="11">
        <v>0.28971962616822428</v>
      </c>
      <c r="I2666">
        <v>0</v>
      </c>
      <c r="J2666" t="str">
        <f>IF(OR(F2666="History &amp; War", F2666="Economy &amp; Educational &amp; Science", F2666="Psychology &amp; Spirituality &amp; Esotericism"), "Interesting", "Not interesing")</f>
        <v>Not interesing</v>
      </c>
    </row>
    <row r="2667" spans="1:10" x14ac:dyDescent="0.2">
      <c r="A2667" t="s">
        <v>5921</v>
      </c>
      <c r="B2667" t="s">
        <v>5922</v>
      </c>
      <c r="C2667" s="2">
        <v>268</v>
      </c>
      <c r="D2667" s="2">
        <v>193</v>
      </c>
      <c r="E2667" t="s">
        <v>7027</v>
      </c>
      <c r="F2667" t="s">
        <v>7039</v>
      </c>
      <c r="G2667" s="2">
        <v>75</v>
      </c>
      <c r="H2667" s="11">
        <v>0.27985074626865669</v>
      </c>
      <c r="I2667">
        <v>0</v>
      </c>
      <c r="J2667" t="str">
        <f>IF(OR(F2667="History &amp; War", F2667="Economy &amp; Educational &amp; Science", F2667="Psychology &amp; Spirituality &amp; Esotericism"), "Interesting", "Not interesing")</f>
        <v>Not interesing</v>
      </c>
    </row>
    <row r="2668" spans="1:10" x14ac:dyDescent="0.2">
      <c r="A2668" t="s">
        <v>5923</v>
      </c>
      <c r="B2668" t="s">
        <v>5924</v>
      </c>
      <c r="C2668" s="2">
        <v>768</v>
      </c>
      <c r="D2668" s="2">
        <v>607</v>
      </c>
      <c r="E2668" t="s">
        <v>7029</v>
      </c>
      <c r="F2668" t="s">
        <v>7045</v>
      </c>
      <c r="G2668" s="2">
        <v>161</v>
      </c>
      <c r="H2668" s="11">
        <v>0.20963541666666666</v>
      </c>
      <c r="I2668">
        <v>0</v>
      </c>
      <c r="J2668" t="str">
        <f>IF(OR(F2668="History &amp; War", F2668="Economy &amp; Educational &amp; Science", F2668="Psychology &amp; Spirituality &amp; Esotericism"), "Interesting", "Not interesing")</f>
        <v>Not interesing</v>
      </c>
    </row>
    <row r="2669" spans="1:10" x14ac:dyDescent="0.2">
      <c r="A2669" t="s">
        <v>5925</v>
      </c>
      <c r="B2669" t="s">
        <v>5926</v>
      </c>
      <c r="C2669" s="2">
        <v>1290</v>
      </c>
      <c r="D2669" s="2">
        <v>800</v>
      </c>
      <c r="E2669" t="s">
        <v>7029</v>
      </c>
      <c r="F2669" t="s">
        <v>7042</v>
      </c>
      <c r="G2669" s="2">
        <v>490</v>
      </c>
      <c r="H2669" s="11">
        <v>0.37984496124031009</v>
      </c>
      <c r="I2669">
        <v>0</v>
      </c>
      <c r="J2669" t="str">
        <f>IF(OR(F2669="History &amp; War", F2669="Economy &amp; Educational &amp; Science", F2669="Psychology &amp; Spirituality &amp; Esotericism"), "Interesting", "Not interesing")</f>
        <v>Not interesing</v>
      </c>
    </row>
    <row r="2670" spans="1:10" x14ac:dyDescent="0.2">
      <c r="A2670" t="s">
        <v>5927</v>
      </c>
      <c r="B2670" t="s">
        <v>5928</v>
      </c>
      <c r="C2670" s="2">
        <v>349</v>
      </c>
      <c r="D2670" s="2">
        <v>283</v>
      </c>
      <c r="E2670" t="s">
        <v>7027</v>
      </c>
      <c r="F2670" t="s">
        <v>7041</v>
      </c>
      <c r="G2670" s="2">
        <v>66</v>
      </c>
      <c r="H2670" s="11">
        <v>0.18911174785100288</v>
      </c>
      <c r="I2670">
        <v>0</v>
      </c>
      <c r="J2670" t="str">
        <f>IF(OR(F2670="History &amp; War", F2670="Economy &amp; Educational &amp; Science", F2670="Psychology &amp; Spirituality &amp; Esotericism"), "Interesting", "Not interesing")</f>
        <v>Interesting</v>
      </c>
    </row>
    <row r="2671" spans="1:10" x14ac:dyDescent="0.2">
      <c r="A2671" t="s">
        <v>5929</v>
      </c>
      <c r="B2671" t="s">
        <v>2735</v>
      </c>
      <c r="C2671" s="2">
        <v>357</v>
      </c>
      <c r="D2671" s="2">
        <v>264</v>
      </c>
      <c r="E2671" t="s">
        <v>7029</v>
      </c>
      <c r="F2671" t="s">
        <v>7036</v>
      </c>
      <c r="G2671" s="2">
        <v>93</v>
      </c>
      <c r="H2671" s="11">
        <v>0.26050420168067229</v>
      </c>
      <c r="I2671">
        <v>0</v>
      </c>
      <c r="J2671" t="str">
        <f>IF(OR(F2671="History &amp; War", F2671="Economy &amp; Educational &amp; Science", F2671="Psychology &amp; Spirituality &amp; Esotericism"), "Interesting", "Not interesing")</f>
        <v>Not interesing</v>
      </c>
    </row>
    <row r="2672" spans="1:10" x14ac:dyDescent="0.2">
      <c r="A2672" t="s">
        <v>5930</v>
      </c>
      <c r="B2672" t="s">
        <v>5931</v>
      </c>
      <c r="C2672" s="2">
        <v>259</v>
      </c>
      <c r="D2672" s="2">
        <v>168</v>
      </c>
      <c r="E2672" t="s">
        <v>7027</v>
      </c>
      <c r="F2672" t="s">
        <v>7037</v>
      </c>
      <c r="G2672" s="2">
        <v>91</v>
      </c>
      <c r="H2672" s="11">
        <v>0.35135135135135137</v>
      </c>
      <c r="I2672">
        <v>0</v>
      </c>
      <c r="J2672" t="str">
        <f>IF(OR(F2672="History &amp; War", F2672="Economy &amp; Educational &amp; Science", F2672="Psychology &amp; Spirituality &amp; Esotericism"), "Interesting", "Not interesing")</f>
        <v>Not interesing</v>
      </c>
    </row>
    <row r="2673" spans="1:10" x14ac:dyDescent="0.2">
      <c r="A2673" t="s">
        <v>5932</v>
      </c>
      <c r="B2673" t="s">
        <v>5933</v>
      </c>
      <c r="C2673" s="2">
        <v>349</v>
      </c>
      <c r="D2673" s="2">
        <v>230</v>
      </c>
      <c r="E2673" t="s">
        <v>7029</v>
      </c>
      <c r="F2673" t="s">
        <v>7041</v>
      </c>
      <c r="G2673" s="2">
        <v>119</v>
      </c>
      <c r="H2673" s="11">
        <v>0.34097421203438394</v>
      </c>
      <c r="I2673">
        <v>0</v>
      </c>
      <c r="J2673" t="str">
        <f>IF(OR(F2673="History &amp; War", F2673="Economy &amp; Educational &amp; Science", F2673="Psychology &amp; Spirituality &amp; Esotericism"), "Interesting", "Not interesing")</f>
        <v>Interesting</v>
      </c>
    </row>
    <row r="2674" spans="1:10" x14ac:dyDescent="0.2">
      <c r="A2674" t="s">
        <v>5934</v>
      </c>
      <c r="B2674" t="s">
        <v>5935</v>
      </c>
      <c r="C2674" s="2">
        <v>259</v>
      </c>
      <c r="D2674" s="2">
        <v>176</v>
      </c>
      <c r="E2674" t="s">
        <v>7027</v>
      </c>
      <c r="F2674" t="s">
        <v>7037</v>
      </c>
      <c r="G2674" s="2">
        <v>83</v>
      </c>
      <c r="H2674" s="11">
        <v>0.32046332046332049</v>
      </c>
      <c r="I2674">
        <v>0</v>
      </c>
      <c r="J2674" t="str">
        <f>IF(OR(F2674="History &amp; War", F2674="Economy &amp; Educational &amp; Science", F2674="Psychology &amp; Spirituality &amp; Esotericism"), "Interesting", "Not interesing")</f>
        <v>Not interesing</v>
      </c>
    </row>
    <row r="2675" spans="1:10" x14ac:dyDescent="0.2">
      <c r="A2675" t="s">
        <v>5936</v>
      </c>
      <c r="B2675" t="s">
        <v>5937</v>
      </c>
      <c r="C2675" s="2">
        <v>532</v>
      </c>
      <c r="D2675" s="2">
        <v>442</v>
      </c>
      <c r="E2675" t="s">
        <v>7027</v>
      </c>
      <c r="F2675" t="s">
        <v>7037</v>
      </c>
      <c r="G2675" s="2">
        <v>90</v>
      </c>
      <c r="H2675" s="11">
        <v>0.16917293233082706</v>
      </c>
      <c r="I2675">
        <v>0</v>
      </c>
      <c r="J2675" t="str">
        <f>IF(OR(F2675="History &amp; War", F2675="Economy &amp; Educational &amp; Science", F2675="Psychology &amp; Spirituality &amp; Esotericism"), "Interesting", "Not interesing")</f>
        <v>Not interesing</v>
      </c>
    </row>
    <row r="2676" spans="1:10" x14ac:dyDescent="0.2">
      <c r="A2676" t="s">
        <v>5938</v>
      </c>
      <c r="B2676" t="s">
        <v>5939</v>
      </c>
      <c r="C2676" s="2">
        <v>976</v>
      </c>
      <c r="D2676" s="2">
        <v>703</v>
      </c>
      <c r="E2676" t="s">
        <v>7029</v>
      </c>
      <c r="F2676" t="s">
        <v>7042</v>
      </c>
      <c r="G2676" s="2">
        <v>273</v>
      </c>
      <c r="H2676" s="11">
        <v>0.27971311475409838</v>
      </c>
      <c r="I2676">
        <v>0</v>
      </c>
      <c r="J2676" t="str">
        <f>IF(OR(F2676="History &amp; War", F2676="Economy &amp; Educational &amp; Science", F2676="Psychology &amp; Spirituality &amp; Esotericism"), "Interesting", "Not interesing")</f>
        <v>Not interesing</v>
      </c>
    </row>
    <row r="2677" spans="1:10" x14ac:dyDescent="0.2">
      <c r="A2677" t="s">
        <v>5940</v>
      </c>
      <c r="B2677" t="s">
        <v>5941</v>
      </c>
      <c r="C2677" s="2">
        <v>627</v>
      </c>
      <c r="D2677" s="2">
        <v>589</v>
      </c>
      <c r="E2677" t="s">
        <v>7027</v>
      </c>
      <c r="F2677" t="s">
        <v>7041</v>
      </c>
      <c r="G2677" s="2">
        <v>38</v>
      </c>
      <c r="H2677" s="11">
        <v>6.0606060606060608E-2</v>
      </c>
      <c r="I2677">
        <v>0</v>
      </c>
      <c r="J2677" t="str">
        <f>IF(OR(F2677="History &amp; War", F2677="Economy &amp; Educational &amp; Science", F2677="Psychology &amp; Spirituality &amp; Esotericism"), "Interesting", "Not interesing")</f>
        <v>Interesting</v>
      </c>
    </row>
    <row r="2678" spans="1:10" x14ac:dyDescent="0.2">
      <c r="A2678" t="s">
        <v>5942</v>
      </c>
      <c r="B2678" t="s">
        <v>2216</v>
      </c>
      <c r="C2678" s="2">
        <v>1249</v>
      </c>
      <c r="D2678" s="2">
        <v>949</v>
      </c>
      <c r="E2678" t="s">
        <v>7029</v>
      </c>
      <c r="F2678" t="s">
        <v>7042</v>
      </c>
      <c r="G2678" s="2">
        <v>300</v>
      </c>
      <c r="H2678" s="11">
        <v>0.24019215372297839</v>
      </c>
      <c r="I2678">
        <v>0</v>
      </c>
      <c r="J2678" t="str">
        <f>IF(OR(F2678="History &amp; War", F2678="Economy &amp; Educational &amp; Science", F2678="Psychology &amp; Spirituality &amp; Esotericism"), "Interesting", "Not interesing")</f>
        <v>Not interesing</v>
      </c>
    </row>
    <row r="2679" spans="1:10" x14ac:dyDescent="0.2">
      <c r="A2679" t="s">
        <v>5943</v>
      </c>
      <c r="B2679" t="s">
        <v>3892</v>
      </c>
      <c r="C2679" s="2">
        <v>357</v>
      </c>
      <c r="D2679" s="2">
        <v>389</v>
      </c>
      <c r="E2679" t="s">
        <v>7029</v>
      </c>
      <c r="F2679" t="s">
        <v>7041</v>
      </c>
      <c r="G2679" s="2">
        <v>-32</v>
      </c>
      <c r="H2679" s="11">
        <v>-8.9635854341736695E-2</v>
      </c>
      <c r="I2679">
        <v>0</v>
      </c>
      <c r="J2679" t="str">
        <f>IF(OR(F2679="History &amp; War", F2679="Economy &amp; Educational &amp; Science", F2679="Psychology &amp; Spirituality &amp; Esotericism"), "Interesting", "Not interesing")</f>
        <v>Interesting</v>
      </c>
    </row>
    <row r="2680" spans="1:10" x14ac:dyDescent="0.2">
      <c r="A2680" t="s">
        <v>5944</v>
      </c>
      <c r="B2680" t="s">
        <v>5945</v>
      </c>
      <c r="C2680" s="2">
        <v>491</v>
      </c>
      <c r="D2680" s="2">
        <v>398</v>
      </c>
      <c r="E2680" t="s">
        <v>7027</v>
      </c>
      <c r="F2680" t="s">
        <v>7043</v>
      </c>
      <c r="G2680" s="2">
        <v>93</v>
      </c>
      <c r="H2680" s="11">
        <v>0.18940936863543789</v>
      </c>
      <c r="I2680">
        <v>0</v>
      </c>
      <c r="J2680" t="str">
        <f>IF(OR(F2680="History &amp; War", F2680="Economy &amp; Educational &amp; Science", F2680="Psychology &amp; Spirituality &amp; Esotericism"), "Interesting", "Not interesing")</f>
        <v>Interesting</v>
      </c>
    </row>
    <row r="2681" spans="1:10" x14ac:dyDescent="0.2">
      <c r="A2681" t="s">
        <v>5947</v>
      </c>
      <c r="B2681" t="s">
        <v>5948</v>
      </c>
      <c r="C2681" s="2">
        <v>363</v>
      </c>
      <c r="D2681" s="2">
        <v>261</v>
      </c>
      <c r="E2681" t="s">
        <v>7027</v>
      </c>
      <c r="F2681" t="s">
        <v>7044</v>
      </c>
      <c r="G2681" s="2">
        <v>102</v>
      </c>
      <c r="H2681" s="11">
        <v>0.28099173553719009</v>
      </c>
      <c r="I2681">
        <v>0</v>
      </c>
      <c r="J2681" t="str">
        <f>IF(OR(F2681="History &amp; War", F2681="Economy &amp; Educational &amp; Science", F2681="Psychology &amp; Spirituality &amp; Esotericism"), "Interesting", "Not interesing")</f>
        <v>Interesting</v>
      </c>
    </row>
    <row r="2682" spans="1:10" x14ac:dyDescent="0.2">
      <c r="A2682" t="s">
        <v>5951</v>
      </c>
      <c r="B2682" t="s">
        <v>4034</v>
      </c>
      <c r="C2682" s="2">
        <v>459</v>
      </c>
      <c r="D2682" s="2">
        <v>358</v>
      </c>
      <c r="E2682" t="s">
        <v>7027</v>
      </c>
      <c r="F2682" t="s">
        <v>7039</v>
      </c>
      <c r="G2682" s="2">
        <v>101</v>
      </c>
      <c r="H2682" s="11">
        <v>0.22004357298474944</v>
      </c>
      <c r="I2682">
        <v>0</v>
      </c>
      <c r="J2682" t="str">
        <f>IF(OR(F2682="History &amp; War", F2682="Economy &amp; Educational &amp; Science", F2682="Psychology &amp; Spirituality &amp; Esotericism"), "Interesting", "Not interesing")</f>
        <v>Not interesing</v>
      </c>
    </row>
    <row r="2683" spans="1:10" x14ac:dyDescent="0.2">
      <c r="A2683" t="s">
        <v>5952</v>
      </c>
      <c r="B2683" t="s">
        <v>3021</v>
      </c>
      <c r="C2683" s="2">
        <v>268</v>
      </c>
      <c r="D2683" s="2">
        <v>198</v>
      </c>
      <c r="E2683" t="s">
        <v>7029</v>
      </c>
      <c r="F2683" t="s">
        <v>7044</v>
      </c>
      <c r="G2683" s="2">
        <v>70</v>
      </c>
      <c r="H2683" s="11">
        <v>0.26119402985074625</v>
      </c>
      <c r="I2683">
        <v>0</v>
      </c>
      <c r="J2683" t="str">
        <f>IF(OR(F2683="History &amp; War", F2683="Economy &amp; Educational &amp; Science", F2683="Psychology &amp; Spirituality &amp; Esotericism"), "Interesting", "Not interesing")</f>
        <v>Interesting</v>
      </c>
    </row>
    <row r="2684" spans="1:10" x14ac:dyDescent="0.2">
      <c r="A2684" t="s">
        <v>5953</v>
      </c>
      <c r="B2684" t="s">
        <v>2737</v>
      </c>
      <c r="C2684" s="2">
        <v>549</v>
      </c>
      <c r="D2684" s="2">
        <v>406</v>
      </c>
      <c r="E2684" t="s">
        <v>7027</v>
      </c>
      <c r="F2684" t="s">
        <v>7039</v>
      </c>
      <c r="G2684" s="2">
        <v>143</v>
      </c>
      <c r="H2684" s="11">
        <v>0.26047358834244078</v>
      </c>
      <c r="I2684">
        <v>0</v>
      </c>
      <c r="J2684" t="str">
        <f>IF(OR(F2684="History &amp; War", F2684="Economy &amp; Educational &amp; Science", F2684="Psychology &amp; Spirituality &amp; Esotericism"), "Interesting", "Not interesing")</f>
        <v>Not interesing</v>
      </c>
    </row>
    <row r="2685" spans="1:10" x14ac:dyDescent="0.2">
      <c r="A2685" t="s">
        <v>5954</v>
      </c>
      <c r="B2685" t="s">
        <v>5955</v>
      </c>
      <c r="C2685" s="2">
        <v>231</v>
      </c>
      <c r="D2685" s="2">
        <v>136</v>
      </c>
      <c r="E2685" t="s">
        <v>7027</v>
      </c>
      <c r="F2685" t="s">
        <v>7041</v>
      </c>
      <c r="G2685" s="2">
        <v>95</v>
      </c>
      <c r="H2685" s="11">
        <v>0.41125541125541126</v>
      </c>
      <c r="I2685">
        <v>0</v>
      </c>
      <c r="J2685" t="str">
        <f>IF(OR(F2685="History &amp; War", F2685="Economy &amp; Educational &amp; Science", F2685="Psychology &amp; Spirituality &amp; Esotericism"), "Interesting", "Not interesing")</f>
        <v>Interesting</v>
      </c>
    </row>
    <row r="2686" spans="1:10" x14ac:dyDescent="0.2">
      <c r="A2686" t="s">
        <v>5956</v>
      </c>
      <c r="B2686" t="s">
        <v>5957</v>
      </c>
      <c r="C2686" s="2">
        <v>399</v>
      </c>
      <c r="D2686" s="2">
        <v>347</v>
      </c>
      <c r="E2686" t="s">
        <v>7027</v>
      </c>
      <c r="F2686" t="s">
        <v>7044</v>
      </c>
      <c r="G2686" s="2">
        <v>52</v>
      </c>
      <c r="H2686" s="11">
        <v>0.13032581453634084</v>
      </c>
      <c r="I2686">
        <v>0</v>
      </c>
      <c r="J2686" t="str">
        <f>IF(OR(F2686="History &amp; War", F2686="Economy &amp; Educational &amp; Science", F2686="Psychology &amp; Spirituality &amp; Esotericism"), "Interesting", "Not interesing")</f>
        <v>Interesting</v>
      </c>
    </row>
    <row r="2687" spans="1:10" x14ac:dyDescent="0.2">
      <c r="A2687" t="s">
        <v>5958</v>
      </c>
      <c r="B2687" t="s">
        <v>5959</v>
      </c>
      <c r="C2687" s="2">
        <v>1155</v>
      </c>
      <c r="D2687" s="2">
        <v>947</v>
      </c>
      <c r="E2687" t="s">
        <v>7029</v>
      </c>
      <c r="F2687" t="s">
        <v>7042</v>
      </c>
      <c r="G2687" s="2">
        <v>208</v>
      </c>
      <c r="H2687" s="11">
        <v>0.1800865800865801</v>
      </c>
      <c r="I2687">
        <v>0</v>
      </c>
      <c r="J2687" t="str">
        <f>IF(OR(F2687="History &amp; War", F2687="Economy &amp; Educational &amp; Science", F2687="Psychology &amp; Spirituality &amp; Esotericism"), "Interesting", "Not interesing")</f>
        <v>Not interesing</v>
      </c>
    </row>
    <row r="2688" spans="1:10" x14ac:dyDescent="0.2">
      <c r="A2688" t="s">
        <v>5960</v>
      </c>
      <c r="B2688" t="s">
        <v>5961</v>
      </c>
      <c r="C2688" s="2">
        <v>825</v>
      </c>
      <c r="D2688" s="2">
        <v>644</v>
      </c>
      <c r="E2688" t="s">
        <v>7029</v>
      </c>
      <c r="F2688" t="s">
        <v>7037</v>
      </c>
      <c r="G2688" s="2">
        <v>181</v>
      </c>
      <c r="H2688" s="11">
        <v>0.21939393939393939</v>
      </c>
      <c r="I2688">
        <v>0</v>
      </c>
      <c r="J2688" t="str">
        <f>IF(OR(F2688="History &amp; War", F2688="Economy &amp; Educational &amp; Science", F2688="Psychology &amp; Spirituality &amp; Esotericism"), "Interesting", "Not interesing")</f>
        <v>Not interesing</v>
      </c>
    </row>
    <row r="2689" spans="1:10" x14ac:dyDescent="0.2">
      <c r="A2689" t="s">
        <v>5962</v>
      </c>
      <c r="B2689" t="s">
        <v>5963</v>
      </c>
      <c r="C2689" s="2">
        <v>990</v>
      </c>
      <c r="D2689" s="2">
        <v>812</v>
      </c>
      <c r="E2689" t="s">
        <v>7029</v>
      </c>
      <c r="F2689" t="s">
        <v>7042</v>
      </c>
      <c r="G2689" s="2">
        <v>178</v>
      </c>
      <c r="H2689" s="11">
        <v>0.17979797979797979</v>
      </c>
      <c r="I2689">
        <v>0</v>
      </c>
      <c r="J2689" t="str">
        <f>IF(OR(F2689="History &amp; War", F2689="Economy &amp; Educational &amp; Science", F2689="Psychology &amp; Spirituality &amp; Esotericism"), "Interesting", "Not interesing")</f>
        <v>Not interesing</v>
      </c>
    </row>
    <row r="2690" spans="1:10" x14ac:dyDescent="0.2">
      <c r="A2690" t="s">
        <v>5964</v>
      </c>
      <c r="B2690" t="s">
        <v>5965</v>
      </c>
      <c r="C2690" s="2">
        <v>349</v>
      </c>
      <c r="D2690" s="2">
        <v>311</v>
      </c>
      <c r="E2690" t="s">
        <v>7027</v>
      </c>
      <c r="F2690" t="s">
        <v>7043</v>
      </c>
      <c r="G2690" s="2">
        <v>38</v>
      </c>
      <c r="H2690" s="11">
        <v>0.10888252148997135</v>
      </c>
      <c r="I2690">
        <v>0</v>
      </c>
      <c r="J2690" t="str">
        <f>IF(OR(F2690="History &amp; War", F2690="Economy &amp; Educational &amp; Science", F2690="Psychology &amp; Spirituality &amp; Esotericism"), "Interesting", "Not interesing")</f>
        <v>Interesting</v>
      </c>
    </row>
    <row r="2691" spans="1:10" x14ac:dyDescent="0.2">
      <c r="A2691" t="s">
        <v>5966</v>
      </c>
      <c r="B2691" t="s">
        <v>5967</v>
      </c>
      <c r="C2691" s="2">
        <v>650</v>
      </c>
      <c r="D2691" s="2">
        <v>520</v>
      </c>
      <c r="E2691" t="s">
        <v>7029</v>
      </c>
      <c r="F2691" t="s">
        <v>7036</v>
      </c>
      <c r="G2691" s="2">
        <v>130</v>
      </c>
      <c r="H2691" s="11">
        <v>0.2</v>
      </c>
      <c r="I2691">
        <v>0</v>
      </c>
      <c r="J2691" t="str">
        <f>IF(OR(F2691="History &amp; War", F2691="Economy &amp; Educational &amp; Science", F2691="Psychology &amp; Spirituality &amp; Esotericism"), "Interesting", "Not interesing")</f>
        <v>Not interesing</v>
      </c>
    </row>
    <row r="2692" spans="1:10" x14ac:dyDescent="0.2">
      <c r="A2692" t="s">
        <v>5968</v>
      </c>
      <c r="B2692" t="s">
        <v>5969</v>
      </c>
      <c r="C2692" s="2">
        <v>990</v>
      </c>
      <c r="D2692" s="2">
        <v>663</v>
      </c>
      <c r="E2692" t="s">
        <v>7027</v>
      </c>
      <c r="F2692" t="s">
        <v>7042</v>
      </c>
      <c r="G2692" s="2">
        <v>327</v>
      </c>
      <c r="H2692" s="11">
        <v>0.33030303030303032</v>
      </c>
      <c r="I2692">
        <v>0</v>
      </c>
      <c r="J2692" t="str">
        <f>IF(OR(F2692="History &amp; War", F2692="Economy &amp; Educational &amp; Science", F2692="Psychology &amp; Spirituality &amp; Esotericism"), "Interesting", "Not interesing")</f>
        <v>Not interesing</v>
      </c>
    </row>
    <row r="2693" spans="1:10" x14ac:dyDescent="0.2">
      <c r="A2693" t="s">
        <v>5970</v>
      </c>
      <c r="B2693" t="s">
        <v>5971</v>
      </c>
      <c r="C2693" s="2">
        <v>499</v>
      </c>
      <c r="D2693" s="2">
        <v>509</v>
      </c>
      <c r="E2693" t="s">
        <v>7027</v>
      </c>
      <c r="F2693" t="s">
        <v>7041</v>
      </c>
      <c r="G2693" s="2">
        <v>-10</v>
      </c>
      <c r="H2693" s="11">
        <v>-2.004008016032064E-2</v>
      </c>
      <c r="I2693">
        <v>0</v>
      </c>
      <c r="J2693" t="str">
        <f>IF(OR(F2693="History &amp; War", F2693="Economy &amp; Educational &amp; Science", F2693="Psychology &amp; Spirituality &amp; Esotericism"), "Interesting", "Not interesing")</f>
        <v>Interesting</v>
      </c>
    </row>
    <row r="2694" spans="1:10" x14ac:dyDescent="0.2">
      <c r="A2694" t="s">
        <v>5972</v>
      </c>
      <c r="B2694" t="s">
        <v>5973</v>
      </c>
      <c r="C2694" s="2">
        <v>259</v>
      </c>
      <c r="D2694" s="2">
        <v>205</v>
      </c>
      <c r="E2694" t="s">
        <v>7027</v>
      </c>
      <c r="F2694" t="s">
        <v>7039</v>
      </c>
      <c r="G2694" s="2">
        <v>54</v>
      </c>
      <c r="H2694" s="11">
        <v>0.20849420849420849</v>
      </c>
      <c r="I2694">
        <v>0</v>
      </c>
      <c r="J2694" t="str">
        <f>IF(OR(F2694="History &amp; War", F2694="Economy &amp; Educational &amp; Science", F2694="Psychology &amp; Spirituality &amp; Esotericism"), "Interesting", "Not interesing")</f>
        <v>Not interesing</v>
      </c>
    </row>
    <row r="2695" spans="1:10" x14ac:dyDescent="0.2">
      <c r="A2695" t="s">
        <v>5974</v>
      </c>
      <c r="B2695" t="s">
        <v>2737</v>
      </c>
      <c r="C2695" s="2">
        <v>491</v>
      </c>
      <c r="D2695" s="2">
        <v>363</v>
      </c>
      <c r="E2695" t="s">
        <v>7027</v>
      </c>
      <c r="F2695" t="s">
        <v>7039</v>
      </c>
      <c r="G2695" s="2">
        <v>128</v>
      </c>
      <c r="H2695" s="11">
        <v>0.26069246435845211</v>
      </c>
      <c r="I2695">
        <v>0</v>
      </c>
      <c r="J2695" t="str">
        <f>IF(OR(F2695="History &amp; War", F2695="Economy &amp; Educational &amp; Science", F2695="Psychology &amp; Spirituality &amp; Esotericism"), "Interesting", "Not interesing")</f>
        <v>Not interesing</v>
      </c>
    </row>
    <row r="2696" spans="1:10" x14ac:dyDescent="0.2">
      <c r="A2696" t="s">
        <v>5975</v>
      </c>
      <c r="B2696" t="s">
        <v>5007</v>
      </c>
      <c r="C2696" s="2">
        <v>312</v>
      </c>
      <c r="D2696" s="2">
        <v>225</v>
      </c>
      <c r="E2696" t="s">
        <v>7027</v>
      </c>
      <c r="F2696" t="s">
        <v>7036</v>
      </c>
      <c r="G2696" s="2">
        <v>87</v>
      </c>
      <c r="H2696" s="11">
        <v>0.27884615384615385</v>
      </c>
      <c r="I2696">
        <v>0</v>
      </c>
      <c r="J2696" t="str">
        <f>IF(OR(F2696="History &amp; War", F2696="Economy &amp; Educational &amp; Science", F2696="Psychology &amp; Spirituality &amp; Esotericism"), "Interesting", "Not interesing")</f>
        <v>Not interesing</v>
      </c>
    </row>
    <row r="2697" spans="1:10" x14ac:dyDescent="0.2">
      <c r="A2697" t="s">
        <v>5976</v>
      </c>
      <c r="B2697" t="s">
        <v>5977</v>
      </c>
      <c r="C2697" s="2">
        <v>640</v>
      </c>
      <c r="D2697" s="2">
        <v>518</v>
      </c>
      <c r="E2697" t="s">
        <v>7029</v>
      </c>
      <c r="F2697" t="s">
        <v>7041</v>
      </c>
      <c r="G2697" s="2">
        <v>122</v>
      </c>
      <c r="H2697" s="11">
        <v>0.19062499999999999</v>
      </c>
      <c r="I2697">
        <v>0</v>
      </c>
      <c r="J2697" t="str">
        <f>IF(OR(F2697="History &amp; War", F2697="Economy &amp; Educational &amp; Science", F2697="Psychology &amp; Spirituality &amp; Esotericism"), "Interesting", "Not interesing")</f>
        <v>Interesting</v>
      </c>
    </row>
    <row r="2698" spans="1:10" x14ac:dyDescent="0.2">
      <c r="A2698" t="s">
        <v>5978</v>
      </c>
      <c r="B2698" t="s">
        <v>5979</v>
      </c>
      <c r="C2698" s="2">
        <v>403</v>
      </c>
      <c r="D2698" s="2">
        <v>270</v>
      </c>
      <c r="E2698" t="s">
        <v>7029</v>
      </c>
      <c r="F2698" t="s">
        <v>7041</v>
      </c>
      <c r="G2698" s="2">
        <v>133</v>
      </c>
      <c r="H2698" s="11">
        <v>0.33002481389578164</v>
      </c>
      <c r="I2698">
        <v>0</v>
      </c>
      <c r="J2698" t="str">
        <f>IF(OR(F2698="History &amp; War", F2698="Economy &amp; Educational &amp; Science", F2698="Psychology &amp; Spirituality &amp; Esotericism"), "Interesting", "Not interesing")</f>
        <v>Interesting</v>
      </c>
    </row>
    <row r="2699" spans="1:10" x14ac:dyDescent="0.2">
      <c r="A2699" t="s">
        <v>5980</v>
      </c>
      <c r="B2699" t="s">
        <v>5981</v>
      </c>
      <c r="C2699" s="2">
        <v>295</v>
      </c>
      <c r="D2699" s="2">
        <v>233</v>
      </c>
      <c r="E2699" t="s">
        <v>7027</v>
      </c>
      <c r="F2699" t="s">
        <v>7041</v>
      </c>
      <c r="G2699" s="2">
        <v>62</v>
      </c>
      <c r="H2699" s="11">
        <v>0.21016949152542372</v>
      </c>
      <c r="I2699">
        <v>0</v>
      </c>
      <c r="J2699" t="str">
        <f>IF(OR(F2699="History &amp; War", F2699="Economy &amp; Educational &amp; Science", F2699="Psychology &amp; Spirituality &amp; Esotericism"), "Interesting", "Not interesing")</f>
        <v>Interesting</v>
      </c>
    </row>
    <row r="2700" spans="1:10" x14ac:dyDescent="0.2">
      <c r="A2700" t="s">
        <v>5982</v>
      </c>
      <c r="B2700" t="s">
        <v>5983</v>
      </c>
      <c r="C2700" s="2">
        <v>402</v>
      </c>
      <c r="D2700" s="2">
        <v>285</v>
      </c>
      <c r="E2700" t="s">
        <v>7027</v>
      </c>
      <c r="F2700" t="s">
        <v>7036</v>
      </c>
      <c r="G2700" s="2">
        <v>117</v>
      </c>
      <c r="H2700" s="11">
        <v>0.29104477611940299</v>
      </c>
      <c r="I2700">
        <v>0</v>
      </c>
      <c r="J2700" t="str">
        <f>IF(OR(F2700="History &amp; War", F2700="Economy &amp; Educational &amp; Science", F2700="Psychology &amp; Spirituality &amp; Esotericism"), "Interesting", "Not interesing")</f>
        <v>Not interesing</v>
      </c>
    </row>
    <row r="2701" spans="1:10" x14ac:dyDescent="0.2">
      <c r="A2701" t="s">
        <v>5986</v>
      </c>
      <c r="B2701" t="s">
        <v>5987</v>
      </c>
      <c r="C2701" s="2">
        <v>1199</v>
      </c>
      <c r="D2701" s="2">
        <v>959</v>
      </c>
      <c r="E2701" t="s">
        <v>7029</v>
      </c>
      <c r="F2701" t="s">
        <v>7042</v>
      </c>
      <c r="G2701" s="2">
        <v>240</v>
      </c>
      <c r="H2701" s="11">
        <v>0.20016680567139283</v>
      </c>
      <c r="I2701">
        <v>0</v>
      </c>
      <c r="J2701" t="str">
        <f>IF(OR(F2701="History &amp; War", F2701="Economy &amp; Educational &amp; Science", F2701="Psychology &amp; Spirituality &amp; Esotericism"), "Interesting", "Not interesing")</f>
        <v>Not interesing</v>
      </c>
    </row>
    <row r="2702" spans="1:10" x14ac:dyDescent="0.2">
      <c r="A2702" t="s">
        <v>5988</v>
      </c>
      <c r="B2702" t="s">
        <v>5989</v>
      </c>
      <c r="C2702" s="2">
        <v>357</v>
      </c>
      <c r="D2702" s="2">
        <v>293</v>
      </c>
      <c r="E2702" t="s">
        <v>7027</v>
      </c>
      <c r="F2702" t="s">
        <v>7044</v>
      </c>
      <c r="G2702" s="2">
        <v>64</v>
      </c>
      <c r="H2702" s="11">
        <v>0.17927170868347339</v>
      </c>
      <c r="I2702">
        <v>0</v>
      </c>
      <c r="J2702" t="str">
        <f>IF(OR(F2702="History &amp; War", F2702="Economy &amp; Educational &amp; Science", F2702="Psychology &amp; Spirituality &amp; Esotericism"), "Interesting", "Not interesing")</f>
        <v>Interesting</v>
      </c>
    </row>
    <row r="2703" spans="1:10" x14ac:dyDescent="0.2">
      <c r="A2703" t="s">
        <v>5990</v>
      </c>
      <c r="B2703" t="s">
        <v>5991</v>
      </c>
      <c r="C2703" s="2">
        <v>561</v>
      </c>
      <c r="D2703" s="2">
        <v>432</v>
      </c>
      <c r="E2703" t="s">
        <v>7029</v>
      </c>
      <c r="F2703" t="s">
        <v>7037</v>
      </c>
      <c r="G2703" s="2">
        <v>129</v>
      </c>
      <c r="H2703" s="11">
        <v>0.22994652406417113</v>
      </c>
      <c r="I2703">
        <v>0</v>
      </c>
      <c r="J2703" t="str">
        <f>IF(OR(F2703="History &amp; War", F2703="Economy &amp; Educational &amp; Science", F2703="Psychology &amp; Spirituality &amp; Esotericism"), "Interesting", "Not interesing")</f>
        <v>Not interesing</v>
      </c>
    </row>
    <row r="2704" spans="1:10" x14ac:dyDescent="0.2">
      <c r="A2704" t="s">
        <v>5992</v>
      </c>
      <c r="B2704" t="s">
        <v>5993</v>
      </c>
      <c r="C2704" s="2">
        <v>473</v>
      </c>
      <c r="D2704" s="2">
        <v>359</v>
      </c>
      <c r="E2704" t="s">
        <v>7027</v>
      </c>
      <c r="F2704" t="s">
        <v>7041</v>
      </c>
      <c r="G2704" s="2">
        <v>114</v>
      </c>
      <c r="H2704" s="11">
        <v>0.24101479915433405</v>
      </c>
      <c r="I2704">
        <v>0</v>
      </c>
      <c r="J2704" t="str">
        <f>IF(OR(F2704="History &amp; War", F2704="Economy &amp; Educational &amp; Science", F2704="Psychology &amp; Spirituality &amp; Esotericism"), "Interesting", "Not interesing")</f>
        <v>Interesting</v>
      </c>
    </row>
    <row r="2705" spans="1:10" x14ac:dyDescent="0.2">
      <c r="A2705" t="s">
        <v>5994</v>
      </c>
      <c r="B2705" t="s">
        <v>5995</v>
      </c>
      <c r="C2705" s="2">
        <v>295</v>
      </c>
      <c r="D2705" s="2">
        <v>242</v>
      </c>
      <c r="E2705" t="s">
        <v>7027</v>
      </c>
      <c r="F2705" t="s">
        <v>7037</v>
      </c>
      <c r="G2705" s="2">
        <v>53</v>
      </c>
      <c r="H2705" s="11">
        <v>0.17966101694915254</v>
      </c>
      <c r="I2705">
        <v>0</v>
      </c>
      <c r="J2705" t="str">
        <f>IF(OR(F2705="History &amp; War", F2705="Economy &amp; Educational &amp; Science", F2705="Psychology &amp; Spirituality &amp; Esotericism"), "Interesting", "Not interesing")</f>
        <v>Not interesing</v>
      </c>
    </row>
    <row r="2706" spans="1:10" x14ac:dyDescent="0.2">
      <c r="A2706" t="s">
        <v>5996</v>
      </c>
      <c r="B2706" t="s">
        <v>5997</v>
      </c>
      <c r="C2706" s="2">
        <v>447</v>
      </c>
      <c r="D2706" s="2">
        <v>331</v>
      </c>
      <c r="E2706" t="s">
        <v>7027</v>
      </c>
      <c r="F2706" t="s">
        <v>7037</v>
      </c>
      <c r="G2706" s="2">
        <v>116</v>
      </c>
      <c r="H2706" s="11">
        <v>0.25950782997762861</v>
      </c>
      <c r="I2706">
        <v>0</v>
      </c>
      <c r="J2706" t="str">
        <f>IF(OR(F2706="History &amp; War", F2706="Economy &amp; Educational &amp; Science", F2706="Psychology &amp; Spirituality &amp; Esotericism"), "Interesting", "Not interesing")</f>
        <v>Not interesing</v>
      </c>
    </row>
    <row r="2707" spans="1:10" x14ac:dyDescent="0.2">
      <c r="A2707" t="s">
        <v>5998</v>
      </c>
      <c r="B2707" t="s">
        <v>5999</v>
      </c>
      <c r="C2707" s="2">
        <v>599</v>
      </c>
      <c r="D2707" s="2">
        <v>473</v>
      </c>
      <c r="E2707" t="s">
        <v>7029</v>
      </c>
      <c r="F2707" t="s">
        <v>7037</v>
      </c>
      <c r="G2707" s="2">
        <v>126</v>
      </c>
      <c r="H2707" s="11">
        <v>0.21035058430717862</v>
      </c>
      <c r="I2707">
        <v>0</v>
      </c>
      <c r="J2707" t="str">
        <f>IF(OR(F2707="History &amp; War", F2707="Economy &amp; Educational &amp; Science", F2707="Psychology &amp; Spirituality &amp; Esotericism"), "Interesting", "Not interesing")</f>
        <v>Not interesing</v>
      </c>
    </row>
    <row r="2708" spans="1:10" x14ac:dyDescent="0.2">
      <c r="A2708" t="s">
        <v>6000</v>
      </c>
      <c r="B2708" t="s">
        <v>4830</v>
      </c>
      <c r="C2708" s="2">
        <v>749</v>
      </c>
      <c r="D2708" s="2">
        <v>712</v>
      </c>
      <c r="E2708" t="s">
        <v>7027</v>
      </c>
      <c r="F2708" t="s">
        <v>7039</v>
      </c>
      <c r="G2708" s="2">
        <v>37</v>
      </c>
      <c r="H2708" s="11">
        <v>4.9399198931909215E-2</v>
      </c>
      <c r="I2708">
        <v>0</v>
      </c>
      <c r="J2708" t="str">
        <f>IF(OR(F2708="History &amp; War", F2708="Economy &amp; Educational &amp; Science", F2708="Psychology &amp; Spirituality &amp; Esotericism"), "Interesting", "Not interesing")</f>
        <v>Not interesing</v>
      </c>
    </row>
    <row r="2709" spans="1:10" x14ac:dyDescent="0.2">
      <c r="A2709" t="s">
        <v>6001</v>
      </c>
      <c r="B2709" t="s">
        <v>2737</v>
      </c>
      <c r="C2709" s="2">
        <v>549</v>
      </c>
      <c r="D2709" s="2">
        <v>362</v>
      </c>
      <c r="E2709" t="s">
        <v>7027</v>
      </c>
      <c r="F2709" t="s">
        <v>7039</v>
      </c>
      <c r="G2709" s="2">
        <v>187</v>
      </c>
      <c r="H2709" s="11">
        <v>0.34061930783242261</v>
      </c>
      <c r="I2709">
        <v>0</v>
      </c>
      <c r="J2709" t="str">
        <f>IF(OR(F2709="History &amp; War", F2709="Economy &amp; Educational &amp; Science", F2709="Psychology &amp; Spirituality &amp; Esotericism"), "Interesting", "Not interesing")</f>
        <v>Not interesing</v>
      </c>
    </row>
    <row r="2710" spans="1:10" x14ac:dyDescent="0.2">
      <c r="A2710" t="s">
        <v>6002</v>
      </c>
      <c r="B2710" t="s">
        <v>6003</v>
      </c>
      <c r="C2710" s="2">
        <v>529</v>
      </c>
      <c r="D2710" s="2">
        <v>444</v>
      </c>
      <c r="E2710" t="s">
        <v>7027</v>
      </c>
      <c r="F2710" t="s">
        <v>7041</v>
      </c>
      <c r="G2710" s="2">
        <v>85</v>
      </c>
      <c r="H2710" s="11">
        <v>0.16068052930056712</v>
      </c>
      <c r="I2710">
        <v>0</v>
      </c>
      <c r="J2710" t="str">
        <f>IF(OR(F2710="History &amp; War", F2710="Economy &amp; Educational &amp; Science", F2710="Psychology &amp; Spirituality &amp; Esotericism"), "Interesting", "Not interesing")</f>
        <v>Interesting</v>
      </c>
    </row>
    <row r="2711" spans="1:10" x14ac:dyDescent="0.2">
      <c r="A2711" t="s">
        <v>6004</v>
      </c>
      <c r="B2711" t="s">
        <v>6005</v>
      </c>
      <c r="C2711" s="2">
        <v>650</v>
      </c>
      <c r="D2711" s="2">
        <v>488</v>
      </c>
      <c r="E2711" t="s">
        <v>7029</v>
      </c>
      <c r="F2711" t="s">
        <v>7036</v>
      </c>
      <c r="G2711" s="2">
        <v>162</v>
      </c>
      <c r="H2711" s="11">
        <v>0.24923076923076923</v>
      </c>
      <c r="I2711">
        <v>0</v>
      </c>
      <c r="J2711" t="str">
        <f>IF(OR(F2711="History &amp; War", F2711="Economy &amp; Educational &amp; Science", F2711="Psychology &amp; Spirituality &amp; Esotericism"), "Interesting", "Not interesing")</f>
        <v>Not interesing</v>
      </c>
    </row>
    <row r="2712" spans="1:10" x14ac:dyDescent="0.2">
      <c r="A2712" t="s">
        <v>6011</v>
      </c>
      <c r="B2712" t="s">
        <v>6012</v>
      </c>
      <c r="C2712" s="2">
        <v>267</v>
      </c>
      <c r="D2712" s="2">
        <v>192</v>
      </c>
      <c r="E2712" t="s">
        <v>7027</v>
      </c>
      <c r="F2712" t="s">
        <v>7043</v>
      </c>
      <c r="G2712" s="2">
        <v>75</v>
      </c>
      <c r="H2712" s="11">
        <v>0.2808988764044944</v>
      </c>
      <c r="I2712">
        <v>0</v>
      </c>
      <c r="J2712" t="str">
        <f>IF(OR(F2712="History &amp; War", F2712="Economy &amp; Educational &amp; Science", F2712="Psychology &amp; Spirituality &amp; Esotericism"), "Interesting", "Not interesing")</f>
        <v>Interesting</v>
      </c>
    </row>
    <row r="2713" spans="1:10" x14ac:dyDescent="0.2">
      <c r="A2713" t="s">
        <v>6013</v>
      </c>
      <c r="B2713" t="s">
        <v>2737</v>
      </c>
      <c r="C2713" s="2">
        <v>549</v>
      </c>
      <c r="D2713" s="2">
        <v>401</v>
      </c>
      <c r="E2713" t="s">
        <v>7027</v>
      </c>
      <c r="F2713" t="s">
        <v>7039</v>
      </c>
      <c r="G2713" s="2">
        <v>148</v>
      </c>
      <c r="H2713" s="11">
        <v>0.26958105646630237</v>
      </c>
      <c r="I2713">
        <v>0</v>
      </c>
      <c r="J2713" t="str">
        <f>IF(OR(F2713="History &amp; War", F2713="Economy &amp; Educational &amp; Science", F2713="Psychology &amp; Spirituality &amp; Esotericism"), "Interesting", "Not interesing")</f>
        <v>Not interesing</v>
      </c>
    </row>
    <row r="2714" spans="1:10" x14ac:dyDescent="0.2">
      <c r="A2714" t="s">
        <v>6016</v>
      </c>
      <c r="B2714" t="s">
        <v>6017</v>
      </c>
      <c r="C2714" s="2">
        <v>449</v>
      </c>
      <c r="D2714" s="2">
        <v>314</v>
      </c>
      <c r="E2714" t="s">
        <v>7029</v>
      </c>
      <c r="F2714" t="s">
        <v>7045</v>
      </c>
      <c r="G2714" s="2">
        <v>135</v>
      </c>
      <c r="H2714" s="11">
        <v>0.30066815144766146</v>
      </c>
      <c r="I2714">
        <v>0</v>
      </c>
      <c r="J2714" t="str">
        <f>IF(OR(F2714="History &amp; War", F2714="Economy &amp; Educational &amp; Science", F2714="Psychology &amp; Spirituality &amp; Esotericism"), "Interesting", "Not interesing")</f>
        <v>Not interesing</v>
      </c>
    </row>
    <row r="2715" spans="1:10" x14ac:dyDescent="0.2">
      <c r="A2715" t="s">
        <v>6018</v>
      </c>
      <c r="B2715" t="s">
        <v>6019</v>
      </c>
      <c r="C2715" s="2">
        <v>449</v>
      </c>
      <c r="D2715" s="2">
        <v>283</v>
      </c>
      <c r="E2715" t="s">
        <v>7027</v>
      </c>
      <c r="F2715" t="s">
        <v>7043</v>
      </c>
      <c r="G2715" s="2">
        <v>166</v>
      </c>
      <c r="H2715" s="11">
        <v>0.36971046770601335</v>
      </c>
      <c r="I2715">
        <v>0</v>
      </c>
      <c r="J2715" t="str">
        <f>IF(OR(F2715="History &amp; War", F2715="Economy &amp; Educational &amp; Science", F2715="Psychology &amp; Spirituality &amp; Esotericism"), "Interesting", "Not interesing")</f>
        <v>Interesting</v>
      </c>
    </row>
    <row r="2716" spans="1:10" x14ac:dyDescent="0.2">
      <c r="A2716" t="s">
        <v>6022</v>
      </c>
      <c r="B2716" t="s">
        <v>2216</v>
      </c>
      <c r="C2716" s="2">
        <v>670</v>
      </c>
      <c r="D2716" s="2">
        <v>616</v>
      </c>
      <c r="E2716" t="s">
        <v>7029</v>
      </c>
      <c r="F2716" t="s">
        <v>7044</v>
      </c>
      <c r="G2716" s="2">
        <v>54</v>
      </c>
      <c r="H2716" s="11">
        <v>8.0597014925373134E-2</v>
      </c>
      <c r="I2716">
        <v>0</v>
      </c>
      <c r="J2716" t="str">
        <f>IF(OR(F2716="History &amp; War", F2716="Economy &amp; Educational &amp; Science", F2716="Psychology &amp; Spirituality &amp; Esotericism"), "Interesting", "Not interesing")</f>
        <v>Interesting</v>
      </c>
    </row>
    <row r="2717" spans="1:10" x14ac:dyDescent="0.2">
      <c r="A2717" t="s">
        <v>6023</v>
      </c>
      <c r="B2717" t="s">
        <v>6024</v>
      </c>
      <c r="C2717" s="2">
        <v>1033</v>
      </c>
      <c r="D2717" s="2">
        <v>899</v>
      </c>
      <c r="E2717" t="s">
        <v>7029</v>
      </c>
      <c r="F2717" t="s">
        <v>7041</v>
      </c>
      <c r="G2717" s="2">
        <v>134</v>
      </c>
      <c r="H2717" s="11">
        <v>0.12971926427879962</v>
      </c>
      <c r="I2717">
        <v>0</v>
      </c>
      <c r="J2717" t="str">
        <f>IF(OR(F2717="History &amp; War", F2717="Economy &amp; Educational &amp; Science", F2717="Psychology &amp; Spirituality &amp; Esotericism"), "Interesting", "Not interesing")</f>
        <v>Interesting</v>
      </c>
    </row>
    <row r="2718" spans="1:10" x14ac:dyDescent="0.2">
      <c r="A2718" t="s">
        <v>6025</v>
      </c>
      <c r="B2718" t="s">
        <v>6026</v>
      </c>
      <c r="C2718" s="2">
        <v>402</v>
      </c>
      <c r="D2718" s="2">
        <v>322</v>
      </c>
      <c r="E2718" t="s">
        <v>7029</v>
      </c>
      <c r="F2718" t="s">
        <v>7042</v>
      </c>
      <c r="G2718" s="2">
        <v>80</v>
      </c>
      <c r="H2718" s="11">
        <v>0.19900497512437812</v>
      </c>
      <c r="I2718">
        <v>0</v>
      </c>
      <c r="J2718" t="str">
        <f>IF(OR(F2718="History &amp; War", F2718="Economy &amp; Educational &amp; Science", F2718="Psychology &amp; Spirituality &amp; Esotericism"), "Interesting", "Not interesing")</f>
        <v>Not interesing</v>
      </c>
    </row>
    <row r="2719" spans="1:10" x14ac:dyDescent="0.2">
      <c r="A2719" t="s">
        <v>6027</v>
      </c>
      <c r="B2719" t="s">
        <v>5967</v>
      </c>
      <c r="C2719" s="2">
        <v>259</v>
      </c>
      <c r="D2719" s="2">
        <v>145</v>
      </c>
      <c r="E2719" t="s">
        <v>7027</v>
      </c>
      <c r="F2719" t="s">
        <v>7036</v>
      </c>
      <c r="G2719" s="2">
        <v>114</v>
      </c>
      <c r="H2719" s="11">
        <v>0.44015444015444016</v>
      </c>
      <c r="I2719">
        <v>0</v>
      </c>
      <c r="J2719" t="str">
        <f>IF(OR(F2719="History &amp; War", F2719="Economy &amp; Educational &amp; Science", F2719="Psychology &amp; Spirituality &amp; Esotericism"), "Interesting", "Not interesing")</f>
        <v>Not interesing</v>
      </c>
    </row>
    <row r="2720" spans="1:10" x14ac:dyDescent="0.2">
      <c r="A2720" t="s">
        <v>6028</v>
      </c>
      <c r="B2720" t="s">
        <v>2737</v>
      </c>
      <c r="C2720" s="2">
        <v>549</v>
      </c>
      <c r="D2720" s="2">
        <v>412</v>
      </c>
      <c r="E2720" t="s">
        <v>7027</v>
      </c>
      <c r="F2720" t="s">
        <v>7039</v>
      </c>
      <c r="G2720" s="2">
        <v>137</v>
      </c>
      <c r="H2720" s="11">
        <v>0.24954462659380691</v>
      </c>
      <c r="I2720">
        <v>0</v>
      </c>
      <c r="J2720" t="str">
        <f>IF(OR(F2720="History &amp; War", F2720="Economy &amp; Educational &amp; Science", F2720="Psychology &amp; Spirituality &amp; Esotericism"), "Interesting", "Not interesing")</f>
        <v>Not interesing</v>
      </c>
    </row>
    <row r="2721" spans="1:10" x14ac:dyDescent="0.2">
      <c r="A2721" t="s">
        <v>6029</v>
      </c>
      <c r="B2721" t="s">
        <v>6030</v>
      </c>
      <c r="C2721" s="2">
        <v>502</v>
      </c>
      <c r="D2721" s="2">
        <v>442</v>
      </c>
      <c r="E2721" t="s">
        <v>7029</v>
      </c>
      <c r="F2721" t="s">
        <v>7036</v>
      </c>
      <c r="G2721" s="2">
        <v>60</v>
      </c>
      <c r="H2721" s="11">
        <v>0.11952191235059761</v>
      </c>
      <c r="I2721">
        <v>0</v>
      </c>
      <c r="J2721" t="str">
        <f>IF(OR(F2721="History &amp; War", F2721="Economy &amp; Educational &amp; Science", F2721="Psychology &amp; Spirituality &amp; Esotericism"), "Interesting", "Not interesing")</f>
        <v>Not interesing</v>
      </c>
    </row>
    <row r="2722" spans="1:10" x14ac:dyDescent="0.2">
      <c r="A2722" t="s">
        <v>6031</v>
      </c>
      <c r="B2722" t="s">
        <v>6032</v>
      </c>
      <c r="C2722" s="2">
        <v>738</v>
      </c>
      <c r="D2722" s="2">
        <v>509</v>
      </c>
      <c r="E2722" t="s">
        <v>7027</v>
      </c>
      <c r="F2722" t="s">
        <v>7041</v>
      </c>
      <c r="G2722" s="2">
        <v>229</v>
      </c>
      <c r="H2722" s="11">
        <v>0.31029810298102983</v>
      </c>
      <c r="I2722">
        <v>0</v>
      </c>
      <c r="J2722" t="str">
        <f>IF(OR(F2722="History &amp; War", F2722="Economy &amp; Educational &amp; Science", F2722="Psychology &amp; Spirituality &amp; Esotericism"), "Interesting", "Not interesing")</f>
        <v>Interesting</v>
      </c>
    </row>
    <row r="2723" spans="1:10" x14ac:dyDescent="0.2">
      <c r="A2723" t="s">
        <v>6033</v>
      </c>
      <c r="B2723" t="s">
        <v>6034</v>
      </c>
      <c r="C2723" s="2">
        <v>1199</v>
      </c>
      <c r="D2723" s="2">
        <v>995</v>
      </c>
      <c r="E2723" t="s">
        <v>7029</v>
      </c>
      <c r="F2723" t="s">
        <v>7042</v>
      </c>
      <c r="G2723" s="2">
        <v>204</v>
      </c>
      <c r="H2723" s="11">
        <v>0.1701417848206839</v>
      </c>
      <c r="I2723">
        <v>0</v>
      </c>
      <c r="J2723" t="str">
        <f>IF(OR(F2723="History &amp; War", F2723="Economy &amp; Educational &amp; Science", F2723="Psychology &amp; Spirituality &amp; Esotericism"), "Interesting", "Not interesing")</f>
        <v>Not interesing</v>
      </c>
    </row>
    <row r="2724" spans="1:10" x14ac:dyDescent="0.2">
      <c r="A2724" t="s">
        <v>6035</v>
      </c>
      <c r="B2724" t="s">
        <v>6036</v>
      </c>
      <c r="C2724" s="2">
        <v>249</v>
      </c>
      <c r="D2724" s="2">
        <v>187</v>
      </c>
      <c r="E2724" t="s">
        <v>7027</v>
      </c>
      <c r="F2724" t="s">
        <v>7039</v>
      </c>
      <c r="G2724" s="2">
        <v>62</v>
      </c>
      <c r="H2724" s="11">
        <v>0.24899598393574296</v>
      </c>
      <c r="I2724">
        <v>0</v>
      </c>
      <c r="J2724" t="str">
        <f>IF(OR(F2724="History &amp; War", F2724="Economy &amp; Educational &amp; Science", F2724="Psychology &amp; Spirituality &amp; Esotericism"), "Interesting", "Not interesing")</f>
        <v>Not interesing</v>
      </c>
    </row>
    <row r="2725" spans="1:10" x14ac:dyDescent="0.2">
      <c r="A2725" t="s">
        <v>6037</v>
      </c>
      <c r="B2725" t="s">
        <v>6038</v>
      </c>
      <c r="C2725" s="2">
        <v>402</v>
      </c>
      <c r="D2725" s="2">
        <v>281</v>
      </c>
      <c r="E2725" t="s">
        <v>7029</v>
      </c>
      <c r="F2725" t="s">
        <v>7037</v>
      </c>
      <c r="G2725" s="2">
        <v>121</v>
      </c>
      <c r="H2725" s="11">
        <v>0.30099502487562191</v>
      </c>
      <c r="I2725">
        <v>0</v>
      </c>
      <c r="J2725" t="str">
        <f>IF(OR(F2725="History &amp; War", F2725="Economy &amp; Educational &amp; Science", F2725="Psychology &amp; Spirituality &amp; Esotericism"), "Interesting", "Not interesing")</f>
        <v>Not interesing</v>
      </c>
    </row>
    <row r="2726" spans="1:10" x14ac:dyDescent="0.2">
      <c r="A2726" t="s">
        <v>6039</v>
      </c>
      <c r="B2726" t="s">
        <v>6040</v>
      </c>
      <c r="C2726" s="2">
        <v>1049</v>
      </c>
      <c r="D2726" s="2">
        <v>629</v>
      </c>
      <c r="E2726" t="s">
        <v>7029</v>
      </c>
      <c r="F2726" t="s">
        <v>7045</v>
      </c>
      <c r="G2726" s="2">
        <v>420</v>
      </c>
      <c r="H2726" s="11">
        <v>0.40038131553860817</v>
      </c>
      <c r="I2726">
        <v>0</v>
      </c>
      <c r="J2726" t="str">
        <f>IF(OR(F2726="History &amp; War", F2726="Economy &amp; Educational &amp; Science", F2726="Psychology &amp; Spirituality &amp; Esotericism"), "Interesting", "Not interesing")</f>
        <v>Not interesing</v>
      </c>
    </row>
    <row r="2727" spans="1:10" x14ac:dyDescent="0.2">
      <c r="A2727">
        <v>4321</v>
      </c>
      <c r="B2727" t="s">
        <v>6041</v>
      </c>
      <c r="C2727" s="2">
        <v>299</v>
      </c>
      <c r="D2727" s="2">
        <v>224</v>
      </c>
      <c r="E2727" t="s">
        <v>7027</v>
      </c>
      <c r="F2727" t="s">
        <v>7037</v>
      </c>
      <c r="G2727" s="2">
        <v>75</v>
      </c>
      <c r="H2727" s="11">
        <v>0.25083612040133779</v>
      </c>
      <c r="I2727">
        <v>0</v>
      </c>
      <c r="J2727" t="str">
        <f>IF(OR(F2727="History &amp; War", F2727="Economy &amp; Educational &amp; Science", F2727="Psychology &amp; Spirituality &amp; Esotericism"), "Interesting", "Not interesing")</f>
        <v>Not interesing</v>
      </c>
    </row>
    <row r="2728" spans="1:10" x14ac:dyDescent="0.2">
      <c r="A2728" t="s">
        <v>6043</v>
      </c>
      <c r="B2728" t="s">
        <v>6044</v>
      </c>
      <c r="C2728" s="2">
        <v>886</v>
      </c>
      <c r="D2728" s="2">
        <v>762</v>
      </c>
      <c r="E2728" t="s">
        <v>7029</v>
      </c>
      <c r="F2728" t="s">
        <v>7043</v>
      </c>
      <c r="G2728" s="2">
        <v>124</v>
      </c>
      <c r="H2728" s="11">
        <v>0.1399548532731377</v>
      </c>
      <c r="I2728">
        <v>0</v>
      </c>
      <c r="J2728" t="str">
        <f>IF(OR(F2728="History &amp; War", F2728="Economy &amp; Educational &amp; Science", F2728="Psychology &amp; Spirituality &amp; Esotericism"), "Interesting", "Not interesing")</f>
        <v>Interesting</v>
      </c>
    </row>
    <row r="2729" spans="1:10" x14ac:dyDescent="0.2">
      <c r="A2729" t="s">
        <v>6045</v>
      </c>
      <c r="B2729" t="s">
        <v>6046</v>
      </c>
      <c r="C2729" s="2">
        <v>509</v>
      </c>
      <c r="D2729" s="2">
        <v>453</v>
      </c>
      <c r="E2729" t="s">
        <v>7029</v>
      </c>
      <c r="F2729" t="s">
        <v>7045</v>
      </c>
      <c r="G2729" s="2">
        <v>56</v>
      </c>
      <c r="H2729" s="11">
        <v>0.1100196463654224</v>
      </c>
      <c r="I2729">
        <v>0</v>
      </c>
      <c r="J2729" t="str">
        <f>IF(OR(F2729="History &amp; War", F2729="Economy &amp; Educational &amp; Science", F2729="Psychology &amp; Spirituality &amp; Esotericism"), "Interesting", "Not interesing")</f>
        <v>Not interesing</v>
      </c>
    </row>
    <row r="2730" spans="1:10" x14ac:dyDescent="0.2">
      <c r="A2730" t="s">
        <v>6047</v>
      </c>
      <c r="B2730" t="s">
        <v>6048</v>
      </c>
      <c r="C2730" s="2">
        <v>268</v>
      </c>
      <c r="D2730" s="2">
        <v>139</v>
      </c>
      <c r="E2730" t="s">
        <v>7027</v>
      </c>
      <c r="F2730" t="s">
        <v>7037</v>
      </c>
      <c r="G2730" s="2">
        <v>129</v>
      </c>
      <c r="H2730" s="11">
        <v>0.48134328358208955</v>
      </c>
      <c r="I2730">
        <v>0</v>
      </c>
      <c r="J2730" t="str">
        <f>IF(OR(F2730="History &amp; War", F2730="Economy &amp; Educational &amp; Science", F2730="Psychology &amp; Spirituality &amp; Esotericism"), "Interesting", "Not interesing")</f>
        <v>Not interesing</v>
      </c>
    </row>
    <row r="2731" spans="1:10" x14ac:dyDescent="0.2">
      <c r="A2731" t="s">
        <v>6049</v>
      </c>
      <c r="B2731" t="s">
        <v>6050</v>
      </c>
      <c r="C2731" s="2">
        <v>473</v>
      </c>
      <c r="D2731" s="2">
        <v>331</v>
      </c>
      <c r="E2731" t="s">
        <v>7029</v>
      </c>
      <c r="F2731" t="s">
        <v>7043</v>
      </c>
      <c r="G2731" s="2">
        <v>142</v>
      </c>
      <c r="H2731" s="11">
        <v>0.30021141649048627</v>
      </c>
      <c r="I2731">
        <v>0</v>
      </c>
      <c r="J2731" t="str">
        <f>IF(OR(F2731="History &amp; War", F2731="Economy &amp; Educational &amp; Science", F2731="Psychology &amp; Spirituality &amp; Esotericism"), "Interesting", "Not interesing")</f>
        <v>Interesting</v>
      </c>
    </row>
    <row r="2732" spans="1:10" x14ac:dyDescent="0.2">
      <c r="A2732" t="s">
        <v>6051</v>
      </c>
      <c r="B2732" t="s">
        <v>6052</v>
      </c>
      <c r="C2732" s="2">
        <v>1100</v>
      </c>
      <c r="D2732" s="2">
        <v>781</v>
      </c>
      <c r="E2732" t="s">
        <v>7029</v>
      </c>
      <c r="F2732" t="s">
        <v>7042</v>
      </c>
      <c r="G2732" s="2">
        <v>319</v>
      </c>
      <c r="H2732" s="11">
        <v>0.28999999999999998</v>
      </c>
      <c r="I2732">
        <v>0</v>
      </c>
      <c r="J2732" t="str">
        <f>IF(OR(F2732="History &amp; War", F2732="Economy &amp; Educational &amp; Science", F2732="Psychology &amp; Spirituality &amp; Esotericism"), "Interesting", "Not interesing")</f>
        <v>Not interesing</v>
      </c>
    </row>
    <row r="2733" spans="1:10" x14ac:dyDescent="0.2">
      <c r="A2733" t="s">
        <v>6053</v>
      </c>
      <c r="B2733" t="s">
        <v>2737</v>
      </c>
      <c r="C2733" s="2">
        <v>858</v>
      </c>
      <c r="D2733" s="2">
        <v>609</v>
      </c>
      <c r="E2733" t="s">
        <v>7029</v>
      </c>
      <c r="F2733" t="s">
        <v>7039</v>
      </c>
      <c r="G2733" s="2">
        <v>249</v>
      </c>
      <c r="H2733" s="11">
        <v>0.29020979020979021</v>
      </c>
      <c r="I2733">
        <v>0</v>
      </c>
      <c r="J2733" t="str">
        <f>IF(OR(F2733="History &amp; War", F2733="Economy &amp; Educational &amp; Science", F2733="Psychology &amp; Spirituality &amp; Esotericism"), "Interesting", "Not interesing")</f>
        <v>Not interesing</v>
      </c>
    </row>
    <row r="2734" spans="1:10" x14ac:dyDescent="0.2">
      <c r="A2734" t="s">
        <v>6054</v>
      </c>
      <c r="B2734" t="s">
        <v>6055</v>
      </c>
      <c r="C2734" s="2">
        <v>429</v>
      </c>
      <c r="D2734" s="2">
        <v>326</v>
      </c>
      <c r="E2734" t="s">
        <v>7027</v>
      </c>
      <c r="F2734" t="s">
        <v>7041</v>
      </c>
      <c r="G2734" s="2">
        <v>103</v>
      </c>
      <c r="H2734" s="11">
        <v>0.2400932400932401</v>
      </c>
      <c r="I2734">
        <v>0</v>
      </c>
      <c r="J2734" t="str">
        <f>IF(OR(F2734="History &amp; War", F2734="Economy &amp; Educational &amp; Science", F2734="Psychology &amp; Spirituality &amp; Esotericism"), "Interesting", "Not interesing")</f>
        <v>Interesting</v>
      </c>
    </row>
    <row r="2735" spans="1:10" x14ac:dyDescent="0.2">
      <c r="A2735" t="s">
        <v>6056</v>
      </c>
      <c r="B2735" t="s">
        <v>2272</v>
      </c>
      <c r="C2735" s="2">
        <v>279</v>
      </c>
      <c r="D2735" s="2">
        <v>190</v>
      </c>
      <c r="E2735" t="s">
        <v>7027</v>
      </c>
      <c r="F2735" t="s">
        <v>7036</v>
      </c>
      <c r="G2735" s="2">
        <v>89</v>
      </c>
      <c r="H2735" s="11">
        <v>0.31899641577060933</v>
      </c>
      <c r="I2735">
        <v>0</v>
      </c>
      <c r="J2735" t="str">
        <f>IF(OR(F2735="History &amp; War", F2735="Economy &amp; Educational &amp; Science", F2735="Psychology &amp; Spirituality &amp; Esotericism"), "Interesting", "Not interesing")</f>
        <v>Not interesing</v>
      </c>
    </row>
    <row r="2736" spans="1:10" x14ac:dyDescent="0.2">
      <c r="A2736" t="s">
        <v>6057</v>
      </c>
      <c r="B2736" t="s">
        <v>2643</v>
      </c>
      <c r="C2736" s="2">
        <v>531</v>
      </c>
      <c r="D2736" s="2">
        <v>350</v>
      </c>
      <c r="E2736" t="s">
        <v>7027</v>
      </c>
      <c r="F2736" t="s">
        <v>7041</v>
      </c>
      <c r="G2736" s="2">
        <v>181</v>
      </c>
      <c r="H2736" s="11">
        <v>0.3408662900188324</v>
      </c>
      <c r="I2736">
        <v>0</v>
      </c>
      <c r="J2736" t="str">
        <f>IF(OR(F2736="History &amp; War", F2736="Economy &amp; Educational &amp; Science", F2736="Psychology &amp; Spirituality &amp; Esotericism"), "Interesting", "Not interesing")</f>
        <v>Interesting</v>
      </c>
    </row>
    <row r="2737" spans="1:10" x14ac:dyDescent="0.2">
      <c r="A2737" t="s">
        <v>6060</v>
      </c>
      <c r="B2737" t="s">
        <v>6061</v>
      </c>
      <c r="C2737" s="2">
        <v>312</v>
      </c>
      <c r="D2737" s="2">
        <v>218</v>
      </c>
      <c r="E2737" t="s">
        <v>7027</v>
      </c>
      <c r="F2737" t="s">
        <v>7039</v>
      </c>
      <c r="G2737" s="2">
        <v>94</v>
      </c>
      <c r="H2737" s="11">
        <v>0.30128205128205127</v>
      </c>
      <c r="I2737">
        <v>0</v>
      </c>
      <c r="J2737" t="str">
        <f>IF(OR(F2737="History &amp; War", F2737="Economy &amp; Educational &amp; Science", F2737="Psychology &amp; Spirituality &amp; Esotericism"), "Interesting", "Not interesing")</f>
        <v>Not interesing</v>
      </c>
    </row>
    <row r="2738" spans="1:10" x14ac:dyDescent="0.2">
      <c r="A2738" t="s">
        <v>6062</v>
      </c>
      <c r="B2738" t="s">
        <v>4845</v>
      </c>
      <c r="C2738" s="2">
        <v>289</v>
      </c>
      <c r="D2738" s="2">
        <v>168</v>
      </c>
      <c r="E2738" t="s">
        <v>7027</v>
      </c>
      <c r="F2738" t="s">
        <v>7041</v>
      </c>
      <c r="G2738" s="2">
        <v>121</v>
      </c>
      <c r="H2738" s="11">
        <v>0.41868512110726641</v>
      </c>
      <c r="I2738">
        <v>0</v>
      </c>
      <c r="J2738" t="str">
        <f>IF(OR(F2738="History &amp; War", F2738="Economy &amp; Educational &amp; Science", F2738="Psychology &amp; Spirituality &amp; Esotericism"), "Interesting", "Not interesing")</f>
        <v>Interesting</v>
      </c>
    </row>
    <row r="2739" spans="1:10" x14ac:dyDescent="0.2">
      <c r="A2739" t="s">
        <v>6063</v>
      </c>
      <c r="B2739" t="s">
        <v>6064</v>
      </c>
      <c r="C2739" s="2">
        <v>268</v>
      </c>
      <c r="D2739" s="2">
        <v>166</v>
      </c>
      <c r="E2739" t="s">
        <v>7027</v>
      </c>
      <c r="F2739" t="s">
        <v>7037</v>
      </c>
      <c r="G2739" s="2">
        <v>102</v>
      </c>
      <c r="H2739" s="11">
        <v>0.38059701492537312</v>
      </c>
      <c r="I2739">
        <v>0</v>
      </c>
      <c r="J2739" t="str">
        <f>IF(OR(F2739="History &amp; War", F2739="Economy &amp; Educational &amp; Science", F2739="Psychology &amp; Spirituality &amp; Esotericism"), "Interesting", "Not interesing")</f>
        <v>Not interesing</v>
      </c>
    </row>
    <row r="2740" spans="1:10" x14ac:dyDescent="0.2">
      <c r="A2740" t="s">
        <v>6067</v>
      </c>
      <c r="B2740" t="s">
        <v>6068</v>
      </c>
      <c r="C2740" s="2">
        <v>357</v>
      </c>
      <c r="D2740" s="2">
        <v>264</v>
      </c>
      <c r="E2740" t="s">
        <v>7027</v>
      </c>
      <c r="F2740" t="s">
        <v>7036</v>
      </c>
      <c r="G2740" s="2">
        <v>93</v>
      </c>
      <c r="H2740" s="11">
        <v>0.26050420168067229</v>
      </c>
      <c r="I2740">
        <v>0</v>
      </c>
      <c r="J2740" t="str">
        <f>IF(OR(F2740="History &amp; War", F2740="Economy &amp; Educational &amp; Science", F2740="Psychology &amp; Spirituality &amp; Esotericism"), "Interesting", "Not interesing")</f>
        <v>Not interesing</v>
      </c>
    </row>
    <row r="2741" spans="1:10" x14ac:dyDescent="0.2">
      <c r="A2741" t="s">
        <v>6069</v>
      </c>
      <c r="B2741" t="s">
        <v>6070</v>
      </c>
      <c r="C2741" s="2">
        <v>707</v>
      </c>
      <c r="D2741" s="2">
        <v>481</v>
      </c>
      <c r="E2741" t="s">
        <v>7027</v>
      </c>
      <c r="F2741" t="s">
        <v>7042</v>
      </c>
      <c r="G2741" s="2">
        <v>226</v>
      </c>
      <c r="H2741" s="11">
        <v>0.31966053748231965</v>
      </c>
      <c r="I2741">
        <v>0</v>
      </c>
      <c r="J2741" t="str">
        <f>IF(OR(F2741="History &amp; War", F2741="Economy &amp; Educational &amp; Science", F2741="Psychology &amp; Spirituality &amp; Esotericism"), "Interesting", "Not interesing")</f>
        <v>Not interesing</v>
      </c>
    </row>
    <row r="2742" spans="1:10" x14ac:dyDescent="0.2">
      <c r="A2742" t="s">
        <v>6071</v>
      </c>
      <c r="B2742" t="s">
        <v>6072</v>
      </c>
      <c r="C2742" s="2">
        <v>312</v>
      </c>
      <c r="D2742" s="2">
        <v>281</v>
      </c>
      <c r="E2742" t="s">
        <v>7027</v>
      </c>
      <c r="F2742" t="s">
        <v>7041</v>
      </c>
      <c r="G2742" s="2">
        <v>31</v>
      </c>
      <c r="H2742" s="11">
        <v>9.9358974358974353E-2</v>
      </c>
      <c r="I2742">
        <v>0</v>
      </c>
      <c r="J2742" t="str">
        <f>IF(OR(F2742="History &amp; War", F2742="Economy &amp; Educational &amp; Science", F2742="Psychology &amp; Spirituality &amp; Esotericism"), "Interesting", "Not interesing")</f>
        <v>Interesting</v>
      </c>
    </row>
    <row r="2743" spans="1:10" x14ac:dyDescent="0.2">
      <c r="A2743" t="s">
        <v>6073</v>
      </c>
      <c r="B2743" t="s">
        <v>6074</v>
      </c>
      <c r="C2743" s="2">
        <v>849</v>
      </c>
      <c r="D2743" s="2">
        <v>713</v>
      </c>
      <c r="E2743" t="s">
        <v>7027</v>
      </c>
      <c r="F2743" t="s">
        <v>7039</v>
      </c>
      <c r="G2743" s="2">
        <v>136</v>
      </c>
      <c r="H2743" s="11">
        <v>0.16018845700824499</v>
      </c>
      <c r="I2743">
        <v>0</v>
      </c>
      <c r="J2743" t="str">
        <f>IF(OR(F2743="History &amp; War", F2743="Economy &amp; Educational &amp; Science", F2743="Psychology &amp; Spirituality &amp; Esotericism"), "Interesting", "Not interesing")</f>
        <v>Not interesing</v>
      </c>
    </row>
    <row r="2744" spans="1:10" x14ac:dyDescent="0.2">
      <c r="A2744" t="s">
        <v>6075</v>
      </c>
      <c r="B2744" t="s">
        <v>6076</v>
      </c>
      <c r="C2744" s="2">
        <v>976</v>
      </c>
      <c r="D2744" s="2">
        <v>996</v>
      </c>
      <c r="E2744" t="s">
        <v>7029</v>
      </c>
      <c r="F2744" t="s">
        <v>7042</v>
      </c>
      <c r="G2744" s="2">
        <v>-20</v>
      </c>
      <c r="H2744" s="11">
        <v>-2.0491803278688523E-2</v>
      </c>
      <c r="I2744">
        <v>0</v>
      </c>
      <c r="J2744" t="str">
        <f>IF(OR(F2744="History &amp; War", F2744="Economy &amp; Educational &amp; Science", F2744="Psychology &amp; Spirituality &amp; Esotericism"), "Interesting", "Not interesing")</f>
        <v>Not interesing</v>
      </c>
    </row>
    <row r="2745" spans="1:10" x14ac:dyDescent="0.2">
      <c r="A2745" t="s">
        <v>6077</v>
      </c>
      <c r="B2745" t="s">
        <v>2737</v>
      </c>
      <c r="C2745" s="2">
        <v>489</v>
      </c>
      <c r="D2745" s="2">
        <v>421</v>
      </c>
      <c r="E2745" t="s">
        <v>7027</v>
      </c>
      <c r="F2745" t="s">
        <v>7039</v>
      </c>
      <c r="G2745" s="2">
        <v>68</v>
      </c>
      <c r="H2745" s="11">
        <v>0.13905930470347649</v>
      </c>
      <c r="I2745">
        <v>0</v>
      </c>
      <c r="J2745" t="str">
        <f>IF(OR(F2745="History &amp; War", F2745="Economy &amp; Educational &amp; Science", F2745="Psychology &amp; Spirituality &amp; Esotericism"), "Interesting", "Not interesing")</f>
        <v>Not interesing</v>
      </c>
    </row>
    <row r="2746" spans="1:10" x14ac:dyDescent="0.2">
      <c r="A2746" t="s">
        <v>6078</v>
      </c>
      <c r="B2746" t="s">
        <v>6079</v>
      </c>
      <c r="C2746" s="2">
        <v>325</v>
      </c>
      <c r="D2746" s="2">
        <v>267</v>
      </c>
      <c r="E2746" t="s">
        <v>7027</v>
      </c>
      <c r="F2746" t="s">
        <v>7037</v>
      </c>
      <c r="G2746" s="2">
        <v>58</v>
      </c>
      <c r="H2746" s="11">
        <v>0.17846153846153845</v>
      </c>
      <c r="I2746">
        <v>0</v>
      </c>
      <c r="J2746" t="str">
        <f>IF(OR(F2746="History &amp; War", F2746="Economy &amp; Educational &amp; Science", F2746="Psychology &amp; Spirituality &amp; Esotericism"), "Interesting", "Not interesing")</f>
        <v>Not interesing</v>
      </c>
    </row>
    <row r="2747" spans="1:10" x14ac:dyDescent="0.2">
      <c r="A2747" t="s">
        <v>6080</v>
      </c>
      <c r="B2747" t="s">
        <v>3667</v>
      </c>
      <c r="C2747" s="2">
        <v>384</v>
      </c>
      <c r="D2747" s="2">
        <v>292</v>
      </c>
      <c r="E2747" t="s">
        <v>7027</v>
      </c>
      <c r="F2747" t="s">
        <v>7036</v>
      </c>
      <c r="G2747" s="2">
        <v>92</v>
      </c>
      <c r="H2747" s="11">
        <v>0.23958333333333334</v>
      </c>
      <c r="I2747">
        <v>0</v>
      </c>
      <c r="J2747" t="str">
        <f>IF(OR(F2747="History &amp; War", F2747="Economy &amp; Educational &amp; Science", F2747="Psychology &amp; Spirituality &amp; Esotericism"), "Interesting", "Not interesing")</f>
        <v>Not interesing</v>
      </c>
    </row>
    <row r="2748" spans="1:10" x14ac:dyDescent="0.2">
      <c r="A2748" t="s">
        <v>6083</v>
      </c>
      <c r="B2748" t="s">
        <v>6084</v>
      </c>
      <c r="C2748" s="2">
        <v>402</v>
      </c>
      <c r="D2748" s="2">
        <v>277</v>
      </c>
      <c r="E2748" t="s">
        <v>7027</v>
      </c>
      <c r="F2748" t="s">
        <v>7037</v>
      </c>
      <c r="G2748" s="2">
        <v>125</v>
      </c>
      <c r="H2748" s="11">
        <v>0.31094527363184077</v>
      </c>
      <c r="I2748">
        <v>0</v>
      </c>
      <c r="J2748" t="str">
        <f>IF(OR(F2748="History &amp; War", F2748="Economy &amp; Educational &amp; Science", F2748="Psychology &amp; Spirituality &amp; Esotericism"), "Interesting", "Not interesing")</f>
        <v>Not interesing</v>
      </c>
    </row>
    <row r="2749" spans="1:10" x14ac:dyDescent="0.2">
      <c r="A2749" t="s">
        <v>6087</v>
      </c>
      <c r="B2749" t="s">
        <v>6088</v>
      </c>
      <c r="C2749" s="2">
        <v>312</v>
      </c>
      <c r="D2749" s="2">
        <v>246</v>
      </c>
      <c r="E2749" t="s">
        <v>7027</v>
      </c>
      <c r="F2749" t="s">
        <v>7041</v>
      </c>
      <c r="G2749" s="2">
        <v>66</v>
      </c>
      <c r="H2749" s="11">
        <v>0.21153846153846154</v>
      </c>
      <c r="I2749">
        <v>0</v>
      </c>
      <c r="J2749" t="str">
        <f>IF(OR(F2749="History &amp; War", F2749="Economy &amp; Educational &amp; Science", F2749="Psychology &amp; Spirituality &amp; Esotericism"), "Interesting", "Not interesing")</f>
        <v>Interesting</v>
      </c>
    </row>
    <row r="2750" spans="1:10" x14ac:dyDescent="0.2">
      <c r="A2750" t="s">
        <v>6089</v>
      </c>
      <c r="B2750" t="s">
        <v>6090</v>
      </c>
      <c r="C2750" s="2">
        <v>886</v>
      </c>
      <c r="D2750" s="2">
        <v>709</v>
      </c>
      <c r="E2750" t="s">
        <v>7029</v>
      </c>
      <c r="F2750" t="s">
        <v>7045</v>
      </c>
      <c r="G2750" s="2">
        <v>177</v>
      </c>
      <c r="H2750" s="11">
        <v>0.19977426636568849</v>
      </c>
      <c r="I2750">
        <v>0</v>
      </c>
      <c r="J2750" t="str">
        <f>IF(OR(F2750="History &amp; War", F2750="Economy &amp; Educational &amp; Science", F2750="Psychology &amp; Spirituality &amp; Esotericism"), "Interesting", "Not interesing")</f>
        <v>Not interesing</v>
      </c>
    </row>
    <row r="2751" spans="1:10" x14ac:dyDescent="0.2">
      <c r="A2751" t="s">
        <v>6091</v>
      </c>
      <c r="C2751" s="2">
        <v>840</v>
      </c>
      <c r="D2751" s="2">
        <v>596</v>
      </c>
      <c r="E2751" t="s">
        <v>7029</v>
      </c>
      <c r="F2751" t="s">
        <v>7042</v>
      </c>
      <c r="G2751" s="2">
        <v>244</v>
      </c>
      <c r="H2751" s="11">
        <v>0.2904761904761905</v>
      </c>
      <c r="I2751">
        <v>0</v>
      </c>
      <c r="J2751" t="str">
        <f>IF(OR(F2751="History &amp; War", F2751="Economy &amp; Educational &amp; Science", F2751="Psychology &amp; Spirituality &amp; Esotericism"), "Interesting", "Not interesing")</f>
        <v>Not interesing</v>
      </c>
    </row>
    <row r="2752" spans="1:10" x14ac:dyDescent="0.2">
      <c r="A2752" t="s">
        <v>6092</v>
      </c>
      <c r="B2752" t="s">
        <v>5108</v>
      </c>
      <c r="C2752" s="2">
        <v>363</v>
      </c>
      <c r="D2752" s="2">
        <v>276</v>
      </c>
      <c r="E2752" t="s">
        <v>7027</v>
      </c>
      <c r="F2752" t="s">
        <v>7039</v>
      </c>
      <c r="G2752" s="2">
        <v>87</v>
      </c>
      <c r="H2752" s="11">
        <v>0.23966942148760331</v>
      </c>
      <c r="I2752">
        <v>0</v>
      </c>
      <c r="J2752" t="str">
        <f>IF(OR(F2752="History &amp; War", F2752="Economy &amp; Educational &amp; Science", F2752="Psychology &amp; Spirituality &amp; Esotericism"), "Interesting", "Not interesing")</f>
        <v>Not interesing</v>
      </c>
    </row>
    <row r="2753" spans="1:10" x14ac:dyDescent="0.2">
      <c r="A2753" t="s">
        <v>6093</v>
      </c>
      <c r="B2753" t="s">
        <v>6094</v>
      </c>
      <c r="C2753" s="2">
        <v>295</v>
      </c>
      <c r="D2753" s="2">
        <v>204</v>
      </c>
      <c r="E2753" t="s">
        <v>7027</v>
      </c>
      <c r="F2753" t="s">
        <v>7043</v>
      </c>
      <c r="G2753" s="2">
        <v>91</v>
      </c>
      <c r="H2753" s="11">
        <v>0.30847457627118646</v>
      </c>
      <c r="I2753">
        <v>0</v>
      </c>
      <c r="J2753" t="str">
        <f>IF(OR(F2753="History &amp; War", F2753="Economy &amp; Educational &amp; Science", F2753="Psychology &amp; Spirituality &amp; Esotericism"), "Interesting", "Not interesing")</f>
        <v>Interesting</v>
      </c>
    </row>
    <row r="2754" spans="1:10" x14ac:dyDescent="0.2">
      <c r="A2754" t="s">
        <v>6095</v>
      </c>
      <c r="B2754" t="s">
        <v>6096</v>
      </c>
      <c r="C2754" s="2">
        <v>797</v>
      </c>
      <c r="D2754" s="2">
        <v>749</v>
      </c>
      <c r="E2754" t="s">
        <v>7027</v>
      </c>
      <c r="F2754" t="s">
        <v>7042</v>
      </c>
      <c r="G2754" s="2">
        <v>48</v>
      </c>
      <c r="H2754" s="11">
        <v>6.0225846925972396E-2</v>
      </c>
      <c r="I2754">
        <v>0</v>
      </c>
      <c r="J2754" t="str">
        <f>IF(OR(F2754="History &amp; War", F2754="Economy &amp; Educational &amp; Science", F2754="Psychology &amp; Spirituality &amp; Esotericism"), "Interesting", "Not interesing")</f>
        <v>Not interesing</v>
      </c>
    </row>
    <row r="2755" spans="1:10" x14ac:dyDescent="0.2">
      <c r="A2755" t="s">
        <v>6097</v>
      </c>
      <c r="B2755" t="s">
        <v>6098</v>
      </c>
      <c r="C2755" s="2">
        <v>797</v>
      </c>
      <c r="D2755" s="2">
        <v>542</v>
      </c>
      <c r="E2755" t="s">
        <v>7029</v>
      </c>
      <c r="F2755" t="s">
        <v>7041</v>
      </c>
      <c r="G2755" s="2">
        <v>255</v>
      </c>
      <c r="H2755" s="11">
        <v>0.31994981179422838</v>
      </c>
      <c r="I2755">
        <v>0</v>
      </c>
      <c r="J2755" t="str">
        <f>IF(OR(F2755="History &amp; War", F2755="Economy &amp; Educational &amp; Science", F2755="Psychology &amp; Spirituality &amp; Esotericism"), "Interesting", "Not interesing")</f>
        <v>Interesting</v>
      </c>
    </row>
    <row r="2756" spans="1:10" x14ac:dyDescent="0.2">
      <c r="A2756" t="s">
        <v>6099</v>
      </c>
      <c r="B2756" t="s">
        <v>6100</v>
      </c>
      <c r="C2756" s="2">
        <v>894</v>
      </c>
      <c r="D2756" s="2">
        <v>715</v>
      </c>
      <c r="E2756" t="s">
        <v>7029</v>
      </c>
      <c r="F2756" t="s">
        <v>7041</v>
      </c>
      <c r="G2756" s="2">
        <v>179</v>
      </c>
      <c r="H2756" s="11">
        <v>0.20022371364653244</v>
      </c>
      <c r="I2756">
        <v>0</v>
      </c>
      <c r="J2756" t="str">
        <f>IF(OR(F2756="History &amp; War", F2756="Economy &amp; Educational &amp; Science", F2756="Psychology &amp; Spirituality &amp; Esotericism"), "Interesting", "Not interesing")</f>
        <v>Interesting</v>
      </c>
    </row>
    <row r="2757" spans="1:10" x14ac:dyDescent="0.2">
      <c r="A2757" t="s">
        <v>6101</v>
      </c>
      <c r="B2757" t="s">
        <v>6102</v>
      </c>
      <c r="C2757" s="2">
        <v>599</v>
      </c>
      <c r="D2757" s="2">
        <v>503</v>
      </c>
      <c r="E2757" t="s">
        <v>7029</v>
      </c>
      <c r="F2757" t="s">
        <v>7045</v>
      </c>
      <c r="G2757" s="2">
        <v>96</v>
      </c>
      <c r="H2757" s="11">
        <v>0.16026711185308848</v>
      </c>
      <c r="I2757">
        <v>0</v>
      </c>
      <c r="J2757" t="str">
        <f>IF(OR(F2757="History &amp; War", F2757="Economy &amp; Educational &amp; Science", F2757="Psychology &amp; Spirituality &amp; Esotericism"), "Interesting", "Not interesing")</f>
        <v>Not interesing</v>
      </c>
    </row>
    <row r="2758" spans="1:10" x14ac:dyDescent="0.2">
      <c r="A2758" t="s">
        <v>6103</v>
      </c>
      <c r="B2758" t="s">
        <v>5072</v>
      </c>
      <c r="C2758" s="2">
        <v>644</v>
      </c>
      <c r="D2758" s="2">
        <v>425</v>
      </c>
      <c r="E2758" t="s">
        <v>7029</v>
      </c>
      <c r="F2758" t="s">
        <v>7045</v>
      </c>
      <c r="G2758" s="2">
        <v>219</v>
      </c>
      <c r="H2758" s="11">
        <v>0.34006211180124224</v>
      </c>
      <c r="I2758">
        <v>0</v>
      </c>
      <c r="J2758" t="str">
        <f>IF(OR(F2758="History &amp; War", F2758="Economy &amp; Educational &amp; Science", F2758="Psychology &amp; Spirituality &amp; Esotericism"), "Interesting", "Not interesing")</f>
        <v>Not interesing</v>
      </c>
    </row>
    <row r="2759" spans="1:10" x14ac:dyDescent="0.2">
      <c r="A2759" t="s">
        <v>6104</v>
      </c>
      <c r="B2759" t="s">
        <v>6105</v>
      </c>
      <c r="C2759" s="2">
        <v>294</v>
      </c>
      <c r="D2759" s="2">
        <v>171</v>
      </c>
      <c r="E2759" t="s">
        <v>7027</v>
      </c>
      <c r="F2759" t="s">
        <v>7039</v>
      </c>
      <c r="G2759" s="2">
        <v>123</v>
      </c>
      <c r="H2759" s="11">
        <v>0.41836734693877553</v>
      </c>
      <c r="I2759">
        <v>0</v>
      </c>
      <c r="J2759" t="str">
        <f>IF(OR(F2759="History &amp; War", F2759="Economy &amp; Educational &amp; Science", F2759="Psychology &amp; Spirituality &amp; Esotericism"), "Interesting", "Not interesing")</f>
        <v>Not interesing</v>
      </c>
    </row>
    <row r="2760" spans="1:10" x14ac:dyDescent="0.2">
      <c r="A2760" t="s">
        <v>6106</v>
      </c>
      <c r="B2760" t="s">
        <v>5045</v>
      </c>
      <c r="C2760" s="2">
        <v>1155</v>
      </c>
      <c r="D2760" s="2">
        <v>982</v>
      </c>
      <c r="E2760" t="s">
        <v>7029</v>
      </c>
      <c r="F2760" t="s">
        <v>7042</v>
      </c>
      <c r="G2760" s="2">
        <v>173</v>
      </c>
      <c r="H2760" s="11">
        <v>0.1497835497835498</v>
      </c>
      <c r="I2760">
        <v>0</v>
      </c>
      <c r="J2760" t="str">
        <f>IF(OR(F2760="History &amp; War", F2760="Economy &amp; Educational &amp; Science", F2760="Psychology &amp; Spirituality &amp; Esotericism"), "Interesting", "Not interesing")</f>
        <v>Not interesing</v>
      </c>
    </row>
    <row r="2761" spans="1:10" x14ac:dyDescent="0.2">
      <c r="A2761" t="s">
        <v>6107</v>
      </c>
      <c r="B2761" t="s">
        <v>4111</v>
      </c>
      <c r="C2761" s="2">
        <v>536</v>
      </c>
      <c r="D2761" s="2">
        <v>456</v>
      </c>
      <c r="E2761" t="s">
        <v>7029</v>
      </c>
      <c r="F2761" t="s">
        <v>7036</v>
      </c>
      <c r="G2761" s="2">
        <v>80</v>
      </c>
      <c r="H2761" s="11">
        <v>0.14925373134328357</v>
      </c>
      <c r="I2761">
        <v>0</v>
      </c>
      <c r="J2761" t="str">
        <f>IF(OR(F2761="History &amp; War", F2761="Economy &amp; Educational &amp; Science", F2761="Psychology &amp; Spirituality &amp; Esotericism"), "Interesting", "Not interesing")</f>
        <v>Not interesing</v>
      </c>
    </row>
    <row r="2762" spans="1:10" x14ac:dyDescent="0.2">
      <c r="A2762" t="s">
        <v>6108</v>
      </c>
      <c r="B2762" t="s">
        <v>6109</v>
      </c>
      <c r="C2762" s="2">
        <v>726</v>
      </c>
      <c r="D2762" s="2">
        <v>726</v>
      </c>
      <c r="E2762" t="s">
        <v>7029</v>
      </c>
      <c r="F2762" t="s">
        <v>7044</v>
      </c>
      <c r="G2762" s="2">
        <v>0</v>
      </c>
      <c r="H2762" s="11">
        <v>0</v>
      </c>
      <c r="I2762">
        <v>0</v>
      </c>
      <c r="J2762" t="str">
        <f>IF(OR(F2762="History &amp; War", F2762="Economy &amp; Educational &amp; Science", F2762="Psychology &amp; Spirituality &amp; Esotericism"), "Interesting", "Not interesing")</f>
        <v>Interesting</v>
      </c>
    </row>
    <row r="2763" spans="1:10" x14ac:dyDescent="0.2">
      <c r="A2763" t="s">
        <v>6110</v>
      </c>
      <c r="B2763" t="s">
        <v>6111</v>
      </c>
      <c r="C2763" s="2">
        <v>599</v>
      </c>
      <c r="D2763" s="2">
        <v>605</v>
      </c>
      <c r="E2763" t="s">
        <v>7029</v>
      </c>
      <c r="F2763" t="s">
        <v>7037</v>
      </c>
      <c r="G2763" s="2">
        <v>-6</v>
      </c>
      <c r="H2763" s="11">
        <v>-1.001669449081803E-2</v>
      </c>
      <c r="I2763">
        <v>0</v>
      </c>
      <c r="J2763" t="str">
        <f>IF(OR(F2763="History &amp; War", F2763="Economy &amp; Educational &amp; Science", F2763="Psychology &amp; Spirituality &amp; Esotericism"), "Interesting", "Not interesing")</f>
        <v>Not interesing</v>
      </c>
    </row>
    <row r="2764" spans="1:10" x14ac:dyDescent="0.2">
      <c r="A2764" t="s">
        <v>6112</v>
      </c>
      <c r="B2764" t="s">
        <v>6113</v>
      </c>
      <c r="C2764" s="2">
        <v>805</v>
      </c>
      <c r="D2764" s="2">
        <v>580</v>
      </c>
      <c r="E2764" t="s">
        <v>7029</v>
      </c>
      <c r="F2764" t="s">
        <v>7037</v>
      </c>
      <c r="G2764" s="2">
        <v>225</v>
      </c>
      <c r="H2764" s="11">
        <v>0.27950310559006208</v>
      </c>
      <c r="I2764">
        <v>0</v>
      </c>
      <c r="J2764" t="str">
        <f>IF(OR(F2764="History &amp; War", F2764="Economy &amp; Educational &amp; Science", F2764="Psychology &amp; Spirituality &amp; Esotericism"), "Interesting", "Not interesing")</f>
        <v>Not interesing</v>
      </c>
    </row>
    <row r="2765" spans="1:10" x14ac:dyDescent="0.2">
      <c r="A2765" t="s">
        <v>6114</v>
      </c>
      <c r="B2765" t="s">
        <v>6115</v>
      </c>
      <c r="C2765" s="2">
        <v>268</v>
      </c>
      <c r="D2765" s="2">
        <v>153</v>
      </c>
      <c r="E2765" t="s">
        <v>7027</v>
      </c>
      <c r="F2765" t="s">
        <v>7037</v>
      </c>
      <c r="G2765" s="2">
        <v>115</v>
      </c>
      <c r="H2765" s="11">
        <v>0.42910447761194032</v>
      </c>
      <c r="I2765">
        <v>0</v>
      </c>
      <c r="J2765" t="str">
        <f>IF(OR(F2765="History &amp; War", F2765="Economy &amp; Educational &amp; Science", F2765="Psychology &amp; Spirituality &amp; Esotericism"), "Interesting", "Not interesing")</f>
        <v>Not interesing</v>
      </c>
    </row>
    <row r="2766" spans="1:10" x14ac:dyDescent="0.2">
      <c r="A2766" t="s">
        <v>6116</v>
      </c>
      <c r="B2766" t="s">
        <v>6117</v>
      </c>
      <c r="C2766" s="2">
        <v>1781</v>
      </c>
      <c r="D2766" s="2">
        <v>1389</v>
      </c>
      <c r="E2766" t="s">
        <v>7029</v>
      </c>
      <c r="F2766" t="s">
        <v>7042</v>
      </c>
      <c r="G2766" s="2">
        <v>392</v>
      </c>
      <c r="H2766" s="11">
        <v>0.2201010668163953</v>
      </c>
      <c r="I2766">
        <v>0</v>
      </c>
      <c r="J2766" t="str">
        <f>IF(OR(F2766="History &amp; War", F2766="Economy &amp; Educational &amp; Science", F2766="Psychology &amp; Spirituality &amp; Esotericism"), "Interesting", "Not interesing")</f>
        <v>Not interesing</v>
      </c>
    </row>
    <row r="2767" spans="1:10" x14ac:dyDescent="0.2">
      <c r="A2767" t="s">
        <v>6120</v>
      </c>
      <c r="B2767" t="s">
        <v>6121</v>
      </c>
      <c r="C2767" s="2">
        <v>289</v>
      </c>
      <c r="D2767" s="2">
        <v>208</v>
      </c>
      <c r="E2767" t="s">
        <v>7027</v>
      </c>
      <c r="F2767" t="s">
        <v>7036</v>
      </c>
      <c r="G2767" s="2">
        <v>81</v>
      </c>
      <c r="H2767" s="11">
        <v>0.28027681660899656</v>
      </c>
      <c r="I2767">
        <v>0</v>
      </c>
      <c r="J2767" t="str">
        <f>IF(OR(F2767="History &amp; War", F2767="Economy &amp; Educational &amp; Science", F2767="Psychology &amp; Spirituality &amp; Esotericism"), "Interesting", "Not interesing")</f>
        <v>Not interesing</v>
      </c>
    </row>
    <row r="2768" spans="1:10" x14ac:dyDescent="0.2">
      <c r="A2768" t="s">
        <v>6122</v>
      </c>
      <c r="B2768" t="s">
        <v>6123</v>
      </c>
      <c r="C2768" s="2">
        <v>660</v>
      </c>
      <c r="D2768" s="2">
        <v>462</v>
      </c>
      <c r="E2768" t="s">
        <v>7029</v>
      </c>
      <c r="F2768" t="s">
        <v>7037</v>
      </c>
      <c r="G2768" s="2">
        <v>198</v>
      </c>
      <c r="H2768" s="11">
        <v>0.3</v>
      </c>
      <c r="I2768">
        <v>0</v>
      </c>
      <c r="J2768" t="str">
        <f>IF(OR(F2768="History &amp; War", F2768="Economy &amp; Educational &amp; Science", F2768="Psychology &amp; Spirituality &amp; Esotericism"), "Interesting", "Not interesing")</f>
        <v>Not interesing</v>
      </c>
    </row>
    <row r="2769" spans="1:10" x14ac:dyDescent="0.2">
      <c r="A2769" t="s">
        <v>6124</v>
      </c>
      <c r="B2769" t="s">
        <v>6125</v>
      </c>
      <c r="C2769" s="2">
        <v>294</v>
      </c>
      <c r="D2769" s="2">
        <v>176</v>
      </c>
      <c r="E2769" t="s">
        <v>7027</v>
      </c>
      <c r="F2769" t="s">
        <v>7037</v>
      </c>
      <c r="G2769" s="2">
        <v>118</v>
      </c>
      <c r="H2769" s="11">
        <v>0.40136054421768708</v>
      </c>
      <c r="I2769">
        <v>0</v>
      </c>
      <c r="J2769" t="str">
        <f>IF(OR(F2769="History &amp; War", F2769="Economy &amp; Educational &amp; Science", F2769="Psychology &amp; Spirituality &amp; Esotericism"), "Interesting", "Not interesing")</f>
        <v>Not interesing</v>
      </c>
    </row>
    <row r="2770" spans="1:10" x14ac:dyDescent="0.2">
      <c r="A2770" t="s">
        <v>6126</v>
      </c>
      <c r="B2770" t="s">
        <v>6127</v>
      </c>
      <c r="C2770" s="2">
        <v>752</v>
      </c>
      <c r="D2770" s="2">
        <v>594</v>
      </c>
      <c r="E2770" t="s">
        <v>7029</v>
      </c>
      <c r="F2770" t="s">
        <v>7042</v>
      </c>
      <c r="G2770" s="2">
        <v>158</v>
      </c>
      <c r="H2770" s="11">
        <v>0.21010638297872342</v>
      </c>
      <c r="I2770">
        <v>0</v>
      </c>
      <c r="J2770" t="str">
        <f>IF(OR(F2770="History &amp; War", F2770="Economy &amp; Educational &amp; Science", F2770="Psychology &amp; Spirituality &amp; Esotericism"), "Interesting", "Not interesing")</f>
        <v>Not interesing</v>
      </c>
    </row>
    <row r="2771" spans="1:10" x14ac:dyDescent="0.2">
      <c r="A2771" t="s">
        <v>6128</v>
      </c>
      <c r="B2771" t="s">
        <v>6129</v>
      </c>
      <c r="C2771" s="2">
        <v>707</v>
      </c>
      <c r="D2771" s="2">
        <v>587</v>
      </c>
      <c r="E2771" t="s">
        <v>7029</v>
      </c>
      <c r="F2771" t="s">
        <v>7037</v>
      </c>
      <c r="G2771" s="2">
        <v>120</v>
      </c>
      <c r="H2771" s="11">
        <v>0.16973125884016974</v>
      </c>
      <c r="I2771">
        <v>0</v>
      </c>
      <c r="J2771" t="str">
        <f>IF(OR(F2771="History &amp; War", F2771="Economy &amp; Educational &amp; Science", F2771="Psychology &amp; Spirituality &amp; Esotericism"), "Interesting", "Not interesing")</f>
        <v>Not interesing</v>
      </c>
    </row>
    <row r="2772" spans="1:10" x14ac:dyDescent="0.2">
      <c r="A2772" t="s">
        <v>6130</v>
      </c>
      <c r="C2772" s="2">
        <v>787</v>
      </c>
      <c r="D2772" s="2">
        <v>677</v>
      </c>
      <c r="E2772" t="s">
        <v>7029</v>
      </c>
      <c r="F2772" t="s">
        <v>7044</v>
      </c>
      <c r="G2772" s="2">
        <v>110</v>
      </c>
      <c r="H2772" s="11">
        <v>0.13977128335451081</v>
      </c>
      <c r="I2772">
        <v>0</v>
      </c>
      <c r="J2772" t="str">
        <f>IF(OR(F2772="History &amp; War", F2772="Economy &amp; Educational &amp; Science", F2772="Psychology &amp; Spirituality &amp; Esotericism"), "Interesting", "Not interesing")</f>
        <v>Interesting</v>
      </c>
    </row>
    <row r="2773" spans="1:10" x14ac:dyDescent="0.2">
      <c r="A2773" t="s">
        <v>6131</v>
      </c>
      <c r="B2773" t="s">
        <v>6132</v>
      </c>
      <c r="C2773" s="2">
        <v>169</v>
      </c>
      <c r="D2773" s="2">
        <v>128</v>
      </c>
      <c r="E2773" t="s">
        <v>7027</v>
      </c>
      <c r="F2773" t="s">
        <v>7036</v>
      </c>
      <c r="G2773" s="2">
        <v>41</v>
      </c>
      <c r="H2773" s="11">
        <v>0.24260355029585798</v>
      </c>
      <c r="I2773">
        <v>0</v>
      </c>
      <c r="J2773" t="str">
        <f>IF(OR(F2773="History &amp; War", F2773="Economy &amp; Educational &amp; Science", F2773="Psychology &amp; Spirituality &amp; Esotericism"), "Interesting", "Not interesing")</f>
        <v>Not interesing</v>
      </c>
    </row>
    <row r="2774" spans="1:10" x14ac:dyDescent="0.2">
      <c r="A2774" t="s">
        <v>6133</v>
      </c>
      <c r="B2774" t="s">
        <v>6134</v>
      </c>
      <c r="C2774" s="2">
        <v>573</v>
      </c>
      <c r="D2774" s="2">
        <v>458</v>
      </c>
      <c r="E2774" t="s">
        <v>7029</v>
      </c>
      <c r="F2774" t="s">
        <v>7044</v>
      </c>
      <c r="G2774" s="2">
        <v>115</v>
      </c>
      <c r="H2774" s="11">
        <v>0.20069808027923211</v>
      </c>
      <c r="I2774">
        <v>0</v>
      </c>
      <c r="J2774" t="str">
        <f>IF(OR(F2774="History &amp; War", F2774="Economy &amp; Educational &amp; Science", F2774="Psychology &amp; Spirituality &amp; Esotericism"), "Interesting", "Not interesing")</f>
        <v>Interesting</v>
      </c>
    </row>
    <row r="2775" spans="1:10" x14ac:dyDescent="0.2">
      <c r="A2775" t="s">
        <v>6135</v>
      </c>
      <c r="B2775" t="s">
        <v>6136</v>
      </c>
      <c r="C2775" s="2">
        <v>447</v>
      </c>
      <c r="D2775" s="2">
        <v>434</v>
      </c>
      <c r="E2775" t="s">
        <v>7029</v>
      </c>
      <c r="F2775" t="s">
        <v>7036</v>
      </c>
      <c r="G2775" s="2">
        <v>13</v>
      </c>
      <c r="H2775" s="11">
        <v>2.9082774049217001E-2</v>
      </c>
      <c r="I2775">
        <v>0</v>
      </c>
      <c r="J2775" t="str">
        <f>IF(OR(F2775="History &amp; War", F2775="Economy &amp; Educational &amp; Science", F2775="Psychology &amp; Spirituality &amp; Esotericism"), "Interesting", "Not interesing")</f>
        <v>Not interesing</v>
      </c>
    </row>
    <row r="2776" spans="1:10" x14ac:dyDescent="0.2">
      <c r="A2776" t="s">
        <v>6137</v>
      </c>
      <c r="B2776" t="s">
        <v>6138</v>
      </c>
      <c r="C2776" s="2">
        <v>299</v>
      </c>
      <c r="D2776" s="2">
        <v>326</v>
      </c>
      <c r="E2776" t="s">
        <v>7029</v>
      </c>
      <c r="F2776" t="s">
        <v>7042</v>
      </c>
      <c r="G2776" s="2">
        <v>-27</v>
      </c>
      <c r="H2776" s="11">
        <v>-9.0301003344481601E-2</v>
      </c>
      <c r="I2776">
        <v>0</v>
      </c>
      <c r="J2776" t="str">
        <f>IF(OR(F2776="History &amp; War", F2776="Economy &amp; Educational &amp; Science", F2776="Psychology &amp; Spirituality &amp; Esotericism"), "Interesting", "Not interesing")</f>
        <v>Not interesing</v>
      </c>
    </row>
    <row r="2777" spans="1:10" x14ac:dyDescent="0.2">
      <c r="A2777" t="s">
        <v>6139</v>
      </c>
      <c r="B2777" t="s">
        <v>2216</v>
      </c>
      <c r="C2777" s="2">
        <v>339</v>
      </c>
      <c r="D2777" s="2">
        <v>278</v>
      </c>
      <c r="E2777" t="s">
        <v>7027</v>
      </c>
      <c r="F2777" t="s">
        <v>7037</v>
      </c>
      <c r="G2777" s="2">
        <v>61</v>
      </c>
      <c r="H2777" s="11">
        <v>0.17994100294985252</v>
      </c>
      <c r="I2777">
        <v>0</v>
      </c>
      <c r="J2777" t="str">
        <f>IF(OR(F2777="History &amp; War", F2777="Economy &amp; Educational &amp; Science", F2777="Psychology &amp; Spirituality &amp; Esotericism"), "Interesting", "Not interesing")</f>
        <v>Not interesing</v>
      </c>
    </row>
    <row r="2778" spans="1:10" x14ac:dyDescent="0.2">
      <c r="A2778" t="s">
        <v>6140</v>
      </c>
      <c r="B2778" t="s">
        <v>6141</v>
      </c>
      <c r="C2778" s="2">
        <v>536</v>
      </c>
      <c r="D2778" s="2">
        <v>504</v>
      </c>
      <c r="E2778" t="s">
        <v>7027</v>
      </c>
      <c r="F2778" t="s">
        <v>7037</v>
      </c>
      <c r="G2778" s="2">
        <v>32</v>
      </c>
      <c r="H2778" s="11">
        <v>5.9701492537313432E-2</v>
      </c>
      <c r="I2778">
        <v>0</v>
      </c>
      <c r="J2778" t="str">
        <f>IF(OR(F2778="History &amp; War", F2778="Economy &amp; Educational &amp; Science", F2778="Psychology &amp; Spirituality &amp; Esotericism"), "Interesting", "Not interesing")</f>
        <v>Not interesing</v>
      </c>
    </row>
    <row r="2779" spans="1:10" x14ac:dyDescent="0.2">
      <c r="A2779" t="s">
        <v>6142</v>
      </c>
      <c r="B2779" t="s">
        <v>2272</v>
      </c>
      <c r="C2779" s="2">
        <v>268</v>
      </c>
      <c r="D2779" s="2">
        <v>247</v>
      </c>
      <c r="E2779" t="s">
        <v>7027</v>
      </c>
      <c r="F2779" t="s">
        <v>7037</v>
      </c>
      <c r="G2779" s="2">
        <v>21</v>
      </c>
      <c r="H2779" s="11">
        <v>7.8358208955223885E-2</v>
      </c>
      <c r="I2779">
        <v>0</v>
      </c>
      <c r="J2779" t="str">
        <f>IF(OR(F2779="History &amp; War", F2779="Economy &amp; Educational &amp; Science", F2779="Psychology &amp; Spirituality &amp; Esotericism"), "Interesting", "Not interesing")</f>
        <v>Not interesing</v>
      </c>
    </row>
    <row r="2780" spans="1:10" x14ac:dyDescent="0.2">
      <c r="A2780" t="s">
        <v>6143</v>
      </c>
      <c r="B2780" t="s">
        <v>6144</v>
      </c>
      <c r="C2780" s="2">
        <v>299</v>
      </c>
      <c r="D2780" s="2">
        <v>254</v>
      </c>
      <c r="E2780" t="s">
        <v>7027</v>
      </c>
      <c r="F2780" t="s">
        <v>7042</v>
      </c>
      <c r="G2780" s="2">
        <v>45</v>
      </c>
      <c r="H2780" s="11">
        <v>0.15050167224080269</v>
      </c>
      <c r="I2780">
        <v>0</v>
      </c>
      <c r="J2780" t="str">
        <f>IF(OR(F2780="History &amp; War", F2780="Economy &amp; Educational &amp; Science", F2780="Psychology &amp; Spirituality &amp; Esotericism"), "Interesting", "Not interesing")</f>
        <v>Not interesing</v>
      </c>
    </row>
    <row r="2781" spans="1:10" x14ac:dyDescent="0.2">
      <c r="A2781" t="s">
        <v>6145</v>
      </c>
      <c r="B2781" t="s">
        <v>6146</v>
      </c>
      <c r="C2781" s="2">
        <v>738</v>
      </c>
      <c r="D2781" s="2">
        <v>686</v>
      </c>
      <c r="E2781" t="s">
        <v>7029</v>
      </c>
      <c r="F2781" t="s">
        <v>7043</v>
      </c>
      <c r="G2781" s="2">
        <v>52</v>
      </c>
      <c r="H2781" s="11">
        <v>7.0460704607046065E-2</v>
      </c>
      <c r="I2781">
        <v>0</v>
      </c>
      <c r="J2781" t="str">
        <f>IF(OR(F2781="History &amp; War", F2781="Economy &amp; Educational &amp; Science", F2781="Psychology &amp; Spirituality &amp; Esotericism"), "Interesting", "Not interesing")</f>
        <v>Interesting</v>
      </c>
    </row>
    <row r="2782" spans="1:10" x14ac:dyDescent="0.2">
      <c r="A2782" t="s">
        <v>6147</v>
      </c>
      <c r="B2782" t="s">
        <v>6148</v>
      </c>
      <c r="C2782" s="2">
        <v>536</v>
      </c>
      <c r="D2782" s="2">
        <v>418</v>
      </c>
      <c r="E2782" t="s">
        <v>7029</v>
      </c>
      <c r="F2782" t="s">
        <v>7042</v>
      </c>
      <c r="G2782" s="2">
        <v>118</v>
      </c>
      <c r="H2782" s="11">
        <v>0.22014925373134328</v>
      </c>
      <c r="I2782">
        <v>0</v>
      </c>
      <c r="J2782" t="str">
        <f>IF(OR(F2782="History &amp; War", F2782="Economy &amp; Educational &amp; Science", F2782="Psychology &amp; Spirituality &amp; Esotericism"), "Interesting", "Not interesing")</f>
        <v>Not interesing</v>
      </c>
    </row>
    <row r="2783" spans="1:10" x14ac:dyDescent="0.2">
      <c r="A2783" t="s">
        <v>6149</v>
      </c>
      <c r="B2783" t="s">
        <v>6150</v>
      </c>
      <c r="C2783" s="2">
        <v>299</v>
      </c>
      <c r="D2783" s="2">
        <v>254</v>
      </c>
      <c r="E2783" t="s">
        <v>7027</v>
      </c>
      <c r="F2783" t="s">
        <v>7039</v>
      </c>
      <c r="G2783" s="2">
        <v>45</v>
      </c>
      <c r="H2783" s="11">
        <v>0.15050167224080269</v>
      </c>
      <c r="I2783">
        <v>0</v>
      </c>
      <c r="J2783" t="str">
        <f>IF(OR(F2783="History &amp; War", F2783="Economy &amp; Educational &amp; Science", F2783="Psychology &amp; Spirituality &amp; Esotericism"), "Interesting", "Not interesing")</f>
        <v>Not interesing</v>
      </c>
    </row>
    <row r="2784" spans="1:10" x14ac:dyDescent="0.2">
      <c r="A2784" t="s">
        <v>6151</v>
      </c>
      <c r="B2784" t="s">
        <v>6152</v>
      </c>
      <c r="C2784" s="2">
        <v>294</v>
      </c>
      <c r="D2784" s="2">
        <v>156</v>
      </c>
      <c r="E2784" t="s">
        <v>7027</v>
      </c>
      <c r="F2784" t="s">
        <v>7037</v>
      </c>
      <c r="G2784" s="2">
        <v>138</v>
      </c>
      <c r="H2784" s="11">
        <v>0.46938775510204084</v>
      </c>
      <c r="I2784">
        <v>0</v>
      </c>
      <c r="J2784" t="str">
        <f>IF(OR(F2784="History &amp; War", F2784="Economy &amp; Educational &amp; Science", F2784="Psychology &amp; Spirituality &amp; Esotericism"), "Interesting", "Not interesing")</f>
        <v>Not interesing</v>
      </c>
    </row>
    <row r="2785" spans="1:10" x14ac:dyDescent="0.2">
      <c r="A2785" t="s">
        <v>6153</v>
      </c>
      <c r="B2785" t="s">
        <v>6154</v>
      </c>
      <c r="C2785" s="2">
        <v>627</v>
      </c>
      <c r="D2785" s="2">
        <v>502</v>
      </c>
      <c r="E2785" t="s">
        <v>7027</v>
      </c>
      <c r="F2785" t="s">
        <v>7041</v>
      </c>
      <c r="G2785" s="2">
        <v>125</v>
      </c>
      <c r="H2785" s="11">
        <v>0.19936204146730463</v>
      </c>
      <c r="I2785">
        <v>0</v>
      </c>
      <c r="J2785" t="str">
        <f>IF(OR(F2785="History &amp; War", F2785="Economy &amp; Educational &amp; Science", F2785="Psychology &amp; Spirituality &amp; Esotericism"), "Interesting", "Not interesing")</f>
        <v>Interesting</v>
      </c>
    </row>
    <row r="2786" spans="1:10" x14ac:dyDescent="0.2">
      <c r="A2786" t="s">
        <v>6157</v>
      </c>
      <c r="B2786" t="s">
        <v>4819</v>
      </c>
      <c r="C2786" s="2">
        <v>295</v>
      </c>
      <c r="D2786" s="2">
        <v>115</v>
      </c>
      <c r="E2786" t="s">
        <v>7027</v>
      </c>
      <c r="F2786" t="s">
        <v>7037</v>
      </c>
      <c r="G2786" s="2">
        <v>180</v>
      </c>
      <c r="H2786" s="11">
        <v>0.61016949152542377</v>
      </c>
      <c r="I2786">
        <v>0</v>
      </c>
      <c r="J2786" t="str">
        <f>IF(OR(F2786="History &amp; War", F2786="Economy &amp; Educational &amp; Science", F2786="Psychology &amp; Spirituality &amp; Esotericism"), "Interesting", "Not interesing")</f>
        <v>Not interesing</v>
      </c>
    </row>
    <row r="2787" spans="1:10" x14ac:dyDescent="0.2">
      <c r="A2787" t="s">
        <v>6158</v>
      </c>
      <c r="B2787" t="s">
        <v>4269</v>
      </c>
      <c r="C2787" s="2">
        <v>294</v>
      </c>
      <c r="D2787" s="2">
        <v>185</v>
      </c>
      <c r="E2787" t="s">
        <v>7027</v>
      </c>
      <c r="F2787" t="s">
        <v>7039</v>
      </c>
      <c r="G2787" s="2">
        <v>109</v>
      </c>
      <c r="H2787" s="11">
        <v>0.37074829931972791</v>
      </c>
      <c r="I2787">
        <v>0</v>
      </c>
      <c r="J2787" t="str">
        <f>IF(OR(F2787="History &amp; War", F2787="Economy &amp; Educational &amp; Science", F2787="Psychology &amp; Spirituality &amp; Esotericism"), "Interesting", "Not interesing")</f>
        <v>Not interesing</v>
      </c>
    </row>
    <row r="2788" spans="1:10" x14ac:dyDescent="0.2">
      <c r="A2788" t="s">
        <v>6159</v>
      </c>
      <c r="B2788" t="s">
        <v>6160</v>
      </c>
      <c r="C2788" s="2">
        <v>449</v>
      </c>
      <c r="D2788" s="2">
        <v>413</v>
      </c>
      <c r="E2788" t="s">
        <v>7027</v>
      </c>
      <c r="F2788" t="s">
        <v>7041</v>
      </c>
      <c r="G2788" s="2">
        <v>36</v>
      </c>
      <c r="H2788" s="11">
        <v>8.0178173719376397E-2</v>
      </c>
      <c r="I2788">
        <v>0</v>
      </c>
      <c r="J2788" t="str">
        <f>IF(OR(F2788="History &amp; War", F2788="Economy &amp; Educational &amp; Science", F2788="Psychology &amp; Spirituality &amp; Esotericism"), "Interesting", "Not interesing")</f>
        <v>Interesting</v>
      </c>
    </row>
    <row r="2789" spans="1:10" x14ac:dyDescent="0.2">
      <c r="A2789" t="s">
        <v>6161</v>
      </c>
      <c r="B2789" t="s">
        <v>2216</v>
      </c>
      <c r="C2789" s="2">
        <v>169</v>
      </c>
      <c r="D2789" s="2">
        <v>100</v>
      </c>
      <c r="E2789" t="s">
        <v>7027</v>
      </c>
      <c r="F2789" t="s">
        <v>7037</v>
      </c>
      <c r="G2789" s="2">
        <v>69</v>
      </c>
      <c r="H2789" s="11">
        <v>0.40828402366863903</v>
      </c>
      <c r="I2789">
        <v>0</v>
      </c>
      <c r="J2789" t="str">
        <f>IF(OR(F2789="History &amp; War", F2789="Economy &amp; Educational &amp; Science", F2789="Psychology &amp; Spirituality &amp; Esotericism"), "Interesting", "Not interesing")</f>
        <v>Not interesing</v>
      </c>
    </row>
    <row r="2790" spans="1:10" x14ac:dyDescent="0.2">
      <c r="A2790" t="s">
        <v>6162</v>
      </c>
      <c r="B2790" t="s">
        <v>6163</v>
      </c>
      <c r="C2790" s="2">
        <v>384</v>
      </c>
      <c r="D2790" s="2">
        <v>346</v>
      </c>
      <c r="E2790" t="s">
        <v>7027</v>
      </c>
      <c r="F2790" t="s">
        <v>7039</v>
      </c>
      <c r="G2790" s="2">
        <v>38</v>
      </c>
      <c r="H2790" s="11">
        <v>9.8958333333333329E-2</v>
      </c>
      <c r="I2790">
        <v>0</v>
      </c>
      <c r="J2790" t="str">
        <f>IF(OR(F2790="History &amp; War", F2790="Economy &amp; Educational &amp; Science", F2790="Psychology &amp; Spirituality &amp; Esotericism"), "Interesting", "Not interesing")</f>
        <v>Not interesing</v>
      </c>
    </row>
    <row r="2791" spans="1:10" x14ac:dyDescent="0.2">
      <c r="A2791" t="s">
        <v>6164</v>
      </c>
      <c r="B2791" t="s">
        <v>6005</v>
      </c>
      <c r="C2791" s="2">
        <v>349</v>
      </c>
      <c r="D2791" s="2">
        <v>255</v>
      </c>
      <c r="E2791" t="s">
        <v>7027</v>
      </c>
      <c r="F2791" t="s">
        <v>7036</v>
      </c>
      <c r="G2791" s="2">
        <v>94</v>
      </c>
      <c r="H2791" s="11">
        <v>0.2693409742120344</v>
      </c>
      <c r="I2791">
        <v>0</v>
      </c>
      <c r="J2791" t="str">
        <f>IF(OR(F2791="History &amp; War", F2791="Economy &amp; Educational &amp; Science", F2791="Psychology &amp; Spirituality &amp; Esotericism"), "Interesting", "Not interesing")</f>
        <v>Not interesing</v>
      </c>
    </row>
    <row r="2792" spans="1:10" x14ac:dyDescent="0.2">
      <c r="A2792" t="s">
        <v>6165</v>
      </c>
      <c r="B2792" t="s">
        <v>6166</v>
      </c>
      <c r="C2792" s="2">
        <v>976</v>
      </c>
      <c r="D2792" s="2">
        <v>586</v>
      </c>
      <c r="E2792" t="s">
        <v>7029</v>
      </c>
      <c r="F2792" t="s">
        <v>7043</v>
      </c>
      <c r="G2792" s="2">
        <v>390</v>
      </c>
      <c r="H2792" s="11">
        <v>0.39959016393442626</v>
      </c>
      <c r="I2792">
        <v>0</v>
      </c>
      <c r="J2792" t="str">
        <f>IF(OR(F2792="History &amp; War", F2792="Economy &amp; Educational &amp; Science", F2792="Psychology &amp; Spirituality &amp; Esotericism"), "Interesting", "Not interesing")</f>
        <v>Interesting</v>
      </c>
    </row>
    <row r="2793" spans="1:10" x14ac:dyDescent="0.2">
      <c r="A2793" t="s">
        <v>6169</v>
      </c>
      <c r="B2793" t="s">
        <v>6170</v>
      </c>
      <c r="C2793" s="2">
        <v>399</v>
      </c>
      <c r="D2793" s="2">
        <v>315</v>
      </c>
      <c r="E2793" t="s">
        <v>7027</v>
      </c>
      <c r="F2793" t="s">
        <v>7044</v>
      </c>
      <c r="G2793" s="2">
        <v>84</v>
      </c>
      <c r="H2793" s="11">
        <v>0.21052631578947367</v>
      </c>
      <c r="I2793">
        <v>0</v>
      </c>
      <c r="J2793" t="str">
        <f>IF(OR(F2793="History &amp; War", F2793="Economy &amp; Educational &amp; Science", F2793="Psychology &amp; Spirituality &amp; Esotericism"), "Interesting", "Not interesing")</f>
        <v>Interesting</v>
      </c>
    </row>
    <row r="2794" spans="1:10" x14ac:dyDescent="0.2">
      <c r="A2794" t="s">
        <v>6171</v>
      </c>
      <c r="B2794" t="s">
        <v>6172</v>
      </c>
      <c r="C2794" s="2">
        <v>531</v>
      </c>
      <c r="D2794" s="2">
        <v>435</v>
      </c>
      <c r="E2794" t="s">
        <v>7027</v>
      </c>
      <c r="F2794" t="s">
        <v>7043</v>
      </c>
      <c r="G2794" s="2">
        <v>96</v>
      </c>
      <c r="H2794" s="11">
        <v>0.1807909604519774</v>
      </c>
      <c r="I2794">
        <v>0</v>
      </c>
      <c r="J2794" t="str">
        <f>IF(OR(F2794="History &amp; War", F2794="Economy &amp; Educational &amp; Science", F2794="Psychology &amp; Spirituality &amp; Esotericism"), "Interesting", "Not interesing")</f>
        <v>Interesting</v>
      </c>
    </row>
    <row r="2795" spans="1:10" x14ac:dyDescent="0.2">
      <c r="A2795" t="s">
        <v>6173</v>
      </c>
      <c r="B2795" t="s">
        <v>2216</v>
      </c>
      <c r="C2795" s="2">
        <v>169</v>
      </c>
      <c r="D2795" s="2">
        <v>115</v>
      </c>
      <c r="E2795" t="s">
        <v>7027</v>
      </c>
      <c r="F2795" t="s">
        <v>7036</v>
      </c>
      <c r="G2795" s="2">
        <v>54</v>
      </c>
      <c r="H2795" s="11">
        <v>0.31952662721893493</v>
      </c>
      <c r="I2795">
        <v>0</v>
      </c>
      <c r="J2795" t="str">
        <f>IF(OR(F2795="History &amp; War", F2795="Economy &amp; Educational &amp; Science", F2795="Psychology &amp; Spirituality &amp; Esotericism"), "Interesting", "Not interesing")</f>
        <v>Not interesing</v>
      </c>
    </row>
    <row r="2796" spans="1:10" x14ac:dyDescent="0.2">
      <c r="A2796" t="s">
        <v>6174</v>
      </c>
      <c r="B2796" t="s">
        <v>6175</v>
      </c>
      <c r="C2796" s="2">
        <v>502</v>
      </c>
      <c r="D2796" s="2">
        <v>346</v>
      </c>
      <c r="E2796" t="s">
        <v>7029</v>
      </c>
      <c r="F2796" t="s">
        <v>7043</v>
      </c>
      <c r="G2796" s="2">
        <v>156</v>
      </c>
      <c r="H2796" s="11">
        <v>0.31075697211155379</v>
      </c>
      <c r="I2796">
        <v>0</v>
      </c>
      <c r="J2796" t="str">
        <f>IF(OR(F2796="History &amp; War", F2796="Economy &amp; Educational &amp; Science", F2796="Psychology &amp; Spirituality &amp; Esotericism"), "Interesting", "Not interesing")</f>
        <v>Interesting</v>
      </c>
    </row>
    <row r="2797" spans="1:10" x14ac:dyDescent="0.2">
      <c r="A2797" t="s">
        <v>6180</v>
      </c>
      <c r="B2797" t="s">
        <v>6181</v>
      </c>
      <c r="C2797" s="2">
        <v>790</v>
      </c>
      <c r="D2797" s="2">
        <v>593</v>
      </c>
      <c r="E2797" t="s">
        <v>7029</v>
      </c>
      <c r="F2797" t="s">
        <v>7045</v>
      </c>
      <c r="G2797" s="2">
        <v>197</v>
      </c>
      <c r="H2797" s="11">
        <v>0.24936708860759493</v>
      </c>
      <c r="I2797">
        <v>0</v>
      </c>
      <c r="J2797" t="str">
        <f>IF(OR(F2797="History &amp; War", F2797="Economy &amp; Educational &amp; Science", F2797="Psychology &amp; Spirituality &amp; Esotericism"), "Interesting", "Not interesing")</f>
        <v>Not interesing</v>
      </c>
    </row>
    <row r="2798" spans="1:10" x14ac:dyDescent="0.2">
      <c r="A2798" t="s">
        <v>6182</v>
      </c>
      <c r="B2798" t="s">
        <v>6183</v>
      </c>
      <c r="C2798" s="2">
        <v>573</v>
      </c>
      <c r="D2798" s="2">
        <v>499</v>
      </c>
      <c r="E2798" t="s">
        <v>7029</v>
      </c>
      <c r="F2798" t="s">
        <v>7045</v>
      </c>
      <c r="G2798" s="2">
        <v>74</v>
      </c>
      <c r="H2798" s="11">
        <v>0.12914485165794065</v>
      </c>
      <c r="I2798">
        <v>0</v>
      </c>
      <c r="J2798" t="str">
        <f>IF(OR(F2798="History &amp; War", F2798="Economy &amp; Educational &amp; Science", F2798="Psychology &amp; Spirituality &amp; Esotericism"), "Interesting", "Not interesing")</f>
        <v>Not interesing</v>
      </c>
    </row>
    <row r="2799" spans="1:10" x14ac:dyDescent="0.2">
      <c r="A2799" t="s">
        <v>6184</v>
      </c>
      <c r="B2799" t="s">
        <v>6185</v>
      </c>
      <c r="C2799" s="2">
        <v>312</v>
      </c>
      <c r="D2799" s="2">
        <v>209</v>
      </c>
      <c r="E2799" t="s">
        <v>7027</v>
      </c>
      <c r="F2799" t="s">
        <v>7037</v>
      </c>
      <c r="G2799" s="2">
        <v>103</v>
      </c>
      <c r="H2799" s="11">
        <v>0.33012820512820512</v>
      </c>
      <c r="I2799">
        <v>0</v>
      </c>
      <c r="J2799" t="str">
        <f>IF(OR(F2799="History &amp; War", F2799="Economy &amp; Educational &amp; Science", F2799="Psychology &amp; Spirituality &amp; Esotericism"), "Interesting", "Not interesing")</f>
        <v>Not interesing</v>
      </c>
    </row>
    <row r="2800" spans="1:10" x14ac:dyDescent="0.2">
      <c r="A2800" t="s">
        <v>6186</v>
      </c>
      <c r="B2800" t="s">
        <v>6187</v>
      </c>
      <c r="C2800" s="2">
        <v>707</v>
      </c>
      <c r="D2800" s="2">
        <v>679</v>
      </c>
      <c r="E2800" t="s">
        <v>7029</v>
      </c>
      <c r="F2800" t="s">
        <v>7041</v>
      </c>
      <c r="G2800" s="2">
        <v>28</v>
      </c>
      <c r="H2800" s="11">
        <v>3.9603960396039604E-2</v>
      </c>
      <c r="I2800">
        <v>0</v>
      </c>
      <c r="J2800" t="str">
        <f>IF(OR(F2800="History &amp; War", F2800="Economy &amp; Educational &amp; Science", F2800="Psychology &amp; Spirituality &amp; Esotericism"), "Interesting", "Not interesing")</f>
        <v>Interesting</v>
      </c>
    </row>
    <row r="2801" spans="1:10" x14ac:dyDescent="0.2">
      <c r="A2801" t="s">
        <v>6188</v>
      </c>
      <c r="B2801" t="s">
        <v>6189</v>
      </c>
      <c r="C2801" s="2">
        <v>206</v>
      </c>
      <c r="D2801" s="2">
        <v>122</v>
      </c>
      <c r="E2801" t="s">
        <v>7027</v>
      </c>
      <c r="F2801" t="s">
        <v>7041</v>
      </c>
      <c r="G2801" s="2">
        <v>84</v>
      </c>
      <c r="H2801" s="11">
        <v>0.40776699029126212</v>
      </c>
      <c r="I2801">
        <v>0</v>
      </c>
      <c r="J2801" t="str">
        <f>IF(OR(F2801="History &amp; War", F2801="Economy &amp; Educational &amp; Science", F2801="Psychology &amp; Spirituality &amp; Esotericism"), "Interesting", "Not interesing")</f>
        <v>Interesting</v>
      </c>
    </row>
    <row r="2802" spans="1:10" x14ac:dyDescent="0.2">
      <c r="A2802" t="s">
        <v>6190</v>
      </c>
      <c r="B2802" t="s">
        <v>6191</v>
      </c>
      <c r="C2802" s="2">
        <v>1040</v>
      </c>
      <c r="D2802" s="2">
        <v>1009</v>
      </c>
      <c r="E2802" t="s">
        <v>7029</v>
      </c>
      <c r="F2802" t="s">
        <v>7045</v>
      </c>
      <c r="G2802" s="2">
        <v>31</v>
      </c>
      <c r="H2802" s="11">
        <v>2.9807692307692309E-2</v>
      </c>
      <c r="I2802">
        <v>0</v>
      </c>
      <c r="J2802" t="str">
        <f>IF(OR(F2802="History &amp; War", F2802="Economy &amp; Educational &amp; Science", F2802="Psychology &amp; Spirituality &amp; Esotericism"), "Interesting", "Not interesing")</f>
        <v>Not interesing</v>
      </c>
    </row>
    <row r="2803" spans="1:10" x14ac:dyDescent="0.2">
      <c r="A2803" t="s">
        <v>6192</v>
      </c>
      <c r="B2803" t="s">
        <v>6193</v>
      </c>
      <c r="C2803" s="2">
        <v>1630</v>
      </c>
      <c r="D2803" s="2">
        <v>1451</v>
      </c>
      <c r="E2803" t="s">
        <v>7029</v>
      </c>
      <c r="F2803" t="s">
        <v>7042</v>
      </c>
      <c r="G2803" s="2">
        <v>179</v>
      </c>
      <c r="H2803" s="11">
        <v>0.1098159509202454</v>
      </c>
      <c r="I2803">
        <v>0</v>
      </c>
      <c r="J2803" t="str">
        <f>IF(OR(F2803="History &amp; War", F2803="Economy &amp; Educational &amp; Science", F2803="Psychology &amp; Spirituality &amp; Esotericism"), "Interesting", "Not interesing")</f>
        <v>Not interesing</v>
      </c>
    </row>
    <row r="2804" spans="1:10" x14ac:dyDescent="0.2">
      <c r="A2804" t="s">
        <v>6194</v>
      </c>
      <c r="B2804" t="s">
        <v>6195</v>
      </c>
      <c r="C2804" s="2">
        <v>495</v>
      </c>
      <c r="D2804" s="2">
        <v>317</v>
      </c>
      <c r="E2804" t="s">
        <v>7029</v>
      </c>
      <c r="F2804" t="s">
        <v>7045</v>
      </c>
      <c r="G2804" s="2">
        <v>178</v>
      </c>
      <c r="H2804" s="11">
        <v>0.35959595959595958</v>
      </c>
      <c r="I2804">
        <v>0</v>
      </c>
      <c r="J2804" t="str">
        <f>IF(OR(F2804="History &amp; War", F2804="Economy &amp; Educational &amp; Science", F2804="Psychology &amp; Spirituality &amp; Esotericism"), "Interesting", "Not interesing")</f>
        <v>Not interesing</v>
      </c>
    </row>
    <row r="2805" spans="1:10" x14ac:dyDescent="0.2">
      <c r="A2805" t="s">
        <v>6196</v>
      </c>
      <c r="B2805" t="s">
        <v>6197</v>
      </c>
      <c r="C2805" s="2">
        <v>402</v>
      </c>
      <c r="D2805" s="2">
        <v>310</v>
      </c>
      <c r="E2805" t="s">
        <v>7027</v>
      </c>
      <c r="F2805" t="s">
        <v>7036</v>
      </c>
      <c r="G2805" s="2">
        <v>92</v>
      </c>
      <c r="H2805" s="11">
        <v>0.22885572139303484</v>
      </c>
      <c r="I2805">
        <v>0</v>
      </c>
      <c r="J2805" t="str">
        <f>IF(OR(F2805="History &amp; War", F2805="Economy &amp; Educational &amp; Science", F2805="Psychology &amp; Spirituality &amp; Esotericism"), "Interesting", "Not interesing")</f>
        <v>Not interesing</v>
      </c>
    </row>
    <row r="2806" spans="1:10" x14ac:dyDescent="0.2">
      <c r="A2806" t="s">
        <v>6198</v>
      </c>
      <c r="B2806" t="s">
        <v>6199</v>
      </c>
      <c r="C2806" s="2">
        <v>797</v>
      </c>
      <c r="D2806" s="2">
        <v>741</v>
      </c>
      <c r="E2806" t="s">
        <v>7029</v>
      </c>
      <c r="F2806" t="s">
        <v>7045</v>
      </c>
      <c r="G2806" s="2">
        <v>56</v>
      </c>
      <c r="H2806" s="11">
        <v>7.0263488080301126E-2</v>
      </c>
      <c r="I2806">
        <v>0</v>
      </c>
      <c r="J2806" t="str">
        <f>IF(OR(F2806="History &amp; War", F2806="Economy &amp; Educational &amp; Science", F2806="Psychology &amp; Spirituality &amp; Esotericism"), "Interesting", "Not interesing")</f>
        <v>Not interesing</v>
      </c>
    </row>
    <row r="2807" spans="1:10" x14ac:dyDescent="0.2">
      <c r="A2807" t="s">
        <v>6200</v>
      </c>
      <c r="B2807" t="s">
        <v>6201</v>
      </c>
      <c r="C2807" s="2">
        <v>312</v>
      </c>
      <c r="D2807" s="2">
        <v>144</v>
      </c>
      <c r="E2807" t="s">
        <v>7027</v>
      </c>
      <c r="F2807" t="s">
        <v>7037</v>
      </c>
      <c r="G2807" s="2">
        <v>168</v>
      </c>
      <c r="H2807" s="11">
        <v>0.53846153846153844</v>
      </c>
      <c r="I2807">
        <v>0</v>
      </c>
      <c r="J2807" t="str">
        <f>IF(OR(F2807="History &amp; War", F2807="Economy &amp; Educational &amp; Science", F2807="Psychology &amp; Spirituality &amp; Esotericism"), "Interesting", "Not interesing")</f>
        <v>Not interesing</v>
      </c>
    </row>
    <row r="2808" spans="1:10" x14ac:dyDescent="0.2">
      <c r="A2808" t="s">
        <v>6202</v>
      </c>
      <c r="B2808" t="s">
        <v>6203</v>
      </c>
      <c r="C2808" s="2">
        <v>399</v>
      </c>
      <c r="D2808" s="2">
        <v>379</v>
      </c>
      <c r="E2808" t="s">
        <v>7027</v>
      </c>
      <c r="F2808" t="s">
        <v>7039</v>
      </c>
      <c r="G2808" s="2">
        <v>20</v>
      </c>
      <c r="H2808" s="11">
        <v>5.0125313283208017E-2</v>
      </c>
      <c r="I2808">
        <v>0</v>
      </c>
      <c r="J2808" t="str">
        <f>IF(OR(F2808="History &amp; War", F2808="Economy &amp; Educational &amp; Science", F2808="Psychology &amp; Spirituality &amp; Esotericism"), "Interesting", "Not interesing")</f>
        <v>Not interesing</v>
      </c>
    </row>
    <row r="2809" spans="1:10" x14ac:dyDescent="0.2">
      <c r="A2809" t="s">
        <v>6204</v>
      </c>
      <c r="B2809" t="s">
        <v>6205</v>
      </c>
      <c r="C2809" s="2">
        <v>1020</v>
      </c>
      <c r="D2809" s="2">
        <v>908</v>
      </c>
      <c r="E2809" t="s">
        <v>7029</v>
      </c>
      <c r="F2809" t="s">
        <v>7045</v>
      </c>
      <c r="G2809" s="2">
        <v>112</v>
      </c>
      <c r="H2809" s="11">
        <v>0.10980392156862745</v>
      </c>
      <c r="I2809">
        <v>0</v>
      </c>
      <c r="J2809" t="str">
        <f>IF(OR(F2809="History &amp; War", F2809="Economy &amp; Educational &amp; Science", F2809="Psychology &amp; Spirituality &amp; Esotericism"), "Interesting", "Not interesing")</f>
        <v>Not interesing</v>
      </c>
    </row>
    <row r="2810" spans="1:10" x14ac:dyDescent="0.2">
      <c r="A2810" t="s">
        <v>6206</v>
      </c>
      <c r="B2810" t="s">
        <v>6195</v>
      </c>
      <c r="C2810" s="2">
        <v>495</v>
      </c>
      <c r="D2810" s="2">
        <v>450</v>
      </c>
      <c r="E2810" t="s">
        <v>7029</v>
      </c>
      <c r="F2810" t="s">
        <v>7045</v>
      </c>
      <c r="G2810" s="2">
        <v>45</v>
      </c>
      <c r="H2810" s="11">
        <v>9.0909090909090912E-2</v>
      </c>
      <c r="I2810">
        <v>0</v>
      </c>
      <c r="J2810" t="str">
        <f>IF(OR(F2810="History &amp; War", F2810="Economy &amp; Educational &amp; Science", F2810="Psychology &amp; Spirituality &amp; Esotericism"), "Interesting", "Not interesing")</f>
        <v>Not interesing</v>
      </c>
    </row>
    <row r="2811" spans="1:10" x14ac:dyDescent="0.2">
      <c r="A2811" t="s">
        <v>6207</v>
      </c>
      <c r="B2811" t="s">
        <v>6208</v>
      </c>
      <c r="C2811" s="2">
        <v>495</v>
      </c>
      <c r="D2811" s="2">
        <v>317</v>
      </c>
      <c r="E2811" t="s">
        <v>7027</v>
      </c>
      <c r="F2811" t="s">
        <v>7037</v>
      </c>
      <c r="G2811" s="2">
        <v>178</v>
      </c>
      <c r="H2811" s="11">
        <v>0.35959595959595958</v>
      </c>
      <c r="I2811">
        <v>0</v>
      </c>
      <c r="J2811" t="str">
        <f>IF(OR(F2811="History &amp; War", F2811="Economy &amp; Educational &amp; Science", F2811="Psychology &amp; Spirituality &amp; Esotericism"), "Interesting", "Not interesing")</f>
        <v>Not interesing</v>
      </c>
    </row>
    <row r="2812" spans="1:10" x14ac:dyDescent="0.2">
      <c r="A2812" t="s">
        <v>6209</v>
      </c>
      <c r="B2812" t="s">
        <v>6210</v>
      </c>
      <c r="C2812" s="2">
        <v>250</v>
      </c>
      <c r="D2812" s="2">
        <v>175</v>
      </c>
      <c r="E2812" t="s">
        <v>7027</v>
      </c>
      <c r="F2812" t="s">
        <v>7037</v>
      </c>
      <c r="G2812" s="2">
        <v>75</v>
      </c>
      <c r="H2812" s="11">
        <v>0.3</v>
      </c>
      <c r="I2812">
        <v>0</v>
      </c>
      <c r="J2812" t="str">
        <f>IF(OR(F2812="History &amp; War", F2812="Economy &amp; Educational &amp; Science", F2812="Psychology &amp; Spirituality &amp; Esotericism"), "Interesting", "Not interesing")</f>
        <v>Not interesing</v>
      </c>
    </row>
    <row r="2813" spans="1:10" x14ac:dyDescent="0.2">
      <c r="A2813" t="s">
        <v>6211</v>
      </c>
      <c r="B2813" t="s">
        <v>6212</v>
      </c>
      <c r="C2813" s="2">
        <v>329</v>
      </c>
      <c r="D2813" s="2">
        <v>257</v>
      </c>
      <c r="E2813" t="s">
        <v>7027</v>
      </c>
      <c r="F2813" t="s">
        <v>7041</v>
      </c>
      <c r="G2813" s="2">
        <v>72</v>
      </c>
      <c r="H2813" s="11">
        <v>0.21884498480243161</v>
      </c>
      <c r="I2813">
        <v>0</v>
      </c>
      <c r="J2813" t="str">
        <f>IF(OR(F2813="History &amp; War", F2813="Economy &amp; Educational &amp; Science", F2813="Psychology &amp; Spirituality &amp; Esotericism"), "Interesting", "Not interesing")</f>
        <v>Interesting</v>
      </c>
    </row>
    <row r="2814" spans="1:10" x14ac:dyDescent="0.2">
      <c r="A2814" t="s">
        <v>6213</v>
      </c>
      <c r="B2814" t="s">
        <v>6214</v>
      </c>
      <c r="C2814" s="2">
        <v>312</v>
      </c>
      <c r="D2814" s="2">
        <v>259</v>
      </c>
      <c r="E2814" t="s">
        <v>7027</v>
      </c>
      <c r="F2814" t="s">
        <v>7041</v>
      </c>
      <c r="G2814" s="2">
        <v>53</v>
      </c>
      <c r="H2814" s="11">
        <v>0.16987179487179488</v>
      </c>
      <c r="I2814">
        <v>0</v>
      </c>
      <c r="J2814" t="str">
        <f>IF(OR(F2814="History &amp; War", F2814="Economy &amp; Educational &amp; Science", F2814="Psychology &amp; Spirituality &amp; Esotericism"), "Interesting", "Not interesing")</f>
        <v>Interesting</v>
      </c>
    </row>
    <row r="2815" spans="1:10" x14ac:dyDescent="0.2">
      <c r="A2815" t="s">
        <v>6215</v>
      </c>
      <c r="B2815" t="s">
        <v>6216</v>
      </c>
      <c r="C2815" s="2">
        <v>797</v>
      </c>
      <c r="D2815" s="2">
        <v>646</v>
      </c>
      <c r="E2815" t="s">
        <v>7029</v>
      </c>
      <c r="F2815" t="s">
        <v>7045</v>
      </c>
      <c r="G2815" s="2">
        <v>151</v>
      </c>
      <c r="H2815" s="11">
        <v>0.18946047678795483</v>
      </c>
      <c r="I2815">
        <v>0</v>
      </c>
      <c r="J2815" t="str">
        <f>IF(OR(F2815="History &amp; War", F2815="Economy &amp; Educational &amp; Science", F2815="Psychology &amp; Spirituality &amp; Esotericism"), "Interesting", "Not interesing")</f>
        <v>Not interesing</v>
      </c>
    </row>
    <row r="2816" spans="1:10" x14ac:dyDescent="0.2">
      <c r="A2816" t="s">
        <v>6217</v>
      </c>
      <c r="B2816" t="s">
        <v>2735</v>
      </c>
      <c r="C2816" s="2">
        <v>357</v>
      </c>
      <c r="D2816" s="2">
        <v>289</v>
      </c>
      <c r="E2816" t="s">
        <v>7029</v>
      </c>
      <c r="F2816" t="s">
        <v>7036</v>
      </c>
      <c r="G2816" s="2">
        <v>68</v>
      </c>
      <c r="H2816" s="11">
        <v>0.19047619047619047</v>
      </c>
      <c r="I2816">
        <v>0</v>
      </c>
      <c r="J2816" t="str">
        <f>IF(OR(F2816="History &amp; War", F2816="Economy &amp; Educational &amp; Science", F2816="Psychology &amp; Spirituality &amp; Esotericism"), "Interesting", "Not interesing")</f>
        <v>Not interesing</v>
      </c>
    </row>
    <row r="2817" spans="1:10" x14ac:dyDescent="0.2">
      <c r="A2817" t="s">
        <v>6218</v>
      </c>
      <c r="B2817" t="s">
        <v>6219</v>
      </c>
      <c r="C2817" s="2">
        <v>299</v>
      </c>
      <c r="D2817" s="2">
        <v>230</v>
      </c>
      <c r="E2817" t="s">
        <v>7027</v>
      </c>
      <c r="F2817" t="s">
        <v>7037</v>
      </c>
      <c r="G2817" s="2">
        <v>69</v>
      </c>
      <c r="H2817" s="11">
        <v>0.23076923076923078</v>
      </c>
      <c r="I2817">
        <v>0</v>
      </c>
      <c r="J2817" t="str">
        <f>IF(OR(F2817="History &amp; War", F2817="Economy &amp; Educational &amp; Science", F2817="Psychology &amp; Spirituality &amp; Esotericism"), "Interesting", "Not interesing")</f>
        <v>Not interesing</v>
      </c>
    </row>
    <row r="2818" spans="1:10" x14ac:dyDescent="0.2">
      <c r="A2818" t="s">
        <v>6220</v>
      </c>
      <c r="B2818" t="s">
        <v>5074</v>
      </c>
      <c r="C2818" s="2">
        <v>268</v>
      </c>
      <c r="D2818" s="2">
        <v>147</v>
      </c>
      <c r="E2818" t="s">
        <v>7027</v>
      </c>
      <c r="F2818" t="s">
        <v>7037</v>
      </c>
      <c r="G2818" s="2">
        <v>121</v>
      </c>
      <c r="H2818" s="11">
        <v>0.45149253731343286</v>
      </c>
      <c r="I2818">
        <v>0</v>
      </c>
      <c r="J2818" t="str">
        <f>IF(OR(F2818="History &amp; War", F2818="Economy &amp; Educational &amp; Science", F2818="Psychology &amp; Spirituality &amp; Esotericism"), "Interesting", "Not interesing")</f>
        <v>Not interesing</v>
      </c>
    </row>
    <row r="2819" spans="1:10" x14ac:dyDescent="0.2">
      <c r="A2819" t="s">
        <v>6223</v>
      </c>
      <c r="B2819" t="s">
        <v>2216</v>
      </c>
      <c r="C2819" s="2">
        <v>169</v>
      </c>
      <c r="D2819" s="2">
        <v>91</v>
      </c>
      <c r="E2819" t="s">
        <v>7029</v>
      </c>
      <c r="F2819" t="s">
        <v>7036</v>
      </c>
      <c r="G2819" s="2">
        <v>78</v>
      </c>
      <c r="H2819" s="11">
        <v>0.46153846153846156</v>
      </c>
      <c r="I2819">
        <v>0</v>
      </c>
      <c r="J2819" t="str">
        <f>IF(OR(F2819="History &amp; War", F2819="Economy &amp; Educational &amp; Science", F2819="Psychology &amp; Spirituality &amp; Esotericism"), "Interesting", "Not interesing")</f>
        <v>Not interesing</v>
      </c>
    </row>
    <row r="2820" spans="1:10" x14ac:dyDescent="0.2">
      <c r="A2820" t="s">
        <v>6224</v>
      </c>
      <c r="B2820" t="s">
        <v>6225</v>
      </c>
      <c r="C2820" s="2">
        <v>295</v>
      </c>
      <c r="D2820" s="2">
        <v>207</v>
      </c>
      <c r="E2820" t="s">
        <v>7027</v>
      </c>
      <c r="F2820" t="s">
        <v>7037</v>
      </c>
      <c r="G2820" s="2">
        <v>88</v>
      </c>
      <c r="H2820" s="11">
        <v>0.29830508474576273</v>
      </c>
      <c r="I2820">
        <v>0</v>
      </c>
      <c r="J2820" t="str">
        <f>IF(OR(F2820="History &amp; War", F2820="Economy &amp; Educational &amp; Science", F2820="Psychology &amp; Spirituality &amp; Esotericism"), "Interesting", "Not interesing")</f>
        <v>Not interesing</v>
      </c>
    </row>
    <row r="2821" spans="1:10" x14ac:dyDescent="0.2">
      <c r="A2821" t="s">
        <v>6227</v>
      </c>
      <c r="B2821" t="s">
        <v>6228</v>
      </c>
      <c r="C2821" s="2">
        <v>325</v>
      </c>
      <c r="D2821" s="2">
        <v>254</v>
      </c>
      <c r="E2821" t="s">
        <v>7027</v>
      </c>
      <c r="F2821" t="s">
        <v>7041</v>
      </c>
      <c r="G2821" s="2">
        <v>71</v>
      </c>
      <c r="H2821" s="11">
        <v>0.21846153846153846</v>
      </c>
      <c r="I2821">
        <v>0</v>
      </c>
      <c r="J2821" t="str">
        <f>IF(OR(F2821="History &amp; War", F2821="Economy &amp; Educational &amp; Science", F2821="Psychology &amp; Spirituality &amp; Esotericism"), "Interesting", "Not interesing")</f>
        <v>Interesting</v>
      </c>
    </row>
    <row r="2822" spans="1:10" x14ac:dyDescent="0.2">
      <c r="A2822" t="s">
        <v>6229</v>
      </c>
      <c r="B2822" t="s">
        <v>5475</v>
      </c>
      <c r="C2822" s="2">
        <v>205</v>
      </c>
      <c r="D2822" s="2">
        <v>117</v>
      </c>
      <c r="E2822" t="s">
        <v>7027</v>
      </c>
      <c r="F2822" t="s">
        <v>7036</v>
      </c>
      <c r="G2822" s="2">
        <v>88</v>
      </c>
      <c r="H2822" s="11">
        <v>0.42926829268292682</v>
      </c>
      <c r="I2822">
        <v>0</v>
      </c>
      <c r="J2822" t="str">
        <f>IF(OR(F2822="History &amp; War", F2822="Economy &amp; Educational &amp; Science", F2822="Psychology &amp; Spirituality &amp; Esotericism"), "Interesting", "Not interesing")</f>
        <v>Not interesing</v>
      </c>
    </row>
    <row r="2823" spans="1:10" x14ac:dyDescent="0.2">
      <c r="A2823" t="s">
        <v>6232</v>
      </c>
      <c r="B2823" t="s">
        <v>6233</v>
      </c>
      <c r="C2823" s="2">
        <v>363</v>
      </c>
      <c r="D2823" s="2">
        <v>211</v>
      </c>
      <c r="E2823" t="s">
        <v>7027</v>
      </c>
      <c r="F2823" t="s">
        <v>7037</v>
      </c>
      <c r="G2823" s="2">
        <v>152</v>
      </c>
      <c r="H2823" s="11">
        <v>0.41873278236914602</v>
      </c>
      <c r="I2823">
        <v>0</v>
      </c>
      <c r="J2823" t="str">
        <f>IF(OR(F2823="History &amp; War", F2823="Economy &amp; Educational &amp; Science", F2823="Psychology &amp; Spirituality &amp; Esotericism"), "Interesting", "Not interesing")</f>
        <v>Not interesing</v>
      </c>
    </row>
    <row r="2824" spans="1:10" x14ac:dyDescent="0.2">
      <c r="A2824" t="s">
        <v>6234</v>
      </c>
      <c r="B2824" t="s">
        <v>3309</v>
      </c>
      <c r="C2824" s="2">
        <v>268</v>
      </c>
      <c r="D2824" s="2">
        <v>174</v>
      </c>
      <c r="E2824" t="s">
        <v>7027</v>
      </c>
      <c r="F2824" t="s">
        <v>7039</v>
      </c>
      <c r="G2824" s="2">
        <v>94</v>
      </c>
      <c r="H2824" s="11">
        <v>0.35074626865671643</v>
      </c>
      <c r="I2824">
        <v>0</v>
      </c>
      <c r="J2824" t="str">
        <f>IF(OR(F2824="History &amp; War", F2824="Economy &amp; Educational &amp; Science", F2824="Psychology &amp; Spirituality &amp; Esotericism"), "Interesting", "Not interesing")</f>
        <v>Not interesing</v>
      </c>
    </row>
    <row r="2825" spans="1:10" x14ac:dyDescent="0.2">
      <c r="A2825" t="s">
        <v>6235</v>
      </c>
      <c r="B2825" t="s">
        <v>2737</v>
      </c>
      <c r="C2825" s="2">
        <v>549</v>
      </c>
      <c r="D2825" s="2">
        <v>401</v>
      </c>
      <c r="E2825" t="s">
        <v>7027</v>
      </c>
      <c r="F2825" t="s">
        <v>7039</v>
      </c>
      <c r="G2825" s="2">
        <v>148</v>
      </c>
      <c r="H2825" s="11">
        <v>0.26958105646630237</v>
      </c>
      <c r="I2825">
        <v>0</v>
      </c>
      <c r="J2825" t="str">
        <f>IF(OR(F2825="History &amp; War", F2825="Economy &amp; Educational &amp; Science", F2825="Psychology &amp; Spirituality &amp; Esotericism"), "Interesting", "Not interesing")</f>
        <v>Not interesing</v>
      </c>
    </row>
    <row r="2826" spans="1:10" x14ac:dyDescent="0.2">
      <c r="A2826" t="s">
        <v>6238</v>
      </c>
      <c r="B2826" t="s">
        <v>6239</v>
      </c>
      <c r="C2826" s="2">
        <v>399</v>
      </c>
      <c r="D2826" s="2">
        <v>323</v>
      </c>
      <c r="E2826" t="s">
        <v>7027</v>
      </c>
      <c r="F2826" t="s">
        <v>7041</v>
      </c>
      <c r="G2826" s="2">
        <v>76</v>
      </c>
      <c r="H2826" s="11">
        <v>0.19047619047619047</v>
      </c>
      <c r="I2826">
        <v>0</v>
      </c>
      <c r="J2826" t="str">
        <f>IF(OR(F2826="History &amp; War", F2826="Economy &amp; Educational &amp; Science", F2826="Psychology &amp; Spirituality &amp; Esotericism"), "Interesting", "Not interesing")</f>
        <v>Interesting</v>
      </c>
    </row>
    <row r="2827" spans="1:10" x14ac:dyDescent="0.2">
      <c r="A2827" t="s">
        <v>6240</v>
      </c>
      <c r="B2827" t="s">
        <v>6241</v>
      </c>
      <c r="C2827" s="2">
        <v>268</v>
      </c>
      <c r="D2827" s="2">
        <v>190</v>
      </c>
      <c r="E2827" t="s">
        <v>7027</v>
      </c>
      <c r="F2827" t="s">
        <v>7039</v>
      </c>
      <c r="G2827" s="2">
        <v>78</v>
      </c>
      <c r="H2827" s="11">
        <v>0.29104477611940299</v>
      </c>
      <c r="I2827">
        <v>0</v>
      </c>
      <c r="J2827" t="str">
        <f>IF(OR(F2827="History &amp; War", F2827="Economy &amp; Educational &amp; Science", F2827="Psychology &amp; Spirituality &amp; Esotericism"), "Interesting", "Not interesing")</f>
        <v>Not interesing</v>
      </c>
    </row>
    <row r="2828" spans="1:10" x14ac:dyDescent="0.2">
      <c r="A2828" t="s">
        <v>6242</v>
      </c>
      <c r="B2828" t="s">
        <v>6243</v>
      </c>
      <c r="C2828" s="2">
        <v>289</v>
      </c>
      <c r="D2828" s="2">
        <v>121</v>
      </c>
      <c r="E2828" t="s">
        <v>7027</v>
      </c>
      <c r="F2828" t="s">
        <v>7037</v>
      </c>
      <c r="G2828" s="2">
        <v>168</v>
      </c>
      <c r="H2828" s="11">
        <v>0.58131487889273359</v>
      </c>
      <c r="I2828">
        <v>0</v>
      </c>
      <c r="J2828" t="str">
        <f>IF(OR(F2828="History &amp; War", F2828="Economy &amp; Educational &amp; Science", F2828="Psychology &amp; Spirituality &amp; Esotericism"), "Interesting", "Not interesing")</f>
        <v>Not interesing</v>
      </c>
    </row>
    <row r="2829" spans="1:10" x14ac:dyDescent="0.2">
      <c r="A2829" t="s">
        <v>6246</v>
      </c>
      <c r="B2829" t="s">
        <v>6247</v>
      </c>
      <c r="C2829" s="2">
        <v>286</v>
      </c>
      <c r="D2829" s="2">
        <v>237</v>
      </c>
      <c r="E2829" t="s">
        <v>7027</v>
      </c>
      <c r="F2829" t="s">
        <v>7036</v>
      </c>
      <c r="G2829" s="2">
        <v>49</v>
      </c>
      <c r="H2829" s="11">
        <v>0.17132867132867133</v>
      </c>
      <c r="I2829">
        <v>0</v>
      </c>
      <c r="J2829" t="str">
        <f>IF(OR(F2829="History &amp; War", F2829="Economy &amp; Educational &amp; Science", F2829="Psychology &amp; Spirituality &amp; Esotericism"), "Interesting", "Not interesing")</f>
        <v>Not interesing</v>
      </c>
    </row>
    <row r="2830" spans="1:10" x14ac:dyDescent="0.2">
      <c r="A2830" t="s">
        <v>6248</v>
      </c>
      <c r="B2830" t="s">
        <v>6249</v>
      </c>
      <c r="C2830" s="2">
        <v>294</v>
      </c>
      <c r="D2830" s="2">
        <v>226</v>
      </c>
      <c r="E2830" t="s">
        <v>7027</v>
      </c>
      <c r="F2830" t="s">
        <v>7037</v>
      </c>
      <c r="G2830" s="2">
        <v>68</v>
      </c>
      <c r="H2830" s="11">
        <v>0.23129251700680273</v>
      </c>
      <c r="I2830">
        <v>0</v>
      </c>
      <c r="J2830" t="str">
        <f>IF(OR(F2830="History &amp; War", F2830="Economy &amp; Educational &amp; Science", F2830="Psychology &amp; Spirituality &amp; Esotericism"), "Interesting", "Not interesing")</f>
        <v>Not interesing</v>
      </c>
    </row>
    <row r="2831" spans="1:10" x14ac:dyDescent="0.2">
      <c r="A2831" t="s">
        <v>6250</v>
      </c>
      <c r="B2831" t="s">
        <v>6251</v>
      </c>
      <c r="C2831" s="2">
        <v>199</v>
      </c>
      <c r="D2831" s="2">
        <v>135</v>
      </c>
      <c r="E2831" t="s">
        <v>7027</v>
      </c>
      <c r="F2831" t="s">
        <v>7039</v>
      </c>
      <c r="G2831" s="2">
        <v>64</v>
      </c>
      <c r="H2831" s="11">
        <v>0.32160804020100503</v>
      </c>
      <c r="I2831">
        <v>0</v>
      </c>
      <c r="J2831" t="str">
        <f>IF(OR(F2831="History &amp; War", F2831="Economy &amp; Educational &amp; Science", F2831="Psychology &amp; Spirituality &amp; Esotericism"), "Interesting", "Not interesing")</f>
        <v>Not interesing</v>
      </c>
    </row>
    <row r="2832" spans="1:10" x14ac:dyDescent="0.2">
      <c r="A2832" t="s">
        <v>6252</v>
      </c>
      <c r="B2832" t="s">
        <v>6253</v>
      </c>
      <c r="C2832" s="2">
        <v>886</v>
      </c>
      <c r="D2832" s="2">
        <v>780</v>
      </c>
      <c r="E2832" t="s">
        <v>7029</v>
      </c>
      <c r="F2832" t="s">
        <v>7045</v>
      </c>
      <c r="G2832" s="2">
        <v>106</v>
      </c>
      <c r="H2832" s="11">
        <v>0.11963882618510158</v>
      </c>
      <c r="I2832">
        <v>0</v>
      </c>
      <c r="J2832" t="str">
        <f>IF(OR(F2832="History &amp; War", F2832="Economy &amp; Educational &amp; Science", F2832="Psychology &amp; Spirituality &amp; Esotericism"), "Interesting", "Not interesing")</f>
        <v>Not interesing</v>
      </c>
    </row>
    <row r="2833" spans="1:10" x14ac:dyDescent="0.2">
      <c r="A2833" t="s">
        <v>6254</v>
      </c>
      <c r="B2833" t="s">
        <v>6255</v>
      </c>
      <c r="C2833" s="2">
        <v>509</v>
      </c>
      <c r="D2833" s="2">
        <v>494</v>
      </c>
      <c r="E2833" t="s">
        <v>7029</v>
      </c>
      <c r="F2833" t="s">
        <v>7043</v>
      </c>
      <c r="G2833" s="2">
        <v>15</v>
      </c>
      <c r="H2833" s="11">
        <v>2.9469548133595286E-2</v>
      </c>
      <c r="I2833">
        <v>0</v>
      </c>
      <c r="J2833" t="str">
        <f>IF(OR(F2833="History &amp; War", F2833="Economy &amp; Educational &amp; Science", F2833="Psychology &amp; Spirituality &amp; Esotericism"), "Interesting", "Not interesing")</f>
        <v>Interesting</v>
      </c>
    </row>
    <row r="2834" spans="1:10" x14ac:dyDescent="0.2">
      <c r="A2834" t="s">
        <v>6258</v>
      </c>
      <c r="B2834" t="s">
        <v>6259</v>
      </c>
      <c r="C2834" s="2">
        <v>357</v>
      </c>
      <c r="D2834" s="2">
        <v>375</v>
      </c>
      <c r="E2834" t="s">
        <v>7027</v>
      </c>
      <c r="F2834" t="s">
        <v>7039</v>
      </c>
      <c r="G2834" s="2">
        <v>-18</v>
      </c>
      <c r="H2834" s="11">
        <v>-5.0420168067226892E-2</v>
      </c>
      <c r="I2834">
        <v>0</v>
      </c>
      <c r="J2834" t="str">
        <f>IF(OR(F2834="History &amp; War", F2834="Economy &amp; Educational &amp; Science", F2834="Psychology &amp; Spirituality &amp; Esotericism"), "Interesting", "Not interesing")</f>
        <v>Not interesing</v>
      </c>
    </row>
    <row r="2835" spans="1:10" x14ac:dyDescent="0.2">
      <c r="A2835" t="s">
        <v>6262</v>
      </c>
      <c r="B2835" t="s">
        <v>6263</v>
      </c>
      <c r="C2835" s="2">
        <v>268</v>
      </c>
      <c r="D2835" s="2">
        <v>177</v>
      </c>
      <c r="E2835" t="s">
        <v>7027</v>
      </c>
      <c r="F2835" t="s">
        <v>7037</v>
      </c>
      <c r="G2835" s="2">
        <v>91</v>
      </c>
      <c r="H2835" s="11">
        <v>0.33955223880597013</v>
      </c>
      <c r="I2835">
        <v>0</v>
      </c>
      <c r="J2835" t="str">
        <f>IF(OR(F2835="History &amp; War", F2835="Economy &amp; Educational &amp; Science", F2835="Psychology &amp; Spirituality &amp; Esotericism"), "Interesting", "Not interesing")</f>
        <v>Not interesing</v>
      </c>
    </row>
    <row r="2836" spans="1:10" x14ac:dyDescent="0.2">
      <c r="A2836" t="s">
        <v>6264</v>
      </c>
      <c r="B2836" t="s">
        <v>4452</v>
      </c>
      <c r="C2836" s="2">
        <v>236</v>
      </c>
      <c r="D2836" s="2">
        <v>184</v>
      </c>
      <c r="E2836" t="s">
        <v>7027</v>
      </c>
      <c r="F2836" t="s">
        <v>7036</v>
      </c>
      <c r="G2836" s="2">
        <v>52</v>
      </c>
      <c r="H2836" s="11">
        <v>0.22033898305084745</v>
      </c>
      <c r="I2836">
        <v>0</v>
      </c>
      <c r="J2836" t="str">
        <f>IF(OR(F2836="History &amp; War", F2836="Economy &amp; Educational &amp; Science", F2836="Psychology &amp; Spirituality &amp; Esotericism"), "Interesting", "Not interesing")</f>
        <v>Not interesing</v>
      </c>
    </row>
    <row r="2837" spans="1:10" x14ac:dyDescent="0.2">
      <c r="A2837" t="s">
        <v>6265</v>
      </c>
      <c r="B2837" t="s">
        <v>6266</v>
      </c>
      <c r="C2837" s="2">
        <v>384</v>
      </c>
      <c r="D2837" s="2">
        <v>376</v>
      </c>
      <c r="E2837" t="s">
        <v>7029</v>
      </c>
      <c r="F2837" t="s">
        <v>7043</v>
      </c>
      <c r="G2837" s="2">
        <v>8</v>
      </c>
      <c r="H2837" s="11">
        <v>2.0833333333333332E-2</v>
      </c>
      <c r="I2837">
        <v>0</v>
      </c>
      <c r="J2837" t="str">
        <f>IF(OR(F2837="History &amp; War", F2837="Economy &amp; Educational &amp; Science", F2837="Psychology &amp; Spirituality &amp; Esotericism"), "Interesting", "Not interesing")</f>
        <v>Interesting</v>
      </c>
    </row>
    <row r="2838" spans="1:10" x14ac:dyDescent="0.2">
      <c r="A2838" t="s">
        <v>6267</v>
      </c>
      <c r="B2838" t="s">
        <v>2216</v>
      </c>
      <c r="C2838" s="2">
        <v>299</v>
      </c>
      <c r="D2838" s="2">
        <v>269</v>
      </c>
      <c r="E2838" t="s">
        <v>7027</v>
      </c>
      <c r="F2838" t="s">
        <v>7045</v>
      </c>
      <c r="G2838" s="2">
        <v>30</v>
      </c>
      <c r="H2838" s="11">
        <v>0.10033444816053512</v>
      </c>
      <c r="I2838">
        <v>0</v>
      </c>
      <c r="J2838" t="str">
        <f>IF(OR(F2838="History &amp; War", F2838="Economy &amp; Educational &amp; Science", F2838="Psychology &amp; Spirituality &amp; Esotericism"), "Interesting", "Not interesing")</f>
        <v>Not interesing</v>
      </c>
    </row>
    <row r="2839" spans="1:10" x14ac:dyDescent="0.2">
      <c r="A2839" t="s">
        <v>6268</v>
      </c>
      <c r="B2839" t="s">
        <v>5460</v>
      </c>
      <c r="C2839" s="2">
        <v>447</v>
      </c>
      <c r="D2839" s="2">
        <v>380</v>
      </c>
      <c r="E2839" t="s">
        <v>7029</v>
      </c>
      <c r="F2839" t="s">
        <v>7042</v>
      </c>
      <c r="G2839" s="2">
        <v>67</v>
      </c>
      <c r="H2839" s="11">
        <v>0.14988814317673377</v>
      </c>
      <c r="I2839">
        <v>0</v>
      </c>
      <c r="J2839" t="str">
        <f>IF(OR(F2839="History &amp; War", F2839="Economy &amp; Educational &amp; Science", F2839="Psychology &amp; Spirituality &amp; Esotericism"), "Interesting", "Not interesing")</f>
        <v>Not interesing</v>
      </c>
    </row>
    <row r="2840" spans="1:10" x14ac:dyDescent="0.2">
      <c r="A2840" t="s">
        <v>6269</v>
      </c>
      <c r="B2840" t="s">
        <v>6270</v>
      </c>
      <c r="C2840" s="2">
        <v>1513</v>
      </c>
      <c r="D2840" s="2">
        <v>1422</v>
      </c>
      <c r="E2840" t="s">
        <v>7029</v>
      </c>
      <c r="F2840" t="s">
        <v>7042</v>
      </c>
      <c r="G2840" s="2">
        <v>91</v>
      </c>
      <c r="H2840" s="11">
        <v>6.014540647719762E-2</v>
      </c>
      <c r="I2840">
        <v>0</v>
      </c>
      <c r="J2840" t="str">
        <f>IF(OR(F2840="History &amp; War", F2840="Economy &amp; Educational &amp; Science", F2840="Psychology &amp; Spirituality &amp; Esotericism"), "Interesting", "Not interesing")</f>
        <v>Not interesing</v>
      </c>
    </row>
    <row r="2841" spans="1:10" x14ac:dyDescent="0.2">
      <c r="A2841" t="s">
        <v>6271</v>
      </c>
      <c r="B2841" t="s">
        <v>6272</v>
      </c>
      <c r="C2841" s="2">
        <v>329</v>
      </c>
      <c r="D2841" s="2">
        <v>263</v>
      </c>
      <c r="E2841" t="s">
        <v>7027</v>
      </c>
      <c r="F2841" t="s">
        <v>7037</v>
      </c>
      <c r="G2841" s="2">
        <v>66</v>
      </c>
      <c r="H2841" s="11">
        <v>0.20060790273556231</v>
      </c>
      <c r="I2841">
        <v>0</v>
      </c>
      <c r="J2841" t="str">
        <f>IF(OR(F2841="History &amp; War", F2841="Economy &amp; Educational &amp; Science", F2841="Psychology &amp; Spirituality &amp; Esotericism"), "Interesting", "Not interesing")</f>
        <v>Not interesing</v>
      </c>
    </row>
    <row r="2842" spans="1:10" x14ac:dyDescent="0.2">
      <c r="A2842" t="s">
        <v>6273</v>
      </c>
      <c r="B2842" t="s">
        <v>6274</v>
      </c>
      <c r="C2842" s="2">
        <v>402</v>
      </c>
      <c r="D2842" s="2">
        <v>273</v>
      </c>
      <c r="E2842" t="s">
        <v>7027</v>
      </c>
      <c r="F2842" t="s">
        <v>7037</v>
      </c>
      <c r="G2842" s="2">
        <v>129</v>
      </c>
      <c r="H2842" s="11">
        <v>0.32089552238805968</v>
      </c>
      <c r="I2842">
        <v>0</v>
      </c>
      <c r="J2842" t="str">
        <f>IF(OR(F2842="History &amp; War", F2842="Economy &amp; Educational &amp; Science", F2842="Psychology &amp; Spirituality &amp; Esotericism"), "Interesting", "Not interesing")</f>
        <v>Not interesing</v>
      </c>
    </row>
    <row r="2843" spans="1:10" x14ac:dyDescent="0.2">
      <c r="A2843" t="s">
        <v>6275</v>
      </c>
      <c r="B2843" t="s">
        <v>6276</v>
      </c>
      <c r="C2843" s="2">
        <v>295</v>
      </c>
      <c r="D2843" s="2">
        <v>254</v>
      </c>
      <c r="E2843" t="s">
        <v>7027</v>
      </c>
      <c r="F2843" t="s">
        <v>7041</v>
      </c>
      <c r="G2843" s="2">
        <v>41</v>
      </c>
      <c r="H2843" s="11">
        <v>0.13898305084745763</v>
      </c>
      <c r="I2843">
        <v>0</v>
      </c>
      <c r="J2843" t="str">
        <f>IF(OR(F2843="History &amp; War", F2843="Economy &amp; Educational &amp; Science", F2843="Psychology &amp; Spirituality &amp; Esotericism"), "Interesting", "Not interesing")</f>
        <v>Interesting</v>
      </c>
    </row>
    <row r="2844" spans="1:10" x14ac:dyDescent="0.2">
      <c r="A2844" t="s">
        <v>6277</v>
      </c>
      <c r="B2844" t="s">
        <v>6278</v>
      </c>
      <c r="C2844" s="2">
        <v>223</v>
      </c>
      <c r="D2844" s="2">
        <v>167</v>
      </c>
      <c r="E2844" t="s">
        <v>7027</v>
      </c>
      <c r="F2844" t="s">
        <v>7036</v>
      </c>
      <c r="G2844" s="2">
        <v>56</v>
      </c>
      <c r="H2844" s="11">
        <v>0.25112107623318386</v>
      </c>
      <c r="I2844">
        <v>0</v>
      </c>
      <c r="J2844" t="str">
        <f>IF(OR(F2844="History &amp; War", F2844="Economy &amp; Educational &amp; Science", F2844="Psychology &amp; Spirituality &amp; Esotericism"), "Interesting", "Not interesing")</f>
        <v>Not interesing</v>
      </c>
    </row>
    <row r="2845" spans="1:10" x14ac:dyDescent="0.2">
      <c r="A2845" t="s">
        <v>6279</v>
      </c>
      <c r="B2845" t="s">
        <v>2216</v>
      </c>
      <c r="C2845" s="2">
        <v>268</v>
      </c>
      <c r="D2845" s="2">
        <v>228</v>
      </c>
      <c r="E2845" t="s">
        <v>7027</v>
      </c>
      <c r="F2845" t="s">
        <v>7039</v>
      </c>
      <c r="G2845" s="2">
        <v>40</v>
      </c>
      <c r="H2845" s="11">
        <v>0.14925373134328357</v>
      </c>
      <c r="I2845">
        <v>0</v>
      </c>
      <c r="J2845" t="str">
        <f>IF(OR(F2845="History &amp; War", F2845="Economy &amp; Educational &amp; Science", F2845="Psychology &amp; Spirituality &amp; Esotericism"), "Interesting", "Not interesing")</f>
        <v>Not interesing</v>
      </c>
    </row>
    <row r="2846" spans="1:10" x14ac:dyDescent="0.2">
      <c r="A2846" t="s">
        <v>6280</v>
      </c>
      <c r="B2846" t="s">
        <v>6281</v>
      </c>
      <c r="C2846" s="2">
        <v>205</v>
      </c>
      <c r="D2846" s="2">
        <v>148</v>
      </c>
      <c r="E2846" t="s">
        <v>7027</v>
      </c>
      <c r="F2846" t="s">
        <v>7041</v>
      </c>
      <c r="G2846" s="2">
        <v>57</v>
      </c>
      <c r="H2846" s="11">
        <v>0.2780487804878049</v>
      </c>
      <c r="I2846">
        <v>0</v>
      </c>
      <c r="J2846" t="str">
        <f>IF(OR(F2846="History &amp; War", F2846="Economy &amp; Educational &amp; Science", F2846="Psychology &amp; Spirituality &amp; Esotericism"), "Interesting", "Not interesing")</f>
        <v>Interesting</v>
      </c>
    </row>
    <row r="2847" spans="1:10" x14ac:dyDescent="0.2">
      <c r="A2847" t="s">
        <v>6283</v>
      </c>
      <c r="B2847" t="s">
        <v>6284</v>
      </c>
      <c r="C2847" s="2">
        <v>402</v>
      </c>
      <c r="D2847" s="2">
        <v>338</v>
      </c>
      <c r="E2847" t="s">
        <v>7027</v>
      </c>
      <c r="F2847" t="s">
        <v>7036</v>
      </c>
      <c r="G2847" s="2">
        <v>64</v>
      </c>
      <c r="H2847" s="11">
        <v>0.15920398009950248</v>
      </c>
      <c r="I2847">
        <v>0</v>
      </c>
      <c r="J2847" t="str">
        <f>IF(OR(F2847="History &amp; War", F2847="Economy &amp; Educational &amp; Science", F2847="Psychology &amp; Spirituality &amp; Esotericism"), "Interesting", "Not interesing")</f>
        <v>Not interesing</v>
      </c>
    </row>
    <row r="2848" spans="1:10" x14ac:dyDescent="0.2">
      <c r="A2848" t="s">
        <v>6285</v>
      </c>
      <c r="B2848" t="s">
        <v>6286</v>
      </c>
      <c r="C2848" s="2">
        <v>357</v>
      </c>
      <c r="D2848" s="2">
        <v>207</v>
      </c>
      <c r="E2848" t="s">
        <v>7029</v>
      </c>
      <c r="F2848" t="s">
        <v>7037</v>
      </c>
      <c r="G2848" s="2">
        <v>150</v>
      </c>
      <c r="H2848" s="11">
        <v>0.42016806722689076</v>
      </c>
      <c r="I2848">
        <v>0</v>
      </c>
      <c r="J2848" t="str">
        <f>IF(OR(F2848="History &amp; War", F2848="Economy &amp; Educational &amp; Science", F2848="Psychology &amp; Spirituality &amp; Esotericism"), "Interesting", "Not interesing")</f>
        <v>Not interesing</v>
      </c>
    </row>
    <row r="2849" spans="1:10" x14ac:dyDescent="0.2">
      <c r="A2849" t="s">
        <v>6287</v>
      </c>
      <c r="B2849" t="s">
        <v>6026</v>
      </c>
      <c r="C2849" s="2">
        <v>402</v>
      </c>
      <c r="D2849" s="2">
        <v>374</v>
      </c>
      <c r="E2849" t="s">
        <v>7029</v>
      </c>
      <c r="F2849" t="s">
        <v>7042</v>
      </c>
      <c r="G2849" s="2">
        <v>28</v>
      </c>
      <c r="H2849" s="11">
        <v>6.965174129353234E-2</v>
      </c>
      <c r="I2849">
        <v>0</v>
      </c>
      <c r="J2849" t="str">
        <f>IF(OR(F2849="History &amp; War", F2849="Economy &amp; Educational &amp; Science", F2849="Psychology &amp; Spirituality &amp; Esotericism"), "Interesting", "Not interesing")</f>
        <v>Not interesing</v>
      </c>
    </row>
    <row r="2850" spans="1:10" x14ac:dyDescent="0.2">
      <c r="A2850" t="s">
        <v>6288</v>
      </c>
      <c r="B2850" t="s">
        <v>6289</v>
      </c>
      <c r="C2850" s="2">
        <v>349</v>
      </c>
      <c r="D2850" s="2">
        <v>244</v>
      </c>
      <c r="E2850" t="s">
        <v>7027</v>
      </c>
      <c r="F2850" t="s">
        <v>7041</v>
      </c>
      <c r="G2850" s="2">
        <v>105</v>
      </c>
      <c r="H2850" s="11">
        <v>0.3008595988538682</v>
      </c>
      <c r="I2850">
        <v>0</v>
      </c>
      <c r="J2850" t="str">
        <f>IF(OR(F2850="History &amp; War", F2850="Economy &amp; Educational &amp; Science", F2850="Psychology &amp; Spirituality &amp; Esotericism"), "Interesting", "Not interesing")</f>
        <v>Interesting</v>
      </c>
    </row>
    <row r="2851" spans="1:10" x14ac:dyDescent="0.2">
      <c r="A2851" t="s">
        <v>5927</v>
      </c>
      <c r="B2851" t="s">
        <v>5928</v>
      </c>
      <c r="C2851" s="2">
        <v>599</v>
      </c>
      <c r="D2851" s="2">
        <v>497</v>
      </c>
      <c r="E2851" t="s">
        <v>7029</v>
      </c>
      <c r="F2851" t="s">
        <v>7044</v>
      </c>
      <c r="G2851" s="2">
        <v>102</v>
      </c>
      <c r="H2851" s="11">
        <v>0.17028380634390652</v>
      </c>
      <c r="I2851">
        <v>0</v>
      </c>
      <c r="J2851" t="str">
        <f>IF(OR(F2851="History &amp; War", F2851="Economy &amp; Educational &amp; Science", F2851="Psychology &amp; Spirituality &amp; Esotericism"), "Interesting", "Not interesing")</f>
        <v>Interesting</v>
      </c>
    </row>
    <row r="2852" spans="1:10" x14ac:dyDescent="0.2">
      <c r="A2852" t="s">
        <v>6290</v>
      </c>
      <c r="B2852" t="s">
        <v>6291</v>
      </c>
      <c r="C2852" s="2">
        <v>886</v>
      </c>
      <c r="D2852" s="2">
        <v>797</v>
      </c>
      <c r="E2852" t="s">
        <v>7029</v>
      </c>
      <c r="F2852" t="s">
        <v>7042</v>
      </c>
      <c r="G2852" s="2">
        <v>89</v>
      </c>
      <c r="H2852" s="11">
        <v>0.10045146726862303</v>
      </c>
      <c r="I2852">
        <v>0</v>
      </c>
      <c r="J2852" t="str">
        <f>IF(OR(F2852="History &amp; War", F2852="Economy &amp; Educational &amp; Science", F2852="Psychology &amp; Spirituality &amp; Esotericism"), "Interesting", "Not interesing")</f>
        <v>Not interesing</v>
      </c>
    </row>
    <row r="2853" spans="1:10" x14ac:dyDescent="0.2">
      <c r="A2853" t="s">
        <v>6292</v>
      </c>
      <c r="B2853" t="s">
        <v>6293</v>
      </c>
      <c r="C2853" s="2">
        <v>384</v>
      </c>
      <c r="D2853" s="2">
        <v>346</v>
      </c>
      <c r="E2853" t="s">
        <v>7027</v>
      </c>
      <c r="F2853" t="s">
        <v>7041</v>
      </c>
      <c r="G2853" s="2">
        <v>38</v>
      </c>
      <c r="H2853" s="11">
        <v>9.8958333333333329E-2</v>
      </c>
      <c r="I2853">
        <v>0</v>
      </c>
      <c r="J2853" t="str">
        <f>IF(OR(F2853="History &amp; War", F2853="Economy &amp; Educational &amp; Science", F2853="Psychology &amp; Spirituality &amp; Esotericism"), "Interesting", "Not interesing")</f>
        <v>Interesting</v>
      </c>
    </row>
    <row r="2854" spans="1:10" x14ac:dyDescent="0.2">
      <c r="A2854" t="s">
        <v>6294</v>
      </c>
      <c r="B2854" t="s">
        <v>6295</v>
      </c>
      <c r="C2854" s="2">
        <v>799</v>
      </c>
      <c r="D2854" s="2">
        <v>567</v>
      </c>
      <c r="E2854" t="s">
        <v>7027</v>
      </c>
      <c r="F2854" t="s">
        <v>7045</v>
      </c>
      <c r="G2854" s="2">
        <v>232</v>
      </c>
      <c r="H2854" s="11">
        <v>0.29036295369211512</v>
      </c>
      <c r="I2854">
        <v>0</v>
      </c>
      <c r="J2854" t="str">
        <f>IF(OR(F2854="History &amp; War", F2854="Economy &amp; Educational &amp; Science", F2854="Psychology &amp; Spirituality &amp; Esotericism"), "Interesting", "Not interesing")</f>
        <v>Not interesing</v>
      </c>
    </row>
    <row r="2855" spans="1:10" x14ac:dyDescent="0.2">
      <c r="A2855" t="s">
        <v>6296</v>
      </c>
      <c r="B2855" t="s">
        <v>6297</v>
      </c>
      <c r="C2855" s="2">
        <v>894</v>
      </c>
      <c r="D2855" s="2">
        <v>590</v>
      </c>
      <c r="E2855" t="s">
        <v>7027</v>
      </c>
      <c r="F2855" t="s">
        <v>7042</v>
      </c>
      <c r="G2855" s="2">
        <v>304</v>
      </c>
      <c r="H2855" s="11">
        <v>0.34004474272930652</v>
      </c>
      <c r="I2855">
        <v>0</v>
      </c>
      <c r="J2855" t="str">
        <f>IF(OR(F2855="History &amp; War", F2855="Economy &amp; Educational &amp; Science", F2855="Psychology &amp; Spirituality &amp; Esotericism"), "Interesting", "Not interesing")</f>
        <v>Not interesing</v>
      </c>
    </row>
    <row r="2856" spans="1:10" x14ac:dyDescent="0.2">
      <c r="A2856" t="s">
        <v>6298</v>
      </c>
      <c r="B2856" t="s">
        <v>6299</v>
      </c>
      <c r="C2856" s="2">
        <v>473</v>
      </c>
      <c r="D2856" s="2">
        <v>374</v>
      </c>
      <c r="E2856" t="s">
        <v>7027</v>
      </c>
      <c r="F2856" t="s">
        <v>7041</v>
      </c>
      <c r="G2856" s="2">
        <v>99</v>
      </c>
      <c r="H2856" s="11">
        <v>0.20930232558139536</v>
      </c>
      <c r="I2856">
        <v>0</v>
      </c>
      <c r="J2856" t="str">
        <f>IF(OR(F2856="History &amp; War", F2856="Economy &amp; Educational &amp; Science", F2856="Psychology &amp; Spirituality &amp; Esotericism"), "Interesting", "Not interesing")</f>
        <v>Interesting</v>
      </c>
    </row>
    <row r="2857" spans="1:10" x14ac:dyDescent="0.2">
      <c r="A2857" t="s">
        <v>6300</v>
      </c>
      <c r="B2857" t="s">
        <v>2216</v>
      </c>
      <c r="C2857" s="2">
        <v>268</v>
      </c>
      <c r="D2857" s="2">
        <v>185</v>
      </c>
      <c r="E2857" t="s">
        <v>7027</v>
      </c>
      <c r="F2857" t="s">
        <v>7039</v>
      </c>
      <c r="G2857" s="2">
        <v>83</v>
      </c>
      <c r="H2857" s="11">
        <v>0.30970149253731344</v>
      </c>
      <c r="I2857">
        <v>0</v>
      </c>
      <c r="J2857" t="str">
        <f>IF(OR(F2857="History &amp; War", F2857="Economy &amp; Educational &amp; Science", F2857="Psychology &amp; Spirituality &amp; Esotericism"), "Interesting", "Not interesing")</f>
        <v>Not interesing</v>
      </c>
    </row>
    <row r="2858" spans="1:10" x14ac:dyDescent="0.2">
      <c r="A2858" t="s">
        <v>6301</v>
      </c>
      <c r="B2858" t="s">
        <v>5045</v>
      </c>
      <c r="C2858" s="2">
        <v>1490</v>
      </c>
      <c r="D2858" s="2">
        <v>954</v>
      </c>
      <c r="E2858" t="s">
        <v>7029</v>
      </c>
      <c r="F2858" t="s">
        <v>7041</v>
      </c>
      <c r="G2858" s="2">
        <v>536</v>
      </c>
      <c r="H2858" s="11">
        <v>0.3597315436241611</v>
      </c>
      <c r="I2858">
        <v>0</v>
      </c>
      <c r="J2858" t="str">
        <f>IF(OR(F2858="History &amp; War", F2858="Economy &amp; Educational &amp; Science", F2858="Psychology &amp; Spirituality &amp; Esotericism"), "Interesting", "Not interesing")</f>
        <v>Interesting</v>
      </c>
    </row>
    <row r="2859" spans="1:10" x14ac:dyDescent="0.2">
      <c r="A2859" t="s">
        <v>6302</v>
      </c>
      <c r="B2859" t="s">
        <v>6303</v>
      </c>
      <c r="C2859" s="2">
        <v>869</v>
      </c>
      <c r="D2859" s="2">
        <v>608</v>
      </c>
      <c r="E2859" t="s">
        <v>7029</v>
      </c>
      <c r="F2859" t="s">
        <v>7045</v>
      </c>
      <c r="G2859" s="2">
        <v>261</v>
      </c>
      <c r="H2859" s="11">
        <v>0.30034522439585731</v>
      </c>
      <c r="I2859">
        <v>0</v>
      </c>
      <c r="J2859" t="str">
        <f>IF(OR(F2859="History &amp; War", F2859="Economy &amp; Educational &amp; Science", F2859="Psychology &amp; Spirituality &amp; Esotericism"), "Interesting", "Not interesing")</f>
        <v>Not interesing</v>
      </c>
    </row>
    <row r="2860" spans="1:10" x14ac:dyDescent="0.2">
      <c r="A2860" t="s">
        <v>6304</v>
      </c>
      <c r="B2860" t="s">
        <v>6305</v>
      </c>
      <c r="C2860" s="2">
        <v>357</v>
      </c>
      <c r="D2860" s="2">
        <v>286</v>
      </c>
      <c r="E2860" t="s">
        <v>7027</v>
      </c>
      <c r="F2860" t="s">
        <v>7042</v>
      </c>
      <c r="G2860" s="2">
        <v>71</v>
      </c>
      <c r="H2860" s="11">
        <v>0.19887955182072828</v>
      </c>
      <c r="I2860">
        <v>0</v>
      </c>
      <c r="J2860" t="str">
        <f>IF(OR(F2860="History &amp; War", F2860="Economy &amp; Educational &amp; Science", F2860="Psychology &amp; Spirituality &amp; Esotericism"), "Interesting", "Not interesing")</f>
        <v>Not interesing</v>
      </c>
    </row>
    <row r="2861" spans="1:10" x14ac:dyDescent="0.2">
      <c r="A2861" t="s">
        <v>4391</v>
      </c>
      <c r="B2861" t="s">
        <v>4392</v>
      </c>
      <c r="C2861" s="2">
        <v>268</v>
      </c>
      <c r="D2861" s="2">
        <v>142</v>
      </c>
      <c r="E2861" t="s">
        <v>7027</v>
      </c>
      <c r="F2861" t="s">
        <v>7037</v>
      </c>
      <c r="G2861" s="2">
        <v>126</v>
      </c>
      <c r="H2861" s="11">
        <v>0.47014925373134331</v>
      </c>
      <c r="I2861">
        <v>0</v>
      </c>
      <c r="J2861" t="str">
        <f>IF(OR(F2861="History &amp; War", F2861="Economy &amp; Educational &amp; Science", F2861="Psychology &amp; Spirituality &amp; Esotericism"), "Interesting", "Not interesing")</f>
        <v>Not interesing</v>
      </c>
    </row>
    <row r="2862" spans="1:10" x14ac:dyDescent="0.2">
      <c r="A2862" t="s">
        <v>6307</v>
      </c>
      <c r="B2862" t="s">
        <v>6308</v>
      </c>
      <c r="C2862" s="2">
        <v>473</v>
      </c>
      <c r="D2862" s="2">
        <v>421</v>
      </c>
      <c r="E2862" t="s">
        <v>7027</v>
      </c>
      <c r="F2862" t="s">
        <v>7041</v>
      </c>
      <c r="G2862" s="2">
        <v>52</v>
      </c>
      <c r="H2862" s="11">
        <v>0.10993657505285412</v>
      </c>
      <c r="I2862">
        <v>0</v>
      </c>
      <c r="J2862" t="str">
        <f>IF(OR(F2862="History &amp; War", F2862="Economy &amp; Educational &amp; Science", F2862="Psychology &amp; Spirituality &amp; Esotericism"), "Interesting", "Not interesing")</f>
        <v>Interesting</v>
      </c>
    </row>
    <row r="2863" spans="1:10" x14ac:dyDescent="0.2">
      <c r="A2863" t="s">
        <v>6309</v>
      </c>
      <c r="B2863" t="s">
        <v>6310</v>
      </c>
      <c r="C2863" s="2">
        <v>399</v>
      </c>
      <c r="D2863" s="2">
        <v>303</v>
      </c>
      <c r="E2863" t="s">
        <v>7027</v>
      </c>
      <c r="F2863" t="s">
        <v>7041</v>
      </c>
      <c r="G2863" s="2">
        <v>96</v>
      </c>
      <c r="H2863" s="11">
        <v>0.24060150375939848</v>
      </c>
      <c r="I2863">
        <v>0</v>
      </c>
      <c r="J2863" t="str">
        <f>IF(OR(F2863="History &amp; War", F2863="Economy &amp; Educational &amp; Science", F2863="Psychology &amp; Spirituality &amp; Esotericism"), "Interesting", "Not interesing")</f>
        <v>Interesting</v>
      </c>
    </row>
    <row r="2864" spans="1:10" x14ac:dyDescent="0.2">
      <c r="A2864" t="s">
        <v>6311</v>
      </c>
      <c r="B2864" t="s">
        <v>6312</v>
      </c>
      <c r="C2864" s="2">
        <v>399</v>
      </c>
      <c r="D2864" s="2">
        <v>339</v>
      </c>
      <c r="E2864" t="s">
        <v>7027</v>
      </c>
      <c r="F2864" t="s">
        <v>7041</v>
      </c>
      <c r="G2864" s="2">
        <v>60</v>
      </c>
      <c r="H2864" s="11">
        <v>0.15037593984962405</v>
      </c>
      <c r="I2864">
        <v>0</v>
      </c>
      <c r="J2864" t="str">
        <f>IF(OR(F2864="History &amp; War", F2864="Economy &amp; Educational &amp; Science", F2864="Psychology &amp; Spirituality &amp; Esotericism"), "Interesting", "Not interesing")</f>
        <v>Interesting</v>
      </c>
    </row>
    <row r="2865" spans="1:10" x14ac:dyDescent="0.2">
      <c r="A2865" t="s">
        <v>6313</v>
      </c>
      <c r="B2865" t="s">
        <v>6314</v>
      </c>
      <c r="C2865" s="2">
        <v>473</v>
      </c>
      <c r="D2865" s="2">
        <v>369</v>
      </c>
      <c r="E2865" t="s">
        <v>7027</v>
      </c>
      <c r="F2865" t="s">
        <v>7041</v>
      </c>
      <c r="G2865" s="2">
        <v>104</v>
      </c>
      <c r="H2865" s="11">
        <v>0.21987315010570824</v>
      </c>
      <c r="I2865">
        <v>0</v>
      </c>
      <c r="J2865" t="str">
        <f>IF(OR(F2865="History &amp; War", F2865="Economy &amp; Educational &amp; Science", F2865="Psychology &amp; Spirituality &amp; Esotericism"), "Interesting", "Not interesing")</f>
        <v>Interesting</v>
      </c>
    </row>
    <row r="2866" spans="1:10" x14ac:dyDescent="0.2">
      <c r="A2866" t="s">
        <v>6315</v>
      </c>
      <c r="B2866" t="s">
        <v>6316</v>
      </c>
      <c r="C2866" s="2">
        <v>1590</v>
      </c>
      <c r="D2866" s="2">
        <v>1447</v>
      </c>
      <c r="E2866" t="s">
        <v>7029</v>
      </c>
      <c r="F2866" t="s">
        <v>7042</v>
      </c>
      <c r="G2866" s="2">
        <v>143</v>
      </c>
      <c r="H2866" s="11">
        <v>8.9937106918238988E-2</v>
      </c>
      <c r="I2866">
        <v>0</v>
      </c>
      <c r="J2866" t="str">
        <f>IF(OR(F2866="History &amp; War", F2866="Economy &amp; Educational &amp; Science", F2866="Psychology &amp; Spirituality &amp; Esotericism"), "Interesting", "Not interesing")</f>
        <v>Not interesing</v>
      </c>
    </row>
    <row r="2867" spans="1:10" x14ac:dyDescent="0.2">
      <c r="A2867" t="s">
        <v>6317</v>
      </c>
      <c r="B2867" t="s">
        <v>2216</v>
      </c>
      <c r="C2867" s="2">
        <v>268</v>
      </c>
      <c r="D2867" s="2">
        <v>198</v>
      </c>
      <c r="E2867" t="s">
        <v>7027</v>
      </c>
      <c r="F2867" t="s">
        <v>7039</v>
      </c>
      <c r="G2867" s="2">
        <v>70</v>
      </c>
      <c r="H2867" s="11">
        <v>0.26119402985074625</v>
      </c>
      <c r="I2867">
        <v>0</v>
      </c>
      <c r="J2867" t="str">
        <f>IF(OR(F2867="History &amp; War", F2867="Economy &amp; Educational &amp; Science", F2867="Psychology &amp; Spirituality &amp; Esotericism"), "Interesting", "Not interesing")</f>
        <v>Not interesing</v>
      </c>
    </row>
    <row r="2868" spans="1:10" x14ac:dyDescent="0.2">
      <c r="A2868" t="s">
        <v>6318</v>
      </c>
      <c r="B2868" t="s">
        <v>6005</v>
      </c>
      <c r="C2868" s="2">
        <v>325</v>
      </c>
      <c r="D2868" s="2">
        <v>244</v>
      </c>
      <c r="E2868" t="s">
        <v>7027</v>
      </c>
      <c r="F2868" t="s">
        <v>7036</v>
      </c>
      <c r="G2868" s="2">
        <v>81</v>
      </c>
      <c r="H2868" s="11">
        <v>0.24923076923076923</v>
      </c>
      <c r="I2868">
        <v>0</v>
      </c>
      <c r="J2868" t="str">
        <f>IF(OR(F2868="History &amp; War", F2868="Economy &amp; Educational &amp; Science", F2868="Psychology &amp; Spirituality &amp; Esotericism"), "Interesting", "Not interesing")</f>
        <v>Not interesing</v>
      </c>
    </row>
    <row r="2869" spans="1:10" x14ac:dyDescent="0.2">
      <c r="A2869" t="s">
        <v>6319</v>
      </c>
      <c r="B2869" t="s">
        <v>6320</v>
      </c>
      <c r="C2869" s="2">
        <v>590</v>
      </c>
      <c r="D2869" s="2">
        <v>448</v>
      </c>
      <c r="E2869" t="s">
        <v>7029</v>
      </c>
      <c r="F2869" t="s">
        <v>7042</v>
      </c>
      <c r="G2869" s="2">
        <v>142</v>
      </c>
      <c r="H2869" s="11">
        <v>0.24067796610169492</v>
      </c>
      <c r="I2869">
        <v>0</v>
      </c>
      <c r="J2869" t="str">
        <f>IF(OR(F2869="History &amp; War", F2869="Economy &amp; Educational &amp; Science", F2869="Psychology &amp; Spirituality &amp; Esotericism"), "Interesting", "Not interesing")</f>
        <v>Not interesing</v>
      </c>
    </row>
    <row r="2870" spans="1:10" x14ac:dyDescent="0.2">
      <c r="A2870" t="s">
        <v>6321</v>
      </c>
      <c r="B2870" t="s">
        <v>6322</v>
      </c>
      <c r="C2870" s="2">
        <v>349</v>
      </c>
      <c r="D2870" s="2">
        <v>300</v>
      </c>
      <c r="E2870" t="s">
        <v>7027</v>
      </c>
      <c r="F2870" t="s">
        <v>7041</v>
      </c>
      <c r="G2870" s="2">
        <v>49</v>
      </c>
      <c r="H2870" s="11">
        <v>0.14040114613180515</v>
      </c>
      <c r="I2870">
        <v>0</v>
      </c>
      <c r="J2870" t="str">
        <f>IF(OR(F2870="History &amp; War", F2870="Economy &amp; Educational &amp; Science", F2870="Psychology &amp; Spirituality &amp; Esotericism"), "Interesting", "Not interesing")</f>
        <v>Interesting</v>
      </c>
    </row>
    <row r="2871" spans="1:10" x14ac:dyDescent="0.2">
      <c r="A2871" t="s">
        <v>6323</v>
      </c>
      <c r="B2871" t="s">
        <v>6324</v>
      </c>
      <c r="C2871" s="2">
        <v>1290</v>
      </c>
      <c r="D2871" s="2">
        <v>1161</v>
      </c>
      <c r="E2871" t="s">
        <v>7029</v>
      </c>
      <c r="F2871" t="s">
        <v>7042</v>
      </c>
      <c r="G2871" s="2">
        <v>129</v>
      </c>
      <c r="H2871" s="11">
        <v>0.1</v>
      </c>
      <c r="I2871">
        <v>0</v>
      </c>
      <c r="J2871" t="str">
        <f>IF(OR(F2871="History &amp; War", F2871="Economy &amp; Educational &amp; Science", F2871="Psychology &amp; Spirituality &amp; Esotericism"), "Interesting", "Not interesing")</f>
        <v>Not interesing</v>
      </c>
    </row>
    <row r="2872" spans="1:10" x14ac:dyDescent="0.2">
      <c r="A2872" t="s">
        <v>6325</v>
      </c>
      <c r="B2872" t="s">
        <v>2216</v>
      </c>
      <c r="C2872" s="2">
        <v>990</v>
      </c>
      <c r="D2872" s="2">
        <v>782</v>
      </c>
      <c r="E2872" t="s">
        <v>7029</v>
      </c>
      <c r="F2872" t="s">
        <v>7044</v>
      </c>
      <c r="G2872" s="2">
        <v>208</v>
      </c>
      <c r="H2872" s="11">
        <v>0.21010101010101009</v>
      </c>
      <c r="I2872">
        <v>0</v>
      </c>
      <c r="J2872" t="str">
        <f>IF(OR(F2872="History &amp; War", F2872="Economy &amp; Educational &amp; Science", F2872="Psychology &amp; Spirituality &amp; Esotericism"), "Interesting", "Not interesing")</f>
        <v>Interesting</v>
      </c>
    </row>
    <row r="2873" spans="1:10" x14ac:dyDescent="0.2">
      <c r="A2873" t="s">
        <v>6326</v>
      </c>
      <c r="B2873" t="s">
        <v>5959</v>
      </c>
      <c r="C2873" s="2">
        <v>1155</v>
      </c>
      <c r="D2873" s="2">
        <v>1016</v>
      </c>
      <c r="E2873" t="s">
        <v>7029</v>
      </c>
      <c r="F2873" t="s">
        <v>7042</v>
      </c>
      <c r="G2873" s="2">
        <v>139</v>
      </c>
      <c r="H2873" s="11">
        <v>0.12034632034632034</v>
      </c>
      <c r="I2873">
        <v>0</v>
      </c>
      <c r="J2873" t="str">
        <f>IF(OR(F2873="History &amp; War", F2873="Economy &amp; Educational &amp; Science", F2873="Psychology &amp; Spirituality &amp; Esotericism"), "Interesting", "Not interesing")</f>
        <v>Not interesing</v>
      </c>
    </row>
    <row r="2874" spans="1:10" x14ac:dyDescent="0.2">
      <c r="A2874" t="s">
        <v>6327</v>
      </c>
      <c r="B2874" t="s">
        <v>6328</v>
      </c>
      <c r="C2874" s="2">
        <v>447</v>
      </c>
      <c r="D2874" s="2">
        <v>375</v>
      </c>
      <c r="E2874" t="s">
        <v>7027</v>
      </c>
      <c r="F2874" t="s">
        <v>7045</v>
      </c>
      <c r="G2874" s="2">
        <v>72</v>
      </c>
      <c r="H2874" s="11">
        <v>0.16107382550335569</v>
      </c>
      <c r="I2874">
        <v>0</v>
      </c>
      <c r="J2874" t="str">
        <f>IF(OR(F2874="History &amp; War", F2874="Economy &amp; Educational &amp; Science", F2874="Psychology &amp; Spirituality &amp; Esotericism"), "Interesting", "Not interesing")</f>
        <v>Not interesing</v>
      </c>
    </row>
    <row r="2875" spans="1:10" x14ac:dyDescent="0.2">
      <c r="A2875" t="s">
        <v>6329</v>
      </c>
      <c r="B2875" t="s">
        <v>6330</v>
      </c>
      <c r="C2875" s="2">
        <v>354</v>
      </c>
      <c r="D2875" s="2">
        <v>276</v>
      </c>
      <c r="E2875" t="s">
        <v>7029</v>
      </c>
      <c r="F2875" t="s">
        <v>7043</v>
      </c>
      <c r="G2875" s="2">
        <v>78</v>
      </c>
      <c r="H2875" s="11">
        <v>0.22033898305084745</v>
      </c>
      <c r="I2875">
        <v>0</v>
      </c>
      <c r="J2875" t="str">
        <f>IF(OR(F2875="History &amp; War", F2875="Economy &amp; Educational &amp; Science", F2875="Psychology &amp; Spirituality &amp; Esotericism"), "Interesting", "Not interesing")</f>
        <v>Interesting</v>
      </c>
    </row>
    <row r="2876" spans="1:10" x14ac:dyDescent="0.2">
      <c r="A2876" t="s">
        <v>6331</v>
      </c>
      <c r="B2876" t="s">
        <v>6332</v>
      </c>
      <c r="C2876" s="2">
        <v>529</v>
      </c>
      <c r="D2876" s="2">
        <v>360</v>
      </c>
      <c r="E2876" t="s">
        <v>7027</v>
      </c>
      <c r="F2876" t="s">
        <v>7041</v>
      </c>
      <c r="G2876" s="2">
        <v>169</v>
      </c>
      <c r="H2876" s="11">
        <v>0.31947069943289225</v>
      </c>
      <c r="I2876">
        <v>0</v>
      </c>
      <c r="J2876" t="str">
        <f>IF(OR(F2876="History &amp; War", F2876="Economy &amp; Educational &amp; Science", F2876="Psychology &amp; Spirituality &amp; Esotericism"), "Interesting", "Not interesing")</f>
        <v>Interesting</v>
      </c>
    </row>
    <row r="2877" spans="1:10" x14ac:dyDescent="0.2">
      <c r="A2877" t="s">
        <v>6333</v>
      </c>
      <c r="B2877" t="s">
        <v>5488</v>
      </c>
      <c r="C2877" s="2">
        <v>295</v>
      </c>
      <c r="D2877" s="2">
        <v>207</v>
      </c>
      <c r="E2877" t="s">
        <v>7027</v>
      </c>
      <c r="F2877" t="s">
        <v>7037</v>
      </c>
      <c r="G2877" s="2">
        <v>88</v>
      </c>
      <c r="H2877" s="11">
        <v>0.29830508474576273</v>
      </c>
      <c r="I2877">
        <v>0</v>
      </c>
      <c r="J2877" t="str">
        <f>IF(OR(F2877="History &amp; War", F2877="Economy &amp; Educational &amp; Science", F2877="Psychology &amp; Spirituality &amp; Esotericism"), "Interesting", "Not interesing")</f>
        <v>Not interesing</v>
      </c>
    </row>
    <row r="2878" spans="1:10" x14ac:dyDescent="0.2">
      <c r="A2878" t="s">
        <v>6334</v>
      </c>
      <c r="B2878" t="s">
        <v>6335</v>
      </c>
      <c r="C2878" s="2">
        <v>473</v>
      </c>
      <c r="D2878" s="2">
        <v>293</v>
      </c>
      <c r="E2878" t="s">
        <v>7027</v>
      </c>
      <c r="F2878" t="s">
        <v>7037</v>
      </c>
      <c r="G2878" s="2">
        <v>180</v>
      </c>
      <c r="H2878" s="11">
        <v>0.38054968287526425</v>
      </c>
      <c r="I2878">
        <v>0</v>
      </c>
      <c r="J2878" t="str">
        <f>IF(OR(F2878="History &amp; War", F2878="Economy &amp; Educational &amp; Science", F2878="Psychology &amp; Spirituality &amp; Esotericism"), "Interesting", "Not interesing")</f>
        <v>Not interesing</v>
      </c>
    </row>
    <row r="2879" spans="1:10" x14ac:dyDescent="0.2">
      <c r="A2879" t="s">
        <v>6151</v>
      </c>
      <c r="B2879" t="s">
        <v>6152</v>
      </c>
      <c r="C2879" s="2">
        <v>357</v>
      </c>
      <c r="D2879" s="2">
        <v>196</v>
      </c>
      <c r="E2879" t="s">
        <v>7027</v>
      </c>
      <c r="F2879" t="s">
        <v>7037</v>
      </c>
      <c r="G2879" s="2">
        <v>161</v>
      </c>
      <c r="H2879" s="11">
        <v>0.45098039215686275</v>
      </c>
      <c r="I2879">
        <v>0</v>
      </c>
      <c r="J2879" t="str">
        <f>IF(OR(F2879="History &amp; War", F2879="Economy &amp; Educational &amp; Science", F2879="Psychology &amp; Spirituality &amp; Esotericism"), "Interesting", "Not interesing")</f>
        <v>Not interesing</v>
      </c>
    </row>
    <row r="2880" spans="1:10" x14ac:dyDescent="0.2">
      <c r="A2880" t="s">
        <v>6336</v>
      </c>
      <c r="B2880" t="s">
        <v>6337</v>
      </c>
      <c r="C2880" s="2">
        <v>399</v>
      </c>
      <c r="D2880" s="2">
        <v>259</v>
      </c>
      <c r="E2880" t="s">
        <v>7027</v>
      </c>
      <c r="F2880" t="s">
        <v>7044</v>
      </c>
      <c r="G2880" s="2">
        <v>140</v>
      </c>
      <c r="H2880" s="11">
        <v>0.35087719298245612</v>
      </c>
      <c r="I2880">
        <v>0</v>
      </c>
      <c r="J2880" t="str">
        <f>IF(OR(F2880="History &amp; War", F2880="Economy &amp; Educational &amp; Science", F2880="Psychology &amp; Spirituality &amp; Esotericism"), "Interesting", "Not interesing")</f>
        <v>Interesting</v>
      </c>
    </row>
    <row r="2881" spans="1:10" x14ac:dyDescent="0.2">
      <c r="A2881" t="s">
        <v>6338</v>
      </c>
      <c r="B2881" t="s">
        <v>6339</v>
      </c>
      <c r="C2881" s="2">
        <v>1020</v>
      </c>
      <c r="D2881" s="2">
        <v>826</v>
      </c>
      <c r="E2881" t="s">
        <v>7029</v>
      </c>
      <c r="F2881" t="s">
        <v>7037</v>
      </c>
      <c r="G2881" s="2">
        <v>194</v>
      </c>
      <c r="H2881" s="11">
        <v>0.19019607843137254</v>
      </c>
      <c r="I2881">
        <v>0</v>
      </c>
      <c r="J2881" t="str">
        <f>IF(OR(F2881="History &amp; War", F2881="Economy &amp; Educational &amp; Science", F2881="Psychology &amp; Spirituality &amp; Esotericism"), "Interesting", "Not interesing")</f>
        <v>Not interesing</v>
      </c>
    </row>
    <row r="2882" spans="1:10" x14ac:dyDescent="0.2">
      <c r="A2882" t="s">
        <v>6340</v>
      </c>
      <c r="B2882" t="s">
        <v>6341</v>
      </c>
      <c r="C2882" s="2">
        <v>1090</v>
      </c>
      <c r="D2882" s="2">
        <v>774</v>
      </c>
      <c r="E2882" t="s">
        <v>7029</v>
      </c>
      <c r="F2882" t="s">
        <v>7042</v>
      </c>
      <c r="G2882" s="2">
        <v>316</v>
      </c>
      <c r="H2882" s="11">
        <v>0.28990825688073396</v>
      </c>
      <c r="I2882">
        <v>0</v>
      </c>
      <c r="J2882" t="str">
        <f>IF(OR(F2882="History &amp; War", F2882="Economy &amp; Educational &amp; Science", F2882="Psychology &amp; Spirituality &amp; Esotericism"), "Interesting", "Not interesing")</f>
        <v>Not interesing</v>
      </c>
    </row>
    <row r="2883" spans="1:10" x14ac:dyDescent="0.2">
      <c r="A2883" t="s">
        <v>6342</v>
      </c>
      <c r="B2883" t="s">
        <v>5542</v>
      </c>
      <c r="C2883" s="2">
        <v>268</v>
      </c>
      <c r="D2883" s="2">
        <v>225</v>
      </c>
      <c r="E2883" t="s">
        <v>7027</v>
      </c>
      <c r="F2883" t="s">
        <v>7037</v>
      </c>
      <c r="G2883" s="2">
        <v>43</v>
      </c>
      <c r="H2883" s="11">
        <v>0.16044776119402984</v>
      </c>
      <c r="I2883">
        <v>0</v>
      </c>
      <c r="J2883" t="str">
        <f>IF(OR(F2883="History &amp; War", F2883="Economy &amp; Educational &amp; Science", F2883="Psychology &amp; Spirituality &amp; Esotericism"), "Interesting", "Not interesing")</f>
        <v>Not interesing</v>
      </c>
    </row>
    <row r="2884" spans="1:10" x14ac:dyDescent="0.2">
      <c r="A2884" t="s">
        <v>6343</v>
      </c>
      <c r="B2884" t="s">
        <v>6344</v>
      </c>
      <c r="C2884" s="2">
        <v>299</v>
      </c>
      <c r="D2884" s="2">
        <v>206</v>
      </c>
      <c r="E2884" t="s">
        <v>7027</v>
      </c>
      <c r="F2884" t="s">
        <v>7037</v>
      </c>
      <c r="G2884" s="2">
        <v>93</v>
      </c>
      <c r="H2884" s="11">
        <v>0.31103678929765888</v>
      </c>
      <c r="I2884">
        <v>0</v>
      </c>
      <c r="J2884" t="str">
        <f>IF(OR(F2884="History &amp; War", F2884="Economy &amp; Educational &amp; Science", F2884="Psychology &amp; Spirituality &amp; Esotericism"), "Interesting", "Not interesing")</f>
        <v>Not interesing</v>
      </c>
    </row>
    <row r="2885" spans="1:10" x14ac:dyDescent="0.2">
      <c r="A2885" t="s">
        <v>6345</v>
      </c>
      <c r="B2885" t="s">
        <v>5045</v>
      </c>
      <c r="C2885" s="2">
        <v>1590</v>
      </c>
      <c r="D2885" s="2">
        <v>1113</v>
      </c>
      <c r="E2885" t="s">
        <v>7029</v>
      </c>
      <c r="F2885" t="s">
        <v>7041</v>
      </c>
      <c r="G2885" s="2">
        <v>477</v>
      </c>
      <c r="H2885" s="11">
        <v>0.3</v>
      </c>
      <c r="I2885">
        <v>0</v>
      </c>
      <c r="J2885" t="str">
        <f>IF(OR(F2885="History &amp; War", F2885="Economy &amp; Educational &amp; Science", F2885="Psychology &amp; Spirituality &amp; Esotericism"), "Interesting", "Not interesing")</f>
        <v>Interesting</v>
      </c>
    </row>
    <row r="2886" spans="1:10" x14ac:dyDescent="0.2">
      <c r="A2886" t="s">
        <v>6346</v>
      </c>
      <c r="B2886" t="s">
        <v>6068</v>
      </c>
      <c r="C2886" s="2">
        <v>399</v>
      </c>
      <c r="D2886" s="2">
        <v>343</v>
      </c>
      <c r="E2886" t="s">
        <v>7027</v>
      </c>
      <c r="F2886" t="s">
        <v>7036</v>
      </c>
      <c r="G2886" s="2">
        <v>56</v>
      </c>
      <c r="H2886" s="11">
        <v>0.14035087719298245</v>
      </c>
      <c r="I2886">
        <v>0</v>
      </c>
      <c r="J2886" t="str">
        <f>IF(OR(F2886="History &amp; War", F2886="Economy &amp; Educational &amp; Science", F2886="Psychology &amp; Spirituality &amp; Esotericism"), "Interesting", "Not interesing")</f>
        <v>Not interesing</v>
      </c>
    </row>
    <row r="2887" spans="1:10" x14ac:dyDescent="0.2">
      <c r="A2887" t="s">
        <v>6347</v>
      </c>
      <c r="B2887" t="s">
        <v>6348</v>
      </c>
      <c r="C2887" s="2">
        <v>790</v>
      </c>
      <c r="D2887" s="2">
        <v>561</v>
      </c>
      <c r="E2887" t="s">
        <v>7029</v>
      </c>
      <c r="F2887" t="s">
        <v>7045</v>
      </c>
      <c r="G2887" s="2">
        <v>229</v>
      </c>
      <c r="H2887" s="11">
        <v>0.28987341772151898</v>
      </c>
      <c r="I2887">
        <v>0</v>
      </c>
      <c r="J2887" t="str">
        <f>IF(OR(F2887="History &amp; War", F2887="Economy &amp; Educational &amp; Science", F2887="Psychology &amp; Spirituality &amp; Esotericism"), "Interesting", "Not interesing")</f>
        <v>Not interesing</v>
      </c>
    </row>
    <row r="2888" spans="1:10" x14ac:dyDescent="0.2">
      <c r="A2888" t="s">
        <v>6349</v>
      </c>
      <c r="B2888" t="s">
        <v>6350</v>
      </c>
      <c r="C2888" s="2">
        <v>349</v>
      </c>
      <c r="D2888" s="2">
        <v>286</v>
      </c>
      <c r="E2888" t="s">
        <v>7027</v>
      </c>
      <c r="F2888" t="s">
        <v>7037</v>
      </c>
      <c r="G2888" s="2">
        <v>63</v>
      </c>
      <c r="H2888" s="11">
        <v>0.18051575931232092</v>
      </c>
      <c r="I2888">
        <v>0</v>
      </c>
      <c r="J2888" t="str">
        <f>IF(OR(F2888="History &amp; War", F2888="Economy &amp; Educational &amp; Science", F2888="Psychology &amp; Spirituality &amp; Esotericism"), "Interesting", "Not interesing")</f>
        <v>Not interesing</v>
      </c>
    </row>
    <row r="2889" spans="1:10" x14ac:dyDescent="0.2">
      <c r="A2889" t="s">
        <v>6351</v>
      </c>
      <c r="B2889" t="s">
        <v>6352</v>
      </c>
      <c r="C2889" s="2">
        <v>499</v>
      </c>
      <c r="D2889" s="2">
        <v>379</v>
      </c>
      <c r="E2889" t="s">
        <v>7029</v>
      </c>
      <c r="F2889" t="s">
        <v>7045</v>
      </c>
      <c r="G2889" s="2">
        <v>120</v>
      </c>
      <c r="H2889" s="11">
        <v>0.24048096192384769</v>
      </c>
      <c r="I2889">
        <v>0</v>
      </c>
      <c r="J2889" t="str">
        <f>IF(OR(F2889="History &amp; War", F2889="Economy &amp; Educational &amp; Science", F2889="Psychology &amp; Spirituality &amp; Esotericism"), "Interesting", "Not interesing")</f>
        <v>Not interesing</v>
      </c>
    </row>
    <row r="2890" spans="1:10" x14ac:dyDescent="0.2">
      <c r="A2890" t="s">
        <v>6353</v>
      </c>
      <c r="B2890" t="s">
        <v>4214</v>
      </c>
      <c r="C2890" s="2">
        <v>268</v>
      </c>
      <c r="D2890" s="2">
        <v>169</v>
      </c>
      <c r="E2890" t="s">
        <v>7027</v>
      </c>
      <c r="F2890" t="s">
        <v>7037</v>
      </c>
      <c r="G2890" s="2">
        <v>99</v>
      </c>
      <c r="H2890" s="11">
        <v>0.36940298507462688</v>
      </c>
      <c r="I2890">
        <v>0</v>
      </c>
      <c r="J2890" t="str">
        <f>IF(OR(F2890="History &amp; War", F2890="Economy &amp; Educational &amp; Science", F2890="Psychology &amp; Spirituality &amp; Esotericism"), "Interesting", "Not interesing")</f>
        <v>Not interesing</v>
      </c>
    </row>
    <row r="2891" spans="1:10" x14ac:dyDescent="0.2">
      <c r="A2891" t="s">
        <v>6354</v>
      </c>
      <c r="B2891" t="s">
        <v>6355</v>
      </c>
      <c r="C2891" s="2">
        <v>429</v>
      </c>
      <c r="D2891" s="2">
        <v>356</v>
      </c>
      <c r="E2891" t="s">
        <v>7027</v>
      </c>
      <c r="F2891" t="s">
        <v>7044</v>
      </c>
      <c r="G2891" s="2">
        <v>73</v>
      </c>
      <c r="H2891" s="11">
        <v>0.17016317016317017</v>
      </c>
      <c r="I2891">
        <v>0</v>
      </c>
      <c r="J2891" t="str">
        <f>IF(OR(F2891="History &amp; War", F2891="Economy &amp; Educational &amp; Science", F2891="Psychology &amp; Spirituality &amp; Esotericism"), "Interesting", "Not interesing")</f>
        <v>Interesting</v>
      </c>
    </row>
    <row r="2892" spans="1:10" x14ac:dyDescent="0.2">
      <c r="A2892" t="s">
        <v>6356</v>
      </c>
      <c r="B2892" t="s">
        <v>6357</v>
      </c>
      <c r="C2892" s="2">
        <v>1155</v>
      </c>
      <c r="D2892" s="2">
        <v>889</v>
      </c>
      <c r="E2892" t="s">
        <v>7029</v>
      </c>
      <c r="F2892" t="s">
        <v>7041</v>
      </c>
      <c r="G2892" s="2">
        <v>266</v>
      </c>
      <c r="H2892" s="11">
        <v>0.23030303030303031</v>
      </c>
      <c r="I2892">
        <v>0</v>
      </c>
      <c r="J2892" t="str">
        <f>IF(OR(F2892="History &amp; War", F2892="Economy &amp; Educational &amp; Science", F2892="Psychology &amp; Spirituality &amp; Esotericism"), "Interesting", "Not interesing")</f>
        <v>Interesting</v>
      </c>
    </row>
    <row r="2893" spans="1:10" x14ac:dyDescent="0.2">
      <c r="A2893" t="s">
        <v>6358</v>
      </c>
      <c r="B2893" t="s">
        <v>6359</v>
      </c>
      <c r="C2893" s="2">
        <v>1423</v>
      </c>
      <c r="D2893" s="2">
        <v>1252</v>
      </c>
      <c r="E2893" t="s">
        <v>7029</v>
      </c>
      <c r="F2893" t="s">
        <v>7042</v>
      </c>
      <c r="G2893" s="2">
        <v>171</v>
      </c>
      <c r="H2893" s="11">
        <v>0.12016865776528461</v>
      </c>
      <c r="I2893">
        <v>0</v>
      </c>
      <c r="J2893" t="str">
        <f>IF(OR(F2893="History &amp; War", F2893="Economy &amp; Educational &amp; Science", F2893="Psychology &amp; Spirituality &amp; Esotericism"), "Interesting", "Not interesing")</f>
        <v>Not interesing</v>
      </c>
    </row>
    <row r="2894" spans="1:10" x14ac:dyDescent="0.2">
      <c r="A2894" t="s">
        <v>6360</v>
      </c>
      <c r="B2894" t="s">
        <v>6361</v>
      </c>
      <c r="C2894" s="2">
        <v>232</v>
      </c>
      <c r="D2894" s="2">
        <v>148</v>
      </c>
      <c r="E2894" t="s">
        <v>7027</v>
      </c>
      <c r="F2894" t="s">
        <v>7043</v>
      </c>
      <c r="G2894" s="2">
        <v>84</v>
      </c>
      <c r="H2894" s="11">
        <v>0.36206896551724138</v>
      </c>
      <c r="I2894">
        <v>0</v>
      </c>
      <c r="J2894" t="str">
        <f>IF(OR(F2894="History &amp; War", F2894="Economy &amp; Educational &amp; Science", F2894="Psychology &amp; Spirituality &amp; Esotericism"), "Interesting", "Not interesing")</f>
        <v>Interesting</v>
      </c>
    </row>
    <row r="2895" spans="1:10" x14ac:dyDescent="0.2">
      <c r="A2895" t="s">
        <v>6362</v>
      </c>
      <c r="B2895" t="s">
        <v>6363</v>
      </c>
      <c r="C2895" s="2">
        <v>399</v>
      </c>
      <c r="D2895" s="2">
        <v>291</v>
      </c>
      <c r="E2895" t="s">
        <v>7027</v>
      </c>
      <c r="F2895" t="s">
        <v>7042</v>
      </c>
      <c r="G2895" s="2">
        <v>108</v>
      </c>
      <c r="H2895" s="11">
        <v>0.27067669172932329</v>
      </c>
      <c r="I2895">
        <v>0</v>
      </c>
      <c r="J2895" t="str">
        <f>IF(OR(F2895="History &amp; War", F2895="Economy &amp; Educational &amp; Science", F2895="Psychology &amp; Spirituality &amp; Esotericism"), "Interesting", "Not interesing")</f>
        <v>Not interesing</v>
      </c>
    </row>
    <row r="2896" spans="1:10" x14ac:dyDescent="0.2">
      <c r="A2896" t="s">
        <v>6364</v>
      </c>
      <c r="B2896" t="s">
        <v>6365</v>
      </c>
      <c r="C2896" s="2">
        <v>312</v>
      </c>
      <c r="D2896" s="2">
        <v>222</v>
      </c>
      <c r="E2896" t="s">
        <v>7027</v>
      </c>
      <c r="F2896" t="s">
        <v>7037</v>
      </c>
      <c r="G2896" s="2">
        <v>90</v>
      </c>
      <c r="H2896" s="11">
        <v>0.28846153846153844</v>
      </c>
      <c r="I2896">
        <v>0</v>
      </c>
      <c r="J2896" t="str">
        <f>IF(OR(F2896="History &amp; War", F2896="Economy &amp; Educational &amp; Science", F2896="Psychology &amp; Spirituality &amp; Esotericism"), "Interesting", "Not interesing")</f>
        <v>Not interesing</v>
      </c>
    </row>
    <row r="2897" spans="1:10" x14ac:dyDescent="0.2">
      <c r="A2897" t="s">
        <v>6366</v>
      </c>
      <c r="B2897" t="s">
        <v>6367</v>
      </c>
      <c r="C2897" s="2">
        <v>715</v>
      </c>
      <c r="D2897" s="2">
        <v>536</v>
      </c>
      <c r="E2897" t="s">
        <v>7029</v>
      </c>
      <c r="F2897" t="s">
        <v>7042</v>
      </c>
      <c r="G2897" s="2">
        <v>179</v>
      </c>
      <c r="H2897" s="11">
        <v>0.25034965034965034</v>
      </c>
      <c r="I2897">
        <v>0</v>
      </c>
      <c r="J2897" t="str">
        <f>IF(OR(F2897="History &amp; War", F2897="Economy &amp; Educational &amp; Science", F2897="Psychology &amp; Spirituality &amp; Esotericism"), "Interesting", "Not interesing")</f>
        <v>Not interesing</v>
      </c>
    </row>
    <row r="2898" spans="1:10" x14ac:dyDescent="0.2">
      <c r="A2898" t="s">
        <v>6368</v>
      </c>
      <c r="B2898" t="s">
        <v>6369</v>
      </c>
      <c r="C2898" s="2">
        <v>268</v>
      </c>
      <c r="D2898" s="2">
        <v>161</v>
      </c>
      <c r="E2898" t="s">
        <v>7027</v>
      </c>
      <c r="F2898" t="s">
        <v>7037</v>
      </c>
      <c r="G2898" s="2">
        <v>107</v>
      </c>
      <c r="H2898" s="11">
        <v>0.39925373134328357</v>
      </c>
      <c r="I2898">
        <v>0</v>
      </c>
      <c r="J2898" t="str">
        <f>IF(OR(F2898="History &amp; War", F2898="Economy &amp; Educational &amp; Science", F2898="Psychology &amp; Spirituality &amp; Esotericism"), "Interesting", "Not interesing")</f>
        <v>Not interesing</v>
      </c>
    </row>
    <row r="2899" spans="1:10" x14ac:dyDescent="0.2">
      <c r="A2899" t="s">
        <v>6370</v>
      </c>
      <c r="B2899" t="s">
        <v>6371</v>
      </c>
      <c r="C2899" s="2">
        <v>312</v>
      </c>
      <c r="D2899" s="2">
        <v>218</v>
      </c>
      <c r="E2899" t="s">
        <v>7027</v>
      </c>
      <c r="F2899" t="s">
        <v>7039</v>
      </c>
      <c r="G2899" s="2">
        <v>94</v>
      </c>
      <c r="H2899" s="11">
        <v>0.30128205128205127</v>
      </c>
      <c r="I2899">
        <v>0</v>
      </c>
      <c r="J2899" t="str">
        <f>IF(OR(F2899="History &amp; War", F2899="Economy &amp; Educational &amp; Science", F2899="Psychology &amp; Spirituality &amp; Esotericism"), "Interesting", "Not interesing")</f>
        <v>Not interesing</v>
      </c>
    </row>
    <row r="2900" spans="1:10" x14ac:dyDescent="0.2">
      <c r="A2900" t="s">
        <v>6372</v>
      </c>
      <c r="B2900" t="s">
        <v>6373</v>
      </c>
      <c r="C2900" s="2">
        <v>569</v>
      </c>
      <c r="D2900" s="2">
        <v>427</v>
      </c>
      <c r="E2900" t="s">
        <v>7029</v>
      </c>
      <c r="F2900" t="s">
        <v>7045</v>
      </c>
      <c r="G2900" s="2">
        <v>142</v>
      </c>
      <c r="H2900" s="11">
        <v>0.24956063268892795</v>
      </c>
      <c r="I2900">
        <v>0</v>
      </c>
      <c r="J2900" t="str">
        <f>IF(OR(F2900="History &amp; War", F2900="Economy &amp; Educational &amp; Science", F2900="Psychology &amp; Spirituality &amp; Esotericism"), "Interesting", "Not interesing")</f>
        <v>Not interesing</v>
      </c>
    </row>
    <row r="2901" spans="1:10" x14ac:dyDescent="0.2">
      <c r="A2901" t="s">
        <v>6374</v>
      </c>
      <c r="B2901" t="s">
        <v>5811</v>
      </c>
      <c r="C2901" s="2">
        <v>549</v>
      </c>
      <c r="D2901" s="2">
        <v>439</v>
      </c>
      <c r="E2901" t="s">
        <v>7027</v>
      </c>
      <c r="F2901" t="s">
        <v>7041</v>
      </c>
      <c r="G2901" s="2">
        <v>110</v>
      </c>
      <c r="H2901" s="11">
        <v>0.20036429872495445</v>
      </c>
      <c r="I2901">
        <v>0</v>
      </c>
      <c r="J2901" t="str">
        <f>IF(OR(F2901="History &amp; War", F2901="Economy &amp; Educational &amp; Science", F2901="Psychology &amp; Spirituality &amp; Esotericism"), "Interesting", "Not interesing")</f>
        <v>Interesting</v>
      </c>
    </row>
    <row r="2902" spans="1:10" x14ac:dyDescent="0.2">
      <c r="A2902" t="s">
        <v>6375</v>
      </c>
      <c r="B2902" t="s">
        <v>2735</v>
      </c>
      <c r="C2902" s="2">
        <v>357</v>
      </c>
      <c r="D2902" s="2">
        <v>307</v>
      </c>
      <c r="E2902" t="s">
        <v>7029</v>
      </c>
      <c r="F2902" t="s">
        <v>7036</v>
      </c>
      <c r="G2902" s="2">
        <v>50</v>
      </c>
      <c r="H2902" s="11">
        <v>0.14005602240896359</v>
      </c>
      <c r="I2902">
        <v>0</v>
      </c>
      <c r="J2902" t="str">
        <f>IF(OR(F2902="History &amp; War", F2902="Economy &amp; Educational &amp; Science", F2902="Psychology &amp; Spirituality &amp; Esotericism"), "Interesting", "Not interesing")</f>
        <v>Not interesing</v>
      </c>
    </row>
    <row r="2903" spans="1:10" x14ac:dyDescent="0.2">
      <c r="A2903" t="s">
        <v>6376</v>
      </c>
      <c r="B2903" t="s">
        <v>6377</v>
      </c>
      <c r="C2903" s="2">
        <v>840</v>
      </c>
      <c r="D2903" s="2">
        <v>739</v>
      </c>
      <c r="E2903" t="s">
        <v>7029</v>
      </c>
      <c r="F2903" t="s">
        <v>7043</v>
      </c>
      <c r="G2903" s="2">
        <v>101</v>
      </c>
      <c r="H2903" s="11">
        <v>0.12023809523809524</v>
      </c>
      <c r="I2903">
        <v>0</v>
      </c>
      <c r="J2903" t="str">
        <f>IF(OR(F2903="History &amp; War", F2903="Economy &amp; Educational &amp; Science", F2903="Psychology &amp; Spirituality &amp; Esotericism"), "Interesting", "Not interesing")</f>
        <v>Interesting</v>
      </c>
    </row>
    <row r="2904" spans="1:10" x14ac:dyDescent="0.2">
      <c r="A2904" t="s">
        <v>6378</v>
      </c>
      <c r="B2904" t="s">
        <v>2272</v>
      </c>
      <c r="C2904" s="2">
        <v>402</v>
      </c>
      <c r="D2904" s="2">
        <v>289</v>
      </c>
      <c r="E2904" t="s">
        <v>7027</v>
      </c>
      <c r="F2904" t="s">
        <v>7037</v>
      </c>
      <c r="G2904" s="2">
        <v>113</v>
      </c>
      <c r="H2904" s="11">
        <v>0.28109452736318408</v>
      </c>
      <c r="I2904">
        <v>0</v>
      </c>
      <c r="J2904" t="str">
        <f>IF(OR(F2904="History &amp; War", F2904="Economy &amp; Educational &amp; Science", F2904="Psychology &amp; Spirituality &amp; Esotericism"), "Interesting", "Not interesing")</f>
        <v>Not interesing</v>
      </c>
    </row>
    <row r="2905" spans="1:10" x14ac:dyDescent="0.2">
      <c r="A2905" t="s">
        <v>6381</v>
      </c>
      <c r="B2905" t="s">
        <v>6382</v>
      </c>
      <c r="C2905" s="2">
        <v>561</v>
      </c>
      <c r="D2905" s="2">
        <v>449</v>
      </c>
      <c r="E2905" t="s">
        <v>7029</v>
      </c>
      <c r="F2905" t="s">
        <v>7045</v>
      </c>
      <c r="G2905" s="2">
        <v>112</v>
      </c>
      <c r="H2905" s="11">
        <v>0.19964349376114082</v>
      </c>
      <c r="I2905">
        <v>0</v>
      </c>
      <c r="J2905" t="str">
        <f>IF(OR(F2905="History &amp; War", F2905="Economy &amp; Educational &amp; Science", F2905="Psychology &amp; Spirituality &amp; Esotericism"), "Interesting", "Not interesing")</f>
        <v>Not interesing</v>
      </c>
    </row>
    <row r="2906" spans="1:10" x14ac:dyDescent="0.2">
      <c r="A2906" t="s">
        <v>6384</v>
      </c>
      <c r="B2906" t="s">
        <v>6385</v>
      </c>
      <c r="C2906" s="2">
        <v>599</v>
      </c>
      <c r="D2906" s="2">
        <v>455</v>
      </c>
      <c r="E2906" t="s">
        <v>7029</v>
      </c>
      <c r="F2906" t="s">
        <v>7044</v>
      </c>
      <c r="G2906" s="2">
        <v>144</v>
      </c>
      <c r="H2906" s="11">
        <v>0.24040066777963273</v>
      </c>
      <c r="I2906">
        <v>0</v>
      </c>
      <c r="J2906" t="str">
        <f>IF(OR(F2906="History &amp; War", F2906="Economy &amp; Educational &amp; Science", F2906="Psychology &amp; Spirituality &amp; Esotericism"), "Interesting", "Not interesing")</f>
        <v>Interesting</v>
      </c>
    </row>
    <row r="2907" spans="1:10" x14ac:dyDescent="0.2">
      <c r="A2907" t="s">
        <v>6386</v>
      </c>
      <c r="B2907" t="s">
        <v>6387</v>
      </c>
      <c r="C2907" s="2">
        <v>738</v>
      </c>
      <c r="D2907" s="2">
        <v>664</v>
      </c>
      <c r="E2907" t="s">
        <v>7029</v>
      </c>
      <c r="F2907" t="s">
        <v>7042</v>
      </c>
      <c r="G2907" s="2">
        <v>74</v>
      </c>
      <c r="H2907" s="11">
        <v>0.1002710027100271</v>
      </c>
      <c r="I2907">
        <v>0</v>
      </c>
      <c r="J2907" t="str">
        <f>IF(OR(F2907="History &amp; War", F2907="Economy &amp; Educational &amp; Science", F2907="Psychology &amp; Spirituality &amp; Esotericism"), "Interesting", "Not interesing")</f>
        <v>Not interesing</v>
      </c>
    </row>
    <row r="2908" spans="1:10" x14ac:dyDescent="0.2">
      <c r="A2908" t="s">
        <v>6388</v>
      </c>
      <c r="B2908" t="s">
        <v>6389</v>
      </c>
      <c r="C2908" s="2">
        <v>329</v>
      </c>
      <c r="D2908" s="2">
        <v>184</v>
      </c>
      <c r="E2908" t="s">
        <v>7029</v>
      </c>
      <c r="F2908" t="s">
        <v>7037</v>
      </c>
      <c r="G2908" s="2">
        <v>145</v>
      </c>
      <c r="H2908" s="11">
        <v>0.44072948328267475</v>
      </c>
      <c r="I2908">
        <v>0</v>
      </c>
      <c r="J2908" t="str">
        <f>IF(OR(F2908="History &amp; War", F2908="Economy &amp; Educational &amp; Science", F2908="Psychology &amp; Spirituality &amp; Esotericism"), "Interesting", "Not interesing")</f>
        <v>Not interesing</v>
      </c>
    </row>
    <row r="2909" spans="1:10" x14ac:dyDescent="0.2">
      <c r="A2909" t="s">
        <v>6390</v>
      </c>
      <c r="B2909" t="s">
        <v>6391</v>
      </c>
      <c r="C2909" s="2">
        <v>357</v>
      </c>
      <c r="D2909" s="2">
        <v>271</v>
      </c>
      <c r="E2909" t="s">
        <v>7027</v>
      </c>
      <c r="F2909" t="s">
        <v>7041</v>
      </c>
      <c r="G2909" s="2">
        <v>86</v>
      </c>
      <c r="H2909" s="11">
        <v>0.24089635854341737</v>
      </c>
      <c r="I2909">
        <v>0</v>
      </c>
      <c r="J2909" t="str">
        <f>IF(OR(F2909="History &amp; War", F2909="Economy &amp; Educational &amp; Science", F2909="Psychology &amp; Spirituality &amp; Esotericism"), "Interesting", "Not interesing")</f>
        <v>Interesting</v>
      </c>
    </row>
    <row r="2910" spans="1:10" x14ac:dyDescent="0.2">
      <c r="A2910" t="s">
        <v>6392</v>
      </c>
      <c r="B2910" t="s">
        <v>3845</v>
      </c>
      <c r="C2910" s="2">
        <v>268</v>
      </c>
      <c r="D2910" s="2">
        <v>188</v>
      </c>
      <c r="E2910" t="s">
        <v>7027</v>
      </c>
      <c r="F2910" t="s">
        <v>7036</v>
      </c>
      <c r="G2910" s="2">
        <v>80</v>
      </c>
      <c r="H2910" s="11">
        <v>0.29850746268656714</v>
      </c>
      <c r="I2910">
        <v>0</v>
      </c>
      <c r="J2910" t="str">
        <f>IF(OR(F2910="History &amp; War", F2910="Economy &amp; Educational &amp; Science", F2910="Psychology &amp; Spirituality &amp; Esotericism"), "Interesting", "Not interesing")</f>
        <v>Not interesing</v>
      </c>
    </row>
    <row r="2911" spans="1:10" x14ac:dyDescent="0.2">
      <c r="A2911" t="s">
        <v>6393</v>
      </c>
      <c r="B2911" t="s">
        <v>2216</v>
      </c>
      <c r="C2911" s="2">
        <v>199</v>
      </c>
      <c r="D2911" s="2">
        <v>123</v>
      </c>
      <c r="E2911" t="s">
        <v>7027</v>
      </c>
      <c r="F2911" t="s">
        <v>7037</v>
      </c>
      <c r="G2911" s="2">
        <v>76</v>
      </c>
      <c r="H2911" s="11">
        <v>0.38190954773869346</v>
      </c>
      <c r="I2911">
        <v>0</v>
      </c>
      <c r="J2911" t="str">
        <f>IF(OR(F2911="History &amp; War", F2911="Economy &amp; Educational &amp; Science", F2911="Psychology &amp; Spirituality &amp; Esotericism"), "Interesting", "Not interesing")</f>
        <v>Not interesing</v>
      </c>
    </row>
    <row r="2912" spans="1:10" x14ac:dyDescent="0.2">
      <c r="A2912" t="s">
        <v>6394</v>
      </c>
      <c r="B2912" t="s">
        <v>6395</v>
      </c>
      <c r="C2912" s="2">
        <v>886</v>
      </c>
      <c r="D2912" s="2">
        <v>930</v>
      </c>
      <c r="E2912" t="s">
        <v>7029</v>
      </c>
      <c r="F2912" t="s">
        <v>7042</v>
      </c>
      <c r="G2912" s="2">
        <v>-44</v>
      </c>
      <c r="H2912" s="11">
        <v>-4.9661399548532728E-2</v>
      </c>
      <c r="I2912">
        <v>0</v>
      </c>
      <c r="J2912" t="str">
        <f>IF(OR(F2912="History &amp; War", F2912="Economy &amp; Educational &amp; Science", F2912="Psychology &amp; Spirituality &amp; Esotericism"), "Interesting", "Not interesing")</f>
        <v>Not interesing</v>
      </c>
    </row>
    <row r="2913" spans="1:10" x14ac:dyDescent="0.2">
      <c r="A2913" t="s">
        <v>5621</v>
      </c>
      <c r="B2913" t="s">
        <v>6396</v>
      </c>
      <c r="C2913" s="2">
        <v>1290</v>
      </c>
      <c r="D2913" s="2">
        <v>903</v>
      </c>
      <c r="E2913" t="s">
        <v>7029</v>
      </c>
      <c r="F2913" t="s">
        <v>7042</v>
      </c>
      <c r="G2913" s="2">
        <v>387</v>
      </c>
      <c r="H2913" s="11">
        <v>0.3</v>
      </c>
      <c r="I2913">
        <v>0</v>
      </c>
      <c r="J2913" t="str">
        <f>IF(OR(F2913="History &amp; War", F2913="Economy &amp; Educational &amp; Science", F2913="Psychology &amp; Spirituality &amp; Esotericism"), "Interesting", "Not interesing")</f>
        <v>Not interesing</v>
      </c>
    </row>
    <row r="2914" spans="1:10" x14ac:dyDescent="0.2">
      <c r="A2914" t="s">
        <v>6397</v>
      </c>
      <c r="B2914" t="s">
        <v>6398</v>
      </c>
      <c r="C2914" s="2">
        <v>670</v>
      </c>
      <c r="D2914" s="2">
        <v>536</v>
      </c>
      <c r="E2914" t="s">
        <v>7029</v>
      </c>
      <c r="F2914" t="s">
        <v>7037</v>
      </c>
      <c r="G2914" s="2">
        <v>134</v>
      </c>
      <c r="H2914" s="11">
        <v>0.2</v>
      </c>
      <c r="I2914">
        <v>0</v>
      </c>
      <c r="J2914" t="str">
        <f>IF(OR(F2914="History &amp; War", F2914="Economy &amp; Educational &amp; Science", F2914="Psychology &amp; Spirituality &amp; Esotericism"), "Interesting", "Not interesing")</f>
        <v>Not interesing</v>
      </c>
    </row>
    <row r="2915" spans="1:10" x14ac:dyDescent="0.2">
      <c r="A2915" t="s">
        <v>6399</v>
      </c>
      <c r="B2915" t="s">
        <v>3892</v>
      </c>
      <c r="C2915" s="2">
        <v>849</v>
      </c>
      <c r="D2915" s="2">
        <v>577</v>
      </c>
      <c r="E2915" t="s">
        <v>7029</v>
      </c>
      <c r="F2915" t="s">
        <v>7037</v>
      </c>
      <c r="G2915" s="2">
        <v>272</v>
      </c>
      <c r="H2915" s="11">
        <v>0.32037691401648999</v>
      </c>
      <c r="I2915">
        <v>0</v>
      </c>
      <c r="J2915" t="str">
        <f>IF(OR(F2915="History &amp; War", F2915="Economy &amp; Educational &amp; Science", F2915="Psychology &amp; Spirituality &amp; Esotericism"), "Interesting", "Not interesing")</f>
        <v>Not interesing</v>
      </c>
    </row>
    <row r="2916" spans="1:10" x14ac:dyDescent="0.2">
      <c r="A2916" t="s">
        <v>6400</v>
      </c>
      <c r="B2916" t="s">
        <v>6401</v>
      </c>
      <c r="C2916" s="2">
        <v>399</v>
      </c>
      <c r="D2916" s="2">
        <v>315</v>
      </c>
      <c r="E2916" t="s">
        <v>7027</v>
      </c>
      <c r="F2916" t="s">
        <v>7037</v>
      </c>
      <c r="G2916" s="2">
        <v>84</v>
      </c>
      <c r="H2916" s="11">
        <v>0.21052631578947367</v>
      </c>
      <c r="I2916">
        <v>0</v>
      </c>
      <c r="J2916" t="str">
        <f>IF(OR(F2916="History &amp; War", F2916="Economy &amp; Educational &amp; Science", F2916="Psychology &amp; Spirituality &amp; Esotericism"), "Interesting", "Not interesing")</f>
        <v>Not interesing</v>
      </c>
    </row>
    <row r="2917" spans="1:10" x14ac:dyDescent="0.2">
      <c r="A2917">
        <v>1989</v>
      </c>
      <c r="B2917" t="s">
        <v>5345</v>
      </c>
      <c r="C2917" s="2">
        <v>250</v>
      </c>
      <c r="D2917" s="2">
        <v>183</v>
      </c>
      <c r="E2917" t="s">
        <v>7027</v>
      </c>
      <c r="F2917" t="s">
        <v>7036</v>
      </c>
      <c r="G2917" s="2">
        <v>67</v>
      </c>
      <c r="H2917" s="11">
        <v>0.26800000000000002</v>
      </c>
      <c r="I2917">
        <v>0</v>
      </c>
      <c r="J2917" t="str">
        <f>IF(OR(F2917="History &amp; War", F2917="Economy &amp; Educational &amp; Science", F2917="Psychology &amp; Spirituality &amp; Esotericism"), "Interesting", "Not interesing")</f>
        <v>Not interesing</v>
      </c>
    </row>
    <row r="2918" spans="1:10" x14ac:dyDescent="0.2">
      <c r="A2918" t="s">
        <v>6402</v>
      </c>
      <c r="B2918" t="s">
        <v>6403</v>
      </c>
      <c r="C2918" s="2">
        <v>402</v>
      </c>
      <c r="D2918" s="2">
        <v>269</v>
      </c>
      <c r="E2918" t="s">
        <v>7027</v>
      </c>
      <c r="F2918" t="s">
        <v>7037</v>
      </c>
      <c r="G2918" s="2">
        <v>133</v>
      </c>
      <c r="H2918" s="11">
        <v>0.3308457711442786</v>
      </c>
      <c r="I2918">
        <v>0</v>
      </c>
      <c r="J2918" t="str">
        <f>IF(OR(F2918="History &amp; War", F2918="Economy &amp; Educational &amp; Science", F2918="Psychology &amp; Spirituality &amp; Esotericism"), "Interesting", "Not interesing")</f>
        <v>Not interesing</v>
      </c>
    </row>
    <row r="2919" spans="1:10" x14ac:dyDescent="0.2">
      <c r="A2919" t="s">
        <v>6404</v>
      </c>
      <c r="B2919" t="s">
        <v>5488</v>
      </c>
      <c r="C2919" s="2">
        <v>295</v>
      </c>
      <c r="D2919" s="2">
        <v>162</v>
      </c>
      <c r="E2919" t="s">
        <v>7027</v>
      </c>
      <c r="F2919" t="s">
        <v>7037</v>
      </c>
      <c r="G2919" s="2">
        <v>133</v>
      </c>
      <c r="H2919" s="11">
        <v>0.45084745762711864</v>
      </c>
      <c r="I2919">
        <v>0</v>
      </c>
      <c r="J2919" t="str">
        <f>IF(OR(F2919="History &amp; War", F2919="Economy &amp; Educational &amp; Science", F2919="Psychology &amp; Spirituality &amp; Esotericism"), "Interesting", "Not interesing")</f>
        <v>Not interesing</v>
      </c>
    </row>
    <row r="2920" spans="1:10" x14ac:dyDescent="0.2">
      <c r="A2920" t="s">
        <v>6405</v>
      </c>
      <c r="B2920" t="s">
        <v>6406</v>
      </c>
      <c r="C2920" s="2">
        <v>984</v>
      </c>
      <c r="D2920" s="2">
        <v>856</v>
      </c>
      <c r="E2920" t="s">
        <v>7029</v>
      </c>
      <c r="F2920" t="s">
        <v>7042</v>
      </c>
      <c r="G2920" s="2">
        <v>128</v>
      </c>
      <c r="H2920" s="11">
        <v>0.13008130081300814</v>
      </c>
      <c r="I2920">
        <v>0</v>
      </c>
      <c r="J2920" t="str">
        <f>IF(OR(F2920="History &amp; War", F2920="Economy &amp; Educational &amp; Science", F2920="Psychology &amp; Spirituality &amp; Esotericism"), "Interesting", "Not interesing")</f>
        <v>Not interesing</v>
      </c>
    </row>
    <row r="2921" spans="1:10" x14ac:dyDescent="0.2">
      <c r="A2921" t="s">
        <v>6407</v>
      </c>
      <c r="B2921" t="s">
        <v>6408</v>
      </c>
      <c r="C2921" s="2">
        <v>473</v>
      </c>
      <c r="D2921" s="2">
        <v>383</v>
      </c>
      <c r="E2921" t="s">
        <v>7027</v>
      </c>
      <c r="F2921" t="s">
        <v>7043</v>
      </c>
      <c r="G2921" s="2">
        <v>90</v>
      </c>
      <c r="H2921" s="11">
        <v>0.19027484143763213</v>
      </c>
      <c r="I2921">
        <v>0</v>
      </c>
      <c r="J2921" t="str">
        <f>IF(OR(F2921="History &amp; War", F2921="Economy &amp; Educational &amp; Science", F2921="Psychology &amp; Spirituality &amp; Esotericism"), "Interesting", "Not interesing")</f>
        <v>Interesting</v>
      </c>
    </row>
    <row r="2922" spans="1:10" x14ac:dyDescent="0.2">
      <c r="A2922" t="s">
        <v>6409</v>
      </c>
      <c r="B2922" t="s">
        <v>6410</v>
      </c>
      <c r="C2922" s="2">
        <v>402</v>
      </c>
      <c r="D2922" s="2">
        <v>354</v>
      </c>
      <c r="E2922" t="s">
        <v>7027</v>
      </c>
      <c r="F2922" t="s">
        <v>7037</v>
      </c>
      <c r="G2922" s="2">
        <v>48</v>
      </c>
      <c r="H2922" s="11">
        <v>0.11940298507462686</v>
      </c>
      <c r="I2922">
        <v>0</v>
      </c>
      <c r="J2922" t="str">
        <f>IF(OR(F2922="History &amp; War", F2922="Economy &amp; Educational &amp; Science", F2922="Psychology &amp; Spirituality &amp; Esotericism"), "Interesting", "Not interesing")</f>
        <v>Not interesing</v>
      </c>
    </row>
    <row r="2923" spans="1:10" x14ac:dyDescent="0.2">
      <c r="A2923" t="s">
        <v>6411</v>
      </c>
      <c r="B2923" t="s">
        <v>6412</v>
      </c>
      <c r="C2923" s="2">
        <v>268</v>
      </c>
      <c r="D2923" s="2">
        <v>201</v>
      </c>
      <c r="E2923" t="s">
        <v>7029</v>
      </c>
      <c r="F2923" t="s">
        <v>7042</v>
      </c>
      <c r="G2923" s="2">
        <v>67</v>
      </c>
      <c r="H2923" s="11">
        <v>0.25</v>
      </c>
      <c r="I2923">
        <v>0</v>
      </c>
      <c r="J2923" t="str">
        <f>IF(OR(F2923="History &amp; War", F2923="Economy &amp; Educational &amp; Science", F2923="Psychology &amp; Spirituality &amp; Esotericism"), "Interesting", "Not interesing")</f>
        <v>Not interesing</v>
      </c>
    </row>
    <row r="2924" spans="1:10" x14ac:dyDescent="0.2">
      <c r="A2924" t="s">
        <v>6413</v>
      </c>
      <c r="B2924" t="s">
        <v>6414</v>
      </c>
      <c r="C2924" s="2">
        <v>738</v>
      </c>
      <c r="D2924" s="2">
        <v>546</v>
      </c>
      <c r="E2924" t="s">
        <v>7029</v>
      </c>
      <c r="F2924" t="s">
        <v>7037</v>
      </c>
      <c r="G2924" s="2">
        <v>192</v>
      </c>
      <c r="H2924" s="11">
        <v>0.26016260162601629</v>
      </c>
      <c r="I2924">
        <v>0</v>
      </c>
      <c r="J2924" t="str">
        <f>IF(OR(F2924="History &amp; War", F2924="Economy &amp; Educational &amp; Science", F2924="Psychology &amp; Spirituality &amp; Esotericism"), "Interesting", "Not interesing")</f>
        <v>Not interesing</v>
      </c>
    </row>
    <row r="2925" spans="1:10" x14ac:dyDescent="0.2">
      <c r="A2925" t="s">
        <v>3676</v>
      </c>
      <c r="B2925" t="s">
        <v>6415</v>
      </c>
      <c r="C2925" s="2">
        <v>384</v>
      </c>
      <c r="D2925" s="2">
        <v>257</v>
      </c>
      <c r="E2925" t="s">
        <v>7027</v>
      </c>
      <c r="F2925" t="s">
        <v>7041</v>
      </c>
      <c r="G2925" s="2">
        <v>127</v>
      </c>
      <c r="H2925" s="11">
        <v>0.33072916666666669</v>
      </c>
      <c r="I2925">
        <v>0</v>
      </c>
      <c r="J2925" t="str">
        <f>IF(OR(F2925="History &amp; War", F2925="Economy &amp; Educational &amp; Science", F2925="Psychology &amp; Spirituality &amp; Esotericism"), "Interesting", "Not interesing")</f>
        <v>Interesting</v>
      </c>
    </row>
    <row r="2926" spans="1:10" x14ac:dyDescent="0.2">
      <c r="A2926" t="s">
        <v>6416</v>
      </c>
      <c r="B2926" t="s">
        <v>6417</v>
      </c>
      <c r="C2926" s="2">
        <v>402</v>
      </c>
      <c r="D2926" s="2">
        <v>346</v>
      </c>
      <c r="E2926" t="s">
        <v>7027</v>
      </c>
      <c r="F2926" t="s">
        <v>7036</v>
      </c>
      <c r="G2926" s="2">
        <v>56</v>
      </c>
      <c r="H2926" s="11">
        <v>0.13930348258706468</v>
      </c>
      <c r="I2926">
        <v>0</v>
      </c>
      <c r="J2926" t="str">
        <f>IF(OR(F2926="History &amp; War", F2926="Economy &amp; Educational &amp; Science", F2926="Psychology &amp; Spirituality &amp; Esotericism"), "Interesting", "Not interesing")</f>
        <v>Not interesing</v>
      </c>
    </row>
    <row r="2927" spans="1:10" x14ac:dyDescent="0.2">
      <c r="A2927" t="s">
        <v>6418</v>
      </c>
      <c r="B2927" t="s">
        <v>6419</v>
      </c>
      <c r="C2927" s="2">
        <v>886</v>
      </c>
      <c r="D2927" s="2">
        <v>868</v>
      </c>
      <c r="E2927" t="s">
        <v>7029</v>
      </c>
      <c r="F2927" t="s">
        <v>7042</v>
      </c>
      <c r="G2927" s="2">
        <v>18</v>
      </c>
      <c r="H2927" s="11">
        <v>2.0316027088036117E-2</v>
      </c>
      <c r="I2927">
        <v>0</v>
      </c>
      <c r="J2927" t="str">
        <f>IF(OR(F2927="History &amp; War", F2927="Economy &amp; Educational &amp; Science", F2927="Psychology &amp; Spirituality &amp; Esotericism"), "Interesting", "Not interesing")</f>
        <v>Not interesing</v>
      </c>
    </row>
    <row r="2928" spans="1:10" x14ac:dyDescent="0.2">
      <c r="A2928" t="s">
        <v>6420</v>
      </c>
      <c r="B2928" t="s">
        <v>2216</v>
      </c>
      <c r="C2928" s="2">
        <v>299</v>
      </c>
      <c r="D2928" s="2">
        <v>227</v>
      </c>
      <c r="E2928" t="s">
        <v>7027</v>
      </c>
      <c r="F2928" t="s">
        <v>7041</v>
      </c>
      <c r="G2928" s="2">
        <v>72</v>
      </c>
      <c r="H2928" s="11">
        <v>0.24080267558528429</v>
      </c>
      <c r="I2928">
        <v>0</v>
      </c>
      <c r="J2928" t="str">
        <f>IF(OR(F2928="History &amp; War", F2928="Economy &amp; Educational &amp; Science", F2928="Psychology &amp; Spirituality &amp; Esotericism"), "Interesting", "Not interesing")</f>
        <v>Interesting</v>
      </c>
    </row>
    <row r="2929" spans="1:10" x14ac:dyDescent="0.2">
      <c r="A2929" t="s">
        <v>6421</v>
      </c>
      <c r="B2929" t="s">
        <v>2917</v>
      </c>
      <c r="C2929" s="2">
        <v>295</v>
      </c>
      <c r="D2929" s="2">
        <v>204</v>
      </c>
      <c r="E2929" t="s">
        <v>7027</v>
      </c>
      <c r="F2929" t="s">
        <v>7039</v>
      </c>
      <c r="G2929" s="2">
        <v>91</v>
      </c>
      <c r="H2929" s="11">
        <v>0.30847457627118646</v>
      </c>
      <c r="I2929">
        <v>0</v>
      </c>
      <c r="J2929" t="str">
        <f>IF(OR(F2929="History &amp; War", F2929="Economy &amp; Educational &amp; Science", F2929="Psychology &amp; Spirituality &amp; Esotericism"), "Interesting", "Not interesing")</f>
        <v>Not interesing</v>
      </c>
    </row>
    <row r="2930" spans="1:10" x14ac:dyDescent="0.2">
      <c r="A2930" t="s">
        <v>6422</v>
      </c>
      <c r="B2930" t="s">
        <v>6423</v>
      </c>
      <c r="C2930" s="2">
        <v>384</v>
      </c>
      <c r="D2930" s="2">
        <v>276</v>
      </c>
      <c r="E2930" t="s">
        <v>7027</v>
      </c>
      <c r="F2930" t="s">
        <v>7036</v>
      </c>
      <c r="G2930" s="2">
        <v>108</v>
      </c>
      <c r="H2930" s="11">
        <v>0.28125</v>
      </c>
      <c r="I2930">
        <v>0</v>
      </c>
      <c r="J2930" t="str">
        <f>IF(OR(F2930="History &amp; War", F2930="Economy &amp; Educational &amp; Science", F2930="Psychology &amp; Spirituality &amp; Esotericism"), "Interesting", "Not interesing")</f>
        <v>Not interesing</v>
      </c>
    </row>
    <row r="2931" spans="1:10" x14ac:dyDescent="0.2">
      <c r="A2931" t="s">
        <v>6424</v>
      </c>
      <c r="B2931" t="s">
        <v>6425</v>
      </c>
      <c r="C2931" s="2">
        <v>329</v>
      </c>
      <c r="D2931" s="2">
        <v>207</v>
      </c>
      <c r="E2931" t="s">
        <v>7027</v>
      </c>
      <c r="F2931" t="s">
        <v>7039</v>
      </c>
      <c r="G2931" s="2">
        <v>122</v>
      </c>
      <c r="H2931" s="11">
        <v>0.37082066869300911</v>
      </c>
      <c r="I2931">
        <v>0</v>
      </c>
      <c r="J2931" t="str">
        <f>IF(OR(F2931="History &amp; War", F2931="Economy &amp; Educational &amp; Science", F2931="Psychology &amp; Spirituality &amp; Esotericism"), "Interesting", "Not interesing")</f>
        <v>Not interesing</v>
      </c>
    </row>
    <row r="2932" spans="1:10" x14ac:dyDescent="0.2">
      <c r="A2932" t="s">
        <v>6426</v>
      </c>
      <c r="B2932" t="s">
        <v>6427</v>
      </c>
      <c r="C2932" s="2">
        <v>294</v>
      </c>
      <c r="D2932" s="2">
        <v>203</v>
      </c>
      <c r="E2932" t="s">
        <v>7027</v>
      </c>
      <c r="F2932" t="s">
        <v>7041</v>
      </c>
      <c r="G2932" s="2">
        <v>91</v>
      </c>
      <c r="H2932" s="11">
        <v>0.30952380952380953</v>
      </c>
      <c r="I2932">
        <v>0</v>
      </c>
      <c r="J2932" t="str">
        <f>IF(OR(F2932="History &amp; War", F2932="Economy &amp; Educational &amp; Science", F2932="Psychology &amp; Spirituality &amp; Esotericism"), "Interesting", "Not interesing")</f>
        <v>Interesting</v>
      </c>
    </row>
    <row r="2933" spans="1:10" x14ac:dyDescent="0.2">
      <c r="A2933" t="s">
        <v>6428</v>
      </c>
      <c r="B2933" t="s">
        <v>6429</v>
      </c>
      <c r="C2933" s="2">
        <v>473</v>
      </c>
      <c r="D2933" s="2">
        <v>388</v>
      </c>
      <c r="E2933" t="s">
        <v>7027</v>
      </c>
      <c r="F2933" t="s">
        <v>7043</v>
      </c>
      <c r="G2933" s="2">
        <v>85</v>
      </c>
      <c r="H2933" s="11">
        <v>0.17970401691331925</v>
      </c>
      <c r="I2933">
        <v>0</v>
      </c>
      <c r="J2933" t="str">
        <f>IF(OR(F2933="History &amp; War", F2933="Economy &amp; Educational &amp; Science", F2933="Psychology &amp; Spirituality &amp; Esotericism"), "Interesting", "Not interesing")</f>
        <v>Interesting</v>
      </c>
    </row>
    <row r="2934" spans="1:10" x14ac:dyDescent="0.2">
      <c r="A2934" t="s">
        <v>6430</v>
      </c>
      <c r="B2934" t="s">
        <v>6431</v>
      </c>
      <c r="C2934" s="2">
        <v>459</v>
      </c>
      <c r="D2934" s="2">
        <v>390</v>
      </c>
      <c r="E2934" t="s">
        <v>7027</v>
      </c>
      <c r="F2934" t="s">
        <v>7036</v>
      </c>
      <c r="G2934" s="2">
        <v>69</v>
      </c>
      <c r="H2934" s="11">
        <v>0.15032679738562091</v>
      </c>
      <c r="I2934">
        <v>0</v>
      </c>
      <c r="J2934" t="str">
        <f>IF(OR(F2934="History &amp; War", F2934="Economy &amp; Educational &amp; Science", F2934="Psychology &amp; Spirituality &amp; Esotericism"), "Interesting", "Not interesing")</f>
        <v>Not interesing</v>
      </c>
    </row>
    <row r="2935" spans="1:10" x14ac:dyDescent="0.2">
      <c r="A2935" t="s">
        <v>6432</v>
      </c>
      <c r="B2935" t="s">
        <v>3021</v>
      </c>
      <c r="C2935" s="2">
        <v>573</v>
      </c>
      <c r="D2935" s="2">
        <v>533</v>
      </c>
      <c r="E2935" t="s">
        <v>7029</v>
      </c>
      <c r="F2935" t="s">
        <v>7042</v>
      </c>
      <c r="G2935" s="2">
        <v>40</v>
      </c>
      <c r="H2935" s="11">
        <v>6.9808027923211169E-2</v>
      </c>
      <c r="I2935">
        <v>0</v>
      </c>
      <c r="J2935" t="str">
        <f>IF(OR(F2935="History &amp; War", F2935="Economy &amp; Educational &amp; Science", F2935="Psychology &amp; Spirituality &amp; Esotericism"), "Interesting", "Not interesing")</f>
        <v>Not interesing</v>
      </c>
    </row>
    <row r="2936" spans="1:10" x14ac:dyDescent="0.2">
      <c r="A2936" t="s">
        <v>6435</v>
      </c>
      <c r="B2936" t="s">
        <v>6436</v>
      </c>
      <c r="C2936" s="2">
        <v>268</v>
      </c>
      <c r="D2936" s="2">
        <v>177</v>
      </c>
      <c r="E2936" t="s">
        <v>7027</v>
      </c>
      <c r="F2936" t="s">
        <v>7037</v>
      </c>
      <c r="G2936" s="2">
        <v>91</v>
      </c>
      <c r="H2936" s="11">
        <v>0.33955223880597013</v>
      </c>
      <c r="I2936">
        <v>0</v>
      </c>
      <c r="J2936" t="str">
        <f>IF(OR(F2936="History &amp; War", F2936="Economy &amp; Educational &amp; Science", F2936="Psychology &amp; Spirituality &amp; Esotericism"), "Interesting", "Not interesing")</f>
        <v>Not interesing</v>
      </c>
    </row>
    <row r="2937" spans="1:10" x14ac:dyDescent="0.2">
      <c r="A2937" t="s">
        <v>6438</v>
      </c>
      <c r="B2937" t="s">
        <v>6439</v>
      </c>
      <c r="C2937" s="2">
        <v>294</v>
      </c>
      <c r="D2937" s="2">
        <v>203</v>
      </c>
      <c r="E2937" t="s">
        <v>7027</v>
      </c>
      <c r="F2937" t="s">
        <v>7039</v>
      </c>
      <c r="G2937" s="2">
        <v>91</v>
      </c>
      <c r="H2937" s="11">
        <v>0.30952380952380953</v>
      </c>
      <c r="I2937">
        <v>0</v>
      </c>
      <c r="J2937" t="str">
        <f>IF(OR(F2937="History &amp; War", F2937="Economy &amp; Educational &amp; Science", F2937="Psychology &amp; Spirituality &amp; Esotericism"), "Interesting", "Not interesing")</f>
        <v>Not interesing</v>
      </c>
    </row>
    <row r="2938" spans="1:10" x14ac:dyDescent="0.2">
      <c r="A2938" t="s">
        <v>6440</v>
      </c>
      <c r="B2938" t="s">
        <v>6441</v>
      </c>
      <c r="C2938" s="2">
        <v>357</v>
      </c>
      <c r="D2938" s="2">
        <v>307</v>
      </c>
      <c r="E2938" t="s">
        <v>7027</v>
      </c>
      <c r="F2938" t="s">
        <v>7037</v>
      </c>
      <c r="G2938" s="2">
        <v>50</v>
      </c>
      <c r="H2938" s="11">
        <v>0.14005602240896359</v>
      </c>
      <c r="I2938">
        <v>0</v>
      </c>
      <c r="J2938" t="str">
        <f>IF(OR(F2938="History &amp; War", F2938="Economy &amp; Educational &amp; Science", F2938="Psychology &amp; Spirituality &amp; Esotericism"), "Interesting", "Not interesing")</f>
        <v>Not interesing</v>
      </c>
    </row>
    <row r="2939" spans="1:10" x14ac:dyDescent="0.2">
      <c r="A2939" t="s">
        <v>6442</v>
      </c>
      <c r="B2939" t="s">
        <v>5219</v>
      </c>
      <c r="C2939" s="2">
        <v>239</v>
      </c>
      <c r="D2939" s="2">
        <v>124</v>
      </c>
      <c r="E2939" t="s">
        <v>7027</v>
      </c>
      <c r="F2939" t="s">
        <v>7037</v>
      </c>
      <c r="G2939" s="2">
        <v>115</v>
      </c>
      <c r="H2939" s="11">
        <v>0.48117154811715479</v>
      </c>
      <c r="I2939">
        <v>0</v>
      </c>
      <c r="J2939" t="str">
        <f>IF(OR(F2939="History &amp; War", F2939="Economy &amp; Educational &amp; Science", F2939="Psychology &amp; Spirituality &amp; Esotericism"), "Interesting", "Not interesing")</f>
        <v>Not interesing</v>
      </c>
    </row>
    <row r="2940" spans="1:10" x14ac:dyDescent="0.2">
      <c r="A2940" t="s">
        <v>6443</v>
      </c>
      <c r="B2940" t="s">
        <v>2216</v>
      </c>
      <c r="C2940" s="2">
        <v>268</v>
      </c>
      <c r="D2940" s="2">
        <v>198</v>
      </c>
      <c r="E2940" t="s">
        <v>7027</v>
      </c>
      <c r="F2940" t="s">
        <v>7039</v>
      </c>
      <c r="G2940" s="2">
        <v>70</v>
      </c>
      <c r="H2940" s="11">
        <v>0.26119402985074625</v>
      </c>
      <c r="I2940">
        <v>0</v>
      </c>
      <c r="J2940" t="str">
        <f>IF(OR(F2940="History &amp; War", F2940="Economy &amp; Educational &amp; Science", F2940="Psychology &amp; Spirituality &amp; Esotericism"), "Interesting", "Not interesing")</f>
        <v>Not interesing</v>
      </c>
    </row>
    <row r="2941" spans="1:10" x14ac:dyDescent="0.2">
      <c r="A2941" t="s">
        <v>6444</v>
      </c>
      <c r="B2941" t="s">
        <v>6445</v>
      </c>
      <c r="C2941" s="2">
        <v>384</v>
      </c>
      <c r="D2941" s="2">
        <v>307</v>
      </c>
      <c r="E2941" t="s">
        <v>7029</v>
      </c>
      <c r="F2941" t="s">
        <v>7043</v>
      </c>
      <c r="G2941" s="2">
        <v>77</v>
      </c>
      <c r="H2941" s="11">
        <v>0.20052083333333334</v>
      </c>
      <c r="I2941">
        <v>0</v>
      </c>
      <c r="J2941" t="str">
        <f>IF(OR(F2941="History &amp; War", F2941="Economy &amp; Educational &amp; Science", F2941="Psychology &amp; Spirituality &amp; Esotericism"), "Interesting", "Not interesing")</f>
        <v>Interesting</v>
      </c>
    </row>
    <row r="2942" spans="1:10" x14ac:dyDescent="0.2">
      <c r="A2942" t="s">
        <v>6446</v>
      </c>
      <c r="B2942" t="s">
        <v>6447</v>
      </c>
      <c r="C2942" s="2">
        <v>599</v>
      </c>
      <c r="D2942" s="2">
        <v>521</v>
      </c>
      <c r="E2942" t="s">
        <v>7027</v>
      </c>
      <c r="F2942" t="s">
        <v>7037</v>
      </c>
      <c r="G2942" s="2">
        <v>78</v>
      </c>
      <c r="H2942" s="11">
        <v>0.1302170283806344</v>
      </c>
      <c r="I2942">
        <v>0</v>
      </c>
      <c r="J2942" t="str">
        <f>IF(OR(F2942="History &amp; War", F2942="Economy &amp; Educational &amp; Science", F2942="Psychology &amp; Spirituality &amp; Esotericism"), "Interesting", "Not interesing")</f>
        <v>Not interesing</v>
      </c>
    </row>
    <row r="2943" spans="1:10" x14ac:dyDescent="0.2">
      <c r="A2943" t="s">
        <v>6448</v>
      </c>
      <c r="B2943" t="s">
        <v>6449</v>
      </c>
      <c r="C2943" s="2">
        <v>536</v>
      </c>
      <c r="D2943" s="2">
        <v>407</v>
      </c>
      <c r="E2943" t="s">
        <v>7029</v>
      </c>
      <c r="F2943" t="s">
        <v>7042</v>
      </c>
      <c r="G2943" s="2">
        <v>129</v>
      </c>
      <c r="H2943" s="11">
        <v>0.24067164179104478</v>
      </c>
      <c r="I2943">
        <v>0</v>
      </c>
      <c r="J2943" t="str">
        <f>IF(OR(F2943="History &amp; War", F2943="Economy &amp; Educational &amp; Science", F2943="Psychology &amp; Spirituality &amp; Esotericism"), "Interesting", "Not interesing")</f>
        <v>Not interesing</v>
      </c>
    </row>
    <row r="2944" spans="1:10" x14ac:dyDescent="0.2">
      <c r="A2944" t="s">
        <v>6450</v>
      </c>
      <c r="B2944" t="s">
        <v>5635</v>
      </c>
      <c r="C2944" s="2">
        <v>1334</v>
      </c>
      <c r="D2944" s="2">
        <v>1134</v>
      </c>
      <c r="E2944" t="s">
        <v>7029</v>
      </c>
      <c r="F2944" t="s">
        <v>7042</v>
      </c>
      <c r="G2944" s="2">
        <v>200</v>
      </c>
      <c r="H2944" s="11">
        <v>0.14992503748125938</v>
      </c>
      <c r="I2944">
        <v>0</v>
      </c>
      <c r="J2944" t="str">
        <f>IF(OR(F2944="History &amp; War", F2944="Economy &amp; Educational &amp; Science", F2944="Psychology &amp; Spirituality &amp; Esotericism"), "Interesting", "Not interesing")</f>
        <v>Not interesing</v>
      </c>
    </row>
    <row r="2945" spans="1:10" x14ac:dyDescent="0.2">
      <c r="A2945" t="s">
        <v>6451</v>
      </c>
      <c r="B2945" t="s">
        <v>6452</v>
      </c>
      <c r="C2945" s="2">
        <v>473</v>
      </c>
      <c r="D2945" s="2">
        <v>312</v>
      </c>
      <c r="E2945" t="s">
        <v>7027</v>
      </c>
      <c r="F2945" t="s">
        <v>7043</v>
      </c>
      <c r="G2945" s="2">
        <v>161</v>
      </c>
      <c r="H2945" s="11">
        <v>0.34038054968287529</v>
      </c>
      <c r="I2945">
        <v>0</v>
      </c>
      <c r="J2945" t="str">
        <f>IF(OR(F2945="History &amp; War", F2945="Economy &amp; Educational &amp; Science", F2945="Psychology &amp; Spirituality &amp; Esotericism"), "Interesting", "Not interesing")</f>
        <v>Interesting</v>
      </c>
    </row>
    <row r="2946" spans="1:10" x14ac:dyDescent="0.2">
      <c r="A2946" t="s">
        <v>6453</v>
      </c>
      <c r="B2946" t="s">
        <v>6454</v>
      </c>
      <c r="C2946" s="2">
        <v>319</v>
      </c>
      <c r="D2946" s="2">
        <v>262</v>
      </c>
      <c r="E2946" t="s">
        <v>7027</v>
      </c>
      <c r="F2946" t="s">
        <v>7037</v>
      </c>
      <c r="G2946" s="2">
        <v>57</v>
      </c>
      <c r="H2946" s="11">
        <v>0.17868338557993729</v>
      </c>
      <c r="I2946">
        <v>0</v>
      </c>
      <c r="J2946" t="str">
        <f>IF(OR(F2946="History &amp; War", F2946="Economy &amp; Educational &amp; Science", F2946="Psychology &amp; Spirituality &amp; Esotericism"), "Interesting", "Not interesing")</f>
        <v>Not interesing</v>
      </c>
    </row>
    <row r="2947" spans="1:10" x14ac:dyDescent="0.2">
      <c r="A2947" t="s">
        <v>6455</v>
      </c>
      <c r="B2947" t="s">
        <v>6456</v>
      </c>
      <c r="C2947" s="2">
        <v>825</v>
      </c>
      <c r="D2947" s="2">
        <v>635</v>
      </c>
      <c r="E2947" t="s">
        <v>7029</v>
      </c>
      <c r="F2947" t="s">
        <v>7041</v>
      </c>
      <c r="G2947" s="2">
        <v>190</v>
      </c>
      <c r="H2947" s="11">
        <v>0.23030303030303031</v>
      </c>
      <c r="I2947">
        <v>0</v>
      </c>
      <c r="J2947" t="str">
        <f>IF(OR(F2947="History &amp; War", F2947="Economy &amp; Educational &amp; Science", F2947="Psychology &amp; Spirituality &amp; Esotericism"), "Interesting", "Not interesing")</f>
        <v>Interesting</v>
      </c>
    </row>
    <row r="2948" spans="1:10" x14ac:dyDescent="0.2">
      <c r="A2948" t="s">
        <v>6459</v>
      </c>
      <c r="B2948" t="s">
        <v>6460</v>
      </c>
      <c r="C2948" s="2">
        <v>268</v>
      </c>
      <c r="D2948" s="2">
        <v>166</v>
      </c>
      <c r="E2948" t="s">
        <v>7027</v>
      </c>
      <c r="F2948" t="s">
        <v>7037</v>
      </c>
      <c r="G2948" s="2">
        <v>102</v>
      </c>
      <c r="H2948" s="11">
        <v>0.38059701492537312</v>
      </c>
      <c r="I2948">
        <v>0</v>
      </c>
      <c r="J2948" t="str">
        <f>IF(OR(F2948="History &amp; War", F2948="Economy &amp; Educational &amp; Science", F2948="Psychology &amp; Spirituality &amp; Esotericism"), "Interesting", "Not interesing")</f>
        <v>Not interesing</v>
      </c>
    </row>
    <row r="2949" spans="1:10" x14ac:dyDescent="0.2">
      <c r="A2949" t="s">
        <v>6461</v>
      </c>
      <c r="B2949" t="s">
        <v>6462</v>
      </c>
      <c r="C2949" s="2">
        <v>384</v>
      </c>
      <c r="D2949" s="2">
        <v>342</v>
      </c>
      <c r="E2949" t="s">
        <v>7029</v>
      </c>
      <c r="F2949" t="s">
        <v>7039</v>
      </c>
      <c r="G2949" s="2">
        <v>42</v>
      </c>
      <c r="H2949" s="11">
        <v>0.109375</v>
      </c>
      <c r="I2949">
        <v>0</v>
      </c>
      <c r="J2949" t="str">
        <f>IF(OR(F2949="History &amp; War", F2949="Economy &amp; Educational &amp; Science", F2949="Psychology &amp; Spirituality &amp; Esotericism"), "Interesting", "Not interesing")</f>
        <v>Not interesing</v>
      </c>
    </row>
    <row r="2950" spans="1:10" x14ac:dyDescent="0.2">
      <c r="A2950" t="s">
        <v>6463</v>
      </c>
      <c r="B2950" t="s">
        <v>6464</v>
      </c>
      <c r="C2950" s="2">
        <v>840</v>
      </c>
      <c r="D2950" s="2">
        <v>605</v>
      </c>
      <c r="E2950" t="s">
        <v>7029</v>
      </c>
      <c r="F2950" t="s">
        <v>7045</v>
      </c>
      <c r="G2950" s="2">
        <v>235</v>
      </c>
      <c r="H2950" s="11">
        <v>0.27976190476190477</v>
      </c>
      <c r="I2950">
        <v>0</v>
      </c>
      <c r="J2950" t="str">
        <f>IF(OR(F2950="History &amp; War", F2950="Economy &amp; Educational &amp; Science", F2950="Psychology &amp; Spirituality &amp; Esotericism"), "Interesting", "Not interesing")</f>
        <v>Not interesing</v>
      </c>
    </row>
    <row r="2951" spans="1:10" x14ac:dyDescent="0.2">
      <c r="A2951" t="s">
        <v>6465</v>
      </c>
      <c r="B2951" t="s">
        <v>6466</v>
      </c>
      <c r="C2951" s="2">
        <v>241</v>
      </c>
      <c r="D2951" s="2">
        <v>159</v>
      </c>
      <c r="E2951" t="s">
        <v>7027</v>
      </c>
      <c r="F2951" t="s">
        <v>7039</v>
      </c>
      <c r="G2951" s="2">
        <v>82</v>
      </c>
      <c r="H2951" s="11">
        <v>0.34024896265560167</v>
      </c>
      <c r="I2951">
        <v>0</v>
      </c>
      <c r="J2951" t="str">
        <f>IF(OR(F2951="History &amp; War", F2951="Economy &amp; Educational &amp; Science", F2951="Psychology &amp; Spirituality &amp; Esotericism"), "Interesting", "Not interesing")</f>
        <v>Not interesing</v>
      </c>
    </row>
    <row r="2952" spans="1:10" x14ac:dyDescent="0.2">
      <c r="A2952" t="s">
        <v>6469</v>
      </c>
      <c r="B2952" t="s">
        <v>6470</v>
      </c>
      <c r="C2952" s="2">
        <v>357</v>
      </c>
      <c r="D2952" s="2">
        <v>257</v>
      </c>
      <c r="E2952" t="s">
        <v>7027</v>
      </c>
      <c r="F2952" t="s">
        <v>7037</v>
      </c>
      <c r="G2952" s="2">
        <v>100</v>
      </c>
      <c r="H2952" s="11">
        <v>0.28011204481792717</v>
      </c>
      <c r="I2952">
        <v>0</v>
      </c>
      <c r="J2952" t="str">
        <f>IF(OR(F2952="History &amp; War", F2952="Economy &amp; Educational &amp; Science", F2952="Psychology &amp; Spirituality &amp; Esotericism"), "Interesting", "Not interesing")</f>
        <v>Not interesing</v>
      </c>
    </row>
    <row r="2953" spans="1:10" x14ac:dyDescent="0.2">
      <c r="A2953" t="s">
        <v>6471</v>
      </c>
      <c r="B2953" t="s">
        <v>6472</v>
      </c>
      <c r="C2953" s="2">
        <v>1690</v>
      </c>
      <c r="D2953" s="2">
        <v>1352</v>
      </c>
      <c r="E2953" t="s">
        <v>7029</v>
      </c>
      <c r="F2953" t="s">
        <v>7042</v>
      </c>
      <c r="G2953" s="2">
        <v>338</v>
      </c>
      <c r="H2953" s="11">
        <v>0.2</v>
      </c>
      <c r="I2953">
        <v>0</v>
      </c>
      <c r="J2953" t="str">
        <f>IF(OR(F2953="History &amp; War", F2953="Economy &amp; Educational &amp; Science", F2953="Psychology &amp; Spirituality &amp; Esotericism"), "Interesting", "Not interesing")</f>
        <v>Not interesing</v>
      </c>
    </row>
    <row r="2954" spans="1:10" x14ac:dyDescent="0.2">
      <c r="A2954" t="s">
        <v>6473</v>
      </c>
      <c r="B2954" t="s">
        <v>6474</v>
      </c>
      <c r="C2954" s="2">
        <v>1020</v>
      </c>
      <c r="D2954" s="2">
        <v>816</v>
      </c>
      <c r="E2954" t="s">
        <v>7029</v>
      </c>
      <c r="F2954" t="s">
        <v>7042</v>
      </c>
      <c r="G2954" s="2">
        <v>204</v>
      </c>
      <c r="H2954" s="11">
        <v>0.2</v>
      </c>
      <c r="I2954">
        <v>0</v>
      </c>
      <c r="J2954" t="str">
        <f>IF(OR(F2954="History &amp; War", F2954="Economy &amp; Educational &amp; Science", F2954="Psychology &amp; Spirituality &amp; Esotericism"), "Interesting", "Not interesing")</f>
        <v>Not interesing</v>
      </c>
    </row>
    <row r="2955" spans="1:10" x14ac:dyDescent="0.2">
      <c r="A2955" t="s">
        <v>6475</v>
      </c>
      <c r="B2955" t="s">
        <v>6476</v>
      </c>
      <c r="C2955" s="2">
        <v>449</v>
      </c>
      <c r="D2955" s="2">
        <v>292</v>
      </c>
      <c r="E2955" t="s">
        <v>7027</v>
      </c>
      <c r="F2955" t="s">
        <v>7039</v>
      </c>
      <c r="G2955" s="2">
        <v>157</v>
      </c>
      <c r="H2955" s="11">
        <v>0.34966592427616927</v>
      </c>
      <c r="I2955">
        <v>0</v>
      </c>
      <c r="J2955" t="str">
        <f>IF(OR(F2955="History &amp; War", F2955="Economy &amp; Educational &amp; Science", F2955="Psychology &amp; Spirituality &amp; Esotericism"), "Interesting", "Not interesing")</f>
        <v>Not interesing</v>
      </c>
    </row>
    <row r="2956" spans="1:10" x14ac:dyDescent="0.2">
      <c r="A2956" t="s">
        <v>6477</v>
      </c>
      <c r="B2956" t="s">
        <v>6478</v>
      </c>
      <c r="C2956" s="2">
        <v>940</v>
      </c>
      <c r="D2956" s="2">
        <v>846</v>
      </c>
      <c r="E2956" t="s">
        <v>7027</v>
      </c>
      <c r="F2956" t="s">
        <v>7042</v>
      </c>
      <c r="G2956" s="2">
        <v>94</v>
      </c>
      <c r="H2956" s="11">
        <v>0.1</v>
      </c>
      <c r="I2956">
        <v>0</v>
      </c>
      <c r="J2956" t="str">
        <f>IF(OR(F2956="History &amp; War", F2956="Economy &amp; Educational &amp; Science", F2956="Psychology &amp; Spirituality &amp; Esotericism"), "Interesting", "Not interesing")</f>
        <v>Not interesing</v>
      </c>
    </row>
    <row r="2957" spans="1:10" x14ac:dyDescent="0.2">
      <c r="A2957" t="s">
        <v>6479</v>
      </c>
      <c r="B2957" t="s">
        <v>2216</v>
      </c>
      <c r="C2957" s="2">
        <v>268</v>
      </c>
      <c r="D2957" s="2">
        <v>190</v>
      </c>
      <c r="E2957" t="s">
        <v>7027</v>
      </c>
      <c r="F2957" t="s">
        <v>7039</v>
      </c>
      <c r="G2957" s="2">
        <v>78</v>
      </c>
      <c r="H2957" s="11">
        <v>0.29104477611940299</v>
      </c>
      <c r="I2957">
        <v>0</v>
      </c>
      <c r="J2957" t="str">
        <f>IF(OR(F2957="History &amp; War", F2957="Economy &amp; Educational &amp; Science", F2957="Psychology &amp; Spirituality &amp; Esotericism"), "Interesting", "Not interesing")</f>
        <v>Not interesing</v>
      </c>
    </row>
    <row r="2958" spans="1:10" x14ac:dyDescent="0.2">
      <c r="A2958" t="s">
        <v>6480</v>
      </c>
      <c r="B2958" t="s">
        <v>6481</v>
      </c>
      <c r="C2958" s="2">
        <v>312</v>
      </c>
      <c r="D2958" s="2">
        <v>281</v>
      </c>
      <c r="E2958" t="s">
        <v>7027</v>
      </c>
      <c r="F2958" t="s">
        <v>7037</v>
      </c>
      <c r="G2958" s="2">
        <v>31</v>
      </c>
      <c r="H2958" s="11">
        <v>9.9358974358974353E-2</v>
      </c>
      <c r="I2958">
        <v>0</v>
      </c>
      <c r="J2958" t="str">
        <f>IF(OR(F2958="History &amp; War", F2958="Economy &amp; Educational &amp; Science", F2958="Psychology &amp; Spirituality &amp; Esotericism"), "Interesting", "Not interesing")</f>
        <v>Not interesing</v>
      </c>
    </row>
    <row r="2959" spans="1:10" x14ac:dyDescent="0.2">
      <c r="A2959" t="s">
        <v>6482</v>
      </c>
      <c r="B2959" t="s">
        <v>6483</v>
      </c>
      <c r="C2959" s="2">
        <v>259</v>
      </c>
      <c r="D2959" s="2">
        <v>189</v>
      </c>
      <c r="E2959" t="s">
        <v>7027</v>
      </c>
      <c r="F2959" t="s">
        <v>7036</v>
      </c>
      <c r="G2959" s="2">
        <v>70</v>
      </c>
      <c r="H2959" s="11">
        <v>0.27027027027027029</v>
      </c>
      <c r="I2959">
        <v>0</v>
      </c>
      <c r="J2959" t="str">
        <f>IF(OR(F2959="History &amp; War", F2959="Economy &amp; Educational &amp; Science", F2959="Psychology &amp; Spirituality &amp; Esotericism"), "Interesting", "Not interesing")</f>
        <v>Not interesing</v>
      </c>
    </row>
    <row r="2960" spans="1:10" x14ac:dyDescent="0.2">
      <c r="A2960" t="s">
        <v>6484</v>
      </c>
      <c r="B2960" t="s">
        <v>6485</v>
      </c>
      <c r="C2960" s="2">
        <v>670</v>
      </c>
      <c r="D2960" s="2">
        <v>496</v>
      </c>
      <c r="E2960" t="s">
        <v>7029</v>
      </c>
      <c r="F2960" t="s">
        <v>7037</v>
      </c>
      <c r="G2960" s="2">
        <v>174</v>
      </c>
      <c r="H2960" s="11">
        <v>0.25970149253731345</v>
      </c>
      <c r="I2960">
        <v>0</v>
      </c>
      <c r="J2960" t="str">
        <f>IF(OR(F2960="History &amp; War", F2960="Economy &amp; Educational &amp; Science", F2960="Psychology &amp; Spirituality &amp; Esotericism"), "Interesting", "Not interesing")</f>
        <v>Not interesing</v>
      </c>
    </row>
    <row r="2961" spans="1:10" x14ac:dyDescent="0.2">
      <c r="A2961" t="s">
        <v>6486</v>
      </c>
      <c r="B2961" t="s">
        <v>6487</v>
      </c>
      <c r="C2961" s="2">
        <v>312</v>
      </c>
      <c r="D2961" s="2">
        <v>222</v>
      </c>
      <c r="E2961" t="s">
        <v>7027</v>
      </c>
      <c r="F2961" t="s">
        <v>7037</v>
      </c>
      <c r="G2961" s="2">
        <v>90</v>
      </c>
      <c r="H2961" s="11">
        <v>0.28846153846153844</v>
      </c>
      <c r="I2961">
        <v>0</v>
      </c>
      <c r="J2961" t="str">
        <f>IF(OR(F2961="History &amp; War", F2961="Economy &amp; Educational &amp; Science", F2961="Psychology &amp; Spirituality &amp; Esotericism"), "Interesting", "Not interesing")</f>
        <v>Not interesing</v>
      </c>
    </row>
    <row r="2962" spans="1:10" x14ac:dyDescent="0.2">
      <c r="A2962" t="s">
        <v>6488</v>
      </c>
      <c r="B2962" t="s">
        <v>6489</v>
      </c>
      <c r="C2962" s="2">
        <v>707</v>
      </c>
      <c r="D2962" s="2">
        <v>594</v>
      </c>
      <c r="E2962" t="s">
        <v>7029</v>
      </c>
      <c r="F2962" t="s">
        <v>7043</v>
      </c>
      <c r="G2962" s="2">
        <v>113</v>
      </c>
      <c r="H2962" s="11">
        <v>0.15983026874115983</v>
      </c>
      <c r="I2962">
        <v>0</v>
      </c>
      <c r="J2962" t="str">
        <f>IF(OR(F2962="History &amp; War", F2962="Economy &amp; Educational &amp; Science", F2962="Psychology &amp; Spirituality &amp; Esotericism"), "Interesting", "Not interesing")</f>
        <v>Interesting</v>
      </c>
    </row>
    <row r="2963" spans="1:10" x14ac:dyDescent="0.2">
      <c r="A2963" t="s">
        <v>6492</v>
      </c>
      <c r="B2963" t="s">
        <v>6493</v>
      </c>
      <c r="C2963" s="2">
        <v>402</v>
      </c>
      <c r="D2963" s="2">
        <v>330</v>
      </c>
      <c r="E2963" t="s">
        <v>7027</v>
      </c>
      <c r="F2963" t="s">
        <v>7037</v>
      </c>
      <c r="G2963" s="2">
        <v>72</v>
      </c>
      <c r="H2963" s="11">
        <v>0.17910447761194029</v>
      </c>
      <c r="I2963">
        <v>0</v>
      </c>
      <c r="J2963" t="str">
        <f>IF(OR(F2963="History &amp; War", F2963="Economy &amp; Educational &amp; Science", F2963="Psychology &amp; Spirituality &amp; Esotericism"), "Interesting", "Not interesing")</f>
        <v>Not interesing</v>
      </c>
    </row>
    <row r="2964" spans="1:10" x14ac:dyDescent="0.2">
      <c r="A2964" t="s">
        <v>6494</v>
      </c>
      <c r="B2964" t="s">
        <v>6495</v>
      </c>
      <c r="C2964" s="2">
        <v>259</v>
      </c>
      <c r="D2964" s="2">
        <v>189</v>
      </c>
      <c r="E2964" t="s">
        <v>7027</v>
      </c>
      <c r="F2964" t="s">
        <v>7036</v>
      </c>
      <c r="G2964" s="2">
        <v>70</v>
      </c>
      <c r="H2964" s="11">
        <v>0.27027027027027029</v>
      </c>
      <c r="I2964">
        <v>0</v>
      </c>
      <c r="J2964" t="str">
        <f>IF(OR(F2964="History &amp; War", F2964="Economy &amp; Educational &amp; Science", F2964="Psychology &amp; Spirituality &amp; Esotericism"), "Interesting", "Not interesing")</f>
        <v>Not interesing</v>
      </c>
    </row>
    <row r="2965" spans="1:10" x14ac:dyDescent="0.2">
      <c r="A2965" t="s">
        <v>6496</v>
      </c>
      <c r="B2965" t="s">
        <v>6497</v>
      </c>
      <c r="C2965" s="2">
        <v>491</v>
      </c>
      <c r="D2965" s="2">
        <v>393</v>
      </c>
      <c r="E2965" t="s">
        <v>7027</v>
      </c>
      <c r="F2965" t="s">
        <v>7043</v>
      </c>
      <c r="G2965" s="2">
        <v>98</v>
      </c>
      <c r="H2965" s="11">
        <v>0.19959266802443992</v>
      </c>
      <c r="I2965">
        <v>0</v>
      </c>
      <c r="J2965" t="str">
        <f>IF(OR(F2965="History &amp; War", F2965="Economy &amp; Educational &amp; Science", F2965="Psychology &amp; Spirituality &amp; Esotericism"), "Interesting", "Not interesing")</f>
        <v>Interesting</v>
      </c>
    </row>
    <row r="2966" spans="1:10" x14ac:dyDescent="0.2">
      <c r="A2966" t="s">
        <v>6498</v>
      </c>
      <c r="B2966" t="s">
        <v>6499</v>
      </c>
      <c r="C2966" s="2">
        <v>489</v>
      </c>
      <c r="D2966" s="2">
        <v>347</v>
      </c>
      <c r="E2966" t="s">
        <v>7027</v>
      </c>
      <c r="F2966" t="s">
        <v>7036</v>
      </c>
      <c r="G2966" s="2">
        <v>142</v>
      </c>
      <c r="H2966" s="11">
        <v>0.29038854805725972</v>
      </c>
      <c r="I2966">
        <v>0</v>
      </c>
      <c r="J2966" t="str">
        <f>IF(OR(F2966="History &amp; War", F2966="Economy &amp; Educational &amp; Science", F2966="Psychology &amp; Spirituality &amp; Esotericism"), "Interesting", "Not interesing")</f>
        <v>Not interesing</v>
      </c>
    </row>
    <row r="2967" spans="1:10" x14ac:dyDescent="0.2">
      <c r="A2967" t="s">
        <v>6500</v>
      </c>
      <c r="B2967" t="s">
        <v>6501</v>
      </c>
      <c r="C2967" s="2">
        <v>449</v>
      </c>
      <c r="D2967" s="2">
        <v>391</v>
      </c>
      <c r="E2967" t="s">
        <v>7027</v>
      </c>
      <c r="F2967" t="s">
        <v>7037</v>
      </c>
      <c r="G2967" s="2">
        <v>58</v>
      </c>
      <c r="H2967" s="11">
        <v>0.1291759465478842</v>
      </c>
      <c r="I2967">
        <v>0</v>
      </c>
      <c r="J2967" t="str">
        <f>IF(OR(F2967="History &amp; War", F2967="Economy &amp; Educational &amp; Science", F2967="Psychology &amp; Spirituality &amp; Esotericism"), "Interesting", "Not interesing")</f>
        <v>Not interesing</v>
      </c>
    </row>
    <row r="2968" spans="1:10" x14ac:dyDescent="0.2">
      <c r="A2968" t="s">
        <v>6502</v>
      </c>
      <c r="B2968" t="s">
        <v>6503</v>
      </c>
      <c r="C2968" s="2">
        <v>420</v>
      </c>
      <c r="D2968" s="2">
        <v>277</v>
      </c>
      <c r="E2968" t="s">
        <v>7029</v>
      </c>
      <c r="F2968" t="s">
        <v>7039</v>
      </c>
      <c r="G2968" s="2">
        <v>143</v>
      </c>
      <c r="H2968" s="11">
        <v>0.34047619047619049</v>
      </c>
      <c r="I2968">
        <v>0</v>
      </c>
      <c r="J2968" t="str">
        <f>IF(OR(F2968="History &amp; War", F2968="Economy &amp; Educational &amp; Science", F2968="Psychology &amp; Spirituality &amp; Esotericism"), "Interesting", "Not interesing")</f>
        <v>Not interesing</v>
      </c>
    </row>
    <row r="2969" spans="1:10" x14ac:dyDescent="0.2">
      <c r="A2969" t="s">
        <v>6504</v>
      </c>
      <c r="B2969" t="s">
        <v>6505</v>
      </c>
      <c r="C2969" s="2">
        <v>1244</v>
      </c>
      <c r="D2969" s="2">
        <v>809</v>
      </c>
      <c r="E2969" t="s">
        <v>7029</v>
      </c>
      <c r="F2969" t="s">
        <v>7042</v>
      </c>
      <c r="G2969" s="2">
        <v>435</v>
      </c>
      <c r="H2969" s="11">
        <v>0.34967845659163987</v>
      </c>
      <c r="I2969">
        <v>0</v>
      </c>
      <c r="J2969" t="str">
        <f>IF(OR(F2969="History &amp; War", F2969="Economy &amp; Educational &amp; Science", F2969="Psychology &amp; Spirituality &amp; Esotericism"), "Interesting", "Not interesing")</f>
        <v>Not interesing</v>
      </c>
    </row>
    <row r="2970" spans="1:10" x14ac:dyDescent="0.2">
      <c r="A2970" t="s">
        <v>6506</v>
      </c>
      <c r="B2970" t="s">
        <v>6507</v>
      </c>
      <c r="C2970" s="2">
        <v>449</v>
      </c>
      <c r="D2970" s="2">
        <v>341</v>
      </c>
      <c r="E2970" t="s">
        <v>7027</v>
      </c>
      <c r="F2970" t="s">
        <v>7036</v>
      </c>
      <c r="G2970" s="2">
        <v>108</v>
      </c>
      <c r="H2970" s="11">
        <v>0.24053452115812918</v>
      </c>
      <c r="I2970">
        <v>0</v>
      </c>
      <c r="J2970" t="str">
        <f>IF(OR(F2970="History &amp; War", F2970="Economy &amp; Educational &amp; Science", F2970="Psychology &amp; Spirituality &amp; Esotericism"), "Interesting", "Not interesing")</f>
        <v>Not interesing</v>
      </c>
    </row>
    <row r="2971" spans="1:10" x14ac:dyDescent="0.2">
      <c r="A2971" t="s">
        <v>6508</v>
      </c>
      <c r="B2971" t="s">
        <v>6509</v>
      </c>
      <c r="C2971" s="2">
        <v>402</v>
      </c>
      <c r="D2971" s="2">
        <v>366</v>
      </c>
      <c r="E2971" t="s">
        <v>7027</v>
      </c>
      <c r="F2971" t="s">
        <v>7043</v>
      </c>
      <c r="G2971" s="2">
        <v>36</v>
      </c>
      <c r="H2971" s="11">
        <v>8.9552238805970144E-2</v>
      </c>
      <c r="I2971">
        <v>0</v>
      </c>
      <c r="J2971" t="str">
        <f>IF(OR(F2971="History &amp; War", F2971="Economy &amp; Educational &amp; Science", F2971="Psychology &amp; Spirituality &amp; Esotericism"), "Interesting", "Not interesing")</f>
        <v>Interesting</v>
      </c>
    </row>
    <row r="2972" spans="1:10" x14ac:dyDescent="0.2">
      <c r="A2972" t="s">
        <v>6510</v>
      </c>
      <c r="B2972" t="s">
        <v>6511</v>
      </c>
      <c r="C2972" s="2">
        <v>402</v>
      </c>
      <c r="D2972" s="2">
        <v>310</v>
      </c>
      <c r="E2972" t="s">
        <v>7027</v>
      </c>
      <c r="F2972" t="s">
        <v>7041</v>
      </c>
      <c r="G2972" s="2">
        <v>92</v>
      </c>
      <c r="H2972" s="11">
        <v>0.22885572139303484</v>
      </c>
      <c r="I2972">
        <v>0</v>
      </c>
      <c r="J2972" t="str">
        <f>IF(OR(F2972="History &amp; War", F2972="Economy &amp; Educational &amp; Science", F2972="Psychology &amp; Spirituality &amp; Esotericism"), "Interesting", "Not interesing")</f>
        <v>Interesting</v>
      </c>
    </row>
    <row r="2973" spans="1:10" x14ac:dyDescent="0.2">
      <c r="A2973" t="s">
        <v>6512</v>
      </c>
      <c r="B2973" t="s">
        <v>6513</v>
      </c>
      <c r="C2973" s="2">
        <v>402</v>
      </c>
      <c r="D2973" s="2">
        <v>374</v>
      </c>
      <c r="E2973" t="s">
        <v>7027</v>
      </c>
      <c r="F2973" t="s">
        <v>7037</v>
      </c>
      <c r="G2973" s="2">
        <v>28</v>
      </c>
      <c r="H2973" s="11">
        <v>6.965174129353234E-2</v>
      </c>
      <c r="I2973">
        <v>0</v>
      </c>
      <c r="J2973" t="str">
        <f>IF(OR(F2973="History &amp; War", F2973="Economy &amp; Educational &amp; Science", F2973="Psychology &amp; Spirituality &amp; Esotericism"), "Interesting", "Not interesing")</f>
        <v>Not interesing</v>
      </c>
    </row>
    <row r="2974" spans="1:10" x14ac:dyDescent="0.2">
      <c r="A2974" t="s">
        <v>6514</v>
      </c>
      <c r="B2974" t="s">
        <v>6515</v>
      </c>
      <c r="C2974" s="2">
        <v>1334</v>
      </c>
      <c r="D2974" s="2">
        <v>1187</v>
      </c>
      <c r="E2974" t="s">
        <v>7029</v>
      </c>
      <c r="F2974" t="s">
        <v>7042</v>
      </c>
      <c r="G2974" s="2">
        <v>147</v>
      </c>
      <c r="H2974" s="11">
        <v>0.11019490254872563</v>
      </c>
      <c r="I2974">
        <v>0</v>
      </c>
      <c r="J2974" t="str">
        <f>IF(OR(F2974="History &amp; War", F2974="Economy &amp; Educational &amp; Science", F2974="Psychology &amp; Spirituality &amp; Esotericism"), "Interesting", "Not interesing")</f>
        <v>Not interesing</v>
      </c>
    </row>
    <row r="2975" spans="1:10" x14ac:dyDescent="0.2">
      <c r="A2975" t="s">
        <v>6516</v>
      </c>
      <c r="B2975" t="s">
        <v>6517</v>
      </c>
      <c r="C2975" s="2">
        <v>279</v>
      </c>
      <c r="D2975" s="2">
        <v>218</v>
      </c>
      <c r="E2975" t="s">
        <v>7027</v>
      </c>
      <c r="F2975" t="s">
        <v>7037</v>
      </c>
      <c r="G2975" s="2">
        <v>61</v>
      </c>
      <c r="H2975" s="11">
        <v>0.21863799283154123</v>
      </c>
      <c r="I2975">
        <v>0</v>
      </c>
      <c r="J2975" t="str">
        <f>IF(OR(F2975="History &amp; War", F2975="Economy &amp; Educational &amp; Science", F2975="Psychology &amp; Spirituality &amp; Esotericism"), "Interesting", "Not interesing")</f>
        <v>Not interesing</v>
      </c>
    </row>
    <row r="2976" spans="1:10" x14ac:dyDescent="0.2">
      <c r="A2976" t="s">
        <v>6518</v>
      </c>
      <c r="B2976" t="s">
        <v>6519</v>
      </c>
      <c r="C2976" s="2">
        <v>402</v>
      </c>
      <c r="D2976" s="2">
        <v>289</v>
      </c>
      <c r="E2976" t="s">
        <v>7029</v>
      </c>
      <c r="F2976" t="s">
        <v>7037</v>
      </c>
      <c r="G2976" s="2">
        <v>113</v>
      </c>
      <c r="H2976" s="11">
        <v>0.28109452736318408</v>
      </c>
      <c r="I2976">
        <v>0</v>
      </c>
      <c r="J2976" t="str">
        <f>IF(OR(F2976="History &amp; War", F2976="Economy &amp; Educational &amp; Science", F2976="Psychology &amp; Spirituality &amp; Esotericism"), "Interesting", "Not interesing")</f>
        <v>Not interesing</v>
      </c>
    </row>
    <row r="2977" spans="1:10" x14ac:dyDescent="0.2">
      <c r="A2977" t="s">
        <v>6520</v>
      </c>
      <c r="B2977" t="s">
        <v>6521</v>
      </c>
      <c r="C2977" s="2">
        <v>402</v>
      </c>
      <c r="D2977" s="2">
        <v>346</v>
      </c>
      <c r="E2977" t="s">
        <v>7027</v>
      </c>
      <c r="F2977" t="s">
        <v>7036</v>
      </c>
      <c r="G2977" s="2">
        <v>56</v>
      </c>
      <c r="H2977" s="11">
        <v>0.13930348258706468</v>
      </c>
      <c r="I2977">
        <v>0</v>
      </c>
      <c r="J2977" t="str">
        <f>IF(OR(F2977="History &amp; War", F2977="Economy &amp; Educational &amp; Science", F2977="Psychology &amp; Spirituality &amp; Esotericism"), "Interesting", "Not interesing")</f>
        <v>Not interesing</v>
      </c>
    </row>
    <row r="2978" spans="1:10" x14ac:dyDescent="0.2">
      <c r="A2978" t="s">
        <v>6523</v>
      </c>
      <c r="B2978" t="s">
        <v>6524</v>
      </c>
      <c r="C2978" s="2">
        <v>561</v>
      </c>
      <c r="D2978" s="2">
        <v>393</v>
      </c>
      <c r="E2978" t="s">
        <v>7029</v>
      </c>
      <c r="F2978" t="s">
        <v>7037</v>
      </c>
      <c r="G2978" s="2">
        <v>168</v>
      </c>
      <c r="H2978" s="11">
        <v>0.29946524064171121</v>
      </c>
      <c r="I2978">
        <v>0</v>
      </c>
      <c r="J2978" t="str">
        <f>IF(OR(F2978="History &amp; War", F2978="Economy &amp; Educational &amp; Science", F2978="Psychology &amp; Spirituality &amp; Esotericism"), "Interesting", "Not interesing")</f>
        <v>Not interesing</v>
      </c>
    </row>
    <row r="2979" spans="1:10" x14ac:dyDescent="0.2">
      <c r="A2979" t="s">
        <v>6525</v>
      </c>
      <c r="B2979" t="s">
        <v>6526</v>
      </c>
      <c r="C2979" s="2">
        <v>1334</v>
      </c>
      <c r="D2979" s="2">
        <v>1107</v>
      </c>
      <c r="E2979" t="s">
        <v>7029</v>
      </c>
      <c r="F2979" t="s">
        <v>7042</v>
      </c>
      <c r="G2979" s="2">
        <v>227</v>
      </c>
      <c r="H2979" s="11">
        <v>0.17016491754122939</v>
      </c>
      <c r="I2979">
        <v>0</v>
      </c>
      <c r="J2979" t="str">
        <f>IF(OR(F2979="History &amp; War", F2979="Economy &amp; Educational &amp; Science", F2979="Psychology &amp; Spirituality &amp; Esotericism"), "Interesting", "Not interesing")</f>
        <v>Not interesing</v>
      </c>
    </row>
    <row r="2980" spans="1:10" x14ac:dyDescent="0.2">
      <c r="A2980" t="s">
        <v>6527</v>
      </c>
      <c r="B2980" t="s">
        <v>6528</v>
      </c>
      <c r="C2980" s="2">
        <v>294</v>
      </c>
      <c r="D2980" s="2">
        <v>253</v>
      </c>
      <c r="E2980" t="s">
        <v>7027</v>
      </c>
      <c r="F2980" t="s">
        <v>7037</v>
      </c>
      <c r="G2980" s="2">
        <v>41</v>
      </c>
      <c r="H2980" s="11">
        <v>0.13945578231292516</v>
      </c>
      <c r="I2980">
        <v>0</v>
      </c>
      <c r="J2980" t="str">
        <f>IF(OR(F2980="History &amp; War", F2980="Economy &amp; Educational &amp; Science", F2980="Psychology &amp; Spirituality &amp; Esotericism"), "Interesting", "Not interesing")</f>
        <v>Not interesing</v>
      </c>
    </row>
    <row r="2981" spans="1:10" x14ac:dyDescent="0.2">
      <c r="A2981" t="s">
        <v>6530</v>
      </c>
      <c r="B2981" t="s">
        <v>6531</v>
      </c>
      <c r="C2981" s="2">
        <v>1334</v>
      </c>
      <c r="D2981" s="2">
        <v>987</v>
      </c>
      <c r="E2981" t="s">
        <v>7029</v>
      </c>
      <c r="F2981" t="s">
        <v>7041</v>
      </c>
      <c r="G2981" s="2">
        <v>347</v>
      </c>
      <c r="H2981" s="11">
        <v>0.26011994002998501</v>
      </c>
      <c r="I2981">
        <v>0</v>
      </c>
      <c r="J2981" t="str">
        <f>IF(OR(F2981="History &amp; War", F2981="Economy &amp; Educational &amp; Science", F2981="Psychology &amp; Spirituality &amp; Esotericism"), "Interesting", "Not interesing")</f>
        <v>Interesting</v>
      </c>
    </row>
    <row r="2982" spans="1:10" x14ac:dyDescent="0.2">
      <c r="A2982" t="s">
        <v>6532</v>
      </c>
      <c r="B2982" t="s">
        <v>6533</v>
      </c>
      <c r="C2982" s="2">
        <v>295</v>
      </c>
      <c r="D2982" s="2">
        <v>165</v>
      </c>
      <c r="E2982" t="s">
        <v>7027</v>
      </c>
      <c r="F2982" t="s">
        <v>7037</v>
      </c>
      <c r="G2982" s="2">
        <v>130</v>
      </c>
      <c r="H2982" s="11">
        <v>0.44067796610169491</v>
      </c>
      <c r="I2982">
        <v>0</v>
      </c>
      <c r="J2982" t="str">
        <f>IF(OR(F2982="History &amp; War", F2982="Economy &amp; Educational &amp; Science", F2982="Psychology &amp; Spirituality &amp; Esotericism"), "Interesting", "Not interesing")</f>
        <v>Not interesing</v>
      </c>
    </row>
    <row r="2983" spans="1:10" x14ac:dyDescent="0.2">
      <c r="A2983" t="s">
        <v>6534</v>
      </c>
      <c r="B2983" t="s">
        <v>6535</v>
      </c>
      <c r="C2983" s="2">
        <v>357</v>
      </c>
      <c r="D2983" s="2">
        <v>311</v>
      </c>
      <c r="E2983" t="s">
        <v>7029</v>
      </c>
      <c r="F2983" t="s">
        <v>7043</v>
      </c>
      <c r="G2983" s="2">
        <v>46</v>
      </c>
      <c r="H2983" s="11">
        <v>0.12885154061624648</v>
      </c>
      <c r="I2983">
        <v>0</v>
      </c>
      <c r="J2983" t="str">
        <f>IF(OR(F2983="History &amp; War", F2983="Economy &amp; Educational &amp; Science", F2983="Psychology &amp; Spirituality &amp; Esotericism"), "Interesting", "Not interesing")</f>
        <v>Interesting</v>
      </c>
    </row>
    <row r="2984" spans="1:10" x14ac:dyDescent="0.2">
      <c r="A2984" t="s">
        <v>6536</v>
      </c>
      <c r="B2984" t="s">
        <v>6537</v>
      </c>
      <c r="C2984" s="2">
        <v>429</v>
      </c>
      <c r="D2984" s="2">
        <v>300</v>
      </c>
      <c r="E2984" t="s">
        <v>7027</v>
      </c>
      <c r="F2984" t="s">
        <v>7036</v>
      </c>
      <c r="G2984" s="2">
        <v>129</v>
      </c>
      <c r="H2984" s="11">
        <v>0.30069930069930068</v>
      </c>
      <c r="I2984">
        <v>0</v>
      </c>
      <c r="J2984" t="str">
        <f>IF(OR(F2984="History &amp; War", F2984="Economy &amp; Educational &amp; Science", F2984="Psychology &amp; Spirituality &amp; Esotericism"), "Interesting", "Not interesing")</f>
        <v>Not interesing</v>
      </c>
    </row>
    <row r="2985" spans="1:10" x14ac:dyDescent="0.2">
      <c r="A2985" t="s">
        <v>6538</v>
      </c>
      <c r="B2985" t="s">
        <v>6539</v>
      </c>
      <c r="C2985" s="2">
        <v>268</v>
      </c>
      <c r="D2985" s="2">
        <v>145</v>
      </c>
      <c r="E2985" t="s">
        <v>7027</v>
      </c>
      <c r="F2985" t="s">
        <v>7037</v>
      </c>
      <c r="G2985" s="2">
        <v>123</v>
      </c>
      <c r="H2985" s="11">
        <v>0.45895522388059701</v>
      </c>
      <c r="I2985">
        <v>0</v>
      </c>
      <c r="J2985" t="str">
        <f>IF(OR(F2985="History &amp; War", F2985="Economy &amp; Educational &amp; Science", F2985="Psychology &amp; Spirituality &amp; Esotericism"), "Interesting", "Not interesing")</f>
        <v>Not interesing</v>
      </c>
    </row>
    <row r="2986" spans="1:10" x14ac:dyDescent="0.2">
      <c r="A2986" t="s">
        <v>6542</v>
      </c>
      <c r="B2986" t="s">
        <v>5305</v>
      </c>
      <c r="C2986" s="2">
        <v>268</v>
      </c>
      <c r="D2986" s="2">
        <v>163</v>
      </c>
      <c r="E2986" t="s">
        <v>7027</v>
      </c>
      <c r="F2986" t="s">
        <v>7037</v>
      </c>
      <c r="G2986" s="2">
        <v>105</v>
      </c>
      <c r="H2986" s="11">
        <v>0.39179104477611942</v>
      </c>
      <c r="I2986">
        <v>0</v>
      </c>
      <c r="J2986" t="str">
        <f>IF(OR(F2986="History &amp; War", F2986="Economy &amp; Educational &amp; Science", F2986="Psychology &amp; Spirituality &amp; Esotericism"), "Interesting", "Not interesing")</f>
        <v>Not interesing</v>
      </c>
    </row>
    <row r="2987" spans="1:10" x14ac:dyDescent="0.2">
      <c r="A2987" t="s">
        <v>6543</v>
      </c>
      <c r="B2987" t="s">
        <v>6544</v>
      </c>
      <c r="C2987" s="2">
        <v>529</v>
      </c>
      <c r="D2987" s="2">
        <v>360</v>
      </c>
      <c r="E2987" t="s">
        <v>7027</v>
      </c>
      <c r="F2987" t="s">
        <v>7044</v>
      </c>
      <c r="G2987" s="2">
        <v>169</v>
      </c>
      <c r="H2987" s="11">
        <v>0.31947069943289225</v>
      </c>
      <c r="I2987">
        <v>0</v>
      </c>
      <c r="J2987" t="str">
        <f>IF(OR(F2987="History &amp; War", F2987="Economy &amp; Educational &amp; Science", F2987="Psychology &amp; Spirituality &amp; Esotericism"), "Interesting", "Not interesing")</f>
        <v>Interesting</v>
      </c>
    </row>
    <row r="2988" spans="1:10" x14ac:dyDescent="0.2">
      <c r="A2988" t="s">
        <v>6545</v>
      </c>
      <c r="B2988" t="s">
        <v>2216</v>
      </c>
      <c r="C2988" s="2">
        <v>449</v>
      </c>
      <c r="D2988" s="2">
        <v>341</v>
      </c>
      <c r="E2988" t="s">
        <v>7027</v>
      </c>
      <c r="F2988" t="s">
        <v>7044</v>
      </c>
      <c r="G2988" s="2">
        <v>108</v>
      </c>
      <c r="H2988" s="11">
        <v>0.24053452115812918</v>
      </c>
      <c r="I2988">
        <v>0</v>
      </c>
      <c r="J2988" t="str">
        <f>IF(OR(F2988="History &amp; War", F2988="Economy &amp; Educational &amp; Science", F2988="Psychology &amp; Spirituality &amp; Esotericism"), "Interesting", "Not interesing")</f>
        <v>Interesting</v>
      </c>
    </row>
    <row r="2989" spans="1:10" x14ac:dyDescent="0.2">
      <c r="A2989" t="s">
        <v>6547</v>
      </c>
      <c r="B2989" t="s">
        <v>6548</v>
      </c>
      <c r="C2989" s="2">
        <v>473</v>
      </c>
      <c r="D2989" s="2">
        <v>374</v>
      </c>
      <c r="E2989" t="s">
        <v>7027</v>
      </c>
      <c r="F2989" t="s">
        <v>7041</v>
      </c>
      <c r="G2989" s="2">
        <v>99</v>
      </c>
      <c r="H2989" s="11">
        <v>0.20930232558139536</v>
      </c>
      <c r="I2989">
        <v>0</v>
      </c>
      <c r="J2989" t="str">
        <f>IF(OR(F2989="History &amp; War", F2989="Economy &amp; Educational &amp; Science", F2989="Psychology &amp; Spirituality &amp; Esotericism"), "Interesting", "Not interesing")</f>
        <v>Interesting</v>
      </c>
    </row>
    <row r="2990" spans="1:10" x14ac:dyDescent="0.2">
      <c r="A2990" t="s">
        <v>6549</v>
      </c>
      <c r="B2990" t="s">
        <v>2114</v>
      </c>
      <c r="C2990" s="2">
        <v>259</v>
      </c>
      <c r="D2990" s="2">
        <v>238</v>
      </c>
      <c r="E2990" t="s">
        <v>7027</v>
      </c>
      <c r="F2990" t="s">
        <v>7037</v>
      </c>
      <c r="G2990" s="2">
        <v>21</v>
      </c>
      <c r="H2990" s="11">
        <v>8.1081081081081086E-2</v>
      </c>
      <c r="I2990">
        <v>0</v>
      </c>
      <c r="J2990" t="str">
        <f>IF(OR(F2990="History &amp; War", F2990="Economy &amp; Educational &amp; Science", F2990="Psychology &amp; Spirituality &amp; Esotericism"), "Interesting", "Not interesing")</f>
        <v>Not interesing</v>
      </c>
    </row>
    <row r="2991" spans="1:10" x14ac:dyDescent="0.2">
      <c r="A2991" t="s">
        <v>6550</v>
      </c>
      <c r="B2991" t="s">
        <v>6551</v>
      </c>
      <c r="C2991" s="2">
        <v>749</v>
      </c>
      <c r="D2991" s="2">
        <v>517</v>
      </c>
      <c r="E2991" t="s">
        <v>7029</v>
      </c>
      <c r="F2991" t="s">
        <v>7044</v>
      </c>
      <c r="G2991" s="2">
        <v>232</v>
      </c>
      <c r="H2991" s="11">
        <v>0.30974632843791722</v>
      </c>
      <c r="I2991">
        <v>0</v>
      </c>
      <c r="J2991" t="str">
        <f>IF(OR(F2991="History &amp; War", F2991="Economy &amp; Educational &amp; Science", F2991="Psychology &amp; Spirituality &amp; Esotericism"), "Interesting", "Not interesing")</f>
        <v>Interesting</v>
      </c>
    </row>
    <row r="2992" spans="1:10" x14ac:dyDescent="0.2">
      <c r="A2992" t="s">
        <v>6552</v>
      </c>
      <c r="B2992" t="s">
        <v>6553</v>
      </c>
      <c r="C2992" s="2">
        <v>449</v>
      </c>
      <c r="D2992" s="2">
        <v>319</v>
      </c>
      <c r="E2992" t="s">
        <v>7027</v>
      </c>
      <c r="F2992" t="s">
        <v>7037</v>
      </c>
      <c r="G2992" s="2">
        <v>130</v>
      </c>
      <c r="H2992" s="11">
        <v>0.28953229398663699</v>
      </c>
      <c r="I2992">
        <v>0</v>
      </c>
      <c r="J2992" t="str">
        <f>IF(OR(F2992="History &amp; War", F2992="Economy &amp; Educational &amp; Science", F2992="Psychology &amp; Spirituality &amp; Esotericism"), "Interesting", "Not interesing")</f>
        <v>Not interesing</v>
      </c>
    </row>
    <row r="2993" spans="1:10" x14ac:dyDescent="0.2">
      <c r="A2993" t="s">
        <v>6554</v>
      </c>
      <c r="B2993" t="s">
        <v>6555</v>
      </c>
      <c r="C2993" s="2">
        <v>399</v>
      </c>
      <c r="D2993" s="2">
        <v>331</v>
      </c>
      <c r="E2993" t="s">
        <v>7027</v>
      </c>
      <c r="F2993" t="s">
        <v>7037</v>
      </c>
      <c r="G2993" s="2">
        <v>68</v>
      </c>
      <c r="H2993" s="11">
        <v>0.17042606516290726</v>
      </c>
      <c r="I2993">
        <v>0</v>
      </c>
      <c r="J2993" t="str">
        <f>IF(OR(F2993="History &amp; War", F2993="Economy &amp; Educational &amp; Science", F2993="Psychology &amp; Spirituality &amp; Esotericism"), "Interesting", "Not interesing")</f>
        <v>Not interesing</v>
      </c>
    </row>
    <row r="2994" spans="1:10" x14ac:dyDescent="0.2">
      <c r="A2994" t="s">
        <v>6558</v>
      </c>
      <c r="B2994" t="s">
        <v>4999</v>
      </c>
      <c r="C2994" s="2">
        <v>529</v>
      </c>
      <c r="D2994" s="2">
        <v>402</v>
      </c>
      <c r="E2994" t="s">
        <v>7027</v>
      </c>
      <c r="F2994" t="s">
        <v>7042</v>
      </c>
      <c r="G2994" s="2">
        <v>127</v>
      </c>
      <c r="H2994" s="11">
        <v>0.24007561436672967</v>
      </c>
      <c r="I2994">
        <v>0</v>
      </c>
      <c r="J2994" t="str">
        <f>IF(OR(F2994="History &amp; War", F2994="Economy &amp; Educational &amp; Science", F2994="Psychology &amp; Spirituality &amp; Esotericism"), "Interesting", "Not interesing")</f>
        <v>Not interesing</v>
      </c>
    </row>
    <row r="2995" spans="1:10" x14ac:dyDescent="0.2">
      <c r="A2995" t="s">
        <v>6559</v>
      </c>
      <c r="B2995" t="s">
        <v>4111</v>
      </c>
      <c r="C2995" s="2">
        <v>295</v>
      </c>
      <c r="D2995" s="2">
        <v>230</v>
      </c>
      <c r="E2995" t="s">
        <v>7027</v>
      </c>
      <c r="F2995" t="s">
        <v>7036</v>
      </c>
      <c r="G2995" s="2">
        <v>65</v>
      </c>
      <c r="H2995" s="11">
        <v>0.22033898305084745</v>
      </c>
      <c r="I2995">
        <v>0</v>
      </c>
      <c r="J2995" t="str">
        <f>IF(OR(F2995="History &amp; War", F2995="Economy &amp; Educational &amp; Science", F2995="Psychology &amp; Spirituality &amp; Esotericism"), "Interesting", "Not interesing")</f>
        <v>Not interesing</v>
      </c>
    </row>
    <row r="2996" spans="1:10" x14ac:dyDescent="0.2">
      <c r="A2996" t="s">
        <v>6560</v>
      </c>
      <c r="B2996" t="s">
        <v>6561</v>
      </c>
      <c r="C2996" s="2">
        <v>536</v>
      </c>
      <c r="D2996" s="2">
        <v>456</v>
      </c>
      <c r="E2996" t="s">
        <v>7027</v>
      </c>
      <c r="F2996" t="s">
        <v>7039</v>
      </c>
      <c r="G2996" s="2">
        <v>80</v>
      </c>
      <c r="H2996" s="11">
        <v>0.14925373134328357</v>
      </c>
      <c r="I2996">
        <v>0</v>
      </c>
      <c r="J2996" t="str">
        <f>IF(OR(F2996="History &amp; War", F2996="Economy &amp; Educational &amp; Science", F2996="Psychology &amp; Spirituality &amp; Esotericism"), "Interesting", "Not interesing")</f>
        <v>Not interesing</v>
      </c>
    </row>
    <row r="2997" spans="1:10" x14ac:dyDescent="0.2">
      <c r="A2997" t="s">
        <v>6562</v>
      </c>
      <c r="B2997" t="s">
        <v>6563</v>
      </c>
      <c r="C2997" s="2">
        <v>447</v>
      </c>
      <c r="D2997" s="2">
        <v>389</v>
      </c>
      <c r="E2997" t="s">
        <v>7027</v>
      </c>
      <c r="F2997" t="s">
        <v>7043</v>
      </c>
      <c r="G2997" s="2">
        <v>58</v>
      </c>
      <c r="H2997" s="11">
        <v>0.12975391498881431</v>
      </c>
      <c r="I2997">
        <v>0</v>
      </c>
      <c r="J2997" t="str">
        <f>IF(OR(F2997="History &amp; War", F2997="Economy &amp; Educational &amp; Science", F2997="Psychology &amp; Spirituality &amp; Esotericism"), "Interesting", "Not interesing")</f>
        <v>Interesting</v>
      </c>
    </row>
    <row r="2998" spans="1:10" x14ac:dyDescent="0.2">
      <c r="A2998" t="s">
        <v>6564</v>
      </c>
      <c r="B2998" t="s">
        <v>6565</v>
      </c>
      <c r="C2998" s="2">
        <v>268</v>
      </c>
      <c r="D2998" s="2">
        <v>139</v>
      </c>
      <c r="E2998" t="s">
        <v>7027</v>
      </c>
      <c r="F2998" t="s">
        <v>7037</v>
      </c>
      <c r="G2998" s="2">
        <v>129</v>
      </c>
      <c r="H2998" s="11">
        <v>0.48134328358208955</v>
      </c>
      <c r="I2998">
        <v>0</v>
      </c>
      <c r="J2998" t="str">
        <f>IF(OR(F2998="History &amp; War", F2998="Economy &amp; Educational &amp; Science", F2998="Psychology &amp; Spirituality &amp; Esotericism"), "Interesting", "Not interesing")</f>
        <v>Not interesing</v>
      </c>
    </row>
    <row r="2999" spans="1:10" x14ac:dyDescent="0.2">
      <c r="A2999" t="s">
        <v>6566</v>
      </c>
      <c r="B2999" t="s">
        <v>6567</v>
      </c>
      <c r="C2999" s="2">
        <v>312</v>
      </c>
      <c r="D2999" s="2">
        <v>315</v>
      </c>
      <c r="E2999" t="s">
        <v>7027</v>
      </c>
      <c r="F2999" t="s">
        <v>7037</v>
      </c>
      <c r="G2999" s="2">
        <v>-3</v>
      </c>
      <c r="H2999" s="11">
        <v>-9.6153846153846159E-3</v>
      </c>
      <c r="I2999">
        <v>0</v>
      </c>
      <c r="J2999" t="str">
        <f>IF(OR(F2999="History &amp; War", F2999="Economy &amp; Educational &amp; Science", F2999="Psychology &amp; Spirituality &amp; Esotericism"), "Interesting", "Not interesing")</f>
        <v>Not interesing</v>
      </c>
    </row>
    <row r="3000" spans="1:10" x14ac:dyDescent="0.2">
      <c r="A3000" t="s">
        <v>6568</v>
      </c>
      <c r="B3000" t="s">
        <v>6569</v>
      </c>
      <c r="C3000" s="2">
        <v>294</v>
      </c>
      <c r="D3000" s="2">
        <v>229</v>
      </c>
      <c r="E3000" t="s">
        <v>7027</v>
      </c>
      <c r="F3000" t="s">
        <v>7037</v>
      </c>
      <c r="G3000" s="2">
        <v>65</v>
      </c>
      <c r="H3000" s="11">
        <v>0.22108843537414966</v>
      </c>
      <c r="I3000">
        <v>0</v>
      </c>
      <c r="J3000" t="str">
        <f>IF(OR(F3000="History &amp; War", F3000="Economy &amp; Educational &amp; Science", F3000="Psychology &amp; Spirituality &amp; Esotericism"), "Interesting", "Not interesing")</f>
        <v>Not interesing</v>
      </c>
    </row>
    <row r="3001" spans="1:10" x14ac:dyDescent="0.2">
      <c r="A3001" t="s">
        <v>6570</v>
      </c>
      <c r="B3001" t="s">
        <v>6571</v>
      </c>
      <c r="C3001" s="2">
        <v>449</v>
      </c>
      <c r="D3001" s="2">
        <v>337</v>
      </c>
      <c r="E3001" t="s">
        <v>7027</v>
      </c>
      <c r="F3001" t="s">
        <v>7043</v>
      </c>
      <c r="G3001" s="2">
        <v>112</v>
      </c>
      <c r="H3001" s="11">
        <v>0.24944320712694878</v>
      </c>
      <c r="I3001">
        <v>0</v>
      </c>
      <c r="J3001" t="str">
        <f>IF(OR(F3001="History &amp; War", F3001="Economy &amp; Educational &amp; Science", F3001="Psychology &amp; Spirituality &amp; Esotericism"), "Interesting", "Not interesing")</f>
        <v>Interesting</v>
      </c>
    </row>
    <row r="3002" spans="1:10" x14ac:dyDescent="0.2">
      <c r="A3002" t="s">
        <v>6572</v>
      </c>
      <c r="B3002" t="s">
        <v>6573</v>
      </c>
      <c r="C3002" s="2">
        <v>294</v>
      </c>
      <c r="D3002" s="2">
        <v>218</v>
      </c>
      <c r="E3002" t="s">
        <v>7027</v>
      </c>
      <c r="F3002" t="s">
        <v>7037</v>
      </c>
      <c r="G3002" s="2">
        <v>76</v>
      </c>
      <c r="H3002" s="11">
        <v>0.25850340136054423</v>
      </c>
      <c r="I3002">
        <v>0</v>
      </c>
      <c r="J3002" t="str">
        <f>IF(OR(F3002="History &amp; War", F3002="Economy &amp; Educational &amp; Science", F3002="Psychology &amp; Spirituality &amp; Esotericism"), "Interesting", "Not interesing")</f>
        <v>Not interesing</v>
      </c>
    </row>
    <row r="3003" spans="1:10" x14ac:dyDescent="0.2">
      <c r="A3003" t="s">
        <v>6576</v>
      </c>
      <c r="B3003" t="s">
        <v>6577</v>
      </c>
      <c r="C3003" s="2">
        <v>384</v>
      </c>
      <c r="D3003" s="2">
        <v>338</v>
      </c>
      <c r="E3003" t="s">
        <v>7027</v>
      </c>
      <c r="F3003" t="s">
        <v>7036</v>
      </c>
      <c r="G3003" s="2">
        <v>46</v>
      </c>
      <c r="H3003" s="11">
        <v>0.11979166666666667</v>
      </c>
      <c r="I3003">
        <v>0</v>
      </c>
      <c r="J3003" t="str">
        <f>IF(OR(F3003="History &amp; War", F3003="Economy &amp; Educational &amp; Science", F3003="Psychology &amp; Spirituality &amp; Esotericism"), "Interesting", "Not interesing")</f>
        <v>Not interesing</v>
      </c>
    </row>
    <row r="3004" spans="1:10" x14ac:dyDescent="0.2">
      <c r="A3004" t="s">
        <v>6579</v>
      </c>
      <c r="B3004" t="s">
        <v>6580</v>
      </c>
      <c r="C3004" s="2">
        <v>1290</v>
      </c>
      <c r="D3004" s="2">
        <v>980</v>
      </c>
      <c r="E3004" t="s">
        <v>7029</v>
      </c>
      <c r="F3004" t="s">
        <v>7045</v>
      </c>
      <c r="G3004" s="2">
        <v>310</v>
      </c>
      <c r="H3004" s="11">
        <v>0.24031007751937986</v>
      </c>
      <c r="I3004">
        <v>0</v>
      </c>
      <c r="J3004" t="str">
        <f>IF(OR(F3004="History &amp; War", F3004="Economy &amp; Educational &amp; Science", F3004="Psychology &amp; Spirituality &amp; Esotericism"), "Interesting", "Not interesing")</f>
        <v>Not interesing</v>
      </c>
    </row>
    <row r="3005" spans="1:10" x14ac:dyDescent="0.2">
      <c r="A3005" t="s">
        <v>6581</v>
      </c>
      <c r="B3005" t="s">
        <v>6582</v>
      </c>
      <c r="C3005" s="2">
        <v>447</v>
      </c>
      <c r="D3005" s="2">
        <v>286</v>
      </c>
      <c r="E3005" t="s">
        <v>7027</v>
      </c>
      <c r="F3005" t="s">
        <v>7037</v>
      </c>
      <c r="G3005" s="2">
        <v>161</v>
      </c>
      <c r="H3005" s="11">
        <v>0.36017897091722595</v>
      </c>
      <c r="I3005">
        <v>0</v>
      </c>
      <c r="J3005" t="str">
        <f>IF(OR(F3005="History &amp; War", F3005="Economy &amp; Educational &amp; Science", F3005="Psychology &amp; Spirituality &amp; Esotericism"), "Interesting", "Not interesing")</f>
        <v>Not interesing</v>
      </c>
    </row>
    <row r="3006" spans="1:10" x14ac:dyDescent="0.2">
      <c r="A3006" t="s">
        <v>6583</v>
      </c>
      <c r="B3006" t="s">
        <v>6584</v>
      </c>
      <c r="C3006" s="2">
        <v>241</v>
      </c>
      <c r="D3006" s="2">
        <v>188</v>
      </c>
      <c r="E3006" t="s">
        <v>7027</v>
      </c>
      <c r="F3006" t="s">
        <v>7037</v>
      </c>
      <c r="G3006" s="2">
        <v>53</v>
      </c>
      <c r="H3006" s="11">
        <v>0.21991701244813278</v>
      </c>
      <c r="I3006">
        <v>0</v>
      </c>
      <c r="J3006" t="str">
        <f>IF(OR(F3006="History &amp; War", F3006="Economy &amp; Educational &amp; Science", F3006="Psychology &amp; Spirituality &amp; Esotericism"), "Interesting", "Not interesing")</f>
        <v>Not interesing</v>
      </c>
    </row>
    <row r="3007" spans="1:10" x14ac:dyDescent="0.2">
      <c r="A3007" t="s">
        <v>6587</v>
      </c>
      <c r="B3007" t="s">
        <v>6588</v>
      </c>
      <c r="C3007" s="2">
        <v>707</v>
      </c>
      <c r="D3007" s="2">
        <v>622</v>
      </c>
      <c r="E3007" t="s">
        <v>7029</v>
      </c>
      <c r="F3007" t="s">
        <v>7042</v>
      </c>
      <c r="G3007" s="2">
        <v>85</v>
      </c>
      <c r="H3007" s="11">
        <v>0.12022630834512023</v>
      </c>
      <c r="I3007">
        <v>0</v>
      </c>
      <c r="J3007" t="str">
        <f>IF(OR(F3007="History &amp; War", F3007="Economy &amp; Educational &amp; Science", F3007="Psychology &amp; Spirituality &amp; Esotericism"), "Interesting", "Not interesing")</f>
        <v>Not interesing</v>
      </c>
    </row>
    <row r="3008" spans="1:10" x14ac:dyDescent="0.2">
      <c r="A3008" t="s">
        <v>6589</v>
      </c>
      <c r="B3008" t="s">
        <v>6590</v>
      </c>
      <c r="C3008" s="2">
        <v>268</v>
      </c>
      <c r="D3008" s="2">
        <v>273</v>
      </c>
      <c r="E3008" t="s">
        <v>7027</v>
      </c>
      <c r="F3008" t="s">
        <v>7036</v>
      </c>
      <c r="G3008" s="2">
        <v>-5</v>
      </c>
      <c r="H3008" s="11">
        <v>-1.8656716417910446E-2</v>
      </c>
      <c r="I3008">
        <v>0</v>
      </c>
      <c r="J3008" t="str">
        <f>IF(OR(F3008="History &amp; War", F3008="Economy &amp; Educational &amp; Science", F3008="Psychology &amp; Spirituality &amp; Esotericism"), "Interesting", "Not interesing")</f>
        <v>Not interesing</v>
      </c>
    </row>
    <row r="3009" spans="1:10" x14ac:dyDescent="0.2">
      <c r="A3009" t="s">
        <v>6591</v>
      </c>
      <c r="B3009" t="s">
        <v>6592</v>
      </c>
      <c r="C3009" s="2">
        <v>1190</v>
      </c>
      <c r="D3009" s="2">
        <v>1107</v>
      </c>
      <c r="E3009" t="s">
        <v>7029</v>
      </c>
      <c r="F3009" t="s">
        <v>7042</v>
      </c>
      <c r="G3009" s="2">
        <v>83</v>
      </c>
      <c r="H3009" s="11">
        <v>6.9747899159663868E-2</v>
      </c>
      <c r="I3009">
        <v>0</v>
      </c>
      <c r="J3009" t="str">
        <f>IF(OR(F3009="History &amp; War", F3009="Economy &amp; Educational &amp; Science", F3009="Psychology &amp; Spirituality &amp; Esotericism"), "Interesting", "Not interesing")</f>
        <v>Not interesing</v>
      </c>
    </row>
    <row r="3010" spans="1:10" x14ac:dyDescent="0.2">
      <c r="A3010" t="s">
        <v>6593</v>
      </c>
      <c r="B3010" t="s">
        <v>6594</v>
      </c>
      <c r="C3010" s="2">
        <v>359</v>
      </c>
      <c r="D3010" s="2">
        <v>205</v>
      </c>
      <c r="E3010" t="s">
        <v>7027</v>
      </c>
      <c r="F3010" t="s">
        <v>7037</v>
      </c>
      <c r="G3010" s="2">
        <v>154</v>
      </c>
      <c r="H3010" s="11">
        <v>0.42896935933147634</v>
      </c>
      <c r="I3010">
        <v>0</v>
      </c>
      <c r="J3010" t="str">
        <f>IF(OR(F3010="History &amp; War", F3010="Economy &amp; Educational &amp; Science", F3010="Psychology &amp; Spirituality &amp; Esotericism"), "Interesting", "Not interesing")</f>
        <v>Not interesing</v>
      </c>
    </row>
    <row r="3011" spans="1:10" x14ac:dyDescent="0.2">
      <c r="A3011" t="s">
        <v>6596</v>
      </c>
      <c r="B3011" t="s">
        <v>6597</v>
      </c>
      <c r="C3011" s="2">
        <v>886</v>
      </c>
      <c r="D3011" s="2">
        <v>620</v>
      </c>
      <c r="E3011" t="s">
        <v>7029</v>
      </c>
      <c r="F3011" t="s">
        <v>7044</v>
      </c>
      <c r="G3011" s="2">
        <v>266</v>
      </c>
      <c r="H3011" s="11">
        <v>0.30022573363431149</v>
      </c>
      <c r="I3011">
        <v>0</v>
      </c>
      <c r="J3011" t="str">
        <f>IF(OR(F3011="History &amp; War", F3011="Economy &amp; Educational &amp; Science", F3011="Psychology &amp; Spirituality &amp; Esotericism"), "Interesting", "Not interesing")</f>
        <v>Interesting</v>
      </c>
    </row>
    <row r="3012" spans="1:10" x14ac:dyDescent="0.2">
      <c r="A3012" t="s">
        <v>6598</v>
      </c>
      <c r="B3012" t="s">
        <v>6599</v>
      </c>
      <c r="C3012" s="2">
        <v>841</v>
      </c>
      <c r="D3012" s="2">
        <v>530</v>
      </c>
      <c r="E3012" t="s">
        <v>7027</v>
      </c>
      <c r="F3012" t="s">
        <v>7042</v>
      </c>
      <c r="G3012" s="2">
        <v>311</v>
      </c>
      <c r="H3012" s="11">
        <v>0.36979785969084422</v>
      </c>
      <c r="I3012">
        <v>0</v>
      </c>
      <c r="J3012" t="str">
        <f>IF(OR(F3012="History &amp; War", F3012="Economy &amp; Educational &amp; Science", F3012="Psychology &amp; Spirituality &amp; Esotericism"), "Interesting", "Not interesing")</f>
        <v>Not interesing</v>
      </c>
    </row>
    <row r="3013" spans="1:10" x14ac:dyDescent="0.2">
      <c r="A3013" t="s">
        <v>6600</v>
      </c>
      <c r="B3013" t="s">
        <v>6601</v>
      </c>
      <c r="C3013" s="2">
        <v>402</v>
      </c>
      <c r="D3013" s="2">
        <v>257</v>
      </c>
      <c r="E3013" t="s">
        <v>7027</v>
      </c>
      <c r="F3013" t="s">
        <v>7037</v>
      </c>
      <c r="G3013" s="2">
        <v>145</v>
      </c>
      <c r="H3013" s="11">
        <v>0.36069651741293535</v>
      </c>
      <c r="I3013">
        <v>0</v>
      </c>
      <c r="J3013" t="str">
        <f>IF(OR(F3013="History &amp; War", F3013="Economy &amp; Educational &amp; Science", F3013="Psychology &amp; Spirituality &amp; Esotericism"), "Interesting", "Not interesing")</f>
        <v>Not interesing</v>
      </c>
    </row>
    <row r="3014" spans="1:10" x14ac:dyDescent="0.2">
      <c r="A3014" t="s">
        <v>6602</v>
      </c>
      <c r="B3014" t="s">
        <v>2216</v>
      </c>
      <c r="C3014" s="2">
        <v>169</v>
      </c>
      <c r="D3014" s="2">
        <v>127</v>
      </c>
      <c r="E3014" t="s">
        <v>7027</v>
      </c>
      <c r="F3014" t="s">
        <v>7036</v>
      </c>
      <c r="G3014" s="2">
        <v>42</v>
      </c>
      <c r="H3014" s="11">
        <v>0.24852071005917159</v>
      </c>
      <c r="I3014">
        <v>0</v>
      </c>
      <c r="J3014" t="str">
        <f>IF(OR(F3014="History &amp; War", F3014="Economy &amp; Educational &amp; Science", F3014="Psychology &amp; Spirituality &amp; Esotericism"), "Interesting", "Not interesing")</f>
        <v>Not interesing</v>
      </c>
    </row>
    <row r="3015" spans="1:10" x14ac:dyDescent="0.2">
      <c r="A3015" t="s">
        <v>6603</v>
      </c>
      <c r="B3015" t="s">
        <v>6604</v>
      </c>
      <c r="C3015" s="2">
        <v>473</v>
      </c>
      <c r="D3015" s="2">
        <v>383</v>
      </c>
      <c r="E3015" t="s">
        <v>7027</v>
      </c>
      <c r="F3015" t="s">
        <v>7041</v>
      </c>
      <c r="G3015" s="2">
        <v>90</v>
      </c>
      <c r="H3015" s="11">
        <v>0.19027484143763213</v>
      </c>
      <c r="I3015">
        <v>0</v>
      </c>
      <c r="J3015" t="str">
        <f>IF(OR(F3015="History &amp; War", F3015="Economy &amp; Educational &amp; Science", F3015="Psychology &amp; Spirituality &amp; Esotericism"), "Interesting", "Not interesing")</f>
        <v>Interesting</v>
      </c>
    </row>
    <row r="3016" spans="1:10" x14ac:dyDescent="0.2">
      <c r="A3016" t="s">
        <v>6607</v>
      </c>
      <c r="B3016" t="s">
        <v>2216</v>
      </c>
      <c r="C3016" s="2">
        <v>449</v>
      </c>
      <c r="D3016" s="2">
        <v>382</v>
      </c>
      <c r="E3016" t="s">
        <v>7027</v>
      </c>
      <c r="F3016" t="s">
        <v>7043</v>
      </c>
      <c r="G3016" s="2">
        <v>67</v>
      </c>
      <c r="H3016" s="11">
        <v>0.1492204899777283</v>
      </c>
      <c r="I3016">
        <v>0</v>
      </c>
      <c r="J3016" t="str">
        <f>IF(OR(F3016="History &amp; War", F3016="Economy &amp; Educational &amp; Science", F3016="Psychology &amp; Spirituality &amp; Esotericism"), "Interesting", "Not interesing")</f>
        <v>Interesting</v>
      </c>
    </row>
    <row r="3017" spans="1:10" x14ac:dyDescent="0.2">
      <c r="A3017" t="s">
        <v>6608</v>
      </c>
      <c r="B3017" t="s">
        <v>2216</v>
      </c>
      <c r="C3017" s="2">
        <v>169</v>
      </c>
      <c r="D3017" s="2">
        <v>112</v>
      </c>
      <c r="E3017" t="s">
        <v>7027</v>
      </c>
      <c r="F3017" t="s">
        <v>7044</v>
      </c>
      <c r="G3017" s="2">
        <v>57</v>
      </c>
      <c r="H3017" s="11">
        <v>0.33727810650887574</v>
      </c>
      <c r="I3017">
        <v>0</v>
      </c>
      <c r="J3017" t="str">
        <f>IF(OR(F3017="History &amp; War", F3017="Economy &amp; Educational &amp; Science", F3017="Psychology &amp; Spirituality &amp; Esotericism"), "Interesting", "Not interesing")</f>
        <v>Interesting</v>
      </c>
    </row>
    <row r="3018" spans="1:10" x14ac:dyDescent="0.2">
      <c r="A3018" t="s">
        <v>6609</v>
      </c>
      <c r="B3018" t="s">
        <v>4144</v>
      </c>
      <c r="C3018" s="2">
        <v>268</v>
      </c>
      <c r="D3018" s="2">
        <v>228</v>
      </c>
      <c r="E3018" t="s">
        <v>7027</v>
      </c>
      <c r="F3018" t="s">
        <v>7039</v>
      </c>
      <c r="G3018" s="2">
        <v>40</v>
      </c>
      <c r="H3018" s="11">
        <v>0.14925373134328357</v>
      </c>
      <c r="I3018">
        <v>0</v>
      </c>
      <c r="J3018" t="str">
        <f>IF(OR(F3018="History &amp; War", F3018="Economy &amp; Educational &amp; Science", F3018="Psychology &amp; Spirituality &amp; Esotericism"), "Interesting", "Not interesing")</f>
        <v>Not interesing</v>
      </c>
    </row>
    <row r="3019" spans="1:10" x14ac:dyDescent="0.2">
      <c r="A3019" t="s">
        <v>6610</v>
      </c>
      <c r="B3019" t="s">
        <v>6070</v>
      </c>
      <c r="C3019" s="2">
        <v>790</v>
      </c>
      <c r="D3019" s="2">
        <v>656</v>
      </c>
      <c r="E3019" t="s">
        <v>7027</v>
      </c>
      <c r="F3019" t="s">
        <v>7042</v>
      </c>
      <c r="G3019" s="2">
        <v>134</v>
      </c>
      <c r="H3019" s="11">
        <v>0.16962025316455695</v>
      </c>
      <c r="I3019">
        <v>0</v>
      </c>
      <c r="J3019" t="str">
        <f>IF(OR(F3019="History &amp; War", F3019="Economy &amp; Educational &amp; Science", F3019="Psychology &amp; Spirituality &amp; Esotericism"), "Interesting", "Not interesing")</f>
        <v>Not interesing</v>
      </c>
    </row>
    <row r="3020" spans="1:10" x14ac:dyDescent="0.2">
      <c r="A3020" t="s">
        <v>6611</v>
      </c>
      <c r="B3020" t="s">
        <v>2216</v>
      </c>
      <c r="C3020" s="2">
        <v>389</v>
      </c>
      <c r="D3020" s="2">
        <v>276</v>
      </c>
      <c r="E3020" t="s">
        <v>7029</v>
      </c>
      <c r="F3020" t="s">
        <v>7041</v>
      </c>
      <c r="G3020" s="2">
        <v>113</v>
      </c>
      <c r="H3020" s="11">
        <v>0.29048843187660667</v>
      </c>
      <c r="I3020">
        <v>0</v>
      </c>
      <c r="J3020" t="str">
        <f>IF(OR(F3020="History &amp; War", F3020="Economy &amp; Educational &amp; Science", F3020="Psychology &amp; Spirituality &amp; Esotericism"), "Interesting", "Not interesing")</f>
        <v>Interesting</v>
      </c>
    </row>
    <row r="3021" spans="1:10" x14ac:dyDescent="0.2">
      <c r="A3021" t="s">
        <v>6612</v>
      </c>
      <c r="B3021" t="s">
        <v>2216</v>
      </c>
      <c r="C3021" s="2">
        <v>294</v>
      </c>
      <c r="D3021" s="2">
        <v>171</v>
      </c>
      <c r="E3021" t="s">
        <v>7027</v>
      </c>
      <c r="F3021" t="s">
        <v>7037</v>
      </c>
      <c r="G3021" s="2">
        <v>123</v>
      </c>
      <c r="H3021" s="11">
        <v>0.41836734693877553</v>
      </c>
      <c r="I3021">
        <v>0</v>
      </c>
      <c r="J3021" t="str">
        <f>IF(OR(F3021="History &amp; War", F3021="Economy &amp; Educational &amp; Science", F3021="Psychology &amp; Spirituality &amp; Esotericism"), "Interesting", "Not interesing")</f>
        <v>Not interesing</v>
      </c>
    </row>
    <row r="3022" spans="1:10" x14ac:dyDescent="0.2">
      <c r="A3022" t="s">
        <v>6615</v>
      </c>
      <c r="B3022" t="s">
        <v>6616</v>
      </c>
      <c r="C3022" s="2">
        <v>295</v>
      </c>
      <c r="D3022" s="2">
        <v>145</v>
      </c>
      <c r="E3022" t="s">
        <v>7027</v>
      </c>
      <c r="F3022" t="s">
        <v>7037</v>
      </c>
      <c r="G3022" s="2">
        <v>150</v>
      </c>
      <c r="H3022" s="11">
        <v>0.50847457627118642</v>
      </c>
      <c r="I3022">
        <v>0</v>
      </c>
      <c r="J3022" t="str">
        <f>IF(OR(F3022="History &amp; War", F3022="Economy &amp; Educational &amp; Science", F3022="Psychology &amp; Spirituality &amp; Esotericism"), "Interesting", "Not interesing")</f>
        <v>Not interesing</v>
      </c>
    </row>
    <row r="3023" spans="1:10" x14ac:dyDescent="0.2">
      <c r="A3023" t="s">
        <v>6617</v>
      </c>
      <c r="B3023" t="s">
        <v>6618</v>
      </c>
      <c r="C3023" s="2">
        <v>399</v>
      </c>
      <c r="D3023" s="2">
        <v>243</v>
      </c>
      <c r="E3023" t="s">
        <v>7027</v>
      </c>
      <c r="F3023" t="s">
        <v>7037</v>
      </c>
      <c r="G3023" s="2">
        <v>156</v>
      </c>
      <c r="H3023" s="11">
        <v>0.39097744360902253</v>
      </c>
      <c r="I3023">
        <v>0</v>
      </c>
      <c r="J3023" t="str">
        <f>IF(OR(F3023="History &amp; War", F3023="Economy &amp; Educational &amp; Science", F3023="Psychology &amp; Spirituality &amp; Esotericism"), "Interesting", "Not interesing")</f>
        <v>Not interesing</v>
      </c>
    </row>
    <row r="3024" spans="1:10" x14ac:dyDescent="0.2">
      <c r="A3024" t="s">
        <v>6619</v>
      </c>
      <c r="B3024" t="s">
        <v>6620</v>
      </c>
      <c r="C3024" s="2">
        <v>459</v>
      </c>
      <c r="D3024" s="2">
        <v>216</v>
      </c>
      <c r="E3024" t="s">
        <v>7027</v>
      </c>
      <c r="F3024" t="s">
        <v>7037</v>
      </c>
      <c r="G3024" s="2">
        <v>243</v>
      </c>
      <c r="H3024" s="11">
        <v>0.52941176470588236</v>
      </c>
      <c r="I3024">
        <v>0</v>
      </c>
      <c r="J3024" t="str">
        <f>IF(OR(F3024="History &amp; War", F3024="Economy &amp; Educational &amp; Science", F3024="Psychology &amp; Spirituality &amp; Esotericism"), "Interesting", "Not interesing")</f>
        <v>Not interesing</v>
      </c>
    </row>
    <row r="3025" spans="1:10" x14ac:dyDescent="0.2">
      <c r="A3025" t="s">
        <v>6621</v>
      </c>
      <c r="B3025" t="s">
        <v>6064</v>
      </c>
      <c r="C3025" s="2">
        <v>279</v>
      </c>
      <c r="D3025" s="2">
        <v>181</v>
      </c>
      <c r="E3025" t="s">
        <v>7027</v>
      </c>
      <c r="F3025" t="s">
        <v>7037</v>
      </c>
      <c r="G3025" s="2">
        <v>98</v>
      </c>
      <c r="H3025" s="11">
        <v>0.35125448028673834</v>
      </c>
      <c r="I3025">
        <v>0</v>
      </c>
      <c r="J3025" t="str">
        <f>IF(OR(F3025="History &amp; War", F3025="Economy &amp; Educational &amp; Science", F3025="Psychology &amp; Spirituality &amp; Esotericism"), "Interesting", "Not interesing")</f>
        <v>Not interesing</v>
      </c>
    </row>
    <row r="3026" spans="1:10" x14ac:dyDescent="0.2">
      <c r="A3026" t="s">
        <v>6622</v>
      </c>
      <c r="B3026" t="s">
        <v>6623</v>
      </c>
      <c r="C3026" s="2">
        <v>295</v>
      </c>
      <c r="D3026" s="2">
        <v>159</v>
      </c>
      <c r="E3026" t="s">
        <v>7027</v>
      </c>
      <c r="F3026" t="s">
        <v>7036</v>
      </c>
      <c r="G3026" s="2">
        <v>136</v>
      </c>
      <c r="H3026" s="11">
        <v>0.46101694915254238</v>
      </c>
      <c r="I3026">
        <v>0</v>
      </c>
      <c r="J3026" t="str">
        <f>IF(OR(F3026="History &amp; War", F3026="Economy &amp; Educational &amp; Science", F3026="Psychology &amp; Spirituality &amp; Esotericism"), "Interesting", "Not interesing")</f>
        <v>Not interesing</v>
      </c>
    </row>
    <row r="3027" spans="1:10" x14ac:dyDescent="0.2">
      <c r="A3027" t="s">
        <v>6624</v>
      </c>
      <c r="B3027" t="s">
        <v>6625</v>
      </c>
      <c r="C3027" s="2">
        <v>329</v>
      </c>
      <c r="D3027" s="2">
        <v>270</v>
      </c>
      <c r="E3027" t="s">
        <v>7027</v>
      </c>
      <c r="F3027" t="s">
        <v>7036</v>
      </c>
      <c r="G3027" s="2">
        <v>59</v>
      </c>
      <c r="H3027" s="11">
        <v>0.17933130699088146</v>
      </c>
      <c r="I3027">
        <v>0</v>
      </c>
      <c r="J3027" t="str">
        <f>IF(OR(F3027="History &amp; War", F3027="Economy &amp; Educational &amp; Science", F3027="Psychology &amp; Spirituality &amp; Esotericism"), "Interesting", "Not interesing")</f>
        <v>Not interesing</v>
      </c>
    </row>
    <row r="3028" spans="1:10" x14ac:dyDescent="0.2">
      <c r="A3028" t="s">
        <v>6626</v>
      </c>
      <c r="B3028" t="s">
        <v>2216</v>
      </c>
      <c r="C3028" s="2">
        <v>369</v>
      </c>
      <c r="D3028" s="2">
        <v>303</v>
      </c>
      <c r="E3028" t="s">
        <v>7027</v>
      </c>
      <c r="F3028" t="s">
        <v>7037</v>
      </c>
      <c r="G3028" s="2">
        <v>66</v>
      </c>
      <c r="H3028" s="11">
        <v>0.17886178861788618</v>
      </c>
      <c r="I3028">
        <v>0</v>
      </c>
      <c r="J3028" t="str">
        <f>IF(OR(F3028="History &amp; War", F3028="Economy &amp; Educational &amp; Science", F3028="Psychology &amp; Spirituality &amp; Esotericism"), "Interesting", "Not interesing")</f>
        <v>Not interesing</v>
      </c>
    </row>
    <row r="3029" spans="1:10" x14ac:dyDescent="0.2">
      <c r="A3029" t="s">
        <v>6627</v>
      </c>
      <c r="B3029" t="s">
        <v>6628</v>
      </c>
      <c r="C3029" s="2">
        <v>289</v>
      </c>
      <c r="D3029" s="2">
        <v>266</v>
      </c>
      <c r="E3029" t="s">
        <v>7027</v>
      </c>
      <c r="F3029" t="s">
        <v>7037</v>
      </c>
      <c r="G3029" s="2">
        <v>23</v>
      </c>
      <c r="H3029" s="11">
        <v>7.9584775086505188E-2</v>
      </c>
      <c r="I3029">
        <v>0</v>
      </c>
      <c r="J3029" t="str">
        <f>IF(OR(F3029="History &amp; War", F3029="Economy &amp; Educational &amp; Science", F3029="Psychology &amp; Spirituality &amp; Esotericism"), "Interesting", "Not interesing")</f>
        <v>Not interesing</v>
      </c>
    </row>
    <row r="3030" spans="1:10" x14ac:dyDescent="0.2">
      <c r="A3030" t="s">
        <v>6629</v>
      </c>
      <c r="B3030" t="s">
        <v>6630</v>
      </c>
      <c r="C3030" s="2">
        <v>599</v>
      </c>
      <c r="D3030" s="2">
        <v>407</v>
      </c>
      <c r="E3030" t="s">
        <v>7029</v>
      </c>
      <c r="F3030" t="s">
        <v>7043</v>
      </c>
      <c r="G3030" s="2">
        <v>192</v>
      </c>
      <c r="H3030" s="11">
        <v>0.32053422370617696</v>
      </c>
      <c r="I3030">
        <v>0</v>
      </c>
      <c r="J3030" t="str">
        <f>IF(OR(F3030="History &amp; War", F3030="Economy &amp; Educational &amp; Science", F3030="Psychology &amp; Spirituality &amp; Esotericism"), "Interesting", "Not interesing")</f>
        <v>Interesting</v>
      </c>
    </row>
    <row r="3031" spans="1:10" x14ac:dyDescent="0.2">
      <c r="A3031" t="s">
        <v>6632</v>
      </c>
      <c r="B3031" t="s">
        <v>6633</v>
      </c>
      <c r="C3031" s="2">
        <v>214</v>
      </c>
      <c r="D3031" s="2">
        <v>128</v>
      </c>
      <c r="E3031" t="s">
        <v>7027</v>
      </c>
      <c r="F3031" t="s">
        <v>7037</v>
      </c>
      <c r="G3031" s="2">
        <v>86</v>
      </c>
      <c r="H3031" s="11">
        <v>0.40186915887850466</v>
      </c>
      <c r="I3031">
        <v>0</v>
      </c>
      <c r="J3031" t="str">
        <f>IF(OR(F3031="History &amp; War", F3031="Economy &amp; Educational &amp; Science", F3031="Psychology &amp; Spirituality &amp; Esotericism"), "Interesting", "Not interesing")</f>
        <v>Not interesing</v>
      </c>
    </row>
    <row r="3032" spans="1:10" x14ac:dyDescent="0.2">
      <c r="A3032" t="s">
        <v>6634</v>
      </c>
      <c r="B3032" t="s">
        <v>3292</v>
      </c>
      <c r="C3032" s="2">
        <v>495</v>
      </c>
      <c r="D3032" s="2">
        <v>366</v>
      </c>
      <c r="E3032" t="s">
        <v>7029</v>
      </c>
      <c r="F3032" t="s">
        <v>7039</v>
      </c>
      <c r="G3032" s="2">
        <v>129</v>
      </c>
      <c r="H3032" s="11">
        <v>0.26060606060606062</v>
      </c>
      <c r="I3032">
        <v>0</v>
      </c>
      <c r="J3032" t="str">
        <f>IF(OR(F3032="History &amp; War", F3032="Economy &amp; Educational &amp; Science", F3032="Psychology &amp; Spirituality &amp; Esotericism"), "Interesting", "Not interesing")</f>
        <v>Not interesing</v>
      </c>
    </row>
    <row r="3033" spans="1:10" x14ac:dyDescent="0.2">
      <c r="A3033" t="s">
        <v>6635</v>
      </c>
      <c r="B3033" t="s">
        <v>6636</v>
      </c>
      <c r="C3033" s="2">
        <v>269</v>
      </c>
      <c r="D3033" s="2">
        <v>229</v>
      </c>
      <c r="E3033" t="s">
        <v>7027</v>
      </c>
      <c r="F3033" t="s">
        <v>7037</v>
      </c>
      <c r="G3033" s="2">
        <v>40</v>
      </c>
      <c r="H3033" s="11">
        <v>0.14869888475836432</v>
      </c>
      <c r="I3033">
        <v>0</v>
      </c>
      <c r="J3033" t="str">
        <f>IF(OR(F3033="History &amp; War", F3033="Economy &amp; Educational &amp; Science", F3033="Psychology &amp; Spirituality &amp; Esotericism"), "Interesting", "Not interesing")</f>
        <v>Not interesing</v>
      </c>
    </row>
    <row r="3034" spans="1:10" x14ac:dyDescent="0.2">
      <c r="A3034" t="s">
        <v>6637</v>
      </c>
      <c r="B3034" t="s">
        <v>6638</v>
      </c>
      <c r="C3034" s="2">
        <v>402</v>
      </c>
      <c r="D3034" s="2">
        <v>342</v>
      </c>
      <c r="E3034" t="s">
        <v>7027</v>
      </c>
      <c r="F3034" t="s">
        <v>7043</v>
      </c>
      <c r="G3034" s="2">
        <v>60</v>
      </c>
      <c r="H3034" s="11">
        <v>0.14925373134328357</v>
      </c>
      <c r="I3034">
        <v>0</v>
      </c>
      <c r="J3034" t="str">
        <f>IF(OR(F3034="History &amp; War", F3034="Economy &amp; Educational &amp; Science", F3034="Psychology &amp; Spirituality &amp; Esotericism"), "Interesting", "Not interesing")</f>
        <v>Interesting</v>
      </c>
    </row>
    <row r="3035" spans="1:10" x14ac:dyDescent="0.2">
      <c r="A3035" t="s">
        <v>6639</v>
      </c>
      <c r="B3035" t="s">
        <v>1196</v>
      </c>
      <c r="C3035" s="2">
        <v>241</v>
      </c>
      <c r="D3035" s="2">
        <v>166</v>
      </c>
      <c r="E3035" t="s">
        <v>7027</v>
      </c>
      <c r="F3035" t="s">
        <v>7037</v>
      </c>
      <c r="G3035" s="2">
        <v>75</v>
      </c>
      <c r="H3035" s="11">
        <v>0.31120331950207469</v>
      </c>
      <c r="I3035">
        <v>0</v>
      </c>
      <c r="J3035" t="str">
        <f>IF(OR(F3035="History &amp; War", F3035="Economy &amp; Educational &amp; Science", F3035="Psychology &amp; Spirituality &amp; Esotericism"), "Interesting", "Not interesing")</f>
        <v>Not interesing</v>
      </c>
    </row>
    <row r="3036" spans="1:10" x14ac:dyDescent="0.2">
      <c r="A3036" t="s">
        <v>6640</v>
      </c>
      <c r="B3036" t="s">
        <v>6641</v>
      </c>
      <c r="C3036" s="2">
        <v>259</v>
      </c>
      <c r="D3036" s="2">
        <v>155</v>
      </c>
      <c r="E3036" t="s">
        <v>7027</v>
      </c>
      <c r="F3036" t="s">
        <v>7036</v>
      </c>
      <c r="G3036" s="2">
        <v>104</v>
      </c>
      <c r="H3036" s="11">
        <v>0.40154440154440152</v>
      </c>
      <c r="I3036">
        <v>0</v>
      </c>
      <c r="J3036" t="str">
        <f>IF(OR(F3036="History &amp; War", F3036="Economy &amp; Educational &amp; Science", F3036="Psychology &amp; Spirituality &amp; Esotericism"), "Interesting", "Not interesing")</f>
        <v>Not interesing</v>
      </c>
    </row>
    <row r="3037" spans="1:10" x14ac:dyDescent="0.2">
      <c r="A3037" t="s">
        <v>4343</v>
      </c>
      <c r="B3037" t="s">
        <v>6642</v>
      </c>
      <c r="C3037" s="2">
        <v>357</v>
      </c>
      <c r="D3037" s="2">
        <v>289</v>
      </c>
      <c r="E3037" t="s">
        <v>7027</v>
      </c>
      <c r="F3037" t="s">
        <v>7036</v>
      </c>
      <c r="G3037" s="2">
        <v>68</v>
      </c>
      <c r="H3037" s="11">
        <v>0.19047619047619047</v>
      </c>
      <c r="I3037">
        <v>0</v>
      </c>
      <c r="J3037" t="str">
        <f>IF(OR(F3037="History &amp; War", F3037="Economy &amp; Educational &amp; Science", F3037="Psychology &amp; Spirituality &amp; Esotericism"), "Interesting", "Not interesing")</f>
        <v>Not interesing</v>
      </c>
    </row>
    <row r="3038" spans="1:10" x14ac:dyDescent="0.2">
      <c r="A3038" t="s">
        <v>6643</v>
      </c>
      <c r="B3038" t="s">
        <v>6644</v>
      </c>
      <c r="C3038" s="2">
        <v>268</v>
      </c>
      <c r="D3038" s="2">
        <v>225</v>
      </c>
      <c r="E3038" t="s">
        <v>7027</v>
      </c>
      <c r="F3038" t="s">
        <v>7037</v>
      </c>
      <c r="G3038" s="2">
        <v>43</v>
      </c>
      <c r="H3038" s="11">
        <v>0.16044776119402984</v>
      </c>
      <c r="I3038">
        <v>0</v>
      </c>
      <c r="J3038" t="str">
        <f>IF(OR(F3038="History &amp; War", F3038="Economy &amp; Educational &amp; Science", F3038="Psychology &amp; Spirituality &amp; Esotericism"), "Interesting", "Not interesing")</f>
        <v>Not interesing</v>
      </c>
    </row>
    <row r="3039" spans="1:10" x14ac:dyDescent="0.2">
      <c r="A3039" t="s">
        <v>6645</v>
      </c>
      <c r="B3039" t="s">
        <v>5769</v>
      </c>
      <c r="C3039" s="2">
        <v>299</v>
      </c>
      <c r="D3039" s="2">
        <v>197</v>
      </c>
      <c r="E3039" t="s">
        <v>7027</v>
      </c>
      <c r="F3039" t="s">
        <v>7037</v>
      </c>
      <c r="G3039" s="2">
        <v>102</v>
      </c>
      <c r="H3039" s="11">
        <v>0.34113712374581939</v>
      </c>
      <c r="I3039">
        <v>0</v>
      </c>
      <c r="J3039" t="str">
        <f>IF(OR(F3039="History &amp; War", F3039="Economy &amp; Educational &amp; Science", F3039="Psychology &amp; Spirituality &amp; Esotericism"), "Interesting", "Not interesing")</f>
        <v>Not interesing</v>
      </c>
    </row>
    <row r="3040" spans="1:10" x14ac:dyDescent="0.2">
      <c r="A3040" t="s">
        <v>6646</v>
      </c>
      <c r="B3040" t="s">
        <v>6647</v>
      </c>
      <c r="C3040" s="2">
        <v>529</v>
      </c>
      <c r="D3040" s="2">
        <v>317</v>
      </c>
      <c r="E3040" t="s">
        <v>7027</v>
      </c>
      <c r="F3040" t="s">
        <v>7042</v>
      </c>
      <c r="G3040" s="2">
        <v>212</v>
      </c>
      <c r="H3040" s="11">
        <v>0.40075614366729678</v>
      </c>
      <c r="I3040">
        <v>0</v>
      </c>
      <c r="J3040" t="str">
        <f>IF(OR(F3040="History &amp; War", F3040="Economy &amp; Educational &amp; Science", F3040="Psychology &amp; Spirituality &amp; Esotericism"), "Interesting", "Not interesing")</f>
        <v>Not interesing</v>
      </c>
    </row>
    <row r="3041" spans="1:10" x14ac:dyDescent="0.2">
      <c r="A3041" t="s">
        <v>6648</v>
      </c>
      <c r="B3041" t="s">
        <v>6649</v>
      </c>
      <c r="C3041" s="2">
        <v>289</v>
      </c>
      <c r="D3041" s="2">
        <v>225</v>
      </c>
      <c r="E3041" t="s">
        <v>7027</v>
      </c>
      <c r="F3041" t="s">
        <v>7036</v>
      </c>
      <c r="G3041" s="2">
        <v>64</v>
      </c>
      <c r="H3041" s="11">
        <v>0.22145328719723184</v>
      </c>
      <c r="I3041">
        <v>0</v>
      </c>
      <c r="J3041" t="str">
        <f>IF(OR(F3041="History &amp; War", F3041="Economy &amp; Educational &amp; Science", F3041="Psychology &amp; Spirituality &amp; Esotericism"), "Interesting", "Not interesing")</f>
        <v>Not interesing</v>
      </c>
    </row>
    <row r="3042" spans="1:10" x14ac:dyDescent="0.2">
      <c r="A3042" t="s">
        <v>6650</v>
      </c>
      <c r="B3042" t="s">
        <v>6651</v>
      </c>
      <c r="C3042" s="2">
        <v>495</v>
      </c>
      <c r="D3042" s="2">
        <v>500</v>
      </c>
      <c r="E3042" t="s">
        <v>7027</v>
      </c>
      <c r="F3042" t="s">
        <v>7044</v>
      </c>
      <c r="G3042" s="2">
        <v>-5</v>
      </c>
      <c r="H3042" s="11">
        <v>-1.0101010101010102E-2</v>
      </c>
      <c r="I3042">
        <v>0</v>
      </c>
      <c r="J3042" t="str">
        <f>IF(OR(F3042="History &amp; War", F3042="Economy &amp; Educational &amp; Science", F3042="Psychology &amp; Spirituality &amp; Esotericism"), "Interesting", "Not interesing")</f>
        <v>Interesting</v>
      </c>
    </row>
    <row r="3043" spans="1:10" x14ac:dyDescent="0.2">
      <c r="A3043" t="s">
        <v>6652</v>
      </c>
      <c r="B3043" t="s">
        <v>3892</v>
      </c>
      <c r="C3043" s="2">
        <v>849</v>
      </c>
      <c r="D3043" s="2">
        <v>671</v>
      </c>
      <c r="E3043" t="s">
        <v>7029</v>
      </c>
      <c r="F3043" t="s">
        <v>7037</v>
      </c>
      <c r="G3043" s="2">
        <v>178</v>
      </c>
      <c r="H3043" s="11">
        <v>0.20965842167255594</v>
      </c>
      <c r="I3043">
        <v>0</v>
      </c>
      <c r="J3043" t="str">
        <f>IF(OR(F3043="History &amp; War", F3043="Economy &amp; Educational &amp; Science", F3043="Psychology &amp; Spirituality &amp; Esotericism"), "Interesting", "Not interesing")</f>
        <v>Not interesing</v>
      </c>
    </row>
    <row r="3044" spans="1:10" x14ac:dyDescent="0.2">
      <c r="A3044" t="s">
        <v>6653</v>
      </c>
      <c r="B3044" t="s">
        <v>6654</v>
      </c>
      <c r="C3044" s="2">
        <v>429</v>
      </c>
      <c r="D3044" s="2">
        <v>287</v>
      </c>
      <c r="E3044" t="s">
        <v>7027</v>
      </c>
      <c r="F3044" t="s">
        <v>7036</v>
      </c>
      <c r="G3044" s="2">
        <v>142</v>
      </c>
      <c r="H3044" s="11">
        <v>0.33100233100233101</v>
      </c>
      <c r="I3044">
        <v>0</v>
      </c>
      <c r="J3044" t="str">
        <f>IF(OR(F3044="History &amp; War", F3044="Economy &amp; Educational &amp; Science", F3044="Psychology &amp; Spirituality &amp; Esotericism"), "Interesting", "Not interesing")</f>
        <v>Not interesing</v>
      </c>
    </row>
    <row r="3045" spans="1:10" x14ac:dyDescent="0.2">
      <c r="A3045" t="s">
        <v>6655</v>
      </c>
      <c r="B3045" t="s">
        <v>6656</v>
      </c>
      <c r="C3045" s="2">
        <v>312</v>
      </c>
      <c r="D3045" s="2">
        <v>237</v>
      </c>
      <c r="E3045" t="s">
        <v>7027</v>
      </c>
      <c r="F3045" t="s">
        <v>7037</v>
      </c>
      <c r="G3045" s="2">
        <v>75</v>
      </c>
      <c r="H3045" s="11">
        <v>0.24038461538461539</v>
      </c>
      <c r="I3045">
        <v>0</v>
      </c>
      <c r="J3045" t="str">
        <f>IF(OR(F3045="History &amp; War", F3045="Economy &amp; Educational &amp; Science", F3045="Psychology &amp; Spirituality &amp; Esotericism"), "Interesting", "Not interesing")</f>
        <v>Not interesing</v>
      </c>
    </row>
    <row r="3046" spans="1:10" x14ac:dyDescent="0.2">
      <c r="A3046" t="s">
        <v>6657</v>
      </c>
      <c r="B3046" t="s">
        <v>6658</v>
      </c>
      <c r="C3046" s="2">
        <v>438</v>
      </c>
      <c r="D3046" s="2">
        <v>390</v>
      </c>
      <c r="E3046" t="s">
        <v>7029</v>
      </c>
      <c r="F3046" t="s">
        <v>7042</v>
      </c>
      <c r="G3046" s="2">
        <v>48</v>
      </c>
      <c r="H3046" s="11">
        <v>0.1095890410958904</v>
      </c>
      <c r="I3046">
        <v>0</v>
      </c>
      <c r="J3046" t="str">
        <f>IF(OR(F3046="History &amp; War", F3046="Economy &amp; Educational &amp; Science", F3046="Psychology &amp; Spirituality &amp; Esotericism"), "Interesting", "Not interesing")</f>
        <v>Not interesing</v>
      </c>
    </row>
    <row r="3047" spans="1:10" x14ac:dyDescent="0.2">
      <c r="A3047" t="s">
        <v>6659</v>
      </c>
      <c r="B3047" t="s">
        <v>6660</v>
      </c>
      <c r="C3047" s="2">
        <v>369</v>
      </c>
      <c r="D3047" s="2">
        <v>177</v>
      </c>
      <c r="E3047" t="s">
        <v>7027</v>
      </c>
      <c r="F3047" t="s">
        <v>7037</v>
      </c>
      <c r="G3047" s="2">
        <v>192</v>
      </c>
      <c r="H3047" s="11">
        <v>0.52032520325203258</v>
      </c>
      <c r="I3047">
        <v>0</v>
      </c>
      <c r="J3047" t="str">
        <f>IF(OR(F3047="History &amp; War", F3047="Economy &amp; Educational &amp; Science", F3047="Psychology &amp; Spirituality &amp; Esotericism"), "Interesting", "Not interesing")</f>
        <v>Not interesing</v>
      </c>
    </row>
    <row r="3048" spans="1:10" x14ac:dyDescent="0.2">
      <c r="A3048" t="s">
        <v>6336</v>
      </c>
      <c r="B3048" t="s">
        <v>6337</v>
      </c>
      <c r="C3048" s="2">
        <v>473</v>
      </c>
      <c r="D3048" s="2">
        <v>355</v>
      </c>
      <c r="E3048" t="s">
        <v>7027</v>
      </c>
      <c r="F3048" t="s">
        <v>7044</v>
      </c>
      <c r="G3048" s="2">
        <v>118</v>
      </c>
      <c r="H3048" s="11">
        <v>0.24947145877378435</v>
      </c>
      <c r="I3048">
        <v>0</v>
      </c>
      <c r="J3048" t="str">
        <f>IF(OR(F3048="History &amp; War", F3048="Economy &amp; Educational &amp; Science", F3048="Psychology &amp; Spirituality &amp; Esotericism"), "Interesting", "Not interesing")</f>
        <v>Interesting</v>
      </c>
    </row>
    <row r="3049" spans="1:10" x14ac:dyDescent="0.2">
      <c r="A3049" t="s">
        <v>6661</v>
      </c>
      <c r="B3049" t="s">
        <v>6662</v>
      </c>
      <c r="C3049" s="2">
        <v>825</v>
      </c>
      <c r="D3049" s="2">
        <v>776</v>
      </c>
      <c r="E3049" t="s">
        <v>7029</v>
      </c>
      <c r="F3049" t="s">
        <v>7041</v>
      </c>
      <c r="G3049" s="2">
        <v>49</v>
      </c>
      <c r="H3049" s="11">
        <v>5.9393939393939395E-2</v>
      </c>
      <c r="I3049">
        <v>0</v>
      </c>
      <c r="J3049" t="str">
        <f>IF(OR(F3049="History &amp; War", F3049="Economy &amp; Educational &amp; Science", F3049="Psychology &amp; Spirituality &amp; Esotericism"), "Interesting", "Not interesing")</f>
        <v>Interesting</v>
      </c>
    </row>
    <row r="3050" spans="1:10" x14ac:dyDescent="0.2">
      <c r="A3050" t="s">
        <v>6663</v>
      </c>
      <c r="B3050" t="s">
        <v>6664</v>
      </c>
      <c r="C3050" s="2">
        <v>297</v>
      </c>
      <c r="D3050" s="2">
        <v>202</v>
      </c>
      <c r="E3050" t="s">
        <v>7027</v>
      </c>
      <c r="F3050" t="s">
        <v>7037</v>
      </c>
      <c r="G3050" s="2">
        <v>95</v>
      </c>
      <c r="H3050" s="11">
        <v>0.31986531986531985</v>
      </c>
      <c r="I3050">
        <v>0</v>
      </c>
      <c r="J3050" t="str">
        <f>IF(OR(F3050="History &amp; War", F3050="Economy &amp; Educational &amp; Science", F3050="Psychology &amp; Spirituality &amp; Esotericism"), "Interesting", "Not interesing")</f>
        <v>Not interesing</v>
      </c>
    </row>
    <row r="3051" spans="1:10" x14ac:dyDescent="0.2">
      <c r="A3051" t="s">
        <v>6665</v>
      </c>
      <c r="B3051" t="s">
        <v>2216</v>
      </c>
      <c r="C3051" s="2">
        <v>449</v>
      </c>
      <c r="D3051" s="2">
        <v>346</v>
      </c>
      <c r="E3051" t="s">
        <v>7027</v>
      </c>
      <c r="F3051" t="s">
        <v>7036</v>
      </c>
      <c r="G3051" s="2">
        <v>103</v>
      </c>
      <c r="H3051" s="11">
        <v>0.22939866369710468</v>
      </c>
      <c r="I3051">
        <v>0</v>
      </c>
      <c r="J3051" t="str">
        <f>IF(OR(F3051="History &amp; War", F3051="Economy &amp; Educational &amp; Science", F3051="Psychology &amp; Spirituality &amp; Esotericism"), "Interesting", "Not interesing")</f>
        <v>Not interesing</v>
      </c>
    </row>
    <row r="3052" spans="1:10" x14ac:dyDescent="0.2">
      <c r="A3052" t="s">
        <v>6666</v>
      </c>
      <c r="B3052" t="s">
        <v>2216</v>
      </c>
      <c r="C3052" s="2">
        <v>169</v>
      </c>
      <c r="D3052" s="2">
        <v>112</v>
      </c>
      <c r="E3052" t="s">
        <v>7027</v>
      </c>
      <c r="F3052" t="s">
        <v>7036</v>
      </c>
      <c r="G3052" s="2">
        <v>57</v>
      </c>
      <c r="H3052" s="11">
        <v>0.33727810650887574</v>
      </c>
      <c r="I3052">
        <v>0</v>
      </c>
      <c r="J3052" t="str">
        <f>IF(OR(F3052="History &amp; War", F3052="Economy &amp; Educational &amp; Science", F3052="Psychology &amp; Spirituality &amp; Esotericism"), "Interesting", "Not interesing")</f>
        <v>Not interesing</v>
      </c>
    </row>
    <row r="3053" spans="1:10" x14ac:dyDescent="0.2">
      <c r="A3053" t="s">
        <v>6667</v>
      </c>
      <c r="B3053" t="s">
        <v>6601</v>
      </c>
      <c r="C3053" s="2">
        <v>299</v>
      </c>
      <c r="D3053" s="2">
        <v>257</v>
      </c>
      <c r="E3053" t="s">
        <v>7027</v>
      </c>
      <c r="F3053" t="s">
        <v>7041</v>
      </c>
      <c r="G3053" s="2">
        <v>42</v>
      </c>
      <c r="H3053" s="11">
        <v>0.14046822742474915</v>
      </c>
      <c r="I3053">
        <v>0</v>
      </c>
      <c r="J3053" t="str">
        <f>IF(OR(F3053="History &amp; War", F3053="Economy &amp; Educational &amp; Science", F3053="Psychology &amp; Spirituality &amp; Esotericism"), "Interesting", "Not interesing")</f>
        <v>Interesting</v>
      </c>
    </row>
    <row r="3054" spans="1:10" x14ac:dyDescent="0.2">
      <c r="A3054" t="s">
        <v>6668</v>
      </c>
      <c r="B3054" t="s">
        <v>6669</v>
      </c>
      <c r="C3054" s="2">
        <v>402</v>
      </c>
      <c r="D3054" s="2">
        <v>277</v>
      </c>
      <c r="E3054" t="s">
        <v>7027</v>
      </c>
      <c r="F3054" t="s">
        <v>7041</v>
      </c>
      <c r="G3054" s="2">
        <v>125</v>
      </c>
      <c r="H3054" s="11">
        <v>0.31094527363184077</v>
      </c>
      <c r="I3054">
        <v>0</v>
      </c>
      <c r="J3054" t="str">
        <f>IF(OR(F3054="History &amp; War", F3054="Economy &amp; Educational &amp; Science", F3054="Psychology &amp; Spirituality &amp; Esotericism"), "Interesting", "Not interesing")</f>
        <v>Interesting</v>
      </c>
    </row>
    <row r="3055" spans="1:10" x14ac:dyDescent="0.2">
      <c r="A3055" t="s">
        <v>6670</v>
      </c>
      <c r="B3055" t="s">
        <v>6671</v>
      </c>
      <c r="C3055" s="2">
        <v>1089</v>
      </c>
      <c r="D3055" s="2">
        <v>817</v>
      </c>
      <c r="E3055" t="s">
        <v>7027</v>
      </c>
      <c r="F3055" t="s">
        <v>7041</v>
      </c>
      <c r="G3055" s="2">
        <v>272</v>
      </c>
      <c r="H3055" s="11">
        <v>0.2497704315886134</v>
      </c>
      <c r="I3055">
        <v>0</v>
      </c>
      <c r="J3055" t="str">
        <f>IF(OR(F3055="History &amp; War", F3055="Economy &amp; Educational &amp; Science", F3055="Psychology &amp; Spirituality &amp; Esotericism"), "Interesting", "Not interesing")</f>
        <v>Interesting</v>
      </c>
    </row>
    <row r="3056" spans="1:10" x14ac:dyDescent="0.2">
      <c r="A3056" t="s">
        <v>6672</v>
      </c>
      <c r="B3056" t="s">
        <v>2216</v>
      </c>
      <c r="C3056" s="2">
        <v>357</v>
      </c>
      <c r="D3056" s="2">
        <v>286</v>
      </c>
      <c r="E3056" t="s">
        <v>7027</v>
      </c>
      <c r="F3056" t="s">
        <v>7037</v>
      </c>
      <c r="G3056" s="2">
        <v>71</v>
      </c>
      <c r="H3056" s="11">
        <v>0.19887955182072828</v>
      </c>
      <c r="I3056">
        <v>0</v>
      </c>
      <c r="J3056" t="str">
        <f>IF(OR(F3056="History &amp; War", F3056="Economy &amp; Educational &amp; Science", F3056="Psychology &amp; Spirituality &amp; Esotericism"), "Interesting", "Not interesing")</f>
        <v>Not interesing</v>
      </c>
    </row>
    <row r="3057" spans="1:10" x14ac:dyDescent="0.2">
      <c r="A3057" t="s">
        <v>6673</v>
      </c>
      <c r="B3057" t="s">
        <v>2216</v>
      </c>
      <c r="C3057" s="2">
        <v>169</v>
      </c>
      <c r="D3057" s="2">
        <v>115</v>
      </c>
      <c r="E3057" t="s">
        <v>7027</v>
      </c>
      <c r="F3057" t="s">
        <v>7036</v>
      </c>
      <c r="G3057" s="2">
        <v>54</v>
      </c>
      <c r="H3057" s="11">
        <v>0.31952662721893493</v>
      </c>
      <c r="I3057">
        <v>0</v>
      </c>
      <c r="J3057" t="str">
        <f>IF(OR(F3057="History &amp; War", F3057="Economy &amp; Educational &amp; Science", F3057="Psychology &amp; Spirituality &amp; Esotericism"), "Interesting", "Not interesing")</f>
        <v>Not interesing</v>
      </c>
    </row>
    <row r="3058" spans="1:10" x14ac:dyDescent="0.2">
      <c r="A3058" t="s">
        <v>5846</v>
      </c>
      <c r="B3058" t="s">
        <v>5847</v>
      </c>
      <c r="C3058" s="2">
        <v>449</v>
      </c>
      <c r="D3058" s="2">
        <v>400</v>
      </c>
      <c r="E3058" t="s">
        <v>7027</v>
      </c>
      <c r="F3058" t="s">
        <v>7039</v>
      </c>
      <c r="G3058" s="2">
        <v>49</v>
      </c>
      <c r="H3058" s="11">
        <v>0.10913140311804009</v>
      </c>
      <c r="I3058">
        <v>0</v>
      </c>
      <c r="J3058" t="str">
        <f>IF(OR(F3058="History &amp; War", F3058="Economy &amp; Educational &amp; Science", F3058="Psychology &amp; Spirituality &amp; Esotericism"), "Interesting", "Not interesing")</f>
        <v>Not interesing</v>
      </c>
    </row>
    <row r="3059" spans="1:10" x14ac:dyDescent="0.2">
      <c r="A3059" t="s">
        <v>6666</v>
      </c>
      <c r="B3059" t="s">
        <v>2216</v>
      </c>
      <c r="C3059" s="2">
        <v>169</v>
      </c>
      <c r="D3059" s="2">
        <v>101</v>
      </c>
      <c r="E3059" t="s">
        <v>7027</v>
      </c>
      <c r="F3059" t="s">
        <v>7036</v>
      </c>
      <c r="G3059" s="2">
        <v>68</v>
      </c>
      <c r="H3059" s="11">
        <v>0.40236686390532544</v>
      </c>
      <c r="I3059">
        <v>0</v>
      </c>
      <c r="J3059" t="str">
        <f>IF(OR(F3059="History &amp; War", F3059="Economy &amp; Educational &amp; Science", F3059="Psychology &amp; Spirituality &amp; Esotericism"), "Interesting", "Not interesing")</f>
        <v>Not interesing</v>
      </c>
    </row>
    <row r="3060" spans="1:10" x14ac:dyDescent="0.2">
      <c r="A3060" t="s">
        <v>6674</v>
      </c>
      <c r="B3060" t="s">
        <v>6664</v>
      </c>
      <c r="C3060" s="2">
        <v>169</v>
      </c>
      <c r="D3060" s="2">
        <v>96</v>
      </c>
      <c r="E3060" t="s">
        <v>7027</v>
      </c>
      <c r="F3060" t="s">
        <v>7037</v>
      </c>
      <c r="G3060" s="2">
        <v>73</v>
      </c>
      <c r="H3060" s="11">
        <v>0.43195266272189348</v>
      </c>
      <c r="I3060">
        <v>0</v>
      </c>
      <c r="J3060" t="str">
        <f>IF(OR(F3060="History &amp; War", F3060="Economy &amp; Educational &amp; Science", F3060="Psychology &amp; Spirituality &amp; Esotericism"), "Interesting", "Not interesing")</f>
        <v>Not interesing</v>
      </c>
    </row>
    <row r="3061" spans="1:10" x14ac:dyDescent="0.2">
      <c r="A3061" t="s">
        <v>6668</v>
      </c>
      <c r="B3061" t="s">
        <v>6669</v>
      </c>
      <c r="C3061" s="2">
        <v>402</v>
      </c>
      <c r="D3061" s="2">
        <v>334</v>
      </c>
      <c r="E3061" t="s">
        <v>7027</v>
      </c>
      <c r="F3061" t="s">
        <v>7041</v>
      </c>
      <c r="G3061" s="2">
        <v>68</v>
      </c>
      <c r="H3061" s="11">
        <v>0.1691542288557214</v>
      </c>
      <c r="I3061">
        <v>0</v>
      </c>
      <c r="J3061" t="str">
        <f>IF(OR(F3061="History &amp; War", F3061="Economy &amp; Educational &amp; Science", F3061="Psychology &amp; Spirituality &amp; Esotericism"), "Interesting", "Not interesing")</f>
        <v>Interesting</v>
      </c>
    </row>
    <row r="3062" spans="1:10" x14ac:dyDescent="0.2">
      <c r="A3062" t="s">
        <v>6675</v>
      </c>
      <c r="B3062" t="s">
        <v>6676</v>
      </c>
      <c r="C3062" s="2">
        <v>707</v>
      </c>
      <c r="D3062" s="2">
        <v>551</v>
      </c>
      <c r="E3062" t="s">
        <v>7029</v>
      </c>
      <c r="F3062" t="s">
        <v>7042</v>
      </c>
      <c r="G3062" s="2">
        <v>156</v>
      </c>
      <c r="H3062" s="11">
        <v>0.22065063649222066</v>
      </c>
      <c r="I3062">
        <v>0</v>
      </c>
      <c r="J3062" t="str">
        <f>IF(OR(F3062="History &amp; War", F3062="Economy &amp; Educational &amp; Science", F3062="Psychology &amp; Spirituality &amp; Esotericism"), "Interesting", "Not interesing")</f>
        <v>Not interesing</v>
      </c>
    </row>
    <row r="3063" spans="1:10" x14ac:dyDescent="0.2">
      <c r="A3063" t="s">
        <v>6663</v>
      </c>
      <c r="B3063" t="s">
        <v>6664</v>
      </c>
      <c r="C3063" s="2">
        <v>297</v>
      </c>
      <c r="D3063" s="2">
        <v>223</v>
      </c>
      <c r="E3063" t="s">
        <v>7027</v>
      </c>
      <c r="F3063" t="s">
        <v>7037</v>
      </c>
      <c r="G3063" s="2">
        <v>74</v>
      </c>
      <c r="H3063" s="11">
        <v>0.24915824915824916</v>
      </c>
      <c r="I3063">
        <v>0</v>
      </c>
      <c r="J3063" t="str">
        <f>IF(OR(F3063="History &amp; War", F3063="Economy &amp; Educational &amp; Science", F3063="Psychology &amp; Spirituality &amp; Esotericism"), "Interesting", "Not interesing")</f>
        <v>Not interesing</v>
      </c>
    </row>
    <row r="3064" spans="1:10" x14ac:dyDescent="0.2">
      <c r="A3064" t="s">
        <v>6677</v>
      </c>
      <c r="B3064" t="s">
        <v>6396</v>
      </c>
      <c r="C3064" s="2">
        <v>715</v>
      </c>
      <c r="D3064" s="2">
        <v>579</v>
      </c>
      <c r="E3064" t="s">
        <v>7029</v>
      </c>
      <c r="F3064" t="s">
        <v>7042</v>
      </c>
      <c r="G3064" s="2">
        <v>136</v>
      </c>
      <c r="H3064" s="11">
        <v>0.1902097902097902</v>
      </c>
      <c r="I3064">
        <v>0</v>
      </c>
      <c r="J3064" t="str">
        <f>IF(OR(F3064="History &amp; War", F3064="Economy &amp; Educational &amp; Science", F3064="Psychology &amp; Spirituality &amp; Esotericism"), "Interesting", "Not interesing")</f>
        <v>Not interesing</v>
      </c>
    </row>
    <row r="3065" spans="1:10" x14ac:dyDescent="0.2">
      <c r="A3065" t="s">
        <v>6678</v>
      </c>
      <c r="B3065" t="s">
        <v>6679</v>
      </c>
      <c r="C3065" s="2">
        <v>325</v>
      </c>
      <c r="D3065" s="2">
        <v>270</v>
      </c>
      <c r="E3065" t="s">
        <v>7027</v>
      </c>
      <c r="F3065" t="s">
        <v>7041</v>
      </c>
      <c r="G3065" s="2">
        <v>55</v>
      </c>
      <c r="H3065" s="11">
        <v>0.16923076923076924</v>
      </c>
      <c r="I3065">
        <v>0</v>
      </c>
      <c r="J3065" t="str">
        <f>IF(OR(F3065="History &amp; War", F3065="Economy &amp; Educational &amp; Science", F3065="Psychology &amp; Spirituality &amp; Esotericism"), "Interesting", "Not interesing")</f>
        <v>Interesting</v>
      </c>
    </row>
    <row r="3066" spans="1:10" x14ac:dyDescent="0.2">
      <c r="A3066" t="s">
        <v>6680</v>
      </c>
      <c r="B3066" t="s">
        <v>6681</v>
      </c>
      <c r="C3066" s="2">
        <v>294</v>
      </c>
      <c r="D3066" s="2">
        <v>179</v>
      </c>
      <c r="E3066" t="s">
        <v>7027</v>
      </c>
      <c r="F3066" t="s">
        <v>7036</v>
      </c>
      <c r="G3066" s="2">
        <v>115</v>
      </c>
      <c r="H3066" s="11">
        <v>0.391156462585034</v>
      </c>
      <c r="I3066">
        <v>0</v>
      </c>
      <c r="J3066" t="str">
        <f>IF(OR(F3066="History &amp; War", F3066="Economy &amp; Educational &amp; Science", F3066="Psychology &amp; Spirituality &amp; Esotericism"), "Interesting", "Not interesing")</f>
        <v>Not interesing</v>
      </c>
    </row>
    <row r="3067" spans="1:10" x14ac:dyDescent="0.2">
      <c r="A3067" t="s">
        <v>6682</v>
      </c>
      <c r="B3067" t="s">
        <v>6683</v>
      </c>
      <c r="C3067" s="2">
        <v>279</v>
      </c>
      <c r="D3067" s="2">
        <v>181</v>
      </c>
      <c r="E3067" t="s">
        <v>7027</v>
      </c>
      <c r="F3067" t="s">
        <v>7036</v>
      </c>
      <c r="G3067" s="2">
        <v>98</v>
      </c>
      <c r="H3067" s="11">
        <v>0.35125448028673834</v>
      </c>
      <c r="I3067">
        <v>0</v>
      </c>
      <c r="J3067" t="str">
        <f>IF(OR(F3067="History &amp; War", F3067="Economy &amp; Educational &amp; Science", F3067="Psychology &amp; Spirituality &amp; Esotericism"), "Interesting", "Not interesing")</f>
        <v>Not interesing</v>
      </c>
    </row>
    <row r="3068" spans="1:10" x14ac:dyDescent="0.2">
      <c r="A3068" t="s">
        <v>6684</v>
      </c>
      <c r="B3068" t="s">
        <v>6685</v>
      </c>
      <c r="C3068" s="2">
        <v>268</v>
      </c>
      <c r="D3068" s="2">
        <v>190</v>
      </c>
      <c r="E3068" t="s">
        <v>7027</v>
      </c>
      <c r="F3068" t="s">
        <v>7041</v>
      </c>
      <c r="G3068" s="2">
        <v>78</v>
      </c>
      <c r="H3068" s="11">
        <v>0.29104477611940299</v>
      </c>
      <c r="I3068">
        <v>0</v>
      </c>
      <c r="J3068" t="str">
        <f>IF(OR(F3068="History &amp; War", F3068="Economy &amp; Educational &amp; Science", F3068="Psychology &amp; Spirituality &amp; Esotericism"), "Interesting", "Not interesing")</f>
        <v>Interesting</v>
      </c>
    </row>
    <row r="3069" spans="1:10" x14ac:dyDescent="0.2">
      <c r="A3069" t="s">
        <v>6661</v>
      </c>
      <c r="B3069" t="s">
        <v>6662</v>
      </c>
      <c r="C3069" s="2">
        <v>825</v>
      </c>
      <c r="D3069" s="2">
        <v>635</v>
      </c>
      <c r="E3069" t="s">
        <v>7029</v>
      </c>
      <c r="F3069" t="s">
        <v>7041</v>
      </c>
      <c r="G3069" s="2">
        <v>190</v>
      </c>
      <c r="H3069" s="11">
        <v>0.23030303030303031</v>
      </c>
      <c r="I3069">
        <v>0</v>
      </c>
      <c r="J3069" t="str">
        <f>IF(OR(F3069="History &amp; War", F3069="Economy &amp; Educational &amp; Science", F3069="Psychology &amp; Spirituality &amp; Esotericism"), "Interesting", "Not interesing")</f>
        <v>Interesting</v>
      </c>
    </row>
    <row r="3070" spans="1:10" x14ac:dyDescent="0.2">
      <c r="A3070" t="s">
        <v>6665</v>
      </c>
      <c r="B3070" t="s">
        <v>2216</v>
      </c>
      <c r="C3070" s="2">
        <v>449</v>
      </c>
      <c r="D3070" s="2">
        <v>364</v>
      </c>
      <c r="E3070" t="s">
        <v>7027</v>
      </c>
      <c r="F3070" t="s">
        <v>7036</v>
      </c>
      <c r="G3070" s="2">
        <v>85</v>
      </c>
      <c r="H3070" s="11">
        <v>0.18930957683741648</v>
      </c>
      <c r="I3070">
        <v>0</v>
      </c>
      <c r="J3070" t="str">
        <f>IF(OR(F3070="History &amp; War", F3070="Economy &amp; Educational &amp; Science", F3070="Psychology &amp; Spirituality &amp; Esotericism"), "Interesting", "Not interesing")</f>
        <v>Not interesing</v>
      </c>
    </row>
    <row r="3071" spans="1:10" x14ac:dyDescent="0.2">
      <c r="A3071" t="s">
        <v>6686</v>
      </c>
      <c r="B3071" t="s">
        <v>6687</v>
      </c>
      <c r="C3071" s="2">
        <v>1020</v>
      </c>
      <c r="D3071" s="2">
        <v>908</v>
      </c>
      <c r="E3071" t="s">
        <v>7027</v>
      </c>
      <c r="F3071" t="s">
        <v>7045</v>
      </c>
      <c r="G3071" s="2">
        <v>112</v>
      </c>
      <c r="H3071" s="11">
        <v>0.10980392156862745</v>
      </c>
      <c r="I3071">
        <v>0</v>
      </c>
      <c r="J3071" t="str">
        <f>IF(OR(F3071="History &amp; War", F3071="Economy &amp; Educational &amp; Science", F3071="Psychology &amp; Spirituality &amp; Esotericism"), "Interesting", "Not interesing")</f>
        <v>Not interesing</v>
      </c>
    </row>
    <row r="3072" spans="1:10" x14ac:dyDescent="0.2">
      <c r="A3072" t="s">
        <v>6688</v>
      </c>
      <c r="B3072" t="s">
        <v>1899</v>
      </c>
      <c r="C3072" s="2">
        <v>349</v>
      </c>
      <c r="D3072" s="2">
        <v>241</v>
      </c>
      <c r="E3072" t="s">
        <v>7029</v>
      </c>
      <c r="F3072" t="s">
        <v>7037</v>
      </c>
      <c r="G3072" s="2">
        <v>108</v>
      </c>
      <c r="H3072" s="11">
        <v>0.30945558739255014</v>
      </c>
      <c r="I3072">
        <v>0</v>
      </c>
      <c r="J3072" t="str">
        <f>IF(OR(F3072="History &amp; War", F3072="Economy &amp; Educational &amp; Science", F3072="Psychology &amp; Spirituality &amp; Esotericism"), "Interesting", "Not interesing")</f>
        <v>Not interesing</v>
      </c>
    </row>
    <row r="3073" spans="1:10" x14ac:dyDescent="0.2">
      <c r="A3073" t="s">
        <v>6694</v>
      </c>
      <c r="B3073" t="s">
        <v>6695</v>
      </c>
      <c r="C3073" s="2">
        <v>447</v>
      </c>
      <c r="D3073" s="2">
        <v>407</v>
      </c>
      <c r="E3073" t="s">
        <v>7027</v>
      </c>
      <c r="F3073" t="s">
        <v>7044</v>
      </c>
      <c r="G3073" s="2">
        <v>40</v>
      </c>
      <c r="H3073" s="11">
        <v>8.9485458612975396E-2</v>
      </c>
      <c r="I3073">
        <v>0</v>
      </c>
      <c r="J3073" t="str">
        <f>IF(OR(F3073="History &amp; War", F3073="Economy &amp; Educational &amp; Science", F3073="Psychology &amp; Spirituality &amp; Esotericism"), "Interesting", "Not interesing")</f>
        <v>Interesting</v>
      </c>
    </row>
    <row r="3074" spans="1:10" x14ac:dyDescent="0.2">
      <c r="A3074" t="s">
        <v>6696</v>
      </c>
      <c r="B3074" t="s">
        <v>6697</v>
      </c>
      <c r="C3074" s="2">
        <v>329</v>
      </c>
      <c r="D3074" s="2">
        <v>273</v>
      </c>
      <c r="E3074" t="s">
        <v>7027</v>
      </c>
      <c r="F3074" t="s">
        <v>7039</v>
      </c>
      <c r="G3074" s="2">
        <v>56</v>
      </c>
      <c r="H3074" s="11">
        <v>0.1702127659574468</v>
      </c>
      <c r="I3074">
        <v>0</v>
      </c>
      <c r="J3074" t="str">
        <f>IF(OR(F3074="History &amp; War", F3074="Economy &amp; Educational &amp; Science", F3074="Psychology &amp; Spirituality &amp; Esotericism"), "Interesting", "Not interesing")</f>
        <v>Not interesing</v>
      </c>
    </row>
    <row r="3075" spans="1:10" x14ac:dyDescent="0.2">
      <c r="A3075" t="s">
        <v>6698</v>
      </c>
      <c r="B3075" t="s">
        <v>3634</v>
      </c>
      <c r="C3075" s="2">
        <v>99</v>
      </c>
      <c r="D3075" s="2">
        <v>81</v>
      </c>
      <c r="E3075" t="s">
        <v>7027</v>
      </c>
      <c r="F3075" t="s">
        <v>7037</v>
      </c>
      <c r="G3075" s="2">
        <v>18</v>
      </c>
      <c r="H3075" s="11">
        <v>0.18181818181818182</v>
      </c>
      <c r="I3075">
        <v>0</v>
      </c>
      <c r="J3075" t="str">
        <f>IF(OR(F3075="History &amp; War", F3075="Economy &amp; Educational &amp; Science", F3075="Psychology &amp; Spirituality &amp; Esotericism"), "Interesting", "Not interesing")</f>
        <v>Not interesing</v>
      </c>
    </row>
    <row r="3076" spans="1:10" x14ac:dyDescent="0.2">
      <c r="A3076" t="s">
        <v>6703</v>
      </c>
      <c r="B3076" t="s">
        <v>1676</v>
      </c>
      <c r="C3076" s="2">
        <v>268</v>
      </c>
      <c r="D3076" s="2">
        <v>139</v>
      </c>
      <c r="E3076" t="s">
        <v>7027</v>
      </c>
      <c r="F3076" t="s">
        <v>7038</v>
      </c>
      <c r="G3076" s="2">
        <v>129</v>
      </c>
      <c r="H3076" s="11">
        <v>0.48134328358208955</v>
      </c>
      <c r="I3076">
        <v>0</v>
      </c>
      <c r="J3076" t="str">
        <f>IF(OR(F3076="History &amp; War", F3076="Economy &amp; Educational &amp; Science", F3076="Psychology &amp; Spirituality &amp; Esotericism"), "Interesting", "Not interesing")</f>
        <v>Not interesing</v>
      </c>
    </row>
    <row r="3077" spans="1:10" x14ac:dyDescent="0.2">
      <c r="A3077" t="s">
        <v>6705</v>
      </c>
      <c r="B3077" t="s">
        <v>2279</v>
      </c>
      <c r="C3077" s="2">
        <v>268</v>
      </c>
      <c r="D3077" s="2">
        <v>102</v>
      </c>
      <c r="E3077" t="s">
        <v>7027</v>
      </c>
      <c r="F3077" t="s">
        <v>7038</v>
      </c>
      <c r="G3077" s="2">
        <v>166</v>
      </c>
      <c r="H3077" s="11">
        <v>0.61940298507462688</v>
      </c>
      <c r="I3077">
        <v>0</v>
      </c>
      <c r="J3077" t="str">
        <f>IF(OR(F3077="History &amp; War", F3077="Economy &amp; Educational &amp; Science", F3077="Psychology &amp; Spirituality &amp; Esotericism"), "Interesting", "Not interesing")</f>
        <v>Not interesing</v>
      </c>
    </row>
    <row r="3078" spans="1:10" x14ac:dyDescent="0.2">
      <c r="A3078" t="s">
        <v>6706</v>
      </c>
      <c r="B3078" t="s">
        <v>6707</v>
      </c>
      <c r="C3078" s="2">
        <v>616</v>
      </c>
      <c r="D3078" s="2">
        <v>487</v>
      </c>
      <c r="E3078" t="s">
        <v>7029</v>
      </c>
      <c r="F3078" t="s">
        <v>7044</v>
      </c>
      <c r="G3078" s="2">
        <v>129</v>
      </c>
      <c r="H3078" s="11">
        <v>0.20941558441558442</v>
      </c>
      <c r="I3078">
        <v>0</v>
      </c>
      <c r="J3078" t="str">
        <f>IF(OR(F3078="History &amp; War", F3078="Economy &amp; Educational &amp; Science", F3078="Psychology &amp; Spirituality &amp; Esotericism"), "Interesting", "Not interesing")</f>
        <v>Interesting</v>
      </c>
    </row>
    <row r="3079" spans="1:10" x14ac:dyDescent="0.2">
      <c r="A3079" t="s">
        <v>6709</v>
      </c>
      <c r="B3079" t="s">
        <v>2779</v>
      </c>
      <c r="C3079" s="2">
        <v>223</v>
      </c>
      <c r="D3079" s="2">
        <v>172</v>
      </c>
      <c r="E3079" t="s">
        <v>7027</v>
      </c>
      <c r="F3079" t="s">
        <v>7039</v>
      </c>
      <c r="G3079" s="2">
        <v>51</v>
      </c>
      <c r="H3079" s="11">
        <v>0.22869955156950672</v>
      </c>
      <c r="I3079">
        <v>0</v>
      </c>
      <c r="J3079" t="str">
        <f>IF(OR(F3079="History &amp; War", F3079="Economy &amp; Educational &amp; Science", F3079="Psychology &amp; Spirituality &amp; Esotericism"), "Interesting", "Not interesing")</f>
        <v>Not interesing</v>
      </c>
    </row>
    <row r="3080" spans="1:10" x14ac:dyDescent="0.2">
      <c r="A3080" t="s">
        <v>6710</v>
      </c>
      <c r="B3080" t="s">
        <v>6711</v>
      </c>
      <c r="C3080" s="2">
        <v>447</v>
      </c>
      <c r="D3080" s="2">
        <v>313</v>
      </c>
      <c r="E3080" t="s">
        <v>7027</v>
      </c>
      <c r="F3080" t="s">
        <v>7039</v>
      </c>
      <c r="G3080" s="2">
        <v>134</v>
      </c>
      <c r="H3080" s="11">
        <v>0.29977628635346754</v>
      </c>
      <c r="I3080">
        <v>0</v>
      </c>
      <c r="J3080" t="str">
        <f>IF(OR(F3080="History &amp; War", F3080="Economy &amp; Educational &amp; Science", F3080="Psychology &amp; Spirituality &amp; Esotericism"), "Interesting", "Not interesing")</f>
        <v>Not interesing</v>
      </c>
    </row>
    <row r="3081" spans="1:10" x14ac:dyDescent="0.2">
      <c r="A3081" t="s">
        <v>6712</v>
      </c>
      <c r="B3081" t="s">
        <v>1762</v>
      </c>
      <c r="C3081" s="2">
        <v>268</v>
      </c>
      <c r="D3081" s="2">
        <v>145</v>
      </c>
      <c r="E3081" t="s">
        <v>7027</v>
      </c>
      <c r="F3081" t="s">
        <v>7039</v>
      </c>
      <c r="G3081" s="2">
        <v>123</v>
      </c>
      <c r="H3081" s="11">
        <v>0.45895522388059701</v>
      </c>
      <c r="I3081">
        <v>0</v>
      </c>
      <c r="J3081" t="str">
        <f>IF(OR(F3081="History &amp; War", F3081="Economy &amp; Educational &amp; Science", F3081="Psychology &amp; Spirituality &amp; Esotericism"), "Interesting", "Not interesing")</f>
        <v>Not interesing</v>
      </c>
    </row>
    <row r="3082" spans="1:10" x14ac:dyDescent="0.2">
      <c r="A3082" t="s">
        <v>6713</v>
      </c>
      <c r="B3082" t="s">
        <v>6714</v>
      </c>
      <c r="C3082" s="2">
        <v>268</v>
      </c>
      <c r="D3082" s="2">
        <v>153</v>
      </c>
      <c r="E3082" t="s">
        <v>7027</v>
      </c>
      <c r="F3082" t="s">
        <v>7038</v>
      </c>
      <c r="G3082" s="2">
        <v>115</v>
      </c>
      <c r="H3082" s="11">
        <v>0.42910447761194032</v>
      </c>
      <c r="I3082">
        <v>0</v>
      </c>
      <c r="J3082" t="str">
        <f>IF(OR(F3082="History &amp; War", F3082="Economy &amp; Educational &amp; Science", F3082="Psychology &amp; Spirituality &amp; Esotericism"), "Interesting", "Not interesing")</f>
        <v>Not interesing</v>
      </c>
    </row>
    <row r="3083" spans="1:10" x14ac:dyDescent="0.2">
      <c r="A3083" t="s">
        <v>6715</v>
      </c>
      <c r="B3083" t="s">
        <v>1490</v>
      </c>
      <c r="C3083" s="2">
        <v>294</v>
      </c>
      <c r="D3083" s="2">
        <v>115</v>
      </c>
      <c r="E3083" t="s">
        <v>7027</v>
      </c>
      <c r="F3083" t="s">
        <v>7038</v>
      </c>
      <c r="G3083" s="2">
        <v>179</v>
      </c>
      <c r="H3083" s="11">
        <v>0.608843537414966</v>
      </c>
      <c r="I3083">
        <v>0</v>
      </c>
      <c r="J3083" t="str">
        <f>IF(OR(F3083="History &amp; War", F3083="Economy &amp; Educational &amp; Science", F3083="Psychology &amp; Spirituality &amp; Esotericism"), "Interesting", "Not interesing")</f>
        <v>Not interesing</v>
      </c>
    </row>
    <row r="3084" spans="1:10" x14ac:dyDescent="0.2">
      <c r="A3084" t="s">
        <v>6716</v>
      </c>
      <c r="B3084" t="s">
        <v>6717</v>
      </c>
      <c r="C3084" s="2">
        <v>312</v>
      </c>
      <c r="D3084" s="2">
        <v>290</v>
      </c>
      <c r="E3084" t="s">
        <v>7029</v>
      </c>
      <c r="F3084" t="s">
        <v>7043</v>
      </c>
      <c r="G3084" s="2">
        <v>22</v>
      </c>
      <c r="H3084" s="11">
        <v>7.0512820512820512E-2</v>
      </c>
      <c r="I3084">
        <v>0</v>
      </c>
      <c r="J3084" t="str">
        <f>IF(OR(F3084="History &amp; War", F3084="Economy &amp; Educational &amp; Science", F3084="Psychology &amp; Spirituality &amp; Esotericism"), "Interesting", "Not interesing")</f>
        <v>Interesting</v>
      </c>
    </row>
    <row r="3085" spans="1:10" x14ac:dyDescent="0.2">
      <c r="A3085" t="s">
        <v>6718</v>
      </c>
      <c r="B3085" t="s">
        <v>161</v>
      </c>
      <c r="C3085" s="2">
        <v>53</v>
      </c>
      <c r="D3085" s="2">
        <v>14</v>
      </c>
      <c r="E3085" t="s">
        <v>7027</v>
      </c>
      <c r="F3085" t="s">
        <v>7038</v>
      </c>
      <c r="G3085" s="2">
        <v>39</v>
      </c>
      <c r="H3085" s="11">
        <v>0.73584905660377353</v>
      </c>
      <c r="I3085">
        <v>0</v>
      </c>
      <c r="J3085" t="str">
        <f>IF(OR(F3085="History &amp; War", F3085="Economy &amp; Educational &amp; Science", F3085="Psychology &amp; Spirituality &amp; Esotericism"), "Interesting", "Not interesing")</f>
        <v>Not interesing</v>
      </c>
    </row>
    <row r="3086" spans="1:10" x14ac:dyDescent="0.2">
      <c r="A3086" t="s">
        <v>6721</v>
      </c>
      <c r="B3086" t="s">
        <v>1196</v>
      </c>
      <c r="C3086" s="2">
        <v>239</v>
      </c>
      <c r="D3086" s="2">
        <v>172</v>
      </c>
      <c r="E3086" t="s">
        <v>7029</v>
      </c>
      <c r="F3086" t="s">
        <v>7037</v>
      </c>
      <c r="G3086" s="2">
        <v>67</v>
      </c>
      <c r="H3086" s="11">
        <v>0.28033472803347281</v>
      </c>
      <c r="I3086">
        <v>0</v>
      </c>
      <c r="J3086" t="str">
        <f>IF(OR(F3086="History &amp; War", F3086="Economy &amp; Educational &amp; Science", F3086="Psychology &amp; Spirituality &amp; Esotericism"), "Interesting", "Not interesing")</f>
        <v>Not interesing</v>
      </c>
    </row>
    <row r="3087" spans="1:10" x14ac:dyDescent="0.2">
      <c r="A3087" t="s">
        <v>6724</v>
      </c>
      <c r="B3087" t="s">
        <v>6725</v>
      </c>
      <c r="C3087" s="2">
        <v>268</v>
      </c>
      <c r="D3087" s="2">
        <v>158</v>
      </c>
      <c r="E3087" t="s">
        <v>7027</v>
      </c>
      <c r="F3087" t="s">
        <v>7038</v>
      </c>
      <c r="G3087" s="2">
        <v>110</v>
      </c>
      <c r="H3087" s="11">
        <v>0.41044776119402987</v>
      </c>
      <c r="I3087">
        <v>0</v>
      </c>
      <c r="J3087" t="str">
        <f>IF(OR(F3087="History &amp; War", F3087="Economy &amp; Educational &amp; Science", F3087="Psychology &amp; Spirituality &amp; Esotericism"), "Interesting", "Not interesing")</f>
        <v>Not interesing</v>
      </c>
    </row>
    <row r="3088" spans="1:10" x14ac:dyDescent="0.2">
      <c r="A3088" t="s">
        <v>6726</v>
      </c>
      <c r="B3088" t="s">
        <v>403</v>
      </c>
      <c r="C3088" s="2">
        <v>429</v>
      </c>
      <c r="D3088" s="2">
        <v>309</v>
      </c>
      <c r="E3088" t="s">
        <v>7027</v>
      </c>
      <c r="F3088" t="s">
        <v>7036</v>
      </c>
      <c r="G3088" s="2">
        <v>120</v>
      </c>
      <c r="H3088" s="11">
        <v>0.27972027972027974</v>
      </c>
      <c r="I3088">
        <v>0</v>
      </c>
      <c r="J3088" t="str">
        <f>IF(OR(F3088="History &amp; War", F3088="Economy &amp; Educational &amp; Science", F3088="Psychology &amp; Spirituality &amp; Esotericism"), "Interesting", "Not interesing")</f>
        <v>Not interesing</v>
      </c>
    </row>
    <row r="3089" spans="1:10" x14ac:dyDescent="0.2">
      <c r="A3089" t="s">
        <v>6729</v>
      </c>
      <c r="B3089" t="s">
        <v>6730</v>
      </c>
      <c r="C3089" s="2">
        <v>286</v>
      </c>
      <c r="D3089" s="2">
        <v>269</v>
      </c>
      <c r="E3089" t="s">
        <v>7027</v>
      </c>
      <c r="F3089" t="s">
        <v>7036</v>
      </c>
      <c r="G3089" s="2">
        <v>17</v>
      </c>
      <c r="H3089" s="11">
        <v>5.944055944055944E-2</v>
      </c>
      <c r="I3089">
        <v>0</v>
      </c>
      <c r="J3089" t="str">
        <f>IF(OR(F3089="History &amp; War", F3089="Economy &amp; Educational &amp; Science", F3089="Psychology &amp; Spirituality &amp; Esotericism"), "Interesting", "Not interesing")</f>
        <v>Not interesing</v>
      </c>
    </row>
    <row r="3090" spans="1:10" x14ac:dyDescent="0.2">
      <c r="A3090" t="s">
        <v>6733</v>
      </c>
      <c r="B3090" t="s">
        <v>6734</v>
      </c>
      <c r="C3090" s="2">
        <v>223</v>
      </c>
      <c r="D3090" s="2">
        <v>198</v>
      </c>
      <c r="E3090" t="s">
        <v>7027</v>
      </c>
      <c r="F3090" t="s">
        <v>7039</v>
      </c>
      <c r="G3090" s="2">
        <v>25</v>
      </c>
      <c r="H3090" s="11">
        <v>0.11210762331838565</v>
      </c>
      <c r="I3090">
        <v>0</v>
      </c>
      <c r="J3090" t="str">
        <f>IF(OR(F3090="History &amp; War", F3090="Economy &amp; Educational &amp; Science", F3090="Psychology &amp; Spirituality &amp; Esotericism"), "Interesting", "Not interesing")</f>
        <v>Not interesing</v>
      </c>
    </row>
    <row r="3091" spans="1:10" x14ac:dyDescent="0.2">
      <c r="A3091" t="s">
        <v>6735</v>
      </c>
      <c r="B3091" t="s">
        <v>6736</v>
      </c>
      <c r="C3091" s="2">
        <v>446</v>
      </c>
      <c r="D3091" s="2">
        <v>401</v>
      </c>
      <c r="E3091" t="s">
        <v>7027</v>
      </c>
      <c r="F3091" t="s">
        <v>7039</v>
      </c>
      <c r="G3091" s="2">
        <v>45</v>
      </c>
      <c r="H3091" s="11">
        <v>0.10089686098654709</v>
      </c>
      <c r="I3091">
        <v>0</v>
      </c>
      <c r="J3091" t="str">
        <f>IF(OR(F3091="History &amp; War", F3091="Economy &amp; Educational &amp; Science", F3091="Psychology &amp; Spirituality &amp; Esotericism"), "Interesting", "Not interesing")</f>
        <v>Not interesing</v>
      </c>
    </row>
    <row r="3092" spans="1:10" x14ac:dyDescent="0.2">
      <c r="A3092" t="s">
        <v>6737</v>
      </c>
      <c r="B3092" t="s">
        <v>6738</v>
      </c>
      <c r="C3092" s="2">
        <v>357</v>
      </c>
      <c r="D3092" s="2">
        <v>175</v>
      </c>
      <c r="E3092" t="s">
        <v>7029</v>
      </c>
      <c r="F3092" t="s">
        <v>7038</v>
      </c>
      <c r="G3092" s="2">
        <v>182</v>
      </c>
      <c r="H3092" s="11">
        <v>0.50980392156862742</v>
      </c>
      <c r="I3092">
        <v>0</v>
      </c>
      <c r="J3092" t="str">
        <f>IF(OR(F3092="History &amp; War", F3092="Economy &amp; Educational &amp; Science", F3092="Psychology &amp; Spirituality &amp; Esotericism"), "Interesting", "Not interesing")</f>
        <v>Not interesing</v>
      </c>
    </row>
    <row r="3093" spans="1:10" x14ac:dyDescent="0.2">
      <c r="A3093" t="s">
        <v>6739</v>
      </c>
      <c r="B3093" t="s">
        <v>742</v>
      </c>
      <c r="C3093" s="2">
        <v>199</v>
      </c>
      <c r="D3093" s="2">
        <v>98</v>
      </c>
      <c r="E3093" t="s">
        <v>7029</v>
      </c>
      <c r="F3093" t="s">
        <v>7037</v>
      </c>
      <c r="G3093" s="2">
        <v>101</v>
      </c>
      <c r="H3093" s="11">
        <v>0.50753768844221103</v>
      </c>
      <c r="I3093">
        <v>0</v>
      </c>
      <c r="J3093" t="str">
        <f>IF(OR(F3093="History &amp; War", F3093="Economy &amp; Educational &amp; Science", F3093="Psychology &amp; Spirituality &amp; Esotericism"), "Interesting", "Not interesing")</f>
        <v>Not interesing</v>
      </c>
    </row>
    <row r="3094" spans="1:10" x14ac:dyDescent="0.2">
      <c r="A3094" t="s">
        <v>6740</v>
      </c>
      <c r="B3094" t="s">
        <v>2525</v>
      </c>
      <c r="C3094" s="2">
        <v>239</v>
      </c>
      <c r="D3094" s="2">
        <v>131</v>
      </c>
      <c r="E3094" t="s">
        <v>7029</v>
      </c>
      <c r="F3094" t="s">
        <v>7041</v>
      </c>
      <c r="G3094" s="2">
        <v>108</v>
      </c>
      <c r="H3094" s="11">
        <v>0.45188284518828453</v>
      </c>
      <c r="I3094">
        <v>0</v>
      </c>
      <c r="J3094" t="str">
        <f>IF(OR(F3094="History &amp; War", F3094="Economy &amp; Educational &amp; Science", F3094="Psychology &amp; Spirituality &amp; Esotericism"), "Interesting", "Not interesing")</f>
        <v>Interesting</v>
      </c>
    </row>
    <row r="3095" spans="1:10" x14ac:dyDescent="0.2">
      <c r="A3095" t="s">
        <v>6742</v>
      </c>
      <c r="B3095" t="s">
        <v>6725</v>
      </c>
      <c r="C3095" s="2">
        <v>268</v>
      </c>
      <c r="D3095" s="2">
        <v>105</v>
      </c>
      <c r="E3095" t="s">
        <v>7027</v>
      </c>
      <c r="F3095" t="s">
        <v>7038</v>
      </c>
      <c r="G3095" s="2">
        <v>163</v>
      </c>
      <c r="H3095" s="11">
        <v>0.60820895522388063</v>
      </c>
      <c r="I3095">
        <v>0</v>
      </c>
      <c r="J3095" t="str">
        <f>IF(OR(F3095="History &amp; War", F3095="Economy &amp; Educational &amp; Science", F3095="Psychology &amp; Spirituality &amp; Esotericism"), "Interesting", "Not interesing")</f>
        <v>Not interesing</v>
      </c>
    </row>
    <row r="3096" spans="1:10" x14ac:dyDescent="0.2">
      <c r="A3096" t="s">
        <v>6743</v>
      </c>
      <c r="B3096" t="s">
        <v>6744</v>
      </c>
      <c r="C3096" s="2">
        <v>199</v>
      </c>
      <c r="D3096" s="2">
        <v>145</v>
      </c>
      <c r="E3096" t="s">
        <v>7027</v>
      </c>
      <c r="F3096" t="s">
        <v>7043</v>
      </c>
      <c r="G3096" s="2">
        <v>54</v>
      </c>
      <c r="H3096" s="11">
        <v>0.271356783919598</v>
      </c>
      <c r="I3096">
        <v>0</v>
      </c>
      <c r="J3096" t="str">
        <f>IF(OR(F3096="History &amp; War", F3096="Economy &amp; Educational &amp; Science", F3096="Psychology &amp; Spirituality &amp; Esotericism"), "Interesting", "Not interesing")</f>
        <v>Interesting</v>
      </c>
    </row>
    <row r="3097" spans="1:10" x14ac:dyDescent="0.2">
      <c r="A3097" t="s">
        <v>6745</v>
      </c>
      <c r="B3097" t="s">
        <v>6746</v>
      </c>
      <c r="C3097" s="2">
        <v>241</v>
      </c>
      <c r="D3097" s="2">
        <v>106</v>
      </c>
      <c r="E3097" t="s">
        <v>7027</v>
      </c>
      <c r="F3097" t="s">
        <v>7038</v>
      </c>
      <c r="G3097" s="2">
        <v>135</v>
      </c>
      <c r="H3097" s="11">
        <v>0.56016597510373445</v>
      </c>
      <c r="I3097">
        <v>0</v>
      </c>
      <c r="J3097" t="str">
        <f>IF(OR(F3097="History &amp; War", F3097="Economy &amp; Educational &amp; Science", F3097="Psychology &amp; Spirituality &amp; Esotericism"), "Interesting", "Not interesing")</f>
        <v>Not interesing</v>
      </c>
    </row>
    <row r="3098" spans="1:10" x14ac:dyDescent="0.2">
      <c r="A3098" t="s">
        <v>6747</v>
      </c>
      <c r="B3098" t="s">
        <v>6748</v>
      </c>
      <c r="C3098" s="2">
        <v>205</v>
      </c>
      <c r="D3098" s="2">
        <v>195</v>
      </c>
      <c r="E3098" t="s">
        <v>7027</v>
      </c>
      <c r="F3098" t="s">
        <v>7045</v>
      </c>
      <c r="G3098" s="2">
        <v>10</v>
      </c>
      <c r="H3098" s="11">
        <v>4.878048780487805E-2</v>
      </c>
      <c r="I3098">
        <v>0</v>
      </c>
      <c r="J3098" t="str">
        <f>IF(OR(F3098="History &amp; War", F3098="Economy &amp; Educational &amp; Science", F3098="Psychology &amp; Spirituality &amp; Esotericism"), "Interesting", "Not interesing")</f>
        <v>Not interesing</v>
      </c>
    </row>
    <row r="3099" spans="1:10" x14ac:dyDescent="0.2">
      <c r="A3099" t="s">
        <v>6749</v>
      </c>
      <c r="B3099" t="s">
        <v>4691</v>
      </c>
      <c r="C3099" s="2">
        <v>250</v>
      </c>
      <c r="D3099" s="2">
        <v>128</v>
      </c>
      <c r="E3099" t="s">
        <v>7027</v>
      </c>
      <c r="F3099" t="s">
        <v>7036</v>
      </c>
      <c r="G3099" s="2">
        <v>122</v>
      </c>
      <c r="H3099" s="11">
        <v>0.48799999999999999</v>
      </c>
      <c r="I3099">
        <v>0</v>
      </c>
      <c r="J3099" t="str">
        <f>IF(OR(F3099="History &amp; War", F3099="Economy &amp; Educational &amp; Science", F3099="Psychology &amp; Spirituality &amp; Esotericism"), "Interesting", "Not interesing")</f>
        <v>Not interesing</v>
      </c>
    </row>
    <row r="3100" spans="1:10" x14ac:dyDescent="0.2">
      <c r="A3100" t="s">
        <v>6750</v>
      </c>
      <c r="B3100" t="s">
        <v>6751</v>
      </c>
      <c r="C3100" s="2">
        <v>581</v>
      </c>
      <c r="D3100" s="2">
        <v>453</v>
      </c>
      <c r="E3100" t="s">
        <v>7027</v>
      </c>
      <c r="F3100" t="s">
        <v>7041</v>
      </c>
      <c r="G3100" s="2">
        <v>128</v>
      </c>
      <c r="H3100" s="11">
        <v>0.22030981067125646</v>
      </c>
      <c r="I3100">
        <v>0</v>
      </c>
      <c r="J3100" t="str">
        <f>IF(OR(F3100="History &amp; War", F3100="Economy &amp; Educational &amp; Science", F3100="Psychology &amp; Spirituality &amp; Esotericism"), "Interesting", "Not interesing")</f>
        <v>Interesting</v>
      </c>
    </row>
    <row r="3101" spans="1:10" x14ac:dyDescent="0.2">
      <c r="A3101" t="s">
        <v>6754</v>
      </c>
      <c r="B3101" t="s">
        <v>2556</v>
      </c>
      <c r="C3101" s="2">
        <v>294</v>
      </c>
      <c r="D3101" s="2">
        <v>235</v>
      </c>
      <c r="E3101" t="s">
        <v>7027</v>
      </c>
      <c r="F3101" t="s">
        <v>7039</v>
      </c>
      <c r="G3101" s="2">
        <v>59</v>
      </c>
      <c r="H3101" s="11">
        <v>0.20068027210884354</v>
      </c>
      <c r="I3101">
        <v>0</v>
      </c>
      <c r="J3101" t="str">
        <f>IF(OR(F3101="History &amp; War", F3101="Economy &amp; Educational &amp; Science", F3101="Psychology &amp; Spirituality &amp; Esotericism"), "Interesting", "Not interesing")</f>
        <v>Not interesing</v>
      </c>
    </row>
    <row r="3102" spans="1:10" x14ac:dyDescent="0.2">
      <c r="A3102" t="s">
        <v>6755</v>
      </c>
      <c r="B3102" t="s">
        <v>2545</v>
      </c>
      <c r="C3102" s="2">
        <v>139</v>
      </c>
      <c r="D3102" s="2">
        <v>100</v>
      </c>
      <c r="E3102" t="s">
        <v>7027</v>
      </c>
      <c r="F3102" t="s">
        <v>7039</v>
      </c>
      <c r="G3102" s="2">
        <v>39</v>
      </c>
      <c r="H3102" s="11">
        <v>0.2805755395683453</v>
      </c>
      <c r="I3102">
        <v>0</v>
      </c>
      <c r="J3102" t="str">
        <f>IF(OR(F3102="History &amp; War", F3102="Economy &amp; Educational &amp; Science", F3102="Psychology &amp; Spirituality &amp; Esotericism"), "Interesting", "Not interesing")</f>
        <v>Not interesing</v>
      </c>
    </row>
    <row r="3103" spans="1:10" x14ac:dyDescent="0.2">
      <c r="A3103" t="s">
        <v>6756</v>
      </c>
      <c r="B3103" t="s">
        <v>6757</v>
      </c>
      <c r="C3103" s="2">
        <v>443</v>
      </c>
      <c r="D3103" s="2">
        <v>346</v>
      </c>
      <c r="E3103" t="s">
        <v>7027</v>
      </c>
      <c r="F3103" t="s">
        <v>7041</v>
      </c>
      <c r="G3103" s="2">
        <v>97</v>
      </c>
      <c r="H3103" s="11">
        <v>0.21896162528216703</v>
      </c>
      <c r="I3103">
        <v>0</v>
      </c>
      <c r="J3103" t="str">
        <f>IF(OR(F3103="History &amp; War", F3103="Economy &amp; Educational &amp; Science", F3103="Psychology &amp; Spirituality &amp; Esotericism"), "Interesting", "Not interesing")</f>
        <v>Interesting</v>
      </c>
    </row>
    <row r="3104" spans="1:10" x14ac:dyDescent="0.2">
      <c r="A3104" t="s">
        <v>6762</v>
      </c>
      <c r="B3104" t="s">
        <v>6763</v>
      </c>
      <c r="C3104" s="2">
        <v>222</v>
      </c>
      <c r="D3104" s="2">
        <v>155</v>
      </c>
      <c r="E3104" t="s">
        <v>7027</v>
      </c>
      <c r="F3104" t="s">
        <v>7036</v>
      </c>
      <c r="G3104" s="2">
        <v>67</v>
      </c>
      <c r="H3104" s="11">
        <v>0.30180180180180183</v>
      </c>
      <c r="I3104">
        <v>0</v>
      </c>
      <c r="J3104" t="str">
        <f>IF(OR(F3104="History &amp; War", F3104="Economy &amp; Educational &amp; Science", F3104="Psychology &amp; Spirituality &amp; Esotericism"), "Interesting", "Not interesing")</f>
        <v>Not interesing</v>
      </c>
    </row>
    <row r="3105" spans="1:10" x14ac:dyDescent="0.2">
      <c r="A3105" t="s">
        <v>6764</v>
      </c>
      <c r="B3105" t="s">
        <v>946</v>
      </c>
      <c r="C3105" s="2">
        <v>268</v>
      </c>
      <c r="D3105" s="2">
        <v>230</v>
      </c>
      <c r="E3105" t="s">
        <v>7029</v>
      </c>
      <c r="F3105" t="s">
        <v>7042</v>
      </c>
      <c r="G3105" s="2">
        <v>38</v>
      </c>
      <c r="H3105" s="11">
        <v>0.1417910447761194</v>
      </c>
      <c r="I3105">
        <v>0</v>
      </c>
      <c r="J3105" t="str">
        <f>IF(OR(F3105="History &amp; War", F3105="Economy &amp; Educational &amp; Science", F3105="Psychology &amp; Spirituality &amp; Esotericism"), "Interesting", "Not interesing")</f>
        <v>Not interesing</v>
      </c>
    </row>
    <row r="3106" spans="1:10" x14ac:dyDescent="0.2">
      <c r="A3106" t="s">
        <v>6765</v>
      </c>
      <c r="B3106" t="s">
        <v>6766</v>
      </c>
      <c r="C3106" s="2">
        <v>447</v>
      </c>
      <c r="D3106" s="2">
        <v>402</v>
      </c>
      <c r="E3106" t="s">
        <v>7027</v>
      </c>
      <c r="F3106" t="s">
        <v>7042</v>
      </c>
      <c r="G3106" s="2">
        <v>45</v>
      </c>
      <c r="H3106" s="11">
        <v>0.10067114093959731</v>
      </c>
      <c r="I3106">
        <v>0</v>
      </c>
      <c r="J3106" t="str">
        <f>IF(OR(F3106="History &amp; War", F3106="Economy &amp; Educational &amp; Science", F3106="Psychology &amp; Spirituality &amp; Esotericism"), "Interesting", "Not interesing")</f>
        <v>Not interesing</v>
      </c>
    </row>
    <row r="3107" spans="1:10" x14ac:dyDescent="0.2">
      <c r="A3107" t="s">
        <v>6769</v>
      </c>
      <c r="B3107" t="s">
        <v>6770</v>
      </c>
      <c r="C3107" s="2">
        <v>303</v>
      </c>
      <c r="D3107" s="2">
        <v>188</v>
      </c>
      <c r="E3107" t="s">
        <v>7029</v>
      </c>
      <c r="F3107" t="s">
        <v>7043</v>
      </c>
      <c r="G3107" s="2">
        <v>115</v>
      </c>
      <c r="H3107" s="11">
        <v>0.37953795379537952</v>
      </c>
      <c r="I3107">
        <v>0</v>
      </c>
      <c r="J3107" t="str">
        <f>IF(OR(F3107="History &amp; War", F3107="Economy &amp; Educational &amp; Science", F3107="Psychology &amp; Spirituality &amp; Esotericism"), "Interesting", "Not interesing")</f>
        <v>Interesting</v>
      </c>
    </row>
    <row r="3108" spans="1:10" x14ac:dyDescent="0.2">
      <c r="A3108" t="s">
        <v>6771</v>
      </c>
      <c r="B3108" t="s">
        <v>6772</v>
      </c>
      <c r="C3108" s="2">
        <v>241</v>
      </c>
      <c r="D3108" s="2">
        <v>212</v>
      </c>
      <c r="E3108" t="s">
        <v>7029</v>
      </c>
      <c r="F3108" t="s">
        <v>7042</v>
      </c>
      <c r="G3108" s="2">
        <v>29</v>
      </c>
      <c r="H3108" s="11">
        <v>0.12033195020746888</v>
      </c>
      <c r="I3108">
        <v>0</v>
      </c>
      <c r="J3108" t="str">
        <f>IF(OR(F3108="History &amp; War", F3108="Economy &amp; Educational &amp; Science", F3108="Psychology &amp; Spirituality &amp; Esotericism"), "Interesting", "Not interesing")</f>
        <v>Not interesing</v>
      </c>
    </row>
    <row r="3109" spans="1:10" x14ac:dyDescent="0.2">
      <c r="A3109" t="s">
        <v>6773</v>
      </c>
      <c r="B3109" t="s">
        <v>6774</v>
      </c>
      <c r="C3109" s="2">
        <v>447</v>
      </c>
      <c r="D3109" s="2">
        <v>335</v>
      </c>
      <c r="E3109" t="s">
        <v>7027</v>
      </c>
      <c r="F3109" t="s">
        <v>7042</v>
      </c>
      <c r="G3109" s="2">
        <v>112</v>
      </c>
      <c r="H3109" s="11">
        <v>0.2505592841163311</v>
      </c>
      <c r="I3109">
        <v>0</v>
      </c>
      <c r="J3109" t="str">
        <f>IF(OR(F3109="History &amp; War", F3109="Economy &amp; Educational &amp; Science", F3109="Psychology &amp; Spirituality &amp; Esotericism"), "Interesting", "Not interesing")</f>
        <v>Not interesing</v>
      </c>
    </row>
    <row r="3110" spans="1:10" x14ac:dyDescent="0.2">
      <c r="A3110" t="s">
        <v>6775</v>
      </c>
      <c r="B3110" t="s">
        <v>6776</v>
      </c>
      <c r="C3110" s="2">
        <v>670</v>
      </c>
      <c r="D3110" s="2">
        <v>422</v>
      </c>
      <c r="E3110" t="s">
        <v>7029</v>
      </c>
      <c r="F3110" t="s">
        <v>7041</v>
      </c>
      <c r="G3110" s="2">
        <v>248</v>
      </c>
      <c r="H3110" s="11">
        <v>0.37014925373134328</v>
      </c>
      <c r="I3110">
        <v>0</v>
      </c>
      <c r="J3110" t="str">
        <f>IF(OR(F3110="History &amp; War", F3110="Economy &amp; Educational &amp; Science", F3110="Psychology &amp; Spirituality &amp; Esotericism"), "Interesting", "Not interesing")</f>
        <v>Interesting</v>
      </c>
    </row>
    <row r="3111" spans="1:10" x14ac:dyDescent="0.2">
      <c r="A3111" t="s">
        <v>6781</v>
      </c>
      <c r="B3111" t="s">
        <v>6782</v>
      </c>
      <c r="C3111" s="2">
        <v>199</v>
      </c>
      <c r="D3111" s="2">
        <v>125</v>
      </c>
      <c r="E3111" t="s">
        <v>7027</v>
      </c>
      <c r="F3111" t="s">
        <v>7043</v>
      </c>
      <c r="G3111" s="2">
        <v>74</v>
      </c>
      <c r="H3111" s="11">
        <v>0.37185929648241206</v>
      </c>
      <c r="I3111">
        <v>0</v>
      </c>
      <c r="J3111" t="str">
        <f>IF(OR(F3111="History &amp; War", F3111="Economy &amp; Educational &amp; Science", F3111="Psychology &amp; Spirituality &amp; Esotericism"), "Interesting", "Not interesing")</f>
        <v>Interesting</v>
      </c>
    </row>
    <row r="3112" spans="1:10" x14ac:dyDescent="0.2">
      <c r="A3112" t="s">
        <v>6783</v>
      </c>
      <c r="B3112" t="s">
        <v>6784</v>
      </c>
      <c r="C3112" s="2">
        <v>294</v>
      </c>
      <c r="D3112" s="2">
        <v>221</v>
      </c>
      <c r="E3112" t="s">
        <v>7027</v>
      </c>
      <c r="F3112" t="s">
        <v>7039</v>
      </c>
      <c r="G3112" s="2">
        <v>73</v>
      </c>
      <c r="H3112" s="11">
        <v>0.24829931972789115</v>
      </c>
      <c r="I3112">
        <v>0</v>
      </c>
      <c r="J3112" t="str">
        <f>IF(OR(F3112="History &amp; War", F3112="Economy &amp; Educational &amp; Science", F3112="Psychology &amp; Spirituality &amp; Esotericism"), "Interesting", "Not interesing")</f>
        <v>Not interesing</v>
      </c>
    </row>
    <row r="3113" spans="1:10" x14ac:dyDescent="0.2">
      <c r="A3113" t="s">
        <v>6785</v>
      </c>
      <c r="B3113" t="s">
        <v>6786</v>
      </c>
      <c r="C3113" s="2">
        <v>289</v>
      </c>
      <c r="D3113" s="2">
        <v>87</v>
      </c>
      <c r="E3113" t="s">
        <v>7027</v>
      </c>
      <c r="F3113" t="s">
        <v>7038</v>
      </c>
      <c r="G3113" s="2">
        <v>202</v>
      </c>
      <c r="H3113" s="11">
        <v>0.69896193771626303</v>
      </c>
      <c r="I3113">
        <v>0</v>
      </c>
      <c r="J3113" t="str">
        <f>IF(OR(F3113="History &amp; War", F3113="Economy &amp; Educational &amp; Science", F3113="Psychology &amp; Spirituality &amp; Esotericism"), "Interesting", "Not interesing")</f>
        <v>Not interesing</v>
      </c>
    </row>
    <row r="3114" spans="1:10" x14ac:dyDescent="0.2">
      <c r="A3114" t="s">
        <v>6787</v>
      </c>
      <c r="B3114" t="s">
        <v>6788</v>
      </c>
      <c r="C3114" s="2">
        <v>89</v>
      </c>
      <c r="D3114" s="2">
        <v>67</v>
      </c>
      <c r="E3114" t="s">
        <v>7027</v>
      </c>
      <c r="F3114" t="s">
        <v>7039</v>
      </c>
      <c r="G3114" s="2">
        <v>22</v>
      </c>
      <c r="H3114" s="11">
        <v>0.24719101123595505</v>
      </c>
      <c r="I3114">
        <v>0</v>
      </c>
      <c r="J3114" t="str">
        <f>IF(OR(F3114="History &amp; War", F3114="Economy &amp; Educational &amp; Science", F3114="Psychology &amp; Spirituality &amp; Esotericism"), "Interesting", "Not interesing")</f>
        <v>Not interesing</v>
      </c>
    </row>
    <row r="3115" spans="1:10" x14ac:dyDescent="0.2">
      <c r="A3115" t="s">
        <v>6789</v>
      </c>
      <c r="B3115" t="s">
        <v>2137</v>
      </c>
      <c r="C3115" s="2">
        <v>268</v>
      </c>
      <c r="D3115" s="2">
        <v>163</v>
      </c>
      <c r="E3115" t="s">
        <v>7027</v>
      </c>
      <c r="F3115" t="s">
        <v>7038</v>
      </c>
      <c r="G3115" s="2">
        <v>105</v>
      </c>
      <c r="H3115" s="11">
        <v>0.39179104477611942</v>
      </c>
      <c r="I3115">
        <v>0</v>
      </c>
      <c r="J3115" t="str">
        <f>IF(OR(F3115="History &amp; War", F3115="Economy &amp; Educational &amp; Science", F3115="Psychology &amp; Spirituality &amp; Esotericism"), "Interesting", "Not interesing")</f>
        <v>Not interesing</v>
      </c>
    </row>
    <row r="3116" spans="1:10" x14ac:dyDescent="0.2">
      <c r="A3116" t="s">
        <v>6790</v>
      </c>
      <c r="B3116" t="s">
        <v>6791</v>
      </c>
      <c r="C3116" s="2">
        <v>311</v>
      </c>
      <c r="D3116" s="2">
        <v>224</v>
      </c>
      <c r="E3116" t="s">
        <v>7029</v>
      </c>
      <c r="F3116" t="s">
        <v>7037</v>
      </c>
      <c r="G3116" s="2">
        <v>87</v>
      </c>
      <c r="H3116" s="11">
        <v>0.27974276527331188</v>
      </c>
      <c r="I3116">
        <v>0</v>
      </c>
      <c r="J3116" t="str">
        <f>IF(OR(F3116="History &amp; War", F3116="Economy &amp; Educational &amp; Science", F3116="Psychology &amp; Spirituality &amp; Esotericism"), "Interesting", "Not interesing")</f>
        <v>Not interesing</v>
      </c>
    </row>
    <row r="3117" spans="1:10" x14ac:dyDescent="0.2">
      <c r="A3117" t="s">
        <v>6794</v>
      </c>
      <c r="B3117" t="s">
        <v>6795</v>
      </c>
      <c r="C3117" s="2">
        <v>268</v>
      </c>
      <c r="D3117" s="2">
        <v>161</v>
      </c>
      <c r="E3117" t="s">
        <v>7027</v>
      </c>
      <c r="F3117" t="s">
        <v>7038</v>
      </c>
      <c r="G3117" s="2">
        <v>107</v>
      </c>
      <c r="H3117" s="11">
        <v>0.39925373134328357</v>
      </c>
      <c r="I3117">
        <v>0</v>
      </c>
      <c r="J3117" t="str">
        <f>IF(OR(F3117="History &amp; War", F3117="Economy &amp; Educational &amp; Science", F3117="Psychology &amp; Spirituality &amp; Esotericism"), "Interesting", "Not interesing")</f>
        <v>Not interesing</v>
      </c>
    </row>
    <row r="3118" spans="1:10" x14ac:dyDescent="0.2">
      <c r="A3118" t="s">
        <v>6797</v>
      </c>
      <c r="B3118" t="s">
        <v>946</v>
      </c>
      <c r="C3118" s="2">
        <v>528</v>
      </c>
      <c r="D3118" s="2">
        <v>375</v>
      </c>
      <c r="E3118" t="s">
        <v>7029</v>
      </c>
      <c r="F3118" t="s">
        <v>7044</v>
      </c>
      <c r="G3118" s="2">
        <v>153</v>
      </c>
      <c r="H3118" s="11">
        <v>0.28977272727272729</v>
      </c>
      <c r="I3118">
        <v>0</v>
      </c>
      <c r="J3118" t="str">
        <f>IF(OR(F3118="History &amp; War", F3118="Economy &amp; Educational &amp; Science", F3118="Psychology &amp; Spirituality &amp; Esotericism"), "Interesting", "Not interesing")</f>
        <v>Interesting</v>
      </c>
    </row>
    <row r="3119" spans="1:10" x14ac:dyDescent="0.2">
      <c r="A3119" t="s">
        <v>6798</v>
      </c>
      <c r="B3119" t="s">
        <v>6799</v>
      </c>
      <c r="C3119" s="2">
        <v>267</v>
      </c>
      <c r="D3119" s="2">
        <v>246</v>
      </c>
      <c r="E3119" t="s">
        <v>7027</v>
      </c>
      <c r="F3119" t="s">
        <v>7041</v>
      </c>
      <c r="G3119" s="2">
        <v>21</v>
      </c>
      <c r="H3119" s="11">
        <v>7.8651685393258425E-2</v>
      </c>
      <c r="I3119">
        <v>0</v>
      </c>
      <c r="J3119" t="str">
        <f>IF(OR(F3119="History &amp; War", F3119="Economy &amp; Educational &amp; Science", F3119="Psychology &amp; Spirituality &amp; Esotericism"), "Interesting", "Not interesing")</f>
        <v>Interesting</v>
      </c>
    </row>
    <row r="3120" spans="1:10" x14ac:dyDescent="0.2">
      <c r="A3120" t="s">
        <v>6802</v>
      </c>
      <c r="B3120" t="s">
        <v>2538</v>
      </c>
      <c r="C3120" s="2">
        <v>312</v>
      </c>
      <c r="D3120" s="2">
        <v>215</v>
      </c>
      <c r="E3120" t="s">
        <v>7027</v>
      </c>
      <c r="F3120" t="s">
        <v>7036</v>
      </c>
      <c r="G3120" s="2">
        <v>97</v>
      </c>
      <c r="H3120" s="11">
        <v>0.3108974358974359</v>
      </c>
      <c r="I3120">
        <v>0</v>
      </c>
      <c r="J3120" t="str">
        <f>IF(OR(F3120="History &amp; War", F3120="Economy &amp; Educational &amp; Science", F3120="Psychology &amp; Spirituality &amp; Esotericism"), "Interesting", "Not interesing")</f>
        <v>Not interesing</v>
      </c>
    </row>
    <row r="3121" spans="1:10" x14ac:dyDescent="0.2">
      <c r="A3121" t="s">
        <v>6803</v>
      </c>
      <c r="B3121" t="s">
        <v>6804</v>
      </c>
      <c r="C3121" s="2">
        <v>268</v>
      </c>
      <c r="D3121" s="2">
        <v>59</v>
      </c>
      <c r="E3121" t="s">
        <v>7027</v>
      </c>
      <c r="F3121" t="s">
        <v>7038</v>
      </c>
      <c r="G3121" s="2">
        <v>209</v>
      </c>
      <c r="H3121" s="11">
        <v>0.77985074626865669</v>
      </c>
      <c r="I3121">
        <v>0</v>
      </c>
      <c r="J3121" t="str">
        <f>IF(OR(F3121="History &amp; War", F3121="Economy &amp; Educational &amp; Science", F3121="Psychology &amp; Spirituality &amp; Esotericism"), "Interesting", "Not interesing")</f>
        <v>Not interesing</v>
      </c>
    </row>
    <row r="3122" spans="1:10" x14ac:dyDescent="0.2">
      <c r="A3122" t="s">
        <v>6810</v>
      </c>
      <c r="B3122" t="s">
        <v>563</v>
      </c>
      <c r="C3122" s="2">
        <v>268</v>
      </c>
      <c r="D3122" s="2">
        <v>129</v>
      </c>
      <c r="E3122" t="s">
        <v>7027</v>
      </c>
      <c r="F3122" t="s">
        <v>7039</v>
      </c>
      <c r="G3122" s="2">
        <v>139</v>
      </c>
      <c r="H3122" s="11">
        <v>0.51865671641791045</v>
      </c>
      <c r="I3122">
        <v>0</v>
      </c>
      <c r="J3122" t="str">
        <f>IF(OR(F3122="History &amp; War", F3122="Economy &amp; Educational &amp; Science", F3122="Psychology &amp; Spirituality &amp; Esotericism"), "Interesting", "Not interesing")</f>
        <v>Not interesing</v>
      </c>
    </row>
    <row r="3123" spans="1:10" x14ac:dyDescent="0.2">
      <c r="A3123" t="s">
        <v>6811</v>
      </c>
      <c r="B3123" t="s">
        <v>3046</v>
      </c>
      <c r="C3123" s="2">
        <v>312</v>
      </c>
      <c r="D3123" s="2">
        <v>218</v>
      </c>
      <c r="E3123" t="s">
        <v>7027</v>
      </c>
      <c r="F3123" t="s">
        <v>7041</v>
      </c>
      <c r="G3123" s="2">
        <v>94</v>
      </c>
      <c r="H3123" s="11">
        <v>0.30128205128205127</v>
      </c>
      <c r="I3123">
        <v>0</v>
      </c>
      <c r="J3123" t="str">
        <f>IF(OR(F3123="History &amp; War", F3123="Economy &amp; Educational &amp; Science", F3123="Psychology &amp; Spirituality &amp; Esotericism"), "Interesting", "Not interesing")</f>
        <v>Interesting</v>
      </c>
    </row>
    <row r="3124" spans="1:10" x14ac:dyDescent="0.2">
      <c r="A3124" t="s">
        <v>6812</v>
      </c>
      <c r="B3124" t="s">
        <v>6813</v>
      </c>
      <c r="C3124" s="2">
        <v>625</v>
      </c>
      <c r="D3124" s="2">
        <v>444</v>
      </c>
      <c r="E3124" t="s">
        <v>7027</v>
      </c>
      <c r="F3124" t="s">
        <v>7039</v>
      </c>
      <c r="G3124" s="2">
        <v>181</v>
      </c>
      <c r="H3124" s="11">
        <v>0.28960000000000002</v>
      </c>
      <c r="I3124">
        <v>0</v>
      </c>
      <c r="J3124" t="str">
        <f>IF(OR(F3124="History &amp; War", F3124="Economy &amp; Educational &amp; Science", F3124="Psychology &amp; Spirituality &amp; Esotericism"), "Interesting", "Not interesing")</f>
        <v>Not interesing</v>
      </c>
    </row>
    <row r="3125" spans="1:10" x14ac:dyDescent="0.2">
      <c r="A3125" t="s">
        <v>6814</v>
      </c>
      <c r="B3125" t="s">
        <v>6815</v>
      </c>
      <c r="C3125" s="2">
        <v>312</v>
      </c>
      <c r="D3125" s="2">
        <v>168</v>
      </c>
      <c r="E3125" t="s">
        <v>7029</v>
      </c>
      <c r="F3125" t="s">
        <v>7038</v>
      </c>
      <c r="G3125" s="2">
        <v>144</v>
      </c>
      <c r="H3125" s="11">
        <v>0.46153846153846156</v>
      </c>
      <c r="I3125">
        <v>0</v>
      </c>
      <c r="J3125" t="str">
        <f>IF(OR(F3125="History &amp; War", F3125="Economy &amp; Educational &amp; Science", F3125="Psychology &amp; Spirituality &amp; Esotericism"), "Interesting", "Not interesing")</f>
        <v>Not interesing</v>
      </c>
    </row>
    <row r="3126" spans="1:10" x14ac:dyDescent="0.2">
      <c r="A3126" t="s">
        <v>6816</v>
      </c>
      <c r="B3126" t="s">
        <v>2558</v>
      </c>
      <c r="C3126" s="2">
        <v>401</v>
      </c>
      <c r="D3126" s="2">
        <v>341</v>
      </c>
      <c r="E3126" t="s">
        <v>7029</v>
      </c>
      <c r="F3126" t="s">
        <v>7039</v>
      </c>
      <c r="G3126" s="2">
        <v>60</v>
      </c>
      <c r="H3126" s="11">
        <v>0.14962593516209477</v>
      </c>
      <c r="I3126">
        <v>0</v>
      </c>
      <c r="J3126" t="str">
        <f>IF(OR(F3126="History &amp; War", F3126="Economy &amp; Educational &amp; Science", F3126="Psychology &amp; Spirituality &amp; Esotericism"), "Interesting", "Not interesing")</f>
        <v>Not interesing</v>
      </c>
    </row>
    <row r="3127" spans="1:10" x14ac:dyDescent="0.2">
      <c r="A3127" t="s">
        <v>6817</v>
      </c>
      <c r="B3127" t="s">
        <v>6818</v>
      </c>
      <c r="C3127" s="2">
        <v>312</v>
      </c>
      <c r="D3127" s="2">
        <v>225</v>
      </c>
      <c r="E3127" t="s">
        <v>7029</v>
      </c>
      <c r="F3127" t="s">
        <v>7043</v>
      </c>
      <c r="G3127" s="2">
        <v>87</v>
      </c>
      <c r="H3127" s="11">
        <v>0.27884615384615385</v>
      </c>
      <c r="I3127">
        <v>0</v>
      </c>
      <c r="J3127" t="str">
        <f>IF(OR(F3127="History &amp; War", F3127="Economy &amp; Educational &amp; Science", F3127="Psychology &amp; Spirituality &amp; Esotericism"), "Interesting", "Not interesing")</f>
        <v>Interesting</v>
      </c>
    </row>
    <row r="3128" spans="1:10" x14ac:dyDescent="0.2">
      <c r="A3128" t="s">
        <v>6819</v>
      </c>
      <c r="B3128" t="s">
        <v>6820</v>
      </c>
      <c r="C3128" s="2">
        <v>80</v>
      </c>
      <c r="D3128" s="2">
        <v>59</v>
      </c>
      <c r="E3128" t="s">
        <v>7027</v>
      </c>
      <c r="F3128" t="s">
        <v>7042</v>
      </c>
      <c r="G3128" s="2">
        <v>21</v>
      </c>
      <c r="H3128" s="11">
        <v>0.26250000000000001</v>
      </c>
      <c r="I3128">
        <v>0</v>
      </c>
      <c r="J3128" t="str">
        <f>IF(OR(F3128="History &amp; War", F3128="Economy &amp; Educational &amp; Science", F3128="Psychology &amp; Spirituality &amp; Esotericism"), "Interesting", "Not interesing")</f>
        <v>Not interesing</v>
      </c>
    </row>
    <row r="3129" spans="1:10" x14ac:dyDescent="0.2">
      <c r="A3129" t="s">
        <v>6823</v>
      </c>
      <c r="B3129" t="s">
        <v>6824</v>
      </c>
      <c r="C3129" s="2">
        <v>269</v>
      </c>
      <c r="D3129" s="2">
        <v>194</v>
      </c>
      <c r="E3129" t="s">
        <v>7027</v>
      </c>
      <c r="F3129" t="s">
        <v>7041</v>
      </c>
      <c r="G3129" s="2">
        <v>75</v>
      </c>
      <c r="H3129" s="11">
        <v>0.27881040892193309</v>
      </c>
      <c r="I3129">
        <v>0</v>
      </c>
      <c r="J3129" t="str">
        <f>IF(OR(F3129="History &amp; War", F3129="Economy &amp; Educational &amp; Science", F3129="Psychology &amp; Spirituality &amp; Esotericism"), "Interesting", "Not interesing")</f>
        <v>Interesting</v>
      </c>
    </row>
    <row r="3130" spans="1:10" x14ac:dyDescent="0.2">
      <c r="A3130" t="s">
        <v>6825</v>
      </c>
      <c r="B3130" t="s">
        <v>6826</v>
      </c>
      <c r="C3130" s="2">
        <v>159</v>
      </c>
      <c r="D3130" s="2">
        <v>94</v>
      </c>
      <c r="E3130" t="s">
        <v>7027</v>
      </c>
      <c r="F3130" t="s">
        <v>7037</v>
      </c>
      <c r="G3130" s="2">
        <v>65</v>
      </c>
      <c r="H3130" s="11">
        <v>0.4088050314465409</v>
      </c>
      <c r="I3130">
        <v>0</v>
      </c>
      <c r="J3130" t="str">
        <f>IF(OR(F3130="History &amp; War", F3130="Economy &amp; Educational &amp; Science", F3130="Psychology &amp; Spirituality &amp; Esotericism"), "Interesting", "Not interesing")</f>
        <v>Not interesing</v>
      </c>
    </row>
    <row r="3131" spans="1:10" x14ac:dyDescent="0.2">
      <c r="A3131" t="s">
        <v>6827</v>
      </c>
      <c r="B3131" t="s">
        <v>6828</v>
      </c>
      <c r="C3131" s="2">
        <v>268</v>
      </c>
      <c r="D3131" s="2">
        <v>174</v>
      </c>
      <c r="E3131" t="s">
        <v>7029</v>
      </c>
      <c r="F3131" t="s">
        <v>7044</v>
      </c>
      <c r="G3131" s="2">
        <v>94</v>
      </c>
      <c r="H3131" s="11">
        <v>0.35074626865671643</v>
      </c>
      <c r="I3131">
        <v>0</v>
      </c>
      <c r="J3131" t="str">
        <f>IF(OR(F3131="History &amp; War", F3131="Economy &amp; Educational &amp; Science", F3131="Psychology &amp; Spirituality &amp; Esotericism"), "Interesting", "Not interesing")</f>
        <v>Interesting</v>
      </c>
    </row>
    <row r="3132" spans="1:10" x14ac:dyDescent="0.2">
      <c r="A3132" t="s">
        <v>6829</v>
      </c>
      <c r="B3132" t="s">
        <v>6830</v>
      </c>
      <c r="C3132" s="2">
        <v>268</v>
      </c>
      <c r="D3132" s="2">
        <v>123</v>
      </c>
      <c r="E3132" t="s">
        <v>7027</v>
      </c>
      <c r="F3132" t="s">
        <v>7038</v>
      </c>
      <c r="G3132" s="2">
        <v>145</v>
      </c>
      <c r="H3132" s="11">
        <v>0.54104477611940294</v>
      </c>
      <c r="I3132">
        <v>0</v>
      </c>
      <c r="J3132" t="str">
        <f>IF(OR(F3132="History &amp; War", F3132="Economy &amp; Educational &amp; Science", F3132="Psychology &amp; Spirituality &amp; Esotericism"), "Interesting", "Not interesing")</f>
        <v>Not interesing</v>
      </c>
    </row>
    <row r="3133" spans="1:10" x14ac:dyDescent="0.2">
      <c r="A3133" t="s">
        <v>6833</v>
      </c>
      <c r="B3133" t="s">
        <v>6834</v>
      </c>
      <c r="C3133" s="2">
        <v>260</v>
      </c>
      <c r="D3133" s="2">
        <v>200</v>
      </c>
      <c r="E3133" t="s">
        <v>7029</v>
      </c>
      <c r="F3133" t="s">
        <v>7044</v>
      </c>
      <c r="G3133" s="2">
        <v>60</v>
      </c>
      <c r="H3133" s="11">
        <v>0.23076923076923078</v>
      </c>
      <c r="I3133">
        <v>0</v>
      </c>
      <c r="J3133" t="str">
        <f>IF(OR(F3133="History &amp; War", F3133="Economy &amp; Educational &amp; Science", F3133="Psychology &amp; Spirituality &amp; Esotericism"), "Interesting", "Not interesing")</f>
        <v>Interesting</v>
      </c>
    </row>
    <row r="3134" spans="1:10" x14ac:dyDescent="0.2">
      <c r="A3134" t="s">
        <v>6835</v>
      </c>
      <c r="B3134" t="s">
        <v>6836</v>
      </c>
      <c r="C3134" s="2">
        <v>53</v>
      </c>
      <c r="D3134" s="2">
        <v>30</v>
      </c>
      <c r="E3134" t="s">
        <v>7027</v>
      </c>
      <c r="F3134" t="s">
        <v>7037</v>
      </c>
      <c r="G3134" s="2">
        <v>23</v>
      </c>
      <c r="H3134" s="11">
        <v>0.43396226415094341</v>
      </c>
      <c r="I3134">
        <v>0</v>
      </c>
      <c r="J3134" t="str">
        <f>IF(OR(F3134="History &amp; War", F3134="Economy &amp; Educational &amp; Science", F3134="Psychology &amp; Spirituality &amp; Esotericism"), "Interesting", "Not interesing")</f>
        <v>Not interesing</v>
      </c>
    </row>
    <row r="3135" spans="1:10" x14ac:dyDescent="0.2">
      <c r="A3135" t="s">
        <v>6838</v>
      </c>
      <c r="B3135" t="s">
        <v>6839</v>
      </c>
      <c r="C3135" s="2">
        <v>491</v>
      </c>
      <c r="D3135" s="2">
        <v>388</v>
      </c>
      <c r="E3135" t="s">
        <v>7027</v>
      </c>
      <c r="F3135" t="s">
        <v>7039</v>
      </c>
      <c r="G3135" s="2">
        <v>103</v>
      </c>
      <c r="H3135" s="11">
        <v>0.20977596741344195</v>
      </c>
      <c r="I3135">
        <v>0</v>
      </c>
      <c r="J3135" t="str">
        <f>IF(OR(F3135="History &amp; War", F3135="Economy &amp; Educational &amp; Science", F3135="Psychology &amp; Spirituality &amp; Esotericism"), "Interesting", "Not interesing")</f>
        <v>Not interesing</v>
      </c>
    </row>
    <row r="3136" spans="1:10" x14ac:dyDescent="0.2">
      <c r="A3136" t="s">
        <v>6843</v>
      </c>
      <c r="B3136" t="s">
        <v>2708</v>
      </c>
      <c r="C3136" s="2">
        <v>151</v>
      </c>
      <c r="D3136" s="2">
        <v>112</v>
      </c>
      <c r="E3136" t="s">
        <v>7027</v>
      </c>
      <c r="F3136" t="s">
        <v>7041</v>
      </c>
      <c r="G3136" s="2">
        <v>39</v>
      </c>
      <c r="H3136" s="11">
        <v>0.25827814569536423</v>
      </c>
      <c r="I3136">
        <v>0</v>
      </c>
      <c r="J3136" t="str">
        <f>IF(OR(F3136="History &amp; War", F3136="Economy &amp; Educational &amp; Science", F3136="Psychology &amp; Spirituality &amp; Esotericism"), "Interesting", "Not interesing")</f>
        <v>Interesting</v>
      </c>
    </row>
    <row r="3137" spans="1:10" x14ac:dyDescent="0.2">
      <c r="A3137" t="s">
        <v>6846</v>
      </c>
      <c r="B3137" t="s">
        <v>6847</v>
      </c>
      <c r="C3137" s="2">
        <v>312</v>
      </c>
      <c r="D3137" s="2">
        <v>259</v>
      </c>
      <c r="E3137" t="s">
        <v>7027</v>
      </c>
      <c r="F3137" t="s">
        <v>7039</v>
      </c>
      <c r="G3137" s="2">
        <v>53</v>
      </c>
      <c r="H3137" s="11">
        <v>0.16987179487179488</v>
      </c>
      <c r="I3137">
        <v>0</v>
      </c>
      <c r="J3137" t="str">
        <f>IF(OR(F3137="History &amp; War", F3137="Economy &amp; Educational &amp; Science", F3137="Psychology &amp; Spirituality &amp; Esotericism"), "Interesting", "Not interesing")</f>
        <v>Not interesing</v>
      </c>
    </row>
    <row r="3138" spans="1:10" x14ac:dyDescent="0.2">
      <c r="A3138" t="s">
        <v>6848</v>
      </c>
      <c r="B3138" t="s">
        <v>6849</v>
      </c>
      <c r="C3138" s="2">
        <v>294</v>
      </c>
      <c r="D3138" s="2">
        <v>121</v>
      </c>
      <c r="E3138" t="s">
        <v>7027</v>
      </c>
      <c r="F3138" t="s">
        <v>7038</v>
      </c>
      <c r="G3138" s="2">
        <v>173</v>
      </c>
      <c r="H3138" s="11">
        <v>0.58843537414965985</v>
      </c>
      <c r="I3138">
        <v>0</v>
      </c>
      <c r="J3138" t="str">
        <f>IF(OR(F3138="History &amp; War", F3138="Economy &amp; Educational &amp; Science", F3138="Psychology &amp; Spirituality &amp; Esotericism"), "Interesting", "Not interesing")</f>
        <v>Not interesing</v>
      </c>
    </row>
    <row r="3139" spans="1:10" x14ac:dyDescent="0.2">
      <c r="A3139" t="s">
        <v>6850</v>
      </c>
      <c r="B3139" t="s">
        <v>6851</v>
      </c>
      <c r="C3139" s="2">
        <v>447</v>
      </c>
      <c r="D3139" s="2">
        <v>367</v>
      </c>
      <c r="E3139" t="s">
        <v>7029</v>
      </c>
      <c r="F3139" t="s">
        <v>7041</v>
      </c>
      <c r="G3139" s="2">
        <v>80</v>
      </c>
      <c r="H3139" s="11">
        <v>0.17897091722595079</v>
      </c>
      <c r="I3139">
        <v>0</v>
      </c>
      <c r="J3139" t="str">
        <f>IF(OR(F3139="History &amp; War", F3139="Economy &amp; Educational &amp; Science", F3139="Psychology &amp; Spirituality &amp; Esotericism"), "Interesting", "Not interesing")</f>
        <v>Interesting</v>
      </c>
    </row>
    <row r="3140" spans="1:10" x14ac:dyDescent="0.2">
      <c r="A3140" t="s">
        <v>6853</v>
      </c>
      <c r="B3140" t="s">
        <v>6854</v>
      </c>
      <c r="C3140" s="2">
        <v>196</v>
      </c>
      <c r="D3140" s="2">
        <v>167</v>
      </c>
      <c r="E3140" t="s">
        <v>7027</v>
      </c>
      <c r="F3140" t="s">
        <v>7039</v>
      </c>
      <c r="G3140" s="2">
        <v>29</v>
      </c>
      <c r="H3140" s="11">
        <v>0.14795918367346939</v>
      </c>
      <c r="I3140">
        <v>0</v>
      </c>
      <c r="J3140" t="str">
        <f>IF(OR(F3140="History &amp; War", F3140="Economy &amp; Educational &amp; Science", F3140="Psychology &amp; Spirituality &amp; Esotericism"), "Interesting", "Not interesing")</f>
        <v>Not interesing</v>
      </c>
    </row>
    <row r="3141" spans="1:10" x14ac:dyDescent="0.2">
      <c r="A3141" t="s">
        <v>6855</v>
      </c>
      <c r="B3141" t="s">
        <v>6856</v>
      </c>
      <c r="C3141" s="2">
        <v>294</v>
      </c>
      <c r="D3141" s="2">
        <v>71</v>
      </c>
      <c r="E3141" t="s">
        <v>7027</v>
      </c>
      <c r="F3141" t="s">
        <v>7038</v>
      </c>
      <c r="G3141" s="2">
        <v>223</v>
      </c>
      <c r="H3141" s="11">
        <v>0.75850340136054417</v>
      </c>
      <c r="I3141">
        <v>0</v>
      </c>
      <c r="J3141" t="str">
        <f>IF(OR(F3141="History &amp; War", F3141="Economy &amp; Educational &amp; Science", F3141="Psychology &amp; Spirituality &amp; Esotericism"), "Interesting", "Not interesing")</f>
        <v>Not interesing</v>
      </c>
    </row>
    <row r="3142" spans="1:10" x14ac:dyDescent="0.2">
      <c r="A3142" t="s">
        <v>6858</v>
      </c>
      <c r="B3142" t="s">
        <v>6859</v>
      </c>
      <c r="C3142" s="2">
        <v>268</v>
      </c>
      <c r="D3142" s="2">
        <v>155</v>
      </c>
      <c r="E3142" t="s">
        <v>7027</v>
      </c>
      <c r="F3142" t="s">
        <v>7038</v>
      </c>
      <c r="G3142" s="2">
        <v>113</v>
      </c>
      <c r="H3142" s="11">
        <v>0.42164179104477612</v>
      </c>
      <c r="I3142">
        <v>0</v>
      </c>
      <c r="J3142" t="str">
        <f>IF(OR(F3142="History &amp; War", F3142="Economy &amp; Educational &amp; Science", F3142="Psychology &amp; Spirituality &amp; Esotericism"), "Interesting", "Not interesing")</f>
        <v>Not interesing</v>
      </c>
    </row>
    <row r="3143" spans="1:10" x14ac:dyDescent="0.2">
      <c r="A3143" t="s">
        <v>6860</v>
      </c>
      <c r="B3143" t="s">
        <v>6861</v>
      </c>
      <c r="C3143" s="2">
        <v>447</v>
      </c>
      <c r="D3143" s="2">
        <v>130</v>
      </c>
      <c r="E3143" t="s">
        <v>7027</v>
      </c>
      <c r="F3143" t="s">
        <v>7038</v>
      </c>
      <c r="G3143" s="2">
        <v>317</v>
      </c>
      <c r="H3143" s="11">
        <v>0.70917225950783003</v>
      </c>
      <c r="I3143">
        <v>0</v>
      </c>
      <c r="J3143" t="str">
        <f>IF(OR(F3143="History &amp; War", F3143="Economy &amp; Educational &amp; Science", F3143="Psychology &amp; Spirituality &amp; Esotericism"), "Interesting", "Not interesing")</f>
        <v>Not interesing</v>
      </c>
    </row>
    <row r="3144" spans="1:10" x14ac:dyDescent="0.2">
      <c r="A3144" t="s">
        <v>6862</v>
      </c>
      <c r="B3144" t="s">
        <v>6863</v>
      </c>
      <c r="C3144" s="2">
        <v>188</v>
      </c>
      <c r="D3144" s="2">
        <v>171</v>
      </c>
      <c r="E3144" t="s">
        <v>7027</v>
      </c>
      <c r="F3144" t="s">
        <v>7037</v>
      </c>
      <c r="G3144" s="2">
        <v>17</v>
      </c>
      <c r="H3144" s="11">
        <v>9.0425531914893623E-2</v>
      </c>
      <c r="I3144">
        <v>0</v>
      </c>
      <c r="J3144" t="str">
        <f>IF(OR(F3144="History &amp; War", F3144="Economy &amp; Educational &amp; Science", F3144="Psychology &amp; Spirituality &amp; Esotericism"), "Interesting", "Not interesing")</f>
        <v>Not interesing</v>
      </c>
    </row>
    <row r="3145" spans="1:10" x14ac:dyDescent="0.2">
      <c r="A3145" t="s">
        <v>6864</v>
      </c>
      <c r="B3145" t="s">
        <v>6865</v>
      </c>
      <c r="C3145" s="2">
        <v>241</v>
      </c>
      <c r="D3145" s="2">
        <v>205</v>
      </c>
      <c r="E3145" t="s">
        <v>7029</v>
      </c>
      <c r="F3145" t="s">
        <v>7039</v>
      </c>
      <c r="G3145" s="2">
        <v>36</v>
      </c>
      <c r="H3145" s="11">
        <v>0.14937759336099585</v>
      </c>
      <c r="I3145">
        <v>0</v>
      </c>
      <c r="J3145" t="str">
        <f>IF(OR(F3145="History &amp; War", F3145="Economy &amp; Educational &amp; Science", F3145="Psychology &amp; Spirituality &amp; Esotericism"), "Interesting", "Not interesing")</f>
        <v>Not interesing</v>
      </c>
    </row>
    <row r="3146" spans="1:10" x14ac:dyDescent="0.2">
      <c r="A3146" t="s">
        <v>6868</v>
      </c>
      <c r="B3146" t="s">
        <v>6869</v>
      </c>
      <c r="C3146" s="2">
        <v>357</v>
      </c>
      <c r="D3146" s="2">
        <v>311</v>
      </c>
      <c r="E3146" t="s">
        <v>7027</v>
      </c>
      <c r="F3146" t="s">
        <v>7042</v>
      </c>
      <c r="G3146" s="2">
        <v>46</v>
      </c>
      <c r="H3146" s="11">
        <v>0.12885154061624648</v>
      </c>
      <c r="I3146">
        <v>0</v>
      </c>
      <c r="J3146" t="str">
        <f>IF(OR(F3146="History &amp; War", F3146="Economy &amp; Educational &amp; Science", F3146="Psychology &amp; Spirituality &amp; Esotericism"), "Interesting", "Not interesing")</f>
        <v>Not interesing</v>
      </c>
    </row>
    <row r="3147" spans="1:10" x14ac:dyDescent="0.2">
      <c r="A3147" t="s">
        <v>6870</v>
      </c>
      <c r="B3147" t="s">
        <v>6871</v>
      </c>
      <c r="C3147" s="2">
        <v>259</v>
      </c>
      <c r="D3147" s="2">
        <v>168</v>
      </c>
      <c r="E3147" t="s">
        <v>7029</v>
      </c>
      <c r="F3147" t="s">
        <v>7037</v>
      </c>
      <c r="G3147" s="2">
        <v>91</v>
      </c>
      <c r="H3147" s="11">
        <v>0.35135135135135137</v>
      </c>
      <c r="I3147">
        <v>0</v>
      </c>
      <c r="J3147" t="str">
        <f>IF(OR(F3147="History &amp; War", F3147="Economy &amp; Educational &amp; Science", F3147="Psychology &amp; Spirituality &amp; Esotericism"), "Interesting", "Not interesing")</f>
        <v>Not interesing</v>
      </c>
    </row>
    <row r="3148" spans="1:10" x14ac:dyDescent="0.2">
      <c r="A3148" t="s">
        <v>6872</v>
      </c>
      <c r="B3148" t="s">
        <v>6873</v>
      </c>
      <c r="C3148" s="2">
        <v>357</v>
      </c>
      <c r="D3148" s="2">
        <v>336</v>
      </c>
      <c r="E3148" t="s">
        <v>7027</v>
      </c>
      <c r="F3148" t="s">
        <v>7039</v>
      </c>
      <c r="G3148" s="2">
        <v>21</v>
      </c>
      <c r="H3148" s="11">
        <v>5.8823529411764705E-2</v>
      </c>
      <c r="I3148">
        <v>0</v>
      </c>
      <c r="J3148" t="str">
        <f>IF(OR(F3148="History &amp; War", F3148="Economy &amp; Educational &amp; Science", F3148="Psychology &amp; Spirituality &amp; Esotericism"), "Interesting", "Not interesing")</f>
        <v>Not interesing</v>
      </c>
    </row>
    <row r="3149" spans="1:10" x14ac:dyDescent="0.2">
      <c r="A3149" t="s">
        <v>6874</v>
      </c>
      <c r="B3149" t="s">
        <v>6875</v>
      </c>
      <c r="C3149" s="2">
        <v>268</v>
      </c>
      <c r="D3149" s="2">
        <v>201</v>
      </c>
      <c r="E3149" t="s">
        <v>7027</v>
      </c>
      <c r="F3149" t="s">
        <v>7037</v>
      </c>
      <c r="G3149" s="2">
        <v>67</v>
      </c>
      <c r="H3149" s="11">
        <v>0.25</v>
      </c>
      <c r="I3149">
        <v>0</v>
      </c>
      <c r="J3149" t="str">
        <f>IF(OR(F3149="History &amp; War", F3149="Economy &amp; Educational &amp; Science", F3149="Psychology &amp; Spirituality &amp; Esotericism"), "Interesting", "Not interesing")</f>
        <v>Not interesing</v>
      </c>
    </row>
    <row r="3150" spans="1:10" x14ac:dyDescent="0.2">
      <c r="A3150" t="s">
        <v>6877</v>
      </c>
      <c r="B3150" t="s">
        <v>6878</v>
      </c>
      <c r="C3150" s="2">
        <v>446</v>
      </c>
      <c r="D3150" s="2">
        <v>415</v>
      </c>
      <c r="E3150" t="s">
        <v>7029</v>
      </c>
      <c r="F3150" t="s">
        <v>7037</v>
      </c>
      <c r="G3150" s="2">
        <v>31</v>
      </c>
      <c r="H3150" s="11">
        <v>6.9506726457399109E-2</v>
      </c>
      <c r="I3150">
        <v>0</v>
      </c>
      <c r="J3150" t="str">
        <f>IF(OR(F3150="History &amp; War", F3150="Economy &amp; Educational &amp; Science", F3150="Psychology &amp; Spirituality &amp; Esotericism"), "Interesting", "Not interesing")</f>
        <v>Not interesing</v>
      </c>
    </row>
    <row r="3151" spans="1:10" x14ac:dyDescent="0.2">
      <c r="A3151" t="s">
        <v>6879</v>
      </c>
      <c r="B3151" t="s">
        <v>2114</v>
      </c>
      <c r="C3151" s="2">
        <v>197</v>
      </c>
      <c r="D3151" s="2">
        <v>93</v>
      </c>
      <c r="E3151" t="s">
        <v>7027</v>
      </c>
      <c r="F3151" t="s">
        <v>7037</v>
      </c>
      <c r="G3151" s="2">
        <v>104</v>
      </c>
      <c r="H3151" s="11">
        <v>0.52791878172588835</v>
      </c>
      <c r="I3151">
        <v>0</v>
      </c>
      <c r="J3151" t="str">
        <f>IF(OR(F3151="History &amp; War", F3151="Economy &amp; Educational &amp; Science", F3151="Psychology &amp; Spirituality &amp; Esotericism"), "Interesting", "Not interesing")</f>
        <v>Not interesing</v>
      </c>
    </row>
    <row r="3152" spans="1:10" x14ac:dyDescent="0.2">
      <c r="A3152" t="s">
        <v>6880</v>
      </c>
      <c r="B3152" t="s">
        <v>6881</v>
      </c>
      <c r="C3152" s="2">
        <v>402</v>
      </c>
      <c r="D3152" s="2">
        <v>197</v>
      </c>
      <c r="E3152" t="s">
        <v>7027</v>
      </c>
      <c r="F3152" t="s">
        <v>7038</v>
      </c>
      <c r="G3152" s="2">
        <v>205</v>
      </c>
      <c r="H3152" s="11">
        <v>0.50995024875621886</v>
      </c>
      <c r="I3152">
        <v>0</v>
      </c>
      <c r="J3152" t="str">
        <f>IF(OR(F3152="History &amp; War", F3152="Economy &amp; Educational &amp; Science", F3152="Psychology &amp; Spirituality &amp; Esotericism"), "Interesting", "Not interesing")</f>
        <v>Not interesing</v>
      </c>
    </row>
    <row r="3153" spans="1:10" x14ac:dyDescent="0.2">
      <c r="A3153" t="s">
        <v>6882</v>
      </c>
      <c r="B3153" t="s">
        <v>6883</v>
      </c>
      <c r="C3153" s="2">
        <v>298</v>
      </c>
      <c r="D3153" s="2">
        <v>191</v>
      </c>
      <c r="E3153" t="s">
        <v>7029</v>
      </c>
      <c r="F3153" t="s">
        <v>7037</v>
      </c>
      <c r="G3153" s="2">
        <v>107</v>
      </c>
      <c r="H3153" s="11">
        <v>0.35906040268456374</v>
      </c>
      <c r="I3153">
        <v>0</v>
      </c>
      <c r="J3153" t="str">
        <f>IF(OR(F3153="History &amp; War", F3153="Economy &amp; Educational &amp; Science", F3153="Psychology &amp; Spirituality &amp; Esotericism"), "Interesting", "Not interesing")</f>
        <v>Not interesing</v>
      </c>
    </row>
    <row r="3154" spans="1:10" x14ac:dyDescent="0.2">
      <c r="A3154" t="s">
        <v>6884</v>
      </c>
      <c r="B3154" t="s">
        <v>6885</v>
      </c>
      <c r="C3154" s="2">
        <v>197</v>
      </c>
      <c r="D3154" s="2">
        <v>97</v>
      </c>
      <c r="E3154" t="s">
        <v>7027</v>
      </c>
      <c r="F3154" t="s">
        <v>7037</v>
      </c>
      <c r="G3154" s="2">
        <v>100</v>
      </c>
      <c r="H3154" s="11">
        <v>0.50761421319796951</v>
      </c>
      <c r="I3154">
        <v>0</v>
      </c>
      <c r="J3154" t="str">
        <f>IF(OR(F3154="History &amp; War", F3154="Economy &amp; Educational &amp; Science", F3154="Psychology &amp; Spirituality &amp; Esotericism"), "Interesting", "Not interesing")</f>
        <v>Not interesing</v>
      </c>
    </row>
    <row r="3155" spans="1:10" x14ac:dyDescent="0.2">
      <c r="A3155" t="s">
        <v>6887</v>
      </c>
      <c r="B3155" t="s">
        <v>6888</v>
      </c>
      <c r="C3155" s="2">
        <v>355</v>
      </c>
      <c r="D3155" s="2">
        <v>277</v>
      </c>
      <c r="E3155" t="s">
        <v>7027</v>
      </c>
      <c r="F3155" t="s">
        <v>7044</v>
      </c>
      <c r="G3155" s="2">
        <v>78</v>
      </c>
      <c r="H3155" s="11">
        <v>0.21971830985915494</v>
      </c>
      <c r="I3155">
        <v>0</v>
      </c>
      <c r="J3155" t="str">
        <f>IF(OR(F3155="History &amp; War", F3155="Economy &amp; Educational &amp; Science", F3155="Psychology &amp; Spirituality &amp; Esotericism"), "Interesting", "Not interesing")</f>
        <v>Interesting</v>
      </c>
    </row>
    <row r="3156" spans="1:10" x14ac:dyDescent="0.2">
      <c r="A3156" t="s">
        <v>6890</v>
      </c>
      <c r="B3156" t="s">
        <v>6891</v>
      </c>
      <c r="C3156" s="2">
        <v>251</v>
      </c>
      <c r="D3156" s="2">
        <v>198</v>
      </c>
      <c r="E3156" t="s">
        <v>7029</v>
      </c>
      <c r="F3156" t="s">
        <v>7043</v>
      </c>
      <c r="G3156" s="2">
        <v>53</v>
      </c>
      <c r="H3156" s="11">
        <v>0.21115537848605578</v>
      </c>
      <c r="I3156">
        <v>0</v>
      </c>
      <c r="J3156" t="str">
        <f>IF(OR(F3156="History &amp; War", F3156="Economy &amp; Educational &amp; Science", F3156="Psychology &amp; Spirituality &amp; Esotericism"), "Interesting", "Not interesing")</f>
        <v>Interesting</v>
      </c>
    </row>
    <row r="3157" spans="1:10" x14ac:dyDescent="0.2">
      <c r="A3157" t="s">
        <v>6892</v>
      </c>
      <c r="B3157" t="s">
        <v>2460</v>
      </c>
      <c r="C3157" s="2">
        <v>268</v>
      </c>
      <c r="D3157" s="2">
        <v>182</v>
      </c>
      <c r="E3157" t="s">
        <v>7027</v>
      </c>
      <c r="F3157" t="s">
        <v>7038</v>
      </c>
      <c r="G3157" s="2">
        <v>86</v>
      </c>
      <c r="H3157" s="11">
        <v>0.32089552238805968</v>
      </c>
      <c r="I3157">
        <v>0</v>
      </c>
      <c r="J3157" t="str">
        <f>IF(OR(F3157="History &amp; War", F3157="Economy &amp; Educational &amp; Science", F3157="Psychology &amp; Spirituality &amp; Esotericism"), "Interesting", "Not interesing")</f>
        <v>Not interesing</v>
      </c>
    </row>
    <row r="3158" spans="1:10" x14ac:dyDescent="0.2">
      <c r="A3158" t="s">
        <v>6893</v>
      </c>
      <c r="B3158" t="s">
        <v>6894</v>
      </c>
      <c r="C3158" s="2">
        <v>448</v>
      </c>
      <c r="D3158" s="2">
        <v>309</v>
      </c>
      <c r="E3158" t="s">
        <v>7029</v>
      </c>
      <c r="F3158" t="s">
        <v>7037</v>
      </c>
      <c r="G3158" s="2">
        <v>139</v>
      </c>
      <c r="H3158" s="11">
        <v>0.31026785714285715</v>
      </c>
      <c r="I3158">
        <v>0</v>
      </c>
      <c r="J3158" t="str">
        <f>IF(OR(F3158="History &amp; War", F3158="Economy &amp; Educational &amp; Science", F3158="Psychology &amp; Spirituality &amp; Esotericism"), "Interesting", "Not interesing")</f>
        <v>Not interesing</v>
      </c>
    </row>
    <row r="3159" spans="1:10" x14ac:dyDescent="0.2">
      <c r="A3159" t="s">
        <v>6895</v>
      </c>
      <c r="B3159" t="s">
        <v>6896</v>
      </c>
      <c r="C3159" s="2">
        <v>385</v>
      </c>
      <c r="D3159" s="2">
        <v>293</v>
      </c>
      <c r="E3159" t="s">
        <v>7029</v>
      </c>
      <c r="F3159" t="s">
        <v>7042</v>
      </c>
      <c r="G3159" s="2">
        <v>92</v>
      </c>
      <c r="H3159" s="11">
        <v>0.23896103896103896</v>
      </c>
      <c r="I3159">
        <v>0</v>
      </c>
      <c r="J3159" t="str">
        <f>IF(OR(F3159="History &amp; War", F3159="Economy &amp; Educational &amp; Science", F3159="Psychology &amp; Spirituality &amp; Esotericism"), "Interesting", "Not interesing")</f>
        <v>Not interesing</v>
      </c>
    </row>
    <row r="3160" spans="1:10" x14ac:dyDescent="0.2">
      <c r="A3160" t="s">
        <v>6898</v>
      </c>
      <c r="B3160" t="s">
        <v>6899</v>
      </c>
      <c r="C3160" s="2">
        <v>53</v>
      </c>
      <c r="D3160" s="2">
        <v>33</v>
      </c>
      <c r="E3160" t="s">
        <v>7027</v>
      </c>
      <c r="F3160" t="s">
        <v>7036</v>
      </c>
      <c r="G3160" s="2">
        <v>20</v>
      </c>
      <c r="H3160" s="11">
        <v>0.37735849056603776</v>
      </c>
      <c r="I3160">
        <v>0</v>
      </c>
      <c r="J3160" t="str">
        <f>IF(OR(F3160="History &amp; War", F3160="Economy &amp; Educational &amp; Science", F3160="Psychology &amp; Spirituality &amp; Esotericism"), "Interesting", "Not interesing")</f>
        <v>Not interesing</v>
      </c>
    </row>
    <row r="3161" spans="1:10" x14ac:dyDescent="0.2">
      <c r="A3161" t="s">
        <v>6900</v>
      </c>
      <c r="B3161" t="s">
        <v>6901</v>
      </c>
      <c r="C3161" s="2">
        <v>447</v>
      </c>
      <c r="D3161" s="2">
        <v>268</v>
      </c>
      <c r="E3161" t="s">
        <v>7027</v>
      </c>
      <c r="F3161" t="s">
        <v>7038</v>
      </c>
      <c r="G3161" s="2">
        <v>179</v>
      </c>
      <c r="H3161" s="11">
        <v>0.40044742729306487</v>
      </c>
      <c r="I3161">
        <v>0</v>
      </c>
      <c r="J3161" t="str">
        <f>IF(OR(F3161="History &amp; War", F3161="Economy &amp; Educational &amp; Science", F3161="Psychology &amp; Spirituality &amp; Esotericism"), "Interesting", "Not interesing")</f>
        <v>Not interesing</v>
      </c>
    </row>
    <row r="3162" spans="1:10" x14ac:dyDescent="0.2">
      <c r="A3162" t="s">
        <v>6904</v>
      </c>
      <c r="B3162" t="s">
        <v>6905</v>
      </c>
      <c r="C3162" s="2">
        <v>348</v>
      </c>
      <c r="D3162" s="2">
        <v>247</v>
      </c>
      <c r="E3162" t="s">
        <v>7029</v>
      </c>
      <c r="F3162" t="s">
        <v>7036</v>
      </c>
      <c r="G3162" s="2">
        <v>101</v>
      </c>
      <c r="H3162" s="11">
        <v>0.29022988505747127</v>
      </c>
      <c r="I3162">
        <v>0</v>
      </c>
      <c r="J3162" t="str">
        <f>IF(OR(F3162="History &amp; War", F3162="Economy &amp; Educational &amp; Science", F3162="Psychology &amp; Spirituality &amp; Esotericism"), "Interesting", "Not interesing")</f>
        <v>Not interesing</v>
      </c>
    </row>
    <row r="3163" spans="1:10" x14ac:dyDescent="0.2">
      <c r="A3163" t="s">
        <v>6906</v>
      </c>
      <c r="B3163" t="s">
        <v>6907</v>
      </c>
      <c r="C3163" s="2">
        <v>142</v>
      </c>
      <c r="D3163" s="2">
        <v>91</v>
      </c>
      <c r="E3163" t="s">
        <v>7027</v>
      </c>
      <c r="F3163" t="s">
        <v>7042</v>
      </c>
      <c r="G3163" s="2">
        <v>51</v>
      </c>
      <c r="H3163" s="11">
        <v>0.35915492957746481</v>
      </c>
      <c r="I3163">
        <v>0</v>
      </c>
      <c r="J3163" t="str">
        <f>IF(OR(F3163="History &amp; War", F3163="Economy &amp; Educational &amp; Science", F3163="Psychology &amp; Spirituality &amp; Esotericism"), "Interesting", "Not interesing")</f>
        <v>Not interesing</v>
      </c>
    </row>
    <row r="3164" spans="1:10" x14ac:dyDescent="0.2">
      <c r="A3164" t="s">
        <v>6908</v>
      </c>
      <c r="B3164" t="s">
        <v>6909</v>
      </c>
      <c r="C3164" s="2">
        <v>170</v>
      </c>
      <c r="D3164" s="2">
        <v>143</v>
      </c>
      <c r="E3164" t="s">
        <v>7029</v>
      </c>
      <c r="F3164" t="s">
        <v>7045</v>
      </c>
      <c r="G3164" s="2">
        <v>27</v>
      </c>
      <c r="H3164" s="11">
        <v>0.1588235294117647</v>
      </c>
      <c r="I3164">
        <v>0</v>
      </c>
      <c r="J3164" t="str">
        <f>IF(OR(F3164="History &amp; War", F3164="Economy &amp; Educational &amp; Science", F3164="Psychology &amp; Spirituality &amp; Esotericism"), "Interesting", "Not interesing")</f>
        <v>Not interesing</v>
      </c>
    </row>
    <row r="3165" spans="1:10" x14ac:dyDescent="0.2">
      <c r="A3165" t="s">
        <v>6911</v>
      </c>
      <c r="B3165" t="s">
        <v>6912</v>
      </c>
      <c r="C3165" s="2">
        <v>581</v>
      </c>
      <c r="D3165" s="2">
        <v>494</v>
      </c>
      <c r="E3165" t="s">
        <v>7027</v>
      </c>
      <c r="F3165" t="s">
        <v>7039</v>
      </c>
      <c r="G3165" s="2">
        <v>87</v>
      </c>
      <c r="H3165" s="11">
        <v>0.14974182444061962</v>
      </c>
      <c r="I3165">
        <v>0</v>
      </c>
      <c r="J3165" t="str">
        <f>IF(OR(F3165="History &amp; War", F3165="Economy &amp; Educational &amp; Science", F3165="Psychology &amp; Spirituality &amp; Esotericism"), "Interesting", "Not interesing")</f>
        <v>Not interesing</v>
      </c>
    </row>
    <row r="3166" spans="1:10" x14ac:dyDescent="0.2">
      <c r="A3166" t="s">
        <v>6915</v>
      </c>
      <c r="B3166" t="s">
        <v>6916</v>
      </c>
      <c r="C3166" s="2">
        <v>268</v>
      </c>
      <c r="D3166" s="2">
        <v>150</v>
      </c>
      <c r="E3166" t="s">
        <v>7027</v>
      </c>
      <c r="F3166" t="s">
        <v>7038</v>
      </c>
      <c r="G3166" s="2">
        <v>118</v>
      </c>
      <c r="H3166" s="11">
        <v>0.44029850746268656</v>
      </c>
      <c r="I3166">
        <v>0</v>
      </c>
      <c r="J3166" t="str">
        <f>IF(OR(F3166="History &amp; War", F3166="Economy &amp; Educational &amp; Science", F3166="Psychology &amp; Spirituality &amp; Esotericism"), "Interesting", "Not interesing")</f>
        <v>Not interesing</v>
      </c>
    </row>
    <row r="3167" spans="1:10" x14ac:dyDescent="0.2">
      <c r="A3167" t="s">
        <v>6917</v>
      </c>
      <c r="B3167" t="s">
        <v>6918</v>
      </c>
      <c r="C3167" s="2">
        <v>241</v>
      </c>
      <c r="D3167" s="2">
        <v>104</v>
      </c>
      <c r="E3167" t="s">
        <v>7027</v>
      </c>
      <c r="F3167" t="s">
        <v>7038</v>
      </c>
      <c r="G3167" s="2">
        <v>137</v>
      </c>
      <c r="H3167" s="11">
        <v>0.56846473029045641</v>
      </c>
      <c r="I3167">
        <v>0</v>
      </c>
      <c r="J3167" t="str">
        <f>IF(OR(F3167="History &amp; War", F3167="Economy &amp; Educational &amp; Science", F3167="Psychology &amp; Spirituality &amp; Esotericism"), "Interesting", "Not interesing")</f>
        <v>Not interesing</v>
      </c>
    </row>
    <row r="3168" spans="1:10" x14ac:dyDescent="0.2">
      <c r="A3168" t="s">
        <v>6921</v>
      </c>
      <c r="B3168" t="s">
        <v>6922</v>
      </c>
      <c r="C3168" s="2">
        <v>357</v>
      </c>
      <c r="D3168" s="2">
        <v>243</v>
      </c>
      <c r="E3168" t="s">
        <v>7029</v>
      </c>
      <c r="F3168" t="s">
        <v>7037</v>
      </c>
      <c r="G3168" s="2">
        <v>114</v>
      </c>
      <c r="H3168" s="11">
        <v>0.31932773109243695</v>
      </c>
      <c r="I3168">
        <v>0</v>
      </c>
      <c r="J3168" t="str">
        <f>IF(OR(F3168="History &amp; War", F3168="Economy &amp; Educational &amp; Science", F3168="Psychology &amp; Spirituality &amp; Esotericism"), "Interesting", "Not interesing")</f>
        <v>Not interesing</v>
      </c>
    </row>
    <row r="3169" spans="1:10" x14ac:dyDescent="0.2">
      <c r="A3169" t="s">
        <v>6923</v>
      </c>
      <c r="B3169" t="s">
        <v>6924</v>
      </c>
      <c r="C3169" s="2">
        <v>1071</v>
      </c>
      <c r="D3169" s="2">
        <v>750</v>
      </c>
      <c r="E3169" t="s">
        <v>7029</v>
      </c>
      <c r="F3169" t="s">
        <v>7045</v>
      </c>
      <c r="G3169" s="2">
        <v>321</v>
      </c>
      <c r="H3169" s="11">
        <v>0.29971988795518206</v>
      </c>
      <c r="I3169">
        <v>0</v>
      </c>
      <c r="J3169" t="str">
        <f>IF(OR(F3169="History &amp; War", F3169="Economy &amp; Educational &amp; Science", F3169="Psychology &amp; Spirituality &amp; Esotericism"), "Interesting", "Not interesing")</f>
        <v>Not interesing</v>
      </c>
    </row>
    <row r="3170" spans="1:10" x14ac:dyDescent="0.2">
      <c r="A3170" t="s">
        <v>6925</v>
      </c>
      <c r="B3170" t="s">
        <v>3547</v>
      </c>
      <c r="C3170" s="2">
        <v>53</v>
      </c>
      <c r="D3170" s="2">
        <v>33</v>
      </c>
      <c r="E3170" t="s">
        <v>7027</v>
      </c>
      <c r="F3170" t="s">
        <v>7036</v>
      </c>
      <c r="G3170" s="2">
        <v>20</v>
      </c>
      <c r="H3170" s="11">
        <v>0.37735849056603776</v>
      </c>
      <c r="I3170">
        <v>0</v>
      </c>
      <c r="J3170" t="str">
        <f>IF(OR(F3170="History &amp; War", F3170="Economy &amp; Educational &amp; Science", F3170="Psychology &amp; Spirituality &amp; Esotericism"), "Interesting", "Not interesing")</f>
        <v>Not interesing</v>
      </c>
    </row>
    <row r="3171" spans="1:10" x14ac:dyDescent="0.2">
      <c r="A3171" t="s">
        <v>6929</v>
      </c>
      <c r="B3171" t="s">
        <v>6930</v>
      </c>
      <c r="C3171" s="2">
        <v>447</v>
      </c>
      <c r="D3171" s="2">
        <v>398</v>
      </c>
      <c r="E3171" t="s">
        <v>7029</v>
      </c>
      <c r="F3171" t="s">
        <v>7043</v>
      </c>
      <c r="G3171" s="2">
        <v>49</v>
      </c>
      <c r="H3171" s="11">
        <v>0.10961968680089486</v>
      </c>
      <c r="I3171">
        <v>0</v>
      </c>
      <c r="J3171" t="str">
        <f>IF(OR(F3171="History &amp; War", F3171="Economy &amp; Educational &amp; Science", F3171="Psychology &amp; Spirituality &amp; Esotericism"), "Interesting", "Not interesing")</f>
        <v>Interesting</v>
      </c>
    </row>
    <row r="3172" spans="1:10" x14ac:dyDescent="0.2">
      <c r="A3172" t="s">
        <v>6935</v>
      </c>
      <c r="B3172" t="s">
        <v>6936</v>
      </c>
      <c r="C3172" s="2">
        <v>474</v>
      </c>
      <c r="D3172" s="2">
        <v>450</v>
      </c>
      <c r="E3172" t="s">
        <v>7029</v>
      </c>
      <c r="F3172" t="s">
        <v>7044</v>
      </c>
      <c r="G3172" s="2">
        <v>24</v>
      </c>
      <c r="H3172" s="11">
        <v>5.0632911392405063E-2</v>
      </c>
      <c r="I3172">
        <v>0</v>
      </c>
      <c r="J3172" t="str">
        <f>IF(OR(F3172="History &amp; War", F3172="Economy &amp; Educational &amp; Science", F3172="Psychology &amp; Spirituality &amp; Esotericism"), "Interesting", "Not interesing")</f>
        <v>Interesting</v>
      </c>
    </row>
    <row r="3173" spans="1:10" x14ac:dyDescent="0.2">
      <c r="A3173" t="s">
        <v>6937</v>
      </c>
      <c r="B3173" t="s">
        <v>6938</v>
      </c>
      <c r="C3173" s="2">
        <v>178</v>
      </c>
      <c r="D3173" s="2">
        <v>137</v>
      </c>
      <c r="E3173" t="s">
        <v>7027</v>
      </c>
      <c r="F3173" t="s">
        <v>7045</v>
      </c>
      <c r="G3173" s="2">
        <v>41</v>
      </c>
      <c r="H3173" s="11">
        <v>0.2303370786516854</v>
      </c>
      <c r="I3173">
        <v>0</v>
      </c>
      <c r="J3173" t="str">
        <f>IF(OR(F3173="History &amp; War", F3173="Economy &amp; Educational &amp; Science", F3173="Psychology &amp; Spirituality &amp; Esotericism"), "Interesting", "Not interesing")</f>
        <v>Not interesing</v>
      </c>
    </row>
    <row r="3174" spans="1:10" x14ac:dyDescent="0.2">
      <c r="A3174" t="s">
        <v>6939</v>
      </c>
      <c r="B3174" t="s">
        <v>6940</v>
      </c>
      <c r="C3174" s="2">
        <v>268</v>
      </c>
      <c r="D3174" s="2">
        <v>236</v>
      </c>
      <c r="E3174" t="s">
        <v>7027</v>
      </c>
      <c r="F3174" t="s">
        <v>7039</v>
      </c>
      <c r="G3174" s="2">
        <v>32</v>
      </c>
      <c r="H3174" s="11">
        <v>0.11940298507462686</v>
      </c>
      <c r="I3174">
        <v>0</v>
      </c>
      <c r="J3174" t="str">
        <f>IF(OR(F3174="History &amp; War", F3174="Economy &amp; Educational &amp; Science", F3174="Psychology &amp; Spirituality &amp; Esotericism"), "Interesting", "Not interesing")</f>
        <v>Not interesing</v>
      </c>
    </row>
    <row r="3175" spans="1:10" x14ac:dyDescent="0.2">
      <c r="A3175" t="s">
        <v>6941</v>
      </c>
      <c r="B3175" t="s">
        <v>6942</v>
      </c>
      <c r="C3175" s="2">
        <v>402</v>
      </c>
      <c r="D3175" s="2">
        <v>273</v>
      </c>
      <c r="E3175" t="s">
        <v>7027</v>
      </c>
      <c r="F3175" t="s">
        <v>7038</v>
      </c>
      <c r="G3175" s="2">
        <v>129</v>
      </c>
      <c r="H3175" s="11">
        <v>0.32089552238805968</v>
      </c>
      <c r="I3175">
        <v>0</v>
      </c>
      <c r="J3175" t="str">
        <f>IF(OR(F3175="History &amp; War", F3175="Economy &amp; Educational &amp; Science", F3175="Psychology &amp; Spirituality &amp; Esotericism"), "Interesting", "Not interesing")</f>
        <v>Not interesing</v>
      </c>
    </row>
    <row r="3176" spans="1:10" x14ac:dyDescent="0.2">
      <c r="A3176" t="s">
        <v>6945</v>
      </c>
      <c r="B3176" t="s">
        <v>6946</v>
      </c>
      <c r="C3176" s="2">
        <v>294</v>
      </c>
      <c r="D3176" s="2">
        <v>218</v>
      </c>
      <c r="E3176" t="s">
        <v>7027</v>
      </c>
      <c r="F3176" t="s">
        <v>7039</v>
      </c>
      <c r="G3176" s="2">
        <v>76</v>
      </c>
      <c r="H3176" s="11">
        <v>0.25850340136054423</v>
      </c>
      <c r="I3176">
        <v>0</v>
      </c>
      <c r="J3176" t="str">
        <f>IF(OR(F3176="History &amp; War", F3176="Economy &amp; Educational &amp; Science", F3176="Psychology &amp; Spirituality &amp; Esotericism"), "Interesting", "Not interesing")</f>
        <v>Not interesing</v>
      </c>
    </row>
    <row r="3177" spans="1:10" x14ac:dyDescent="0.2">
      <c r="A3177" t="s">
        <v>6951</v>
      </c>
      <c r="B3177" t="s">
        <v>6952</v>
      </c>
      <c r="C3177" s="2">
        <v>241</v>
      </c>
      <c r="D3177" s="2">
        <v>140</v>
      </c>
      <c r="E3177" t="s">
        <v>7027</v>
      </c>
      <c r="F3177" t="s">
        <v>7038</v>
      </c>
      <c r="G3177" s="2">
        <v>101</v>
      </c>
      <c r="H3177" s="11">
        <v>0.41908713692946059</v>
      </c>
      <c r="I3177">
        <v>0</v>
      </c>
      <c r="J3177" t="str">
        <f>IF(OR(F3177="History &amp; War", F3177="Economy &amp; Educational &amp; Science", F3177="Psychology &amp; Spirituality &amp; Esotericism"), "Interesting", "Not interesing")</f>
        <v>Not interesing</v>
      </c>
    </row>
    <row r="3178" spans="1:10" x14ac:dyDescent="0.2">
      <c r="A3178" t="s">
        <v>6953</v>
      </c>
      <c r="B3178" t="s">
        <v>6954</v>
      </c>
      <c r="C3178" s="2">
        <v>268</v>
      </c>
      <c r="D3178" s="2">
        <v>161</v>
      </c>
      <c r="E3178" t="s">
        <v>7029</v>
      </c>
      <c r="F3178" t="s">
        <v>7041</v>
      </c>
      <c r="G3178" s="2">
        <v>107</v>
      </c>
      <c r="H3178" s="11">
        <v>0.39925373134328357</v>
      </c>
      <c r="I3178">
        <v>0</v>
      </c>
      <c r="J3178" t="str">
        <f>IF(OR(F3178="History &amp; War", F3178="Economy &amp; Educational &amp; Science", F3178="Psychology &amp; Spirituality &amp; Esotericism"), "Interesting", "Not interesing")</f>
        <v>Interesting</v>
      </c>
    </row>
    <row r="3179" spans="1:10" x14ac:dyDescent="0.2">
      <c r="A3179" t="s">
        <v>6955</v>
      </c>
      <c r="B3179" t="s">
        <v>5242</v>
      </c>
      <c r="C3179" s="2">
        <v>402</v>
      </c>
      <c r="D3179" s="2">
        <v>261</v>
      </c>
      <c r="E3179" t="s">
        <v>7027</v>
      </c>
      <c r="F3179" t="s">
        <v>7039</v>
      </c>
      <c r="G3179" s="2">
        <v>141</v>
      </c>
      <c r="H3179" s="11">
        <v>0.35074626865671643</v>
      </c>
      <c r="I3179">
        <v>0</v>
      </c>
      <c r="J3179" t="str">
        <f>IF(OR(F3179="History &amp; War", F3179="Economy &amp; Educational &amp; Science", F3179="Psychology &amp; Spirituality &amp; Esotericism"), "Interesting", "Not interesing")</f>
        <v>Not interesing</v>
      </c>
    </row>
    <row r="3180" spans="1:10" x14ac:dyDescent="0.2">
      <c r="A3180" t="s">
        <v>6956</v>
      </c>
      <c r="B3180" t="s">
        <v>6957</v>
      </c>
      <c r="C3180" s="2">
        <v>268</v>
      </c>
      <c r="D3180" s="2">
        <v>166</v>
      </c>
      <c r="E3180" t="s">
        <v>7027</v>
      </c>
      <c r="F3180" t="s">
        <v>7039</v>
      </c>
      <c r="G3180" s="2">
        <v>102</v>
      </c>
      <c r="H3180" s="11">
        <v>0.38059701492537312</v>
      </c>
      <c r="I3180">
        <v>0</v>
      </c>
      <c r="J3180" t="str">
        <f>IF(OR(F3180="History &amp; War", F3180="Economy &amp; Educational &amp; Science", F3180="Psychology &amp; Spirituality &amp; Esotericism"), "Interesting", "Not interesing")</f>
        <v>Not interesing</v>
      </c>
    </row>
    <row r="3181" spans="1:10" x14ac:dyDescent="0.2">
      <c r="A3181" t="s">
        <v>6958</v>
      </c>
      <c r="B3181" t="s">
        <v>6959</v>
      </c>
      <c r="C3181" s="2">
        <v>89</v>
      </c>
      <c r="D3181" s="2">
        <v>61</v>
      </c>
      <c r="E3181" t="s">
        <v>7029</v>
      </c>
      <c r="F3181" t="s">
        <v>7042</v>
      </c>
      <c r="G3181" s="2">
        <v>28</v>
      </c>
      <c r="H3181" s="11">
        <v>0.3146067415730337</v>
      </c>
      <c r="I3181">
        <v>0</v>
      </c>
      <c r="J3181" t="str">
        <f>IF(OR(F3181="History &amp; War", F3181="Economy &amp; Educational &amp; Science", F3181="Psychology &amp; Spirituality &amp; Esotericism"), "Interesting", "Not interesing")</f>
        <v>Not interesing</v>
      </c>
    </row>
    <row r="3182" spans="1:10" x14ac:dyDescent="0.2">
      <c r="A3182" t="s">
        <v>6960</v>
      </c>
      <c r="B3182" t="s">
        <v>6961</v>
      </c>
      <c r="C3182" s="2">
        <v>670</v>
      </c>
      <c r="D3182" s="2">
        <v>536</v>
      </c>
      <c r="E3182" t="s">
        <v>7029</v>
      </c>
      <c r="F3182" t="s">
        <v>7042</v>
      </c>
      <c r="G3182" s="2">
        <v>134</v>
      </c>
      <c r="H3182" s="11">
        <v>0.2</v>
      </c>
      <c r="I3182">
        <v>0</v>
      </c>
      <c r="J3182" t="str">
        <f>IF(OR(F3182="History &amp; War", F3182="Economy &amp; Educational &amp; Science", F3182="Psychology &amp; Spirituality &amp; Esotericism"), "Interesting", "Not interesing")</f>
        <v>Not interesing</v>
      </c>
    </row>
    <row r="3183" spans="1:10" x14ac:dyDescent="0.2">
      <c r="A3183" t="s">
        <v>6962</v>
      </c>
      <c r="B3183" t="s">
        <v>6963</v>
      </c>
      <c r="C3183" s="2">
        <v>894</v>
      </c>
      <c r="D3183" s="2">
        <v>724</v>
      </c>
      <c r="E3183" t="s">
        <v>7029</v>
      </c>
      <c r="F3183" t="s">
        <v>7045</v>
      </c>
      <c r="G3183" s="2">
        <v>170</v>
      </c>
      <c r="H3183" s="11">
        <v>0.19015659955257272</v>
      </c>
      <c r="I3183">
        <v>0</v>
      </c>
      <c r="J3183" t="str">
        <f>IF(OR(F3183="History &amp; War", F3183="Economy &amp; Educational &amp; Science", F3183="Psychology &amp; Spirituality &amp; Esotericism"), "Interesting", "Not interesing")</f>
        <v>Not interesing</v>
      </c>
    </row>
    <row r="3184" spans="1:10" x14ac:dyDescent="0.2">
      <c r="A3184" t="s">
        <v>6964</v>
      </c>
      <c r="B3184" t="s">
        <v>6965</v>
      </c>
      <c r="C3184" s="2">
        <v>89</v>
      </c>
      <c r="D3184" s="2">
        <v>47</v>
      </c>
      <c r="E3184" t="s">
        <v>7027</v>
      </c>
      <c r="F3184" t="s">
        <v>7037</v>
      </c>
      <c r="G3184" s="2">
        <v>42</v>
      </c>
      <c r="H3184" s="11">
        <v>0.47191011235955055</v>
      </c>
      <c r="I3184">
        <v>0</v>
      </c>
      <c r="J3184" t="str">
        <f>IF(OR(F3184="History &amp; War", F3184="Economy &amp; Educational &amp; Science", F3184="Psychology &amp; Spirituality &amp; Esotericism"), "Interesting", "Not interesing")</f>
        <v>Not interesing</v>
      </c>
    </row>
    <row r="3185" spans="1:10" x14ac:dyDescent="0.2">
      <c r="A3185" t="s">
        <v>6966</v>
      </c>
      <c r="B3185" t="s">
        <v>6967</v>
      </c>
      <c r="C3185" s="2">
        <v>532</v>
      </c>
      <c r="D3185" s="2">
        <v>367</v>
      </c>
      <c r="E3185" t="s">
        <v>7027</v>
      </c>
      <c r="F3185" t="s">
        <v>7037</v>
      </c>
      <c r="G3185" s="2">
        <v>165</v>
      </c>
      <c r="H3185" s="11">
        <v>0.31015037593984962</v>
      </c>
      <c r="I3185">
        <v>0</v>
      </c>
      <c r="J3185" t="str">
        <f>IF(OR(F3185="History &amp; War", F3185="Economy &amp; Educational &amp; Science", F3185="Psychology &amp; Spirituality &amp; Esotericism"), "Interesting", "Not interesing")</f>
        <v>Not interesing</v>
      </c>
    </row>
    <row r="3186" spans="1:10" x14ac:dyDescent="0.2">
      <c r="A3186" t="s">
        <v>6968</v>
      </c>
      <c r="B3186" t="s">
        <v>6969</v>
      </c>
      <c r="C3186" s="2">
        <v>99</v>
      </c>
      <c r="D3186" s="2">
        <v>50</v>
      </c>
      <c r="E3186" t="s">
        <v>7027</v>
      </c>
      <c r="F3186" t="s">
        <v>7037</v>
      </c>
      <c r="G3186" s="2">
        <v>49</v>
      </c>
      <c r="H3186" s="11">
        <v>0.49494949494949497</v>
      </c>
      <c r="I3186">
        <v>0</v>
      </c>
      <c r="J3186" t="str">
        <f>IF(OR(F3186="History &amp; War", F3186="Economy &amp; Educational &amp; Science", F3186="Psychology &amp; Spirituality &amp; Esotericism"), "Interesting", "Not interesing")</f>
        <v>Not interesing</v>
      </c>
    </row>
    <row r="3187" spans="1:10" x14ac:dyDescent="0.2">
      <c r="A3187" t="s">
        <v>6970</v>
      </c>
      <c r="B3187" t="s">
        <v>6971</v>
      </c>
      <c r="C3187" s="2">
        <v>89</v>
      </c>
      <c r="D3187" s="2">
        <v>70</v>
      </c>
      <c r="E3187" t="s">
        <v>7027</v>
      </c>
      <c r="F3187" t="s">
        <v>7041</v>
      </c>
      <c r="G3187" s="2">
        <v>19</v>
      </c>
      <c r="H3187" s="11">
        <v>0.21348314606741572</v>
      </c>
      <c r="I3187">
        <v>0</v>
      </c>
      <c r="J3187" t="str">
        <f>IF(OR(F3187="History &amp; War", F3187="Economy &amp; Educational &amp; Science", F3187="Psychology &amp; Spirituality &amp; Esotericism"), "Interesting", "Not interesing")</f>
        <v>Interesting</v>
      </c>
    </row>
    <row r="3188" spans="1:10" x14ac:dyDescent="0.2">
      <c r="A3188" t="s">
        <v>6972</v>
      </c>
      <c r="B3188" t="s">
        <v>4804</v>
      </c>
      <c r="C3188" s="2">
        <v>250</v>
      </c>
      <c r="D3188" s="2">
        <v>208</v>
      </c>
      <c r="E3188" t="s">
        <v>7027</v>
      </c>
      <c r="F3188" t="s">
        <v>7039</v>
      </c>
      <c r="G3188" s="2">
        <v>42</v>
      </c>
      <c r="H3188" s="11">
        <v>0.16800000000000001</v>
      </c>
      <c r="I3188">
        <v>0</v>
      </c>
      <c r="J3188" t="str">
        <f>IF(OR(F3188="History &amp; War", F3188="Economy &amp; Educational &amp; Science", F3188="Psychology &amp; Spirituality &amp; Esotericism"), "Interesting", "Not interesing")</f>
        <v>Not interesing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DFFB-E921-5547-821F-C4C72FBC0B36}">
  <dimension ref="A1:T4554"/>
  <sheetViews>
    <sheetView workbookViewId="0">
      <selection activeCell="W29" sqref="W29"/>
    </sheetView>
  </sheetViews>
  <sheetFormatPr baseColWidth="10" defaultRowHeight="15" x14ac:dyDescent="0.2"/>
  <cols>
    <col min="16" max="16" width="11.5" customWidth="1"/>
    <col min="17" max="17" width="12.1640625" bestFit="1" customWidth="1"/>
    <col min="18" max="18" width="18.1640625" bestFit="1" customWidth="1"/>
    <col min="19" max="20" width="16.5" bestFit="1" customWidth="1"/>
  </cols>
  <sheetData>
    <row r="1" spans="1:20" x14ac:dyDescent="0.2">
      <c r="A1" t="s">
        <v>7014</v>
      </c>
      <c r="B1" t="s">
        <v>7013</v>
      </c>
      <c r="C1" s="2" t="s">
        <v>7012</v>
      </c>
      <c r="D1" s="2" t="s">
        <v>7011</v>
      </c>
      <c r="E1" t="s">
        <v>7010</v>
      </c>
      <c r="F1" t="s">
        <v>7009</v>
      </c>
      <c r="G1" s="1" t="s">
        <v>7006</v>
      </c>
      <c r="H1" t="s">
        <v>7007</v>
      </c>
      <c r="I1" t="s">
        <v>7008</v>
      </c>
      <c r="J1" t="s">
        <v>7015</v>
      </c>
      <c r="K1" t="s">
        <v>7016</v>
      </c>
      <c r="L1" t="s">
        <v>7017</v>
      </c>
      <c r="M1" t="s">
        <v>6992</v>
      </c>
    </row>
    <row r="2" spans="1:20" x14ac:dyDescent="0.2">
      <c r="A2" t="s">
        <v>0</v>
      </c>
      <c r="B2" t="s">
        <v>1</v>
      </c>
      <c r="C2" s="2">
        <v>279</v>
      </c>
      <c r="D2" s="2">
        <v>112</v>
      </c>
      <c r="E2" t="s">
        <v>7027</v>
      </c>
      <c r="F2" t="s">
        <v>7038</v>
      </c>
      <c r="G2" s="2">
        <v>167</v>
      </c>
      <c r="H2" s="11">
        <v>0.59856630824372759</v>
      </c>
      <c r="I2">
        <v>0</v>
      </c>
      <c r="J2" cm="1">
        <f t="array" aca="1" ref="J2:J4554" ca="1">_xlfn.SORTBY(_xlfn.SEQUENCE(4553), _xlfn.RANDARRAY(4553))</f>
        <v>3060</v>
      </c>
      <c r="K2">
        <v>2561</v>
      </c>
      <c r="L2" cm="1">
        <f t="array" ref="L2">_xlfn.IFS(G2&lt;=25, 1, G2&lt;=75, 2, G2&lt;=150, 3, G2&gt;150, 4)</f>
        <v>4</v>
      </c>
      <c r="M2">
        <f t="shared" ref="M2:M65" si="0">IF(C2&lt;=$P$3, 1, IF(C2&lt;=$P$4, 2, IF(C2&lt;=$P$5, 3, 4)))</f>
        <v>2</v>
      </c>
      <c r="S2" t="s">
        <v>7022</v>
      </c>
      <c r="T2" t="s">
        <v>6994</v>
      </c>
    </row>
    <row r="3" spans="1:20" x14ac:dyDescent="0.2">
      <c r="A3" t="s">
        <v>2</v>
      </c>
      <c r="B3" t="s">
        <v>3</v>
      </c>
      <c r="C3" s="2">
        <v>399</v>
      </c>
      <c r="D3" s="2">
        <v>207</v>
      </c>
      <c r="E3" t="s">
        <v>7029</v>
      </c>
      <c r="F3" t="s">
        <v>7038</v>
      </c>
      <c r="G3" s="2">
        <v>192</v>
      </c>
      <c r="H3" s="11">
        <v>0.48120300751879697</v>
      </c>
      <c r="I3">
        <v>0</v>
      </c>
      <c r="J3">
        <f ca="1"/>
        <v>2577</v>
      </c>
      <c r="K3">
        <v>2713</v>
      </c>
      <c r="L3" cm="1">
        <f t="array" ref="L3">_xlfn.IFS(G3&lt;=25, 1, G3&lt;=75, 2, G3&lt;=150, 3, G3&gt;150, 4)</f>
        <v>4</v>
      </c>
      <c r="M3">
        <f t="shared" si="0"/>
        <v>4</v>
      </c>
      <c r="O3" t="s">
        <v>6986</v>
      </c>
      <c r="P3" s="2">
        <f>_xlfn.QUARTILE.INC($C$2:$C$4554, 1)</f>
        <v>249</v>
      </c>
      <c r="R3" t="s">
        <v>6986</v>
      </c>
      <c r="S3" s="1">
        <f>AVERAGEIF($M$2:$M$4554, 1, $G$2:$G$4554)</f>
        <v>72.356907894736835</v>
      </c>
      <c r="T3" s="1" cm="1">
        <f t="array" ref="T3">MEDIAN(IF($M$2:$M$4554=1, $G$2:$G$4554))</f>
        <v>68</v>
      </c>
    </row>
    <row r="4" spans="1:20" x14ac:dyDescent="0.2">
      <c r="A4" t="s">
        <v>4</v>
      </c>
      <c r="B4" t="s">
        <v>5</v>
      </c>
      <c r="C4" s="2">
        <v>319</v>
      </c>
      <c r="D4" s="2">
        <v>179</v>
      </c>
      <c r="E4" t="s">
        <v>7027</v>
      </c>
      <c r="F4" t="s">
        <v>7038</v>
      </c>
      <c r="G4" s="2">
        <v>140</v>
      </c>
      <c r="H4" s="11">
        <v>0.43887147335423199</v>
      </c>
      <c r="I4">
        <v>0</v>
      </c>
      <c r="J4">
        <f ca="1"/>
        <v>562</v>
      </c>
      <c r="K4">
        <v>2427</v>
      </c>
      <c r="L4" cm="1">
        <f t="array" ref="L4">_xlfn.IFS(G4&lt;=25, 1, G4&lt;=75, 2, G4&lt;=150, 3, G4&gt;150, 4)</f>
        <v>3</v>
      </c>
      <c r="M4">
        <f t="shared" si="0"/>
        <v>3</v>
      </c>
      <c r="O4" t="s">
        <v>6991</v>
      </c>
      <c r="P4" s="2">
        <f>_xlfn.QUARTILE.INC($C$2:$C$4554, 2)</f>
        <v>295</v>
      </c>
      <c r="R4" t="s">
        <v>6991</v>
      </c>
      <c r="S4" s="1">
        <f>AVERAGEIF($M$2:$M$4554, 2, $G$2:$G$4554)</f>
        <v>115.24603914259086</v>
      </c>
      <c r="T4" s="1" cm="1">
        <f t="array" ref="T4">MEDIAN(IF($M$2:$M$4554=2,$G$2:$G$4554))</f>
        <v>110</v>
      </c>
    </row>
    <row r="5" spans="1:20" x14ac:dyDescent="0.2">
      <c r="A5" t="s">
        <v>6</v>
      </c>
      <c r="B5" t="s">
        <v>7</v>
      </c>
      <c r="C5" s="2">
        <v>319</v>
      </c>
      <c r="D5" s="2">
        <v>233</v>
      </c>
      <c r="E5" t="s">
        <v>7027</v>
      </c>
      <c r="F5" t="s">
        <v>7039</v>
      </c>
      <c r="G5" s="2">
        <v>86</v>
      </c>
      <c r="H5" s="11">
        <v>0.26959247648902823</v>
      </c>
      <c r="I5">
        <v>0</v>
      </c>
      <c r="J5">
        <f ca="1"/>
        <v>1406</v>
      </c>
      <c r="K5">
        <v>2902</v>
      </c>
      <c r="L5" cm="1">
        <f t="array" ref="L5">_xlfn.IFS(G5&lt;=25, 1, G5&lt;=75, 2, G5&lt;=150, 3, G5&gt;150, 4)</f>
        <v>3</v>
      </c>
      <c r="M5">
        <f t="shared" si="0"/>
        <v>3</v>
      </c>
      <c r="O5" t="s">
        <v>6987</v>
      </c>
      <c r="P5" s="2">
        <f>_xlfn.QUARTILE.INC($C$2:$C$4554, 3)</f>
        <v>357</v>
      </c>
      <c r="R5" t="s">
        <v>6987</v>
      </c>
      <c r="S5" s="1">
        <f>AVERAGEIF($M$2:$M$4554, 3, $G$2:$G$4554)</f>
        <v>91.243265993265993</v>
      </c>
      <c r="T5" s="1" cm="1">
        <f t="array" ref="T5">MEDIAN(IF($M$2:$M$4554=3, $G$2:$G$4554))</f>
        <v>83</v>
      </c>
    </row>
    <row r="6" spans="1:20" x14ac:dyDescent="0.2">
      <c r="A6" t="s">
        <v>8</v>
      </c>
      <c r="B6" t="s">
        <v>9</v>
      </c>
      <c r="C6" s="2">
        <v>319</v>
      </c>
      <c r="D6" s="2">
        <v>252</v>
      </c>
      <c r="E6" t="s">
        <v>7029</v>
      </c>
      <c r="F6" t="s">
        <v>7039</v>
      </c>
      <c r="G6" s="2">
        <v>67</v>
      </c>
      <c r="H6" s="11">
        <v>0.21003134796238246</v>
      </c>
      <c r="I6">
        <v>0</v>
      </c>
      <c r="J6">
        <f ca="1"/>
        <v>1214</v>
      </c>
      <c r="K6">
        <v>1283</v>
      </c>
      <c r="L6" cm="1">
        <f t="array" ref="L6">_xlfn.IFS(G6&lt;=25, 1, G6&lt;=75, 2, G6&lt;=150, 3, G6&gt;150, 4)</f>
        <v>2</v>
      </c>
      <c r="M6">
        <f t="shared" si="0"/>
        <v>3</v>
      </c>
      <c r="R6" t="s">
        <v>6993</v>
      </c>
      <c r="S6" s="1">
        <f>AVERAGEIF($M$2:$M$4554, 4, $G$2:$G$4554)</f>
        <v>150.76394052044608</v>
      </c>
      <c r="T6" s="1" cm="1">
        <f t="array" ref="T6">MEDIAN(IF($M$2:$M$4554=4, $G$2:$G$4554))</f>
        <v>126</v>
      </c>
    </row>
    <row r="7" spans="1:20" x14ac:dyDescent="0.2">
      <c r="A7" t="s">
        <v>10</v>
      </c>
      <c r="B7" t="s">
        <v>11</v>
      </c>
      <c r="C7" s="2">
        <v>319</v>
      </c>
      <c r="D7" s="2">
        <v>99</v>
      </c>
      <c r="E7" t="s">
        <v>7027</v>
      </c>
      <c r="F7" t="s">
        <v>7038</v>
      </c>
      <c r="G7" s="2">
        <v>220</v>
      </c>
      <c r="H7" s="11">
        <v>0.68965517241379315</v>
      </c>
      <c r="I7">
        <v>0</v>
      </c>
      <c r="J7">
        <f ca="1"/>
        <v>873</v>
      </c>
      <c r="K7">
        <v>3927</v>
      </c>
      <c r="L7" cm="1">
        <f t="array" ref="L7">_xlfn.IFS(G7&lt;=25, 1, G7&lt;=75, 2, G7&lt;=150, 3, G7&gt;150, 4)</f>
        <v>4</v>
      </c>
      <c r="M7">
        <f t="shared" si="0"/>
        <v>3</v>
      </c>
      <c r="T7" s="1"/>
    </row>
    <row r="8" spans="1:20" x14ac:dyDescent="0.2">
      <c r="A8" t="s">
        <v>12</v>
      </c>
      <c r="B8" t="s">
        <v>9</v>
      </c>
      <c r="C8" s="2">
        <v>319</v>
      </c>
      <c r="D8" s="2">
        <v>246</v>
      </c>
      <c r="E8" t="s">
        <v>7029</v>
      </c>
      <c r="F8" t="s">
        <v>7039</v>
      </c>
      <c r="G8" s="2">
        <v>73</v>
      </c>
      <c r="H8" s="11">
        <v>0.22884012539184953</v>
      </c>
      <c r="I8">
        <v>0</v>
      </c>
      <c r="J8">
        <f ca="1"/>
        <v>2971</v>
      </c>
      <c r="K8">
        <v>965</v>
      </c>
      <c r="L8" cm="1">
        <f t="array" ref="L8">_xlfn.IFS(G8&lt;=25, 1, G8&lt;=75, 2, G8&lt;=150, 3, G8&gt;150, 4)</f>
        <v>2</v>
      </c>
      <c r="M8">
        <f t="shared" si="0"/>
        <v>3</v>
      </c>
    </row>
    <row r="9" spans="1:20" x14ac:dyDescent="0.2">
      <c r="A9" t="s">
        <v>13</v>
      </c>
      <c r="B9" t="s">
        <v>1</v>
      </c>
      <c r="C9" s="2">
        <v>319</v>
      </c>
      <c r="D9" s="2">
        <v>144</v>
      </c>
      <c r="E9" t="s">
        <v>7027</v>
      </c>
      <c r="F9" t="s">
        <v>7038</v>
      </c>
      <c r="G9" s="2">
        <v>175</v>
      </c>
      <c r="H9" s="11">
        <v>0.54858934169278994</v>
      </c>
      <c r="I9">
        <v>0</v>
      </c>
      <c r="J9">
        <f ca="1"/>
        <v>3575</v>
      </c>
      <c r="K9">
        <v>2880</v>
      </c>
      <c r="L9" cm="1">
        <f t="array" ref="L9">_xlfn.IFS(G9&lt;=25, 1, G9&lt;=75, 2, G9&lt;=150, 3, G9&gt;150, 4)</f>
        <v>4</v>
      </c>
      <c r="M9">
        <f t="shared" si="0"/>
        <v>3</v>
      </c>
    </row>
    <row r="10" spans="1:20" x14ac:dyDescent="0.2">
      <c r="A10" t="s">
        <v>14</v>
      </c>
      <c r="B10" t="s">
        <v>15</v>
      </c>
      <c r="C10" s="2">
        <v>319</v>
      </c>
      <c r="D10" s="2">
        <v>166</v>
      </c>
      <c r="E10" t="s">
        <v>7029</v>
      </c>
      <c r="F10" t="s">
        <v>7038</v>
      </c>
      <c r="G10" s="2">
        <v>153</v>
      </c>
      <c r="H10" s="11">
        <v>0.47962382445141066</v>
      </c>
      <c r="I10">
        <v>0</v>
      </c>
      <c r="J10">
        <f ca="1"/>
        <v>3185</v>
      </c>
      <c r="K10">
        <v>1914</v>
      </c>
      <c r="L10" cm="1">
        <f t="array" ref="L10">_xlfn.IFS(G10&lt;=25, 1, G10&lt;=75, 2, G10&lt;=150, 3, G10&gt;150, 4)</f>
        <v>4</v>
      </c>
      <c r="M10">
        <f t="shared" si="0"/>
        <v>3</v>
      </c>
    </row>
    <row r="11" spans="1:20" x14ac:dyDescent="0.2">
      <c r="A11" t="s">
        <v>16</v>
      </c>
      <c r="B11" t="s">
        <v>9</v>
      </c>
      <c r="C11" s="2">
        <v>99</v>
      </c>
      <c r="D11" s="2">
        <v>78</v>
      </c>
      <c r="E11" t="s">
        <v>7029</v>
      </c>
      <c r="F11" t="s">
        <v>7039</v>
      </c>
      <c r="G11" s="2">
        <v>21</v>
      </c>
      <c r="H11" s="11">
        <v>0.21212121212121213</v>
      </c>
      <c r="I11">
        <v>0</v>
      </c>
      <c r="J11">
        <f ca="1"/>
        <v>3645</v>
      </c>
      <c r="K11">
        <v>3405</v>
      </c>
      <c r="L11" cm="1">
        <f t="array" ref="L11">_xlfn.IFS(G11&lt;=25, 1, G11&lt;=75, 2, G11&lt;=150, 3, G11&gt;150, 4)</f>
        <v>1</v>
      </c>
      <c r="M11">
        <f t="shared" si="0"/>
        <v>1</v>
      </c>
    </row>
    <row r="12" spans="1:20" x14ac:dyDescent="0.2">
      <c r="A12" t="s">
        <v>17</v>
      </c>
      <c r="B12" t="s">
        <v>15</v>
      </c>
      <c r="C12" s="2">
        <v>319</v>
      </c>
      <c r="D12" s="2">
        <v>169</v>
      </c>
      <c r="E12" t="s">
        <v>7029</v>
      </c>
      <c r="F12" t="s">
        <v>7038</v>
      </c>
      <c r="G12" s="2">
        <v>150</v>
      </c>
      <c r="H12" s="11">
        <v>0.47021943573667713</v>
      </c>
      <c r="I12">
        <v>0</v>
      </c>
      <c r="J12">
        <f ca="1"/>
        <v>2059</v>
      </c>
      <c r="K12">
        <v>1047</v>
      </c>
      <c r="L12" cm="1">
        <f t="array" ref="L12">_xlfn.IFS(G12&lt;=25, 1, G12&lt;=75, 2, G12&lt;=150, 3, G12&gt;150, 4)</f>
        <v>3</v>
      </c>
      <c r="M12">
        <f t="shared" si="0"/>
        <v>3</v>
      </c>
    </row>
    <row r="13" spans="1:20" x14ac:dyDescent="0.2">
      <c r="A13" t="s">
        <v>18</v>
      </c>
      <c r="B13" t="s">
        <v>19</v>
      </c>
      <c r="C13" s="2">
        <v>319</v>
      </c>
      <c r="D13" s="2">
        <v>179</v>
      </c>
      <c r="E13" t="s">
        <v>7027</v>
      </c>
      <c r="F13" t="s">
        <v>7038</v>
      </c>
      <c r="G13" s="2">
        <v>140</v>
      </c>
      <c r="H13" s="11">
        <v>0.43887147335423199</v>
      </c>
      <c r="I13">
        <v>0</v>
      </c>
      <c r="J13">
        <f ca="1"/>
        <v>3947</v>
      </c>
      <c r="K13">
        <v>3958</v>
      </c>
      <c r="L13" cm="1">
        <f t="array" ref="L13">_xlfn.IFS(G13&lt;=25, 1, G13&lt;=75, 2, G13&lt;=150, 3, G13&gt;150, 4)</f>
        <v>3</v>
      </c>
      <c r="M13">
        <f t="shared" si="0"/>
        <v>3</v>
      </c>
    </row>
    <row r="14" spans="1:20" x14ac:dyDescent="0.2">
      <c r="A14" t="s">
        <v>22</v>
      </c>
      <c r="B14" t="s">
        <v>23</v>
      </c>
      <c r="C14" s="2">
        <v>319</v>
      </c>
      <c r="D14" s="2">
        <v>265</v>
      </c>
      <c r="E14" t="s">
        <v>7029</v>
      </c>
      <c r="F14" t="s">
        <v>7039</v>
      </c>
      <c r="G14" s="2">
        <v>54</v>
      </c>
      <c r="H14" s="11">
        <v>0.16927899686520376</v>
      </c>
      <c r="I14">
        <v>0</v>
      </c>
      <c r="J14">
        <f ca="1"/>
        <v>4166</v>
      </c>
      <c r="K14">
        <v>3728</v>
      </c>
      <c r="L14" cm="1">
        <f t="array" ref="L14">_xlfn.IFS(G14&lt;=25, 1, G14&lt;=75, 2, G14&lt;=150, 3, G14&gt;150, 4)</f>
        <v>2</v>
      </c>
      <c r="M14">
        <f t="shared" si="0"/>
        <v>3</v>
      </c>
    </row>
    <row r="15" spans="1:20" x14ac:dyDescent="0.2">
      <c r="A15" t="s">
        <v>24</v>
      </c>
      <c r="B15" t="s">
        <v>19</v>
      </c>
      <c r="C15" s="2">
        <v>279</v>
      </c>
      <c r="D15" s="2">
        <v>70</v>
      </c>
      <c r="E15" t="s">
        <v>7027</v>
      </c>
      <c r="F15" t="s">
        <v>7038</v>
      </c>
      <c r="G15" s="2">
        <v>209</v>
      </c>
      <c r="H15" s="11">
        <v>0.74910394265232971</v>
      </c>
      <c r="I15">
        <v>0</v>
      </c>
      <c r="J15">
        <f ca="1"/>
        <v>3432</v>
      </c>
      <c r="K15">
        <v>1740</v>
      </c>
      <c r="L15" cm="1">
        <f t="array" ref="L15">_xlfn.IFS(G15&lt;=25, 1, G15&lt;=75, 2, G15&lt;=150, 3, G15&gt;150, 4)</f>
        <v>4</v>
      </c>
      <c r="M15">
        <f t="shared" si="0"/>
        <v>2</v>
      </c>
    </row>
    <row r="16" spans="1:20" x14ac:dyDescent="0.2">
      <c r="A16" t="s">
        <v>25</v>
      </c>
      <c r="B16" t="s">
        <v>26</v>
      </c>
      <c r="C16" s="2">
        <v>319</v>
      </c>
      <c r="D16" s="2">
        <v>147</v>
      </c>
      <c r="E16" t="s">
        <v>7027</v>
      </c>
      <c r="F16" t="s">
        <v>7040</v>
      </c>
      <c r="G16" s="2">
        <v>172</v>
      </c>
      <c r="H16" s="11">
        <v>0.53918495297805646</v>
      </c>
      <c r="I16">
        <v>0</v>
      </c>
      <c r="J16">
        <f ca="1"/>
        <v>1605</v>
      </c>
      <c r="K16">
        <v>4472</v>
      </c>
      <c r="L16" cm="1">
        <f t="array" ref="L16">_xlfn.IFS(G16&lt;=25, 1, G16&lt;=75, 2, G16&lt;=150, 3, G16&gt;150, 4)</f>
        <v>4</v>
      </c>
      <c r="M16">
        <f t="shared" si="0"/>
        <v>3</v>
      </c>
    </row>
    <row r="17" spans="1:13" x14ac:dyDescent="0.2">
      <c r="A17" t="s">
        <v>27</v>
      </c>
      <c r="B17" t="s">
        <v>9</v>
      </c>
      <c r="C17" s="2">
        <v>399</v>
      </c>
      <c r="D17" s="2">
        <v>371</v>
      </c>
      <c r="E17" t="s">
        <v>7029</v>
      </c>
      <c r="F17" t="s">
        <v>7039</v>
      </c>
      <c r="G17" s="2">
        <v>28</v>
      </c>
      <c r="H17" s="11">
        <v>7.0175438596491224E-2</v>
      </c>
      <c r="I17">
        <v>0</v>
      </c>
      <c r="J17">
        <f ca="1"/>
        <v>653</v>
      </c>
      <c r="K17">
        <v>2737</v>
      </c>
      <c r="L17" cm="1">
        <f t="array" ref="L17">_xlfn.IFS(G17&lt;=25, 1, G17&lt;=75, 2, G17&lt;=150, 3, G17&gt;150, 4)</f>
        <v>2</v>
      </c>
      <c r="M17">
        <f t="shared" si="0"/>
        <v>4</v>
      </c>
    </row>
    <row r="18" spans="1:13" x14ac:dyDescent="0.2">
      <c r="A18" t="s">
        <v>28</v>
      </c>
      <c r="B18" t="s">
        <v>23</v>
      </c>
      <c r="C18" s="2">
        <v>319</v>
      </c>
      <c r="D18" s="2">
        <v>309</v>
      </c>
      <c r="E18" t="s">
        <v>7029</v>
      </c>
      <c r="F18" t="s">
        <v>7039</v>
      </c>
      <c r="G18" s="2">
        <v>10</v>
      </c>
      <c r="H18" s="11">
        <v>3.1347962382445138E-2</v>
      </c>
      <c r="I18">
        <v>0</v>
      </c>
      <c r="J18">
        <f ca="1"/>
        <v>545</v>
      </c>
      <c r="K18">
        <v>3529</v>
      </c>
      <c r="L18" cm="1">
        <f t="array" ref="L18">_xlfn.IFS(G18&lt;=25, 1, G18&lt;=75, 2, G18&lt;=150, 3, G18&gt;150, 4)</f>
        <v>1</v>
      </c>
      <c r="M18">
        <f t="shared" si="0"/>
        <v>3</v>
      </c>
    </row>
    <row r="19" spans="1:13" x14ac:dyDescent="0.2">
      <c r="A19" t="s">
        <v>29</v>
      </c>
      <c r="B19" t="s">
        <v>30</v>
      </c>
      <c r="C19" s="2">
        <v>319</v>
      </c>
      <c r="D19" s="2">
        <v>147</v>
      </c>
      <c r="E19" t="s">
        <v>7027</v>
      </c>
      <c r="F19" t="s">
        <v>7038</v>
      </c>
      <c r="G19" s="2">
        <v>172</v>
      </c>
      <c r="H19" s="11">
        <v>0.53918495297805646</v>
      </c>
      <c r="I19">
        <v>0</v>
      </c>
      <c r="J19">
        <f ca="1"/>
        <v>565</v>
      </c>
      <c r="K19">
        <v>1601</v>
      </c>
      <c r="L19" cm="1">
        <f t="array" ref="L19">_xlfn.IFS(G19&lt;=25, 1, G19&lt;=75, 2, G19&lt;=150, 3, G19&gt;150, 4)</f>
        <v>4</v>
      </c>
      <c r="M19">
        <f t="shared" si="0"/>
        <v>3</v>
      </c>
    </row>
    <row r="20" spans="1:13" x14ac:dyDescent="0.2">
      <c r="A20" t="s">
        <v>31</v>
      </c>
      <c r="B20" t="s">
        <v>32</v>
      </c>
      <c r="C20" s="2">
        <v>319</v>
      </c>
      <c r="D20" s="2">
        <v>156</v>
      </c>
      <c r="E20" t="s">
        <v>7027</v>
      </c>
      <c r="F20" t="s">
        <v>7038</v>
      </c>
      <c r="G20" s="2">
        <v>163</v>
      </c>
      <c r="H20" s="11">
        <v>0.5109717868338558</v>
      </c>
      <c r="I20">
        <v>0</v>
      </c>
      <c r="J20">
        <f ca="1"/>
        <v>4271</v>
      </c>
      <c r="K20">
        <v>867</v>
      </c>
      <c r="L20" cm="1">
        <f t="array" ref="L20">_xlfn.IFS(G20&lt;=25, 1, G20&lt;=75, 2, G20&lt;=150, 3, G20&gt;150, 4)</f>
        <v>4</v>
      </c>
      <c r="M20">
        <f t="shared" si="0"/>
        <v>3</v>
      </c>
    </row>
    <row r="21" spans="1:13" x14ac:dyDescent="0.2">
      <c r="A21" t="s">
        <v>33</v>
      </c>
      <c r="B21" t="s">
        <v>34</v>
      </c>
      <c r="C21" s="2">
        <v>99</v>
      </c>
      <c r="D21" s="2">
        <v>27</v>
      </c>
      <c r="E21" t="s">
        <v>7027</v>
      </c>
      <c r="F21" t="s">
        <v>7038</v>
      </c>
      <c r="G21" s="2">
        <v>72</v>
      </c>
      <c r="H21" s="11">
        <v>0.72727272727272729</v>
      </c>
      <c r="I21">
        <v>0</v>
      </c>
      <c r="J21">
        <f ca="1"/>
        <v>3996</v>
      </c>
      <c r="K21">
        <v>2444</v>
      </c>
      <c r="L21" cm="1">
        <f t="array" ref="L21">_xlfn.IFS(G21&lt;=25, 1, G21&lt;=75, 2, G21&lt;=150, 3, G21&gt;150, 4)</f>
        <v>2</v>
      </c>
      <c r="M21">
        <f t="shared" si="0"/>
        <v>1</v>
      </c>
    </row>
    <row r="22" spans="1:13" x14ac:dyDescent="0.2">
      <c r="A22" t="s">
        <v>35</v>
      </c>
      <c r="B22" t="s">
        <v>36</v>
      </c>
      <c r="C22" s="2">
        <v>99</v>
      </c>
      <c r="D22" s="2">
        <v>41</v>
      </c>
      <c r="E22" t="s">
        <v>7027</v>
      </c>
      <c r="F22" t="s">
        <v>7038</v>
      </c>
      <c r="G22" s="2">
        <v>58</v>
      </c>
      <c r="H22" s="11">
        <v>0.58585858585858586</v>
      </c>
      <c r="I22">
        <v>0</v>
      </c>
      <c r="J22">
        <f ca="1"/>
        <v>2212</v>
      </c>
      <c r="K22">
        <v>31</v>
      </c>
      <c r="L22" cm="1">
        <f t="array" ref="L22">_xlfn.IFS(G22&lt;=25, 1, G22&lt;=75, 2, G22&lt;=150, 3, G22&gt;150, 4)</f>
        <v>2</v>
      </c>
      <c r="M22">
        <f t="shared" si="0"/>
        <v>1</v>
      </c>
    </row>
    <row r="23" spans="1:13" x14ac:dyDescent="0.2">
      <c r="A23" t="s">
        <v>37</v>
      </c>
      <c r="B23" t="s">
        <v>38</v>
      </c>
      <c r="C23" s="2">
        <v>279</v>
      </c>
      <c r="D23" s="2">
        <v>123</v>
      </c>
      <c r="E23" t="s">
        <v>7029</v>
      </c>
      <c r="F23" t="s">
        <v>7038</v>
      </c>
      <c r="G23" s="2">
        <v>156</v>
      </c>
      <c r="H23" s="11">
        <v>0.55913978494623651</v>
      </c>
      <c r="I23">
        <v>0</v>
      </c>
      <c r="J23">
        <f ca="1"/>
        <v>3785</v>
      </c>
      <c r="K23">
        <v>2399</v>
      </c>
      <c r="L23" cm="1">
        <f t="array" ref="L23">_xlfn.IFS(G23&lt;=25, 1, G23&lt;=75, 2, G23&lt;=150, 3, G23&gt;150, 4)</f>
        <v>4</v>
      </c>
      <c r="M23">
        <f t="shared" si="0"/>
        <v>2</v>
      </c>
    </row>
    <row r="24" spans="1:13" x14ac:dyDescent="0.2">
      <c r="A24" t="s">
        <v>39</v>
      </c>
      <c r="B24" t="s">
        <v>38</v>
      </c>
      <c r="C24" s="2">
        <v>319</v>
      </c>
      <c r="D24" s="2">
        <v>134</v>
      </c>
      <c r="E24" t="s">
        <v>7029</v>
      </c>
      <c r="F24" t="s">
        <v>7038</v>
      </c>
      <c r="G24" s="2">
        <v>185</v>
      </c>
      <c r="H24" s="11">
        <v>0.57993730407523514</v>
      </c>
      <c r="I24">
        <v>0</v>
      </c>
      <c r="J24">
        <f ca="1"/>
        <v>2588</v>
      </c>
      <c r="K24">
        <v>3367</v>
      </c>
      <c r="L24" cm="1">
        <f t="array" ref="L24">_xlfn.IFS(G24&lt;=25, 1, G24&lt;=75, 2, G24&lt;=150, 3, G24&gt;150, 4)</f>
        <v>4</v>
      </c>
      <c r="M24">
        <f t="shared" si="0"/>
        <v>3</v>
      </c>
    </row>
    <row r="25" spans="1:13" x14ac:dyDescent="0.2">
      <c r="A25" t="s">
        <v>40</v>
      </c>
      <c r="B25" t="s">
        <v>32</v>
      </c>
      <c r="C25" s="2">
        <v>99</v>
      </c>
      <c r="D25" s="2">
        <v>19</v>
      </c>
      <c r="E25" t="s">
        <v>7027</v>
      </c>
      <c r="F25" t="s">
        <v>7038</v>
      </c>
      <c r="G25" s="2">
        <v>80</v>
      </c>
      <c r="H25" s="11">
        <v>0.80808080808080807</v>
      </c>
      <c r="I25">
        <v>0</v>
      </c>
      <c r="J25">
        <f ca="1"/>
        <v>2964</v>
      </c>
      <c r="K25">
        <v>820</v>
      </c>
      <c r="L25" cm="1">
        <f t="array" ref="L25">_xlfn.IFS(G25&lt;=25, 1, G25&lt;=75, 2, G25&lt;=150, 3, G25&gt;150, 4)</f>
        <v>3</v>
      </c>
      <c r="M25">
        <f t="shared" si="0"/>
        <v>1</v>
      </c>
    </row>
    <row r="26" spans="1:13" x14ac:dyDescent="0.2">
      <c r="A26" t="s">
        <v>41</v>
      </c>
      <c r="B26" t="s">
        <v>42</v>
      </c>
      <c r="C26" s="2">
        <v>319</v>
      </c>
      <c r="D26" s="2">
        <v>223</v>
      </c>
      <c r="E26" t="s">
        <v>7029</v>
      </c>
      <c r="F26" t="s">
        <v>7036</v>
      </c>
      <c r="G26" s="2">
        <v>96</v>
      </c>
      <c r="H26" s="11">
        <v>0.30094043887147337</v>
      </c>
      <c r="I26">
        <v>0</v>
      </c>
      <c r="J26">
        <f ca="1"/>
        <v>2683</v>
      </c>
      <c r="K26">
        <v>761</v>
      </c>
      <c r="L26" cm="1">
        <f t="array" ref="L26">_xlfn.IFS(G26&lt;=25, 1, G26&lt;=75, 2, G26&lt;=150, 3, G26&gt;150, 4)</f>
        <v>3</v>
      </c>
      <c r="M26">
        <f t="shared" si="0"/>
        <v>3</v>
      </c>
    </row>
    <row r="27" spans="1:13" x14ac:dyDescent="0.2">
      <c r="A27" t="s">
        <v>43</v>
      </c>
      <c r="B27" t="s">
        <v>38</v>
      </c>
      <c r="C27" s="2">
        <v>319</v>
      </c>
      <c r="D27" s="2">
        <v>182</v>
      </c>
      <c r="E27" t="s">
        <v>7029</v>
      </c>
      <c r="F27" t="s">
        <v>7038</v>
      </c>
      <c r="G27" s="2">
        <v>137</v>
      </c>
      <c r="H27" s="11">
        <v>0.42946708463949845</v>
      </c>
      <c r="I27">
        <v>0</v>
      </c>
      <c r="J27">
        <f ca="1"/>
        <v>3636</v>
      </c>
      <c r="K27">
        <v>4112</v>
      </c>
      <c r="L27" cm="1">
        <f t="array" ref="L27">_xlfn.IFS(G27&lt;=25, 1, G27&lt;=75, 2, G27&lt;=150, 3, G27&gt;150, 4)</f>
        <v>3</v>
      </c>
      <c r="M27">
        <f t="shared" si="0"/>
        <v>3</v>
      </c>
    </row>
    <row r="28" spans="1:13" x14ac:dyDescent="0.2">
      <c r="A28" t="s">
        <v>44</v>
      </c>
      <c r="B28" t="s">
        <v>45</v>
      </c>
      <c r="C28" s="2">
        <v>129</v>
      </c>
      <c r="D28" s="2">
        <v>59</v>
      </c>
      <c r="E28" t="s">
        <v>7027</v>
      </c>
      <c r="F28" t="s">
        <v>7037</v>
      </c>
      <c r="G28" s="2">
        <v>70</v>
      </c>
      <c r="H28" s="11">
        <v>0.54263565891472865</v>
      </c>
      <c r="I28">
        <v>0</v>
      </c>
      <c r="J28">
        <f ca="1"/>
        <v>618</v>
      </c>
      <c r="K28">
        <v>2112</v>
      </c>
      <c r="L28" cm="1">
        <f t="array" ref="L28">_xlfn.IFS(G28&lt;=25, 1, G28&lt;=75, 2, G28&lt;=150, 3, G28&gt;150, 4)</f>
        <v>2</v>
      </c>
      <c r="M28">
        <f t="shared" si="0"/>
        <v>1</v>
      </c>
    </row>
    <row r="29" spans="1:13" x14ac:dyDescent="0.2">
      <c r="A29" t="s">
        <v>46</v>
      </c>
      <c r="B29" t="s">
        <v>47</v>
      </c>
      <c r="C29" s="2">
        <v>319</v>
      </c>
      <c r="D29" s="2">
        <v>182</v>
      </c>
      <c r="E29" t="s">
        <v>7027</v>
      </c>
      <c r="F29" t="s">
        <v>7038</v>
      </c>
      <c r="G29" s="2">
        <v>137</v>
      </c>
      <c r="H29" s="11">
        <v>0.42946708463949845</v>
      </c>
      <c r="I29">
        <v>0</v>
      </c>
      <c r="J29">
        <f ca="1"/>
        <v>3816</v>
      </c>
      <c r="K29">
        <v>4069</v>
      </c>
      <c r="L29" cm="1">
        <f t="array" ref="L29">_xlfn.IFS(G29&lt;=25, 1, G29&lt;=75, 2, G29&lt;=150, 3, G29&gt;150, 4)</f>
        <v>3</v>
      </c>
      <c r="M29">
        <f t="shared" si="0"/>
        <v>3</v>
      </c>
    </row>
    <row r="30" spans="1:13" x14ac:dyDescent="0.2">
      <c r="A30" t="s">
        <v>48</v>
      </c>
      <c r="B30" t="s">
        <v>34</v>
      </c>
      <c r="C30" s="2">
        <v>399</v>
      </c>
      <c r="D30" s="2">
        <v>176</v>
      </c>
      <c r="E30" t="s">
        <v>7027</v>
      </c>
      <c r="F30" t="s">
        <v>7038</v>
      </c>
      <c r="G30" s="2">
        <v>223</v>
      </c>
      <c r="H30" s="11">
        <v>0.55889724310776945</v>
      </c>
      <c r="I30">
        <v>0</v>
      </c>
      <c r="J30">
        <f ca="1"/>
        <v>2805</v>
      </c>
      <c r="K30">
        <v>2124</v>
      </c>
      <c r="L30" cm="1">
        <f t="array" ref="L30">_xlfn.IFS(G30&lt;=25, 1, G30&lt;=75, 2, G30&lt;=150, 3, G30&gt;150, 4)</f>
        <v>4</v>
      </c>
      <c r="M30">
        <f t="shared" si="0"/>
        <v>4</v>
      </c>
    </row>
    <row r="31" spans="1:13" x14ac:dyDescent="0.2">
      <c r="A31" t="s">
        <v>49</v>
      </c>
      <c r="B31" t="s">
        <v>50</v>
      </c>
      <c r="C31" s="2">
        <v>319</v>
      </c>
      <c r="D31" s="2">
        <v>233</v>
      </c>
      <c r="E31" t="s">
        <v>7029</v>
      </c>
      <c r="F31" t="s">
        <v>7036</v>
      </c>
      <c r="G31" s="2">
        <v>86</v>
      </c>
      <c r="H31" s="11">
        <v>0.26959247648902823</v>
      </c>
      <c r="I31">
        <v>0</v>
      </c>
      <c r="J31">
        <f ca="1"/>
        <v>2519</v>
      </c>
      <c r="K31">
        <v>3053</v>
      </c>
      <c r="L31" cm="1">
        <f t="array" ref="L31">_xlfn.IFS(G31&lt;=25, 1, G31&lt;=75, 2, G31&lt;=150, 3, G31&gt;150, 4)</f>
        <v>3</v>
      </c>
      <c r="M31">
        <f t="shared" si="0"/>
        <v>3</v>
      </c>
    </row>
    <row r="32" spans="1:13" x14ac:dyDescent="0.2">
      <c r="A32" t="s">
        <v>51</v>
      </c>
      <c r="B32" t="s">
        <v>52</v>
      </c>
      <c r="C32" s="2">
        <v>319</v>
      </c>
      <c r="D32" s="2">
        <v>278</v>
      </c>
      <c r="E32" t="s">
        <v>7029</v>
      </c>
      <c r="F32" t="s">
        <v>7044</v>
      </c>
      <c r="G32" s="2">
        <v>41</v>
      </c>
      <c r="H32" s="11">
        <v>0.12852664576802508</v>
      </c>
      <c r="I32">
        <v>0</v>
      </c>
      <c r="J32">
        <f ca="1"/>
        <v>1394</v>
      </c>
      <c r="K32">
        <v>2483</v>
      </c>
      <c r="L32" cm="1">
        <f t="array" ref="L32">_xlfn.IFS(G32&lt;=25, 1, G32&lt;=75, 2, G32&lt;=150, 3, G32&gt;150, 4)</f>
        <v>2</v>
      </c>
      <c r="M32">
        <f t="shared" si="0"/>
        <v>3</v>
      </c>
    </row>
    <row r="33" spans="1:13" x14ac:dyDescent="0.2">
      <c r="A33" t="s">
        <v>10</v>
      </c>
      <c r="B33" t="s">
        <v>11</v>
      </c>
      <c r="C33" s="2">
        <v>289</v>
      </c>
      <c r="D33" s="2">
        <v>110</v>
      </c>
      <c r="E33" t="s">
        <v>6989</v>
      </c>
      <c r="F33" t="s">
        <v>7038</v>
      </c>
      <c r="G33" s="2">
        <v>179</v>
      </c>
      <c r="H33" s="11">
        <v>0.61937716262975784</v>
      </c>
      <c r="I33">
        <v>1</v>
      </c>
      <c r="J33">
        <f ca="1"/>
        <v>4449</v>
      </c>
      <c r="K33">
        <v>2635</v>
      </c>
      <c r="L33" cm="1">
        <f t="array" ref="L33">_xlfn.IFS(G33&lt;=25, 1, G33&lt;=75, 2, G33&lt;=150, 3, G33&gt;150, 4)</f>
        <v>4</v>
      </c>
      <c r="M33">
        <f t="shared" si="0"/>
        <v>2</v>
      </c>
    </row>
    <row r="34" spans="1:13" x14ac:dyDescent="0.2">
      <c r="A34" t="s">
        <v>53</v>
      </c>
      <c r="B34" t="s">
        <v>54</v>
      </c>
      <c r="C34" s="2">
        <v>319</v>
      </c>
      <c r="D34" s="2">
        <v>249</v>
      </c>
      <c r="E34" t="s">
        <v>7029</v>
      </c>
      <c r="F34" t="s">
        <v>7036</v>
      </c>
      <c r="G34" s="2">
        <v>70</v>
      </c>
      <c r="H34" s="11">
        <v>0.21943573667711599</v>
      </c>
      <c r="I34">
        <v>0</v>
      </c>
      <c r="J34">
        <f ca="1"/>
        <v>3055</v>
      </c>
      <c r="K34">
        <v>939</v>
      </c>
      <c r="L34" cm="1">
        <f t="array" ref="L34">_xlfn.IFS(G34&lt;=25, 1, G34&lt;=75, 2, G34&lt;=150, 3, G34&gt;150, 4)</f>
        <v>2</v>
      </c>
      <c r="M34">
        <f t="shared" si="0"/>
        <v>3</v>
      </c>
    </row>
    <row r="35" spans="1:13" x14ac:dyDescent="0.2">
      <c r="A35" t="s">
        <v>55</v>
      </c>
      <c r="B35" t="s">
        <v>56</v>
      </c>
      <c r="C35" s="2">
        <v>319</v>
      </c>
      <c r="D35" s="2">
        <v>128</v>
      </c>
      <c r="E35" t="s">
        <v>7027</v>
      </c>
      <c r="F35" t="s">
        <v>7038</v>
      </c>
      <c r="G35" s="2">
        <v>191</v>
      </c>
      <c r="H35" s="11">
        <v>0.59874608150470221</v>
      </c>
      <c r="I35">
        <v>0</v>
      </c>
      <c r="J35">
        <f ca="1"/>
        <v>1438</v>
      </c>
      <c r="K35">
        <v>1926</v>
      </c>
      <c r="L35" cm="1">
        <f t="array" ref="L35">_xlfn.IFS(G35&lt;=25, 1, G35&lt;=75, 2, G35&lt;=150, 3, G35&gt;150, 4)</f>
        <v>4</v>
      </c>
      <c r="M35">
        <f t="shared" si="0"/>
        <v>3</v>
      </c>
    </row>
    <row r="36" spans="1:13" x14ac:dyDescent="0.2">
      <c r="A36" t="s">
        <v>57</v>
      </c>
      <c r="B36" t="s">
        <v>42</v>
      </c>
      <c r="C36" s="2">
        <v>99</v>
      </c>
      <c r="D36" s="2">
        <v>67</v>
      </c>
      <c r="E36" t="s">
        <v>7029</v>
      </c>
      <c r="F36" t="s">
        <v>7036</v>
      </c>
      <c r="G36" s="2">
        <v>32</v>
      </c>
      <c r="H36" s="11">
        <v>0.32323232323232326</v>
      </c>
      <c r="I36">
        <v>0</v>
      </c>
      <c r="J36">
        <f ca="1"/>
        <v>400</v>
      </c>
      <c r="K36">
        <v>3239</v>
      </c>
      <c r="L36" cm="1">
        <f t="array" ref="L36">_xlfn.IFS(G36&lt;=25, 1, G36&lt;=75, 2, G36&lt;=150, 3, G36&gt;150, 4)</f>
        <v>2</v>
      </c>
      <c r="M36">
        <f t="shared" si="0"/>
        <v>1</v>
      </c>
    </row>
    <row r="37" spans="1:13" x14ac:dyDescent="0.2">
      <c r="A37" t="s">
        <v>58</v>
      </c>
      <c r="B37" t="s">
        <v>59</v>
      </c>
      <c r="C37" s="2">
        <v>319</v>
      </c>
      <c r="D37" s="2">
        <v>239</v>
      </c>
      <c r="E37" t="s">
        <v>7029</v>
      </c>
      <c r="F37" t="s">
        <v>7036</v>
      </c>
      <c r="G37" s="2">
        <v>80</v>
      </c>
      <c r="H37" s="11">
        <v>0.2507836990595611</v>
      </c>
      <c r="I37">
        <v>0</v>
      </c>
      <c r="J37">
        <f ca="1"/>
        <v>1763</v>
      </c>
      <c r="K37">
        <v>1492</v>
      </c>
      <c r="L37" cm="1">
        <f t="array" ref="L37">_xlfn.IFS(G37&lt;=25, 1, G37&lt;=75, 2, G37&lt;=150, 3, G37&gt;150, 4)</f>
        <v>3</v>
      </c>
      <c r="M37">
        <f t="shared" si="0"/>
        <v>3</v>
      </c>
    </row>
    <row r="38" spans="1:13" x14ac:dyDescent="0.2">
      <c r="A38" t="s">
        <v>60</v>
      </c>
      <c r="B38" t="s">
        <v>61</v>
      </c>
      <c r="C38" s="2">
        <v>359</v>
      </c>
      <c r="D38" s="2">
        <v>294</v>
      </c>
      <c r="E38" t="s">
        <v>7027</v>
      </c>
      <c r="F38" t="s">
        <v>7039</v>
      </c>
      <c r="G38" s="2">
        <v>65</v>
      </c>
      <c r="H38" s="11">
        <v>0.18105849582172701</v>
      </c>
      <c r="I38">
        <v>0</v>
      </c>
      <c r="J38">
        <f ca="1"/>
        <v>4478</v>
      </c>
      <c r="K38">
        <v>1874</v>
      </c>
      <c r="L38" cm="1">
        <f t="array" ref="L38">_xlfn.IFS(G38&lt;=25, 1, G38&lt;=75, 2, G38&lt;=150, 3, G38&gt;150, 4)</f>
        <v>2</v>
      </c>
      <c r="M38">
        <f t="shared" si="0"/>
        <v>4</v>
      </c>
    </row>
    <row r="39" spans="1:13" x14ac:dyDescent="0.2">
      <c r="A39" t="s">
        <v>64</v>
      </c>
      <c r="B39" t="s">
        <v>42</v>
      </c>
      <c r="C39" s="2">
        <v>319</v>
      </c>
      <c r="D39" s="2">
        <v>268</v>
      </c>
      <c r="E39" t="s">
        <v>7029</v>
      </c>
      <c r="F39" t="s">
        <v>7036</v>
      </c>
      <c r="G39" s="2">
        <v>51</v>
      </c>
      <c r="H39" s="11">
        <v>0.15987460815047022</v>
      </c>
      <c r="I39">
        <v>0</v>
      </c>
      <c r="J39">
        <f ca="1"/>
        <v>2879</v>
      </c>
      <c r="K39">
        <v>3961</v>
      </c>
      <c r="L39" cm="1">
        <f t="array" ref="L39">_xlfn.IFS(G39&lt;=25, 1, G39&lt;=75, 2, G39&lt;=150, 3, G39&gt;150, 4)</f>
        <v>2</v>
      </c>
      <c r="M39">
        <f t="shared" si="0"/>
        <v>3</v>
      </c>
    </row>
    <row r="40" spans="1:13" x14ac:dyDescent="0.2">
      <c r="A40" t="s">
        <v>65</v>
      </c>
      <c r="B40" t="s">
        <v>66</v>
      </c>
      <c r="C40" s="2">
        <v>399</v>
      </c>
      <c r="D40" s="2">
        <v>359</v>
      </c>
      <c r="E40" t="s">
        <v>7029</v>
      </c>
      <c r="F40" t="s">
        <v>7036</v>
      </c>
      <c r="G40" s="2">
        <v>40</v>
      </c>
      <c r="H40" s="11">
        <v>0.10025062656641603</v>
      </c>
      <c r="I40">
        <v>0</v>
      </c>
      <c r="J40">
        <f ca="1"/>
        <v>3413</v>
      </c>
      <c r="K40">
        <v>4059</v>
      </c>
      <c r="L40" cm="1">
        <f t="array" ref="L40">_xlfn.IFS(G40&lt;=25, 1, G40&lt;=75, 2, G40&lt;=150, 3, G40&gt;150, 4)</f>
        <v>2</v>
      </c>
      <c r="M40">
        <f t="shared" si="0"/>
        <v>4</v>
      </c>
    </row>
    <row r="41" spans="1:13" x14ac:dyDescent="0.2">
      <c r="A41" t="s">
        <v>67</v>
      </c>
      <c r="B41" t="s">
        <v>68</v>
      </c>
      <c r="C41" s="2">
        <v>99</v>
      </c>
      <c r="D41" s="2">
        <v>22</v>
      </c>
      <c r="E41" t="s">
        <v>7027</v>
      </c>
      <c r="F41" t="s">
        <v>7038</v>
      </c>
      <c r="G41" s="2">
        <v>77</v>
      </c>
      <c r="H41" s="11">
        <v>0.77777777777777779</v>
      </c>
      <c r="I41">
        <v>0</v>
      </c>
      <c r="J41">
        <f ca="1"/>
        <v>2951</v>
      </c>
      <c r="K41">
        <v>199</v>
      </c>
      <c r="L41" cm="1">
        <f t="array" ref="L41">_xlfn.IFS(G41&lt;=25, 1, G41&lt;=75, 2, G41&lt;=150, 3, G41&gt;150, 4)</f>
        <v>3</v>
      </c>
      <c r="M41">
        <f t="shared" si="0"/>
        <v>1</v>
      </c>
    </row>
    <row r="42" spans="1:13" x14ac:dyDescent="0.2">
      <c r="A42" t="s">
        <v>69</v>
      </c>
      <c r="B42" t="s">
        <v>70</v>
      </c>
      <c r="C42" s="2">
        <v>319</v>
      </c>
      <c r="D42" s="2">
        <v>258</v>
      </c>
      <c r="E42" t="s">
        <v>7029</v>
      </c>
      <c r="F42" t="s">
        <v>7036</v>
      </c>
      <c r="G42" s="2">
        <v>61</v>
      </c>
      <c r="H42" s="11">
        <v>0.19122257053291536</v>
      </c>
      <c r="I42">
        <v>0</v>
      </c>
      <c r="J42">
        <f ca="1"/>
        <v>280</v>
      </c>
      <c r="K42">
        <v>75</v>
      </c>
      <c r="L42" cm="1">
        <f t="array" ref="L42">_xlfn.IFS(G42&lt;=25, 1, G42&lt;=75, 2, G42&lt;=150, 3, G42&gt;150, 4)</f>
        <v>2</v>
      </c>
      <c r="M42">
        <f t="shared" si="0"/>
        <v>3</v>
      </c>
    </row>
    <row r="43" spans="1:13" x14ac:dyDescent="0.2">
      <c r="A43" t="s">
        <v>71</v>
      </c>
      <c r="B43" t="s">
        <v>70</v>
      </c>
      <c r="C43" s="2">
        <v>319</v>
      </c>
      <c r="D43" s="2">
        <v>249</v>
      </c>
      <c r="E43" t="s">
        <v>7029</v>
      </c>
      <c r="F43" t="s">
        <v>7036</v>
      </c>
      <c r="G43" s="2">
        <v>70</v>
      </c>
      <c r="H43" s="11">
        <v>0.21943573667711599</v>
      </c>
      <c r="I43">
        <v>0</v>
      </c>
      <c r="J43">
        <f ca="1"/>
        <v>167</v>
      </c>
      <c r="K43">
        <v>1389</v>
      </c>
      <c r="L43" cm="1">
        <f t="array" ref="L43">_xlfn.IFS(G43&lt;=25, 1, G43&lt;=75, 2, G43&lt;=150, 3, G43&gt;150, 4)</f>
        <v>2</v>
      </c>
      <c r="M43">
        <f t="shared" si="0"/>
        <v>3</v>
      </c>
    </row>
    <row r="44" spans="1:13" x14ac:dyDescent="0.2">
      <c r="A44" t="s">
        <v>72</v>
      </c>
      <c r="B44" t="s">
        <v>73</v>
      </c>
      <c r="C44" s="2">
        <v>319</v>
      </c>
      <c r="D44" s="2">
        <v>233</v>
      </c>
      <c r="E44" t="s">
        <v>7029</v>
      </c>
      <c r="F44" t="s">
        <v>7036</v>
      </c>
      <c r="G44" s="2">
        <v>86</v>
      </c>
      <c r="H44" s="11">
        <v>0.26959247648902823</v>
      </c>
      <c r="I44">
        <v>0</v>
      </c>
      <c r="J44">
        <f ca="1"/>
        <v>1607</v>
      </c>
      <c r="K44">
        <v>1910</v>
      </c>
      <c r="L44" cm="1">
        <f t="array" ref="L44">_xlfn.IFS(G44&lt;=25, 1, G44&lt;=75, 2, G44&lt;=150, 3, G44&gt;150, 4)</f>
        <v>3</v>
      </c>
      <c r="M44">
        <f t="shared" si="0"/>
        <v>3</v>
      </c>
    </row>
    <row r="45" spans="1:13" x14ac:dyDescent="0.2">
      <c r="A45" t="s">
        <v>74</v>
      </c>
      <c r="B45" t="s">
        <v>75</v>
      </c>
      <c r="C45" s="2">
        <v>319</v>
      </c>
      <c r="D45" s="2">
        <v>153</v>
      </c>
      <c r="E45" t="s">
        <v>7029</v>
      </c>
      <c r="F45" t="s">
        <v>7037</v>
      </c>
      <c r="G45" s="2">
        <v>166</v>
      </c>
      <c r="H45" s="11">
        <v>0.52037617554858939</v>
      </c>
      <c r="I45">
        <v>0</v>
      </c>
      <c r="J45">
        <f ca="1"/>
        <v>1636</v>
      </c>
      <c r="K45">
        <v>1043</v>
      </c>
      <c r="L45" cm="1">
        <f t="array" ref="L45">_xlfn.IFS(G45&lt;=25, 1, G45&lt;=75, 2, G45&lt;=150, 3, G45&gt;150, 4)</f>
        <v>4</v>
      </c>
      <c r="M45">
        <f t="shared" si="0"/>
        <v>3</v>
      </c>
    </row>
    <row r="46" spans="1:13" x14ac:dyDescent="0.2">
      <c r="A46" t="s">
        <v>76</v>
      </c>
      <c r="B46" t="s">
        <v>77</v>
      </c>
      <c r="C46" s="2">
        <v>289</v>
      </c>
      <c r="D46" s="2">
        <v>104</v>
      </c>
      <c r="E46" t="s">
        <v>7027</v>
      </c>
      <c r="F46" t="s">
        <v>7038</v>
      </c>
      <c r="G46" s="2">
        <v>185</v>
      </c>
      <c r="H46" s="11">
        <v>0.64013840830449831</v>
      </c>
      <c r="I46">
        <v>0</v>
      </c>
      <c r="J46">
        <f ca="1"/>
        <v>1985</v>
      </c>
      <c r="K46">
        <v>1526</v>
      </c>
      <c r="L46" cm="1">
        <f t="array" ref="L46">_xlfn.IFS(G46&lt;=25, 1, G46&lt;=75, 2, G46&lt;=150, 3, G46&gt;150, 4)</f>
        <v>4</v>
      </c>
      <c r="M46">
        <f t="shared" si="0"/>
        <v>2</v>
      </c>
    </row>
    <row r="47" spans="1:13" x14ac:dyDescent="0.2">
      <c r="A47" t="s">
        <v>78</v>
      </c>
      <c r="B47" t="s">
        <v>61</v>
      </c>
      <c r="C47" s="2">
        <v>319</v>
      </c>
      <c r="D47" s="2">
        <v>242</v>
      </c>
      <c r="E47" t="s">
        <v>7027</v>
      </c>
      <c r="F47" t="s">
        <v>7039</v>
      </c>
      <c r="G47" s="2">
        <v>77</v>
      </c>
      <c r="H47" s="11">
        <v>0.2413793103448276</v>
      </c>
      <c r="I47">
        <v>0</v>
      </c>
      <c r="J47">
        <f ca="1"/>
        <v>1693</v>
      </c>
      <c r="K47">
        <v>2436</v>
      </c>
      <c r="L47" cm="1">
        <f t="array" ref="L47">_xlfn.IFS(G47&lt;=25, 1, G47&lt;=75, 2, G47&lt;=150, 3, G47&gt;150, 4)</f>
        <v>3</v>
      </c>
      <c r="M47">
        <f t="shared" si="0"/>
        <v>3</v>
      </c>
    </row>
    <row r="48" spans="1:13" x14ac:dyDescent="0.2">
      <c r="A48" t="s">
        <v>79</v>
      </c>
      <c r="B48" t="s">
        <v>54</v>
      </c>
      <c r="C48" s="2">
        <v>319</v>
      </c>
      <c r="D48" s="2">
        <v>293</v>
      </c>
      <c r="E48" t="s">
        <v>7029</v>
      </c>
      <c r="F48" t="s">
        <v>7036</v>
      </c>
      <c r="G48" s="2">
        <v>26</v>
      </c>
      <c r="H48" s="11">
        <v>8.1504702194357362E-2</v>
      </c>
      <c r="I48">
        <v>0</v>
      </c>
      <c r="J48">
        <f ca="1"/>
        <v>1200</v>
      </c>
      <c r="K48">
        <v>4482</v>
      </c>
      <c r="L48" cm="1">
        <f t="array" ref="L48">_xlfn.IFS(G48&lt;=25, 1, G48&lt;=75, 2, G48&lt;=150, 3, G48&gt;150, 4)</f>
        <v>2</v>
      </c>
      <c r="M48">
        <f t="shared" si="0"/>
        <v>3</v>
      </c>
    </row>
    <row r="49" spans="1:13" x14ac:dyDescent="0.2">
      <c r="A49" t="s">
        <v>80</v>
      </c>
      <c r="B49" t="s">
        <v>70</v>
      </c>
      <c r="C49" s="2">
        <v>319</v>
      </c>
      <c r="D49" s="2">
        <v>262</v>
      </c>
      <c r="E49" t="s">
        <v>7029</v>
      </c>
      <c r="F49" t="s">
        <v>7036</v>
      </c>
      <c r="G49" s="2">
        <v>57</v>
      </c>
      <c r="H49" s="11">
        <v>0.17868338557993729</v>
      </c>
      <c r="I49">
        <v>0</v>
      </c>
      <c r="J49">
        <f ca="1"/>
        <v>1137</v>
      </c>
      <c r="K49">
        <v>4518</v>
      </c>
      <c r="L49" cm="1">
        <f t="array" ref="L49">_xlfn.IFS(G49&lt;=25, 1, G49&lt;=75, 2, G49&lt;=150, 3, G49&gt;150, 4)</f>
        <v>2</v>
      </c>
      <c r="M49">
        <f t="shared" si="0"/>
        <v>3</v>
      </c>
    </row>
    <row r="50" spans="1:13" x14ac:dyDescent="0.2">
      <c r="A50" t="s">
        <v>81</v>
      </c>
      <c r="B50" t="s">
        <v>82</v>
      </c>
      <c r="C50" s="2">
        <v>319</v>
      </c>
      <c r="D50" s="2">
        <v>169</v>
      </c>
      <c r="E50" t="s">
        <v>7027</v>
      </c>
      <c r="F50" t="s">
        <v>7038</v>
      </c>
      <c r="G50" s="2">
        <v>150</v>
      </c>
      <c r="H50" s="11">
        <v>0.47021943573667713</v>
      </c>
      <c r="I50">
        <v>0</v>
      </c>
      <c r="J50">
        <f ca="1"/>
        <v>3029</v>
      </c>
      <c r="K50">
        <v>3148</v>
      </c>
      <c r="L50" cm="1">
        <f t="array" ref="L50">_xlfn.IFS(G50&lt;=25, 1, G50&lt;=75, 2, G50&lt;=150, 3, G50&gt;150, 4)</f>
        <v>3</v>
      </c>
      <c r="M50">
        <f t="shared" si="0"/>
        <v>3</v>
      </c>
    </row>
    <row r="51" spans="1:13" x14ac:dyDescent="0.2">
      <c r="A51" t="s">
        <v>83</v>
      </c>
      <c r="B51" t="s">
        <v>84</v>
      </c>
      <c r="C51" s="2">
        <v>319</v>
      </c>
      <c r="D51" s="2">
        <v>166</v>
      </c>
      <c r="E51" t="s">
        <v>7029</v>
      </c>
      <c r="F51" t="s">
        <v>7038</v>
      </c>
      <c r="G51" s="2">
        <v>153</v>
      </c>
      <c r="H51" s="11">
        <v>0.47962382445141066</v>
      </c>
      <c r="I51">
        <v>0</v>
      </c>
      <c r="J51">
        <f ca="1"/>
        <v>2383</v>
      </c>
      <c r="K51">
        <v>378</v>
      </c>
      <c r="L51" cm="1">
        <f t="array" ref="L51">_xlfn.IFS(G51&lt;=25, 1, G51&lt;=75, 2, G51&lt;=150, 3, G51&gt;150, 4)</f>
        <v>4</v>
      </c>
      <c r="M51">
        <f t="shared" si="0"/>
        <v>3</v>
      </c>
    </row>
    <row r="52" spans="1:13" x14ac:dyDescent="0.2">
      <c r="A52" t="s">
        <v>85</v>
      </c>
      <c r="B52" t="s">
        <v>86</v>
      </c>
      <c r="C52" s="2">
        <v>289</v>
      </c>
      <c r="D52" s="2">
        <v>179</v>
      </c>
      <c r="E52" t="s">
        <v>7029</v>
      </c>
      <c r="F52" t="s">
        <v>7039</v>
      </c>
      <c r="G52" s="2">
        <v>110</v>
      </c>
      <c r="H52" s="11">
        <v>0.38062283737024222</v>
      </c>
      <c r="I52">
        <v>0</v>
      </c>
      <c r="J52">
        <f ca="1"/>
        <v>4105</v>
      </c>
      <c r="K52">
        <v>4036</v>
      </c>
      <c r="L52" cm="1">
        <f t="array" ref="L52">_xlfn.IFS(G52&lt;=25, 1, G52&lt;=75, 2, G52&lt;=150, 3, G52&gt;150, 4)</f>
        <v>3</v>
      </c>
      <c r="M52">
        <f t="shared" si="0"/>
        <v>2</v>
      </c>
    </row>
    <row r="53" spans="1:13" x14ac:dyDescent="0.2">
      <c r="A53" t="s">
        <v>87</v>
      </c>
      <c r="B53" t="s">
        <v>88</v>
      </c>
      <c r="C53" s="2">
        <v>319</v>
      </c>
      <c r="D53" s="2">
        <v>233</v>
      </c>
      <c r="E53" t="s">
        <v>7029</v>
      </c>
      <c r="F53" t="s">
        <v>7039</v>
      </c>
      <c r="G53" s="2">
        <v>86</v>
      </c>
      <c r="H53" s="11">
        <v>0.26959247648902823</v>
      </c>
      <c r="I53">
        <v>0</v>
      </c>
      <c r="J53">
        <f ca="1"/>
        <v>2729</v>
      </c>
      <c r="K53">
        <v>2117</v>
      </c>
      <c r="L53" cm="1">
        <f t="array" ref="L53">_xlfn.IFS(G53&lt;=25, 1, G53&lt;=75, 2, G53&lt;=150, 3, G53&gt;150, 4)</f>
        <v>3</v>
      </c>
      <c r="M53">
        <f t="shared" si="0"/>
        <v>3</v>
      </c>
    </row>
    <row r="54" spans="1:13" x14ac:dyDescent="0.2">
      <c r="A54" t="s">
        <v>89</v>
      </c>
      <c r="B54" t="s">
        <v>59</v>
      </c>
      <c r="C54" s="2">
        <v>319</v>
      </c>
      <c r="D54" s="2">
        <v>239</v>
      </c>
      <c r="E54" t="s">
        <v>7029</v>
      </c>
      <c r="F54" t="s">
        <v>7036</v>
      </c>
      <c r="G54" s="2">
        <v>80</v>
      </c>
      <c r="H54" s="11">
        <v>0.2507836990595611</v>
      </c>
      <c r="I54">
        <v>0</v>
      </c>
      <c r="J54">
        <f ca="1"/>
        <v>1297</v>
      </c>
      <c r="K54">
        <v>4459</v>
      </c>
      <c r="L54" cm="1">
        <f t="array" ref="L54">_xlfn.IFS(G54&lt;=25, 1, G54&lt;=75, 2, G54&lt;=150, 3, G54&gt;150, 4)</f>
        <v>3</v>
      </c>
      <c r="M54">
        <f t="shared" si="0"/>
        <v>3</v>
      </c>
    </row>
    <row r="55" spans="1:13" x14ac:dyDescent="0.2">
      <c r="A55" t="s">
        <v>90</v>
      </c>
      <c r="B55" t="s">
        <v>70</v>
      </c>
      <c r="C55" s="2">
        <v>319</v>
      </c>
      <c r="D55" s="2">
        <v>287</v>
      </c>
      <c r="E55" t="s">
        <v>7029</v>
      </c>
      <c r="F55" t="s">
        <v>7036</v>
      </c>
      <c r="G55" s="2">
        <v>32</v>
      </c>
      <c r="H55" s="11">
        <v>0.10031347962382445</v>
      </c>
      <c r="I55">
        <v>0</v>
      </c>
      <c r="J55">
        <f ca="1"/>
        <v>1926</v>
      </c>
      <c r="K55">
        <v>3925</v>
      </c>
      <c r="L55" cm="1">
        <f t="array" ref="L55">_xlfn.IFS(G55&lt;=25, 1, G55&lt;=75, 2, G55&lt;=150, 3, G55&gt;150, 4)</f>
        <v>2</v>
      </c>
      <c r="M55">
        <f t="shared" si="0"/>
        <v>3</v>
      </c>
    </row>
    <row r="56" spans="1:13" x14ac:dyDescent="0.2">
      <c r="A56" t="s">
        <v>91</v>
      </c>
      <c r="B56" t="s">
        <v>66</v>
      </c>
      <c r="C56" s="2">
        <v>419</v>
      </c>
      <c r="D56" s="2">
        <v>360</v>
      </c>
      <c r="E56" t="s">
        <v>7029</v>
      </c>
      <c r="F56" t="s">
        <v>7036</v>
      </c>
      <c r="G56" s="2">
        <v>59</v>
      </c>
      <c r="H56" s="11">
        <v>0.14081145584725538</v>
      </c>
      <c r="I56">
        <v>0</v>
      </c>
      <c r="J56">
        <f ca="1"/>
        <v>1922</v>
      </c>
      <c r="K56">
        <v>4456</v>
      </c>
      <c r="L56" cm="1">
        <f t="array" ref="L56">_xlfn.IFS(G56&lt;=25, 1, G56&lt;=75, 2, G56&lt;=150, 3, G56&gt;150, 4)</f>
        <v>2</v>
      </c>
      <c r="M56">
        <f t="shared" si="0"/>
        <v>4</v>
      </c>
    </row>
    <row r="57" spans="1:13" x14ac:dyDescent="0.2">
      <c r="A57" t="s">
        <v>92</v>
      </c>
      <c r="B57" t="s">
        <v>93</v>
      </c>
      <c r="C57" s="2">
        <v>279</v>
      </c>
      <c r="D57" s="2">
        <v>232</v>
      </c>
      <c r="E57" t="s">
        <v>7029</v>
      </c>
      <c r="F57" t="s">
        <v>7041</v>
      </c>
      <c r="G57" s="2">
        <v>47</v>
      </c>
      <c r="H57" s="11">
        <v>0.16845878136200718</v>
      </c>
      <c r="I57">
        <v>0</v>
      </c>
      <c r="J57">
        <f ca="1"/>
        <v>2120</v>
      </c>
      <c r="K57">
        <v>2826</v>
      </c>
      <c r="L57" cm="1">
        <f t="array" ref="L57">_xlfn.IFS(G57&lt;=25, 1, G57&lt;=75, 2, G57&lt;=150, 3, G57&gt;150, 4)</f>
        <v>2</v>
      </c>
      <c r="M57">
        <f t="shared" si="0"/>
        <v>2</v>
      </c>
    </row>
    <row r="58" spans="1:13" x14ac:dyDescent="0.2">
      <c r="A58" t="s">
        <v>94</v>
      </c>
      <c r="B58" t="s">
        <v>95</v>
      </c>
      <c r="C58" s="2">
        <v>289</v>
      </c>
      <c r="D58" s="2">
        <v>107</v>
      </c>
      <c r="E58" t="s">
        <v>6989</v>
      </c>
      <c r="F58" t="s">
        <v>7038</v>
      </c>
      <c r="G58" s="2">
        <v>182</v>
      </c>
      <c r="H58" s="11">
        <v>0.62975778546712802</v>
      </c>
      <c r="I58">
        <v>1</v>
      </c>
      <c r="J58">
        <f ca="1"/>
        <v>1217</v>
      </c>
      <c r="K58">
        <v>1585</v>
      </c>
      <c r="L58" cm="1">
        <f t="array" ref="L58">_xlfn.IFS(G58&lt;=25, 1, G58&lt;=75, 2, G58&lt;=150, 3, G58&gt;150, 4)</f>
        <v>4</v>
      </c>
      <c r="M58">
        <f t="shared" si="0"/>
        <v>2</v>
      </c>
    </row>
    <row r="59" spans="1:13" x14ac:dyDescent="0.2">
      <c r="A59" t="s">
        <v>96</v>
      </c>
      <c r="B59" t="s">
        <v>54</v>
      </c>
      <c r="C59" s="2">
        <v>319</v>
      </c>
      <c r="D59" s="2">
        <v>233</v>
      </c>
      <c r="E59" t="s">
        <v>7029</v>
      </c>
      <c r="F59" t="s">
        <v>7036</v>
      </c>
      <c r="G59" s="2">
        <v>86</v>
      </c>
      <c r="H59" s="11">
        <v>0.26959247648902823</v>
      </c>
      <c r="I59">
        <v>0</v>
      </c>
      <c r="J59">
        <f ca="1"/>
        <v>764</v>
      </c>
      <c r="K59">
        <v>3431</v>
      </c>
      <c r="L59" cm="1">
        <f t="array" ref="L59">_xlfn.IFS(G59&lt;=25, 1, G59&lt;=75, 2, G59&lt;=150, 3, G59&gt;150, 4)</f>
        <v>3</v>
      </c>
      <c r="M59">
        <f t="shared" si="0"/>
        <v>3</v>
      </c>
    </row>
    <row r="60" spans="1:13" x14ac:dyDescent="0.2">
      <c r="A60" t="s">
        <v>97</v>
      </c>
      <c r="B60" t="s">
        <v>98</v>
      </c>
      <c r="C60" s="2">
        <v>319</v>
      </c>
      <c r="D60" s="2">
        <v>284</v>
      </c>
      <c r="E60" t="s">
        <v>7027</v>
      </c>
      <c r="F60" t="s">
        <v>7044</v>
      </c>
      <c r="G60" s="2">
        <v>35</v>
      </c>
      <c r="H60" s="11">
        <v>0.109717868338558</v>
      </c>
      <c r="I60">
        <v>0</v>
      </c>
      <c r="J60">
        <f ca="1"/>
        <v>264</v>
      </c>
      <c r="K60">
        <v>3345</v>
      </c>
      <c r="L60" cm="1">
        <f t="array" ref="L60">_xlfn.IFS(G60&lt;=25, 1, G60&lt;=75, 2, G60&lt;=150, 3, G60&gt;150, 4)</f>
        <v>2</v>
      </c>
      <c r="M60">
        <f t="shared" si="0"/>
        <v>3</v>
      </c>
    </row>
    <row r="61" spans="1:13" x14ac:dyDescent="0.2">
      <c r="A61" t="s">
        <v>99</v>
      </c>
      <c r="B61" t="s">
        <v>100</v>
      </c>
      <c r="C61" s="2">
        <v>319</v>
      </c>
      <c r="D61" s="2">
        <v>262</v>
      </c>
      <c r="E61" t="s">
        <v>7029</v>
      </c>
      <c r="F61" t="s">
        <v>7036</v>
      </c>
      <c r="G61" s="2">
        <v>57</v>
      </c>
      <c r="H61" s="11">
        <v>0.17868338557993729</v>
      </c>
      <c r="I61">
        <v>0</v>
      </c>
      <c r="J61">
        <f ca="1"/>
        <v>2910</v>
      </c>
      <c r="K61">
        <v>1784</v>
      </c>
      <c r="L61" cm="1">
        <f t="array" ref="L61">_xlfn.IFS(G61&lt;=25, 1, G61&lt;=75, 2, G61&lt;=150, 3, G61&gt;150, 4)</f>
        <v>2</v>
      </c>
      <c r="M61">
        <f t="shared" si="0"/>
        <v>3</v>
      </c>
    </row>
    <row r="62" spans="1:13" x14ac:dyDescent="0.2">
      <c r="A62" t="s">
        <v>101</v>
      </c>
      <c r="B62" t="s">
        <v>102</v>
      </c>
      <c r="C62" s="2">
        <v>319</v>
      </c>
      <c r="D62" s="2">
        <v>153</v>
      </c>
      <c r="E62" t="s">
        <v>7027</v>
      </c>
      <c r="F62" t="s">
        <v>7038</v>
      </c>
      <c r="G62" s="2">
        <v>166</v>
      </c>
      <c r="H62" s="11">
        <v>0.52037617554858939</v>
      </c>
      <c r="I62">
        <v>0</v>
      </c>
      <c r="J62">
        <f ca="1"/>
        <v>3522</v>
      </c>
      <c r="K62">
        <v>2666</v>
      </c>
      <c r="L62" cm="1">
        <f t="array" ref="L62">_xlfn.IFS(G62&lt;=25, 1, G62&lt;=75, 2, G62&lt;=150, 3, G62&gt;150, 4)</f>
        <v>4</v>
      </c>
      <c r="M62">
        <f t="shared" si="0"/>
        <v>3</v>
      </c>
    </row>
    <row r="63" spans="1:13" x14ac:dyDescent="0.2">
      <c r="A63" t="s">
        <v>35</v>
      </c>
      <c r="B63" t="s">
        <v>36</v>
      </c>
      <c r="C63" s="2">
        <v>289</v>
      </c>
      <c r="D63" s="2">
        <v>81</v>
      </c>
      <c r="E63" t="s">
        <v>6989</v>
      </c>
      <c r="F63" t="s">
        <v>7038</v>
      </c>
      <c r="G63" s="2">
        <v>208</v>
      </c>
      <c r="H63" s="11">
        <v>0.7197231833910035</v>
      </c>
      <c r="I63">
        <v>1</v>
      </c>
      <c r="J63">
        <f ca="1"/>
        <v>2406</v>
      </c>
      <c r="K63">
        <v>1515</v>
      </c>
      <c r="L63" cm="1">
        <f t="array" ref="L63">_xlfn.IFS(G63&lt;=25, 1, G63&lt;=75, 2, G63&lt;=150, 3, G63&gt;150, 4)</f>
        <v>4</v>
      </c>
      <c r="M63">
        <f t="shared" si="0"/>
        <v>2</v>
      </c>
    </row>
    <row r="64" spans="1:13" x14ac:dyDescent="0.2">
      <c r="A64" t="s">
        <v>103</v>
      </c>
      <c r="B64" t="s">
        <v>70</v>
      </c>
      <c r="C64" s="2">
        <v>319</v>
      </c>
      <c r="D64" s="2">
        <v>300</v>
      </c>
      <c r="E64" t="s">
        <v>7029</v>
      </c>
      <c r="F64" t="s">
        <v>7036</v>
      </c>
      <c r="G64" s="2">
        <v>19</v>
      </c>
      <c r="H64" s="11">
        <v>5.9561128526645767E-2</v>
      </c>
      <c r="I64">
        <v>0</v>
      </c>
      <c r="J64">
        <f ca="1"/>
        <v>3363</v>
      </c>
      <c r="K64">
        <v>455</v>
      </c>
      <c r="L64" cm="1">
        <f t="array" ref="L64">_xlfn.IFS(G64&lt;=25, 1, G64&lt;=75, 2, G64&lt;=150, 3, G64&gt;150, 4)</f>
        <v>1</v>
      </c>
      <c r="M64">
        <f t="shared" si="0"/>
        <v>3</v>
      </c>
    </row>
    <row r="65" spans="1:13" x14ac:dyDescent="0.2">
      <c r="A65" t="s">
        <v>104</v>
      </c>
      <c r="B65" t="s">
        <v>105</v>
      </c>
      <c r="C65" s="2">
        <v>359</v>
      </c>
      <c r="D65" s="2">
        <v>302</v>
      </c>
      <c r="E65" t="s">
        <v>7029</v>
      </c>
      <c r="F65" t="s">
        <v>7039</v>
      </c>
      <c r="G65" s="2">
        <v>57</v>
      </c>
      <c r="H65" s="11">
        <v>0.15877437325905291</v>
      </c>
      <c r="I65">
        <v>0</v>
      </c>
      <c r="J65">
        <f ca="1"/>
        <v>2635</v>
      </c>
      <c r="K65">
        <v>384</v>
      </c>
      <c r="L65" cm="1">
        <f t="array" ref="L65">_xlfn.IFS(G65&lt;=25, 1, G65&lt;=75, 2, G65&lt;=150, 3, G65&gt;150, 4)</f>
        <v>2</v>
      </c>
      <c r="M65">
        <f t="shared" si="0"/>
        <v>4</v>
      </c>
    </row>
    <row r="66" spans="1:13" x14ac:dyDescent="0.2">
      <c r="A66" t="s">
        <v>106</v>
      </c>
      <c r="B66" t="s">
        <v>107</v>
      </c>
      <c r="C66" s="2">
        <v>399</v>
      </c>
      <c r="D66" s="2">
        <v>243</v>
      </c>
      <c r="E66" t="s">
        <v>7029</v>
      </c>
      <c r="F66" t="s">
        <v>7036</v>
      </c>
      <c r="G66" s="2">
        <v>156</v>
      </c>
      <c r="H66" s="11">
        <v>0.39097744360902253</v>
      </c>
      <c r="I66">
        <v>0</v>
      </c>
      <c r="J66">
        <f ca="1"/>
        <v>51</v>
      </c>
      <c r="K66">
        <v>1271</v>
      </c>
      <c r="L66" cm="1">
        <f t="array" ref="L66">_xlfn.IFS(G66&lt;=25, 1, G66&lt;=75, 2, G66&lt;=150, 3, G66&gt;150, 4)</f>
        <v>4</v>
      </c>
      <c r="M66">
        <f t="shared" ref="M66:M129" si="1">IF(C66&lt;=$P$3, 1, IF(C66&lt;=$P$4, 2, IF(C66&lt;=$P$5, 3, 4)))</f>
        <v>4</v>
      </c>
    </row>
    <row r="67" spans="1:13" x14ac:dyDescent="0.2">
      <c r="A67" t="s">
        <v>108</v>
      </c>
      <c r="B67" t="s">
        <v>109</v>
      </c>
      <c r="C67" s="2">
        <v>319</v>
      </c>
      <c r="D67" s="2">
        <v>233</v>
      </c>
      <c r="E67" t="s">
        <v>7029</v>
      </c>
      <c r="F67" t="s">
        <v>7039</v>
      </c>
      <c r="G67" s="2">
        <v>86</v>
      </c>
      <c r="H67" s="11">
        <v>0.26959247648902823</v>
      </c>
      <c r="I67">
        <v>0</v>
      </c>
      <c r="J67">
        <f ca="1"/>
        <v>608</v>
      </c>
      <c r="K67">
        <v>639</v>
      </c>
      <c r="L67" cm="1">
        <f t="array" ref="L67">_xlfn.IFS(G67&lt;=25, 1, G67&lt;=75, 2, G67&lt;=150, 3, G67&gt;150, 4)</f>
        <v>3</v>
      </c>
      <c r="M67">
        <f t="shared" si="1"/>
        <v>3</v>
      </c>
    </row>
    <row r="68" spans="1:13" x14ac:dyDescent="0.2">
      <c r="A68" t="s">
        <v>110</v>
      </c>
      <c r="B68" t="s">
        <v>111</v>
      </c>
      <c r="C68" s="2">
        <v>319</v>
      </c>
      <c r="D68" s="2">
        <v>281</v>
      </c>
      <c r="E68" t="s">
        <v>7027</v>
      </c>
      <c r="F68" t="s">
        <v>7043</v>
      </c>
      <c r="G68" s="2">
        <v>38</v>
      </c>
      <c r="H68" s="11">
        <v>0.11912225705329153</v>
      </c>
      <c r="I68">
        <v>0</v>
      </c>
      <c r="J68">
        <f ca="1"/>
        <v>3725</v>
      </c>
      <c r="K68">
        <v>58</v>
      </c>
      <c r="L68" cm="1">
        <f t="array" ref="L68">_xlfn.IFS(G68&lt;=25, 1, G68&lt;=75, 2, G68&lt;=150, 3, G68&gt;150, 4)</f>
        <v>2</v>
      </c>
      <c r="M68">
        <f t="shared" si="1"/>
        <v>3</v>
      </c>
    </row>
    <row r="69" spans="1:13" x14ac:dyDescent="0.2">
      <c r="A69" t="s">
        <v>112</v>
      </c>
      <c r="B69" t="s">
        <v>113</v>
      </c>
      <c r="C69" s="2">
        <v>319</v>
      </c>
      <c r="D69" s="2">
        <v>284</v>
      </c>
      <c r="E69" t="s">
        <v>7029</v>
      </c>
      <c r="F69" t="s">
        <v>7044</v>
      </c>
      <c r="G69" s="2">
        <v>35</v>
      </c>
      <c r="H69" s="11">
        <v>0.109717868338558</v>
      </c>
      <c r="I69">
        <v>0</v>
      </c>
      <c r="J69">
        <f ca="1"/>
        <v>2345</v>
      </c>
      <c r="K69">
        <v>1453</v>
      </c>
      <c r="L69" cm="1">
        <f t="array" ref="L69">_xlfn.IFS(G69&lt;=25, 1, G69&lt;=75, 2, G69&lt;=150, 3, G69&gt;150, 4)</f>
        <v>2</v>
      </c>
      <c r="M69">
        <f t="shared" si="1"/>
        <v>3</v>
      </c>
    </row>
    <row r="70" spans="1:13" x14ac:dyDescent="0.2">
      <c r="A70" t="s">
        <v>114</v>
      </c>
      <c r="B70" t="s">
        <v>73</v>
      </c>
      <c r="C70" s="2">
        <v>319</v>
      </c>
      <c r="D70" s="2">
        <v>258</v>
      </c>
      <c r="E70" t="s">
        <v>7029</v>
      </c>
      <c r="F70" t="s">
        <v>7036</v>
      </c>
      <c r="G70" s="2">
        <v>61</v>
      </c>
      <c r="H70" s="11">
        <v>0.19122257053291536</v>
      </c>
      <c r="I70">
        <v>0</v>
      </c>
      <c r="J70">
        <f ca="1"/>
        <v>2731</v>
      </c>
      <c r="K70">
        <v>1123</v>
      </c>
      <c r="L70" cm="1">
        <f t="array" ref="L70">_xlfn.IFS(G70&lt;=25, 1, G70&lt;=75, 2, G70&lt;=150, 3, G70&gt;150, 4)</f>
        <v>2</v>
      </c>
      <c r="M70">
        <f t="shared" si="1"/>
        <v>3</v>
      </c>
    </row>
    <row r="71" spans="1:13" x14ac:dyDescent="0.2">
      <c r="A71" t="s">
        <v>115</v>
      </c>
      <c r="B71" t="s">
        <v>42</v>
      </c>
      <c r="C71" s="2">
        <v>319</v>
      </c>
      <c r="D71" s="2">
        <v>249</v>
      </c>
      <c r="E71" t="s">
        <v>7029</v>
      </c>
      <c r="F71" t="s">
        <v>7036</v>
      </c>
      <c r="G71" s="2">
        <v>70</v>
      </c>
      <c r="H71" s="11">
        <v>0.21943573667711599</v>
      </c>
      <c r="I71">
        <v>0</v>
      </c>
      <c r="J71">
        <f ca="1"/>
        <v>680</v>
      </c>
      <c r="K71">
        <v>3329</v>
      </c>
      <c r="L71" cm="1">
        <f t="array" ref="L71">_xlfn.IFS(G71&lt;=25, 1, G71&lt;=75, 2, G71&lt;=150, 3, G71&gt;150, 4)</f>
        <v>2</v>
      </c>
      <c r="M71">
        <f t="shared" si="1"/>
        <v>3</v>
      </c>
    </row>
    <row r="72" spans="1:13" x14ac:dyDescent="0.2">
      <c r="A72" t="s">
        <v>116</v>
      </c>
      <c r="B72" t="s">
        <v>23</v>
      </c>
      <c r="C72" s="2">
        <v>319</v>
      </c>
      <c r="D72" s="2">
        <v>255</v>
      </c>
      <c r="E72" t="s">
        <v>7029</v>
      </c>
      <c r="F72" t="s">
        <v>7039</v>
      </c>
      <c r="G72" s="2">
        <v>64</v>
      </c>
      <c r="H72" s="11">
        <v>0.20062695924764889</v>
      </c>
      <c r="I72">
        <v>0</v>
      </c>
      <c r="J72">
        <f ca="1"/>
        <v>2929</v>
      </c>
      <c r="K72">
        <v>3718</v>
      </c>
      <c r="L72" cm="1">
        <f t="array" ref="L72">_xlfn.IFS(G72&lt;=25, 1, G72&lt;=75, 2, G72&lt;=150, 3, G72&gt;150, 4)</f>
        <v>2</v>
      </c>
      <c r="M72">
        <f t="shared" si="1"/>
        <v>3</v>
      </c>
    </row>
    <row r="73" spans="1:13" x14ac:dyDescent="0.2">
      <c r="A73" t="s">
        <v>117</v>
      </c>
      <c r="B73" t="s">
        <v>109</v>
      </c>
      <c r="C73" s="2">
        <v>299</v>
      </c>
      <c r="D73" s="2">
        <v>248</v>
      </c>
      <c r="E73" t="s">
        <v>7029</v>
      </c>
      <c r="F73" t="s">
        <v>7039</v>
      </c>
      <c r="G73" s="2">
        <v>51</v>
      </c>
      <c r="H73" s="11">
        <v>0.1705685618729097</v>
      </c>
      <c r="I73">
        <v>0</v>
      </c>
      <c r="J73">
        <f ca="1"/>
        <v>2714</v>
      </c>
      <c r="K73">
        <v>954</v>
      </c>
      <c r="L73" cm="1">
        <f t="array" ref="L73">_xlfn.IFS(G73&lt;=25, 1, G73&lt;=75, 2, G73&lt;=150, 3, G73&gt;150, 4)</f>
        <v>2</v>
      </c>
      <c r="M73">
        <f t="shared" si="1"/>
        <v>3</v>
      </c>
    </row>
    <row r="74" spans="1:13" x14ac:dyDescent="0.2">
      <c r="A74" t="s">
        <v>118</v>
      </c>
      <c r="B74" t="s">
        <v>30</v>
      </c>
      <c r="C74" s="2">
        <v>289</v>
      </c>
      <c r="D74" s="2">
        <v>84</v>
      </c>
      <c r="E74" t="s">
        <v>7027</v>
      </c>
      <c r="F74" t="s">
        <v>7038</v>
      </c>
      <c r="G74" s="2">
        <v>205</v>
      </c>
      <c r="H74" s="11">
        <v>0.70934256055363321</v>
      </c>
      <c r="I74">
        <v>0</v>
      </c>
      <c r="J74">
        <f ca="1"/>
        <v>1221</v>
      </c>
      <c r="K74">
        <v>2841</v>
      </c>
      <c r="L74" cm="1">
        <f t="array" ref="L74">_xlfn.IFS(G74&lt;=25, 1, G74&lt;=75, 2, G74&lt;=150, 3, G74&gt;150, 4)</f>
        <v>4</v>
      </c>
      <c r="M74">
        <f t="shared" si="1"/>
        <v>2</v>
      </c>
    </row>
    <row r="75" spans="1:13" x14ac:dyDescent="0.2">
      <c r="A75" t="s">
        <v>119</v>
      </c>
      <c r="B75" t="s">
        <v>120</v>
      </c>
      <c r="C75" s="2">
        <v>289</v>
      </c>
      <c r="D75" s="2">
        <v>176</v>
      </c>
      <c r="E75" t="s">
        <v>6989</v>
      </c>
      <c r="F75" t="s">
        <v>7038</v>
      </c>
      <c r="G75" s="2">
        <v>113</v>
      </c>
      <c r="H75" s="11">
        <v>0.39100346020761245</v>
      </c>
      <c r="I75">
        <v>1</v>
      </c>
      <c r="J75">
        <f ca="1"/>
        <v>2281</v>
      </c>
      <c r="K75">
        <v>132</v>
      </c>
      <c r="L75" cm="1">
        <f t="array" ref="L75">_xlfn.IFS(G75&lt;=25, 1, G75&lt;=75, 2, G75&lt;=150, 3, G75&gt;150, 4)</f>
        <v>3</v>
      </c>
      <c r="M75">
        <f t="shared" si="1"/>
        <v>2</v>
      </c>
    </row>
    <row r="76" spans="1:13" x14ac:dyDescent="0.2">
      <c r="A76" t="s">
        <v>121</v>
      </c>
      <c r="B76" t="s">
        <v>84</v>
      </c>
      <c r="C76" s="2">
        <v>319</v>
      </c>
      <c r="D76" s="2">
        <v>128</v>
      </c>
      <c r="E76" t="s">
        <v>7029</v>
      </c>
      <c r="F76" t="s">
        <v>7038</v>
      </c>
      <c r="G76" s="2">
        <v>191</v>
      </c>
      <c r="H76" s="11">
        <v>0.59874608150470221</v>
      </c>
      <c r="I76">
        <v>0</v>
      </c>
      <c r="J76">
        <f ca="1"/>
        <v>2740</v>
      </c>
      <c r="K76">
        <v>195</v>
      </c>
      <c r="L76" cm="1">
        <f t="array" ref="L76">_xlfn.IFS(G76&lt;=25, 1, G76&lt;=75, 2, G76&lt;=150, 3, G76&gt;150, 4)</f>
        <v>4</v>
      </c>
      <c r="M76">
        <f t="shared" si="1"/>
        <v>3</v>
      </c>
    </row>
    <row r="77" spans="1:13" x14ac:dyDescent="0.2">
      <c r="A77" t="s">
        <v>122</v>
      </c>
      <c r="B77" t="s">
        <v>123</v>
      </c>
      <c r="C77" s="2">
        <v>319</v>
      </c>
      <c r="D77" s="2">
        <v>207</v>
      </c>
      <c r="E77" t="s">
        <v>7029</v>
      </c>
      <c r="F77" t="s">
        <v>7036</v>
      </c>
      <c r="G77" s="2">
        <v>112</v>
      </c>
      <c r="H77" s="11">
        <v>0.35109717868338558</v>
      </c>
      <c r="I77">
        <v>0</v>
      </c>
      <c r="J77">
        <f ca="1"/>
        <v>343</v>
      </c>
      <c r="K77">
        <v>3172</v>
      </c>
      <c r="L77" cm="1">
        <f t="array" ref="L77">_xlfn.IFS(G77&lt;=25, 1, G77&lt;=75, 2, G77&lt;=150, 3, G77&gt;150, 4)</f>
        <v>3</v>
      </c>
      <c r="M77">
        <f t="shared" si="1"/>
        <v>3</v>
      </c>
    </row>
    <row r="78" spans="1:13" x14ac:dyDescent="0.2">
      <c r="A78" t="s">
        <v>124</v>
      </c>
      <c r="B78" t="s">
        <v>125</v>
      </c>
      <c r="C78" s="2">
        <v>319</v>
      </c>
      <c r="D78" s="2">
        <v>252</v>
      </c>
      <c r="E78" t="s">
        <v>7029</v>
      </c>
      <c r="F78" t="s">
        <v>7037</v>
      </c>
      <c r="G78" s="2">
        <v>67</v>
      </c>
      <c r="H78" s="11">
        <v>0.21003134796238246</v>
      </c>
      <c r="I78">
        <v>0</v>
      </c>
      <c r="J78">
        <f ca="1"/>
        <v>265</v>
      </c>
      <c r="K78">
        <v>3959</v>
      </c>
      <c r="L78" cm="1">
        <f t="array" ref="L78">_xlfn.IFS(G78&lt;=25, 1, G78&lt;=75, 2, G78&lt;=150, 3, G78&gt;150, 4)</f>
        <v>2</v>
      </c>
      <c r="M78">
        <f t="shared" si="1"/>
        <v>3</v>
      </c>
    </row>
    <row r="79" spans="1:13" x14ac:dyDescent="0.2">
      <c r="A79" t="s">
        <v>126</v>
      </c>
      <c r="B79" t="s">
        <v>127</v>
      </c>
      <c r="C79" s="2">
        <v>319</v>
      </c>
      <c r="D79" s="2">
        <v>137</v>
      </c>
      <c r="E79" t="s">
        <v>7027</v>
      </c>
      <c r="F79" t="s">
        <v>7038</v>
      </c>
      <c r="G79" s="2">
        <v>182</v>
      </c>
      <c r="H79" s="11">
        <v>0.57053291536050155</v>
      </c>
      <c r="I79">
        <v>0</v>
      </c>
      <c r="J79">
        <f ca="1"/>
        <v>2584</v>
      </c>
      <c r="K79">
        <v>1385</v>
      </c>
      <c r="L79" cm="1">
        <f t="array" ref="L79">_xlfn.IFS(G79&lt;=25, 1, G79&lt;=75, 2, G79&lt;=150, 3, G79&gt;150, 4)</f>
        <v>4</v>
      </c>
      <c r="M79">
        <f t="shared" si="1"/>
        <v>3</v>
      </c>
    </row>
    <row r="80" spans="1:13" x14ac:dyDescent="0.2">
      <c r="A80" t="s">
        <v>128</v>
      </c>
      <c r="B80" t="s">
        <v>47</v>
      </c>
      <c r="C80" s="2">
        <v>319</v>
      </c>
      <c r="D80" s="2">
        <v>70</v>
      </c>
      <c r="E80" t="s">
        <v>7027</v>
      </c>
      <c r="F80" t="s">
        <v>7038</v>
      </c>
      <c r="G80" s="2">
        <v>249</v>
      </c>
      <c r="H80" s="11">
        <v>0.78056426332288398</v>
      </c>
      <c r="I80">
        <v>0</v>
      </c>
      <c r="J80">
        <f ca="1"/>
        <v>1872</v>
      </c>
      <c r="K80">
        <v>4007</v>
      </c>
      <c r="L80" cm="1">
        <f t="array" ref="L80">_xlfn.IFS(G80&lt;=25, 1, G80&lt;=75, 2, G80&lt;=150, 3, G80&gt;150, 4)</f>
        <v>4</v>
      </c>
      <c r="M80">
        <f t="shared" si="1"/>
        <v>3</v>
      </c>
    </row>
    <row r="81" spans="1:13" x14ac:dyDescent="0.2">
      <c r="A81" t="s">
        <v>129</v>
      </c>
      <c r="B81" t="s">
        <v>23</v>
      </c>
      <c r="C81" s="2">
        <v>319</v>
      </c>
      <c r="D81" s="2">
        <v>223</v>
      </c>
      <c r="E81" t="s">
        <v>7029</v>
      </c>
      <c r="F81" t="s">
        <v>7039</v>
      </c>
      <c r="G81" s="2">
        <v>96</v>
      </c>
      <c r="H81" s="11">
        <v>0.30094043887147337</v>
      </c>
      <c r="I81">
        <v>0</v>
      </c>
      <c r="J81">
        <f ca="1"/>
        <v>1997</v>
      </c>
      <c r="K81">
        <v>3738</v>
      </c>
      <c r="L81" cm="1">
        <f t="array" ref="L81">_xlfn.IFS(G81&lt;=25, 1, G81&lt;=75, 2, G81&lt;=150, 3, G81&gt;150, 4)</f>
        <v>3</v>
      </c>
      <c r="M81">
        <f t="shared" si="1"/>
        <v>3</v>
      </c>
    </row>
    <row r="82" spans="1:13" x14ac:dyDescent="0.2">
      <c r="A82" t="s">
        <v>130</v>
      </c>
      <c r="B82" t="s">
        <v>131</v>
      </c>
      <c r="C82" s="2">
        <v>319</v>
      </c>
      <c r="D82" s="2">
        <v>163</v>
      </c>
      <c r="E82" t="s">
        <v>7029</v>
      </c>
      <c r="F82" t="s">
        <v>7038</v>
      </c>
      <c r="G82" s="2">
        <v>156</v>
      </c>
      <c r="H82" s="11">
        <v>0.4890282131661442</v>
      </c>
      <c r="I82">
        <v>0</v>
      </c>
      <c r="J82">
        <f ca="1"/>
        <v>383</v>
      </c>
      <c r="K82">
        <v>3371</v>
      </c>
      <c r="L82" cm="1">
        <f t="array" ref="L82">_xlfn.IFS(G82&lt;=25, 1, G82&lt;=75, 2, G82&lt;=150, 3, G82&gt;150, 4)</f>
        <v>4</v>
      </c>
      <c r="M82">
        <f t="shared" si="1"/>
        <v>3</v>
      </c>
    </row>
    <row r="83" spans="1:13" x14ac:dyDescent="0.2">
      <c r="A83" t="s">
        <v>132</v>
      </c>
      <c r="B83" t="s">
        <v>109</v>
      </c>
      <c r="C83" s="2">
        <v>319</v>
      </c>
      <c r="D83" s="2">
        <v>265</v>
      </c>
      <c r="E83" t="s">
        <v>7029</v>
      </c>
      <c r="F83" t="s">
        <v>7039</v>
      </c>
      <c r="G83" s="2">
        <v>54</v>
      </c>
      <c r="H83" s="11">
        <v>0.16927899686520376</v>
      </c>
      <c r="I83">
        <v>0</v>
      </c>
      <c r="J83">
        <f ca="1"/>
        <v>1915</v>
      </c>
      <c r="K83">
        <v>1122</v>
      </c>
      <c r="L83" cm="1">
        <f t="array" ref="L83">_xlfn.IFS(G83&lt;=25, 1, G83&lt;=75, 2, G83&lt;=150, 3, G83&gt;150, 4)</f>
        <v>2</v>
      </c>
      <c r="M83">
        <f t="shared" si="1"/>
        <v>3</v>
      </c>
    </row>
    <row r="84" spans="1:13" x14ac:dyDescent="0.2">
      <c r="A84" t="s">
        <v>133</v>
      </c>
      <c r="B84" t="s">
        <v>134</v>
      </c>
      <c r="C84" s="2">
        <v>319</v>
      </c>
      <c r="D84" s="2">
        <v>265</v>
      </c>
      <c r="E84" t="s">
        <v>7029</v>
      </c>
      <c r="F84" t="s">
        <v>7036</v>
      </c>
      <c r="G84" s="2">
        <v>54</v>
      </c>
      <c r="H84" s="11">
        <v>0.16927899686520376</v>
      </c>
      <c r="I84">
        <v>0</v>
      </c>
      <c r="J84">
        <f ca="1"/>
        <v>2553</v>
      </c>
      <c r="K84">
        <v>659</v>
      </c>
      <c r="L84" cm="1">
        <f t="array" ref="L84">_xlfn.IFS(G84&lt;=25, 1, G84&lt;=75, 2, G84&lt;=150, 3, G84&gt;150, 4)</f>
        <v>2</v>
      </c>
      <c r="M84">
        <f t="shared" si="1"/>
        <v>3</v>
      </c>
    </row>
    <row r="85" spans="1:13" x14ac:dyDescent="0.2">
      <c r="A85" t="s">
        <v>135</v>
      </c>
      <c r="B85" t="s">
        <v>136</v>
      </c>
      <c r="C85" s="2">
        <v>319</v>
      </c>
      <c r="D85" s="2">
        <v>160</v>
      </c>
      <c r="E85" t="s">
        <v>7027</v>
      </c>
      <c r="F85" t="s">
        <v>7038</v>
      </c>
      <c r="G85" s="2">
        <v>159</v>
      </c>
      <c r="H85" s="11">
        <v>0.49843260188087773</v>
      </c>
      <c r="I85">
        <v>0</v>
      </c>
      <c r="J85">
        <f ca="1"/>
        <v>308</v>
      </c>
      <c r="K85">
        <v>1639</v>
      </c>
      <c r="L85" cm="1">
        <f t="array" ref="L85">_xlfn.IFS(G85&lt;=25, 1, G85&lt;=75, 2, G85&lt;=150, 3, G85&gt;150, 4)</f>
        <v>4</v>
      </c>
      <c r="M85">
        <f t="shared" si="1"/>
        <v>3</v>
      </c>
    </row>
    <row r="86" spans="1:13" x14ac:dyDescent="0.2">
      <c r="A86" t="s">
        <v>137</v>
      </c>
      <c r="B86" t="s">
        <v>98</v>
      </c>
      <c r="C86" s="2">
        <v>319</v>
      </c>
      <c r="D86" s="2">
        <v>246</v>
      </c>
      <c r="E86" t="s">
        <v>7027</v>
      </c>
      <c r="F86" t="s">
        <v>7044</v>
      </c>
      <c r="G86" s="2">
        <v>73</v>
      </c>
      <c r="H86" s="11">
        <v>0.22884012539184953</v>
      </c>
      <c r="I86">
        <v>0</v>
      </c>
      <c r="J86">
        <f ca="1"/>
        <v>3288</v>
      </c>
      <c r="K86">
        <v>2731</v>
      </c>
      <c r="L86" cm="1">
        <f t="array" ref="L86">_xlfn.IFS(G86&lt;=25, 1, G86&lt;=75, 2, G86&lt;=150, 3, G86&gt;150, 4)</f>
        <v>2</v>
      </c>
      <c r="M86">
        <f t="shared" si="1"/>
        <v>3</v>
      </c>
    </row>
    <row r="87" spans="1:13" x14ac:dyDescent="0.2">
      <c r="A87" t="s">
        <v>138</v>
      </c>
      <c r="B87" t="s">
        <v>139</v>
      </c>
      <c r="C87" s="2">
        <v>319</v>
      </c>
      <c r="D87" s="2">
        <v>271</v>
      </c>
      <c r="E87" t="s">
        <v>7029</v>
      </c>
      <c r="F87" t="s">
        <v>7036</v>
      </c>
      <c r="G87" s="2">
        <v>48</v>
      </c>
      <c r="H87" s="11">
        <v>0.15047021943573669</v>
      </c>
      <c r="I87">
        <v>0</v>
      </c>
      <c r="J87">
        <f ca="1"/>
        <v>3017</v>
      </c>
      <c r="K87">
        <v>3004</v>
      </c>
      <c r="L87" cm="1">
        <f t="array" ref="L87">_xlfn.IFS(G87&lt;=25, 1, G87&lt;=75, 2, G87&lt;=150, 3, G87&gt;150, 4)</f>
        <v>2</v>
      </c>
      <c r="M87">
        <f t="shared" si="1"/>
        <v>3</v>
      </c>
    </row>
    <row r="88" spans="1:13" x14ac:dyDescent="0.2">
      <c r="A88" t="s">
        <v>140</v>
      </c>
      <c r="B88" t="s">
        <v>141</v>
      </c>
      <c r="C88" s="2">
        <v>299</v>
      </c>
      <c r="D88" s="2">
        <v>266</v>
      </c>
      <c r="E88" t="s">
        <v>7029</v>
      </c>
      <c r="F88" t="s">
        <v>7036</v>
      </c>
      <c r="G88" s="2">
        <v>33</v>
      </c>
      <c r="H88" s="11">
        <v>0.11036789297658862</v>
      </c>
      <c r="I88">
        <v>0</v>
      </c>
      <c r="J88">
        <f ca="1"/>
        <v>603</v>
      </c>
      <c r="K88">
        <v>1211</v>
      </c>
      <c r="L88" cm="1">
        <f t="array" ref="L88">_xlfn.IFS(G88&lt;=25, 1, G88&lt;=75, 2, G88&lt;=150, 3, G88&gt;150, 4)</f>
        <v>2</v>
      </c>
      <c r="M88">
        <f t="shared" si="1"/>
        <v>3</v>
      </c>
    </row>
    <row r="89" spans="1:13" x14ac:dyDescent="0.2">
      <c r="A89" t="s">
        <v>142</v>
      </c>
      <c r="B89" t="s">
        <v>50</v>
      </c>
      <c r="C89" s="2">
        <v>319</v>
      </c>
      <c r="D89" s="2">
        <v>290</v>
      </c>
      <c r="E89" t="s">
        <v>7029</v>
      </c>
      <c r="F89" t="s">
        <v>7036</v>
      </c>
      <c r="G89" s="2">
        <v>29</v>
      </c>
      <c r="H89" s="11">
        <v>9.0909090909090912E-2</v>
      </c>
      <c r="I89">
        <v>0</v>
      </c>
      <c r="J89">
        <f ca="1"/>
        <v>3416</v>
      </c>
      <c r="K89">
        <v>872</v>
      </c>
      <c r="L89" cm="1">
        <f t="array" ref="L89">_xlfn.IFS(G89&lt;=25, 1, G89&lt;=75, 2, G89&lt;=150, 3, G89&gt;150, 4)</f>
        <v>2</v>
      </c>
      <c r="M89">
        <f t="shared" si="1"/>
        <v>3</v>
      </c>
    </row>
    <row r="90" spans="1:13" x14ac:dyDescent="0.2">
      <c r="A90" t="s">
        <v>119</v>
      </c>
      <c r="B90" t="s">
        <v>120</v>
      </c>
      <c r="C90" s="2">
        <v>319</v>
      </c>
      <c r="D90" s="2">
        <v>160</v>
      </c>
      <c r="E90" t="s">
        <v>7027</v>
      </c>
      <c r="F90" t="s">
        <v>7038</v>
      </c>
      <c r="G90" s="2">
        <v>159</v>
      </c>
      <c r="H90" s="11">
        <v>0.49843260188087773</v>
      </c>
      <c r="I90">
        <v>0</v>
      </c>
      <c r="J90">
        <f ca="1"/>
        <v>4224</v>
      </c>
      <c r="K90">
        <v>1170</v>
      </c>
      <c r="L90" cm="1">
        <f t="array" ref="L90">_xlfn.IFS(G90&lt;=25, 1, G90&lt;=75, 2, G90&lt;=150, 3, G90&gt;150, 4)</f>
        <v>4</v>
      </c>
      <c r="M90">
        <f t="shared" si="1"/>
        <v>3</v>
      </c>
    </row>
    <row r="91" spans="1:13" x14ac:dyDescent="0.2">
      <c r="A91" t="s">
        <v>143</v>
      </c>
      <c r="B91" t="s">
        <v>54</v>
      </c>
      <c r="C91" s="2">
        <v>99</v>
      </c>
      <c r="D91" s="2">
        <v>89</v>
      </c>
      <c r="E91" t="s">
        <v>7029</v>
      </c>
      <c r="F91" t="s">
        <v>7036</v>
      </c>
      <c r="G91" s="2">
        <v>10</v>
      </c>
      <c r="H91" s="11">
        <v>0.10101010101010101</v>
      </c>
      <c r="I91">
        <v>0</v>
      </c>
      <c r="J91">
        <f ca="1"/>
        <v>4356</v>
      </c>
      <c r="K91">
        <v>552</v>
      </c>
      <c r="L91" cm="1">
        <f t="array" ref="L91">_xlfn.IFS(G91&lt;=25, 1, G91&lt;=75, 2, G91&lt;=150, 3, G91&gt;150, 4)</f>
        <v>1</v>
      </c>
      <c r="M91">
        <f t="shared" si="1"/>
        <v>1</v>
      </c>
    </row>
    <row r="92" spans="1:13" x14ac:dyDescent="0.2">
      <c r="A92" t="s">
        <v>144</v>
      </c>
      <c r="B92" t="s">
        <v>145</v>
      </c>
      <c r="C92" s="2">
        <v>299</v>
      </c>
      <c r="D92" s="2">
        <v>203</v>
      </c>
      <c r="E92" t="s">
        <v>7029</v>
      </c>
      <c r="F92" t="s">
        <v>7043</v>
      </c>
      <c r="G92" s="2">
        <v>96</v>
      </c>
      <c r="H92" s="11">
        <v>0.32107023411371238</v>
      </c>
      <c r="I92">
        <v>0</v>
      </c>
      <c r="J92">
        <f ca="1"/>
        <v>709</v>
      </c>
      <c r="K92">
        <v>376</v>
      </c>
      <c r="L92" cm="1">
        <f t="array" ref="L92">_xlfn.IFS(G92&lt;=25, 1, G92&lt;=75, 2, G92&lt;=150, 3, G92&gt;150, 4)</f>
        <v>3</v>
      </c>
      <c r="M92">
        <f t="shared" si="1"/>
        <v>3</v>
      </c>
    </row>
    <row r="93" spans="1:13" x14ac:dyDescent="0.2">
      <c r="A93" t="s">
        <v>146</v>
      </c>
      <c r="B93" t="s">
        <v>36</v>
      </c>
      <c r="C93" s="2">
        <v>289</v>
      </c>
      <c r="D93" s="2">
        <v>162</v>
      </c>
      <c r="E93" t="s">
        <v>6989</v>
      </c>
      <c r="F93" t="s">
        <v>7038</v>
      </c>
      <c r="G93" s="2">
        <v>127</v>
      </c>
      <c r="H93" s="11">
        <v>0.43944636678200694</v>
      </c>
      <c r="I93">
        <v>1</v>
      </c>
      <c r="J93">
        <f ca="1"/>
        <v>2196</v>
      </c>
      <c r="K93">
        <v>3105</v>
      </c>
      <c r="L93" cm="1">
        <f t="array" ref="L93">_xlfn.IFS(G93&lt;=25, 1, G93&lt;=75, 2, G93&lt;=150, 3, G93&gt;150, 4)</f>
        <v>3</v>
      </c>
      <c r="M93">
        <f t="shared" si="1"/>
        <v>2</v>
      </c>
    </row>
    <row r="94" spans="1:13" x14ac:dyDescent="0.2">
      <c r="A94" t="s">
        <v>147</v>
      </c>
      <c r="B94" t="s">
        <v>73</v>
      </c>
      <c r="C94" s="2">
        <v>319</v>
      </c>
      <c r="D94" s="2">
        <v>293</v>
      </c>
      <c r="E94" t="s">
        <v>7029</v>
      </c>
      <c r="F94" t="s">
        <v>7036</v>
      </c>
      <c r="G94" s="2">
        <v>26</v>
      </c>
      <c r="H94" s="11">
        <v>8.1504702194357362E-2</v>
      </c>
      <c r="I94">
        <v>0</v>
      </c>
      <c r="J94">
        <f ca="1"/>
        <v>4487</v>
      </c>
      <c r="K94">
        <v>2904</v>
      </c>
      <c r="L94" cm="1">
        <f t="array" ref="L94">_xlfn.IFS(G94&lt;=25, 1, G94&lt;=75, 2, G94&lt;=150, 3, G94&gt;150, 4)</f>
        <v>2</v>
      </c>
      <c r="M94">
        <f t="shared" si="1"/>
        <v>3</v>
      </c>
    </row>
    <row r="95" spans="1:13" x14ac:dyDescent="0.2">
      <c r="A95" t="s">
        <v>148</v>
      </c>
      <c r="B95" t="s">
        <v>59</v>
      </c>
      <c r="C95" s="2">
        <v>99</v>
      </c>
      <c r="D95" s="2">
        <v>82</v>
      </c>
      <c r="E95" t="s">
        <v>7029</v>
      </c>
      <c r="F95" t="s">
        <v>7036</v>
      </c>
      <c r="G95" s="2">
        <v>17</v>
      </c>
      <c r="H95" s="11">
        <v>0.17171717171717171</v>
      </c>
      <c r="I95">
        <v>0</v>
      </c>
      <c r="J95">
        <f ca="1"/>
        <v>723</v>
      </c>
      <c r="K95">
        <v>1427</v>
      </c>
      <c r="L95" cm="1">
        <f t="array" ref="L95">_xlfn.IFS(G95&lt;=25, 1, G95&lt;=75, 2, G95&lt;=150, 3, G95&gt;150, 4)</f>
        <v>1</v>
      </c>
      <c r="M95">
        <f t="shared" si="1"/>
        <v>1</v>
      </c>
    </row>
    <row r="96" spans="1:13" x14ac:dyDescent="0.2">
      <c r="A96" t="s">
        <v>149</v>
      </c>
      <c r="B96" t="s">
        <v>32</v>
      </c>
      <c r="C96" s="2">
        <v>249</v>
      </c>
      <c r="D96" s="2">
        <v>105</v>
      </c>
      <c r="E96" t="s">
        <v>6989</v>
      </c>
      <c r="F96" t="s">
        <v>7038</v>
      </c>
      <c r="G96" s="2">
        <v>144</v>
      </c>
      <c r="H96" s="11">
        <v>0.57831325301204817</v>
      </c>
      <c r="I96">
        <v>1</v>
      </c>
      <c r="J96">
        <f ca="1"/>
        <v>2382</v>
      </c>
      <c r="K96">
        <v>522</v>
      </c>
      <c r="L96" cm="1">
        <f t="array" ref="L96">_xlfn.IFS(G96&lt;=25, 1, G96&lt;=75, 2, G96&lt;=150, 3, G96&gt;150, 4)</f>
        <v>3</v>
      </c>
      <c r="M96">
        <f t="shared" si="1"/>
        <v>1</v>
      </c>
    </row>
    <row r="97" spans="1:13" x14ac:dyDescent="0.2">
      <c r="A97" t="s">
        <v>150</v>
      </c>
      <c r="B97" t="s">
        <v>151</v>
      </c>
      <c r="C97" s="2">
        <v>319</v>
      </c>
      <c r="D97" s="2">
        <v>156</v>
      </c>
      <c r="E97" t="s">
        <v>7029</v>
      </c>
      <c r="F97" t="s">
        <v>7038</v>
      </c>
      <c r="G97" s="2">
        <v>163</v>
      </c>
      <c r="H97" s="11">
        <v>0.5109717868338558</v>
      </c>
      <c r="I97">
        <v>0</v>
      </c>
      <c r="J97">
        <f ca="1"/>
        <v>4027</v>
      </c>
      <c r="K97">
        <v>4009</v>
      </c>
      <c r="L97" cm="1">
        <f t="array" ref="L97">_xlfn.IFS(G97&lt;=25, 1, G97&lt;=75, 2, G97&lt;=150, 3, G97&gt;150, 4)</f>
        <v>4</v>
      </c>
      <c r="M97">
        <f t="shared" si="1"/>
        <v>3</v>
      </c>
    </row>
    <row r="98" spans="1:13" x14ac:dyDescent="0.2">
      <c r="A98" t="s">
        <v>152</v>
      </c>
      <c r="B98" t="s">
        <v>153</v>
      </c>
      <c r="C98" s="2">
        <v>319</v>
      </c>
      <c r="D98" s="2">
        <v>198</v>
      </c>
      <c r="E98" t="s">
        <v>7027</v>
      </c>
      <c r="F98" t="s">
        <v>7038</v>
      </c>
      <c r="G98" s="2">
        <v>121</v>
      </c>
      <c r="H98" s="11">
        <v>0.37931034482758619</v>
      </c>
      <c r="I98">
        <v>0</v>
      </c>
      <c r="J98">
        <f ca="1"/>
        <v>4103</v>
      </c>
      <c r="K98">
        <v>1904</v>
      </c>
      <c r="L98" cm="1">
        <f t="array" ref="L98">_xlfn.IFS(G98&lt;=25, 1, G98&lt;=75, 2, G98&lt;=150, 3, G98&gt;150, 4)</f>
        <v>3</v>
      </c>
      <c r="M98">
        <f t="shared" si="1"/>
        <v>3</v>
      </c>
    </row>
    <row r="99" spans="1:13" x14ac:dyDescent="0.2">
      <c r="A99" t="s">
        <v>154</v>
      </c>
      <c r="B99" t="s">
        <v>155</v>
      </c>
      <c r="C99" s="2">
        <v>249</v>
      </c>
      <c r="D99" s="2">
        <v>134</v>
      </c>
      <c r="E99" t="s">
        <v>7029</v>
      </c>
      <c r="F99" t="s">
        <v>7044</v>
      </c>
      <c r="G99" s="2">
        <v>115</v>
      </c>
      <c r="H99" s="11">
        <v>0.46184738955823296</v>
      </c>
      <c r="I99">
        <v>0</v>
      </c>
      <c r="J99">
        <f ca="1"/>
        <v>2320</v>
      </c>
      <c r="K99">
        <v>1931</v>
      </c>
      <c r="L99" cm="1">
        <f t="array" ref="L99">_xlfn.IFS(G99&lt;=25, 1, G99&lt;=75, 2, G99&lt;=150, 3, G99&gt;150, 4)</f>
        <v>3</v>
      </c>
      <c r="M99">
        <f t="shared" si="1"/>
        <v>1</v>
      </c>
    </row>
    <row r="100" spans="1:13" x14ac:dyDescent="0.2">
      <c r="A100" t="s">
        <v>156</v>
      </c>
      <c r="B100" t="s">
        <v>157</v>
      </c>
      <c r="C100" s="2">
        <v>279</v>
      </c>
      <c r="D100" s="2">
        <v>218</v>
      </c>
      <c r="E100" t="s">
        <v>7029</v>
      </c>
      <c r="F100" t="s">
        <v>7037</v>
      </c>
      <c r="G100" s="2">
        <v>61</v>
      </c>
      <c r="H100" s="11">
        <v>0.21863799283154123</v>
      </c>
      <c r="I100">
        <v>0</v>
      </c>
      <c r="J100">
        <f ca="1"/>
        <v>3678</v>
      </c>
      <c r="K100">
        <v>4187</v>
      </c>
      <c r="L100" cm="1">
        <f t="array" ref="L100">_xlfn.IFS(G100&lt;=25, 1, G100&lt;=75, 2, G100&lt;=150, 3, G100&gt;150, 4)</f>
        <v>2</v>
      </c>
      <c r="M100">
        <f t="shared" si="1"/>
        <v>2</v>
      </c>
    </row>
    <row r="101" spans="1:13" x14ac:dyDescent="0.2">
      <c r="A101" t="s">
        <v>158</v>
      </c>
      <c r="B101" t="s">
        <v>159</v>
      </c>
      <c r="C101" s="2">
        <v>99</v>
      </c>
      <c r="D101" s="2">
        <v>52</v>
      </c>
      <c r="E101" t="s">
        <v>7029</v>
      </c>
      <c r="F101" t="s">
        <v>7038</v>
      </c>
      <c r="G101" s="2">
        <v>47</v>
      </c>
      <c r="H101" s="11">
        <v>0.47474747474747475</v>
      </c>
      <c r="I101">
        <v>0</v>
      </c>
      <c r="J101">
        <f ca="1"/>
        <v>4377</v>
      </c>
      <c r="K101">
        <v>1413</v>
      </c>
      <c r="L101" cm="1">
        <f t="array" ref="L101">_xlfn.IFS(G101&lt;=25, 1, G101&lt;=75, 2, G101&lt;=150, 3, G101&gt;150, 4)</f>
        <v>2</v>
      </c>
      <c r="M101">
        <f t="shared" si="1"/>
        <v>1</v>
      </c>
    </row>
    <row r="102" spans="1:13" x14ac:dyDescent="0.2">
      <c r="A102" t="s">
        <v>160</v>
      </c>
      <c r="B102" t="s">
        <v>161</v>
      </c>
      <c r="C102" s="2">
        <v>99</v>
      </c>
      <c r="D102" s="2">
        <v>42</v>
      </c>
      <c r="E102" t="s">
        <v>7029</v>
      </c>
      <c r="F102" t="s">
        <v>7038</v>
      </c>
      <c r="G102" s="2">
        <v>57</v>
      </c>
      <c r="H102" s="11">
        <v>0.5757575757575758</v>
      </c>
      <c r="I102">
        <v>0</v>
      </c>
      <c r="J102">
        <f ca="1"/>
        <v>2826</v>
      </c>
      <c r="K102">
        <v>2983</v>
      </c>
      <c r="L102" cm="1">
        <f t="array" ref="L102">_xlfn.IFS(G102&lt;=25, 1, G102&lt;=75, 2, G102&lt;=150, 3, G102&gt;150, 4)</f>
        <v>2</v>
      </c>
      <c r="M102">
        <f t="shared" si="1"/>
        <v>1</v>
      </c>
    </row>
    <row r="103" spans="1:13" x14ac:dyDescent="0.2">
      <c r="A103" t="s">
        <v>162</v>
      </c>
      <c r="B103" t="s">
        <v>163</v>
      </c>
      <c r="C103" s="2">
        <v>319</v>
      </c>
      <c r="D103" s="2">
        <v>211</v>
      </c>
      <c r="E103" t="s">
        <v>7027</v>
      </c>
      <c r="F103" t="s">
        <v>7036</v>
      </c>
      <c r="G103" s="2">
        <v>108</v>
      </c>
      <c r="H103" s="11">
        <v>0.33855799373040751</v>
      </c>
      <c r="I103">
        <v>0</v>
      </c>
      <c r="J103">
        <f ca="1"/>
        <v>1791</v>
      </c>
      <c r="K103">
        <v>1803</v>
      </c>
      <c r="L103" cm="1">
        <f t="array" ref="L103">_xlfn.IFS(G103&lt;=25, 1, G103&lt;=75, 2, G103&lt;=150, 3, G103&gt;150, 4)</f>
        <v>3</v>
      </c>
      <c r="M103">
        <f t="shared" si="1"/>
        <v>3</v>
      </c>
    </row>
    <row r="104" spans="1:13" x14ac:dyDescent="0.2">
      <c r="A104" t="s">
        <v>164</v>
      </c>
      <c r="B104" t="s">
        <v>165</v>
      </c>
      <c r="C104" s="2">
        <v>319</v>
      </c>
      <c r="D104" s="2">
        <v>160</v>
      </c>
      <c r="E104" t="s">
        <v>7029</v>
      </c>
      <c r="F104" t="s">
        <v>7038</v>
      </c>
      <c r="G104" s="2">
        <v>159</v>
      </c>
      <c r="H104" s="11">
        <v>0.49843260188087773</v>
      </c>
      <c r="I104">
        <v>0</v>
      </c>
      <c r="J104">
        <f ca="1"/>
        <v>1168</v>
      </c>
      <c r="K104">
        <v>2219</v>
      </c>
      <c r="L104" cm="1">
        <f t="array" ref="L104">_xlfn.IFS(G104&lt;=25, 1, G104&lt;=75, 2, G104&lt;=150, 3, G104&gt;150, 4)</f>
        <v>4</v>
      </c>
      <c r="M104">
        <f t="shared" si="1"/>
        <v>3</v>
      </c>
    </row>
    <row r="105" spans="1:13" x14ac:dyDescent="0.2">
      <c r="A105" t="s">
        <v>166</v>
      </c>
      <c r="B105" t="s">
        <v>167</v>
      </c>
      <c r="C105" s="2">
        <v>329</v>
      </c>
      <c r="D105" s="2">
        <v>230</v>
      </c>
      <c r="E105" t="s">
        <v>7029</v>
      </c>
      <c r="F105" t="s">
        <v>7043</v>
      </c>
      <c r="G105" s="2">
        <v>99</v>
      </c>
      <c r="H105" s="11">
        <v>0.30091185410334348</v>
      </c>
      <c r="I105">
        <v>0</v>
      </c>
      <c r="J105">
        <f ca="1"/>
        <v>3107</v>
      </c>
      <c r="K105">
        <v>4189</v>
      </c>
      <c r="L105" cm="1">
        <f t="array" ref="L105">_xlfn.IFS(G105&lt;=25, 1, G105&lt;=75, 2, G105&lt;=150, 3, G105&gt;150, 4)</f>
        <v>3</v>
      </c>
      <c r="M105">
        <f t="shared" si="1"/>
        <v>3</v>
      </c>
    </row>
    <row r="106" spans="1:13" x14ac:dyDescent="0.2">
      <c r="A106" t="s">
        <v>168</v>
      </c>
      <c r="B106" t="s">
        <v>23</v>
      </c>
      <c r="C106" s="2">
        <v>319</v>
      </c>
      <c r="D106" s="2">
        <v>274</v>
      </c>
      <c r="E106" t="s">
        <v>7029</v>
      </c>
      <c r="F106" t="s">
        <v>7039</v>
      </c>
      <c r="G106" s="2">
        <v>45</v>
      </c>
      <c r="H106" s="11">
        <v>0.14106583072100312</v>
      </c>
      <c r="I106">
        <v>0</v>
      </c>
      <c r="J106">
        <f ca="1"/>
        <v>267</v>
      </c>
      <c r="K106">
        <v>584</v>
      </c>
      <c r="L106" cm="1">
        <f t="array" ref="L106">_xlfn.IFS(G106&lt;=25, 1, G106&lt;=75, 2, G106&lt;=150, 3, G106&gt;150, 4)</f>
        <v>2</v>
      </c>
      <c r="M106">
        <f t="shared" si="1"/>
        <v>3</v>
      </c>
    </row>
    <row r="107" spans="1:13" x14ac:dyDescent="0.2">
      <c r="A107" t="s">
        <v>169</v>
      </c>
      <c r="B107" t="s">
        <v>170</v>
      </c>
      <c r="C107" s="2">
        <v>319</v>
      </c>
      <c r="D107" s="2">
        <v>281</v>
      </c>
      <c r="E107" t="s">
        <v>7029</v>
      </c>
      <c r="F107" t="s">
        <v>7039</v>
      </c>
      <c r="G107" s="2">
        <v>38</v>
      </c>
      <c r="H107" s="11">
        <v>0.11912225705329153</v>
      </c>
      <c r="I107">
        <v>0</v>
      </c>
      <c r="J107">
        <f ca="1"/>
        <v>1538</v>
      </c>
      <c r="K107">
        <v>1793</v>
      </c>
      <c r="L107" cm="1">
        <f t="array" ref="L107">_xlfn.IFS(G107&lt;=25, 1, G107&lt;=75, 2, G107&lt;=150, 3, G107&gt;150, 4)</f>
        <v>2</v>
      </c>
      <c r="M107">
        <f t="shared" si="1"/>
        <v>3</v>
      </c>
    </row>
    <row r="108" spans="1:13" x14ac:dyDescent="0.2">
      <c r="A108" t="s">
        <v>171</v>
      </c>
      <c r="B108" t="s">
        <v>102</v>
      </c>
      <c r="C108" s="2">
        <v>319</v>
      </c>
      <c r="D108" s="2">
        <v>147</v>
      </c>
      <c r="E108" t="s">
        <v>7027</v>
      </c>
      <c r="F108" t="s">
        <v>7038</v>
      </c>
      <c r="G108" s="2">
        <v>172</v>
      </c>
      <c r="H108" s="11">
        <v>0.53918495297805646</v>
      </c>
      <c r="I108">
        <v>0</v>
      </c>
      <c r="J108">
        <f ca="1"/>
        <v>4006</v>
      </c>
      <c r="K108">
        <v>755</v>
      </c>
      <c r="L108" cm="1">
        <f t="array" ref="L108">_xlfn.IFS(G108&lt;=25, 1, G108&lt;=75, 2, G108&lt;=150, 3, G108&gt;150, 4)</f>
        <v>4</v>
      </c>
      <c r="M108">
        <f t="shared" si="1"/>
        <v>3</v>
      </c>
    </row>
    <row r="109" spans="1:13" x14ac:dyDescent="0.2">
      <c r="A109" t="s">
        <v>172</v>
      </c>
      <c r="B109" t="s">
        <v>84</v>
      </c>
      <c r="C109" s="2">
        <v>99</v>
      </c>
      <c r="D109" s="2">
        <v>46</v>
      </c>
      <c r="E109" t="s">
        <v>7029</v>
      </c>
      <c r="F109" t="s">
        <v>7038</v>
      </c>
      <c r="G109" s="2">
        <v>53</v>
      </c>
      <c r="H109" s="11">
        <v>0.53535353535353536</v>
      </c>
      <c r="I109">
        <v>0</v>
      </c>
      <c r="J109">
        <f ca="1"/>
        <v>1210</v>
      </c>
      <c r="K109">
        <v>1141</v>
      </c>
      <c r="L109" cm="1">
        <f t="array" ref="L109">_xlfn.IFS(G109&lt;=25, 1, G109&lt;=75, 2, G109&lt;=150, 3, G109&gt;150, 4)</f>
        <v>2</v>
      </c>
      <c r="M109">
        <f t="shared" si="1"/>
        <v>1</v>
      </c>
    </row>
    <row r="110" spans="1:13" x14ac:dyDescent="0.2">
      <c r="A110" t="s">
        <v>173</v>
      </c>
      <c r="B110" t="s">
        <v>170</v>
      </c>
      <c r="C110" s="2">
        <v>319</v>
      </c>
      <c r="D110" s="2">
        <v>191</v>
      </c>
      <c r="E110" t="s">
        <v>7029</v>
      </c>
      <c r="F110" t="s">
        <v>7038</v>
      </c>
      <c r="G110" s="2">
        <v>128</v>
      </c>
      <c r="H110" s="11">
        <v>0.40125391849529779</v>
      </c>
      <c r="I110">
        <v>0</v>
      </c>
      <c r="J110">
        <f ca="1"/>
        <v>1447</v>
      </c>
      <c r="K110">
        <v>3532</v>
      </c>
      <c r="L110" cm="1">
        <f t="array" ref="L110">_xlfn.IFS(G110&lt;=25, 1, G110&lt;=75, 2, G110&lt;=150, 3, G110&gt;150, 4)</f>
        <v>3</v>
      </c>
      <c r="M110">
        <f t="shared" si="1"/>
        <v>3</v>
      </c>
    </row>
    <row r="111" spans="1:13" x14ac:dyDescent="0.2">
      <c r="A111" t="s">
        <v>174</v>
      </c>
      <c r="B111" t="s">
        <v>30</v>
      </c>
      <c r="C111" s="2">
        <v>319</v>
      </c>
      <c r="D111" s="2">
        <v>265</v>
      </c>
      <c r="E111" t="s">
        <v>7027</v>
      </c>
      <c r="F111" t="s">
        <v>7039</v>
      </c>
      <c r="G111" s="2">
        <v>54</v>
      </c>
      <c r="H111" s="11">
        <v>0.16927899686520376</v>
      </c>
      <c r="I111">
        <v>0</v>
      </c>
      <c r="J111">
        <f ca="1"/>
        <v>4230</v>
      </c>
      <c r="K111">
        <v>2718</v>
      </c>
      <c r="L111" cm="1">
        <f t="array" ref="L111">_xlfn.IFS(G111&lt;=25, 1, G111&lt;=75, 2, G111&lt;=150, 3, G111&gt;150, 4)</f>
        <v>2</v>
      </c>
      <c r="M111">
        <f t="shared" si="1"/>
        <v>3</v>
      </c>
    </row>
    <row r="112" spans="1:13" x14ac:dyDescent="0.2">
      <c r="A112" t="s">
        <v>175</v>
      </c>
      <c r="B112" t="s">
        <v>176</v>
      </c>
      <c r="C112" s="2">
        <v>319</v>
      </c>
      <c r="D112" s="2">
        <v>274</v>
      </c>
      <c r="E112" t="s">
        <v>7027</v>
      </c>
      <c r="F112" t="s">
        <v>7036</v>
      </c>
      <c r="G112" s="2">
        <v>45</v>
      </c>
      <c r="H112" s="11">
        <v>0.14106583072100312</v>
      </c>
      <c r="I112">
        <v>0</v>
      </c>
      <c r="J112">
        <f ca="1"/>
        <v>1211</v>
      </c>
      <c r="K112">
        <v>353</v>
      </c>
      <c r="L112" cm="1">
        <f t="array" ref="L112">_xlfn.IFS(G112&lt;=25, 1, G112&lt;=75, 2, G112&lt;=150, 3, G112&gt;150, 4)</f>
        <v>2</v>
      </c>
      <c r="M112">
        <f t="shared" si="1"/>
        <v>3</v>
      </c>
    </row>
    <row r="113" spans="1:13" x14ac:dyDescent="0.2">
      <c r="A113" t="s">
        <v>177</v>
      </c>
      <c r="B113" t="s">
        <v>178</v>
      </c>
      <c r="C113" s="2">
        <v>319</v>
      </c>
      <c r="D113" s="2">
        <v>137</v>
      </c>
      <c r="E113" t="s">
        <v>7029</v>
      </c>
      <c r="F113" t="s">
        <v>7038</v>
      </c>
      <c r="G113" s="2">
        <v>182</v>
      </c>
      <c r="H113" s="11">
        <v>0.57053291536050155</v>
      </c>
      <c r="I113">
        <v>0</v>
      </c>
      <c r="J113">
        <f ca="1"/>
        <v>2763</v>
      </c>
      <c r="K113">
        <v>1848</v>
      </c>
      <c r="L113" cm="1">
        <f t="array" ref="L113">_xlfn.IFS(G113&lt;=25, 1, G113&lt;=75, 2, G113&lt;=150, 3, G113&gt;150, 4)</f>
        <v>4</v>
      </c>
      <c r="M113">
        <f t="shared" si="1"/>
        <v>3</v>
      </c>
    </row>
    <row r="114" spans="1:13" x14ac:dyDescent="0.2">
      <c r="A114" t="s">
        <v>64</v>
      </c>
      <c r="B114" t="s">
        <v>42</v>
      </c>
      <c r="C114" s="2">
        <v>289</v>
      </c>
      <c r="D114" s="2">
        <v>214</v>
      </c>
      <c r="E114" t="s">
        <v>6989</v>
      </c>
      <c r="F114" t="s">
        <v>7036</v>
      </c>
      <c r="G114" s="2">
        <v>75</v>
      </c>
      <c r="H114" s="11">
        <v>0.25951557093425603</v>
      </c>
      <c r="I114">
        <v>1</v>
      </c>
      <c r="J114">
        <f ca="1"/>
        <v>3016</v>
      </c>
      <c r="K114">
        <v>2172</v>
      </c>
      <c r="L114" cm="1">
        <f t="array" ref="L114">_xlfn.IFS(G114&lt;=25, 1, G114&lt;=75, 2, G114&lt;=150, 3, G114&gt;150, 4)</f>
        <v>2</v>
      </c>
      <c r="M114">
        <f t="shared" si="1"/>
        <v>2</v>
      </c>
    </row>
    <row r="115" spans="1:13" x14ac:dyDescent="0.2">
      <c r="A115" t="s">
        <v>179</v>
      </c>
      <c r="B115" t="s">
        <v>180</v>
      </c>
      <c r="C115" s="2">
        <v>319</v>
      </c>
      <c r="D115" s="2">
        <v>297</v>
      </c>
      <c r="E115" t="s">
        <v>7027</v>
      </c>
      <c r="F115" t="s">
        <v>7039</v>
      </c>
      <c r="G115" s="2">
        <v>22</v>
      </c>
      <c r="H115" s="11">
        <v>6.8965517241379309E-2</v>
      </c>
      <c r="I115">
        <v>0</v>
      </c>
      <c r="J115">
        <f ca="1"/>
        <v>3051</v>
      </c>
      <c r="K115">
        <v>1676</v>
      </c>
      <c r="L115" cm="1">
        <f t="array" ref="L115">_xlfn.IFS(G115&lt;=25, 1, G115&lt;=75, 2, G115&lt;=150, 3, G115&gt;150, 4)</f>
        <v>1</v>
      </c>
      <c r="M115">
        <f t="shared" si="1"/>
        <v>3</v>
      </c>
    </row>
    <row r="116" spans="1:13" x14ac:dyDescent="0.2">
      <c r="A116" t="s">
        <v>181</v>
      </c>
      <c r="B116" t="s">
        <v>182</v>
      </c>
      <c r="C116" s="2">
        <v>319</v>
      </c>
      <c r="D116" s="2">
        <v>204</v>
      </c>
      <c r="E116" t="s">
        <v>7029</v>
      </c>
      <c r="F116" t="s">
        <v>7036</v>
      </c>
      <c r="G116" s="2">
        <v>115</v>
      </c>
      <c r="H116" s="11">
        <v>0.36050156739811912</v>
      </c>
      <c r="I116">
        <v>0</v>
      </c>
      <c r="J116">
        <f ca="1"/>
        <v>3632</v>
      </c>
      <c r="K116">
        <v>3497</v>
      </c>
      <c r="L116" cm="1">
        <f t="array" ref="L116">_xlfn.IFS(G116&lt;=25, 1, G116&lt;=75, 2, G116&lt;=150, 3, G116&gt;150, 4)</f>
        <v>3</v>
      </c>
      <c r="M116">
        <f t="shared" si="1"/>
        <v>3</v>
      </c>
    </row>
    <row r="117" spans="1:13" x14ac:dyDescent="0.2">
      <c r="A117" t="s">
        <v>183</v>
      </c>
      <c r="B117" t="s">
        <v>50</v>
      </c>
      <c r="C117" s="2">
        <v>329</v>
      </c>
      <c r="D117" s="2">
        <v>263</v>
      </c>
      <c r="E117" t="s">
        <v>7029</v>
      </c>
      <c r="F117" t="s">
        <v>7036</v>
      </c>
      <c r="G117" s="2">
        <v>66</v>
      </c>
      <c r="H117" s="11">
        <v>0.20060790273556231</v>
      </c>
      <c r="I117">
        <v>0</v>
      </c>
      <c r="J117">
        <f ca="1"/>
        <v>3814</v>
      </c>
      <c r="K117">
        <v>327</v>
      </c>
      <c r="L117" cm="1">
        <f t="array" ref="L117">_xlfn.IFS(G117&lt;=25, 1, G117&lt;=75, 2, G117&lt;=150, 3, G117&gt;150, 4)</f>
        <v>2</v>
      </c>
      <c r="M117">
        <f t="shared" si="1"/>
        <v>3</v>
      </c>
    </row>
    <row r="118" spans="1:13" x14ac:dyDescent="0.2">
      <c r="A118" t="s">
        <v>184</v>
      </c>
      <c r="B118" t="s">
        <v>73</v>
      </c>
      <c r="C118" s="2">
        <v>319</v>
      </c>
      <c r="D118" s="2">
        <v>303</v>
      </c>
      <c r="E118" t="s">
        <v>7029</v>
      </c>
      <c r="F118" t="s">
        <v>7036</v>
      </c>
      <c r="G118" s="2">
        <v>16</v>
      </c>
      <c r="H118" s="11">
        <v>5.0156739811912224E-2</v>
      </c>
      <c r="I118">
        <v>0</v>
      </c>
      <c r="J118">
        <f ca="1"/>
        <v>2440</v>
      </c>
      <c r="K118">
        <v>2387</v>
      </c>
      <c r="L118" cm="1">
        <f t="array" ref="L118">_xlfn.IFS(G118&lt;=25, 1, G118&lt;=75, 2, G118&lt;=150, 3, G118&gt;150, 4)</f>
        <v>1</v>
      </c>
      <c r="M118">
        <f t="shared" si="1"/>
        <v>3</v>
      </c>
    </row>
    <row r="119" spans="1:13" x14ac:dyDescent="0.2">
      <c r="A119" t="s">
        <v>185</v>
      </c>
      <c r="B119" t="s">
        <v>109</v>
      </c>
      <c r="C119" s="2">
        <v>399</v>
      </c>
      <c r="D119" s="2">
        <v>315</v>
      </c>
      <c r="E119" t="s">
        <v>7029</v>
      </c>
      <c r="F119" t="s">
        <v>7039</v>
      </c>
      <c r="G119" s="2">
        <v>84</v>
      </c>
      <c r="H119" s="11">
        <v>0.21052631578947367</v>
      </c>
      <c r="I119">
        <v>0</v>
      </c>
      <c r="J119">
        <f ca="1"/>
        <v>3138</v>
      </c>
      <c r="K119">
        <v>4310</v>
      </c>
      <c r="L119" cm="1">
        <f t="array" ref="L119">_xlfn.IFS(G119&lt;=25, 1, G119&lt;=75, 2, G119&lt;=150, 3, G119&gt;150, 4)</f>
        <v>3</v>
      </c>
      <c r="M119">
        <f t="shared" si="1"/>
        <v>4</v>
      </c>
    </row>
    <row r="120" spans="1:13" x14ac:dyDescent="0.2">
      <c r="A120" t="s">
        <v>40</v>
      </c>
      <c r="B120" t="s">
        <v>32</v>
      </c>
      <c r="C120" s="2">
        <v>249</v>
      </c>
      <c r="D120" s="2">
        <v>60</v>
      </c>
      <c r="E120" t="s">
        <v>6989</v>
      </c>
      <c r="F120" t="s">
        <v>7038</v>
      </c>
      <c r="G120" s="2">
        <v>189</v>
      </c>
      <c r="H120" s="11">
        <v>0.75903614457831325</v>
      </c>
      <c r="I120">
        <v>1</v>
      </c>
      <c r="J120">
        <f ca="1"/>
        <v>331</v>
      </c>
      <c r="K120">
        <v>844</v>
      </c>
      <c r="L120" cm="1">
        <f t="array" ref="L120">_xlfn.IFS(G120&lt;=25, 1, G120&lt;=75, 2, G120&lt;=150, 3, G120&gt;150, 4)</f>
        <v>4</v>
      </c>
      <c r="M120">
        <f t="shared" si="1"/>
        <v>1</v>
      </c>
    </row>
    <row r="121" spans="1:13" x14ac:dyDescent="0.2">
      <c r="A121" t="s">
        <v>186</v>
      </c>
      <c r="B121" t="s">
        <v>187</v>
      </c>
      <c r="C121" s="2">
        <v>319</v>
      </c>
      <c r="D121" s="2">
        <v>175</v>
      </c>
      <c r="E121" t="s">
        <v>7027</v>
      </c>
      <c r="F121" t="s">
        <v>7039</v>
      </c>
      <c r="G121" s="2">
        <v>144</v>
      </c>
      <c r="H121" s="11">
        <v>0.45141065830721006</v>
      </c>
      <c r="I121">
        <v>0</v>
      </c>
      <c r="J121">
        <f ca="1"/>
        <v>2133</v>
      </c>
      <c r="K121">
        <v>1681</v>
      </c>
      <c r="L121" cm="1">
        <f t="array" ref="L121">_xlfn.IFS(G121&lt;=25, 1, G121&lt;=75, 2, G121&lt;=150, 3, G121&gt;150, 4)</f>
        <v>3</v>
      </c>
      <c r="M121">
        <f t="shared" si="1"/>
        <v>3</v>
      </c>
    </row>
    <row r="122" spans="1:13" x14ac:dyDescent="0.2">
      <c r="A122" t="s">
        <v>188</v>
      </c>
      <c r="B122" t="s">
        <v>70</v>
      </c>
      <c r="C122" s="2">
        <v>319</v>
      </c>
      <c r="D122" s="2">
        <v>309</v>
      </c>
      <c r="E122" t="s">
        <v>7029</v>
      </c>
      <c r="F122" t="s">
        <v>7036</v>
      </c>
      <c r="G122" s="2">
        <v>10</v>
      </c>
      <c r="H122" s="11">
        <v>3.1347962382445138E-2</v>
      </c>
      <c r="I122">
        <v>0</v>
      </c>
      <c r="J122">
        <f ca="1"/>
        <v>2066</v>
      </c>
      <c r="K122">
        <v>2249</v>
      </c>
      <c r="L122" cm="1">
        <f t="array" ref="L122">_xlfn.IFS(G122&lt;=25, 1, G122&lt;=75, 2, G122&lt;=150, 3, G122&gt;150, 4)</f>
        <v>1</v>
      </c>
      <c r="M122">
        <f t="shared" si="1"/>
        <v>3</v>
      </c>
    </row>
    <row r="123" spans="1:13" x14ac:dyDescent="0.2">
      <c r="A123" t="s">
        <v>189</v>
      </c>
      <c r="B123" t="s">
        <v>190</v>
      </c>
      <c r="C123" s="2">
        <v>239</v>
      </c>
      <c r="D123" s="2">
        <v>86</v>
      </c>
      <c r="E123" t="s">
        <v>7029</v>
      </c>
      <c r="F123" t="s">
        <v>7040</v>
      </c>
      <c r="G123" s="2">
        <v>153</v>
      </c>
      <c r="H123" s="11">
        <v>0.64016736401673635</v>
      </c>
      <c r="I123">
        <v>0</v>
      </c>
      <c r="J123">
        <f ca="1"/>
        <v>1537</v>
      </c>
      <c r="K123">
        <v>662</v>
      </c>
      <c r="L123" cm="1">
        <f t="array" ref="L123">_xlfn.IFS(G123&lt;=25, 1, G123&lt;=75, 2, G123&lt;=150, 3, G123&gt;150, 4)</f>
        <v>4</v>
      </c>
      <c r="M123">
        <f t="shared" si="1"/>
        <v>1</v>
      </c>
    </row>
    <row r="124" spans="1:13" x14ac:dyDescent="0.2">
      <c r="A124" t="s">
        <v>191</v>
      </c>
      <c r="B124" t="s">
        <v>42</v>
      </c>
      <c r="C124" s="2">
        <v>289</v>
      </c>
      <c r="D124" s="2">
        <v>156</v>
      </c>
      <c r="E124" t="s">
        <v>6989</v>
      </c>
      <c r="F124" t="s">
        <v>7036</v>
      </c>
      <c r="G124" s="2">
        <v>133</v>
      </c>
      <c r="H124" s="11">
        <v>0.46020761245674741</v>
      </c>
      <c r="I124">
        <v>1</v>
      </c>
      <c r="J124">
        <f ca="1"/>
        <v>27</v>
      </c>
      <c r="K124">
        <v>3945</v>
      </c>
      <c r="L124" cm="1">
        <f t="array" ref="L124">_xlfn.IFS(G124&lt;=25, 1, G124&lt;=75, 2, G124&lt;=150, 3, G124&gt;150, 4)</f>
        <v>3</v>
      </c>
      <c r="M124">
        <f t="shared" si="1"/>
        <v>2</v>
      </c>
    </row>
    <row r="125" spans="1:13" x14ac:dyDescent="0.2">
      <c r="A125" t="s">
        <v>192</v>
      </c>
      <c r="B125" t="s">
        <v>193</v>
      </c>
      <c r="C125" s="2">
        <v>319</v>
      </c>
      <c r="D125" s="2">
        <v>160</v>
      </c>
      <c r="E125" t="s">
        <v>7029</v>
      </c>
      <c r="F125" t="s">
        <v>7038</v>
      </c>
      <c r="G125" s="2">
        <v>159</v>
      </c>
      <c r="H125" s="11">
        <v>0.49843260188087773</v>
      </c>
      <c r="I125">
        <v>0</v>
      </c>
      <c r="J125">
        <f ca="1"/>
        <v>3611</v>
      </c>
      <c r="K125">
        <v>731</v>
      </c>
      <c r="L125" cm="1">
        <f t="array" ref="L125">_xlfn.IFS(G125&lt;=25, 1, G125&lt;=75, 2, G125&lt;=150, 3, G125&gt;150, 4)</f>
        <v>4</v>
      </c>
      <c r="M125">
        <f t="shared" si="1"/>
        <v>3</v>
      </c>
    </row>
    <row r="126" spans="1:13" x14ac:dyDescent="0.2">
      <c r="A126" t="s">
        <v>194</v>
      </c>
      <c r="B126" t="s">
        <v>195</v>
      </c>
      <c r="C126" s="2">
        <v>99</v>
      </c>
      <c r="D126" s="2">
        <v>32</v>
      </c>
      <c r="E126" t="s">
        <v>7029</v>
      </c>
      <c r="F126" t="s">
        <v>7040</v>
      </c>
      <c r="G126" s="2">
        <v>67</v>
      </c>
      <c r="H126" s="11">
        <v>0.6767676767676768</v>
      </c>
      <c r="I126">
        <v>0</v>
      </c>
      <c r="J126">
        <f ca="1"/>
        <v>521</v>
      </c>
      <c r="K126">
        <v>4493</v>
      </c>
      <c r="L126" cm="1">
        <f t="array" ref="L126">_xlfn.IFS(G126&lt;=25, 1, G126&lt;=75, 2, G126&lt;=150, 3, G126&gt;150, 4)</f>
        <v>2</v>
      </c>
      <c r="M126">
        <f t="shared" si="1"/>
        <v>1</v>
      </c>
    </row>
    <row r="127" spans="1:13" x14ac:dyDescent="0.2">
      <c r="A127" t="s">
        <v>196</v>
      </c>
      <c r="B127" t="s">
        <v>23</v>
      </c>
      <c r="C127" s="2">
        <v>319</v>
      </c>
      <c r="D127" s="2">
        <v>297</v>
      </c>
      <c r="E127" t="s">
        <v>7029</v>
      </c>
      <c r="F127" t="s">
        <v>7039</v>
      </c>
      <c r="G127" s="2">
        <v>22</v>
      </c>
      <c r="H127" s="11">
        <v>6.8965517241379309E-2</v>
      </c>
      <c r="I127">
        <v>0</v>
      </c>
      <c r="J127">
        <f ca="1"/>
        <v>262</v>
      </c>
      <c r="K127">
        <v>652</v>
      </c>
      <c r="L127" cm="1">
        <f t="array" ref="L127">_xlfn.IFS(G127&lt;=25, 1, G127&lt;=75, 2, G127&lt;=150, 3, G127&gt;150, 4)</f>
        <v>1</v>
      </c>
      <c r="M127">
        <f t="shared" si="1"/>
        <v>3</v>
      </c>
    </row>
    <row r="128" spans="1:13" x14ac:dyDescent="0.2">
      <c r="A128" t="s">
        <v>197</v>
      </c>
      <c r="B128" t="s">
        <v>198</v>
      </c>
      <c r="C128" s="2">
        <v>319</v>
      </c>
      <c r="D128" s="2">
        <v>262</v>
      </c>
      <c r="E128" t="s">
        <v>7029</v>
      </c>
      <c r="F128" t="s">
        <v>7040</v>
      </c>
      <c r="G128" s="2">
        <v>57</v>
      </c>
      <c r="H128" s="11">
        <v>0.17868338557993729</v>
      </c>
      <c r="I128">
        <v>0</v>
      </c>
      <c r="J128">
        <f ca="1"/>
        <v>519</v>
      </c>
      <c r="K128">
        <v>375</v>
      </c>
      <c r="L128" cm="1">
        <f t="array" ref="L128">_xlfn.IFS(G128&lt;=25, 1, G128&lt;=75, 2, G128&lt;=150, 3, G128&gt;150, 4)</f>
        <v>2</v>
      </c>
      <c r="M128">
        <f t="shared" si="1"/>
        <v>3</v>
      </c>
    </row>
    <row r="129" spans="1:13" x14ac:dyDescent="0.2">
      <c r="A129" t="s">
        <v>199</v>
      </c>
      <c r="B129" t="s">
        <v>200</v>
      </c>
      <c r="C129" s="2">
        <v>279</v>
      </c>
      <c r="D129" s="2">
        <v>145</v>
      </c>
      <c r="E129" t="s">
        <v>7029</v>
      </c>
      <c r="F129" t="s">
        <v>7038</v>
      </c>
      <c r="G129" s="2">
        <v>134</v>
      </c>
      <c r="H129" s="11">
        <v>0.48028673835125446</v>
      </c>
      <c r="I129">
        <v>0</v>
      </c>
      <c r="J129">
        <f ca="1"/>
        <v>4411</v>
      </c>
      <c r="K129">
        <v>1596</v>
      </c>
      <c r="L129" cm="1">
        <f t="array" ref="L129">_xlfn.IFS(G129&lt;=25, 1, G129&lt;=75, 2, G129&lt;=150, 3, G129&gt;150, 4)</f>
        <v>3</v>
      </c>
      <c r="M129">
        <f t="shared" si="1"/>
        <v>2</v>
      </c>
    </row>
    <row r="130" spans="1:13" x14ac:dyDescent="0.2">
      <c r="A130" t="s">
        <v>201</v>
      </c>
      <c r="B130" t="s">
        <v>202</v>
      </c>
      <c r="C130" s="2">
        <v>279</v>
      </c>
      <c r="D130" s="2">
        <v>109</v>
      </c>
      <c r="E130" t="s">
        <v>7027</v>
      </c>
      <c r="F130" t="s">
        <v>7038</v>
      </c>
      <c r="G130" s="2">
        <v>170</v>
      </c>
      <c r="H130" s="11">
        <v>0.60931899641577059</v>
      </c>
      <c r="I130">
        <v>0</v>
      </c>
      <c r="J130">
        <f ca="1"/>
        <v>3152</v>
      </c>
      <c r="K130">
        <v>3351</v>
      </c>
      <c r="L130" cm="1">
        <f t="array" ref="L130">_xlfn.IFS(G130&lt;=25, 1, G130&lt;=75, 2, G130&lt;=150, 3, G130&gt;150, 4)</f>
        <v>4</v>
      </c>
      <c r="M130">
        <f t="shared" ref="M130:M193" si="2">IF(C130&lt;=$P$3, 1, IF(C130&lt;=$P$4, 2, IF(C130&lt;=$P$5, 3, 4)))</f>
        <v>2</v>
      </c>
    </row>
    <row r="131" spans="1:13" x14ac:dyDescent="0.2">
      <c r="A131" t="s">
        <v>203</v>
      </c>
      <c r="B131" t="s">
        <v>77</v>
      </c>
      <c r="C131" s="2">
        <v>289</v>
      </c>
      <c r="D131" s="2">
        <v>159</v>
      </c>
      <c r="E131" t="s">
        <v>7027</v>
      </c>
      <c r="F131" t="s">
        <v>7038</v>
      </c>
      <c r="G131" s="2">
        <v>130</v>
      </c>
      <c r="H131" s="11">
        <v>0.44982698961937717</v>
      </c>
      <c r="I131">
        <v>0</v>
      </c>
      <c r="J131">
        <f ca="1"/>
        <v>4207</v>
      </c>
      <c r="K131">
        <v>1048</v>
      </c>
      <c r="L131" cm="1">
        <f t="array" ref="L131">_xlfn.IFS(G131&lt;=25, 1, G131&lt;=75, 2, G131&lt;=150, 3, G131&gt;150, 4)</f>
        <v>3</v>
      </c>
      <c r="M131">
        <f t="shared" si="2"/>
        <v>2</v>
      </c>
    </row>
    <row r="132" spans="1:13" x14ac:dyDescent="0.2">
      <c r="A132" t="s">
        <v>204</v>
      </c>
      <c r="B132" t="s">
        <v>205</v>
      </c>
      <c r="C132" s="2">
        <v>319</v>
      </c>
      <c r="D132" s="2">
        <v>255</v>
      </c>
      <c r="E132" t="s">
        <v>7029</v>
      </c>
      <c r="F132" t="s">
        <v>7039</v>
      </c>
      <c r="G132" s="2">
        <v>64</v>
      </c>
      <c r="H132" s="11">
        <v>0.20062695924764889</v>
      </c>
      <c r="I132">
        <v>0</v>
      </c>
      <c r="J132">
        <f ca="1"/>
        <v>757</v>
      </c>
      <c r="K132">
        <v>225</v>
      </c>
      <c r="L132" cm="1">
        <f t="array" ref="L132">_xlfn.IFS(G132&lt;=25, 1, G132&lt;=75, 2, G132&lt;=150, 3, G132&gt;150, 4)</f>
        <v>2</v>
      </c>
      <c r="M132">
        <f t="shared" si="2"/>
        <v>3</v>
      </c>
    </row>
    <row r="133" spans="1:13" x14ac:dyDescent="0.2">
      <c r="A133" t="s">
        <v>206</v>
      </c>
      <c r="B133" t="s">
        <v>207</v>
      </c>
      <c r="C133" s="2">
        <v>479</v>
      </c>
      <c r="D133" s="2">
        <v>398</v>
      </c>
      <c r="E133" t="s">
        <v>7027</v>
      </c>
      <c r="F133" t="s">
        <v>7043</v>
      </c>
      <c r="G133" s="2">
        <v>81</v>
      </c>
      <c r="H133" s="11">
        <v>0.16910229645093947</v>
      </c>
      <c r="I133">
        <v>0</v>
      </c>
      <c r="J133">
        <f ca="1"/>
        <v>3447</v>
      </c>
      <c r="K133">
        <v>1451</v>
      </c>
      <c r="L133" cm="1">
        <f t="array" ref="L133">_xlfn.IFS(G133&lt;=25, 1, G133&lt;=75, 2, G133&lt;=150, 3, G133&gt;150, 4)</f>
        <v>3</v>
      </c>
      <c r="M133">
        <f t="shared" si="2"/>
        <v>4</v>
      </c>
    </row>
    <row r="134" spans="1:13" x14ac:dyDescent="0.2">
      <c r="A134" t="s">
        <v>208</v>
      </c>
      <c r="B134" t="s">
        <v>73</v>
      </c>
      <c r="C134" s="2">
        <v>299</v>
      </c>
      <c r="D134" s="2">
        <v>230</v>
      </c>
      <c r="E134" t="s">
        <v>7029</v>
      </c>
      <c r="F134" t="s">
        <v>7036</v>
      </c>
      <c r="G134" s="2">
        <v>69</v>
      </c>
      <c r="H134" s="11">
        <v>0.23076923076923078</v>
      </c>
      <c r="I134">
        <v>0</v>
      </c>
      <c r="J134">
        <f ca="1"/>
        <v>277</v>
      </c>
      <c r="K134">
        <v>1019</v>
      </c>
      <c r="L134" cm="1">
        <f t="array" ref="L134">_xlfn.IFS(G134&lt;=25, 1, G134&lt;=75, 2, G134&lt;=150, 3, G134&gt;150, 4)</f>
        <v>2</v>
      </c>
      <c r="M134">
        <f t="shared" si="2"/>
        <v>3</v>
      </c>
    </row>
    <row r="135" spans="1:13" x14ac:dyDescent="0.2">
      <c r="A135" t="s">
        <v>209</v>
      </c>
      <c r="B135" t="s">
        <v>178</v>
      </c>
      <c r="C135" s="2">
        <v>319</v>
      </c>
      <c r="D135" s="2">
        <v>191</v>
      </c>
      <c r="E135" t="s">
        <v>7029</v>
      </c>
      <c r="F135" t="s">
        <v>7038</v>
      </c>
      <c r="G135" s="2">
        <v>128</v>
      </c>
      <c r="H135" s="11">
        <v>0.40125391849529779</v>
      </c>
      <c r="I135">
        <v>0</v>
      </c>
      <c r="J135">
        <f ca="1"/>
        <v>1023</v>
      </c>
      <c r="K135">
        <v>380</v>
      </c>
      <c r="L135" cm="1">
        <f t="array" ref="L135">_xlfn.IFS(G135&lt;=25, 1, G135&lt;=75, 2, G135&lt;=150, 3, G135&gt;150, 4)</f>
        <v>3</v>
      </c>
      <c r="M135">
        <f t="shared" si="2"/>
        <v>3</v>
      </c>
    </row>
    <row r="136" spans="1:13" x14ac:dyDescent="0.2">
      <c r="A136" t="s">
        <v>171</v>
      </c>
      <c r="B136" t="s">
        <v>102</v>
      </c>
      <c r="C136" s="2">
        <v>249</v>
      </c>
      <c r="D136" s="2">
        <v>92</v>
      </c>
      <c r="E136" t="s">
        <v>6989</v>
      </c>
      <c r="F136" t="s">
        <v>7038</v>
      </c>
      <c r="G136" s="2">
        <v>157</v>
      </c>
      <c r="H136" s="11">
        <v>0.63052208835341361</v>
      </c>
      <c r="I136">
        <v>1</v>
      </c>
      <c r="J136">
        <f ca="1"/>
        <v>3983</v>
      </c>
      <c r="K136">
        <v>3124</v>
      </c>
      <c r="L136" cm="1">
        <f t="array" ref="L136">_xlfn.IFS(G136&lt;=25, 1, G136&lt;=75, 2, G136&lt;=150, 3, G136&gt;150, 4)</f>
        <v>4</v>
      </c>
      <c r="M136">
        <f t="shared" si="2"/>
        <v>1</v>
      </c>
    </row>
    <row r="137" spans="1:13" x14ac:dyDescent="0.2">
      <c r="A137" t="s">
        <v>210</v>
      </c>
      <c r="B137" t="s">
        <v>211</v>
      </c>
      <c r="C137" s="2">
        <v>309</v>
      </c>
      <c r="D137" s="2">
        <v>195</v>
      </c>
      <c r="E137" t="s">
        <v>7029</v>
      </c>
      <c r="F137" t="s">
        <v>7038</v>
      </c>
      <c r="G137" s="2">
        <v>114</v>
      </c>
      <c r="H137" s="11">
        <v>0.36893203883495146</v>
      </c>
      <c r="I137">
        <v>0</v>
      </c>
      <c r="J137">
        <f ca="1"/>
        <v>3243</v>
      </c>
      <c r="K137">
        <v>3535</v>
      </c>
      <c r="L137" cm="1">
        <f t="array" ref="L137">_xlfn.IFS(G137&lt;=25, 1, G137&lt;=75, 2, G137&lt;=150, 3, G137&gt;150, 4)</f>
        <v>3</v>
      </c>
      <c r="M137">
        <f t="shared" si="2"/>
        <v>3</v>
      </c>
    </row>
    <row r="138" spans="1:13" x14ac:dyDescent="0.2">
      <c r="A138" t="s">
        <v>212</v>
      </c>
      <c r="B138" t="s">
        <v>213</v>
      </c>
      <c r="C138" s="2">
        <v>319</v>
      </c>
      <c r="D138" s="2">
        <v>230</v>
      </c>
      <c r="E138" t="s">
        <v>7029</v>
      </c>
      <c r="F138" t="s">
        <v>7036</v>
      </c>
      <c r="G138" s="2">
        <v>89</v>
      </c>
      <c r="H138" s="11">
        <v>0.27899686520376177</v>
      </c>
      <c r="I138">
        <v>0</v>
      </c>
      <c r="J138">
        <f ca="1"/>
        <v>1827</v>
      </c>
      <c r="K138">
        <v>3781</v>
      </c>
      <c r="L138" cm="1">
        <f t="array" ref="L138">_xlfn.IFS(G138&lt;=25, 1, G138&lt;=75, 2, G138&lt;=150, 3, G138&gt;150, 4)</f>
        <v>3</v>
      </c>
      <c r="M138">
        <f t="shared" si="2"/>
        <v>3</v>
      </c>
    </row>
    <row r="139" spans="1:13" x14ac:dyDescent="0.2">
      <c r="A139" t="s">
        <v>214</v>
      </c>
      <c r="B139" t="s">
        <v>105</v>
      </c>
      <c r="C139" s="2">
        <v>399</v>
      </c>
      <c r="D139" s="2">
        <v>375</v>
      </c>
      <c r="E139" t="s">
        <v>7029</v>
      </c>
      <c r="F139" t="s">
        <v>7039</v>
      </c>
      <c r="G139" s="2">
        <v>24</v>
      </c>
      <c r="H139" s="11">
        <v>6.0150375939849621E-2</v>
      </c>
      <c r="I139">
        <v>0</v>
      </c>
      <c r="J139">
        <f ca="1"/>
        <v>74</v>
      </c>
      <c r="K139">
        <v>3078</v>
      </c>
      <c r="L139" cm="1">
        <f t="array" ref="L139">_xlfn.IFS(G139&lt;=25, 1, G139&lt;=75, 2, G139&lt;=150, 3, G139&gt;150, 4)</f>
        <v>1</v>
      </c>
      <c r="M139">
        <f t="shared" si="2"/>
        <v>4</v>
      </c>
    </row>
    <row r="140" spans="1:13" x14ac:dyDescent="0.2">
      <c r="A140" t="s">
        <v>215</v>
      </c>
      <c r="B140" t="s">
        <v>216</v>
      </c>
      <c r="C140" s="2">
        <v>99</v>
      </c>
      <c r="D140" s="2">
        <v>80</v>
      </c>
      <c r="E140" t="s">
        <v>7029</v>
      </c>
      <c r="F140" t="s">
        <v>7044</v>
      </c>
      <c r="G140" s="2">
        <v>19</v>
      </c>
      <c r="H140" s="11">
        <v>0.19191919191919191</v>
      </c>
      <c r="I140">
        <v>0</v>
      </c>
      <c r="J140">
        <f ca="1"/>
        <v>2974</v>
      </c>
      <c r="K140">
        <v>3226</v>
      </c>
      <c r="L140" cm="1">
        <f t="array" ref="L140">_xlfn.IFS(G140&lt;=25, 1, G140&lt;=75, 2, G140&lt;=150, 3, G140&gt;150, 4)</f>
        <v>1</v>
      </c>
      <c r="M140">
        <f t="shared" si="2"/>
        <v>1</v>
      </c>
    </row>
    <row r="141" spans="1:13" x14ac:dyDescent="0.2">
      <c r="A141" t="s">
        <v>217</v>
      </c>
      <c r="B141" t="s">
        <v>218</v>
      </c>
      <c r="C141" s="2">
        <v>319</v>
      </c>
      <c r="D141" s="2">
        <v>242</v>
      </c>
      <c r="E141" t="s">
        <v>7029</v>
      </c>
      <c r="F141" t="s">
        <v>7044</v>
      </c>
      <c r="G141" s="2">
        <v>77</v>
      </c>
      <c r="H141" s="11">
        <v>0.2413793103448276</v>
      </c>
      <c r="I141">
        <v>0</v>
      </c>
      <c r="J141">
        <f ca="1"/>
        <v>1826</v>
      </c>
      <c r="K141">
        <v>2226</v>
      </c>
      <c r="L141" cm="1">
        <f t="array" ref="L141">_xlfn.IFS(G141&lt;=25, 1, G141&lt;=75, 2, G141&lt;=150, 3, G141&gt;150, 4)</f>
        <v>3</v>
      </c>
      <c r="M141">
        <f t="shared" si="2"/>
        <v>3</v>
      </c>
    </row>
    <row r="142" spans="1:13" x14ac:dyDescent="0.2">
      <c r="A142" t="s">
        <v>219</v>
      </c>
      <c r="B142" t="s">
        <v>153</v>
      </c>
      <c r="C142" s="2">
        <v>289</v>
      </c>
      <c r="D142" s="2">
        <v>72</v>
      </c>
      <c r="E142" t="s">
        <v>6989</v>
      </c>
      <c r="F142" t="s">
        <v>7038</v>
      </c>
      <c r="G142" s="2">
        <v>217</v>
      </c>
      <c r="H142" s="11">
        <v>0.75086505190311414</v>
      </c>
      <c r="I142">
        <v>1</v>
      </c>
      <c r="J142">
        <f ca="1"/>
        <v>198</v>
      </c>
      <c r="K142">
        <v>2020</v>
      </c>
      <c r="L142" cm="1">
        <f t="array" ref="L142">_xlfn.IFS(G142&lt;=25, 1, G142&lt;=75, 2, G142&lt;=150, 3, G142&gt;150, 4)</f>
        <v>4</v>
      </c>
      <c r="M142">
        <f t="shared" si="2"/>
        <v>2</v>
      </c>
    </row>
    <row r="143" spans="1:13" x14ac:dyDescent="0.2">
      <c r="A143" t="s">
        <v>220</v>
      </c>
      <c r="B143" t="s">
        <v>216</v>
      </c>
      <c r="C143" s="2">
        <v>319</v>
      </c>
      <c r="D143" s="2">
        <v>220</v>
      </c>
      <c r="E143" t="s">
        <v>7029</v>
      </c>
      <c r="F143" t="s">
        <v>7044</v>
      </c>
      <c r="G143" s="2">
        <v>99</v>
      </c>
      <c r="H143" s="11">
        <v>0.31034482758620691</v>
      </c>
      <c r="I143">
        <v>0</v>
      </c>
      <c r="J143">
        <f ca="1"/>
        <v>2533</v>
      </c>
      <c r="K143">
        <v>1804</v>
      </c>
      <c r="L143" cm="1">
        <f t="array" ref="L143">_xlfn.IFS(G143&lt;=25, 1, G143&lt;=75, 2, G143&lt;=150, 3, G143&gt;150, 4)</f>
        <v>3</v>
      </c>
      <c r="M143">
        <f t="shared" si="2"/>
        <v>3</v>
      </c>
    </row>
    <row r="144" spans="1:13" x14ac:dyDescent="0.2">
      <c r="A144" t="s">
        <v>221</v>
      </c>
      <c r="B144" t="s">
        <v>222</v>
      </c>
      <c r="C144" s="2">
        <v>319</v>
      </c>
      <c r="D144" s="2">
        <v>185</v>
      </c>
      <c r="E144" t="s">
        <v>7029</v>
      </c>
      <c r="F144" t="s">
        <v>7036</v>
      </c>
      <c r="G144" s="2">
        <v>134</v>
      </c>
      <c r="H144" s="11">
        <v>0.42006269592476492</v>
      </c>
      <c r="I144">
        <v>0</v>
      </c>
      <c r="J144">
        <f ca="1"/>
        <v>4380</v>
      </c>
      <c r="K144">
        <v>4383</v>
      </c>
      <c r="L144" cm="1">
        <f t="array" ref="L144">_xlfn.IFS(G144&lt;=25, 1, G144&lt;=75, 2, G144&lt;=150, 3, G144&gt;150, 4)</f>
        <v>3</v>
      </c>
      <c r="M144">
        <f t="shared" si="2"/>
        <v>3</v>
      </c>
    </row>
    <row r="145" spans="1:13" x14ac:dyDescent="0.2">
      <c r="A145" t="s">
        <v>223</v>
      </c>
      <c r="B145" t="s">
        <v>224</v>
      </c>
      <c r="C145" s="2">
        <v>319</v>
      </c>
      <c r="D145" s="2">
        <v>166</v>
      </c>
      <c r="E145" t="s">
        <v>7027</v>
      </c>
      <c r="F145" t="s">
        <v>7038</v>
      </c>
      <c r="G145" s="2">
        <v>153</v>
      </c>
      <c r="H145" s="11">
        <v>0.47962382445141066</v>
      </c>
      <c r="I145">
        <v>0</v>
      </c>
      <c r="J145">
        <f ca="1"/>
        <v>2489</v>
      </c>
      <c r="K145">
        <v>1351</v>
      </c>
      <c r="L145" cm="1">
        <f t="array" ref="L145">_xlfn.IFS(G145&lt;=25, 1, G145&lt;=75, 2, G145&lt;=150, 3, G145&gt;150, 4)</f>
        <v>4</v>
      </c>
      <c r="M145">
        <f t="shared" si="2"/>
        <v>3</v>
      </c>
    </row>
    <row r="146" spans="1:13" x14ac:dyDescent="0.2">
      <c r="A146" t="s">
        <v>225</v>
      </c>
      <c r="B146" t="s">
        <v>226</v>
      </c>
      <c r="C146" s="2">
        <v>319</v>
      </c>
      <c r="D146" s="2">
        <v>156</v>
      </c>
      <c r="E146" t="s">
        <v>7029</v>
      </c>
      <c r="F146" t="s">
        <v>7038</v>
      </c>
      <c r="G146" s="2">
        <v>163</v>
      </c>
      <c r="H146" s="11">
        <v>0.5109717868338558</v>
      </c>
      <c r="I146">
        <v>0</v>
      </c>
      <c r="J146">
        <f ca="1"/>
        <v>3231</v>
      </c>
      <c r="K146">
        <v>2470</v>
      </c>
      <c r="L146" cm="1">
        <f t="array" ref="L146">_xlfn.IFS(G146&lt;=25, 1, G146&lt;=75, 2, G146&lt;=150, 3, G146&gt;150, 4)</f>
        <v>4</v>
      </c>
      <c r="M146">
        <f t="shared" si="2"/>
        <v>3</v>
      </c>
    </row>
    <row r="147" spans="1:13" x14ac:dyDescent="0.2">
      <c r="A147" t="s">
        <v>227</v>
      </c>
      <c r="B147" t="s">
        <v>228</v>
      </c>
      <c r="C147" s="2">
        <v>319</v>
      </c>
      <c r="D147" s="2">
        <v>230</v>
      </c>
      <c r="E147" t="s">
        <v>7029</v>
      </c>
      <c r="F147" t="s">
        <v>7041</v>
      </c>
      <c r="G147" s="2">
        <v>89</v>
      </c>
      <c r="H147" s="11">
        <v>0.27899686520376177</v>
      </c>
      <c r="I147">
        <v>0</v>
      </c>
      <c r="J147">
        <f ca="1"/>
        <v>2340</v>
      </c>
      <c r="K147">
        <v>3119</v>
      </c>
      <c r="L147" cm="1">
        <f t="array" ref="L147">_xlfn.IFS(G147&lt;=25, 1, G147&lt;=75, 2, G147&lt;=150, 3, G147&gt;150, 4)</f>
        <v>3</v>
      </c>
      <c r="M147">
        <f t="shared" si="2"/>
        <v>3</v>
      </c>
    </row>
    <row r="148" spans="1:13" x14ac:dyDescent="0.2">
      <c r="A148" t="s">
        <v>229</v>
      </c>
      <c r="B148" t="s">
        <v>50</v>
      </c>
      <c r="C148" s="2">
        <v>319</v>
      </c>
      <c r="D148" s="2">
        <v>226</v>
      </c>
      <c r="E148" t="s">
        <v>7029</v>
      </c>
      <c r="F148" t="s">
        <v>7036</v>
      </c>
      <c r="G148" s="2">
        <v>93</v>
      </c>
      <c r="H148" s="11">
        <v>0.29153605015673983</v>
      </c>
      <c r="I148">
        <v>0</v>
      </c>
      <c r="J148">
        <f ca="1"/>
        <v>1783</v>
      </c>
      <c r="K148">
        <v>2334</v>
      </c>
      <c r="L148" cm="1">
        <f t="array" ref="L148">_xlfn.IFS(G148&lt;=25, 1, G148&lt;=75, 2, G148&lt;=150, 3, G148&gt;150, 4)</f>
        <v>3</v>
      </c>
      <c r="M148">
        <f t="shared" si="2"/>
        <v>3</v>
      </c>
    </row>
    <row r="149" spans="1:13" x14ac:dyDescent="0.2">
      <c r="A149" t="s">
        <v>230</v>
      </c>
      <c r="B149" t="s">
        <v>231</v>
      </c>
      <c r="C149" s="2">
        <v>199</v>
      </c>
      <c r="D149" s="2">
        <v>121</v>
      </c>
      <c r="E149" t="s">
        <v>7028</v>
      </c>
      <c r="F149" t="s">
        <v>7041</v>
      </c>
      <c r="G149" s="2">
        <v>78</v>
      </c>
      <c r="H149" s="11">
        <v>0.39195979899497485</v>
      </c>
      <c r="I149">
        <v>0</v>
      </c>
      <c r="J149">
        <f ca="1"/>
        <v>1694</v>
      </c>
      <c r="K149">
        <v>4096</v>
      </c>
      <c r="L149" cm="1">
        <f t="array" ref="L149">_xlfn.IFS(G149&lt;=25, 1, G149&lt;=75, 2, G149&lt;=150, 3, G149&gt;150, 4)</f>
        <v>3</v>
      </c>
      <c r="M149">
        <f t="shared" si="2"/>
        <v>1</v>
      </c>
    </row>
    <row r="150" spans="1:13" x14ac:dyDescent="0.2">
      <c r="A150" t="s">
        <v>232</v>
      </c>
      <c r="B150" t="s">
        <v>233</v>
      </c>
      <c r="C150" s="2">
        <v>319</v>
      </c>
      <c r="D150" s="2">
        <v>118</v>
      </c>
      <c r="E150" t="s">
        <v>7027</v>
      </c>
      <c r="F150" t="s">
        <v>7038</v>
      </c>
      <c r="G150" s="2">
        <v>201</v>
      </c>
      <c r="H150" s="11">
        <v>0.63009404388714729</v>
      </c>
      <c r="I150">
        <v>0</v>
      </c>
      <c r="J150">
        <f ca="1"/>
        <v>161</v>
      </c>
      <c r="K150">
        <v>1030</v>
      </c>
      <c r="L150" cm="1">
        <f t="array" ref="L150">_xlfn.IFS(G150&lt;=25, 1, G150&lt;=75, 2, G150&lt;=150, 3, G150&gt;150, 4)</f>
        <v>4</v>
      </c>
      <c r="M150">
        <f t="shared" si="2"/>
        <v>3</v>
      </c>
    </row>
    <row r="151" spans="1:13" x14ac:dyDescent="0.2">
      <c r="A151" t="s">
        <v>234</v>
      </c>
      <c r="B151" t="s">
        <v>165</v>
      </c>
      <c r="C151" s="2">
        <v>319</v>
      </c>
      <c r="D151" s="2">
        <v>166</v>
      </c>
      <c r="E151" t="s">
        <v>7029</v>
      </c>
      <c r="F151" t="s">
        <v>7038</v>
      </c>
      <c r="G151" s="2">
        <v>153</v>
      </c>
      <c r="H151" s="11">
        <v>0.47962382445141066</v>
      </c>
      <c r="I151">
        <v>0</v>
      </c>
      <c r="J151">
        <f ca="1"/>
        <v>3788</v>
      </c>
      <c r="K151">
        <v>3381</v>
      </c>
      <c r="L151" cm="1">
        <f t="array" ref="L151">_xlfn.IFS(G151&lt;=25, 1, G151&lt;=75, 2, G151&lt;=150, 3, G151&gt;150, 4)</f>
        <v>4</v>
      </c>
      <c r="M151">
        <f t="shared" si="2"/>
        <v>3</v>
      </c>
    </row>
    <row r="152" spans="1:13" x14ac:dyDescent="0.2">
      <c r="A152" t="s">
        <v>235</v>
      </c>
      <c r="B152" t="s">
        <v>236</v>
      </c>
      <c r="C152" s="2">
        <v>319</v>
      </c>
      <c r="D152" s="2">
        <v>255</v>
      </c>
      <c r="E152" t="s">
        <v>7029</v>
      </c>
      <c r="F152" t="s">
        <v>7044</v>
      </c>
      <c r="G152" s="2">
        <v>64</v>
      </c>
      <c r="H152" s="11">
        <v>0.20062695924764889</v>
      </c>
      <c r="I152">
        <v>0</v>
      </c>
      <c r="J152">
        <f ca="1"/>
        <v>4055</v>
      </c>
      <c r="K152">
        <v>279</v>
      </c>
      <c r="L152" cm="1">
        <f t="array" ref="L152">_xlfn.IFS(G152&lt;=25, 1, G152&lt;=75, 2, G152&lt;=150, 3, G152&gt;150, 4)</f>
        <v>2</v>
      </c>
      <c r="M152">
        <f t="shared" si="2"/>
        <v>3</v>
      </c>
    </row>
    <row r="153" spans="1:13" x14ac:dyDescent="0.2">
      <c r="A153" t="s">
        <v>237</v>
      </c>
      <c r="B153" t="s">
        <v>238</v>
      </c>
      <c r="C153" s="2">
        <v>319</v>
      </c>
      <c r="D153" s="2">
        <v>61</v>
      </c>
      <c r="E153" t="s">
        <v>7027</v>
      </c>
      <c r="F153" t="s">
        <v>7038</v>
      </c>
      <c r="G153" s="2">
        <v>258</v>
      </c>
      <c r="H153" s="11">
        <v>0.80877742946708464</v>
      </c>
      <c r="I153">
        <v>0</v>
      </c>
      <c r="J153">
        <f ca="1"/>
        <v>3204</v>
      </c>
      <c r="K153">
        <v>707</v>
      </c>
      <c r="L153" cm="1">
        <f t="array" ref="L153">_xlfn.IFS(G153&lt;=25, 1, G153&lt;=75, 2, G153&lt;=150, 3, G153&gt;150, 4)</f>
        <v>4</v>
      </c>
      <c r="M153">
        <f t="shared" si="2"/>
        <v>3</v>
      </c>
    </row>
    <row r="154" spans="1:13" x14ac:dyDescent="0.2">
      <c r="A154" t="s">
        <v>239</v>
      </c>
      <c r="B154" t="s">
        <v>233</v>
      </c>
      <c r="C154" s="2">
        <v>319</v>
      </c>
      <c r="D154" s="2">
        <v>182</v>
      </c>
      <c r="E154" t="s">
        <v>7027</v>
      </c>
      <c r="F154" t="s">
        <v>7038</v>
      </c>
      <c r="G154" s="2">
        <v>137</v>
      </c>
      <c r="H154" s="11">
        <v>0.42946708463949845</v>
      </c>
      <c r="I154">
        <v>0</v>
      </c>
      <c r="J154">
        <f ca="1"/>
        <v>3584</v>
      </c>
      <c r="K154">
        <v>3276</v>
      </c>
      <c r="L154" cm="1">
        <f t="array" ref="L154">_xlfn.IFS(G154&lt;=25, 1, G154&lt;=75, 2, G154&lt;=150, 3, G154&gt;150, 4)</f>
        <v>3</v>
      </c>
      <c r="M154">
        <f t="shared" si="2"/>
        <v>3</v>
      </c>
    </row>
    <row r="155" spans="1:13" x14ac:dyDescent="0.2">
      <c r="A155" t="s">
        <v>240</v>
      </c>
      <c r="B155" t="s">
        <v>193</v>
      </c>
      <c r="C155" s="2">
        <v>319</v>
      </c>
      <c r="D155" s="2">
        <v>175</v>
      </c>
      <c r="E155" t="s">
        <v>7029</v>
      </c>
      <c r="F155" t="s">
        <v>7038</v>
      </c>
      <c r="G155" s="2">
        <v>144</v>
      </c>
      <c r="H155" s="11">
        <v>0.45141065830721006</v>
      </c>
      <c r="I155">
        <v>0</v>
      </c>
      <c r="J155">
        <f ca="1"/>
        <v>2456</v>
      </c>
      <c r="K155">
        <v>1534</v>
      </c>
      <c r="L155" cm="1">
        <f t="array" ref="L155">_xlfn.IFS(G155&lt;=25, 1, G155&lt;=75, 2, G155&lt;=150, 3, G155&gt;150, 4)</f>
        <v>3</v>
      </c>
      <c r="M155">
        <f t="shared" si="2"/>
        <v>3</v>
      </c>
    </row>
    <row r="156" spans="1:13" x14ac:dyDescent="0.2">
      <c r="A156" t="s">
        <v>241</v>
      </c>
      <c r="B156" t="s">
        <v>211</v>
      </c>
      <c r="C156" s="2">
        <v>319</v>
      </c>
      <c r="D156" s="2">
        <v>160</v>
      </c>
      <c r="E156" t="s">
        <v>7029</v>
      </c>
      <c r="F156" t="s">
        <v>7038</v>
      </c>
      <c r="G156" s="2">
        <v>159</v>
      </c>
      <c r="H156" s="11">
        <v>0.49843260188087773</v>
      </c>
      <c r="I156">
        <v>0</v>
      </c>
      <c r="J156">
        <f ca="1"/>
        <v>186</v>
      </c>
      <c r="K156">
        <v>2015</v>
      </c>
      <c r="L156" cm="1">
        <f t="array" ref="L156">_xlfn.IFS(G156&lt;=25, 1, G156&lt;=75, 2, G156&lt;=150, 3, G156&gt;150, 4)</f>
        <v>4</v>
      </c>
      <c r="M156">
        <f t="shared" si="2"/>
        <v>3</v>
      </c>
    </row>
    <row r="157" spans="1:13" x14ac:dyDescent="0.2">
      <c r="A157" t="s">
        <v>242</v>
      </c>
      <c r="B157" t="s">
        <v>205</v>
      </c>
      <c r="C157" s="2">
        <v>319</v>
      </c>
      <c r="D157" s="2">
        <v>211</v>
      </c>
      <c r="E157" t="s">
        <v>7029</v>
      </c>
      <c r="F157" t="s">
        <v>7039</v>
      </c>
      <c r="G157" s="2">
        <v>108</v>
      </c>
      <c r="H157" s="11">
        <v>0.33855799373040751</v>
      </c>
      <c r="I157">
        <v>0</v>
      </c>
      <c r="J157">
        <f ca="1"/>
        <v>1900</v>
      </c>
      <c r="K157">
        <v>667</v>
      </c>
      <c r="L157" cm="1">
        <f t="array" ref="L157">_xlfn.IFS(G157&lt;=25, 1, G157&lt;=75, 2, G157&lt;=150, 3, G157&gt;150, 4)</f>
        <v>3</v>
      </c>
      <c r="M157">
        <f t="shared" si="2"/>
        <v>3</v>
      </c>
    </row>
    <row r="158" spans="1:13" x14ac:dyDescent="0.2">
      <c r="A158" t="s">
        <v>243</v>
      </c>
      <c r="B158" t="s">
        <v>178</v>
      </c>
      <c r="C158" s="2">
        <v>279</v>
      </c>
      <c r="D158" s="2">
        <v>95</v>
      </c>
      <c r="E158" t="s">
        <v>7029</v>
      </c>
      <c r="F158" t="s">
        <v>7038</v>
      </c>
      <c r="G158" s="2">
        <v>184</v>
      </c>
      <c r="H158" s="11">
        <v>0.65949820788530467</v>
      </c>
      <c r="I158">
        <v>0</v>
      </c>
      <c r="J158">
        <f ca="1"/>
        <v>1676</v>
      </c>
      <c r="K158">
        <v>3011</v>
      </c>
      <c r="L158" cm="1">
        <f t="array" ref="L158">_xlfn.IFS(G158&lt;=25, 1, G158&lt;=75, 2, G158&lt;=150, 3, G158&gt;150, 4)</f>
        <v>4</v>
      </c>
      <c r="M158">
        <f t="shared" si="2"/>
        <v>2</v>
      </c>
    </row>
    <row r="159" spans="1:13" x14ac:dyDescent="0.2">
      <c r="A159" t="s">
        <v>244</v>
      </c>
      <c r="B159" t="s">
        <v>105</v>
      </c>
      <c r="C159" s="2">
        <v>399</v>
      </c>
      <c r="D159" s="2">
        <v>287</v>
      </c>
      <c r="E159" t="s">
        <v>7029</v>
      </c>
      <c r="F159" t="s">
        <v>7039</v>
      </c>
      <c r="G159" s="2">
        <v>112</v>
      </c>
      <c r="H159" s="11">
        <v>0.2807017543859649</v>
      </c>
      <c r="I159">
        <v>0</v>
      </c>
      <c r="J159">
        <f ca="1"/>
        <v>3341</v>
      </c>
      <c r="K159">
        <v>4508</v>
      </c>
      <c r="L159" cm="1">
        <f t="array" ref="L159">_xlfn.IFS(G159&lt;=25, 1, G159&lt;=75, 2, G159&lt;=150, 3, G159&gt;150, 4)</f>
        <v>3</v>
      </c>
      <c r="M159">
        <f t="shared" si="2"/>
        <v>4</v>
      </c>
    </row>
    <row r="160" spans="1:13" x14ac:dyDescent="0.2">
      <c r="A160" t="s">
        <v>245</v>
      </c>
      <c r="B160" t="s">
        <v>165</v>
      </c>
      <c r="C160" s="2">
        <v>319</v>
      </c>
      <c r="D160" s="2">
        <v>166</v>
      </c>
      <c r="E160" t="s">
        <v>7029</v>
      </c>
      <c r="F160" t="s">
        <v>7038</v>
      </c>
      <c r="G160" s="2">
        <v>153</v>
      </c>
      <c r="H160" s="11">
        <v>0.47962382445141066</v>
      </c>
      <c r="I160">
        <v>0</v>
      </c>
      <c r="J160">
        <f ca="1"/>
        <v>3412</v>
      </c>
      <c r="K160">
        <v>2555</v>
      </c>
      <c r="L160" cm="1">
        <f t="array" ref="L160">_xlfn.IFS(G160&lt;=25, 1, G160&lt;=75, 2, G160&lt;=150, 3, G160&gt;150, 4)</f>
        <v>4</v>
      </c>
      <c r="M160">
        <f t="shared" si="2"/>
        <v>3</v>
      </c>
    </row>
    <row r="161" spans="1:13" x14ac:dyDescent="0.2">
      <c r="A161" t="s">
        <v>246</v>
      </c>
      <c r="B161" t="s">
        <v>159</v>
      </c>
      <c r="C161" s="2">
        <v>319</v>
      </c>
      <c r="D161" s="2">
        <v>147</v>
      </c>
      <c r="E161" t="s">
        <v>7029</v>
      </c>
      <c r="F161" t="s">
        <v>7038</v>
      </c>
      <c r="G161" s="2">
        <v>172</v>
      </c>
      <c r="H161" s="11">
        <v>0.53918495297805646</v>
      </c>
      <c r="I161">
        <v>0</v>
      </c>
      <c r="J161">
        <f ca="1"/>
        <v>2634</v>
      </c>
      <c r="K161">
        <v>1362</v>
      </c>
      <c r="L161" cm="1">
        <f t="array" ref="L161">_xlfn.IFS(G161&lt;=25, 1, G161&lt;=75, 2, G161&lt;=150, 3, G161&gt;150, 4)</f>
        <v>4</v>
      </c>
      <c r="M161">
        <f t="shared" si="2"/>
        <v>3</v>
      </c>
    </row>
    <row r="162" spans="1:13" x14ac:dyDescent="0.2">
      <c r="A162" t="s">
        <v>247</v>
      </c>
      <c r="B162" t="s">
        <v>193</v>
      </c>
      <c r="C162" s="2">
        <v>319</v>
      </c>
      <c r="D162" s="2">
        <v>128</v>
      </c>
      <c r="E162" t="s">
        <v>7029</v>
      </c>
      <c r="F162" t="s">
        <v>7038</v>
      </c>
      <c r="G162" s="2">
        <v>191</v>
      </c>
      <c r="H162" s="11">
        <v>0.59874608150470221</v>
      </c>
      <c r="I162">
        <v>0</v>
      </c>
      <c r="J162">
        <f ca="1"/>
        <v>1424</v>
      </c>
      <c r="K162">
        <v>2707</v>
      </c>
      <c r="L162" cm="1">
        <f t="array" ref="L162">_xlfn.IFS(G162&lt;=25, 1, G162&lt;=75, 2, G162&lt;=150, 3, G162&gt;150, 4)</f>
        <v>4</v>
      </c>
      <c r="M162">
        <f t="shared" si="2"/>
        <v>3</v>
      </c>
    </row>
    <row r="163" spans="1:13" x14ac:dyDescent="0.2">
      <c r="A163" t="s">
        <v>248</v>
      </c>
      <c r="B163" t="s">
        <v>249</v>
      </c>
      <c r="C163" s="2">
        <v>319</v>
      </c>
      <c r="D163" s="2">
        <v>262</v>
      </c>
      <c r="E163" t="s">
        <v>7029</v>
      </c>
      <c r="F163" t="s">
        <v>7044</v>
      </c>
      <c r="G163" s="2">
        <v>57</v>
      </c>
      <c r="H163" s="11">
        <v>0.17868338557993729</v>
      </c>
      <c r="I163">
        <v>0</v>
      </c>
      <c r="J163">
        <f ca="1"/>
        <v>1949</v>
      </c>
      <c r="K163">
        <v>3720</v>
      </c>
      <c r="L163" cm="1">
        <f t="array" ref="L163">_xlfn.IFS(G163&lt;=25, 1, G163&lt;=75, 2, G163&lt;=150, 3, G163&gt;150, 4)</f>
        <v>2</v>
      </c>
      <c r="M163">
        <f t="shared" si="2"/>
        <v>3</v>
      </c>
    </row>
    <row r="164" spans="1:13" x14ac:dyDescent="0.2">
      <c r="A164" t="s">
        <v>51</v>
      </c>
      <c r="B164" t="s">
        <v>52</v>
      </c>
      <c r="C164" s="2">
        <v>289</v>
      </c>
      <c r="D164" s="2">
        <v>168</v>
      </c>
      <c r="E164" t="s">
        <v>6989</v>
      </c>
      <c r="F164" t="s">
        <v>7044</v>
      </c>
      <c r="G164" s="2">
        <v>121</v>
      </c>
      <c r="H164" s="11">
        <v>0.41868512110726641</v>
      </c>
      <c r="I164">
        <v>1</v>
      </c>
      <c r="J164">
        <f ca="1"/>
        <v>1725</v>
      </c>
      <c r="K164">
        <v>1947</v>
      </c>
      <c r="L164" cm="1">
        <f t="array" ref="L164">_xlfn.IFS(G164&lt;=25, 1, G164&lt;=75, 2, G164&lt;=150, 3, G164&gt;150, 4)</f>
        <v>3</v>
      </c>
      <c r="M164">
        <f t="shared" si="2"/>
        <v>2</v>
      </c>
    </row>
    <row r="165" spans="1:13" x14ac:dyDescent="0.2">
      <c r="A165" t="s">
        <v>31</v>
      </c>
      <c r="B165" t="s">
        <v>32</v>
      </c>
      <c r="C165" s="2">
        <v>249</v>
      </c>
      <c r="D165" s="2">
        <v>52</v>
      </c>
      <c r="E165" t="s">
        <v>6989</v>
      </c>
      <c r="F165" t="s">
        <v>7038</v>
      </c>
      <c r="G165" s="2">
        <v>197</v>
      </c>
      <c r="H165" s="11">
        <v>0.79116465863453811</v>
      </c>
      <c r="I165">
        <v>1</v>
      </c>
      <c r="J165">
        <f ca="1"/>
        <v>2851</v>
      </c>
      <c r="K165">
        <v>3174</v>
      </c>
      <c r="L165" cm="1">
        <f t="array" ref="L165">_xlfn.IFS(G165&lt;=25, 1, G165&lt;=75, 2, G165&lt;=150, 3, G165&gt;150, 4)</f>
        <v>4</v>
      </c>
      <c r="M165">
        <f t="shared" si="2"/>
        <v>1</v>
      </c>
    </row>
    <row r="166" spans="1:13" x14ac:dyDescent="0.2">
      <c r="A166" t="s">
        <v>250</v>
      </c>
      <c r="B166" t="s">
        <v>251</v>
      </c>
      <c r="C166" s="2">
        <v>319</v>
      </c>
      <c r="D166" s="2">
        <v>242</v>
      </c>
      <c r="E166" t="s">
        <v>7029</v>
      </c>
      <c r="F166" t="s">
        <v>7036</v>
      </c>
      <c r="G166" s="2">
        <v>77</v>
      </c>
      <c r="H166" s="11">
        <v>0.2413793103448276</v>
      </c>
      <c r="I166">
        <v>0</v>
      </c>
      <c r="J166">
        <f ca="1"/>
        <v>3608</v>
      </c>
      <c r="K166">
        <v>2663</v>
      </c>
      <c r="L166" cm="1">
        <f t="array" ref="L166">_xlfn.IFS(G166&lt;=25, 1, G166&lt;=75, 2, G166&lt;=150, 3, G166&gt;150, 4)</f>
        <v>3</v>
      </c>
      <c r="M166">
        <f t="shared" si="2"/>
        <v>3</v>
      </c>
    </row>
    <row r="167" spans="1:13" x14ac:dyDescent="0.2">
      <c r="A167" t="s">
        <v>252</v>
      </c>
      <c r="B167" t="s">
        <v>202</v>
      </c>
      <c r="C167" s="2">
        <v>319</v>
      </c>
      <c r="D167" s="2">
        <v>121</v>
      </c>
      <c r="E167" t="s">
        <v>7027</v>
      </c>
      <c r="F167" t="s">
        <v>7038</v>
      </c>
      <c r="G167" s="2">
        <v>198</v>
      </c>
      <c r="H167" s="11">
        <v>0.62068965517241381</v>
      </c>
      <c r="I167">
        <v>0</v>
      </c>
      <c r="J167">
        <f ca="1"/>
        <v>647</v>
      </c>
      <c r="K167">
        <v>2292</v>
      </c>
      <c r="L167" cm="1">
        <f t="array" ref="L167">_xlfn.IFS(G167&lt;=25, 1, G167&lt;=75, 2, G167&lt;=150, 3, G167&gt;150, 4)</f>
        <v>4</v>
      </c>
      <c r="M167">
        <f t="shared" si="2"/>
        <v>3</v>
      </c>
    </row>
    <row r="168" spans="1:13" x14ac:dyDescent="0.2">
      <c r="A168" t="s">
        <v>253</v>
      </c>
      <c r="B168" t="s">
        <v>195</v>
      </c>
      <c r="C168" s="2">
        <v>249</v>
      </c>
      <c r="D168" s="2">
        <v>125</v>
      </c>
      <c r="E168" t="s">
        <v>7029</v>
      </c>
      <c r="F168" t="s">
        <v>7040</v>
      </c>
      <c r="G168" s="2">
        <v>124</v>
      </c>
      <c r="H168" s="11">
        <v>0.49799196787148592</v>
      </c>
      <c r="I168">
        <v>0</v>
      </c>
      <c r="J168">
        <f ca="1"/>
        <v>333</v>
      </c>
      <c r="K168">
        <v>372</v>
      </c>
      <c r="L168" cm="1">
        <f t="array" ref="L168">_xlfn.IFS(G168&lt;=25, 1, G168&lt;=75, 2, G168&lt;=150, 3, G168&gt;150, 4)</f>
        <v>3</v>
      </c>
      <c r="M168">
        <f t="shared" si="2"/>
        <v>1</v>
      </c>
    </row>
    <row r="169" spans="1:13" x14ac:dyDescent="0.2">
      <c r="A169" t="s">
        <v>254</v>
      </c>
      <c r="B169" t="s">
        <v>255</v>
      </c>
      <c r="C169" s="2">
        <v>279</v>
      </c>
      <c r="D169" s="2">
        <v>176</v>
      </c>
      <c r="E169" t="s">
        <v>7029</v>
      </c>
      <c r="F169" t="s">
        <v>7037</v>
      </c>
      <c r="G169" s="2">
        <v>103</v>
      </c>
      <c r="H169" s="11">
        <v>0.36917562724014336</v>
      </c>
      <c r="I169">
        <v>0</v>
      </c>
      <c r="J169">
        <f ca="1"/>
        <v>3438</v>
      </c>
      <c r="K169">
        <v>1319</v>
      </c>
      <c r="L169" cm="1">
        <f t="array" ref="L169">_xlfn.IFS(G169&lt;=25, 1, G169&lt;=75, 2, G169&lt;=150, 3, G169&gt;150, 4)</f>
        <v>3</v>
      </c>
      <c r="M169">
        <f t="shared" si="2"/>
        <v>2</v>
      </c>
    </row>
    <row r="170" spans="1:13" x14ac:dyDescent="0.2">
      <c r="A170" t="s">
        <v>256</v>
      </c>
      <c r="B170" t="s">
        <v>102</v>
      </c>
      <c r="C170" s="2">
        <v>249</v>
      </c>
      <c r="D170" s="2">
        <v>77</v>
      </c>
      <c r="E170" t="s">
        <v>6989</v>
      </c>
      <c r="F170" t="s">
        <v>7038</v>
      </c>
      <c r="G170" s="2">
        <v>172</v>
      </c>
      <c r="H170" s="11">
        <v>0.69076305220883538</v>
      </c>
      <c r="I170">
        <v>1</v>
      </c>
      <c r="J170">
        <f ca="1"/>
        <v>2188</v>
      </c>
      <c r="K170">
        <v>2967</v>
      </c>
      <c r="L170" cm="1">
        <f t="array" ref="L170">_xlfn.IFS(G170&lt;=25, 1, G170&lt;=75, 2, G170&lt;=150, 3, G170&gt;150, 4)</f>
        <v>4</v>
      </c>
      <c r="M170">
        <f t="shared" si="2"/>
        <v>1</v>
      </c>
    </row>
    <row r="171" spans="1:13" x14ac:dyDescent="0.2">
      <c r="A171" t="s">
        <v>257</v>
      </c>
      <c r="B171" t="s">
        <v>193</v>
      </c>
      <c r="C171" s="2">
        <v>279</v>
      </c>
      <c r="D171" s="2">
        <v>100</v>
      </c>
      <c r="E171" t="s">
        <v>7029</v>
      </c>
      <c r="F171" t="s">
        <v>7038</v>
      </c>
      <c r="G171" s="2">
        <v>179</v>
      </c>
      <c r="H171" s="11">
        <v>0.64157706093189959</v>
      </c>
      <c r="I171">
        <v>0</v>
      </c>
      <c r="J171">
        <f ca="1"/>
        <v>1273</v>
      </c>
      <c r="K171">
        <v>285</v>
      </c>
      <c r="L171" cm="1">
        <f t="array" ref="L171">_xlfn.IFS(G171&lt;=25, 1, G171&lt;=75, 2, G171&lt;=150, 3, G171&gt;150, 4)</f>
        <v>4</v>
      </c>
      <c r="M171">
        <f t="shared" si="2"/>
        <v>2</v>
      </c>
    </row>
    <row r="172" spans="1:13" x14ac:dyDescent="0.2">
      <c r="A172" t="s">
        <v>258</v>
      </c>
      <c r="B172" t="s">
        <v>222</v>
      </c>
      <c r="C172" s="2">
        <v>319</v>
      </c>
      <c r="D172" s="2">
        <v>226</v>
      </c>
      <c r="E172" t="s">
        <v>7029</v>
      </c>
      <c r="F172" t="s">
        <v>7036</v>
      </c>
      <c r="G172" s="2">
        <v>93</v>
      </c>
      <c r="H172" s="11">
        <v>0.29153605015673983</v>
      </c>
      <c r="I172">
        <v>0</v>
      </c>
      <c r="J172">
        <f ca="1"/>
        <v>1430</v>
      </c>
      <c r="K172">
        <v>4002</v>
      </c>
      <c r="L172" cm="1">
        <f t="array" ref="L172">_xlfn.IFS(G172&lt;=25, 1, G172&lt;=75, 2, G172&lt;=150, 3, G172&gt;150, 4)</f>
        <v>3</v>
      </c>
      <c r="M172">
        <f t="shared" si="2"/>
        <v>3</v>
      </c>
    </row>
    <row r="173" spans="1:13" x14ac:dyDescent="0.2">
      <c r="A173" t="s">
        <v>259</v>
      </c>
      <c r="B173" t="s">
        <v>50</v>
      </c>
      <c r="C173" s="2">
        <v>319</v>
      </c>
      <c r="D173" s="2">
        <v>217</v>
      </c>
      <c r="E173" t="s">
        <v>7029</v>
      </c>
      <c r="F173" t="s">
        <v>7036</v>
      </c>
      <c r="G173" s="2">
        <v>102</v>
      </c>
      <c r="H173" s="11">
        <v>0.31974921630094044</v>
      </c>
      <c r="I173">
        <v>0</v>
      </c>
      <c r="J173">
        <f ca="1"/>
        <v>4106</v>
      </c>
      <c r="K173">
        <v>3300</v>
      </c>
      <c r="L173" cm="1">
        <f t="array" ref="L173">_xlfn.IFS(G173&lt;=25, 1, G173&lt;=75, 2, G173&lt;=150, 3, G173&gt;150, 4)</f>
        <v>3</v>
      </c>
      <c r="M173">
        <f t="shared" si="2"/>
        <v>3</v>
      </c>
    </row>
    <row r="174" spans="1:13" x14ac:dyDescent="0.2">
      <c r="A174" t="s">
        <v>152</v>
      </c>
      <c r="B174" t="s">
        <v>153</v>
      </c>
      <c r="C174" s="2">
        <v>289</v>
      </c>
      <c r="D174" s="2">
        <v>118</v>
      </c>
      <c r="E174" t="s">
        <v>6989</v>
      </c>
      <c r="F174" t="s">
        <v>7038</v>
      </c>
      <c r="G174" s="2">
        <v>171</v>
      </c>
      <c r="H174" s="11">
        <v>0.59169550173010377</v>
      </c>
      <c r="I174">
        <v>1</v>
      </c>
      <c r="J174">
        <f ca="1"/>
        <v>1257</v>
      </c>
      <c r="K174">
        <v>2286</v>
      </c>
      <c r="L174" cm="1">
        <f t="array" ref="L174">_xlfn.IFS(G174&lt;=25, 1, G174&lt;=75, 2, G174&lt;=150, 3, G174&gt;150, 4)</f>
        <v>4</v>
      </c>
      <c r="M174">
        <f t="shared" si="2"/>
        <v>2</v>
      </c>
    </row>
    <row r="175" spans="1:13" x14ac:dyDescent="0.2">
      <c r="A175" t="s">
        <v>260</v>
      </c>
      <c r="B175" t="s">
        <v>261</v>
      </c>
      <c r="C175" s="2">
        <v>279</v>
      </c>
      <c r="D175" s="2">
        <v>86</v>
      </c>
      <c r="E175" t="s">
        <v>7027</v>
      </c>
      <c r="F175" t="s">
        <v>7038</v>
      </c>
      <c r="G175" s="2">
        <v>193</v>
      </c>
      <c r="H175" s="11">
        <v>0.69175627240143367</v>
      </c>
      <c r="I175">
        <v>0</v>
      </c>
      <c r="J175">
        <f ca="1"/>
        <v>2410</v>
      </c>
      <c r="K175">
        <v>4162</v>
      </c>
      <c r="L175" cm="1">
        <f t="array" ref="L175">_xlfn.IFS(G175&lt;=25, 1, G175&lt;=75, 2, G175&lt;=150, 3, G175&gt;150, 4)</f>
        <v>4</v>
      </c>
      <c r="M175">
        <f t="shared" si="2"/>
        <v>2</v>
      </c>
    </row>
    <row r="176" spans="1:13" x14ac:dyDescent="0.2">
      <c r="A176" t="s">
        <v>262</v>
      </c>
      <c r="B176" t="s">
        <v>213</v>
      </c>
      <c r="C176" s="2">
        <v>319</v>
      </c>
      <c r="D176" s="2">
        <v>230</v>
      </c>
      <c r="E176" t="s">
        <v>7029</v>
      </c>
      <c r="F176" t="s">
        <v>7036</v>
      </c>
      <c r="G176" s="2">
        <v>89</v>
      </c>
      <c r="H176" s="11">
        <v>0.27899686520376177</v>
      </c>
      <c r="I176">
        <v>0</v>
      </c>
      <c r="J176">
        <f ca="1"/>
        <v>4468</v>
      </c>
      <c r="K176">
        <v>434</v>
      </c>
      <c r="L176" cm="1">
        <f t="array" ref="L176">_xlfn.IFS(G176&lt;=25, 1, G176&lt;=75, 2, G176&lt;=150, 3, G176&gt;150, 4)</f>
        <v>3</v>
      </c>
      <c r="M176">
        <f t="shared" si="2"/>
        <v>3</v>
      </c>
    </row>
    <row r="177" spans="1:13" x14ac:dyDescent="0.2">
      <c r="A177" t="s">
        <v>263</v>
      </c>
      <c r="B177" t="s">
        <v>264</v>
      </c>
      <c r="C177" s="2">
        <v>319</v>
      </c>
      <c r="D177" s="2">
        <v>278</v>
      </c>
      <c r="E177" t="s">
        <v>7029</v>
      </c>
      <c r="F177" t="s">
        <v>7037</v>
      </c>
      <c r="G177" s="2">
        <v>41</v>
      </c>
      <c r="H177" s="11">
        <v>0.12852664576802508</v>
      </c>
      <c r="I177">
        <v>0</v>
      </c>
      <c r="J177">
        <f ca="1"/>
        <v>2422</v>
      </c>
      <c r="K177">
        <v>524</v>
      </c>
      <c r="L177" cm="1">
        <f t="array" ref="L177">_xlfn.IFS(G177&lt;=25, 1, G177&lt;=75, 2, G177&lt;=150, 3, G177&gt;150, 4)</f>
        <v>2</v>
      </c>
      <c r="M177">
        <f t="shared" si="2"/>
        <v>3</v>
      </c>
    </row>
    <row r="178" spans="1:13" x14ac:dyDescent="0.2">
      <c r="A178" t="s">
        <v>265</v>
      </c>
      <c r="B178" t="s">
        <v>266</v>
      </c>
      <c r="C178" s="2">
        <v>319</v>
      </c>
      <c r="D178" s="2">
        <v>226</v>
      </c>
      <c r="E178" t="s">
        <v>7027</v>
      </c>
      <c r="F178" t="s">
        <v>7039</v>
      </c>
      <c r="G178" s="2">
        <v>93</v>
      </c>
      <c r="H178" s="11">
        <v>0.29153605015673983</v>
      </c>
      <c r="I178">
        <v>0</v>
      </c>
      <c r="J178">
        <f ca="1"/>
        <v>3909</v>
      </c>
      <c r="K178">
        <v>1770</v>
      </c>
      <c r="L178" cm="1">
        <f t="array" ref="L178">_xlfn.IFS(G178&lt;=25, 1, G178&lt;=75, 2, G178&lt;=150, 3, G178&gt;150, 4)</f>
        <v>3</v>
      </c>
      <c r="M178">
        <f t="shared" si="2"/>
        <v>3</v>
      </c>
    </row>
    <row r="179" spans="1:13" x14ac:dyDescent="0.2">
      <c r="A179" t="s">
        <v>267</v>
      </c>
      <c r="B179" t="s">
        <v>159</v>
      </c>
      <c r="C179" s="2">
        <v>319</v>
      </c>
      <c r="D179" s="2">
        <v>242</v>
      </c>
      <c r="E179" t="s">
        <v>7029</v>
      </c>
      <c r="F179" t="s">
        <v>7038</v>
      </c>
      <c r="G179" s="2">
        <v>77</v>
      </c>
      <c r="H179" s="11">
        <v>0.2413793103448276</v>
      </c>
      <c r="I179">
        <v>0</v>
      </c>
      <c r="J179">
        <f ca="1"/>
        <v>3799</v>
      </c>
      <c r="K179">
        <v>4095</v>
      </c>
      <c r="L179" cm="1">
        <f t="array" ref="L179">_xlfn.IFS(G179&lt;=25, 1, G179&lt;=75, 2, G179&lt;=150, 3, G179&gt;150, 4)</f>
        <v>3</v>
      </c>
      <c r="M179">
        <f t="shared" si="2"/>
        <v>3</v>
      </c>
    </row>
    <row r="180" spans="1:13" x14ac:dyDescent="0.2">
      <c r="A180" t="s">
        <v>268</v>
      </c>
      <c r="B180" t="s">
        <v>269</v>
      </c>
      <c r="C180" s="2">
        <v>319</v>
      </c>
      <c r="D180" s="2">
        <v>300</v>
      </c>
      <c r="E180" t="s">
        <v>7029</v>
      </c>
      <c r="F180" t="s">
        <v>7036</v>
      </c>
      <c r="G180" s="2">
        <v>19</v>
      </c>
      <c r="H180" s="11">
        <v>5.9561128526645767E-2</v>
      </c>
      <c r="I180">
        <v>0</v>
      </c>
      <c r="J180">
        <f ca="1"/>
        <v>3846</v>
      </c>
      <c r="K180">
        <v>95</v>
      </c>
      <c r="L180" cm="1">
        <f t="array" ref="L180">_xlfn.IFS(G180&lt;=25, 1, G180&lt;=75, 2, G180&lt;=150, 3, G180&gt;150, 4)</f>
        <v>1</v>
      </c>
      <c r="M180">
        <f t="shared" si="2"/>
        <v>3</v>
      </c>
    </row>
    <row r="181" spans="1:13" x14ac:dyDescent="0.2">
      <c r="A181" t="s">
        <v>270</v>
      </c>
      <c r="B181" t="s">
        <v>222</v>
      </c>
      <c r="C181" s="2">
        <v>319</v>
      </c>
      <c r="D181" s="2">
        <v>195</v>
      </c>
      <c r="E181" t="s">
        <v>7029</v>
      </c>
      <c r="F181" t="s">
        <v>7036</v>
      </c>
      <c r="G181" s="2">
        <v>124</v>
      </c>
      <c r="H181" s="11">
        <v>0.38871473354231972</v>
      </c>
      <c r="I181">
        <v>0</v>
      </c>
      <c r="J181">
        <f ca="1"/>
        <v>1672</v>
      </c>
      <c r="K181">
        <v>3853</v>
      </c>
      <c r="L181" cm="1">
        <f t="array" ref="L181">_xlfn.IFS(G181&lt;=25, 1, G181&lt;=75, 2, G181&lt;=150, 3, G181&gt;150, 4)</f>
        <v>3</v>
      </c>
      <c r="M181">
        <f t="shared" si="2"/>
        <v>3</v>
      </c>
    </row>
    <row r="182" spans="1:13" x14ac:dyDescent="0.2">
      <c r="A182" t="s">
        <v>271</v>
      </c>
      <c r="B182" t="s">
        <v>68</v>
      </c>
      <c r="C182" s="2">
        <v>289</v>
      </c>
      <c r="D182" s="2">
        <v>130</v>
      </c>
      <c r="E182" t="s">
        <v>6989</v>
      </c>
      <c r="F182" t="s">
        <v>7038</v>
      </c>
      <c r="G182" s="2">
        <v>159</v>
      </c>
      <c r="H182" s="11">
        <v>0.55017301038062283</v>
      </c>
      <c r="I182">
        <v>1</v>
      </c>
      <c r="J182">
        <f ca="1"/>
        <v>4494</v>
      </c>
      <c r="K182">
        <v>1458</v>
      </c>
      <c r="L182" cm="1">
        <f t="array" ref="L182">_xlfn.IFS(G182&lt;=25, 1, G182&lt;=75, 2, G182&lt;=150, 3, G182&gt;150, 4)</f>
        <v>4</v>
      </c>
      <c r="M182">
        <f t="shared" si="2"/>
        <v>2</v>
      </c>
    </row>
    <row r="183" spans="1:13" x14ac:dyDescent="0.2">
      <c r="A183" t="s">
        <v>115</v>
      </c>
      <c r="B183" t="s">
        <v>42</v>
      </c>
      <c r="C183" s="2">
        <v>289</v>
      </c>
      <c r="D183" s="2">
        <v>173</v>
      </c>
      <c r="E183" t="s">
        <v>6989</v>
      </c>
      <c r="F183" t="s">
        <v>7036</v>
      </c>
      <c r="G183" s="2">
        <v>116</v>
      </c>
      <c r="H183" s="11">
        <v>0.40138408304498269</v>
      </c>
      <c r="I183">
        <v>1</v>
      </c>
      <c r="J183">
        <f ca="1"/>
        <v>1094</v>
      </c>
      <c r="K183">
        <v>453</v>
      </c>
      <c r="L183" cm="1">
        <f t="array" ref="L183">_xlfn.IFS(G183&lt;=25, 1, G183&lt;=75, 2, G183&lt;=150, 3, G183&gt;150, 4)</f>
        <v>3</v>
      </c>
      <c r="M183">
        <f t="shared" si="2"/>
        <v>2</v>
      </c>
    </row>
    <row r="184" spans="1:13" x14ac:dyDescent="0.2">
      <c r="A184" t="s">
        <v>272</v>
      </c>
      <c r="B184" t="s">
        <v>273</v>
      </c>
      <c r="C184" s="2">
        <v>289</v>
      </c>
      <c r="D184" s="2">
        <v>64</v>
      </c>
      <c r="E184" t="s">
        <v>6989</v>
      </c>
      <c r="F184" t="s">
        <v>7038</v>
      </c>
      <c r="G184" s="2">
        <v>225</v>
      </c>
      <c r="H184" s="11">
        <v>0.77854671280276821</v>
      </c>
      <c r="I184">
        <v>1</v>
      </c>
      <c r="J184">
        <f ca="1"/>
        <v>232</v>
      </c>
      <c r="K184">
        <v>2831</v>
      </c>
      <c r="L184" cm="1">
        <f t="array" ref="L184">_xlfn.IFS(G184&lt;=25, 1, G184&lt;=75, 2, G184&lt;=150, 3, G184&gt;150, 4)</f>
        <v>4</v>
      </c>
      <c r="M184">
        <f t="shared" si="2"/>
        <v>2</v>
      </c>
    </row>
    <row r="185" spans="1:13" x14ac:dyDescent="0.2">
      <c r="A185" t="s">
        <v>274</v>
      </c>
      <c r="B185" t="s">
        <v>105</v>
      </c>
      <c r="C185" s="2">
        <v>319</v>
      </c>
      <c r="D185" s="2">
        <v>246</v>
      </c>
      <c r="E185" t="s">
        <v>7027</v>
      </c>
      <c r="F185" t="s">
        <v>7039</v>
      </c>
      <c r="G185" s="2">
        <v>73</v>
      </c>
      <c r="H185" s="11">
        <v>0.22884012539184953</v>
      </c>
      <c r="I185">
        <v>0</v>
      </c>
      <c r="J185">
        <f ca="1"/>
        <v>465</v>
      </c>
      <c r="K185">
        <v>3570</v>
      </c>
      <c r="L185" cm="1">
        <f t="array" ref="L185">_xlfn.IFS(G185&lt;=25, 1, G185&lt;=75, 2, G185&lt;=150, 3, G185&gt;150, 4)</f>
        <v>2</v>
      </c>
      <c r="M185">
        <f t="shared" si="2"/>
        <v>3</v>
      </c>
    </row>
    <row r="186" spans="1:13" x14ac:dyDescent="0.2">
      <c r="A186" t="s">
        <v>275</v>
      </c>
      <c r="B186" t="s">
        <v>211</v>
      </c>
      <c r="C186" s="2">
        <v>319</v>
      </c>
      <c r="D186" s="2">
        <v>223</v>
      </c>
      <c r="E186" t="s">
        <v>7029</v>
      </c>
      <c r="F186" t="s">
        <v>7038</v>
      </c>
      <c r="G186" s="2">
        <v>96</v>
      </c>
      <c r="H186" s="11">
        <v>0.30094043887147337</v>
      </c>
      <c r="I186">
        <v>0</v>
      </c>
      <c r="J186">
        <f ca="1"/>
        <v>3119</v>
      </c>
      <c r="K186">
        <v>898</v>
      </c>
      <c r="L186" cm="1">
        <f t="array" ref="L186">_xlfn.IFS(G186&lt;=25, 1, G186&lt;=75, 2, G186&lt;=150, 3, G186&gt;150, 4)</f>
        <v>3</v>
      </c>
      <c r="M186">
        <f t="shared" si="2"/>
        <v>3</v>
      </c>
    </row>
    <row r="187" spans="1:13" x14ac:dyDescent="0.2">
      <c r="A187" t="s">
        <v>276</v>
      </c>
      <c r="B187" t="s">
        <v>77</v>
      </c>
      <c r="C187" s="2">
        <v>289</v>
      </c>
      <c r="D187" s="2">
        <v>101</v>
      </c>
      <c r="E187" t="s">
        <v>7027</v>
      </c>
      <c r="F187" t="s">
        <v>7038</v>
      </c>
      <c r="G187" s="2">
        <v>188</v>
      </c>
      <c r="H187" s="11">
        <v>0.65051903114186849</v>
      </c>
      <c r="I187">
        <v>0</v>
      </c>
      <c r="J187">
        <f ca="1"/>
        <v>2976</v>
      </c>
      <c r="K187">
        <v>3096</v>
      </c>
      <c r="L187" cm="1">
        <f t="array" ref="L187">_xlfn.IFS(G187&lt;=25, 1, G187&lt;=75, 2, G187&lt;=150, 3, G187&gt;150, 4)</f>
        <v>4</v>
      </c>
      <c r="M187">
        <f t="shared" si="2"/>
        <v>2</v>
      </c>
    </row>
    <row r="188" spans="1:13" x14ac:dyDescent="0.2">
      <c r="A188" t="s">
        <v>277</v>
      </c>
      <c r="B188" t="s">
        <v>153</v>
      </c>
      <c r="C188" s="2">
        <v>289</v>
      </c>
      <c r="D188" s="2">
        <v>78</v>
      </c>
      <c r="E188" t="s">
        <v>6989</v>
      </c>
      <c r="F188" t="s">
        <v>7038</v>
      </c>
      <c r="G188" s="2">
        <v>211</v>
      </c>
      <c r="H188" s="11">
        <v>0.73010380622837368</v>
      </c>
      <c r="I188">
        <v>1</v>
      </c>
      <c r="J188">
        <f ca="1"/>
        <v>1522</v>
      </c>
      <c r="K188">
        <v>4074</v>
      </c>
      <c r="L188" cm="1">
        <f t="array" ref="L188">_xlfn.IFS(G188&lt;=25, 1, G188&lt;=75, 2, G188&lt;=150, 3, G188&gt;150, 4)</f>
        <v>4</v>
      </c>
      <c r="M188">
        <f t="shared" si="2"/>
        <v>2</v>
      </c>
    </row>
    <row r="189" spans="1:13" x14ac:dyDescent="0.2">
      <c r="A189" t="s">
        <v>278</v>
      </c>
      <c r="B189" t="s">
        <v>226</v>
      </c>
      <c r="C189" s="2">
        <v>319</v>
      </c>
      <c r="D189" s="2">
        <v>233</v>
      </c>
      <c r="E189" t="s">
        <v>7029</v>
      </c>
      <c r="F189" t="s">
        <v>7038</v>
      </c>
      <c r="G189" s="2">
        <v>86</v>
      </c>
      <c r="H189" s="11">
        <v>0.26959247648902823</v>
      </c>
      <c r="I189">
        <v>0</v>
      </c>
      <c r="J189">
        <f ca="1"/>
        <v>597</v>
      </c>
      <c r="K189">
        <v>2535</v>
      </c>
      <c r="L189" cm="1">
        <f t="array" ref="L189">_xlfn.IFS(G189&lt;=25, 1, G189&lt;=75, 2, G189&lt;=150, 3, G189&gt;150, 4)</f>
        <v>3</v>
      </c>
      <c r="M189">
        <f t="shared" si="2"/>
        <v>3</v>
      </c>
    </row>
    <row r="190" spans="1:13" x14ac:dyDescent="0.2">
      <c r="A190" t="s">
        <v>279</v>
      </c>
      <c r="B190" t="s">
        <v>261</v>
      </c>
      <c r="C190" s="2">
        <v>279</v>
      </c>
      <c r="D190" s="2">
        <v>131</v>
      </c>
      <c r="E190" t="s">
        <v>7027</v>
      </c>
      <c r="F190" t="s">
        <v>7038</v>
      </c>
      <c r="G190" s="2">
        <v>148</v>
      </c>
      <c r="H190" s="11">
        <v>0.53046594982078854</v>
      </c>
      <c r="I190">
        <v>0</v>
      </c>
      <c r="J190">
        <f ca="1"/>
        <v>3239</v>
      </c>
      <c r="K190">
        <v>1084</v>
      </c>
      <c r="L190" cm="1">
        <f t="array" ref="L190">_xlfn.IFS(G190&lt;=25, 1, G190&lt;=75, 2, G190&lt;=150, 3, G190&gt;150, 4)</f>
        <v>3</v>
      </c>
      <c r="M190">
        <f t="shared" si="2"/>
        <v>2</v>
      </c>
    </row>
    <row r="191" spans="1:13" x14ac:dyDescent="0.2">
      <c r="A191" t="s">
        <v>280</v>
      </c>
      <c r="B191" t="s">
        <v>281</v>
      </c>
      <c r="C191" s="2">
        <v>319</v>
      </c>
      <c r="D191" s="2">
        <v>252</v>
      </c>
      <c r="E191" t="s">
        <v>7029</v>
      </c>
      <c r="F191" t="s">
        <v>7037</v>
      </c>
      <c r="G191" s="2">
        <v>67</v>
      </c>
      <c r="H191" s="11">
        <v>0.21003134796238246</v>
      </c>
      <c r="I191">
        <v>0</v>
      </c>
      <c r="J191">
        <f ca="1"/>
        <v>2930</v>
      </c>
      <c r="K191">
        <v>4021</v>
      </c>
      <c r="L191" cm="1">
        <f t="array" ref="L191">_xlfn.IFS(G191&lt;=25, 1, G191&lt;=75, 2, G191&lt;=150, 3, G191&gt;150, 4)</f>
        <v>2</v>
      </c>
      <c r="M191">
        <f t="shared" si="2"/>
        <v>3</v>
      </c>
    </row>
    <row r="192" spans="1:13" x14ac:dyDescent="0.2">
      <c r="A192" t="s">
        <v>283</v>
      </c>
      <c r="B192" t="s">
        <v>170</v>
      </c>
      <c r="C192" s="2">
        <v>319</v>
      </c>
      <c r="D192" s="2">
        <v>239</v>
      </c>
      <c r="E192" t="s">
        <v>7029</v>
      </c>
      <c r="F192" t="s">
        <v>7038</v>
      </c>
      <c r="G192" s="2">
        <v>80</v>
      </c>
      <c r="H192" s="11">
        <v>0.2507836990595611</v>
      </c>
      <c r="I192">
        <v>0</v>
      </c>
      <c r="J192">
        <f ca="1"/>
        <v>1364</v>
      </c>
      <c r="K192">
        <v>2995</v>
      </c>
      <c r="L192" cm="1">
        <f t="array" ref="L192">_xlfn.IFS(G192&lt;=25, 1, G192&lt;=75, 2, G192&lt;=150, 3, G192&gt;150, 4)</f>
        <v>3</v>
      </c>
      <c r="M192">
        <f t="shared" si="2"/>
        <v>3</v>
      </c>
    </row>
    <row r="193" spans="1:13" x14ac:dyDescent="0.2">
      <c r="A193" t="s">
        <v>284</v>
      </c>
      <c r="B193" t="s">
        <v>238</v>
      </c>
      <c r="C193" s="2">
        <v>319</v>
      </c>
      <c r="D193" s="2">
        <v>220</v>
      </c>
      <c r="E193" t="s">
        <v>7027</v>
      </c>
      <c r="F193" t="s">
        <v>7038</v>
      </c>
      <c r="G193" s="2">
        <v>99</v>
      </c>
      <c r="H193" s="11">
        <v>0.31034482758620691</v>
      </c>
      <c r="I193">
        <v>0</v>
      </c>
      <c r="J193">
        <f ca="1"/>
        <v>1495</v>
      </c>
      <c r="K193">
        <v>1264</v>
      </c>
      <c r="L193" cm="1">
        <f t="array" ref="L193">_xlfn.IFS(G193&lt;=25, 1, G193&lt;=75, 2, G193&lt;=150, 3, G193&gt;150, 4)</f>
        <v>3</v>
      </c>
      <c r="M193">
        <f t="shared" si="2"/>
        <v>3</v>
      </c>
    </row>
    <row r="194" spans="1:13" x14ac:dyDescent="0.2">
      <c r="A194" t="s">
        <v>285</v>
      </c>
      <c r="B194" t="s">
        <v>261</v>
      </c>
      <c r="C194" s="2">
        <v>279</v>
      </c>
      <c r="D194" s="2">
        <v>176</v>
      </c>
      <c r="E194" t="s">
        <v>7027</v>
      </c>
      <c r="F194" t="s">
        <v>7038</v>
      </c>
      <c r="G194" s="2">
        <v>103</v>
      </c>
      <c r="H194" s="11">
        <v>0.36917562724014336</v>
      </c>
      <c r="I194">
        <v>0</v>
      </c>
      <c r="J194">
        <f ca="1"/>
        <v>2847</v>
      </c>
      <c r="K194">
        <v>1050</v>
      </c>
      <c r="L194" cm="1">
        <f t="array" ref="L194">_xlfn.IFS(G194&lt;=25, 1, G194&lt;=75, 2, G194&lt;=150, 3, G194&gt;150, 4)</f>
        <v>3</v>
      </c>
      <c r="M194">
        <f t="shared" ref="M194:M257" si="3">IF(C194&lt;=$P$3, 1, IF(C194&lt;=$P$4, 2, IF(C194&lt;=$P$5, 3, 4)))</f>
        <v>2</v>
      </c>
    </row>
    <row r="195" spans="1:13" x14ac:dyDescent="0.2">
      <c r="A195" t="s">
        <v>286</v>
      </c>
      <c r="B195" t="s">
        <v>61</v>
      </c>
      <c r="C195" s="2">
        <v>289</v>
      </c>
      <c r="D195" s="2">
        <v>162</v>
      </c>
      <c r="E195" t="s">
        <v>6989</v>
      </c>
      <c r="F195" t="s">
        <v>7038</v>
      </c>
      <c r="G195" s="2">
        <v>127</v>
      </c>
      <c r="H195" s="11">
        <v>0.43944636678200694</v>
      </c>
      <c r="I195">
        <v>1</v>
      </c>
      <c r="J195">
        <f ca="1"/>
        <v>3389</v>
      </c>
      <c r="K195">
        <v>3066</v>
      </c>
      <c r="L195" cm="1">
        <f t="array" ref="L195">_xlfn.IFS(G195&lt;=25, 1, G195&lt;=75, 2, G195&lt;=150, 3, G195&gt;150, 4)</f>
        <v>3</v>
      </c>
      <c r="M195">
        <f t="shared" si="3"/>
        <v>2</v>
      </c>
    </row>
    <row r="196" spans="1:13" x14ac:dyDescent="0.2">
      <c r="A196" t="s">
        <v>287</v>
      </c>
      <c r="B196" t="s">
        <v>288</v>
      </c>
      <c r="C196" s="2">
        <v>319</v>
      </c>
      <c r="D196" s="2">
        <v>255</v>
      </c>
      <c r="E196" t="s">
        <v>7029</v>
      </c>
      <c r="F196" t="s">
        <v>7039</v>
      </c>
      <c r="G196" s="2">
        <v>64</v>
      </c>
      <c r="H196" s="11">
        <v>0.20062695924764889</v>
      </c>
      <c r="I196">
        <v>0</v>
      </c>
      <c r="J196">
        <f ca="1"/>
        <v>943</v>
      </c>
      <c r="K196">
        <v>1576</v>
      </c>
      <c r="L196" cm="1">
        <f t="array" ref="L196">_xlfn.IFS(G196&lt;=25, 1, G196&lt;=75, 2, G196&lt;=150, 3, G196&gt;150, 4)</f>
        <v>2</v>
      </c>
      <c r="M196">
        <f t="shared" si="3"/>
        <v>3</v>
      </c>
    </row>
    <row r="197" spans="1:13" x14ac:dyDescent="0.2">
      <c r="A197" t="s">
        <v>289</v>
      </c>
      <c r="B197" t="s">
        <v>290</v>
      </c>
      <c r="C197" s="2">
        <v>299</v>
      </c>
      <c r="D197" s="2">
        <v>206</v>
      </c>
      <c r="E197" t="s">
        <v>7029</v>
      </c>
      <c r="F197" t="s">
        <v>7044</v>
      </c>
      <c r="G197" s="2">
        <v>93</v>
      </c>
      <c r="H197" s="11">
        <v>0.31103678929765888</v>
      </c>
      <c r="I197">
        <v>0</v>
      </c>
      <c r="J197">
        <f ca="1"/>
        <v>4031</v>
      </c>
      <c r="K197">
        <v>3117</v>
      </c>
      <c r="L197" cm="1">
        <f t="array" ref="L197">_xlfn.IFS(G197&lt;=25, 1, G197&lt;=75, 2, G197&lt;=150, 3, G197&gt;150, 4)</f>
        <v>3</v>
      </c>
      <c r="M197">
        <f t="shared" si="3"/>
        <v>3</v>
      </c>
    </row>
    <row r="198" spans="1:13" x14ac:dyDescent="0.2">
      <c r="A198" t="s">
        <v>279</v>
      </c>
      <c r="B198" t="s">
        <v>261</v>
      </c>
      <c r="C198" s="2">
        <v>249</v>
      </c>
      <c r="D198" s="2">
        <v>122</v>
      </c>
      <c r="E198" t="s">
        <v>6989</v>
      </c>
      <c r="F198" t="s">
        <v>7038</v>
      </c>
      <c r="G198" s="2">
        <v>127</v>
      </c>
      <c r="H198" s="11">
        <v>0.51004016064257029</v>
      </c>
      <c r="I198">
        <v>1</v>
      </c>
      <c r="J198">
        <f ca="1"/>
        <v>2648</v>
      </c>
      <c r="K198">
        <v>1843</v>
      </c>
      <c r="L198" cm="1">
        <f t="array" ref="L198">_xlfn.IFS(G198&lt;=25, 1, G198&lt;=75, 2, G198&lt;=150, 3, G198&gt;150, 4)</f>
        <v>3</v>
      </c>
      <c r="M198">
        <f t="shared" si="3"/>
        <v>1</v>
      </c>
    </row>
    <row r="199" spans="1:13" x14ac:dyDescent="0.2">
      <c r="A199" t="s">
        <v>291</v>
      </c>
      <c r="B199" t="s">
        <v>238</v>
      </c>
      <c r="C199" s="2">
        <v>319</v>
      </c>
      <c r="D199" s="2">
        <v>226</v>
      </c>
      <c r="E199" t="s">
        <v>7029</v>
      </c>
      <c r="F199" t="s">
        <v>7038</v>
      </c>
      <c r="G199" s="2">
        <v>93</v>
      </c>
      <c r="H199" s="11">
        <v>0.29153605015673983</v>
      </c>
      <c r="I199">
        <v>0</v>
      </c>
      <c r="J199">
        <f ca="1"/>
        <v>2449</v>
      </c>
      <c r="K199">
        <v>1268</v>
      </c>
      <c r="L199" cm="1">
        <f t="array" ref="L199">_xlfn.IFS(G199&lt;=25, 1, G199&lt;=75, 2, G199&lt;=150, 3, G199&gt;150, 4)</f>
        <v>3</v>
      </c>
      <c r="M199">
        <f t="shared" si="3"/>
        <v>3</v>
      </c>
    </row>
    <row r="200" spans="1:13" x14ac:dyDescent="0.2">
      <c r="A200" t="s">
        <v>292</v>
      </c>
      <c r="B200" t="s">
        <v>293</v>
      </c>
      <c r="C200" s="2">
        <v>309</v>
      </c>
      <c r="D200" s="2">
        <v>192</v>
      </c>
      <c r="E200" t="s">
        <v>7029</v>
      </c>
      <c r="F200" t="s">
        <v>7040</v>
      </c>
      <c r="G200" s="2">
        <v>117</v>
      </c>
      <c r="H200" s="11">
        <v>0.37864077669902912</v>
      </c>
      <c r="I200">
        <v>0</v>
      </c>
      <c r="J200">
        <f ca="1"/>
        <v>2091</v>
      </c>
      <c r="K200">
        <v>54</v>
      </c>
      <c r="L200" cm="1">
        <f t="array" ref="L200">_xlfn.IFS(G200&lt;=25, 1, G200&lt;=75, 2, G200&lt;=150, 3, G200&gt;150, 4)</f>
        <v>3</v>
      </c>
      <c r="M200">
        <f t="shared" si="3"/>
        <v>3</v>
      </c>
    </row>
    <row r="201" spans="1:13" x14ac:dyDescent="0.2">
      <c r="A201" t="s">
        <v>294</v>
      </c>
      <c r="B201" t="s">
        <v>295</v>
      </c>
      <c r="C201" s="2">
        <v>279</v>
      </c>
      <c r="D201" s="2">
        <v>59</v>
      </c>
      <c r="E201" t="s">
        <v>7027</v>
      </c>
      <c r="F201" t="s">
        <v>7038</v>
      </c>
      <c r="G201" s="2">
        <v>220</v>
      </c>
      <c r="H201" s="11">
        <v>0.78853046594982079</v>
      </c>
      <c r="I201">
        <v>0</v>
      </c>
      <c r="J201">
        <f ca="1"/>
        <v>3121</v>
      </c>
      <c r="K201">
        <v>1485</v>
      </c>
      <c r="L201" cm="1">
        <f t="array" ref="L201">_xlfn.IFS(G201&lt;=25, 1, G201&lt;=75, 2, G201&lt;=150, 3, G201&gt;150, 4)</f>
        <v>4</v>
      </c>
      <c r="M201">
        <f t="shared" si="3"/>
        <v>2</v>
      </c>
    </row>
    <row r="202" spans="1:13" x14ac:dyDescent="0.2">
      <c r="A202" t="s">
        <v>201</v>
      </c>
      <c r="B202" t="s">
        <v>202</v>
      </c>
      <c r="C202" s="2">
        <v>249</v>
      </c>
      <c r="D202" s="2">
        <v>122</v>
      </c>
      <c r="E202" t="s">
        <v>6989</v>
      </c>
      <c r="F202" t="s">
        <v>7038</v>
      </c>
      <c r="G202" s="2">
        <v>127</v>
      </c>
      <c r="H202" s="11">
        <v>0.51004016064257029</v>
      </c>
      <c r="I202">
        <v>1</v>
      </c>
      <c r="J202">
        <f ca="1"/>
        <v>1154</v>
      </c>
      <c r="K202">
        <v>274</v>
      </c>
      <c r="L202" cm="1">
        <f t="array" ref="L202">_xlfn.IFS(G202&lt;=25, 1, G202&lt;=75, 2, G202&lt;=150, 3, G202&gt;150, 4)</f>
        <v>3</v>
      </c>
      <c r="M202">
        <f t="shared" si="3"/>
        <v>1</v>
      </c>
    </row>
    <row r="203" spans="1:13" x14ac:dyDescent="0.2">
      <c r="A203" t="s">
        <v>296</v>
      </c>
      <c r="B203" t="s">
        <v>193</v>
      </c>
      <c r="C203" s="2">
        <v>319</v>
      </c>
      <c r="D203" s="2">
        <v>195</v>
      </c>
      <c r="E203" t="s">
        <v>7029</v>
      </c>
      <c r="F203" t="s">
        <v>7038</v>
      </c>
      <c r="G203" s="2">
        <v>124</v>
      </c>
      <c r="H203" s="11">
        <v>0.38871473354231972</v>
      </c>
      <c r="I203">
        <v>0</v>
      </c>
      <c r="J203">
        <f ca="1"/>
        <v>2493</v>
      </c>
      <c r="K203">
        <v>3624</v>
      </c>
      <c r="L203" cm="1">
        <f t="array" ref="L203">_xlfn.IFS(G203&lt;=25, 1, G203&lt;=75, 2, G203&lt;=150, 3, G203&gt;150, 4)</f>
        <v>3</v>
      </c>
      <c r="M203">
        <f t="shared" si="3"/>
        <v>3</v>
      </c>
    </row>
    <row r="204" spans="1:13" x14ac:dyDescent="0.2">
      <c r="A204" t="s">
        <v>297</v>
      </c>
      <c r="B204" t="s">
        <v>205</v>
      </c>
      <c r="C204" s="2">
        <v>319</v>
      </c>
      <c r="D204" s="2">
        <v>293</v>
      </c>
      <c r="E204" t="s">
        <v>7029</v>
      </c>
      <c r="F204" t="s">
        <v>7039</v>
      </c>
      <c r="G204" s="2">
        <v>26</v>
      </c>
      <c r="H204" s="11">
        <v>8.1504702194357362E-2</v>
      </c>
      <c r="I204">
        <v>0</v>
      </c>
      <c r="J204">
        <f ca="1"/>
        <v>3975</v>
      </c>
      <c r="K204">
        <v>2145</v>
      </c>
      <c r="L204" cm="1">
        <f t="array" ref="L204">_xlfn.IFS(G204&lt;=25, 1, G204&lt;=75, 2, G204&lt;=150, 3, G204&gt;150, 4)</f>
        <v>2</v>
      </c>
      <c r="M204">
        <f t="shared" si="3"/>
        <v>3</v>
      </c>
    </row>
    <row r="205" spans="1:13" x14ac:dyDescent="0.2">
      <c r="A205" t="s">
        <v>298</v>
      </c>
      <c r="B205" t="s">
        <v>299</v>
      </c>
      <c r="C205" s="2">
        <v>99</v>
      </c>
      <c r="D205" s="2">
        <v>47</v>
      </c>
      <c r="E205" t="s">
        <v>7027</v>
      </c>
      <c r="F205" t="s">
        <v>7045</v>
      </c>
      <c r="G205" s="2">
        <v>52</v>
      </c>
      <c r="H205" s="11">
        <v>0.5252525252525253</v>
      </c>
      <c r="I205">
        <v>0</v>
      </c>
      <c r="J205">
        <f ca="1"/>
        <v>949</v>
      </c>
      <c r="K205">
        <v>478</v>
      </c>
      <c r="L205" cm="1">
        <f t="array" ref="L205">_xlfn.IFS(G205&lt;=25, 1, G205&lt;=75, 2, G205&lt;=150, 3, G205&gt;150, 4)</f>
        <v>2</v>
      </c>
      <c r="M205">
        <f t="shared" si="3"/>
        <v>1</v>
      </c>
    </row>
    <row r="206" spans="1:13" x14ac:dyDescent="0.2">
      <c r="A206" t="s">
        <v>300</v>
      </c>
      <c r="B206" t="s">
        <v>19</v>
      </c>
      <c r="C206" s="2">
        <v>319</v>
      </c>
      <c r="D206" s="2">
        <v>70</v>
      </c>
      <c r="E206" t="s">
        <v>7027</v>
      </c>
      <c r="F206" t="s">
        <v>7038</v>
      </c>
      <c r="G206" s="2">
        <v>249</v>
      </c>
      <c r="H206" s="11">
        <v>0.78056426332288398</v>
      </c>
      <c r="I206">
        <v>0</v>
      </c>
      <c r="J206">
        <f ca="1"/>
        <v>3776</v>
      </c>
      <c r="K206">
        <v>2969</v>
      </c>
      <c r="L206" cm="1">
        <f t="array" ref="L206">_xlfn.IFS(G206&lt;=25, 1, G206&lt;=75, 2, G206&lt;=150, 3, G206&gt;150, 4)</f>
        <v>4</v>
      </c>
      <c r="M206">
        <f t="shared" si="3"/>
        <v>3</v>
      </c>
    </row>
    <row r="207" spans="1:13" x14ac:dyDescent="0.2">
      <c r="A207" t="s">
        <v>260</v>
      </c>
      <c r="B207" t="s">
        <v>261</v>
      </c>
      <c r="C207" s="2">
        <v>249</v>
      </c>
      <c r="D207" s="2">
        <v>97</v>
      </c>
      <c r="E207" t="s">
        <v>6989</v>
      </c>
      <c r="F207" t="s">
        <v>7038</v>
      </c>
      <c r="G207" s="2">
        <v>152</v>
      </c>
      <c r="H207" s="11">
        <v>0.61044176706827313</v>
      </c>
      <c r="I207">
        <v>1</v>
      </c>
      <c r="J207">
        <f ca="1"/>
        <v>2578</v>
      </c>
      <c r="K207">
        <v>4003</v>
      </c>
      <c r="L207" cm="1">
        <f t="array" ref="L207">_xlfn.IFS(G207&lt;=25, 1, G207&lt;=75, 2, G207&lt;=150, 3, G207&gt;150, 4)</f>
        <v>4</v>
      </c>
      <c r="M207">
        <f t="shared" si="3"/>
        <v>1</v>
      </c>
    </row>
    <row r="208" spans="1:13" x14ac:dyDescent="0.2">
      <c r="A208" t="s">
        <v>301</v>
      </c>
      <c r="B208" t="s">
        <v>302</v>
      </c>
      <c r="C208" s="2">
        <v>50</v>
      </c>
      <c r="D208" s="2">
        <v>37</v>
      </c>
      <c r="E208" t="s">
        <v>7029</v>
      </c>
      <c r="F208" t="s">
        <v>7040</v>
      </c>
      <c r="G208" s="2">
        <v>13</v>
      </c>
      <c r="H208" s="11">
        <v>0.26</v>
      </c>
      <c r="I208">
        <v>0</v>
      </c>
      <c r="J208">
        <f ca="1"/>
        <v>118</v>
      </c>
      <c r="K208">
        <v>3864</v>
      </c>
      <c r="L208" cm="1">
        <f t="array" ref="L208">_xlfn.IFS(G208&lt;=25, 1, G208&lt;=75, 2, G208&lt;=150, 3, G208&gt;150, 4)</f>
        <v>1</v>
      </c>
      <c r="M208">
        <f t="shared" si="3"/>
        <v>1</v>
      </c>
    </row>
    <row r="209" spans="1:13" x14ac:dyDescent="0.2">
      <c r="A209" t="s">
        <v>303</v>
      </c>
      <c r="B209" t="s">
        <v>304</v>
      </c>
      <c r="C209" s="2">
        <v>319</v>
      </c>
      <c r="D209" s="2">
        <v>223</v>
      </c>
      <c r="E209" t="s">
        <v>7029</v>
      </c>
      <c r="F209" t="s">
        <v>7044</v>
      </c>
      <c r="G209" s="2">
        <v>96</v>
      </c>
      <c r="H209" s="11">
        <v>0.30094043887147337</v>
      </c>
      <c r="I209">
        <v>0</v>
      </c>
      <c r="J209">
        <f ca="1"/>
        <v>1727</v>
      </c>
      <c r="K209">
        <v>1918</v>
      </c>
      <c r="L209" cm="1">
        <f t="array" ref="L209">_xlfn.IFS(G209&lt;=25, 1, G209&lt;=75, 2, G209&lt;=150, 3, G209&gt;150, 4)</f>
        <v>3</v>
      </c>
      <c r="M209">
        <f t="shared" si="3"/>
        <v>3</v>
      </c>
    </row>
    <row r="210" spans="1:13" x14ac:dyDescent="0.2">
      <c r="A210" t="s">
        <v>305</v>
      </c>
      <c r="B210" t="s">
        <v>61</v>
      </c>
      <c r="C210" s="2">
        <v>289</v>
      </c>
      <c r="D210" s="2">
        <v>110</v>
      </c>
      <c r="E210" t="s">
        <v>6989</v>
      </c>
      <c r="F210" t="s">
        <v>7038</v>
      </c>
      <c r="G210" s="2">
        <v>179</v>
      </c>
      <c r="H210" s="11">
        <v>0.61937716262975784</v>
      </c>
      <c r="I210">
        <v>1</v>
      </c>
      <c r="J210">
        <f ca="1"/>
        <v>2330</v>
      </c>
      <c r="K210">
        <v>3311</v>
      </c>
      <c r="L210" cm="1">
        <f t="array" ref="L210">_xlfn.IFS(G210&lt;=25, 1, G210&lt;=75, 2, G210&lt;=150, 3, G210&gt;150, 4)</f>
        <v>4</v>
      </c>
      <c r="M210">
        <f t="shared" si="3"/>
        <v>2</v>
      </c>
    </row>
    <row r="211" spans="1:13" x14ac:dyDescent="0.2">
      <c r="A211" t="s">
        <v>306</v>
      </c>
      <c r="B211" t="s">
        <v>307</v>
      </c>
      <c r="C211" s="2">
        <v>319</v>
      </c>
      <c r="D211" s="2">
        <v>255</v>
      </c>
      <c r="E211" t="s">
        <v>7029</v>
      </c>
      <c r="F211" t="s">
        <v>7036</v>
      </c>
      <c r="G211" s="2">
        <v>64</v>
      </c>
      <c r="H211" s="11">
        <v>0.20062695924764889</v>
      </c>
      <c r="I211">
        <v>0</v>
      </c>
      <c r="J211">
        <f ca="1"/>
        <v>3744</v>
      </c>
      <c r="K211">
        <v>4346</v>
      </c>
      <c r="L211" cm="1">
        <f t="array" ref="L211">_xlfn.IFS(G211&lt;=25, 1, G211&lt;=75, 2, G211&lt;=150, 3, G211&gt;150, 4)</f>
        <v>2</v>
      </c>
      <c r="M211">
        <f t="shared" si="3"/>
        <v>3</v>
      </c>
    </row>
    <row r="212" spans="1:13" x14ac:dyDescent="0.2">
      <c r="A212" t="s">
        <v>308</v>
      </c>
      <c r="B212" t="s">
        <v>222</v>
      </c>
      <c r="C212" s="2">
        <v>319</v>
      </c>
      <c r="D212" s="2">
        <v>223</v>
      </c>
      <c r="E212" t="s">
        <v>7029</v>
      </c>
      <c r="F212" t="s">
        <v>7036</v>
      </c>
      <c r="G212" s="2">
        <v>96</v>
      </c>
      <c r="H212" s="11">
        <v>0.30094043887147337</v>
      </c>
      <c r="I212">
        <v>0</v>
      </c>
      <c r="J212">
        <f ca="1"/>
        <v>3793</v>
      </c>
      <c r="K212">
        <v>4226</v>
      </c>
      <c r="L212" cm="1">
        <f t="array" ref="L212">_xlfn.IFS(G212&lt;=25, 1, G212&lt;=75, 2, G212&lt;=150, 3, G212&gt;150, 4)</f>
        <v>3</v>
      </c>
      <c r="M212">
        <f t="shared" si="3"/>
        <v>3</v>
      </c>
    </row>
    <row r="213" spans="1:13" x14ac:dyDescent="0.2">
      <c r="A213" t="s">
        <v>309</v>
      </c>
      <c r="B213" t="s">
        <v>310</v>
      </c>
      <c r="C213" s="2">
        <v>99</v>
      </c>
      <c r="D213" s="2">
        <v>63</v>
      </c>
      <c r="E213" t="s">
        <v>7029</v>
      </c>
      <c r="F213" t="s">
        <v>7039</v>
      </c>
      <c r="G213" s="2">
        <v>36</v>
      </c>
      <c r="H213" s="11">
        <v>0.36363636363636365</v>
      </c>
      <c r="I213">
        <v>0</v>
      </c>
      <c r="J213">
        <f ca="1"/>
        <v>959</v>
      </c>
      <c r="K213">
        <v>2448</v>
      </c>
      <c r="L213" cm="1">
        <f t="array" ref="L213">_xlfn.IFS(G213&lt;=25, 1, G213&lt;=75, 2, G213&lt;=150, 3, G213&gt;150, 4)</f>
        <v>2</v>
      </c>
      <c r="M213">
        <f t="shared" si="3"/>
        <v>1</v>
      </c>
    </row>
    <row r="214" spans="1:13" x14ac:dyDescent="0.2">
      <c r="A214" t="s">
        <v>311</v>
      </c>
      <c r="B214" t="s">
        <v>134</v>
      </c>
      <c r="C214" s="2">
        <v>319</v>
      </c>
      <c r="D214" s="2">
        <v>297</v>
      </c>
      <c r="E214" t="s">
        <v>7029</v>
      </c>
      <c r="F214" t="s">
        <v>7036</v>
      </c>
      <c r="G214" s="2">
        <v>22</v>
      </c>
      <c r="H214" s="11">
        <v>6.8965517241379309E-2</v>
      </c>
      <c r="I214">
        <v>0</v>
      </c>
      <c r="J214">
        <f ca="1"/>
        <v>1684</v>
      </c>
      <c r="K214">
        <v>308</v>
      </c>
      <c r="L214" cm="1">
        <f t="array" ref="L214">_xlfn.IFS(G214&lt;=25, 1, G214&lt;=75, 2, G214&lt;=150, 3, G214&gt;150, 4)</f>
        <v>1</v>
      </c>
      <c r="M214">
        <f t="shared" si="3"/>
        <v>3</v>
      </c>
    </row>
    <row r="215" spans="1:13" x14ac:dyDescent="0.2">
      <c r="A215" t="s">
        <v>312</v>
      </c>
      <c r="B215" t="s">
        <v>273</v>
      </c>
      <c r="C215" s="2">
        <v>289</v>
      </c>
      <c r="D215" s="2">
        <v>95</v>
      </c>
      <c r="E215" t="s">
        <v>6989</v>
      </c>
      <c r="F215" t="s">
        <v>7040</v>
      </c>
      <c r="G215" s="2">
        <v>194</v>
      </c>
      <c r="H215" s="11">
        <v>0.67128027681660896</v>
      </c>
      <c r="I215">
        <v>1</v>
      </c>
      <c r="J215">
        <f ca="1"/>
        <v>4542</v>
      </c>
      <c r="K215">
        <v>2104</v>
      </c>
      <c r="L215" cm="1">
        <f t="array" ref="L215">_xlfn.IFS(G215&lt;=25, 1, G215&lt;=75, 2, G215&lt;=150, 3, G215&gt;150, 4)</f>
        <v>4</v>
      </c>
      <c r="M215">
        <f t="shared" si="3"/>
        <v>2</v>
      </c>
    </row>
    <row r="216" spans="1:13" x14ac:dyDescent="0.2">
      <c r="A216" t="s">
        <v>313</v>
      </c>
      <c r="B216" t="s">
        <v>161</v>
      </c>
      <c r="C216" s="2">
        <v>319</v>
      </c>
      <c r="D216" s="2">
        <v>223</v>
      </c>
      <c r="E216" t="s">
        <v>7029</v>
      </c>
      <c r="F216" t="s">
        <v>7038</v>
      </c>
      <c r="G216" s="2">
        <v>96</v>
      </c>
      <c r="H216" s="11">
        <v>0.30094043887147337</v>
      </c>
      <c r="I216">
        <v>0</v>
      </c>
      <c r="J216">
        <f ca="1"/>
        <v>1768</v>
      </c>
      <c r="K216">
        <v>3845</v>
      </c>
      <c r="L216" cm="1">
        <f t="array" ref="L216">_xlfn.IFS(G216&lt;=25, 1, G216&lt;=75, 2, G216&lt;=150, 3, G216&gt;150, 4)</f>
        <v>3</v>
      </c>
      <c r="M216">
        <f t="shared" si="3"/>
        <v>3</v>
      </c>
    </row>
    <row r="217" spans="1:13" x14ac:dyDescent="0.2">
      <c r="A217" t="s">
        <v>314</v>
      </c>
      <c r="B217" t="s">
        <v>315</v>
      </c>
      <c r="C217" s="2">
        <v>319</v>
      </c>
      <c r="D217" s="2">
        <v>268</v>
      </c>
      <c r="E217" t="s">
        <v>7029</v>
      </c>
      <c r="F217" t="s">
        <v>7036</v>
      </c>
      <c r="G217" s="2">
        <v>51</v>
      </c>
      <c r="H217" s="11">
        <v>0.15987460815047022</v>
      </c>
      <c r="I217">
        <v>0</v>
      </c>
      <c r="J217">
        <f ca="1"/>
        <v>1492</v>
      </c>
      <c r="K217">
        <v>2513</v>
      </c>
      <c r="L217" cm="1">
        <f t="array" ref="L217">_xlfn.IFS(G217&lt;=25, 1, G217&lt;=75, 2, G217&lt;=150, 3, G217&gt;150, 4)</f>
        <v>2</v>
      </c>
      <c r="M217">
        <f t="shared" si="3"/>
        <v>3</v>
      </c>
    </row>
    <row r="218" spans="1:13" x14ac:dyDescent="0.2">
      <c r="A218" t="s">
        <v>316</v>
      </c>
      <c r="B218" t="s">
        <v>317</v>
      </c>
      <c r="C218" s="2">
        <v>279</v>
      </c>
      <c r="D218" s="2">
        <v>170</v>
      </c>
      <c r="E218" t="s">
        <v>7029</v>
      </c>
      <c r="F218" t="s">
        <v>7043</v>
      </c>
      <c r="G218" s="2">
        <v>109</v>
      </c>
      <c r="H218" s="11">
        <v>0.39068100358422941</v>
      </c>
      <c r="I218">
        <v>0</v>
      </c>
      <c r="J218">
        <f ca="1"/>
        <v>2114</v>
      </c>
      <c r="K218">
        <v>4168</v>
      </c>
      <c r="L218" cm="1">
        <f t="array" ref="L218">_xlfn.IFS(G218&lt;=25, 1, G218&lt;=75, 2, G218&lt;=150, 3, G218&gt;150, 4)</f>
        <v>3</v>
      </c>
      <c r="M218">
        <f t="shared" si="3"/>
        <v>2</v>
      </c>
    </row>
    <row r="219" spans="1:13" x14ac:dyDescent="0.2">
      <c r="A219" t="s">
        <v>318</v>
      </c>
      <c r="B219" t="s">
        <v>319</v>
      </c>
      <c r="C219" s="2">
        <v>399</v>
      </c>
      <c r="D219" s="2">
        <v>347</v>
      </c>
      <c r="E219" t="s">
        <v>7029</v>
      </c>
      <c r="F219" t="s">
        <v>7045</v>
      </c>
      <c r="G219" s="2">
        <v>52</v>
      </c>
      <c r="H219" s="11">
        <v>0.13032581453634084</v>
      </c>
      <c r="I219">
        <v>0</v>
      </c>
      <c r="J219">
        <f ca="1"/>
        <v>4144</v>
      </c>
      <c r="K219">
        <v>3466</v>
      </c>
      <c r="L219" cm="1">
        <f t="array" ref="L219">_xlfn.IFS(G219&lt;=25, 1, G219&lt;=75, 2, G219&lt;=150, 3, G219&gt;150, 4)</f>
        <v>2</v>
      </c>
      <c r="M219">
        <f t="shared" si="3"/>
        <v>4</v>
      </c>
    </row>
    <row r="220" spans="1:13" x14ac:dyDescent="0.2">
      <c r="A220" t="s">
        <v>320</v>
      </c>
      <c r="B220" t="s">
        <v>218</v>
      </c>
      <c r="C220" s="2">
        <v>319</v>
      </c>
      <c r="D220" s="2">
        <v>265</v>
      </c>
      <c r="E220" t="s">
        <v>7029</v>
      </c>
      <c r="F220" t="s">
        <v>7044</v>
      </c>
      <c r="G220" s="2">
        <v>54</v>
      </c>
      <c r="H220" s="11">
        <v>0.16927899686520376</v>
      </c>
      <c r="I220">
        <v>0</v>
      </c>
      <c r="J220">
        <f ca="1"/>
        <v>3157</v>
      </c>
      <c r="K220">
        <v>446</v>
      </c>
      <c r="L220" cm="1">
        <f t="array" ref="L220">_xlfn.IFS(G220&lt;=25, 1, G220&lt;=75, 2, G220&lt;=150, 3, G220&gt;150, 4)</f>
        <v>2</v>
      </c>
      <c r="M220">
        <f t="shared" si="3"/>
        <v>3</v>
      </c>
    </row>
    <row r="221" spans="1:13" x14ac:dyDescent="0.2">
      <c r="A221" t="s">
        <v>321</v>
      </c>
      <c r="B221" t="s">
        <v>322</v>
      </c>
      <c r="C221" s="2">
        <v>279</v>
      </c>
      <c r="D221" s="2">
        <v>137</v>
      </c>
      <c r="E221" t="s">
        <v>7029</v>
      </c>
      <c r="F221" t="s">
        <v>7040</v>
      </c>
      <c r="G221" s="2">
        <v>142</v>
      </c>
      <c r="H221" s="11">
        <v>0.50896057347670254</v>
      </c>
      <c r="I221">
        <v>0</v>
      </c>
      <c r="J221">
        <f ca="1"/>
        <v>1127</v>
      </c>
      <c r="K221">
        <v>1615</v>
      </c>
      <c r="L221" cm="1">
        <f t="array" ref="L221">_xlfn.IFS(G221&lt;=25, 1, G221&lt;=75, 2, G221&lt;=150, 3, G221&gt;150, 4)</f>
        <v>3</v>
      </c>
      <c r="M221">
        <f t="shared" si="3"/>
        <v>2</v>
      </c>
    </row>
    <row r="222" spans="1:13" x14ac:dyDescent="0.2">
      <c r="A222" t="s">
        <v>324</v>
      </c>
      <c r="B222" t="s">
        <v>325</v>
      </c>
      <c r="C222" s="2">
        <v>319</v>
      </c>
      <c r="D222" s="2">
        <v>220</v>
      </c>
      <c r="E222" t="s">
        <v>7027</v>
      </c>
      <c r="F222" t="s">
        <v>7038</v>
      </c>
      <c r="G222" s="2">
        <v>99</v>
      </c>
      <c r="H222" s="11">
        <v>0.31034482758620691</v>
      </c>
      <c r="I222">
        <v>0</v>
      </c>
      <c r="J222">
        <f ca="1"/>
        <v>1729</v>
      </c>
      <c r="K222">
        <v>3285</v>
      </c>
      <c r="L222" cm="1">
        <f t="array" ref="L222">_xlfn.IFS(G222&lt;=25, 1, G222&lt;=75, 2, G222&lt;=150, 3, G222&gt;150, 4)</f>
        <v>3</v>
      </c>
      <c r="M222">
        <f t="shared" si="3"/>
        <v>3</v>
      </c>
    </row>
    <row r="223" spans="1:13" x14ac:dyDescent="0.2">
      <c r="A223" t="s">
        <v>326</v>
      </c>
      <c r="B223" t="s">
        <v>327</v>
      </c>
      <c r="C223" s="2">
        <v>319</v>
      </c>
      <c r="D223" s="2">
        <v>242</v>
      </c>
      <c r="E223" t="s">
        <v>7029</v>
      </c>
      <c r="F223" t="s">
        <v>7037</v>
      </c>
      <c r="G223" s="2">
        <v>77</v>
      </c>
      <c r="H223" s="11">
        <v>0.2413793103448276</v>
      </c>
      <c r="I223">
        <v>0</v>
      </c>
      <c r="J223">
        <f ca="1"/>
        <v>3071</v>
      </c>
      <c r="K223">
        <v>2745</v>
      </c>
      <c r="L223" cm="1">
        <f t="array" ref="L223">_xlfn.IFS(G223&lt;=25, 1, G223&lt;=75, 2, G223&lt;=150, 3, G223&gt;150, 4)</f>
        <v>3</v>
      </c>
      <c r="M223">
        <f t="shared" si="3"/>
        <v>3</v>
      </c>
    </row>
    <row r="224" spans="1:13" x14ac:dyDescent="0.2">
      <c r="A224" t="s">
        <v>300</v>
      </c>
      <c r="B224" t="s">
        <v>19</v>
      </c>
      <c r="C224" s="2">
        <v>289</v>
      </c>
      <c r="D224" s="2">
        <v>87</v>
      </c>
      <c r="E224" t="s">
        <v>6989</v>
      </c>
      <c r="F224" t="s">
        <v>7038</v>
      </c>
      <c r="G224" s="2">
        <v>202</v>
      </c>
      <c r="H224" s="11">
        <v>0.69896193771626303</v>
      </c>
      <c r="I224">
        <v>1</v>
      </c>
      <c r="J224">
        <f ca="1"/>
        <v>1465</v>
      </c>
      <c r="K224">
        <v>2201</v>
      </c>
      <c r="L224" cm="1">
        <f t="array" ref="L224">_xlfn.IFS(G224&lt;=25, 1, G224&lt;=75, 2, G224&lt;=150, 3, G224&gt;150, 4)</f>
        <v>4</v>
      </c>
      <c r="M224">
        <f t="shared" si="3"/>
        <v>2</v>
      </c>
    </row>
    <row r="225" spans="1:13" x14ac:dyDescent="0.2">
      <c r="A225" t="s">
        <v>328</v>
      </c>
      <c r="B225" t="s">
        <v>295</v>
      </c>
      <c r="C225" s="2">
        <v>319</v>
      </c>
      <c r="D225" s="2">
        <v>147</v>
      </c>
      <c r="E225" t="s">
        <v>7027</v>
      </c>
      <c r="F225" t="s">
        <v>7038</v>
      </c>
      <c r="G225" s="2">
        <v>172</v>
      </c>
      <c r="H225" s="11">
        <v>0.53918495297805646</v>
      </c>
      <c r="I225">
        <v>0</v>
      </c>
      <c r="J225">
        <f ca="1"/>
        <v>1272</v>
      </c>
      <c r="K225">
        <v>2134</v>
      </c>
      <c r="L225" cm="1">
        <f t="array" ref="L225">_xlfn.IFS(G225&lt;=25, 1, G225&lt;=75, 2, G225&lt;=150, 3, G225&gt;150, 4)</f>
        <v>4</v>
      </c>
      <c r="M225">
        <f t="shared" si="3"/>
        <v>3</v>
      </c>
    </row>
    <row r="226" spans="1:13" x14ac:dyDescent="0.2">
      <c r="A226" t="s">
        <v>329</v>
      </c>
      <c r="B226" t="s">
        <v>238</v>
      </c>
      <c r="C226" s="2">
        <v>319</v>
      </c>
      <c r="D226" s="2">
        <v>163</v>
      </c>
      <c r="E226" t="s">
        <v>7029</v>
      </c>
      <c r="F226" t="s">
        <v>7038</v>
      </c>
      <c r="G226" s="2">
        <v>156</v>
      </c>
      <c r="H226" s="11">
        <v>0.4890282131661442</v>
      </c>
      <c r="I226">
        <v>0</v>
      </c>
      <c r="J226">
        <f ca="1"/>
        <v>2925</v>
      </c>
      <c r="K226">
        <v>2323</v>
      </c>
      <c r="L226" cm="1">
        <f t="array" ref="L226">_xlfn.IFS(G226&lt;=25, 1, G226&lt;=75, 2, G226&lt;=150, 3, G226&gt;150, 4)</f>
        <v>4</v>
      </c>
      <c r="M226">
        <f t="shared" si="3"/>
        <v>3</v>
      </c>
    </row>
    <row r="227" spans="1:13" x14ac:dyDescent="0.2">
      <c r="A227" t="s">
        <v>330</v>
      </c>
      <c r="B227" t="s">
        <v>331</v>
      </c>
      <c r="C227" s="2">
        <v>319</v>
      </c>
      <c r="D227" s="2">
        <v>306</v>
      </c>
      <c r="E227" t="s">
        <v>7029</v>
      </c>
      <c r="F227" t="s">
        <v>7036</v>
      </c>
      <c r="G227" s="2">
        <v>13</v>
      </c>
      <c r="H227" s="11">
        <v>4.0752351097178681E-2</v>
      </c>
      <c r="I227">
        <v>0</v>
      </c>
      <c r="J227">
        <f ca="1"/>
        <v>2452</v>
      </c>
      <c r="K227">
        <v>3818</v>
      </c>
      <c r="L227" cm="1">
        <f t="array" ref="L227">_xlfn.IFS(G227&lt;=25, 1, G227&lt;=75, 2, G227&lt;=150, 3, G227&gt;150, 4)</f>
        <v>1</v>
      </c>
      <c r="M227">
        <f t="shared" si="3"/>
        <v>3</v>
      </c>
    </row>
    <row r="228" spans="1:13" x14ac:dyDescent="0.2">
      <c r="A228" t="s">
        <v>332</v>
      </c>
      <c r="B228" t="s">
        <v>333</v>
      </c>
      <c r="C228" s="2">
        <v>319</v>
      </c>
      <c r="D228" s="2">
        <v>262</v>
      </c>
      <c r="E228" t="s">
        <v>7029</v>
      </c>
      <c r="F228" t="s">
        <v>7041</v>
      </c>
      <c r="G228" s="2">
        <v>57</v>
      </c>
      <c r="H228" s="11">
        <v>0.17868338557993729</v>
      </c>
      <c r="I228">
        <v>0</v>
      </c>
      <c r="J228">
        <f ca="1"/>
        <v>2540</v>
      </c>
      <c r="K228">
        <v>152</v>
      </c>
      <c r="L228" cm="1">
        <f t="array" ref="L228">_xlfn.IFS(G228&lt;=25, 1, G228&lt;=75, 2, G228&lt;=150, 3, G228&gt;150, 4)</f>
        <v>2</v>
      </c>
      <c r="M228">
        <f t="shared" si="3"/>
        <v>3</v>
      </c>
    </row>
    <row r="229" spans="1:13" x14ac:dyDescent="0.2">
      <c r="A229" t="s">
        <v>334</v>
      </c>
      <c r="B229" t="s">
        <v>136</v>
      </c>
      <c r="C229" s="2">
        <v>319</v>
      </c>
      <c r="D229" s="2">
        <v>80</v>
      </c>
      <c r="E229" t="s">
        <v>7027</v>
      </c>
      <c r="F229" t="s">
        <v>7038</v>
      </c>
      <c r="G229" s="2">
        <v>239</v>
      </c>
      <c r="H229" s="11">
        <v>0.7492163009404389</v>
      </c>
      <c r="I229">
        <v>0</v>
      </c>
      <c r="J229">
        <f ca="1"/>
        <v>2135</v>
      </c>
      <c r="K229">
        <v>757</v>
      </c>
      <c r="L229" cm="1">
        <f t="array" ref="L229">_xlfn.IFS(G229&lt;=25, 1, G229&lt;=75, 2, G229&lt;=150, 3, G229&gt;150, 4)</f>
        <v>4</v>
      </c>
      <c r="M229">
        <f t="shared" si="3"/>
        <v>3</v>
      </c>
    </row>
    <row r="230" spans="1:13" x14ac:dyDescent="0.2">
      <c r="A230" t="s">
        <v>335</v>
      </c>
      <c r="B230" t="s">
        <v>336</v>
      </c>
      <c r="C230" s="2">
        <v>319</v>
      </c>
      <c r="D230" s="2">
        <v>268</v>
      </c>
      <c r="E230" t="s">
        <v>7029</v>
      </c>
      <c r="F230" t="s">
        <v>7036</v>
      </c>
      <c r="G230" s="2">
        <v>51</v>
      </c>
      <c r="H230" s="11">
        <v>0.15987460815047022</v>
      </c>
      <c r="I230">
        <v>0</v>
      </c>
      <c r="J230">
        <f ca="1"/>
        <v>656</v>
      </c>
      <c r="K230">
        <v>1463</v>
      </c>
      <c r="L230" cm="1">
        <f t="array" ref="L230">_xlfn.IFS(G230&lt;=25, 1, G230&lt;=75, 2, G230&lt;=150, 3, G230&gt;150, 4)</f>
        <v>2</v>
      </c>
      <c r="M230">
        <f t="shared" si="3"/>
        <v>3</v>
      </c>
    </row>
    <row r="231" spans="1:13" x14ac:dyDescent="0.2">
      <c r="A231" t="s">
        <v>337</v>
      </c>
      <c r="B231" t="s">
        <v>82</v>
      </c>
      <c r="C231" s="2">
        <v>319</v>
      </c>
      <c r="D231" s="2">
        <v>217</v>
      </c>
      <c r="E231" t="s">
        <v>7027</v>
      </c>
      <c r="F231" t="s">
        <v>7039</v>
      </c>
      <c r="G231" s="2">
        <v>102</v>
      </c>
      <c r="H231" s="11">
        <v>0.31974921630094044</v>
      </c>
      <c r="I231">
        <v>0</v>
      </c>
      <c r="J231">
        <f ca="1"/>
        <v>543</v>
      </c>
      <c r="K231">
        <v>4328</v>
      </c>
      <c r="L231" cm="1">
        <f t="array" ref="L231">_xlfn.IFS(G231&lt;=25, 1, G231&lt;=75, 2, G231&lt;=150, 3, G231&gt;150, 4)</f>
        <v>3</v>
      </c>
      <c r="M231">
        <f t="shared" si="3"/>
        <v>3</v>
      </c>
    </row>
    <row r="232" spans="1:13" x14ac:dyDescent="0.2">
      <c r="A232" t="s">
        <v>338</v>
      </c>
      <c r="B232" t="s">
        <v>339</v>
      </c>
      <c r="C232" s="2">
        <v>319</v>
      </c>
      <c r="D232" s="2">
        <v>115</v>
      </c>
      <c r="E232" t="s">
        <v>7029</v>
      </c>
      <c r="F232" t="s">
        <v>7040</v>
      </c>
      <c r="G232" s="2">
        <v>204</v>
      </c>
      <c r="H232" s="11">
        <v>0.63949843260188088</v>
      </c>
      <c r="I232">
        <v>0</v>
      </c>
      <c r="J232">
        <f ca="1"/>
        <v>1472</v>
      </c>
      <c r="K232">
        <v>412</v>
      </c>
      <c r="L232" cm="1">
        <f t="array" ref="L232">_xlfn.IFS(G232&lt;=25, 1, G232&lt;=75, 2, G232&lt;=150, 3, G232&gt;150, 4)</f>
        <v>4</v>
      </c>
      <c r="M232">
        <f t="shared" si="3"/>
        <v>3</v>
      </c>
    </row>
    <row r="233" spans="1:13" x14ac:dyDescent="0.2">
      <c r="A233" t="s">
        <v>239</v>
      </c>
      <c r="B233" t="s">
        <v>233</v>
      </c>
      <c r="C233" s="2">
        <v>289</v>
      </c>
      <c r="D233" s="2">
        <v>107</v>
      </c>
      <c r="E233" t="s">
        <v>6989</v>
      </c>
      <c r="F233" t="s">
        <v>7038</v>
      </c>
      <c r="G233" s="2">
        <v>182</v>
      </c>
      <c r="H233" s="11">
        <v>0.62975778546712802</v>
      </c>
      <c r="I233">
        <v>1</v>
      </c>
      <c r="J233">
        <f ca="1"/>
        <v>3773</v>
      </c>
      <c r="K233">
        <v>3743</v>
      </c>
      <c r="L233" cm="1">
        <f t="array" ref="L233">_xlfn.IFS(G233&lt;=25, 1, G233&lt;=75, 2, G233&lt;=150, 3, G233&gt;150, 4)</f>
        <v>4</v>
      </c>
      <c r="M233">
        <f t="shared" si="3"/>
        <v>2</v>
      </c>
    </row>
    <row r="234" spans="1:13" x14ac:dyDescent="0.2">
      <c r="A234" t="s">
        <v>214</v>
      </c>
      <c r="B234" t="s">
        <v>105</v>
      </c>
      <c r="C234" s="2">
        <v>359</v>
      </c>
      <c r="D234" s="2">
        <v>237</v>
      </c>
      <c r="E234" t="s">
        <v>6989</v>
      </c>
      <c r="F234" t="s">
        <v>7039</v>
      </c>
      <c r="G234" s="2">
        <v>122</v>
      </c>
      <c r="H234" s="11">
        <v>0.33983286908077992</v>
      </c>
      <c r="I234">
        <v>1</v>
      </c>
      <c r="J234">
        <f ca="1"/>
        <v>1551</v>
      </c>
      <c r="K234">
        <v>2889</v>
      </c>
      <c r="L234" cm="1">
        <f t="array" ref="L234">_xlfn.IFS(G234&lt;=25, 1, G234&lt;=75, 2, G234&lt;=150, 3, G234&gt;150, 4)</f>
        <v>3</v>
      </c>
      <c r="M234">
        <f t="shared" si="3"/>
        <v>4</v>
      </c>
    </row>
    <row r="235" spans="1:13" x14ac:dyDescent="0.2">
      <c r="A235" t="s">
        <v>340</v>
      </c>
      <c r="B235" t="s">
        <v>218</v>
      </c>
      <c r="C235" s="2">
        <v>319</v>
      </c>
      <c r="D235" s="2">
        <v>258</v>
      </c>
      <c r="E235" t="s">
        <v>7029</v>
      </c>
      <c r="F235" t="s">
        <v>7044</v>
      </c>
      <c r="G235" s="2">
        <v>61</v>
      </c>
      <c r="H235" s="11">
        <v>0.19122257053291536</v>
      </c>
      <c r="I235">
        <v>0</v>
      </c>
      <c r="J235">
        <f ca="1"/>
        <v>3580</v>
      </c>
      <c r="K235">
        <v>2441</v>
      </c>
      <c r="L235" cm="1">
        <f t="array" ref="L235">_xlfn.IFS(G235&lt;=25, 1, G235&lt;=75, 2, G235&lt;=150, 3, G235&gt;150, 4)</f>
        <v>2</v>
      </c>
      <c r="M235">
        <f t="shared" si="3"/>
        <v>3</v>
      </c>
    </row>
    <row r="236" spans="1:13" x14ac:dyDescent="0.2">
      <c r="A236" t="s">
        <v>168</v>
      </c>
      <c r="B236" t="s">
        <v>23</v>
      </c>
      <c r="C236" s="2">
        <v>289</v>
      </c>
      <c r="D236" s="2">
        <v>147</v>
      </c>
      <c r="E236" t="s">
        <v>6989</v>
      </c>
      <c r="F236" t="s">
        <v>7040</v>
      </c>
      <c r="G236" s="2">
        <v>142</v>
      </c>
      <c r="H236" s="11">
        <v>0.49134948096885811</v>
      </c>
      <c r="I236">
        <v>1</v>
      </c>
      <c r="J236">
        <f ca="1"/>
        <v>2247</v>
      </c>
      <c r="K236">
        <v>1367</v>
      </c>
      <c r="L236" cm="1">
        <f t="array" ref="L236">_xlfn.IFS(G236&lt;=25, 1, G236&lt;=75, 2, G236&lt;=150, 3, G236&gt;150, 4)</f>
        <v>3</v>
      </c>
      <c r="M236">
        <f t="shared" si="3"/>
        <v>2</v>
      </c>
    </row>
    <row r="237" spans="1:13" x14ac:dyDescent="0.2">
      <c r="A237" t="s">
        <v>341</v>
      </c>
      <c r="B237" t="s">
        <v>342</v>
      </c>
      <c r="C237" s="2">
        <v>319</v>
      </c>
      <c r="D237" s="2">
        <v>284</v>
      </c>
      <c r="E237" t="s">
        <v>7029</v>
      </c>
      <c r="F237" t="s">
        <v>7044</v>
      </c>
      <c r="G237" s="2">
        <v>35</v>
      </c>
      <c r="H237" s="11">
        <v>0.109717868338558</v>
      </c>
      <c r="I237">
        <v>0</v>
      </c>
      <c r="J237">
        <f ca="1"/>
        <v>689</v>
      </c>
      <c r="K237">
        <v>1973</v>
      </c>
      <c r="L237" cm="1">
        <f t="array" ref="L237">_xlfn.IFS(G237&lt;=25, 1, G237&lt;=75, 2, G237&lt;=150, 3, G237&gt;150, 4)</f>
        <v>2</v>
      </c>
      <c r="M237">
        <f t="shared" si="3"/>
        <v>3</v>
      </c>
    </row>
    <row r="238" spans="1:13" x14ac:dyDescent="0.2">
      <c r="A238" t="s">
        <v>343</v>
      </c>
      <c r="B238" t="s">
        <v>344</v>
      </c>
      <c r="C238" s="2">
        <v>399</v>
      </c>
      <c r="D238" s="2">
        <v>184</v>
      </c>
      <c r="E238" t="s">
        <v>7028</v>
      </c>
      <c r="F238" t="s">
        <v>7040</v>
      </c>
      <c r="G238" s="2">
        <v>215</v>
      </c>
      <c r="H238" s="11">
        <v>0.53884711779448624</v>
      </c>
      <c r="I238">
        <v>0</v>
      </c>
      <c r="J238">
        <f ca="1"/>
        <v>2901</v>
      </c>
      <c r="K238">
        <v>3158</v>
      </c>
      <c r="L238" cm="1">
        <f t="array" ref="L238">_xlfn.IFS(G238&lt;=25, 1, G238&lt;=75, 2, G238&lt;=150, 3, G238&gt;150, 4)</f>
        <v>4</v>
      </c>
      <c r="M238">
        <f t="shared" si="3"/>
        <v>4</v>
      </c>
    </row>
    <row r="239" spans="1:13" x14ac:dyDescent="0.2">
      <c r="A239" t="s">
        <v>345</v>
      </c>
      <c r="B239" t="s">
        <v>346</v>
      </c>
      <c r="C239" s="2">
        <v>99</v>
      </c>
      <c r="D239" s="2">
        <v>17</v>
      </c>
      <c r="E239" t="s">
        <v>7027</v>
      </c>
      <c r="F239" t="s">
        <v>7038</v>
      </c>
      <c r="G239" s="2">
        <v>82</v>
      </c>
      <c r="H239" s="11">
        <v>0.82828282828282829</v>
      </c>
      <c r="I239">
        <v>0</v>
      </c>
      <c r="J239">
        <f ca="1"/>
        <v>951</v>
      </c>
      <c r="K239">
        <v>3163</v>
      </c>
      <c r="L239" cm="1">
        <f t="array" ref="L239">_xlfn.IFS(G239&lt;=25, 1, G239&lt;=75, 2, G239&lt;=150, 3, G239&gt;150, 4)</f>
        <v>3</v>
      </c>
      <c r="M239">
        <f t="shared" si="3"/>
        <v>1</v>
      </c>
    </row>
    <row r="240" spans="1:13" x14ac:dyDescent="0.2">
      <c r="A240" t="s">
        <v>347</v>
      </c>
      <c r="B240" t="s">
        <v>251</v>
      </c>
      <c r="C240" s="2">
        <v>499</v>
      </c>
      <c r="D240" s="2">
        <v>394</v>
      </c>
      <c r="E240" t="s">
        <v>7029</v>
      </c>
      <c r="F240" t="s">
        <v>7036</v>
      </c>
      <c r="G240" s="2">
        <v>105</v>
      </c>
      <c r="H240" s="11">
        <v>0.21042084168336672</v>
      </c>
      <c r="I240">
        <v>0</v>
      </c>
      <c r="J240">
        <f ca="1"/>
        <v>1075</v>
      </c>
      <c r="K240">
        <v>3775</v>
      </c>
      <c r="L240" cm="1">
        <f t="array" ref="L240">_xlfn.IFS(G240&lt;=25, 1, G240&lt;=75, 2, G240&lt;=150, 3, G240&gt;150, 4)</f>
        <v>3</v>
      </c>
      <c r="M240">
        <f t="shared" si="3"/>
        <v>4</v>
      </c>
    </row>
    <row r="241" spans="1:13" x14ac:dyDescent="0.2">
      <c r="A241" t="s">
        <v>348</v>
      </c>
      <c r="B241" t="s">
        <v>349</v>
      </c>
      <c r="C241" s="2">
        <v>319</v>
      </c>
      <c r="D241" s="2">
        <v>211</v>
      </c>
      <c r="E241" t="s">
        <v>7027</v>
      </c>
      <c r="F241" t="s">
        <v>7038</v>
      </c>
      <c r="G241" s="2">
        <v>108</v>
      </c>
      <c r="H241" s="11">
        <v>0.33855799373040751</v>
      </c>
      <c r="I241">
        <v>0</v>
      </c>
      <c r="J241">
        <f ca="1"/>
        <v>2845</v>
      </c>
      <c r="K241">
        <v>4266</v>
      </c>
      <c r="L241" cm="1">
        <f t="array" ref="L241">_xlfn.IFS(G241&lt;=25, 1, G241&lt;=75, 2, G241&lt;=150, 3, G241&gt;150, 4)</f>
        <v>3</v>
      </c>
      <c r="M241">
        <f t="shared" si="3"/>
        <v>3</v>
      </c>
    </row>
    <row r="242" spans="1:13" x14ac:dyDescent="0.2">
      <c r="A242" t="s">
        <v>312</v>
      </c>
      <c r="B242" t="s">
        <v>273</v>
      </c>
      <c r="C242" s="2">
        <v>319</v>
      </c>
      <c r="D242" s="2">
        <v>211</v>
      </c>
      <c r="E242" t="s">
        <v>7029</v>
      </c>
      <c r="F242" t="s">
        <v>7038</v>
      </c>
      <c r="G242" s="2">
        <v>108</v>
      </c>
      <c r="H242" s="11">
        <v>0.33855799373040751</v>
      </c>
      <c r="I242">
        <v>0</v>
      </c>
      <c r="J242">
        <f ca="1"/>
        <v>613</v>
      </c>
      <c r="K242">
        <v>2497</v>
      </c>
      <c r="L242" cm="1">
        <f t="array" ref="L242">_xlfn.IFS(G242&lt;=25, 1, G242&lt;=75, 2, G242&lt;=150, 3, G242&gt;150, 4)</f>
        <v>3</v>
      </c>
      <c r="M242">
        <f t="shared" si="3"/>
        <v>3</v>
      </c>
    </row>
    <row r="243" spans="1:13" x14ac:dyDescent="0.2">
      <c r="A243" t="s">
        <v>350</v>
      </c>
      <c r="B243" t="s">
        <v>351</v>
      </c>
      <c r="C243" s="2">
        <v>319</v>
      </c>
      <c r="D243" s="2">
        <v>118</v>
      </c>
      <c r="E243" t="s">
        <v>7029</v>
      </c>
      <c r="F243" t="s">
        <v>7038</v>
      </c>
      <c r="G243" s="2">
        <v>201</v>
      </c>
      <c r="H243" s="11">
        <v>0.63009404388714729</v>
      </c>
      <c r="I243">
        <v>0</v>
      </c>
      <c r="J243">
        <f ca="1"/>
        <v>3518</v>
      </c>
      <c r="K243">
        <v>2984</v>
      </c>
      <c r="L243" cm="1">
        <f t="array" ref="L243">_xlfn.IFS(G243&lt;=25, 1, G243&lt;=75, 2, G243&lt;=150, 3, G243&gt;150, 4)</f>
        <v>4</v>
      </c>
      <c r="M243">
        <f t="shared" si="3"/>
        <v>3</v>
      </c>
    </row>
    <row r="244" spans="1:13" x14ac:dyDescent="0.2">
      <c r="A244" t="s">
        <v>352</v>
      </c>
      <c r="B244" t="s">
        <v>353</v>
      </c>
      <c r="C244" s="2">
        <v>319</v>
      </c>
      <c r="D244" s="2">
        <v>306</v>
      </c>
      <c r="E244" t="s">
        <v>7029</v>
      </c>
      <c r="F244" t="s">
        <v>7036</v>
      </c>
      <c r="G244" s="2">
        <v>13</v>
      </c>
      <c r="H244" s="11">
        <v>4.0752351097178681E-2</v>
      </c>
      <c r="I244">
        <v>0</v>
      </c>
      <c r="J244">
        <f ca="1"/>
        <v>2768</v>
      </c>
      <c r="K244">
        <v>2682</v>
      </c>
      <c r="L244" cm="1">
        <f t="array" ref="L244">_xlfn.IFS(G244&lt;=25, 1, G244&lt;=75, 2, G244&lt;=150, 3, G244&gt;150, 4)</f>
        <v>1</v>
      </c>
      <c r="M244">
        <f t="shared" si="3"/>
        <v>3</v>
      </c>
    </row>
    <row r="245" spans="1:13" x14ac:dyDescent="0.2">
      <c r="A245" t="s">
        <v>354</v>
      </c>
      <c r="B245" t="s">
        <v>32</v>
      </c>
      <c r="C245" s="2">
        <v>289</v>
      </c>
      <c r="D245" s="2">
        <v>75</v>
      </c>
      <c r="E245" t="s">
        <v>6989</v>
      </c>
      <c r="F245" t="s">
        <v>7038</v>
      </c>
      <c r="G245" s="2">
        <v>214</v>
      </c>
      <c r="H245" s="11">
        <v>0.74048442906574397</v>
      </c>
      <c r="I245">
        <v>1</v>
      </c>
      <c r="J245">
        <f ca="1"/>
        <v>3614</v>
      </c>
      <c r="K245">
        <v>1059</v>
      </c>
      <c r="L245" cm="1">
        <f t="array" ref="L245">_xlfn.IFS(G245&lt;=25, 1, G245&lt;=75, 2, G245&lt;=150, 3, G245&gt;150, 4)</f>
        <v>4</v>
      </c>
      <c r="M245">
        <f t="shared" si="3"/>
        <v>2</v>
      </c>
    </row>
    <row r="246" spans="1:13" x14ac:dyDescent="0.2">
      <c r="A246" t="s">
        <v>355</v>
      </c>
      <c r="B246" t="s">
        <v>356</v>
      </c>
      <c r="C246" s="2">
        <v>319</v>
      </c>
      <c r="D246" s="2">
        <v>293</v>
      </c>
      <c r="E246" t="s">
        <v>7029</v>
      </c>
      <c r="F246" t="s">
        <v>7044</v>
      </c>
      <c r="G246" s="2">
        <v>26</v>
      </c>
      <c r="H246" s="11">
        <v>8.1504702194357362E-2</v>
      </c>
      <c r="I246">
        <v>0</v>
      </c>
      <c r="J246">
        <f ca="1"/>
        <v>2185</v>
      </c>
      <c r="K246">
        <v>2928</v>
      </c>
      <c r="L246" cm="1">
        <f t="array" ref="L246">_xlfn.IFS(G246&lt;=25, 1, G246&lt;=75, 2, G246&lt;=150, 3, G246&gt;150, 4)</f>
        <v>2</v>
      </c>
      <c r="M246">
        <f t="shared" si="3"/>
        <v>3</v>
      </c>
    </row>
    <row r="247" spans="1:13" x14ac:dyDescent="0.2">
      <c r="A247" t="s">
        <v>357</v>
      </c>
      <c r="B247" t="s">
        <v>358</v>
      </c>
      <c r="C247" s="2">
        <v>319</v>
      </c>
      <c r="D247" s="2">
        <v>293</v>
      </c>
      <c r="E247" t="s">
        <v>7029</v>
      </c>
      <c r="F247" t="s">
        <v>7036</v>
      </c>
      <c r="G247" s="2">
        <v>26</v>
      </c>
      <c r="H247" s="11">
        <v>8.1504702194357362E-2</v>
      </c>
      <c r="I247">
        <v>0</v>
      </c>
      <c r="J247">
        <f ca="1"/>
        <v>2253</v>
      </c>
      <c r="K247">
        <v>1025</v>
      </c>
      <c r="L247" cm="1">
        <f t="array" ref="L247">_xlfn.IFS(G247&lt;=25, 1, G247&lt;=75, 2, G247&lt;=150, 3, G247&gt;150, 4)</f>
        <v>2</v>
      </c>
      <c r="M247">
        <f t="shared" si="3"/>
        <v>3</v>
      </c>
    </row>
    <row r="248" spans="1:13" x14ac:dyDescent="0.2">
      <c r="A248" t="s">
        <v>359</v>
      </c>
      <c r="B248" t="s">
        <v>32</v>
      </c>
      <c r="C248" s="2">
        <v>239</v>
      </c>
      <c r="D248" s="2">
        <v>127</v>
      </c>
      <c r="E248" t="s">
        <v>7027</v>
      </c>
      <c r="F248" t="s">
        <v>7038</v>
      </c>
      <c r="G248" s="2">
        <v>112</v>
      </c>
      <c r="H248" s="11">
        <v>0.46861924686192469</v>
      </c>
      <c r="I248">
        <v>0</v>
      </c>
      <c r="J248">
        <f ca="1"/>
        <v>1146</v>
      </c>
      <c r="K248">
        <v>2610</v>
      </c>
      <c r="L248" cm="1">
        <f t="array" ref="L248">_xlfn.IFS(G248&lt;=25, 1, G248&lt;=75, 2, G248&lt;=150, 3, G248&gt;150, 4)</f>
        <v>3</v>
      </c>
      <c r="M248">
        <f t="shared" si="3"/>
        <v>1</v>
      </c>
    </row>
    <row r="249" spans="1:13" x14ac:dyDescent="0.2">
      <c r="A249" t="s">
        <v>360</v>
      </c>
      <c r="B249" t="s">
        <v>361</v>
      </c>
      <c r="C249" s="2">
        <v>319</v>
      </c>
      <c r="D249" s="2">
        <v>223</v>
      </c>
      <c r="E249" t="s">
        <v>7029</v>
      </c>
      <c r="F249" t="s">
        <v>7036</v>
      </c>
      <c r="G249" s="2">
        <v>96</v>
      </c>
      <c r="H249" s="11">
        <v>0.30094043887147337</v>
      </c>
      <c r="I249">
        <v>0</v>
      </c>
      <c r="J249">
        <f ca="1"/>
        <v>3335</v>
      </c>
      <c r="K249">
        <v>626</v>
      </c>
      <c r="L249" cm="1">
        <f t="array" ref="L249">_xlfn.IFS(G249&lt;=25, 1, G249&lt;=75, 2, G249&lt;=150, 3, G249&gt;150, 4)</f>
        <v>3</v>
      </c>
      <c r="M249">
        <f t="shared" si="3"/>
        <v>3</v>
      </c>
    </row>
    <row r="250" spans="1:13" x14ac:dyDescent="0.2">
      <c r="A250" t="s">
        <v>244</v>
      </c>
      <c r="B250" t="s">
        <v>105</v>
      </c>
      <c r="C250" s="2">
        <v>359</v>
      </c>
      <c r="D250" s="2">
        <v>276</v>
      </c>
      <c r="E250" t="s">
        <v>6989</v>
      </c>
      <c r="F250" t="s">
        <v>7039</v>
      </c>
      <c r="G250" s="2">
        <v>83</v>
      </c>
      <c r="H250" s="11">
        <v>0.23119777158774374</v>
      </c>
      <c r="I250">
        <v>1</v>
      </c>
      <c r="J250">
        <f ca="1"/>
        <v>89</v>
      </c>
      <c r="K250">
        <v>4496</v>
      </c>
      <c r="L250" cm="1">
        <f t="array" ref="L250">_xlfn.IFS(G250&lt;=25, 1, G250&lt;=75, 2, G250&lt;=150, 3, G250&gt;150, 4)</f>
        <v>3</v>
      </c>
      <c r="M250">
        <f t="shared" si="3"/>
        <v>4</v>
      </c>
    </row>
    <row r="251" spans="1:13" x14ac:dyDescent="0.2">
      <c r="A251" t="s">
        <v>362</v>
      </c>
      <c r="B251" t="s">
        <v>363</v>
      </c>
      <c r="C251" s="2">
        <v>279</v>
      </c>
      <c r="D251" s="2">
        <v>148</v>
      </c>
      <c r="E251" t="s">
        <v>7029</v>
      </c>
      <c r="F251" t="s">
        <v>7037</v>
      </c>
      <c r="G251" s="2">
        <v>131</v>
      </c>
      <c r="H251" s="11">
        <v>0.46953405017921146</v>
      </c>
      <c r="I251">
        <v>0</v>
      </c>
      <c r="J251">
        <f ca="1"/>
        <v>660</v>
      </c>
      <c r="K251">
        <v>161</v>
      </c>
      <c r="L251" cm="1">
        <f t="array" ref="L251">_xlfn.IFS(G251&lt;=25, 1, G251&lt;=75, 2, G251&lt;=150, 3, G251&gt;150, 4)</f>
        <v>3</v>
      </c>
      <c r="M251">
        <f t="shared" si="3"/>
        <v>2</v>
      </c>
    </row>
    <row r="252" spans="1:13" x14ac:dyDescent="0.2">
      <c r="A252" t="s">
        <v>364</v>
      </c>
      <c r="B252" t="s">
        <v>365</v>
      </c>
      <c r="C252" s="2">
        <v>99</v>
      </c>
      <c r="D252" s="2">
        <v>67</v>
      </c>
      <c r="E252" t="s">
        <v>7027</v>
      </c>
      <c r="F252" t="s">
        <v>7043</v>
      </c>
      <c r="G252" s="2">
        <v>32</v>
      </c>
      <c r="H252" s="11">
        <v>0.32323232323232326</v>
      </c>
      <c r="I252">
        <v>0</v>
      </c>
      <c r="J252">
        <f ca="1"/>
        <v>1877</v>
      </c>
      <c r="K252">
        <v>1602</v>
      </c>
      <c r="L252" cm="1">
        <f t="array" ref="L252">_xlfn.IFS(G252&lt;=25, 1, G252&lt;=75, 2, G252&lt;=150, 3, G252&gt;150, 4)</f>
        <v>2</v>
      </c>
      <c r="M252">
        <f t="shared" si="3"/>
        <v>1</v>
      </c>
    </row>
    <row r="253" spans="1:13" x14ac:dyDescent="0.2">
      <c r="A253" t="s">
        <v>366</v>
      </c>
      <c r="B253" t="s">
        <v>367</v>
      </c>
      <c r="C253" s="2">
        <v>319</v>
      </c>
      <c r="D253" s="2">
        <v>124</v>
      </c>
      <c r="E253" t="s">
        <v>7029</v>
      </c>
      <c r="F253" t="s">
        <v>7038</v>
      </c>
      <c r="G253" s="2">
        <v>195</v>
      </c>
      <c r="H253" s="11">
        <v>0.61128526645768022</v>
      </c>
      <c r="I253">
        <v>0</v>
      </c>
      <c r="J253">
        <f ca="1"/>
        <v>16</v>
      </c>
      <c r="K253">
        <v>2512</v>
      </c>
      <c r="L253" cm="1">
        <f t="array" ref="L253">_xlfn.IFS(G253&lt;=25, 1, G253&lt;=75, 2, G253&lt;=150, 3, G253&gt;150, 4)</f>
        <v>4</v>
      </c>
      <c r="M253">
        <f t="shared" si="3"/>
        <v>3</v>
      </c>
    </row>
    <row r="254" spans="1:13" x14ac:dyDescent="0.2">
      <c r="A254" t="s">
        <v>368</v>
      </c>
      <c r="B254" t="s">
        <v>310</v>
      </c>
      <c r="C254" s="2">
        <v>319</v>
      </c>
      <c r="D254" s="2">
        <v>220</v>
      </c>
      <c r="E254" t="s">
        <v>7029</v>
      </c>
      <c r="F254" t="s">
        <v>7039</v>
      </c>
      <c r="G254" s="2">
        <v>99</v>
      </c>
      <c r="H254" s="11">
        <v>0.31034482758620691</v>
      </c>
      <c r="I254">
        <v>0</v>
      </c>
      <c r="J254">
        <f ca="1"/>
        <v>1198</v>
      </c>
      <c r="K254">
        <v>798</v>
      </c>
      <c r="L254" cm="1">
        <f t="array" ref="L254">_xlfn.IFS(G254&lt;=25, 1, G254&lt;=75, 2, G254&lt;=150, 3, G254&gt;150, 4)</f>
        <v>3</v>
      </c>
      <c r="M254">
        <f t="shared" si="3"/>
        <v>3</v>
      </c>
    </row>
    <row r="255" spans="1:13" x14ac:dyDescent="0.2">
      <c r="A255" t="s">
        <v>369</v>
      </c>
      <c r="B255" t="s">
        <v>370</v>
      </c>
      <c r="C255" s="2">
        <v>319</v>
      </c>
      <c r="D255" s="2">
        <v>255</v>
      </c>
      <c r="E255" t="s">
        <v>7029</v>
      </c>
      <c r="F255" t="s">
        <v>7044</v>
      </c>
      <c r="G255" s="2">
        <v>64</v>
      </c>
      <c r="H255" s="11">
        <v>0.20062695924764889</v>
      </c>
      <c r="I255">
        <v>0</v>
      </c>
      <c r="J255">
        <f ca="1"/>
        <v>3279</v>
      </c>
      <c r="K255">
        <v>2424</v>
      </c>
      <c r="L255" cm="1">
        <f t="array" ref="L255">_xlfn.IFS(G255&lt;=25, 1, G255&lt;=75, 2, G255&lt;=150, 3, G255&gt;150, 4)</f>
        <v>2</v>
      </c>
      <c r="M255">
        <f t="shared" si="3"/>
        <v>3</v>
      </c>
    </row>
    <row r="256" spans="1:13" x14ac:dyDescent="0.2">
      <c r="A256" t="s">
        <v>371</v>
      </c>
      <c r="B256" t="s">
        <v>356</v>
      </c>
      <c r="C256" s="2">
        <v>289</v>
      </c>
      <c r="D256" s="2">
        <v>208</v>
      </c>
      <c r="E256" t="s">
        <v>7029</v>
      </c>
      <c r="F256" t="s">
        <v>7044</v>
      </c>
      <c r="G256" s="2">
        <v>81</v>
      </c>
      <c r="H256" s="11">
        <v>0.28027681660899656</v>
      </c>
      <c r="I256">
        <v>0</v>
      </c>
      <c r="J256">
        <f ca="1"/>
        <v>3424</v>
      </c>
      <c r="K256">
        <v>3005</v>
      </c>
      <c r="L256" cm="1">
        <f t="array" ref="L256">_xlfn.IFS(G256&lt;=25, 1, G256&lt;=75, 2, G256&lt;=150, 3, G256&gt;150, 4)</f>
        <v>3</v>
      </c>
      <c r="M256">
        <f t="shared" si="3"/>
        <v>2</v>
      </c>
    </row>
    <row r="257" spans="1:13" x14ac:dyDescent="0.2">
      <c r="A257" t="s">
        <v>372</v>
      </c>
      <c r="B257" t="s">
        <v>373</v>
      </c>
      <c r="C257" s="2">
        <v>279</v>
      </c>
      <c r="D257" s="2">
        <v>201</v>
      </c>
      <c r="E257" t="s">
        <v>7029</v>
      </c>
      <c r="F257" t="s">
        <v>7043</v>
      </c>
      <c r="G257" s="2">
        <v>78</v>
      </c>
      <c r="H257" s="11">
        <v>0.27956989247311825</v>
      </c>
      <c r="I257">
        <v>0</v>
      </c>
      <c r="J257">
        <f ca="1"/>
        <v>2287</v>
      </c>
      <c r="K257">
        <v>2637</v>
      </c>
      <c r="L257" cm="1">
        <f t="array" ref="L257">_xlfn.IFS(G257&lt;=25, 1, G257&lt;=75, 2, G257&lt;=150, 3, G257&gt;150, 4)</f>
        <v>3</v>
      </c>
      <c r="M257">
        <f t="shared" si="3"/>
        <v>2</v>
      </c>
    </row>
    <row r="258" spans="1:13" x14ac:dyDescent="0.2">
      <c r="A258" t="s">
        <v>374</v>
      </c>
      <c r="B258" t="s">
        <v>375</v>
      </c>
      <c r="C258" s="2">
        <v>319</v>
      </c>
      <c r="D258" s="2">
        <v>265</v>
      </c>
      <c r="E258" t="s">
        <v>7029</v>
      </c>
      <c r="F258" t="s">
        <v>7036</v>
      </c>
      <c r="G258" s="2">
        <v>54</v>
      </c>
      <c r="H258" s="11">
        <v>0.16927899686520376</v>
      </c>
      <c r="I258">
        <v>0</v>
      </c>
      <c r="J258">
        <f ca="1"/>
        <v>3039</v>
      </c>
      <c r="K258">
        <v>1612</v>
      </c>
      <c r="L258" cm="1">
        <f t="array" ref="L258">_xlfn.IFS(G258&lt;=25, 1, G258&lt;=75, 2, G258&lt;=150, 3, G258&gt;150, 4)</f>
        <v>2</v>
      </c>
      <c r="M258">
        <f t="shared" ref="M258:M321" si="4">IF(C258&lt;=$P$3, 1, IF(C258&lt;=$P$4, 2, IF(C258&lt;=$P$5, 3, 4)))</f>
        <v>3</v>
      </c>
    </row>
    <row r="259" spans="1:13" x14ac:dyDescent="0.2">
      <c r="A259" t="s">
        <v>376</v>
      </c>
      <c r="B259" t="s">
        <v>377</v>
      </c>
      <c r="C259" s="2">
        <v>329</v>
      </c>
      <c r="D259" s="2">
        <v>280</v>
      </c>
      <c r="E259" t="s">
        <v>7029</v>
      </c>
      <c r="F259" t="s">
        <v>7036</v>
      </c>
      <c r="G259" s="2">
        <v>49</v>
      </c>
      <c r="H259" s="11">
        <v>0.14893617021276595</v>
      </c>
      <c r="I259">
        <v>0</v>
      </c>
      <c r="J259">
        <f ca="1"/>
        <v>2534</v>
      </c>
      <c r="K259">
        <v>2557</v>
      </c>
      <c r="L259" cm="1">
        <f t="array" ref="L259">_xlfn.IFS(G259&lt;=25, 1, G259&lt;=75, 2, G259&lt;=150, 3, G259&gt;150, 4)</f>
        <v>2</v>
      </c>
      <c r="M259">
        <f t="shared" si="4"/>
        <v>3</v>
      </c>
    </row>
    <row r="260" spans="1:13" x14ac:dyDescent="0.2">
      <c r="A260" t="s">
        <v>378</v>
      </c>
      <c r="B260" t="s">
        <v>105</v>
      </c>
      <c r="C260" s="2">
        <v>99</v>
      </c>
      <c r="D260" s="2">
        <v>80</v>
      </c>
      <c r="E260" t="s">
        <v>7027</v>
      </c>
      <c r="F260" t="s">
        <v>7039</v>
      </c>
      <c r="G260" s="2">
        <v>19</v>
      </c>
      <c r="H260" s="11">
        <v>0.19191919191919191</v>
      </c>
      <c r="I260">
        <v>0</v>
      </c>
      <c r="J260">
        <f ca="1"/>
        <v>1957</v>
      </c>
      <c r="K260">
        <v>2642</v>
      </c>
      <c r="L260" cm="1">
        <f t="array" ref="L260">_xlfn.IFS(G260&lt;=25, 1, G260&lt;=75, 2, G260&lt;=150, 3, G260&gt;150, 4)</f>
        <v>1</v>
      </c>
      <c r="M260">
        <f t="shared" si="4"/>
        <v>1</v>
      </c>
    </row>
    <row r="261" spans="1:13" x14ac:dyDescent="0.2">
      <c r="A261" t="s">
        <v>379</v>
      </c>
      <c r="B261" t="s">
        <v>380</v>
      </c>
      <c r="C261" s="2">
        <v>319</v>
      </c>
      <c r="D261" s="2">
        <v>195</v>
      </c>
      <c r="E261" t="s">
        <v>7029</v>
      </c>
      <c r="F261" t="s">
        <v>7040</v>
      </c>
      <c r="G261" s="2">
        <v>124</v>
      </c>
      <c r="H261" s="11">
        <v>0.38871473354231972</v>
      </c>
      <c r="I261">
        <v>0</v>
      </c>
      <c r="J261">
        <f ca="1"/>
        <v>544</v>
      </c>
      <c r="K261">
        <v>1932</v>
      </c>
      <c r="L261" cm="1">
        <f t="array" ref="L261">_xlfn.IFS(G261&lt;=25, 1, G261&lt;=75, 2, G261&lt;=150, 3, G261&gt;150, 4)</f>
        <v>3</v>
      </c>
      <c r="M261">
        <f t="shared" si="4"/>
        <v>3</v>
      </c>
    </row>
    <row r="262" spans="1:13" x14ac:dyDescent="0.2">
      <c r="A262" t="s">
        <v>381</v>
      </c>
      <c r="B262" t="s">
        <v>304</v>
      </c>
      <c r="C262" s="2">
        <v>279</v>
      </c>
      <c r="D262" s="2">
        <v>165</v>
      </c>
      <c r="E262" t="s">
        <v>7029</v>
      </c>
      <c r="F262" t="s">
        <v>7044</v>
      </c>
      <c r="G262" s="2">
        <v>114</v>
      </c>
      <c r="H262" s="11">
        <v>0.40860215053763443</v>
      </c>
      <c r="I262">
        <v>0</v>
      </c>
      <c r="J262">
        <f ca="1"/>
        <v>4187</v>
      </c>
      <c r="K262">
        <v>4547</v>
      </c>
      <c r="L262" cm="1">
        <f t="array" ref="L262">_xlfn.IFS(G262&lt;=25, 1, G262&lt;=75, 2, G262&lt;=150, 3, G262&gt;150, 4)</f>
        <v>3</v>
      </c>
      <c r="M262">
        <f t="shared" si="4"/>
        <v>2</v>
      </c>
    </row>
    <row r="263" spans="1:13" x14ac:dyDescent="0.2">
      <c r="A263" t="s">
        <v>382</v>
      </c>
      <c r="B263" t="s">
        <v>383</v>
      </c>
      <c r="C263" s="2">
        <v>99</v>
      </c>
      <c r="D263" s="2">
        <v>68</v>
      </c>
      <c r="E263" t="s">
        <v>7029</v>
      </c>
      <c r="F263" t="s">
        <v>7036</v>
      </c>
      <c r="G263" s="2">
        <v>31</v>
      </c>
      <c r="H263" s="11">
        <v>0.31313131313131315</v>
      </c>
      <c r="I263">
        <v>0</v>
      </c>
      <c r="J263">
        <f ca="1"/>
        <v>1099</v>
      </c>
      <c r="K263">
        <v>2102</v>
      </c>
      <c r="L263" cm="1">
        <f t="array" ref="L263">_xlfn.IFS(G263&lt;=25, 1, G263&lt;=75, 2, G263&lt;=150, 3, G263&gt;150, 4)</f>
        <v>2</v>
      </c>
      <c r="M263">
        <f t="shared" si="4"/>
        <v>1</v>
      </c>
    </row>
    <row r="264" spans="1:13" x14ac:dyDescent="0.2">
      <c r="A264" t="s">
        <v>384</v>
      </c>
      <c r="B264" t="s">
        <v>385</v>
      </c>
      <c r="C264" s="2">
        <v>99</v>
      </c>
      <c r="D264" s="2">
        <v>79</v>
      </c>
      <c r="E264" t="s">
        <v>7029</v>
      </c>
      <c r="F264" t="s">
        <v>7039</v>
      </c>
      <c r="G264" s="2">
        <v>20</v>
      </c>
      <c r="H264" s="11">
        <v>0.20202020202020202</v>
      </c>
      <c r="I264">
        <v>0</v>
      </c>
      <c r="J264">
        <f ca="1"/>
        <v>2308</v>
      </c>
      <c r="K264">
        <v>2923</v>
      </c>
      <c r="L264" cm="1">
        <f t="array" ref="L264">_xlfn.IFS(G264&lt;=25, 1, G264&lt;=75, 2, G264&lt;=150, 3, G264&gt;150, 4)</f>
        <v>1</v>
      </c>
      <c r="M264">
        <f t="shared" si="4"/>
        <v>1</v>
      </c>
    </row>
    <row r="265" spans="1:13" x14ac:dyDescent="0.2">
      <c r="A265" t="s">
        <v>386</v>
      </c>
      <c r="B265" t="s">
        <v>170</v>
      </c>
      <c r="C265" s="2">
        <v>319</v>
      </c>
      <c r="D265" s="2">
        <v>105</v>
      </c>
      <c r="E265" t="s">
        <v>7029</v>
      </c>
      <c r="F265" t="s">
        <v>7038</v>
      </c>
      <c r="G265" s="2">
        <v>214</v>
      </c>
      <c r="H265" s="11">
        <v>0.67084639498432597</v>
      </c>
      <c r="I265">
        <v>0</v>
      </c>
      <c r="J265">
        <f ca="1"/>
        <v>4435</v>
      </c>
      <c r="K265">
        <v>2393</v>
      </c>
      <c r="L265" cm="1">
        <f t="array" ref="L265">_xlfn.IFS(G265&lt;=25, 1, G265&lt;=75, 2, G265&lt;=150, 3, G265&gt;150, 4)</f>
        <v>4</v>
      </c>
      <c r="M265">
        <f t="shared" si="4"/>
        <v>3</v>
      </c>
    </row>
    <row r="266" spans="1:13" x14ac:dyDescent="0.2">
      <c r="A266" t="s">
        <v>387</v>
      </c>
      <c r="B266" t="s">
        <v>361</v>
      </c>
      <c r="C266" s="2">
        <v>99</v>
      </c>
      <c r="D266" s="2">
        <v>77</v>
      </c>
      <c r="E266" t="s">
        <v>7029</v>
      </c>
      <c r="F266" t="s">
        <v>7036</v>
      </c>
      <c r="G266" s="2">
        <v>22</v>
      </c>
      <c r="H266" s="11">
        <v>0.22222222222222221</v>
      </c>
      <c r="I266">
        <v>0</v>
      </c>
      <c r="J266">
        <f ca="1"/>
        <v>1777</v>
      </c>
      <c r="K266">
        <v>250</v>
      </c>
      <c r="L266" cm="1">
        <f t="array" ref="L266">_xlfn.IFS(G266&lt;=25, 1, G266&lt;=75, 2, G266&lt;=150, 3, G266&gt;150, 4)</f>
        <v>1</v>
      </c>
      <c r="M266">
        <f t="shared" si="4"/>
        <v>1</v>
      </c>
    </row>
    <row r="267" spans="1:13" x14ac:dyDescent="0.2">
      <c r="A267" t="s">
        <v>388</v>
      </c>
      <c r="B267" t="s">
        <v>61</v>
      </c>
      <c r="C267" s="2">
        <v>319</v>
      </c>
      <c r="D267" s="2">
        <v>160</v>
      </c>
      <c r="E267" t="s">
        <v>7029</v>
      </c>
      <c r="F267" t="s">
        <v>7038</v>
      </c>
      <c r="G267" s="2">
        <v>159</v>
      </c>
      <c r="H267" s="11">
        <v>0.49843260188087773</v>
      </c>
      <c r="I267">
        <v>0</v>
      </c>
      <c r="J267">
        <f ca="1"/>
        <v>57</v>
      </c>
      <c r="K267">
        <v>851</v>
      </c>
      <c r="L267" cm="1">
        <f t="array" ref="L267">_xlfn.IFS(G267&lt;=25, 1, G267&lt;=75, 2, G267&lt;=150, 3, G267&gt;150, 4)</f>
        <v>4</v>
      </c>
      <c r="M267">
        <f t="shared" si="4"/>
        <v>3</v>
      </c>
    </row>
    <row r="268" spans="1:13" x14ac:dyDescent="0.2">
      <c r="A268" t="s">
        <v>389</v>
      </c>
      <c r="B268" t="s">
        <v>390</v>
      </c>
      <c r="C268" s="2">
        <v>99</v>
      </c>
      <c r="D268" s="2">
        <v>27</v>
      </c>
      <c r="E268" t="s">
        <v>7027</v>
      </c>
      <c r="F268" t="s">
        <v>7038</v>
      </c>
      <c r="G268" s="2">
        <v>72</v>
      </c>
      <c r="H268" s="11">
        <v>0.72727272727272729</v>
      </c>
      <c r="I268">
        <v>0</v>
      </c>
      <c r="J268">
        <f ca="1"/>
        <v>3170</v>
      </c>
      <c r="K268">
        <v>2481</v>
      </c>
      <c r="L268" cm="1">
        <f t="array" ref="L268">_xlfn.IFS(G268&lt;=25, 1, G268&lt;=75, 2, G268&lt;=150, 3, G268&gt;150, 4)</f>
        <v>2</v>
      </c>
      <c r="M268">
        <f t="shared" si="4"/>
        <v>1</v>
      </c>
    </row>
    <row r="269" spans="1:13" x14ac:dyDescent="0.2">
      <c r="A269" t="s">
        <v>391</v>
      </c>
      <c r="B269" t="s">
        <v>392</v>
      </c>
      <c r="C269" s="2">
        <v>319</v>
      </c>
      <c r="D269" s="2">
        <v>233</v>
      </c>
      <c r="E269" t="s">
        <v>7027</v>
      </c>
      <c r="F269" t="s">
        <v>7039</v>
      </c>
      <c r="G269" s="2">
        <v>86</v>
      </c>
      <c r="H269" s="11">
        <v>0.26959247648902823</v>
      </c>
      <c r="I269">
        <v>0</v>
      </c>
      <c r="J269">
        <f ca="1"/>
        <v>3489</v>
      </c>
      <c r="K269">
        <v>3496</v>
      </c>
      <c r="L269" cm="1">
        <f t="array" ref="L269">_xlfn.IFS(G269&lt;=25, 1, G269&lt;=75, 2, G269&lt;=150, 3, G269&gt;150, 4)</f>
        <v>3</v>
      </c>
      <c r="M269">
        <f t="shared" si="4"/>
        <v>3</v>
      </c>
    </row>
    <row r="270" spans="1:13" x14ac:dyDescent="0.2">
      <c r="A270" t="s">
        <v>393</v>
      </c>
      <c r="B270" t="s">
        <v>394</v>
      </c>
      <c r="C270" s="2">
        <v>319</v>
      </c>
      <c r="D270" s="2">
        <v>265</v>
      </c>
      <c r="E270" t="s">
        <v>7029</v>
      </c>
      <c r="F270" t="s">
        <v>7036</v>
      </c>
      <c r="G270" s="2">
        <v>54</v>
      </c>
      <c r="H270" s="11">
        <v>0.16927899686520376</v>
      </c>
      <c r="I270">
        <v>0</v>
      </c>
      <c r="J270">
        <f ca="1"/>
        <v>2551</v>
      </c>
      <c r="K270">
        <v>490</v>
      </c>
      <c r="L270" cm="1">
        <f t="array" ref="L270">_xlfn.IFS(G270&lt;=25, 1, G270&lt;=75, 2, G270&lt;=150, 3, G270&gt;150, 4)</f>
        <v>2</v>
      </c>
      <c r="M270">
        <f t="shared" si="4"/>
        <v>3</v>
      </c>
    </row>
    <row r="271" spans="1:13" x14ac:dyDescent="0.2">
      <c r="A271" t="s">
        <v>395</v>
      </c>
      <c r="B271" t="s">
        <v>396</v>
      </c>
      <c r="C271" s="2">
        <v>279</v>
      </c>
      <c r="D271" s="2">
        <v>148</v>
      </c>
      <c r="E271" t="s">
        <v>7027</v>
      </c>
      <c r="F271" t="s">
        <v>7045</v>
      </c>
      <c r="G271" s="2">
        <v>131</v>
      </c>
      <c r="H271" s="11">
        <v>0.46953405017921146</v>
      </c>
      <c r="I271">
        <v>0</v>
      </c>
      <c r="J271">
        <f ca="1"/>
        <v>1450</v>
      </c>
      <c r="K271">
        <v>99</v>
      </c>
      <c r="L271" cm="1">
        <f t="array" ref="L271">_xlfn.IFS(G271&lt;=25, 1, G271&lt;=75, 2, G271&lt;=150, 3, G271&gt;150, 4)</f>
        <v>3</v>
      </c>
      <c r="M271">
        <f t="shared" si="4"/>
        <v>2</v>
      </c>
    </row>
    <row r="272" spans="1:13" x14ac:dyDescent="0.2">
      <c r="A272" t="s">
        <v>397</v>
      </c>
      <c r="B272" t="s">
        <v>398</v>
      </c>
      <c r="C272" s="2">
        <v>319</v>
      </c>
      <c r="D272" s="2">
        <v>169</v>
      </c>
      <c r="E272" t="s">
        <v>7029</v>
      </c>
      <c r="F272" t="s">
        <v>7038</v>
      </c>
      <c r="G272" s="2">
        <v>150</v>
      </c>
      <c r="H272" s="11">
        <v>0.47021943573667713</v>
      </c>
      <c r="I272">
        <v>0</v>
      </c>
      <c r="J272">
        <f ca="1"/>
        <v>2975</v>
      </c>
      <c r="K272">
        <v>1191</v>
      </c>
      <c r="L272" cm="1">
        <f t="array" ref="L272">_xlfn.IFS(G272&lt;=25, 1, G272&lt;=75, 2, G272&lt;=150, 3, G272&gt;150, 4)</f>
        <v>3</v>
      </c>
      <c r="M272">
        <f t="shared" si="4"/>
        <v>3</v>
      </c>
    </row>
    <row r="273" spans="1:13" x14ac:dyDescent="0.2">
      <c r="A273" t="s">
        <v>399</v>
      </c>
      <c r="B273" t="s">
        <v>251</v>
      </c>
      <c r="C273" s="2">
        <v>499</v>
      </c>
      <c r="D273" s="2">
        <v>384</v>
      </c>
      <c r="E273" t="s">
        <v>7029</v>
      </c>
      <c r="F273" t="s">
        <v>7036</v>
      </c>
      <c r="G273" s="2">
        <v>115</v>
      </c>
      <c r="H273" s="11">
        <v>0.23046092184368738</v>
      </c>
      <c r="I273">
        <v>0</v>
      </c>
      <c r="J273">
        <f ca="1"/>
        <v>4352</v>
      </c>
      <c r="K273">
        <v>1569</v>
      </c>
      <c r="L273" cm="1">
        <f t="array" ref="L273">_xlfn.IFS(G273&lt;=25, 1, G273&lt;=75, 2, G273&lt;=150, 3, G273&gt;150, 4)</f>
        <v>3</v>
      </c>
      <c r="M273">
        <f t="shared" si="4"/>
        <v>4</v>
      </c>
    </row>
    <row r="274" spans="1:13" x14ac:dyDescent="0.2">
      <c r="A274" t="s">
        <v>400</v>
      </c>
      <c r="B274" t="s">
        <v>401</v>
      </c>
      <c r="C274" s="2">
        <v>319</v>
      </c>
      <c r="D274" s="2">
        <v>265</v>
      </c>
      <c r="E274" t="s">
        <v>7029</v>
      </c>
      <c r="F274" t="s">
        <v>7036</v>
      </c>
      <c r="G274" s="2">
        <v>54</v>
      </c>
      <c r="H274" s="11">
        <v>0.16927899686520376</v>
      </c>
      <c r="I274">
        <v>0</v>
      </c>
      <c r="J274">
        <f ca="1"/>
        <v>384</v>
      </c>
      <c r="K274">
        <v>1766</v>
      </c>
      <c r="L274" cm="1">
        <f t="array" ref="L274">_xlfn.IFS(G274&lt;=25, 1, G274&lt;=75, 2, G274&lt;=150, 3, G274&gt;150, 4)</f>
        <v>2</v>
      </c>
      <c r="M274">
        <f t="shared" si="4"/>
        <v>3</v>
      </c>
    </row>
    <row r="275" spans="1:13" x14ac:dyDescent="0.2">
      <c r="A275" t="s">
        <v>402</v>
      </c>
      <c r="B275" t="s">
        <v>403</v>
      </c>
      <c r="C275" s="2">
        <v>319</v>
      </c>
      <c r="D275" s="2">
        <v>262</v>
      </c>
      <c r="E275" t="s">
        <v>7029</v>
      </c>
      <c r="F275" t="s">
        <v>7037</v>
      </c>
      <c r="G275" s="2">
        <v>57</v>
      </c>
      <c r="H275" s="11">
        <v>0.17868338557993729</v>
      </c>
      <c r="I275">
        <v>0</v>
      </c>
      <c r="J275">
        <f ca="1"/>
        <v>2549</v>
      </c>
      <c r="K275">
        <v>2870</v>
      </c>
      <c r="L275" cm="1">
        <f t="array" ref="L275">_xlfn.IFS(G275&lt;=25, 1, G275&lt;=75, 2, G275&lt;=150, 3, G275&gt;150, 4)</f>
        <v>2</v>
      </c>
      <c r="M275">
        <f t="shared" si="4"/>
        <v>3</v>
      </c>
    </row>
    <row r="276" spans="1:13" x14ac:dyDescent="0.2">
      <c r="A276" t="s">
        <v>404</v>
      </c>
      <c r="B276" t="s">
        <v>405</v>
      </c>
      <c r="C276" s="2">
        <v>399</v>
      </c>
      <c r="D276" s="2">
        <v>375</v>
      </c>
      <c r="E276" t="s">
        <v>7029</v>
      </c>
      <c r="F276" t="s">
        <v>7036</v>
      </c>
      <c r="G276" s="2">
        <v>24</v>
      </c>
      <c r="H276" s="11">
        <v>6.0150375939849621E-2</v>
      </c>
      <c r="I276">
        <v>0</v>
      </c>
      <c r="J276">
        <f ca="1"/>
        <v>3763</v>
      </c>
      <c r="K276">
        <v>709</v>
      </c>
      <c r="L276" cm="1">
        <f t="array" ref="L276">_xlfn.IFS(G276&lt;=25, 1, G276&lt;=75, 2, G276&lt;=150, 3, G276&gt;150, 4)</f>
        <v>1</v>
      </c>
      <c r="M276">
        <f t="shared" si="4"/>
        <v>4</v>
      </c>
    </row>
    <row r="277" spans="1:13" x14ac:dyDescent="0.2">
      <c r="A277" t="s">
        <v>225</v>
      </c>
      <c r="B277" t="s">
        <v>226</v>
      </c>
      <c r="C277" s="2">
        <v>289</v>
      </c>
      <c r="D277" s="2">
        <v>95</v>
      </c>
      <c r="E277" t="s">
        <v>6989</v>
      </c>
      <c r="F277" t="s">
        <v>7038</v>
      </c>
      <c r="G277" s="2">
        <v>194</v>
      </c>
      <c r="H277" s="11">
        <v>0.67128027681660896</v>
      </c>
      <c r="I277">
        <v>1</v>
      </c>
      <c r="J277">
        <f ca="1"/>
        <v>3186</v>
      </c>
      <c r="K277">
        <v>3453</v>
      </c>
      <c r="L277" cm="1">
        <f t="array" ref="L277">_xlfn.IFS(G277&lt;=25, 1, G277&lt;=75, 2, G277&lt;=150, 3, G277&gt;150, 4)</f>
        <v>4</v>
      </c>
      <c r="M277">
        <f t="shared" si="4"/>
        <v>2</v>
      </c>
    </row>
    <row r="278" spans="1:13" x14ac:dyDescent="0.2">
      <c r="A278" t="s">
        <v>406</v>
      </c>
      <c r="B278" t="s">
        <v>407</v>
      </c>
      <c r="C278" s="2">
        <v>289</v>
      </c>
      <c r="D278" s="2">
        <v>185</v>
      </c>
      <c r="E278" t="s">
        <v>6989</v>
      </c>
      <c r="F278" t="s">
        <v>7036</v>
      </c>
      <c r="G278" s="2">
        <v>104</v>
      </c>
      <c r="H278" s="11">
        <v>0.35986159169550175</v>
      </c>
      <c r="I278">
        <v>1</v>
      </c>
      <c r="J278">
        <f ca="1"/>
        <v>4052</v>
      </c>
      <c r="K278">
        <v>3566</v>
      </c>
      <c r="L278" cm="1">
        <f t="array" ref="L278">_xlfn.IFS(G278&lt;=25, 1, G278&lt;=75, 2, G278&lt;=150, 3, G278&gt;150, 4)</f>
        <v>3</v>
      </c>
      <c r="M278">
        <f t="shared" si="4"/>
        <v>2</v>
      </c>
    </row>
    <row r="279" spans="1:13" x14ac:dyDescent="0.2">
      <c r="A279" t="s">
        <v>408</v>
      </c>
      <c r="B279" t="s">
        <v>269</v>
      </c>
      <c r="C279" s="2">
        <v>319</v>
      </c>
      <c r="D279" s="2">
        <v>265</v>
      </c>
      <c r="E279" t="s">
        <v>7029</v>
      </c>
      <c r="F279" t="s">
        <v>7036</v>
      </c>
      <c r="G279" s="2">
        <v>54</v>
      </c>
      <c r="H279" s="11">
        <v>0.16927899686520376</v>
      </c>
      <c r="I279">
        <v>0</v>
      </c>
      <c r="J279">
        <f ca="1"/>
        <v>1007</v>
      </c>
      <c r="K279">
        <v>2890</v>
      </c>
      <c r="L279" cm="1">
        <f t="array" ref="L279">_xlfn.IFS(G279&lt;=25, 1, G279&lt;=75, 2, G279&lt;=150, 3, G279&gt;150, 4)</f>
        <v>2</v>
      </c>
      <c r="M279">
        <f t="shared" si="4"/>
        <v>3</v>
      </c>
    </row>
    <row r="280" spans="1:13" x14ac:dyDescent="0.2">
      <c r="A280" t="s">
        <v>409</v>
      </c>
      <c r="B280" t="s">
        <v>361</v>
      </c>
      <c r="C280" s="2">
        <v>319</v>
      </c>
      <c r="D280" s="2">
        <v>246</v>
      </c>
      <c r="E280" t="s">
        <v>7029</v>
      </c>
      <c r="F280" t="s">
        <v>7036</v>
      </c>
      <c r="G280" s="2">
        <v>73</v>
      </c>
      <c r="H280" s="11">
        <v>0.22884012539184953</v>
      </c>
      <c r="I280">
        <v>0</v>
      </c>
      <c r="J280">
        <f ca="1"/>
        <v>3523</v>
      </c>
      <c r="K280">
        <v>3633</v>
      </c>
      <c r="L280" cm="1">
        <f t="array" ref="L280">_xlfn.IFS(G280&lt;=25, 1, G280&lt;=75, 2, G280&lt;=150, 3, G280&gt;150, 4)</f>
        <v>2</v>
      </c>
      <c r="M280">
        <f t="shared" si="4"/>
        <v>3</v>
      </c>
    </row>
    <row r="281" spans="1:13" x14ac:dyDescent="0.2">
      <c r="A281" t="s">
        <v>410</v>
      </c>
      <c r="B281" t="s">
        <v>411</v>
      </c>
      <c r="C281" s="2">
        <v>279</v>
      </c>
      <c r="D281" s="2">
        <v>201</v>
      </c>
      <c r="E281" t="s">
        <v>7029</v>
      </c>
      <c r="F281" t="s">
        <v>7043</v>
      </c>
      <c r="G281" s="2">
        <v>78</v>
      </c>
      <c r="H281" s="11">
        <v>0.27956989247311825</v>
      </c>
      <c r="I281">
        <v>0</v>
      </c>
      <c r="J281">
        <f ca="1"/>
        <v>3233</v>
      </c>
      <c r="K281">
        <v>3649</v>
      </c>
      <c r="L281" cm="1">
        <f t="array" ref="L281">_xlfn.IFS(G281&lt;=25, 1, G281&lt;=75, 2, G281&lt;=150, 3, G281&gt;150, 4)</f>
        <v>3</v>
      </c>
      <c r="M281">
        <f t="shared" si="4"/>
        <v>2</v>
      </c>
    </row>
    <row r="282" spans="1:13" x14ac:dyDescent="0.2">
      <c r="A282" t="s">
        <v>412</v>
      </c>
      <c r="B282" t="s">
        <v>413</v>
      </c>
      <c r="C282" s="2">
        <v>319</v>
      </c>
      <c r="D282" s="2">
        <v>185</v>
      </c>
      <c r="E282" t="s">
        <v>7027</v>
      </c>
      <c r="F282" t="s">
        <v>7038</v>
      </c>
      <c r="G282" s="2">
        <v>134</v>
      </c>
      <c r="H282" s="11">
        <v>0.42006269592476492</v>
      </c>
      <c r="I282">
        <v>0</v>
      </c>
      <c r="J282">
        <f ca="1"/>
        <v>1631</v>
      </c>
      <c r="K282">
        <v>2410</v>
      </c>
      <c r="L282" cm="1">
        <f t="array" ref="L282">_xlfn.IFS(G282&lt;=25, 1, G282&lt;=75, 2, G282&lt;=150, 3, G282&gt;150, 4)</f>
        <v>3</v>
      </c>
      <c r="M282">
        <f t="shared" si="4"/>
        <v>3</v>
      </c>
    </row>
    <row r="283" spans="1:13" x14ac:dyDescent="0.2">
      <c r="A283" t="s">
        <v>414</v>
      </c>
      <c r="B283" t="s">
        <v>415</v>
      </c>
      <c r="C283" s="2">
        <v>319</v>
      </c>
      <c r="D283" s="2">
        <v>278</v>
      </c>
      <c r="E283" t="s">
        <v>7029</v>
      </c>
      <c r="F283" t="s">
        <v>7036</v>
      </c>
      <c r="G283" s="2">
        <v>41</v>
      </c>
      <c r="H283" s="11">
        <v>0.12852664576802508</v>
      </c>
      <c r="I283">
        <v>0</v>
      </c>
      <c r="J283">
        <f ca="1"/>
        <v>3591</v>
      </c>
      <c r="K283">
        <v>1570</v>
      </c>
      <c r="L283" cm="1">
        <f t="array" ref="L283">_xlfn.IFS(G283&lt;=25, 1, G283&lt;=75, 2, G283&lt;=150, 3, G283&gt;150, 4)</f>
        <v>2</v>
      </c>
      <c r="M283">
        <f t="shared" si="4"/>
        <v>3</v>
      </c>
    </row>
    <row r="284" spans="1:13" x14ac:dyDescent="0.2">
      <c r="A284" t="s">
        <v>416</v>
      </c>
      <c r="B284" t="s">
        <v>417</v>
      </c>
      <c r="C284" s="2">
        <v>319</v>
      </c>
      <c r="D284" s="2">
        <v>236</v>
      </c>
      <c r="E284" t="s">
        <v>7027</v>
      </c>
      <c r="F284" t="s">
        <v>7039</v>
      </c>
      <c r="G284" s="2">
        <v>83</v>
      </c>
      <c r="H284" s="11">
        <v>0.2601880877742947</v>
      </c>
      <c r="I284">
        <v>0</v>
      </c>
      <c r="J284">
        <f ca="1"/>
        <v>1382</v>
      </c>
      <c r="K284">
        <v>3361</v>
      </c>
      <c r="L284" cm="1">
        <f t="array" ref="L284">_xlfn.IFS(G284&lt;=25, 1, G284&lt;=75, 2, G284&lt;=150, 3, G284&gt;150, 4)</f>
        <v>3</v>
      </c>
      <c r="M284">
        <f t="shared" si="4"/>
        <v>3</v>
      </c>
    </row>
    <row r="285" spans="1:13" x14ac:dyDescent="0.2">
      <c r="A285" t="s">
        <v>418</v>
      </c>
      <c r="B285" t="s">
        <v>351</v>
      </c>
      <c r="C285" s="2">
        <v>319</v>
      </c>
      <c r="D285" s="2">
        <v>131</v>
      </c>
      <c r="E285" t="s">
        <v>7029</v>
      </c>
      <c r="F285" t="s">
        <v>7038</v>
      </c>
      <c r="G285" s="2">
        <v>188</v>
      </c>
      <c r="H285" s="11">
        <v>0.58934169278996862</v>
      </c>
      <c r="I285">
        <v>0</v>
      </c>
      <c r="J285">
        <f ca="1"/>
        <v>3775</v>
      </c>
      <c r="K285">
        <v>2592</v>
      </c>
      <c r="L285" cm="1">
        <f t="array" ref="L285">_xlfn.IFS(G285&lt;=25, 1, G285&lt;=75, 2, G285&lt;=150, 3, G285&gt;150, 4)</f>
        <v>4</v>
      </c>
      <c r="M285">
        <f t="shared" si="4"/>
        <v>3</v>
      </c>
    </row>
    <row r="286" spans="1:13" x14ac:dyDescent="0.2">
      <c r="A286" t="s">
        <v>419</v>
      </c>
      <c r="B286" t="s">
        <v>383</v>
      </c>
      <c r="C286" s="2">
        <v>319</v>
      </c>
      <c r="D286" s="2">
        <v>297</v>
      </c>
      <c r="E286" t="s">
        <v>7029</v>
      </c>
      <c r="F286" t="s">
        <v>7036</v>
      </c>
      <c r="G286" s="2">
        <v>22</v>
      </c>
      <c r="H286" s="11">
        <v>6.8965517241379309E-2</v>
      </c>
      <c r="I286">
        <v>0</v>
      </c>
      <c r="J286">
        <f ca="1"/>
        <v>4359</v>
      </c>
      <c r="K286">
        <v>847</v>
      </c>
      <c r="L286" cm="1">
        <f t="array" ref="L286">_xlfn.IFS(G286&lt;=25, 1, G286&lt;=75, 2, G286&lt;=150, 3, G286&gt;150, 4)</f>
        <v>1</v>
      </c>
      <c r="M286">
        <f t="shared" si="4"/>
        <v>3</v>
      </c>
    </row>
    <row r="287" spans="1:13" x14ac:dyDescent="0.2">
      <c r="A287" t="s">
        <v>420</v>
      </c>
      <c r="B287" t="s">
        <v>421</v>
      </c>
      <c r="C287" s="2">
        <v>239</v>
      </c>
      <c r="D287" s="2">
        <v>179</v>
      </c>
      <c r="E287" t="s">
        <v>7027</v>
      </c>
      <c r="F287" t="s">
        <v>7036</v>
      </c>
      <c r="G287" s="2">
        <v>60</v>
      </c>
      <c r="H287" s="11">
        <v>0.2510460251046025</v>
      </c>
      <c r="I287">
        <v>0</v>
      </c>
      <c r="J287">
        <f ca="1"/>
        <v>4215</v>
      </c>
      <c r="K287">
        <v>2232</v>
      </c>
      <c r="L287" cm="1">
        <f t="array" ref="L287">_xlfn.IFS(G287&lt;=25, 1, G287&lt;=75, 2, G287&lt;=150, 3, G287&gt;150, 4)</f>
        <v>2</v>
      </c>
      <c r="M287">
        <f t="shared" si="4"/>
        <v>1</v>
      </c>
    </row>
    <row r="288" spans="1:13" x14ac:dyDescent="0.2">
      <c r="A288" t="s">
        <v>156</v>
      </c>
      <c r="B288" t="s">
        <v>157</v>
      </c>
      <c r="C288" s="2">
        <v>249</v>
      </c>
      <c r="D288" s="2">
        <v>154</v>
      </c>
      <c r="E288" t="s">
        <v>6989</v>
      </c>
      <c r="F288" t="s">
        <v>7037</v>
      </c>
      <c r="G288" s="2">
        <v>95</v>
      </c>
      <c r="H288" s="11">
        <v>0.38152610441767071</v>
      </c>
      <c r="I288">
        <v>1</v>
      </c>
      <c r="J288">
        <f ca="1"/>
        <v>4111</v>
      </c>
      <c r="K288">
        <v>1235</v>
      </c>
      <c r="L288" cm="1">
        <f t="array" ref="L288">_xlfn.IFS(G288&lt;=25, 1, G288&lt;=75, 2, G288&lt;=150, 3, G288&gt;150, 4)</f>
        <v>3</v>
      </c>
      <c r="M288">
        <f t="shared" si="4"/>
        <v>1</v>
      </c>
    </row>
    <row r="289" spans="1:13" x14ac:dyDescent="0.2">
      <c r="A289" t="s">
        <v>422</v>
      </c>
      <c r="B289" t="s">
        <v>423</v>
      </c>
      <c r="C289" s="2">
        <v>319</v>
      </c>
      <c r="D289" s="2">
        <v>195</v>
      </c>
      <c r="E289" t="s">
        <v>7027</v>
      </c>
      <c r="F289" t="s">
        <v>7039</v>
      </c>
      <c r="G289" s="2">
        <v>124</v>
      </c>
      <c r="H289" s="11">
        <v>0.38871473354231972</v>
      </c>
      <c r="I289">
        <v>0</v>
      </c>
      <c r="J289">
        <f ca="1"/>
        <v>2739</v>
      </c>
      <c r="K289">
        <v>1714</v>
      </c>
      <c r="L289" cm="1">
        <f t="array" ref="L289">_xlfn.IFS(G289&lt;=25, 1, G289&lt;=75, 2, G289&lt;=150, 3, G289&gt;150, 4)</f>
        <v>3</v>
      </c>
      <c r="M289">
        <f t="shared" si="4"/>
        <v>3</v>
      </c>
    </row>
    <row r="290" spans="1:13" x14ac:dyDescent="0.2">
      <c r="A290" t="s">
        <v>424</v>
      </c>
      <c r="B290" t="s">
        <v>425</v>
      </c>
      <c r="C290" s="2">
        <v>289</v>
      </c>
      <c r="D290" s="2">
        <v>124</v>
      </c>
      <c r="E290" t="s">
        <v>6989</v>
      </c>
      <c r="F290" t="s">
        <v>7038</v>
      </c>
      <c r="G290" s="2">
        <v>165</v>
      </c>
      <c r="H290" s="11">
        <v>0.5709342560553633</v>
      </c>
      <c r="I290">
        <v>1</v>
      </c>
      <c r="J290">
        <f ca="1"/>
        <v>2921</v>
      </c>
      <c r="K290">
        <v>3802</v>
      </c>
      <c r="L290" cm="1">
        <f t="array" ref="L290">_xlfn.IFS(G290&lt;=25, 1, G290&lt;=75, 2, G290&lt;=150, 3, G290&gt;150, 4)</f>
        <v>4</v>
      </c>
      <c r="M290">
        <f t="shared" si="4"/>
        <v>2</v>
      </c>
    </row>
    <row r="291" spans="1:13" x14ac:dyDescent="0.2">
      <c r="A291" t="s">
        <v>426</v>
      </c>
      <c r="B291" t="s">
        <v>385</v>
      </c>
      <c r="C291" s="2">
        <v>319</v>
      </c>
      <c r="D291" s="2">
        <v>316</v>
      </c>
      <c r="E291" t="s">
        <v>7029</v>
      </c>
      <c r="F291" t="s">
        <v>7039</v>
      </c>
      <c r="G291" s="2">
        <v>3</v>
      </c>
      <c r="H291" s="11">
        <v>9.4043887147335428E-3</v>
      </c>
      <c r="I291">
        <v>0</v>
      </c>
      <c r="J291">
        <f ca="1"/>
        <v>3739</v>
      </c>
      <c r="K291">
        <v>1443</v>
      </c>
      <c r="L291" cm="1">
        <f t="array" ref="L291">_xlfn.IFS(G291&lt;=25, 1, G291&lt;=75, 2, G291&lt;=150, 3, G291&gt;150, 4)</f>
        <v>1</v>
      </c>
      <c r="M291">
        <f t="shared" si="4"/>
        <v>3</v>
      </c>
    </row>
    <row r="292" spans="1:13" x14ac:dyDescent="0.2">
      <c r="A292" t="s">
        <v>388</v>
      </c>
      <c r="B292" t="s">
        <v>61</v>
      </c>
      <c r="C292" s="2">
        <v>289</v>
      </c>
      <c r="D292" s="2">
        <v>124</v>
      </c>
      <c r="E292" t="s">
        <v>6989</v>
      </c>
      <c r="F292" t="s">
        <v>7038</v>
      </c>
      <c r="G292" s="2">
        <v>165</v>
      </c>
      <c r="H292" s="11">
        <v>0.5709342560553633</v>
      </c>
      <c r="I292">
        <v>1</v>
      </c>
      <c r="J292">
        <f ca="1"/>
        <v>4181</v>
      </c>
      <c r="K292">
        <v>1943</v>
      </c>
      <c r="L292" cm="1">
        <f t="array" ref="L292">_xlfn.IFS(G292&lt;=25, 1, G292&lt;=75, 2, G292&lt;=150, 3, G292&gt;150, 4)</f>
        <v>4</v>
      </c>
      <c r="M292">
        <f t="shared" si="4"/>
        <v>2</v>
      </c>
    </row>
    <row r="293" spans="1:13" x14ac:dyDescent="0.2">
      <c r="A293" t="s">
        <v>427</v>
      </c>
      <c r="B293" t="s">
        <v>428</v>
      </c>
      <c r="C293" s="2">
        <v>319</v>
      </c>
      <c r="D293" s="2">
        <v>207</v>
      </c>
      <c r="E293" t="s">
        <v>7029</v>
      </c>
      <c r="F293" t="s">
        <v>7037</v>
      </c>
      <c r="G293" s="2">
        <v>112</v>
      </c>
      <c r="H293" s="11">
        <v>0.35109717868338558</v>
      </c>
      <c r="I293">
        <v>0</v>
      </c>
      <c r="J293">
        <f ca="1"/>
        <v>1520</v>
      </c>
      <c r="K293">
        <v>3917</v>
      </c>
      <c r="L293" cm="1">
        <f t="array" ref="L293">_xlfn.IFS(G293&lt;=25, 1, G293&lt;=75, 2, G293&lt;=150, 3, G293&gt;150, 4)</f>
        <v>3</v>
      </c>
      <c r="M293">
        <f t="shared" si="4"/>
        <v>3</v>
      </c>
    </row>
    <row r="294" spans="1:13" x14ac:dyDescent="0.2">
      <c r="A294" t="s">
        <v>429</v>
      </c>
      <c r="B294" t="s">
        <v>430</v>
      </c>
      <c r="C294" s="2">
        <v>149</v>
      </c>
      <c r="D294" s="2">
        <v>69</v>
      </c>
      <c r="E294" t="s">
        <v>7029</v>
      </c>
      <c r="F294" t="s">
        <v>7040</v>
      </c>
      <c r="G294" s="2">
        <v>80</v>
      </c>
      <c r="H294" s="11">
        <v>0.53691275167785235</v>
      </c>
      <c r="I294">
        <v>0</v>
      </c>
      <c r="J294">
        <f ca="1"/>
        <v>1652</v>
      </c>
      <c r="K294">
        <v>985</v>
      </c>
      <c r="L294" cm="1">
        <f t="array" ref="L294">_xlfn.IFS(G294&lt;=25, 1, G294&lt;=75, 2, G294&lt;=150, 3, G294&gt;150, 4)</f>
        <v>3</v>
      </c>
      <c r="M294">
        <f t="shared" si="4"/>
        <v>1</v>
      </c>
    </row>
    <row r="295" spans="1:13" x14ac:dyDescent="0.2">
      <c r="A295" t="s">
        <v>431</v>
      </c>
      <c r="B295" t="s">
        <v>266</v>
      </c>
      <c r="C295" s="2">
        <v>289</v>
      </c>
      <c r="D295" s="2">
        <v>231</v>
      </c>
      <c r="E295" t="s">
        <v>6989</v>
      </c>
      <c r="F295" t="s">
        <v>7039</v>
      </c>
      <c r="G295" s="2">
        <v>58</v>
      </c>
      <c r="H295" s="11">
        <v>0.20069204152249134</v>
      </c>
      <c r="I295">
        <v>1</v>
      </c>
      <c r="J295">
        <f ca="1"/>
        <v>1506</v>
      </c>
      <c r="K295">
        <v>2639</v>
      </c>
      <c r="L295" cm="1">
        <f t="array" ref="L295">_xlfn.IFS(G295&lt;=25, 1, G295&lt;=75, 2, G295&lt;=150, 3, G295&gt;150, 4)</f>
        <v>2</v>
      </c>
      <c r="M295">
        <f t="shared" si="4"/>
        <v>2</v>
      </c>
    </row>
    <row r="296" spans="1:13" x14ac:dyDescent="0.2">
      <c r="A296" t="s">
        <v>432</v>
      </c>
      <c r="B296" t="s">
        <v>269</v>
      </c>
      <c r="C296" s="2">
        <v>319</v>
      </c>
      <c r="D296" s="2">
        <v>211</v>
      </c>
      <c r="E296" t="s">
        <v>7029</v>
      </c>
      <c r="F296" t="s">
        <v>7036</v>
      </c>
      <c r="G296" s="2">
        <v>108</v>
      </c>
      <c r="H296" s="11">
        <v>0.33855799373040751</v>
      </c>
      <c r="I296">
        <v>0</v>
      </c>
      <c r="J296">
        <f ca="1"/>
        <v>3648</v>
      </c>
      <c r="K296">
        <v>3704</v>
      </c>
      <c r="L296" cm="1">
        <f t="array" ref="L296">_xlfn.IFS(G296&lt;=25, 1, G296&lt;=75, 2, G296&lt;=150, 3, G296&gt;150, 4)</f>
        <v>3</v>
      </c>
      <c r="M296">
        <f t="shared" si="4"/>
        <v>3</v>
      </c>
    </row>
    <row r="297" spans="1:13" x14ac:dyDescent="0.2">
      <c r="A297" t="s">
        <v>433</v>
      </c>
      <c r="B297" t="s">
        <v>82</v>
      </c>
      <c r="C297" s="2">
        <v>289</v>
      </c>
      <c r="D297" s="2">
        <v>139</v>
      </c>
      <c r="E297" t="s">
        <v>6989</v>
      </c>
      <c r="F297" t="s">
        <v>7038</v>
      </c>
      <c r="G297" s="2">
        <v>150</v>
      </c>
      <c r="H297" s="11">
        <v>0.51903114186851207</v>
      </c>
      <c r="I297">
        <v>1</v>
      </c>
      <c r="J297">
        <f ca="1"/>
        <v>2870</v>
      </c>
      <c r="K297">
        <v>3409</v>
      </c>
      <c r="L297" cm="1">
        <f t="array" ref="L297">_xlfn.IFS(G297&lt;=25, 1, G297&lt;=75, 2, G297&lt;=150, 3, G297&gt;150, 4)</f>
        <v>3</v>
      </c>
      <c r="M297">
        <f t="shared" si="4"/>
        <v>2</v>
      </c>
    </row>
    <row r="298" spans="1:13" x14ac:dyDescent="0.2">
      <c r="A298" t="s">
        <v>116</v>
      </c>
      <c r="B298" t="s">
        <v>23</v>
      </c>
      <c r="C298" s="2">
        <v>289</v>
      </c>
      <c r="D298" s="2">
        <v>153</v>
      </c>
      <c r="E298" t="s">
        <v>6989</v>
      </c>
      <c r="F298" t="s">
        <v>7039</v>
      </c>
      <c r="G298" s="2">
        <v>136</v>
      </c>
      <c r="H298" s="11">
        <v>0.47058823529411764</v>
      </c>
      <c r="I298">
        <v>1</v>
      </c>
      <c r="J298">
        <f ca="1"/>
        <v>1327</v>
      </c>
      <c r="K298">
        <v>3663</v>
      </c>
      <c r="L298" cm="1">
        <f t="array" ref="L298">_xlfn.IFS(G298&lt;=25, 1, G298&lt;=75, 2, G298&lt;=150, 3, G298&gt;150, 4)</f>
        <v>3</v>
      </c>
      <c r="M298">
        <f t="shared" si="4"/>
        <v>2</v>
      </c>
    </row>
    <row r="299" spans="1:13" x14ac:dyDescent="0.2">
      <c r="A299" t="s">
        <v>434</v>
      </c>
      <c r="B299" t="s">
        <v>435</v>
      </c>
      <c r="C299" s="2">
        <v>319</v>
      </c>
      <c r="D299" s="2">
        <v>268</v>
      </c>
      <c r="E299" t="s">
        <v>7029</v>
      </c>
      <c r="F299" t="s">
        <v>7036</v>
      </c>
      <c r="G299" s="2">
        <v>51</v>
      </c>
      <c r="H299" s="11">
        <v>0.15987460815047022</v>
      </c>
      <c r="I299">
        <v>0</v>
      </c>
      <c r="J299">
        <f ca="1"/>
        <v>3013</v>
      </c>
      <c r="K299">
        <v>3334</v>
      </c>
      <c r="L299" cm="1">
        <f t="array" ref="L299">_xlfn.IFS(G299&lt;=25, 1, G299&lt;=75, 2, G299&lt;=150, 3, G299&gt;150, 4)</f>
        <v>2</v>
      </c>
      <c r="M299">
        <f t="shared" si="4"/>
        <v>3</v>
      </c>
    </row>
    <row r="300" spans="1:13" x14ac:dyDescent="0.2">
      <c r="A300" t="s">
        <v>436</v>
      </c>
      <c r="B300" t="s">
        <v>437</v>
      </c>
      <c r="C300" s="2">
        <v>319</v>
      </c>
      <c r="D300" s="2">
        <v>274</v>
      </c>
      <c r="E300" t="s">
        <v>7029</v>
      </c>
      <c r="F300" t="s">
        <v>7036</v>
      </c>
      <c r="G300" s="2">
        <v>45</v>
      </c>
      <c r="H300" s="11">
        <v>0.14106583072100312</v>
      </c>
      <c r="I300">
        <v>0</v>
      </c>
      <c r="J300">
        <f ca="1"/>
        <v>1661</v>
      </c>
      <c r="K300">
        <v>3985</v>
      </c>
      <c r="L300" cm="1">
        <f t="array" ref="L300">_xlfn.IFS(G300&lt;=25, 1, G300&lt;=75, 2, G300&lt;=150, 3, G300&gt;150, 4)</f>
        <v>2</v>
      </c>
      <c r="M300">
        <f t="shared" si="4"/>
        <v>3</v>
      </c>
    </row>
    <row r="301" spans="1:13" x14ac:dyDescent="0.2">
      <c r="A301" t="s">
        <v>438</v>
      </c>
      <c r="B301" t="s">
        <v>222</v>
      </c>
      <c r="C301" s="2">
        <v>319</v>
      </c>
      <c r="D301" s="2">
        <v>220</v>
      </c>
      <c r="E301" t="s">
        <v>7029</v>
      </c>
      <c r="F301" t="s">
        <v>7036</v>
      </c>
      <c r="G301" s="2">
        <v>99</v>
      </c>
      <c r="H301" s="11">
        <v>0.31034482758620691</v>
      </c>
      <c r="I301">
        <v>0</v>
      </c>
      <c r="J301">
        <f ca="1"/>
        <v>4128</v>
      </c>
      <c r="K301">
        <v>3436</v>
      </c>
      <c r="L301" cm="1">
        <f t="array" ref="L301">_xlfn.IFS(G301&lt;=25, 1, G301&lt;=75, 2, G301&lt;=150, 3, G301&gt;150, 4)</f>
        <v>3</v>
      </c>
      <c r="M301">
        <f t="shared" si="4"/>
        <v>3</v>
      </c>
    </row>
    <row r="302" spans="1:13" x14ac:dyDescent="0.2">
      <c r="A302" t="s">
        <v>439</v>
      </c>
      <c r="B302" t="s">
        <v>331</v>
      </c>
      <c r="C302" s="2">
        <v>319</v>
      </c>
      <c r="D302" s="2">
        <v>287</v>
      </c>
      <c r="E302" t="s">
        <v>7029</v>
      </c>
      <c r="F302" t="s">
        <v>7036</v>
      </c>
      <c r="G302" s="2">
        <v>32</v>
      </c>
      <c r="H302" s="11">
        <v>0.10031347962382445</v>
      </c>
      <c r="I302">
        <v>0</v>
      </c>
      <c r="J302">
        <f ca="1"/>
        <v>4362</v>
      </c>
      <c r="K302">
        <v>3606</v>
      </c>
      <c r="L302" cm="1">
        <f t="array" ref="L302">_xlfn.IFS(G302&lt;=25, 1, G302&lt;=75, 2, G302&lt;=150, 3, G302&gt;150, 4)</f>
        <v>2</v>
      </c>
      <c r="M302">
        <f t="shared" si="4"/>
        <v>3</v>
      </c>
    </row>
    <row r="303" spans="1:13" x14ac:dyDescent="0.2">
      <c r="A303" t="s">
        <v>440</v>
      </c>
      <c r="B303" t="s">
        <v>251</v>
      </c>
      <c r="C303" s="2">
        <v>499</v>
      </c>
      <c r="D303" s="2">
        <v>359</v>
      </c>
      <c r="E303" t="s">
        <v>7029</v>
      </c>
      <c r="F303" t="s">
        <v>7036</v>
      </c>
      <c r="G303" s="2">
        <v>140</v>
      </c>
      <c r="H303" s="11">
        <v>0.28056112224448898</v>
      </c>
      <c r="I303">
        <v>0</v>
      </c>
      <c r="J303">
        <f ca="1"/>
        <v>1419</v>
      </c>
      <c r="K303">
        <v>400</v>
      </c>
      <c r="L303" cm="1">
        <f t="array" ref="L303">_xlfn.IFS(G303&lt;=25, 1, G303&lt;=75, 2, G303&lt;=150, 3, G303&gt;150, 4)</f>
        <v>3</v>
      </c>
      <c r="M303">
        <f t="shared" si="4"/>
        <v>4</v>
      </c>
    </row>
    <row r="304" spans="1:13" x14ac:dyDescent="0.2">
      <c r="A304" t="s">
        <v>441</v>
      </c>
      <c r="B304" t="s">
        <v>442</v>
      </c>
      <c r="C304" s="2">
        <v>319</v>
      </c>
      <c r="D304" s="2">
        <v>188</v>
      </c>
      <c r="E304" t="s">
        <v>7029</v>
      </c>
      <c r="F304" t="s">
        <v>7036</v>
      </c>
      <c r="G304" s="2">
        <v>131</v>
      </c>
      <c r="H304" s="11">
        <v>0.41065830721003133</v>
      </c>
      <c r="I304">
        <v>0</v>
      </c>
      <c r="J304">
        <f ca="1"/>
        <v>4234</v>
      </c>
      <c r="K304">
        <v>1582</v>
      </c>
      <c r="L304" cm="1">
        <f t="array" ref="L304">_xlfn.IFS(G304&lt;=25, 1, G304&lt;=75, 2, G304&lt;=150, 3, G304&gt;150, 4)</f>
        <v>3</v>
      </c>
      <c r="M304">
        <f t="shared" si="4"/>
        <v>3</v>
      </c>
    </row>
    <row r="305" spans="1:13" x14ac:dyDescent="0.2">
      <c r="A305" t="s">
        <v>129</v>
      </c>
      <c r="B305" t="s">
        <v>23</v>
      </c>
      <c r="C305" s="2">
        <v>289</v>
      </c>
      <c r="D305" s="2">
        <v>136</v>
      </c>
      <c r="E305" t="s">
        <v>6989</v>
      </c>
      <c r="F305" t="s">
        <v>7040</v>
      </c>
      <c r="G305" s="2">
        <v>153</v>
      </c>
      <c r="H305" s="11">
        <v>0.52941176470588236</v>
      </c>
      <c r="I305">
        <v>1</v>
      </c>
      <c r="J305">
        <f ca="1"/>
        <v>2178</v>
      </c>
      <c r="K305">
        <v>4029</v>
      </c>
      <c r="L305" cm="1">
        <f t="array" ref="L305">_xlfn.IFS(G305&lt;=25, 1, G305&lt;=75, 2, G305&lt;=150, 3, G305&gt;150, 4)</f>
        <v>4</v>
      </c>
      <c r="M305">
        <f t="shared" si="4"/>
        <v>2</v>
      </c>
    </row>
    <row r="306" spans="1:13" x14ac:dyDescent="0.2">
      <c r="A306" t="s">
        <v>443</v>
      </c>
      <c r="B306" t="s">
        <v>249</v>
      </c>
      <c r="C306" s="2">
        <v>319</v>
      </c>
      <c r="D306" s="2">
        <v>278</v>
      </c>
      <c r="E306" t="s">
        <v>7029</v>
      </c>
      <c r="F306" t="s">
        <v>7044</v>
      </c>
      <c r="G306" s="2">
        <v>41</v>
      </c>
      <c r="H306" s="11">
        <v>0.12852664576802508</v>
      </c>
      <c r="I306">
        <v>0</v>
      </c>
      <c r="J306">
        <f ca="1"/>
        <v>865</v>
      </c>
      <c r="K306">
        <v>3726</v>
      </c>
      <c r="L306" cm="1">
        <f t="array" ref="L306">_xlfn.IFS(G306&lt;=25, 1, G306&lt;=75, 2, G306&lt;=150, 3, G306&gt;150, 4)</f>
        <v>2</v>
      </c>
      <c r="M306">
        <f t="shared" si="4"/>
        <v>3</v>
      </c>
    </row>
    <row r="307" spans="1:13" x14ac:dyDescent="0.2">
      <c r="A307" t="s">
        <v>444</v>
      </c>
      <c r="B307" t="s">
        <v>445</v>
      </c>
      <c r="C307" s="2">
        <v>319</v>
      </c>
      <c r="D307" s="2">
        <v>204</v>
      </c>
      <c r="E307" t="s">
        <v>7029</v>
      </c>
      <c r="F307" t="s">
        <v>7038</v>
      </c>
      <c r="G307" s="2">
        <v>115</v>
      </c>
      <c r="H307" s="11">
        <v>0.36050156739811912</v>
      </c>
      <c r="I307">
        <v>0</v>
      </c>
      <c r="J307">
        <f ca="1"/>
        <v>3798</v>
      </c>
      <c r="K307">
        <v>4284</v>
      </c>
      <c r="L307" cm="1">
        <f t="array" ref="L307">_xlfn.IFS(G307&lt;=25, 1, G307&lt;=75, 2, G307&lt;=150, 3, G307&gt;150, 4)</f>
        <v>3</v>
      </c>
      <c r="M307">
        <f t="shared" si="4"/>
        <v>3</v>
      </c>
    </row>
    <row r="308" spans="1:13" x14ac:dyDescent="0.2">
      <c r="A308" t="s">
        <v>446</v>
      </c>
      <c r="B308" t="s">
        <v>447</v>
      </c>
      <c r="C308" s="2">
        <v>279</v>
      </c>
      <c r="D308" s="2">
        <v>162</v>
      </c>
      <c r="E308" t="s">
        <v>7029</v>
      </c>
      <c r="F308" t="s">
        <v>7036</v>
      </c>
      <c r="G308" s="2">
        <v>117</v>
      </c>
      <c r="H308" s="11">
        <v>0.41935483870967744</v>
      </c>
      <c r="I308">
        <v>0</v>
      </c>
      <c r="J308">
        <f ca="1"/>
        <v>92</v>
      </c>
      <c r="K308">
        <v>886</v>
      </c>
      <c r="L308" cm="1">
        <f t="array" ref="L308">_xlfn.IFS(G308&lt;=25, 1, G308&lt;=75, 2, G308&lt;=150, 3, G308&gt;150, 4)</f>
        <v>3</v>
      </c>
      <c r="M308">
        <f t="shared" si="4"/>
        <v>2</v>
      </c>
    </row>
    <row r="309" spans="1:13" x14ac:dyDescent="0.2">
      <c r="A309" t="s">
        <v>448</v>
      </c>
      <c r="B309" t="s">
        <v>449</v>
      </c>
      <c r="C309" s="2">
        <v>319</v>
      </c>
      <c r="D309" s="2">
        <v>278</v>
      </c>
      <c r="E309" t="s">
        <v>7029</v>
      </c>
      <c r="F309" t="s">
        <v>7039</v>
      </c>
      <c r="G309" s="2">
        <v>41</v>
      </c>
      <c r="H309" s="11">
        <v>0.12852664576802508</v>
      </c>
      <c r="I309">
        <v>0</v>
      </c>
      <c r="J309">
        <f ca="1"/>
        <v>3626</v>
      </c>
      <c r="K309">
        <v>1024</v>
      </c>
      <c r="L309" cm="1">
        <f t="array" ref="L309">_xlfn.IFS(G309&lt;=25, 1, G309&lt;=75, 2, G309&lt;=150, 3, G309&gt;150, 4)</f>
        <v>2</v>
      </c>
      <c r="M309">
        <f t="shared" si="4"/>
        <v>3</v>
      </c>
    </row>
    <row r="310" spans="1:13" x14ac:dyDescent="0.2">
      <c r="A310" t="s">
        <v>450</v>
      </c>
      <c r="B310" t="s">
        <v>451</v>
      </c>
      <c r="C310" s="2">
        <v>239</v>
      </c>
      <c r="D310" s="2">
        <v>182</v>
      </c>
      <c r="E310" t="s">
        <v>7027</v>
      </c>
      <c r="F310" t="s">
        <v>7041</v>
      </c>
      <c r="G310" s="2">
        <v>57</v>
      </c>
      <c r="H310" s="11">
        <v>0.2384937238493724</v>
      </c>
      <c r="I310">
        <v>0</v>
      </c>
      <c r="J310">
        <f ca="1"/>
        <v>496</v>
      </c>
      <c r="K310">
        <v>3860</v>
      </c>
      <c r="L310" cm="1">
        <f t="array" ref="L310">_xlfn.IFS(G310&lt;=25, 1, G310&lt;=75, 2, G310&lt;=150, 3, G310&gt;150, 4)</f>
        <v>2</v>
      </c>
      <c r="M310">
        <f t="shared" si="4"/>
        <v>1</v>
      </c>
    </row>
    <row r="311" spans="1:13" x14ac:dyDescent="0.2">
      <c r="A311" t="s">
        <v>452</v>
      </c>
      <c r="B311" t="s">
        <v>453</v>
      </c>
      <c r="C311" s="2">
        <v>199</v>
      </c>
      <c r="D311" s="2">
        <v>105</v>
      </c>
      <c r="E311" t="s">
        <v>7029</v>
      </c>
      <c r="F311" t="s">
        <v>7040</v>
      </c>
      <c r="G311" s="2">
        <v>94</v>
      </c>
      <c r="H311" s="11">
        <v>0.47236180904522612</v>
      </c>
      <c r="I311">
        <v>0</v>
      </c>
      <c r="J311">
        <f ca="1"/>
        <v>4386</v>
      </c>
      <c r="K311">
        <v>1063</v>
      </c>
      <c r="L311" cm="1">
        <f t="array" ref="L311">_xlfn.IFS(G311&lt;=25, 1, G311&lt;=75, 2, G311&lt;=150, 3, G311&gt;150, 4)</f>
        <v>3</v>
      </c>
      <c r="M311">
        <f t="shared" si="4"/>
        <v>1</v>
      </c>
    </row>
    <row r="312" spans="1:13" x14ac:dyDescent="0.2">
      <c r="A312" t="s">
        <v>454</v>
      </c>
      <c r="B312" t="s">
        <v>390</v>
      </c>
      <c r="C312" s="2">
        <v>319</v>
      </c>
      <c r="D312" s="2">
        <v>179</v>
      </c>
      <c r="E312" t="s">
        <v>7027</v>
      </c>
      <c r="F312" t="s">
        <v>7038</v>
      </c>
      <c r="G312" s="2">
        <v>140</v>
      </c>
      <c r="H312" s="11">
        <v>0.43887147335423199</v>
      </c>
      <c r="I312">
        <v>0</v>
      </c>
      <c r="J312">
        <f ca="1"/>
        <v>2747</v>
      </c>
      <c r="K312">
        <v>1344</v>
      </c>
      <c r="L312" cm="1">
        <f t="array" ref="L312">_xlfn.IFS(G312&lt;=25, 1, G312&lt;=75, 2, G312&lt;=150, 3, G312&gt;150, 4)</f>
        <v>3</v>
      </c>
      <c r="M312">
        <f t="shared" si="4"/>
        <v>3</v>
      </c>
    </row>
    <row r="313" spans="1:13" x14ac:dyDescent="0.2">
      <c r="A313" t="s">
        <v>455</v>
      </c>
      <c r="B313" t="s">
        <v>456</v>
      </c>
      <c r="C313" s="2">
        <v>319</v>
      </c>
      <c r="D313" s="2">
        <v>166</v>
      </c>
      <c r="E313" t="s">
        <v>6989</v>
      </c>
      <c r="F313" t="s">
        <v>7037</v>
      </c>
      <c r="G313" s="2">
        <v>153</v>
      </c>
      <c r="H313" s="11">
        <v>0.47962382445141066</v>
      </c>
      <c r="I313">
        <v>1</v>
      </c>
      <c r="J313">
        <f ca="1"/>
        <v>3603</v>
      </c>
      <c r="K313">
        <v>1014</v>
      </c>
      <c r="L313" cm="1">
        <f t="array" ref="L313">_xlfn.IFS(G313&lt;=25, 1, G313&lt;=75, 2, G313&lt;=150, 3, G313&gt;150, 4)</f>
        <v>4</v>
      </c>
      <c r="M313">
        <f t="shared" si="4"/>
        <v>3</v>
      </c>
    </row>
    <row r="314" spans="1:13" x14ac:dyDescent="0.2">
      <c r="A314" t="s">
        <v>457</v>
      </c>
      <c r="B314" t="s">
        <v>453</v>
      </c>
      <c r="C314" s="2">
        <v>199</v>
      </c>
      <c r="D314" s="2">
        <v>24</v>
      </c>
      <c r="E314" t="s">
        <v>7029</v>
      </c>
      <c r="F314" t="s">
        <v>7040</v>
      </c>
      <c r="G314" s="2">
        <v>175</v>
      </c>
      <c r="H314" s="11">
        <v>0.87939698492462315</v>
      </c>
      <c r="I314">
        <v>0</v>
      </c>
      <c r="J314">
        <f ca="1"/>
        <v>3620</v>
      </c>
      <c r="K314">
        <v>1539</v>
      </c>
      <c r="L314" cm="1">
        <f t="array" ref="L314">_xlfn.IFS(G314&lt;=25, 1, G314&lt;=75, 2, G314&lt;=150, 3, G314&gt;150, 4)</f>
        <v>4</v>
      </c>
      <c r="M314">
        <f t="shared" si="4"/>
        <v>1</v>
      </c>
    </row>
    <row r="315" spans="1:13" x14ac:dyDescent="0.2">
      <c r="A315" t="s">
        <v>458</v>
      </c>
      <c r="B315" t="s">
        <v>459</v>
      </c>
      <c r="C315" s="2">
        <v>399</v>
      </c>
      <c r="D315" s="2">
        <v>315</v>
      </c>
      <c r="E315" t="s">
        <v>7029</v>
      </c>
      <c r="F315" t="s">
        <v>7045</v>
      </c>
      <c r="G315" s="2">
        <v>84</v>
      </c>
      <c r="H315" s="11">
        <v>0.21052631578947367</v>
      </c>
      <c r="I315">
        <v>0</v>
      </c>
      <c r="J315">
        <f ca="1"/>
        <v>4351</v>
      </c>
      <c r="K315">
        <v>1590</v>
      </c>
      <c r="L315" cm="1">
        <f t="array" ref="L315">_xlfn.IFS(G315&lt;=25, 1, G315&lt;=75, 2, G315&lt;=150, 3, G315&gt;150, 4)</f>
        <v>3</v>
      </c>
      <c r="M315">
        <f t="shared" si="4"/>
        <v>4</v>
      </c>
    </row>
    <row r="316" spans="1:13" x14ac:dyDescent="0.2">
      <c r="A316" t="s">
        <v>460</v>
      </c>
      <c r="B316" t="s">
        <v>461</v>
      </c>
      <c r="C316" s="2">
        <v>279</v>
      </c>
      <c r="D316" s="2">
        <v>218</v>
      </c>
      <c r="E316" t="s">
        <v>7029</v>
      </c>
      <c r="F316" t="s">
        <v>7044</v>
      </c>
      <c r="G316" s="2">
        <v>61</v>
      </c>
      <c r="H316" s="11">
        <v>0.21863799283154123</v>
      </c>
      <c r="I316">
        <v>0</v>
      </c>
      <c r="J316">
        <f ca="1"/>
        <v>76</v>
      </c>
      <c r="K316">
        <v>691</v>
      </c>
      <c r="L316" cm="1">
        <f t="array" ref="L316">_xlfn.IFS(G316&lt;=25, 1, G316&lt;=75, 2, G316&lt;=150, 3, G316&gt;150, 4)</f>
        <v>2</v>
      </c>
      <c r="M316">
        <f t="shared" si="4"/>
        <v>2</v>
      </c>
    </row>
    <row r="317" spans="1:13" x14ac:dyDescent="0.2">
      <c r="A317" t="s">
        <v>262</v>
      </c>
      <c r="B317" t="s">
        <v>213</v>
      </c>
      <c r="C317" s="2">
        <v>249</v>
      </c>
      <c r="D317" s="2">
        <v>187</v>
      </c>
      <c r="E317" t="s">
        <v>6989</v>
      </c>
      <c r="F317" t="s">
        <v>7036</v>
      </c>
      <c r="G317" s="2">
        <v>62</v>
      </c>
      <c r="H317" s="11">
        <v>0.24899598393574296</v>
      </c>
      <c r="I317">
        <v>1</v>
      </c>
      <c r="J317">
        <f ca="1"/>
        <v>2599</v>
      </c>
      <c r="K317">
        <v>1361</v>
      </c>
      <c r="L317" cm="1">
        <f t="array" ref="L317">_xlfn.IFS(G317&lt;=25, 1, G317&lt;=75, 2, G317&lt;=150, 3, G317&gt;150, 4)</f>
        <v>2</v>
      </c>
      <c r="M317">
        <f t="shared" si="4"/>
        <v>1</v>
      </c>
    </row>
    <row r="318" spans="1:13" x14ac:dyDescent="0.2">
      <c r="A318" t="s">
        <v>462</v>
      </c>
      <c r="B318" t="s">
        <v>445</v>
      </c>
      <c r="C318" s="2">
        <v>319</v>
      </c>
      <c r="D318" s="2">
        <v>169</v>
      </c>
      <c r="E318" t="s">
        <v>7027</v>
      </c>
      <c r="F318" t="s">
        <v>7038</v>
      </c>
      <c r="G318" s="2">
        <v>150</v>
      </c>
      <c r="H318" s="11">
        <v>0.47021943573667713</v>
      </c>
      <c r="I318">
        <v>0</v>
      </c>
      <c r="J318">
        <f ca="1"/>
        <v>3929</v>
      </c>
      <c r="K318">
        <v>4319</v>
      </c>
      <c r="L318" cm="1">
        <f t="array" ref="L318">_xlfn.IFS(G318&lt;=25, 1, G318&lt;=75, 2, G318&lt;=150, 3, G318&gt;150, 4)</f>
        <v>3</v>
      </c>
      <c r="M318">
        <f t="shared" si="4"/>
        <v>3</v>
      </c>
    </row>
    <row r="319" spans="1:13" x14ac:dyDescent="0.2">
      <c r="A319" t="s">
        <v>463</v>
      </c>
      <c r="B319" t="s">
        <v>370</v>
      </c>
      <c r="C319" s="2">
        <v>329</v>
      </c>
      <c r="D319" s="2">
        <v>286</v>
      </c>
      <c r="E319" t="s">
        <v>7029</v>
      </c>
      <c r="F319" t="s">
        <v>7044</v>
      </c>
      <c r="G319" s="2">
        <v>43</v>
      </c>
      <c r="H319" s="11">
        <v>0.13069908814589665</v>
      </c>
      <c r="I319">
        <v>0</v>
      </c>
      <c r="J319">
        <f ca="1"/>
        <v>43</v>
      </c>
      <c r="K319">
        <v>1360</v>
      </c>
      <c r="L319" cm="1">
        <f t="array" ref="L319">_xlfn.IFS(G319&lt;=25, 1, G319&lt;=75, 2, G319&lt;=150, 3, G319&gt;150, 4)</f>
        <v>2</v>
      </c>
      <c r="M319">
        <f t="shared" si="4"/>
        <v>3</v>
      </c>
    </row>
    <row r="320" spans="1:13" x14ac:dyDescent="0.2">
      <c r="A320" t="s">
        <v>278</v>
      </c>
      <c r="B320" t="s">
        <v>226</v>
      </c>
      <c r="C320" s="2">
        <v>289</v>
      </c>
      <c r="D320" s="2">
        <v>52</v>
      </c>
      <c r="E320" t="s">
        <v>6989</v>
      </c>
      <c r="F320" t="s">
        <v>7038</v>
      </c>
      <c r="G320" s="2">
        <v>237</v>
      </c>
      <c r="H320" s="11">
        <v>0.82006920415224915</v>
      </c>
      <c r="I320">
        <v>1</v>
      </c>
      <c r="J320">
        <f ca="1"/>
        <v>2565</v>
      </c>
      <c r="K320">
        <v>354</v>
      </c>
      <c r="L320" cm="1">
        <f t="array" ref="L320">_xlfn.IFS(G320&lt;=25, 1, G320&lt;=75, 2, G320&lt;=150, 3, G320&gt;150, 4)</f>
        <v>4</v>
      </c>
      <c r="M320">
        <f t="shared" si="4"/>
        <v>2</v>
      </c>
    </row>
    <row r="321" spans="1:13" x14ac:dyDescent="0.2">
      <c r="A321" t="s">
        <v>89</v>
      </c>
      <c r="B321" t="s">
        <v>59</v>
      </c>
      <c r="C321" s="2">
        <v>289</v>
      </c>
      <c r="D321" s="2">
        <v>147</v>
      </c>
      <c r="E321" t="s">
        <v>6989</v>
      </c>
      <c r="F321" t="s">
        <v>7036</v>
      </c>
      <c r="G321" s="2">
        <v>142</v>
      </c>
      <c r="H321" s="11">
        <v>0.49134948096885811</v>
      </c>
      <c r="I321">
        <v>1</v>
      </c>
      <c r="J321">
        <f ca="1"/>
        <v>3745</v>
      </c>
      <c r="K321">
        <v>3604</v>
      </c>
      <c r="L321" cm="1">
        <f t="array" ref="L321">_xlfn.IFS(G321&lt;=25, 1, G321&lt;=75, 2, G321&lt;=150, 3, G321&gt;150, 4)</f>
        <v>3</v>
      </c>
      <c r="M321">
        <f t="shared" si="4"/>
        <v>2</v>
      </c>
    </row>
    <row r="322" spans="1:13" x14ac:dyDescent="0.2">
      <c r="A322" t="s">
        <v>104</v>
      </c>
      <c r="B322" t="s">
        <v>105</v>
      </c>
      <c r="C322" s="2">
        <v>179</v>
      </c>
      <c r="D322" s="2">
        <v>100</v>
      </c>
      <c r="E322" t="s">
        <v>6989</v>
      </c>
      <c r="F322" t="s">
        <v>7039</v>
      </c>
      <c r="G322" s="2">
        <v>79</v>
      </c>
      <c r="H322" s="11">
        <v>0.44134078212290501</v>
      </c>
      <c r="I322">
        <v>1</v>
      </c>
      <c r="J322">
        <f ca="1"/>
        <v>1225</v>
      </c>
      <c r="K322">
        <v>2233</v>
      </c>
      <c r="L322" cm="1">
        <f t="array" ref="L322">_xlfn.IFS(G322&lt;=25, 1, G322&lt;=75, 2, G322&lt;=150, 3, G322&gt;150, 4)</f>
        <v>3</v>
      </c>
      <c r="M322">
        <f t="shared" ref="M322:M385" si="5">IF(C322&lt;=$P$3, 1, IF(C322&lt;=$P$4, 2, IF(C322&lt;=$P$5, 3, 4)))</f>
        <v>1</v>
      </c>
    </row>
    <row r="323" spans="1:13" x14ac:dyDescent="0.2">
      <c r="A323" t="s">
        <v>464</v>
      </c>
      <c r="B323" t="s">
        <v>465</v>
      </c>
      <c r="C323" s="2">
        <v>219</v>
      </c>
      <c r="D323" s="2">
        <v>83</v>
      </c>
      <c r="E323" t="s">
        <v>6989</v>
      </c>
      <c r="F323" t="s">
        <v>7038</v>
      </c>
      <c r="G323" s="2">
        <v>136</v>
      </c>
      <c r="H323" s="11">
        <v>0.62100456621004563</v>
      </c>
      <c r="I323">
        <v>1</v>
      </c>
      <c r="J323">
        <f ca="1"/>
        <v>3003</v>
      </c>
      <c r="K323">
        <v>3559</v>
      </c>
      <c r="L323" cm="1">
        <f t="array" ref="L323">_xlfn.IFS(G323&lt;=25, 1, G323&lt;=75, 2, G323&lt;=150, 3, G323&gt;150, 4)</f>
        <v>3</v>
      </c>
      <c r="M323">
        <f t="shared" si="5"/>
        <v>1</v>
      </c>
    </row>
    <row r="324" spans="1:13" x14ac:dyDescent="0.2">
      <c r="A324" t="s">
        <v>466</v>
      </c>
      <c r="B324" t="s">
        <v>467</v>
      </c>
      <c r="C324" s="2">
        <v>319</v>
      </c>
      <c r="D324" s="2">
        <v>182</v>
      </c>
      <c r="E324" t="s">
        <v>7027</v>
      </c>
      <c r="F324" t="s">
        <v>7038</v>
      </c>
      <c r="G324" s="2">
        <v>137</v>
      </c>
      <c r="H324" s="11">
        <v>0.42946708463949845</v>
      </c>
      <c r="I324">
        <v>0</v>
      </c>
      <c r="J324">
        <f ca="1"/>
        <v>4454</v>
      </c>
      <c r="K324">
        <v>2946</v>
      </c>
      <c r="L324" cm="1">
        <f t="array" ref="L324">_xlfn.IFS(G324&lt;=25, 1, G324&lt;=75, 2, G324&lt;=150, 3, G324&gt;150, 4)</f>
        <v>3</v>
      </c>
      <c r="M324">
        <f t="shared" si="5"/>
        <v>3</v>
      </c>
    </row>
    <row r="325" spans="1:13" x14ac:dyDescent="0.2">
      <c r="A325" t="s">
        <v>468</v>
      </c>
      <c r="B325" t="s">
        <v>213</v>
      </c>
      <c r="C325" s="2">
        <v>319</v>
      </c>
      <c r="D325" s="2">
        <v>249</v>
      </c>
      <c r="E325" t="s">
        <v>7029</v>
      </c>
      <c r="F325" t="s">
        <v>7036</v>
      </c>
      <c r="G325" s="2">
        <v>70</v>
      </c>
      <c r="H325" s="11">
        <v>0.21943573667711599</v>
      </c>
      <c r="I325">
        <v>0</v>
      </c>
      <c r="J325">
        <f ca="1"/>
        <v>3717</v>
      </c>
      <c r="K325">
        <v>2468</v>
      </c>
      <c r="L325" cm="1">
        <f t="array" ref="L325">_xlfn.IFS(G325&lt;=25, 1, G325&lt;=75, 2, G325&lt;=150, 3, G325&gt;150, 4)</f>
        <v>2</v>
      </c>
      <c r="M325">
        <f t="shared" si="5"/>
        <v>3</v>
      </c>
    </row>
    <row r="326" spans="1:13" x14ac:dyDescent="0.2">
      <c r="A326" t="s">
        <v>469</v>
      </c>
      <c r="B326" t="s">
        <v>470</v>
      </c>
      <c r="C326" s="2">
        <v>319</v>
      </c>
      <c r="D326" s="2">
        <v>306</v>
      </c>
      <c r="E326" t="s">
        <v>7029</v>
      </c>
      <c r="F326" t="s">
        <v>7045</v>
      </c>
      <c r="G326" s="2">
        <v>13</v>
      </c>
      <c r="H326" s="11">
        <v>4.0752351097178681E-2</v>
      </c>
      <c r="I326">
        <v>0</v>
      </c>
      <c r="J326">
        <f ca="1"/>
        <v>1979</v>
      </c>
      <c r="K326">
        <v>2578</v>
      </c>
      <c r="L326" cm="1">
        <f t="array" ref="L326">_xlfn.IFS(G326&lt;=25, 1, G326&lt;=75, 2, G326&lt;=150, 3, G326&gt;150, 4)</f>
        <v>1</v>
      </c>
      <c r="M326">
        <f t="shared" si="5"/>
        <v>3</v>
      </c>
    </row>
    <row r="327" spans="1:13" x14ac:dyDescent="0.2">
      <c r="A327" t="s">
        <v>471</v>
      </c>
      <c r="B327" t="s">
        <v>472</v>
      </c>
      <c r="C327" s="2">
        <v>319</v>
      </c>
      <c r="D327" s="2">
        <v>105</v>
      </c>
      <c r="E327" t="s">
        <v>7029</v>
      </c>
      <c r="F327" t="s">
        <v>7038</v>
      </c>
      <c r="G327" s="2">
        <v>214</v>
      </c>
      <c r="H327" s="11">
        <v>0.67084639498432597</v>
      </c>
      <c r="I327">
        <v>0</v>
      </c>
      <c r="J327">
        <f ca="1"/>
        <v>2636</v>
      </c>
      <c r="K327">
        <v>1297</v>
      </c>
      <c r="L327" cm="1">
        <f t="array" ref="L327">_xlfn.IFS(G327&lt;=25, 1, G327&lt;=75, 2, G327&lt;=150, 3, G327&gt;150, 4)</f>
        <v>4</v>
      </c>
      <c r="M327">
        <f t="shared" si="5"/>
        <v>3</v>
      </c>
    </row>
    <row r="328" spans="1:13" x14ac:dyDescent="0.2">
      <c r="A328" t="s">
        <v>473</v>
      </c>
      <c r="B328" t="s">
        <v>474</v>
      </c>
      <c r="C328" s="2">
        <v>319</v>
      </c>
      <c r="D328" s="2">
        <v>217</v>
      </c>
      <c r="E328" t="s">
        <v>7029</v>
      </c>
      <c r="F328" t="s">
        <v>7039</v>
      </c>
      <c r="G328" s="2">
        <v>102</v>
      </c>
      <c r="H328" s="11">
        <v>0.31974921630094044</v>
      </c>
      <c r="I328">
        <v>0</v>
      </c>
      <c r="J328">
        <f ca="1"/>
        <v>3672</v>
      </c>
      <c r="K328">
        <v>3374</v>
      </c>
      <c r="L328" cm="1">
        <f t="array" ref="L328">_xlfn.IFS(G328&lt;=25, 1, G328&lt;=75, 2, G328&lt;=150, 3, G328&gt;150, 4)</f>
        <v>3</v>
      </c>
      <c r="M328">
        <f t="shared" si="5"/>
        <v>3</v>
      </c>
    </row>
    <row r="329" spans="1:13" x14ac:dyDescent="0.2">
      <c r="A329" t="s">
        <v>475</v>
      </c>
      <c r="B329" t="s">
        <v>476</v>
      </c>
      <c r="C329" s="2">
        <v>319</v>
      </c>
      <c r="D329" s="2">
        <v>239</v>
      </c>
      <c r="E329" t="s">
        <v>7029</v>
      </c>
      <c r="F329" t="s">
        <v>7036</v>
      </c>
      <c r="G329" s="2">
        <v>80</v>
      </c>
      <c r="H329" s="11">
        <v>0.2507836990595611</v>
      </c>
      <c r="I329">
        <v>0</v>
      </c>
      <c r="J329">
        <f ca="1"/>
        <v>294</v>
      </c>
      <c r="K329">
        <v>79</v>
      </c>
      <c r="L329" cm="1">
        <f t="array" ref="L329">_xlfn.IFS(G329&lt;=25, 1, G329&lt;=75, 2, G329&lt;=150, 3, G329&gt;150, 4)</f>
        <v>3</v>
      </c>
      <c r="M329">
        <f t="shared" si="5"/>
        <v>3</v>
      </c>
    </row>
    <row r="330" spans="1:13" x14ac:dyDescent="0.2">
      <c r="A330" t="s">
        <v>148</v>
      </c>
      <c r="B330" t="s">
        <v>59</v>
      </c>
      <c r="C330" s="2">
        <v>289</v>
      </c>
      <c r="D330" s="2">
        <v>179</v>
      </c>
      <c r="E330" t="s">
        <v>6989</v>
      </c>
      <c r="F330" t="s">
        <v>7036</v>
      </c>
      <c r="G330" s="2">
        <v>110</v>
      </c>
      <c r="H330" s="11">
        <v>0.38062283737024222</v>
      </c>
      <c r="I330">
        <v>1</v>
      </c>
      <c r="J330">
        <f ca="1"/>
        <v>3492</v>
      </c>
      <c r="K330">
        <v>1018</v>
      </c>
      <c r="L330" cm="1">
        <f t="array" ref="L330">_xlfn.IFS(G330&lt;=25, 1, G330&lt;=75, 2, G330&lt;=150, 3, G330&gt;150, 4)</f>
        <v>3</v>
      </c>
      <c r="M330">
        <f t="shared" si="5"/>
        <v>2</v>
      </c>
    </row>
    <row r="331" spans="1:13" x14ac:dyDescent="0.2">
      <c r="A331" t="s">
        <v>477</v>
      </c>
      <c r="B331" t="s">
        <v>478</v>
      </c>
      <c r="C331" s="2">
        <v>319</v>
      </c>
      <c r="D331" s="2">
        <v>252</v>
      </c>
      <c r="E331" t="s">
        <v>7029</v>
      </c>
      <c r="F331" t="s">
        <v>7036</v>
      </c>
      <c r="G331" s="2">
        <v>67</v>
      </c>
      <c r="H331" s="11">
        <v>0.21003134796238246</v>
      </c>
      <c r="I331">
        <v>0</v>
      </c>
      <c r="J331">
        <f ca="1"/>
        <v>248</v>
      </c>
      <c r="K331">
        <v>61</v>
      </c>
      <c r="L331" cm="1">
        <f t="array" ref="L331">_xlfn.IFS(G331&lt;=25, 1, G331&lt;=75, 2, G331&lt;=150, 3, G331&gt;150, 4)</f>
        <v>2</v>
      </c>
      <c r="M331">
        <f t="shared" si="5"/>
        <v>3</v>
      </c>
    </row>
    <row r="332" spans="1:13" x14ac:dyDescent="0.2">
      <c r="A332" t="s">
        <v>479</v>
      </c>
      <c r="B332" t="s">
        <v>480</v>
      </c>
      <c r="C332" s="2">
        <v>319</v>
      </c>
      <c r="D332" s="2">
        <v>284</v>
      </c>
      <c r="E332" t="s">
        <v>7029</v>
      </c>
      <c r="F332" t="s">
        <v>7039</v>
      </c>
      <c r="G332" s="2">
        <v>35</v>
      </c>
      <c r="H332" s="11">
        <v>0.109717868338558</v>
      </c>
      <c r="I332">
        <v>0</v>
      </c>
      <c r="J332">
        <f ca="1"/>
        <v>369</v>
      </c>
      <c r="K332">
        <v>889</v>
      </c>
      <c r="L332" cm="1">
        <f t="array" ref="L332">_xlfn.IFS(G332&lt;=25, 1, G332&lt;=75, 2, G332&lt;=150, 3, G332&gt;150, 4)</f>
        <v>2</v>
      </c>
      <c r="M332">
        <f t="shared" si="5"/>
        <v>3</v>
      </c>
    </row>
    <row r="333" spans="1:13" x14ac:dyDescent="0.2">
      <c r="A333" t="s">
        <v>481</v>
      </c>
      <c r="B333" t="s">
        <v>482</v>
      </c>
      <c r="C333" s="2">
        <v>279</v>
      </c>
      <c r="D333" s="2">
        <v>234</v>
      </c>
      <c r="E333" t="s">
        <v>7029</v>
      </c>
      <c r="F333" t="s">
        <v>7039</v>
      </c>
      <c r="G333" s="2">
        <v>45</v>
      </c>
      <c r="H333" s="11">
        <v>0.16129032258064516</v>
      </c>
      <c r="I333">
        <v>0</v>
      </c>
      <c r="J333">
        <f ca="1"/>
        <v>4131</v>
      </c>
      <c r="K333">
        <v>3101</v>
      </c>
      <c r="L333" cm="1">
        <f t="array" ref="L333">_xlfn.IFS(G333&lt;=25, 1, G333&lt;=75, 2, G333&lt;=150, 3, G333&gt;150, 4)</f>
        <v>2</v>
      </c>
      <c r="M333">
        <f t="shared" si="5"/>
        <v>2</v>
      </c>
    </row>
    <row r="334" spans="1:13" x14ac:dyDescent="0.2">
      <c r="A334" t="s">
        <v>483</v>
      </c>
      <c r="B334" t="s">
        <v>353</v>
      </c>
      <c r="C334" s="2">
        <v>319</v>
      </c>
      <c r="D334" s="2">
        <v>265</v>
      </c>
      <c r="E334" t="s">
        <v>7029</v>
      </c>
      <c r="F334" t="s">
        <v>7036</v>
      </c>
      <c r="G334" s="2">
        <v>54</v>
      </c>
      <c r="H334" s="11">
        <v>0.16927899686520376</v>
      </c>
      <c r="I334">
        <v>0</v>
      </c>
      <c r="J334">
        <f ca="1"/>
        <v>2457</v>
      </c>
      <c r="K334">
        <v>1697</v>
      </c>
      <c r="L334" cm="1">
        <f t="array" ref="L334">_xlfn.IFS(G334&lt;=25, 1, G334&lt;=75, 2, G334&lt;=150, 3, G334&gt;150, 4)</f>
        <v>2</v>
      </c>
      <c r="M334">
        <f t="shared" si="5"/>
        <v>3</v>
      </c>
    </row>
    <row r="335" spans="1:13" x14ac:dyDescent="0.2">
      <c r="A335" t="s">
        <v>484</v>
      </c>
      <c r="B335" t="s">
        <v>485</v>
      </c>
      <c r="C335" s="2">
        <v>159</v>
      </c>
      <c r="D335" s="2">
        <v>108</v>
      </c>
      <c r="E335" t="s">
        <v>7027</v>
      </c>
      <c r="F335" t="s">
        <v>7043</v>
      </c>
      <c r="G335" s="2">
        <v>51</v>
      </c>
      <c r="H335" s="11">
        <v>0.32075471698113206</v>
      </c>
      <c r="I335">
        <v>0</v>
      </c>
      <c r="J335">
        <f ca="1"/>
        <v>3148</v>
      </c>
      <c r="K335">
        <v>335</v>
      </c>
      <c r="L335" cm="1">
        <f t="array" ref="L335">_xlfn.IFS(G335&lt;=25, 1, G335&lt;=75, 2, G335&lt;=150, 3, G335&gt;150, 4)</f>
        <v>2</v>
      </c>
      <c r="M335">
        <f t="shared" si="5"/>
        <v>1</v>
      </c>
    </row>
    <row r="336" spans="1:13" x14ac:dyDescent="0.2">
      <c r="A336" t="s">
        <v>486</v>
      </c>
      <c r="B336" t="s">
        <v>487</v>
      </c>
      <c r="C336" s="2">
        <v>609</v>
      </c>
      <c r="D336" s="2">
        <v>487</v>
      </c>
      <c r="E336" t="s">
        <v>7029</v>
      </c>
      <c r="F336" t="s">
        <v>7036</v>
      </c>
      <c r="G336" s="2">
        <v>122</v>
      </c>
      <c r="H336" s="11">
        <v>0.20032840722495895</v>
      </c>
      <c r="I336">
        <v>0</v>
      </c>
      <c r="J336">
        <f ca="1"/>
        <v>2509</v>
      </c>
      <c r="K336">
        <v>4354</v>
      </c>
      <c r="L336" cm="1">
        <f t="array" ref="L336">_xlfn.IFS(G336&lt;=25, 1, G336&lt;=75, 2, G336&lt;=150, 3, G336&gt;150, 4)</f>
        <v>3</v>
      </c>
      <c r="M336">
        <f t="shared" si="5"/>
        <v>4</v>
      </c>
    </row>
    <row r="337" spans="1:13" x14ac:dyDescent="0.2">
      <c r="A337" t="s">
        <v>488</v>
      </c>
      <c r="B337" t="s">
        <v>489</v>
      </c>
      <c r="C337" s="2">
        <v>279</v>
      </c>
      <c r="D337" s="2">
        <v>181</v>
      </c>
      <c r="E337" t="s">
        <v>7029</v>
      </c>
      <c r="F337" t="s">
        <v>7040</v>
      </c>
      <c r="G337" s="2">
        <v>98</v>
      </c>
      <c r="H337" s="11">
        <v>0.35125448028673834</v>
      </c>
      <c r="I337">
        <v>0</v>
      </c>
      <c r="J337">
        <f ca="1"/>
        <v>1779</v>
      </c>
      <c r="K337">
        <v>1069</v>
      </c>
      <c r="L337" cm="1">
        <f t="array" ref="L337">_xlfn.IFS(G337&lt;=25, 1, G337&lt;=75, 2, G337&lt;=150, 3, G337&gt;150, 4)</f>
        <v>3</v>
      </c>
      <c r="M337">
        <f t="shared" si="5"/>
        <v>2</v>
      </c>
    </row>
    <row r="338" spans="1:13" x14ac:dyDescent="0.2">
      <c r="A338" t="s">
        <v>490</v>
      </c>
      <c r="B338" t="s">
        <v>476</v>
      </c>
      <c r="C338" s="2">
        <v>319</v>
      </c>
      <c r="D338" s="2">
        <v>230</v>
      </c>
      <c r="E338" t="s">
        <v>7029</v>
      </c>
      <c r="F338" t="s">
        <v>7036</v>
      </c>
      <c r="G338" s="2">
        <v>89</v>
      </c>
      <c r="H338" s="11">
        <v>0.27899686520376177</v>
      </c>
      <c r="I338">
        <v>0</v>
      </c>
      <c r="J338">
        <f ca="1"/>
        <v>3948</v>
      </c>
      <c r="K338">
        <v>3879</v>
      </c>
      <c r="L338" cm="1">
        <f t="array" ref="L338">_xlfn.IFS(G338&lt;=25, 1, G338&lt;=75, 2, G338&lt;=150, 3, G338&gt;150, 4)</f>
        <v>3</v>
      </c>
      <c r="M338">
        <f t="shared" si="5"/>
        <v>3</v>
      </c>
    </row>
    <row r="339" spans="1:13" x14ac:dyDescent="0.2">
      <c r="A339" t="s">
        <v>491</v>
      </c>
      <c r="B339" t="s">
        <v>492</v>
      </c>
      <c r="C339" s="2">
        <v>319</v>
      </c>
      <c r="D339" s="2">
        <v>166</v>
      </c>
      <c r="E339" t="s">
        <v>7029</v>
      </c>
      <c r="F339" t="s">
        <v>7038</v>
      </c>
      <c r="G339" s="2">
        <v>153</v>
      </c>
      <c r="H339" s="11">
        <v>0.47962382445141066</v>
      </c>
      <c r="I339">
        <v>0</v>
      </c>
      <c r="J339">
        <f ca="1"/>
        <v>4037</v>
      </c>
      <c r="K339">
        <v>4291</v>
      </c>
      <c r="L339" cm="1">
        <f t="array" ref="L339">_xlfn.IFS(G339&lt;=25, 1, G339&lt;=75, 2, G339&lt;=150, 3, G339&gt;150, 4)</f>
        <v>4</v>
      </c>
      <c r="M339">
        <f t="shared" si="5"/>
        <v>3</v>
      </c>
    </row>
    <row r="340" spans="1:13" x14ac:dyDescent="0.2">
      <c r="A340" t="s">
        <v>493</v>
      </c>
      <c r="B340" t="s">
        <v>249</v>
      </c>
      <c r="C340" s="2">
        <v>319</v>
      </c>
      <c r="D340" s="2">
        <v>274</v>
      </c>
      <c r="E340" t="s">
        <v>7029</v>
      </c>
      <c r="F340" t="s">
        <v>7044</v>
      </c>
      <c r="G340" s="2">
        <v>45</v>
      </c>
      <c r="H340" s="11">
        <v>0.14106583072100312</v>
      </c>
      <c r="I340">
        <v>0</v>
      </c>
      <c r="J340">
        <f ca="1"/>
        <v>1978</v>
      </c>
      <c r="K340">
        <v>817</v>
      </c>
      <c r="L340" cm="1">
        <f t="array" ref="L340">_xlfn.IFS(G340&lt;=25, 1, G340&lt;=75, 2, G340&lt;=150, 3, G340&gt;150, 4)</f>
        <v>2</v>
      </c>
      <c r="M340">
        <f t="shared" si="5"/>
        <v>3</v>
      </c>
    </row>
    <row r="341" spans="1:13" x14ac:dyDescent="0.2">
      <c r="A341" t="s">
        <v>494</v>
      </c>
      <c r="B341" t="s">
        <v>495</v>
      </c>
      <c r="C341" s="2">
        <v>289</v>
      </c>
      <c r="D341" s="2">
        <v>107</v>
      </c>
      <c r="E341" t="s">
        <v>6989</v>
      </c>
      <c r="F341" t="s">
        <v>7038</v>
      </c>
      <c r="G341" s="2">
        <v>182</v>
      </c>
      <c r="H341" s="11">
        <v>0.62975778546712802</v>
      </c>
      <c r="I341">
        <v>1</v>
      </c>
      <c r="J341">
        <f ca="1"/>
        <v>2811</v>
      </c>
      <c r="K341">
        <v>4398</v>
      </c>
      <c r="L341" cm="1">
        <f t="array" ref="L341">_xlfn.IFS(G341&lt;=25, 1, G341&lt;=75, 2, G341&lt;=150, 3, G341&gt;150, 4)</f>
        <v>4</v>
      </c>
      <c r="M341">
        <f t="shared" si="5"/>
        <v>2</v>
      </c>
    </row>
    <row r="342" spans="1:13" x14ac:dyDescent="0.2">
      <c r="A342" t="s">
        <v>496</v>
      </c>
      <c r="B342" t="s">
        <v>249</v>
      </c>
      <c r="C342" s="2">
        <v>289</v>
      </c>
      <c r="D342" s="2">
        <v>159</v>
      </c>
      <c r="E342" t="s">
        <v>6989</v>
      </c>
      <c r="F342" t="s">
        <v>7037</v>
      </c>
      <c r="G342" s="2">
        <v>130</v>
      </c>
      <c r="H342" s="11">
        <v>0.44982698961937717</v>
      </c>
      <c r="I342">
        <v>1</v>
      </c>
      <c r="J342">
        <f ca="1"/>
        <v>152</v>
      </c>
      <c r="K342">
        <v>2394</v>
      </c>
      <c r="L342" cm="1">
        <f t="array" ref="L342">_xlfn.IFS(G342&lt;=25, 1, G342&lt;=75, 2, G342&lt;=150, 3, G342&gt;150, 4)</f>
        <v>3</v>
      </c>
      <c r="M342">
        <f t="shared" si="5"/>
        <v>2</v>
      </c>
    </row>
    <row r="343" spans="1:13" x14ac:dyDescent="0.2">
      <c r="A343" t="s">
        <v>497</v>
      </c>
      <c r="B343" t="s">
        <v>498</v>
      </c>
      <c r="C343" s="2">
        <v>279</v>
      </c>
      <c r="D343" s="2">
        <v>181</v>
      </c>
      <c r="E343" t="s">
        <v>7029</v>
      </c>
      <c r="F343" t="s">
        <v>7041</v>
      </c>
      <c r="G343" s="2">
        <v>98</v>
      </c>
      <c r="H343" s="11">
        <v>0.35125448028673834</v>
      </c>
      <c r="I343">
        <v>0</v>
      </c>
      <c r="J343">
        <f ca="1"/>
        <v>2787</v>
      </c>
      <c r="K343">
        <v>2664</v>
      </c>
      <c r="L343" cm="1">
        <f t="array" ref="L343">_xlfn.IFS(G343&lt;=25, 1, G343&lt;=75, 2, G343&lt;=150, 3, G343&gt;150, 4)</f>
        <v>3</v>
      </c>
      <c r="M343">
        <f t="shared" si="5"/>
        <v>2</v>
      </c>
    </row>
    <row r="344" spans="1:13" x14ac:dyDescent="0.2">
      <c r="A344" t="s">
        <v>499</v>
      </c>
      <c r="B344" t="s">
        <v>351</v>
      </c>
      <c r="C344" s="2">
        <v>99</v>
      </c>
      <c r="D344" s="2">
        <v>43</v>
      </c>
      <c r="E344" t="s">
        <v>7029</v>
      </c>
      <c r="F344" t="s">
        <v>7038</v>
      </c>
      <c r="G344" s="2">
        <v>56</v>
      </c>
      <c r="H344" s="11">
        <v>0.56565656565656564</v>
      </c>
      <c r="I344">
        <v>0</v>
      </c>
      <c r="J344">
        <f ca="1"/>
        <v>3156</v>
      </c>
      <c r="K344">
        <v>678</v>
      </c>
      <c r="L344" cm="1">
        <f t="array" ref="L344">_xlfn.IFS(G344&lt;=25, 1, G344&lt;=75, 2, G344&lt;=150, 3, G344&gt;150, 4)</f>
        <v>2</v>
      </c>
      <c r="M344">
        <f t="shared" si="5"/>
        <v>1</v>
      </c>
    </row>
    <row r="345" spans="1:13" x14ac:dyDescent="0.2">
      <c r="A345" t="s">
        <v>210</v>
      </c>
      <c r="B345" t="s">
        <v>211</v>
      </c>
      <c r="C345" s="2">
        <v>319</v>
      </c>
      <c r="D345" s="2">
        <v>147</v>
      </c>
      <c r="E345" t="s">
        <v>6989</v>
      </c>
      <c r="F345" t="s">
        <v>7038</v>
      </c>
      <c r="G345" s="2">
        <v>172</v>
      </c>
      <c r="H345" s="11">
        <v>0.53918495297805646</v>
      </c>
      <c r="I345">
        <v>1</v>
      </c>
      <c r="J345">
        <f ca="1"/>
        <v>4272</v>
      </c>
      <c r="K345">
        <v>1908</v>
      </c>
      <c r="L345" cm="1">
        <f t="array" ref="L345">_xlfn.IFS(G345&lt;=25, 1, G345&lt;=75, 2, G345&lt;=150, 3, G345&gt;150, 4)</f>
        <v>4</v>
      </c>
      <c r="M345">
        <f t="shared" si="5"/>
        <v>3</v>
      </c>
    </row>
    <row r="346" spans="1:13" x14ac:dyDescent="0.2">
      <c r="A346" t="s">
        <v>500</v>
      </c>
      <c r="B346" t="s">
        <v>467</v>
      </c>
      <c r="C346" s="2">
        <v>319</v>
      </c>
      <c r="D346" s="2">
        <v>179</v>
      </c>
      <c r="E346" t="s">
        <v>7027</v>
      </c>
      <c r="F346" t="s">
        <v>7038</v>
      </c>
      <c r="G346" s="2">
        <v>140</v>
      </c>
      <c r="H346" s="11">
        <v>0.43887147335423199</v>
      </c>
      <c r="I346">
        <v>0</v>
      </c>
      <c r="J346">
        <f ca="1"/>
        <v>4447</v>
      </c>
      <c r="K346">
        <v>3113</v>
      </c>
      <c r="L346" cm="1">
        <f t="array" ref="L346">_xlfn.IFS(G346&lt;=25, 1, G346&lt;=75, 2, G346&lt;=150, 3, G346&gt;150, 4)</f>
        <v>3</v>
      </c>
      <c r="M346">
        <f t="shared" si="5"/>
        <v>3</v>
      </c>
    </row>
    <row r="347" spans="1:13" x14ac:dyDescent="0.2">
      <c r="A347" t="s">
        <v>501</v>
      </c>
      <c r="B347" t="s">
        <v>502</v>
      </c>
      <c r="C347" s="2">
        <v>159</v>
      </c>
      <c r="D347" s="2">
        <v>83</v>
      </c>
      <c r="E347" t="s">
        <v>7027</v>
      </c>
      <c r="F347" t="s">
        <v>7037</v>
      </c>
      <c r="G347" s="2">
        <v>76</v>
      </c>
      <c r="H347" s="11">
        <v>0.4779874213836478</v>
      </c>
      <c r="I347">
        <v>0</v>
      </c>
      <c r="J347">
        <f ca="1"/>
        <v>1213</v>
      </c>
      <c r="K347">
        <v>2229</v>
      </c>
      <c r="L347" cm="1">
        <f t="array" ref="L347">_xlfn.IFS(G347&lt;=25, 1, G347&lt;=75, 2, G347&lt;=150, 3, G347&gt;150, 4)</f>
        <v>3</v>
      </c>
      <c r="M347">
        <f t="shared" si="5"/>
        <v>1</v>
      </c>
    </row>
    <row r="348" spans="1:13" x14ac:dyDescent="0.2">
      <c r="A348" t="s">
        <v>503</v>
      </c>
      <c r="B348" t="s">
        <v>504</v>
      </c>
      <c r="C348" s="2">
        <v>319</v>
      </c>
      <c r="D348" s="2">
        <v>297</v>
      </c>
      <c r="E348" t="s">
        <v>7029</v>
      </c>
      <c r="F348" t="s">
        <v>7044</v>
      </c>
      <c r="G348" s="2">
        <v>22</v>
      </c>
      <c r="H348" s="11">
        <v>6.8965517241379309E-2</v>
      </c>
      <c r="I348">
        <v>0</v>
      </c>
      <c r="J348">
        <f ca="1"/>
        <v>2604</v>
      </c>
      <c r="K348">
        <v>511</v>
      </c>
      <c r="L348" cm="1">
        <f t="array" ref="L348">_xlfn.IFS(G348&lt;=25, 1, G348&lt;=75, 2, G348&lt;=150, 3, G348&gt;150, 4)</f>
        <v>1</v>
      </c>
      <c r="M348">
        <f t="shared" si="5"/>
        <v>3</v>
      </c>
    </row>
    <row r="349" spans="1:13" x14ac:dyDescent="0.2">
      <c r="A349" t="s">
        <v>241</v>
      </c>
      <c r="B349" t="s">
        <v>211</v>
      </c>
      <c r="C349" s="2">
        <v>289</v>
      </c>
      <c r="D349" s="2">
        <v>142</v>
      </c>
      <c r="E349" t="s">
        <v>6989</v>
      </c>
      <c r="F349" t="s">
        <v>7038</v>
      </c>
      <c r="G349" s="2">
        <v>147</v>
      </c>
      <c r="H349" s="11">
        <v>0.50865051903114189</v>
      </c>
      <c r="I349">
        <v>1</v>
      </c>
      <c r="J349">
        <f ca="1"/>
        <v>4309</v>
      </c>
      <c r="K349">
        <v>2123</v>
      </c>
      <c r="L349" cm="1">
        <f t="array" ref="L349">_xlfn.IFS(G349&lt;=25, 1, G349&lt;=75, 2, G349&lt;=150, 3, G349&gt;150, 4)</f>
        <v>3</v>
      </c>
      <c r="M349">
        <f t="shared" si="5"/>
        <v>2</v>
      </c>
    </row>
    <row r="350" spans="1:13" x14ac:dyDescent="0.2">
      <c r="A350" t="s">
        <v>505</v>
      </c>
      <c r="B350" t="s">
        <v>506</v>
      </c>
      <c r="C350" s="2">
        <v>319</v>
      </c>
      <c r="D350" s="2">
        <v>284</v>
      </c>
      <c r="E350" t="s">
        <v>7029</v>
      </c>
      <c r="F350" t="s">
        <v>7044</v>
      </c>
      <c r="G350" s="2">
        <v>35</v>
      </c>
      <c r="H350" s="11">
        <v>0.109717868338558</v>
      </c>
      <c r="I350">
        <v>0</v>
      </c>
      <c r="J350">
        <f ca="1"/>
        <v>3045</v>
      </c>
      <c r="K350">
        <v>399</v>
      </c>
      <c r="L350" cm="1">
        <f t="array" ref="L350">_xlfn.IFS(G350&lt;=25, 1, G350&lt;=75, 2, G350&lt;=150, 3, G350&gt;150, 4)</f>
        <v>2</v>
      </c>
      <c r="M350">
        <f t="shared" si="5"/>
        <v>3</v>
      </c>
    </row>
    <row r="351" spans="1:13" x14ac:dyDescent="0.2">
      <c r="A351" t="s">
        <v>507</v>
      </c>
      <c r="B351" t="s">
        <v>231</v>
      </c>
      <c r="C351" s="2">
        <v>319</v>
      </c>
      <c r="D351" s="2">
        <v>179</v>
      </c>
      <c r="E351" t="s">
        <v>7029</v>
      </c>
      <c r="F351" t="s">
        <v>7040</v>
      </c>
      <c r="G351" s="2">
        <v>140</v>
      </c>
      <c r="H351" s="11">
        <v>0.43887147335423199</v>
      </c>
      <c r="I351">
        <v>0</v>
      </c>
      <c r="J351">
        <f ca="1"/>
        <v>2501</v>
      </c>
      <c r="K351">
        <v>1445</v>
      </c>
      <c r="L351" cm="1">
        <f t="array" ref="L351">_xlfn.IFS(G351&lt;=25, 1, G351&lt;=75, 2, G351&lt;=150, 3, G351&gt;150, 4)</f>
        <v>3</v>
      </c>
      <c r="M351">
        <f t="shared" si="5"/>
        <v>3</v>
      </c>
    </row>
    <row r="352" spans="1:13" x14ac:dyDescent="0.2">
      <c r="A352" t="s">
        <v>508</v>
      </c>
      <c r="B352" t="s">
        <v>32</v>
      </c>
      <c r="C352" s="2">
        <v>239</v>
      </c>
      <c r="D352" s="2">
        <v>72</v>
      </c>
      <c r="E352" t="s">
        <v>7027</v>
      </c>
      <c r="F352" t="s">
        <v>7038</v>
      </c>
      <c r="G352" s="2">
        <v>167</v>
      </c>
      <c r="H352" s="11">
        <v>0.69874476987447698</v>
      </c>
      <c r="I352">
        <v>0</v>
      </c>
      <c r="J352">
        <f ca="1"/>
        <v>2187</v>
      </c>
      <c r="K352">
        <v>1550</v>
      </c>
      <c r="L352" cm="1">
        <f t="array" ref="L352">_xlfn.IFS(G352&lt;=25, 1, G352&lt;=75, 2, G352&lt;=150, 3, G352&gt;150, 4)</f>
        <v>4</v>
      </c>
      <c r="M352">
        <f t="shared" si="5"/>
        <v>1</v>
      </c>
    </row>
    <row r="353" spans="1:13" x14ac:dyDescent="0.2">
      <c r="A353" t="s">
        <v>196</v>
      </c>
      <c r="B353" t="s">
        <v>23</v>
      </c>
      <c r="C353" s="2">
        <v>289</v>
      </c>
      <c r="D353" s="2">
        <v>153</v>
      </c>
      <c r="E353" t="s">
        <v>6989</v>
      </c>
      <c r="F353" t="s">
        <v>7036</v>
      </c>
      <c r="G353" s="2">
        <v>136</v>
      </c>
      <c r="H353" s="11">
        <v>0.47058823529411764</v>
      </c>
      <c r="I353">
        <v>1</v>
      </c>
      <c r="J353">
        <f ca="1"/>
        <v>3240</v>
      </c>
      <c r="K353">
        <v>1471</v>
      </c>
      <c r="L353" cm="1">
        <f t="array" ref="L353">_xlfn.IFS(G353&lt;=25, 1, G353&lt;=75, 2, G353&lt;=150, 3, G353&gt;150, 4)</f>
        <v>3</v>
      </c>
      <c r="M353">
        <f t="shared" si="5"/>
        <v>2</v>
      </c>
    </row>
    <row r="354" spans="1:13" x14ac:dyDescent="0.2">
      <c r="A354" t="s">
        <v>122</v>
      </c>
      <c r="B354" t="s">
        <v>123</v>
      </c>
      <c r="C354" s="2">
        <v>289</v>
      </c>
      <c r="D354" s="2">
        <v>202</v>
      </c>
      <c r="E354" t="s">
        <v>6989</v>
      </c>
      <c r="F354" t="s">
        <v>7036</v>
      </c>
      <c r="G354" s="2">
        <v>87</v>
      </c>
      <c r="H354" s="11">
        <v>0.30103806228373703</v>
      </c>
      <c r="I354">
        <v>1</v>
      </c>
      <c r="J354">
        <f ca="1"/>
        <v>4158</v>
      </c>
      <c r="K354">
        <v>4545</v>
      </c>
      <c r="L354" cm="1">
        <f t="array" ref="L354">_xlfn.IFS(G354&lt;=25, 1, G354&lt;=75, 2, G354&lt;=150, 3, G354&gt;150, 4)</f>
        <v>3</v>
      </c>
      <c r="M354">
        <f t="shared" si="5"/>
        <v>2</v>
      </c>
    </row>
    <row r="355" spans="1:13" x14ac:dyDescent="0.2">
      <c r="A355" t="s">
        <v>232</v>
      </c>
      <c r="B355" t="s">
        <v>233</v>
      </c>
      <c r="C355" s="2">
        <v>289</v>
      </c>
      <c r="D355" s="2">
        <v>156</v>
      </c>
      <c r="E355" t="s">
        <v>6989</v>
      </c>
      <c r="F355" t="s">
        <v>7038</v>
      </c>
      <c r="G355" s="2">
        <v>133</v>
      </c>
      <c r="H355" s="11">
        <v>0.46020761245674741</v>
      </c>
      <c r="I355">
        <v>1</v>
      </c>
      <c r="J355">
        <f ca="1"/>
        <v>560</v>
      </c>
      <c r="K355">
        <v>2581</v>
      </c>
      <c r="L355" cm="1">
        <f t="array" ref="L355">_xlfn.IFS(G355&lt;=25, 1, G355&lt;=75, 2, G355&lt;=150, 3, G355&gt;150, 4)</f>
        <v>3</v>
      </c>
      <c r="M355">
        <f t="shared" si="5"/>
        <v>2</v>
      </c>
    </row>
    <row r="356" spans="1:13" x14ac:dyDescent="0.2">
      <c r="A356" t="s">
        <v>509</v>
      </c>
      <c r="B356" t="s">
        <v>510</v>
      </c>
      <c r="C356" s="2">
        <v>319</v>
      </c>
      <c r="D356" s="2">
        <v>242</v>
      </c>
      <c r="E356" t="s">
        <v>7029</v>
      </c>
      <c r="F356" t="s">
        <v>7036</v>
      </c>
      <c r="G356" s="2">
        <v>77</v>
      </c>
      <c r="H356" s="11">
        <v>0.2413793103448276</v>
      </c>
      <c r="I356">
        <v>0</v>
      </c>
      <c r="J356">
        <f ca="1"/>
        <v>2508</v>
      </c>
      <c r="K356">
        <v>303</v>
      </c>
      <c r="L356" cm="1">
        <f t="array" ref="L356">_xlfn.IFS(G356&lt;=25, 1, G356&lt;=75, 2, G356&lt;=150, 3, G356&gt;150, 4)</f>
        <v>3</v>
      </c>
      <c r="M356">
        <f t="shared" si="5"/>
        <v>3</v>
      </c>
    </row>
    <row r="357" spans="1:13" x14ac:dyDescent="0.2">
      <c r="A357" t="s">
        <v>511</v>
      </c>
      <c r="B357" t="s">
        <v>512</v>
      </c>
      <c r="C357" s="2">
        <v>79</v>
      </c>
      <c r="D357" s="2">
        <v>51</v>
      </c>
      <c r="E357" t="s">
        <v>7028</v>
      </c>
      <c r="F357" t="s">
        <v>7041</v>
      </c>
      <c r="G357" s="2">
        <v>28</v>
      </c>
      <c r="H357" s="11">
        <v>0.35443037974683544</v>
      </c>
      <c r="I357">
        <v>0</v>
      </c>
      <c r="J357">
        <f ca="1"/>
        <v>2397</v>
      </c>
      <c r="K357">
        <v>287</v>
      </c>
      <c r="L357" cm="1">
        <f t="array" ref="L357">_xlfn.IFS(G357&lt;=25, 1, G357&lt;=75, 2, G357&lt;=150, 3, G357&gt;150, 4)</f>
        <v>2</v>
      </c>
      <c r="M357">
        <f t="shared" si="5"/>
        <v>1</v>
      </c>
    </row>
    <row r="358" spans="1:13" x14ac:dyDescent="0.2">
      <c r="A358" t="s">
        <v>513</v>
      </c>
      <c r="B358" t="s">
        <v>514</v>
      </c>
      <c r="C358" s="2">
        <v>319</v>
      </c>
      <c r="D358" s="2">
        <v>188</v>
      </c>
      <c r="E358" t="s">
        <v>7029</v>
      </c>
      <c r="F358" t="s">
        <v>7044</v>
      </c>
      <c r="G358" s="2">
        <v>131</v>
      </c>
      <c r="H358" s="11">
        <v>0.41065830721003133</v>
      </c>
      <c r="I358">
        <v>0</v>
      </c>
      <c r="J358">
        <f ca="1"/>
        <v>2522</v>
      </c>
      <c r="K358">
        <v>3713</v>
      </c>
      <c r="L358" cm="1">
        <f t="array" ref="L358">_xlfn.IFS(G358&lt;=25, 1, G358&lt;=75, 2, G358&lt;=150, 3, G358&gt;150, 4)</f>
        <v>3</v>
      </c>
      <c r="M358">
        <f t="shared" si="5"/>
        <v>3</v>
      </c>
    </row>
    <row r="359" spans="1:13" x14ac:dyDescent="0.2">
      <c r="A359" t="s">
        <v>515</v>
      </c>
      <c r="B359" t="s">
        <v>255</v>
      </c>
      <c r="C359" s="2">
        <v>279</v>
      </c>
      <c r="D359" s="2">
        <v>131</v>
      </c>
      <c r="E359" t="s">
        <v>7029</v>
      </c>
      <c r="F359" t="s">
        <v>7037</v>
      </c>
      <c r="G359" s="2">
        <v>148</v>
      </c>
      <c r="H359" s="11">
        <v>0.53046594982078854</v>
      </c>
      <c r="I359">
        <v>0</v>
      </c>
      <c r="J359">
        <f ca="1"/>
        <v>2857</v>
      </c>
      <c r="K359">
        <v>635</v>
      </c>
      <c r="L359" cm="1">
        <f t="array" ref="L359">_xlfn.IFS(G359&lt;=25, 1, G359&lt;=75, 2, G359&lt;=150, 3, G359&gt;150, 4)</f>
        <v>3</v>
      </c>
      <c r="M359">
        <f t="shared" si="5"/>
        <v>2</v>
      </c>
    </row>
    <row r="360" spans="1:13" x14ac:dyDescent="0.2">
      <c r="A360" t="s">
        <v>516</v>
      </c>
      <c r="B360" t="s">
        <v>517</v>
      </c>
      <c r="C360" s="2">
        <v>279</v>
      </c>
      <c r="D360" s="2">
        <v>123</v>
      </c>
      <c r="E360" t="s">
        <v>7029</v>
      </c>
      <c r="F360" t="s">
        <v>7038</v>
      </c>
      <c r="G360" s="2">
        <v>156</v>
      </c>
      <c r="H360" s="11">
        <v>0.55913978494623651</v>
      </c>
      <c r="I360">
        <v>0</v>
      </c>
      <c r="J360">
        <f ca="1"/>
        <v>3480</v>
      </c>
      <c r="K360">
        <v>1135</v>
      </c>
      <c r="L360" cm="1">
        <f t="array" ref="L360">_xlfn.IFS(G360&lt;=25, 1, G360&lt;=75, 2, G360&lt;=150, 3, G360&gt;150, 4)</f>
        <v>4</v>
      </c>
      <c r="M360">
        <f t="shared" si="5"/>
        <v>2</v>
      </c>
    </row>
    <row r="361" spans="1:13" x14ac:dyDescent="0.2">
      <c r="A361" t="s">
        <v>518</v>
      </c>
      <c r="B361" t="s">
        <v>492</v>
      </c>
      <c r="C361" s="2">
        <v>289</v>
      </c>
      <c r="D361" s="2">
        <v>101</v>
      </c>
      <c r="E361" t="s">
        <v>6989</v>
      </c>
      <c r="F361" t="s">
        <v>7038</v>
      </c>
      <c r="G361" s="2">
        <v>188</v>
      </c>
      <c r="H361" s="11">
        <v>0.65051903114186849</v>
      </c>
      <c r="I361">
        <v>1</v>
      </c>
      <c r="J361">
        <f ca="1"/>
        <v>507</v>
      </c>
      <c r="K361">
        <v>2804</v>
      </c>
      <c r="L361" cm="1">
        <f t="array" ref="L361">_xlfn.IFS(G361&lt;=25, 1, G361&lt;=75, 2, G361&lt;=150, 3, G361&gt;150, 4)</f>
        <v>4</v>
      </c>
      <c r="M361">
        <f t="shared" si="5"/>
        <v>2</v>
      </c>
    </row>
    <row r="362" spans="1:13" x14ac:dyDescent="0.2">
      <c r="A362" t="s">
        <v>519</v>
      </c>
      <c r="B362" t="s">
        <v>520</v>
      </c>
      <c r="C362" s="2">
        <v>319</v>
      </c>
      <c r="D362" s="2">
        <v>175</v>
      </c>
      <c r="E362" t="s">
        <v>7029</v>
      </c>
      <c r="F362" t="s">
        <v>7038</v>
      </c>
      <c r="G362" s="2">
        <v>144</v>
      </c>
      <c r="H362" s="11">
        <v>0.45141065830721006</v>
      </c>
      <c r="I362">
        <v>0</v>
      </c>
      <c r="J362">
        <f ca="1"/>
        <v>2235</v>
      </c>
      <c r="K362">
        <v>366</v>
      </c>
      <c r="L362" cm="1">
        <f t="array" ref="L362">_xlfn.IFS(G362&lt;=25, 1, G362&lt;=75, 2, G362&lt;=150, 3, G362&gt;150, 4)</f>
        <v>3</v>
      </c>
      <c r="M362">
        <f t="shared" si="5"/>
        <v>3</v>
      </c>
    </row>
    <row r="363" spans="1:13" x14ac:dyDescent="0.2">
      <c r="A363" t="s">
        <v>521</v>
      </c>
      <c r="B363" t="s">
        <v>425</v>
      </c>
      <c r="C363" s="2">
        <v>249</v>
      </c>
      <c r="D363" s="2">
        <v>62</v>
      </c>
      <c r="E363" t="s">
        <v>6989</v>
      </c>
      <c r="F363" t="s">
        <v>7038</v>
      </c>
      <c r="G363" s="2">
        <v>187</v>
      </c>
      <c r="H363" s="11">
        <v>0.75100401606425704</v>
      </c>
      <c r="I363">
        <v>1</v>
      </c>
      <c r="J363">
        <f ca="1"/>
        <v>969</v>
      </c>
      <c r="K363">
        <v>4130</v>
      </c>
      <c r="L363" cm="1">
        <f t="array" ref="L363">_xlfn.IFS(G363&lt;=25, 1, G363&lt;=75, 2, G363&lt;=150, 3, G363&gt;150, 4)</f>
        <v>4</v>
      </c>
      <c r="M363">
        <f t="shared" si="5"/>
        <v>1</v>
      </c>
    </row>
    <row r="364" spans="1:13" x14ac:dyDescent="0.2">
      <c r="A364" t="s">
        <v>522</v>
      </c>
      <c r="B364" t="s">
        <v>32</v>
      </c>
      <c r="C364" s="2">
        <v>219</v>
      </c>
      <c r="D364" s="2">
        <v>22</v>
      </c>
      <c r="E364" t="s">
        <v>6989</v>
      </c>
      <c r="F364" t="s">
        <v>7038</v>
      </c>
      <c r="G364" s="2">
        <v>197</v>
      </c>
      <c r="H364" s="11">
        <v>0.8995433789954338</v>
      </c>
      <c r="I364">
        <v>1</v>
      </c>
      <c r="J364">
        <f ca="1"/>
        <v>4003</v>
      </c>
      <c r="K364">
        <v>3417</v>
      </c>
      <c r="L364" cm="1">
        <f t="array" ref="L364">_xlfn.IFS(G364&lt;=25, 1, G364&lt;=75, 2, G364&lt;=150, 3, G364&gt;150, 4)</f>
        <v>4</v>
      </c>
      <c r="M364">
        <f t="shared" si="5"/>
        <v>1</v>
      </c>
    </row>
    <row r="365" spans="1:13" x14ac:dyDescent="0.2">
      <c r="A365" t="s">
        <v>523</v>
      </c>
      <c r="B365" t="s">
        <v>524</v>
      </c>
      <c r="C365" s="2">
        <v>399</v>
      </c>
      <c r="D365" s="2">
        <v>267</v>
      </c>
      <c r="E365" t="s">
        <v>7027</v>
      </c>
      <c r="F365" t="s">
        <v>7039</v>
      </c>
      <c r="G365" s="2">
        <v>132</v>
      </c>
      <c r="H365" s="11">
        <v>0.33082706766917291</v>
      </c>
      <c r="I365">
        <v>0</v>
      </c>
      <c r="J365">
        <f ca="1"/>
        <v>505</v>
      </c>
      <c r="K365">
        <v>222</v>
      </c>
      <c r="L365" cm="1">
        <f t="array" ref="L365">_xlfn.IFS(G365&lt;=25, 1, G365&lt;=75, 2, G365&lt;=150, 3, G365&gt;150, 4)</f>
        <v>3</v>
      </c>
      <c r="M365">
        <f t="shared" si="5"/>
        <v>4</v>
      </c>
    </row>
    <row r="366" spans="1:13" x14ac:dyDescent="0.2">
      <c r="A366" t="s">
        <v>525</v>
      </c>
      <c r="B366" t="s">
        <v>394</v>
      </c>
      <c r="C366" s="2">
        <v>359</v>
      </c>
      <c r="D366" s="2">
        <v>287</v>
      </c>
      <c r="E366" t="s">
        <v>7029</v>
      </c>
      <c r="F366" t="s">
        <v>7036</v>
      </c>
      <c r="G366" s="2">
        <v>72</v>
      </c>
      <c r="H366" s="11">
        <v>0.20055710306406685</v>
      </c>
      <c r="I366">
        <v>0</v>
      </c>
      <c r="J366">
        <f ca="1"/>
        <v>4243</v>
      </c>
      <c r="K366">
        <v>3646</v>
      </c>
      <c r="L366" cm="1">
        <f t="array" ref="L366">_xlfn.IFS(G366&lt;=25, 1, G366&lt;=75, 2, G366&lt;=150, 3, G366&gt;150, 4)</f>
        <v>2</v>
      </c>
      <c r="M366">
        <f t="shared" si="5"/>
        <v>4</v>
      </c>
    </row>
    <row r="367" spans="1:13" x14ac:dyDescent="0.2">
      <c r="A367" t="s">
        <v>526</v>
      </c>
      <c r="B367" t="s">
        <v>527</v>
      </c>
      <c r="C367" s="2">
        <v>319</v>
      </c>
      <c r="D367" s="2">
        <v>220</v>
      </c>
      <c r="E367" t="s">
        <v>7027</v>
      </c>
      <c r="F367" t="s">
        <v>7036</v>
      </c>
      <c r="G367" s="2">
        <v>99</v>
      </c>
      <c r="H367" s="11">
        <v>0.31034482758620691</v>
      </c>
      <c r="I367">
        <v>0</v>
      </c>
      <c r="J367">
        <f ca="1"/>
        <v>2466</v>
      </c>
      <c r="K367">
        <v>2027</v>
      </c>
      <c r="L367" cm="1">
        <f t="array" ref="L367">_xlfn.IFS(G367&lt;=25, 1, G367&lt;=75, 2, G367&lt;=150, 3, G367&gt;150, 4)</f>
        <v>3</v>
      </c>
      <c r="M367">
        <f t="shared" si="5"/>
        <v>3</v>
      </c>
    </row>
    <row r="368" spans="1:13" x14ac:dyDescent="0.2">
      <c r="A368" t="s">
        <v>528</v>
      </c>
      <c r="B368" t="s">
        <v>213</v>
      </c>
      <c r="C368" s="2">
        <v>239</v>
      </c>
      <c r="D368" s="2">
        <v>170</v>
      </c>
      <c r="E368" t="s">
        <v>6989</v>
      </c>
      <c r="F368" t="s">
        <v>7036</v>
      </c>
      <c r="G368" s="2">
        <v>69</v>
      </c>
      <c r="H368" s="11">
        <v>0.28870292887029286</v>
      </c>
      <c r="I368">
        <v>1</v>
      </c>
      <c r="J368">
        <f ca="1"/>
        <v>1291</v>
      </c>
      <c r="K368">
        <v>1168</v>
      </c>
      <c r="L368" cm="1">
        <f t="array" ref="L368">_xlfn.IFS(G368&lt;=25, 1, G368&lt;=75, 2, G368&lt;=150, 3, G368&gt;150, 4)</f>
        <v>2</v>
      </c>
      <c r="M368">
        <f t="shared" si="5"/>
        <v>1</v>
      </c>
    </row>
    <row r="369" spans="1:13" x14ac:dyDescent="0.2">
      <c r="A369" t="s">
        <v>529</v>
      </c>
      <c r="B369" t="s">
        <v>530</v>
      </c>
      <c r="C369" s="2">
        <v>239</v>
      </c>
      <c r="D369" s="2">
        <v>155</v>
      </c>
      <c r="E369" t="s">
        <v>7027</v>
      </c>
      <c r="F369" t="s">
        <v>7039</v>
      </c>
      <c r="G369" s="2">
        <v>84</v>
      </c>
      <c r="H369" s="11">
        <v>0.35146443514644349</v>
      </c>
      <c r="I369">
        <v>0</v>
      </c>
      <c r="J369">
        <f ca="1"/>
        <v>4195</v>
      </c>
      <c r="K369">
        <v>1121</v>
      </c>
      <c r="L369" cm="1">
        <f t="array" ref="L369">_xlfn.IFS(G369&lt;=25, 1, G369&lt;=75, 2, G369&lt;=150, 3, G369&gt;150, 4)</f>
        <v>3</v>
      </c>
      <c r="M369">
        <f t="shared" si="5"/>
        <v>1</v>
      </c>
    </row>
    <row r="370" spans="1:13" x14ac:dyDescent="0.2">
      <c r="A370" t="s">
        <v>531</v>
      </c>
      <c r="B370" t="s">
        <v>532</v>
      </c>
      <c r="C370" s="2">
        <v>319</v>
      </c>
      <c r="D370" s="2">
        <v>169</v>
      </c>
      <c r="E370" t="s">
        <v>7029</v>
      </c>
      <c r="F370" t="s">
        <v>7038</v>
      </c>
      <c r="G370" s="2">
        <v>150</v>
      </c>
      <c r="H370" s="11">
        <v>0.47021943573667713</v>
      </c>
      <c r="I370">
        <v>0</v>
      </c>
      <c r="J370">
        <f ca="1"/>
        <v>500</v>
      </c>
      <c r="K370">
        <v>2700</v>
      </c>
      <c r="L370" cm="1">
        <f t="array" ref="L370">_xlfn.IFS(G370&lt;=25, 1, G370&lt;=75, 2, G370&lt;=150, 3, G370&gt;150, 4)</f>
        <v>3</v>
      </c>
      <c r="M370">
        <f t="shared" si="5"/>
        <v>3</v>
      </c>
    </row>
    <row r="371" spans="1:13" x14ac:dyDescent="0.2">
      <c r="A371" t="s">
        <v>533</v>
      </c>
      <c r="B371" t="s">
        <v>534</v>
      </c>
      <c r="C371" s="2">
        <v>289</v>
      </c>
      <c r="D371" s="2">
        <v>87</v>
      </c>
      <c r="E371" t="s">
        <v>6989</v>
      </c>
      <c r="F371" t="s">
        <v>7038</v>
      </c>
      <c r="G371" s="2">
        <v>202</v>
      </c>
      <c r="H371" s="11">
        <v>0.69896193771626303</v>
      </c>
      <c r="I371">
        <v>1</v>
      </c>
      <c r="J371">
        <f ca="1"/>
        <v>1686</v>
      </c>
      <c r="K371">
        <v>167</v>
      </c>
      <c r="L371" cm="1">
        <f t="array" ref="L371">_xlfn.IFS(G371&lt;=25, 1, G371&lt;=75, 2, G371&lt;=150, 3, G371&gt;150, 4)</f>
        <v>4</v>
      </c>
      <c r="M371">
        <f t="shared" si="5"/>
        <v>2</v>
      </c>
    </row>
    <row r="372" spans="1:13" x14ac:dyDescent="0.2">
      <c r="A372" t="s">
        <v>535</v>
      </c>
      <c r="B372" t="s">
        <v>358</v>
      </c>
      <c r="C372" s="2">
        <v>319</v>
      </c>
      <c r="D372" s="2">
        <v>290</v>
      </c>
      <c r="E372" t="s">
        <v>7029</v>
      </c>
      <c r="F372" t="s">
        <v>7036</v>
      </c>
      <c r="G372" s="2">
        <v>29</v>
      </c>
      <c r="H372" s="11">
        <v>9.0909090909090912E-2</v>
      </c>
      <c r="I372">
        <v>0</v>
      </c>
      <c r="J372">
        <f ca="1"/>
        <v>3342</v>
      </c>
      <c r="K372">
        <v>1623</v>
      </c>
      <c r="L372" cm="1">
        <f t="array" ref="L372">_xlfn.IFS(G372&lt;=25, 1, G372&lt;=75, 2, G372&lt;=150, 3, G372&gt;150, 4)</f>
        <v>2</v>
      </c>
      <c r="M372">
        <f t="shared" si="5"/>
        <v>3</v>
      </c>
    </row>
    <row r="373" spans="1:13" x14ac:dyDescent="0.2">
      <c r="A373" t="s">
        <v>536</v>
      </c>
      <c r="B373" t="s">
        <v>537</v>
      </c>
      <c r="C373" s="2">
        <v>399</v>
      </c>
      <c r="D373" s="2">
        <v>359</v>
      </c>
      <c r="E373" t="s">
        <v>7029</v>
      </c>
      <c r="F373" t="s">
        <v>7036</v>
      </c>
      <c r="G373" s="2">
        <v>40</v>
      </c>
      <c r="H373" s="11">
        <v>0.10025062656641603</v>
      </c>
      <c r="I373">
        <v>0</v>
      </c>
      <c r="J373">
        <f ca="1"/>
        <v>3350</v>
      </c>
      <c r="K373">
        <v>2939</v>
      </c>
      <c r="L373" cm="1">
        <f t="array" ref="L373">_xlfn.IFS(G373&lt;=25, 1, G373&lt;=75, 2, G373&lt;=150, 3, G373&gt;150, 4)</f>
        <v>2</v>
      </c>
      <c r="M373">
        <f t="shared" si="5"/>
        <v>4</v>
      </c>
    </row>
    <row r="374" spans="1:13" x14ac:dyDescent="0.2">
      <c r="A374" t="s">
        <v>538</v>
      </c>
      <c r="B374" t="s">
        <v>398</v>
      </c>
      <c r="C374" s="2">
        <v>319</v>
      </c>
      <c r="D374" s="2">
        <v>169</v>
      </c>
      <c r="E374" t="s">
        <v>7029</v>
      </c>
      <c r="F374" t="s">
        <v>7038</v>
      </c>
      <c r="G374" s="2">
        <v>150</v>
      </c>
      <c r="H374" s="11">
        <v>0.47021943573667713</v>
      </c>
      <c r="I374">
        <v>0</v>
      </c>
      <c r="J374">
        <f ca="1"/>
        <v>3182</v>
      </c>
      <c r="K374">
        <v>40</v>
      </c>
      <c r="L374" cm="1">
        <f t="array" ref="L374">_xlfn.IFS(G374&lt;=25, 1, G374&lt;=75, 2, G374&lt;=150, 3, G374&gt;150, 4)</f>
        <v>3</v>
      </c>
      <c r="M374">
        <f t="shared" si="5"/>
        <v>3</v>
      </c>
    </row>
    <row r="375" spans="1:13" x14ac:dyDescent="0.2">
      <c r="A375" t="s">
        <v>308</v>
      </c>
      <c r="B375" t="s">
        <v>222</v>
      </c>
      <c r="C375" s="2">
        <v>289</v>
      </c>
      <c r="D375" s="2">
        <v>225</v>
      </c>
      <c r="E375" t="s">
        <v>6989</v>
      </c>
      <c r="F375" t="s">
        <v>7036</v>
      </c>
      <c r="G375" s="2">
        <v>64</v>
      </c>
      <c r="H375" s="11">
        <v>0.22145328719723184</v>
      </c>
      <c r="I375">
        <v>1</v>
      </c>
      <c r="J375">
        <f ca="1"/>
        <v>1308</v>
      </c>
      <c r="K375">
        <v>3782</v>
      </c>
      <c r="L375" cm="1">
        <f t="array" ref="L375">_xlfn.IFS(G375&lt;=25, 1, G375&lt;=75, 2, G375&lt;=150, 3, G375&gt;150, 4)</f>
        <v>2</v>
      </c>
      <c r="M375">
        <f t="shared" si="5"/>
        <v>2</v>
      </c>
    </row>
    <row r="376" spans="1:13" x14ac:dyDescent="0.2">
      <c r="A376" t="s">
        <v>539</v>
      </c>
      <c r="B376" t="s">
        <v>540</v>
      </c>
      <c r="C376" s="2">
        <v>319</v>
      </c>
      <c r="D376" s="2">
        <v>214</v>
      </c>
      <c r="E376" t="s">
        <v>7029</v>
      </c>
      <c r="F376" t="s">
        <v>7038</v>
      </c>
      <c r="G376" s="2">
        <v>105</v>
      </c>
      <c r="H376" s="11">
        <v>0.32915360501567398</v>
      </c>
      <c r="I376">
        <v>0</v>
      </c>
      <c r="J376">
        <f ca="1"/>
        <v>2905</v>
      </c>
      <c r="K376">
        <v>265</v>
      </c>
      <c r="L376" cm="1">
        <f t="array" ref="L376">_xlfn.IFS(G376&lt;=25, 1, G376&lt;=75, 2, G376&lt;=150, 3, G376&gt;150, 4)</f>
        <v>3</v>
      </c>
      <c r="M376">
        <f t="shared" si="5"/>
        <v>3</v>
      </c>
    </row>
    <row r="377" spans="1:13" x14ac:dyDescent="0.2">
      <c r="A377" t="s">
        <v>541</v>
      </c>
      <c r="B377" t="s">
        <v>349</v>
      </c>
      <c r="C377" s="2">
        <v>279</v>
      </c>
      <c r="D377" s="2">
        <v>153</v>
      </c>
      <c r="E377" t="s">
        <v>7027</v>
      </c>
      <c r="F377" t="s">
        <v>7038</v>
      </c>
      <c r="G377" s="2">
        <v>126</v>
      </c>
      <c r="H377" s="11">
        <v>0.45161290322580644</v>
      </c>
      <c r="I377">
        <v>0</v>
      </c>
      <c r="J377">
        <f ca="1"/>
        <v>2180</v>
      </c>
      <c r="K377">
        <v>3642</v>
      </c>
      <c r="L377" cm="1">
        <f t="array" ref="L377">_xlfn.IFS(G377&lt;=25, 1, G377&lt;=75, 2, G377&lt;=150, 3, G377&gt;150, 4)</f>
        <v>3</v>
      </c>
      <c r="M377">
        <f t="shared" si="5"/>
        <v>2</v>
      </c>
    </row>
    <row r="378" spans="1:13" x14ac:dyDescent="0.2">
      <c r="A378" t="s">
        <v>542</v>
      </c>
      <c r="B378" t="s">
        <v>467</v>
      </c>
      <c r="C378" s="2">
        <v>279</v>
      </c>
      <c r="D378" s="2">
        <v>106</v>
      </c>
      <c r="E378" t="s">
        <v>7027</v>
      </c>
      <c r="F378" t="s">
        <v>7038</v>
      </c>
      <c r="G378" s="2">
        <v>173</v>
      </c>
      <c r="H378" s="11">
        <v>0.62007168458781359</v>
      </c>
      <c r="I378">
        <v>0</v>
      </c>
      <c r="J378">
        <f ca="1"/>
        <v>2168</v>
      </c>
      <c r="K378">
        <v>4080</v>
      </c>
      <c r="L378" cm="1">
        <f t="array" ref="L378">_xlfn.IFS(G378&lt;=25, 1, G378&lt;=75, 2, G378&lt;=150, 3, G378&gt;150, 4)</f>
        <v>4</v>
      </c>
      <c r="M378">
        <f t="shared" si="5"/>
        <v>2</v>
      </c>
    </row>
    <row r="379" spans="1:13" x14ac:dyDescent="0.2">
      <c r="A379" t="s">
        <v>543</v>
      </c>
      <c r="B379" t="s">
        <v>161</v>
      </c>
      <c r="C379" s="2">
        <v>319</v>
      </c>
      <c r="D379" s="2">
        <v>188</v>
      </c>
      <c r="E379" t="s">
        <v>7029</v>
      </c>
      <c r="F379" t="s">
        <v>7038</v>
      </c>
      <c r="G379" s="2">
        <v>131</v>
      </c>
      <c r="H379" s="11">
        <v>0.41065830721003133</v>
      </c>
      <c r="I379">
        <v>0</v>
      </c>
      <c r="J379">
        <f ca="1"/>
        <v>4485</v>
      </c>
      <c r="K379">
        <v>3220</v>
      </c>
      <c r="L379" cm="1">
        <f t="array" ref="L379">_xlfn.IFS(G379&lt;=25, 1, G379&lt;=75, 2, G379&lt;=150, 3, G379&gt;150, 4)</f>
        <v>3</v>
      </c>
      <c r="M379">
        <f t="shared" si="5"/>
        <v>3</v>
      </c>
    </row>
    <row r="380" spans="1:13" x14ac:dyDescent="0.2">
      <c r="A380" t="s">
        <v>544</v>
      </c>
      <c r="B380" t="s">
        <v>545</v>
      </c>
      <c r="C380" s="2">
        <v>319</v>
      </c>
      <c r="D380" s="2">
        <v>188</v>
      </c>
      <c r="E380" t="s">
        <v>7029</v>
      </c>
      <c r="F380" t="s">
        <v>7036</v>
      </c>
      <c r="G380" s="2">
        <v>131</v>
      </c>
      <c r="H380" s="11">
        <v>0.41065830721003133</v>
      </c>
      <c r="I380">
        <v>0</v>
      </c>
      <c r="J380">
        <f ca="1"/>
        <v>1716</v>
      </c>
      <c r="K380">
        <v>4071</v>
      </c>
      <c r="L380" cm="1">
        <f t="array" ref="L380">_xlfn.IFS(G380&lt;=25, 1, G380&lt;=75, 2, G380&lt;=150, 3, G380&gt;150, 4)</f>
        <v>3</v>
      </c>
      <c r="M380">
        <f t="shared" si="5"/>
        <v>3</v>
      </c>
    </row>
    <row r="381" spans="1:13" x14ac:dyDescent="0.2">
      <c r="A381" t="s">
        <v>546</v>
      </c>
      <c r="B381" t="s">
        <v>547</v>
      </c>
      <c r="C381" s="2">
        <v>299</v>
      </c>
      <c r="D381" s="2">
        <v>254</v>
      </c>
      <c r="E381" t="s">
        <v>7029</v>
      </c>
      <c r="F381" t="s">
        <v>7036</v>
      </c>
      <c r="G381" s="2">
        <v>45</v>
      </c>
      <c r="H381" s="11">
        <v>0.15050167224080269</v>
      </c>
      <c r="I381">
        <v>0</v>
      </c>
      <c r="J381">
        <f ca="1"/>
        <v>1805</v>
      </c>
      <c r="K381">
        <v>2720</v>
      </c>
      <c r="L381" cm="1">
        <f t="array" ref="L381">_xlfn.IFS(G381&lt;=25, 1, G381&lt;=75, 2, G381&lt;=150, 3, G381&gt;150, 4)</f>
        <v>2</v>
      </c>
      <c r="M381">
        <f t="shared" si="5"/>
        <v>3</v>
      </c>
    </row>
    <row r="382" spans="1:13" x14ac:dyDescent="0.2">
      <c r="A382" t="s">
        <v>237</v>
      </c>
      <c r="B382" t="s">
        <v>238</v>
      </c>
      <c r="C382" s="2">
        <v>319</v>
      </c>
      <c r="D382" s="2">
        <v>102</v>
      </c>
      <c r="E382" t="s">
        <v>6989</v>
      </c>
      <c r="F382" t="s">
        <v>7038</v>
      </c>
      <c r="G382" s="2">
        <v>217</v>
      </c>
      <c r="H382" s="11">
        <v>0.68025078369905956</v>
      </c>
      <c r="I382">
        <v>1</v>
      </c>
      <c r="J382">
        <f ca="1"/>
        <v>4281</v>
      </c>
      <c r="K382">
        <v>1032</v>
      </c>
      <c r="L382" cm="1">
        <f t="array" ref="L382">_xlfn.IFS(G382&lt;=25, 1, G382&lt;=75, 2, G382&lt;=150, 3, G382&gt;150, 4)</f>
        <v>4</v>
      </c>
      <c r="M382">
        <f t="shared" si="5"/>
        <v>3</v>
      </c>
    </row>
    <row r="383" spans="1:13" x14ac:dyDescent="0.2">
      <c r="A383" t="s">
        <v>548</v>
      </c>
      <c r="B383" t="s">
        <v>549</v>
      </c>
      <c r="C383" s="2">
        <v>319</v>
      </c>
      <c r="D383" s="2">
        <v>191</v>
      </c>
      <c r="E383" t="s">
        <v>7029</v>
      </c>
      <c r="F383" t="s">
        <v>7039</v>
      </c>
      <c r="G383" s="2">
        <v>128</v>
      </c>
      <c r="H383" s="11">
        <v>0.40125391849529779</v>
      </c>
      <c r="I383">
        <v>0</v>
      </c>
      <c r="J383">
        <f ca="1"/>
        <v>3057</v>
      </c>
      <c r="K383">
        <v>193</v>
      </c>
      <c r="L383" cm="1">
        <f t="array" ref="L383">_xlfn.IFS(G383&lt;=25, 1, G383&lt;=75, 2, G383&lt;=150, 3, G383&gt;150, 4)</f>
        <v>3</v>
      </c>
      <c r="M383">
        <f t="shared" si="5"/>
        <v>3</v>
      </c>
    </row>
    <row r="384" spans="1:13" x14ac:dyDescent="0.2">
      <c r="A384" t="s">
        <v>550</v>
      </c>
      <c r="B384" t="s">
        <v>551</v>
      </c>
      <c r="C384" s="2">
        <v>319</v>
      </c>
      <c r="D384" s="2">
        <v>271</v>
      </c>
      <c r="E384" t="s">
        <v>7029</v>
      </c>
      <c r="F384" t="s">
        <v>7036</v>
      </c>
      <c r="G384" s="2">
        <v>48</v>
      </c>
      <c r="H384" s="11">
        <v>0.15047021943573669</v>
      </c>
      <c r="I384">
        <v>0</v>
      </c>
      <c r="J384">
        <f ca="1"/>
        <v>2723</v>
      </c>
      <c r="K384">
        <v>616</v>
      </c>
      <c r="L384" cm="1">
        <f t="array" ref="L384">_xlfn.IFS(G384&lt;=25, 1, G384&lt;=75, 2, G384&lt;=150, 3, G384&gt;150, 4)</f>
        <v>2</v>
      </c>
      <c r="M384">
        <f t="shared" si="5"/>
        <v>3</v>
      </c>
    </row>
    <row r="385" spans="1:13" x14ac:dyDescent="0.2">
      <c r="A385" t="s">
        <v>552</v>
      </c>
      <c r="B385" t="s">
        <v>553</v>
      </c>
      <c r="C385" s="2">
        <v>319</v>
      </c>
      <c r="D385" s="2">
        <v>287</v>
      </c>
      <c r="E385" t="s">
        <v>7029</v>
      </c>
      <c r="F385" t="s">
        <v>7036</v>
      </c>
      <c r="G385" s="2">
        <v>32</v>
      </c>
      <c r="H385" s="11">
        <v>0.10031347962382445</v>
      </c>
      <c r="I385">
        <v>0</v>
      </c>
      <c r="J385">
        <f ca="1"/>
        <v>2650</v>
      </c>
      <c r="K385">
        <v>3483</v>
      </c>
      <c r="L385" cm="1">
        <f t="array" ref="L385">_xlfn.IFS(G385&lt;=25, 1, G385&lt;=75, 2, G385&lt;=150, 3, G385&gt;150, 4)</f>
        <v>2</v>
      </c>
      <c r="M385">
        <f t="shared" si="5"/>
        <v>3</v>
      </c>
    </row>
    <row r="386" spans="1:13" x14ac:dyDescent="0.2">
      <c r="A386" t="s">
        <v>554</v>
      </c>
      <c r="B386" t="s">
        <v>555</v>
      </c>
      <c r="C386" s="2">
        <v>359</v>
      </c>
      <c r="D386" s="2">
        <v>276</v>
      </c>
      <c r="E386" t="s">
        <v>7029</v>
      </c>
      <c r="F386" t="s">
        <v>7036</v>
      </c>
      <c r="G386" s="2">
        <v>83</v>
      </c>
      <c r="H386" s="11">
        <v>0.23119777158774374</v>
      </c>
      <c r="I386">
        <v>0</v>
      </c>
      <c r="J386">
        <f ca="1"/>
        <v>1642</v>
      </c>
      <c r="K386">
        <v>4160</v>
      </c>
      <c r="L386" cm="1">
        <f t="array" ref="L386">_xlfn.IFS(G386&lt;=25, 1, G386&lt;=75, 2, G386&lt;=150, 3, G386&gt;150, 4)</f>
        <v>3</v>
      </c>
      <c r="M386">
        <f t="shared" ref="M386:M449" si="6">IF(C386&lt;=$P$3, 1, IF(C386&lt;=$P$4, 2, IF(C386&lt;=$P$5, 3, 4)))</f>
        <v>4</v>
      </c>
    </row>
    <row r="387" spans="1:13" x14ac:dyDescent="0.2">
      <c r="A387" t="s">
        <v>494</v>
      </c>
      <c r="B387" t="s">
        <v>495</v>
      </c>
      <c r="C387" s="2">
        <v>319</v>
      </c>
      <c r="D387" s="2">
        <v>204</v>
      </c>
      <c r="E387" t="s">
        <v>7029</v>
      </c>
      <c r="F387" t="s">
        <v>7038</v>
      </c>
      <c r="G387" s="2">
        <v>115</v>
      </c>
      <c r="H387" s="11">
        <v>0.36050156739811912</v>
      </c>
      <c r="I387">
        <v>0</v>
      </c>
      <c r="J387">
        <f ca="1"/>
        <v>1457</v>
      </c>
      <c r="K387">
        <v>3751</v>
      </c>
      <c r="L387" cm="1">
        <f t="array" ref="L387">_xlfn.IFS(G387&lt;=25, 1, G387&lt;=75, 2, G387&lt;=150, 3, G387&gt;150, 4)</f>
        <v>3</v>
      </c>
      <c r="M387">
        <f t="shared" si="6"/>
        <v>3</v>
      </c>
    </row>
    <row r="388" spans="1:13" x14ac:dyDescent="0.2">
      <c r="A388" t="s">
        <v>556</v>
      </c>
      <c r="B388" t="s">
        <v>557</v>
      </c>
      <c r="C388" s="2">
        <v>319</v>
      </c>
      <c r="D388" s="2">
        <v>246</v>
      </c>
      <c r="E388" t="s">
        <v>7029</v>
      </c>
      <c r="F388" t="s">
        <v>7036</v>
      </c>
      <c r="G388" s="2">
        <v>73</v>
      </c>
      <c r="H388" s="11">
        <v>0.22884012539184953</v>
      </c>
      <c r="I388">
        <v>0</v>
      </c>
      <c r="J388">
        <f ca="1"/>
        <v>3862</v>
      </c>
      <c r="K388">
        <v>3591</v>
      </c>
      <c r="L388" cm="1">
        <f t="array" ref="L388">_xlfn.IFS(G388&lt;=25, 1, G388&lt;=75, 2, G388&lt;=150, 3, G388&gt;150, 4)</f>
        <v>2</v>
      </c>
      <c r="M388">
        <f t="shared" si="6"/>
        <v>3</v>
      </c>
    </row>
    <row r="389" spans="1:13" x14ac:dyDescent="0.2">
      <c r="A389" t="s">
        <v>177</v>
      </c>
      <c r="B389" t="s">
        <v>178</v>
      </c>
      <c r="C389" s="2">
        <v>249</v>
      </c>
      <c r="D389" s="2">
        <v>65</v>
      </c>
      <c r="E389" t="s">
        <v>6989</v>
      </c>
      <c r="F389" t="s">
        <v>7038</v>
      </c>
      <c r="G389" s="2">
        <v>184</v>
      </c>
      <c r="H389" s="11">
        <v>0.73895582329317266</v>
      </c>
      <c r="I389">
        <v>1</v>
      </c>
      <c r="J389">
        <f ca="1"/>
        <v>24</v>
      </c>
      <c r="K389">
        <v>4272</v>
      </c>
      <c r="L389" cm="1">
        <f t="array" ref="L389">_xlfn.IFS(G389&lt;=25, 1, G389&lt;=75, 2, G389&lt;=150, 3, G389&gt;150, 4)</f>
        <v>4</v>
      </c>
      <c r="M389">
        <f t="shared" si="6"/>
        <v>1</v>
      </c>
    </row>
    <row r="390" spans="1:13" x14ac:dyDescent="0.2">
      <c r="A390" t="s">
        <v>558</v>
      </c>
      <c r="B390" t="s">
        <v>559</v>
      </c>
      <c r="C390" s="2">
        <v>319</v>
      </c>
      <c r="D390" s="2">
        <v>255</v>
      </c>
      <c r="E390" t="s">
        <v>7029</v>
      </c>
      <c r="F390" t="s">
        <v>7043</v>
      </c>
      <c r="G390" s="2">
        <v>64</v>
      </c>
      <c r="H390" s="11">
        <v>0.20062695924764889</v>
      </c>
      <c r="I390">
        <v>0</v>
      </c>
      <c r="J390">
        <f ca="1"/>
        <v>1622</v>
      </c>
      <c r="K390">
        <v>2919</v>
      </c>
      <c r="L390" cm="1">
        <f t="array" ref="L390">_xlfn.IFS(G390&lt;=25, 1, G390&lt;=75, 2, G390&lt;=150, 3, G390&gt;150, 4)</f>
        <v>2</v>
      </c>
      <c r="M390">
        <f t="shared" si="6"/>
        <v>3</v>
      </c>
    </row>
    <row r="391" spans="1:13" x14ac:dyDescent="0.2">
      <c r="A391" t="s">
        <v>560</v>
      </c>
      <c r="B391" t="s">
        <v>375</v>
      </c>
      <c r="C391" s="2">
        <v>319</v>
      </c>
      <c r="D391" s="2">
        <v>297</v>
      </c>
      <c r="E391" t="s">
        <v>7029</v>
      </c>
      <c r="F391" t="s">
        <v>7036</v>
      </c>
      <c r="G391" s="2">
        <v>22</v>
      </c>
      <c r="H391" s="11">
        <v>6.8965517241379309E-2</v>
      </c>
      <c r="I391">
        <v>0</v>
      </c>
      <c r="J391">
        <f ca="1"/>
        <v>1147</v>
      </c>
      <c r="K391">
        <v>4358</v>
      </c>
      <c r="L391" cm="1">
        <f t="array" ref="L391">_xlfn.IFS(G391&lt;=25, 1, G391&lt;=75, 2, G391&lt;=150, 3, G391&gt;150, 4)</f>
        <v>1</v>
      </c>
      <c r="M391">
        <f t="shared" si="6"/>
        <v>3</v>
      </c>
    </row>
    <row r="392" spans="1:13" x14ac:dyDescent="0.2">
      <c r="A392" t="s">
        <v>561</v>
      </c>
      <c r="B392" t="s">
        <v>510</v>
      </c>
      <c r="C392" s="2">
        <v>319</v>
      </c>
      <c r="D392" s="2">
        <v>252</v>
      </c>
      <c r="E392" t="s">
        <v>7029</v>
      </c>
      <c r="F392" t="s">
        <v>7036</v>
      </c>
      <c r="G392" s="2">
        <v>67</v>
      </c>
      <c r="H392" s="11">
        <v>0.21003134796238246</v>
      </c>
      <c r="I392">
        <v>0</v>
      </c>
      <c r="J392">
        <f ca="1"/>
        <v>3569</v>
      </c>
      <c r="K392">
        <v>1688</v>
      </c>
      <c r="L392" cm="1">
        <f t="array" ref="L392">_xlfn.IFS(G392&lt;=25, 1, G392&lt;=75, 2, G392&lt;=150, 3, G392&gt;150, 4)</f>
        <v>2</v>
      </c>
      <c r="M392">
        <f t="shared" si="6"/>
        <v>3</v>
      </c>
    </row>
    <row r="393" spans="1:13" x14ac:dyDescent="0.2">
      <c r="A393" t="s">
        <v>562</v>
      </c>
      <c r="B393" t="s">
        <v>563</v>
      </c>
      <c r="C393" s="2">
        <v>319</v>
      </c>
      <c r="D393" s="2">
        <v>191</v>
      </c>
      <c r="E393" t="s">
        <v>7027</v>
      </c>
      <c r="F393" t="s">
        <v>7039</v>
      </c>
      <c r="G393" s="2">
        <v>128</v>
      </c>
      <c r="H393" s="11">
        <v>0.40125391849529779</v>
      </c>
      <c r="I393">
        <v>0</v>
      </c>
      <c r="J393">
        <f ca="1"/>
        <v>2949</v>
      </c>
      <c r="K393">
        <v>1532</v>
      </c>
      <c r="L393" cm="1">
        <f t="array" ref="L393">_xlfn.IFS(G393&lt;=25, 1, G393&lt;=75, 2, G393&lt;=150, 3, G393&gt;150, 4)</f>
        <v>3</v>
      </c>
      <c r="M393">
        <f t="shared" si="6"/>
        <v>3</v>
      </c>
    </row>
    <row r="394" spans="1:13" x14ac:dyDescent="0.2">
      <c r="A394" t="s">
        <v>564</v>
      </c>
      <c r="B394" t="s">
        <v>565</v>
      </c>
      <c r="C394" s="2">
        <v>319</v>
      </c>
      <c r="D394" s="2">
        <v>233</v>
      </c>
      <c r="E394" t="s">
        <v>7029</v>
      </c>
      <c r="F394" t="s">
        <v>7039</v>
      </c>
      <c r="G394" s="2">
        <v>86</v>
      </c>
      <c r="H394" s="11">
        <v>0.26959247648902823</v>
      </c>
      <c r="I394">
        <v>0</v>
      </c>
      <c r="J394">
        <f ca="1"/>
        <v>3018</v>
      </c>
      <c r="K394">
        <v>2149</v>
      </c>
      <c r="L394" cm="1">
        <f t="array" ref="L394">_xlfn.IFS(G394&lt;=25, 1, G394&lt;=75, 2, G394&lt;=150, 3, G394&gt;150, 4)</f>
        <v>3</v>
      </c>
      <c r="M394">
        <f t="shared" si="6"/>
        <v>3</v>
      </c>
    </row>
    <row r="395" spans="1:13" x14ac:dyDescent="0.2">
      <c r="A395" t="s">
        <v>566</v>
      </c>
      <c r="B395" t="s">
        <v>567</v>
      </c>
      <c r="C395" s="2">
        <v>239</v>
      </c>
      <c r="D395" s="2">
        <v>186</v>
      </c>
      <c r="E395" t="s">
        <v>7027</v>
      </c>
      <c r="F395" t="s">
        <v>7039</v>
      </c>
      <c r="G395" s="2">
        <v>53</v>
      </c>
      <c r="H395" s="11">
        <v>0.22175732217573221</v>
      </c>
      <c r="I395">
        <v>0</v>
      </c>
      <c r="J395">
        <f ca="1"/>
        <v>638</v>
      </c>
      <c r="K395">
        <v>3333</v>
      </c>
      <c r="L395" cm="1">
        <f t="array" ref="L395">_xlfn.IFS(G395&lt;=25, 1, G395&lt;=75, 2, G395&lt;=150, 3, G395&gt;150, 4)</f>
        <v>2</v>
      </c>
      <c r="M395">
        <f t="shared" si="6"/>
        <v>1</v>
      </c>
    </row>
    <row r="396" spans="1:13" x14ac:dyDescent="0.2">
      <c r="A396" t="s">
        <v>463</v>
      </c>
      <c r="B396" t="s">
        <v>370</v>
      </c>
      <c r="C396" s="2">
        <v>249</v>
      </c>
      <c r="D396" s="2">
        <v>127</v>
      </c>
      <c r="E396" t="s">
        <v>6989</v>
      </c>
      <c r="F396" t="s">
        <v>7044</v>
      </c>
      <c r="G396" s="2">
        <v>122</v>
      </c>
      <c r="H396" s="11">
        <v>0.48995983935742971</v>
      </c>
      <c r="I396">
        <v>1</v>
      </c>
      <c r="J396">
        <f ca="1"/>
        <v>3164</v>
      </c>
      <c r="K396">
        <v>2618</v>
      </c>
      <c r="L396" cm="1">
        <f t="array" ref="L396">_xlfn.IFS(G396&lt;=25, 1, G396&lt;=75, 2, G396&lt;=150, 3, G396&gt;150, 4)</f>
        <v>3</v>
      </c>
      <c r="M396">
        <f t="shared" si="6"/>
        <v>1</v>
      </c>
    </row>
    <row r="397" spans="1:13" x14ac:dyDescent="0.2">
      <c r="A397" t="s">
        <v>568</v>
      </c>
      <c r="B397" t="s">
        <v>273</v>
      </c>
      <c r="C397" s="2">
        <v>289</v>
      </c>
      <c r="D397" s="2">
        <v>165</v>
      </c>
      <c r="E397" t="s">
        <v>6989</v>
      </c>
      <c r="F397" t="s">
        <v>7038</v>
      </c>
      <c r="G397" s="2">
        <v>124</v>
      </c>
      <c r="H397" s="11">
        <v>0.4290657439446367</v>
      </c>
      <c r="I397">
        <v>1</v>
      </c>
      <c r="J397">
        <f ca="1"/>
        <v>160</v>
      </c>
      <c r="K397">
        <v>3894</v>
      </c>
      <c r="L397" cm="1">
        <f t="array" ref="L397">_xlfn.IFS(G397&lt;=25, 1, G397&lt;=75, 2, G397&lt;=150, 3, G397&gt;150, 4)</f>
        <v>3</v>
      </c>
      <c r="M397">
        <f t="shared" si="6"/>
        <v>2</v>
      </c>
    </row>
    <row r="398" spans="1:13" x14ac:dyDescent="0.2">
      <c r="A398" t="s">
        <v>569</v>
      </c>
      <c r="B398" t="s">
        <v>32</v>
      </c>
      <c r="C398" s="2">
        <v>279</v>
      </c>
      <c r="D398" s="2">
        <v>114</v>
      </c>
      <c r="E398" t="s">
        <v>7027</v>
      </c>
      <c r="F398" t="s">
        <v>7038</v>
      </c>
      <c r="G398" s="2">
        <v>165</v>
      </c>
      <c r="H398" s="11">
        <v>0.59139784946236562</v>
      </c>
      <c r="I398">
        <v>0</v>
      </c>
      <c r="J398">
        <f ca="1"/>
        <v>1845</v>
      </c>
      <c r="K398">
        <v>3052</v>
      </c>
      <c r="L398" cm="1">
        <f t="array" ref="L398">_xlfn.IFS(G398&lt;=25, 1, G398&lt;=75, 2, G398&lt;=150, 3, G398&gt;150, 4)</f>
        <v>4</v>
      </c>
      <c r="M398">
        <f t="shared" si="6"/>
        <v>2</v>
      </c>
    </row>
    <row r="399" spans="1:13" x14ac:dyDescent="0.2">
      <c r="A399" t="s">
        <v>570</v>
      </c>
      <c r="B399" t="s">
        <v>571</v>
      </c>
      <c r="C399" s="2">
        <v>319</v>
      </c>
      <c r="D399" s="2">
        <v>252</v>
      </c>
      <c r="E399" t="s">
        <v>7029</v>
      </c>
      <c r="F399" t="s">
        <v>7041</v>
      </c>
      <c r="G399" s="2">
        <v>67</v>
      </c>
      <c r="H399" s="11">
        <v>0.21003134796238246</v>
      </c>
      <c r="I399">
        <v>0</v>
      </c>
      <c r="J399">
        <f ca="1"/>
        <v>1456</v>
      </c>
      <c r="K399">
        <v>3313</v>
      </c>
      <c r="L399" cm="1">
        <f t="array" ref="L399">_xlfn.IFS(G399&lt;=25, 1, G399&lt;=75, 2, G399&lt;=150, 3, G399&gt;150, 4)</f>
        <v>2</v>
      </c>
      <c r="M399">
        <f t="shared" si="6"/>
        <v>3</v>
      </c>
    </row>
    <row r="400" spans="1:13" x14ac:dyDescent="0.2">
      <c r="A400" t="s">
        <v>572</v>
      </c>
      <c r="B400" t="s">
        <v>510</v>
      </c>
      <c r="C400" s="2">
        <v>99</v>
      </c>
      <c r="D400" s="2">
        <v>80</v>
      </c>
      <c r="E400" t="s">
        <v>7029</v>
      </c>
      <c r="F400" t="s">
        <v>7036</v>
      </c>
      <c r="G400" s="2">
        <v>19</v>
      </c>
      <c r="H400" s="11">
        <v>0.19191919191919191</v>
      </c>
      <c r="I400">
        <v>0</v>
      </c>
      <c r="J400">
        <f ca="1"/>
        <v>934</v>
      </c>
      <c r="K400">
        <v>2445</v>
      </c>
      <c r="L400" cm="1">
        <f t="array" ref="L400">_xlfn.IFS(G400&lt;=25, 1, G400&lt;=75, 2, G400&lt;=150, 3, G400&gt;150, 4)</f>
        <v>1</v>
      </c>
      <c r="M400">
        <f t="shared" si="6"/>
        <v>1</v>
      </c>
    </row>
    <row r="401" spans="1:13" x14ac:dyDescent="0.2">
      <c r="A401" t="s">
        <v>284</v>
      </c>
      <c r="B401" t="s">
        <v>238</v>
      </c>
      <c r="C401" s="2">
        <v>289</v>
      </c>
      <c r="D401" s="2">
        <v>113</v>
      </c>
      <c r="E401" t="s">
        <v>6989</v>
      </c>
      <c r="F401" t="s">
        <v>7038</v>
      </c>
      <c r="G401" s="2">
        <v>176</v>
      </c>
      <c r="H401" s="11">
        <v>0.60899653979238755</v>
      </c>
      <c r="I401">
        <v>1</v>
      </c>
      <c r="J401">
        <f ca="1"/>
        <v>4087</v>
      </c>
      <c r="K401">
        <v>202</v>
      </c>
      <c r="L401" cm="1">
        <f t="array" ref="L401">_xlfn.IFS(G401&lt;=25, 1, G401&lt;=75, 2, G401&lt;=150, 3, G401&gt;150, 4)</f>
        <v>4</v>
      </c>
      <c r="M401">
        <f t="shared" si="6"/>
        <v>2</v>
      </c>
    </row>
    <row r="402" spans="1:13" x14ac:dyDescent="0.2">
      <c r="A402" t="s">
        <v>265</v>
      </c>
      <c r="B402" t="s">
        <v>266</v>
      </c>
      <c r="C402" s="2">
        <v>289</v>
      </c>
      <c r="D402" s="2">
        <v>87</v>
      </c>
      <c r="E402" t="s">
        <v>6989</v>
      </c>
      <c r="F402" t="s">
        <v>7040</v>
      </c>
      <c r="G402" s="2">
        <v>202</v>
      </c>
      <c r="H402" s="11">
        <v>0.69896193771626303</v>
      </c>
      <c r="I402">
        <v>1</v>
      </c>
      <c r="J402">
        <f ca="1"/>
        <v>2953</v>
      </c>
      <c r="K402">
        <v>4267</v>
      </c>
      <c r="L402" cm="1">
        <f t="array" ref="L402">_xlfn.IFS(G402&lt;=25, 1, G402&lt;=75, 2, G402&lt;=150, 3, G402&gt;150, 4)</f>
        <v>4</v>
      </c>
      <c r="M402">
        <f t="shared" si="6"/>
        <v>2</v>
      </c>
    </row>
    <row r="403" spans="1:13" x14ac:dyDescent="0.2">
      <c r="A403" t="s">
        <v>573</v>
      </c>
      <c r="B403" t="s">
        <v>82</v>
      </c>
      <c r="C403" s="2">
        <v>319</v>
      </c>
      <c r="D403" s="2">
        <v>175</v>
      </c>
      <c r="E403" t="s">
        <v>7027</v>
      </c>
      <c r="F403" t="s">
        <v>7039</v>
      </c>
      <c r="G403" s="2">
        <v>144</v>
      </c>
      <c r="H403" s="11">
        <v>0.45141065830721006</v>
      </c>
      <c r="I403">
        <v>0</v>
      </c>
      <c r="J403">
        <f ca="1"/>
        <v>3988</v>
      </c>
      <c r="K403">
        <v>4140</v>
      </c>
      <c r="L403" cm="1">
        <f t="array" ref="L403">_xlfn.IFS(G403&lt;=25, 1, G403&lt;=75, 2, G403&lt;=150, 3, G403&gt;150, 4)</f>
        <v>3</v>
      </c>
      <c r="M403">
        <f t="shared" si="6"/>
        <v>3</v>
      </c>
    </row>
    <row r="404" spans="1:13" x14ac:dyDescent="0.2">
      <c r="A404" t="s">
        <v>574</v>
      </c>
      <c r="B404" t="s">
        <v>512</v>
      </c>
      <c r="C404" s="2">
        <v>69</v>
      </c>
      <c r="D404" s="2">
        <v>48</v>
      </c>
      <c r="E404" t="s">
        <v>7028</v>
      </c>
      <c r="F404" t="s">
        <v>7041</v>
      </c>
      <c r="G404" s="2">
        <v>21</v>
      </c>
      <c r="H404" s="11">
        <v>0.30434782608695654</v>
      </c>
      <c r="I404">
        <v>0</v>
      </c>
      <c r="J404">
        <f ca="1"/>
        <v>2751</v>
      </c>
      <c r="K404">
        <v>3377</v>
      </c>
      <c r="L404" cm="1">
        <f t="array" ref="L404">_xlfn.IFS(G404&lt;=25, 1, G404&lt;=75, 2, G404&lt;=150, 3, G404&gt;150, 4)</f>
        <v>1</v>
      </c>
      <c r="M404">
        <f t="shared" si="6"/>
        <v>1</v>
      </c>
    </row>
    <row r="405" spans="1:13" x14ac:dyDescent="0.2">
      <c r="A405" t="s">
        <v>575</v>
      </c>
      <c r="B405" t="s">
        <v>576</v>
      </c>
      <c r="C405" s="2">
        <v>149</v>
      </c>
      <c r="D405" s="2">
        <v>63</v>
      </c>
      <c r="E405" t="s">
        <v>7029</v>
      </c>
      <c r="F405" t="s">
        <v>7040</v>
      </c>
      <c r="G405" s="2">
        <v>86</v>
      </c>
      <c r="H405" s="11">
        <v>0.57718120805369133</v>
      </c>
      <c r="I405">
        <v>0</v>
      </c>
      <c r="J405">
        <f ca="1"/>
        <v>1806</v>
      </c>
      <c r="K405">
        <v>3451</v>
      </c>
      <c r="L405" cm="1">
        <f t="array" ref="L405">_xlfn.IFS(G405&lt;=25, 1, G405&lt;=75, 2, G405&lt;=150, 3, G405&gt;150, 4)</f>
        <v>3</v>
      </c>
      <c r="M405">
        <f t="shared" si="6"/>
        <v>1</v>
      </c>
    </row>
    <row r="406" spans="1:13" x14ac:dyDescent="0.2">
      <c r="A406" t="s">
        <v>577</v>
      </c>
      <c r="B406" t="s">
        <v>578</v>
      </c>
      <c r="C406" s="2">
        <v>249</v>
      </c>
      <c r="D406" s="2">
        <v>164</v>
      </c>
      <c r="E406" t="s">
        <v>6989</v>
      </c>
      <c r="F406" t="s">
        <v>7036</v>
      </c>
      <c r="G406" s="2">
        <v>85</v>
      </c>
      <c r="H406" s="11">
        <v>0.34136546184738958</v>
      </c>
      <c r="I406">
        <v>1</v>
      </c>
      <c r="J406">
        <f ca="1"/>
        <v>2</v>
      </c>
      <c r="K406">
        <v>4348</v>
      </c>
      <c r="L406" cm="1">
        <f t="array" ref="L406">_xlfn.IFS(G406&lt;=25, 1, G406&lt;=75, 2, G406&lt;=150, 3, G406&gt;150, 4)</f>
        <v>3</v>
      </c>
      <c r="M406">
        <f t="shared" si="6"/>
        <v>1</v>
      </c>
    </row>
    <row r="407" spans="1:13" x14ac:dyDescent="0.2">
      <c r="A407" t="s">
        <v>275</v>
      </c>
      <c r="B407" t="s">
        <v>211</v>
      </c>
      <c r="C407" s="2">
        <v>289</v>
      </c>
      <c r="D407" s="2">
        <v>98</v>
      </c>
      <c r="E407" t="s">
        <v>6989</v>
      </c>
      <c r="F407" t="s">
        <v>7038</v>
      </c>
      <c r="G407" s="2">
        <v>191</v>
      </c>
      <c r="H407" s="11">
        <v>0.66089965397923878</v>
      </c>
      <c r="I407">
        <v>1</v>
      </c>
      <c r="J407">
        <f ca="1"/>
        <v>307</v>
      </c>
      <c r="K407">
        <v>3803</v>
      </c>
      <c r="L407" cm="1">
        <f t="array" ref="L407">_xlfn.IFS(G407&lt;=25, 1, G407&lt;=75, 2, G407&lt;=150, 3, G407&gt;150, 4)</f>
        <v>4</v>
      </c>
      <c r="M407">
        <f t="shared" si="6"/>
        <v>2</v>
      </c>
    </row>
    <row r="408" spans="1:13" x14ac:dyDescent="0.2">
      <c r="A408" t="s">
        <v>579</v>
      </c>
      <c r="B408" t="s">
        <v>580</v>
      </c>
      <c r="C408" s="2">
        <v>50</v>
      </c>
      <c r="D408" s="2">
        <v>44</v>
      </c>
      <c r="E408" t="s">
        <v>7029</v>
      </c>
      <c r="F408" t="s">
        <v>7041</v>
      </c>
      <c r="G408" s="2">
        <v>6</v>
      </c>
      <c r="H408" s="11">
        <v>0.12</v>
      </c>
      <c r="I408">
        <v>0</v>
      </c>
      <c r="J408">
        <f ca="1"/>
        <v>4211</v>
      </c>
      <c r="K408">
        <v>830</v>
      </c>
      <c r="L408" cm="1">
        <f t="array" ref="L408">_xlfn.IFS(G408&lt;=25, 1, G408&lt;=75, 2, G408&lt;=150, 3, G408&gt;150, 4)</f>
        <v>1</v>
      </c>
      <c r="M408">
        <f t="shared" si="6"/>
        <v>1</v>
      </c>
    </row>
    <row r="409" spans="1:13" x14ac:dyDescent="0.2">
      <c r="A409" t="s">
        <v>581</v>
      </c>
      <c r="B409" t="s">
        <v>582</v>
      </c>
      <c r="C409" s="2">
        <v>319</v>
      </c>
      <c r="D409" s="2">
        <v>195</v>
      </c>
      <c r="E409" t="s">
        <v>7029</v>
      </c>
      <c r="F409" t="s">
        <v>7038</v>
      </c>
      <c r="G409" s="2">
        <v>124</v>
      </c>
      <c r="H409" s="11">
        <v>0.38871473354231972</v>
      </c>
      <c r="I409">
        <v>0</v>
      </c>
      <c r="J409">
        <f ca="1"/>
        <v>1720</v>
      </c>
      <c r="K409">
        <v>2316</v>
      </c>
      <c r="L409" cm="1">
        <f t="array" ref="L409">_xlfn.IFS(G409&lt;=25, 1, G409&lt;=75, 2, G409&lt;=150, 3, G409&gt;150, 4)</f>
        <v>3</v>
      </c>
      <c r="M409">
        <f t="shared" si="6"/>
        <v>3</v>
      </c>
    </row>
    <row r="410" spans="1:13" x14ac:dyDescent="0.2">
      <c r="A410" t="s">
        <v>583</v>
      </c>
      <c r="B410" t="s">
        <v>584</v>
      </c>
      <c r="C410" s="2">
        <v>279</v>
      </c>
      <c r="D410" s="2">
        <v>198</v>
      </c>
      <c r="E410" t="s">
        <v>7029</v>
      </c>
      <c r="F410" t="s">
        <v>7036</v>
      </c>
      <c r="G410" s="2">
        <v>81</v>
      </c>
      <c r="H410" s="11">
        <v>0.29032258064516131</v>
      </c>
      <c r="I410">
        <v>0</v>
      </c>
      <c r="J410">
        <f ca="1"/>
        <v>3985</v>
      </c>
      <c r="K410">
        <v>2333</v>
      </c>
      <c r="L410" cm="1">
        <f t="array" ref="L410">_xlfn.IFS(G410&lt;=25, 1, G410&lt;=75, 2, G410&lt;=150, 3, G410&gt;150, 4)</f>
        <v>3</v>
      </c>
      <c r="M410">
        <f t="shared" si="6"/>
        <v>2</v>
      </c>
    </row>
    <row r="411" spans="1:13" x14ac:dyDescent="0.2">
      <c r="A411" t="s">
        <v>585</v>
      </c>
      <c r="B411" t="s">
        <v>310</v>
      </c>
      <c r="C411" s="2">
        <v>289</v>
      </c>
      <c r="D411" s="2">
        <v>142</v>
      </c>
      <c r="E411" t="s">
        <v>6989</v>
      </c>
      <c r="F411" t="s">
        <v>7040</v>
      </c>
      <c r="G411" s="2">
        <v>147</v>
      </c>
      <c r="H411" s="11">
        <v>0.50865051903114189</v>
      </c>
      <c r="I411">
        <v>1</v>
      </c>
      <c r="J411">
        <f ca="1"/>
        <v>1298</v>
      </c>
      <c r="K411">
        <v>3957</v>
      </c>
      <c r="L411" cm="1">
        <f t="array" ref="L411">_xlfn.IFS(G411&lt;=25, 1, G411&lt;=75, 2, G411&lt;=150, 3, G411&gt;150, 4)</f>
        <v>3</v>
      </c>
      <c r="M411">
        <f t="shared" si="6"/>
        <v>2</v>
      </c>
    </row>
    <row r="412" spans="1:13" x14ac:dyDescent="0.2">
      <c r="A412" t="s">
        <v>586</v>
      </c>
      <c r="B412" t="s">
        <v>587</v>
      </c>
      <c r="C412" s="2">
        <v>319</v>
      </c>
      <c r="D412" s="2">
        <v>313</v>
      </c>
      <c r="E412" t="s">
        <v>7029</v>
      </c>
      <c r="F412" t="s">
        <v>7039</v>
      </c>
      <c r="G412" s="2">
        <v>6</v>
      </c>
      <c r="H412" s="11">
        <v>1.8808777429467086E-2</v>
      </c>
      <c r="I412">
        <v>0</v>
      </c>
      <c r="J412">
        <f ca="1"/>
        <v>2003</v>
      </c>
      <c r="K412">
        <v>138</v>
      </c>
      <c r="L412" cm="1">
        <f t="array" ref="L412">_xlfn.IFS(G412&lt;=25, 1, G412&lt;=75, 2, G412&lt;=150, 3, G412&gt;150, 4)</f>
        <v>1</v>
      </c>
      <c r="M412">
        <f t="shared" si="6"/>
        <v>3</v>
      </c>
    </row>
    <row r="413" spans="1:13" x14ac:dyDescent="0.2">
      <c r="A413" t="s">
        <v>588</v>
      </c>
      <c r="B413" t="s">
        <v>589</v>
      </c>
      <c r="C413" s="2">
        <v>319</v>
      </c>
      <c r="D413" s="2">
        <v>166</v>
      </c>
      <c r="E413" t="s">
        <v>7029</v>
      </c>
      <c r="F413" t="s">
        <v>7038</v>
      </c>
      <c r="G413" s="2">
        <v>153</v>
      </c>
      <c r="H413" s="11">
        <v>0.47962382445141066</v>
      </c>
      <c r="I413">
        <v>0</v>
      </c>
      <c r="J413">
        <f ca="1"/>
        <v>3815</v>
      </c>
      <c r="K413">
        <v>2614</v>
      </c>
      <c r="L413" cm="1">
        <f t="array" ref="L413">_xlfn.IFS(G413&lt;=25, 1, G413&lt;=75, 2, G413&lt;=150, 3, G413&gt;150, 4)</f>
        <v>4</v>
      </c>
      <c r="M413">
        <f t="shared" si="6"/>
        <v>3</v>
      </c>
    </row>
    <row r="414" spans="1:13" x14ac:dyDescent="0.2">
      <c r="A414" t="s">
        <v>366</v>
      </c>
      <c r="B414" t="s">
        <v>367</v>
      </c>
      <c r="C414" s="2">
        <v>289</v>
      </c>
      <c r="D414" s="2">
        <v>69</v>
      </c>
      <c r="E414" t="s">
        <v>6989</v>
      </c>
      <c r="F414" t="s">
        <v>7038</v>
      </c>
      <c r="G414" s="2">
        <v>220</v>
      </c>
      <c r="H414" s="11">
        <v>0.76124567474048443</v>
      </c>
      <c r="I414">
        <v>1</v>
      </c>
      <c r="J414">
        <f ca="1"/>
        <v>893</v>
      </c>
      <c r="K414">
        <v>1787</v>
      </c>
      <c r="L414" cm="1">
        <f t="array" ref="L414">_xlfn.IFS(G414&lt;=25, 1, G414&lt;=75, 2, G414&lt;=150, 3, G414&gt;150, 4)</f>
        <v>4</v>
      </c>
      <c r="M414">
        <f t="shared" si="6"/>
        <v>2</v>
      </c>
    </row>
    <row r="415" spans="1:13" x14ac:dyDescent="0.2">
      <c r="A415" t="s">
        <v>590</v>
      </c>
      <c r="B415" t="s">
        <v>482</v>
      </c>
      <c r="C415" s="2">
        <v>329</v>
      </c>
      <c r="D415" s="2">
        <v>303</v>
      </c>
      <c r="E415" t="s">
        <v>7029</v>
      </c>
      <c r="F415" t="s">
        <v>7039</v>
      </c>
      <c r="G415" s="2">
        <v>26</v>
      </c>
      <c r="H415" s="11">
        <v>7.9027355623100301E-2</v>
      </c>
      <c r="I415">
        <v>0</v>
      </c>
      <c r="J415">
        <f ca="1"/>
        <v>3153</v>
      </c>
      <c r="K415">
        <v>1465</v>
      </c>
      <c r="L415" cm="1">
        <f t="array" ref="L415">_xlfn.IFS(G415&lt;=25, 1, G415&lt;=75, 2, G415&lt;=150, 3, G415&gt;150, 4)</f>
        <v>2</v>
      </c>
      <c r="M415">
        <f t="shared" si="6"/>
        <v>3</v>
      </c>
    </row>
    <row r="416" spans="1:13" x14ac:dyDescent="0.2">
      <c r="A416" t="s">
        <v>591</v>
      </c>
      <c r="B416" t="s">
        <v>394</v>
      </c>
      <c r="C416" s="2">
        <v>319</v>
      </c>
      <c r="D416" s="2">
        <v>293</v>
      </c>
      <c r="E416" t="s">
        <v>7029</v>
      </c>
      <c r="F416" t="s">
        <v>7036</v>
      </c>
      <c r="G416" s="2">
        <v>26</v>
      </c>
      <c r="H416" s="11">
        <v>8.1504702194357362E-2</v>
      </c>
      <c r="I416">
        <v>0</v>
      </c>
      <c r="J416">
        <f ca="1"/>
        <v>3448</v>
      </c>
      <c r="K416">
        <v>3009</v>
      </c>
      <c r="L416" cm="1">
        <f t="array" ref="L416">_xlfn.IFS(G416&lt;=25, 1, G416&lt;=75, 2, G416&lt;=150, 3, G416&gt;150, 4)</f>
        <v>2</v>
      </c>
      <c r="M416">
        <f t="shared" si="6"/>
        <v>3</v>
      </c>
    </row>
    <row r="417" spans="1:13" x14ac:dyDescent="0.2">
      <c r="A417" t="s">
        <v>592</v>
      </c>
      <c r="B417" t="s">
        <v>593</v>
      </c>
      <c r="C417" s="2">
        <v>319</v>
      </c>
      <c r="D417" s="2">
        <v>223</v>
      </c>
      <c r="E417" t="s">
        <v>7029</v>
      </c>
      <c r="F417" t="s">
        <v>7036</v>
      </c>
      <c r="G417" s="2">
        <v>96</v>
      </c>
      <c r="H417" s="11">
        <v>0.30094043887147337</v>
      </c>
      <c r="I417">
        <v>0</v>
      </c>
      <c r="J417">
        <f ca="1"/>
        <v>808</v>
      </c>
      <c r="K417">
        <v>2314</v>
      </c>
      <c r="L417" cm="1">
        <f t="array" ref="L417">_xlfn.IFS(G417&lt;=25, 1, G417&lt;=75, 2, G417&lt;=150, 3, G417&gt;150, 4)</f>
        <v>3</v>
      </c>
      <c r="M417">
        <f t="shared" si="6"/>
        <v>3</v>
      </c>
    </row>
    <row r="418" spans="1:13" x14ac:dyDescent="0.2">
      <c r="A418" t="s">
        <v>594</v>
      </c>
      <c r="B418" t="s">
        <v>595</v>
      </c>
      <c r="C418" s="2">
        <v>319</v>
      </c>
      <c r="D418" s="2">
        <v>137</v>
      </c>
      <c r="E418" t="s">
        <v>7029</v>
      </c>
      <c r="F418" t="s">
        <v>7040</v>
      </c>
      <c r="G418" s="2">
        <v>182</v>
      </c>
      <c r="H418" s="11">
        <v>0.57053291536050155</v>
      </c>
      <c r="I418">
        <v>0</v>
      </c>
      <c r="J418">
        <f ca="1"/>
        <v>1284</v>
      </c>
      <c r="K418">
        <v>3935</v>
      </c>
      <c r="L418" cm="1">
        <f t="array" ref="L418">_xlfn.IFS(G418&lt;=25, 1, G418&lt;=75, 2, G418&lt;=150, 3, G418&gt;150, 4)</f>
        <v>4</v>
      </c>
      <c r="M418">
        <f t="shared" si="6"/>
        <v>3</v>
      </c>
    </row>
    <row r="419" spans="1:13" x14ac:dyDescent="0.2">
      <c r="A419" t="s">
        <v>596</v>
      </c>
      <c r="B419" t="s">
        <v>32</v>
      </c>
      <c r="C419" s="2">
        <v>279</v>
      </c>
      <c r="D419" s="2">
        <v>103</v>
      </c>
      <c r="E419" t="s">
        <v>7027</v>
      </c>
      <c r="F419" t="s">
        <v>7038</v>
      </c>
      <c r="G419" s="2">
        <v>176</v>
      </c>
      <c r="H419" s="11">
        <v>0.63082437275985659</v>
      </c>
      <c r="I419">
        <v>0</v>
      </c>
      <c r="J419">
        <f ca="1"/>
        <v>2947</v>
      </c>
      <c r="K419">
        <v>126</v>
      </c>
      <c r="L419" cm="1">
        <f t="array" ref="L419">_xlfn.IFS(G419&lt;=25, 1, G419&lt;=75, 2, G419&lt;=150, 3, G419&gt;150, 4)</f>
        <v>4</v>
      </c>
      <c r="M419">
        <f t="shared" si="6"/>
        <v>2</v>
      </c>
    </row>
    <row r="420" spans="1:13" x14ac:dyDescent="0.2">
      <c r="A420" t="s">
        <v>378</v>
      </c>
      <c r="B420" t="s">
        <v>105</v>
      </c>
      <c r="C420" s="2">
        <v>289</v>
      </c>
      <c r="D420" s="2">
        <v>147</v>
      </c>
      <c r="E420" t="s">
        <v>6989</v>
      </c>
      <c r="F420" t="s">
        <v>7040</v>
      </c>
      <c r="G420" s="2">
        <v>142</v>
      </c>
      <c r="H420" s="11">
        <v>0.49134948096885811</v>
      </c>
      <c r="I420">
        <v>1</v>
      </c>
      <c r="J420">
        <f ca="1"/>
        <v>2818</v>
      </c>
      <c r="K420">
        <v>3197</v>
      </c>
      <c r="L420" cm="1">
        <f t="array" ref="L420">_xlfn.IFS(G420&lt;=25, 1, G420&lt;=75, 2, G420&lt;=150, 3, G420&gt;150, 4)</f>
        <v>3</v>
      </c>
      <c r="M420">
        <f t="shared" si="6"/>
        <v>2</v>
      </c>
    </row>
    <row r="421" spans="1:13" x14ac:dyDescent="0.2">
      <c r="A421" t="s">
        <v>181</v>
      </c>
      <c r="B421" t="s">
        <v>182</v>
      </c>
      <c r="C421" s="2">
        <v>289</v>
      </c>
      <c r="D421" s="2">
        <v>165</v>
      </c>
      <c r="E421" t="s">
        <v>6989</v>
      </c>
      <c r="F421" t="s">
        <v>7036</v>
      </c>
      <c r="G421" s="2">
        <v>124</v>
      </c>
      <c r="H421" s="11">
        <v>0.4290657439446367</v>
      </c>
      <c r="I421">
        <v>1</v>
      </c>
      <c r="J421">
        <f ca="1"/>
        <v>3890</v>
      </c>
      <c r="K421">
        <v>4495</v>
      </c>
      <c r="L421" cm="1">
        <f t="array" ref="L421">_xlfn.IFS(G421&lt;=25, 1, G421&lt;=75, 2, G421&lt;=150, 3, G421&gt;150, 4)</f>
        <v>3</v>
      </c>
      <c r="M421">
        <f t="shared" si="6"/>
        <v>2</v>
      </c>
    </row>
    <row r="422" spans="1:13" x14ac:dyDescent="0.2">
      <c r="A422" t="s">
        <v>597</v>
      </c>
      <c r="B422" t="s">
        <v>598</v>
      </c>
      <c r="C422" s="2">
        <v>329</v>
      </c>
      <c r="D422" s="2">
        <v>207</v>
      </c>
      <c r="E422" t="s">
        <v>7029</v>
      </c>
      <c r="F422" t="s">
        <v>7036</v>
      </c>
      <c r="G422" s="2">
        <v>122</v>
      </c>
      <c r="H422" s="11">
        <v>0.37082066869300911</v>
      </c>
      <c r="I422">
        <v>0</v>
      </c>
      <c r="J422">
        <f ca="1"/>
        <v>1992</v>
      </c>
      <c r="K422">
        <v>4085</v>
      </c>
      <c r="L422" cm="1">
        <f t="array" ref="L422">_xlfn.IFS(G422&lt;=25, 1, G422&lt;=75, 2, G422&lt;=150, 3, G422&gt;150, 4)</f>
        <v>3</v>
      </c>
      <c r="M422">
        <f t="shared" si="6"/>
        <v>3</v>
      </c>
    </row>
    <row r="423" spans="1:13" x14ac:dyDescent="0.2">
      <c r="A423" t="s">
        <v>599</v>
      </c>
      <c r="B423" t="s">
        <v>551</v>
      </c>
      <c r="C423" s="2">
        <v>319</v>
      </c>
      <c r="D423" s="2">
        <v>233</v>
      </c>
      <c r="E423" t="s">
        <v>7029</v>
      </c>
      <c r="F423" t="s">
        <v>7036</v>
      </c>
      <c r="G423" s="2">
        <v>86</v>
      </c>
      <c r="H423" s="11">
        <v>0.26959247648902823</v>
      </c>
      <c r="I423">
        <v>0</v>
      </c>
      <c r="J423">
        <f ca="1"/>
        <v>3711</v>
      </c>
      <c r="K423">
        <v>4197</v>
      </c>
      <c r="L423" cm="1">
        <f t="array" ref="L423">_xlfn.IFS(G423&lt;=25, 1, G423&lt;=75, 2, G423&lt;=150, 3, G423&gt;150, 4)</f>
        <v>3</v>
      </c>
      <c r="M423">
        <f t="shared" si="6"/>
        <v>3</v>
      </c>
    </row>
    <row r="424" spans="1:13" x14ac:dyDescent="0.2">
      <c r="A424" t="s">
        <v>600</v>
      </c>
      <c r="B424" t="s">
        <v>238</v>
      </c>
      <c r="C424" s="2">
        <v>289</v>
      </c>
      <c r="D424" s="2">
        <v>145</v>
      </c>
      <c r="E424" t="s">
        <v>6989</v>
      </c>
      <c r="F424" t="s">
        <v>7038</v>
      </c>
      <c r="G424" s="2">
        <v>144</v>
      </c>
      <c r="H424" s="11">
        <v>0.4982698961937716</v>
      </c>
      <c r="I424">
        <v>1</v>
      </c>
      <c r="J424">
        <f ca="1"/>
        <v>1490</v>
      </c>
      <c r="K424">
        <v>3641</v>
      </c>
      <c r="L424" cm="1">
        <f t="array" ref="L424">_xlfn.IFS(G424&lt;=25, 1, G424&lt;=75, 2, G424&lt;=150, 3, G424&gt;150, 4)</f>
        <v>3</v>
      </c>
      <c r="M424">
        <f t="shared" si="6"/>
        <v>2</v>
      </c>
    </row>
    <row r="425" spans="1:13" x14ac:dyDescent="0.2">
      <c r="A425" t="s">
        <v>601</v>
      </c>
      <c r="B425" t="s">
        <v>602</v>
      </c>
      <c r="C425" s="2">
        <v>319</v>
      </c>
      <c r="D425" s="2">
        <v>230</v>
      </c>
      <c r="E425" t="s">
        <v>7029</v>
      </c>
      <c r="F425" t="s">
        <v>7043</v>
      </c>
      <c r="G425" s="2">
        <v>89</v>
      </c>
      <c r="H425" s="11">
        <v>0.27899686520376177</v>
      </c>
      <c r="I425">
        <v>0</v>
      </c>
      <c r="J425">
        <f ca="1"/>
        <v>2175</v>
      </c>
      <c r="K425">
        <v>568</v>
      </c>
      <c r="L425" cm="1">
        <f t="array" ref="L425">_xlfn.IFS(G425&lt;=25, 1, G425&lt;=75, 2, G425&lt;=150, 3, G425&gt;150, 4)</f>
        <v>3</v>
      </c>
      <c r="M425">
        <f t="shared" si="6"/>
        <v>3</v>
      </c>
    </row>
    <row r="426" spans="1:13" x14ac:dyDescent="0.2">
      <c r="A426" t="s">
        <v>491</v>
      </c>
      <c r="B426" t="s">
        <v>492</v>
      </c>
      <c r="C426" s="2">
        <v>289</v>
      </c>
      <c r="D426" s="2">
        <v>150</v>
      </c>
      <c r="E426" t="s">
        <v>6989</v>
      </c>
      <c r="F426" t="s">
        <v>7038</v>
      </c>
      <c r="G426" s="2">
        <v>139</v>
      </c>
      <c r="H426" s="11">
        <v>0.48096885813148788</v>
      </c>
      <c r="I426">
        <v>1</v>
      </c>
      <c r="J426">
        <f ca="1"/>
        <v>2405</v>
      </c>
      <c r="K426">
        <v>4178</v>
      </c>
      <c r="L426" cm="1">
        <f t="array" ref="L426">_xlfn.IFS(G426&lt;=25, 1, G426&lt;=75, 2, G426&lt;=150, 3, G426&gt;150, 4)</f>
        <v>3</v>
      </c>
      <c r="M426">
        <f t="shared" si="6"/>
        <v>2</v>
      </c>
    </row>
    <row r="427" spans="1:13" x14ac:dyDescent="0.2">
      <c r="A427" t="s">
        <v>603</v>
      </c>
      <c r="B427" t="s">
        <v>604</v>
      </c>
      <c r="C427" s="2">
        <v>279</v>
      </c>
      <c r="D427" s="2">
        <v>248</v>
      </c>
      <c r="E427" t="s">
        <v>7029</v>
      </c>
      <c r="F427" t="s">
        <v>7036</v>
      </c>
      <c r="G427" s="2">
        <v>31</v>
      </c>
      <c r="H427" s="11">
        <v>0.1111111111111111</v>
      </c>
      <c r="I427">
        <v>0</v>
      </c>
      <c r="J427">
        <f ca="1"/>
        <v>3490</v>
      </c>
      <c r="K427">
        <v>3032</v>
      </c>
      <c r="L427" cm="1">
        <f t="array" ref="L427">_xlfn.IFS(G427&lt;=25, 1, G427&lt;=75, 2, G427&lt;=150, 3, G427&gt;150, 4)</f>
        <v>2</v>
      </c>
      <c r="M427">
        <f t="shared" si="6"/>
        <v>2</v>
      </c>
    </row>
    <row r="428" spans="1:13" x14ac:dyDescent="0.2">
      <c r="A428" t="s">
        <v>605</v>
      </c>
      <c r="B428" t="s">
        <v>512</v>
      </c>
      <c r="C428" s="2">
        <v>69</v>
      </c>
      <c r="D428" s="2">
        <v>33</v>
      </c>
      <c r="E428" t="s">
        <v>7028</v>
      </c>
      <c r="F428" t="s">
        <v>7040</v>
      </c>
      <c r="G428" s="2">
        <v>36</v>
      </c>
      <c r="H428" s="11">
        <v>0.52173913043478259</v>
      </c>
      <c r="I428">
        <v>0</v>
      </c>
      <c r="J428">
        <f ca="1"/>
        <v>322</v>
      </c>
      <c r="K428">
        <v>3968</v>
      </c>
      <c r="L428" cm="1">
        <f t="array" ref="L428">_xlfn.IFS(G428&lt;=25, 1, G428&lt;=75, 2, G428&lt;=150, 3, G428&gt;150, 4)</f>
        <v>2</v>
      </c>
      <c r="M428">
        <f t="shared" si="6"/>
        <v>1</v>
      </c>
    </row>
    <row r="429" spans="1:13" x14ac:dyDescent="0.2">
      <c r="A429" t="s">
        <v>606</v>
      </c>
      <c r="B429" t="s">
        <v>333</v>
      </c>
      <c r="C429" s="2">
        <v>559</v>
      </c>
      <c r="D429" s="2">
        <v>252</v>
      </c>
      <c r="E429" t="s">
        <v>7029</v>
      </c>
      <c r="F429" t="s">
        <v>7040</v>
      </c>
      <c r="G429" s="2">
        <v>307</v>
      </c>
      <c r="H429" s="11">
        <v>0.54919499105545622</v>
      </c>
      <c r="I429">
        <v>0</v>
      </c>
      <c r="J429">
        <f ca="1"/>
        <v>1066</v>
      </c>
      <c r="K429">
        <v>1475</v>
      </c>
      <c r="L429" cm="1">
        <f t="array" ref="L429">_xlfn.IFS(G429&lt;=25, 1, G429&lt;=75, 2, G429&lt;=150, 3, G429&gt;150, 4)</f>
        <v>4</v>
      </c>
      <c r="M429">
        <f t="shared" si="6"/>
        <v>4</v>
      </c>
    </row>
    <row r="430" spans="1:13" x14ac:dyDescent="0.2">
      <c r="A430" t="s">
        <v>607</v>
      </c>
      <c r="B430" t="s">
        <v>545</v>
      </c>
      <c r="C430" s="2">
        <v>319</v>
      </c>
      <c r="D430" s="2">
        <v>306</v>
      </c>
      <c r="E430" t="s">
        <v>7029</v>
      </c>
      <c r="F430" t="s">
        <v>7036</v>
      </c>
      <c r="G430" s="2">
        <v>13</v>
      </c>
      <c r="H430" s="11">
        <v>4.0752351097178681E-2</v>
      </c>
      <c r="I430">
        <v>0</v>
      </c>
      <c r="J430">
        <f ca="1"/>
        <v>1814</v>
      </c>
      <c r="K430">
        <v>2471</v>
      </c>
      <c r="L430" cm="1">
        <f t="array" ref="L430">_xlfn.IFS(G430&lt;=25, 1, G430&lt;=75, 2, G430&lt;=150, 3, G430&gt;150, 4)</f>
        <v>1</v>
      </c>
      <c r="M430">
        <f t="shared" si="6"/>
        <v>3</v>
      </c>
    </row>
    <row r="431" spans="1:13" x14ac:dyDescent="0.2">
      <c r="A431" t="s">
        <v>608</v>
      </c>
      <c r="B431" t="s">
        <v>84</v>
      </c>
      <c r="C431" s="2">
        <v>289</v>
      </c>
      <c r="D431" s="2">
        <v>156</v>
      </c>
      <c r="E431" t="s">
        <v>6989</v>
      </c>
      <c r="F431" t="s">
        <v>7039</v>
      </c>
      <c r="G431" s="2">
        <v>133</v>
      </c>
      <c r="H431" s="11">
        <v>0.46020761245674741</v>
      </c>
      <c r="I431">
        <v>1</v>
      </c>
      <c r="J431">
        <f ca="1"/>
        <v>3154</v>
      </c>
      <c r="K431">
        <v>1366</v>
      </c>
      <c r="L431" cm="1">
        <f t="array" ref="L431">_xlfn.IFS(G431&lt;=25, 1, G431&lt;=75, 2, G431&lt;=150, 3, G431&gt;150, 4)</f>
        <v>3</v>
      </c>
      <c r="M431">
        <f t="shared" si="6"/>
        <v>2</v>
      </c>
    </row>
    <row r="432" spans="1:13" x14ac:dyDescent="0.2">
      <c r="A432" t="s">
        <v>609</v>
      </c>
      <c r="B432" t="s">
        <v>610</v>
      </c>
      <c r="C432" s="2">
        <v>319</v>
      </c>
      <c r="D432" s="2">
        <v>309</v>
      </c>
      <c r="E432" t="s">
        <v>7029</v>
      </c>
      <c r="F432" t="s">
        <v>7039</v>
      </c>
      <c r="G432" s="2">
        <v>10</v>
      </c>
      <c r="H432" s="11">
        <v>3.1347962382445138E-2</v>
      </c>
      <c r="I432">
        <v>0</v>
      </c>
      <c r="J432">
        <f ca="1"/>
        <v>753</v>
      </c>
      <c r="K432">
        <v>2179</v>
      </c>
      <c r="L432" cm="1">
        <f t="array" ref="L432">_xlfn.IFS(G432&lt;=25, 1, G432&lt;=75, 2, G432&lt;=150, 3, G432&gt;150, 4)</f>
        <v>1</v>
      </c>
      <c r="M432">
        <f t="shared" si="6"/>
        <v>3</v>
      </c>
    </row>
    <row r="433" spans="1:13" x14ac:dyDescent="0.2">
      <c r="A433" t="s">
        <v>611</v>
      </c>
      <c r="B433" t="s">
        <v>612</v>
      </c>
      <c r="C433" s="2">
        <v>319</v>
      </c>
      <c r="D433" s="2">
        <v>211</v>
      </c>
      <c r="E433" t="s">
        <v>7027</v>
      </c>
      <c r="F433" t="s">
        <v>7036</v>
      </c>
      <c r="G433" s="2">
        <v>108</v>
      </c>
      <c r="H433" s="11">
        <v>0.33855799373040751</v>
      </c>
      <c r="I433">
        <v>0</v>
      </c>
      <c r="J433">
        <f ca="1"/>
        <v>1649</v>
      </c>
      <c r="K433">
        <v>2834</v>
      </c>
      <c r="L433" cm="1">
        <f t="array" ref="L433">_xlfn.IFS(G433&lt;=25, 1, G433&lt;=75, 2, G433&lt;=150, 3, G433&gt;150, 4)</f>
        <v>3</v>
      </c>
      <c r="M433">
        <f t="shared" si="6"/>
        <v>3</v>
      </c>
    </row>
    <row r="434" spans="1:13" x14ac:dyDescent="0.2">
      <c r="A434" t="s">
        <v>613</v>
      </c>
      <c r="B434" t="s">
        <v>373</v>
      </c>
      <c r="C434" s="2">
        <v>319</v>
      </c>
      <c r="D434" s="2">
        <v>309</v>
      </c>
      <c r="E434" t="s">
        <v>7029</v>
      </c>
      <c r="F434" t="s">
        <v>7041</v>
      </c>
      <c r="G434" s="2">
        <v>10</v>
      </c>
      <c r="H434" s="11">
        <v>3.1347962382445138E-2</v>
      </c>
      <c r="I434">
        <v>0</v>
      </c>
      <c r="J434">
        <f ca="1"/>
        <v>3977</v>
      </c>
      <c r="K434">
        <v>2058</v>
      </c>
      <c r="L434" cm="1">
        <f t="array" ref="L434">_xlfn.IFS(G434&lt;=25, 1, G434&lt;=75, 2, G434&lt;=150, 3, G434&gt;150, 4)</f>
        <v>1</v>
      </c>
      <c r="M434">
        <f t="shared" si="6"/>
        <v>3</v>
      </c>
    </row>
    <row r="435" spans="1:13" x14ac:dyDescent="0.2">
      <c r="A435" t="s">
        <v>614</v>
      </c>
      <c r="B435" t="s">
        <v>398</v>
      </c>
      <c r="C435" s="2">
        <v>309</v>
      </c>
      <c r="D435" s="2">
        <v>213</v>
      </c>
      <c r="E435" t="s">
        <v>7029</v>
      </c>
      <c r="F435" t="s">
        <v>7038</v>
      </c>
      <c r="G435" s="2">
        <v>96</v>
      </c>
      <c r="H435" s="11">
        <v>0.31067961165048541</v>
      </c>
      <c r="I435">
        <v>0</v>
      </c>
      <c r="J435">
        <f ca="1"/>
        <v>4438</v>
      </c>
      <c r="K435">
        <v>2071</v>
      </c>
      <c r="L435" cm="1">
        <f t="array" ref="L435">_xlfn.IFS(G435&lt;=25, 1, G435&lt;=75, 2, G435&lt;=150, 3, G435&gt;150, 4)</f>
        <v>3</v>
      </c>
      <c r="M435">
        <f t="shared" si="6"/>
        <v>3</v>
      </c>
    </row>
    <row r="436" spans="1:13" x14ac:dyDescent="0.2">
      <c r="A436" t="s">
        <v>615</v>
      </c>
      <c r="B436" t="s">
        <v>616</v>
      </c>
      <c r="C436" s="2">
        <v>319</v>
      </c>
      <c r="D436" s="2">
        <v>262</v>
      </c>
      <c r="E436" t="s">
        <v>7029</v>
      </c>
      <c r="F436" t="s">
        <v>7036</v>
      </c>
      <c r="G436" s="2">
        <v>57</v>
      </c>
      <c r="H436" s="11">
        <v>0.17868338557993729</v>
      </c>
      <c r="I436">
        <v>0</v>
      </c>
      <c r="J436">
        <f ca="1"/>
        <v>2917</v>
      </c>
      <c r="K436">
        <v>768</v>
      </c>
      <c r="L436" cm="1">
        <f t="array" ref="L436">_xlfn.IFS(G436&lt;=25, 1, G436&lt;=75, 2, G436&lt;=150, 3, G436&gt;150, 4)</f>
        <v>2</v>
      </c>
      <c r="M436">
        <f t="shared" si="6"/>
        <v>3</v>
      </c>
    </row>
    <row r="437" spans="1:13" x14ac:dyDescent="0.2">
      <c r="A437" t="s">
        <v>617</v>
      </c>
      <c r="B437" t="s">
        <v>618</v>
      </c>
      <c r="C437" s="2">
        <v>419</v>
      </c>
      <c r="D437" s="2">
        <v>302</v>
      </c>
      <c r="E437" t="s">
        <v>7027</v>
      </c>
      <c r="F437" t="s">
        <v>7045</v>
      </c>
      <c r="G437" s="2">
        <v>117</v>
      </c>
      <c r="H437" s="11">
        <v>0.27923627684964203</v>
      </c>
      <c r="I437">
        <v>0</v>
      </c>
      <c r="J437">
        <f ca="1"/>
        <v>4066</v>
      </c>
      <c r="K437">
        <v>1416</v>
      </c>
      <c r="L437" cm="1">
        <f t="array" ref="L437">_xlfn.IFS(G437&lt;=25, 1, G437&lt;=75, 2, G437&lt;=150, 3, G437&gt;150, 4)</f>
        <v>3</v>
      </c>
      <c r="M437">
        <f t="shared" si="6"/>
        <v>4</v>
      </c>
    </row>
    <row r="438" spans="1:13" x14ac:dyDescent="0.2">
      <c r="A438" t="s">
        <v>568</v>
      </c>
      <c r="B438" t="s">
        <v>273</v>
      </c>
      <c r="C438" s="2">
        <v>319</v>
      </c>
      <c r="D438" s="2">
        <v>188</v>
      </c>
      <c r="E438" t="s">
        <v>7029</v>
      </c>
      <c r="F438" t="s">
        <v>7038</v>
      </c>
      <c r="G438" s="2">
        <v>131</v>
      </c>
      <c r="H438" s="11">
        <v>0.41065830721003133</v>
      </c>
      <c r="I438">
        <v>0</v>
      </c>
      <c r="J438">
        <f ca="1"/>
        <v>1232</v>
      </c>
      <c r="K438">
        <v>2196</v>
      </c>
      <c r="L438" cm="1">
        <f t="array" ref="L438">_xlfn.IFS(G438&lt;=25, 1, G438&lt;=75, 2, G438&lt;=150, 3, G438&gt;150, 4)</f>
        <v>3</v>
      </c>
      <c r="M438">
        <f t="shared" si="6"/>
        <v>3</v>
      </c>
    </row>
    <row r="439" spans="1:13" x14ac:dyDescent="0.2">
      <c r="A439" t="s">
        <v>112</v>
      </c>
      <c r="B439" t="s">
        <v>113</v>
      </c>
      <c r="C439" s="2">
        <v>289</v>
      </c>
      <c r="D439" s="2">
        <v>191</v>
      </c>
      <c r="E439" t="s">
        <v>6989</v>
      </c>
      <c r="F439" t="s">
        <v>7044</v>
      </c>
      <c r="G439" s="2">
        <v>98</v>
      </c>
      <c r="H439" s="11">
        <v>0.33910034602076122</v>
      </c>
      <c r="I439">
        <v>1</v>
      </c>
      <c r="J439">
        <f ca="1"/>
        <v>3720</v>
      </c>
      <c r="K439">
        <v>3536</v>
      </c>
      <c r="L439" cm="1">
        <f t="array" ref="L439">_xlfn.IFS(G439&lt;=25, 1, G439&lt;=75, 2, G439&lt;=150, 3, G439&gt;150, 4)</f>
        <v>3</v>
      </c>
      <c r="M439">
        <f t="shared" si="6"/>
        <v>2</v>
      </c>
    </row>
    <row r="440" spans="1:13" x14ac:dyDescent="0.2">
      <c r="A440" t="s">
        <v>619</v>
      </c>
      <c r="B440" t="s">
        <v>151</v>
      </c>
      <c r="C440" s="2">
        <v>319</v>
      </c>
      <c r="D440" s="2">
        <v>105</v>
      </c>
      <c r="E440" t="s">
        <v>7029</v>
      </c>
      <c r="F440" t="s">
        <v>7038</v>
      </c>
      <c r="G440" s="2">
        <v>214</v>
      </c>
      <c r="H440" s="11">
        <v>0.67084639498432597</v>
      </c>
      <c r="I440">
        <v>0</v>
      </c>
      <c r="J440">
        <f ca="1"/>
        <v>2853</v>
      </c>
      <c r="K440">
        <v>1863</v>
      </c>
      <c r="L440" cm="1">
        <f t="array" ref="L440">_xlfn.IFS(G440&lt;=25, 1, G440&lt;=75, 2, G440&lt;=150, 3, G440&gt;150, 4)</f>
        <v>4</v>
      </c>
      <c r="M440">
        <f t="shared" si="6"/>
        <v>3</v>
      </c>
    </row>
    <row r="441" spans="1:13" x14ac:dyDescent="0.2">
      <c r="A441" t="s">
        <v>620</v>
      </c>
      <c r="B441" t="s">
        <v>161</v>
      </c>
      <c r="C441" s="2">
        <v>359</v>
      </c>
      <c r="D441" s="2">
        <v>230</v>
      </c>
      <c r="E441" t="s">
        <v>7029</v>
      </c>
      <c r="F441" t="s">
        <v>7038</v>
      </c>
      <c r="G441" s="2">
        <v>129</v>
      </c>
      <c r="H441" s="11">
        <v>0.35933147632311979</v>
      </c>
      <c r="I441">
        <v>0</v>
      </c>
      <c r="J441">
        <f ca="1"/>
        <v>3581</v>
      </c>
      <c r="K441">
        <v>1432</v>
      </c>
      <c r="L441" cm="1">
        <f t="array" ref="L441">_xlfn.IFS(G441&lt;=25, 1, G441&lt;=75, 2, G441&lt;=150, 3, G441&gt;150, 4)</f>
        <v>3</v>
      </c>
      <c r="M441">
        <f t="shared" si="6"/>
        <v>4</v>
      </c>
    </row>
    <row r="442" spans="1:13" x14ac:dyDescent="0.2">
      <c r="A442" t="s">
        <v>621</v>
      </c>
      <c r="B442" t="s">
        <v>622</v>
      </c>
      <c r="C442" s="2">
        <v>319</v>
      </c>
      <c r="D442" s="2">
        <v>262</v>
      </c>
      <c r="E442" t="s">
        <v>7029</v>
      </c>
      <c r="F442" t="s">
        <v>7043</v>
      </c>
      <c r="G442" s="2">
        <v>57</v>
      </c>
      <c r="H442" s="11">
        <v>0.17868338557993729</v>
      </c>
      <c r="I442">
        <v>0</v>
      </c>
      <c r="J442">
        <f ca="1"/>
        <v>2919</v>
      </c>
      <c r="K442">
        <v>3551</v>
      </c>
      <c r="L442" cm="1">
        <f t="array" ref="L442">_xlfn.IFS(G442&lt;=25, 1, G442&lt;=75, 2, G442&lt;=150, 3, G442&gt;150, 4)</f>
        <v>2</v>
      </c>
      <c r="M442">
        <f t="shared" si="6"/>
        <v>3</v>
      </c>
    </row>
    <row r="443" spans="1:13" x14ac:dyDescent="0.2">
      <c r="A443" t="s">
        <v>623</v>
      </c>
      <c r="B443" t="s">
        <v>624</v>
      </c>
      <c r="C443" s="2">
        <v>319</v>
      </c>
      <c r="D443" s="2">
        <v>220</v>
      </c>
      <c r="E443" t="s">
        <v>7027</v>
      </c>
      <c r="F443" t="s">
        <v>7036</v>
      </c>
      <c r="G443" s="2">
        <v>99</v>
      </c>
      <c r="H443" s="11">
        <v>0.31034482758620691</v>
      </c>
      <c r="I443">
        <v>0</v>
      </c>
      <c r="J443">
        <f ca="1"/>
        <v>3953</v>
      </c>
      <c r="K443">
        <v>1353</v>
      </c>
      <c r="L443" cm="1">
        <f t="array" ref="L443">_xlfn.IFS(G443&lt;=25, 1, G443&lt;=75, 2, G443&lt;=150, 3, G443&gt;150, 4)</f>
        <v>3</v>
      </c>
      <c r="M443">
        <f t="shared" si="6"/>
        <v>3</v>
      </c>
    </row>
    <row r="444" spans="1:13" x14ac:dyDescent="0.2">
      <c r="A444" t="s">
        <v>625</v>
      </c>
      <c r="B444" t="s">
        <v>626</v>
      </c>
      <c r="C444" s="2">
        <v>319</v>
      </c>
      <c r="D444" s="2">
        <v>300</v>
      </c>
      <c r="E444" t="s">
        <v>7029</v>
      </c>
      <c r="F444" t="s">
        <v>7039</v>
      </c>
      <c r="G444" s="2">
        <v>19</v>
      </c>
      <c r="H444" s="11">
        <v>5.9561128526645767E-2</v>
      </c>
      <c r="I444">
        <v>0</v>
      </c>
      <c r="J444">
        <f ca="1"/>
        <v>2097</v>
      </c>
      <c r="K444">
        <v>991</v>
      </c>
      <c r="L444" cm="1">
        <f t="array" ref="L444">_xlfn.IFS(G444&lt;=25, 1, G444&lt;=75, 2, G444&lt;=150, 3, G444&gt;150, 4)</f>
        <v>1</v>
      </c>
      <c r="M444">
        <f t="shared" si="6"/>
        <v>3</v>
      </c>
    </row>
    <row r="445" spans="1:13" x14ac:dyDescent="0.2">
      <c r="A445" t="s">
        <v>627</v>
      </c>
      <c r="B445" t="s">
        <v>628</v>
      </c>
      <c r="C445" s="2">
        <v>359</v>
      </c>
      <c r="D445" s="2">
        <v>273</v>
      </c>
      <c r="E445" t="s">
        <v>7029</v>
      </c>
      <c r="F445" t="s">
        <v>7044</v>
      </c>
      <c r="G445" s="2">
        <v>86</v>
      </c>
      <c r="H445" s="11">
        <v>0.23955431754874651</v>
      </c>
      <c r="I445">
        <v>0</v>
      </c>
      <c r="J445">
        <f ca="1"/>
        <v>523</v>
      </c>
      <c r="K445">
        <v>2868</v>
      </c>
      <c r="L445" cm="1">
        <f t="array" ref="L445">_xlfn.IFS(G445&lt;=25, 1, G445&lt;=75, 2, G445&lt;=150, 3, G445&gt;150, 4)</f>
        <v>3</v>
      </c>
      <c r="M445">
        <f t="shared" si="6"/>
        <v>4</v>
      </c>
    </row>
    <row r="446" spans="1:13" x14ac:dyDescent="0.2">
      <c r="A446" t="s">
        <v>629</v>
      </c>
      <c r="B446" t="s">
        <v>383</v>
      </c>
      <c r="C446" s="2">
        <v>399</v>
      </c>
      <c r="D446" s="2">
        <v>188</v>
      </c>
      <c r="E446" t="s">
        <v>7029</v>
      </c>
      <c r="F446" t="s">
        <v>7036</v>
      </c>
      <c r="G446" s="2">
        <v>211</v>
      </c>
      <c r="H446" s="11">
        <v>0.52882205513784464</v>
      </c>
      <c r="I446">
        <v>0</v>
      </c>
      <c r="J446">
        <f ca="1"/>
        <v>1320</v>
      </c>
      <c r="K446">
        <v>317</v>
      </c>
      <c r="L446" cm="1">
        <f t="array" ref="L446">_xlfn.IFS(G446&lt;=25, 1, G446&lt;=75, 2, G446&lt;=150, 3, G446&gt;150, 4)</f>
        <v>4</v>
      </c>
      <c r="M446">
        <f t="shared" si="6"/>
        <v>4</v>
      </c>
    </row>
    <row r="447" spans="1:13" x14ac:dyDescent="0.2">
      <c r="A447" t="s">
        <v>630</v>
      </c>
      <c r="B447" t="s">
        <v>631</v>
      </c>
      <c r="C447" s="2">
        <v>359</v>
      </c>
      <c r="D447" s="2">
        <v>305</v>
      </c>
      <c r="E447" t="s">
        <v>7029</v>
      </c>
      <c r="F447" t="s">
        <v>7039</v>
      </c>
      <c r="G447" s="2">
        <v>54</v>
      </c>
      <c r="H447" s="11">
        <v>0.15041782729805014</v>
      </c>
      <c r="I447">
        <v>0</v>
      </c>
      <c r="J447">
        <f ca="1"/>
        <v>4286</v>
      </c>
      <c r="K447">
        <v>2530</v>
      </c>
      <c r="L447" cm="1">
        <f t="array" ref="L447">_xlfn.IFS(G447&lt;=25, 1, G447&lt;=75, 2, G447&lt;=150, 3, G447&gt;150, 4)</f>
        <v>2</v>
      </c>
      <c r="M447">
        <f t="shared" si="6"/>
        <v>4</v>
      </c>
    </row>
    <row r="448" spans="1:13" x14ac:dyDescent="0.2">
      <c r="A448" t="s">
        <v>632</v>
      </c>
      <c r="B448" t="s">
        <v>633</v>
      </c>
      <c r="C448" s="2">
        <v>319</v>
      </c>
      <c r="D448" s="2">
        <v>239</v>
      </c>
      <c r="E448" t="s">
        <v>7029</v>
      </c>
      <c r="F448" t="s">
        <v>7036</v>
      </c>
      <c r="G448" s="2">
        <v>80</v>
      </c>
      <c r="H448" s="11">
        <v>0.2507836990595611</v>
      </c>
      <c r="I448">
        <v>0</v>
      </c>
      <c r="J448">
        <f ca="1"/>
        <v>669</v>
      </c>
      <c r="K448">
        <v>2322</v>
      </c>
      <c r="L448" cm="1">
        <f t="array" ref="L448">_xlfn.IFS(G448&lt;=25, 1, G448&lt;=75, 2, G448&lt;=150, 3, G448&gt;150, 4)</f>
        <v>3</v>
      </c>
      <c r="M448">
        <f t="shared" si="6"/>
        <v>3</v>
      </c>
    </row>
    <row r="449" spans="1:13" x14ac:dyDescent="0.2">
      <c r="A449" t="s">
        <v>522</v>
      </c>
      <c r="B449" t="s">
        <v>32</v>
      </c>
      <c r="C449" s="2">
        <v>239</v>
      </c>
      <c r="D449" s="2">
        <v>24</v>
      </c>
      <c r="E449" t="s">
        <v>7027</v>
      </c>
      <c r="F449" t="s">
        <v>7038</v>
      </c>
      <c r="G449" s="2">
        <v>215</v>
      </c>
      <c r="H449" s="11">
        <v>0.89958158995815896</v>
      </c>
      <c r="I449">
        <v>0</v>
      </c>
      <c r="J449">
        <f ca="1"/>
        <v>2018</v>
      </c>
      <c r="K449">
        <v>4299</v>
      </c>
      <c r="L449" cm="1">
        <f t="array" ref="L449">_xlfn.IFS(G449&lt;=25, 1, G449&lt;=75, 2, G449&lt;=150, 3, G449&gt;150, 4)</f>
        <v>4</v>
      </c>
      <c r="M449">
        <f t="shared" si="6"/>
        <v>1</v>
      </c>
    </row>
    <row r="450" spans="1:13" x14ac:dyDescent="0.2">
      <c r="A450" t="s">
        <v>634</v>
      </c>
      <c r="B450" t="s">
        <v>635</v>
      </c>
      <c r="C450" s="2">
        <v>159</v>
      </c>
      <c r="D450" s="2">
        <v>103</v>
      </c>
      <c r="E450" t="s">
        <v>7029</v>
      </c>
      <c r="F450" t="s">
        <v>7040</v>
      </c>
      <c r="G450" s="2">
        <v>56</v>
      </c>
      <c r="H450" s="11">
        <v>0.3522012578616352</v>
      </c>
      <c r="I450">
        <v>0</v>
      </c>
      <c r="J450">
        <f ca="1"/>
        <v>4174</v>
      </c>
      <c r="K450">
        <v>3335</v>
      </c>
      <c r="L450" cm="1">
        <f t="array" ref="L450">_xlfn.IFS(G450&lt;=25, 1, G450&lt;=75, 2, G450&lt;=150, 3, G450&gt;150, 4)</f>
        <v>2</v>
      </c>
      <c r="M450">
        <f t="shared" ref="M450:M513" si="7">IF(C450&lt;=$P$3, 1, IF(C450&lt;=$P$4, 2, IF(C450&lt;=$P$5, 3, 4)))</f>
        <v>1</v>
      </c>
    </row>
    <row r="451" spans="1:13" x14ac:dyDescent="0.2">
      <c r="A451" t="s">
        <v>596</v>
      </c>
      <c r="B451" t="s">
        <v>32</v>
      </c>
      <c r="C451" s="2">
        <v>249</v>
      </c>
      <c r="D451" s="2">
        <v>137</v>
      </c>
      <c r="E451" t="s">
        <v>6989</v>
      </c>
      <c r="F451" t="s">
        <v>7038</v>
      </c>
      <c r="G451" s="2">
        <v>112</v>
      </c>
      <c r="H451" s="11">
        <v>0.44979919678714858</v>
      </c>
      <c r="I451">
        <v>1</v>
      </c>
      <c r="J451">
        <f ca="1"/>
        <v>78</v>
      </c>
      <c r="K451">
        <v>62</v>
      </c>
      <c r="L451" cm="1">
        <f t="array" ref="L451">_xlfn.IFS(G451&lt;=25, 1, G451&lt;=75, 2, G451&lt;=150, 3, G451&gt;150, 4)</f>
        <v>3</v>
      </c>
      <c r="M451">
        <f t="shared" si="7"/>
        <v>1</v>
      </c>
    </row>
    <row r="452" spans="1:13" x14ac:dyDescent="0.2">
      <c r="A452" t="s">
        <v>248</v>
      </c>
      <c r="B452" t="s">
        <v>249</v>
      </c>
      <c r="C452" s="2">
        <v>289</v>
      </c>
      <c r="D452" s="2">
        <v>214</v>
      </c>
      <c r="E452" t="s">
        <v>6989</v>
      </c>
      <c r="F452" t="s">
        <v>7044</v>
      </c>
      <c r="G452" s="2">
        <v>75</v>
      </c>
      <c r="H452" s="11">
        <v>0.25951557093425603</v>
      </c>
      <c r="I452">
        <v>1</v>
      </c>
      <c r="J452">
        <f ca="1"/>
        <v>3366</v>
      </c>
      <c r="K452">
        <v>1971</v>
      </c>
      <c r="L452" cm="1">
        <f t="array" ref="L452">_xlfn.IFS(G452&lt;=25, 1, G452&lt;=75, 2, G452&lt;=150, 3, G452&gt;150, 4)</f>
        <v>2</v>
      </c>
      <c r="M452">
        <f t="shared" si="7"/>
        <v>2</v>
      </c>
    </row>
    <row r="453" spans="1:13" x14ac:dyDescent="0.2">
      <c r="A453" t="s">
        <v>636</v>
      </c>
      <c r="B453" t="s">
        <v>637</v>
      </c>
      <c r="C453" s="2">
        <v>319</v>
      </c>
      <c r="D453" s="2">
        <v>233</v>
      </c>
      <c r="E453" t="s">
        <v>7029</v>
      </c>
      <c r="F453" t="s">
        <v>7045</v>
      </c>
      <c r="G453" s="2">
        <v>86</v>
      </c>
      <c r="H453" s="11">
        <v>0.26959247648902823</v>
      </c>
      <c r="I453">
        <v>0</v>
      </c>
      <c r="J453">
        <f ca="1"/>
        <v>4123</v>
      </c>
      <c r="K453">
        <v>4295</v>
      </c>
      <c r="L453" cm="1">
        <f t="array" ref="L453">_xlfn.IFS(G453&lt;=25, 1, G453&lt;=75, 2, G453&lt;=150, 3, G453&gt;150, 4)</f>
        <v>3</v>
      </c>
      <c r="M453">
        <f t="shared" si="7"/>
        <v>3</v>
      </c>
    </row>
    <row r="454" spans="1:13" x14ac:dyDescent="0.2">
      <c r="A454" t="s">
        <v>638</v>
      </c>
      <c r="B454" t="s">
        <v>639</v>
      </c>
      <c r="C454" s="2">
        <v>319</v>
      </c>
      <c r="D454" s="2">
        <v>160</v>
      </c>
      <c r="E454" t="s">
        <v>7029</v>
      </c>
      <c r="F454" t="s">
        <v>7038</v>
      </c>
      <c r="G454" s="2">
        <v>159</v>
      </c>
      <c r="H454" s="11">
        <v>0.49843260188087773</v>
      </c>
      <c r="I454">
        <v>0</v>
      </c>
      <c r="J454">
        <f ca="1"/>
        <v>2450</v>
      </c>
      <c r="K454">
        <v>1695</v>
      </c>
      <c r="L454" cm="1">
        <f t="array" ref="L454">_xlfn.IFS(G454&lt;=25, 1, G454&lt;=75, 2, G454&lt;=150, 3, G454&gt;150, 4)</f>
        <v>4</v>
      </c>
      <c r="M454">
        <f t="shared" si="7"/>
        <v>3</v>
      </c>
    </row>
    <row r="455" spans="1:13" x14ac:dyDescent="0.2">
      <c r="A455" t="s">
        <v>640</v>
      </c>
      <c r="B455" t="s">
        <v>641</v>
      </c>
      <c r="C455" s="2">
        <v>399</v>
      </c>
      <c r="D455" s="2">
        <v>319</v>
      </c>
      <c r="E455" t="s">
        <v>7029</v>
      </c>
      <c r="F455" t="s">
        <v>7039</v>
      </c>
      <c r="G455" s="2">
        <v>80</v>
      </c>
      <c r="H455" s="11">
        <v>0.20050125313283207</v>
      </c>
      <c r="I455">
        <v>0</v>
      </c>
      <c r="J455">
        <f ca="1"/>
        <v>914</v>
      </c>
      <c r="K455">
        <v>82</v>
      </c>
      <c r="L455" cm="1">
        <f t="array" ref="L455">_xlfn.IFS(G455&lt;=25, 1, G455&lt;=75, 2, G455&lt;=150, 3, G455&gt;150, 4)</f>
        <v>3</v>
      </c>
      <c r="M455">
        <f t="shared" si="7"/>
        <v>4</v>
      </c>
    </row>
    <row r="456" spans="1:13" x14ac:dyDescent="0.2">
      <c r="A456" t="s">
        <v>642</v>
      </c>
      <c r="B456" t="s">
        <v>178</v>
      </c>
      <c r="C456" s="2">
        <v>289</v>
      </c>
      <c r="D456" s="2">
        <v>104</v>
      </c>
      <c r="E456" t="s">
        <v>6989</v>
      </c>
      <c r="F456" t="s">
        <v>7038</v>
      </c>
      <c r="G456" s="2">
        <v>185</v>
      </c>
      <c r="H456" s="11">
        <v>0.64013840830449831</v>
      </c>
      <c r="I456">
        <v>1</v>
      </c>
      <c r="J456">
        <f ca="1"/>
        <v>2829</v>
      </c>
      <c r="K456">
        <v>2867</v>
      </c>
      <c r="L456" cm="1">
        <f t="array" ref="L456">_xlfn.IFS(G456&lt;=25, 1, G456&lt;=75, 2, G456&lt;=150, 3, G456&gt;150, 4)</f>
        <v>4</v>
      </c>
      <c r="M456">
        <f t="shared" si="7"/>
        <v>2</v>
      </c>
    </row>
    <row r="457" spans="1:13" x14ac:dyDescent="0.2">
      <c r="A457" t="s">
        <v>643</v>
      </c>
      <c r="B457" t="s">
        <v>32</v>
      </c>
      <c r="C457" s="2">
        <v>249</v>
      </c>
      <c r="D457" s="2">
        <v>70</v>
      </c>
      <c r="E457" t="s">
        <v>6989</v>
      </c>
      <c r="F457" t="s">
        <v>7038</v>
      </c>
      <c r="G457" s="2">
        <v>179</v>
      </c>
      <c r="H457" s="11">
        <v>0.71887550200803207</v>
      </c>
      <c r="I457">
        <v>1</v>
      </c>
      <c r="J457">
        <f ca="1"/>
        <v>290</v>
      </c>
      <c r="K457">
        <v>4088</v>
      </c>
      <c r="L457" cm="1">
        <f t="array" ref="L457">_xlfn.IFS(G457&lt;=25, 1, G457&lt;=75, 2, G457&lt;=150, 3, G457&gt;150, 4)</f>
        <v>4</v>
      </c>
      <c r="M457">
        <f t="shared" si="7"/>
        <v>1</v>
      </c>
    </row>
    <row r="458" spans="1:13" x14ac:dyDescent="0.2">
      <c r="A458" t="s">
        <v>644</v>
      </c>
      <c r="B458" t="s">
        <v>645</v>
      </c>
      <c r="C458" s="2">
        <v>319</v>
      </c>
      <c r="D458" s="2">
        <v>278</v>
      </c>
      <c r="E458" t="s">
        <v>7029</v>
      </c>
      <c r="F458" t="s">
        <v>7044</v>
      </c>
      <c r="G458" s="2">
        <v>41</v>
      </c>
      <c r="H458" s="11">
        <v>0.12852664576802508</v>
      </c>
      <c r="I458">
        <v>0</v>
      </c>
      <c r="J458">
        <f ca="1"/>
        <v>4390</v>
      </c>
      <c r="K458">
        <v>4014</v>
      </c>
      <c r="L458" cm="1">
        <f t="array" ref="L458">_xlfn.IFS(G458&lt;=25, 1, G458&lt;=75, 2, G458&lt;=150, 3, G458&gt;150, 4)</f>
        <v>2</v>
      </c>
      <c r="M458">
        <f t="shared" si="7"/>
        <v>3</v>
      </c>
    </row>
    <row r="459" spans="1:13" x14ac:dyDescent="0.2">
      <c r="A459" t="s">
        <v>209</v>
      </c>
      <c r="B459" t="s">
        <v>178</v>
      </c>
      <c r="C459" s="2">
        <v>289</v>
      </c>
      <c r="D459" s="2">
        <v>84</v>
      </c>
      <c r="E459" t="s">
        <v>6989</v>
      </c>
      <c r="F459" t="s">
        <v>7038</v>
      </c>
      <c r="G459" s="2">
        <v>205</v>
      </c>
      <c r="H459" s="11">
        <v>0.70934256055363321</v>
      </c>
      <c r="I459">
        <v>1</v>
      </c>
      <c r="J459">
        <f ca="1"/>
        <v>1804</v>
      </c>
      <c r="K459">
        <v>4064</v>
      </c>
      <c r="L459" cm="1">
        <f t="array" ref="L459">_xlfn.IFS(G459&lt;=25, 1, G459&lt;=75, 2, G459&lt;=150, 3, G459&gt;150, 4)</f>
        <v>4</v>
      </c>
      <c r="M459">
        <f t="shared" si="7"/>
        <v>2</v>
      </c>
    </row>
    <row r="460" spans="1:13" x14ac:dyDescent="0.2">
      <c r="A460" t="s">
        <v>646</v>
      </c>
      <c r="B460" t="s">
        <v>647</v>
      </c>
      <c r="C460" s="2">
        <v>379</v>
      </c>
      <c r="D460" s="2">
        <v>299</v>
      </c>
      <c r="E460" t="s">
        <v>7027</v>
      </c>
      <c r="F460" t="s">
        <v>7039</v>
      </c>
      <c r="G460" s="2">
        <v>80</v>
      </c>
      <c r="H460" s="11">
        <v>0.21108179419525067</v>
      </c>
      <c r="I460">
        <v>0</v>
      </c>
      <c r="J460">
        <f ca="1"/>
        <v>1755</v>
      </c>
      <c r="K460">
        <v>702</v>
      </c>
      <c r="L460" cm="1">
        <f t="array" ref="L460">_xlfn.IFS(G460&lt;=25, 1, G460&lt;=75, 2, G460&lt;=150, 3, G460&gt;150, 4)</f>
        <v>3</v>
      </c>
      <c r="M460">
        <f t="shared" si="7"/>
        <v>4</v>
      </c>
    </row>
    <row r="461" spans="1:13" x14ac:dyDescent="0.2">
      <c r="A461" t="s">
        <v>320</v>
      </c>
      <c r="B461" t="s">
        <v>218</v>
      </c>
      <c r="C461" s="2">
        <v>289</v>
      </c>
      <c r="D461" s="2">
        <v>142</v>
      </c>
      <c r="E461" t="s">
        <v>6989</v>
      </c>
      <c r="F461" t="s">
        <v>7044</v>
      </c>
      <c r="G461" s="2">
        <v>147</v>
      </c>
      <c r="H461" s="11">
        <v>0.50865051903114189</v>
      </c>
      <c r="I461">
        <v>1</v>
      </c>
      <c r="J461">
        <f ca="1"/>
        <v>2259</v>
      </c>
      <c r="K461">
        <v>216</v>
      </c>
      <c r="L461" cm="1">
        <f t="array" ref="L461">_xlfn.IFS(G461&lt;=25, 1, G461&lt;=75, 2, G461&lt;=150, 3, G461&gt;150, 4)</f>
        <v>3</v>
      </c>
      <c r="M461">
        <f t="shared" si="7"/>
        <v>2</v>
      </c>
    </row>
    <row r="462" spans="1:13" x14ac:dyDescent="0.2">
      <c r="A462" t="s">
        <v>648</v>
      </c>
      <c r="B462" t="s">
        <v>302</v>
      </c>
      <c r="C462" s="2">
        <v>199</v>
      </c>
      <c r="D462" s="2">
        <v>80</v>
      </c>
      <c r="E462" t="s">
        <v>7028</v>
      </c>
      <c r="F462" t="s">
        <v>7040</v>
      </c>
      <c r="G462" s="2">
        <v>119</v>
      </c>
      <c r="H462" s="11">
        <v>0.59798994974874375</v>
      </c>
      <c r="I462">
        <v>0</v>
      </c>
      <c r="J462">
        <f ca="1"/>
        <v>3728</v>
      </c>
      <c r="K462">
        <v>3258</v>
      </c>
      <c r="L462" cm="1">
        <f t="array" ref="L462">_xlfn.IFS(G462&lt;=25, 1, G462&lt;=75, 2, G462&lt;=150, 3, G462&gt;150, 4)</f>
        <v>3</v>
      </c>
      <c r="M462">
        <f t="shared" si="7"/>
        <v>1</v>
      </c>
    </row>
    <row r="463" spans="1:13" x14ac:dyDescent="0.2">
      <c r="A463" t="s">
        <v>649</v>
      </c>
      <c r="B463" t="s">
        <v>650</v>
      </c>
      <c r="C463" s="2">
        <v>319</v>
      </c>
      <c r="D463" s="2">
        <v>147</v>
      </c>
      <c r="E463" t="s">
        <v>7027</v>
      </c>
      <c r="F463" t="s">
        <v>7038</v>
      </c>
      <c r="G463" s="2">
        <v>172</v>
      </c>
      <c r="H463" s="11">
        <v>0.53918495297805646</v>
      </c>
      <c r="I463">
        <v>0</v>
      </c>
      <c r="J463">
        <f ca="1"/>
        <v>968</v>
      </c>
      <c r="K463">
        <v>884</v>
      </c>
      <c r="L463" cm="1">
        <f t="array" ref="L463">_xlfn.IFS(G463&lt;=25, 1, G463&lt;=75, 2, G463&lt;=150, 3, G463&gt;150, 4)</f>
        <v>4</v>
      </c>
      <c r="M463">
        <f t="shared" si="7"/>
        <v>3</v>
      </c>
    </row>
    <row r="464" spans="1:13" x14ac:dyDescent="0.2">
      <c r="A464" t="s">
        <v>651</v>
      </c>
      <c r="B464" t="s">
        <v>652</v>
      </c>
      <c r="C464" s="2">
        <v>129</v>
      </c>
      <c r="D464" s="2">
        <v>65</v>
      </c>
      <c r="E464" t="s">
        <v>7029</v>
      </c>
      <c r="F464" t="s">
        <v>7040</v>
      </c>
      <c r="G464" s="2">
        <v>64</v>
      </c>
      <c r="H464" s="11">
        <v>0.49612403100775193</v>
      </c>
      <c r="I464">
        <v>0</v>
      </c>
      <c r="J464">
        <f ca="1"/>
        <v>1928</v>
      </c>
      <c r="K464">
        <v>1823</v>
      </c>
      <c r="L464" cm="1">
        <f t="array" ref="L464">_xlfn.IFS(G464&lt;=25, 1, G464&lt;=75, 2, G464&lt;=150, 3, G464&gt;150, 4)</f>
        <v>2</v>
      </c>
      <c r="M464">
        <f t="shared" si="7"/>
        <v>1</v>
      </c>
    </row>
    <row r="465" spans="1:13" x14ac:dyDescent="0.2">
      <c r="A465" t="s">
        <v>653</v>
      </c>
      <c r="B465" t="s">
        <v>654</v>
      </c>
      <c r="C465" s="2">
        <v>399</v>
      </c>
      <c r="D465" s="2">
        <v>168</v>
      </c>
      <c r="E465" t="s">
        <v>7029</v>
      </c>
      <c r="F465" t="s">
        <v>7040</v>
      </c>
      <c r="G465" s="2">
        <v>231</v>
      </c>
      <c r="H465" s="11">
        <v>0.57894736842105265</v>
      </c>
      <c r="I465">
        <v>0</v>
      </c>
      <c r="J465">
        <f ca="1"/>
        <v>2801</v>
      </c>
      <c r="K465">
        <v>178</v>
      </c>
      <c r="L465" cm="1">
        <f t="array" ref="L465">_xlfn.IFS(G465&lt;=25, 1, G465&lt;=75, 2, G465&lt;=150, 3, G465&gt;150, 4)</f>
        <v>4</v>
      </c>
      <c r="M465">
        <f t="shared" si="7"/>
        <v>4</v>
      </c>
    </row>
    <row r="466" spans="1:13" x14ac:dyDescent="0.2">
      <c r="A466" t="s">
        <v>340</v>
      </c>
      <c r="B466" t="s">
        <v>218</v>
      </c>
      <c r="C466" s="2">
        <v>319</v>
      </c>
      <c r="D466" s="2">
        <v>191</v>
      </c>
      <c r="E466" t="s">
        <v>6989</v>
      </c>
      <c r="F466" t="s">
        <v>7044</v>
      </c>
      <c r="G466" s="2">
        <v>128</v>
      </c>
      <c r="H466" s="11">
        <v>0.40125391849529779</v>
      </c>
      <c r="I466">
        <v>1</v>
      </c>
      <c r="J466">
        <f ca="1"/>
        <v>2677</v>
      </c>
      <c r="K466">
        <v>4275</v>
      </c>
      <c r="L466" cm="1">
        <f t="array" ref="L466">_xlfn.IFS(G466&lt;=25, 1, G466&lt;=75, 2, G466&lt;=150, 3, G466&gt;150, 4)</f>
        <v>3</v>
      </c>
      <c r="M466">
        <f t="shared" si="7"/>
        <v>3</v>
      </c>
    </row>
    <row r="467" spans="1:13" x14ac:dyDescent="0.2">
      <c r="A467" t="s">
        <v>448</v>
      </c>
      <c r="B467" t="s">
        <v>449</v>
      </c>
      <c r="C467" s="2">
        <v>289</v>
      </c>
      <c r="D467" s="2">
        <v>171</v>
      </c>
      <c r="E467" t="s">
        <v>6989</v>
      </c>
      <c r="F467" t="s">
        <v>7040</v>
      </c>
      <c r="G467" s="2">
        <v>118</v>
      </c>
      <c r="H467" s="11">
        <v>0.40830449826989618</v>
      </c>
      <c r="I467">
        <v>1</v>
      </c>
      <c r="J467">
        <f ca="1"/>
        <v>3875</v>
      </c>
      <c r="K467">
        <v>1721</v>
      </c>
      <c r="L467" cm="1">
        <f t="array" ref="L467">_xlfn.IFS(G467&lt;=25, 1, G467&lt;=75, 2, G467&lt;=150, 3, G467&gt;150, 4)</f>
        <v>3</v>
      </c>
      <c r="M467">
        <f t="shared" si="7"/>
        <v>2</v>
      </c>
    </row>
    <row r="468" spans="1:13" x14ac:dyDescent="0.2">
      <c r="A468" t="s">
        <v>630</v>
      </c>
      <c r="B468" t="s">
        <v>631</v>
      </c>
      <c r="C468" s="2">
        <v>319</v>
      </c>
      <c r="D468" s="2">
        <v>191</v>
      </c>
      <c r="E468" t="s">
        <v>6989</v>
      </c>
      <c r="F468" t="s">
        <v>7039</v>
      </c>
      <c r="G468" s="2">
        <v>128</v>
      </c>
      <c r="H468" s="11">
        <v>0.40125391849529779</v>
      </c>
      <c r="I468">
        <v>1</v>
      </c>
      <c r="J468">
        <f ca="1"/>
        <v>3479</v>
      </c>
      <c r="K468">
        <v>1619</v>
      </c>
      <c r="L468" cm="1">
        <f t="array" ref="L468">_xlfn.IFS(G468&lt;=25, 1, G468&lt;=75, 2, G468&lt;=150, 3, G468&gt;150, 4)</f>
        <v>3</v>
      </c>
      <c r="M468">
        <f t="shared" si="7"/>
        <v>3</v>
      </c>
    </row>
    <row r="469" spans="1:13" x14ac:dyDescent="0.2">
      <c r="A469" t="s">
        <v>121</v>
      </c>
      <c r="B469" t="s">
        <v>84</v>
      </c>
      <c r="C469" s="2">
        <v>289</v>
      </c>
      <c r="D469" s="2">
        <v>130</v>
      </c>
      <c r="E469" t="s">
        <v>6989</v>
      </c>
      <c r="F469" t="s">
        <v>7038</v>
      </c>
      <c r="G469" s="2">
        <v>159</v>
      </c>
      <c r="H469" s="11">
        <v>0.55017301038062283</v>
      </c>
      <c r="I469">
        <v>1</v>
      </c>
      <c r="J469">
        <f ca="1"/>
        <v>175</v>
      </c>
      <c r="K469">
        <v>1551</v>
      </c>
      <c r="L469" cm="1">
        <f t="array" ref="L469">_xlfn.IFS(G469&lt;=25, 1, G469&lt;=75, 2, G469&lt;=150, 3, G469&gt;150, 4)</f>
        <v>4</v>
      </c>
      <c r="M469">
        <f t="shared" si="7"/>
        <v>2</v>
      </c>
    </row>
    <row r="470" spans="1:13" x14ac:dyDescent="0.2">
      <c r="A470" t="s">
        <v>655</v>
      </c>
      <c r="B470" t="s">
        <v>656</v>
      </c>
      <c r="C470" s="2">
        <v>299</v>
      </c>
      <c r="D470" s="2">
        <v>275</v>
      </c>
      <c r="E470" t="s">
        <v>7029</v>
      </c>
      <c r="F470" t="s">
        <v>7039</v>
      </c>
      <c r="G470" s="2">
        <v>24</v>
      </c>
      <c r="H470" s="11">
        <v>8.0267558528428096E-2</v>
      </c>
      <c r="I470">
        <v>0</v>
      </c>
      <c r="J470">
        <f ca="1"/>
        <v>1831</v>
      </c>
      <c r="K470">
        <v>1107</v>
      </c>
      <c r="L470" cm="1">
        <f t="array" ref="L470">_xlfn.IFS(G470&lt;=25, 1, G470&lt;=75, 2, G470&lt;=150, 3, G470&gt;150, 4)</f>
        <v>1</v>
      </c>
      <c r="M470">
        <f t="shared" si="7"/>
        <v>3</v>
      </c>
    </row>
    <row r="471" spans="1:13" x14ac:dyDescent="0.2">
      <c r="A471" t="s">
        <v>657</v>
      </c>
      <c r="B471" t="s">
        <v>295</v>
      </c>
      <c r="C471" s="2">
        <v>99</v>
      </c>
      <c r="D471" s="2">
        <v>44</v>
      </c>
      <c r="E471" t="s">
        <v>7027</v>
      </c>
      <c r="F471" t="s">
        <v>7038</v>
      </c>
      <c r="G471" s="2">
        <v>55</v>
      </c>
      <c r="H471" s="11">
        <v>0.55555555555555558</v>
      </c>
      <c r="I471">
        <v>0</v>
      </c>
      <c r="J471">
        <f ca="1"/>
        <v>2830</v>
      </c>
      <c r="K471">
        <v>3936</v>
      </c>
      <c r="L471" cm="1">
        <f t="array" ref="L471">_xlfn.IFS(G471&lt;=25, 1, G471&lt;=75, 2, G471&lt;=150, 3, G471&gt;150, 4)</f>
        <v>2</v>
      </c>
      <c r="M471">
        <f t="shared" si="7"/>
        <v>1</v>
      </c>
    </row>
    <row r="472" spans="1:13" x14ac:dyDescent="0.2">
      <c r="A472" t="s">
        <v>217</v>
      </c>
      <c r="B472" t="s">
        <v>218</v>
      </c>
      <c r="C472" s="2">
        <v>289</v>
      </c>
      <c r="D472" s="2">
        <v>153</v>
      </c>
      <c r="E472" t="s">
        <v>6989</v>
      </c>
      <c r="F472" t="s">
        <v>7044</v>
      </c>
      <c r="G472" s="2">
        <v>136</v>
      </c>
      <c r="H472" s="11">
        <v>0.47058823529411764</v>
      </c>
      <c r="I472">
        <v>1</v>
      </c>
      <c r="J472">
        <f ca="1"/>
        <v>3886</v>
      </c>
      <c r="K472">
        <v>2932</v>
      </c>
      <c r="L472" cm="1">
        <f t="array" ref="L472">_xlfn.IFS(G472&lt;=25, 1, G472&lt;=75, 2, G472&lt;=150, 3, G472&gt;150, 4)</f>
        <v>3</v>
      </c>
      <c r="M472">
        <f t="shared" si="7"/>
        <v>2</v>
      </c>
    </row>
    <row r="473" spans="1:13" x14ac:dyDescent="0.2">
      <c r="A473" t="s">
        <v>658</v>
      </c>
      <c r="B473" t="s">
        <v>659</v>
      </c>
      <c r="C473" s="2">
        <v>319</v>
      </c>
      <c r="D473" s="2">
        <v>258</v>
      </c>
      <c r="E473" t="s">
        <v>7029</v>
      </c>
      <c r="F473" t="s">
        <v>7036</v>
      </c>
      <c r="G473" s="2">
        <v>61</v>
      </c>
      <c r="H473" s="11">
        <v>0.19122257053291536</v>
      </c>
      <c r="I473">
        <v>0</v>
      </c>
      <c r="J473">
        <f ca="1"/>
        <v>1988</v>
      </c>
      <c r="K473">
        <v>2059</v>
      </c>
      <c r="L473" cm="1">
        <f t="array" ref="L473">_xlfn.IFS(G473&lt;=25, 1, G473&lt;=75, 2, G473&lt;=150, 3, G473&gt;150, 4)</f>
        <v>2</v>
      </c>
      <c r="M473">
        <f t="shared" si="7"/>
        <v>3</v>
      </c>
    </row>
    <row r="474" spans="1:13" x14ac:dyDescent="0.2">
      <c r="A474" t="s">
        <v>660</v>
      </c>
      <c r="B474" t="s">
        <v>373</v>
      </c>
      <c r="C474" s="2">
        <v>329</v>
      </c>
      <c r="D474" s="2">
        <v>296</v>
      </c>
      <c r="E474" t="s">
        <v>7029</v>
      </c>
      <c r="F474" t="s">
        <v>7041</v>
      </c>
      <c r="G474" s="2">
        <v>33</v>
      </c>
      <c r="H474" s="11">
        <v>0.10030395136778116</v>
      </c>
      <c r="I474">
        <v>0</v>
      </c>
      <c r="J474">
        <f ca="1"/>
        <v>770</v>
      </c>
      <c r="K474">
        <v>1172</v>
      </c>
      <c r="L474" cm="1">
        <f t="array" ref="L474">_xlfn.IFS(G474&lt;=25, 1, G474&lt;=75, 2, G474&lt;=150, 3, G474&gt;150, 4)</f>
        <v>2</v>
      </c>
      <c r="M474">
        <f t="shared" si="7"/>
        <v>3</v>
      </c>
    </row>
    <row r="475" spans="1:13" x14ac:dyDescent="0.2">
      <c r="A475" t="s">
        <v>661</v>
      </c>
      <c r="B475" t="s">
        <v>385</v>
      </c>
      <c r="C475" s="2">
        <v>319</v>
      </c>
      <c r="D475" s="2">
        <v>278</v>
      </c>
      <c r="E475" t="s">
        <v>7029</v>
      </c>
      <c r="F475" t="s">
        <v>7039</v>
      </c>
      <c r="G475" s="2">
        <v>41</v>
      </c>
      <c r="H475" s="11">
        <v>0.12852664576802508</v>
      </c>
      <c r="I475">
        <v>0</v>
      </c>
      <c r="J475">
        <f ca="1"/>
        <v>1293</v>
      </c>
      <c r="K475">
        <v>2004</v>
      </c>
      <c r="L475" cm="1">
        <f t="array" ref="L475">_xlfn.IFS(G475&lt;=25, 1, G475&lt;=75, 2, G475&lt;=150, 3, G475&gt;150, 4)</f>
        <v>2</v>
      </c>
      <c r="M475">
        <f t="shared" si="7"/>
        <v>3</v>
      </c>
    </row>
    <row r="476" spans="1:13" x14ac:dyDescent="0.2">
      <c r="A476" t="s">
        <v>662</v>
      </c>
      <c r="B476" t="s">
        <v>663</v>
      </c>
      <c r="C476" s="2">
        <v>399</v>
      </c>
      <c r="D476" s="2">
        <v>383</v>
      </c>
      <c r="E476" t="s">
        <v>7029</v>
      </c>
      <c r="F476" t="s">
        <v>7039</v>
      </c>
      <c r="G476" s="2">
        <v>16</v>
      </c>
      <c r="H476" s="11">
        <v>4.0100250626566414E-2</v>
      </c>
      <c r="I476">
        <v>0</v>
      </c>
      <c r="J476">
        <f ca="1"/>
        <v>2513</v>
      </c>
      <c r="K476">
        <v>249</v>
      </c>
      <c r="L476" cm="1">
        <f t="array" ref="L476">_xlfn.IFS(G476&lt;=25, 1, G476&lt;=75, 2, G476&lt;=150, 3, G476&gt;150, 4)</f>
        <v>1</v>
      </c>
      <c r="M476">
        <f t="shared" si="7"/>
        <v>4</v>
      </c>
    </row>
    <row r="477" spans="1:13" x14ac:dyDescent="0.2">
      <c r="A477" t="s">
        <v>664</v>
      </c>
      <c r="B477" t="s">
        <v>665</v>
      </c>
      <c r="C477" s="2">
        <v>319</v>
      </c>
      <c r="D477" s="2">
        <v>220</v>
      </c>
      <c r="E477" t="s">
        <v>7029</v>
      </c>
      <c r="F477" t="s">
        <v>7036</v>
      </c>
      <c r="G477" s="2">
        <v>99</v>
      </c>
      <c r="H477" s="11">
        <v>0.31034482758620691</v>
      </c>
      <c r="I477">
        <v>0</v>
      </c>
      <c r="J477">
        <f ca="1"/>
        <v>960</v>
      </c>
      <c r="K477">
        <v>2246</v>
      </c>
      <c r="L477" cm="1">
        <f t="array" ref="L477">_xlfn.IFS(G477&lt;=25, 1, G477&lt;=75, 2, G477&lt;=150, 3, G477&gt;150, 4)</f>
        <v>3</v>
      </c>
      <c r="M477">
        <f t="shared" si="7"/>
        <v>3</v>
      </c>
    </row>
    <row r="478" spans="1:13" x14ac:dyDescent="0.2">
      <c r="A478" t="s">
        <v>666</v>
      </c>
      <c r="B478" t="s">
        <v>667</v>
      </c>
      <c r="C478" s="2">
        <v>279</v>
      </c>
      <c r="D478" s="2">
        <v>140</v>
      </c>
      <c r="E478" t="s">
        <v>7029</v>
      </c>
      <c r="F478" t="s">
        <v>7038</v>
      </c>
      <c r="G478" s="2">
        <v>139</v>
      </c>
      <c r="H478" s="11">
        <v>0.49820788530465948</v>
      </c>
      <c r="I478">
        <v>0</v>
      </c>
      <c r="J478">
        <f ca="1"/>
        <v>1544</v>
      </c>
      <c r="K478">
        <v>1054</v>
      </c>
      <c r="L478" cm="1">
        <f t="array" ref="L478">_xlfn.IFS(G478&lt;=25, 1, G478&lt;=75, 2, G478&lt;=150, 3, G478&gt;150, 4)</f>
        <v>3</v>
      </c>
      <c r="M478">
        <f t="shared" si="7"/>
        <v>2</v>
      </c>
    </row>
    <row r="479" spans="1:13" x14ac:dyDescent="0.2">
      <c r="A479" t="s">
        <v>668</v>
      </c>
      <c r="B479" t="s">
        <v>669</v>
      </c>
      <c r="C479" s="2">
        <v>319</v>
      </c>
      <c r="D479" s="2">
        <v>156</v>
      </c>
      <c r="E479" t="s">
        <v>7029</v>
      </c>
      <c r="F479" t="s">
        <v>7038</v>
      </c>
      <c r="G479" s="2">
        <v>163</v>
      </c>
      <c r="H479" s="11">
        <v>0.5109717868338558</v>
      </c>
      <c r="I479">
        <v>0</v>
      </c>
      <c r="J479">
        <f ca="1"/>
        <v>558</v>
      </c>
      <c r="K479">
        <v>4062</v>
      </c>
      <c r="L479" cm="1">
        <f t="array" ref="L479">_xlfn.IFS(G479&lt;=25, 1, G479&lt;=75, 2, G479&lt;=150, 3, G479&gt;150, 4)</f>
        <v>4</v>
      </c>
      <c r="M479">
        <f t="shared" si="7"/>
        <v>3</v>
      </c>
    </row>
    <row r="480" spans="1:13" x14ac:dyDescent="0.2">
      <c r="A480" t="s">
        <v>670</v>
      </c>
      <c r="B480" t="s">
        <v>430</v>
      </c>
      <c r="C480" s="2">
        <v>149</v>
      </c>
      <c r="D480" s="2">
        <v>77</v>
      </c>
      <c r="E480" t="s">
        <v>7029</v>
      </c>
      <c r="F480" t="s">
        <v>7040</v>
      </c>
      <c r="G480" s="2">
        <v>72</v>
      </c>
      <c r="H480" s="11">
        <v>0.48322147651006714</v>
      </c>
      <c r="I480">
        <v>0</v>
      </c>
      <c r="J480">
        <f ca="1"/>
        <v>726</v>
      </c>
      <c r="K480">
        <v>854</v>
      </c>
      <c r="L480" cm="1">
        <f t="array" ref="L480">_xlfn.IFS(G480&lt;=25, 1, G480&lt;=75, 2, G480&lt;=150, 3, G480&gt;150, 4)</f>
        <v>2</v>
      </c>
      <c r="M480">
        <f t="shared" si="7"/>
        <v>1</v>
      </c>
    </row>
    <row r="481" spans="1:13" x14ac:dyDescent="0.2">
      <c r="A481" t="s">
        <v>671</v>
      </c>
      <c r="B481" t="s">
        <v>672</v>
      </c>
      <c r="C481" s="2">
        <v>279</v>
      </c>
      <c r="D481" s="2">
        <v>201</v>
      </c>
      <c r="E481" t="s">
        <v>7029</v>
      </c>
      <c r="F481" t="s">
        <v>7043</v>
      </c>
      <c r="G481" s="2">
        <v>78</v>
      </c>
      <c r="H481" s="11">
        <v>0.27956989247311825</v>
      </c>
      <c r="I481">
        <v>0</v>
      </c>
      <c r="J481">
        <f ca="1"/>
        <v>86</v>
      </c>
      <c r="K481">
        <v>3036</v>
      </c>
      <c r="L481" cm="1">
        <f t="array" ref="L481">_xlfn.IFS(G481&lt;=25, 1, G481&lt;=75, 2, G481&lt;=150, 3, G481&gt;150, 4)</f>
        <v>3</v>
      </c>
      <c r="M481">
        <f t="shared" si="7"/>
        <v>2</v>
      </c>
    </row>
    <row r="482" spans="1:13" x14ac:dyDescent="0.2">
      <c r="A482" t="s">
        <v>673</v>
      </c>
      <c r="B482" t="s">
        <v>674</v>
      </c>
      <c r="C482" s="2">
        <v>319</v>
      </c>
      <c r="D482" s="2">
        <v>274</v>
      </c>
      <c r="E482" t="s">
        <v>7029</v>
      </c>
      <c r="F482" t="s">
        <v>7036</v>
      </c>
      <c r="G482" s="2">
        <v>45</v>
      </c>
      <c r="H482" s="11">
        <v>0.14106583072100312</v>
      </c>
      <c r="I482">
        <v>0</v>
      </c>
      <c r="J482">
        <f ca="1"/>
        <v>2376</v>
      </c>
      <c r="K482">
        <v>3480</v>
      </c>
      <c r="L482" cm="1">
        <f t="array" ref="L482">_xlfn.IFS(G482&lt;=25, 1, G482&lt;=75, 2, G482&lt;=150, 3, G482&gt;150, 4)</f>
        <v>2</v>
      </c>
      <c r="M482">
        <f t="shared" si="7"/>
        <v>3</v>
      </c>
    </row>
    <row r="483" spans="1:13" x14ac:dyDescent="0.2">
      <c r="A483" t="s">
        <v>675</v>
      </c>
      <c r="B483" t="s">
        <v>32</v>
      </c>
      <c r="C483" s="2">
        <v>279</v>
      </c>
      <c r="D483" s="2">
        <v>126</v>
      </c>
      <c r="E483" t="s">
        <v>7027</v>
      </c>
      <c r="F483" t="s">
        <v>7038</v>
      </c>
      <c r="G483" s="2">
        <v>153</v>
      </c>
      <c r="H483" s="11">
        <v>0.54838709677419351</v>
      </c>
      <c r="I483">
        <v>0</v>
      </c>
      <c r="J483">
        <f ca="1"/>
        <v>3735</v>
      </c>
      <c r="K483">
        <v>769</v>
      </c>
      <c r="L483" cm="1">
        <f t="array" ref="L483">_xlfn.IFS(G483&lt;=25, 1, G483&lt;=75, 2, G483&lt;=150, 3, G483&gt;150, 4)</f>
        <v>4</v>
      </c>
      <c r="M483">
        <f t="shared" si="7"/>
        <v>2</v>
      </c>
    </row>
    <row r="484" spans="1:13" x14ac:dyDescent="0.2">
      <c r="A484" t="s">
        <v>676</v>
      </c>
      <c r="B484" t="s">
        <v>595</v>
      </c>
      <c r="C484" s="2">
        <v>199</v>
      </c>
      <c r="D484" s="2">
        <v>119</v>
      </c>
      <c r="E484" t="s">
        <v>7029</v>
      </c>
      <c r="F484" t="s">
        <v>7041</v>
      </c>
      <c r="G484" s="2">
        <v>80</v>
      </c>
      <c r="H484" s="11">
        <v>0.4020100502512563</v>
      </c>
      <c r="I484">
        <v>0</v>
      </c>
      <c r="J484">
        <f ca="1"/>
        <v>1096</v>
      </c>
      <c r="K484">
        <v>3511</v>
      </c>
      <c r="L484" cm="1">
        <f t="array" ref="L484">_xlfn.IFS(G484&lt;=25, 1, G484&lt;=75, 2, G484&lt;=150, 3, G484&gt;150, 4)</f>
        <v>3</v>
      </c>
      <c r="M484">
        <f t="shared" si="7"/>
        <v>1</v>
      </c>
    </row>
    <row r="485" spans="1:13" x14ac:dyDescent="0.2">
      <c r="A485" t="s">
        <v>677</v>
      </c>
      <c r="B485" t="s">
        <v>678</v>
      </c>
      <c r="C485" s="2">
        <v>319</v>
      </c>
      <c r="D485" s="2">
        <v>246</v>
      </c>
      <c r="E485" t="s">
        <v>7029</v>
      </c>
      <c r="F485" t="s">
        <v>7037</v>
      </c>
      <c r="G485" s="2">
        <v>73</v>
      </c>
      <c r="H485" s="11">
        <v>0.22884012539184953</v>
      </c>
      <c r="I485">
        <v>0</v>
      </c>
      <c r="J485">
        <f ca="1"/>
        <v>1745</v>
      </c>
      <c r="K485">
        <v>1970</v>
      </c>
      <c r="L485" cm="1">
        <f t="array" ref="L485">_xlfn.IFS(G485&lt;=25, 1, G485&lt;=75, 2, G485&lt;=150, 3, G485&gt;150, 4)</f>
        <v>2</v>
      </c>
      <c r="M485">
        <f t="shared" si="7"/>
        <v>3</v>
      </c>
    </row>
    <row r="486" spans="1:13" x14ac:dyDescent="0.2">
      <c r="A486" t="s">
        <v>274</v>
      </c>
      <c r="B486" t="s">
        <v>105</v>
      </c>
      <c r="C486" s="2">
        <v>289</v>
      </c>
      <c r="D486" s="2">
        <v>107</v>
      </c>
      <c r="E486" t="s">
        <v>6989</v>
      </c>
      <c r="F486" t="s">
        <v>7040</v>
      </c>
      <c r="G486" s="2">
        <v>182</v>
      </c>
      <c r="H486" s="11">
        <v>0.62975778546712802</v>
      </c>
      <c r="I486">
        <v>1</v>
      </c>
      <c r="J486">
        <f ca="1"/>
        <v>3876</v>
      </c>
      <c r="K486">
        <v>2120</v>
      </c>
      <c r="L486" cm="1">
        <f t="array" ref="L486">_xlfn.IFS(G486&lt;=25, 1, G486&lt;=75, 2, G486&lt;=150, 3, G486&gt;150, 4)</f>
        <v>4</v>
      </c>
      <c r="M486">
        <f t="shared" si="7"/>
        <v>2</v>
      </c>
    </row>
    <row r="487" spans="1:13" x14ac:dyDescent="0.2">
      <c r="A487" t="s">
        <v>679</v>
      </c>
      <c r="B487" t="s">
        <v>472</v>
      </c>
      <c r="C487" s="2">
        <v>319</v>
      </c>
      <c r="D487" s="2">
        <v>115</v>
      </c>
      <c r="E487" t="s">
        <v>7029</v>
      </c>
      <c r="F487" t="s">
        <v>7038</v>
      </c>
      <c r="G487" s="2">
        <v>204</v>
      </c>
      <c r="H487" s="11">
        <v>0.63949843260188088</v>
      </c>
      <c r="I487">
        <v>0</v>
      </c>
      <c r="J487">
        <f ca="1"/>
        <v>1611</v>
      </c>
      <c r="K487">
        <v>1103</v>
      </c>
      <c r="L487" cm="1">
        <f t="array" ref="L487">_xlfn.IFS(G487&lt;=25, 1, G487&lt;=75, 2, G487&lt;=150, 3, G487&gt;150, 4)</f>
        <v>4</v>
      </c>
      <c r="M487">
        <f t="shared" si="7"/>
        <v>3</v>
      </c>
    </row>
    <row r="488" spans="1:13" x14ac:dyDescent="0.2">
      <c r="A488" t="s">
        <v>680</v>
      </c>
      <c r="B488" t="s">
        <v>367</v>
      </c>
      <c r="C488" s="2">
        <v>289</v>
      </c>
      <c r="D488" s="2">
        <v>84</v>
      </c>
      <c r="E488" t="s">
        <v>6989</v>
      </c>
      <c r="F488" t="s">
        <v>7038</v>
      </c>
      <c r="G488" s="2">
        <v>205</v>
      </c>
      <c r="H488" s="11">
        <v>0.70934256055363321</v>
      </c>
      <c r="I488">
        <v>1</v>
      </c>
      <c r="J488">
        <f ca="1"/>
        <v>3673</v>
      </c>
      <c r="K488">
        <v>1876</v>
      </c>
      <c r="L488" cm="1">
        <f t="array" ref="L488">_xlfn.IFS(G488&lt;=25, 1, G488&lt;=75, 2, G488&lt;=150, 3, G488&gt;150, 4)</f>
        <v>4</v>
      </c>
      <c r="M488">
        <f t="shared" si="7"/>
        <v>2</v>
      </c>
    </row>
    <row r="489" spans="1:13" x14ac:dyDescent="0.2">
      <c r="A489" t="s">
        <v>455</v>
      </c>
      <c r="B489" t="s">
        <v>456</v>
      </c>
      <c r="C489" s="2">
        <v>359</v>
      </c>
      <c r="D489" s="2">
        <v>294</v>
      </c>
      <c r="E489" t="s">
        <v>7029</v>
      </c>
      <c r="F489" t="s">
        <v>7044</v>
      </c>
      <c r="G489" s="2">
        <v>65</v>
      </c>
      <c r="H489" s="11">
        <v>0.18105849582172701</v>
      </c>
      <c r="I489">
        <v>0</v>
      </c>
      <c r="J489">
        <f ca="1"/>
        <v>3907</v>
      </c>
      <c r="K489">
        <v>3899</v>
      </c>
      <c r="L489" cm="1">
        <f t="array" ref="L489">_xlfn.IFS(G489&lt;=25, 1, G489&lt;=75, 2, G489&lt;=150, 3, G489&gt;150, 4)</f>
        <v>2</v>
      </c>
      <c r="M489">
        <f t="shared" si="7"/>
        <v>4</v>
      </c>
    </row>
    <row r="490" spans="1:13" x14ac:dyDescent="0.2">
      <c r="A490" t="s">
        <v>681</v>
      </c>
      <c r="B490" t="s">
        <v>682</v>
      </c>
      <c r="C490" s="2">
        <v>289</v>
      </c>
      <c r="D490" s="2">
        <v>124</v>
      </c>
      <c r="E490" t="s">
        <v>7029</v>
      </c>
      <c r="F490" t="s">
        <v>7038</v>
      </c>
      <c r="G490" s="2">
        <v>165</v>
      </c>
      <c r="H490" s="11">
        <v>0.5709342560553633</v>
      </c>
      <c r="I490">
        <v>0</v>
      </c>
      <c r="J490">
        <f ca="1"/>
        <v>930</v>
      </c>
      <c r="K490">
        <v>3251</v>
      </c>
      <c r="L490" cm="1">
        <f t="array" ref="L490">_xlfn.IFS(G490&lt;=25, 1, G490&lt;=75, 2, G490&lt;=150, 3, G490&gt;150, 4)</f>
        <v>4</v>
      </c>
      <c r="M490">
        <f t="shared" si="7"/>
        <v>2</v>
      </c>
    </row>
    <row r="491" spans="1:13" x14ac:dyDescent="0.2">
      <c r="A491" t="s">
        <v>683</v>
      </c>
      <c r="B491" t="s">
        <v>684</v>
      </c>
      <c r="C491" s="2">
        <v>99</v>
      </c>
      <c r="D491" s="2">
        <v>38</v>
      </c>
      <c r="E491" t="s">
        <v>7029</v>
      </c>
      <c r="F491" t="s">
        <v>7038</v>
      </c>
      <c r="G491" s="2">
        <v>61</v>
      </c>
      <c r="H491" s="11">
        <v>0.61616161616161613</v>
      </c>
      <c r="I491">
        <v>0</v>
      </c>
      <c r="J491">
        <f ca="1"/>
        <v>2100</v>
      </c>
      <c r="K491">
        <v>223</v>
      </c>
      <c r="L491" cm="1">
        <f t="array" ref="L491">_xlfn.IFS(G491&lt;=25, 1, G491&lt;=75, 2, G491&lt;=150, 3, G491&gt;150, 4)</f>
        <v>2</v>
      </c>
      <c r="M491">
        <f t="shared" si="7"/>
        <v>1</v>
      </c>
    </row>
    <row r="492" spans="1:13" x14ac:dyDescent="0.2">
      <c r="A492" t="s">
        <v>685</v>
      </c>
      <c r="B492" t="s">
        <v>686</v>
      </c>
      <c r="C492" s="2">
        <v>279</v>
      </c>
      <c r="D492" s="2">
        <v>223</v>
      </c>
      <c r="E492" t="s">
        <v>7029</v>
      </c>
      <c r="F492" t="s">
        <v>7039</v>
      </c>
      <c r="G492" s="2">
        <v>56</v>
      </c>
      <c r="H492" s="11">
        <v>0.20071684587813621</v>
      </c>
      <c r="I492">
        <v>0</v>
      </c>
      <c r="J492">
        <f ca="1"/>
        <v>3095</v>
      </c>
      <c r="K492">
        <v>1788</v>
      </c>
      <c r="L492" cm="1">
        <f t="array" ref="L492">_xlfn.IFS(G492&lt;=25, 1, G492&lt;=75, 2, G492&lt;=150, 3, G492&gt;150, 4)</f>
        <v>2</v>
      </c>
      <c r="M492">
        <f t="shared" si="7"/>
        <v>2</v>
      </c>
    </row>
    <row r="493" spans="1:13" x14ac:dyDescent="0.2">
      <c r="A493" t="s">
        <v>687</v>
      </c>
      <c r="B493" t="s">
        <v>688</v>
      </c>
      <c r="C493" s="2">
        <v>319</v>
      </c>
      <c r="D493" s="2">
        <v>271</v>
      </c>
      <c r="E493" t="s">
        <v>7029</v>
      </c>
      <c r="F493" t="s">
        <v>7036</v>
      </c>
      <c r="G493" s="2">
        <v>48</v>
      </c>
      <c r="H493" s="11">
        <v>0.15047021943573669</v>
      </c>
      <c r="I493">
        <v>0</v>
      </c>
      <c r="J493">
        <f ca="1"/>
        <v>1042</v>
      </c>
      <c r="K493">
        <v>813</v>
      </c>
      <c r="L493" cm="1">
        <f t="array" ref="L493">_xlfn.IFS(G493&lt;=25, 1, G493&lt;=75, 2, G493&lt;=150, 3, G493&gt;150, 4)</f>
        <v>2</v>
      </c>
      <c r="M493">
        <f t="shared" si="7"/>
        <v>3</v>
      </c>
    </row>
    <row r="494" spans="1:13" x14ac:dyDescent="0.2">
      <c r="A494" t="s">
        <v>689</v>
      </c>
      <c r="B494" t="s">
        <v>161</v>
      </c>
      <c r="C494" s="2">
        <v>289</v>
      </c>
      <c r="D494" s="2">
        <v>153</v>
      </c>
      <c r="E494" t="s">
        <v>6989</v>
      </c>
      <c r="F494" t="s">
        <v>7038</v>
      </c>
      <c r="G494" s="2">
        <v>136</v>
      </c>
      <c r="H494" s="11">
        <v>0.47058823529411764</v>
      </c>
      <c r="I494">
        <v>1</v>
      </c>
      <c r="J494">
        <f ca="1"/>
        <v>3461</v>
      </c>
      <c r="K494">
        <v>2833</v>
      </c>
      <c r="L494" cm="1">
        <f t="array" ref="L494">_xlfn.IFS(G494&lt;=25, 1, G494&lt;=75, 2, G494&lt;=150, 3, G494&gt;150, 4)</f>
        <v>3</v>
      </c>
      <c r="M494">
        <f t="shared" si="7"/>
        <v>2</v>
      </c>
    </row>
    <row r="495" spans="1:13" x14ac:dyDescent="0.2">
      <c r="A495" t="s">
        <v>690</v>
      </c>
      <c r="B495" t="s">
        <v>310</v>
      </c>
      <c r="C495" s="2">
        <v>289</v>
      </c>
      <c r="D495" s="2">
        <v>176</v>
      </c>
      <c r="E495" t="s">
        <v>6989</v>
      </c>
      <c r="F495" t="s">
        <v>7038</v>
      </c>
      <c r="G495" s="2">
        <v>113</v>
      </c>
      <c r="H495" s="11">
        <v>0.39100346020761245</v>
      </c>
      <c r="I495">
        <v>1</v>
      </c>
      <c r="J495">
        <f ca="1"/>
        <v>1470</v>
      </c>
      <c r="K495">
        <v>460</v>
      </c>
      <c r="L495" cm="1">
        <f t="array" ref="L495">_xlfn.IFS(G495&lt;=25, 1, G495&lt;=75, 2, G495&lt;=150, 3, G495&gt;150, 4)</f>
        <v>3</v>
      </c>
      <c r="M495">
        <f t="shared" si="7"/>
        <v>2</v>
      </c>
    </row>
    <row r="496" spans="1:13" x14ac:dyDescent="0.2">
      <c r="A496" t="s">
        <v>597</v>
      </c>
      <c r="B496" t="s">
        <v>598</v>
      </c>
      <c r="C496" s="2">
        <v>249</v>
      </c>
      <c r="D496" s="2">
        <v>144</v>
      </c>
      <c r="E496" t="s">
        <v>6989</v>
      </c>
      <c r="F496" t="s">
        <v>7036</v>
      </c>
      <c r="G496" s="2">
        <v>105</v>
      </c>
      <c r="H496" s="11">
        <v>0.42168674698795183</v>
      </c>
      <c r="I496">
        <v>1</v>
      </c>
      <c r="J496">
        <f ca="1"/>
        <v>3577</v>
      </c>
      <c r="K496">
        <v>3745</v>
      </c>
      <c r="L496" cm="1">
        <f t="array" ref="L496">_xlfn.IFS(G496&lt;=25, 1, G496&lt;=75, 2, G496&lt;=150, 3, G496&gt;150, 4)</f>
        <v>3</v>
      </c>
      <c r="M496">
        <f t="shared" si="7"/>
        <v>1</v>
      </c>
    </row>
    <row r="497" spans="1:13" x14ac:dyDescent="0.2">
      <c r="A497" t="s">
        <v>691</v>
      </c>
      <c r="B497" t="s">
        <v>692</v>
      </c>
      <c r="C497" s="2">
        <v>399</v>
      </c>
      <c r="D497" s="2">
        <v>279</v>
      </c>
      <c r="E497" t="s">
        <v>7029</v>
      </c>
      <c r="F497" t="s">
        <v>7044</v>
      </c>
      <c r="G497" s="2">
        <v>120</v>
      </c>
      <c r="H497" s="11">
        <v>0.3007518796992481</v>
      </c>
      <c r="I497">
        <v>0</v>
      </c>
      <c r="J497">
        <f ca="1"/>
        <v>2800</v>
      </c>
      <c r="K497">
        <v>2146</v>
      </c>
      <c r="L497" cm="1">
        <f t="array" ref="L497">_xlfn.IFS(G497&lt;=25, 1, G497&lt;=75, 2, G497&lt;=150, 3, G497&gt;150, 4)</f>
        <v>3</v>
      </c>
      <c r="M497">
        <f t="shared" si="7"/>
        <v>4</v>
      </c>
    </row>
    <row r="498" spans="1:13" x14ac:dyDescent="0.2">
      <c r="A498" t="s">
        <v>693</v>
      </c>
      <c r="B498" t="s">
        <v>598</v>
      </c>
      <c r="C498" s="2">
        <v>279</v>
      </c>
      <c r="D498" s="2">
        <v>162</v>
      </c>
      <c r="E498" t="s">
        <v>7029</v>
      </c>
      <c r="F498" t="s">
        <v>7036</v>
      </c>
      <c r="G498" s="2">
        <v>117</v>
      </c>
      <c r="H498" s="11">
        <v>0.41935483870967744</v>
      </c>
      <c r="I498">
        <v>0</v>
      </c>
      <c r="J498">
        <f ca="1"/>
        <v>3004</v>
      </c>
      <c r="K498">
        <v>838</v>
      </c>
      <c r="L498" cm="1">
        <f t="array" ref="L498">_xlfn.IFS(G498&lt;=25, 1, G498&lt;=75, 2, G498&lt;=150, 3, G498&gt;150, 4)</f>
        <v>3</v>
      </c>
      <c r="M498">
        <f t="shared" si="7"/>
        <v>2</v>
      </c>
    </row>
    <row r="499" spans="1:13" x14ac:dyDescent="0.2">
      <c r="A499" t="s">
        <v>694</v>
      </c>
      <c r="B499" t="s">
        <v>492</v>
      </c>
      <c r="C499" s="2">
        <v>289</v>
      </c>
      <c r="D499" s="2">
        <v>72</v>
      </c>
      <c r="E499" t="s">
        <v>6989</v>
      </c>
      <c r="F499" t="s">
        <v>7038</v>
      </c>
      <c r="G499" s="2">
        <v>217</v>
      </c>
      <c r="H499" s="11">
        <v>0.75086505190311414</v>
      </c>
      <c r="I499">
        <v>1</v>
      </c>
      <c r="J499">
        <f ca="1"/>
        <v>2153</v>
      </c>
      <c r="K499">
        <v>3222</v>
      </c>
      <c r="L499" cm="1">
        <f t="array" ref="L499">_xlfn.IFS(G499&lt;=25, 1, G499&lt;=75, 2, G499&lt;=150, 3, G499&gt;150, 4)</f>
        <v>4</v>
      </c>
      <c r="M499">
        <f t="shared" si="7"/>
        <v>2</v>
      </c>
    </row>
    <row r="500" spans="1:13" x14ac:dyDescent="0.2">
      <c r="A500" t="s">
        <v>313</v>
      </c>
      <c r="B500" t="s">
        <v>161</v>
      </c>
      <c r="C500" s="2">
        <v>289</v>
      </c>
      <c r="D500" s="2">
        <v>116</v>
      </c>
      <c r="E500" t="s">
        <v>6989</v>
      </c>
      <c r="F500" t="s">
        <v>7038</v>
      </c>
      <c r="G500" s="2">
        <v>173</v>
      </c>
      <c r="H500" s="11">
        <v>0.59861591695501726</v>
      </c>
      <c r="I500">
        <v>1</v>
      </c>
      <c r="J500">
        <f ca="1"/>
        <v>1687</v>
      </c>
      <c r="K500">
        <v>21</v>
      </c>
      <c r="L500" cm="1">
        <f t="array" ref="L500">_xlfn.IFS(G500&lt;=25, 1, G500&lt;=75, 2, G500&lt;=150, 3, G500&gt;150, 4)</f>
        <v>4</v>
      </c>
      <c r="M500">
        <f t="shared" si="7"/>
        <v>2</v>
      </c>
    </row>
    <row r="501" spans="1:13" x14ac:dyDescent="0.2">
      <c r="A501" t="s">
        <v>695</v>
      </c>
      <c r="B501" t="s">
        <v>333</v>
      </c>
      <c r="C501" s="2">
        <v>319</v>
      </c>
      <c r="D501" s="2">
        <v>211</v>
      </c>
      <c r="E501" t="s">
        <v>7029</v>
      </c>
      <c r="F501" t="s">
        <v>7040</v>
      </c>
      <c r="G501" s="2">
        <v>108</v>
      </c>
      <c r="H501" s="11">
        <v>0.33855799373040751</v>
      </c>
      <c r="I501">
        <v>0</v>
      </c>
      <c r="J501">
        <f ca="1"/>
        <v>1529</v>
      </c>
      <c r="K501">
        <v>4056</v>
      </c>
      <c r="L501" cm="1">
        <f t="array" ref="L501">_xlfn.IFS(G501&lt;=25, 1, G501&lt;=75, 2, G501&lt;=150, 3, G501&gt;150, 4)</f>
        <v>3</v>
      </c>
      <c r="M501">
        <f t="shared" si="7"/>
        <v>3</v>
      </c>
    </row>
    <row r="502" spans="1:13" x14ac:dyDescent="0.2">
      <c r="A502" t="s">
        <v>696</v>
      </c>
      <c r="B502" t="s">
        <v>650</v>
      </c>
      <c r="C502" s="2">
        <v>289</v>
      </c>
      <c r="D502" s="2">
        <v>78</v>
      </c>
      <c r="E502" t="s">
        <v>6989</v>
      </c>
      <c r="F502" t="s">
        <v>7038</v>
      </c>
      <c r="G502" s="2">
        <v>211</v>
      </c>
      <c r="H502" s="11">
        <v>0.73010380622837368</v>
      </c>
      <c r="I502">
        <v>1</v>
      </c>
      <c r="J502">
        <f ca="1"/>
        <v>3935</v>
      </c>
      <c r="K502">
        <v>4430</v>
      </c>
      <c r="L502" cm="1">
        <f t="array" ref="L502">_xlfn.IFS(G502&lt;=25, 1, G502&lt;=75, 2, G502&lt;=150, 3, G502&gt;150, 4)</f>
        <v>4</v>
      </c>
      <c r="M502">
        <f t="shared" si="7"/>
        <v>2</v>
      </c>
    </row>
    <row r="503" spans="1:13" x14ac:dyDescent="0.2">
      <c r="A503" t="s">
        <v>697</v>
      </c>
      <c r="B503" t="s">
        <v>698</v>
      </c>
      <c r="C503" s="2">
        <v>319</v>
      </c>
      <c r="D503" s="2">
        <v>287</v>
      </c>
      <c r="E503" t="s">
        <v>7029</v>
      </c>
      <c r="F503" t="s">
        <v>7036</v>
      </c>
      <c r="G503" s="2">
        <v>32</v>
      </c>
      <c r="H503" s="11">
        <v>0.10031347962382445</v>
      </c>
      <c r="I503">
        <v>0</v>
      </c>
      <c r="J503">
        <f ca="1"/>
        <v>2860</v>
      </c>
      <c r="K503">
        <v>2732</v>
      </c>
      <c r="L503" cm="1">
        <f t="array" ref="L503">_xlfn.IFS(G503&lt;=25, 1, G503&lt;=75, 2, G503&lt;=150, 3, G503&gt;150, 4)</f>
        <v>2</v>
      </c>
      <c r="M503">
        <f t="shared" si="7"/>
        <v>3</v>
      </c>
    </row>
    <row r="504" spans="1:13" x14ac:dyDescent="0.2">
      <c r="A504" t="s">
        <v>699</v>
      </c>
      <c r="B504" t="s">
        <v>700</v>
      </c>
      <c r="C504" s="2">
        <v>239</v>
      </c>
      <c r="D504" s="2">
        <v>158</v>
      </c>
      <c r="E504" t="s">
        <v>7027</v>
      </c>
      <c r="F504" t="s">
        <v>7043</v>
      </c>
      <c r="G504" s="2">
        <v>81</v>
      </c>
      <c r="H504" s="11">
        <v>0.33891213389121339</v>
      </c>
      <c r="I504">
        <v>0</v>
      </c>
      <c r="J504">
        <f ca="1"/>
        <v>998</v>
      </c>
      <c r="K504">
        <v>1456</v>
      </c>
      <c r="L504" cm="1">
        <f t="array" ref="L504">_xlfn.IFS(G504&lt;=25, 1, G504&lt;=75, 2, G504&lt;=150, 3, G504&gt;150, 4)</f>
        <v>3</v>
      </c>
      <c r="M504">
        <f t="shared" si="7"/>
        <v>1</v>
      </c>
    </row>
    <row r="505" spans="1:13" x14ac:dyDescent="0.2">
      <c r="A505" t="s">
        <v>701</v>
      </c>
      <c r="B505" t="s">
        <v>702</v>
      </c>
      <c r="C505" s="2">
        <v>239</v>
      </c>
      <c r="D505" s="2">
        <v>93</v>
      </c>
      <c r="E505" t="s">
        <v>7029</v>
      </c>
      <c r="F505" t="s">
        <v>7040</v>
      </c>
      <c r="G505" s="2">
        <v>146</v>
      </c>
      <c r="H505" s="11">
        <v>0.61087866108786615</v>
      </c>
      <c r="I505">
        <v>0</v>
      </c>
      <c r="J505">
        <f ca="1"/>
        <v>1039</v>
      </c>
      <c r="K505">
        <v>1239</v>
      </c>
      <c r="L505" cm="1">
        <f t="array" ref="L505">_xlfn.IFS(G505&lt;=25, 1, G505&lt;=75, 2, G505&lt;=150, 3, G505&gt;150, 4)</f>
        <v>3</v>
      </c>
      <c r="M505">
        <f t="shared" si="7"/>
        <v>1</v>
      </c>
    </row>
    <row r="506" spans="1:13" x14ac:dyDescent="0.2">
      <c r="A506" t="s">
        <v>703</v>
      </c>
      <c r="B506" t="s">
        <v>704</v>
      </c>
      <c r="C506" s="2">
        <v>319</v>
      </c>
      <c r="D506" s="2">
        <v>262</v>
      </c>
      <c r="E506" t="s">
        <v>7029</v>
      </c>
      <c r="F506" t="s">
        <v>7036</v>
      </c>
      <c r="G506" s="2">
        <v>57</v>
      </c>
      <c r="H506" s="11">
        <v>0.17868338557993729</v>
      </c>
      <c r="I506">
        <v>0</v>
      </c>
      <c r="J506">
        <f ca="1"/>
        <v>1668</v>
      </c>
      <c r="K506">
        <v>1299</v>
      </c>
      <c r="L506" cm="1">
        <f t="array" ref="L506">_xlfn.IFS(G506&lt;=25, 1, G506&lt;=75, 2, G506&lt;=150, 3, G506&gt;150, 4)</f>
        <v>2</v>
      </c>
      <c r="M506">
        <f t="shared" si="7"/>
        <v>3</v>
      </c>
    </row>
    <row r="507" spans="1:13" x14ac:dyDescent="0.2">
      <c r="A507" t="s">
        <v>513</v>
      </c>
      <c r="B507" t="s">
        <v>514</v>
      </c>
      <c r="C507" s="2">
        <v>289</v>
      </c>
      <c r="D507" s="2">
        <v>179</v>
      </c>
      <c r="E507" t="s">
        <v>6989</v>
      </c>
      <c r="F507" t="s">
        <v>7044</v>
      </c>
      <c r="G507" s="2">
        <v>110</v>
      </c>
      <c r="H507" s="11">
        <v>0.38062283737024222</v>
      </c>
      <c r="I507">
        <v>1</v>
      </c>
      <c r="J507">
        <f ca="1"/>
        <v>143</v>
      </c>
      <c r="K507">
        <v>789</v>
      </c>
      <c r="L507" cm="1">
        <f t="array" ref="L507">_xlfn.IFS(G507&lt;=25, 1, G507&lt;=75, 2, G507&lt;=150, 3, G507&gt;150, 4)</f>
        <v>3</v>
      </c>
      <c r="M507">
        <f t="shared" si="7"/>
        <v>2</v>
      </c>
    </row>
    <row r="508" spans="1:13" x14ac:dyDescent="0.2">
      <c r="A508" t="s">
        <v>705</v>
      </c>
      <c r="B508" t="s">
        <v>255</v>
      </c>
      <c r="C508" s="2">
        <v>319</v>
      </c>
      <c r="D508" s="2">
        <v>220</v>
      </c>
      <c r="E508" t="s">
        <v>7029</v>
      </c>
      <c r="F508" t="s">
        <v>7043</v>
      </c>
      <c r="G508" s="2">
        <v>99</v>
      </c>
      <c r="H508" s="11">
        <v>0.31034482758620691</v>
      </c>
      <c r="I508">
        <v>0</v>
      </c>
      <c r="J508">
        <f ca="1"/>
        <v>4416</v>
      </c>
      <c r="K508">
        <v>2821</v>
      </c>
      <c r="L508" cm="1">
        <f t="array" ref="L508">_xlfn.IFS(G508&lt;=25, 1, G508&lt;=75, 2, G508&lt;=150, 3, G508&gt;150, 4)</f>
        <v>3</v>
      </c>
      <c r="M508">
        <f t="shared" si="7"/>
        <v>3</v>
      </c>
    </row>
    <row r="509" spans="1:13" x14ac:dyDescent="0.2">
      <c r="A509" t="s">
        <v>706</v>
      </c>
      <c r="B509" t="s">
        <v>707</v>
      </c>
      <c r="C509" s="2">
        <v>199</v>
      </c>
      <c r="D509" s="2">
        <v>74</v>
      </c>
      <c r="E509" t="s">
        <v>7027</v>
      </c>
      <c r="F509" t="s">
        <v>7040</v>
      </c>
      <c r="G509" s="2">
        <v>125</v>
      </c>
      <c r="H509" s="11">
        <v>0.62814070351758799</v>
      </c>
      <c r="I509">
        <v>0</v>
      </c>
      <c r="J509">
        <f ca="1"/>
        <v>2961</v>
      </c>
      <c r="K509">
        <v>2111</v>
      </c>
      <c r="L509" cm="1">
        <f t="array" ref="L509">_xlfn.IFS(G509&lt;=25, 1, G509&lt;=75, 2, G509&lt;=150, 3, G509&gt;150, 4)</f>
        <v>3</v>
      </c>
      <c r="M509">
        <f t="shared" si="7"/>
        <v>1</v>
      </c>
    </row>
    <row r="510" spans="1:13" x14ac:dyDescent="0.2">
      <c r="A510" t="s">
        <v>708</v>
      </c>
      <c r="B510" t="s">
        <v>584</v>
      </c>
      <c r="C510" s="2">
        <v>319</v>
      </c>
      <c r="D510" s="2">
        <v>293</v>
      </c>
      <c r="E510" t="s">
        <v>7029</v>
      </c>
      <c r="F510" t="s">
        <v>7036</v>
      </c>
      <c r="G510" s="2">
        <v>26</v>
      </c>
      <c r="H510" s="11">
        <v>8.1504702194357362E-2</v>
      </c>
      <c r="I510">
        <v>0</v>
      </c>
      <c r="J510">
        <f ca="1"/>
        <v>3040</v>
      </c>
      <c r="K510">
        <v>3746</v>
      </c>
      <c r="L510" cm="1">
        <f t="array" ref="L510">_xlfn.IFS(G510&lt;=25, 1, G510&lt;=75, 2, G510&lt;=150, 3, G510&gt;150, 4)</f>
        <v>2</v>
      </c>
      <c r="M510">
        <f t="shared" si="7"/>
        <v>3</v>
      </c>
    </row>
    <row r="511" spans="1:13" x14ac:dyDescent="0.2">
      <c r="A511" t="s">
        <v>709</v>
      </c>
      <c r="B511" t="s">
        <v>710</v>
      </c>
      <c r="C511" s="2">
        <v>289</v>
      </c>
      <c r="D511" s="2">
        <v>231</v>
      </c>
      <c r="E511" t="s">
        <v>6989</v>
      </c>
      <c r="F511" t="s">
        <v>7036</v>
      </c>
      <c r="G511" s="2">
        <v>58</v>
      </c>
      <c r="H511" s="11">
        <v>0.20069204152249134</v>
      </c>
      <c r="I511">
        <v>1</v>
      </c>
      <c r="J511">
        <f ca="1"/>
        <v>506</v>
      </c>
      <c r="K511">
        <v>1618</v>
      </c>
      <c r="L511" cm="1">
        <f t="array" ref="L511">_xlfn.IFS(G511&lt;=25, 1, G511&lt;=75, 2, G511&lt;=150, 3, G511&gt;150, 4)</f>
        <v>2</v>
      </c>
      <c r="M511">
        <f t="shared" si="7"/>
        <v>2</v>
      </c>
    </row>
    <row r="512" spans="1:13" x14ac:dyDescent="0.2">
      <c r="A512" t="s">
        <v>711</v>
      </c>
      <c r="B512" t="s">
        <v>100</v>
      </c>
      <c r="C512" s="2">
        <v>289</v>
      </c>
      <c r="D512" s="2">
        <v>197</v>
      </c>
      <c r="E512" t="s">
        <v>6989</v>
      </c>
      <c r="F512" t="s">
        <v>7036</v>
      </c>
      <c r="G512" s="2">
        <v>92</v>
      </c>
      <c r="H512" s="11">
        <v>0.31833910034602075</v>
      </c>
      <c r="I512">
        <v>1</v>
      </c>
      <c r="J512">
        <f ca="1"/>
        <v>3663</v>
      </c>
      <c r="K512">
        <v>2463</v>
      </c>
      <c r="L512" cm="1">
        <f t="array" ref="L512">_xlfn.IFS(G512&lt;=25, 1, G512&lt;=75, 2, G512&lt;=150, 3, G512&gt;150, 4)</f>
        <v>3</v>
      </c>
      <c r="M512">
        <f t="shared" si="7"/>
        <v>2</v>
      </c>
    </row>
    <row r="513" spans="1:13" x14ac:dyDescent="0.2">
      <c r="A513" t="s">
        <v>712</v>
      </c>
      <c r="B513" t="s">
        <v>453</v>
      </c>
      <c r="C513" s="2">
        <v>239</v>
      </c>
      <c r="D513" s="2">
        <v>124</v>
      </c>
      <c r="E513" t="s">
        <v>7029</v>
      </c>
      <c r="F513" t="s">
        <v>7040</v>
      </c>
      <c r="G513" s="2">
        <v>115</v>
      </c>
      <c r="H513" s="11">
        <v>0.48117154811715479</v>
      </c>
      <c r="I513">
        <v>0</v>
      </c>
      <c r="J513">
        <f ca="1"/>
        <v>589</v>
      </c>
      <c r="K513">
        <v>481</v>
      </c>
      <c r="L513" cm="1">
        <f t="array" ref="L513">_xlfn.IFS(G513&lt;=25, 1, G513&lt;=75, 2, G513&lt;=150, 3, G513&gt;150, 4)</f>
        <v>3</v>
      </c>
      <c r="M513">
        <f t="shared" si="7"/>
        <v>1</v>
      </c>
    </row>
    <row r="514" spans="1:13" x14ac:dyDescent="0.2">
      <c r="A514" t="s">
        <v>713</v>
      </c>
      <c r="B514" t="s">
        <v>310</v>
      </c>
      <c r="C514" s="2">
        <v>299</v>
      </c>
      <c r="D514" s="2">
        <v>176</v>
      </c>
      <c r="E514" t="s">
        <v>7029</v>
      </c>
      <c r="F514" t="s">
        <v>7038</v>
      </c>
      <c r="G514" s="2">
        <v>123</v>
      </c>
      <c r="H514" s="11">
        <v>0.41137123745819398</v>
      </c>
      <c r="I514">
        <v>0</v>
      </c>
      <c r="J514">
        <f ca="1"/>
        <v>1683</v>
      </c>
      <c r="K514">
        <v>695</v>
      </c>
      <c r="L514" cm="1">
        <f t="array" ref="L514">_xlfn.IFS(G514&lt;=25, 1, G514&lt;=75, 2, G514&lt;=150, 3, G514&gt;150, 4)</f>
        <v>3</v>
      </c>
      <c r="M514">
        <f t="shared" ref="M514:M577" si="8">IF(C514&lt;=$P$3, 1, IF(C514&lt;=$P$4, 2, IF(C514&lt;=$P$5, 3, 4)))</f>
        <v>3</v>
      </c>
    </row>
    <row r="515" spans="1:13" x14ac:dyDescent="0.2">
      <c r="A515" t="s">
        <v>714</v>
      </c>
      <c r="B515" t="s">
        <v>715</v>
      </c>
      <c r="C515" s="2">
        <v>319</v>
      </c>
      <c r="D515" s="2">
        <v>303</v>
      </c>
      <c r="E515" t="s">
        <v>7029</v>
      </c>
      <c r="F515" t="s">
        <v>7036</v>
      </c>
      <c r="G515" s="2">
        <v>16</v>
      </c>
      <c r="H515" s="11">
        <v>5.0156739811912224E-2</v>
      </c>
      <c r="I515">
        <v>0</v>
      </c>
      <c r="J515">
        <f ca="1"/>
        <v>334</v>
      </c>
      <c r="K515">
        <v>4381</v>
      </c>
      <c r="L515" cm="1">
        <f t="array" ref="L515">_xlfn.IFS(G515&lt;=25, 1, G515&lt;=75, 2, G515&lt;=150, 3, G515&gt;150, 4)</f>
        <v>1</v>
      </c>
      <c r="M515">
        <f t="shared" si="8"/>
        <v>3</v>
      </c>
    </row>
    <row r="516" spans="1:13" x14ac:dyDescent="0.2">
      <c r="A516" t="s">
        <v>716</v>
      </c>
      <c r="B516" t="s">
        <v>717</v>
      </c>
      <c r="C516" s="2">
        <v>279</v>
      </c>
      <c r="D516" s="2">
        <v>173</v>
      </c>
      <c r="E516" t="s">
        <v>7027</v>
      </c>
      <c r="F516" t="s">
        <v>7036</v>
      </c>
      <c r="G516" s="2">
        <v>106</v>
      </c>
      <c r="H516" s="11">
        <v>0.37992831541218636</v>
      </c>
      <c r="I516">
        <v>0</v>
      </c>
      <c r="J516">
        <f ca="1"/>
        <v>1276</v>
      </c>
      <c r="K516">
        <v>1727</v>
      </c>
      <c r="L516" cm="1">
        <f t="array" ref="L516">_xlfn.IFS(G516&lt;=25, 1, G516&lt;=75, 2, G516&lt;=150, 3, G516&gt;150, 4)</f>
        <v>3</v>
      </c>
      <c r="M516">
        <f t="shared" si="8"/>
        <v>2</v>
      </c>
    </row>
    <row r="517" spans="1:13" x14ac:dyDescent="0.2">
      <c r="A517" t="s">
        <v>718</v>
      </c>
      <c r="B517" t="s">
        <v>719</v>
      </c>
      <c r="C517" s="2">
        <v>319</v>
      </c>
      <c r="D517" s="2">
        <v>262</v>
      </c>
      <c r="E517" t="s">
        <v>7029</v>
      </c>
      <c r="F517" t="s">
        <v>7039</v>
      </c>
      <c r="G517" s="2">
        <v>57</v>
      </c>
      <c r="H517" s="11">
        <v>0.17868338557993729</v>
      </c>
      <c r="I517">
        <v>0</v>
      </c>
      <c r="J517">
        <f ca="1"/>
        <v>3961</v>
      </c>
      <c r="K517">
        <v>2922</v>
      </c>
      <c r="L517" cm="1">
        <f t="array" ref="L517">_xlfn.IFS(G517&lt;=25, 1, G517&lt;=75, 2, G517&lt;=150, 3, G517&gt;150, 4)</f>
        <v>2</v>
      </c>
      <c r="M517">
        <f t="shared" si="8"/>
        <v>3</v>
      </c>
    </row>
    <row r="518" spans="1:13" x14ac:dyDescent="0.2">
      <c r="A518" t="s">
        <v>720</v>
      </c>
      <c r="B518" t="s">
        <v>721</v>
      </c>
      <c r="C518" s="2">
        <v>319</v>
      </c>
      <c r="D518" s="2">
        <v>223</v>
      </c>
      <c r="E518" t="s">
        <v>7029</v>
      </c>
      <c r="F518" t="s">
        <v>7036</v>
      </c>
      <c r="G518" s="2">
        <v>96</v>
      </c>
      <c r="H518" s="11">
        <v>0.30094043887147337</v>
      </c>
      <c r="I518">
        <v>0</v>
      </c>
      <c r="J518">
        <f ca="1"/>
        <v>662</v>
      </c>
      <c r="K518">
        <v>1913</v>
      </c>
      <c r="L518" cm="1">
        <f t="array" ref="L518">_xlfn.IFS(G518&lt;=25, 1, G518&lt;=75, 2, G518&lt;=150, 3, G518&gt;150, 4)</f>
        <v>3</v>
      </c>
      <c r="M518">
        <f t="shared" si="8"/>
        <v>3</v>
      </c>
    </row>
    <row r="519" spans="1:13" x14ac:dyDescent="0.2">
      <c r="A519" t="s">
        <v>722</v>
      </c>
      <c r="B519" t="s">
        <v>723</v>
      </c>
      <c r="C519" s="2">
        <v>279</v>
      </c>
      <c r="D519" s="2">
        <v>212</v>
      </c>
      <c r="E519" t="s">
        <v>7029</v>
      </c>
      <c r="F519" t="s">
        <v>7036</v>
      </c>
      <c r="G519" s="2">
        <v>67</v>
      </c>
      <c r="H519" s="11">
        <v>0.24014336917562723</v>
      </c>
      <c r="I519">
        <v>0</v>
      </c>
      <c r="J519">
        <f ca="1"/>
        <v>2632</v>
      </c>
      <c r="K519">
        <v>4169</v>
      </c>
      <c r="L519" cm="1">
        <f t="array" ref="L519">_xlfn.IFS(G519&lt;=25, 1, G519&lt;=75, 2, G519&lt;=150, 3, G519&gt;150, 4)</f>
        <v>2</v>
      </c>
      <c r="M519">
        <f t="shared" si="8"/>
        <v>2</v>
      </c>
    </row>
    <row r="520" spans="1:13" x14ac:dyDescent="0.2">
      <c r="A520" t="s">
        <v>724</v>
      </c>
      <c r="B520" t="s">
        <v>725</v>
      </c>
      <c r="C520" s="2">
        <v>319</v>
      </c>
      <c r="D520" s="2">
        <v>223</v>
      </c>
      <c r="E520" t="s">
        <v>7029</v>
      </c>
      <c r="F520" t="s">
        <v>7036</v>
      </c>
      <c r="G520" s="2">
        <v>96</v>
      </c>
      <c r="H520" s="11">
        <v>0.30094043887147337</v>
      </c>
      <c r="I520">
        <v>0</v>
      </c>
      <c r="J520">
        <f ca="1"/>
        <v>2802</v>
      </c>
      <c r="K520">
        <v>3982</v>
      </c>
      <c r="L520" cm="1">
        <f t="array" ref="L520">_xlfn.IFS(G520&lt;=25, 1, G520&lt;=75, 2, G520&lt;=150, 3, G520&gt;150, 4)</f>
        <v>3</v>
      </c>
      <c r="M520">
        <f t="shared" si="8"/>
        <v>3</v>
      </c>
    </row>
    <row r="521" spans="1:13" x14ac:dyDescent="0.2">
      <c r="A521" t="s">
        <v>726</v>
      </c>
      <c r="B521" t="s">
        <v>482</v>
      </c>
      <c r="C521" s="2">
        <v>279</v>
      </c>
      <c r="D521" s="2">
        <v>229</v>
      </c>
      <c r="E521" t="s">
        <v>7029</v>
      </c>
      <c r="F521" t="s">
        <v>7039</v>
      </c>
      <c r="G521" s="2">
        <v>50</v>
      </c>
      <c r="H521" s="11">
        <v>0.17921146953405018</v>
      </c>
      <c r="I521">
        <v>0</v>
      </c>
      <c r="J521">
        <f ca="1"/>
        <v>3784</v>
      </c>
      <c r="K521">
        <v>2979</v>
      </c>
      <c r="L521" cm="1">
        <f t="array" ref="L521">_xlfn.IFS(G521&lt;=25, 1, G521&lt;=75, 2, G521&lt;=150, 3, G521&gt;150, 4)</f>
        <v>2</v>
      </c>
      <c r="M521">
        <f t="shared" si="8"/>
        <v>2</v>
      </c>
    </row>
    <row r="522" spans="1:13" x14ac:dyDescent="0.2">
      <c r="A522" t="s">
        <v>727</v>
      </c>
      <c r="B522" t="s">
        <v>70</v>
      </c>
      <c r="C522" s="2">
        <v>279</v>
      </c>
      <c r="D522" s="2">
        <v>170</v>
      </c>
      <c r="E522" t="s">
        <v>7027</v>
      </c>
      <c r="F522" t="s">
        <v>7036</v>
      </c>
      <c r="G522" s="2">
        <v>109</v>
      </c>
      <c r="H522" s="11">
        <v>0.39068100358422941</v>
      </c>
      <c r="I522">
        <v>0</v>
      </c>
      <c r="J522">
        <f ca="1"/>
        <v>1484</v>
      </c>
      <c r="K522">
        <v>4068</v>
      </c>
      <c r="L522" cm="1">
        <f t="array" ref="L522">_xlfn.IFS(G522&lt;=25, 1, G522&lt;=75, 2, G522&lt;=150, 3, G522&gt;150, 4)</f>
        <v>3</v>
      </c>
      <c r="M522">
        <f t="shared" si="8"/>
        <v>2</v>
      </c>
    </row>
    <row r="523" spans="1:13" x14ac:dyDescent="0.2">
      <c r="A523" t="s">
        <v>728</v>
      </c>
      <c r="B523" t="s">
        <v>70</v>
      </c>
      <c r="C523" s="2">
        <v>319</v>
      </c>
      <c r="D523" s="2">
        <v>195</v>
      </c>
      <c r="E523" t="s">
        <v>7027</v>
      </c>
      <c r="F523" t="s">
        <v>7036</v>
      </c>
      <c r="G523" s="2">
        <v>124</v>
      </c>
      <c r="H523" s="11">
        <v>0.38871473354231972</v>
      </c>
      <c r="I523">
        <v>0</v>
      </c>
      <c r="J523">
        <f ca="1"/>
        <v>3227</v>
      </c>
      <c r="K523">
        <v>142</v>
      </c>
      <c r="L523" cm="1">
        <f t="array" ref="L523">_xlfn.IFS(G523&lt;=25, 1, G523&lt;=75, 2, G523&lt;=150, 3, G523&gt;150, 4)</f>
        <v>3</v>
      </c>
      <c r="M523">
        <f t="shared" si="8"/>
        <v>3</v>
      </c>
    </row>
    <row r="524" spans="1:13" x14ac:dyDescent="0.2">
      <c r="A524" t="s">
        <v>247</v>
      </c>
      <c r="B524" t="s">
        <v>193</v>
      </c>
      <c r="C524" s="2">
        <v>289</v>
      </c>
      <c r="D524" s="2">
        <v>92</v>
      </c>
      <c r="E524" t="s">
        <v>6989</v>
      </c>
      <c r="F524" t="s">
        <v>7038</v>
      </c>
      <c r="G524" s="2">
        <v>197</v>
      </c>
      <c r="H524" s="11">
        <v>0.68166089965397925</v>
      </c>
      <c r="I524">
        <v>1</v>
      </c>
      <c r="J524">
        <f ca="1"/>
        <v>1318</v>
      </c>
      <c r="K524">
        <v>3</v>
      </c>
      <c r="L524" cm="1">
        <f t="array" ref="L524">_xlfn.IFS(G524&lt;=25, 1, G524&lt;=75, 2, G524&lt;=150, 3, G524&gt;150, 4)</f>
        <v>4</v>
      </c>
      <c r="M524">
        <f t="shared" si="8"/>
        <v>2</v>
      </c>
    </row>
    <row r="525" spans="1:13" x14ac:dyDescent="0.2">
      <c r="A525" t="s">
        <v>729</v>
      </c>
      <c r="B525" t="s">
        <v>669</v>
      </c>
      <c r="C525" s="2">
        <v>319</v>
      </c>
      <c r="D525" s="2">
        <v>175</v>
      </c>
      <c r="E525" t="s">
        <v>7029</v>
      </c>
      <c r="F525" t="s">
        <v>7038</v>
      </c>
      <c r="G525" s="2">
        <v>144</v>
      </c>
      <c r="H525" s="11">
        <v>0.45141065830721006</v>
      </c>
      <c r="I525">
        <v>0</v>
      </c>
      <c r="J525">
        <f ca="1"/>
        <v>2182</v>
      </c>
      <c r="K525">
        <v>2022</v>
      </c>
      <c r="L525" cm="1">
        <f t="array" ref="L525">_xlfn.IFS(G525&lt;=25, 1, G525&lt;=75, 2, G525&lt;=150, 3, G525&gt;150, 4)</f>
        <v>3</v>
      </c>
      <c r="M525">
        <f t="shared" si="8"/>
        <v>3</v>
      </c>
    </row>
    <row r="526" spans="1:13" x14ac:dyDescent="0.2">
      <c r="A526" t="s">
        <v>730</v>
      </c>
      <c r="B526" t="s">
        <v>482</v>
      </c>
      <c r="C526" s="2">
        <v>329</v>
      </c>
      <c r="D526" s="2">
        <v>303</v>
      </c>
      <c r="E526" t="s">
        <v>7029</v>
      </c>
      <c r="F526" t="s">
        <v>7039</v>
      </c>
      <c r="G526" s="2">
        <v>26</v>
      </c>
      <c r="H526" s="11">
        <v>7.9027355623100301E-2</v>
      </c>
      <c r="I526">
        <v>0</v>
      </c>
      <c r="J526">
        <f ca="1"/>
        <v>4001</v>
      </c>
      <c r="K526">
        <v>3609</v>
      </c>
      <c r="L526" cm="1">
        <f t="array" ref="L526">_xlfn.IFS(G526&lt;=25, 1, G526&lt;=75, 2, G526&lt;=150, 3, G526&gt;150, 4)</f>
        <v>2</v>
      </c>
      <c r="M526">
        <f t="shared" si="8"/>
        <v>3</v>
      </c>
    </row>
    <row r="527" spans="1:13" x14ac:dyDescent="0.2">
      <c r="A527" t="s">
        <v>731</v>
      </c>
      <c r="B527" t="s">
        <v>732</v>
      </c>
      <c r="C527" s="2">
        <v>199</v>
      </c>
      <c r="D527" s="2">
        <v>155</v>
      </c>
      <c r="E527" t="s">
        <v>7029</v>
      </c>
      <c r="F527" t="s">
        <v>7045</v>
      </c>
      <c r="G527" s="2">
        <v>44</v>
      </c>
      <c r="H527" s="11">
        <v>0.22110552763819097</v>
      </c>
      <c r="I527">
        <v>0</v>
      </c>
      <c r="J527">
        <f ca="1"/>
        <v>2143</v>
      </c>
      <c r="K527">
        <v>1847</v>
      </c>
      <c r="L527" cm="1">
        <f t="array" ref="L527">_xlfn.IFS(G527&lt;=25, 1, G527&lt;=75, 2, G527&lt;=150, 3, G527&gt;150, 4)</f>
        <v>2</v>
      </c>
      <c r="M527">
        <f t="shared" si="8"/>
        <v>1</v>
      </c>
    </row>
    <row r="528" spans="1:13" x14ac:dyDescent="0.2">
      <c r="A528" t="s">
        <v>733</v>
      </c>
      <c r="B528" t="s">
        <v>734</v>
      </c>
      <c r="C528" s="2">
        <v>239</v>
      </c>
      <c r="D528" s="2">
        <v>141</v>
      </c>
      <c r="E528" t="s">
        <v>7028</v>
      </c>
      <c r="F528" t="s">
        <v>7041</v>
      </c>
      <c r="G528" s="2">
        <v>98</v>
      </c>
      <c r="H528" s="11">
        <v>0.41004184100418412</v>
      </c>
      <c r="I528">
        <v>0</v>
      </c>
      <c r="J528">
        <f ca="1"/>
        <v>3</v>
      </c>
      <c r="K528">
        <v>2877</v>
      </c>
      <c r="L528" cm="1">
        <f t="array" ref="L528">_xlfn.IFS(G528&lt;=25, 1, G528&lt;=75, 2, G528&lt;=150, 3, G528&gt;150, 4)</f>
        <v>3</v>
      </c>
      <c r="M528">
        <f t="shared" si="8"/>
        <v>1</v>
      </c>
    </row>
    <row r="529" spans="1:13" x14ac:dyDescent="0.2">
      <c r="A529" t="s">
        <v>309</v>
      </c>
      <c r="B529" t="s">
        <v>310</v>
      </c>
      <c r="C529" s="2">
        <v>289</v>
      </c>
      <c r="D529" s="2">
        <v>231</v>
      </c>
      <c r="E529" t="s">
        <v>6989</v>
      </c>
      <c r="F529" t="s">
        <v>7039</v>
      </c>
      <c r="G529" s="2">
        <v>58</v>
      </c>
      <c r="H529" s="11">
        <v>0.20069204152249134</v>
      </c>
      <c r="I529">
        <v>1</v>
      </c>
      <c r="J529">
        <f ca="1"/>
        <v>4065</v>
      </c>
      <c r="K529">
        <v>1700</v>
      </c>
      <c r="L529" cm="1">
        <f t="array" ref="L529">_xlfn.IFS(G529&lt;=25, 1, G529&lt;=75, 2, G529&lt;=150, 3, G529&gt;150, 4)</f>
        <v>2</v>
      </c>
      <c r="M529">
        <f t="shared" si="8"/>
        <v>2</v>
      </c>
    </row>
    <row r="530" spans="1:13" x14ac:dyDescent="0.2">
      <c r="A530" t="s">
        <v>735</v>
      </c>
      <c r="B530" t="s">
        <v>211</v>
      </c>
      <c r="C530" s="2">
        <v>329</v>
      </c>
      <c r="D530" s="2">
        <v>191</v>
      </c>
      <c r="E530" t="s">
        <v>7029</v>
      </c>
      <c r="F530" t="s">
        <v>7038</v>
      </c>
      <c r="G530" s="2">
        <v>138</v>
      </c>
      <c r="H530" s="11">
        <v>0.41945288753799392</v>
      </c>
      <c r="I530">
        <v>0</v>
      </c>
      <c r="J530">
        <f ca="1"/>
        <v>3284</v>
      </c>
      <c r="K530">
        <v>4455</v>
      </c>
      <c r="L530" cm="1">
        <f t="array" ref="L530">_xlfn.IFS(G530&lt;=25, 1, G530&lt;=75, 2, G530&lt;=150, 3, G530&gt;150, 4)</f>
        <v>3</v>
      </c>
      <c r="M530">
        <f t="shared" si="8"/>
        <v>3</v>
      </c>
    </row>
    <row r="531" spans="1:13" x14ac:dyDescent="0.2">
      <c r="A531" t="s">
        <v>258</v>
      </c>
      <c r="B531" t="s">
        <v>222</v>
      </c>
      <c r="C531" s="2">
        <v>289</v>
      </c>
      <c r="D531" s="2">
        <v>165</v>
      </c>
      <c r="E531" t="s">
        <v>6989</v>
      </c>
      <c r="F531" t="s">
        <v>7036</v>
      </c>
      <c r="G531" s="2">
        <v>124</v>
      </c>
      <c r="H531" s="11">
        <v>0.4290657439446367</v>
      </c>
      <c r="I531">
        <v>1</v>
      </c>
      <c r="J531">
        <f ca="1"/>
        <v>4341</v>
      </c>
      <c r="K531">
        <v>2972</v>
      </c>
      <c r="L531" cm="1">
        <f t="array" ref="L531">_xlfn.IFS(G531&lt;=25, 1, G531&lt;=75, 2, G531&lt;=150, 3, G531&gt;150, 4)</f>
        <v>3</v>
      </c>
      <c r="M531">
        <f t="shared" si="8"/>
        <v>2</v>
      </c>
    </row>
    <row r="532" spans="1:13" x14ac:dyDescent="0.2">
      <c r="A532" t="s">
        <v>426</v>
      </c>
      <c r="B532" t="s">
        <v>385</v>
      </c>
      <c r="C532" s="2">
        <v>289</v>
      </c>
      <c r="D532" s="2">
        <v>272</v>
      </c>
      <c r="E532" t="s">
        <v>6989</v>
      </c>
      <c r="F532" t="s">
        <v>7039</v>
      </c>
      <c r="G532" s="2">
        <v>17</v>
      </c>
      <c r="H532" s="11">
        <v>5.8823529411764705E-2</v>
      </c>
      <c r="I532">
        <v>1</v>
      </c>
      <c r="J532">
        <f ca="1"/>
        <v>1245</v>
      </c>
      <c r="K532">
        <v>3637</v>
      </c>
      <c r="L532" cm="1">
        <f t="array" ref="L532">_xlfn.IFS(G532&lt;=25, 1, G532&lt;=75, 2, G532&lt;=150, 3, G532&gt;150, 4)</f>
        <v>1</v>
      </c>
      <c r="M532">
        <f t="shared" si="8"/>
        <v>2</v>
      </c>
    </row>
    <row r="533" spans="1:13" x14ac:dyDescent="0.2">
      <c r="A533" t="s">
        <v>424</v>
      </c>
      <c r="B533" t="s">
        <v>425</v>
      </c>
      <c r="C533" s="2">
        <v>319</v>
      </c>
      <c r="D533" s="2">
        <v>195</v>
      </c>
      <c r="E533" t="s">
        <v>7027</v>
      </c>
      <c r="F533" t="s">
        <v>7038</v>
      </c>
      <c r="G533" s="2">
        <v>124</v>
      </c>
      <c r="H533" s="11">
        <v>0.38871473354231972</v>
      </c>
      <c r="I533">
        <v>0</v>
      </c>
      <c r="J533">
        <f ca="1"/>
        <v>351</v>
      </c>
      <c r="K533">
        <v>748</v>
      </c>
      <c r="L533" cm="1">
        <f t="array" ref="L533">_xlfn.IFS(G533&lt;=25, 1, G533&lt;=75, 2, G533&lt;=150, 3, G533&gt;150, 4)</f>
        <v>3</v>
      </c>
      <c r="M533">
        <f t="shared" si="8"/>
        <v>3</v>
      </c>
    </row>
    <row r="534" spans="1:13" x14ac:dyDescent="0.2">
      <c r="A534" t="s">
        <v>736</v>
      </c>
      <c r="B534" t="s">
        <v>737</v>
      </c>
      <c r="C534" s="2">
        <v>289</v>
      </c>
      <c r="D534" s="2">
        <v>147</v>
      </c>
      <c r="E534" t="s">
        <v>6989</v>
      </c>
      <c r="F534" t="s">
        <v>7039</v>
      </c>
      <c r="G534" s="2">
        <v>142</v>
      </c>
      <c r="H534" s="11">
        <v>0.49134948096885811</v>
      </c>
      <c r="I534">
        <v>1</v>
      </c>
      <c r="J534">
        <f ca="1"/>
        <v>284</v>
      </c>
      <c r="K534">
        <v>1936</v>
      </c>
      <c r="L534" cm="1">
        <f t="array" ref="L534">_xlfn.IFS(G534&lt;=25, 1, G534&lt;=75, 2, G534&lt;=150, 3, G534&gt;150, 4)</f>
        <v>3</v>
      </c>
      <c r="M534">
        <f t="shared" si="8"/>
        <v>2</v>
      </c>
    </row>
    <row r="535" spans="1:13" x14ac:dyDescent="0.2">
      <c r="A535" t="s">
        <v>738</v>
      </c>
      <c r="B535" t="s">
        <v>589</v>
      </c>
      <c r="C535" s="2">
        <v>319</v>
      </c>
      <c r="D535" s="2">
        <v>140</v>
      </c>
      <c r="E535" t="s">
        <v>7029</v>
      </c>
      <c r="F535" t="s">
        <v>7038</v>
      </c>
      <c r="G535" s="2">
        <v>179</v>
      </c>
      <c r="H535" s="11">
        <v>0.56112852664576807</v>
      </c>
      <c r="I535">
        <v>0</v>
      </c>
      <c r="J535">
        <f ca="1"/>
        <v>4523</v>
      </c>
      <c r="K535">
        <v>101</v>
      </c>
      <c r="L535" cm="1">
        <f t="array" ref="L535">_xlfn.IFS(G535&lt;=25, 1, G535&lt;=75, 2, G535&lt;=150, 3, G535&gt;150, 4)</f>
        <v>4</v>
      </c>
      <c r="M535">
        <f t="shared" si="8"/>
        <v>3</v>
      </c>
    </row>
    <row r="536" spans="1:13" x14ac:dyDescent="0.2">
      <c r="A536" t="s">
        <v>739</v>
      </c>
      <c r="B536" t="s">
        <v>740</v>
      </c>
      <c r="C536" s="2">
        <v>319</v>
      </c>
      <c r="D536" s="2">
        <v>278</v>
      </c>
      <c r="E536" t="s">
        <v>7029</v>
      </c>
      <c r="F536" t="s">
        <v>7036</v>
      </c>
      <c r="G536" s="2">
        <v>41</v>
      </c>
      <c r="H536" s="11">
        <v>0.12852664576802508</v>
      </c>
      <c r="I536">
        <v>0</v>
      </c>
      <c r="J536">
        <f ca="1"/>
        <v>325</v>
      </c>
      <c r="K536">
        <v>1181</v>
      </c>
      <c r="L536" cm="1">
        <f t="array" ref="L536">_xlfn.IFS(G536&lt;=25, 1, G536&lt;=75, 2, G536&lt;=150, 3, G536&gt;150, 4)</f>
        <v>2</v>
      </c>
      <c r="M536">
        <f t="shared" si="8"/>
        <v>3</v>
      </c>
    </row>
    <row r="537" spans="1:13" x14ac:dyDescent="0.2">
      <c r="A537" t="s">
        <v>443</v>
      </c>
      <c r="B537" t="s">
        <v>249</v>
      </c>
      <c r="C537" s="2">
        <v>289</v>
      </c>
      <c r="D537" s="2">
        <v>179</v>
      </c>
      <c r="E537" t="s">
        <v>6989</v>
      </c>
      <c r="F537" t="s">
        <v>7044</v>
      </c>
      <c r="G537" s="2">
        <v>110</v>
      </c>
      <c r="H537" s="11">
        <v>0.38062283737024222</v>
      </c>
      <c r="I537">
        <v>1</v>
      </c>
      <c r="J537">
        <f ca="1"/>
        <v>3950</v>
      </c>
      <c r="K537">
        <v>630</v>
      </c>
      <c r="L537" cm="1">
        <f t="array" ref="L537">_xlfn.IFS(G537&lt;=25, 1, G537&lt;=75, 2, G537&lt;=150, 3, G537&gt;150, 4)</f>
        <v>3</v>
      </c>
      <c r="M537">
        <f t="shared" si="8"/>
        <v>2</v>
      </c>
    </row>
    <row r="538" spans="1:13" x14ac:dyDescent="0.2">
      <c r="A538" t="s">
        <v>741</v>
      </c>
      <c r="B538" t="s">
        <v>742</v>
      </c>
      <c r="C538" s="2">
        <v>349</v>
      </c>
      <c r="D538" s="2">
        <v>279</v>
      </c>
      <c r="E538" t="s">
        <v>7029</v>
      </c>
      <c r="F538" t="s">
        <v>7039</v>
      </c>
      <c r="G538" s="2">
        <v>70</v>
      </c>
      <c r="H538" s="11">
        <v>0.20057306590257878</v>
      </c>
      <c r="I538">
        <v>0</v>
      </c>
      <c r="J538">
        <f ca="1"/>
        <v>4369</v>
      </c>
      <c r="K538">
        <v>499</v>
      </c>
      <c r="L538" cm="1">
        <f t="array" ref="L538">_xlfn.IFS(G538&lt;=25, 1, G538&lt;=75, 2, G538&lt;=150, 3, G538&gt;150, 4)</f>
        <v>2</v>
      </c>
      <c r="M538">
        <f t="shared" si="8"/>
        <v>3</v>
      </c>
    </row>
    <row r="539" spans="1:13" x14ac:dyDescent="0.2">
      <c r="A539" t="s">
        <v>743</v>
      </c>
      <c r="B539" t="s">
        <v>333</v>
      </c>
      <c r="C539" s="2">
        <v>349</v>
      </c>
      <c r="D539" s="2">
        <v>188</v>
      </c>
      <c r="E539" t="s">
        <v>7029</v>
      </c>
      <c r="F539" t="s">
        <v>7040</v>
      </c>
      <c r="G539" s="2">
        <v>161</v>
      </c>
      <c r="H539" s="11">
        <v>0.46131805157593125</v>
      </c>
      <c r="I539">
        <v>0</v>
      </c>
      <c r="J539">
        <f ca="1"/>
        <v>2478</v>
      </c>
      <c r="K539">
        <v>1130</v>
      </c>
      <c r="L539" cm="1">
        <f t="array" ref="L539">_xlfn.IFS(G539&lt;=25, 1, G539&lt;=75, 2, G539&lt;=150, 3, G539&gt;150, 4)</f>
        <v>4</v>
      </c>
      <c r="M539">
        <f t="shared" si="8"/>
        <v>3</v>
      </c>
    </row>
    <row r="540" spans="1:13" x14ac:dyDescent="0.2">
      <c r="A540" t="s">
        <v>744</v>
      </c>
      <c r="B540" t="s">
        <v>745</v>
      </c>
      <c r="C540" s="2">
        <v>319</v>
      </c>
      <c r="D540" s="2">
        <v>220</v>
      </c>
      <c r="E540" t="s">
        <v>7029</v>
      </c>
      <c r="F540" t="s">
        <v>7037</v>
      </c>
      <c r="G540" s="2">
        <v>99</v>
      </c>
      <c r="H540" s="11">
        <v>0.31034482758620691</v>
      </c>
      <c r="I540">
        <v>0</v>
      </c>
      <c r="J540">
        <f ca="1"/>
        <v>1732</v>
      </c>
      <c r="K540">
        <v>4143</v>
      </c>
      <c r="L540" cm="1">
        <f t="array" ref="L540">_xlfn.IFS(G540&lt;=25, 1, G540&lt;=75, 2, G540&lt;=150, 3, G540&gt;150, 4)</f>
        <v>3</v>
      </c>
      <c r="M540">
        <f t="shared" si="8"/>
        <v>3</v>
      </c>
    </row>
    <row r="541" spans="1:13" x14ac:dyDescent="0.2">
      <c r="A541" t="s">
        <v>746</v>
      </c>
      <c r="B541" t="s">
        <v>747</v>
      </c>
      <c r="C541" s="2">
        <v>239</v>
      </c>
      <c r="D541" s="2">
        <v>88</v>
      </c>
      <c r="E541" t="s">
        <v>7027</v>
      </c>
      <c r="F541" t="s">
        <v>7038</v>
      </c>
      <c r="G541" s="2">
        <v>151</v>
      </c>
      <c r="H541" s="11">
        <v>0.63179916317991636</v>
      </c>
      <c r="I541">
        <v>0</v>
      </c>
      <c r="J541">
        <f ca="1"/>
        <v>1784</v>
      </c>
      <c r="K541">
        <v>1143</v>
      </c>
      <c r="L541" cm="1">
        <f t="array" ref="L541">_xlfn.IFS(G541&lt;=25, 1, G541&lt;=75, 2, G541&lt;=150, 3, G541&gt;150, 4)</f>
        <v>4</v>
      </c>
      <c r="M541">
        <f t="shared" si="8"/>
        <v>1</v>
      </c>
    </row>
    <row r="542" spans="1:13" x14ac:dyDescent="0.2">
      <c r="A542" t="s">
        <v>748</v>
      </c>
      <c r="B542" t="s">
        <v>749</v>
      </c>
      <c r="C542" s="2">
        <v>50</v>
      </c>
      <c r="D542" s="2">
        <v>31</v>
      </c>
      <c r="E542" t="s">
        <v>7029</v>
      </c>
      <c r="F542" t="s">
        <v>7040</v>
      </c>
      <c r="G542" s="2">
        <v>19</v>
      </c>
      <c r="H542" s="11">
        <v>0.38</v>
      </c>
      <c r="I542">
        <v>0</v>
      </c>
      <c r="J542">
        <f ca="1"/>
        <v>3094</v>
      </c>
      <c r="K542">
        <v>3615</v>
      </c>
      <c r="L542" cm="1">
        <f t="array" ref="L542">_xlfn.IFS(G542&lt;=25, 1, G542&lt;=75, 2, G542&lt;=150, 3, G542&gt;150, 4)</f>
        <v>1</v>
      </c>
      <c r="M542">
        <f t="shared" si="8"/>
        <v>1</v>
      </c>
    </row>
    <row r="543" spans="1:13" x14ac:dyDescent="0.2">
      <c r="A543" t="s">
        <v>750</v>
      </c>
      <c r="B543" t="s">
        <v>751</v>
      </c>
      <c r="C543" s="2">
        <v>319</v>
      </c>
      <c r="D543" s="2">
        <v>217</v>
      </c>
      <c r="E543" t="s">
        <v>7029</v>
      </c>
      <c r="F543" t="s">
        <v>7036</v>
      </c>
      <c r="G543" s="2">
        <v>102</v>
      </c>
      <c r="H543" s="11">
        <v>0.31974921630094044</v>
      </c>
      <c r="I543">
        <v>0</v>
      </c>
      <c r="J543">
        <f ca="1"/>
        <v>765</v>
      </c>
      <c r="K543">
        <v>619</v>
      </c>
      <c r="L543" cm="1">
        <f t="array" ref="L543">_xlfn.IFS(G543&lt;=25, 1, G543&lt;=75, 2, G543&lt;=150, 3, G543&gt;150, 4)</f>
        <v>3</v>
      </c>
      <c r="M543">
        <f t="shared" si="8"/>
        <v>3</v>
      </c>
    </row>
    <row r="544" spans="1:13" x14ac:dyDescent="0.2">
      <c r="A544" t="s">
        <v>752</v>
      </c>
      <c r="B544" t="s">
        <v>753</v>
      </c>
      <c r="C544" s="2">
        <v>319</v>
      </c>
      <c r="D544" s="2">
        <v>140</v>
      </c>
      <c r="E544" t="s">
        <v>7027</v>
      </c>
      <c r="F544" t="s">
        <v>7038</v>
      </c>
      <c r="G544" s="2">
        <v>179</v>
      </c>
      <c r="H544" s="11">
        <v>0.56112852664576807</v>
      </c>
      <c r="I544">
        <v>0</v>
      </c>
      <c r="J544">
        <f ca="1"/>
        <v>1156</v>
      </c>
      <c r="K544">
        <v>1691</v>
      </c>
      <c r="L544" cm="1">
        <f t="array" ref="L544">_xlfn.IFS(G544&lt;=25, 1, G544&lt;=75, 2, G544&lt;=150, 3, G544&gt;150, 4)</f>
        <v>4</v>
      </c>
      <c r="M544">
        <f t="shared" si="8"/>
        <v>3</v>
      </c>
    </row>
    <row r="545" spans="1:13" x14ac:dyDescent="0.2">
      <c r="A545" t="s">
        <v>754</v>
      </c>
      <c r="B545" t="s">
        <v>755</v>
      </c>
      <c r="C545" s="2">
        <v>279</v>
      </c>
      <c r="D545" s="2">
        <v>190</v>
      </c>
      <c r="E545" t="s">
        <v>7029</v>
      </c>
      <c r="F545" t="s">
        <v>7043</v>
      </c>
      <c r="G545" s="2">
        <v>89</v>
      </c>
      <c r="H545" s="11">
        <v>0.31899641577060933</v>
      </c>
      <c r="I545">
        <v>0</v>
      </c>
      <c r="J545">
        <f ca="1"/>
        <v>4323</v>
      </c>
      <c r="K545">
        <v>267</v>
      </c>
      <c r="L545" cm="1">
        <f t="array" ref="L545">_xlfn.IFS(G545&lt;=25, 1, G545&lt;=75, 2, G545&lt;=150, 3, G545&gt;150, 4)</f>
        <v>3</v>
      </c>
      <c r="M545">
        <f t="shared" si="8"/>
        <v>2</v>
      </c>
    </row>
    <row r="546" spans="1:13" x14ac:dyDescent="0.2">
      <c r="A546" t="s">
        <v>756</v>
      </c>
      <c r="B546" t="s">
        <v>757</v>
      </c>
      <c r="C546" s="2">
        <v>289</v>
      </c>
      <c r="D546" s="2">
        <v>72</v>
      </c>
      <c r="E546" t="s">
        <v>6989</v>
      </c>
      <c r="F546" t="s">
        <v>7038</v>
      </c>
      <c r="G546" s="2">
        <v>217</v>
      </c>
      <c r="H546" s="11">
        <v>0.75086505190311414</v>
      </c>
      <c r="I546">
        <v>1</v>
      </c>
      <c r="J546">
        <f ca="1"/>
        <v>3033</v>
      </c>
      <c r="K546">
        <v>4099</v>
      </c>
      <c r="L546" cm="1">
        <f t="array" ref="L546">_xlfn.IFS(G546&lt;=25, 1, G546&lt;=75, 2, G546&lt;=150, 3, G546&gt;150, 4)</f>
        <v>4</v>
      </c>
      <c r="M546">
        <f t="shared" si="8"/>
        <v>2</v>
      </c>
    </row>
    <row r="547" spans="1:13" x14ac:dyDescent="0.2">
      <c r="A547" t="s">
        <v>614</v>
      </c>
      <c r="B547" t="s">
        <v>398</v>
      </c>
      <c r="C547" s="2">
        <v>319</v>
      </c>
      <c r="D547" s="2">
        <v>182</v>
      </c>
      <c r="E547" t="s">
        <v>6989</v>
      </c>
      <c r="F547" t="s">
        <v>7038</v>
      </c>
      <c r="G547" s="2">
        <v>137</v>
      </c>
      <c r="H547" s="11">
        <v>0.42946708463949845</v>
      </c>
      <c r="I547">
        <v>1</v>
      </c>
      <c r="J547">
        <f ca="1"/>
        <v>1511</v>
      </c>
      <c r="K547">
        <v>2855</v>
      </c>
      <c r="L547" cm="1">
        <f t="array" ref="L547">_xlfn.IFS(G547&lt;=25, 1, G547&lt;=75, 2, G547&lt;=150, 3, G547&gt;150, 4)</f>
        <v>3</v>
      </c>
      <c r="M547">
        <f t="shared" si="8"/>
        <v>3</v>
      </c>
    </row>
    <row r="548" spans="1:13" x14ac:dyDescent="0.2">
      <c r="A548" t="s">
        <v>758</v>
      </c>
      <c r="B548" t="s">
        <v>759</v>
      </c>
      <c r="C548" s="2">
        <v>319</v>
      </c>
      <c r="D548" s="2">
        <v>204</v>
      </c>
      <c r="E548" t="s">
        <v>7029</v>
      </c>
      <c r="F548" t="s">
        <v>7038</v>
      </c>
      <c r="G548" s="2">
        <v>115</v>
      </c>
      <c r="H548" s="11">
        <v>0.36050156739811912</v>
      </c>
      <c r="I548">
        <v>0</v>
      </c>
      <c r="J548">
        <f ca="1"/>
        <v>1497</v>
      </c>
      <c r="K548">
        <v>3031</v>
      </c>
      <c r="L548" cm="1">
        <f t="array" ref="L548">_xlfn.IFS(G548&lt;=25, 1, G548&lt;=75, 2, G548&lt;=150, 3, G548&gt;150, 4)</f>
        <v>3</v>
      </c>
      <c r="M548">
        <f t="shared" si="8"/>
        <v>3</v>
      </c>
    </row>
    <row r="549" spans="1:13" x14ac:dyDescent="0.2">
      <c r="A549" t="s">
        <v>760</v>
      </c>
      <c r="B549" t="s">
        <v>656</v>
      </c>
      <c r="C549" s="2">
        <v>299</v>
      </c>
      <c r="D549" s="2">
        <v>269</v>
      </c>
      <c r="E549" t="s">
        <v>7029</v>
      </c>
      <c r="F549" t="s">
        <v>7039</v>
      </c>
      <c r="G549" s="2">
        <v>30</v>
      </c>
      <c r="H549" s="11">
        <v>0.10033444816053512</v>
      </c>
      <c r="I549">
        <v>0</v>
      </c>
      <c r="J549">
        <f ca="1"/>
        <v>3695</v>
      </c>
      <c r="K549">
        <v>112</v>
      </c>
      <c r="L549" cm="1">
        <f t="array" ref="L549">_xlfn.IFS(G549&lt;=25, 1, G549&lt;=75, 2, G549&lt;=150, 3, G549&gt;150, 4)</f>
        <v>2</v>
      </c>
      <c r="M549">
        <f t="shared" si="8"/>
        <v>3</v>
      </c>
    </row>
    <row r="550" spans="1:13" x14ac:dyDescent="0.2">
      <c r="A550" t="s">
        <v>761</v>
      </c>
      <c r="B550" t="s">
        <v>762</v>
      </c>
      <c r="C550" s="2">
        <v>79</v>
      </c>
      <c r="D550" s="2">
        <v>46</v>
      </c>
      <c r="E550" t="s">
        <v>7028</v>
      </c>
      <c r="F550" t="s">
        <v>7040</v>
      </c>
      <c r="G550" s="2">
        <v>33</v>
      </c>
      <c r="H550" s="11">
        <v>0.41772151898734178</v>
      </c>
      <c r="I550">
        <v>0</v>
      </c>
      <c r="J550">
        <f ca="1"/>
        <v>3009</v>
      </c>
      <c r="K550">
        <v>340</v>
      </c>
      <c r="L550" cm="1">
        <f t="array" ref="L550">_xlfn.IFS(G550&lt;=25, 1, G550&lt;=75, 2, G550&lt;=150, 3, G550&gt;150, 4)</f>
        <v>2</v>
      </c>
      <c r="M550">
        <f t="shared" si="8"/>
        <v>1</v>
      </c>
    </row>
    <row r="551" spans="1:13" x14ac:dyDescent="0.2">
      <c r="A551" t="s">
        <v>246</v>
      </c>
      <c r="B551" t="s">
        <v>159</v>
      </c>
      <c r="C551" s="2">
        <v>289</v>
      </c>
      <c r="D551" s="2">
        <v>133</v>
      </c>
      <c r="E551" t="s">
        <v>6989</v>
      </c>
      <c r="F551" t="s">
        <v>7038</v>
      </c>
      <c r="G551" s="2">
        <v>156</v>
      </c>
      <c r="H551" s="11">
        <v>0.53979238754325265</v>
      </c>
      <c r="I551">
        <v>1</v>
      </c>
      <c r="J551">
        <f ca="1"/>
        <v>3404</v>
      </c>
      <c r="K551">
        <v>4374</v>
      </c>
      <c r="L551" cm="1">
        <f t="array" ref="L551">_xlfn.IFS(G551&lt;=25, 1, G551&lt;=75, 2, G551&lt;=150, 3, G551&gt;150, 4)</f>
        <v>4</v>
      </c>
      <c r="M551">
        <f t="shared" si="8"/>
        <v>2</v>
      </c>
    </row>
    <row r="552" spans="1:13" x14ac:dyDescent="0.2">
      <c r="A552" t="s">
        <v>535</v>
      </c>
      <c r="B552" t="s">
        <v>358</v>
      </c>
      <c r="C552" s="2">
        <v>289</v>
      </c>
      <c r="D552" s="2">
        <v>179</v>
      </c>
      <c r="E552" t="s">
        <v>6989</v>
      </c>
      <c r="F552" t="s">
        <v>7036</v>
      </c>
      <c r="G552" s="2">
        <v>110</v>
      </c>
      <c r="H552" s="11">
        <v>0.38062283737024222</v>
      </c>
      <c r="I552">
        <v>1</v>
      </c>
      <c r="J552">
        <f ca="1"/>
        <v>3287</v>
      </c>
      <c r="K552">
        <v>2842</v>
      </c>
      <c r="L552" cm="1">
        <f t="array" ref="L552">_xlfn.IFS(G552&lt;=25, 1, G552&lt;=75, 2, G552&lt;=150, 3, G552&gt;150, 4)</f>
        <v>3</v>
      </c>
      <c r="M552">
        <f t="shared" si="8"/>
        <v>2</v>
      </c>
    </row>
    <row r="553" spans="1:13" x14ac:dyDescent="0.2">
      <c r="A553" t="s">
        <v>763</v>
      </c>
      <c r="B553" t="s">
        <v>764</v>
      </c>
      <c r="C553" s="2">
        <v>50</v>
      </c>
      <c r="D553" s="2">
        <v>38</v>
      </c>
      <c r="E553" t="s">
        <v>7029</v>
      </c>
      <c r="F553" t="s">
        <v>7041</v>
      </c>
      <c r="G553" s="2">
        <v>12</v>
      </c>
      <c r="H553" s="11">
        <v>0.24</v>
      </c>
      <c r="I553">
        <v>0</v>
      </c>
      <c r="J553">
        <f ca="1"/>
        <v>1638</v>
      </c>
      <c r="K553">
        <v>883</v>
      </c>
      <c r="L553" cm="1">
        <f t="array" ref="L553">_xlfn.IFS(G553&lt;=25, 1, G553&lt;=75, 2, G553&lt;=150, 3, G553&gt;150, 4)</f>
        <v>1</v>
      </c>
      <c r="M553">
        <f t="shared" si="8"/>
        <v>1</v>
      </c>
    </row>
    <row r="554" spans="1:13" x14ac:dyDescent="0.2">
      <c r="A554" t="s">
        <v>765</v>
      </c>
      <c r="B554" t="s">
        <v>766</v>
      </c>
      <c r="C554" s="2">
        <v>319</v>
      </c>
      <c r="D554" s="2">
        <v>313</v>
      </c>
      <c r="E554" t="s">
        <v>7029</v>
      </c>
      <c r="F554" t="s">
        <v>7036</v>
      </c>
      <c r="G554" s="2">
        <v>6</v>
      </c>
      <c r="H554" s="11">
        <v>1.8808777429467086E-2</v>
      </c>
      <c r="I554">
        <v>0</v>
      </c>
      <c r="J554">
        <f ca="1"/>
        <v>3722</v>
      </c>
      <c r="K554">
        <v>3386</v>
      </c>
      <c r="L554" cm="1">
        <f t="array" ref="L554">_xlfn.IFS(G554&lt;=25, 1, G554&lt;=75, 2, G554&lt;=150, 3, G554&gt;150, 4)</f>
        <v>1</v>
      </c>
      <c r="M554">
        <f t="shared" si="8"/>
        <v>3</v>
      </c>
    </row>
    <row r="555" spans="1:13" x14ac:dyDescent="0.2">
      <c r="A555" t="s">
        <v>767</v>
      </c>
      <c r="B555" t="s">
        <v>768</v>
      </c>
      <c r="C555" s="2">
        <v>249</v>
      </c>
      <c r="D555" s="2">
        <v>164</v>
      </c>
      <c r="E555" t="s">
        <v>6989</v>
      </c>
      <c r="F555" t="s">
        <v>7036</v>
      </c>
      <c r="G555" s="2">
        <v>85</v>
      </c>
      <c r="H555" s="11">
        <v>0.34136546184738958</v>
      </c>
      <c r="I555">
        <v>1</v>
      </c>
      <c r="J555">
        <f ca="1"/>
        <v>1111</v>
      </c>
      <c r="K555">
        <v>3780</v>
      </c>
      <c r="L555" cm="1">
        <f t="array" ref="L555">_xlfn.IFS(G555&lt;=25, 1, G555&lt;=75, 2, G555&lt;=150, 3, G555&gt;150, 4)</f>
        <v>3</v>
      </c>
      <c r="M555">
        <f t="shared" si="8"/>
        <v>1</v>
      </c>
    </row>
    <row r="556" spans="1:13" x14ac:dyDescent="0.2">
      <c r="A556" t="s">
        <v>438</v>
      </c>
      <c r="B556" t="s">
        <v>222</v>
      </c>
      <c r="C556" s="2">
        <v>289</v>
      </c>
      <c r="D556" s="2">
        <v>220</v>
      </c>
      <c r="E556" t="s">
        <v>6989</v>
      </c>
      <c r="F556" t="s">
        <v>7036</v>
      </c>
      <c r="G556" s="2">
        <v>69</v>
      </c>
      <c r="H556" s="11">
        <v>0.23875432525951557</v>
      </c>
      <c r="I556">
        <v>1</v>
      </c>
      <c r="J556">
        <f ca="1"/>
        <v>3764</v>
      </c>
      <c r="K556">
        <v>3287</v>
      </c>
      <c r="L556" cm="1">
        <f t="array" ref="L556">_xlfn.IFS(G556&lt;=25, 1, G556&lt;=75, 2, G556&lt;=150, 3, G556&gt;150, 4)</f>
        <v>2</v>
      </c>
      <c r="M556">
        <f t="shared" si="8"/>
        <v>2</v>
      </c>
    </row>
    <row r="557" spans="1:13" x14ac:dyDescent="0.2">
      <c r="A557" t="s">
        <v>769</v>
      </c>
      <c r="B557" t="s">
        <v>770</v>
      </c>
      <c r="C557" s="2">
        <v>319</v>
      </c>
      <c r="D557" s="2">
        <v>179</v>
      </c>
      <c r="E557" t="s">
        <v>7027</v>
      </c>
      <c r="F557" t="s">
        <v>7038</v>
      </c>
      <c r="G557" s="2">
        <v>140</v>
      </c>
      <c r="H557" s="11">
        <v>0.43887147335423199</v>
      </c>
      <c r="I557">
        <v>0</v>
      </c>
      <c r="J557">
        <f ca="1"/>
        <v>1614</v>
      </c>
      <c r="K557">
        <v>3580</v>
      </c>
      <c r="L557" cm="1">
        <f t="array" ref="L557">_xlfn.IFS(G557&lt;=25, 1, G557&lt;=75, 2, G557&lt;=150, 3, G557&gt;150, 4)</f>
        <v>3</v>
      </c>
      <c r="M557">
        <f t="shared" si="8"/>
        <v>3</v>
      </c>
    </row>
    <row r="558" spans="1:13" x14ac:dyDescent="0.2">
      <c r="A558" t="s">
        <v>169</v>
      </c>
      <c r="B558" t="s">
        <v>170</v>
      </c>
      <c r="C558" s="2">
        <v>139</v>
      </c>
      <c r="D558" s="2">
        <v>86</v>
      </c>
      <c r="E558" t="s">
        <v>6989</v>
      </c>
      <c r="F558" t="s">
        <v>7039</v>
      </c>
      <c r="G558" s="2">
        <v>53</v>
      </c>
      <c r="H558" s="11">
        <v>0.38129496402877699</v>
      </c>
      <c r="I558">
        <v>1</v>
      </c>
      <c r="J558">
        <f ca="1"/>
        <v>3268</v>
      </c>
      <c r="K558">
        <v>3698</v>
      </c>
      <c r="L558" cm="1">
        <f t="array" ref="L558">_xlfn.IFS(G558&lt;=25, 1, G558&lt;=75, 2, G558&lt;=150, 3, G558&gt;150, 4)</f>
        <v>2</v>
      </c>
      <c r="M558">
        <f t="shared" si="8"/>
        <v>1</v>
      </c>
    </row>
    <row r="559" spans="1:13" x14ac:dyDescent="0.2">
      <c r="A559" t="s">
        <v>772</v>
      </c>
      <c r="B559" t="s">
        <v>773</v>
      </c>
      <c r="C559" s="2">
        <v>319</v>
      </c>
      <c r="D559" s="2">
        <v>118</v>
      </c>
      <c r="E559" t="s">
        <v>7027</v>
      </c>
      <c r="F559" t="s">
        <v>7038</v>
      </c>
      <c r="G559" s="2">
        <v>201</v>
      </c>
      <c r="H559" s="11">
        <v>0.63009404388714729</v>
      </c>
      <c r="I559">
        <v>0</v>
      </c>
      <c r="J559">
        <f ca="1"/>
        <v>217</v>
      </c>
      <c r="K559">
        <v>1761</v>
      </c>
      <c r="L559" cm="1">
        <f t="array" ref="L559">_xlfn.IFS(G559&lt;=25, 1, G559&lt;=75, 2, G559&lt;=150, 3, G559&gt;150, 4)</f>
        <v>4</v>
      </c>
      <c r="M559">
        <f t="shared" si="8"/>
        <v>3</v>
      </c>
    </row>
    <row r="560" spans="1:13" x14ac:dyDescent="0.2">
      <c r="A560" t="s">
        <v>345</v>
      </c>
      <c r="B560" t="s">
        <v>346</v>
      </c>
      <c r="C560" s="2">
        <v>319</v>
      </c>
      <c r="D560" s="2">
        <v>150</v>
      </c>
      <c r="E560" t="s">
        <v>6989</v>
      </c>
      <c r="F560" t="s">
        <v>7038</v>
      </c>
      <c r="G560" s="2">
        <v>169</v>
      </c>
      <c r="H560" s="11">
        <v>0.52978056426332287</v>
      </c>
      <c r="I560">
        <v>1</v>
      </c>
      <c r="J560">
        <f ca="1"/>
        <v>992</v>
      </c>
      <c r="K560">
        <v>1957</v>
      </c>
      <c r="L560" cm="1">
        <f t="array" ref="L560">_xlfn.IFS(G560&lt;=25, 1, G560&lt;=75, 2, G560&lt;=150, 3, G560&gt;150, 4)</f>
        <v>4</v>
      </c>
      <c r="M560">
        <f t="shared" si="8"/>
        <v>3</v>
      </c>
    </row>
    <row r="561" spans="1:13" x14ac:dyDescent="0.2">
      <c r="A561" t="s">
        <v>774</v>
      </c>
      <c r="B561" t="s">
        <v>170</v>
      </c>
      <c r="C561" s="2">
        <v>289</v>
      </c>
      <c r="D561" s="2">
        <v>107</v>
      </c>
      <c r="E561" t="s">
        <v>6989</v>
      </c>
      <c r="F561" t="s">
        <v>7038</v>
      </c>
      <c r="G561" s="2">
        <v>182</v>
      </c>
      <c r="H561" s="11">
        <v>0.62975778546712802</v>
      </c>
      <c r="I561">
        <v>1</v>
      </c>
      <c r="J561">
        <f ca="1"/>
        <v>2516</v>
      </c>
      <c r="K561">
        <v>3681</v>
      </c>
      <c r="L561" cm="1">
        <f t="array" ref="L561">_xlfn.IFS(G561&lt;=25, 1, G561&lt;=75, 2, G561&lt;=150, 3, G561&gt;150, 4)</f>
        <v>4</v>
      </c>
      <c r="M561">
        <f t="shared" si="8"/>
        <v>2</v>
      </c>
    </row>
    <row r="562" spans="1:13" x14ac:dyDescent="0.2">
      <c r="A562" t="s">
        <v>775</v>
      </c>
      <c r="B562" t="s">
        <v>776</v>
      </c>
      <c r="C562" s="2">
        <v>319</v>
      </c>
      <c r="D562" s="2">
        <v>306</v>
      </c>
      <c r="E562" t="s">
        <v>7029</v>
      </c>
      <c r="F562" t="s">
        <v>7043</v>
      </c>
      <c r="G562" s="2">
        <v>13</v>
      </c>
      <c r="H562" s="11">
        <v>4.0752351097178681E-2</v>
      </c>
      <c r="I562">
        <v>0</v>
      </c>
      <c r="J562">
        <f ca="1"/>
        <v>4307</v>
      </c>
      <c r="K562">
        <v>595</v>
      </c>
      <c r="L562" cm="1">
        <f t="array" ref="L562">_xlfn.IFS(G562&lt;=25, 1, G562&lt;=75, 2, G562&lt;=150, 3, G562&gt;150, 4)</f>
        <v>1</v>
      </c>
      <c r="M562">
        <f t="shared" si="8"/>
        <v>3</v>
      </c>
    </row>
    <row r="563" spans="1:13" x14ac:dyDescent="0.2">
      <c r="A563" t="s">
        <v>777</v>
      </c>
      <c r="B563" t="s">
        <v>778</v>
      </c>
      <c r="C563" s="2">
        <v>249</v>
      </c>
      <c r="D563" s="2">
        <v>132</v>
      </c>
      <c r="E563" t="s">
        <v>6989</v>
      </c>
      <c r="F563" t="s">
        <v>7037</v>
      </c>
      <c r="G563" s="2">
        <v>117</v>
      </c>
      <c r="H563" s="11">
        <v>0.46987951807228917</v>
      </c>
      <c r="I563">
        <v>1</v>
      </c>
      <c r="J563">
        <f ca="1"/>
        <v>3137</v>
      </c>
      <c r="K563">
        <v>1785</v>
      </c>
      <c r="L563" cm="1">
        <f t="array" ref="L563">_xlfn.IFS(G563&lt;=25, 1, G563&lt;=75, 2, G563&lt;=150, 3, G563&gt;150, 4)</f>
        <v>3</v>
      </c>
      <c r="M563">
        <f t="shared" si="8"/>
        <v>1</v>
      </c>
    </row>
    <row r="564" spans="1:13" x14ac:dyDescent="0.2">
      <c r="A564" t="s">
        <v>779</v>
      </c>
      <c r="B564" t="s">
        <v>780</v>
      </c>
      <c r="C564" s="2">
        <v>319</v>
      </c>
      <c r="D564" s="2">
        <v>265</v>
      </c>
      <c r="E564" t="s">
        <v>7029</v>
      </c>
      <c r="F564" t="s">
        <v>7041</v>
      </c>
      <c r="G564" s="2">
        <v>54</v>
      </c>
      <c r="H564" s="11">
        <v>0.16927899686520376</v>
      </c>
      <c r="I564">
        <v>0</v>
      </c>
      <c r="J564">
        <f ca="1"/>
        <v>4304</v>
      </c>
      <c r="K564">
        <v>1408</v>
      </c>
      <c r="L564" cm="1">
        <f t="array" ref="L564">_xlfn.IFS(G564&lt;=25, 1, G564&lt;=75, 2, G564&lt;=150, 3, G564&gt;150, 4)</f>
        <v>2</v>
      </c>
      <c r="M564">
        <f t="shared" si="8"/>
        <v>3</v>
      </c>
    </row>
    <row r="565" spans="1:13" x14ac:dyDescent="0.2">
      <c r="A565" t="s">
        <v>781</v>
      </c>
      <c r="B565" t="s">
        <v>193</v>
      </c>
      <c r="C565" s="2">
        <v>289</v>
      </c>
      <c r="D565" s="2">
        <v>113</v>
      </c>
      <c r="E565" t="s">
        <v>6989</v>
      </c>
      <c r="F565" t="s">
        <v>7038</v>
      </c>
      <c r="G565" s="2">
        <v>176</v>
      </c>
      <c r="H565" s="11">
        <v>0.60899653979238755</v>
      </c>
      <c r="I565">
        <v>1</v>
      </c>
      <c r="J565">
        <f ca="1"/>
        <v>617</v>
      </c>
      <c r="K565">
        <v>718</v>
      </c>
      <c r="L565" cm="1">
        <f t="array" ref="L565">_xlfn.IFS(G565&lt;=25, 1, G565&lt;=75, 2, G565&lt;=150, 3, G565&gt;150, 4)</f>
        <v>4</v>
      </c>
      <c r="M565">
        <f t="shared" si="8"/>
        <v>2</v>
      </c>
    </row>
    <row r="566" spans="1:13" x14ac:dyDescent="0.2">
      <c r="A566" t="s">
        <v>782</v>
      </c>
      <c r="B566" t="s">
        <v>783</v>
      </c>
      <c r="C566" s="2">
        <v>319</v>
      </c>
      <c r="D566" s="2">
        <v>268</v>
      </c>
      <c r="E566" t="s">
        <v>7029</v>
      </c>
      <c r="F566" t="s">
        <v>7039</v>
      </c>
      <c r="G566" s="2">
        <v>51</v>
      </c>
      <c r="H566" s="11">
        <v>0.15987460815047022</v>
      </c>
      <c r="I566">
        <v>0</v>
      </c>
      <c r="J566">
        <f ca="1"/>
        <v>623</v>
      </c>
      <c r="K566">
        <v>25</v>
      </c>
      <c r="L566" cm="1">
        <f t="array" ref="L566">_xlfn.IFS(G566&lt;=25, 1, G566&lt;=75, 2, G566&lt;=150, 3, G566&gt;150, 4)</f>
        <v>2</v>
      </c>
      <c r="M566">
        <f t="shared" si="8"/>
        <v>3</v>
      </c>
    </row>
    <row r="567" spans="1:13" x14ac:dyDescent="0.2">
      <c r="A567" t="s">
        <v>348</v>
      </c>
      <c r="B567" t="s">
        <v>349</v>
      </c>
      <c r="C567" s="2">
        <v>289</v>
      </c>
      <c r="D567" s="2">
        <v>116</v>
      </c>
      <c r="E567" t="s">
        <v>6989</v>
      </c>
      <c r="F567" t="s">
        <v>7038</v>
      </c>
      <c r="G567" s="2">
        <v>173</v>
      </c>
      <c r="H567" s="11">
        <v>0.59861591695501726</v>
      </c>
      <c r="I567">
        <v>1</v>
      </c>
      <c r="J567">
        <f ca="1"/>
        <v>3918</v>
      </c>
      <c r="K567">
        <v>1325</v>
      </c>
      <c r="L567" cm="1">
        <f t="array" ref="L567">_xlfn.IFS(G567&lt;=25, 1, G567&lt;=75, 2, G567&lt;=150, 3, G567&gt;150, 4)</f>
        <v>4</v>
      </c>
      <c r="M567">
        <f t="shared" si="8"/>
        <v>2</v>
      </c>
    </row>
    <row r="568" spans="1:13" x14ac:dyDescent="0.2">
      <c r="A568" t="s">
        <v>784</v>
      </c>
      <c r="B568" t="s">
        <v>682</v>
      </c>
      <c r="C568" s="2">
        <v>319</v>
      </c>
      <c r="D568" s="2">
        <v>147</v>
      </c>
      <c r="E568" t="s">
        <v>7029</v>
      </c>
      <c r="F568" t="s">
        <v>7038</v>
      </c>
      <c r="G568" s="2">
        <v>172</v>
      </c>
      <c r="H568" s="11">
        <v>0.53918495297805646</v>
      </c>
      <c r="I568">
        <v>0</v>
      </c>
      <c r="J568">
        <f ca="1"/>
        <v>801</v>
      </c>
      <c r="K568">
        <v>2358</v>
      </c>
      <c r="L568" cm="1">
        <f t="array" ref="L568">_xlfn.IFS(G568&lt;=25, 1, G568&lt;=75, 2, G568&lt;=150, 3, G568&gt;150, 4)</f>
        <v>4</v>
      </c>
      <c r="M568">
        <f t="shared" si="8"/>
        <v>3</v>
      </c>
    </row>
    <row r="569" spans="1:13" x14ac:dyDescent="0.2">
      <c r="A569" t="s">
        <v>785</v>
      </c>
      <c r="B569" t="s">
        <v>555</v>
      </c>
      <c r="C569" s="2">
        <v>399</v>
      </c>
      <c r="D569" s="2">
        <v>327</v>
      </c>
      <c r="E569" t="s">
        <v>7029</v>
      </c>
      <c r="F569" t="s">
        <v>7036</v>
      </c>
      <c r="G569" s="2">
        <v>72</v>
      </c>
      <c r="H569" s="11">
        <v>0.18045112781954886</v>
      </c>
      <c r="I569">
        <v>0</v>
      </c>
      <c r="J569">
        <f ca="1"/>
        <v>4381</v>
      </c>
      <c r="K569">
        <v>1885</v>
      </c>
      <c r="L569" cm="1">
        <f t="array" ref="L569">_xlfn.IFS(G569&lt;=25, 1, G569&lt;=75, 2, G569&lt;=150, 3, G569&gt;150, 4)</f>
        <v>2</v>
      </c>
      <c r="M569">
        <f t="shared" si="8"/>
        <v>4</v>
      </c>
    </row>
    <row r="570" spans="1:13" x14ac:dyDescent="0.2">
      <c r="A570" t="s">
        <v>786</v>
      </c>
      <c r="B570" t="s">
        <v>787</v>
      </c>
      <c r="C570" s="2">
        <v>319</v>
      </c>
      <c r="D570" s="2">
        <v>214</v>
      </c>
      <c r="E570" t="s">
        <v>7029</v>
      </c>
      <c r="F570" t="s">
        <v>7036</v>
      </c>
      <c r="G570" s="2">
        <v>105</v>
      </c>
      <c r="H570" s="11">
        <v>0.32915360501567398</v>
      </c>
      <c r="I570">
        <v>0</v>
      </c>
      <c r="J570">
        <f ca="1"/>
        <v>4266</v>
      </c>
      <c r="K570">
        <v>2987</v>
      </c>
      <c r="L570" cm="1">
        <f t="array" ref="L570">_xlfn.IFS(G570&lt;=25, 1, G570&lt;=75, 2, G570&lt;=150, 3, G570&gt;150, 4)</f>
        <v>3</v>
      </c>
      <c r="M570">
        <f t="shared" si="8"/>
        <v>3</v>
      </c>
    </row>
    <row r="571" spans="1:13" x14ac:dyDescent="0.2">
      <c r="A571" t="s">
        <v>788</v>
      </c>
      <c r="B571" t="s">
        <v>789</v>
      </c>
      <c r="C571" s="2">
        <v>399</v>
      </c>
      <c r="D571" s="2">
        <v>339</v>
      </c>
      <c r="E571" t="s">
        <v>7029</v>
      </c>
      <c r="F571" t="s">
        <v>7041</v>
      </c>
      <c r="G571" s="2">
        <v>60</v>
      </c>
      <c r="H571" s="11">
        <v>0.15037593984962405</v>
      </c>
      <c r="I571">
        <v>0</v>
      </c>
      <c r="J571">
        <f ca="1"/>
        <v>549</v>
      </c>
      <c r="K571">
        <v>4342</v>
      </c>
      <c r="L571" cm="1">
        <f t="array" ref="L571">_xlfn.IFS(G571&lt;=25, 1, G571&lt;=75, 2, G571&lt;=150, 3, G571&gt;150, 4)</f>
        <v>2</v>
      </c>
      <c r="M571">
        <f t="shared" si="8"/>
        <v>4</v>
      </c>
    </row>
    <row r="572" spans="1:13" x14ac:dyDescent="0.2">
      <c r="A572" t="s">
        <v>790</v>
      </c>
      <c r="B572" t="s">
        <v>791</v>
      </c>
      <c r="C572" s="2">
        <v>289</v>
      </c>
      <c r="D572" s="2">
        <v>75</v>
      </c>
      <c r="E572" t="s">
        <v>6989</v>
      </c>
      <c r="F572" t="s">
        <v>7038</v>
      </c>
      <c r="G572" s="2">
        <v>214</v>
      </c>
      <c r="H572" s="11">
        <v>0.74048442906574397</v>
      </c>
      <c r="I572">
        <v>1</v>
      </c>
      <c r="J572">
        <f ca="1"/>
        <v>380</v>
      </c>
      <c r="K572">
        <v>2250</v>
      </c>
      <c r="L572" cm="1">
        <f t="array" ref="L572">_xlfn.IFS(G572&lt;=25, 1, G572&lt;=75, 2, G572&lt;=150, 3, G572&gt;150, 4)</f>
        <v>4</v>
      </c>
      <c r="M572">
        <f t="shared" si="8"/>
        <v>2</v>
      </c>
    </row>
    <row r="573" spans="1:13" x14ac:dyDescent="0.2">
      <c r="A573" t="s">
        <v>792</v>
      </c>
      <c r="B573" t="s">
        <v>793</v>
      </c>
      <c r="C573" s="2">
        <v>279</v>
      </c>
      <c r="D573" s="2">
        <v>209</v>
      </c>
      <c r="E573" t="s">
        <v>7029</v>
      </c>
      <c r="F573" t="s">
        <v>7036</v>
      </c>
      <c r="G573" s="2">
        <v>70</v>
      </c>
      <c r="H573" s="11">
        <v>0.25089605734767023</v>
      </c>
      <c r="I573">
        <v>0</v>
      </c>
      <c r="J573">
        <f ca="1"/>
        <v>1179</v>
      </c>
      <c r="K573">
        <v>2479</v>
      </c>
      <c r="L573" cm="1">
        <f t="array" ref="L573">_xlfn.IFS(G573&lt;=25, 1, G573&lt;=75, 2, G573&lt;=150, 3, G573&gt;150, 4)</f>
        <v>2</v>
      </c>
      <c r="M573">
        <f t="shared" si="8"/>
        <v>2</v>
      </c>
    </row>
    <row r="574" spans="1:13" x14ac:dyDescent="0.2">
      <c r="A574" t="s">
        <v>794</v>
      </c>
      <c r="B574" t="s">
        <v>639</v>
      </c>
      <c r="C574" s="2">
        <v>319</v>
      </c>
      <c r="D574" s="2">
        <v>175</v>
      </c>
      <c r="E574" t="s">
        <v>7029</v>
      </c>
      <c r="F574" t="s">
        <v>7038</v>
      </c>
      <c r="G574" s="2">
        <v>144</v>
      </c>
      <c r="H574" s="11">
        <v>0.45141065830721006</v>
      </c>
      <c r="I574">
        <v>0</v>
      </c>
      <c r="J574">
        <f ca="1"/>
        <v>2160</v>
      </c>
      <c r="K574">
        <v>1490</v>
      </c>
      <c r="L574" cm="1">
        <f t="array" ref="L574">_xlfn.IFS(G574&lt;=25, 1, G574&lt;=75, 2, G574&lt;=150, 3, G574&gt;150, 4)</f>
        <v>3</v>
      </c>
      <c r="M574">
        <f t="shared" si="8"/>
        <v>3</v>
      </c>
    </row>
    <row r="575" spans="1:13" x14ac:dyDescent="0.2">
      <c r="A575" t="s">
        <v>795</v>
      </c>
      <c r="B575" t="s">
        <v>796</v>
      </c>
      <c r="C575" s="2">
        <v>319</v>
      </c>
      <c r="D575" s="2">
        <v>160</v>
      </c>
      <c r="E575" t="s">
        <v>7029</v>
      </c>
      <c r="F575" t="s">
        <v>7038</v>
      </c>
      <c r="G575" s="2">
        <v>159</v>
      </c>
      <c r="H575" s="11">
        <v>0.49843260188087773</v>
      </c>
      <c r="I575">
        <v>0</v>
      </c>
      <c r="J575">
        <f ca="1"/>
        <v>2365</v>
      </c>
      <c r="K575">
        <v>2858</v>
      </c>
      <c r="L575" cm="1">
        <f t="array" ref="L575">_xlfn.IFS(G575&lt;=25, 1, G575&lt;=75, 2, G575&lt;=150, 3, G575&gt;150, 4)</f>
        <v>4</v>
      </c>
      <c r="M575">
        <f t="shared" si="8"/>
        <v>3</v>
      </c>
    </row>
    <row r="576" spans="1:13" x14ac:dyDescent="0.2">
      <c r="A576" t="s">
        <v>160</v>
      </c>
      <c r="B576" t="s">
        <v>161</v>
      </c>
      <c r="C576" s="2">
        <v>289</v>
      </c>
      <c r="D576" s="2">
        <v>118</v>
      </c>
      <c r="E576" t="s">
        <v>6989</v>
      </c>
      <c r="F576" t="s">
        <v>7038</v>
      </c>
      <c r="G576" s="2">
        <v>171</v>
      </c>
      <c r="H576" s="11">
        <v>0.59169550173010377</v>
      </c>
      <c r="I576">
        <v>1</v>
      </c>
      <c r="J576">
        <f ca="1"/>
        <v>2013</v>
      </c>
      <c r="K576">
        <v>2836</v>
      </c>
      <c r="L576" cm="1">
        <f t="array" ref="L576">_xlfn.IFS(G576&lt;=25, 1, G576&lt;=75, 2, G576&lt;=150, 3, G576&gt;150, 4)</f>
        <v>4</v>
      </c>
      <c r="M576">
        <f t="shared" si="8"/>
        <v>2</v>
      </c>
    </row>
    <row r="577" spans="1:13" x14ac:dyDescent="0.2">
      <c r="A577" t="s">
        <v>797</v>
      </c>
      <c r="B577" t="s">
        <v>798</v>
      </c>
      <c r="C577" s="2">
        <v>399</v>
      </c>
      <c r="D577" s="2">
        <v>271</v>
      </c>
      <c r="E577" t="s">
        <v>7029</v>
      </c>
      <c r="F577" t="s">
        <v>7041</v>
      </c>
      <c r="G577" s="2">
        <v>128</v>
      </c>
      <c r="H577" s="11">
        <v>0.32080200501253131</v>
      </c>
      <c r="I577">
        <v>0</v>
      </c>
      <c r="J577">
        <f ca="1"/>
        <v>1360</v>
      </c>
      <c r="K577">
        <v>1016</v>
      </c>
      <c r="L577" cm="1">
        <f t="array" ref="L577">_xlfn.IFS(G577&lt;=25, 1, G577&lt;=75, 2, G577&lt;=150, 3, G577&gt;150, 4)</f>
        <v>3</v>
      </c>
      <c r="M577">
        <f t="shared" si="8"/>
        <v>4</v>
      </c>
    </row>
    <row r="578" spans="1:13" x14ac:dyDescent="0.2">
      <c r="A578" t="s">
        <v>799</v>
      </c>
      <c r="B578" t="s">
        <v>307</v>
      </c>
      <c r="C578" s="2">
        <v>319</v>
      </c>
      <c r="D578" s="2">
        <v>309</v>
      </c>
      <c r="E578" t="s">
        <v>7029</v>
      </c>
      <c r="F578" t="s">
        <v>7036</v>
      </c>
      <c r="G578" s="2">
        <v>10</v>
      </c>
      <c r="H578" s="11">
        <v>3.1347962382445138E-2</v>
      </c>
      <c r="I578">
        <v>0</v>
      </c>
      <c r="J578">
        <f ca="1"/>
        <v>3211</v>
      </c>
      <c r="K578">
        <v>310</v>
      </c>
      <c r="L578" cm="1">
        <f t="array" ref="L578">_xlfn.IFS(G578&lt;=25, 1, G578&lt;=75, 2, G578&lt;=150, 3, G578&gt;150, 4)</f>
        <v>1</v>
      </c>
      <c r="M578">
        <f t="shared" ref="M578:M641" si="9">IF(C578&lt;=$P$3, 1, IF(C578&lt;=$P$4, 2, IF(C578&lt;=$P$5, 3, 4)))</f>
        <v>3</v>
      </c>
    </row>
    <row r="579" spans="1:13" x14ac:dyDescent="0.2">
      <c r="A579" t="s">
        <v>800</v>
      </c>
      <c r="B579" t="s">
        <v>801</v>
      </c>
      <c r="C579" s="2">
        <v>359</v>
      </c>
      <c r="D579" s="2">
        <v>298</v>
      </c>
      <c r="E579" t="s">
        <v>7029</v>
      </c>
      <c r="F579" t="s">
        <v>7044</v>
      </c>
      <c r="G579" s="2">
        <v>61</v>
      </c>
      <c r="H579" s="11">
        <v>0.16991643454038996</v>
      </c>
      <c r="I579">
        <v>0</v>
      </c>
      <c r="J579">
        <f ca="1"/>
        <v>3411</v>
      </c>
      <c r="K579">
        <v>1614</v>
      </c>
      <c r="L579" cm="1">
        <f t="array" ref="L579">_xlfn.IFS(G579&lt;=25, 1, G579&lt;=75, 2, G579&lt;=150, 3, G579&gt;150, 4)</f>
        <v>2</v>
      </c>
      <c r="M579">
        <f t="shared" si="9"/>
        <v>4</v>
      </c>
    </row>
    <row r="580" spans="1:13" x14ac:dyDescent="0.2">
      <c r="A580" t="s">
        <v>802</v>
      </c>
      <c r="B580" t="s">
        <v>231</v>
      </c>
      <c r="C580" s="2">
        <v>259</v>
      </c>
      <c r="D580" s="2">
        <v>163</v>
      </c>
      <c r="E580" t="s">
        <v>7028</v>
      </c>
      <c r="F580" t="s">
        <v>7041</v>
      </c>
      <c r="G580" s="2">
        <v>96</v>
      </c>
      <c r="H580" s="11">
        <v>0.37065637065637064</v>
      </c>
      <c r="I580">
        <v>0</v>
      </c>
      <c r="J580">
        <f ca="1"/>
        <v>3500</v>
      </c>
      <c r="K580">
        <v>4183</v>
      </c>
      <c r="L580" cm="1">
        <f t="array" ref="L580">_xlfn.IFS(G580&lt;=25, 1, G580&lt;=75, 2, G580&lt;=150, 3, G580&gt;150, 4)</f>
        <v>3</v>
      </c>
      <c r="M580">
        <f t="shared" si="9"/>
        <v>2</v>
      </c>
    </row>
    <row r="581" spans="1:13" x14ac:dyDescent="0.2">
      <c r="A581" t="s">
        <v>350</v>
      </c>
      <c r="B581" t="s">
        <v>351</v>
      </c>
      <c r="C581" s="2">
        <v>289</v>
      </c>
      <c r="D581" s="2">
        <v>142</v>
      </c>
      <c r="E581" t="s">
        <v>6989</v>
      </c>
      <c r="F581" t="s">
        <v>7038</v>
      </c>
      <c r="G581" s="2">
        <v>147</v>
      </c>
      <c r="H581" s="11">
        <v>0.50865051903114189</v>
      </c>
      <c r="I581">
        <v>1</v>
      </c>
      <c r="J581">
        <f ca="1"/>
        <v>1166</v>
      </c>
      <c r="K581">
        <v>3652</v>
      </c>
      <c r="L581" cm="1">
        <f t="array" ref="L581">_xlfn.IFS(G581&lt;=25, 1, G581&lt;=75, 2, G581&lt;=150, 3, G581&gt;150, 4)</f>
        <v>3</v>
      </c>
      <c r="M581">
        <f t="shared" si="9"/>
        <v>2</v>
      </c>
    </row>
    <row r="582" spans="1:13" x14ac:dyDescent="0.2">
      <c r="A582" t="s">
        <v>803</v>
      </c>
      <c r="B582" t="s">
        <v>804</v>
      </c>
      <c r="C582" s="2">
        <v>289</v>
      </c>
      <c r="D582" s="2">
        <v>197</v>
      </c>
      <c r="E582" t="s">
        <v>6989</v>
      </c>
      <c r="F582" t="s">
        <v>7036</v>
      </c>
      <c r="G582" s="2">
        <v>92</v>
      </c>
      <c r="H582" s="11">
        <v>0.31833910034602075</v>
      </c>
      <c r="I582">
        <v>1</v>
      </c>
      <c r="J582">
        <f ca="1"/>
        <v>2806</v>
      </c>
      <c r="K582">
        <v>1861</v>
      </c>
      <c r="L582" cm="1">
        <f t="array" ref="L582">_xlfn.IFS(G582&lt;=25, 1, G582&lt;=75, 2, G582&lt;=150, 3, G582&gt;150, 4)</f>
        <v>3</v>
      </c>
      <c r="M582">
        <f t="shared" si="9"/>
        <v>2</v>
      </c>
    </row>
    <row r="583" spans="1:13" x14ac:dyDescent="0.2">
      <c r="A583" t="s">
        <v>643</v>
      </c>
      <c r="B583" t="s">
        <v>32</v>
      </c>
      <c r="C583" s="2">
        <v>279</v>
      </c>
      <c r="D583" s="2">
        <v>64</v>
      </c>
      <c r="E583" t="s">
        <v>7027</v>
      </c>
      <c r="F583" t="s">
        <v>7038</v>
      </c>
      <c r="G583" s="2">
        <v>215</v>
      </c>
      <c r="H583" s="11">
        <v>0.77060931899641572</v>
      </c>
      <c r="I583">
        <v>0</v>
      </c>
      <c r="J583">
        <f ca="1"/>
        <v>1738</v>
      </c>
      <c r="K583">
        <v>4225</v>
      </c>
      <c r="L583" cm="1">
        <f t="array" ref="L583">_xlfn.IFS(G583&lt;=25, 1, G583&lt;=75, 2, G583&lt;=150, 3, G583&gt;150, 4)</f>
        <v>4</v>
      </c>
      <c r="M583">
        <f t="shared" si="9"/>
        <v>2</v>
      </c>
    </row>
    <row r="584" spans="1:13" x14ac:dyDescent="0.2">
      <c r="A584" t="s">
        <v>805</v>
      </c>
      <c r="B584" t="s">
        <v>413</v>
      </c>
      <c r="C584" s="2">
        <v>289</v>
      </c>
      <c r="D584" s="2">
        <v>139</v>
      </c>
      <c r="E584" t="s">
        <v>6989</v>
      </c>
      <c r="F584" t="s">
        <v>7038</v>
      </c>
      <c r="G584" s="2">
        <v>150</v>
      </c>
      <c r="H584" s="11">
        <v>0.51903114186851207</v>
      </c>
      <c r="I584">
        <v>1</v>
      </c>
      <c r="J584">
        <f ca="1"/>
        <v>3707</v>
      </c>
      <c r="K584">
        <v>4019</v>
      </c>
      <c r="L584" cm="1">
        <f t="array" ref="L584">_xlfn.IFS(G584&lt;=25, 1, G584&lt;=75, 2, G584&lt;=150, 3, G584&gt;150, 4)</f>
        <v>3</v>
      </c>
      <c r="M584">
        <f t="shared" si="9"/>
        <v>2</v>
      </c>
    </row>
    <row r="585" spans="1:13" x14ac:dyDescent="0.2">
      <c r="A585" t="s">
        <v>806</v>
      </c>
      <c r="B585" t="s">
        <v>295</v>
      </c>
      <c r="C585" s="2">
        <v>289</v>
      </c>
      <c r="D585" s="2">
        <v>182</v>
      </c>
      <c r="E585" t="s">
        <v>7027</v>
      </c>
      <c r="F585" t="s">
        <v>7038</v>
      </c>
      <c r="G585" s="2">
        <v>107</v>
      </c>
      <c r="H585" s="11">
        <v>0.37024221453287198</v>
      </c>
      <c r="I585">
        <v>0</v>
      </c>
      <c r="J585">
        <f ca="1"/>
        <v>473</v>
      </c>
      <c r="K585">
        <v>2515</v>
      </c>
      <c r="L585" cm="1">
        <f t="array" ref="L585">_xlfn.IFS(G585&lt;=25, 1, G585&lt;=75, 2, G585&lt;=150, 3, G585&gt;150, 4)</f>
        <v>3</v>
      </c>
      <c r="M585">
        <f t="shared" si="9"/>
        <v>2</v>
      </c>
    </row>
    <row r="586" spans="1:13" x14ac:dyDescent="0.2">
      <c r="A586" t="s">
        <v>283</v>
      </c>
      <c r="B586" t="s">
        <v>170</v>
      </c>
      <c r="C586" s="2">
        <v>289</v>
      </c>
      <c r="D586" s="2">
        <v>72</v>
      </c>
      <c r="E586" t="s">
        <v>6989</v>
      </c>
      <c r="F586" t="s">
        <v>7038</v>
      </c>
      <c r="G586" s="2">
        <v>217</v>
      </c>
      <c r="H586" s="11">
        <v>0.75086505190311414</v>
      </c>
      <c r="I586">
        <v>1</v>
      </c>
      <c r="J586">
        <f ca="1"/>
        <v>3285</v>
      </c>
      <c r="K586">
        <v>840</v>
      </c>
      <c r="L586" cm="1">
        <f t="array" ref="L586">_xlfn.IFS(G586&lt;=25, 1, G586&lt;=75, 2, G586&lt;=150, 3, G586&gt;150, 4)</f>
        <v>4</v>
      </c>
      <c r="M586">
        <f t="shared" si="9"/>
        <v>2</v>
      </c>
    </row>
    <row r="587" spans="1:13" x14ac:dyDescent="0.2">
      <c r="A587" t="s">
        <v>499</v>
      </c>
      <c r="B587" t="s">
        <v>351</v>
      </c>
      <c r="C587" s="2">
        <v>289</v>
      </c>
      <c r="D587" s="2">
        <v>156</v>
      </c>
      <c r="E587" t="s">
        <v>6989</v>
      </c>
      <c r="F587" t="s">
        <v>7038</v>
      </c>
      <c r="G587" s="2">
        <v>133</v>
      </c>
      <c r="H587" s="11">
        <v>0.46020761245674741</v>
      </c>
      <c r="I587">
        <v>1</v>
      </c>
      <c r="J587">
        <f ca="1"/>
        <v>2841</v>
      </c>
      <c r="K587">
        <v>4274</v>
      </c>
      <c r="L587" cm="1">
        <f t="array" ref="L587">_xlfn.IFS(G587&lt;=25, 1, G587&lt;=75, 2, G587&lt;=150, 3, G587&gt;150, 4)</f>
        <v>3</v>
      </c>
      <c r="M587">
        <f t="shared" si="9"/>
        <v>2</v>
      </c>
    </row>
    <row r="588" spans="1:13" x14ac:dyDescent="0.2">
      <c r="A588" t="s">
        <v>807</v>
      </c>
      <c r="B588" t="s">
        <v>808</v>
      </c>
      <c r="C588" s="2">
        <v>319</v>
      </c>
      <c r="D588" s="2">
        <v>271</v>
      </c>
      <c r="E588" t="s">
        <v>7027</v>
      </c>
      <c r="F588" t="s">
        <v>7039</v>
      </c>
      <c r="G588" s="2">
        <v>48</v>
      </c>
      <c r="H588" s="11">
        <v>0.15047021943573669</v>
      </c>
      <c r="I588">
        <v>0</v>
      </c>
      <c r="J588">
        <f ca="1"/>
        <v>3175</v>
      </c>
      <c r="K588">
        <v>4057</v>
      </c>
      <c r="L588" cm="1">
        <f t="array" ref="L588">_xlfn.IFS(G588&lt;=25, 1, G588&lt;=75, 2, G588&lt;=150, 3, G588&gt;150, 4)</f>
        <v>2</v>
      </c>
      <c r="M588">
        <f t="shared" si="9"/>
        <v>3</v>
      </c>
    </row>
    <row r="589" spans="1:13" x14ac:dyDescent="0.2">
      <c r="A589" t="s">
        <v>809</v>
      </c>
      <c r="B589" t="s">
        <v>810</v>
      </c>
      <c r="C589" s="2">
        <v>279</v>
      </c>
      <c r="D589" s="2">
        <v>128</v>
      </c>
      <c r="E589" t="s">
        <v>7027</v>
      </c>
      <c r="F589" t="s">
        <v>7038</v>
      </c>
      <c r="G589" s="2">
        <v>151</v>
      </c>
      <c r="H589" s="11">
        <v>0.54121863799283154</v>
      </c>
      <c r="I589">
        <v>0</v>
      </c>
      <c r="J589">
        <f ca="1"/>
        <v>1187</v>
      </c>
      <c r="K589">
        <v>3573</v>
      </c>
      <c r="L589" cm="1">
        <f t="array" ref="L589">_xlfn.IFS(G589&lt;=25, 1, G589&lt;=75, 2, G589&lt;=150, 3, G589&gt;150, 4)</f>
        <v>4</v>
      </c>
      <c r="M589">
        <f t="shared" si="9"/>
        <v>2</v>
      </c>
    </row>
    <row r="590" spans="1:13" x14ac:dyDescent="0.2">
      <c r="A590" t="s">
        <v>811</v>
      </c>
      <c r="B590" t="s">
        <v>812</v>
      </c>
      <c r="C590" s="2">
        <v>279</v>
      </c>
      <c r="D590" s="2">
        <v>170</v>
      </c>
      <c r="E590" t="s">
        <v>7027</v>
      </c>
      <c r="F590" t="s">
        <v>7036</v>
      </c>
      <c r="G590" s="2">
        <v>109</v>
      </c>
      <c r="H590" s="11">
        <v>0.39068100358422941</v>
      </c>
      <c r="I590">
        <v>0</v>
      </c>
      <c r="J590">
        <f ca="1"/>
        <v>777</v>
      </c>
      <c r="K590">
        <v>2456</v>
      </c>
      <c r="L590" cm="1">
        <f t="array" ref="L590">_xlfn.IFS(G590&lt;=25, 1, G590&lt;=75, 2, G590&lt;=150, 3, G590&gt;150, 4)</f>
        <v>3</v>
      </c>
      <c r="M590">
        <f t="shared" si="9"/>
        <v>2</v>
      </c>
    </row>
    <row r="591" spans="1:13" x14ac:dyDescent="0.2">
      <c r="A591" t="s">
        <v>813</v>
      </c>
      <c r="B591" t="s">
        <v>745</v>
      </c>
      <c r="C591" s="2">
        <v>319</v>
      </c>
      <c r="D591" s="2">
        <v>191</v>
      </c>
      <c r="E591" t="s">
        <v>7029</v>
      </c>
      <c r="F591" t="s">
        <v>7037</v>
      </c>
      <c r="G591" s="2">
        <v>128</v>
      </c>
      <c r="H591" s="11">
        <v>0.40125391849529779</v>
      </c>
      <c r="I591">
        <v>0</v>
      </c>
      <c r="J591">
        <f ca="1"/>
        <v>2375</v>
      </c>
      <c r="K591">
        <v>2217</v>
      </c>
      <c r="L591" cm="1">
        <f t="array" ref="L591">_xlfn.IFS(G591&lt;=25, 1, G591&lt;=75, 2, G591&lt;=150, 3, G591&gt;150, 4)</f>
        <v>3</v>
      </c>
      <c r="M591">
        <f t="shared" si="9"/>
        <v>3</v>
      </c>
    </row>
    <row r="592" spans="1:13" x14ac:dyDescent="0.2">
      <c r="A592" t="s">
        <v>814</v>
      </c>
      <c r="B592" t="s">
        <v>380</v>
      </c>
      <c r="C592" s="2">
        <v>319</v>
      </c>
      <c r="D592" s="2">
        <v>163</v>
      </c>
      <c r="E592" t="s">
        <v>7029</v>
      </c>
      <c r="F592" t="s">
        <v>7040</v>
      </c>
      <c r="G592" s="2">
        <v>156</v>
      </c>
      <c r="H592" s="11">
        <v>0.4890282131661442</v>
      </c>
      <c r="I592">
        <v>0</v>
      </c>
      <c r="J592">
        <f ca="1"/>
        <v>2058</v>
      </c>
      <c r="K592">
        <v>4173</v>
      </c>
      <c r="L592" cm="1">
        <f t="array" ref="L592">_xlfn.IFS(G592&lt;=25, 1, G592&lt;=75, 2, G592&lt;=150, 3, G592&gt;150, 4)</f>
        <v>4</v>
      </c>
      <c r="M592">
        <f t="shared" si="9"/>
        <v>3</v>
      </c>
    </row>
    <row r="593" spans="1:13" x14ac:dyDescent="0.2">
      <c r="A593" t="s">
        <v>815</v>
      </c>
      <c r="B593" t="s">
        <v>816</v>
      </c>
      <c r="C593" s="2">
        <v>50</v>
      </c>
      <c r="D593" s="2">
        <v>33</v>
      </c>
      <c r="E593" t="s">
        <v>7029</v>
      </c>
      <c r="F593" t="s">
        <v>7040</v>
      </c>
      <c r="G593" s="2">
        <v>17</v>
      </c>
      <c r="H593" s="11">
        <v>0.34</v>
      </c>
      <c r="I593">
        <v>0</v>
      </c>
      <c r="J593">
        <f ca="1"/>
        <v>4350</v>
      </c>
      <c r="K593">
        <v>2080</v>
      </c>
      <c r="L593" cm="1">
        <f t="array" ref="L593">_xlfn.IFS(G593&lt;=25, 1, G593&lt;=75, 2, G593&lt;=150, 3, G593&gt;150, 4)</f>
        <v>1</v>
      </c>
      <c r="M593">
        <f t="shared" si="9"/>
        <v>1</v>
      </c>
    </row>
    <row r="594" spans="1:13" x14ac:dyDescent="0.2">
      <c r="A594" t="s">
        <v>817</v>
      </c>
      <c r="B594" t="s">
        <v>818</v>
      </c>
      <c r="C594" s="2">
        <v>349</v>
      </c>
      <c r="D594" s="2">
        <v>290</v>
      </c>
      <c r="E594" t="s">
        <v>7029</v>
      </c>
      <c r="F594" t="s">
        <v>7039</v>
      </c>
      <c r="G594" s="2">
        <v>59</v>
      </c>
      <c r="H594" s="11">
        <v>0.16905444126074498</v>
      </c>
      <c r="I594">
        <v>0</v>
      </c>
      <c r="J594">
        <f ca="1"/>
        <v>858</v>
      </c>
      <c r="K594">
        <v>2245</v>
      </c>
      <c r="L594" cm="1">
        <f t="array" ref="L594">_xlfn.IFS(G594&lt;=25, 1, G594&lt;=75, 2, G594&lt;=150, 3, G594&gt;150, 4)</f>
        <v>2</v>
      </c>
      <c r="M594">
        <f t="shared" si="9"/>
        <v>3</v>
      </c>
    </row>
    <row r="595" spans="1:13" x14ac:dyDescent="0.2">
      <c r="A595" t="s">
        <v>819</v>
      </c>
      <c r="B595" t="s">
        <v>766</v>
      </c>
      <c r="C595" s="2">
        <v>359</v>
      </c>
      <c r="D595" s="2">
        <v>251</v>
      </c>
      <c r="E595" t="s">
        <v>7029</v>
      </c>
      <c r="F595" t="s">
        <v>7036</v>
      </c>
      <c r="G595" s="2">
        <v>108</v>
      </c>
      <c r="H595" s="11">
        <v>0.30083565459610029</v>
      </c>
      <c r="I595">
        <v>0</v>
      </c>
      <c r="J595">
        <f ca="1"/>
        <v>372</v>
      </c>
      <c r="K595">
        <v>891</v>
      </c>
      <c r="L595" cm="1">
        <f t="array" ref="L595">_xlfn.IFS(G595&lt;=25, 1, G595&lt;=75, 2, G595&lt;=150, 3, G595&gt;150, 4)</f>
        <v>3</v>
      </c>
      <c r="M595">
        <f t="shared" si="9"/>
        <v>4</v>
      </c>
    </row>
    <row r="596" spans="1:13" x14ac:dyDescent="0.2">
      <c r="A596" t="s">
        <v>150</v>
      </c>
      <c r="B596" t="s">
        <v>151</v>
      </c>
      <c r="C596" s="2">
        <v>289</v>
      </c>
      <c r="D596" s="2">
        <v>107</v>
      </c>
      <c r="E596" t="s">
        <v>6989</v>
      </c>
      <c r="F596" t="s">
        <v>7038</v>
      </c>
      <c r="G596" s="2">
        <v>182</v>
      </c>
      <c r="H596" s="11">
        <v>0.62975778546712802</v>
      </c>
      <c r="I596">
        <v>1</v>
      </c>
      <c r="J596">
        <f ca="1"/>
        <v>4220</v>
      </c>
      <c r="K596">
        <v>1441</v>
      </c>
      <c r="L596" cm="1">
        <f t="array" ref="L596">_xlfn.IFS(G596&lt;=25, 1, G596&lt;=75, 2, G596&lt;=150, 3, G596&gt;150, 4)</f>
        <v>4</v>
      </c>
      <c r="M596">
        <f t="shared" si="9"/>
        <v>2</v>
      </c>
    </row>
    <row r="597" spans="1:13" x14ac:dyDescent="0.2">
      <c r="A597" t="s">
        <v>820</v>
      </c>
      <c r="B597" t="s">
        <v>821</v>
      </c>
      <c r="C597" s="2">
        <v>319</v>
      </c>
      <c r="D597" s="2">
        <v>268</v>
      </c>
      <c r="E597" t="s">
        <v>7029</v>
      </c>
      <c r="F597" t="s">
        <v>7044</v>
      </c>
      <c r="G597" s="2">
        <v>51</v>
      </c>
      <c r="H597" s="11">
        <v>0.15987460815047022</v>
      </c>
      <c r="I597">
        <v>0</v>
      </c>
      <c r="J597">
        <f ca="1"/>
        <v>2992</v>
      </c>
      <c r="K597">
        <v>3408</v>
      </c>
      <c r="L597" cm="1">
        <f t="array" ref="L597">_xlfn.IFS(G597&lt;=25, 1, G597&lt;=75, 2, G597&lt;=150, 3, G597&gt;150, 4)</f>
        <v>2</v>
      </c>
      <c r="M597">
        <f t="shared" si="9"/>
        <v>3</v>
      </c>
    </row>
    <row r="598" spans="1:13" x14ac:dyDescent="0.2">
      <c r="A598" t="s">
        <v>822</v>
      </c>
      <c r="B598" t="s">
        <v>766</v>
      </c>
      <c r="C598" s="2">
        <v>319</v>
      </c>
      <c r="D598" s="2">
        <v>246</v>
      </c>
      <c r="E598" t="s">
        <v>7029</v>
      </c>
      <c r="F598" t="s">
        <v>7036</v>
      </c>
      <c r="G598" s="2">
        <v>73</v>
      </c>
      <c r="H598" s="11">
        <v>0.22884012539184953</v>
      </c>
      <c r="I598">
        <v>0</v>
      </c>
      <c r="J598">
        <f ca="1"/>
        <v>1615</v>
      </c>
      <c r="K598">
        <v>3039</v>
      </c>
      <c r="L598" cm="1">
        <f t="array" ref="L598">_xlfn.IFS(G598&lt;=25, 1, G598&lt;=75, 2, G598&lt;=150, 3, G598&gt;150, 4)</f>
        <v>2</v>
      </c>
      <c r="M598">
        <f t="shared" si="9"/>
        <v>3</v>
      </c>
    </row>
    <row r="599" spans="1:13" x14ac:dyDescent="0.2">
      <c r="A599" t="s">
        <v>823</v>
      </c>
      <c r="B599" t="s">
        <v>801</v>
      </c>
      <c r="C599" s="2">
        <v>289</v>
      </c>
      <c r="D599" s="2">
        <v>243</v>
      </c>
      <c r="E599" t="s">
        <v>6989</v>
      </c>
      <c r="F599" t="s">
        <v>7036</v>
      </c>
      <c r="G599" s="2">
        <v>46</v>
      </c>
      <c r="H599" s="11">
        <v>0.15916955017301038</v>
      </c>
      <c r="I599">
        <v>1</v>
      </c>
      <c r="J599">
        <f ca="1"/>
        <v>3847</v>
      </c>
      <c r="K599">
        <v>3390</v>
      </c>
      <c r="L599" cm="1">
        <f t="array" ref="L599">_xlfn.IFS(G599&lt;=25, 1, G599&lt;=75, 2, G599&lt;=150, 3, G599&gt;150, 4)</f>
        <v>2</v>
      </c>
      <c r="M599">
        <f t="shared" si="9"/>
        <v>2</v>
      </c>
    </row>
    <row r="600" spans="1:13" x14ac:dyDescent="0.2">
      <c r="A600" t="s">
        <v>541</v>
      </c>
      <c r="B600" t="s">
        <v>349</v>
      </c>
      <c r="C600" s="2">
        <v>249</v>
      </c>
      <c r="D600" s="2">
        <v>95</v>
      </c>
      <c r="E600" t="s">
        <v>6989</v>
      </c>
      <c r="F600" t="s">
        <v>7038</v>
      </c>
      <c r="G600" s="2">
        <v>154</v>
      </c>
      <c r="H600" s="11">
        <v>0.61847389558232935</v>
      </c>
      <c r="I600">
        <v>1</v>
      </c>
      <c r="J600">
        <f ca="1"/>
        <v>1857</v>
      </c>
      <c r="K600">
        <v>2631</v>
      </c>
      <c r="L600" cm="1">
        <f t="array" ref="L600">_xlfn.IFS(G600&lt;=25, 1, G600&lt;=75, 2, G600&lt;=150, 3, G600&gt;150, 4)</f>
        <v>4</v>
      </c>
      <c r="M600">
        <f t="shared" si="9"/>
        <v>1</v>
      </c>
    </row>
    <row r="601" spans="1:13" x14ac:dyDescent="0.2">
      <c r="A601" t="s">
        <v>824</v>
      </c>
      <c r="B601" t="s">
        <v>310</v>
      </c>
      <c r="C601" s="2">
        <v>319</v>
      </c>
      <c r="D601" s="2">
        <v>166</v>
      </c>
      <c r="E601" t="s">
        <v>7029</v>
      </c>
      <c r="F601" t="s">
        <v>7038</v>
      </c>
      <c r="G601" s="2">
        <v>153</v>
      </c>
      <c r="H601" s="11">
        <v>0.47962382445141066</v>
      </c>
      <c r="I601">
        <v>0</v>
      </c>
      <c r="J601">
        <f ca="1"/>
        <v>4258</v>
      </c>
      <c r="K601">
        <v>3069</v>
      </c>
      <c r="L601" cm="1">
        <f t="array" ref="L601">_xlfn.IFS(G601&lt;=25, 1, G601&lt;=75, 2, G601&lt;=150, 3, G601&gt;150, 4)</f>
        <v>4</v>
      </c>
      <c r="M601">
        <f t="shared" si="9"/>
        <v>3</v>
      </c>
    </row>
    <row r="602" spans="1:13" x14ac:dyDescent="0.2">
      <c r="A602" t="s">
        <v>825</v>
      </c>
      <c r="B602" t="s">
        <v>826</v>
      </c>
      <c r="C602" s="2">
        <v>319</v>
      </c>
      <c r="D602" s="2">
        <v>246</v>
      </c>
      <c r="E602" t="s">
        <v>7029</v>
      </c>
      <c r="F602" t="s">
        <v>7036</v>
      </c>
      <c r="G602" s="2">
        <v>73</v>
      </c>
      <c r="H602" s="11">
        <v>0.22884012539184953</v>
      </c>
      <c r="I602">
        <v>0</v>
      </c>
      <c r="J602">
        <f ca="1"/>
        <v>2580</v>
      </c>
      <c r="K602">
        <v>233</v>
      </c>
      <c r="L602" cm="1">
        <f t="array" ref="L602">_xlfn.IFS(G602&lt;=25, 1, G602&lt;=75, 2, G602&lt;=150, 3, G602&gt;150, 4)</f>
        <v>2</v>
      </c>
      <c r="M602">
        <f t="shared" si="9"/>
        <v>3</v>
      </c>
    </row>
    <row r="603" spans="1:13" x14ac:dyDescent="0.2">
      <c r="A603" t="s">
        <v>827</v>
      </c>
      <c r="B603" t="s">
        <v>310</v>
      </c>
      <c r="C603" s="2">
        <v>319</v>
      </c>
      <c r="D603" s="2">
        <v>134</v>
      </c>
      <c r="E603" t="s">
        <v>7029</v>
      </c>
      <c r="F603" t="s">
        <v>7038</v>
      </c>
      <c r="G603" s="2">
        <v>185</v>
      </c>
      <c r="H603" s="11">
        <v>0.57993730407523514</v>
      </c>
      <c r="I603">
        <v>0</v>
      </c>
      <c r="J603">
        <f ca="1"/>
        <v>2761</v>
      </c>
      <c r="K603">
        <v>2297</v>
      </c>
      <c r="L603" cm="1">
        <f t="array" ref="L603">_xlfn.IFS(G603&lt;=25, 1, G603&lt;=75, 2, G603&lt;=150, 3, G603&gt;150, 4)</f>
        <v>4</v>
      </c>
      <c r="M603">
        <f t="shared" si="9"/>
        <v>3</v>
      </c>
    </row>
    <row r="604" spans="1:13" x14ac:dyDescent="0.2">
      <c r="A604" t="s">
        <v>828</v>
      </c>
      <c r="B604" t="s">
        <v>295</v>
      </c>
      <c r="C604" s="2">
        <v>249</v>
      </c>
      <c r="D604" s="2">
        <v>107</v>
      </c>
      <c r="E604" t="s">
        <v>6989</v>
      </c>
      <c r="F604" t="s">
        <v>7038</v>
      </c>
      <c r="G604" s="2">
        <v>142</v>
      </c>
      <c r="H604" s="11">
        <v>0.57028112449799195</v>
      </c>
      <c r="I604">
        <v>1</v>
      </c>
      <c r="J604">
        <f ca="1"/>
        <v>1571</v>
      </c>
      <c r="K604">
        <v>1262</v>
      </c>
      <c r="L604" cm="1">
        <f t="array" ref="L604">_xlfn.IFS(G604&lt;=25, 1, G604&lt;=75, 2, G604&lt;=150, 3, G604&gt;150, 4)</f>
        <v>3</v>
      </c>
      <c r="M604">
        <f t="shared" si="9"/>
        <v>1</v>
      </c>
    </row>
    <row r="605" spans="1:13" x14ac:dyDescent="0.2">
      <c r="A605" t="s">
        <v>829</v>
      </c>
      <c r="B605" t="s">
        <v>830</v>
      </c>
      <c r="C605" s="2">
        <v>319</v>
      </c>
      <c r="D605" s="2">
        <v>246</v>
      </c>
      <c r="E605" t="s">
        <v>7029</v>
      </c>
      <c r="F605" t="s">
        <v>7036</v>
      </c>
      <c r="G605" s="2">
        <v>73</v>
      </c>
      <c r="H605" s="11">
        <v>0.22884012539184953</v>
      </c>
      <c r="I605">
        <v>0</v>
      </c>
      <c r="J605">
        <f ca="1"/>
        <v>1610</v>
      </c>
      <c r="K605">
        <v>1575</v>
      </c>
      <c r="L605" cm="1">
        <f t="array" ref="L605">_xlfn.IFS(G605&lt;=25, 1, G605&lt;=75, 2, G605&lt;=150, 3, G605&gt;150, 4)</f>
        <v>2</v>
      </c>
      <c r="M605">
        <f t="shared" si="9"/>
        <v>3</v>
      </c>
    </row>
    <row r="606" spans="1:13" x14ac:dyDescent="0.2">
      <c r="A606" t="s">
        <v>831</v>
      </c>
      <c r="B606" t="s">
        <v>231</v>
      </c>
      <c r="C606" s="2">
        <v>319</v>
      </c>
      <c r="D606" s="2">
        <v>207</v>
      </c>
      <c r="E606" t="s">
        <v>7029</v>
      </c>
      <c r="F606" t="s">
        <v>7040</v>
      </c>
      <c r="G606" s="2">
        <v>112</v>
      </c>
      <c r="H606" s="11">
        <v>0.35109717868338558</v>
      </c>
      <c r="I606">
        <v>0</v>
      </c>
      <c r="J606">
        <f ca="1"/>
        <v>1155</v>
      </c>
      <c r="K606">
        <v>3443</v>
      </c>
      <c r="L606" cm="1">
        <f t="array" ref="L606">_xlfn.IFS(G606&lt;=25, 1, G606&lt;=75, 2, G606&lt;=150, 3, G606&gt;150, 4)</f>
        <v>3</v>
      </c>
      <c r="M606">
        <f t="shared" si="9"/>
        <v>3</v>
      </c>
    </row>
    <row r="607" spans="1:13" x14ac:dyDescent="0.2">
      <c r="A607" t="s">
        <v>832</v>
      </c>
      <c r="B607" t="s">
        <v>833</v>
      </c>
      <c r="C607" s="2">
        <v>319</v>
      </c>
      <c r="D607" s="2">
        <v>195</v>
      </c>
      <c r="E607" t="s">
        <v>7029</v>
      </c>
      <c r="F607" t="s">
        <v>7037</v>
      </c>
      <c r="G607" s="2">
        <v>124</v>
      </c>
      <c r="H607" s="11">
        <v>0.38871473354231972</v>
      </c>
      <c r="I607">
        <v>0</v>
      </c>
      <c r="J607">
        <f ca="1"/>
        <v>1295</v>
      </c>
      <c r="K607">
        <v>2980</v>
      </c>
      <c r="L607" cm="1">
        <f t="array" ref="L607">_xlfn.IFS(G607&lt;=25, 1, G607&lt;=75, 2, G607&lt;=150, 3, G607&gt;150, 4)</f>
        <v>3</v>
      </c>
      <c r="M607">
        <f t="shared" si="9"/>
        <v>3</v>
      </c>
    </row>
    <row r="608" spans="1:13" x14ac:dyDescent="0.2">
      <c r="A608" t="s">
        <v>834</v>
      </c>
      <c r="B608" t="s">
        <v>835</v>
      </c>
      <c r="C608" s="2">
        <v>289</v>
      </c>
      <c r="D608" s="2">
        <v>208</v>
      </c>
      <c r="E608" t="s">
        <v>6989</v>
      </c>
      <c r="F608" t="s">
        <v>7044</v>
      </c>
      <c r="G608" s="2">
        <v>81</v>
      </c>
      <c r="H608" s="11">
        <v>0.28027681660899656</v>
      </c>
      <c r="I608">
        <v>1</v>
      </c>
      <c r="J608">
        <f ca="1"/>
        <v>1488</v>
      </c>
      <c r="K608">
        <v>1696</v>
      </c>
      <c r="L608" cm="1">
        <f t="array" ref="L608">_xlfn.IFS(G608&lt;=25, 1, G608&lt;=75, 2, G608&lt;=150, 3, G608&gt;150, 4)</f>
        <v>3</v>
      </c>
      <c r="M608">
        <f t="shared" si="9"/>
        <v>2</v>
      </c>
    </row>
    <row r="609" spans="1:13" x14ac:dyDescent="0.2">
      <c r="A609" t="s">
        <v>368</v>
      </c>
      <c r="B609" t="s">
        <v>310</v>
      </c>
      <c r="C609" s="2">
        <v>289</v>
      </c>
      <c r="D609" s="2">
        <v>217</v>
      </c>
      <c r="E609" t="s">
        <v>6989</v>
      </c>
      <c r="F609" t="s">
        <v>7039</v>
      </c>
      <c r="G609" s="2">
        <v>72</v>
      </c>
      <c r="H609" s="11">
        <v>0.2491349480968858</v>
      </c>
      <c r="I609">
        <v>1</v>
      </c>
      <c r="J609">
        <f ca="1"/>
        <v>3599</v>
      </c>
      <c r="K609">
        <v>1196</v>
      </c>
      <c r="L609" cm="1">
        <f t="array" ref="L609">_xlfn.IFS(G609&lt;=25, 1, G609&lt;=75, 2, G609&lt;=150, 3, G609&gt;150, 4)</f>
        <v>2</v>
      </c>
      <c r="M609">
        <f t="shared" si="9"/>
        <v>2</v>
      </c>
    </row>
    <row r="610" spans="1:13" x14ac:dyDescent="0.2">
      <c r="A610" t="s">
        <v>836</v>
      </c>
      <c r="B610" t="s">
        <v>837</v>
      </c>
      <c r="C610" s="2">
        <v>319</v>
      </c>
      <c r="D610" s="2">
        <v>239</v>
      </c>
      <c r="E610" t="s">
        <v>7027</v>
      </c>
      <c r="F610" t="s">
        <v>7039</v>
      </c>
      <c r="G610" s="2">
        <v>80</v>
      </c>
      <c r="H610" s="11">
        <v>0.2507836990595611</v>
      </c>
      <c r="I610">
        <v>0</v>
      </c>
      <c r="J610">
        <f ca="1"/>
        <v>371</v>
      </c>
      <c r="K610">
        <v>486</v>
      </c>
      <c r="L610" cm="1">
        <f t="array" ref="L610">_xlfn.IFS(G610&lt;=25, 1, G610&lt;=75, 2, G610&lt;=150, 3, G610&gt;150, 4)</f>
        <v>3</v>
      </c>
      <c r="M610">
        <f t="shared" si="9"/>
        <v>3</v>
      </c>
    </row>
    <row r="611" spans="1:13" x14ac:dyDescent="0.2">
      <c r="A611" t="s">
        <v>838</v>
      </c>
      <c r="B611" t="s">
        <v>839</v>
      </c>
      <c r="C611" s="2">
        <v>219</v>
      </c>
      <c r="D611" s="2">
        <v>88</v>
      </c>
      <c r="E611" t="s">
        <v>6989</v>
      </c>
      <c r="F611" t="s">
        <v>7040</v>
      </c>
      <c r="G611" s="2">
        <v>131</v>
      </c>
      <c r="H611" s="11">
        <v>0.59817351598173518</v>
      </c>
      <c r="I611">
        <v>1</v>
      </c>
      <c r="J611">
        <f ca="1"/>
        <v>4020</v>
      </c>
      <c r="K611">
        <v>3023</v>
      </c>
      <c r="L611" cm="1">
        <f t="array" ref="L611">_xlfn.IFS(G611&lt;=25, 1, G611&lt;=75, 2, G611&lt;=150, 3, G611&gt;150, 4)</f>
        <v>3</v>
      </c>
      <c r="M611">
        <f t="shared" si="9"/>
        <v>1</v>
      </c>
    </row>
    <row r="612" spans="1:13" x14ac:dyDescent="0.2">
      <c r="A612" t="s">
        <v>840</v>
      </c>
      <c r="B612" t="s">
        <v>595</v>
      </c>
      <c r="C612" s="2">
        <v>199</v>
      </c>
      <c r="D612" s="2">
        <v>147</v>
      </c>
      <c r="E612" t="s">
        <v>7029</v>
      </c>
      <c r="F612" t="s">
        <v>7041</v>
      </c>
      <c r="G612" s="2">
        <v>52</v>
      </c>
      <c r="H612" s="11">
        <v>0.2613065326633166</v>
      </c>
      <c r="I612">
        <v>0</v>
      </c>
      <c r="J612">
        <f ca="1"/>
        <v>2496</v>
      </c>
      <c r="K612">
        <v>3182</v>
      </c>
      <c r="L612" cm="1">
        <f t="array" ref="L612">_xlfn.IFS(G612&lt;=25, 1, G612&lt;=75, 2, G612&lt;=150, 3, G612&gt;150, 4)</f>
        <v>2</v>
      </c>
      <c r="M612">
        <f t="shared" si="9"/>
        <v>1</v>
      </c>
    </row>
    <row r="613" spans="1:13" x14ac:dyDescent="0.2">
      <c r="A613" t="s">
        <v>841</v>
      </c>
      <c r="B613" t="s">
        <v>692</v>
      </c>
      <c r="C613" s="2">
        <v>399</v>
      </c>
      <c r="D613" s="2">
        <v>347</v>
      </c>
      <c r="E613" t="s">
        <v>7029</v>
      </c>
      <c r="F613" t="s">
        <v>7044</v>
      </c>
      <c r="G613" s="2">
        <v>52</v>
      </c>
      <c r="H613" s="11">
        <v>0.13032581453634084</v>
      </c>
      <c r="I613">
        <v>0</v>
      </c>
      <c r="J613">
        <f ca="1"/>
        <v>3812</v>
      </c>
      <c r="K613">
        <v>466</v>
      </c>
      <c r="L613" cm="1">
        <f t="array" ref="L613">_xlfn.IFS(G613&lt;=25, 1, G613&lt;=75, 2, G613&lt;=150, 3, G613&gt;150, 4)</f>
        <v>2</v>
      </c>
      <c r="M613">
        <f t="shared" si="9"/>
        <v>4</v>
      </c>
    </row>
    <row r="614" spans="1:13" x14ac:dyDescent="0.2">
      <c r="A614" t="s">
        <v>842</v>
      </c>
      <c r="B614" t="s">
        <v>302</v>
      </c>
      <c r="C614" s="2">
        <v>199</v>
      </c>
      <c r="D614" s="2">
        <v>58</v>
      </c>
      <c r="E614" t="s">
        <v>7028</v>
      </c>
      <c r="F614" t="s">
        <v>7040</v>
      </c>
      <c r="G614" s="2">
        <v>141</v>
      </c>
      <c r="H614" s="11">
        <v>0.70854271356783916</v>
      </c>
      <c r="I614">
        <v>0</v>
      </c>
      <c r="J614">
        <f ca="1"/>
        <v>2898</v>
      </c>
      <c r="K614">
        <v>2324</v>
      </c>
      <c r="L614" cm="1">
        <f t="array" ref="L614">_xlfn.IFS(G614&lt;=25, 1, G614&lt;=75, 2, G614&lt;=150, 3, G614&gt;150, 4)</f>
        <v>3</v>
      </c>
      <c r="M614">
        <f t="shared" si="9"/>
        <v>1</v>
      </c>
    </row>
    <row r="615" spans="1:13" x14ac:dyDescent="0.2">
      <c r="A615" t="s">
        <v>843</v>
      </c>
      <c r="B615" t="s">
        <v>844</v>
      </c>
      <c r="C615" s="2">
        <v>319</v>
      </c>
      <c r="D615" s="2">
        <v>252</v>
      </c>
      <c r="E615" t="s">
        <v>7029</v>
      </c>
      <c r="F615" t="s">
        <v>7036</v>
      </c>
      <c r="G615" s="2">
        <v>67</v>
      </c>
      <c r="H615" s="11">
        <v>0.21003134796238246</v>
      </c>
      <c r="I615">
        <v>0</v>
      </c>
      <c r="J615">
        <f ca="1"/>
        <v>2033</v>
      </c>
      <c r="K615">
        <v>1164</v>
      </c>
      <c r="L615" cm="1">
        <f t="array" ref="L615">_xlfn.IFS(G615&lt;=25, 1, G615&lt;=75, 2, G615&lt;=150, 3, G615&gt;150, 4)</f>
        <v>2</v>
      </c>
      <c r="M615">
        <f t="shared" si="9"/>
        <v>3</v>
      </c>
    </row>
    <row r="616" spans="1:13" x14ac:dyDescent="0.2">
      <c r="A616" t="s">
        <v>845</v>
      </c>
      <c r="B616" t="s">
        <v>846</v>
      </c>
      <c r="C616" s="2">
        <v>359</v>
      </c>
      <c r="D616" s="2">
        <v>244</v>
      </c>
      <c r="E616" t="s">
        <v>7027</v>
      </c>
      <c r="F616" t="s">
        <v>7039</v>
      </c>
      <c r="G616" s="2">
        <v>115</v>
      </c>
      <c r="H616" s="11">
        <v>0.3203342618384401</v>
      </c>
      <c r="I616">
        <v>0</v>
      </c>
      <c r="J616">
        <f ca="1"/>
        <v>2597</v>
      </c>
      <c r="K616">
        <v>4499</v>
      </c>
      <c r="L616" cm="1">
        <f t="array" ref="L616">_xlfn.IFS(G616&lt;=25, 1, G616&lt;=75, 2, G616&lt;=150, 3, G616&gt;150, 4)</f>
        <v>3</v>
      </c>
      <c r="M616">
        <f t="shared" si="9"/>
        <v>4</v>
      </c>
    </row>
    <row r="617" spans="1:13" x14ac:dyDescent="0.2">
      <c r="A617" t="s">
        <v>847</v>
      </c>
      <c r="B617" t="s">
        <v>848</v>
      </c>
      <c r="C617" s="2">
        <v>319</v>
      </c>
      <c r="D617" s="2">
        <v>242</v>
      </c>
      <c r="E617" t="s">
        <v>7029</v>
      </c>
      <c r="F617" t="s">
        <v>7036</v>
      </c>
      <c r="G617" s="2">
        <v>77</v>
      </c>
      <c r="H617" s="11">
        <v>0.2413793103448276</v>
      </c>
      <c r="I617">
        <v>0</v>
      </c>
      <c r="J617">
        <f ca="1"/>
        <v>485</v>
      </c>
      <c r="K617">
        <v>1369</v>
      </c>
      <c r="L617" cm="1">
        <f t="array" ref="L617">_xlfn.IFS(G617&lt;=25, 1, G617&lt;=75, 2, G617&lt;=150, 3, G617&gt;150, 4)</f>
        <v>3</v>
      </c>
      <c r="M617">
        <f t="shared" si="9"/>
        <v>3</v>
      </c>
    </row>
    <row r="618" spans="1:13" x14ac:dyDescent="0.2">
      <c r="A618" t="s">
        <v>849</v>
      </c>
      <c r="B618" t="s">
        <v>850</v>
      </c>
      <c r="C618" s="2">
        <v>312</v>
      </c>
      <c r="D618" s="2">
        <v>147</v>
      </c>
      <c r="E618" t="s">
        <v>7029</v>
      </c>
      <c r="F618" t="s">
        <v>7040</v>
      </c>
      <c r="G618" s="2">
        <v>165</v>
      </c>
      <c r="H618" s="11">
        <v>0.52884615384615385</v>
      </c>
      <c r="I618">
        <v>0</v>
      </c>
      <c r="J618">
        <f ca="1"/>
        <v>2515</v>
      </c>
      <c r="K618">
        <v>3916</v>
      </c>
      <c r="L618" cm="1">
        <f t="array" ref="L618">_xlfn.IFS(G618&lt;=25, 1, G618&lt;=75, 2, G618&lt;=150, 3, G618&gt;150, 4)</f>
        <v>4</v>
      </c>
      <c r="M618">
        <f t="shared" si="9"/>
        <v>3</v>
      </c>
    </row>
    <row r="619" spans="1:13" x14ac:dyDescent="0.2">
      <c r="A619" t="s">
        <v>851</v>
      </c>
      <c r="B619" t="s">
        <v>310</v>
      </c>
      <c r="C619" s="2">
        <v>289</v>
      </c>
      <c r="D619" s="2">
        <v>145</v>
      </c>
      <c r="E619" t="s">
        <v>6989</v>
      </c>
      <c r="F619" t="s">
        <v>7038</v>
      </c>
      <c r="G619" s="2">
        <v>144</v>
      </c>
      <c r="H619" s="11">
        <v>0.4982698961937716</v>
      </c>
      <c r="I619">
        <v>1</v>
      </c>
      <c r="J619">
        <f ca="1"/>
        <v>2587</v>
      </c>
      <c r="K619">
        <v>374</v>
      </c>
      <c r="L619" cm="1">
        <f t="array" ref="L619">_xlfn.IFS(G619&lt;=25, 1, G619&lt;=75, 2, G619&lt;=150, 3, G619&gt;150, 4)</f>
        <v>3</v>
      </c>
      <c r="M619">
        <f t="shared" si="9"/>
        <v>2</v>
      </c>
    </row>
    <row r="620" spans="1:13" x14ac:dyDescent="0.2">
      <c r="A620" t="s">
        <v>852</v>
      </c>
      <c r="B620" t="s">
        <v>853</v>
      </c>
      <c r="C620" s="2">
        <v>279</v>
      </c>
      <c r="D620" s="2">
        <v>176</v>
      </c>
      <c r="E620" t="s">
        <v>7029</v>
      </c>
      <c r="F620" t="s">
        <v>7043</v>
      </c>
      <c r="G620" s="2">
        <v>103</v>
      </c>
      <c r="H620" s="11">
        <v>0.36917562724014336</v>
      </c>
      <c r="I620">
        <v>0</v>
      </c>
      <c r="J620">
        <f ca="1"/>
        <v>1838</v>
      </c>
      <c r="K620">
        <v>3190</v>
      </c>
      <c r="L620" cm="1">
        <f t="array" ref="L620">_xlfn.IFS(G620&lt;=25, 1, G620&lt;=75, 2, G620&lt;=150, 3, G620&gt;150, 4)</f>
        <v>3</v>
      </c>
      <c r="M620">
        <f t="shared" si="9"/>
        <v>2</v>
      </c>
    </row>
    <row r="621" spans="1:13" x14ac:dyDescent="0.2">
      <c r="A621" t="s">
        <v>854</v>
      </c>
      <c r="B621" t="s">
        <v>855</v>
      </c>
      <c r="C621" s="2">
        <v>299</v>
      </c>
      <c r="D621" s="2">
        <v>188</v>
      </c>
      <c r="E621" t="s">
        <v>7029</v>
      </c>
      <c r="F621" t="s">
        <v>7037</v>
      </c>
      <c r="G621" s="2">
        <v>111</v>
      </c>
      <c r="H621" s="11">
        <v>0.37123745819397991</v>
      </c>
      <c r="I621">
        <v>0</v>
      </c>
      <c r="J621">
        <f ca="1"/>
        <v>2545</v>
      </c>
      <c r="K621">
        <v>2194</v>
      </c>
      <c r="L621" cm="1">
        <f t="array" ref="L621">_xlfn.IFS(G621&lt;=25, 1, G621&lt;=75, 2, G621&lt;=150, 3, G621&gt;150, 4)</f>
        <v>3</v>
      </c>
      <c r="M621">
        <f t="shared" si="9"/>
        <v>3</v>
      </c>
    </row>
    <row r="622" spans="1:13" x14ac:dyDescent="0.2">
      <c r="A622" t="s">
        <v>323</v>
      </c>
      <c r="B622" t="s">
        <v>310</v>
      </c>
      <c r="C622" s="2">
        <v>319</v>
      </c>
      <c r="D622" s="2">
        <v>169</v>
      </c>
      <c r="E622" t="s">
        <v>6989</v>
      </c>
      <c r="F622" t="s">
        <v>7040</v>
      </c>
      <c r="G622" s="2">
        <v>150</v>
      </c>
      <c r="H622" s="11">
        <v>0.47021943573667713</v>
      </c>
      <c r="I622">
        <v>1</v>
      </c>
      <c r="J622">
        <f ca="1"/>
        <v>2527</v>
      </c>
      <c r="K622">
        <v>2778</v>
      </c>
      <c r="L622" cm="1">
        <f t="array" ref="L622">_xlfn.IFS(G622&lt;=25, 1, G622&lt;=75, 2, G622&lt;=150, 3, G622&gt;150, 4)</f>
        <v>3</v>
      </c>
      <c r="M622">
        <f t="shared" si="9"/>
        <v>3</v>
      </c>
    </row>
    <row r="623" spans="1:13" x14ac:dyDescent="0.2">
      <c r="A623" t="s">
        <v>856</v>
      </c>
      <c r="B623" t="s">
        <v>857</v>
      </c>
      <c r="C623" s="2">
        <v>289</v>
      </c>
      <c r="D623" s="2">
        <v>225</v>
      </c>
      <c r="E623" t="s">
        <v>7029</v>
      </c>
      <c r="F623" t="s">
        <v>7036</v>
      </c>
      <c r="G623" s="2">
        <v>64</v>
      </c>
      <c r="H623" s="11">
        <v>0.22145328719723184</v>
      </c>
      <c r="I623">
        <v>0</v>
      </c>
      <c r="J623">
        <f ca="1"/>
        <v>448</v>
      </c>
      <c r="K623">
        <v>994</v>
      </c>
      <c r="L623" cm="1">
        <f t="array" ref="L623">_xlfn.IFS(G623&lt;=25, 1, G623&lt;=75, 2, G623&lt;=150, 3, G623&gt;150, 4)</f>
        <v>2</v>
      </c>
      <c r="M623">
        <f t="shared" si="9"/>
        <v>2</v>
      </c>
    </row>
    <row r="624" spans="1:13" x14ac:dyDescent="0.2">
      <c r="A624" t="s">
        <v>858</v>
      </c>
      <c r="B624" t="s">
        <v>859</v>
      </c>
      <c r="C624" s="2">
        <v>319</v>
      </c>
      <c r="D624" s="2">
        <v>268</v>
      </c>
      <c r="E624" t="s">
        <v>7029</v>
      </c>
      <c r="F624" t="s">
        <v>7044</v>
      </c>
      <c r="G624" s="2">
        <v>51</v>
      </c>
      <c r="H624" s="11">
        <v>0.15987460815047022</v>
      </c>
      <c r="I624">
        <v>0</v>
      </c>
      <c r="J624">
        <f ca="1"/>
        <v>3592</v>
      </c>
      <c r="K624">
        <v>756</v>
      </c>
      <c r="L624" cm="1">
        <f t="array" ref="L624">_xlfn.IFS(G624&lt;=25, 1, G624&lt;=75, 2, G624&lt;=150, 3, G624&gt;150, 4)</f>
        <v>2</v>
      </c>
      <c r="M624">
        <f t="shared" si="9"/>
        <v>3</v>
      </c>
    </row>
    <row r="625" spans="1:13" x14ac:dyDescent="0.2">
      <c r="A625" t="s">
        <v>860</v>
      </c>
      <c r="B625" t="s">
        <v>551</v>
      </c>
      <c r="C625" s="2">
        <v>319</v>
      </c>
      <c r="D625" s="2">
        <v>246</v>
      </c>
      <c r="E625" t="s">
        <v>7029</v>
      </c>
      <c r="F625" t="s">
        <v>7036</v>
      </c>
      <c r="G625" s="2">
        <v>73</v>
      </c>
      <c r="H625" s="11">
        <v>0.22884012539184953</v>
      </c>
      <c r="I625">
        <v>0</v>
      </c>
      <c r="J625">
        <f ca="1"/>
        <v>2106</v>
      </c>
      <c r="K625">
        <v>1489</v>
      </c>
      <c r="L625" cm="1">
        <f t="array" ref="L625">_xlfn.IFS(G625&lt;=25, 1, G625&lt;=75, 2, G625&lt;=150, 3, G625&gt;150, 4)</f>
        <v>2</v>
      </c>
      <c r="M625">
        <f t="shared" si="9"/>
        <v>3</v>
      </c>
    </row>
    <row r="626" spans="1:13" x14ac:dyDescent="0.2">
      <c r="A626" t="s">
        <v>661</v>
      </c>
      <c r="B626" t="s">
        <v>385</v>
      </c>
      <c r="C626" s="2">
        <v>289</v>
      </c>
      <c r="D626" s="2">
        <v>136</v>
      </c>
      <c r="E626" t="s">
        <v>6989</v>
      </c>
      <c r="F626" t="s">
        <v>7039</v>
      </c>
      <c r="G626" s="2">
        <v>153</v>
      </c>
      <c r="H626" s="11">
        <v>0.52941176470588236</v>
      </c>
      <c r="I626">
        <v>1</v>
      </c>
      <c r="J626">
        <f ca="1"/>
        <v>2072</v>
      </c>
      <c r="K626">
        <v>1188</v>
      </c>
      <c r="L626" cm="1">
        <f t="array" ref="L626">_xlfn.IFS(G626&lt;=25, 1, G626&lt;=75, 2, G626&lt;=150, 3, G626&gt;150, 4)</f>
        <v>4</v>
      </c>
      <c r="M626">
        <f t="shared" si="9"/>
        <v>2</v>
      </c>
    </row>
    <row r="627" spans="1:13" x14ac:dyDescent="0.2">
      <c r="A627" t="s">
        <v>861</v>
      </c>
      <c r="B627" t="s">
        <v>821</v>
      </c>
      <c r="C627" s="2">
        <v>330</v>
      </c>
      <c r="D627" s="2">
        <v>224</v>
      </c>
      <c r="E627" t="s">
        <v>6989</v>
      </c>
      <c r="F627" t="s">
        <v>7044</v>
      </c>
      <c r="G627" s="2">
        <v>106</v>
      </c>
      <c r="H627" s="11">
        <v>0.32121212121212123</v>
      </c>
      <c r="I627">
        <v>1</v>
      </c>
      <c r="J627">
        <f ca="1"/>
        <v>2935</v>
      </c>
      <c r="K627">
        <v>2154</v>
      </c>
      <c r="L627" cm="1">
        <f t="array" ref="L627">_xlfn.IFS(G627&lt;=25, 1, G627&lt;=75, 2, G627&lt;=150, 3, G627&gt;150, 4)</f>
        <v>3</v>
      </c>
      <c r="M627">
        <f t="shared" si="9"/>
        <v>3</v>
      </c>
    </row>
    <row r="628" spans="1:13" x14ac:dyDescent="0.2">
      <c r="A628" t="s">
        <v>862</v>
      </c>
      <c r="B628" t="s">
        <v>231</v>
      </c>
      <c r="C628" s="2">
        <v>199</v>
      </c>
      <c r="D628" s="2">
        <v>64</v>
      </c>
      <c r="E628" t="s">
        <v>7028</v>
      </c>
      <c r="F628" t="s">
        <v>7040</v>
      </c>
      <c r="G628" s="2">
        <v>135</v>
      </c>
      <c r="H628" s="11">
        <v>0.67839195979899503</v>
      </c>
      <c r="I628">
        <v>0</v>
      </c>
      <c r="J628">
        <f ca="1"/>
        <v>2673</v>
      </c>
      <c r="K628">
        <v>4072</v>
      </c>
      <c r="L628" cm="1">
        <f t="array" ref="L628">_xlfn.IFS(G628&lt;=25, 1, G628&lt;=75, 2, G628&lt;=150, 3, G628&gt;150, 4)</f>
        <v>3</v>
      </c>
      <c r="M628">
        <f t="shared" si="9"/>
        <v>1</v>
      </c>
    </row>
    <row r="629" spans="1:13" x14ac:dyDescent="0.2">
      <c r="A629" t="s">
        <v>863</v>
      </c>
      <c r="B629" t="s">
        <v>70</v>
      </c>
      <c r="C629" s="2">
        <v>279</v>
      </c>
      <c r="D629" s="2">
        <v>120</v>
      </c>
      <c r="E629" t="s">
        <v>7027</v>
      </c>
      <c r="F629" t="s">
        <v>7036</v>
      </c>
      <c r="G629" s="2">
        <v>159</v>
      </c>
      <c r="H629" s="11">
        <v>0.56989247311827962</v>
      </c>
      <c r="I629">
        <v>0</v>
      </c>
      <c r="J629">
        <f ca="1"/>
        <v>1367</v>
      </c>
      <c r="K629">
        <v>404</v>
      </c>
      <c r="L629" cm="1">
        <f t="array" ref="L629">_xlfn.IFS(G629&lt;=25, 1, G629&lt;=75, 2, G629&lt;=150, 3, G629&gt;150, 4)</f>
        <v>4</v>
      </c>
      <c r="M629">
        <f t="shared" si="9"/>
        <v>2</v>
      </c>
    </row>
    <row r="630" spans="1:13" x14ac:dyDescent="0.2">
      <c r="A630" t="s">
        <v>412</v>
      </c>
      <c r="B630" t="s">
        <v>413</v>
      </c>
      <c r="C630" s="2">
        <v>289</v>
      </c>
      <c r="D630" s="2">
        <v>107</v>
      </c>
      <c r="E630" t="s">
        <v>6989</v>
      </c>
      <c r="F630" t="s">
        <v>7038</v>
      </c>
      <c r="G630" s="2">
        <v>182</v>
      </c>
      <c r="H630" s="11">
        <v>0.62975778546712802</v>
      </c>
      <c r="I630">
        <v>1</v>
      </c>
      <c r="J630">
        <f ca="1"/>
        <v>1700</v>
      </c>
      <c r="K630">
        <v>671</v>
      </c>
      <c r="L630" cm="1">
        <f t="array" ref="L630">_xlfn.IFS(G630&lt;=25, 1, G630&lt;=75, 2, G630&lt;=150, 3, G630&gt;150, 4)</f>
        <v>4</v>
      </c>
      <c r="M630">
        <f t="shared" si="9"/>
        <v>2</v>
      </c>
    </row>
    <row r="631" spans="1:13" x14ac:dyDescent="0.2">
      <c r="A631" t="s">
        <v>865</v>
      </c>
      <c r="B631" t="s">
        <v>495</v>
      </c>
      <c r="C631" s="2">
        <v>249</v>
      </c>
      <c r="D631" s="2">
        <v>90</v>
      </c>
      <c r="E631" t="s">
        <v>6989</v>
      </c>
      <c r="F631" t="s">
        <v>7038</v>
      </c>
      <c r="G631" s="2">
        <v>159</v>
      </c>
      <c r="H631" s="11">
        <v>0.63855421686746983</v>
      </c>
      <c r="I631">
        <v>1</v>
      </c>
      <c r="J631">
        <f ca="1"/>
        <v>1909</v>
      </c>
      <c r="K631">
        <v>967</v>
      </c>
      <c r="L631" cm="1">
        <f t="array" ref="L631">_xlfn.IFS(G631&lt;=25, 1, G631&lt;=75, 2, G631&lt;=150, 3, G631&gt;150, 4)</f>
        <v>4</v>
      </c>
      <c r="M631">
        <f t="shared" si="9"/>
        <v>1</v>
      </c>
    </row>
    <row r="632" spans="1:13" x14ac:dyDescent="0.2">
      <c r="A632" t="s">
        <v>866</v>
      </c>
      <c r="B632" t="s">
        <v>867</v>
      </c>
      <c r="C632" s="2">
        <v>319</v>
      </c>
      <c r="D632" s="2">
        <v>220</v>
      </c>
      <c r="E632" t="s">
        <v>7029</v>
      </c>
      <c r="F632" t="s">
        <v>7037</v>
      </c>
      <c r="G632" s="2">
        <v>99</v>
      </c>
      <c r="H632" s="11">
        <v>0.31034482758620691</v>
      </c>
      <c r="I632">
        <v>0</v>
      </c>
      <c r="J632">
        <f ca="1"/>
        <v>2937</v>
      </c>
      <c r="K632">
        <v>3826</v>
      </c>
      <c r="L632" cm="1">
        <f t="array" ref="L632">_xlfn.IFS(G632&lt;=25, 1, G632&lt;=75, 2, G632&lt;=150, 3, G632&gt;150, 4)</f>
        <v>3</v>
      </c>
      <c r="M632">
        <f t="shared" si="9"/>
        <v>3</v>
      </c>
    </row>
    <row r="633" spans="1:13" x14ac:dyDescent="0.2">
      <c r="A633" t="s">
        <v>868</v>
      </c>
      <c r="B633" t="s">
        <v>310</v>
      </c>
      <c r="C633" s="2">
        <v>289</v>
      </c>
      <c r="D633" s="2">
        <v>87</v>
      </c>
      <c r="E633" t="s">
        <v>6989</v>
      </c>
      <c r="F633" t="s">
        <v>7038</v>
      </c>
      <c r="G633" s="2">
        <v>202</v>
      </c>
      <c r="H633" s="11">
        <v>0.69896193771626303</v>
      </c>
      <c r="I633">
        <v>1</v>
      </c>
      <c r="J633">
        <f ca="1"/>
        <v>3457</v>
      </c>
      <c r="K633">
        <v>2408</v>
      </c>
      <c r="L633" cm="1">
        <f t="array" ref="L633">_xlfn.IFS(G633&lt;=25, 1, G633&lt;=75, 2, G633&lt;=150, 3, G633&gt;150, 4)</f>
        <v>4</v>
      </c>
      <c r="M633">
        <f t="shared" si="9"/>
        <v>2</v>
      </c>
    </row>
    <row r="634" spans="1:13" x14ac:dyDescent="0.2">
      <c r="A634" t="s">
        <v>538</v>
      </c>
      <c r="B634" t="s">
        <v>398</v>
      </c>
      <c r="C634" s="2">
        <v>289</v>
      </c>
      <c r="D634" s="2">
        <v>104</v>
      </c>
      <c r="E634" t="s">
        <v>6989</v>
      </c>
      <c r="F634" t="s">
        <v>7038</v>
      </c>
      <c r="G634" s="2">
        <v>185</v>
      </c>
      <c r="H634" s="11">
        <v>0.64013840830449831</v>
      </c>
      <c r="I634">
        <v>1</v>
      </c>
      <c r="J634">
        <f ca="1"/>
        <v>2985</v>
      </c>
      <c r="K634">
        <v>4396</v>
      </c>
      <c r="L634" cm="1">
        <f t="array" ref="L634">_xlfn.IFS(G634&lt;=25, 1, G634&lt;=75, 2, G634&lt;=150, 3, G634&gt;150, 4)</f>
        <v>4</v>
      </c>
      <c r="M634">
        <f t="shared" si="9"/>
        <v>2</v>
      </c>
    </row>
    <row r="635" spans="1:13" x14ac:dyDescent="0.2">
      <c r="A635" t="s">
        <v>869</v>
      </c>
      <c r="B635" t="s">
        <v>870</v>
      </c>
      <c r="C635" s="2">
        <v>279</v>
      </c>
      <c r="D635" s="2">
        <v>184</v>
      </c>
      <c r="E635" t="s">
        <v>7027</v>
      </c>
      <c r="F635" t="s">
        <v>7036</v>
      </c>
      <c r="G635" s="2">
        <v>95</v>
      </c>
      <c r="H635" s="11">
        <v>0.34050179211469533</v>
      </c>
      <c r="I635">
        <v>0</v>
      </c>
      <c r="J635">
        <f ca="1"/>
        <v>1774</v>
      </c>
      <c r="K635">
        <v>43</v>
      </c>
      <c r="L635" cm="1">
        <f t="array" ref="L635">_xlfn.IFS(G635&lt;=25, 1, G635&lt;=75, 2, G635&lt;=150, 3, G635&gt;150, 4)</f>
        <v>3</v>
      </c>
      <c r="M635">
        <f t="shared" si="9"/>
        <v>2</v>
      </c>
    </row>
    <row r="636" spans="1:13" x14ac:dyDescent="0.2">
      <c r="A636" t="s">
        <v>397</v>
      </c>
      <c r="B636" t="s">
        <v>398</v>
      </c>
      <c r="C636" s="2">
        <v>289</v>
      </c>
      <c r="D636" s="2">
        <v>104</v>
      </c>
      <c r="E636" t="s">
        <v>6989</v>
      </c>
      <c r="F636" t="s">
        <v>7038</v>
      </c>
      <c r="G636" s="2">
        <v>185</v>
      </c>
      <c r="H636" s="11">
        <v>0.64013840830449831</v>
      </c>
      <c r="I636">
        <v>1</v>
      </c>
      <c r="J636">
        <f ca="1"/>
        <v>3177</v>
      </c>
      <c r="K636">
        <v>3586</v>
      </c>
      <c r="L636" cm="1">
        <f t="array" ref="L636">_xlfn.IFS(G636&lt;=25, 1, G636&lt;=75, 2, G636&lt;=150, 3, G636&gt;150, 4)</f>
        <v>4</v>
      </c>
      <c r="M636">
        <f t="shared" si="9"/>
        <v>2</v>
      </c>
    </row>
    <row r="637" spans="1:13" x14ac:dyDescent="0.2">
      <c r="A637" t="s">
        <v>158</v>
      </c>
      <c r="B637" t="s">
        <v>159</v>
      </c>
      <c r="C637" s="2">
        <v>289</v>
      </c>
      <c r="D637" s="2">
        <v>78</v>
      </c>
      <c r="E637" t="s">
        <v>6989</v>
      </c>
      <c r="F637" t="s">
        <v>7038</v>
      </c>
      <c r="G637" s="2">
        <v>211</v>
      </c>
      <c r="H637" s="11">
        <v>0.73010380622837368</v>
      </c>
      <c r="I637">
        <v>1</v>
      </c>
      <c r="J637">
        <f ca="1"/>
        <v>3769</v>
      </c>
      <c r="K637">
        <v>2724</v>
      </c>
      <c r="L637" cm="1">
        <f t="array" ref="L637">_xlfn.IFS(G637&lt;=25, 1, G637&lt;=75, 2, G637&lt;=150, 3, G637&gt;150, 4)</f>
        <v>4</v>
      </c>
      <c r="M637">
        <f t="shared" si="9"/>
        <v>2</v>
      </c>
    </row>
    <row r="638" spans="1:13" x14ac:dyDescent="0.2">
      <c r="A638" t="s">
        <v>871</v>
      </c>
      <c r="B638" t="s">
        <v>333</v>
      </c>
      <c r="C638" s="2">
        <v>279</v>
      </c>
      <c r="D638" s="2">
        <v>103</v>
      </c>
      <c r="E638" t="s">
        <v>7028</v>
      </c>
      <c r="F638" t="s">
        <v>7040</v>
      </c>
      <c r="G638" s="2">
        <v>176</v>
      </c>
      <c r="H638" s="11">
        <v>0.63082437275985659</v>
      </c>
      <c r="I638">
        <v>0</v>
      </c>
      <c r="J638">
        <f ca="1"/>
        <v>3854</v>
      </c>
      <c r="K638">
        <v>3550</v>
      </c>
      <c r="L638" cm="1">
        <f t="array" ref="L638">_xlfn.IFS(G638&lt;=25, 1, G638&lt;=75, 2, G638&lt;=150, 3, G638&gt;150, 4)</f>
        <v>4</v>
      </c>
      <c r="M638">
        <f t="shared" si="9"/>
        <v>2</v>
      </c>
    </row>
    <row r="639" spans="1:13" x14ac:dyDescent="0.2">
      <c r="A639" t="s">
        <v>872</v>
      </c>
      <c r="B639" t="s">
        <v>310</v>
      </c>
      <c r="C639" s="2">
        <v>319</v>
      </c>
      <c r="D639" s="2">
        <v>121</v>
      </c>
      <c r="E639" t="s">
        <v>7029</v>
      </c>
      <c r="F639" t="s">
        <v>7038</v>
      </c>
      <c r="G639" s="2">
        <v>198</v>
      </c>
      <c r="H639" s="11">
        <v>0.62068965517241381</v>
      </c>
      <c r="I639">
        <v>0</v>
      </c>
      <c r="J639">
        <f ca="1"/>
        <v>1739</v>
      </c>
      <c r="K639">
        <v>1066</v>
      </c>
      <c r="L639" cm="1">
        <f t="array" ref="L639">_xlfn.IFS(G639&lt;=25, 1, G639&lt;=75, 2, G639&lt;=150, 3, G639&gt;150, 4)</f>
        <v>4</v>
      </c>
      <c r="M639">
        <f t="shared" si="9"/>
        <v>3</v>
      </c>
    </row>
    <row r="640" spans="1:13" x14ac:dyDescent="0.2">
      <c r="A640" t="s">
        <v>873</v>
      </c>
      <c r="B640" t="s">
        <v>874</v>
      </c>
      <c r="C640" s="2">
        <v>249</v>
      </c>
      <c r="D640" s="2">
        <v>167</v>
      </c>
      <c r="E640" t="s">
        <v>6989</v>
      </c>
      <c r="F640" t="s">
        <v>7036</v>
      </c>
      <c r="G640" s="2">
        <v>82</v>
      </c>
      <c r="H640" s="11">
        <v>0.32931726907630521</v>
      </c>
      <c r="I640">
        <v>1</v>
      </c>
      <c r="J640">
        <f ca="1"/>
        <v>281</v>
      </c>
      <c r="K640">
        <v>2453</v>
      </c>
      <c r="L640" cm="1">
        <f t="array" ref="L640">_xlfn.IFS(G640&lt;=25, 1, G640&lt;=75, 2, G640&lt;=150, 3, G640&gt;150, 4)</f>
        <v>3</v>
      </c>
      <c r="M640">
        <f t="shared" si="9"/>
        <v>1</v>
      </c>
    </row>
    <row r="641" spans="1:13" x14ac:dyDescent="0.2">
      <c r="A641" t="s">
        <v>875</v>
      </c>
      <c r="B641" t="s">
        <v>293</v>
      </c>
      <c r="C641" s="2">
        <v>299</v>
      </c>
      <c r="D641" s="2">
        <v>245</v>
      </c>
      <c r="E641" t="s">
        <v>7029</v>
      </c>
      <c r="F641" t="s">
        <v>7041</v>
      </c>
      <c r="G641" s="2">
        <v>54</v>
      </c>
      <c r="H641" s="11">
        <v>0.1806020066889632</v>
      </c>
      <c r="I641">
        <v>0</v>
      </c>
      <c r="J641">
        <f ca="1"/>
        <v>2678</v>
      </c>
      <c r="K641">
        <v>2598</v>
      </c>
      <c r="L641" cm="1">
        <f t="array" ref="L641">_xlfn.IFS(G641&lt;=25, 1, G641&lt;=75, 2, G641&lt;=150, 3, G641&gt;150, 4)</f>
        <v>2</v>
      </c>
      <c r="M641">
        <f t="shared" si="9"/>
        <v>3</v>
      </c>
    </row>
    <row r="642" spans="1:13" x14ac:dyDescent="0.2">
      <c r="A642" t="s">
        <v>876</v>
      </c>
      <c r="B642" t="s">
        <v>293</v>
      </c>
      <c r="C642" s="2">
        <v>299</v>
      </c>
      <c r="D642" s="2">
        <v>239</v>
      </c>
      <c r="E642" t="s">
        <v>7029</v>
      </c>
      <c r="F642" t="s">
        <v>7041</v>
      </c>
      <c r="G642" s="2">
        <v>60</v>
      </c>
      <c r="H642" s="11">
        <v>0.20066889632107024</v>
      </c>
      <c r="I642">
        <v>0</v>
      </c>
      <c r="J642">
        <f ca="1"/>
        <v>3786</v>
      </c>
      <c r="K642">
        <v>1114</v>
      </c>
      <c r="L642" cm="1">
        <f t="array" ref="L642">_xlfn.IFS(G642&lt;=25, 1, G642&lt;=75, 2, G642&lt;=150, 3, G642&gt;150, 4)</f>
        <v>2</v>
      </c>
      <c r="M642">
        <f t="shared" ref="M642:M705" si="10">IF(C642&lt;=$P$3, 1, IF(C642&lt;=$P$4, 2, IF(C642&lt;=$P$5, 3, 4)))</f>
        <v>3</v>
      </c>
    </row>
    <row r="643" spans="1:13" x14ac:dyDescent="0.2">
      <c r="A643" t="s">
        <v>877</v>
      </c>
      <c r="B643" t="s">
        <v>878</v>
      </c>
      <c r="C643" s="2">
        <v>399</v>
      </c>
      <c r="D643" s="2">
        <v>335</v>
      </c>
      <c r="E643" t="s">
        <v>7029</v>
      </c>
      <c r="F643" t="s">
        <v>7036</v>
      </c>
      <c r="G643" s="2">
        <v>64</v>
      </c>
      <c r="H643" s="11">
        <v>0.16040100250626566</v>
      </c>
      <c r="I643">
        <v>0</v>
      </c>
      <c r="J643">
        <f ca="1"/>
        <v>2099</v>
      </c>
      <c r="K643">
        <v>1182</v>
      </c>
      <c r="L643" cm="1">
        <f t="array" ref="L643">_xlfn.IFS(G643&lt;=25, 1, G643&lt;=75, 2, G643&lt;=150, 3, G643&gt;150, 4)</f>
        <v>2</v>
      </c>
      <c r="M643">
        <f t="shared" si="10"/>
        <v>4</v>
      </c>
    </row>
    <row r="644" spans="1:13" x14ac:dyDescent="0.2">
      <c r="A644" t="s">
        <v>267</v>
      </c>
      <c r="B644" t="s">
        <v>159</v>
      </c>
      <c r="C644" s="2">
        <v>289</v>
      </c>
      <c r="D644" s="2">
        <v>92</v>
      </c>
      <c r="E644" t="s">
        <v>6989</v>
      </c>
      <c r="F644" t="s">
        <v>7038</v>
      </c>
      <c r="G644" s="2">
        <v>197</v>
      </c>
      <c r="H644" s="11">
        <v>0.68166089965397925</v>
      </c>
      <c r="I644">
        <v>1</v>
      </c>
      <c r="J644">
        <f ca="1"/>
        <v>1130</v>
      </c>
      <c r="K644">
        <v>4503</v>
      </c>
      <c r="L644" cm="1">
        <f t="array" ref="L644">_xlfn.IFS(G644&lt;=25, 1, G644&lt;=75, 2, G644&lt;=150, 3, G644&gt;150, 4)</f>
        <v>4</v>
      </c>
      <c r="M644">
        <f t="shared" si="10"/>
        <v>2</v>
      </c>
    </row>
    <row r="645" spans="1:13" x14ac:dyDescent="0.2">
      <c r="A645" t="s">
        <v>879</v>
      </c>
      <c r="B645" t="s">
        <v>880</v>
      </c>
      <c r="C645" s="2">
        <v>319</v>
      </c>
      <c r="D645" s="2">
        <v>233</v>
      </c>
      <c r="E645" t="s">
        <v>7029</v>
      </c>
      <c r="F645" t="s">
        <v>7036</v>
      </c>
      <c r="G645" s="2">
        <v>86</v>
      </c>
      <c r="H645" s="11">
        <v>0.26959247648902823</v>
      </c>
      <c r="I645">
        <v>0</v>
      </c>
      <c r="J645">
        <f ca="1"/>
        <v>1092</v>
      </c>
      <c r="K645">
        <v>4534</v>
      </c>
      <c r="L645" cm="1">
        <f t="array" ref="L645">_xlfn.IFS(G645&lt;=25, 1, G645&lt;=75, 2, G645&lt;=150, 3, G645&gt;150, 4)</f>
        <v>3</v>
      </c>
      <c r="M645">
        <f t="shared" si="10"/>
        <v>3</v>
      </c>
    </row>
    <row r="646" spans="1:13" x14ac:dyDescent="0.2">
      <c r="A646" t="s">
        <v>881</v>
      </c>
      <c r="B646" t="s">
        <v>882</v>
      </c>
      <c r="C646" s="2">
        <v>319</v>
      </c>
      <c r="D646" s="2">
        <v>191</v>
      </c>
      <c r="E646" t="s">
        <v>7029</v>
      </c>
      <c r="F646" t="s">
        <v>7036</v>
      </c>
      <c r="G646" s="2">
        <v>128</v>
      </c>
      <c r="H646" s="11">
        <v>0.40125391849529779</v>
      </c>
      <c r="I646">
        <v>0</v>
      </c>
      <c r="J646">
        <f ca="1"/>
        <v>3840</v>
      </c>
      <c r="K646">
        <v>4316</v>
      </c>
      <c r="L646" cm="1">
        <f t="array" ref="L646">_xlfn.IFS(G646&lt;=25, 1, G646&lt;=75, 2, G646&lt;=150, 3, G646&gt;150, 4)</f>
        <v>3</v>
      </c>
      <c r="M646">
        <f t="shared" si="10"/>
        <v>3</v>
      </c>
    </row>
    <row r="647" spans="1:13" x14ac:dyDescent="0.2">
      <c r="A647" t="s">
        <v>883</v>
      </c>
      <c r="B647" t="s">
        <v>663</v>
      </c>
      <c r="C647" s="2">
        <v>399</v>
      </c>
      <c r="D647" s="2">
        <v>395</v>
      </c>
      <c r="E647" t="s">
        <v>7029</v>
      </c>
      <c r="F647" t="s">
        <v>7039</v>
      </c>
      <c r="G647" s="2">
        <v>4</v>
      </c>
      <c r="H647" s="11">
        <v>1.0025062656641603E-2</v>
      </c>
      <c r="I647">
        <v>0</v>
      </c>
      <c r="J647">
        <f ca="1"/>
        <v>4397</v>
      </c>
      <c r="K647">
        <v>2951</v>
      </c>
      <c r="L647" cm="1">
        <f t="array" ref="L647">_xlfn.IFS(G647&lt;=25, 1, G647&lt;=75, 2, G647&lt;=150, 3, G647&gt;150, 4)</f>
        <v>1</v>
      </c>
      <c r="M647">
        <f t="shared" si="10"/>
        <v>4</v>
      </c>
    </row>
    <row r="648" spans="1:13" x14ac:dyDescent="0.2">
      <c r="A648" t="s">
        <v>884</v>
      </c>
      <c r="B648" t="s">
        <v>333</v>
      </c>
      <c r="C648" s="2">
        <v>159</v>
      </c>
      <c r="D648" s="2">
        <v>73</v>
      </c>
      <c r="E648" t="s">
        <v>7029</v>
      </c>
      <c r="F648" t="s">
        <v>7040</v>
      </c>
      <c r="G648" s="2">
        <v>86</v>
      </c>
      <c r="H648" s="11">
        <v>0.54088050314465408</v>
      </c>
      <c r="I648">
        <v>0</v>
      </c>
      <c r="J648">
        <f ca="1"/>
        <v>231</v>
      </c>
      <c r="K648">
        <v>2875</v>
      </c>
      <c r="L648" cm="1">
        <f t="array" ref="L648">_xlfn.IFS(G648&lt;=25, 1, G648&lt;=75, 2, G648&lt;=150, 3, G648&gt;150, 4)</f>
        <v>3</v>
      </c>
      <c r="M648">
        <f t="shared" si="10"/>
        <v>1</v>
      </c>
    </row>
    <row r="649" spans="1:13" x14ac:dyDescent="0.2">
      <c r="A649" t="s">
        <v>885</v>
      </c>
      <c r="B649" t="s">
        <v>886</v>
      </c>
      <c r="C649" s="2">
        <v>319</v>
      </c>
      <c r="D649" s="2">
        <v>262</v>
      </c>
      <c r="E649" t="s">
        <v>7029</v>
      </c>
      <c r="F649" t="s">
        <v>7036</v>
      </c>
      <c r="G649" s="2">
        <v>57</v>
      </c>
      <c r="H649" s="11">
        <v>0.17868338557993729</v>
      </c>
      <c r="I649">
        <v>0</v>
      </c>
      <c r="J649">
        <f ca="1"/>
        <v>3301</v>
      </c>
      <c r="K649">
        <v>1099</v>
      </c>
      <c r="L649" cm="1">
        <f t="array" ref="L649">_xlfn.IFS(G649&lt;=25, 1, G649&lt;=75, 2, G649&lt;=150, 3, G649&gt;150, 4)</f>
        <v>2</v>
      </c>
      <c r="M649">
        <f t="shared" si="10"/>
        <v>3</v>
      </c>
    </row>
    <row r="650" spans="1:13" x14ac:dyDescent="0.2">
      <c r="A650" t="s">
        <v>887</v>
      </c>
      <c r="B650" t="s">
        <v>559</v>
      </c>
      <c r="C650" s="2">
        <v>319</v>
      </c>
      <c r="D650" s="2">
        <v>207</v>
      </c>
      <c r="E650" t="s">
        <v>7029</v>
      </c>
      <c r="F650" t="s">
        <v>7043</v>
      </c>
      <c r="G650" s="2">
        <v>112</v>
      </c>
      <c r="H650" s="11">
        <v>0.35109717868338558</v>
      </c>
      <c r="I650">
        <v>0</v>
      </c>
      <c r="J650">
        <f ca="1"/>
        <v>2309</v>
      </c>
      <c r="K650">
        <v>3422</v>
      </c>
      <c r="L650" cm="1">
        <f t="array" ref="L650">_xlfn.IFS(G650&lt;=25, 1, G650&lt;=75, 2, G650&lt;=150, 3, G650&gt;150, 4)</f>
        <v>3</v>
      </c>
      <c r="M650">
        <f t="shared" si="10"/>
        <v>3</v>
      </c>
    </row>
    <row r="651" spans="1:13" x14ac:dyDescent="0.2">
      <c r="A651" t="s">
        <v>888</v>
      </c>
      <c r="B651" t="s">
        <v>385</v>
      </c>
      <c r="C651" s="2">
        <v>319</v>
      </c>
      <c r="D651" s="2">
        <v>246</v>
      </c>
      <c r="E651" t="s">
        <v>7029</v>
      </c>
      <c r="F651" t="s">
        <v>7039</v>
      </c>
      <c r="G651" s="2">
        <v>73</v>
      </c>
      <c r="H651" s="11">
        <v>0.22884012539184953</v>
      </c>
      <c r="I651">
        <v>0</v>
      </c>
      <c r="J651">
        <f ca="1"/>
        <v>4482</v>
      </c>
      <c r="K651">
        <v>1820</v>
      </c>
      <c r="L651" cm="1">
        <f t="array" ref="L651">_xlfn.IFS(G651&lt;=25, 1, G651&lt;=75, 2, G651&lt;=150, 3, G651&gt;150, 4)</f>
        <v>2</v>
      </c>
      <c r="M651">
        <f t="shared" si="10"/>
        <v>3</v>
      </c>
    </row>
    <row r="652" spans="1:13" x14ac:dyDescent="0.2">
      <c r="A652" t="s">
        <v>889</v>
      </c>
      <c r="B652" t="s">
        <v>231</v>
      </c>
      <c r="C652" s="2">
        <v>279</v>
      </c>
      <c r="D652" s="2">
        <v>145</v>
      </c>
      <c r="E652" t="s">
        <v>7029</v>
      </c>
      <c r="F652" t="s">
        <v>7040</v>
      </c>
      <c r="G652" s="2">
        <v>134</v>
      </c>
      <c r="H652" s="11">
        <v>0.48028673835125446</v>
      </c>
      <c r="I652">
        <v>0</v>
      </c>
      <c r="J652">
        <f ca="1"/>
        <v>3314</v>
      </c>
      <c r="K652">
        <v>3185</v>
      </c>
      <c r="L652" cm="1">
        <f t="array" ref="L652">_xlfn.IFS(G652&lt;=25, 1, G652&lt;=75, 2, G652&lt;=150, 3, G652&gt;150, 4)</f>
        <v>3</v>
      </c>
      <c r="M652">
        <f t="shared" si="10"/>
        <v>2</v>
      </c>
    </row>
    <row r="653" spans="1:13" x14ac:dyDescent="0.2">
      <c r="A653" t="s">
        <v>890</v>
      </c>
      <c r="B653" t="s">
        <v>891</v>
      </c>
      <c r="C653" s="2">
        <v>319</v>
      </c>
      <c r="D653" s="2">
        <v>271</v>
      </c>
      <c r="E653" t="s">
        <v>7029</v>
      </c>
      <c r="F653" t="s">
        <v>7045</v>
      </c>
      <c r="G653" s="2">
        <v>48</v>
      </c>
      <c r="H653" s="11">
        <v>0.15047021943573669</v>
      </c>
      <c r="I653">
        <v>0</v>
      </c>
      <c r="J653">
        <f ca="1"/>
        <v>3481</v>
      </c>
      <c r="K653">
        <v>2174</v>
      </c>
      <c r="L653" cm="1">
        <f t="array" ref="L653">_xlfn.IFS(G653&lt;=25, 1, G653&lt;=75, 2, G653&lt;=150, 3, G653&gt;150, 4)</f>
        <v>2</v>
      </c>
      <c r="M653">
        <f t="shared" si="10"/>
        <v>3</v>
      </c>
    </row>
    <row r="654" spans="1:13" x14ac:dyDescent="0.2">
      <c r="A654" t="s">
        <v>892</v>
      </c>
      <c r="B654" t="s">
        <v>495</v>
      </c>
      <c r="C654" s="2">
        <v>319</v>
      </c>
      <c r="D654" s="2">
        <v>169</v>
      </c>
      <c r="E654" t="s">
        <v>7029</v>
      </c>
      <c r="F654" t="s">
        <v>7038</v>
      </c>
      <c r="G654" s="2">
        <v>150</v>
      </c>
      <c r="H654" s="11">
        <v>0.47021943573667713</v>
      </c>
      <c r="I654">
        <v>0</v>
      </c>
      <c r="J654">
        <f ca="1"/>
        <v>205</v>
      </c>
      <c r="K654">
        <v>4447</v>
      </c>
      <c r="L654" cm="1">
        <f t="array" ref="L654">_xlfn.IFS(G654&lt;=25, 1, G654&lt;=75, 2, G654&lt;=150, 3, G654&gt;150, 4)</f>
        <v>3</v>
      </c>
      <c r="M654">
        <f t="shared" si="10"/>
        <v>3</v>
      </c>
    </row>
    <row r="655" spans="1:13" x14ac:dyDescent="0.2">
      <c r="A655" t="s">
        <v>893</v>
      </c>
      <c r="B655" t="s">
        <v>333</v>
      </c>
      <c r="C655" s="2">
        <v>159</v>
      </c>
      <c r="D655" s="2">
        <v>92</v>
      </c>
      <c r="E655" t="s">
        <v>7029</v>
      </c>
      <c r="F655" t="s">
        <v>7040</v>
      </c>
      <c r="G655" s="2">
        <v>67</v>
      </c>
      <c r="H655" s="11">
        <v>0.42138364779874216</v>
      </c>
      <c r="I655">
        <v>0</v>
      </c>
      <c r="J655">
        <f ca="1"/>
        <v>2775</v>
      </c>
      <c r="K655">
        <v>4309</v>
      </c>
      <c r="L655" cm="1">
        <f t="array" ref="L655">_xlfn.IFS(G655&lt;=25, 1, G655&lt;=75, 2, G655&lt;=150, 3, G655&gt;150, 4)</f>
        <v>2</v>
      </c>
      <c r="M655">
        <f t="shared" si="10"/>
        <v>1</v>
      </c>
    </row>
    <row r="656" spans="1:13" x14ac:dyDescent="0.2">
      <c r="A656" t="s">
        <v>894</v>
      </c>
      <c r="B656" t="s">
        <v>349</v>
      </c>
      <c r="C656" s="2">
        <v>249</v>
      </c>
      <c r="D656" s="2">
        <v>174</v>
      </c>
      <c r="E656" t="s">
        <v>6989</v>
      </c>
      <c r="F656" t="s">
        <v>7038</v>
      </c>
      <c r="G656" s="2">
        <v>75</v>
      </c>
      <c r="H656" s="11">
        <v>0.30120481927710846</v>
      </c>
      <c r="I656">
        <v>1</v>
      </c>
      <c r="J656">
        <f ca="1"/>
        <v>2563</v>
      </c>
      <c r="K656">
        <v>603</v>
      </c>
      <c r="L656" cm="1">
        <f t="array" ref="L656">_xlfn.IFS(G656&lt;=25, 1, G656&lt;=75, 2, G656&lt;=150, 3, G656&gt;150, 4)</f>
        <v>2</v>
      </c>
      <c r="M656">
        <f t="shared" si="10"/>
        <v>1</v>
      </c>
    </row>
    <row r="657" spans="1:13" x14ac:dyDescent="0.2">
      <c r="A657" t="s">
        <v>895</v>
      </c>
      <c r="B657" t="s">
        <v>896</v>
      </c>
      <c r="C657" s="2">
        <v>289</v>
      </c>
      <c r="D657" s="2">
        <v>234</v>
      </c>
      <c r="E657" t="s">
        <v>6989</v>
      </c>
      <c r="F657" t="s">
        <v>7036</v>
      </c>
      <c r="G657" s="2">
        <v>55</v>
      </c>
      <c r="H657" s="11">
        <v>0.19031141868512111</v>
      </c>
      <c r="I657">
        <v>1</v>
      </c>
      <c r="J657">
        <f ca="1"/>
        <v>1434</v>
      </c>
      <c r="K657">
        <v>693</v>
      </c>
      <c r="L657" cm="1">
        <f t="array" ref="L657">_xlfn.IFS(G657&lt;=25, 1, G657&lt;=75, 2, G657&lt;=150, 3, G657&gt;150, 4)</f>
        <v>2</v>
      </c>
      <c r="M657">
        <f t="shared" si="10"/>
        <v>2</v>
      </c>
    </row>
    <row r="658" spans="1:13" x14ac:dyDescent="0.2">
      <c r="A658" t="s">
        <v>897</v>
      </c>
      <c r="B658" t="s">
        <v>161</v>
      </c>
      <c r="C658" s="2">
        <v>99</v>
      </c>
      <c r="D658" s="2">
        <v>36</v>
      </c>
      <c r="E658" t="s">
        <v>7027</v>
      </c>
      <c r="F658" t="s">
        <v>7038</v>
      </c>
      <c r="G658" s="2">
        <v>63</v>
      </c>
      <c r="H658" s="11">
        <v>0.63636363636363635</v>
      </c>
      <c r="I658">
        <v>0</v>
      </c>
      <c r="J658">
        <f ca="1"/>
        <v>3664</v>
      </c>
      <c r="K658">
        <v>4421</v>
      </c>
      <c r="L658" cm="1">
        <f t="array" ref="L658">_xlfn.IFS(G658&lt;=25, 1, G658&lt;=75, 2, G658&lt;=150, 3, G658&gt;150, 4)</f>
        <v>2</v>
      </c>
      <c r="M658">
        <f t="shared" si="10"/>
        <v>1</v>
      </c>
    </row>
    <row r="659" spans="1:13" x14ac:dyDescent="0.2">
      <c r="A659" t="s">
        <v>898</v>
      </c>
      <c r="B659" t="s">
        <v>9</v>
      </c>
      <c r="C659" s="2">
        <v>469</v>
      </c>
      <c r="D659" s="2">
        <v>385</v>
      </c>
      <c r="E659" t="s">
        <v>7029</v>
      </c>
      <c r="F659" t="s">
        <v>7039</v>
      </c>
      <c r="G659" s="2">
        <v>84</v>
      </c>
      <c r="H659" s="11">
        <v>0.17910447761194029</v>
      </c>
      <c r="I659">
        <v>0</v>
      </c>
      <c r="J659">
        <f ca="1"/>
        <v>3965</v>
      </c>
      <c r="K659">
        <v>4287</v>
      </c>
      <c r="L659" cm="1">
        <f t="array" ref="L659">_xlfn.IFS(G659&lt;=25, 1, G659&lt;=75, 2, G659&lt;=150, 3, G659&gt;150, 4)</f>
        <v>3</v>
      </c>
      <c r="M659">
        <f t="shared" si="10"/>
        <v>4</v>
      </c>
    </row>
    <row r="660" spans="1:13" x14ac:dyDescent="0.2">
      <c r="A660" t="s">
        <v>899</v>
      </c>
      <c r="B660" t="s">
        <v>264</v>
      </c>
      <c r="C660" s="2">
        <v>399</v>
      </c>
      <c r="D660" s="2">
        <v>231</v>
      </c>
      <c r="E660" t="s">
        <v>7029</v>
      </c>
      <c r="F660" t="s">
        <v>7037</v>
      </c>
      <c r="G660" s="2">
        <v>168</v>
      </c>
      <c r="H660" s="11">
        <v>0.42105263157894735</v>
      </c>
      <c r="I660">
        <v>0</v>
      </c>
      <c r="J660">
        <f ca="1"/>
        <v>1776</v>
      </c>
      <c r="K660">
        <v>1160</v>
      </c>
      <c r="L660" cm="1">
        <f t="array" ref="L660">_xlfn.IFS(G660&lt;=25, 1, G660&lt;=75, 2, G660&lt;=150, 3, G660&gt;150, 4)</f>
        <v>4</v>
      </c>
      <c r="M660">
        <f t="shared" si="10"/>
        <v>4</v>
      </c>
    </row>
    <row r="661" spans="1:13" x14ac:dyDescent="0.2">
      <c r="A661" t="s">
        <v>900</v>
      </c>
      <c r="B661" t="s">
        <v>540</v>
      </c>
      <c r="C661" s="2">
        <v>319</v>
      </c>
      <c r="D661" s="2">
        <v>201</v>
      </c>
      <c r="E661" t="s">
        <v>7029</v>
      </c>
      <c r="F661" t="s">
        <v>7038</v>
      </c>
      <c r="G661" s="2">
        <v>118</v>
      </c>
      <c r="H661" s="11">
        <v>0.36990595611285265</v>
      </c>
      <c r="I661">
        <v>0</v>
      </c>
      <c r="J661">
        <f ca="1"/>
        <v>661</v>
      </c>
      <c r="K661">
        <v>4540</v>
      </c>
      <c r="L661" cm="1">
        <f t="array" ref="L661">_xlfn.IFS(G661&lt;=25, 1, G661&lt;=75, 2, G661&lt;=150, 3, G661&gt;150, 4)</f>
        <v>3</v>
      </c>
      <c r="M661">
        <f t="shared" si="10"/>
        <v>3</v>
      </c>
    </row>
    <row r="662" spans="1:13" x14ac:dyDescent="0.2">
      <c r="A662" t="s">
        <v>418</v>
      </c>
      <c r="B662" t="s">
        <v>351</v>
      </c>
      <c r="C662" s="2">
        <v>289</v>
      </c>
      <c r="D662" s="2">
        <v>95</v>
      </c>
      <c r="E662" t="s">
        <v>6989</v>
      </c>
      <c r="F662" t="s">
        <v>7038</v>
      </c>
      <c r="G662" s="2">
        <v>194</v>
      </c>
      <c r="H662" s="11">
        <v>0.67128027681660896</v>
      </c>
      <c r="I662">
        <v>1</v>
      </c>
      <c r="J662">
        <f ca="1"/>
        <v>3488</v>
      </c>
      <c r="K662">
        <v>4038</v>
      </c>
      <c r="L662" cm="1">
        <f t="array" ref="L662">_xlfn.IFS(G662&lt;=25, 1, G662&lt;=75, 2, G662&lt;=150, 3, G662&gt;150, 4)</f>
        <v>4</v>
      </c>
      <c r="M662">
        <f t="shared" si="10"/>
        <v>2</v>
      </c>
    </row>
    <row r="663" spans="1:13" x14ac:dyDescent="0.2">
      <c r="A663" t="s">
        <v>901</v>
      </c>
      <c r="B663" t="s">
        <v>902</v>
      </c>
      <c r="C663" s="2">
        <v>239</v>
      </c>
      <c r="D663" s="2">
        <v>155</v>
      </c>
      <c r="E663" t="s">
        <v>7029</v>
      </c>
      <c r="F663" t="s">
        <v>7037</v>
      </c>
      <c r="G663" s="2">
        <v>84</v>
      </c>
      <c r="H663" s="11">
        <v>0.35146443514644349</v>
      </c>
      <c r="I663">
        <v>0</v>
      </c>
      <c r="J663">
        <f ca="1"/>
        <v>4137</v>
      </c>
      <c r="K663">
        <v>880</v>
      </c>
      <c r="L663" cm="1">
        <f t="array" ref="L663">_xlfn.IFS(G663&lt;=25, 1, G663&lt;=75, 2, G663&lt;=150, 3, G663&gt;150, 4)</f>
        <v>3</v>
      </c>
      <c r="M663">
        <f t="shared" si="10"/>
        <v>1</v>
      </c>
    </row>
    <row r="664" spans="1:13" x14ac:dyDescent="0.2">
      <c r="A664" t="s">
        <v>903</v>
      </c>
      <c r="B664" t="s">
        <v>904</v>
      </c>
      <c r="C664" s="2">
        <v>399</v>
      </c>
      <c r="D664" s="2">
        <v>303</v>
      </c>
      <c r="E664" t="s">
        <v>7029</v>
      </c>
      <c r="F664" t="s">
        <v>7037</v>
      </c>
      <c r="G664" s="2">
        <v>96</v>
      </c>
      <c r="H664" s="11">
        <v>0.24060150375939848</v>
      </c>
      <c r="I664">
        <v>0</v>
      </c>
      <c r="J664">
        <f ca="1"/>
        <v>502</v>
      </c>
      <c r="K664">
        <v>3568</v>
      </c>
      <c r="L664" cm="1">
        <f t="array" ref="L664">_xlfn.IFS(G664&lt;=25, 1, G664&lt;=75, 2, G664&lt;=150, 3, G664&gt;150, 4)</f>
        <v>3</v>
      </c>
      <c r="M664">
        <f t="shared" si="10"/>
        <v>4</v>
      </c>
    </row>
    <row r="665" spans="1:13" x14ac:dyDescent="0.2">
      <c r="A665" t="s">
        <v>326</v>
      </c>
      <c r="B665" t="s">
        <v>327</v>
      </c>
      <c r="C665" s="2">
        <v>289</v>
      </c>
      <c r="D665" s="2">
        <v>205</v>
      </c>
      <c r="E665" t="s">
        <v>6989</v>
      </c>
      <c r="F665" t="s">
        <v>7037</v>
      </c>
      <c r="G665" s="2">
        <v>84</v>
      </c>
      <c r="H665" s="11">
        <v>0.29065743944636679</v>
      </c>
      <c r="I665">
        <v>1</v>
      </c>
      <c r="J665">
        <f ca="1"/>
        <v>3238</v>
      </c>
      <c r="K665">
        <v>3196</v>
      </c>
      <c r="L665" cm="1">
        <f t="array" ref="L665">_xlfn.IFS(G665&lt;=25, 1, G665&lt;=75, 2, G665&lt;=150, 3, G665&gt;150, 4)</f>
        <v>3</v>
      </c>
      <c r="M665">
        <f t="shared" si="10"/>
        <v>2</v>
      </c>
    </row>
    <row r="666" spans="1:13" x14ac:dyDescent="0.2">
      <c r="A666" t="s">
        <v>905</v>
      </c>
      <c r="B666" t="s">
        <v>906</v>
      </c>
      <c r="C666" s="2">
        <v>309</v>
      </c>
      <c r="D666" s="2">
        <v>176</v>
      </c>
      <c r="E666" t="s">
        <v>7029</v>
      </c>
      <c r="F666" t="s">
        <v>7038</v>
      </c>
      <c r="G666" s="2">
        <v>133</v>
      </c>
      <c r="H666" s="11">
        <v>0.43042071197411003</v>
      </c>
      <c r="I666">
        <v>0</v>
      </c>
      <c r="J666">
        <f ca="1"/>
        <v>3826</v>
      </c>
      <c r="K666">
        <v>2461</v>
      </c>
      <c r="L666" cm="1">
        <f t="array" ref="L666">_xlfn.IFS(G666&lt;=25, 1, G666&lt;=75, 2, G666&lt;=150, 3, G666&gt;150, 4)</f>
        <v>3</v>
      </c>
      <c r="M666">
        <f t="shared" si="10"/>
        <v>3</v>
      </c>
    </row>
    <row r="667" spans="1:13" x14ac:dyDescent="0.2">
      <c r="A667" t="s">
        <v>907</v>
      </c>
      <c r="B667" t="s">
        <v>908</v>
      </c>
      <c r="C667" s="2">
        <v>199</v>
      </c>
      <c r="D667" s="2">
        <v>151</v>
      </c>
      <c r="E667" t="s">
        <v>7029</v>
      </c>
      <c r="F667" t="s">
        <v>7039</v>
      </c>
      <c r="G667" s="2">
        <v>48</v>
      </c>
      <c r="H667" s="11">
        <v>0.24120603015075376</v>
      </c>
      <c r="I667">
        <v>0</v>
      </c>
      <c r="J667">
        <f ca="1"/>
        <v>1383</v>
      </c>
      <c r="K667">
        <v>2835</v>
      </c>
      <c r="L667" cm="1">
        <f t="array" ref="L667">_xlfn.IFS(G667&lt;=25, 1, G667&lt;=75, 2, G667&lt;=150, 3, G667&gt;150, 4)</f>
        <v>2</v>
      </c>
      <c r="M667">
        <f t="shared" si="10"/>
        <v>1</v>
      </c>
    </row>
    <row r="668" spans="1:13" x14ac:dyDescent="0.2">
      <c r="A668" t="s">
        <v>369</v>
      </c>
      <c r="B668" t="s">
        <v>370</v>
      </c>
      <c r="C668" s="2">
        <v>289</v>
      </c>
      <c r="D668" s="2">
        <v>202</v>
      </c>
      <c r="E668" t="s">
        <v>6989</v>
      </c>
      <c r="F668" t="s">
        <v>7044</v>
      </c>
      <c r="G668" s="2">
        <v>87</v>
      </c>
      <c r="H668" s="11">
        <v>0.30103806228373703</v>
      </c>
      <c r="I668">
        <v>1</v>
      </c>
      <c r="J668">
        <f ca="1"/>
        <v>4464</v>
      </c>
      <c r="K668">
        <v>658</v>
      </c>
      <c r="L668" cm="1">
        <f t="array" ref="L668">_xlfn.IFS(G668&lt;=25, 1, G668&lt;=75, 2, G668&lt;=150, 3, G668&gt;150, 4)</f>
        <v>3</v>
      </c>
      <c r="M668">
        <f t="shared" si="10"/>
        <v>2</v>
      </c>
    </row>
    <row r="669" spans="1:13" x14ac:dyDescent="0.2">
      <c r="A669" t="s">
        <v>460</v>
      </c>
      <c r="B669" t="s">
        <v>461</v>
      </c>
      <c r="C669" s="2">
        <v>249</v>
      </c>
      <c r="D669" s="2">
        <v>179</v>
      </c>
      <c r="E669" t="s">
        <v>6989</v>
      </c>
      <c r="F669" t="s">
        <v>7044</v>
      </c>
      <c r="G669" s="2">
        <v>70</v>
      </c>
      <c r="H669" s="11">
        <v>0.28112449799196787</v>
      </c>
      <c r="I669">
        <v>1</v>
      </c>
      <c r="J669">
        <f ca="1"/>
        <v>3473</v>
      </c>
      <c r="K669">
        <v>555</v>
      </c>
      <c r="L669" cm="1">
        <f t="array" ref="L669">_xlfn.IFS(G669&lt;=25, 1, G669&lt;=75, 2, G669&lt;=150, 3, G669&gt;150, 4)</f>
        <v>2</v>
      </c>
      <c r="M669">
        <f t="shared" si="10"/>
        <v>1</v>
      </c>
    </row>
    <row r="670" spans="1:13" x14ac:dyDescent="0.2">
      <c r="A670" t="s">
        <v>909</v>
      </c>
      <c r="B670" t="s">
        <v>610</v>
      </c>
      <c r="C670" s="2">
        <v>329</v>
      </c>
      <c r="D670" s="2">
        <v>296</v>
      </c>
      <c r="E670" t="s">
        <v>7029</v>
      </c>
      <c r="F670" t="s">
        <v>7039</v>
      </c>
      <c r="G670" s="2">
        <v>33</v>
      </c>
      <c r="H670" s="11">
        <v>0.10030395136778116</v>
      </c>
      <c r="I670">
        <v>0</v>
      </c>
      <c r="J670">
        <f ca="1"/>
        <v>96</v>
      </c>
      <c r="K670">
        <v>3895</v>
      </c>
      <c r="L670" cm="1">
        <f t="array" ref="L670">_xlfn.IFS(G670&lt;=25, 1, G670&lt;=75, 2, G670&lt;=150, 3, G670&gt;150, 4)</f>
        <v>2</v>
      </c>
      <c r="M670">
        <f t="shared" si="10"/>
        <v>3</v>
      </c>
    </row>
    <row r="671" spans="1:13" x14ac:dyDescent="0.2">
      <c r="A671" t="s">
        <v>910</v>
      </c>
      <c r="B671" t="s">
        <v>911</v>
      </c>
      <c r="C671" s="2">
        <v>279</v>
      </c>
      <c r="D671" s="2">
        <v>126</v>
      </c>
      <c r="E671" t="s">
        <v>7028</v>
      </c>
      <c r="F671" t="s">
        <v>7040</v>
      </c>
      <c r="G671" s="2">
        <v>153</v>
      </c>
      <c r="H671" s="11">
        <v>0.54838709677419351</v>
      </c>
      <c r="I671">
        <v>0</v>
      </c>
      <c r="J671">
        <f ca="1"/>
        <v>3166</v>
      </c>
      <c r="K671">
        <v>3159</v>
      </c>
      <c r="L671" cm="1">
        <f t="array" ref="L671">_xlfn.IFS(G671&lt;=25, 1, G671&lt;=75, 2, G671&lt;=150, 3, G671&gt;150, 4)</f>
        <v>4</v>
      </c>
      <c r="M671">
        <f t="shared" si="10"/>
        <v>2</v>
      </c>
    </row>
    <row r="672" spans="1:13" x14ac:dyDescent="0.2">
      <c r="A672" t="s">
        <v>912</v>
      </c>
      <c r="B672" t="s">
        <v>211</v>
      </c>
      <c r="C672" s="2">
        <v>289</v>
      </c>
      <c r="D672" s="2">
        <v>136</v>
      </c>
      <c r="E672" t="s">
        <v>6989</v>
      </c>
      <c r="F672" t="s">
        <v>7038</v>
      </c>
      <c r="G672" s="2">
        <v>153</v>
      </c>
      <c r="H672" s="11">
        <v>0.52941176470588236</v>
      </c>
      <c r="I672">
        <v>1</v>
      </c>
      <c r="J672">
        <f ca="1"/>
        <v>227</v>
      </c>
      <c r="K672">
        <v>1920</v>
      </c>
      <c r="L672" cm="1">
        <f t="array" ref="L672">_xlfn.IFS(G672&lt;=25, 1, G672&lt;=75, 2, G672&lt;=150, 3, G672&gt;150, 4)</f>
        <v>4</v>
      </c>
      <c r="M672">
        <f t="shared" si="10"/>
        <v>2</v>
      </c>
    </row>
    <row r="673" spans="1:13" x14ac:dyDescent="0.2">
      <c r="A673" t="s">
        <v>913</v>
      </c>
      <c r="B673" t="s">
        <v>914</v>
      </c>
      <c r="C673" s="2">
        <v>319</v>
      </c>
      <c r="D673" s="2">
        <v>242</v>
      </c>
      <c r="E673" t="s">
        <v>7029</v>
      </c>
      <c r="F673" t="s">
        <v>7036</v>
      </c>
      <c r="G673" s="2">
        <v>77</v>
      </c>
      <c r="H673" s="11">
        <v>0.2413793103448276</v>
      </c>
      <c r="I673">
        <v>0</v>
      </c>
      <c r="J673">
        <f ca="1"/>
        <v>2567</v>
      </c>
      <c r="K673">
        <v>1259</v>
      </c>
      <c r="L673" cm="1">
        <f t="array" ref="L673">_xlfn.IFS(G673&lt;=25, 1, G673&lt;=75, 2, G673&lt;=150, 3, G673&gt;150, 4)</f>
        <v>3</v>
      </c>
      <c r="M673">
        <f t="shared" si="10"/>
        <v>3</v>
      </c>
    </row>
    <row r="674" spans="1:13" x14ac:dyDescent="0.2">
      <c r="A674" t="s">
        <v>915</v>
      </c>
      <c r="B674" t="s">
        <v>916</v>
      </c>
      <c r="C674" s="2">
        <v>319</v>
      </c>
      <c r="D674" s="2">
        <v>191</v>
      </c>
      <c r="E674" t="s">
        <v>7027</v>
      </c>
      <c r="F674" t="s">
        <v>7038</v>
      </c>
      <c r="G674" s="2">
        <v>128</v>
      </c>
      <c r="H674" s="11">
        <v>0.40125391849529779</v>
      </c>
      <c r="I674">
        <v>0</v>
      </c>
      <c r="J674">
        <f ca="1"/>
        <v>3683</v>
      </c>
      <c r="K674">
        <v>871</v>
      </c>
      <c r="L674" cm="1">
        <f t="array" ref="L674">_xlfn.IFS(G674&lt;=25, 1, G674&lt;=75, 2, G674&lt;=150, 3, G674&gt;150, 4)</f>
        <v>3</v>
      </c>
      <c r="M674">
        <f t="shared" si="10"/>
        <v>3</v>
      </c>
    </row>
    <row r="675" spans="1:13" x14ac:dyDescent="0.2">
      <c r="A675" t="s">
        <v>917</v>
      </c>
      <c r="B675" t="s">
        <v>918</v>
      </c>
      <c r="C675" s="2">
        <v>289</v>
      </c>
      <c r="D675" s="2">
        <v>168</v>
      </c>
      <c r="E675" t="s">
        <v>7029</v>
      </c>
      <c r="F675" t="s">
        <v>7044</v>
      </c>
      <c r="G675" s="2">
        <v>121</v>
      </c>
      <c r="H675" s="11">
        <v>0.41868512110726641</v>
      </c>
      <c r="I675">
        <v>0</v>
      </c>
      <c r="J675">
        <f ca="1"/>
        <v>4303</v>
      </c>
      <c r="K675">
        <v>401</v>
      </c>
      <c r="L675" cm="1">
        <f t="array" ref="L675">_xlfn.IFS(G675&lt;=25, 1, G675&lt;=75, 2, G675&lt;=150, 3, G675&gt;150, 4)</f>
        <v>3</v>
      </c>
      <c r="M675">
        <f t="shared" si="10"/>
        <v>2</v>
      </c>
    </row>
    <row r="676" spans="1:13" x14ac:dyDescent="0.2">
      <c r="A676" t="s">
        <v>919</v>
      </c>
      <c r="B676" t="s">
        <v>453</v>
      </c>
      <c r="C676" s="2">
        <v>199</v>
      </c>
      <c r="D676" s="2">
        <v>78</v>
      </c>
      <c r="E676" t="s">
        <v>7029</v>
      </c>
      <c r="F676" t="s">
        <v>7040</v>
      </c>
      <c r="G676" s="2">
        <v>121</v>
      </c>
      <c r="H676" s="11">
        <v>0.60804020100502509</v>
      </c>
      <c r="I676">
        <v>0</v>
      </c>
      <c r="J676">
        <f ca="1"/>
        <v>208</v>
      </c>
      <c r="K676">
        <v>2287</v>
      </c>
      <c r="L676" cm="1">
        <f t="array" ref="L676">_xlfn.IFS(G676&lt;=25, 1, G676&lt;=75, 2, G676&lt;=150, 3, G676&gt;150, 4)</f>
        <v>3</v>
      </c>
      <c r="M676">
        <f t="shared" si="10"/>
        <v>1</v>
      </c>
    </row>
    <row r="677" spans="1:13" x14ac:dyDescent="0.2">
      <c r="A677" t="s">
        <v>638</v>
      </c>
      <c r="B677" t="s">
        <v>639</v>
      </c>
      <c r="C677" s="2">
        <v>289</v>
      </c>
      <c r="D677" s="2">
        <v>124</v>
      </c>
      <c r="E677" t="s">
        <v>6989</v>
      </c>
      <c r="F677" t="s">
        <v>7038</v>
      </c>
      <c r="G677" s="2">
        <v>165</v>
      </c>
      <c r="H677" s="11">
        <v>0.5709342560553633</v>
      </c>
      <c r="I677">
        <v>1</v>
      </c>
      <c r="J677">
        <f ca="1"/>
        <v>3932</v>
      </c>
      <c r="K677">
        <v>3970</v>
      </c>
      <c r="L677" cm="1">
        <f t="array" ref="L677">_xlfn.IFS(G677&lt;=25, 1, G677&lt;=75, 2, G677&lt;=150, 3, G677&gt;150, 4)</f>
        <v>4</v>
      </c>
      <c r="M677">
        <f t="shared" si="10"/>
        <v>2</v>
      </c>
    </row>
    <row r="678" spans="1:13" x14ac:dyDescent="0.2">
      <c r="A678" t="s">
        <v>920</v>
      </c>
      <c r="B678" t="s">
        <v>580</v>
      </c>
      <c r="C678" s="2">
        <v>329</v>
      </c>
      <c r="D678" s="2">
        <v>286</v>
      </c>
      <c r="E678" t="s">
        <v>7029</v>
      </c>
      <c r="F678" t="s">
        <v>7041</v>
      </c>
      <c r="G678" s="2">
        <v>43</v>
      </c>
      <c r="H678" s="11">
        <v>0.13069908814589665</v>
      </c>
      <c r="I678">
        <v>0</v>
      </c>
      <c r="J678">
        <f ca="1"/>
        <v>2174</v>
      </c>
      <c r="K678">
        <v>2128</v>
      </c>
      <c r="L678" cm="1">
        <f t="array" ref="L678">_xlfn.IFS(G678&lt;=25, 1, G678&lt;=75, 2, G678&lt;=150, 3, G678&gt;150, 4)</f>
        <v>2</v>
      </c>
      <c r="M678">
        <f t="shared" si="10"/>
        <v>3</v>
      </c>
    </row>
    <row r="679" spans="1:13" x14ac:dyDescent="0.2">
      <c r="A679" t="s">
        <v>921</v>
      </c>
      <c r="B679" t="s">
        <v>125</v>
      </c>
      <c r="C679" s="2">
        <v>319</v>
      </c>
      <c r="D679" s="2">
        <v>214</v>
      </c>
      <c r="E679" t="s">
        <v>7029</v>
      </c>
      <c r="F679" t="s">
        <v>7037</v>
      </c>
      <c r="G679" s="2">
        <v>105</v>
      </c>
      <c r="H679" s="11">
        <v>0.32915360501567398</v>
      </c>
      <c r="I679">
        <v>0</v>
      </c>
      <c r="J679">
        <f ca="1"/>
        <v>2628</v>
      </c>
      <c r="K679">
        <v>2431</v>
      </c>
      <c r="L679" cm="1">
        <f t="array" ref="L679">_xlfn.IFS(G679&lt;=25, 1, G679&lt;=75, 2, G679&lt;=150, 3, G679&gt;150, 4)</f>
        <v>3</v>
      </c>
      <c r="M679">
        <f t="shared" si="10"/>
        <v>3</v>
      </c>
    </row>
    <row r="680" spans="1:13" x14ac:dyDescent="0.2">
      <c r="A680" t="s">
        <v>44</v>
      </c>
      <c r="B680" t="s">
        <v>45</v>
      </c>
      <c r="C680" s="2">
        <v>319</v>
      </c>
      <c r="D680" s="2">
        <v>239</v>
      </c>
      <c r="E680" t="s">
        <v>7029</v>
      </c>
      <c r="F680" t="s">
        <v>7037</v>
      </c>
      <c r="G680" s="2">
        <v>80</v>
      </c>
      <c r="H680" s="11">
        <v>0.2507836990595611</v>
      </c>
      <c r="I680">
        <v>0</v>
      </c>
      <c r="J680">
        <f ca="1"/>
        <v>4311</v>
      </c>
      <c r="K680">
        <v>3399</v>
      </c>
      <c r="L680" cm="1">
        <f t="array" ref="L680">_xlfn.IFS(G680&lt;=25, 1, G680&lt;=75, 2, G680&lt;=150, 3, G680&gt;150, 4)</f>
        <v>3</v>
      </c>
      <c r="M680">
        <f t="shared" si="10"/>
        <v>3</v>
      </c>
    </row>
    <row r="681" spans="1:13" x14ac:dyDescent="0.2">
      <c r="A681" t="s">
        <v>922</v>
      </c>
      <c r="B681" t="s">
        <v>476</v>
      </c>
      <c r="C681" s="2">
        <v>319</v>
      </c>
      <c r="D681" s="2">
        <v>252</v>
      </c>
      <c r="E681" t="s">
        <v>7029</v>
      </c>
      <c r="F681" t="s">
        <v>7036</v>
      </c>
      <c r="G681" s="2">
        <v>67</v>
      </c>
      <c r="H681" s="11">
        <v>0.21003134796238246</v>
      </c>
      <c r="I681">
        <v>0</v>
      </c>
      <c r="J681">
        <f ca="1"/>
        <v>4398</v>
      </c>
      <c r="K681">
        <v>3808</v>
      </c>
      <c r="L681" cm="1">
        <f t="array" ref="L681">_xlfn.IFS(G681&lt;=25, 1, G681&lt;=75, 2, G681&lt;=150, 3, G681&gt;150, 4)</f>
        <v>2</v>
      </c>
      <c r="M681">
        <f t="shared" si="10"/>
        <v>3</v>
      </c>
    </row>
    <row r="682" spans="1:13" x14ac:dyDescent="0.2">
      <c r="A682" t="s">
        <v>888</v>
      </c>
      <c r="B682" t="s">
        <v>385</v>
      </c>
      <c r="C682" s="2">
        <v>289</v>
      </c>
      <c r="D682" s="2">
        <v>199</v>
      </c>
      <c r="E682" t="s">
        <v>6989</v>
      </c>
      <c r="F682" t="s">
        <v>7039</v>
      </c>
      <c r="G682" s="2">
        <v>90</v>
      </c>
      <c r="H682" s="11">
        <v>0.31141868512110726</v>
      </c>
      <c r="I682">
        <v>1</v>
      </c>
      <c r="J682">
        <f ca="1"/>
        <v>692</v>
      </c>
      <c r="K682">
        <v>1824</v>
      </c>
      <c r="L682" cm="1">
        <f t="array" ref="L682">_xlfn.IFS(G682&lt;=25, 1, G682&lt;=75, 2, G682&lt;=150, 3, G682&gt;150, 4)</f>
        <v>3</v>
      </c>
      <c r="M682">
        <f t="shared" si="10"/>
        <v>2</v>
      </c>
    </row>
    <row r="683" spans="1:13" x14ac:dyDescent="0.2">
      <c r="A683" t="s">
        <v>924</v>
      </c>
      <c r="B683" t="s">
        <v>925</v>
      </c>
      <c r="C683" s="2">
        <v>289</v>
      </c>
      <c r="D683" s="2">
        <v>211</v>
      </c>
      <c r="E683" t="s">
        <v>6989</v>
      </c>
      <c r="F683" t="s">
        <v>7044</v>
      </c>
      <c r="G683" s="2">
        <v>78</v>
      </c>
      <c r="H683" s="11">
        <v>0.26989619377162632</v>
      </c>
      <c r="I683">
        <v>1</v>
      </c>
      <c r="J683">
        <f ca="1"/>
        <v>237</v>
      </c>
      <c r="K683">
        <v>226</v>
      </c>
      <c r="L683" cm="1">
        <f t="array" ref="L683">_xlfn.IFS(G683&lt;=25, 1, G683&lt;=75, 2, G683&lt;=150, 3, G683&gt;150, 4)</f>
        <v>3</v>
      </c>
      <c r="M683">
        <f t="shared" si="10"/>
        <v>2</v>
      </c>
    </row>
    <row r="684" spans="1:13" x14ac:dyDescent="0.2">
      <c r="A684" t="s">
        <v>926</v>
      </c>
      <c r="B684" t="s">
        <v>927</v>
      </c>
      <c r="C684" s="2">
        <v>289</v>
      </c>
      <c r="D684" s="2">
        <v>58</v>
      </c>
      <c r="E684" t="s">
        <v>6989</v>
      </c>
      <c r="F684" t="s">
        <v>7038</v>
      </c>
      <c r="G684" s="2">
        <v>231</v>
      </c>
      <c r="H684" s="11">
        <v>0.79930795847750868</v>
      </c>
      <c r="I684">
        <v>1</v>
      </c>
      <c r="J684">
        <f ca="1"/>
        <v>1219</v>
      </c>
      <c r="K684">
        <v>3450</v>
      </c>
      <c r="L684" cm="1">
        <f t="array" ref="L684">_xlfn.IFS(G684&lt;=25, 1, G684&lt;=75, 2, G684&lt;=150, 3, G684&gt;150, 4)</f>
        <v>4</v>
      </c>
      <c r="M684">
        <f t="shared" si="10"/>
        <v>2</v>
      </c>
    </row>
    <row r="685" spans="1:13" x14ac:dyDescent="0.2">
      <c r="A685" t="s">
        <v>928</v>
      </c>
      <c r="B685" t="s">
        <v>929</v>
      </c>
      <c r="C685" s="2">
        <v>279</v>
      </c>
      <c r="D685" s="2">
        <v>142</v>
      </c>
      <c r="E685" t="s">
        <v>7029</v>
      </c>
      <c r="F685" t="s">
        <v>7040</v>
      </c>
      <c r="G685" s="2">
        <v>137</v>
      </c>
      <c r="H685" s="11">
        <v>0.49103942652329752</v>
      </c>
      <c r="I685">
        <v>0</v>
      </c>
      <c r="J685">
        <f ca="1"/>
        <v>4264</v>
      </c>
      <c r="K685">
        <v>3126</v>
      </c>
      <c r="L685" cm="1">
        <f t="array" ref="L685">_xlfn.IFS(G685&lt;=25, 1, G685&lt;=75, 2, G685&lt;=150, 3, G685&gt;150, 4)</f>
        <v>3</v>
      </c>
      <c r="M685">
        <f t="shared" si="10"/>
        <v>2</v>
      </c>
    </row>
    <row r="686" spans="1:13" x14ac:dyDescent="0.2">
      <c r="A686" t="s">
        <v>930</v>
      </c>
      <c r="B686" t="s">
        <v>931</v>
      </c>
      <c r="C686" s="2">
        <v>319</v>
      </c>
      <c r="D686" s="2">
        <v>163</v>
      </c>
      <c r="E686" t="s">
        <v>7029</v>
      </c>
      <c r="F686" t="s">
        <v>7040</v>
      </c>
      <c r="G686" s="2">
        <v>156</v>
      </c>
      <c r="H686" s="11">
        <v>0.4890282131661442</v>
      </c>
      <c r="I686">
        <v>0</v>
      </c>
      <c r="J686">
        <f ca="1"/>
        <v>3809</v>
      </c>
      <c r="K686">
        <v>3467</v>
      </c>
      <c r="L686" cm="1">
        <f t="array" ref="L686">_xlfn.IFS(G686&lt;=25, 1, G686&lt;=75, 2, G686&lt;=150, 3, G686&gt;150, 4)</f>
        <v>4</v>
      </c>
      <c r="M686">
        <f t="shared" si="10"/>
        <v>3</v>
      </c>
    </row>
    <row r="687" spans="1:13" x14ac:dyDescent="0.2">
      <c r="A687" t="s">
        <v>932</v>
      </c>
      <c r="B687" t="s">
        <v>933</v>
      </c>
      <c r="C687" s="2">
        <v>289</v>
      </c>
      <c r="D687" s="2">
        <v>225</v>
      </c>
      <c r="E687" t="s">
        <v>6989</v>
      </c>
      <c r="F687" t="s">
        <v>7036</v>
      </c>
      <c r="G687" s="2">
        <v>64</v>
      </c>
      <c r="H687" s="11">
        <v>0.22145328719723184</v>
      </c>
      <c r="I687">
        <v>1</v>
      </c>
      <c r="J687">
        <f ca="1"/>
        <v>4018</v>
      </c>
      <c r="K687">
        <v>1855</v>
      </c>
      <c r="L687" cm="1">
        <f t="array" ref="L687">_xlfn.IFS(G687&lt;=25, 1, G687&lt;=75, 2, G687&lt;=150, 3, G687&gt;150, 4)</f>
        <v>2</v>
      </c>
      <c r="M687">
        <f t="shared" si="10"/>
        <v>2</v>
      </c>
    </row>
    <row r="688" spans="1:13" x14ac:dyDescent="0.2">
      <c r="A688" t="s">
        <v>934</v>
      </c>
      <c r="B688" t="s">
        <v>935</v>
      </c>
      <c r="C688" s="2">
        <v>319</v>
      </c>
      <c r="D688" s="2">
        <v>274</v>
      </c>
      <c r="E688" t="s">
        <v>7027</v>
      </c>
      <c r="F688" t="s">
        <v>7043</v>
      </c>
      <c r="G688" s="2">
        <v>45</v>
      </c>
      <c r="H688" s="11">
        <v>0.14106583072100312</v>
      </c>
      <c r="I688">
        <v>0</v>
      </c>
      <c r="J688">
        <f ca="1"/>
        <v>2136</v>
      </c>
      <c r="K688">
        <v>3712</v>
      </c>
      <c r="L688" cm="1">
        <f t="array" ref="L688">_xlfn.IFS(G688&lt;=25, 1, G688&lt;=75, 2, G688&lt;=150, 3, G688&gt;150, 4)</f>
        <v>2</v>
      </c>
      <c r="M688">
        <f t="shared" si="10"/>
        <v>3</v>
      </c>
    </row>
    <row r="689" spans="1:13" x14ac:dyDescent="0.2">
      <c r="A689" t="s">
        <v>936</v>
      </c>
      <c r="B689" t="s">
        <v>557</v>
      </c>
      <c r="C689" s="2">
        <v>319</v>
      </c>
      <c r="D689" s="2">
        <v>287</v>
      </c>
      <c r="E689" t="s">
        <v>7029</v>
      </c>
      <c r="F689" t="s">
        <v>7036</v>
      </c>
      <c r="G689" s="2">
        <v>32</v>
      </c>
      <c r="H689" s="11">
        <v>0.10031347962382445</v>
      </c>
      <c r="I689">
        <v>0</v>
      </c>
      <c r="J689">
        <f ca="1"/>
        <v>1455</v>
      </c>
      <c r="K689">
        <v>623</v>
      </c>
      <c r="L689" cm="1">
        <f t="array" ref="L689">_xlfn.IFS(G689&lt;=25, 1, G689&lt;=75, 2, G689&lt;=150, 3, G689&gt;150, 4)</f>
        <v>2</v>
      </c>
      <c r="M689">
        <f t="shared" si="10"/>
        <v>3</v>
      </c>
    </row>
    <row r="690" spans="1:13" x14ac:dyDescent="0.2">
      <c r="A690" t="s">
        <v>937</v>
      </c>
      <c r="B690" t="s">
        <v>938</v>
      </c>
      <c r="C690" s="2">
        <v>279</v>
      </c>
      <c r="D690" s="2">
        <v>190</v>
      </c>
      <c r="E690" t="s">
        <v>7029</v>
      </c>
      <c r="F690" t="s">
        <v>7039</v>
      </c>
      <c r="G690" s="2">
        <v>89</v>
      </c>
      <c r="H690" s="11">
        <v>0.31899641577060933</v>
      </c>
      <c r="I690">
        <v>0</v>
      </c>
      <c r="J690">
        <f ca="1"/>
        <v>2389</v>
      </c>
      <c r="K690">
        <v>1174</v>
      </c>
      <c r="L690" cm="1">
        <f t="array" ref="L690">_xlfn.IFS(G690&lt;=25, 1, G690&lt;=75, 2, G690&lt;=150, 3, G690&gt;150, 4)</f>
        <v>3</v>
      </c>
      <c r="M690">
        <f t="shared" si="10"/>
        <v>2</v>
      </c>
    </row>
    <row r="691" spans="1:13" x14ac:dyDescent="0.2">
      <c r="A691" t="s">
        <v>939</v>
      </c>
      <c r="B691" t="s">
        <v>940</v>
      </c>
      <c r="C691" s="2">
        <v>319</v>
      </c>
      <c r="D691" s="2">
        <v>226</v>
      </c>
      <c r="E691" t="s">
        <v>7029</v>
      </c>
      <c r="F691" t="s">
        <v>7044</v>
      </c>
      <c r="G691" s="2">
        <v>93</v>
      </c>
      <c r="H691" s="11">
        <v>0.29153605015673983</v>
      </c>
      <c r="I691">
        <v>0</v>
      </c>
      <c r="J691">
        <f ca="1"/>
        <v>655</v>
      </c>
      <c r="K691">
        <v>1540</v>
      </c>
      <c r="L691" cm="1">
        <f t="array" ref="L691">_xlfn.IFS(G691&lt;=25, 1, G691&lt;=75, 2, G691&lt;=150, 3, G691&gt;150, 4)</f>
        <v>3</v>
      </c>
      <c r="M691">
        <f t="shared" si="10"/>
        <v>3</v>
      </c>
    </row>
    <row r="692" spans="1:13" x14ac:dyDescent="0.2">
      <c r="A692" t="s">
        <v>941</v>
      </c>
      <c r="B692" t="s">
        <v>942</v>
      </c>
      <c r="C692" s="2">
        <v>319</v>
      </c>
      <c r="D692" s="2">
        <v>198</v>
      </c>
      <c r="E692" t="s">
        <v>7027</v>
      </c>
      <c r="F692" t="s">
        <v>7039</v>
      </c>
      <c r="G692" s="2">
        <v>121</v>
      </c>
      <c r="H692" s="11">
        <v>0.37931034482758619</v>
      </c>
      <c r="I692">
        <v>0</v>
      </c>
      <c r="J692">
        <f ca="1"/>
        <v>2880</v>
      </c>
      <c r="K692">
        <v>371</v>
      </c>
      <c r="L692" cm="1">
        <f t="array" ref="L692">_xlfn.IFS(G692&lt;=25, 1, G692&lt;=75, 2, G692&lt;=150, 3, G692&gt;150, 4)</f>
        <v>3</v>
      </c>
      <c r="M692">
        <f t="shared" si="10"/>
        <v>3</v>
      </c>
    </row>
    <row r="693" spans="1:13" x14ac:dyDescent="0.2">
      <c r="A693" t="s">
        <v>943</v>
      </c>
      <c r="B693" t="s">
        <v>944</v>
      </c>
      <c r="C693" s="2">
        <v>319</v>
      </c>
      <c r="D693" s="2">
        <v>274</v>
      </c>
      <c r="E693" t="s">
        <v>7029</v>
      </c>
      <c r="F693" t="s">
        <v>7039</v>
      </c>
      <c r="G693" s="2">
        <v>45</v>
      </c>
      <c r="H693" s="11">
        <v>0.14106583072100312</v>
      </c>
      <c r="I693">
        <v>0</v>
      </c>
      <c r="J693">
        <f ca="1"/>
        <v>2131</v>
      </c>
      <c r="K693">
        <v>1698</v>
      </c>
      <c r="L693" cm="1">
        <f t="array" ref="L693">_xlfn.IFS(G693&lt;=25, 1, G693&lt;=75, 2, G693&lt;=150, 3, G693&gt;150, 4)</f>
        <v>2</v>
      </c>
      <c r="M693">
        <f t="shared" si="10"/>
        <v>3</v>
      </c>
    </row>
    <row r="694" spans="1:13" x14ac:dyDescent="0.2">
      <c r="A694" t="s">
        <v>858</v>
      </c>
      <c r="B694" t="s">
        <v>859</v>
      </c>
      <c r="C694" s="2">
        <v>289</v>
      </c>
      <c r="D694" s="2">
        <v>179</v>
      </c>
      <c r="E694" t="s">
        <v>6989</v>
      </c>
      <c r="F694" t="s">
        <v>7044</v>
      </c>
      <c r="G694" s="2">
        <v>110</v>
      </c>
      <c r="H694" s="11">
        <v>0.38062283737024222</v>
      </c>
      <c r="I694">
        <v>1</v>
      </c>
      <c r="J694">
        <f ca="1"/>
        <v>194</v>
      </c>
      <c r="K694">
        <v>3929</v>
      </c>
      <c r="L694" cm="1">
        <f t="array" ref="L694">_xlfn.IFS(G694&lt;=25, 1, G694&lt;=75, 2, G694&lt;=150, 3, G694&gt;150, 4)</f>
        <v>3</v>
      </c>
      <c r="M694">
        <f t="shared" si="10"/>
        <v>2</v>
      </c>
    </row>
    <row r="695" spans="1:13" x14ac:dyDescent="0.2">
      <c r="A695" t="s">
        <v>945</v>
      </c>
      <c r="B695" t="s">
        <v>946</v>
      </c>
      <c r="C695" s="2">
        <v>59</v>
      </c>
      <c r="D695" s="2">
        <v>19</v>
      </c>
      <c r="E695" t="s">
        <v>7028</v>
      </c>
      <c r="F695" t="s">
        <v>7040</v>
      </c>
      <c r="G695" s="2">
        <v>40</v>
      </c>
      <c r="H695" s="11">
        <v>0.67796610169491522</v>
      </c>
      <c r="I695">
        <v>0</v>
      </c>
      <c r="J695">
        <f ca="1"/>
        <v>4372</v>
      </c>
      <c r="K695">
        <v>220</v>
      </c>
      <c r="L695" cm="1">
        <f t="array" ref="L695">_xlfn.IFS(G695&lt;=25, 1, G695&lt;=75, 2, G695&lt;=150, 3, G695&gt;150, 4)</f>
        <v>2</v>
      </c>
      <c r="M695">
        <f t="shared" si="10"/>
        <v>1</v>
      </c>
    </row>
    <row r="696" spans="1:13" x14ac:dyDescent="0.2">
      <c r="A696" t="s">
        <v>947</v>
      </c>
      <c r="B696" t="s">
        <v>631</v>
      </c>
      <c r="C696" s="2">
        <v>229</v>
      </c>
      <c r="D696" s="2">
        <v>126</v>
      </c>
      <c r="E696" t="s">
        <v>6989</v>
      </c>
      <c r="F696" t="s">
        <v>7039</v>
      </c>
      <c r="G696" s="2">
        <v>103</v>
      </c>
      <c r="H696" s="11">
        <v>0.44978165938864628</v>
      </c>
      <c r="I696">
        <v>1</v>
      </c>
      <c r="J696">
        <f ca="1"/>
        <v>2223</v>
      </c>
      <c r="K696">
        <v>3125</v>
      </c>
      <c r="L696" cm="1">
        <f t="array" ref="L696">_xlfn.IFS(G696&lt;=25, 1, G696&lt;=75, 2, G696&lt;=150, 3, G696&gt;150, 4)</f>
        <v>3</v>
      </c>
      <c r="M696">
        <f t="shared" si="10"/>
        <v>1</v>
      </c>
    </row>
    <row r="697" spans="1:13" x14ac:dyDescent="0.2">
      <c r="A697" t="s">
        <v>735</v>
      </c>
      <c r="B697" t="s">
        <v>211</v>
      </c>
      <c r="C697" s="2">
        <v>289</v>
      </c>
      <c r="D697" s="2">
        <v>116</v>
      </c>
      <c r="E697" t="s">
        <v>6989</v>
      </c>
      <c r="F697" t="s">
        <v>7038</v>
      </c>
      <c r="G697" s="2">
        <v>173</v>
      </c>
      <c r="H697" s="11">
        <v>0.59861591695501726</v>
      </c>
      <c r="I697">
        <v>1</v>
      </c>
      <c r="J697">
        <f ca="1"/>
        <v>171</v>
      </c>
      <c r="K697">
        <v>2776</v>
      </c>
      <c r="L697" cm="1">
        <f t="array" ref="L697">_xlfn.IFS(G697&lt;=25, 1, G697&lt;=75, 2, G697&lt;=150, 3, G697&gt;150, 4)</f>
        <v>4</v>
      </c>
      <c r="M697">
        <f t="shared" si="10"/>
        <v>2</v>
      </c>
    </row>
    <row r="698" spans="1:13" x14ac:dyDescent="0.2">
      <c r="A698" t="s">
        <v>948</v>
      </c>
      <c r="B698" t="s">
        <v>949</v>
      </c>
      <c r="C698" s="2">
        <v>399</v>
      </c>
      <c r="D698" s="2">
        <v>251</v>
      </c>
      <c r="E698" t="s">
        <v>7029</v>
      </c>
      <c r="F698" t="s">
        <v>7041</v>
      </c>
      <c r="G698" s="2">
        <v>148</v>
      </c>
      <c r="H698" s="11">
        <v>0.37092731829573933</v>
      </c>
      <c r="I698">
        <v>0</v>
      </c>
      <c r="J698">
        <f ca="1"/>
        <v>2574</v>
      </c>
      <c r="K698">
        <v>2391</v>
      </c>
      <c r="L698" cm="1">
        <f t="array" ref="L698">_xlfn.IFS(G698&lt;=25, 1, G698&lt;=75, 2, G698&lt;=150, 3, G698&gt;150, 4)</f>
        <v>3</v>
      </c>
      <c r="M698">
        <f t="shared" si="10"/>
        <v>4</v>
      </c>
    </row>
    <row r="699" spans="1:13" x14ac:dyDescent="0.2">
      <c r="A699" t="s">
        <v>950</v>
      </c>
      <c r="B699" t="s">
        <v>951</v>
      </c>
      <c r="C699" s="2">
        <v>289</v>
      </c>
      <c r="D699" s="2">
        <v>127</v>
      </c>
      <c r="E699" t="s">
        <v>6989</v>
      </c>
      <c r="F699" t="s">
        <v>7037</v>
      </c>
      <c r="G699" s="2">
        <v>162</v>
      </c>
      <c r="H699" s="11">
        <v>0.56055363321799312</v>
      </c>
      <c r="I699">
        <v>1</v>
      </c>
      <c r="J699">
        <f ca="1"/>
        <v>2001</v>
      </c>
      <c r="K699">
        <v>3488</v>
      </c>
      <c r="L699" cm="1">
        <f t="array" ref="L699">_xlfn.IFS(G699&lt;=25, 1, G699&lt;=75, 2, G699&lt;=150, 3, G699&gt;150, 4)</f>
        <v>4</v>
      </c>
      <c r="M699">
        <f t="shared" si="10"/>
        <v>2</v>
      </c>
    </row>
    <row r="700" spans="1:13" x14ac:dyDescent="0.2">
      <c r="A700" t="s">
        <v>952</v>
      </c>
      <c r="B700" t="s">
        <v>953</v>
      </c>
      <c r="C700" s="2">
        <v>399</v>
      </c>
      <c r="D700" s="2">
        <v>311</v>
      </c>
      <c r="E700" t="s">
        <v>7029</v>
      </c>
      <c r="F700" t="s">
        <v>7036</v>
      </c>
      <c r="G700" s="2">
        <v>88</v>
      </c>
      <c r="H700" s="11">
        <v>0.22055137844611528</v>
      </c>
      <c r="I700">
        <v>0</v>
      </c>
      <c r="J700">
        <f ca="1"/>
        <v>3091</v>
      </c>
      <c r="K700">
        <v>2694</v>
      </c>
      <c r="L700" cm="1">
        <f t="array" ref="L700">_xlfn.IFS(G700&lt;=25, 1, G700&lt;=75, 2, G700&lt;=150, 3, G700&gt;150, 4)</f>
        <v>3</v>
      </c>
      <c r="M700">
        <f t="shared" si="10"/>
        <v>4</v>
      </c>
    </row>
    <row r="701" spans="1:13" x14ac:dyDescent="0.2">
      <c r="A701" t="s">
        <v>954</v>
      </c>
      <c r="B701" t="s">
        <v>955</v>
      </c>
      <c r="C701" s="2">
        <v>159</v>
      </c>
      <c r="D701" s="2">
        <v>118</v>
      </c>
      <c r="E701" t="s">
        <v>7029</v>
      </c>
      <c r="F701" t="s">
        <v>7039</v>
      </c>
      <c r="G701" s="2">
        <v>41</v>
      </c>
      <c r="H701" s="11">
        <v>0.25786163522012578</v>
      </c>
      <c r="I701">
        <v>0</v>
      </c>
      <c r="J701">
        <f ca="1"/>
        <v>567</v>
      </c>
      <c r="K701">
        <v>775</v>
      </c>
      <c r="L701" cm="1">
        <f t="array" ref="L701">_xlfn.IFS(G701&lt;=25, 1, G701&lt;=75, 2, G701&lt;=150, 3, G701&gt;150, 4)</f>
        <v>2</v>
      </c>
      <c r="M701">
        <f t="shared" si="10"/>
        <v>1</v>
      </c>
    </row>
    <row r="702" spans="1:13" x14ac:dyDescent="0.2">
      <c r="A702" t="s">
        <v>956</v>
      </c>
      <c r="B702" t="s">
        <v>957</v>
      </c>
      <c r="C702" s="2">
        <v>319</v>
      </c>
      <c r="D702" s="2">
        <v>265</v>
      </c>
      <c r="E702" t="s">
        <v>7027</v>
      </c>
      <c r="F702" t="s">
        <v>7039</v>
      </c>
      <c r="G702" s="2">
        <v>54</v>
      </c>
      <c r="H702" s="11">
        <v>0.16927899686520376</v>
      </c>
      <c r="I702">
        <v>0</v>
      </c>
      <c r="J702">
        <f ca="1"/>
        <v>2392</v>
      </c>
      <c r="K702">
        <v>1247</v>
      </c>
      <c r="L702" cm="1">
        <f t="array" ref="L702">_xlfn.IFS(G702&lt;=25, 1, G702&lt;=75, 2, G702&lt;=150, 3, G702&gt;150, 4)</f>
        <v>2</v>
      </c>
      <c r="M702">
        <f t="shared" si="10"/>
        <v>3</v>
      </c>
    </row>
    <row r="703" spans="1:13" x14ac:dyDescent="0.2">
      <c r="A703" t="s">
        <v>958</v>
      </c>
      <c r="B703" t="s">
        <v>959</v>
      </c>
      <c r="C703" s="2">
        <v>319</v>
      </c>
      <c r="D703" s="2">
        <v>239</v>
      </c>
      <c r="E703" t="s">
        <v>7029</v>
      </c>
      <c r="F703" t="s">
        <v>7036</v>
      </c>
      <c r="G703" s="2">
        <v>80</v>
      </c>
      <c r="H703" s="11">
        <v>0.2507836990595611</v>
      </c>
      <c r="I703">
        <v>0</v>
      </c>
      <c r="J703">
        <f ca="1"/>
        <v>743</v>
      </c>
      <c r="K703">
        <v>1604</v>
      </c>
      <c r="L703" cm="1">
        <f t="array" ref="L703">_xlfn.IFS(G703&lt;=25, 1, G703&lt;=75, 2, G703&lt;=150, 3, G703&gt;150, 4)</f>
        <v>3</v>
      </c>
      <c r="M703">
        <f t="shared" si="10"/>
        <v>3</v>
      </c>
    </row>
    <row r="704" spans="1:13" x14ac:dyDescent="0.2">
      <c r="A704" t="s">
        <v>960</v>
      </c>
      <c r="B704" t="s">
        <v>961</v>
      </c>
      <c r="C704" s="2">
        <v>319</v>
      </c>
      <c r="D704" s="2">
        <v>249</v>
      </c>
      <c r="E704" t="s">
        <v>7029</v>
      </c>
      <c r="F704" t="s">
        <v>7036</v>
      </c>
      <c r="G704" s="2">
        <v>70</v>
      </c>
      <c r="H704" s="11">
        <v>0.21943573667711599</v>
      </c>
      <c r="I704">
        <v>0</v>
      </c>
      <c r="J704">
        <f ca="1"/>
        <v>783</v>
      </c>
      <c r="K704">
        <v>2361</v>
      </c>
      <c r="L704" cm="1">
        <f t="array" ref="L704">_xlfn.IFS(G704&lt;=25, 1, G704&lt;=75, 2, G704&lt;=150, 3, G704&gt;150, 4)</f>
        <v>2</v>
      </c>
      <c r="M704">
        <f t="shared" si="10"/>
        <v>3</v>
      </c>
    </row>
    <row r="705" spans="1:13" x14ac:dyDescent="0.2">
      <c r="A705" t="s">
        <v>962</v>
      </c>
      <c r="B705" t="s">
        <v>963</v>
      </c>
      <c r="C705" s="2">
        <v>259</v>
      </c>
      <c r="D705" s="2">
        <v>57</v>
      </c>
      <c r="E705" t="s">
        <v>6989</v>
      </c>
      <c r="F705" t="s">
        <v>7038</v>
      </c>
      <c r="G705" s="2">
        <v>202</v>
      </c>
      <c r="H705" s="11">
        <v>0.77992277992277992</v>
      </c>
      <c r="I705">
        <v>1</v>
      </c>
      <c r="J705">
        <f ca="1"/>
        <v>355</v>
      </c>
      <c r="K705">
        <v>5</v>
      </c>
      <c r="L705" cm="1">
        <f t="array" ref="L705">_xlfn.IFS(G705&lt;=25, 1, G705&lt;=75, 2, G705&lt;=150, 3, G705&gt;150, 4)</f>
        <v>4</v>
      </c>
      <c r="M705">
        <f t="shared" si="10"/>
        <v>2</v>
      </c>
    </row>
    <row r="706" spans="1:13" x14ac:dyDescent="0.2">
      <c r="A706" t="s">
        <v>964</v>
      </c>
      <c r="B706" t="s">
        <v>965</v>
      </c>
      <c r="C706" s="2">
        <v>289</v>
      </c>
      <c r="D706" s="2">
        <v>64</v>
      </c>
      <c r="E706" t="s">
        <v>6989</v>
      </c>
      <c r="F706" t="s">
        <v>7038</v>
      </c>
      <c r="G706" s="2">
        <v>225</v>
      </c>
      <c r="H706" s="11">
        <v>0.77854671280276821</v>
      </c>
      <c r="I706">
        <v>1</v>
      </c>
      <c r="J706">
        <f ca="1"/>
        <v>2755</v>
      </c>
      <c r="K706">
        <v>2490</v>
      </c>
      <c r="L706" cm="1">
        <f t="array" ref="L706">_xlfn.IFS(G706&lt;=25, 1, G706&lt;=75, 2, G706&lt;=150, 3, G706&gt;150, 4)</f>
        <v>4</v>
      </c>
      <c r="M706">
        <f t="shared" ref="M706:M769" si="11">IF(C706&lt;=$P$3, 1, IF(C706&lt;=$P$4, 2, IF(C706&lt;=$P$5, 3, 4)))</f>
        <v>2</v>
      </c>
    </row>
    <row r="707" spans="1:13" x14ac:dyDescent="0.2">
      <c r="A707" t="s">
        <v>966</v>
      </c>
      <c r="B707" t="s">
        <v>445</v>
      </c>
      <c r="C707" s="2">
        <v>319</v>
      </c>
      <c r="D707" s="2">
        <v>134</v>
      </c>
      <c r="E707" t="s">
        <v>7029</v>
      </c>
      <c r="F707" t="s">
        <v>7038</v>
      </c>
      <c r="G707" s="2">
        <v>185</v>
      </c>
      <c r="H707" s="11">
        <v>0.57993730407523514</v>
      </c>
      <c r="I707">
        <v>0</v>
      </c>
      <c r="J707">
        <f ca="1"/>
        <v>2754</v>
      </c>
      <c r="K707">
        <v>4193</v>
      </c>
      <c r="L707" cm="1">
        <f t="array" ref="L707">_xlfn.IFS(G707&lt;=25, 1, G707&lt;=75, 2, G707&lt;=150, 3, G707&gt;150, 4)</f>
        <v>4</v>
      </c>
      <c r="M707">
        <f t="shared" si="11"/>
        <v>3</v>
      </c>
    </row>
    <row r="708" spans="1:13" x14ac:dyDescent="0.2">
      <c r="A708" t="s">
        <v>967</v>
      </c>
      <c r="B708" t="s">
        <v>231</v>
      </c>
      <c r="C708" s="2">
        <v>199</v>
      </c>
      <c r="D708" s="2">
        <v>82</v>
      </c>
      <c r="E708" t="s">
        <v>7028</v>
      </c>
      <c r="F708" t="s">
        <v>7040</v>
      </c>
      <c r="G708" s="2">
        <v>117</v>
      </c>
      <c r="H708" s="11">
        <v>0.5879396984924623</v>
      </c>
      <c r="I708">
        <v>0</v>
      </c>
      <c r="J708">
        <f ca="1"/>
        <v>20</v>
      </c>
      <c r="K708">
        <v>1567</v>
      </c>
      <c r="L708" cm="1">
        <f t="array" ref="L708">_xlfn.IFS(G708&lt;=25, 1, G708&lt;=75, 2, G708&lt;=150, 3, G708&gt;150, 4)</f>
        <v>3</v>
      </c>
      <c r="M708">
        <f t="shared" si="11"/>
        <v>1</v>
      </c>
    </row>
    <row r="709" spans="1:13" x14ac:dyDescent="0.2">
      <c r="A709" t="s">
        <v>968</v>
      </c>
      <c r="B709" t="s">
        <v>723</v>
      </c>
      <c r="C709" s="2">
        <v>279</v>
      </c>
      <c r="D709" s="2">
        <v>173</v>
      </c>
      <c r="E709" t="s">
        <v>7027</v>
      </c>
      <c r="F709" t="s">
        <v>7036</v>
      </c>
      <c r="G709" s="2">
        <v>106</v>
      </c>
      <c r="H709" s="11">
        <v>0.37992831541218636</v>
      </c>
      <c r="I709">
        <v>0</v>
      </c>
      <c r="J709">
        <f ca="1"/>
        <v>3163</v>
      </c>
      <c r="K709">
        <v>1593</v>
      </c>
      <c r="L709" cm="1">
        <f t="array" ref="L709">_xlfn.IFS(G709&lt;=25, 1, G709&lt;=75, 2, G709&lt;=150, 3, G709&gt;150, 4)</f>
        <v>3</v>
      </c>
      <c r="M709">
        <f t="shared" si="11"/>
        <v>2</v>
      </c>
    </row>
    <row r="710" spans="1:13" x14ac:dyDescent="0.2">
      <c r="A710" t="s">
        <v>809</v>
      </c>
      <c r="B710" t="s">
        <v>810</v>
      </c>
      <c r="C710" s="2">
        <v>249</v>
      </c>
      <c r="D710" s="2">
        <v>62</v>
      </c>
      <c r="E710" t="s">
        <v>6989</v>
      </c>
      <c r="F710" t="s">
        <v>7038</v>
      </c>
      <c r="G710" s="2">
        <v>187</v>
      </c>
      <c r="H710" s="11">
        <v>0.75100401606425704</v>
      </c>
      <c r="I710">
        <v>1</v>
      </c>
      <c r="J710">
        <f ca="1"/>
        <v>472</v>
      </c>
      <c r="K710">
        <v>339</v>
      </c>
      <c r="L710" cm="1">
        <f t="array" ref="L710">_xlfn.IFS(G710&lt;=25, 1, G710&lt;=75, 2, G710&lt;=150, 3, G710&gt;150, 4)</f>
        <v>4</v>
      </c>
      <c r="M710">
        <f t="shared" si="11"/>
        <v>1</v>
      </c>
    </row>
    <row r="711" spans="1:13" x14ac:dyDescent="0.2">
      <c r="A711" t="s">
        <v>466</v>
      </c>
      <c r="B711" t="s">
        <v>467</v>
      </c>
      <c r="C711" s="2">
        <v>289</v>
      </c>
      <c r="D711" s="2">
        <v>107</v>
      </c>
      <c r="E711" t="s">
        <v>6989</v>
      </c>
      <c r="F711" t="s">
        <v>7038</v>
      </c>
      <c r="G711" s="2">
        <v>182</v>
      </c>
      <c r="H711" s="11">
        <v>0.62975778546712802</v>
      </c>
      <c r="I711">
        <v>1</v>
      </c>
      <c r="J711">
        <f ca="1"/>
        <v>115</v>
      </c>
      <c r="K711">
        <v>2343</v>
      </c>
      <c r="L711" cm="1">
        <f t="array" ref="L711">_xlfn.IFS(G711&lt;=25, 1, G711&lt;=75, 2, G711&lt;=150, 3, G711&gt;150, 4)</f>
        <v>4</v>
      </c>
      <c r="M711">
        <f t="shared" si="11"/>
        <v>2</v>
      </c>
    </row>
    <row r="712" spans="1:13" x14ac:dyDescent="0.2">
      <c r="A712" t="s">
        <v>969</v>
      </c>
      <c r="B712" t="s">
        <v>970</v>
      </c>
      <c r="C712" s="2">
        <v>279</v>
      </c>
      <c r="D712" s="2">
        <v>201</v>
      </c>
      <c r="E712" t="s">
        <v>7029</v>
      </c>
      <c r="F712" t="s">
        <v>7041</v>
      </c>
      <c r="G712" s="2">
        <v>78</v>
      </c>
      <c r="H712" s="11">
        <v>0.27956989247311825</v>
      </c>
      <c r="I712">
        <v>0</v>
      </c>
      <c r="J712">
        <f ca="1"/>
        <v>2221</v>
      </c>
      <c r="K712">
        <v>13</v>
      </c>
      <c r="L712" cm="1">
        <f t="array" ref="L712">_xlfn.IFS(G712&lt;=25, 1, G712&lt;=75, 2, G712&lt;=150, 3, G712&gt;150, 4)</f>
        <v>3</v>
      </c>
      <c r="M712">
        <f t="shared" si="11"/>
        <v>2</v>
      </c>
    </row>
    <row r="713" spans="1:13" x14ac:dyDescent="0.2">
      <c r="A713" t="s">
        <v>971</v>
      </c>
      <c r="B713" t="s">
        <v>911</v>
      </c>
      <c r="C713" s="2">
        <v>279</v>
      </c>
      <c r="D713" s="2">
        <v>134</v>
      </c>
      <c r="E713" t="s">
        <v>7029</v>
      </c>
      <c r="F713" t="s">
        <v>7040</v>
      </c>
      <c r="G713" s="2">
        <v>145</v>
      </c>
      <c r="H713" s="11">
        <v>0.51971326164874554</v>
      </c>
      <c r="I713">
        <v>0</v>
      </c>
      <c r="J713">
        <f ca="1"/>
        <v>1038</v>
      </c>
      <c r="K713">
        <v>3214</v>
      </c>
      <c r="L713" cm="1">
        <f t="array" ref="L713">_xlfn.IFS(G713&lt;=25, 1, G713&lt;=75, 2, G713&lt;=150, 3, G713&gt;150, 4)</f>
        <v>3</v>
      </c>
      <c r="M713">
        <f t="shared" si="11"/>
        <v>2</v>
      </c>
    </row>
    <row r="714" spans="1:13" x14ac:dyDescent="0.2">
      <c r="A714" t="s">
        <v>972</v>
      </c>
      <c r="B714" t="s">
        <v>973</v>
      </c>
      <c r="C714" s="2">
        <v>289</v>
      </c>
      <c r="D714" s="2">
        <v>124</v>
      </c>
      <c r="E714" t="s">
        <v>6989</v>
      </c>
      <c r="F714" t="s">
        <v>7038</v>
      </c>
      <c r="G714" s="2">
        <v>165</v>
      </c>
      <c r="H714" s="11">
        <v>0.5709342560553633</v>
      </c>
      <c r="I714">
        <v>1</v>
      </c>
      <c r="J714">
        <f ca="1"/>
        <v>3660</v>
      </c>
      <c r="K714">
        <v>3814</v>
      </c>
      <c r="L714" cm="1">
        <f t="array" ref="L714">_xlfn.IFS(G714&lt;=25, 1, G714&lt;=75, 2, G714&lt;=150, 3, G714&gt;150, 4)</f>
        <v>4</v>
      </c>
      <c r="M714">
        <f t="shared" si="11"/>
        <v>2</v>
      </c>
    </row>
    <row r="715" spans="1:13" x14ac:dyDescent="0.2">
      <c r="A715" t="s">
        <v>974</v>
      </c>
      <c r="B715" t="s">
        <v>975</v>
      </c>
      <c r="C715" s="2">
        <v>239</v>
      </c>
      <c r="D715" s="2">
        <v>177</v>
      </c>
      <c r="E715" t="s">
        <v>7027</v>
      </c>
      <c r="F715" t="s">
        <v>7039</v>
      </c>
      <c r="G715" s="2">
        <v>62</v>
      </c>
      <c r="H715" s="11">
        <v>0.2594142259414226</v>
      </c>
      <c r="I715">
        <v>0</v>
      </c>
      <c r="J715">
        <f ca="1"/>
        <v>2012</v>
      </c>
      <c r="K715">
        <v>1755</v>
      </c>
      <c r="L715" cm="1">
        <f t="array" ref="L715">_xlfn.IFS(G715&lt;=25, 1, G715&lt;=75, 2, G715&lt;=150, 3, G715&gt;150, 4)</f>
        <v>2</v>
      </c>
      <c r="M715">
        <f t="shared" si="11"/>
        <v>1</v>
      </c>
    </row>
    <row r="716" spans="1:13" x14ac:dyDescent="0.2">
      <c r="A716" t="s">
        <v>976</v>
      </c>
      <c r="B716" t="s">
        <v>801</v>
      </c>
      <c r="C716" s="2">
        <v>316</v>
      </c>
      <c r="D716" s="2">
        <v>224</v>
      </c>
      <c r="E716" t="s">
        <v>6989</v>
      </c>
      <c r="F716" t="s">
        <v>7036</v>
      </c>
      <c r="G716" s="2">
        <v>92</v>
      </c>
      <c r="H716" s="11">
        <v>0.29113924050632911</v>
      </c>
      <c r="I716">
        <v>1</v>
      </c>
      <c r="J716">
        <f ca="1"/>
        <v>835</v>
      </c>
      <c r="K716">
        <v>2203</v>
      </c>
      <c r="L716" cm="1">
        <f t="array" ref="L716">_xlfn.IFS(G716&lt;=25, 1, G716&lt;=75, 2, G716&lt;=150, 3, G716&gt;150, 4)</f>
        <v>3</v>
      </c>
      <c r="M716">
        <f t="shared" si="11"/>
        <v>3</v>
      </c>
    </row>
    <row r="717" spans="1:13" x14ac:dyDescent="0.2">
      <c r="A717" t="s">
        <v>977</v>
      </c>
      <c r="B717" t="s">
        <v>373</v>
      </c>
      <c r="C717" s="2">
        <v>319</v>
      </c>
      <c r="D717" s="2">
        <v>246</v>
      </c>
      <c r="E717" t="s">
        <v>7029</v>
      </c>
      <c r="F717" t="s">
        <v>7043</v>
      </c>
      <c r="G717" s="2">
        <v>73</v>
      </c>
      <c r="H717" s="11">
        <v>0.22884012539184953</v>
      </c>
      <c r="I717">
        <v>0</v>
      </c>
      <c r="J717">
        <f ca="1"/>
        <v>1030</v>
      </c>
      <c r="K717">
        <v>1127</v>
      </c>
      <c r="L717" cm="1">
        <f t="array" ref="L717">_xlfn.IFS(G717&lt;=25, 1, G717&lt;=75, 2, G717&lt;=150, 3, G717&gt;150, 4)</f>
        <v>2</v>
      </c>
      <c r="M717">
        <f t="shared" si="11"/>
        <v>3</v>
      </c>
    </row>
    <row r="718" spans="1:13" x14ac:dyDescent="0.2">
      <c r="A718" t="s">
        <v>978</v>
      </c>
      <c r="B718" t="s">
        <v>979</v>
      </c>
      <c r="C718" s="2">
        <v>99</v>
      </c>
      <c r="D718" s="2">
        <v>71</v>
      </c>
      <c r="E718" t="s">
        <v>7029</v>
      </c>
      <c r="F718" t="s">
        <v>7036</v>
      </c>
      <c r="G718" s="2">
        <v>28</v>
      </c>
      <c r="H718" s="11">
        <v>0.28282828282828282</v>
      </c>
      <c r="I718">
        <v>0</v>
      </c>
      <c r="J718">
        <f ca="1"/>
        <v>2118</v>
      </c>
      <c r="K718">
        <v>3601</v>
      </c>
      <c r="L718" cm="1">
        <f t="array" ref="L718">_xlfn.IFS(G718&lt;=25, 1, G718&lt;=75, 2, G718&lt;=150, 3, G718&gt;150, 4)</f>
        <v>2</v>
      </c>
      <c r="M718">
        <f t="shared" si="11"/>
        <v>1</v>
      </c>
    </row>
    <row r="719" spans="1:13" x14ac:dyDescent="0.2">
      <c r="A719" t="s">
        <v>980</v>
      </c>
      <c r="B719" t="s">
        <v>878</v>
      </c>
      <c r="C719" s="2">
        <v>419</v>
      </c>
      <c r="D719" s="2">
        <v>323</v>
      </c>
      <c r="E719" t="s">
        <v>7029</v>
      </c>
      <c r="F719" t="s">
        <v>7036</v>
      </c>
      <c r="G719" s="2">
        <v>96</v>
      </c>
      <c r="H719" s="11">
        <v>0.22911694510739858</v>
      </c>
      <c r="I719">
        <v>0</v>
      </c>
      <c r="J719">
        <f ca="1"/>
        <v>4139</v>
      </c>
      <c r="K719">
        <v>2403</v>
      </c>
      <c r="L719" cm="1">
        <f t="array" ref="L719">_xlfn.IFS(G719&lt;=25, 1, G719&lt;=75, 2, G719&lt;=150, 3, G719&gt;150, 4)</f>
        <v>3</v>
      </c>
      <c r="M719">
        <f t="shared" si="11"/>
        <v>4</v>
      </c>
    </row>
    <row r="720" spans="1:13" x14ac:dyDescent="0.2">
      <c r="A720" t="s">
        <v>981</v>
      </c>
      <c r="B720" t="s">
        <v>333</v>
      </c>
      <c r="C720" s="2">
        <v>639</v>
      </c>
      <c r="D720" s="2">
        <v>543</v>
      </c>
      <c r="E720" t="s">
        <v>7029</v>
      </c>
      <c r="F720" t="s">
        <v>7041</v>
      </c>
      <c r="G720" s="2">
        <v>96</v>
      </c>
      <c r="H720" s="11">
        <v>0.15023474178403756</v>
      </c>
      <c r="I720">
        <v>0</v>
      </c>
      <c r="J720">
        <f ca="1"/>
        <v>2653</v>
      </c>
      <c r="K720">
        <v>7</v>
      </c>
      <c r="L720" cm="1">
        <f t="array" ref="L720">_xlfn.IFS(G720&lt;=25, 1, G720&lt;=75, 2, G720&lt;=150, 3, G720&gt;150, 4)</f>
        <v>3</v>
      </c>
      <c r="M720">
        <f t="shared" si="11"/>
        <v>4</v>
      </c>
    </row>
    <row r="721" spans="1:13" x14ac:dyDescent="0.2">
      <c r="A721" t="s">
        <v>519</v>
      </c>
      <c r="B721" t="s">
        <v>520</v>
      </c>
      <c r="C721" s="2">
        <v>289</v>
      </c>
      <c r="D721" s="2">
        <v>147</v>
      </c>
      <c r="E721" t="s">
        <v>6989</v>
      </c>
      <c r="F721" t="s">
        <v>7038</v>
      </c>
      <c r="G721" s="2">
        <v>142</v>
      </c>
      <c r="H721" s="11">
        <v>0.49134948096885811</v>
      </c>
      <c r="I721">
        <v>1</v>
      </c>
      <c r="J721">
        <f ca="1"/>
        <v>2172</v>
      </c>
      <c r="K721">
        <v>1190</v>
      </c>
      <c r="L721" cm="1">
        <f t="array" ref="L721">_xlfn.IFS(G721&lt;=25, 1, G721&lt;=75, 2, G721&lt;=150, 3, G721&gt;150, 4)</f>
        <v>3</v>
      </c>
      <c r="M721">
        <f t="shared" si="11"/>
        <v>2</v>
      </c>
    </row>
    <row r="722" spans="1:13" x14ac:dyDescent="0.2">
      <c r="A722" t="s">
        <v>982</v>
      </c>
      <c r="B722" t="s">
        <v>524</v>
      </c>
      <c r="C722" s="2">
        <v>99</v>
      </c>
      <c r="D722" s="2">
        <v>63</v>
      </c>
      <c r="E722" t="s">
        <v>7027</v>
      </c>
      <c r="F722" t="s">
        <v>7039</v>
      </c>
      <c r="G722" s="2">
        <v>36</v>
      </c>
      <c r="H722" s="11">
        <v>0.36363636363636365</v>
      </c>
      <c r="I722">
        <v>0</v>
      </c>
      <c r="J722">
        <f ca="1"/>
        <v>955</v>
      </c>
      <c r="K722">
        <v>3549</v>
      </c>
      <c r="L722" cm="1">
        <f t="array" ref="L722">_xlfn.IFS(G722&lt;=25, 1, G722&lt;=75, 2, G722&lt;=150, 3, G722&gt;150, 4)</f>
        <v>2</v>
      </c>
      <c r="M722">
        <f t="shared" si="11"/>
        <v>1</v>
      </c>
    </row>
    <row r="723" spans="1:13" x14ac:dyDescent="0.2">
      <c r="A723" t="s">
        <v>983</v>
      </c>
      <c r="B723" t="s">
        <v>984</v>
      </c>
      <c r="C723" s="2">
        <v>319</v>
      </c>
      <c r="D723" s="2">
        <v>284</v>
      </c>
      <c r="E723" t="s">
        <v>7029</v>
      </c>
      <c r="F723" t="s">
        <v>7039</v>
      </c>
      <c r="G723" s="2">
        <v>35</v>
      </c>
      <c r="H723" s="11">
        <v>0.109717868338558</v>
      </c>
      <c r="I723">
        <v>0</v>
      </c>
      <c r="J723">
        <f ca="1"/>
        <v>2874</v>
      </c>
      <c r="K723">
        <v>3807</v>
      </c>
      <c r="L723" cm="1">
        <f t="array" ref="L723">_xlfn.IFS(G723&lt;=25, 1, G723&lt;=75, 2, G723&lt;=150, 3, G723&gt;150, 4)</f>
        <v>2</v>
      </c>
      <c r="M723">
        <f t="shared" si="11"/>
        <v>3</v>
      </c>
    </row>
    <row r="724" spans="1:13" x14ac:dyDescent="0.2">
      <c r="A724" t="s">
        <v>985</v>
      </c>
      <c r="B724" t="s">
        <v>986</v>
      </c>
      <c r="C724" s="2">
        <v>239</v>
      </c>
      <c r="D724" s="2">
        <v>129</v>
      </c>
      <c r="E724" t="s">
        <v>7029</v>
      </c>
      <c r="F724" t="s">
        <v>7040</v>
      </c>
      <c r="G724" s="2">
        <v>110</v>
      </c>
      <c r="H724" s="11">
        <v>0.46025104602510458</v>
      </c>
      <c r="I724">
        <v>0</v>
      </c>
      <c r="J724">
        <f ca="1"/>
        <v>3406</v>
      </c>
      <c r="K724">
        <v>3151</v>
      </c>
      <c r="L724" cm="1">
        <f t="array" ref="L724">_xlfn.IFS(G724&lt;=25, 1, G724&lt;=75, 2, G724&lt;=150, 3, G724&gt;150, 4)</f>
        <v>3</v>
      </c>
      <c r="M724">
        <f t="shared" si="11"/>
        <v>1</v>
      </c>
    </row>
    <row r="725" spans="1:13" x14ac:dyDescent="0.2">
      <c r="A725" t="s">
        <v>987</v>
      </c>
      <c r="B725" t="s">
        <v>482</v>
      </c>
      <c r="C725" s="2">
        <v>289</v>
      </c>
      <c r="D725" s="2">
        <v>162</v>
      </c>
      <c r="E725" t="s">
        <v>6989</v>
      </c>
      <c r="F725" t="s">
        <v>7040</v>
      </c>
      <c r="G725" s="2">
        <v>127</v>
      </c>
      <c r="H725" s="11">
        <v>0.43944636678200694</v>
      </c>
      <c r="I725">
        <v>1</v>
      </c>
      <c r="J725">
        <f ca="1"/>
        <v>2957</v>
      </c>
      <c r="K725">
        <v>18</v>
      </c>
      <c r="L725" cm="1">
        <f t="array" ref="L725">_xlfn.IFS(G725&lt;=25, 1, G725&lt;=75, 2, G725&lt;=150, 3, G725&gt;150, 4)</f>
        <v>3</v>
      </c>
      <c r="M725">
        <f t="shared" si="11"/>
        <v>2</v>
      </c>
    </row>
    <row r="726" spans="1:13" x14ac:dyDescent="0.2">
      <c r="A726" t="s">
        <v>988</v>
      </c>
      <c r="B726" t="s">
        <v>989</v>
      </c>
      <c r="C726" s="2">
        <v>319</v>
      </c>
      <c r="D726" s="2">
        <v>198</v>
      </c>
      <c r="E726" t="s">
        <v>7029</v>
      </c>
      <c r="F726" t="s">
        <v>7036</v>
      </c>
      <c r="G726" s="2">
        <v>121</v>
      </c>
      <c r="H726" s="11">
        <v>0.37931034482758619</v>
      </c>
      <c r="I726">
        <v>0</v>
      </c>
      <c r="J726">
        <f ca="1"/>
        <v>2630</v>
      </c>
      <c r="K726">
        <v>3930</v>
      </c>
      <c r="L726" cm="1">
        <f t="array" ref="L726">_xlfn.IFS(G726&lt;=25, 1, G726&lt;=75, 2, G726&lt;=150, 3, G726&gt;150, 4)</f>
        <v>3</v>
      </c>
      <c r="M726">
        <f t="shared" si="11"/>
        <v>3</v>
      </c>
    </row>
    <row r="727" spans="1:13" x14ac:dyDescent="0.2">
      <c r="A727" t="s">
        <v>990</v>
      </c>
      <c r="B727" t="s">
        <v>908</v>
      </c>
      <c r="C727" s="2">
        <v>99</v>
      </c>
      <c r="D727" s="2">
        <v>48</v>
      </c>
      <c r="E727" t="s">
        <v>7029</v>
      </c>
      <c r="F727" t="s">
        <v>7039</v>
      </c>
      <c r="G727" s="2">
        <v>51</v>
      </c>
      <c r="H727" s="11">
        <v>0.51515151515151514</v>
      </c>
      <c r="I727">
        <v>0</v>
      </c>
      <c r="J727">
        <f ca="1"/>
        <v>2413</v>
      </c>
      <c r="K727">
        <v>2960</v>
      </c>
      <c r="L727" cm="1">
        <f t="array" ref="L727">_xlfn.IFS(G727&lt;=25, 1, G727&lt;=75, 2, G727&lt;=150, 3, G727&gt;150, 4)</f>
        <v>2</v>
      </c>
      <c r="M727">
        <f t="shared" si="11"/>
        <v>1</v>
      </c>
    </row>
    <row r="728" spans="1:13" x14ac:dyDescent="0.2">
      <c r="A728" t="s">
        <v>991</v>
      </c>
      <c r="B728" t="s">
        <v>992</v>
      </c>
      <c r="C728" s="2">
        <v>319</v>
      </c>
      <c r="D728" s="2">
        <v>287</v>
      </c>
      <c r="E728" t="s">
        <v>7029</v>
      </c>
      <c r="F728" t="s">
        <v>7044</v>
      </c>
      <c r="G728" s="2">
        <v>32</v>
      </c>
      <c r="H728" s="11">
        <v>0.10031347962382445</v>
      </c>
      <c r="I728">
        <v>0</v>
      </c>
      <c r="J728">
        <f ca="1"/>
        <v>2057</v>
      </c>
      <c r="K728">
        <v>3161</v>
      </c>
      <c r="L728" cm="1">
        <f t="array" ref="L728">_xlfn.IFS(G728&lt;=25, 1, G728&lt;=75, 2, G728&lt;=150, 3, G728&gt;150, 4)</f>
        <v>2</v>
      </c>
      <c r="M728">
        <f t="shared" si="11"/>
        <v>3</v>
      </c>
    </row>
    <row r="729" spans="1:13" x14ac:dyDescent="0.2">
      <c r="A729" t="s">
        <v>993</v>
      </c>
      <c r="B729" t="s">
        <v>994</v>
      </c>
      <c r="C729" s="2">
        <v>289</v>
      </c>
      <c r="D729" s="2">
        <v>223</v>
      </c>
      <c r="E729" t="s">
        <v>6989</v>
      </c>
      <c r="F729" t="s">
        <v>7036</v>
      </c>
      <c r="G729" s="2">
        <v>66</v>
      </c>
      <c r="H729" s="11">
        <v>0.22837370242214533</v>
      </c>
      <c r="I729">
        <v>1</v>
      </c>
      <c r="J729">
        <f ca="1"/>
        <v>3295</v>
      </c>
      <c r="K729">
        <v>1516</v>
      </c>
      <c r="L729" cm="1">
        <f t="array" ref="L729">_xlfn.IFS(G729&lt;=25, 1, G729&lt;=75, 2, G729&lt;=150, 3, G729&gt;150, 4)</f>
        <v>2</v>
      </c>
      <c r="M729">
        <f t="shared" si="11"/>
        <v>2</v>
      </c>
    </row>
    <row r="730" spans="1:13" x14ac:dyDescent="0.2">
      <c r="A730" t="s">
        <v>995</v>
      </c>
      <c r="B730" t="s">
        <v>996</v>
      </c>
      <c r="C730" s="2">
        <v>289</v>
      </c>
      <c r="D730" s="2">
        <v>165</v>
      </c>
      <c r="E730" t="s">
        <v>6989</v>
      </c>
      <c r="F730" t="s">
        <v>7036</v>
      </c>
      <c r="G730" s="2">
        <v>124</v>
      </c>
      <c r="H730" s="11">
        <v>0.4290657439446367</v>
      </c>
      <c r="I730">
        <v>1</v>
      </c>
      <c r="J730">
        <f ca="1"/>
        <v>3747</v>
      </c>
      <c r="K730">
        <v>1891</v>
      </c>
      <c r="L730" cm="1">
        <f t="array" ref="L730">_xlfn.IFS(G730&lt;=25, 1, G730&lt;=75, 2, G730&lt;=150, 3, G730&gt;150, 4)</f>
        <v>3</v>
      </c>
      <c r="M730">
        <f t="shared" si="11"/>
        <v>2</v>
      </c>
    </row>
    <row r="731" spans="1:13" x14ac:dyDescent="0.2">
      <c r="A731" t="s">
        <v>997</v>
      </c>
      <c r="B731" t="s">
        <v>589</v>
      </c>
      <c r="C731" s="2">
        <v>289</v>
      </c>
      <c r="D731" s="2">
        <v>110</v>
      </c>
      <c r="E731" t="s">
        <v>6989</v>
      </c>
      <c r="F731" t="s">
        <v>7038</v>
      </c>
      <c r="G731" s="2">
        <v>179</v>
      </c>
      <c r="H731" s="11">
        <v>0.61937716262975784</v>
      </c>
      <c r="I731">
        <v>1</v>
      </c>
      <c r="J731">
        <f ca="1"/>
        <v>1004</v>
      </c>
      <c r="K731">
        <v>63</v>
      </c>
      <c r="L731" cm="1">
        <f t="array" ref="L731">_xlfn.IFS(G731&lt;=25, 1, G731&lt;=75, 2, G731&lt;=150, 3, G731&gt;150, 4)</f>
        <v>4</v>
      </c>
      <c r="M731">
        <f t="shared" si="11"/>
        <v>2</v>
      </c>
    </row>
    <row r="732" spans="1:13" x14ac:dyDescent="0.2">
      <c r="A732" t="s">
        <v>110</v>
      </c>
      <c r="B732" t="s">
        <v>998</v>
      </c>
      <c r="C732" s="2">
        <v>289</v>
      </c>
      <c r="D732" s="2">
        <v>118</v>
      </c>
      <c r="E732" t="s">
        <v>6989</v>
      </c>
      <c r="F732" t="s">
        <v>7043</v>
      </c>
      <c r="G732" s="2">
        <v>171</v>
      </c>
      <c r="H732" s="11">
        <v>0.59169550173010377</v>
      </c>
      <c r="I732">
        <v>1</v>
      </c>
      <c r="J732">
        <f ca="1"/>
        <v>4428</v>
      </c>
      <c r="K732">
        <v>3875</v>
      </c>
      <c r="L732" cm="1">
        <f t="array" ref="L732">_xlfn.IFS(G732&lt;=25, 1, G732&lt;=75, 2, G732&lt;=150, 3, G732&gt;150, 4)</f>
        <v>4</v>
      </c>
      <c r="M732">
        <f t="shared" si="11"/>
        <v>2</v>
      </c>
    </row>
    <row r="733" spans="1:13" x14ac:dyDescent="0.2">
      <c r="A733" t="s">
        <v>999</v>
      </c>
      <c r="B733" t="s">
        <v>742</v>
      </c>
      <c r="C733" s="2">
        <v>159</v>
      </c>
      <c r="D733" s="2">
        <v>75</v>
      </c>
      <c r="E733" t="s">
        <v>7027</v>
      </c>
      <c r="F733" t="s">
        <v>7037</v>
      </c>
      <c r="G733" s="2">
        <v>84</v>
      </c>
      <c r="H733" s="11">
        <v>0.52830188679245282</v>
      </c>
      <c r="I733">
        <v>0</v>
      </c>
      <c r="J733">
        <f ca="1"/>
        <v>3906</v>
      </c>
      <c r="K733">
        <v>3939</v>
      </c>
      <c r="L733" cm="1">
        <f t="array" ref="L733">_xlfn.IFS(G733&lt;=25, 1, G733&lt;=75, 2, G733&lt;=150, 3, G733&gt;150, 4)</f>
        <v>3</v>
      </c>
      <c r="M733">
        <f t="shared" si="11"/>
        <v>1</v>
      </c>
    </row>
    <row r="734" spans="1:13" x14ac:dyDescent="0.2">
      <c r="A734" t="s">
        <v>1000</v>
      </c>
      <c r="B734" t="s">
        <v>1001</v>
      </c>
      <c r="C734" s="2">
        <v>399</v>
      </c>
      <c r="D734" s="2">
        <v>211</v>
      </c>
      <c r="E734" t="s">
        <v>7029</v>
      </c>
      <c r="F734" t="s">
        <v>7038</v>
      </c>
      <c r="G734" s="2">
        <v>188</v>
      </c>
      <c r="H734" s="11">
        <v>0.47117794486215536</v>
      </c>
      <c r="I734">
        <v>0</v>
      </c>
      <c r="J734">
        <f ca="1"/>
        <v>287</v>
      </c>
      <c r="K734">
        <v>1553</v>
      </c>
      <c r="L734" cm="1">
        <f t="array" ref="L734">_xlfn.IFS(G734&lt;=25, 1, G734&lt;=75, 2, G734&lt;=150, 3, G734&gt;150, 4)</f>
        <v>4</v>
      </c>
      <c r="M734">
        <f t="shared" si="11"/>
        <v>4</v>
      </c>
    </row>
    <row r="735" spans="1:13" x14ac:dyDescent="0.2">
      <c r="A735" t="s">
        <v>371</v>
      </c>
      <c r="B735" t="s">
        <v>356</v>
      </c>
      <c r="C735" s="2">
        <v>259</v>
      </c>
      <c r="D735" s="2">
        <v>168</v>
      </c>
      <c r="E735" t="s">
        <v>6989</v>
      </c>
      <c r="F735" t="s">
        <v>7044</v>
      </c>
      <c r="G735" s="2">
        <v>91</v>
      </c>
      <c r="H735" s="11">
        <v>0.35135135135135137</v>
      </c>
      <c r="I735">
        <v>1</v>
      </c>
      <c r="J735">
        <f ca="1"/>
        <v>513</v>
      </c>
      <c r="K735">
        <v>797</v>
      </c>
      <c r="L735" cm="1">
        <f t="array" ref="L735">_xlfn.IFS(G735&lt;=25, 1, G735&lt;=75, 2, G735&lt;=150, 3, G735&gt;150, 4)</f>
        <v>3</v>
      </c>
      <c r="M735">
        <f t="shared" si="11"/>
        <v>2</v>
      </c>
    </row>
    <row r="736" spans="1:13" x14ac:dyDescent="0.2">
      <c r="A736" t="s">
        <v>1002</v>
      </c>
      <c r="B736" t="s">
        <v>1003</v>
      </c>
      <c r="C736" s="2">
        <v>319</v>
      </c>
      <c r="D736" s="2">
        <v>242</v>
      </c>
      <c r="E736" t="s">
        <v>7029</v>
      </c>
      <c r="F736" t="s">
        <v>7036</v>
      </c>
      <c r="G736" s="2">
        <v>77</v>
      </c>
      <c r="H736" s="11">
        <v>0.2413793103448276</v>
      </c>
      <c r="I736">
        <v>0</v>
      </c>
      <c r="J736">
        <f ca="1"/>
        <v>3048</v>
      </c>
      <c r="K736">
        <v>4015</v>
      </c>
      <c r="L736" cm="1">
        <f t="array" ref="L736">_xlfn.IFS(G736&lt;=25, 1, G736&lt;=75, 2, G736&lt;=150, 3, G736&gt;150, 4)</f>
        <v>3</v>
      </c>
      <c r="M736">
        <f t="shared" si="11"/>
        <v>3</v>
      </c>
    </row>
    <row r="737" spans="1:13" x14ac:dyDescent="0.2">
      <c r="A737" t="s">
        <v>1004</v>
      </c>
      <c r="B737" t="s">
        <v>1005</v>
      </c>
      <c r="C737" s="2">
        <v>399</v>
      </c>
      <c r="D737" s="2">
        <v>335</v>
      </c>
      <c r="E737" t="s">
        <v>7029</v>
      </c>
      <c r="F737" t="s">
        <v>7036</v>
      </c>
      <c r="G737" s="2">
        <v>64</v>
      </c>
      <c r="H737" s="11">
        <v>0.16040100250626566</v>
      </c>
      <c r="I737">
        <v>0</v>
      </c>
      <c r="J737">
        <f ca="1"/>
        <v>4406</v>
      </c>
      <c r="K737">
        <v>1842</v>
      </c>
      <c r="L737" cm="1">
        <f t="array" ref="L737">_xlfn.IFS(G737&lt;=25, 1, G737&lt;=75, 2, G737&lt;=150, 3, G737&gt;150, 4)</f>
        <v>2</v>
      </c>
      <c r="M737">
        <f t="shared" si="11"/>
        <v>4</v>
      </c>
    </row>
    <row r="738" spans="1:13" x14ac:dyDescent="0.2">
      <c r="A738" t="s">
        <v>1006</v>
      </c>
      <c r="B738" t="s">
        <v>602</v>
      </c>
      <c r="C738" s="2">
        <v>319</v>
      </c>
      <c r="D738" s="2">
        <v>268</v>
      </c>
      <c r="E738" t="s">
        <v>7029</v>
      </c>
      <c r="F738" t="s">
        <v>7043</v>
      </c>
      <c r="G738" s="2">
        <v>51</v>
      </c>
      <c r="H738" s="11">
        <v>0.15987460815047022</v>
      </c>
      <c r="I738">
        <v>0</v>
      </c>
      <c r="J738">
        <f ca="1"/>
        <v>3629</v>
      </c>
      <c r="K738">
        <v>111</v>
      </c>
      <c r="L738" cm="1">
        <f t="array" ref="L738">_xlfn.IFS(G738&lt;=25, 1, G738&lt;=75, 2, G738&lt;=150, 3, G738&gt;150, 4)</f>
        <v>2</v>
      </c>
      <c r="M738">
        <f t="shared" si="11"/>
        <v>3</v>
      </c>
    </row>
    <row r="739" spans="1:13" x14ac:dyDescent="0.2">
      <c r="A739" t="s">
        <v>1007</v>
      </c>
      <c r="B739" t="s">
        <v>504</v>
      </c>
      <c r="C739" s="2">
        <v>319</v>
      </c>
      <c r="D739" s="2">
        <v>306</v>
      </c>
      <c r="E739" t="s">
        <v>7029</v>
      </c>
      <c r="F739" t="s">
        <v>7044</v>
      </c>
      <c r="G739" s="2">
        <v>13</v>
      </c>
      <c r="H739" s="11">
        <v>4.0752351097178681E-2</v>
      </c>
      <c r="I739">
        <v>0</v>
      </c>
      <c r="J739">
        <f ca="1"/>
        <v>2701</v>
      </c>
      <c r="K739">
        <v>4347</v>
      </c>
      <c r="L739" cm="1">
        <f t="array" ref="L739">_xlfn.IFS(G739&lt;=25, 1, G739&lt;=75, 2, G739&lt;=150, 3, G739&gt;150, 4)</f>
        <v>1</v>
      </c>
      <c r="M739">
        <f t="shared" si="11"/>
        <v>3</v>
      </c>
    </row>
    <row r="740" spans="1:13" x14ac:dyDescent="0.2">
      <c r="A740" t="s">
        <v>1008</v>
      </c>
      <c r="B740" t="s">
        <v>955</v>
      </c>
      <c r="C740" s="2">
        <v>159</v>
      </c>
      <c r="D740" s="2">
        <v>126</v>
      </c>
      <c r="E740" t="s">
        <v>7029</v>
      </c>
      <c r="F740" t="s">
        <v>7039</v>
      </c>
      <c r="G740" s="2">
        <v>33</v>
      </c>
      <c r="H740" s="11">
        <v>0.20754716981132076</v>
      </c>
      <c r="I740">
        <v>0</v>
      </c>
      <c r="J740">
        <f ca="1"/>
        <v>90</v>
      </c>
      <c r="K740">
        <v>2135</v>
      </c>
      <c r="L740" cm="1">
        <f t="array" ref="L740">_xlfn.IFS(G740&lt;=25, 1, G740&lt;=75, 2, G740&lt;=150, 3, G740&gt;150, 4)</f>
        <v>2</v>
      </c>
      <c r="M740">
        <f t="shared" si="11"/>
        <v>1</v>
      </c>
    </row>
    <row r="741" spans="1:13" x14ac:dyDescent="0.2">
      <c r="A741" t="s">
        <v>1009</v>
      </c>
      <c r="B741" t="s">
        <v>1010</v>
      </c>
      <c r="C741" s="2">
        <v>279</v>
      </c>
      <c r="D741" s="2">
        <v>206</v>
      </c>
      <c r="E741" t="s">
        <v>7029</v>
      </c>
      <c r="F741" t="s">
        <v>7043</v>
      </c>
      <c r="G741" s="2">
        <v>73</v>
      </c>
      <c r="H741" s="11">
        <v>0.26164874551971329</v>
      </c>
      <c r="I741">
        <v>0</v>
      </c>
      <c r="J741">
        <f ca="1"/>
        <v>254</v>
      </c>
      <c r="K741">
        <v>201</v>
      </c>
      <c r="L741" cm="1">
        <f t="array" ref="L741">_xlfn.IFS(G741&lt;=25, 1, G741&lt;=75, 2, G741&lt;=150, 3, G741&gt;150, 4)</f>
        <v>2</v>
      </c>
      <c r="M741">
        <f t="shared" si="11"/>
        <v>2</v>
      </c>
    </row>
    <row r="742" spans="1:13" x14ac:dyDescent="0.2">
      <c r="A742" t="s">
        <v>263</v>
      </c>
      <c r="B742" t="s">
        <v>264</v>
      </c>
      <c r="C742" s="2">
        <v>229</v>
      </c>
      <c r="D742" s="2">
        <v>174</v>
      </c>
      <c r="E742" t="s">
        <v>6989</v>
      </c>
      <c r="F742" t="s">
        <v>7037</v>
      </c>
      <c r="G742" s="2">
        <v>55</v>
      </c>
      <c r="H742" s="11">
        <v>0.24017467248908297</v>
      </c>
      <c r="I742">
        <v>1</v>
      </c>
      <c r="J742">
        <f ca="1"/>
        <v>3391</v>
      </c>
      <c r="K742">
        <v>1406</v>
      </c>
      <c r="L742" cm="1">
        <f t="array" ref="L742">_xlfn.IFS(G742&lt;=25, 1, G742&lt;=75, 2, G742&lt;=150, 3, G742&gt;150, 4)</f>
        <v>2</v>
      </c>
      <c r="M742">
        <f t="shared" si="11"/>
        <v>1</v>
      </c>
    </row>
    <row r="743" spans="1:13" x14ac:dyDescent="0.2">
      <c r="A743" t="s">
        <v>1011</v>
      </c>
      <c r="B743" t="s">
        <v>1012</v>
      </c>
      <c r="C743" s="2">
        <v>289</v>
      </c>
      <c r="D743" s="2">
        <v>142</v>
      </c>
      <c r="E743" t="s">
        <v>6989</v>
      </c>
      <c r="F743" t="s">
        <v>7038</v>
      </c>
      <c r="G743" s="2">
        <v>147</v>
      </c>
      <c r="H743" s="11">
        <v>0.50865051903114189</v>
      </c>
      <c r="I743">
        <v>1</v>
      </c>
      <c r="J743">
        <f ca="1"/>
        <v>3596</v>
      </c>
      <c r="K743">
        <v>2348</v>
      </c>
      <c r="L743" cm="1">
        <f t="array" ref="L743">_xlfn.IFS(G743&lt;=25, 1, G743&lt;=75, 2, G743&lt;=150, 3, G743&gt;150, 4)</f>
        <v>3</v>
      </c>
      <c r="M743">
        <f t="shared" si="11"/>
        <v>2</v>
      </c>
    </row>
    <row r="744" spans="1:13" x14ac:dyDescent="0.2">
      <c r="A744" t="s">
        <v>1013</v>
      </c>
      <c r="B744" t="s">
        <v>1014</v>
      </c>
      <c r="C744" s="2">
        <v>279</v>
      </c>
      <c r="D744" s="2">
        <v>248</v>
      </c>
      <c r="E744" t="s">
        <v>7029</v>
      </c>
      <c r="F744" t="s">
        <v>7039</v>
      </c>
      <c r="G744" s="2">
        <v>31</v>
      </c>
      <c r="H744" s="11">
        <v>0.1111111111111111</v>
      </c>
      <c r="I744">
        <v>0</v>
      </c>
      <c r="J744">
        <f ca="1"/>
        <v>4519</v>
      </c>
      <c r="K744">
        <v>477</v>
      </c>
      <c r="L744" cm="1">
        <f t="array" ref="L744">_xlfn.IFS(G744&lt;=25, 1, G744&lt;=75, 2, G744&lt;=150, 3, G744&gt;150, 4)</f>
        <v>2</v>
      </c>
      <c r="M744">
        <f t="shared" si="11"/>
        <v>2</v>
      </c>
    </row>
    <row r="745" spans="1:13" x14ac:dyDescent="0.2">
      <c r="A745" t="s">
        <v>1015</v>
      </c>
      <c r="B745" t="s">
        <v>1016</v>
      </c>
      <c r="C745" s="2">
        <v>319</v>
      </c>
      <c r="D745" s="2">
        <v>255</v>
      </c>
      <c r="E745" t="s">
        <v>7029</v>
      </c>
      <c r="F745" t="s">
        <v>7037</v>
      </c>
      <c r="G745" s="2">
        <v>64</v>
      </c>
      <c r="H745" s="11">
        <v>0.20062695924764889</v>
      </c>
      <c r="I745">
        <v>0</v>
      </c>
      <c r="J745">
        <f ca="1"/>
        <v>3515</v>
      </c>
      <c r="K745">
        <v>2624</v>
      </c>
      <c r="L745" cm="1">
        <f t="array" ref="L745">_xlfn.IFS(G745&lt;=25, 1, G745&lt;=75, 2, G745&lt;=150, 3, G745&gt;150, 4)</f>
        <v>2</v>
      </c>
      <c r="M745">
        <f t="shared" si="11"/>
        <v>3</v>
      </c>
    </row>
    <row r="746" spans="1:13" x14ac:dyDescent="0.2">
      <c r="A746" t="s">
        <v>1017</v>
      </c>
      <c r="B746" t="s">
        <v>1018</v>
      </c>
      <c r="C746" s="2">
        <v>399</v>
      </c>
      <c r="D746" s="2">
        <v>267</v>
      </c>
      <c r="E746" t="s">
        <v>7029</v>
      </c>
      <c r="F746" t="s">
        <v>7043</v>
      </c>
      <c r="G746" s="2">
        <v>132</v>
      </c>
      <c r="H746" s="11">
        <v>0.33082706766917291</v>
      </c>
      <c r="I746">
        <v>0</v>
      </c>
      <c r="J746">
        <f ca="1"/>
        <v>2043</v>
      </c>
      <c r="K746">
        <v>4524</v>
      </c>
      <c r="L746" cm="1">
        <f t="array" ref="L746">_xlfn.IFS(G746&lt;=25, 1, G746&lt;=75, 2, G746&lt;=150, 3, G746&gt;150, 4)</f>
        <v>3</v>
      </c>
      <c r="M746">
        <f t="shared" si="11"/>
        <v>4</v>
      </c>
    </row>
    <row r="747" spans="1:13" x14ac:dyDescent="0.2">
      <c r="A747" t="s">
        <v>1019</v>
      </c>
      <c r="B747" t="s">
        <v>957</v>
      </c>
      <c r="C747" s="2">
        <v>319</v>
      </c>
      <c r="D747" s="2">
        <v>249</v>
      </c>
      <c r="E747" t="s">
        <v>7027</v>
      </c>
      <c r="F747" t="s">
        <v>7039</v>
      </c>
      <c r="G747" s="2">
        <v>70</v>
      </c>
      <c r="H747" s="11">
        <v>0.21943573667711599</v>
      </c>
      <c r="I747">
        <v>0</v>
      </c>
      <c r="J747">
        <f ca="1"/>
        <v>4010</v>
      </c>
      <c r="K747">
        <v>1917</v>
      </c>
      <c r="L747" cm="1">
        <f t="array" ref="L747">_xlfn.IFS(G747&lt;=25, 1, G747&lt;=75, 2, G747&lt;=150, 3, G747&gt;150, 4)</f>
        <v>2</v>
      </c>
      <c r="M747">
        <f t="shared" si="11"/>
        <v>3</v>
      </c>
    </row>
    <row r="748" spans="1:13" x14ac:dyDescent="0.2">
      <c r="A748" t="s">
        <v>1020</v>
      </c>
      <c r="B748" t="s">
        <v>75</v>
      </c>
      <c r="C748" s="2">
        <v>319</v>
      </c>
      <c r="D748" s="2">
        <v>223</v>
      </c>
      <c r="E748" t="s">
        <v>7029</v>
      </c>
      <c r="F748" t="s">
        <v>7043</v>
      </c>
      <c r="G748" s="2">
        <v>96</v>
      </c>
      <c r="H748" s="11">
        <v>0.30094043887147337</v>
      </c>
      <c r="I748">
        <v>0</v>
      </c>
      <c r="J748">
        <f ca="1"/>
        <v>4244</v>
      </c>
      <c r="K748">
        <v>3127</v>
      </c>
      <c r="L748" cm="1">
        <f t="array" ref="L748">_xlfn.IFS(G748&lt;=25, 1, G748&lt;=75, 2, G748&lt;=150, 3, G748&gt;150, 4)</f>
        <v>3</v>
      </c>
      <c r="M748">
        <f t="shared" si="11"/>
        <v>3</v>
      </c>
    </row>
    <row r="749" spans="1:13" x14ac:dyDescent="0.2">
      <c r="A749" t="s">
        <v>1021</v>
      </c>
      <c r="B749" t="s">
        <v>1022</v>
      </c>
      <c r="C749" s="2">
        <v>319</v>
      </c>
      <c r="D749" s="2">
        <v>252</v>
      </c>
      <c r="E749" t="s">
        <v>7029</v>
      </c>
      <c r="F749" t="s">
        <v>7036</v>
      </c>
      <c r="G749" s="2">
        <v>67</v>
      </c>
      <c r="H749" s="11">
        <v>0.21003134796238246</v>
      </c>
      <c r="I749">
        <v>0</v>
      </c>
      <c r="J749">
        <f ca="1"/>
        <v>3650</v>
      </c>
      <c r="K749">
        <v>3199</v>
      </c>
      <c r="L749" cm="1">
        <f t="array" ref="L749">_xlfn.IFS(G749&lt;=25, 1, G749&lt;=75, 2, G749&lt;=150, 3, G749&gt;150, 4)</f>
        <v>2</v>
      </c>
      <c r="M749">
        <f t="shared" si="11"/>
        <v>3</v>
      </c>
    </row>
    <row r="750" spans="1:13" x14ac:dyDescent="0.2">
      <c r="A750" t="s">
        <v>1023</v>
      </c>
      <c r="B750" t="s">
        <v>1024</v>
      </c>
      <c r="C750" s="2">
        <v>319</v>
      </c>
      <c r="D750" s="2">
        <v>268</v>
      </c>
      <c r="E750" t="s">
        <v>7029</v>
      </c>
      <c r="F750" t="s">
        <v>7045</v>
      </c>
      <c r="G750" s="2">
        <v>51</v>
      </c>
      <c r="H750" s="11">
        <v>0.15987460815047022</v>
      </c>
      <c r="I750">
        <v>0</v>
      </c>
      <c r="J750">
        <f ca="1"/>
        <v>3865</v>
      </c>
      <c r="K750">
        <v>1504</v>
      </c>
      <c r="L750" cm="1">
        <f t="array" ref="L750">_xlfn.IFS(G750&lt;=25, 1, G750&lt;=75, 2, G750&lt;=150, 3, G750&gt;150, 4)</f>
        <v>2</v>
      </c>
      <c r="M750">
        <f t="shared" si="11"/>
        <v>3</v>
      </c>
    </row>
    <row r="751" spans="1:13" x14ac:dyDescent="0.2">
      <c r="A751" t="s">
        <v>1025</v>
      </c>
      <c r="B751" t="s">
        <v>908</v>
      </c>
      <c r="C751" s="2">
        <v>179</v>
      </c>
      <c r="D751" s="2">
        <v>116</v>
      </c>
      <c r="E751" t="s">
        <v>6989</v>
      </c>
      <c r="F751" t="s">
        <v>7039</v>
      </c>
      <c r="G751" s="2">
        <v>63</v>
      </c>
      <c r="H751" s="11">
        <v>0.35195530726256985</v>
      </c>
      <c r="I751">
        <v>1</v>
      </c>
      <c r="J751">
        <f ca="1"/>
        <v>2764</v>
      </c>
      <c r="K751">
        <v>2649</v>
      </c>
      <c r="L751" cm="1">
        <f t="array" ref="L751">_xlfn.IFS(G751&lt;=25, 1, G751&lt;=75, 2, G751&lt;=150, 3, G751&gt;150, 4)</f>
        <v>2</v>
      </c>
      <c r="M751">
        <f t="shared" si="11"/>
        <v>1</v>
      </c>
    </row>
    <row r="752" spans="1:13" x14ac:dyDescent="0.2">
      <c r="A752" t="s">
        <v>1026</v>
      </c>
      <c r="B752" t="s">
        <v>1027</v>
      </c>
      <c r="C752" s="2">
        <v>279</v>
      </c>
      <c r="D752" s="2">
        <v>220</v>
      </c>
      <c r="E752" t="s">
        <v>7029</v>
      </c>
      <c r="F752" t="s">
        <v>7044</v>
      </c>
      <c r="G752" s="2">
        <v>59</v>
      </c>
      <c r="H752" s="11">
        <v>0.21146953405017921</v>
      </c>
      <c r="I752">
        <v>0</v>
      </c>
      <c r="J752">
        <f ca="1"/>
        <v>41</v>
      </c>
      <c r="K752">
        <v>774</v>
      </c>
      <c r="L752" cm="1">
        <f t="array" ref="L752">_xlfn.IFS(G752&lt;=25, 1, G752&lt;=75, 2, G752&lt;=150, 3, G752&gt;150, 4)</f>
        <v>2</v>
      </c>
      <c r="M752">
        <f t="shared" si="11"/>
        <v>2</v>
      </c>
    </row>
    <row r="753" spans="1:13" x14ac:dyDescent="0.2">
      <c r="A753" t="s">
        <v>1025</v>
      </c>
      <c r="B753" t="s">
        <v>908</v>
      </c>
      <c r="C753" s="2">
        <v>199</v>
      </c>
      <c r="D753" s="2">
        <v>127</v>
      </c>
      <c r="E753" t="s">
        <v>7029</v>
      </c>
      <c r="F753" t="s">
        <v>7039</v>
      </c>
      <c r="G753" s="2">
        <v>72</v>
      </c>
      <c r="H753" s="11">
        <v>0.36180904522613067</v>
      </c>
      <c r="I753">
        <v>0</v>
      </c>
      <c r="J753">
        <f ca="1"/>
        <v>535</v>
      </c>
      <c r="K753">
        <v>3817</v>
      </c>
      <c r="L753" cm="1">
        <f t="array" ref="L753">_xlfn.IFS(G753&lt;=25, 1, G753&lt;=75, 2, G753&lt;=150, 3, G753&gt;150, 4)</f>
        <v>2</v>
      </c>
      <c r="M753">
        <f t="shared" si="11"/>
        <v>1</v>
      </c>
    </row>
    <row r="754" spans="1:13" x14ac:dyDescent="0.2">
      <c r="A754" t="s">
        <v>1028</v>
      </c>
      <c r="B754" t="s">
        <v>979</v>
      </c>
      <c r="C754" s="2">
        <v>279</v>
      </c>
      <c r="D754" s="2">
        <v>212</v>
      </c>
      <c r="E754" t="s">
        <v>7029</v>
      </c>
      <c r="F754" t="s">
        <v>7036</v>
      </c>
      <c r="G754" s="2">
        <v>67</v>
      </c>
      <c r="H754" s="11">
        <v>0.24014336917562723</v>
      </c>
      <c r="I754">
        <v>0</v>
      </c>
      <c r="J754">
        <f ca="1"/>
        <v>1773</v>
      </c>
      <c r="K754">
        <v>3110</v>
      </c>
      <c r="L754" cm="1">
        <f t="array" ref="L754">_xlfn.IFS(G754&lt;=25, 1, G754&lt;=75, 2, G754&lt;=150, 3, G754&gt;150, 4)</f>
        <v>2</v>
      </c>
      <c r="M754">
        <f t="shared" si="11"/>
        <v>2</v>
      </c>
    </row>
    <row r="755" spans="1:13" x14ac:dyDescent="0.2">
      <c r="A755" t="s">
        <v>1029</v>
      </c>
      <c r="B755" t="s">
        <v>1030</v>
      </c>
      <c r="C755" s="2">
        <v>239</v>
      </c>
      <c r="D755" s="2">
        <v>153</v>
      </c>
      <c r="E755" t="s">
        <v>7027</v>
      </c>
      <c r="F755" t="s">
        <v>7042</v>
      </c>
      <c r="G755" s="2">
        <v>86</v>
      </c>
      <c r="H755" s="11">
        <v>0.35983263598326359</v>
      </c>
      <c r="I755">
        <v>0</v>
      </c>
      <c r="J755">
        <f ca="1"/>
        <v>691</v>
      </c>
      <c r="K755">
        <v>2988</v>
      </c>
      <c r="L755" cm="1">
        <f t="array" ref="L755">_xlfn.IFS(G755&lt;=25, 1, G755&lt;=75, 2, G755&lt;=150, 3, G755&gt;150, 4)</f>
        <v>3</v>
      </c>
      <c r="M755">
        <f t="shared" si="11"/>
        <v>1</v>
      </c>
    </row>
    <row r="756" spans="1:13" x14ac:dyDescent="0.2">
      <c r="A756" t="s">
        <v>1031</v>
      </c>
      <c r="B756" t="s">
        <v>333</v>
      </c>
      <c r="C756" s="2">
        <v>319</v>
      </c>
      <c r="D756" s="2">
        <v>274</v>
      </c>
      <c r="E756" t="s">
        <v>7029</v>
      </c>
      <c r="F756" t="s">
        <v>7041</v>
      </c>
      <c r="G756" s="2">
        <v>45</v>
      </c>
      <c r="H756" s="11">
        <v>0.14106583072100312</v>
      </c>
      <c r="I756">
        <v>0</v>
      </c>
      <c r="J756">
        <f ca="1"/>
        <v>4059</v>
      </c>
      <c r="K756">
        <v>4061</v>
      </c>
      <c r="L756" cm="1">
        <f t="array" ref="L756">_xlfn.IFS(G756&lt;=25, 1, G756&lt;=75, 2, G756&lt;=150, 3, G756&gt;150, 4)</f>
        <v>2</v>
      </c>
      <c r="M756">
        <f t="shared" si="11"/>
        <v>3</v>
      </c>
    </row>
    <row r="757" spans="1:13" x14ac:dyDescent="0.2">
      <c r="A757" t="s">
        <v>1032</v>
      </c>
      <c r="B757" t="s">
        <v>721</v>
      </c>
      <c r="C757" s="2">
        <v>299</v>
      </c>
      <c r="D757" s="2">
        <v>263</v>
      </c>
      <c r="E757" t="s">
        <v>7029</v>
      </c>
      <c r="F757" t="s">
        <v>7036</v>
      </c>
      <c r="G757" s="2">
        <v>36</v>
      </c>
      <c r="H757" s="11">
        <v>0.12040133779264214</v>
      </c>
      <c r="I757">
        <v>0</v>
      </c>
      <c r="J757">
        <f ca="1"/>
        <v>796</v>
      </c>
      <c r="K757">
        <v>4111</v>
      </c>
      <c r="L757" cm="1">
        <f t="array" ref="L757">_xlfn.IFS(G757&lt;=25, 1, G757&lt;=75, 2, G757&lt;=150, 3, G757&gt;150, 4)</f>
        <v>2</v>
      </c>
      <c r="M757">
        <f t="shared" si="11"/>
        <v>3</v>
      </c>
    </row>
    <row r="758" spans="1:13" x14ac:dyDescent="0.2">
      <c r="A758" t="s">
        <v>1033</v>
      </c>
      <c r="B758" t="s">
        <v>1034</v>
      </c>
      <c r="C758" s="2">
        <v>279</v>
      </c>
      <c r="D758" s="2">
        <v>126</v>
      </c>
      <c r="E758" t="s">
        <v>7029</v>
      </c>
      <c r="F758" t="s">
        <v>7040</v>
      </c>
      <c r="G758" s="2">
        <v>153</v>
      </c>
      <c r="H758" s="11">
        <v>0.54838709677419351</v>
      </c>
      <c r="I758">
        <v>0</v>
      </c>
      <c r="J758">
        <f ca="1"/>
        <v>3806</v>
      </c>
      <c r="K758">
        <v>3631</v>
      </c>
      <c r="L758" cm="1">
        <f t="array" ref="L758">_xlfn.IFS(G758&lt;=25, 1, G758&lt;=75, 2, G758&lt;=150, 3, G758&gt;150, 4)</f>
        <v>4</v>
      </c>
      <c r="M758">
        <f t="shared" si="11"/>
        <v>2</v>
      </c>
    </row>
    <row r="759" spans="1:13" x14ac:dyDescent="0.2">
      <c r="A759" t="s">
        <v>1035</v>
      </c>
      <c r="B759" t="s">
        <v>1036</v>
      </c>
      <c r="C759" s="2">
        <v>209</v>
      </c>
      <c r="D759" s="2">
        <v>107</v>
      </c>
      <c r="E759" t="s">
        <v>7029</v>
      </c>
      <c r="F759" t="s">
        <v>7040</v>
      </c>
      <c r="G759" s="2">
        <v>102</v>
      </c>
      <c r="H759" s="11">
        <v>0.48803827751196172</v>
      </c>
      <c r="I759">
        <v>0</v>
      </c>
      <c r="J759">
        <f ca="1"/>
        <v>1565</v>
      </c>
      <c r="K759">
        <v>1120</v>
      </c>
      <c r="L759" cm="1">
        <f t="array" ref="L759">_xlfn.IFS(G759&lt;=25, 1, G759&lt;=75, 2, G759&lt;=150, 3, G759&gt;150, 4)</f>
        <v>3</v>
      </c>
      <c r="M759">
        <f t="shared" si="11"/>
        <v>1</v>
      </c>
    </row>
    <row r="760" spans="1:13" x14ac:dyDescent="0.2">
      <c r="A760" t="s">
        <v>1037</v>
      </c>
      <c r="B760" t="s">
        <v>1038</v>
      </c>
      <c r="C760" s="2">
        <v>279</v>
      </c>
      <c r="D760" s="2">
        <v>159</v>
      </c>
      <c r="E760" t="s">
        <v>7029</v>
      </c>
      <c r="F760" t="s">
        <v>7036</v>
      </c>
      <c r="G760" s="2">
        <v>120</v>
      </c>
      <c r="H760" s="11">
        <v>0.43010752688172044</v>
      </c>
      <c r="I760">
        <v>0</v>
      </c>
      <c r="J760">
        <f ca="1"/>
        <v>1848</v>
      </c>
      <c r="K760">
        <v>1185</v>
      </c>
      <c r="L760" cm="1">
        <f t="array" ref="L760">_xlfn.IFS(G760&lt;=25, 1, G760&lt;=75, 2, G760&lt;=150, 3, G760&gt;150, 4)</f>
        <v>3</v>
      </c>
      <c r="M760">
        <f t="shared" si="11"/>
        <v>2</v>
      </c>
    </row>
    <row r="761" spans="1:13" x14ac:dyDescent="0.2">
      <c r="A761" t="s">
        <v>1039</v>
      </c>
      <c r="B761" t="s">
        <v>796</v>
      </c>
      <c r="C761" s="2">
        <v>289</v>
      </c>
      <c r="D761" s="2">
        <v>90</v>
      </c>
      <c r="E761" t="s">
        <v>6989</v>
      </c>
      <c r="F761" t="s">
        <v>7038</v>
      </c>
      <c r="G761" s="2">
        <v>199</v>
      </c>
      <c r="H761" s="11">
        <v>0.68858131487889274</v>
      </c>
      <c r="I761">
        <v>1</v>
      </c>
      <c r="J761">
        <f ca="1"/>
        <v>582</v>
      </c>
      <c r="K761">
        <v>441</v>
      </c>
      <c r="L761" cm="1">
        <f t="array" ref="L761">_xlfn.IFS(G761&lt;=25, 1, G761&lt;=75, 2, G761&lt;=150, 3, G761&gt;150, 4)</f>
        <v>4</v>
      </c>
      <c r="M761">
        <f t="shared" si="11"/>
        <v>2</v>
      </c>
    </row>
    <row r="762" spans="1:13" x14ac:dyDescent="0.2">
      <c r="A762" t="s">
        <v>1040</v>
      </c>
      <c r="B762" t="s">
        <v>891</v>
      </c>
      <c r="C762" s="2">
        <v>319</v>
      </c>
      <c r="D762" s="2">
        <v>313</v>
      </c>
      <c r="E762" t="s">
        <v>7029</v>
      </c>
      <c r="F762" t="s">
        <v>7045</v>
      </c>
      <c r="G762" s="2">
        <v>6</v>
      </c>
      <c r="H762" s="11">
        <v>1.8808777429467086E-2</v>
      </c>
      <c r="I762">
        <v>0</v>
      </c>
      <c r="J762">
        <f ca="1"/>
        <v>408</v>
      </c>
      <c r="K762">
        <v>3230</v>
      </c>
      <c r="L762" cm="1">
        <f t="array" ref="L762">_xlfn.IFS(G762&lt;=25, 1, G762&lt;=75, 2, G762&lt;=150, 3, G762&gt;150, 4)</f>
        <v>1</v>
      </c>
      <c r="M762">
        <f t="shared" si="11"/>
        <v>3</v>
      </c>
    </row>
    <row r="763" spans="1:13" x14ac:dyDescent="0.2">
      <c r="A763" t="s">
        <v>500</v>
      </c>
      <c r="B763" t="s">
        <v>467</v>
      </c>
      <c r="C763" s="2">
        <v>289</v>
      </c>
      <c r="D763" s="2">
        <v>133</v>
      </c>
      <c r="E763" t="s">
        <v>6989</v>
      </c>
      <c r="F763" t="s">
        <v>7038</v>
      </c>
      <c r="G763" s="2">
        <v>156</v>
      </c>
      <c r="H763" s="11">
        <v>0.53979238754325265</v>
      </c>
      <c r="I763">
        <v>1</v>
      </c>
      <c r="J763">
        <f ca="1"/>
        <v>1462</v>
      </c>
      <c r="K763">
        <v>2035</v>
      </c>
      <c r="L763" cm="1">
        <f t="array" ref="L763">_xlfn.IFS(G763&lt;=25, 1, G763&lt;=75, 2, G763&lt;=150, 3, G763&gt;150, 4)</f>
        <v>4</v>
      </c>
      <c r="M763">
        <f t="shared" si="11"/>
        <v>2</v>
      </c>
    </row>
    <row r="764" spans="1:13" x14ac:dyDescent="0.2">
      <c r="A764" t="s">
        <v>1041</v>
      </c>
      <c r="B764" t="s">
        <v>1042</v>
      </c>
      <c r="C764" s="2">
        <v>159</v>
      </c>
      <c r="D764" s="2">
        <v>87</v>
      </c>
      <c r="E764" t="s">
        <v>6989</v>
      </c>
      <c r="F764" t="s">
        <v>7039</v>
      </c>
      <c r="G764" s="2">
        <v>72</v>
      </c>
      <c r="H764" s="11">
        <v>0.45283018867924529</v>
      </c>
      <c r="I764">
        <v>1</v>
      </c>
      <c r="J764">
        <f ca="1"/>
        <v>2105</v>
      </c>
      <c r="K764">
        <v>1227</v>
      </c>
      <c r="L764" cm="1">
        <f t="array" ref="L764">_xlfn.IFS(G764&lt;=25, 1, G764&lt;=75, 2, G764&lt;=150, 3, G764&gt;150, 4)</f>
        <v>2</v>
      </c>
      <c r="M764">
        <f t="shared" si="11"/>
        <v>1</v>
      </c>
    </row>
    <row r="765" spans="1:13" x14ac:dyDescent="0.2">
      <c r="A765" t="s">
        <v>1043</v>
      </c>
      <c r="B765" t="s">
        <v>1044</v>
      </c>
      <c r="C765" s="2">
        <v>319</v>
      </c>
      <c r="D765" s="2">
        <v>309</v>
      </c>
      <c r="E765" t="s">
        <v>7029</v>
      </c>
      <c r="F765" t="s">
        <v>7043</v>
      </c>
      <c r="G765" s="2">
        <v>10</v>
      </c>
      <c r="H765" s="11">
        <v>3.1347962382445138E-2</v>
      </c>
      <c r="I765">
        <v>0</v>
      </c>
      <c r="J765">
        <f ca="1"/>
        <v>1475</v>
      </c>
      <c r="K765">
        <v>1667</v>
      </c>
      <c r="L765" cm="1">
        <f t="array" ref="L765">_xlfn.IFS(G765&lt;=25, 1, G765&lt;=75, 2, G765&lt;=150, 3, G765&gt;150, 4)</f>
        <v>1</v>
      </c>
      <c r="M765">
        <f t="shared" si="11"/>
        <v>3</v>
      </c>
    </row>
    <row r="766" spans="1:13" x14ac:dyDescent="0.2">
      <c r="A766" t="s">
        <v>1045</v>
      </c>
      <c r="B766" t="s">
        <v>1046</v>
      </c>
      <c r="C766" s="2">
        <v>399</v>
      </c>
      <c r="D766" s="2">
        <v>307</v>
      </c>
      <c r="E766" t="s">
        <v>7029</v>
      </c>
      <c r="F766" t="s">
        <v>7039</v>
      </c>
      <c r="G766" s="2">
        <v>92</v>
      </c>
      <c r="H766" s="11">
        <v>0.23057644110275688</v>
      </c>
      <c r="I766">
        <v>0</v>
      </c>
      <c r="J766">
        <f ca="1"/>
        <v>2011</v>
      </c>
      <c r="K766">
        <v>3949</v>
      </c>
      <c r="L766" cm="1">
        <f t="array" ref="L766">_xlfn.IFS(G766&lt;=25, 1, G766&lt;=75, 2, G766&lt;=150, 3, G766&gt;150, 4)</f>
        <v>3</v>
      </c>
      <c r="M766">
        <f t="shared" si="11"/>
        <v>4</v>
      </c>
    </row>
    <row r="767" spans="1:13" x14ac:dyDescent="0.2">
      <c r="A767" t="s">
        <v>1047</v>
      </c>
      <c r="B767" t="s">
        <v>333</v>
      </c>
      <c r="C767" s="2">
        <v>199</v>
      </c>
      <c r="D767" s="2">
        <v>42</v>
      </c>
      <c r="E767" t="s">
        <v>7028</v>
      </c>
      <c r="F767" t="s">
        <v>7040</v>
      </c>
      <c r="G767" s="2">
        <v>157</v>
      </c>
      <c r="H767" s="11">
        <v>0.78894472361809043</v>
      </c>
      <c r="I767">
        <v>0</v>
      </c>
      <c r="J767">
        <f ca="1"/>
        <v>2052</v>
      </c>
      <c r="K767">
        <v>1909</v>
      </c>
      <c r="L767" cm="1">
        <f t="array" ref="L767">_xlfn.IFS(G767&lt;=25, 1, G767&lt;=75, 2, G767&lt;=150, 3, G767&gt;150, 4)</f>
        <v>4</v>
      </c>
      <c r="M767">
        <f t="shared" si="11"/>
        <v>1</v>
      </c>
    </row>
    <row r="768" spans="1:13" x14ac:dyDescent="0.2">
      <c r="A768" t="s">
        <v>1048</v>
      </c>
      <c r="B768" t="s">
        <v>1049</v>
      </c>
      <c r="C768" s="2">
        <v>319</v>
      </c>
      <c r="D768" s="2">
        <v>262</v>
      </c>
      <c r="E768" t="s">
        <v>7029</v>
      </c>
      <c r="F768" t="s">
        <v>7036</v>
      </c>
      <c r="G768" s="2">
        <v>57</v>
      </c>
      <c r="H768" s="11">
        <v>0.17868338557993729</v>
      </c>
      <c r="I768">
        <v>0</v>
      </c>
      <c r="J768">
        <f ca="1"/>
        <v>3879</v>
      </c>
      <c r="K768">
        <v>3383</v>
      </c>
      <c r="L768" cm="1">
        <f t="array" ref="L768">_xlfn.IFS(G768&lt;=25, 1, G768&lt;=75, 2, G768&lt;=150, 3, G768&gt;150, 4)</f>
        <v>2</v>
      </c>
      <c r="M768">
        <f t="shared" si="11"/>
        <v>3</v>
      </c>
    </row>
    <row r="769" spans="1:13" x14ac:dyDescent="0.2">
      <c r="A769" t="s">
        <v>1050</v>
      </c>
      <c r="B769" t="s">
        <v>1051</v>
      </c>
      <c r="C769" s="2">
        <v>419</v>
      </c>
      <c r="D769" s="2">
        <v>344</v>
      </c>
      <c r="E769" t="s">
        <v>7029</v>
      </c>
      <c r="F769" t="s">
        <v>7041</v>
      </c>
      <c r="G769" s="2">
        <v>75</v>
      </c>
      <c r="H769" s="11">
        <v>0.17899761336515513</v>
      </c>
      <c r="I769">
        <v>0</v>
      </c>
      <c r="J769">
        <f ca="1"/>
        <v>1016</v>
      </c>
      <c r="K769">
        <v>582</v>
      </c>
      <c r="L769" cm="1">
        <f t="array" ref="L769">_xlfn.IFS(G769&lt;=25, 1, G769&lt;=75, 2, G769&lt;=150, 3, G769&gt;150, 4)</f>
        <v>2</v>
      </c>
      <c r="M769">
        <f t="shared" si="11"/>
        <v>4</v>
      </c>
    </row>
    <row r="770" spans="1:13" x14ac:dyDescent="0.2">
      <c r="A770" t="s">
        <v>1052</v>
      </c>
      <c r="B770" t="s">
        <v>1053</v>
      </c>
      <c r="C770" s="2">
        <v>319</v>
      </c>
      <c r="D770" s="2">
        <v>211</v>
      </c>
      <c r="E770" t="s">
        <v>7029</v>
      </c>
      <c r="F770" t="s">
        <v>7036</v>
      </c>
      <c r="G770" s="2">
        <v>108</v>
      </c>
      <c r="H770" s="11">
        <v>0.33855799373040751</v>
      </c>
      <c r="I770">
        <v>0</v>
      </c>
      <c r="J770">
        <f ca="1"/>
        <v>2641</v>
      </c>
      <c r="K770">
        <v>3583</v>
      </c>
      <c r="L770" cm="1">
        <f t="array" ref="L770">_xlfn.IFS(G770&lt;=25, 1, G770&lt;=75, 2, G770&lt;=150, 3, G770&gt;150, 4)</f>
        <v>3</v>
      </c>
      <c r="M770">
        <f t="shared" ref="M770:M833" si="12">IF(C770&lt;=$P$3, 1, IF(C770&lt;=$P$4, 2, IF(C770&lt;=$P$5, 3, 4)))</f>
        <v>3</v>
      </c>
    </row>
    <row r="771" spans="1:13" x14ac:dyDescent="0.2">
      <c r="A771" t="s">
        <v>1054</v>
      </c>
      <c r="B771" t="s">
        <v>1055</v>
      </c>
      <c r="C771" s="2">
        <v>99</v>
      </c>
      <c r="D771" s="2">
        <v>67</v>
      </c>
      <c r="E771" t="s">
        <v>7029</v>
      </c>
      <c r="F771" t="s">
        <v>7044</v>
      </c>
      <c r="G771" s="2">
        <v>32</v>
      </c>
      <c r="H771" s="11">
        <v>0.32323232323232326</v>
      </c>
      <c r="I771">
        <v>0</v>
      </c>
      <c r="J771">
        <f ca="1"/>
        <v>2167</v>
      </c>
      <c r="K771">
        <v>124</v>
      </c>
      <c r="L771" cm="1">
        <f t="array" ref="L771">_xlfn.IFS(G771&lt;=25, 1, G771&lt;=75, 2, G771&lt;=150, 3, G771&gt;150, 4)</f>
        <v>2</v>
      </c>
      <c r="M771">
        <f t="shared" si="12"/>
        <v>1</v>
      </c>
    </row>
    <row r="772" spans="1:13" x14ac:dyDescent="0.2">
      <c r="A772" t="s">
        <v>1056</v>
      </c>
      <c r="B772" t="s">
        <v>1057</v>
      </c>
      <c r="C772" s="2">
        <v>319</v>
      </c>
      <c r="D772" s="2">
        <v>242</v>
      </c>
      <c r="E772" t="s">
        <v>7029</v>
      </c>
      <c r="F772" t="s">
        <v>7036</v>
      </c>
      <c r="G772" s="2">
        <v>77</v>
      </c>
      <c r="H772" s="11">
        <v>0.2413793103448276</v>
      </c>
      <c r="I772">
        <v>0</v>
      </c>
      <c r="J772">
        <f ca="1"/>
        <v>101</v>
      </c>
      <c r="K772">
        <v>3956</v>
      </c>
      <c r="L772" cm="1">
        <f t="array" ref="L772">_xlfn.IFS(G772&lt;=25, 1, G772&lt;=75, 2, G772&lt;=150, 3, G772&gt;150, 4)</f>
        <v>3</v>
      </c>
      <c r="M772">
        <f t="shared" si="12"/>
        <v>3</v>
      </c>
    </row>
    <row r="773" spans="1:13" x14ac:dyDescent="0.2">
      <c r="A773" t="s">
        <v>1058</v>
      </c>
      <c r="B773" t="s">
        <v>1059</v>
      </c>
      <c r="C773" s="2">
        <v>319</v>
      </c>
      <c r="D773" s="2">
        <v>297</v>
      </c>
      <c r="E773" t="s">
        <v>7029</v>
      </c>
      <c r="F773" t="s">
        <v>7041</v>
      </c>
      <c r="G773" s="2">
        <v>22</v>
      </c>
      <c r="H773" s="11">
        <v>6.8965517241379309E-2</v>
      </c>
      <c r="I773">
        <v>0</v>
      </c>
      <c r="J773">
        <f ca="1"/>
        <v>4033</v>
      </c>
      <c r="K773">
        <v>2938</v>
      </c>
      <c r="L773" cm="1">
        <f t="array" ref="L773">_xlfn.IFS(G773&lt;=25, 1, G773&lt;=75, 2, G773&lt;=150, 3, G773&gt;150, 4)</f>
        <v>1</v>
      </c>
      <c r="M773">
        <f t="shared" si="12"/>
        <v>3</v>
      </c>
    </row>
    <row r="774" spans="1:13" x14ac:dyDescent="0.2">
      <c r="A774" t="s">
        <v>1060</v>
      </c>
      <c r="B774" t="s">
        <v>1061</v>
      </c>
      <c r="C774" s="2">
        <v>279</v>
      </c>
      <c r="D774" s="2">
        <v>112</v>
      </c>
      <c r="E774" t="s">
        <v>7029</v>
      </c>
      <c r="F774" t="s">
        <v>7037</v>
      </c>
      <c r="G774" s="2">
        <v>167</v>
      </c>
      <c r="H774" s="11">
        <v>0.59856630824372759</v>
      </c>
      <c r="I774">
        <v>0</v>
      </c>
      <c r="J774">
        <f ca="1"/>
        <v>373</v>
      </c>
      <c r="K774">
        <v>550</v>
      </c>
      <c r="L774" cm="1">
        <f t="array" ref="L774">_xlfn.IFS(G774&lt;=25, 1, G774&lt;=75, 2, G774&lt;=150, 3, G774&gt;150, 4)</f>
        <v>4</v>
      </c>
      <c r="M774">
        <f t="shared" si="12"/>
        <v>2</v>
      </c>
    </row>
    <row r="775" spans="1:13" x14ac:dyDescent="0.2">
      <c r="A775" t="s">
        <v>479</v>
      </c>
      <c r="B775" t="s">
        <v>1062</v>
      </c>
      <c r="C775" s="2">
        <v>159</v>
      </c>
      <c r="D775" s="2">
        <v>87</v>
      </c>
      <c r="E775" t="s">
        <v>6989</v>
      </c>
      <c r="F775" t="s">
        <v>7039</v>
      </c>
      <c r="G775" s="2">
        <v>72</v>
      </c>
      <c r="H775" s="11">
        <v>0.45283018867924529</v>
      </c>
      <c r="I775">
        <v>1</v>
      </c>
      <c r="J775">
        <f ca="1"/>
        <v>1416</v>
      </c>
      <c r="K775">
        <v>1750</v>
      </c>
      <c r="L775" cm="1">
        <f t="array" ref="L775">_xlfn.IFS(G775&lt;=25, 1, G775&lt;=75, 2, G775&lt;=150, 3, G775&gt;150, 4)</f>
        <v>2</v>
      </c>
      <c r="M775">
        <f t="shared" si="12"/>
        <v>1</v>
      </c>
    </row>
    <row r="776" spans="1:13" x14ac:dyDescent="0.2">
      <c r="A776" t="s">
        <v>1063</v>
      </c>
      <c r="B776" t="s">
        <v>942</v>
      </c>
      <c r="C776" s="2">
        <v>319</v>
      </c>
      <c r="D776" s="2">
        <v>214</v>
      </c>
      <c r="E776" t="s">
        <v>7027</v>
      </c>
      <c r="F776" t="s">
        <v>7039</v>
      </c>
      <c r="G776" s="2">
        <v>105</v>
      </c>
      <c r="H776" s="11">
        <v>0.32915360501567398</v>
      </c>
      <c r="I776">
        <v>0</v>
      </c>
      <c r="J776">
        <f ca="1"/>
        <v>1169</v>
      </c>
      <c r="K776">
        <v>2760</v>
      </c>
      <c r="L776" cm="1">
        <f t="array" ref="L776">_xlfn.IFS(G776&lt;=25, 1, G776&lt;=75, 2, G776&lt;=150, 3, G776&gt;150, 4)</f>
        <v>3</v>
      </c>
      <c r="M776">
        <f t="shared" si="12"/>
        <v>3</v>
      </c>
    </row>
    <row r="777" spans="1:13" x14ac:dyDescent="0.2">
      <c r="A777" t="s">
        <v>1064</v>
      </c>
      <c r="B777" t="s">
        <v>1065</v>
      </c>
      <c r="C777" s="2">
        <v>319</v>
      </c>
      <c r="D777" s="2">
        <v>252</v>
      </c>
      <c r="E777" t="s">
        <v>7029</v>
      </c>
      <c r="F777" t="s">
        <v>7036</v>
      </c>
      <c r="G777" s="2">
        <v>67</v>
      </c>
      <c r="H777" s="11">
        <v>0.21003134796238246</v>
      </c>
      <c r="I777">
        <v>0</v>
      </c>
      <c r="J777">
        <f ca="1"/>
        <v>2074</v>
      </c>
      <c r="K777">
        <v>3491</v>
      </c>
      <c r="L777" cm="1">
        <f t="array" ref="L777">_xlfn.IFS(G777&lt;=25, 1, G777&lt;=75, 2, G777&lt;=150, 3, G777&gt;150, 4)</f>
        <v>2</v>
      </c>
      <c r="M777">
        <f t="shared" si="12"/>
        <v>3</v>
      </c>
    </row>
    <row r="778" spans="1:13" x14ac:dyDescent="0.2">
      <c r="A778" t="s">
        <v>1066</v>
      </c>
      <c r="B778" t="s">
        <v>589</v>
      </c>
      <c r="C778" s="2">
        <v>319</v>
      </c>
      <c r="D778" s="2">
        <v>156</v>
      </c>
      <c r="E778" t="s">
        <v>7029</v>
      </c>
      <c r="F778" t="s">
        <v>7038</v>
      </c>
      <c r="G778" s="2">
        <v>163</v>
      </c>
      <c r="H778" s="11">
        <v>0.5109717868338558</v>
      </c>
      <c r="I778">
        <v>0</v>
      </c>
      <c r="J778">
        <f ca="1"/>
        <v>1753</v>
      </c>
      <c r="K778">
        <v>1305</v>
      </c>
      <c r="L778" cm="1">
        <f t="array" ref="L778">_xlfn.IFS(G778&lt;=25, 1, G778&lt;=75, 2, G778&lt;=150, 3, G778&gt;150, 4)</f>
        <v>4</v>
      </c>
      <c r="M778">
        <f t="shared" si="12"/>
        <v>3</v>
      </c>
    </row>
    <row r="779" spans="1:13" x14ac:dyDescent="0.2">
      <c r="A779" t="s">
        <v>1067</v>
      </c>
      <c r="B779" t="s">
        <v>333</v>
      </c>
      <c r="C779" s="2">
        <v>159</v>
      </c>
      <c r="D779" s="2">
        <v>87</v>
      </c>
      <c r="E779" t="s">
        <v>7029</v>
      </c>
      <c r="F779" t="s">
        <v>7040</v>
      </c>
      <c r="G779" s="2">
        <v>72</v>
      </c>
      <c r="H779" s="11">
        <v>0.45283018867924529</v>
      </c>
      <c r="I779">
        <v>0</v>
      </c>
      <c r="J779">
        <f ca="1"/>
        <v>3774</v>
      </c>
      <c r="K779">
        <v>3203</v>
      </c>
      <c r="L779" cm="1">
        <f t="array" ref="L779">_xlfn.IFS(G779&lt;=25, 1, G779&lt;=75, 2, G779&lt;=150, 3, G779&gt;150, 4)</f>
        <v>2</v>
      </c>
      <c r="M779">
        <f t="shared" si="12"/>
        <v>1</v>
      </c>
    </row>
    <row r="780" spans="1:13" x14ac:dyDescent="0.2">
      <c r="A780" t="s">
        <v>1068</v>
      </c>
      <c r="B780" t="s">
        <v>1069</v>
      </c>
      <c r="C780" s="2">
        <v>279</v>
      </c>
      <c r="D780" s="2">
        <v>190</v>
      </c>
      <c r="E780" t="s">
        <v>7029</v>
      </c>
      <c r="F780" t="s">
        <v>7041</v>
      </c>
      <c r="G780" s="2">
        <v>89</v>
      </c>
      <c r="H780" s="11">
        <v>0.31899641577060933</v>
      </c>
      <c r="I780">
        <v>0</v>
      </c>
      <c r="J780">
        <f ca="1"/>
        <v>94</v>
      </c>
      <c r="K780">
        <v>2363</v>
      </c>
      <c r="L780" cm="1">
        <f t="array" ref="L780">_xlfn.IFS(G780&lt;=25, 1, G780&lt;=75, 2, G780&lt;=150, 3, G780&gt;150, 4)</f>
        <v>3</v>
      </c>
      <c r="M780">
        <f t="shared" si="12"/>
        <v>2</v>
      </c>
    </row>
    <row r="781" spans="1:13" x14ac:dyDescent="0.2">
      <c r="A781" t="s">
        <v>1070</v>
      </c>
      <c r="B781" t="s">
        <v>295</v>
      </c>
      <c r="C781" s="2">
        <v>249</v>
      </c>
      <c r="D781" s="2">
        <v>149</v>
      </c>
      <c r="E781" t="s">
        <v>6989</v>
      </c>
      <c r="F781" t="s">
        <v>7038</v>
      </c>
      <c r="G781" s="2">
        <v>100</v>
      </c>
      <c r="H781" s="11">
        <v>0.40160642570281124</v>
      </c>
      <c r="I781">
        <v>1</v>
      </c>
      <c r="J781">
        <f ca="1"/>
        <v>1065</v>
      </c>
      <c r="K781">
        <v>4332</v>
      </c>
      <c r="L781" cm="1">
        <f t="array" ref="L781">_xlfn.IFS(G781&lt;=25, 1, G781&lt;=75, 2, G781&lt;=150, 3, G781&gt;150, 4)</f>
        <v>3</v>
      </c>
      <c r="M781">
        <f t="shared" si="12"/>
        <v>1</v>
      </c>
    </row>
    <row r="782" spans="1:13" x14ac:dyDescent="0.2">
      <c r="A782" t="s">
        <v>649</v>
      </c>
      <c r="B782" t="s">
        <v>650</v>
      </c>
      <c r="C782" s="2">
        <v>289</v>
      </c>
      <c r="D782" s="2">
        <v>142</v>
      </c>
      <c r="E782" t="s">
        <v>6989</v>
      </c>
      <c r="F782" t="s">
        <v>7038</v>
      </c>
      <c r="G782" s="2">
        <v>147</v>
      </c>
      <c r="H782" s="11">
        <v>0.50865051903114189</v>
      </c>
      <c r="I782">
        <v>1</v>
      </c>
      <c r="J782">
        <f ca="1"/>
        <v>3959</v>
      </c>
      <c r="K782">
        <v>1701</v>
      </c>
      <c r="L782" cm="1">
        <f t="array" ref="L782">_xlfn.IFS(G782&lt;=25, 1, G782&lt;=75, 2, G782&lt;=150, 3, G782&gt;150, 4)</f>
        <v>3</v>
      </c>
      <c r="M782">
        <f t="shared" si="12"/>
        <v>2</v>
      </c>
    </row>
    <row r="783" spans="1:13" x14ac:dyDescent="0.2">
      <c r="A783" t="s">
        <v>341</v>
      </c>
      <c r="B783" t="s">
        <v>342</v>
      </c>
      <c r="C783" s="2">
        <v>289</v>
      </c>
      <c r="D783" s="2">
        <v>208</v>
      </c>
      <c r="E783" t="s">
        <v>6989</v>
      </c>
      <c r="F783" t="s">
        <v>7044</v>
      </c>
      <c r="G783" s="2">
        <v>81</v>
      </c>
      <c r="H783" s="11">
        <v>0.28027681660899656</v>
      </c>
      <c r="I783">
        <v>1</v>
      </c>
      <c r="J783">
        <f ca="1"/>
        <v>2956</v>
      </c>
      <c r="K783">
        <v>3891</v>
      </c>
      <c r="L783" cm="1">
        <f t="array" ref="L783">_xlfn.IFS(G783&lt;=25, 1, G783&lt;=75, 2, G783&lt;=150, 3, G783&gt;150, 4)</f>
        <v>3</v>
      </c>
      <c r="M783">
        <f t="shared" si="12"/>
        <v>2</v>
      </c>
    </row>
    <row r="784" spans="1:13" x14ac:dyDescent="0.2">
      <c r="A784" t="s">
        <v>1071</v>
      </c>
      <c r="B784" t="s">
        <v>226</v>
      </c>
      <c r="C784" s="2">
        <v>319</v>
      </c>
      <c r="D784" s="2">
        <v>172</v>
      </c>
      <c r="E784" t="s">
        <v>6989</v>
      </c>
      <c r="F784" t="s">
        <v>7038</v>
      </c>
      <c r="G784" s="2">
        <v>147</v>
      </c>
      <c r="H784" s="11">
        <v>0.46081504702194359</v>
      </c>
      <c r="I784">
        <v>1</v>
      </c>
      <c r="J784">
        <f ca="1"/>
        <v>1393</v>
      </c>
      <c r="K784">
        <v>3706</v>
      </c>
      <c r="L784" cm="1">
        <f t="array" ref="L784">_xlfn.IFS(G784&lt;=25, 1, G784&lt;=75, 2, G784&lt;=150, 3, G784&gt;150, 4)</f>
        <v>3</v>
      </c>
      <c r="M784">
        <f t="shared" si="12"/>
        <v>3</v>
      </c>
    </row>
    <row r="785" spans="1:13" x14ac:dyDescent="0.2">
      <c r="A785" t="s">
        <v>1072</v>
      </c>
      <c r="B785" t="s">
        <v>1073</v>
      </c>
      <c r="C785" s="2">
        <v>319</v>
      </c>
      <c r="D785" s="2">
        <v>191</v>
      </c>
      <c r="E785" t="s">
        <v>7029</v>
      </c>
      <c r="F785" t="s">
        <v>7039</v>
      </c>
      <c r="G785" s="2">
        <v>128</v>
      </c>
      <c r="H785" s="11">
        <v>0.40125391849529779</v>
      </c>
      <c r="I785">
        <v>0</v>
      </c>
      <c r="J785">
        <f ca="1"/>
        <v>2437</v>
      </c>
      <c r="K785">
        <v>86</v>
      </c>
      <c r="L785" cm="1">
        <f t="array" ref="L785">_xlfn.IFS(G785&lt;=25, 1, G785&lt;=75, 2, G785&lt;=150, 3, G785&gt;150, 4)</f>
        <v>3</v>
      </c>
      <c r="M785">
        <f t="shared" si="12"/>
        <v>3</v>
      </c>
    </row>
    <row r="786" spans="1:13" x14ac:dyDescent="0.2">
      <c r="A786" t="s">
        <v>1074</v>
      </c>
      <c r="B786" t="s">
        <v>231</v>
      </c>
      <c r="C786" s="2">
        <v>199</v>
      </c>
      <c r="D786" s="2">
        <v>129</v>
      </c>
      <c r="E786" t="s">
        <v>7028</v>
      </c>
      <c r="F786" t="s">
        <v>7041</v>
      </c>
      <c r="G786" s="2">
        <v>70</v>
      </c>
      <c r="H786" s="11">
        <v>0.35175879396984927</v>
      </c>
      <c r="I786">
        <v>0</v>
      </c>
      <c r="J786">
        <f ca="1"/>
        <v>39</v>
      </c>
      <c r="K786">
        <v>469</v>
      </c>
      <c r="L786" cm="1">
        <f t="array" ref="L786">_xlfn.IFS(G786&lt;=25, 1, G786&lt;=75, 2, G786&lt;=150, 3, G786&gt;150, 4)</f>
        <v>2</v>
      </c>
      <c r="M786">
        <f t="shared" si="12"/>
        <v>1</v>
      </c>
    </row>
    <row r="787" spans="1:13" x14ac:dyDescent="0.2">
      <c r="A787" t="s">
        <v>1075</v>
      </c>
      <c r="B787" t="s">
        <v>1076</v>
      </c>
      <c r="C787" s="2">
        <v>319</v>
      </c>
      <c r="D787" s="2">
        <v>220</v>
      </c>
      <c r="E787" t="s">
        <v>7029</v>
      </c>
      <c r="F787" t="s">
        <v>7036</v>
      </c>
      <c r="G787" s="2">
        <v>99</v>
      </c>
      <c r="H787" s="11">
        <v>0.31034482758620691</v>
      </c>
      <c r="I787">
        <v>0</v>
      </c>
      <c r="J787">
        <f ca="1"/>
        <v>971</v>
      </c>
      <c r="K787">
        <v>291</v>
      </c>
      <c r="L787" cm="1">
        <f t="array" ref="L787">_xlfn.IFS(G787&lt;=25, 1, G787&lt;=75, 2, G787&lt;=150, 3, G787&gt;150, 4)</f>
        <v>3</v>
      </c>
      <c r="M787">
        <f t="shared" si="12"/>
        <v>3</v>
      </c>
    </row>
    <row r="788" spans="1:13" x14ac:dyDescent="0.2">
      <c r="A788" t="s">
        <v>1077</v>
      </c>
      <c r="B788" t="s">
        <v>1078</v>
      </c>
      <c r="C788" s="2">
        <v>289</v>
      </c>
      <c r="D788" s="2">
        <v>87</v>
      </c>
      <c r="E788" t="s">
        <v>6989</v>
      </c>
      <c r="F788" t="s">
        <v>7038</v>
      </c>
      <c r="G788" s="2">
        <v>202</v>
      </c>
      <c r="H788" s="11">
        <v>0.69896193771626303</v>
      </c>
      <c r="I788">
        <v>1</v>
      </c>
      <c r="J788">
        <f ca="1"/>
        <v>906</v>
      </c>
      <c r="K788">
        <v>4440</v>
      </c>
      <c r="L788" cm="1">
        <f t="array" ref="L788">_xlfn.IFS(G788&lt;=25, 1, G788&lt;=75, 2, G788&lt;=150, 3, G788&gt;150, 4)</f>
        <v>4</v>
      </c>
      <c r="M788">
        <f t="shared" si="12"/>
        <v>2</v>
      </c>
    </row>
    <row r="789" spans="1:13" x14ac:dyDescent="0.2">
      <c r="A789" t="s">
        <v>1079</v>
      </c>
      <c r="B789" t="s">
        <v>946</v>
      </c>
      <c r="C789" s="2">
        <v>279</v>
      </c>
      <c r="D789" s="2">
        <v>98</v>
      </c>
      <c r="E789" t="s">
        <v>7028</v>
      </c>
      <c r="F789" t="s">
        <v>7040</v>
      </c>
      <c r="G789" s="2">
        <v>181</v>
      </c>
      <c r="H789" s="11">
        <v>0.64874551971326166</v>
      </c>
      <c r="I789">
        <v>0</v>
      </c>
      <c r="J789">
        <f ca="1"/>
        <v>501</v>
      </c>
      <c r="K789">
        <v>3636</v>
      </c>
      <c r="L789" cm="1">
        <f t="array" ref="L789">_xlfn.IFS(G789&lt;=25, 1, G789&lt;=75, 2, G789&lt;=150, 3, G789&gt;150, 4)</f>
        <v>4</v>
      </c>
      <c r="M789">
        <f t="shared" si="12"/>
        <v>2</v>
      </c>
    </row>
    <row r="790" spans="1:13" x14ac:dyDescent="0.2">
      <c r="A790" t="s">
        <v>1080</v>
      </c>
      <c r="B790" t="s">
        <v>1081</v>
      </c>
      <c r="C790" s="2">
        <v>319</v>
      </c>
      <c r="D790" s="2">
        <v>211</v>
      </c>
      <c r="E790" t="s">
        <v>7029</v>
      </c>
      <c r="F790" t="s">
        <v>7037</v>
      </c>
      <c r="G790" s="2">
        <v>108</v>
      </c>
      <c r="H790" s="11">
        <v>0.33855799373040751</v>
      </c>
      <c r="I790">
        <v>0</v>
      </c>
      <c r="J790">
        <f ca="1"/>
        <v>3216</v>
      </c>
      <c r="K790">
        <v>4312</v>
      </c>
      <c r="L790" cm="1">
        <f t="array" ref="L790">_xlfn.IFS(G790&lt;=25, 1, G790&lt;=75, 2, G790&lt;=150, 3, G790&gt;150, 4)</f>
        <v>3</v>
      </c>
      <c r="M790">
        <f t="shared" si="12"/>
        <v>3</v>
      </c>
    </row>
    <row r="791" spans="1:13" x14ac:dyDescent="0.2">
      <c r="A791" t="s">
        <v>1039</v>
      </c>
      <c r="B791" t="s">
        <v>796</v>
      </c>
      <c r="C791" s="2">
        <v>319</v>
      </c>
      <c r="D791" s="2">
        <v>182</v>
      </c>
      <c r="E791" t="s">
        <v>7029</v>
      </c>
      <c r="F791" t="s">
        <v>7038</v>
      </c>
      <c r="G791" s="2">
        <v>137</v>
      </c>
      <c r="H791" s="11">
        <v>0.42946708463949845</v>
      </c>
      <c r="I791">
        <v>0</v>
      </c>
      <c r="J791">
        <f ca="1"/>
        <v>2822</v>
      </c>
      <c r="K791">
        <v>2066</v>
      </c>
      <c r="L791" cm="1">
        <f t="array" ref="L791">_xlfn.IFS(G791&lt;=25, 1, G791&lt;=75, 2, G791&lt;=150, 3, G791&gt;150, 4)</f>
        <v>3</v>
      </c>
      <c r="M791">
        <f t="shared" si="12"/>
        <v>3</v>
      </c>
    </row>
    <row r="792" spans="1:13" x14ac:dyDescent="0.2">
      <c r="A792" t="s">
        <v>1082</v>
      </c>
      <c r="B792" t="s">
        <v>1083</v>
      </c>
      <c r="C792" s="2">
        <v>249</v>
      </c>
      <c r="D792" s="2">
        <v>147</v>
      </c>
      <c r="E792" t="s">
        <v>6989</v>
      </c>
      <c r="F792" t="s">
        <v>7038</v>
      </c>
      <c r="G792" s="2">
        <v>102</v>
      </c>
      <c r="H792" s="11">
        <v>0.40963855421686746</v>
      </c>
      <c r="I792">
        <v>1</v>
      </c>
      <c r="J792">
        <f ca="1"/>
        <v>221</v>
      </c>
      <c r="K792">
        <v>2683</v>
      </c>
      <c r="L792" cm="1">
        <f t="array" ref="L792">_xlfn.IFS(G792&lt;=25, 1, G792&lt;=75, 2, G792&lt;=150, 3, G792&gt;150, 4)</f>
        <v>3</v>
      </c>
      <c r="M792">
        <f t="shared" si="12"/>
        <v>1</v>
      </c>
    </row>
    <row r="793" spans="1:13" x14ac:dyDescent="0.2">
      <c r="A793" t="s">
        <v>1084</v>
      </c>
      <c r="B793" t="s">
        <v>1085</v>
      </c>
      <c r="C793" s="2">
        <v>319</v>
      </c>
      <c r="D793" s="2">
        <v>284</v>
      </c>
      <c r="E793" t="s">
        <v>7029</v>
      </c>
      <c r="F793" t="s">
        <v>7036</v>
      </c>
      <c r="G793" s="2">
        <v>35</v>
      </c>
      <c r="H793" s="11">
        <v>0.109717868338558</v>
      </c>
      <c r="I793">
        <v>0</v>
      </c>
      <c r="J793">
        <f ca="1"/>
        <v>4507</v>
      </c>
      <c r="K793">
        <v>2040</v>
      </c>
      <c r="L793" cm="1">
        <f t="array" ref="L793">_xlfn.IFS(G793&lt;=25, 1, G793&lt;=75, 2, G793&lt;=150, 3, G793&gt;150, 4)</f>
        <v>2</v>
      </c>
      <c r="M793">
        <f t="shared" si="12"/>
        <v>3</v>
      </c>
    </row>
    <row r="794" spans="1:13" x14ac:dyDescent="0.2">
      <c r="A794" t="s">
        <v>832</v>
      </c>
      <c r="B794" t="s">
        <v>833</v>
      </c>
      <c r="C794" s="2">
        <v>259</v>
      </c>
      <c r="D794" s="2">
        <v>158</v>
      </c>
      <c r="E794" t="s">
        <v>6989</v>
      </c>
      <c r="F794" t="s">
        <v>7037</v>
      </c>
      <c r="G794" s="2">
        <v>101</v>
      </c>
      <c r="H794" s="11">
        <v>0.38996138996138996</v>
      </c>
      <c r="I794">
        <v>1</v>
      </c>
      <c r="J794">
        <f ca="1"/>
        <v>274</v>
      </c>
      <c r="K794">
        <v>1747</v>
      </c>
      <c r="L794" cm="1">
        <f t="array" ref="L794">_xlfn.IFS(G794&lt;=25, 1, G794&lt;=75, 2, G794&lt;=150, 3, G794&gt;150, 4)</f>
        <v>3</v>
      </c>
      <c r="M794">
        <f t="shared" si="12"/>
        <v>2</v>
      </c>
    </row>
    <row r="795" spans="1:13" x14ac:dyDescent="0.2">
      <c r="A795" t="s">
        <v>1086</v>
      </c>
      <c r="B795" t="s">
        <v>1087</v>
      </c>
      <c r="C795" s="2">
        <v>359</v>
      </c>
      <c r="D795" s="2">
        <v>323</v>
      </c>
      <c r="E795" t="s">
        <v>7029</v>
      </c>
      <c r="F795" t="s">
        <v>7036</v>
      </c>
      <c r="G795" s="2">
        <v>36</v>
      </c>
      <c r="H795" s="11">
        <v>0.10027855153203342</v>
      </c>
      <c r="I795">
        <v>0</v>
      </c>
      <c r="J795">
        <f ca="1"/>
        <v>1388</v>
      </c>
      <c r="K795">
        <v>516</v>
      </c>
      <c r="L795" cm="1">
        <f t="array" ref="L795">_xlfn.IFS(G795&lt;=25, 1, G795&lt;=75, 2, G795&lt;=150, 3, G795&gt;150, 4)</f>
        <v>2</v>
      </c>
      <c r="M795">
        <f t="shared" si="12"/>
        <v>4</v>
      </c>
    </row>
    <row r="796" spans="1:13" x14ac:dyDescent="0.2">
      <c r="A796" t="s">
        <v>1088</v>
      </c>
      <c r="B796" t="s">
        <v>1089</v>
      </c>
      <c r="C796" s="2">
        <v>319</v>
      </c>
      <c r="D796" s="2">
        <v>236</v>
      </c>
      <c r="E796" t="s">
        <v>7029</v>
      </c>
      <c r="F796" t="s">
        <v>7044</v>
      </c>
      <c r="G796" s="2">
        <v>83</v>
      </c>
      <c r="H796" s="11">
        <v>0.2601880877742947</v>
      </c>
      <c r="I796">
        <v>0</v>
      </c>
      <c r="J796">
        <f ca="1"/>
        <v>178</v>
      </c>
      <c r="K796">
        <v>2039</v>
      </c>
      <c r="L796" cm="1">
        <f t="array" ref="L796">_xlfn.IFS(G796&lt;=25, 1, G796&lt;=75, 2, G796&lt;=150, 3, G796&gt;150, 4)</f>
        <v>3</v>
      </c>
      <c r="M796">
        <f t="shared" si="12"/>
        <v>3</v>
      </c>
    </row>
    <row r="797" spans="1:13" x14ac:dyDescent="0.2">
      <c r="A797" t="s">
        <v>1090</v>
      </c>
      <c r="B797" t="s">
        <v>555</v>
      </c>
      <c r="C797" s="2">
        <v>319</v>
      </c>
      <c r="D797" s="2">
        <v>220</v>
      </c>
      <c r="E797" t="s">
        <v>7029</v>
      </c>
      <c r="F797" t="s">
        <v>7036</v>
      </c>
      <c r="G797" s="2">
        <v>99</v>
      </c>
      <c r="H797" s="11">
        <v>0.31034482758620691</v>
      </c>
      <c r="I797">
        <v>0</v>
      </c>
      <c r="J797">
        <f ca="1"/>
        <v>433</v>
      </c>
      <c r="K797">
        <v>821</v>
      </c>
      <c r="L797" cm="1">
        <f t="array" ref="L797">_xlfn.IFS(G797&lt;=25, 1, G797&lt;=75, 2, G797&lt;=150, 3, G797&gt;150, 4)</f>
        <v>3</v>
      </c>
      <c r="M797">
        <f t="shared" si="12"/>
        <v>3</v>
      </c>
    </row>
    <row r="798" spans="1:13" x14ac:dyDescent="0.2">
      <c r="A798" t="s">
        <v>1091</v>
      </c>
      <c r="B798" t="s">
        <v>1092</v>
      </c>
      <c r="C798" s="2">
        <v>359</v>
      </c>
      <c r="D798" s="2">
        <v>255</v>
      </c>
      <c r="E798" t="s">
        <v>7029</v>
      </c>
      <c r="F798" t="s">
        <v>7036</v>
      </c>
      <c r="G798" s="2">
        <v>104</v>
      </c>
      <c r="H798" s="11">
        <v>0.28969359331476324</v>
      </c>
      <c r="I798">
        <v>0</v>
      </c>
      <c r="J798">
        <f ca="1"/>
        <v>2056</v>
      </c>
      <c r="K798">
        <v>2417</v>
      </c>
      <c r="L798" cm="1">
        <f t="array" ref="L798">_xlfn.IFS(G798&lt;=25, 1, G798&lt;=75, 2, G798&lt;=150, 3, G798&gt;150, 4)</f>
        <v>3</v>
      </c>
      <c r="M798">
        <f t="shared" si="12"/>
        <v>4</v>
      </c>
    </row>
    <row r="799" spans="1:13" x14ac:dyDescent="0.2">
      <c r="A799" t="s">
        <v>1093</v>
      </c>
      <c r="B799" t="s">
        <v>1094</v>
      </c>
      <c r="C799" s="2">
        <v>289</v>
      </c>
      <c r="D799" s="2">
        <v>165</v>
      </c>
      <c r="E799" t="s">
        <v>6989</v>
      </c>
      <c r="F799" t="s">
        <v>7044</v>
      </c>
      <c r="G799" s="2">
        <v>124</v>
      </c>
      <c r="H799" s="11">
        <v>0.4290657439446367</v>
      </c>
      <c r="I799">
        <v>1</v>
      </c>
      <c r="J799">
        <f ca="1"/>
        <v>3112</v>
      </c>
      <c r="K799">
        <v>2945</v>
      </c>
      <c r="L799" cm="1">
        <f t="array" ref="L799">_xlfn.IFS(G799&lt;=25, 1, G799&lt;=75, 2, G799&lt;=150, 3, G799&gt;150, 4)</f>
        <v>3</v>
      </c>
      <c r="M799">
        <f t="shared" si="12"/>
        <v>2</v>
      </c>
    </row>
    <row r="800" spans="1:13" x14ac:dyDescent="0.2">
      <c r="A800" t="s">
        <v>907</v>
      </c>
      <c r="B800" t="s">
        <v>908</v>
      </c>
      <c r="C800" s="2">
        <v>179</v>
      </c>
      <c r="D800" s="2">
        <v>109</v>
      </c>
      <c r="E800" t="s">
        <v>6989</v>
      </c>
      <c r="F800" t="s">
        <v>7039</v>
      </c>
      <c r="G800" s="2">
        <v>70</v>
      </c>
      <c r="H800" s="11">
        <v>0.39106145251396646</v>
      </c>
      <c r="I800">
        <v>1</v>
      </c>
      <c r="J800">
        <f ca="1"/>
        <v>4546</v>
      </c>
      <c r="K800">
        <v>3600</v>
      </c>
      <c r="L800" cm="1">
        <f t="array" ref="L800">_xlfn.IFS(G800&lt;=25, 1, G800&lt;=75, 2, G800&lt;=150, 3, G800&gt;150, 4)</f>
        <v>2</v>
      </c>
      <c r="M800">
        <f t="shared" si="12"/>
        <v>1</v>
      </c>
    </row>
    <row r="801" spans="1:13" x14ac:dyDescent="0.2">
      <c r="A801" t="s">
        <v>1095</v>
      </c>
      <c r="B801" t="s">
        <v>821</v>
      </c>
      <c r="C801" s="2">
        <v>319</v>
      </c>
      <c r="D801" s="2">
        <v>239</v>
      </c>
      <c r="E801" t="s">
        <v>7029</v>
      </c>
      <c r="F801" t="s">
        <v>7044</v>
      </c>
      <c r="G801" s="2">
        <v>80</v>
      </c>
      <c r="H801" s="11">
        <v>0.2507836990595611</v>
      </c>
      <c r="I801">
        <v>0</v>
      </c>
      <c r="J801">
        <f ca="1"/>
        <v>3851</v>
      </c>
      <c r="K801">
        <v>3468</v>
      </c>
      <c r="L801" cm="1">
        <f t="array" ref="L801">_xlfn.IFS(G801&lt;=25, 1, G801&lt;=75, 2, G801&lt;=150, 3, G801&gt;150, 4)</f>
        <v>3</v>
      </c>
      <c r="M801">
        <f t="shared" si="12"/>
        <v>3</v>
      </c>
    </row>
    <row r="802" spans="1:13" x14ac:dyDescent="0.2">
      <c r="A802" t="s">
        <v>1096</v>
      </c>
      <c r="B802" t="s">
        <v>1097</v>
      </c>
      <c r="C802" s="2">
        <v>319</v>
      </c>
      <c r="D802" s="2">
        <v>306</v>
      </c>
      <c r="E802" t="s">
        <v>7029</v>
      </c>
      <c r="F802" t="s">
        <v>7043</v>
      </c>
      <c r="G802" s="2">
        <v>13</v>
      </c>
      <c r="H802" s="11">
        <v>4.0752351097178681E-2</v>
      </c>
      <c r="I802">
        <v>0</v>
      </c>
      <c r="J802">
        <f ca="1"/>
        <v>3913</v>
      </c>
      <c r="K802">
        <v>587</v>
      </c>
      <c r="L802" cm="1">
        <f t="array" ref="L802">_xlfn.IFS(G802&lt;=25, 1, G802&lt;=75, 2, G802&lt;=150, 3, G802&gt;150, 4)</f>
        <v>1</v>
      </c>
      <c r="M802">
        <f t="shared" si="12"/>
        <v>3</v>
      </c>
    </row>
    <row r="803" spans="1:13" x14ac:dyDescent="0.2">
      <c r="A803" t="s">
        <v>1098</v>
      </c>
      <c r="B803" t="s">
        <v>1099</v>
      </c>
      <c r="C803" s="2">
        <v>289</v>
      </c>
      <c r="D803" s="2">
        <v>191</v>
      </c>
      <c r="E803" t="s">
        <v>6989</v>
      </c>
      <c r="F803" t="s">
        <v>7036</v>
      </c>
      <c r="G803" s="2">
        <v>98</v>
      </c>
      <c r="H803" s="11">
        <v>0.33910034602076122</v>
      </c>
      <c r="I803">
        <v>1</v>
      </c>
      <c r="J803">
        <f ca="1"/>
        <v>2331</v>
      </c>
      <c r="K803">
        <v>3937</v>
      </c>
      <c r="L803" cm="1">
        <f t="array" ref="L803">_xlfn.IFS(G803&lt;=25, 1, G803&lt;=75, 2, G803&lt;=150, 3, G803&gt;150, 4)</f>
        <v>3</v>
      </c>
      <c r="M803">
        <f t="shared" si="12"/>
        <v>2</v>
      </c>
    </row>
    <row r="804" spans="1:13" x14ac:dyDescent="0.2">
      <c r="A804" t="s">
        <v>1100</v>
      </c>
      <c r="B804" t="s">
        <v>1101</v>
      </c>
      <c r="C804" s="2">
        <v>319</v>
      </c>
      <c r="D804" s="2">
        <v>242</v>
      </c>
      <c r="E804" t="s">
        <v>7029</v>
      </c>
      <c r="F804" t="s">
        <v>7045</v>
      </c>
      <c r="G804" s="2">
        <v>77</v>
      </c>
      <c r="H804" s="11">
        <v>0.2413793103448276</v>
      </c>
      <c r="I804">
        <v>0</v>
      </c>
      <c r="J804">
        <f ca="1"/>
        <v>1772</v>
      </c>
      <c r="K804">
        <v>4465</v>
      </c>
      <c r="L804" cm="1">
        <f t="array" ref="L804">_xlfn.IFS(G804&lt;=25, 1, G804&lt;=75, 2, G804&lt;=150, 3, G804&gt;150, 4)</f>
        <v>3</v>
      </c>
      <c r="M804">
        <f t="shared" si="12"/>
        <v>3</v>
      </c>
    </row>
    <row r="805" spans="1:13" x14ac:dyDescent="0.2">
      <c r="A805" t="s">
        <v>1102</v>
      </c>
      <c r="B805" t="s">
        <v>1018</v>
      </c>
      <c r="C805" s="2">
        <v>399</v>
      </c>
      <c r="D805" s="2">
        <v>339</v>
      </c>
      <c r="E805" t="s">
        <v>7029</v>
      </c>
      <c r="F805" t="s">
        <v>7039</v>
      </c>
      <c r="G805" s="2">
        <v>60</v>
      </c>
      <c r="H805" s="11">
        <v>0.15037593984962405</v>
      </c>
      <c r="I805">
        <v>0</v>
      </c>
      <c r="J805">
        <f ca="1"/>
        <v>3659</v>
      </c>
      <c r="K805">
        <v>2958</v>
      </c>
      <c r="L805" cm="1">
        <f t="array" ref="L805">_xlfn.IFS(G805&lt;=25, 1, G805&lt;=75, 2, G805&lt;=150, 3, G805&gt;150, 4)</f>
        <v>2</v>
      </c>
      <c r="M805">
        <f t="shared" si="12"/>
        <v>4</v>
      </c>
    </row>
    <row r="806" spans="1:13" x14ac:dyDescent="0.2">
      <c r="A806" t="s">
        <v>1103</v>
      </c>
      <c r="B806" t="s">
        <v>1104</v>
      </c>
      <c r="C806" s="2">
        <v>239</v>
      </c>
      <c r="D806" s="2">
        <v>62</v>
      </c>
      <c r="E806" t="s">
        <v>7027</v>
      </c>
      <c r="F806" t="s">
        <v>7038</v>
      </c>
      <c r="G806" s="2">
        <v>177</v>
      </c>
      <c r="H806" s="11">
        <v>0.7405857740585774</v>
      </c>
      <c r="I806">
        <v>0</v>
      </c>
      <c r="J806">
        <f ca="1"/>
        <v>3610</v>
      </c>
      <c r="K806">
        <v>3425</v>
      </c>
      <c r="L806" cm="1">
        <f t="array" ref="L806">_xlfn.IFS(G806&lt;=25, 1, G806&lt;=75, 2, G806&lt;=150, 3, G806&gt;150, 4)</f>
        <v>4</v>
      </c>
      <c r="M806">
        <f t="shared" si="12"/>
        <v>1</v>
      </c>
    </row>
    <row r="807" spans="1:13" x14ac:dyDescent="0.2">
      <c r="A807" t="s">
        <v>1105</v>
      </c>
      <c r="B807" t="s">
        <v>1106</v>
      </c>
      <c r="C807" s="2">
        <v>299</v>
      </c>
      <c r="D807" s="2">
        <v>278</v>
      </c>
      <c r="E807" t="s">
        <v>7029</v>
      </c>
      <c r="F807" t="s">
        <v>7043</v>
      </c>
      <c r="G807" s="2">
        <v>21</v>
      </c>
      <c r="H807" s="11">
        <v>7.0234113712374577E-2</v>
      </c>
      <c r="I807">
        <v>0</v>
      </c>
      <c r="J807">
        <f ca="1"/>
        <v>550</v>
      </c>
      <c r="K807">
        <v>2735</v>
      </c>
      <c r="L807" cm="1">
        <f t="array" ref="L807">_xlfn.IFS(G807&lt;=25, 1, G807&lt;=75, 2, G807&lt;=150, 3, G807&gt;150, 4)</f>
        <v>1</v>
      </c>
      <c r="M807">
        <f t="shared" si="12"/>
        <v>3</v>
      </c>
    </row>
    <row r="808" spans="1:13" x14ac:dyDescent="0.2">
      <c r="A808" t="s">
        <v>1107</v>
      </c>
      <c r="B808" t="s">
        <v>1108</v>
      </c>
      <c r="C808" s="2">
        <v>349</v>
      </c>
      <c r="D808" s="2">
        <v>286</v>
      </c>
      <c r="E808" t="s">
        <v>7029</v>
      </c>
      <c r="F808" t="s">
        <v>7039</v>
      </c>
      <c r="G808" s="2">
        <v>63</v>
      </c>
      <c r="H808" s="11">
        <v>0.18051575931232092</v>
      </c>
      <c r="I808">
        <v>0</v>
      </c>
      <c r="J808">
        <f ca="1"/>
        <v>53</v>
      </c>
      <c r="K808">
        <v>235</v>
      </c>
      <c r="L808" cm="1">
        <f t="array" ref="L808">_xlfn.IFS(G808&lt;=25, 1, G808&lt;=75, 2, G808&lt;=150, 3, G808&gt;150, 4)</f>
        <v>2</v>
      </c>
      <c r="M808">
        <f t="shared" si="12"/>
        <v>3</v>
      </c>
    </row>
    <row r="809" spans="1:13" x14ac:dyDescent="0.2">
      <c r="A809" t="s">
        <v>1109</v>
      </c>
      <c r="B809" t="s">
        <v>1110</v>
      </c>
      <c r="C809" s="2">
        <v>199</v>
      </c>
      <c r="D809" s="2">
        <v>125</v>
      </c>
      <c r="E809" t="s">
        <v>7029</v>
      </c>
      <c r="F809" t="s">
        <v>7045</v>
      </c>
      <c r="G809" s="2">
        <v>74</v>
      </c>
      <c r="H809" s="11">
        <v>0.37185929648241206</v>
      </c>
      <c r="I809">
        <v>0</v>
      </c>
      <c r="J809">
        <f ca="1"/>
        <v>4320</v>
      </c>
      <c r="K809">
        <v>683</v>
      </c>
      <c r="L809" cm="1">
        <f t="array" ref="L809">_xlfn.IFS(G809&lt;=25, 1, G809&lt;=75, 2, G809&lt;=150, 3, G809&gt;150, 4)</f>
        <v>2</v>
      </c>
      <c r="M809">
        <f t="shared" si="12"/>
        <v>1</v>
      </c>
    </row>
    <row r="810" spans="1:13" x14ac:dyDescent="0.2">
      <c r="A810" t="s">
        <v>1111</v>
      </c>
      <c r="B810" t="s">
        <v>236</v>
      </c>
      <c r="C810" s="2">
        <v>289</v>
      </c>
      <c r="D810" s="2">
        <v>165</v>
      </c>
      <c r="E810" t="s">
        <v>6989</v>
      </c>
      <c r="F810" t="s">
        <v>7044</v>
      </c>
      <c r="G810" s="2">
        <v>124</v>
      </c>
      <c r="H810" s="11">
        <v>0.4290657439446367</v>
      </c>
      <c r="I810">
        <v>1</v>
      </c>
      <c r="J810">
        <f ca="1"/>
        <v>1286</v>
      </c>
      <c r="K810">
        <v>960</v>
      </c>
      <c r="L810" cm="1">
        <f t="array" ref="L810">_xlfn.IFS(G810&lt;=25, 1, G810&lt;=75, 2, G810&lt;=150, 3, G810&gt;150, 4)</f>
        <v>3</v>
      </c>
      <c r="M810">
        <f t="shared" si="12"/>
        <v>2</v>
      </c>
    </row>
    <row r="811" spans="1:13" x14ac:dyDescent="0.2">
      <c r="A811" t="s">
        <v>1112</v>
      </c>
      <c r="B811" t="s">
        <v>1113</v>
      </c>
      <c r="C811" s="2">
        <v>199</v>
      </c>
      <c r="D811" s="2">
        <v>129</v>
      </c>
      <c r="E811" t="s">
        <v>7029</v>
      </c>
      <c r="F811" t="s">
        <v>7040</v>
      </c>
      <c r="G811" s="2">
        <v>70</v>
      </c>
      <c r="H811" s="11">
        <v>0.35175879396984927</v>
      </c>
      <c r="I811">
        <v>0</v>
      </c>
      <c r="J811">
        <f ca="1"/>
        <v>1010</v>
      </c>
      <c r="K811">
        <v>4017</v>
      </c>
      <c r="L811" cm="1">
        <f t="array" ref="L811">_xlfn.IFS(G811&lt;=25, 1, G811&lt;=75, 2, G811&lt;=150, 3, G811&gt;150, 4)</f>
        <v>2</v>
      </c>
      <c r="M811">
        <f t="shared" si="12"/>
        <v>1</v>
      </c>
    </row>
    <row r="812" spans="1:13" x14ac:dyDescent="0.2">
      <c r="A812" t="s">
        <v>1114</v>
      </c>
      <c r="B812" t="s">
        <v>1115</v>
      </c>
      <c r="C812" s="2">
        <v>319</v>
      </c>
      <c r="D812" s="2">
        <v>236</v>
      </c>
      <c r="E812" t="s">
        <v>7029</v>
      </c>
      <c r="F812" t="s">
        <v>7039</v>
      </c>
      <c r="G812" s="2">
        <v>83</v>
      </c>
      <c r="H812" s="11">
        <v>0.2601880877742947</v>
      </c>
      <c r="I812">
        <v>0</v>
      </c>
      <c r="J812">
        <f ca="1"/>
        <v>1869</v>
      </c>
      <c r="K812">
        <v>4063</v>
      </c>
      <c r="L812" cm="1">
        <f t="array" ref="L812">_xlfn.IFS(G812&lt;=25, 1, G812&lt;=75, 2, G812&lt;=150, 3, G812&gt;150, 4)</f>
        <v>3</v>
      </c>
      <c r="M812">
        <f t="shared" si="12"/>
        <v>3</v>
      </c>
    </row>
    <row r="813" spans="1:13" x14ac:dyDescent="0.2">
      <c r="A813" t="s">
        <v>990</v>
      </c>
      <c r="B813" t="s">
        <v>908</v>
      </c>
      <c r="C813" s="2">
        <v>139</v>
      </c>
      <c r="D813" s="2">
        <v>68</v>
      </c>
      <c r="E813" t="s">
        <v>6989</v>
      </c>
      <c r="F813" t="s">
        <v>7039</v>
      </c>
      <c r="G813" s="2">
        <v>71</v>
      </c>
      <c r="H813" s="11">
        <v>0.51079136690647486</v>
      </c>
      <c r="I813">
        <v>1</v>
      </c>
      <c r="J813">
        <f ca="1"/>
        <v>3984</v>
      </c>
      <c r="K813">
        <v>2251</v>
      </c>
      <c r="L813" cm="1">
        <f t="array" ref="L813">_xlfn.IFS(G813&lt;=25, 1, G813&lt;=75, 2, G813&lt;=150, 3, G813&gt;150, 4)</f>
        <v>2</v>
      </c>
      <c r="M813">
        <f t="shared" si="12"/>
        <v>1</v>
      </c>
    </row>
    <row r="814" spans="1:13" x14ac:dyDescent="0.2">
      <c r="A814" t="s">
        <v>1116</v>
      </c>
      <c r="B814" t="s">
        <v>1117</v>
      </c>
      <c r="C814" s="2">
        <v>319</v>
      </c>
      <c r="D814" s="2">
        <v>223</v>
      </c>
      <c r="E814" t="s">
        <v>7029</v>
      </c>
      <c r="F814" t="s">
        <v>7036</v>
      </c>
      <c r="G814" s="2">
        <v>96</v>
      </c>
      <c r="H814" s="11">
        <v>0.30094043887147337</v>
      </c>
      <c r="I814">
        <v>0</v>
      </c>
      <c r="J814">
        <f ca="1"/>
        <v>2744</v>
      </c>
      <c r="K814">
        <v>2443</v>
      </c>
      <c r="L814" cm="1">
        <f t="array" ref="L814">_xlfn.IFS(G814&lt;=25, 1, G814&lt;=75, 2, G814&lt;=150, 3, G814&gt;150, 4)</f>
        <v>3</v>
      </c>
      <c r="M814">
        <f t="shared" si="12"/>
        <v>3</v>
      </c>
    </row>
    <row r="815" spans="1:13" x14ac:dyDescent="0.2">
      <c r="A815" t="s">
        <v>1118</v>
      </c>
      <c r="B815" t="s">
        <v>1119</v>
      </c>
      <c r="C815" s="2">
        <v>319</v>
      </c>
      <c r="D815" s="2">
        <v>284</v>
      </c>
      <c r="E815" t="s">
        <v>7029</v>
      </c>
      <c r="F815" t="s">
        <v>7041</v>
      </c>
      <c r="G815" s="2">
        <v>35</v>
      </c>
      <c r="H815" s="11">
        <v>0.109717868338558</v>
      </c>
      <c r="I815">
        <v>0</v>
      </c>
      <c r="J815">
        <f ca="1"/>
        <v>2570</v>
      </c>
      <c r="K815">
        <v>2011</v>
      </c>
      <c r="L815" cm="1">
        <f t="array" ref="L815">_xlfn.IFS(G815&lt;=25, 1, G815&lt;=75, 2, G815&lt;=150, 3, G815&gt;150, 4)</f>
        <v>2</v>
      </c>
      <c r="M815">
        <f t="shared" si="12"/>
        <v>3</v>
      </c>
    </row>
    <row r="816" spans="1:13" x14ac:dyDescent="0.2">
      <c r="A816" t="s">
        <v>1120</v>
      </c>
      <c r="B816" t="s">
        <v>520</v>
      </c>
      <c r="C816" s="2">
        <v>289</v>
      </c>
      <c r="D816" s="2">
        <v>61</v>
      </c>
      <c r="E816" t="s">
        <v>6989</v>
      </c>
      <c r="F816" t="s">
        <v>7038</v>
      </c>
      <c r="G816" s="2">
        <v>228</v>
      </c>
      <c r="H816" s="11">
        <v>0.78892733564013839</v>
      </c>
      <c r="I816">
        <v>1</v>
      </c>
      <c r="J816">
        <f ca="1"/>
        <v>4184</v>
      </c>
      <c r="K816">
        <v>1923</v>
      </c>
      <c r="L816" cm="1">
        <f t="array" ref="L816">_xlfn.IFS(G816&lt;=25, 1, G816&lt;=75, 2, G816&lt;=150, 3, G816&gt;150, 4)</f>
        <v>4</v>
      </c>
      <c r="M816">
        <f t="shared" si="12"/>
        <v>2</v>
      </c>
    </row>
    <row r="817" spans="1:13" x14ac:dyDescent="0.2">
      <c r="A817" t="s">
        <v>1121</v>
      </c>
      <c r="B817" t="s">
        <v>1122</v>
      </c>
      <c r="C817" s="2">
        <v>319</v>
      </c>
      <c r="D817" s="2">
        <v>258</v>
      </c>
      <c r="E817" t="s">
        <v>7029</v>
      </c>
      <c r="F817" t="s">
        <v>7036</v>
      </c>
      <c r="G817" s="2">
        <v>61</v>
      </c>
      <c r="H817" s="11">
        <v>0.19122257053291536</v>
      </c>
      <c r="I817">
        <v>0</v>
      </c>
      <c r="J817">
        <f ca="1"/>
        <v>1081</v>
      </c>
      <c r="K817">
        <v>3356</v>
      </c>
      <c r="L817" cm="1">
        <f t="array" ref="L817">_xlfn.IFS(G817&lt;=25, 1, G817&lt;=75, 2, G817&lt;=150, 3, G817&gt;150, 4)</f>
        <v>2</v>
      </c>
      <c r="M817">
        <f t="shared" si="12"/>
        <v>3</v>
      </c>
    </row>
    <row r="818" spans="1:13" x14ac:dyDescent="0.2">
      <c r="A818" t="s">
        <v>1123</v>
      </c>
      <c r="B818" t="s">
        <v>1124</v>
      </c>
      <c r="C818" s="2">
        <v>399</v>
      </c>
      <c r="D818" s="2">
        <v>323</v>
      </c>
      <c r="E818" t="s">
        <v>7029</v>
      </c>
      <c r="F818" t="s">
        <v>7036</v>
      </c>
      <c r="G818" s="2">
        <v>76</v>
      </c>
      <c r="H818" s="11">
        <v>0.19047619047619047</v>
      </c>
      <c r="I818">
        <v>0</v>
      </c>
      <c r="J818">
        <f ca="1"/>
        <v>1477</v>
      </c>
      <c r="K818">
        <v>2891</v>
      </c>
      <c r="L818" cm="1">
        <f t="array" ref="L818">_xlfn.IFS(G818&lt;=25, 1, G818&lt;=75, 2, G818&lt;=150, 3, G818&gt;150, 4)</f>
        <v>3</v>
      </c>
      <c r="M818">
        <f t="shared" si="12"/>
        <v>4</v>
      </c>
    </row>
    <row r="819" spans="1:13" x14ac:dyDescent="0.2">
      <c r="A819" t="s">
        <v>794</v>
      </c>
      <c r="B819" t="s">
        <v>639</v>
      </c>
      <c r="C819" s="2">
        <v>289</v>
      </c>
      <c r="D819" s="2">
        <v>130</v>
      </c>
      <c r="E819" t="s">
        <v>6989</v>
      </c>
      <c r="F819" t="s">
        <v>7038</v>
      </c>
      <c r="G819" s="2">
        <v>159</v>
      </c>
      <c r="H819" s="11">
        <v>0.55017301038062283</v>
      </c>
      <c r="I819">
        <v>1</v>
      </c>
      <c r="J819">
        <f ca="1"/>
        <v>3589</v>
      </c>
      <c r="K819">
        <v>1217</v>
      </c>
      <c r="L819" cm="1">
        <f t="array" ref="L819">_xlfn.IFS(G819&lt;=25, 1, G819&lt;=75, 2, G819&lt;=150, 3, G819&gt;150, 4)</f>
        <v>4</v>
      </c>
      <c r="M819">
        <f t="shared" si="12"/>
        <v>2</v>
      </c>
    </row>
    <row r="820" spans="1:13" x14ac:dyDescent="0.2">
      <c r="A820" t="s">
        <v>1125</v>
      </c>
      <c r="B820" t="s">
        <v>1014</v>
      </c>
      <c r="C820" s="2">
        <v>279</v>
      </c>
      <c r="D820" s="2">
        <v>179</v>
      </c>
      <c r="E820" t="s">
        <v>7029</v>
      </c>
      <c r="F820" t="s">
        <v>7039</v>
      </c>
      <c r="G820" s="2">
        <v>100</v>
      </c>
      <c r="H820" s="11">
        <v>0.35842293906810035</v>
      </c>
      <c r="I820">
        <v>0</v>
      </c>
      <c r="J820">
        <f ca="1"/>
        <v>612</v>
      </c>
      <c r="K820">
        <v>1990</v>
      </c>
      <c r="L820" cm="1">
        <f t="array" ref="L820">_xlfn.IFS(G820&lt;=25, 1, G820&lt;=75, 2, G820&lt;=150, 3, G820&gt;150, 4)</f>
        <v>3</v>
      </c>
      <c r="M820">
        <f t="shared" si="12"/>
        <v>2</v>
      </c>
    </row>
    <row r="821" spans="1:13" x14ac:dyDescent="0.2">
      <c r="A821" t="s">
        <v>199</v>
      </c>
      <c r="B821" t="s">
        <v>200</v>
      </c>
      <c r="C821" s="2">
        <v>249</v>
      </c>
      <c r="D821" s="2">
        <v>115</v>
      </c>
      <c r="E821" t="s">
        <v>6989</v>
      </c>
      <c r="F821" t="s">
        <v>7038</v>
      </c>
      <c r="G821" s="2">
        <v>134</v>
      </c>
      <c r="H821" s="11">
        <v>0.5381526104417671</v>
      </c>
      <c r="I821">
        <v>1</v>
      </c>
      <c r="J821">
        <f ca="1"/>
        <v>1547</v>
      </c>
      <c r="K821">
        <v>3402</v>
      </c>
      <c r="L821" cm="1">
        <f t="array" ref="L821">_xlfn.IFS(G821&lt;=25, 1, G821&lt;=75, 2, G821&lt;=150, 3, G821&gt;150, 4)</f>
        <v>3</v>
      </c>
      <c r="M821">
        <f t="shared" si="12"/>
        <v>1</v>
      </c>
    </row>
    <row r="822" spans="1:13" x14ac:dyDescent="0.2">
      <c r="A822" t="s">
        <v>1126</v>
      </c>
      <c r="B822" t="s">
        <v>1127</v>
      </c>
      <c r="C822" s="2">
        <v>289</v>
      </c>
      <c r="D822" s="2">
        <v>197</v>
      </c>
      <c r="E822" t="s">
        <v>6989</v>
      </c>
      <c r="F822" t="s">
        <v>7036</v>
      </c>
      <c r="G822" s="2">
        <v>92</v>
      </c>
      <c r="H822" s="11">
        <v>0.31833910034602075</v>
      </c>
      <c r="I822">
        <v>1</v>
      </c>
      <c r="J822">
        <f ca="1"/>
        <v>741</v>
      </c>
      <c r="K822">
        <v>457</v>
      </c>
      <c r="L822" cm="1">
        <f t="array" ref="L822">_xlfn.IFS(G822&lt;=25, 1, G822&lt;=75, 2, G822&lt;=150, 3, G822&gt;150, 4)</f>
        <v>3</v>
      </c>
      <c r="M822">
        <f t="shared" si="12"/>
        <v>2</v>
      </c>
    </row>
    <row r="823" spans="1:13" x14ac:dyDescent="0.2">
      <c r="A823" t="s">
        <v>328</v>
      </c>
      <c r="B823" t="s">
        <v>295</v>
      </c>
      <c r="C823" s="2">
        <v>249</v>
      </c>
      <c r="D823" s="2">
        <v>82</v>
      </c>
      <c r="E823" t="s">
        <v>6989</v>
      </c>
      <c r="F823" t="s">
        <v>7038</v>
      </c>
      <c r="G823" s="2">
        <v>167</v>
      </c>
      <c r="H823" s="11">
        <v>0.67068273092369479</v>
      </c>
      <c r="I823">
        <v>1</v>
      </c>
      <c r="J823">
        <f ca="1"/>
        <v>3970</v>
      </c>
      <c r="K823">
        <v>3103</v>
      </c>
      <c r="L823" cm="1">
        <f t="array" ref="L823">_xlfn.IFS(G823&lt;=25, 1, G823&lt;=75, 2, G823&lt;=150, 3, G823&gt;150, 4)</f>
        <v>4</v>
      </c>
      <c r="M823">
        <f t="shared" si="12"/>
        <v>1</v>
      </c>
    </row>
    <row r="824" spans="1:13" x14ac:dyDescent="0.2">
      <c r="A824" t="s">
        <v>1128</v>
      </c>
      <c r="B824" t="s">
        <v>1129</v>
      </c>
      <c r="C824" s="2">
        <v>289</v>
      </c>
      <c r="D824" s="2">
        <v>66</v>
      </c>
      <c r="E824" t="s">
        <v>6989</v>
      </c>
      <c r="F824" t="s">
        <v>7038</v>
      </c>
      <c r="G824" s="2">
        <v>223</v>
      </c>
      <c r="H824" s="11">
        <v>0.77162629757785473</v>
      </c>
      <c r="I824">
        <v>1</v>
      </c>
      <c r="J824">
        <f ca="1"/>
        <v>2647</v>
      </c>
      <c r="K824">
        <v>762</v>
      </c>
      <c r="L824" cm="1">
        <f t="array" ref="L824">_xlfn.IFS(G824&lt;=25, 1, G824&lt;=75, 2, G824&lt;=150, 3, G824&gt;150, 4)</f>
        <v>4</v>
      </c>
      <c r="M824">
        <f t="shared" si="12"/>
        <v>2</v>
      </c>
    </row>
    <row r="825" spans="1:13" x14ac:dyDescent="0.2">
      <c r="A825" t="s">
        <v>1093</v>
      </c>
      <c r="B825" t="s">
        <v>1094</v>
      </c>
      <c r="C825" s="2">
        <v>319</v>
      </c>
      <c r="D825" s="2">
        <v>265</v>
      </c>
      <c r="E825" t="s">
        <v>7029</v>
      </c>
      <c r="F825" t="s">
        <v>7044</v>
      </c>
      <c r="G825" s="2">
        <v>54</v>
      </c>
      <c r="H825" s="11">
        <v>0.16927899686520376</v>
      </c>
      <c r="I825">
        <v>0</v>
      </c>
      <c r="J825">
        <f ca="1"/>
        <v>1936</v>
      </c>
      <c r="K825">
        <v>3456</v>
      </c>
      <c r="L825" cm="1">
        <f t="array" ref="L825">_xlfn.IFS(G825&lt;=25, 1, G825&lt;=75, 2, G825&lt;=150, 3, G825&gt;150, 4)</f>
        <v>2</v>
      </c>
      <c r="M825">
        <f t="shared" si="12"/>
        <v>3</v>
      </c>
    </row>
    <row r="826" spans="1:13" x14ac:dyDescent="0.2">
      <c r="A826" t="s">
        <v>493</v>
      </c>
      <c r="B826" t="s">
        <v>249</v>
      </c>
      <c r="C826" s="2">
        <v>289</v>
      </c>
      <c r="D826" s="2">
        <v>234</v>
      </c>
      <c r="E826" t="s">
        <v>6989</v>
      </c>
      <c r="F826" t="s">
        <v>7044</v>
      </c>
      <c r="G826" s="2">
        <v>55</v>
      </c>
      <c r="H826" s="11">
        <v>0.19031141868512111</v>
      </c>
      <c r="I826">
        <v>1</v>
      </c>
      <c r="J826">
        <f ca="1"/>
        <v>989</v>
      </c>
      <c r="K826">
        <v>1388</v>
      </c>
      <c r="L826" cm="1">
        <f t="array" ref="L826">_xlfn.IFS(G826&lt;=25, 1, G826&lt;=75, 2, G826&lt;=150, 3, G826&gt;150, 4)</f>
        <v>2</v>
      </c>
      <c r="M826">
        <f t="shared" si="12"/>
        <v>2</v>
      </c>
    </row>
    <row r="827" spans="1:13" x14ac:dyDescent="0.2">
      <c r="A827" t="s">
        <v>1130</v>
      </c>
      <c r="B827" t="s">
        <v>453</v>
      </c>
      <c r="C827" s="2">
        <v>99</v>
      </c>
      <c r="D827" s="2">
        <v>49</v>
      </c>
      <c r="E827" t="s">
        <v>7029</v>
      </c>
      <c r="F827" t="s">
        <v>7040</v>
      </c>
      <c r="G827" s="2">
        <v>50</v>
      </c>
      <c r="H827" s="11">
        <v>0.50505050505050508</v>
      </c>
      <c r="I827">
        <v>0</v>
      </c>
      <c r="J827">
        <f ca="1"/>
        <v>4387</v>
      </c>
      <c r="K827">
        <v>1795</v>
      </c>
      <c r="L827" cm="1">
        <f t="array" ref="L827">_xlfn.IFS(G827&lt;=25, 1, G827&lt;=75, 2, G827&lt;=150, 3, G827&gt;150, 4)</f>
        <v>2</v>
      </c>
      <c r="M827">
        <f t="shared" si="12"/>
        <v>1</v>
      </c>
    </row>
    <row r="828" spans="1:13" x14ac:dyDescent="0.2">
      <c r="A828" t="s">
        <v>1131</v>
      </c>
      <c r="B828" t="s">
        <v>1132</v>
      </c>
      <c r="C828" s="2">
        <v>99</v>
      </c>
      <c r="D828" s="2">
        <v>27</v>
      </c>
      <c r="E828" t="s">
        <v>7027</v>
      </c>
      <c r="F828" t="s">
        <v>7038</v>
      </c>
      <c r="G828" s="2">
        <v>72</v>
      </c>
      <c r="H828" s="11">
        <v>0.72727272727272729</v>
      </c>
      <c r="I828">
        <v>0</v>
      </c>
      <c r="J828">
        <f ca="1"/>
        <v>1216</v>
      </c>
      <c r="K828">
        <v>3391</v>
      </c>
      <c r="L828" cm="1">
        <f t="array" ref="L828">_xlfn.IFS(G828&lt;=25, 1, G828&lt;=75, 2, G828&lt;=150, 3, G828&gt;150, 4)</f>
        <v>2</v>
      </c>
      <c r="M828">
        <f t="shared" si="12"/>
        <v>1</v>
      </c>
    </row>
    <row r="829" spans="1:13" x14ac:dyDescent="0.2">
      <c r="A829" t="s">
        <v>1133</v>
      </c>
      <c r="B829" t="s">
        <v>1134</v>
      </c>
      <c r="C829" s="2">
        <v>289</v>
      </c>
      <c r="D829" s="2">
        <v>173</v>
      </c>
      <c r="E829" t="s">
        <v>6989</v>
      </c>
      <c r="F829" t="s">
        <v>7036</v>
      </c>
      <c r="G829" s="2">
        <v>116</v>
      </c>
      <c r="H829" s="11">
        <v>0.40138408304498269</v>
      </c>
      <c r="I829">
        <v>1</v>
      </c>
      <c r="J829">
        <f ca="1"/>
        <v>1172</v>
      </c>
      <c r="K829">
        <v>1655</v>
      </c>
      <c r="L829" cm="1">
        <f t="array" ref="L829">_xlfn.IFS(G829&lt;=25, 1, G829&lt;=75, 2, G829&lt;=150, 3, G829&gt;150, 4)</f>
        <v>3</v>
      </c>
      <c r="M829">
        <f t="shared" si="12"/>
        <v>2</v>
      </c>
    </row>
    <row r="830" spans="1:13" x14ac:dyDescent="0.2">
      <c r="A830" t="s">
        <v>1135</v>
      </c>
      <c r="B830" t="s">
        <v>874</v>
      </c>
      <c r="C830" s="2">
        <v>249</v>
      </c>
      <c r="D830" s="2">
        <v>214</v>
      </c>
      <c r="E830" t="s">
        <v>6989</v>
      </c>
      <c r="F830" t="s">
        <v>7036</v>
      </c>
      <c r="G830" s="2">
        <v>35</v>
      </c>
      <c r="H830" s="11">
        <v>0.14056224899598393</v>
      </c>
      <c r="I830">
        <v>1</v>
      </c>
      <c r="J830">
        <f ca="1"/>
        <v>3819</v>
      </c>
      <c r="K830">
        <v>801</v>
      </c>
      <c r="L830" cm="1">
        <f t="array" ref="L830">_xlfn.IFS(G830&lt;=25, 1, G830&lt;=75, 2, G830&lt;=150, 3, G830&gt;150, 4)</f>
        <v>2</v>
      </c>
      <c r="M830">
        <f t="shared" si="12"/>
        <v>1</v>
      </c>
    </row>
    <row r="831" spans="1:13" x14ac:dyDescent="0.2">
      <c r="A831" t="s">
        <v>1136</v>
      </c>
      <c r="B831" t="s">
        <v>430</v>
      </c>
      <c r="C831" s="2">
        <v>149</v>
      </c>
      <c r="D831" s="2">
        <v>82</v>
      </c>
      <c r="E831" t="s">
        <v>7029</v>
      </c>
      <c r="F831" t="s">
        <v>7040</v>
      </c>
      <c r="G831" s="2">
        <v>67</v>
      </c>
      <c r="H831" s="11">
        <v>0.44966442953020136</v>
      </c>
      <c r="I831">
        <v>0</v>
      </c>
      <c r="J831">
        <f ca="1"/>
        <v>1866</v>
      </c>
      <c r="K831">
        <v>1345</v>
      </c>
      <c r="L831" cm="1">
        <f t="array" ref="L831">_xlfn.IFS(G831&lt;=25, 1, G831&lt;=75, 2, G831&lt;=150, 3, G831&gt;150, 4)</f>
        <v>2</v>
      </c>
      <c r="M831">
        <f t="shared" si="12"/>
        <v>1</v>
      </c>
    </row>
    <row r="832" spans="1:13" x14ac:dyDescent="0.2">
      <c r="A832" t="s">
        <v>736</v>
      </c>
      <c r="B832" t="s">
        <v>737</v>
      </c>
      <c r="C832" s="2">
        <v>319</v>
      </c>
      <c r="D832" s="2">
        <v>271</v>
      </c>
      <c r="E832" t="s">
        <v>7027</v>
      </c>
      <c r="F832" t="s">
        <v>7039</v>
      </c>
      <c r="G832" s="2">
        <v>48</v>
      </c>
      <c r="H832" s="11">
        <v>0.15047021943573669</v>
      </c>
      <c r="I832">
        <v>0</v>
      </c>
      <c r="J832">
        <f ca="1"/>
        <v>1091</v>
      </c>
      <c r="K832">
        <v>2446</v>
      </c>
      <c r="L832" cm="1">
        <f t="array" ref="L832">_xlfn.IFS(G832&lt;=25, 1, G832&lt;=75, 2, G832&lt;=150, 3, G832&gt;150, 4)</f>
        <v>2</v>
      </c>
      <c r="M832">
        <f t="shared" si="12"/>
        <v>3</v>
      </c>
    </row>
    <row r="833" spans="1:13" x14ac:dyDescent="0.2">
      <c r="A833" t="s">
        <v>1139</v>
      </c>
      <c r="B833" t="s">
        <v>1140</v>
      </c>
      <c r="C833" s="2">
        <v>319</v>
      </c>
      <c r="D833" s="2">
        <v>316</v>
      </c>
      <c r="E833" t="s">
        <v>7029</v>
      </c>
      <c r="F833" t="s">
        <v>7036</v>
      </c>
      <c r="G833" s="2">
        <v>3</v>
      </c>
      <c r="H833" s="11">
        <v>9.4043887147335428E-3</v>
      </c>
      <c r="I833">
        <v>0</v>
      </c>
      <c r="J833">
        <f ca="1"/>
        <v>155</v>
      </c>
      <c r="K833">
        <v>2887</v>
      </c>
      <c r="L833" cm="1">
        <f t="array" ref="L833">_xlfn.IFS(G833&lt;=25, 1, G833&lt;=75, 2, G833&lt;=150, 3, G833&gt;150, 4)</f>
        <v>1</v>
      </c>
      <c r="M833">
        <f t="shared" si="12"/>
        <v>3</v>
      </c>
    </row>
    <row r="834" spans="1:13" x14ac:dyDescent="0.2">
      <c r="A834" t="s">
        <v>1141</v>
      </c>
      <c r="B834" t="s">
        <v>1142</v>
      </c>
      <c r="C834" s="2">
        <v>319</v>
      </c>
      <c r="D834" s="2">
        <v>246</v>
      </c>
      <c r="E834" t="s">
        <v>7029</v>
      </c>
      <c r="F834" t="s">
        <v>7043</v>
      </c>
      <c r="G834" s="2">
        <v>73</v>
      </c>
      <c r="H834" s="11">
        <v>0.22884012539184953</v>
      </c>
      <c r="I834">
        <v>0</v>
      </c>
      <c r="J834">
        <f ca="1"/>
        <v>4443</v>
      </c>
      <c r="K834">
        <v>3227</v>
      </c>
      <c r="L834" cm="1">
        <f t="array" ref="L834">_xlfn.IFS(G834&lt;=25, 1, G834&lt;=75, 2, G834&lt;=150, 3, G834&gt;150, 4)</f>
        <v>2</v>
      </c>
      <c r="M834">
        <f t="shared" ref="M834:M897" si="13">IF(C834&lt;=$P$3, 1, IF(C834&lt;=$P$4, 2, IF(C834&lt;=$P$5, 3, 4)))</f>
        <v>3</v>
      </c>
    </row>
    <row r="835" spans="1:13" x14ac:dyDescent="0.2">
      <c r="A835" t="s">
        <v>1143</v>
      </c>
      <c r="B835" t="s">
        <v>1144</v>
      </c>
      <c r="C835" s="2">
        <v>279</v>
      </c>
      <c r="D835" s="2">
        <v>176</v>
      </c>
      <c r="E835" t="s">
        <v>7027</v>
      </c>
      <c r="F835" t="s">
        <v>7036</v>
      </c>
      <c r="G835" s="2">
        <v>103</v>
      </c>
      <c r="H835" s="11">
        <v>0.36917562724014336</v>
      </c>
      <c r="I835">
        <v>0</v>
      </c>
      <c r="J835">
        <f ca="1"/>
        <v>1967</v>
      </c>
      <c r="K835">
        <v>911</v>
      </c>
      <c r="L835" cm="1">
        <f t="array" ref="L835">_xlfn.IFS(G835&lt;=25, 1, G835&lt;=75, 2, G835&lt;=150, 3, G835&gt;150, 4)</f>
        <v>3</v>
      </c>
      <c r="M835">
        <f t="shared" si="13"/>
        <v>2</v>
      </c>
    </row>
    <row r="836" spans="1:13" x14ac:dyDescent="0.2">
      <c r="A836" t="s">
        <v>1145</v>
      </c>
      <c r="B836" t="s">
        <v>1146</v>
      </c>
      <c r="C836" s="2">
        <v>289</v>
      </c>
      <c r="D836" s="2">
        <v>171</v>
      </c>
      <c r="E836" t="s">
        <v>7029</v>
      </c>
      <c r="F836" t="s">
        <v>7037</v>
      </c>
      <c r="G836" s="2">
        <v>118</v>
      </c>
      <c r="H836" s="11">
        <v>0.40830449826989618</v>
      </c>
      <c r="I836">
        <v>0</v>
      </c>
      <c r="J836">
        <f ca="1"/>
        <v>2111</v>
      </c>
      <c r="K836">
        <v>882</v>
      </c>
      <c r="L836" cm="1">
        <f t="array" ref="L836">_xlfn.IFS(G836&lt;=25, 1, G836&lt;=75, 2, G836&lt;=150, 3, G836&gt;150, 4)</f>
        <v>3</v>
      </c>
      <c r="M836">
        <f t="shared" si="13"/>
        <v>2</v>
      </c>
    </row>
    <row r="837" spans="1:13" x14ac:dyDescent="0.2">
      <c r="A837" t="s">
        <v>1147</v>
      </c>
      <c r="B837" t="s">
        <v>1148</v>
      </c>
      <c r="C837" s="2">
        <v>319</v>
      </c>
      <c r="D837" s="2">
        <v>201</v>
      </c>
      <c r="E837" t="s">
        <v>7029</v>
      </c>
      <c r="F837" t="s">
        <v>7036</v>
      </c>
      <c r="G837" s="2">
        <v>118</v>
      </c>
      <c r="H837" s="11">
        <v>0.36990595611285265</v>
      </c>
      <c r="I837">
        <v>0</v>
      </c>
      <c r="J837">
        <f ca="1"/>
        <v>1282</v>
      </c>
      <c r="K837">
        <v>841</v>
      </c>
      <c r="L837" cm="1">
        <f t="array" ref="L837">_xlfn.IFS(G837&lt;=25, 1, G837&lt;=75, 2, G837&lt;=150, 3, G837&gt;150, 4)</f>
        <v>3</v>
      </c>
      <c r="M837">
        <f t="shared" si="13"/>
        <v>3</v>
      </c>
    </row>
    <row r="838" spans="1:13" x14ac:dyDescent="0.2">
      <c r="A838" t="s">
        <v>1149</v>
      </c>
      <c r="B838" t="s">
        <v>1150</v>
      </c>
      <c r="C838" s="2">
        <v>319</v>
      </c>
      <c r="D838" s="2">
        <v>236</v>
      </c>
      <c r="E838" t="s">
        <v>7029</v>
      </c>
      <c r="F838" t="s">
        <v>7043</v>
      </c>
      <c r="G838" s="2">
        <v>83</v>
      </c>
      <c r="H838" s="11">
        <v>0.2601880877742947</v>
      </c>
      <c r="I838">
        <v>0</v>
      </c>
      <c r="J838">
        <f ca="1"/>
        <v>2518</v>
      </c>
      <c r="K838">
        <v>2300</v>
      </c>
      <c r="L838" cm="1">
        <f t="array" ref="L838">_xlfn.IFS(G838&lt;=25, 1, G838&lt;=75, 2, G838&lt;=150, 3, G838&gt;150, 4)</f>
        <v>3</v>
      </c>
      <c r="M838">
        <f t="shared" si="13"/>
        <v>3</v>
      </c>
    </row>
    <row r="839" spans="1:13" x14ac:dyDescent="0.2">
      <c r="A839" t="s">
        <v>1151</v>
      </c>
      <c r="B839" t="s">
        <v>333</v>
      </c>
      <c r="C839" s="2">
        <v>159</v>
      </c>
      <c r="D839" s="2">
        <v>65</v>
      </c>
      <c r="E839" t="s">
        <v>7029</v>
      </c>
      <c r="F839" t="s">
        <v>7040</v>
      </c>
      <c r="G839" s="2">
        <v>94</v>
      </c>
      <c r="H839" s="11">
        <v>0.5911949685534591</v>
      </c>
      <c r="I839">
        <v>0</v>
      </c>
      <c r="J839">
        <f ca="1"/>
        <v>2075</v>
      </c>
      <c r="K839">
        <v>2918</v>
      </c>
      <c r="L839" cm="1">
        <f t="array" ref="L839">_xlfn.IFS(G839&lt;=25, 1, G839&lt;=75, 2, G839&lt;=150, 3, G839&gt;150, 4)</f>
        <v>3</v>
      </c>
      <c r="M839">
        <f t="shared" si="13"/>
        <v>1</v>
      </c>
    </row>
    <row r="840" spans="1:13" x14ac:dyDescent="0.2">
      <c r="A840" t="s">
        <v>1152</v>
      </c>
      <c r="B840" t="s">
        <v>1153</v>
      </c>
      <c r="C840" s="2">
        <v>319</v>
      </c>
      <c r="D840" s="2">
        <v>274</v>
      </c>
      <c r="E840" t="s">
        <v>7029</v>
      </c>
      <c r="F840" t="s">
        <v>7036</v>
      </c>
      <c r="G840" s="2">
        <v>45</v>
      </c>
      <c r="H840" s="11">
        <v>0.14106583072100312</v>
      </c>
      <c r="I840">
        <v>0</v>
      </c>
      <c r="J840">
        <f ca="1"/>
        <v>752</v>
      </c>
      <c r="K840">
        <v>1321</v>
      </c>
      <c r="L840" cm="1">
        <f t="array" ref="L840">_xlfn.IFS(G840&lt;=25, 1, G840&lt;=75, 2, G840&lt;=150, 3, G840&gt;150, 4)</f>
        <v>2</v>
      </c>
      <c r="M840">
        <f t="shared" si="13"/>
        <v>3</v>
      </c>
    </row>
    <row r="841" spans="1:13" x14ac:dyDescent="0.2">
      <c r="A841" t="s">
        <v>481</v>
      </c>
      <c r="B841" t="s">
        <v>482</v>
      </c>
      <c r="C841" s="2">
        <v>219</v>
      </c>
      <c r="D841" s="2">
        <v>162</v>
      </c>
      <c r="E841" t="s">
        <v>6989</v>
      </c>
      <c r="F841" t="s">
        <v>7039</v>
      </c>
      <c r="G841" s="2">
        <v>57</v>
      </c>
      <c r="H841" s="11">
        <v>0.26027397260273971</v>
      </c>
      <c r="I841">
        <v>1</v>
      </c>
      <c r="J841">
        <f ca="1"/>
        <v>925</v>
      </c>
      <c r="K841">
        <v>489</v>
      </c>
      <c r="L841" cm="1">
        <f t="array" ref="L841">_xlfn.IFS(G841&lt;=25, 1, G841&lt;=75, 2, G841&lt;=150, 3, G841&gt;150, 4)</f>
        <v>2</v>
      </c>
      <c r="M841">
        <f t="shared" si="13"/>
        <v>1</v>
      </c>
    </row>
    <row r="842" spans="1:13" x14ac:dyDescent="0.2">
      <c r="A842" t="s">
        <v>1154</v>
      </c>
      <c r="B842" t="s">
        <v>231</v>
      </c>
      <c r="C842" s="2">
        <v>319</v>
      </c>
      <c r="D842" s="2">
        <v>108</v>
      </c>
      <c r="E842" t="s">
        <v>7028</v>
      </c>
      <c r="F842" t="s">
        <v>7040</v>
      </c>
      <c r="G842" s="2">
        <v>211</v>
      </c>
      <c r="H842" s="11">
        <v>0.66144200626959249</v>
      </c>
      <c r="I842">
        <v>0</v>
      </c>
      <c r="J842">
        <f ca="1"/>
        <v>1235</v>
      </c>
      <c r="K842">
        <v>3849</v>
      </c>
      <c r="L842" cm="1">
        <f t="array" ref="L842">_xlfn.IFS(G842&lt;=25, 1, G842&lt;=75, 2, G842&lt;=150, 3, G842&gt;150, 4)</f>
        <v>4</v>
      </c>
      <c r="M842">
        <f t="shared" si="13"/>
        <v>3</v>
      </c>
    </row>
    <row r="843" spans="1:13" x14ac:dyDescent="0.2">
      <c r="A843" t="s">
        <v>1155</v>
      </c>
      <c r="B843" t="s">
        <v>1156</v>
      </c>
      <c r="C843" s="2">
        <v>319</v>
      </c>
      <c r="D843" s="2">
        <v>239</v>
      </c>
      <c r="E843" t="s">
        <v>7029</v>
      </c>
      <c r="F843" t="s">
        <v>7039</v>
      </c>
      <c r="G843" s="2">
        <v>80</v>
      </c>
      <c r="H843" s="11">
        <v>0.2507836990595611</v>
      </c>
      <c r="I843">
        <v>0</v>
      </c>
      <c r="J843">
        <f ca="1"/>
        <v>474</v>
      </c>
      <c r="K843">
        <v>614</v>
      </c>
      <c r="L843" cm="1">
        <f t="array" ref="L843">_xlfn.IFS(G843&lt;=25, 1, G843&lt;=75, 2, G843&lt;=150, 3, G843&gt;150, 4)</f>
        <v>3</v>
      </c>
      <c r="M843">
        <f t="shared" si="13"/>
        <v>3</v>
      </c>
    </row>
    <row r="844" spans="1:13" x14ac:dyDescent="0.2">
      <c r="A844" t="s">
        <v>1157</v>
      </c>
      <c r="B844" t="s">
        <v>593</v>
      </c>
      <c r="C844" s="2">
        <v>319</v>
      </c>
      <c r="D844" s="2">
        <v>246</v>
      </c>
      <c r="E844" t="s">
        <v>7029</v>
      </c>
      <c r="F844" t="s">
        <v>7036</v>
      </c>
      <c r="G844" s="2">
        <v>73</v>
      </c>
      <c r="H844" s="11">
        <v>0.22884012539184953</v>
      </c>
      <c r="I844">
        <v>0</v>
      </c>
      <c r="J844">
        <f ca="1"/>
        <v>4267</v>
      </c>
      <c r="K844">
        <v>1419</v>
      </c>
      <c r="L844" cm="1">
        <f t="array" ref="L844">_xlfn.IFS(G844&lt;=25, 1, G844&lt;=75, 2, G844&lt;=150, 3, G844&gt;150, 4)</f>
        <v>2</v>
      </c>
      <c r="M844">
        <f t="shared" si="13"/>
        <v>3</v>
      </c>
    </row>
    <row r="845" spans="1:13" x14ac:dyDescent="0.2">
      <c r="A845" t="s">
        <v>1158</v>
      </c>
      <c r="B845" t="s">
        <v>1159</v>
      </c>
      <c r="C845" s="2">
        <v>319</v>
      </c>
      <c r="D845" s="2">
        <v>169</v>
      </c>
      <c r="E845" t="s">
        <v>7027</v>
      </c>
      <c r="F845" t="s">
        <v>7038</v>
      </c>
      <c r="G845" s="2">
        <v>150</v>
      </c>
      <c r="H845" s="11">
        <v>0.47021943573667713</v>
      </c>
      <c r="I845">
        <v>0</v>
      </c>
      <c r="J845">
        <f ca="1"/>
        <v>860</v>
      </c>
      <c r="K845">
        <v>1992</v>
      </c>
      <c r="L845" cm="1">
        <f t="array" ref="L845">_xlfn.IFS(G845&lt;=25, 1, G845&lt;=75, 2, G845&lt;=150, 3, G845&gt;150, 4)</f>
        <v>3</v>
      </c>
      <c r="M845">
        <f t="shared" si="13"/>
        <v>3</v>
      </c>
    </row>
    <row r="846" spans="1:13" x14ac:dyDescent="0.2">
      <c r="A846" t="s">
        <v>1160</v>
      </c>
      <c r="B846" t="s">
        <v>908</v>
      </c>
      <c r="C846" s="2">
        <v>279</v>
      </c>
      <c r="D846" s="2">
        <v>271</v>
      </c>
      <c r="E846" t="s">
        <v>7029</v>
      </c>
      <c r="F846" t="s">
        <v>7039</v>
      </c>
      <c r="G846" s="2">
        <v>8</v>
      </c>
      <c r="H846" s="11">
        <v>2.8673835125448029E-2</v>
      </c>
      <c r="I846">
        <v>0</v>
      </c>
      <c r="J846">
        <f ca="1"/>
        <v>657</v>
      </c>
      <c r="K846">
        <v>1953</v>
      </c>
      <c r="L846" cm="1">
        <f t="array" ref="L846">_xlfn.IFS(G846&lt;=25, 1, G846&lt;=75, 2, G846&lt;=150, 3, G846&gt;150, 4)</f>
        <v>1</v>
      </c>
      <c r="M846">
        <f t="shared" si="13"/>
        <v>2</v>
      </c>
    </row>
    <row r="847" spans="1:13" x14ac:dyDescent="0.2">
      <c r="A847" t="s">
        <v>391</v>
      </c>
      <c r="B847" t="s">
        <v>392</v>
      </c>
      <c r="C847" s="2">
        <v>289</v>
      </c>
      <c r="D847" s="2">
        <v>110</v>
      </c>
      <c r="E847" t="s">
        <v>6989</v>
      </c>
      <c r="F847" t="s">
        <v>7040</v>
      </c>
      <c r="G847" s="2">
        <v>179</v>
      </c>
      <c r="H847" s="11">
        <v>0.61937716262975784</v>
      </c>
      <c r="I847">
        <v>1</v>
      </c>
      <c r="J847">
        <f ca="1"/>
        <v>1319</v>
      </c>
      <c r="K847">
        <v>4016</v>
      </c>
      <c r="L847" cm="1">
        <f t="array" ref="L847">_xlfn.IFS(G847&lt;=25, 1, G847&lt;=75, 2, G847&lt;=150, 3, G847&gt;150, 4)</f>
        <v>4</v>
      </c>
      <c r="M847">
        <f t="shared" si="13"/>
        <v>2</v>
      </c>
    </row>
    <row r="848" spans="1:13" x14ac:dyDescent="0.2">
      <c r="A848" t="s">
        <v>1161</v>
      </c>
      <c r="B848" t="s">
        <v>801</v>
      </c>
      <c r="C848" s="2">
        <v>289</v>
      </c>
      <c r="D848" s="2">
        <v>188</v>
      </c>
      <c r="E848" t="s">
        <v>6989</v>
      </c>
      <c r="F848" t="s">
        <v>7036</v>
      </c>
      <c r="G848" s="2">
        <v>101</v>
      </c>
      <c r="H848" s="11">
        <v>0.34948096885813151</v>
      </c>
      <c r="I848">
        <v>1</v>
      </c>
      <c r="J848">
        <f ca="1"/>
        <v>3336</v>
      </c>
      <c r="K848">
        <v>3827</v>
      </c>
      <c r="L848" cm="1">
        <f t="array" ref="L848">_xlfn.IFS(G848&lt;=25, 1, G848&lt;=75, 2, G848&lt;=150, 3, G848&gt;150, 4)</f>
        <v>3</v>
      </c>
      <c r="M848">
        <f t="shared" si="13"/>
        <v>2</v>
      </c>
    </row>
    <row r="849" spans="1:13" x14ac:dyDescent="0.2">
      <c r="A849" t="s">
        <v>803</v>
      </c>
      <c r="B849" t="s">
        <v>804</v>
      </c>
      <c r="C849" s="2">
        <v>319</v>
      </c>
      <c r="D849" s="2">
        <v>239</v>
      </c>
      <c r="E849" t="s">
        <v>7029</v>
      </c>
      <c r="F849" t="s">
        <v>7036</v>
      </c>
      <c r="G849" s="2">
        <v>80</v>
      </c>
      <c r="H849" s="11">
        <v>0.2507836990595611</v>
      </c>
      <c r="I849">
        <v>0</v>
      </c>
      <c r="J849">
        <f ca="1"/>
        <v>734</v>
      </c>
      <c r="K849">
        <v>627</v>
      </c>
      <c r="L849" cm="1">
        <f t="array" ref="L849">_xlfn.IFS(G849&lt;=25, 1, G849&lt;=75, 2, G849&lt;=150, 3, G849&gt;150, 4)</f>
        <v>3</v>
      </c>
      <c r="M849">
        <f t="shared" si="13"/>
        <v>3</v>
      </c>
    </row>
    <row r="850" spans="1:13" x14ac:dyDescent="0.2">
      <c r="A850" t="s">
        <v>1162</v>
      </c>
      <c r="B850" t="s">
        <v>1163</v>
      </c>
      <c r="C850" s="2">
        <v>319</v>
      </c>
      <c r="D850" s="2">
        <v>297</v>
      </c>
      <c r="E850" t="s">
        <v>7029</v>
      </c>
      <c r="F850" t="s">
        <v>7036</v>
      </c>
      <c r="G850" s="2">
        <v>22</v>
      </c>
      <c r="H850" s="11">
        <v>6.8965517241379309E-2</v>
      </c>
      <c r="I850">
        <v>0</v>
      </c>
      <c r="J850">
        <f ca="1"/>
        <v>1961</v>
      </c>
      <c r="K850">
        <v>4050</v>
      </c>
      <c r="L850" cm="1">
        <f t="array" ref="L850">_xlfn.IFS(G850&lt;=25, 1, G850&lt;=75, 2, G850&lt;=150, 3, G850&gt;150, 4)</f>
        <v>1</v>
      </c>
      <c r="M850">
        <f t="shared" si="13"/>
        <v>3</v>
      </c>
    </row>
    <row r="851" spans="1:13" x14ac:dyDescent="0.2">
      <c r="A851" t="s">
        <v>1164</v>
      </c>
      <c r="B851" t="s">
        <v>1165</v>
      </c>
      <c r="C851" s="2">
        <v>319</v>
      </c>
      <c r="D851" s="2">
        <v>144</v>
      </c>
      <c r="E851" t="s">
        <v>7029</v>
      </c>
      <c r="F851" t="s">
        <v>7040</v>
      </c>
      <c r="G851" s="2">
        <v>175</v>
      </c>
      <c r="H851" s="11">
        <v>0.54858934169278994</v>
      </c>
      <c r="I851">
        <v>0</v>
      </c>
      <c r="J851">
        <f ca="1"/>
        <v>3200</v>
      </c>
      <c r="K851">
        <v>2156</v>
      </c>
      <c r="L851" cm="1">
        <f t="array" ref="L851">_xlfn.IFS(G851&lt;=25, 1, G851&lt;=75, 2, G851&lt;=150, 3, G851&gt;150, 4)</f>
        <v>4</v>
      </c>
      <c r="M851">
        <f t="shared" si="13"/>
        <v>3</v>
      </c>
    </row>
    <row r="852" spans="1:13" x14ac:dyDescent="0.2">
      <c r="A852" t="s">
        <v>1166</v>
      </c>
      <c r="B852" t="s">
        <v>453</v>
      </c>
      <c r="C852" s="2">
        <v>199</v>
      </c>
      <c r="D852" s="2">
        <v>107</v>
      </c>
      <c r="E852" t="s">
        <v>7029</v>
      </c>
      <c r="F852" t="s">
        <v>7040</v>
      </c>
      <c r="G852" s="2">
        <v>92</v>
      </c>
      <c r="H852" s="11">
        <v>0.46231155778894473</v>
      </c>
      <c r="I852">
        <v>0</v>
      </c>
      <c r="J852">
        <f ca="1"/>
        <v>2835</v>
      </c>
      <c r="K852">
        <v>2714</v>
      </c>
      <c r="L852" cm="1">
        <f t="array" ref="L852">_xlfn.IFS(G852&lt;=25, 1, G852&lt;=75, 2, G852&lt;=150, 3, G852&gt;150, 4)</f>
        <v>3</v>
      </c>
      <c r="M852">
        <f t="shared" si="13"/>
        <v>1</v>
      </c>
    </row>
    <row r="853" spans="1:13" x14ac:dyDescent="0.2">
      <c r="A853" t="s">
        <v>1167</v>
      </c>
      <c r="B853" t="s">
        <v>430</v>
      </c>
      <c r="C853" s="2">
        <v>159</v>
      </c>
      <c r="D853" s="2">
        <v>70</v>
      </c>
      <c r="E853" t="s">
        <v>7029</v>
      </c>
      <c r="F853" t="s">
        <v>7040</v>
      </c>
      <c r="G853" s="2">
        <v>89</v>
      </c>
      <c r="H853" s="11">
        <v>0.55974842767295596</v>
      </c>
      <c r="I853">
        <v>0</v>
      </c>
      <c r="J853">
        <f ca="1"/>
        <v>4135</v>
      </c>
      <c r="K853">
        <v>3065</v>
      </c>
      <c r="L853" cm="1">
        <f t="array" ref="L853">_xlfn.IFS(G853&lt;=25, 1, G853&lt;=75, 2, G853&lt;=150, 3, G853&gt;150, 4)</f>
        <v>3</v>
      </c>
      <c r="M853">
        <f t="shared" si="13"/>
        <v>1</v>
      </c>
    </row>
    <row r="854" spans="1:13" x14ac:dyDescent="0.2">
      <c r="A854" t="s">
        <v>1168</v>
      </c>
      <c r="B854" t="s">
        <v>1169</v>
      </c>
      <c r="C854" s="2">
        <v>399</v>
      </c>
      <c r="D854" s="2">
        <v>351</v>
      </c>
      <c r="E854" t="s">
        <v>7029</v>
      </c>
      <c r="F854" t="s">
        <v>7044</v>
      </c>
      <c r="G854" s="2">
        <v>48</v>
      </c>
      <c r="H854" s="11">
        <v>0.12030075187969924</v>
      </c>
      <c r="I854">
        <v>0</v>
      </c>
      <c r="J854">
        <f ca="1"/>
        <v>2839</v>
      </c>
      <c r="K854">
        <v>4182</v>
      </c>
      <c r="L854" cm="1">
        <f t="array" ref="L854">_xlfn.IFS(G854&lt;=25, 1, G854&lt;=75, 2, G854&lt;=150, 3, G854&gt;150, 4)</f>
        <v>2</v>
      </c>
      <c r="M854">
        <f t="shared" si="13"/>
        <v>4</v>
      </c>
    </row>
    <row r="855" spans="1:13" x14ac:dyDescent="0.2">
      <c r="A855" t="s">
        <v>1170</v>
      </c>
      <c r="B855" t="s">
        <v>1171</v>
      </c>
      <c r="C855" s="2">
        <v>319</v>
      </c>
      <c r="D855" s="2">
        <v>246</v>
      </c>
      <c r="E855" t="s">
        <v>7029</v>
      </c>
      <c r="F855" t="s">
        <v>7044</v>
      </c>
      <c r="G855" s="2">
        <v>73</v>
      </c>
      <c r="H855" s="11">
        <v>0.22884012539184953</v>
      </c>
      <c r="I855">
        <v>0</v>
      </c>
      <c r="J855">
        <f ca="1"/>
        <v>4290</v>
      </c>
      <c r="K855">
        <v>1607</v>
      </c>
      <c r="L855" cm="1">
        <f t="array" ref="L855">_xlfn.IFS(G855&lt;=25, 1, G855&lt;=75, 2, G855&lt;=150, 3, G855&gt;150, 4)</f>
        <v>2</v>
      </c>
      <c r="M855">
        <f t="shared" si="13"/>
        <v>3</v>
      </c>
    </row>
    <row r="856" spans="1:13" x14ac:dyDescent="0.2">
      <c r="A856" t="s">
        <v>1172</v>
      </c>
      <c r="B856" t="s">
        <v>732</v>
      </c>
      <c r="C856" s="2">
        <v>199</v>
      </c>
      <c r="D856" s="2">
        <v>149</v>
      </c>
      <c r="E856" t="s">
        <v>7029</v>
      </c>
      <c r="F856" t="s">
        <v>7043</v>
      </c>
      <c r="G856" s="2">
        <v>50</v>
      </c>
      <c r="H856" s="11">
        <v>0.25125628140703515</v>
      </c>
      <c r="I856">
        <v>0</v>
      </c>
      <c r="J856">
        <f ca="1"/>
        <v>2538</v>
      </c>
      <c r="K856">
        <v>3789</v>
      </c>
      <c r="L856" cm="1">
        <f t="array" ref="L856">_xlfn.IFS(G856&lt;=25, 1, G856&lt;=75, 2, G856&lt;=150, 3, G856&gt;150, 4)</f>
        <v>2</v>
      </c>
      <c r="M856">
        <f t="shared" si="13"/>
        <v>1</v>
      </c>
    </row>
    <row r="857" spans="1:13" x14ac:dyDescent="0.2">
      <c r="A857" t="s">
        <v>1173</v>
      </c>
      <c r="B857" t="s">
        <v>1174</v>
      </c>
      <c r="C857" s="2">
        <v>379</v>
      </c>
      <c r="D857" s="2">
        <v>273</v>
      </c>
      <c r="E857" t="s">
        <v>7029</v>
      </c>
      <c r="F857" t="s">
        <v>7036</v>
      </c>
      <c r="G857" s="2">
        <v>106</v>
      </c>
      <c r="H857" s="11">
        <v>0.27968337730870713</v>
      </c>
      <c r="I857">
        <v>0</v>
      </c>
      <c r="J857">
        <f ca="1"/>
        <v>2912</v>
      </c>
      <c r="K857">
        <v>2487</v>
      </c>
      <c r="L857" cm="1">
        <f t="array" ref="L857">_xlfn.IFS(G857&lt;=25, 1, G857&lt;=75, 2, G857&lt;=150, 3, G857&gt;150, 4)</f>
        <v>3</v>
      </c>
      <c r="M857">
        <f t="shared" si="13"/>
        <v>4</v>
      </c>
    </row>
    <row r="858" spans="1:13" x14ac:dyDescent="0.2">
      <c r="A858" t="s">
        <v>697</v>
      </c>
      <c r="B858" t="s">
        <v>1175</v>
      </c>
      <c r="C858" s="2">
        <v>289</v>
      </c>
      <c r="D858" s="2">
        <v>194</v>
      </c>
      <c r="E858" t="s">
        <v>6989</v>
      </c>
      <c r="F858" t="s">
        <v>7036</v>
      </c>
      <c r="G858" s="2">
        <v>95</v>
      </c>
      <c r="H858" s="11">
        <v>0.32871972318339099</v>
      </c>
      <c r="I858">
        <v>1</v>
      </c>
      <c r="J858">
        <f ca="1"/>
        <v>3540</v>
      </c>
      <c r="K858">
        <v>790</v>
      </c>
      <c r="L858" cm="1">
        <f t="array" ref="L858">_xlfn.IFS(G858&lt;=25, 1, G858&lt;=75, 2, G858&lt;=150, 3, G858&gt;150, 4)</f>
        <v>3</v>
      </c>
      <c r="M858">
        <f t="shared" si="13"/>
        <v>2</v>
      </c>
    </row>
    <row r="859" spans="1:13" x14ac:dyDescent="0.2">
      <c r="A859" t="s">
        <v>1176</v>
      </c>
      <c r="B859" t="s">
        <v>612</v>
      </c>
      <c r="C859" s="2">
        <v>319</v>
      </c>
      <c r="D859" s="2">
        <v>214</v>
      </c>
      <c r="E859" t="s">
        <v>7027</v>
      </c>
      <c r="F859" t="s">
        <v>7036</v>
      </c>
      <c r="G859" s="2">
        <v>105</v>
      </c>
      <c r="H859" s="11">
        <v>0.32915360501567398</v>
      </c>
      <c r="I859">
        <v>0</v>
      </c>
      <c r="J859">
        <f ca="1"/>
        <v>4161</v>
      </c>
      <c r="K859">
        <v>903</v>
      </c>
      <c r="L859" cm="1">
        <f t="array" ref="L859">_xlfn.IFS(G859&lt;=25, 1, G859&lt;=75, 2, G859&lt;=150, 3, G859&gt;150, 4)</f>
        <v>3</v>
      </c>
      <c r="M859">
        <f t="shared" si="13"/>
        <v>3</v>
      </c>
    </row>
    <row r="860" spans="1:13" x14ac:dyDescent="0.2">
      <c r="A860" t="s">
        <v>1177</v>
      </c>
      <c r="B860" t="s">
        <v>1178</v>
      </c>
      <c r="C860" s="2">
        <v>319</v>
      </c>
      <c r="D860" s="2">
        <v>223</v>
      </c>
      <c r="E860" t="s">
        <v>7029</v>
      </c>
      <c r="F860" t="s">
        <v>7037</v>
      </c>
      <c r="G860" s="2">
        <v>96</v>
      </c>
      <c r="H860" s="11">
        <v>0.30094043887147337</v>
      </c>
      <c r="I860">
        <v>0</v>
      </c>
      <c r="J860">
        <f ca="1"/>
        <v>3743</v>
      </c>
      <c r="K860">
        <v>2224</v>
      </c>
      <c r="L860" cm="1">
        <f t="array" ref="L860">_xlfn.IFS(G860&lt;=25, 1, G860&lt;=75, 2, G860&lt;=150, 3, G860&gt;150, 4)</f>
        <v>3</v>
      </c>
      <c r="M860">
        <f t="shared" si="13"/>
        <v>3</v>
      </c>
    </row>
    <row r="861" spans="1:13" x14ac:dyDescent="0.2">
      <c r="A861" t="s">
        <v>419</v>
      </c>
      <c r="B861" t="s">
        <v>383</v>
      </c>
      <c r="C861" s="2">
        <v>289</v>
      </c>
      <c r="D861" s="2">
        <v>171</v>
      </c>
      <c r="E861" t="s">
        <v>6989</v>
      </c>
      <c r="F861" t="s">
        <v>7036</v>
      </c>
      <c r="G861" s="2">
        <v>118</v>
      </c>
      <c r="H861" s="11">
        <v>0.40830449826989618</v>
      </c>
      <c r="I861">
        <v>1</v>
      </c>
      <c r="J861">
        <f ca="1"/>
        <v>3578</v>
      </c>
      <c r="K861">
        <v>1984</v>
      </c>
      <c r="L861" cm="1">
        <f t="array" ref="L861">_xlfn.IFS(G861&lt;=25, 1, G861&lt;=75, 2, G861&lt;=150, 3, G861&gt;150, 4)</f>
        <v>3</v>
      </c>
      <c r="M861">
        <f t="shared" si="13"/>
        <v>2</v>
      </c>
    </row>
    <row r="862" spans="1:13" x14ac:dyDescent="0.2">
      <c r="A862" t="s">
        <v>1179</v>
      </c>
      <c r="B862" t="s">
        <v>23</v>
      </c>
      <c r="C862" s="2">
        <v>399</v>
      </c>
      <c r="D862" s="2">
        <v>303</v>
      </c>
      <c r="E862" t="s">
        <v>7029</v>
      </c>
      <c r="F862" t="s">
        <v>7039</v>
      </c>
      <c r="G862" s="2">
        <v>96</v>
      </c>
      <c r="H862" s="11">
        <v>0.24060150375939848</v>
      </c>
      <c r="I862">
        <v>0</v>
      </c>
      <c r="J862">
        <f ca="1"/>
        <v>128</v>
      </c>
      <c r="K862">
        <v>1520</v>
      </c>
      <c r="L862" cm="1">
        <f t="array" ref="L862">_xlfn.IFS(G862&lt;=25, 1, G862&lt;=75, 2, G862&lt;=150, 3, G862&gt;150, 4)</f>
        <v>3</v>
      </c>
      <c r="M862">
        <f t="shared" si="13"/>
        <v>4</v>
      </c>
    </row>
    <row r="863" spans="1:13" x14ac:dyDescent="0.2">
      <c r="A863" t="s">
        <v>1180</v>
      </c>
      <c r="B863" t="s">
        <v>1181</v>
      </c>
      <c r="C863" s="2">
        <v>239</v>
      </c>
      <c r="D863" s="2">
        <v>158</v>
      </c>
      <c r="E863" t="s">
        <v>7027</v>
      </c>
      <c r="F863" t="s">
        <v>7045</v>
      </c>
      <c r="G863" s="2">
        <v>81</v>
      </c>
      <c r="H863" s="11">
        <v>0.33891213389121339</v>
      </c>
      <c r="I863">
        <v>0</v>
      </c>
      <c r="J863">
        <f ca="1"/>
        <v>68</v>
      </c>
      <c r="K863">
        <v>4288</v>
      </c>
      <c r="L863" cm="1">
        <f t="array" ref="L863">_xlfn.IFS(G863&lt;=25, 1, G863&lt;=75, 2, G863&lt;=150, 3, G863&gt;150, 4)</f>
        <v>3</v>
      </c>
      <c r="M863">
        <f t="shared" si="13"/>
        <v>1</v>
      </c>
    </row>
    <row r="864" spans="1:13" x14ac:dyDescent="0.2">
      <c r="A864" t="s">
        <v>583</v>
      </c>
      <c r="B864" t="s">
        <v>584</v>
      </c>
      <c r="C864" s="2">
        <v>249</v>
      </c>
      <c r="D864" s="2">
        <v>177</v>
      </c>
      <c r="E864" t="s">
        <v>6989</v>
      </c>
      <c r="F864" t="s">
        <v>7036</v>
      </c>
      <c r="G864" s="2">
        <v>72</v>
      </c>
      <c r="H864" s="11">
        <v>0.28915662650602408</v>
      </c>
      <c r="I864">
        <v>1</v>
      </c>
      <c r="J864">
        <f ca="1"/>
        <v>1958</v>
      </c>
      <c r="K864">
        <v>1113</v>
      </c>
      <c r="L864" cm="1">
        <f t="array" ref="L864">_xlfn.IFS(G864&lt;=25, 1, G864&lt;=75, 2, G864&lt;=150, 3, G864&gt;150, 4)</f>
        <v>2</v>
      </c>
      <c r="M864">
        <f t="shared" si="13"/>
        <v>1</v>
      </c>
    </row>
    <row r="865" spans="1:13" x14ac:dyDescent="0.2">
      <c r="A865" t="s">
        <v>1182</v>
      </c>
      <c r="B865" t="s">
        <v>1183</v>
      </c>
      <c r="C865" s="2">
        <v>319</v>
      </c>
      <c r="D865" s="2">
        <v>287</v>
      </c>
      <c r="E865" t="s">
        <v>7029</v>
      </c>
      <c r="F865" t="s">
        <v>7036</v>
      </c>
      <c r="G865" s="2">
        <v>32</v>
      </c>
      <c r="H865" s="11">
        <v>0.10031347962382445</v>
      </c>
      <c r="I865">
        <v>0</v>
      </c>
      <c r="J865">
        <f ca="1"/>
        <v>880</v>
      </c>
      <c r="K865">
        <v>357</v>
      </c>
      <c r="L865" cm="1">
        <f t="array" ref="L865">_xlfn.IFS(G865&lt;=25, 1, G865&lt;=75, 2, G865&lt;=150, 3, G865&gt;150, 4)</f>
        <v>2</v>
      </c>
      <c r="M865">
        <f t="shared" si="13"/>
        <v>3</v>
      </c>
    </row>
    <row r="866" spans="1:13" x14ac:dyDescent="0.2">
      <c r="A866" t="s">
        <v>644</v>
      </c>
      <c r="B866" t="s">
        <v>645</v>
      </c>
      <c r="C866" s="2">
        <v>289</v>
      </c>
      <c r="D866" s="2">
        <v>208</v>
      </c>
      <c r="E866" t="s">
        <v>6989</v>
      </c>
      <c r="F866" t="s">
        <v>7044</v>
      </c>
      <c r="G866" s="2">
        <v>81</v>
      </c>
      <c r="H866" s="11">
        <v>0.28027681660899656</v>
      </c>
      <c r="I866">
        <v>1</v>
      </c>
      <c r="J866">
        <f ca="1"/>
        <v>3680</v>
      </c>
      <c r="K866">
        <v>3080</v>
      </c>
      <c r="L866" cm="1">
        <f t="array" ref="L866">_xlfn.IFS(G866&lt;=25, 1, G866&lt;=75, 2, G866&lt;=150, 3, G866&gt;150, 4)</f>
        <v>3</v>
      </c>
      <c r="M866">
        <f t="shared" si="13"/>
        <v>2</v>
      </c>
    </row>
    <row r="867" spans="1:13" x14ac:dyDescent="0.2">
      <c r="A867" t="s">
        <v>1184</v>
      </c>
      <c r="B867" t="s">
        <v>796</v>
      </c>
      <c r="C867" s="2">
        <v>289</v>
      </c>
      <c r="D867" s="2">
        <v>84</v>
      </c>
      <c r="E867" t="s">
        <v>6989</v>
      </c>
      <c r="F867" t="s">
        <v>7038</v>
      </c>
      <c r="G867" s="2">
        <v>205</v>
      </c>
      <c r="H867" s="11">
        <v>0.70934256055363321</v>
      </c>
      <c r="I867">
        <v>1</v>
      </c>
      <c r="J867">
        <f ca="1"/>
        <v>4223</v>
      </c>
      <c r="K867">
        <v>3368</v>
      </c>
      <c r="L867" cm="1">
        <f t="array" ref="L867">_xlfn.IFS(G867&lt;=25, 1, G867&lt;=75, 2, G867&lt;=150, 3, G867&gt;150, 4)</f>
        <v>4</v>
      </c>
      <c r="M867">
        <f t="shared" si="13"/>
        <v>2</v>
      </c>
    </row>
    <row r="868" spans="1:13" x14ac:dyDescent="0.2">
      <c r="A868" t="s">
        <v>1185</v>
      </c>
      <c r="B868" t="s">
        <v>1186</v>
      </c>
      <c r="C868" s="2">
        <v>249</v>
      </c>
      <c r="D868" s="2">
        <v>159</v>
      </c>
      <c r="E868" t="s">
        <v>6989</v>
      </c>
      <c r="F868" t="s">
        <v>7044</v>
      </c>
      <c r="G868" s="2">
        <v>90</v>
      </c>
      <c r="H868" s="11">
        <v>0.36144578313253012</v>
      </c>
      <c r="I868">
        <v>1</v>
      </c>
      <c r="J868">
        <f ca="1"/>
        <v>4319</v>
      </c>
      <c r="K868">
        <v>3137</v>
      </c>
      <c r="L868" cm="1">
        <f t="array" ref="L868">_xlfn.IFS(G868&lt;=25, 1, G868&lt;=75, 2, G868&lt;=150, 3, G868&gt;150, 4)</f>
        <v>3</v>
      </c>
      <c r="M868">
        <f t="shared" si="13"/>
        <v>1</v>
      </c>
    </row>
    <row r="869" spans="1:13" x14ac:dyDescent="0.2">
      <c r="A869" t="s">
        <v>691</v>
      </c>
      <c r="B869" t="s">
        <v>692</v>
      </c>
      <c r="C869" s="2">
        <v>359</v>
      </c>
      <c r="D869" s="2">
        <v>212</v>
      </c>
      <c r="E869" t="s">
        <v>6989</v>
      </c>
      <c r="F869" t="s">
        <v>7044</v>
      </c>
      <c r="G869" s="2">
        <v>147</v>
      </c>
      <c r="H869" s="11">
        <v>0.40947075208913647</v>
      </c>
      <c r="I869">
        <v>1</v>
      </c>
      <c r="J869">
        <f ca="1"/>
        <v>3704</v>
      </c>
      <c r="K869">
        <v>1466</v>
      </c>
      <c r="L869" cm="1">
        <f t="array" ref="L869">_xlfn.IFS(G869&lt;=25, 1, G869&lt;=75, 2, G869&lt;=150, 3, G869&gt;150, 4)</f>
        <v>3</v>
      </c>
      <c r="M869">
        <f t="shared" si="13"/>
        <v>4</v>
      </c>
    </row>
    <row r="870" spans="1:13" x14ac:dyDescent="0.2">
      <c r="A870" t="s">
        <v>1187</v>
      </c>
      <c r="B870" t="s">
        <v>255</v>
      </c>
      <c r="C870" s="2">
        <v>279</v>
      </c>
      <c r="D870" s="2">
        <v>201</v>
      </c>
      <c r="E870" t="s">
        <v>7029</v>
      </c>
      <c r="F870" t="s">
        <v>7037</v>
      </c>
      <c r="G870" s="2">
        <v>78</v>
      </c>
      <c r="H870" s="11">
        <v>0.27956989247311825</v>
      </c>
      <c r="I870">
        <v>0</v>
      </c>
      <c r="J870">
        <f ca="1"/>
        <v>3367</v>
      </c>
      <c r="K870">
        <v>3477</v>
      </c>
      <c r="L870" cm="1">
        <f t="array" ref="L870">_xlfn.IFS(G870&lt;=25, 1, G870&lt;=75, 2, G870&lt;=150, 3, G870&gt;150, 4)</f>
        <v>3</v>
      </c>
      <c r="M870">
        <f t="shared" si="13"/>
        <v>2</v>
      </c>
    </row>
    <row r="871" spans="1:13" x14ac:dyDescent="0.2">
      <c r="A871" t="s">
        <v>1188</v>
      </c>
      <c r="B871" t="s">
        <v>86</v>
      </c>
      <c r="C871" s="2">
        <v>319</v>
      </c>
      <c r="D871" s="2">
        <v>300</v>
      </c>
      <c r="E871" t="s">
        <v>7029</v>
      </c>
      <c r="F871" t="s">
        <v>7036</v>
      </c>
      <c r="G871" s="2">
        <v>19</v>
      </c>
      <c r="H871" s="11">
        <v>5.9561128526645767E-2</v>
      </c>
      <c r="I871">
        <v>0</v>
      </c>
      <c r="J871">
        <f ca="1"/>
        <v>3938</v>
      </c>
      <c r="K871">
        <v>2641</v>
      </c>
      <c r="L871" cm="1">
        <f t="array" ref="L871">_xlfn.IFS(G871&lt;=25, 1, G871&lt;=75, 2, G871&lt;=150, 3, G871&gt;150, 4)</f>
        <v>1</v>
      </c>
      <c r="M871">
        <f t="shared" si="13"/>
        <v>3</v>
      </c>
    </row>
    <row r="872" spans="1:13" x14ac:dyDescent="0.2">
      <c r="A872" t="s">
        <v>1189</v>
      </c>
      <c r="B872" t="s">
        <v>1190</v>
      </c>
      <c r="C872" s="2">
        <v>319</v>
      </c>
      <c r="D872" s="2">
        <v>271</v>
      </c>
      <c r="E872" t="s">
        <v>7029</v>
      </c>
      <c r="F872" t="s">
        <v>7037</v>
      </c>
      <c r="G872" s="2">
        <v>48</v>
      </c>
      <c r="H872" s="11">
        <v>0.15047021943573669</v>
      </c>
      <c r="I872">
        <v>0</v>
      </c>
      <c r="J872">
        <f ca="1"/>
        <v>4078</v>
      </c>
      <c r="K872">
        <v>2462</v>
      </c>
      <c r="L872" cm="1">
        <f t="array" ref="L872">_xlfn.IFS(G872&lt;=25, 1, G872&lt;=75, 2, G872&lt;=150, 3, G872&gt;150, 4)</f>
        <v>2</v>
      </c>
      <c r="M872">
        <f t="shared" si="13"/>
        <v>3</v>
      </c>
    </row>
    <row r="873" spans="1:13" x14ac:dyDescent="0.2">
      <c r="A873" t="s">
        <v>1191</v>
      </c>
      <c r="B873" t="s">
        <v>1192</v>
      </c>
      <c r="C873" s="2">
        <v>319</v>
      </c>
      <c r="D873" s="2">
        <v>182</v>
      </c>
      <c r="E873" t="s">
        <v>7029</v>
      </c>
      <c r="F873" t="s">
        <v>7038</v>
      </c>
      <c r="G873" s="2">
        <v>137</v>
      </c>
      <c r="H873" s="11">
        <v>0.42946708463949845</v>
      </c>
      <c r="I873">
        <v>0</v>
      </c>
      <c r="J873">
        <f ca="1"/>
        <v>1034</v>
      </c>
      <c r="K873">
        <v>1805</v>
      </c>
      <c r="L873" cm="1">
        <f t="array" ref="L873">_xlfn.IFS(G873&lt;=25, 1, G873&lt;=75, 2, G873&lt;=150, 3, G873&gt;150, 4)</f>
        <v>3</v>
      </c>
      <c r="M873">
        <f t="shared" si="13"/>
        <v>3</v>
      </c>
    </row>
    <row r="874" spans="1:13" x14ac:dyDescent="0.2">
      <c r="A874" t="s">
        <v>1193</v>
      </c>
      <c r="B874" t="s">
        <v>1194</v>
      </c>
      <c r="C874" s="2">
        <v>499</v>
      </c>
      <c r="D874" s="2">
        <v>419</v>
      </c>
      <c r="E874" t="s">
        <v>6989</v>
      </c>
      <c r="F874" t="s">
        <v>7044</v>
      </c>
      <c r="G874" s="2">
        <v>80</v>
      </c>
      <c r="H874" s="11">
        <v>0.16032064128256512</v>
      </c>
      <c r="I874">
        <v>1</v>
      </c>
      <c r="J874">
        <f ca="1"/>
        <v>718</v>
      </c>
      <c r="K874">
        <v>3434</v>
      </c>
      <c r="L874" cm="1">
        <f t="array" ref="L874">_xlfn.IFS(G874&lt;=25, 1, G874&lt;=75, 2, G874&lt;=150, 3, G874&gt;150, 4)</f>
        <v>3</v>
      </c>
      <c r="M874">
        <f t="shared" si="13"/>
        <v>4</v>
      </c>
    </row>
    <row r="875" spans="1:13" x14ac:dyDescent="0.2">
      <c r="A875" t="s">
        <v>558</v>
      </c>
      <c r="B875" t="s">
        <v>559</v>
      </c>
      <c r="C875" s="2">
        <v>249</v>
      </c>
      <c r="D875" s="2">
        <v>149</v>
      </c>
      <c r="E875" t="s">
        <v>6989</v>
      </c>
      <c r="F875" t="s">
        <v>7043</v>
      </c>
      <c r="G875" s="2">
        <v>100</v>
      </c>
      <c r="H875" s="11">
        <v>0.40160642570281124</v>
      </c>
      <c r="I875">
        <v>1</v>
      </c>
      <c r="J875">
        <f ca="1"/>
        <v>5</v>
      </c>
      <c r="K875">
        <v>2141</v>
      </c>
      <c r="L875" cm="1">
        <f t="array" ref="L875">_xlfn.IFS(G875&lt;=25, 1, G875&lt;=75, 2, G875&lt;=150, 3, G875&gt;150, 4)</f>
        <v>3</v>
      </c>
      <c r="M875">
        <f t="shared" si="13"/>
        <v>1</v>
      </c>
    </row>
    <row r="876" spans="1:13" x14ac:dyDescent="0.2">
      <c r="A876" t="s">
        <v>1195</v>
      </c>
      <c r="B876" t="s">
        <v>1196</v>
      </c>
      <c r="C876" s="2">
        <v>279</v>
      </c>
      <c r="D876" s="2">
        <v>165</v>
      </c>
      <c r="E876" t="s">
        <v>7029</v>
      </c>
      <c r="F876" t="s">
        <v>7037</v>
      </c>
      <c r="G876" s="2">
        <v>114</v>
      </c>
      <c r="H876" s="11">
        <v>0.40860215053763443</v>
      </c>
      <c r="I876">
        <v>0</v>
      </c>
      <c r="J876">
        <f ca="1"/>
        <v>1009</v>
      </c>
      <c r="K876">
        <v>2024</v>
      </c>
      <c r="L876" cm="1">
        <f t="array" ref="L876">_xlfn.IFS(G876&lt;=25, 1, G876&lt;=75, 2, G876&lt;=150, 3, G876&gt;150, 4)</f>
        <v>3</v>
      </c>
      <c r="M876">
        <f t="shared" si="13"/>
        <v>2</v>
      </c>
    </row>
    <row r="877" spans="1:13" x14ac:dyDescent="0.2">
      <c r="A877" t="s">
        <v>382</v>
      </c>
      <c r="B877" t="s">
        <v>383</v>
      </c>
      <c r="C877" s="2">
        <v>359</v>
      </c>
      <c r="D877" s="2">
        <v>269</v>
      </c>
      <c r="E877" t="s">
        <v>6989</v>
      </c>
      <c r="F877" t="s">
        <v>7036</v>
      </c>
      <c r="G877" s="2">
        <v>90</v>
      </c>
      <c r="H877" s="11">
        <v>0.25069637883008355</v>
      </c>
      <c r="I877">
        <v>1</v>
      </c>
      <c r="J877">
        <f ca="1"/>
        <v>370</v>
      </c>
      <c r="K877">
        <v>2267</v>
      </c>
      <c r="L877" cm="1">
        <f t="array" ref="L877">_xlfn.IFS(G877&lt;=25, 1, G877&lt;=75, 2, G877&lt;=150, 3, G877&gt;150, 4)</f>
        <v>3</v>
      </c>
      <c r="M877">
        <f t="shared" si="13"/>
        <v>4</v>
      </c>
    </row>
    <row r="878" spans="1:13" x14ac:dyDescent="0.2">
      <c r="A878" t="s">
        <v>1197</v>
      </c>
      <c r="B878" t="s">
        <v>1198</v>
      </c>
      <c r="C878" s="2">
        <v>319</v>
      </c>
      <c r="D878" s="2">
        <v>281</v>
      </c>
      <c r="E878" t="s">
        <v>7027</v>
      </c>
      <c r="F878" t="s">
        <v>7036</v>
      </c>
      <c r="G878" s="2">
        <v>38</v>
      </c>
      <c r="H878" s="11">
        <v>0.11912225705329153</v>
      </c>
      <c r="I878">
        <v>0</v>
      </c>
      <c r="J878">
        <f ca="1"/>
        <v>2050</v>
      </c>
      <c r="K878">
        <v>3855</v>
      </c>
      <c r="L878" cm="1">
        <f t="array" ref="L878">_xlfn.IFS(G878&lt;=25, 1, G878&lt;=75, 2, G878&lt;=150, 3, G878&gt;150, 4)</f>
        <v>2</v>
      </c>
      <c r="M878">
        <f t="shared" si="13"/>
        <v>3</v>
      </c>
    </row>
    <row r="879" spans="1:13" x14ac:dyDescent="0.2">
      <c r="A879" t="s">
        <v>1199</v>
      </c>
      <c r="B879" t="s">
        <v>1200</v>
      </c>
      <c r="C879" s="2">
        <v>319</v>
      </c>
      <c r="D879" s="2">
        <v>246</v>
      </c>
      <c r="E879" t="s">
        <v>7029</v>
      </c>
      <c r="F879" t="s">
        <v>7036</v>
      </c>
      <c r="G879" s="2">
        <v>73</v>
      </c>
      <c r="H879" s="11">
        <v>0.22884012539184953</v>
      </c>
      <c r="I879">
        <v>0</v>
      </c>
      <c r="J879">
        <f ca="1"/>
        <v>2892</v>
      </c>
      <c r="K879">
        <v>3725</v>
      </c>
      <c r="L879" cm="1">
        <f t="array" ref="L879">_xlfn.IFS(G879&lt;=25, 1, G879&lt;=75, 2, G879&lt;=150, 3, G879&gt;150, 4)</f>
        <v>2</v>
      </c>
      <c r="M879">
        <f t="shared" si="13"/>
        <v>3</v>
      </c>
    </row>
    <row r="880" spans="1:13" x14ac:dyDescent="0.2">
      <c r="A880" t="s">
        <v>1201</v>
      </c>
      <c r="B880" t="s">
        <v>955</v>
      </c>
      <c r="C880" s="2">
        <v>159</v>
      </c>
      <c r="D880" s="2">
        <v>122</v>
      </c>
      <c r="E880" t="s">
        <v>7029</v>
      </c>
      <c r="F880" t="s">
        <v>7039</v>
      </c>
      <c r="G880" s="2">
        <v>37</v>
      </c>
      <c r="H880" s="11">
        <v>0.23270440251572327</v>
      </c>
      <c r="I880">
        <v>0</v>
      </c>
      <c r="J880">
        <f ca="1"/>
        <v>3099</v>
      </c>
      <c r="K880">
        <v>1128</v>
      </c>
      <c r="L880" cm="1">
        <f t="array" ref="L880">_xlfn.IFS(G880&lt;=25, 1, G880&lt;=75, 2, G880&lt;=150, 3, G880&gt;150, 4)</f>
        <v>2</v>
      </c>
      <c r="M880">
        <f t="shared" si="13"/>
        <v>1</v>
      </c>
    </row>
    <row r="881" spans="1:13" x14ac:dyDescent="0.2">
      <c r="A881" t="s">
        <v>972</v>
      </c>
      <c r="B881" t="s">
        <v>973</v>
      </c>
      <c r="C881" s="2">
        <v>319</v>
      </c>
      <c r="D881" s="2">
        <v>169</v>
      </c>
      <c r="E881" t="s">
        <v>7027</v>
      </c>
      <c r="F881" t="s">
        <v>7038</v>
      </c>
      <c r="G881" s="2">
        <v>150</v>
      </c>
      <c r="H881" s="11">
        <v>0.47021943573667713</v>
      </c>
      <c r="I881">
        <v>0</v>
      </c>
      <c r="J881">
        <f ca="1"/>
        <v>1633</v>
      </c>
      <c r="K881">
        <v>3317</v>
      </c>
      <c r="L881" cm="1">
        <f t="array" ref="L881">_xlfn.IFS(G881&lt;=25, 1, G881&lt;=75, 2, G881&lt;=150, 3, G881&gt;150, 4)</f>
        <v>3</v>
      </c>
      <c r="M881">
        <f t="shared" si="13"/>
        <v>3</v>
      </c>
    </row>
    <row r="882" spans="1:13" x14ac:dyDescent="0.2">
      <c r="A882" t="s">
        <v>1202</v>
      </c>
      <c r="B882" t="s">
        <v>125</v>
      </c>
      <c r="C882" s="2">
        <v>319</v>
      </c>
      <c r="D882" s="2">
        <v>204</v>
      </c>
      <c r="E882" t="s">
        <v>7029</v>
      </c>
      <c r="F882" t="s">
        <v>7037</v>
      </c>
      <c r="G882" s="2">
        <v>115</v>
      </c>
      <c r="H882" s="11">
        <v>0.36050156739811912</v>
      </c>
      <c r="I882">
        <v>0</v>
      </c>
      <c r="J882">
        <f ca="1"/>
        <v>781</v>
      </c>
      <c r="K882">
        <v>3603</v>
      </c>
      <c r="L882" cm="1">
        <f t="array" ref="L882">_xlfn.IFS(G882&lt;=25, 1, G882&lt;=75, 2, G882&lt;=150, 3, G882&gt;150, 4)</f>
        <v>3</v>
      </c>
      <c r="M882">
        <f t="shared" si="13"/>
        <v>3</v>
      </c>
    </row>
    <row r="883" spans="1:13" x14ac:dyDescent="0.2">
      <c r="A883" t="s">
        <v>1203</v>
      </c>
      <c r="B883" t="s">
        <v>295</v>
      </c>
      <c r="C883" s="2">
        <v>289</v>
      </c>
      <c r="D883" s="2">
        <v>87</v>
      </c>
      <c r="E883" t="s">
        <v>6989</v>
      </c>
      <c r="F883" t="s">
        <v>7038</v>
      </c>
      <c r="G883" s="2">
        <v>202</v>
      </c>
      <c r="H883" s="11">
        <v>0.69896193771626303</v>
      </c>
      <c r="I883">
        <v>1</v>
      </c>
      <c r="J883">
        <f ca="1"/>
        <v>1981</v>
      </c>
      <c r="K883">
        <v>4119</v>
      </c>
      <c r="L883" cm="1">
        <f t="array" ref="L883">_xlfn.IFS(G883&lt;=25, 1, G883&lt;=75, 2, G883&lt;=150, 3, G883&gt;150, 4)</f>
        <v>4</v>
      </c>
      <c r="M883">
        <f t="shared" si="13"/>
        <v>2</v>
      </c>
    </row>
    <row r="884" spans="1:13" x14ac:dyDescent="0.2">
      <c r="A884" t="s">
        <v>1204</v>
      </c>
      <c r="B884" t="s">
        <v>589</v>
      </c>
      <c r="C884" s="2">
        <v>289</v>
      </c>
      <c r="D884" s="2">
        <v>95</v>
      </c>
      <c r="E884" t="s">
        <v>6989</v>
      </c>
      <c r="F884" t="s">
        <v>7038</v>
      </c>
      <c r="G884" s="2">
        <v>194</v>
      </c>
      <c r="H884" s="11">
        <v>0.67128027681660896</v>
      </c>
      <c r="I884">
        <v>1</v>
      </c>
      <c r="J884">
        <f ca="1"/>
        <v>3715</v>
      </c>
      <c r="K884">
        <v>1610</v>
      </c>
      <c r="L884" cm="1">
        <f t="array" ref="L884">_xlfn.IFS(G884&lt;=25, 1, G884&lt;=75, 2, G884&lt;=150, 3, G884&gt;150, 4)</f>
        <v>4</v>
      </c>
      <c r="M884">
        <f t="shared" si="13"/>
        <v>2</v>
      </c>
    </row>
    <row r="885" spans="1:13" x14ac:dyDescent="0.2">
      <c r="A885" t="s">
        <v>1205</v>
      </c>
      <c r="B885" t="s">
        <v>1206</v>
      </c>
      <c r="C885" s="2">
        <v>199</v>
      </c>
      <c r="D885" s="2">
        <v>153</v>
      </c>
      <c r="E885" t="s">
        <v>7029</v>
      </c>
      <c r="F885" t="s">
        <v>7037</v>
      </c>
      <c r="G885" s="2">
        <v>46</v>
      </c>
      <c r="H885" s="11">
        <v>0.23115577889447236</v>
      </c>
      <c r="I885">
        <v>0</v>
      </c>
      <c r="J885">
        <f ca="1"/>
        <v>3214</v>
      </c>
      <c r="K885">
        <v>118</v>
      </c>
      <c r="L885" cm="1">
        <f t="array" ref="L885">_xlfn.IFS(G885&lt;=25, 1, G885&lt;=75, 2, G885&lt;=150, 3, G885&gt;150, 4)</f>
        <v>2</v>
      </c>
      <c r="M885">
        <f t="shared" si="13"/>
        <v>1</v>
      </c>
    </row>
    <row r="886" spans="1:13" x14ac:dyDescent="0.2">
      <c r="A886" t="s">
        <v>505</v>
      </c>
      <c r="B886" t="s">
        <v>506</v>
      </c>
      <c r="C886" s="2">
        <v>249</v>
      </c>
      <c r="D886" s="2">
        <v>172</v>
      </c>
      <c r="E886" t="s">
        <v>6989</v>
      </c>
      <c r="F886" t="s">
        <v>7044</v>
      </c>
      <c r="G886" s="2">
        <v>77</v>
      </c>
      <c r="H886" s="11">
        <v>0.30923694779116467</v>
      </c>
      <c r="I886">
        <v>1</v>
      </c>
      <c r="J886">
        <f ca="1"/>
        <v>2280</v>
      </c>
      <c r="K886">
        <v>1800</v>
      </c>
      <c r="L886" cm="1">
        <f t="array" ref="L886">_xlfn.IFS(G886&lt;=25, 1, G886&lt;=75, 2, G886&lt;=150, 3, G886&gt;150, 4)</f>
        <v>3</v>
      </c>
      <c r="M886">
        <f t="shared" si="13"/>
        <v>1</v>
      </c>
    </row>
    <row r="887" spans="1:13" x14ac:dyDescent="0.2">
      <c r="A887" t="s">
        <v>362</v>
      </c>
      <c r="B887" t="s">
        <v>363</v>
      </c>
      <c r="C887" s="2">
        <v>249</v>
      </c>
      <c r="D887" s="2">
        <v>164</v>
      </c>
      <c r="E887" t="s">
        <v>6989</v>
      </c>
      <c r="F887" t="s">
        <v>7037</v>
      </c>
      <c r="G887" s="2">
        <v>85</v>
      </c>
      <c r="H887" s="11">
        <v>0.34136546184738958</v>
      </c>
      <c r="I887">
        <v>1</v>
      </c>
      <c r="J887">
        <f ca="1"/>
        <v>1140</v>
      </c>
      <c r="K887">
        <v>2773</v>
      </c>
      <c r="L887" cm="1">
        <f t="array" ref="L887">_xlfn.IFS(G887&lt;=25, 1, G887&lt;=75, 2, G887&lt;=150, 3, G887&gt;150, 4)</f>
        <v>3</v>
      </c>
      <c r="M887">
        <f t="shared" si="13"/>
        <v>1</v>
      </c>
    </row>
    <row r="888" spans="1:13" x14ac:dyDescent="0.2">
      <c r="A888" t="s">
        <v>1207</v>
      </c>
      <c r="B888" t="s">
        <v>1208</v>
      </c>
      <c r="C888" s="2">
        <v>249</v>
      </c>
      <c r="D888" s="2">
        <v>154</v>
      </c>
      <c r="E888" t="s">
        <v>6989</v>
      </c>
      <c r="F888" t="s">
        <v>7044</v>
      </c>
      <c r="G888" s="2">
        <v>95</v>
      </c>
      <c r="H888" s="11">
        <v>0.38152610441767071</v>
      </c>
      <c r="I888">
        <v>1</v>
      </c>
      <c r="J888">
        <f ca="1"/>
        <v>2561</v>
      </c>
      <c r="K888">
        <v>1742</v>
      </c>
      <c r="L888" cm="1">
        <f t="array" ref="L888">_xlfn.IFS(G888&lt;=25, 1, G888&lt;=75, 2, G888&lt;=150, 3, G888&gt;150, 4)</f>
        <v>3</v>
      </c>
      <c r="M888">
        <f t="shared" si="13"/>
        <v>1</v>
      </c>
    </row>
    <row r="889" spans="1:13" x14ac:dyDescent="0.2">
      <c r="A889" t="s">
        <v>1209</v>
      </c>
      <c r="B889" t="s">
        <v>979</v>
      </c>
      <c r="C889" s="2">
        <v>279</v>
      </c>
      <c r="D889" s="2">
        <v>170</v>
      </c>
      <c r="E889" t="s">
        <v>7029</v>
      </c>
      <c r="F889" t="s">
        <v>7036</v>
      </c>
      <c r="G889" s="2">
        <v>109</v>
      </c>
      <c r="H889" s="11">
        <v>0.39068100358422941</v>
      </c>
      <c r="I889">
        <v>0</v>
      </c>
      <c r="J889">
        <f ca="1"/>
        <v>1856</v>
      </c>
      <c r="K889">
        <v>4209</v>
      </c>
      <c r="L889" cm="1">
        <f t="array" ref="L889">_xlfn.IFS(G889&lt;=25, 1, G889&lt;=75, 2, G889&lt;=150, 3, G889&gt;150, 4)</f>
        <v>3</v>
      </c>
      <c r="M889">
        <f t="shared" si="13"/>
        <v>2</v>
      </c>
    </row>
    <row r="890" spans="1:13" x14ac:dyDescent="0.2">
      <c r="A890" t="s">
        <v>1210</v>
      </c>
      <c r="B890" t="s">
        <v>411</v>
      </c>
      <c r="C890" s="2">
        <v>319</v>
      </c>
      <c r="D890" s="2">
        <v>265</v>
      </c>
      <c r="E890" t="s">
        <v>7029</v>
      </c>
      <c r="F890" t="s">
        <v>7043</v>
      </c>
      <c r="G890" s="2">
        <v>54</v>
      </c>
      <c r="H890" s="11">
        <v>0.16927899686520376</v>
      </c>
      <c r="I890">
        <v>0</v>
      </c>
      <c r="J890">
        <f ca="1"/>
        <v>1292</v>
      </c>
      <c r="K890">
        <v>3890</v>
      </c>
      <c r="L890" cm="1">
        <f t="array" ref="L890">_xlfn.IFS(G890&lt;=25, 1, G890&lt;=75, 2, G890&lt;=150, 3, G890&gt;150, 4)</f>
        <v>2</v>
      </c>
      <c r="M890">
        <f t="shared" si="13"/>
        <v>3</v>
      </c>
    </row>
    <row r="891" spans="1:13" x14ac:dyDescent="0.2">
      <c r="A891" t="s">
        <v>726</v>
      </c>
      <c r="B891" t="s">
        <v>482</v>
      </c>
      <c r="C891" s="2">
        <v>249</v>
      </c>
      <c r="D891" s="2">
        <v>147</v>
      </c>
      <c r="E891" t="s">
        <v>6989</v>
      </c>
      <c r="F891" t="s">
        <v>7039</v>
      </c>
      <c r="G891" s="2">
        <v>102</v>
      </c>
      <c r="H891" s="11">
        <v>0.40963855421686746</v>
      </c>
      <c r="I891">
        <v>1</v>
      </c>
      <c r="J891">
        <f ca="1"/>
        <v>2395</v>
      </c>
      <c r="K891">
        <v>2743</v>
      </c>
      <c r="L891" cm="1">
        <f t="array" ref="L891">_xlfn.IFS(G891&lt;=25, 1, G891&lt;=75, 2, G891&lt;=150, 3, G891&gt;150, 4)</f>
        <v>3</v>
      </c>
      <c r="M891">
        <f t="shared" si="13"/>
        <v>1</v>
      </c>
    </row>
    <row r="892" spans="1:13" x14ac:dyDescent="0.2">
      <c r="A892" t="s">
        <v>892</v>
      </c>
      <c r="B892" t="s">
        <v>495</v>
      </c>
      <c r="C892" s="2">
        <v>289</v>
      </c>
      <c r="D892" s="2">
        <v>145</v>
      </c>
      <c r="E892" t="s">
        <v>6989</v>
      </c>
      <c r="F892" t="s">
        <v>7038</v>
      </c>
      <c r="G892" s="2">
        <v>144</v>
      </c>
      <c r="H892" s="11">
        <v>0.4982698961937716</v>
      </c>
      <c r="I892">
        <v>1</v>
      </c>
      <c r="J892">
        <f ca="1"/>
        <v>2618</v>
      </c>
      <c r="K892">
        <v>4165</v>
      </c>
      <c r="L892" cm="1">
        <f t="array" ref="L892">_xlfn.IFS(G892&lt;=25, 1, G892&lt;=75, 2, G892&lt;=150, 3, G892&gt;150, 4)</f>
        <v>3</v>
      </c>
      <c r="M892">
        <f t="shared" si="13"/>
        <v>2</v>
      </c>
    </row>
    <row r="893" spans="1:13" x14ac:dyDescent="0.2">
      <c r="A893" t="s">
        <v>1211</v>
      </c>
      <c r="B893" t="s">
        <v>759</v>
      </c>
      <c r="C893" s="2">
        <v>249</v>
      </c>
      <c r="D893" s="2">
        <v>85</v>
      </c>
      <c r="E893" t="s">
        <v>6989</v>
      </c>
      <c r="F893" t="s">
        <v>7038</v>
      </c>
      <c r="G893" s="2">
        <v>164</v>
      </c>
      <c r="H893" s="11">
        <v>0.65863453815261042</v>
      </c>
      <c r="I893">
        <v>1</v>
      </c>
      <c r="J893">
        <f ca="1"/>
        <v>387</v>
      </c>
      <c r="K893">
        <v>3592</v>
      </c>
      <c r="L893" cm="1">
        <f t="array" ref="L893">_xlfn.IFS(G893&lt;=25, 1, G893&lt;=75, 2, G893&lt;=150, 3, G893&gt;150, 4)</f>
        <v>4</v>
      </c>
      <c r="M893">
        <f t="shared" si="13"/>
        <v>1</v>
      </c>
    </row>
    <row r="894" spans="1:13" x14ac:dyDescent="0.2">
      <c r="A894" t="s">
        <v>531</v>
      </c>
      <c r="B894" t="s">
        <v>532</v>
      </c>
      <c r="C894" s="2">
        <v>289</v>
      </c>
      <c r="D894" s="2">
        <v>107</v>
      </c>
      <c r="E894" t="s">
        <v>6989</v>
      </c>
      <c r="F894" t="s">
        <v>7038</v>
      </c>
      <c r="G894" s="2">
        <v>182</v>
      </c>
      <c r="H894" s="11">
        <v>0.62975778546712802</v>
      </c>
      <c r="I894">
        <v>1</v>
      </c>
      <c r="J894">
        <f ca="1"/>
        <v>3850</v>
      </c>
      <c r="K894">
        <v>2252</v>
      </c>
      <c r="L894" cm="1">
        <f t="array" ref="L894">_xlfn.IFS(G894&lt;=25, 1, G894&lt;=75, 2, G894&lt;=150, 3, G894&gt;150, 4)</f>
        <v>4</v>
      </c>
      <c r="M894">
        <f t="shared" si="13"/>
        <v>2</v>
      </c>
    </row>
    <row r="895" spans="1:13" x14ac:dyDescent="0.2">
      <c r="A895" t="s">
        <v>838</v>
      </c>
      <c r="B895" t="s">
        <v>839</v>
      </c>
      <c r="C895" s="2">
        <v>239</v>
      </c>
      <c r="D895" s="2">
        <v>120</v>
      </c>
      <c r="E895" t="s">
        <v>7029</v>
      </c>
      <c r="F895" t="s">
        <v>7040</v>
      </c>
      <c r="G895" s="2">
        <v>119</v>
      </c>
      <c r="H895" s="11">
        <v>0.497907949790795</v>
      </c>
      <c r="I895">
        <v>0</v>
      </c>
      <c r="J895">
        <f ca="1"/>
        <v>3374</v>
      </c>
      <c r="K895">
        <v>383</v>
      </c>
      <c r="L895" cm="1">
        <f t="array" ref="L895">_xlfn.IFS(G895&lt;=25, 1, G895&lt;=75, 2, G895&lt;=150, 3, G895&gt;150, 4)</f>
        <v>3</v>
      </c>
      <c r="M895">
        <f t="shared" si="13"/>
        <v>1</v>
      </c>
    </row>
    <row r="896" spans="1:13" x14ac:dyDescent="0.2">
      <c r="A896" t="s">
        <v>1212</v>
      </c>
      <c r="B896" t="s">
        <v>425</v>
      </c>
      <c r="C896" s="2">
        <v>319</v>
      </c>
      <c r="D896" s="2">
        <v>169</v>
      </c>
      <c r="E896" t="s">
        <v>7029</v>
      </c>
      <c r="F896" t="s">
        <v>7038</v>
      </c>
      <c r="G896" s="2">
        <v>150</v>
      </c>
      <c r="H896" s="11">
        <v>0.47021943573667713</v>
      </c>
      <c r="I896">
        <v>0</v>
      </c>
      <c r="J896">
        <f ca="1"/>
        <v>3394</v>
      </c>
      <c r="K896">
        <v>3120</v>
      </c>
      <c r="L896" cm="1">
        <f t="array" ref="L896">_xlfn.IFS(G896&lt;=25, 1, G896&lt;=75, 2, G896&lt;=150, 3, G896&gt;150, 4)</f>
        <v>3</v>
      </c>
      <c r="M896">
        <f t="shared" si="13"/>
        <v>3</v>
      </c>
    </row>
    <row r="897" spans="1:13" x14ac:dyDescent="0.2">
      <c r="A897" t="s">
        <v>982</v>
      </c>
      <c r="B897" t="s">
        <v>524</v>
      </c>
      <c r="C897" s="2">
        <v>229</v>
      </c>
      <c r="D897" s="2">
        <v>163</v>
      </c>
      <c r="E897" t="s">
        <v>6989</v>
      </c>
      <c r="F897" t="s">
        <v>7039</v>
      </c>
      <c r="G897" s="2">
        <v>66</v>
      </c>
      <c r="H897" s="11">
        <v>0.28820960698689957</v>
      </c>
      <c r="I897">
        <v>1</v>
      </c>
      <c r="J897">
        <f ca="1"/>
        <v>2692</v>
      </c>
      <c r="K897">
        <v>3294</v>
      </c>
      <c r="L897" cm="1">
        <f t="array" ref="L897">_xlfn.IFS(G897&lt;=25, 1, G897&lt;=75, 2, G897&lt;=150, 3, G897&gt;150, 4)</f>
        <v>2</v>
      </c>
      <c r="M897">
        <f t="shared" si="13"/>
        <v>1</v>
      </c>
    </row>
    <row r="898" spans="1:13" x14ac:dyDescent="0.2">
      <c r="A898" t="s">
        <v>1213</v>
      </c>
      <c r="B898" t="s">
        <v>1214</v>
      </c>
      <c r="C898" s="2">
        <v>319</v>
      </c>
      <c r="D898" s="2">
        <v>223</v>
      </c>
      <c r="E898" t="s">
        <v>7027</v>
      </c>
      <c r="F898" t="s">
        <v>7036</v>
      </c>
      <c r="G898" s="2">
        <v>96</v>
      </c>
      <c r="H898" s="11">
        <v>0.30094043887147337</v>
      </c>
      <c r="I898">
        <v>0</v>
      </c>
      <c r="J898">
        <f ca="1"/>
        <v>615</v>
      </c>
      <c r="K898">
        <v>3059</v>
      </c>
      <c r="L898" cm="1">
        <f t="array" ref="L898">_xlfn.IFS(G898&lt;=25, 1, G898&lt;=75, 2, G898&lt;=150, 3, G898&gt;150, 4)</f>
        <v>3</v>
      </c>
      <c r="M898">
        <f t="shared" ref="M898:M961" si="14">IF(C898&lt;=$P$3, 1, IF(C898&lt;=$P$4, 2, IF(C898&lt;=$P$5, 3, 4)))</f>
        <v>3</v>
      </c>
    </row>
    <row r="899" spans="1:13" x14ac:dyDescent="0.2">
      <c r="A899" t="s">
        <v>1215</v>
      </c>
      <c r="B899" t="s">
        <v>1216</v>
      </c>
      <c r="C899" s="2">
        <v>399</v>
      </c>
      <c r="D899" s="2">
        <v>359</v>
      </c>
      <c r="E899" t="s">
        <v>7029</v>
      </c>
      <c r="F899" t="s">
        <v>7041</v>
      </c>
      <c r="G899" s="2">
        <v>40</v>
      </c>
      <c r="H899" s="11">
        <v>0.10025062656641603</v>
      </c>
      <c r="I899">
        <v>0</v>
      </c>
      <c r="J899">
        <f ca="1"/>
        <v>2815</v>
      </c>
      <c r="K899">
        <v>581</v>
      </c>
      <c r="L899" cm="1">
        <f t="array" ref="L899">_xlfn.IFS(G899&lt;=25, 1, G899&lt;=75, 2, G899&lt;=150, 3, G899&gt;150, 4)</f>
        <v>2</v>
      </c>
      <c r="M899">
        <f t="shared" si="14"/>
        <v>4</v>
      </c>
    </row>
    <row r="900" spans="1:13" x14ac:dyDescent="0.2">
      <c r="A900" t="s">
        <v>1217</v>
      </c>
      <c r="B900" t="s">
        <v>333</v>
      </c>
      <c r="C900" s="2">
        <v>319</v>
      </c>
      <c r="D900" s="2">
        <v>144</v>
      </c>
      <c r="E900" t="s">
        <v>7029</v>
      </c>
      <c r="F900" t="s">
        <v>7040</v>
      </c>
      <c r="G900" s="2">
        <v>175</v>
      </c>
      <c r="H900" s="11">
        <v>0.54858934169278994</v>
      </c>
      <c r="I900">
        <v>0</v>
      </c>
      <c r="J900">
        <f ca="1"/>
        <v>996</v>
      </c>
      <c r="K900">
        <v>2199</v>
      </c>
      <c r="L900" cm="1">
        <f t="array" ref="L900">_xlfn.IFS(G900&lt;=25, 1, G900&lt;=75, 2, G900&lt;=150, 3, G900&gt;150, 4)</f>
        <v>4</v>
      </c>
      <c r="M900">
        <f t="shared" si="14"/>
        <v>3</v>
      </c>
    </row>
    <row r="901" spans="1:13" x14ac:dyDescent="0.2">
      <c r="A901" t="s">
        <v>1218</v>
      </c>
      <c r="B901" t="s">
        <v>1219</v>
      </c>
      <c r="C901" s="2">
        <v>279</v>
      </c>
      <c r="D901" s="2">
        <v>159</v>
      </c>
      <c r="E901" t="s">
        <v>7029</v>
      </c>
      <c r="F901" t="s">
        <v>7038</v>
      </c>
      <c r="G901" s="2">
        <v>120</v>
      </c>
      <c r="H901" s="11">
        <v>0.43010752688172044</v>
      </c>
      <c r="I901">
        <v>0</v>
      </c>
      <c r="J901">
        <f ca="1"/>
        <v>4019</v>
      </c>
      <c r="K901">
        <v>1677</v>
      </c>
      <c r="L901" cm="1">
        <f t="array" ref="L901">_xlfn.IFS(G901&lt;=25, 1, G901&lt;=75, 2, G901&lt;=150, 3, G901&gt;150, 4)</f>
        <v>3</v>
      </c>
      <c r="M901">
        <f t="shared" si="14"/>
        <v>2</v>
      </c>
    </row>
    <row r="902" spans="1:13" x14ac:dyDescent="0.2">
      <c r="A902" t="s">
        <v>1000</v>
      </c>
      <c r="B902" t="s">
        <v>1001</v>
      </c>
      <c r="C902" s="2">
        <v>359</v>
      </c>
      <c r="D902" s="2">
        <v>108</v>
      </c>
      <c r="E902" t="s">
        <v>6989</v>
      </c>
      <c r="F902" t="s">
        <v>7038</v>
      </c>
      <c r="G902" s="2">
        <v>251</v>
      </c>
      <c r="H902" s="11">
        <v>0.69916434540389971</v>
      </c>
      <c r="I902">
        <v>1</v>
      </c>
      <c r="J902">
        <f ca="1"/>
        <v>771</v>
      </c>
      <c r="K902">
        <v>4101</v>
      </c>
      <c r="L902" cm="1">
        <f t="array" ref="L902">_xlfn.IFS(G902&lt;=25, 1, G902&lt;=75, 2, G902&lt;=150, 3, G902&gt;150, 4)</f>
        <v>4</v>
      </c>
      <c r="M902">
        <f t="shared" si="14"/>
        <v>4</v>
      </c>
    </row>
    <row r="903" spans="1:13" x14ac:dyDescent="0.2">
      <c r="A903" t="s">
        <v>1220</v>
      </c>
      <c r="B903" t="s">
        <v>1221</v>
      </c>
      <c r="C903" s="2">
        <v>399</v>
      </c>
      <c r="D903" s="2">
        <v>223</v>
      </c>
      <c r="E903" t="s">
        <v>7029</v>
      </c>
      <c r="F903" t="s">
        <v>7040</v>
      </c>
      <c r="G903" s="2">
        <v>176</v>
      </c>
      <c r="H903" s="11">
        <v>0.44110275689223055</v>
      </c>
      <c r="I903">
        <v>0</v>
      </c>
      <c r="J903">
        <f ca="1"/>
        <v>2213</v>
      </c>
      <c r="K903">
        <v>3047</v>
      </c>
      <c r="L903" cm="1">
        <f t="array" ref="L903">_xlfn.IFS(G903&lt;=25, 1, G903&lt;=75, 2, G903&lt;=150, 3, G903&gt;150, 4)</f>
        <v>4</v>
      </c>
      <c r="M903">
        <f t="shared" si="14"/>
        <v>4</v>
      </c>
    </row>
    <row r="904" spans="1:13" x14ac:dyDescent="0.2">
      <c r="A904" t="s">
        <v>1222</v>
      </c>
      <c r="B904" t="s">
        <v>231</v>
      </c>
      <c r="C904" s="2">
        <v>239</v>
      </c>
      <c r="D904" s="2">
        <v>110</v>
      </c>
      <c r="E904" t="s">
        <v>7028</v>
      </c>
      <c r="F904" t="s">
        <v>7040</v>
      </c>
      <c r="G904" s="2">
        <v>129</v>
      </c>
      <c r="H904" s="11">
        <v>0.53974895397489542</v>
      </c>
      <c r="I904">
        <v>0</v>
      </c>
      <c r="J904">
        <f ca="1"/>
        <v>3274</v>
      </c>
      <c r="K904">
        <v>2062</v>
      </c>
      <c r="L904" cm="1">
        <f t="array" ref="L904">_xlfn.IFS(G904&lt;=25, 1, G904&lt;=75, 2, G904&lt;=150, 3, G904&gt;150, 4)</f>
        <v>3</v>
      </c>
      <c r="M904">
        <f t="shared" si="14"/>
        <v>1</v>
      </c>
    </row>
    <row r="905" spans="1:13" x14ac:dyDescent="0.2">
      <c r="A905" t="s">
        <v>923</v>
      </c>
      <c r="B905" t="s">
        <v>908</v>
      </c>
      <c r="C905" s="2">
        <v>179</v>
      </c>
      <c r="D905" s="2">
        <v>102</v>
      </c>
      <c r="E905" t="s">
        <v>6989</v>
      </c>
      <c r="F905" t="s">
        <v>7039</v>
      </c>
      <c r="G905" s="2">
        <v>77</v>
      </c>
      <c r="H905" s="11">
        <v>0.43016759776536312</v>
      </c>
      <c r="I905">
        <v>1</v>
      </c>
      <c r="J905">
        <f ca="1"/>
        <v>3503</v>
      </c>
      <c r="K905">
        <v>2253</v>
      </c>
      <c r="L905" cm="1">
        <f t="array" ref="L905">_xlfn.IFS(G905&lt;=25, 1, G905&lt;=75, 2, G905&lt;=150, 3, G905&gt;150, 4)</f>
        <v>3</v>
      </c>
      <c r="M905">
        <f t="shared" si="14"/>
        <v>1</v>
      </c>
    </row>
    <row r="906" spans="1:13" x14ac:dyDescent="0.2">
      <c r="A906" t="s">
        <v>1223</v>
      </c>
      <c r="B906" t="s">
        <v>383</v>
      </c>
      <c r="C906" s="2">
        <v>519</v>
      </c>
      <c r="D906" s="2">
        <v>379</v>
      </c>
      <c r="E906" t="s">
        <v>7029</v>
      </c>
      <c r="F906" t="s">
        <v>7039</v>
      </c>
      <c r="G906" s="2">
        <v>140</v>
      </c>
      <c r="H906" s="11">
        <v>0.26974951830443161</v>
      </c>
      <c r="I906">
        <v>0</v>
      </c>
      <c r="J906">
        <f ca="1"/>
        <v>685</v>
      </c>
      <c r="K906">
        <v>1743</v>
      </c>
      <c r="L906" cm="1">
        <f t="array" ref="L906">_xlfn.IFS(G906&lt;=25, 1, G906&lt;=75, 2, G906&lt;=150, 3, G906&gt;150, 4)</f>
        <v>3</v>
      </c>
      <c r="M906">
        <f t="shared" si="14"/>
        <v>4</v>
      </c>
    </row>
    <row r="907" spans="1:13" x14ac:dyDescent="0.2">
      <c r="A907" t="s">
        <v>1224</v>
      </c>
      <c r="B907" t="s">
        <v>563</v>
      </c>
      <c r="C907" s="2">
        <v>319</v>
      </c>
      <c r="D907" s="2">
        <v>226</v>
      </c>
      <c r="E907" t="s">
        <v>7029</v>
      </c>
      <c r="F907" t="s">
        <v>7039</v>
      </c>
      <c r="G907" s="2">
        <v>93</v>
      </c>
      <c r="H907" s="11">
        <v>0.29153605015673983</v>
      </c>
      <c r="I907">
        <v>0</v>
      </c>
      <c r="J907">
        <f ca="1"/>
        <v>3880</v>
      </c>
      <c r="K907">
        <v>2125</v>
      </c>
      <c r="L907" cm="1">
        <f t="array" ref="L907">_xlfn.IFS(G907&lt;=25, 1, G907&lt;=75, 2, G907&lt;=150, 3, G907&gt;150, 4)</f>
        <v>3</v>
      </c>
      <c r="M907">
        <f t="shared" si="14"/>
        <v>3</v>
      </c>
    </row>
    <row r="908" spans="1:13" x14ac:dyDescent="0.2">
      <c r="A908" t="s">
        <v>384</v>
      </c>
      <c r="B908" t="s">
        <v>385</v>
      </c>
      <c r="C908" s="2">
        <v>229</v>
      </c>
      <c r="D908" s="2">
        <v>153</v>
      </c>
      <c r="E908" t="s">
        <v>6989</v>
      </c>
      <c r="F908" t="s">
        <v>7039</v>
      </c>
      <c r="G908" s="2">
        <v>76</v>
      </c>
      <c r="H908" s="11">
        <v>0.33187772925764192</v>
      </c>
      <c r="I908">
        <v>1</v>
      </c>
      <c r="J908">
        <f ca="1"/>
        <v>4414</v>
      </c>
      <c r="K908">
        <v>1094</v>
      </c>
      <c r="L908" cm="1">
        <f t="array" ref="L908">_xlfn.IFS(G908&lt;=25, 1, G908&lt;=75, 2, G908&lt;=150, 3, G908&gt;150, 4)</f>
        <v>3</v>
      </c>
      <c r="M908">
        <f t="shared" si="14"/>
        <v>1</v>
      </c>
    </row>
    <row r="909" spans="1:13" x14ac:dyDescent="0.2">
      <c r="A909" t="s">
        <v>1225</v>
      </c>
      <c r="B909" t="s">
        <v>407</v>
      </c>
      <c r="C909" s="2">
        <v>319</v>
      </c>
      <c r="D909" s="2">
        <v>306</v>
      </c>
      <c r="E909" t="s">
        <v>7029</v>
      </c>
      <c r="F909" t="s">
        <v>7036</v>
      </c>
      <c r="G909" s="2">
        <v>13</v>
      </c>
      <c r="H909" s="11">
        <v>4.0752351097178681E-2</v>
      </c>
      <c r="I909">
        <v>0</v>
      </c>
      <c r="J909">
        <f ca="1"/>
        <v>2697</v>
      </c>
      <c r="K909">
        <v>951</v>
      </c>
      <c r="L909" cm="1">
        <f t="array" ref="L909">_xlfn.IFS(G909&lt;=25, 1, G909&lt;=75, 2, G909&lt;=150, 3, G909&gt;150, 4)</f>
        <v>1</v>
      </c>
      <c r="M909">
        <f t="shared" si="14"/>
        <v>3</v>
      </c>
    </row>
    <row r="910" spans="1:13" x14ac:dyDescent="0.2">
      <c r="A910" t="s">
        <v>1226</v>
      </c>
      <c r="B910" t="s">
        <v>1227</v>
      </c>
      <c r="C910" s="2">
        <v>49</v>
      </c>
      <c r="D910" s="2">
        <v>30</v>
      </c>
      <c r="E910" t="s">
        <v>7029</v>
      </c>
      <c r="F910" t="s">
        <v>7039</v>
      </c>
      <c r="G910" s="2">
        <v>19</v>
      </c>
      <c r="H910" s="11">
        <v>0.38775510204081631</v>
      </c>
      <c r="I910">
        <v>0</v>
      </c>
      <c r="J910">
        <f ca="1"/>
        <v>2242</v>
      </c>
      <c r="K910">
        <v>1158</v>
      </c>
      <c r="L910" cm="1">
        <f t="array" ref="L910">_xlfn.IFS(G910&lt;=25, 1, G910&lt;=75, 2, G910&lt;=150, 3, G910&gt;150, 4)</f>
        <v>1</v>
      </c>
      <c r="M910">
        <f t="shared" si="14"/>
        <v>1</v>
      </c>
    </row>
    <row r="911" spans="1:13" x14ac:dyDescent="0.2">
      <c r="A911" t="s">
        <v>769</v>
      </c>
      <c r="B911" t="s">
        <v>770</v>
      </c>
      <c r="C911" s="2">
        <v>289</v>
      </c>
      <c r="D911" s="2">
        <v>78</v>
      </c>
      <c r="E911" t="s">
        <v>6989</v>
      </c>
      <c r="F911" t="s">
        <v>7038</v>
      </c>
      <c r="G911" s="2">
        <v>211</v>
      </c>
      <c r="H911" s="11">
        <v>0.73010380622837368</v>
      </c>
      <c r="I911">
        <v>1</v>
      </c>
      <c r="J911">
        <f ca="1"/>
        <v>2128</v>
      </c>
      <c r="K911">
        <v>1274</v>
      </c>
      <c r="L911" cm="1">
        <f t="array" ref="L911">_xlfn.IFS(G911&lt;=25, 1, G911&lt;=75, 2, G911&lt;=150, 3, G911&gt;150, 4)</f>
        <v>4</v>
      </c>
      <c r="M911">
        <f t="shared" si="14"/>
        <v>2</v>
      </c>
    </row>
    <row r="912" spans="1:13" x14ac:dyDescent="0.2">
      <c r="A912" t="s">
        <v>1228</v>
      </c>
      <c r="B912" t="s">
        <v>848</v>
      </c>
      <c r="C912" s="2">
        <v>319</v>
      </c>
      <c r="D912" s="2">
        <v>175</v>
      </c>
      <c r="E912" t="s">
        <v>7029</v>
      </c>
      <c r="F912" t="s">
        <v>7036</v>
      </c>
      <c r="G912" s="2">
        <v>144</v>
      </c>
      <c r="H912" s="11">
        <v>0.45141065830721006</v>
      </c>
      <c r="I912">
        <v>0</v>
      </c>
      <c r="J912">
        <f ca="1"/>
        <v>378</v>
      </c>
      <c r="K912">
        <v>2520</v>
      </c>
      <c r="L912" cm="1">
        <f t="array" ref="L912">_xlfn.IFS(G912&lt;=25, 1, G912&lt;=75, 2, G912&lt;=150, 3, G912&gt;150, 4)</f>
        <v>3</v>
      </c>
      <c r="M912">
        <f t="shared" si="14"/>
        <v>3</v>
      </c>
    </row>
    <row r="913" spans="1:13" x14ac:dyDescent="0.2">
      <c r="A913" t="s">
        <v>1229</v>
      </c>
      <c r="B913" t="s">
        <v>1171</v>
      </c>
      <c r="C913" s="2">
        <v>319</v>
      </c>
      <c r="D913" s="2">
        <v>185</v>
      </c>
      <c r="E913" t="s">
        <v>7029</v>
      </c>
      <c r="F913" t="s">
        <v>7038</v>
      </c>
      <c r="G913" s="2">
        <v>134</v>
      </c>
      <c r="H913" s="11">
        <v>0.42006269592476492</v>
      </c>
      <c r="I913">
        <v>0</v>
      </c>
      <c r="J913">
        <f ca="1"/>
        <v>246</v>
      </c>
      <c r="K913">
        <v>4550</v>
      </c>
      <c r="L913" cm="1">
        <f t="array" ref="L913">_xlfn.IFS(G913&lt;=25, 1, G913&lt;=75, 2, G913&lt;=150, 3, G913&gt;150, 4)</f>
        <v>3</v>
      </c>
      <c r="M913">
        <f t="shared" si="14"/>
        <v>3</v>
      </c>
    </row>
    <row r="914" spans="1:13" x14ac:dyDescent="0.2">
      <c r="A914" t="s">
        <v>1230</v>
      </c>
      <c r="B914" t="s">
        <v>333</v>
      </c>
      <c r="C914" s="2">
        <v>319</v>
      </c>
      <c r="D914" s="2">
        <v>163</v>
      </c>
      <c r="E914" t="s">
        <v>7029</v>
      </c>
      <c r="F914" t="s">
        <v>7040</v>
      </c>
      <c r="G914" s="2">
        <v>156</v>
      </c>
      <c r="H914" s="11">
        <v>0.4890282131661442</v>
      </c>
      <c r="I914">
        <v>0</v>
      </c>
      <c r="J914">
        <f ca="1"/>
        <v>1260</v>
      </c>
      <c r="K914">
        <v>3354</v>
      </c>
      <c r="L914" cm="1">
        <f t="array" ref="L914">_xlfn.IFS(G914&lt;=25, 1, G914&lt;=75, 2, G914&lt;=150, 3, G914&gt;150, 4)</f>
        <v>4</v>
      </c>
      <c r="M914">
        <f t="shared" si="14"/>
        <v>3</v>
      </c>
    </row>
    <row r="915" spans="1:13" x14ac:dyDescent="0.2">
      <c r="A915" t="s">
        <v>1231</v>
      </c>
      <c r="B915" t="s">
        <v>1232</v>
      </c>
      <c r="C915" s="2">
        <v>319</v>
      </c>
      <c r="D915" s="2">
        <v>115</v>
      </c>
      <c r="E915" t="s">
        <v>7027</v>
      </c>
      <c r="F915" t="s">
        <v>7038</v>
      </c>
      <c r="G915" s="2">
        <v>204</v>
      </c>
      <c r="H915" s="11">
        <v>0.63949843260188088</v>
      </c>
      <c r="I915">
        <v>0</v>
      </c>
      <c r="J915">
        <f ca="1"/>
        <v>269</v>
      </c>
      <c r="K915">
        <v>4105</v>
      </c>
      <c r="L915" cm="1">
        <f t="array" ref="L915">_xlfn.IFS(G915&lt;=25, 1, G915&lt;=75, 2, G915&lt;=150, 3, G915&gt;150, 4)</f>
        <v>4</v>
      </c>
      <c r="M915">
        <f t="shared" si="14"/>
        <v>3</v>
      </c>
    </row>
    <row r="916" spans="1:13" x14ac:dyDescent="0.2">
      <c r="A916" t="s">
        <v>1233</v>
      </c>
      <c r="B916" t="s">
        <v>1234</v>
      </c>
      <c r="C916" s="2">
        <v>639</v>
      </c>
      <c r="D916" s="2">
        <v>492</v>
      </c>
      <c r="E916" t="s">
        <v>7029</v>
      </c>
      <c r="F916" t="s">
        <v>7037</v>
      </c>
      <c r="G916" s="2">
        <v>147</v>
      </c>
      <c r="H916" s="11">
        <v>0.2300469483568075</v>
      </c>
      <c r="I916">
        <v>0</v>
      </c>
      <c r="J916">
        <f ca="1"/>
        <v>830</v>
      </c>
      <c r="K916">
        <v>2278</v>
      </c>
      <c r="L916" cm="1">
        <f t="array" ref="L916">_xlfn.IFS(G916&lt;=25, 1, G916&lt;=75, 2, G916&lt;=150, 3, G916&gt;150, 4)</f>
        <v>3</v>
      </c>
      <c r="M916">
        <f t="shared" si="14"/>
        <v>4</v>
      </c>
    </row>
    <row r="917" spans="1:13" x14ac:dyDescent="0.2">
      <c r="A917" t="s">
        <v>1235</v>
      </c>
      <c r="B917" t="s">
        <v>1236</v>
      </c>
      <c r="C917" s="2">
        <v>319</v>
      </c>
      <c r="D917" s="2">
        <v>290</v>
      </c>
      <c r="E917" t="s">
        <v>7029</v>
      </c>
      <c r="F917" t="s">
        <v>7036</v>
      </c>
      <c r="G917" s="2">
        <v>29</v>
      </c>
      <c r="H917" s="11">
        <v>9.0909090909090912E-2</v>
      </c>
      <c r="I917">
        <v>0</v>
      </c>
      <c r="J917">
        <f ca="1"/>
        <v>3201</v>
      </c>
      <c r="K917">
        <v>448</v>
      </c>
      <c r="L917" cm="1">
        <f t="array" ref="L917">_xlfn.IFS(G917&lt;=25, 1, G917&lt;=75, 2, G917&lt;=150, 3, G917&gt;150, 4)</f>
        <v>2</v>
      </c>
      <c r="M917">
        <f t="shared" si="14"/>
        <v>3</v>
      </c>
    </row>
    <row r="918" spans="1:13" x14ac:dyDescent="0.2">
      <c r="A918" t="s">
        <v>795</v>
      </c>
      <c r="B918" t="s">
        <v>796</v>
      </c>
      <c r="C918" s="2">
        <v>289</v>
      </c>
      <c r="D918" s="2">
        <v>165</v>
      </c>
      <c r="E918" t="s">
        <v>6989</v>
      </c>
      <c r="F918" t="s">
        <v>7038</v>
      </c>
      <c r="G918" s="2">
        <v>124</v>
      </c>
      <c r="H918" s="11">
        <v>0.4290657439446367</v>
      </c>
      <c r="I918">
        <v>1</v>
      </c>
      <c r="J918">
        <f ca="1"/>
        <v>3969</v>
      </c>
      <c r="K918">
        <v>3178</v>
      </c>
      <c r="L918" cm="1">
        <f t="array" ref="L918">_xlfn.IFS(G918&lt;=25, 1, G918&lt;=75, 2, G918&lt;=150, 3, G918&gt;150, 4)</f>
        <v>3</v>
      </c>
      <c r="M918">
        <f t="shared" si="14"/>
        <v>2</v>
      </c>
    </row>
    <row r="919" spans="1:13" x14ac:dyDescent="0.2">
      <c r="A919" t="s">
        <v>1237</v>
      </c>
      <c r="B919" t="s">
        <v>789</v>
      </c>
      <c r="C919" s="2">
        <v>319</v>
      </c>
      <c r="D919" s="2">
        <v>182</v>
      </c>
      <c r="E919" t="s">
        <v>7028</v>
      </c>
      <c r="F919" t="s">
        <v>7040</v>
      </c>
      <c r="G919" s="2">
        <v>137</v>
      </c>
      <c r="H919" s="11">
        <v>0.42946708463949845</v>
      </c>
      <c r="I919">
        <v>0</v>
      </c>
      <c r="J919">
        <f ca="1"/>
        <v>1487</v>
      </c>
      <c r="K919">
        <v>978</v>
      </c>
      <c r="L919" cm="1">
        <f t="array" ref="L919">_xlfn.IFS(G919&lt;=25, 1, G919&lt;=75, 2, G919&lt;=150, 3, G919&gt;150, 4)</f>
        <v>3</v>
      </c>
      <c r="M919">
        <f t="shared" si="14"/>
        <v>3</v>
      </c>
    </row>
    <row r="920" spans="1:13" x14ac:dyDescent="0.2">
      <c r="A920" t="s">
        <v>1238</v>
      </c>
      <c r="B920" t="s">
        <v>804</v>
      </c>
      <c r="C920" s="2">
        <v>319</v>
      </c>
      <c r="D920" s="2">
        <v>281</v>
      </c>
      <c r="E920" t="s">
        <v>7029</v>
      </c>
      <c r="F920" t="s">
        <v>7036</v>
      </c>
      <c r="G920" s="2">
        <v>38</v>
      </c>
      <c r="H920" s="11">
        <v>0.11912225705329153</v>
      </c>
      <c r="I920">
        <v>0</v>
      </c>
      <c r="J920">
        <f ca="1"/>
        <v>1288</v>
      </c>
      <c r="K920">
        <v>1060</v>
      </c>
      <c r="L920" cm="1">
        <f t="array" ref="L920">_xlfn.IFS(G920&lt;=25, 1, G920&lt;=75, 2, G920&lt;=150, 3, G920&gt;150, 4)</f>
        <v>2</v>
      </c>
      <c r="M920">
        <f t="shared" si="14"/>
        <v>3</v>
      </c>
    </row>
    <row r="921" spans="1:13" x14ac:dyDescent="0.2">
      <c r="A921" t="s">
        <v>657</v>
      </c>
      <c r="B921" t="s">
        <v>295</v>
      </c>
      <c r="C921" s="2">
        <v>249</v>
      </c>
      <c r="D921" s="2">
        <v>112</v>
      </c>
      <c r="E921" t="s">
        <v>6989</v>
      </c>
      <c r="F921" t="s">
        <v>7038</v>
      </c>
      <c r="G921" s="2">
        <v>137</v>
      </c>
      <c r="H921" s="11">
        <v>0.55020080321285136</v>
      </c>
      <c r="I921">
        <v>1</v>
      </c>
      <c r="J921">
        <f ca="1"/>
        <v>918</v>
      </c>
      <c r="K921">
        <v>2016</v>
      </c>
      <c r="L921" cm="1">
        <f t="array" ref="L921">_xlfn.IFS(G921&lt;=25, 1, G921&lt;=75, 2, G921&lt;=150, 3, G921&gt;150, 4)</f>
        <v>3</v>
      </c>
      <c r="M921">
        <f t="shared" si="14"/>
        <v>1</v>
      </c>
    </row>
    <row r="922" spans="1:13" x14ac:dyDescent="0.2">
      <c r="A922" t="s">
        <v>1239</v>
      </c>
      <c r="B922" t="s">
        <v>1240</v>
      </c>
      <c r="C922" s="2">
        <v>319</v>
      </c>
      <c r="D922" s="2">
        <v>281</v>
      </c>
      <c r="E922" t="s">
        <v>7029</v>
      </c>
      <c r="F922" t="s">
        <v>7036</v>
      </c>
      <c r="G922" s="2">
        <v>38</v>
      </c>
      <c r="H922" s="11">
        <v>0.11912225705329153</v>
      </c>
      <c r="I922">
        <v>0</v>
      </c>
      <c r="J922">
        <f ca="1"/>
        <v>1585</v>
      </c>
      <c r="K922">
        <v>3872</v>
      </c>
      <c r="L922" cm="1">
        <f t="array" ref="L922">_xlfn.IFS(G922&lt;=25, 1, G922&lt;=75, 2, G922&lt;=150, 3, G922&gt;150, 4)</f>
        <v>2</v>
      </c>
      <c r="M922">
        <f t="shared" si="14"/>
        <v>3</v>
      </c>
    </row>
    <row r="923" spans="1:13" x14ac:dyDescent="0.2">
      <c r="A923" t="s">
        <v>1241</v>
      </c>
      <c r="B923" t="s">
        <v>1242</v>
      </c>
      <c r="C923" s="2">
        <v>309</v>
      </c>
      <c r="D923" s="2">
        <v>213</v>
      </c>
      <c r="E923" t="s">
        <v>7029</v>
      </c>
      <c r="F923" t="s">
        <v>7044</v>
      </c>
      <c r="G923" s="2">
        <v>96</v>
      </c>
      <c r="H923" s="11">
        <v>0.31067961165048541</v>
      </c>
      <c r="I923">
        <v>0</v>
      </c>
      <c r="J923">
        <f ca="1"/>
        <v>1177</v>
      </c>
      <c r="K923">
        <v>3277</v>
      </c>
      <c r="L923" cm="1">
        <f t="array" ref="L923">_xlfn.IFS(G923&lt;=25, 1, G923&lt;=75, 2, G923&lt;=150, 3, G923&gt;150, 4)</f>
        <v>3</v>
      </c>
      <c r="M923">
        <f t="shared" si="14"/>
        <v>3</v>
      </c>
    </row>
    <row r="924" spans="1:13" x14ac:dyDescent="0.2">
      <c r="A924" t="s">
        <v>1243</v>
      </c>
      <c r="B924" t="s">
        <v>1244</v>
      </c>
      <c r="C924" s="2">
        <v>199</v>
      </c>
      <c r="D924" s="2">
        <v>92</v>
      </c>
      <c r="E924" t="s">
        <v>7029</v>
      </c>
      <c r="F924" t="s">
        <v>7040</v>
      </c>
      <c r="G924" s="2">
        <v>107</v>
      </c>
      <c r="H924" s="11">
        <v>0.53768844221105527</v>
      </c>
      <c r="I924">
        <v>0</v>
      </c>
      <c r="J924">
        <f ca="1"/>
        <v>1619</v>
      </c>
      <c r="K924">
        <v>686</v>
      </c>
      <c r="L924" cm="1">
        <f t="array" ref="L924">_xlfn.IFS(G924&lt;=25, 1, G924&lt;=75, 2, G924&lt;=150, 3, G924&gt;150, 4)</f>
        <v>3</v>
      </c>
      <c r="M924">
        <f t="shared" si="14"/>
        <v>1</v>
      </c>
    </row>
    <row r="925" spans="1:13" x14ac:dyDescent="0.2">
      <c r="A925" t="s">
        <v>1245</v>
      </c>
      <c r="B925" t="s">
        <v>959</v>
      </c>
      <c r="C925" s="2">
        <v>319</v>
      </c>
      <c r="D925" s="2">
        <v>217</v>
      </c>
      <c r="E925" t="s">
        <v>7029</v>
      </c>
      <c r="F925" t="s">
        <v>7036</v>
      </c>
      <c r="G925" s="2">
        <v>102</v>
      </c>
      <c r="H925" s="11">
        <v>0.31974921630094044</v>
      </c>
      <c r="I925">
        <v>0</v>
      </c>
      <c r="J925">
        <f ca="1"/>
        <v>1993</v>
      </c>
      <c r="K925">
        <v>4553</v>
      </c>
      <c r="L925" cm="1">
        <f t="array" ref="L925">_xlfn.IFS(G925&lt;=25, 1, G925&lt;=75, 2, G925&lt;=150, 3, G925&gt;150, 4)</f>
        <v>3</v>
      </c>
      <c r="M925">
        <f t="shared" si="14"/>
        <v>3</v>
      </c>
    </row>
    <row r="926" spans="1:13" x14ac:dyDescent="0.2">
      <c r="A926" t="s">
        <v>1246</v>
      </c>
      <c r="B926" t="s">
        <v>1247</v>
      </c>
      <c r="C926" s="2">
        <v>199</v>
      </c>
      <c r="D926" s="2">
        <v>82</v>
      </c>
      <c r="E926" t="s">
        <v>7027</v>
      </c>
      <c r="F926" t="s">
        <v>7043</v>
      </c>
      <c r="G926" s="2">
        <v>117</v>
      </c>
      <c r="H926" s="11">
        <v>0.5879396984924623</v>
      </c>
      <c r="I926">
        <v>0</v>
      </c>
      <c r="J926">
        <f ca="1"/>
        <v>4503</v>
      </c>
      <c r="K926">
        <v>3502</v>
      </c>
      <c r="L926" cm="1">
        <f t="array" ref="L926">_xlfn.IFS(G926&lt;=25, 1, G926&lt;=75, 2, G926&lt;=150, 3, G926&gt;150, 4)</f>
        <v>3</v>
      </c>
      <c r="M926">
        <f t="shared" si="14"/>
        <v>1</v>
      </c>
    </row>
    <row r="927" spans="1:13" x14ac:dyDescent="0.2">
      <c r="A927" t="s">
        <v>1248</v>
      </c>
      <c r="B927" t="s">
        <v>1249</v>
      </c>
      <c r="C927" s="2">
        <v>319</v>
      </c>
      <c r="D927" s="2">
        <v>226</v>
      </c>
      <c r="E927" t="s">
        <v>7029</v>
      </c>
      <c r="F927" t="s">
        <v>7037</v>
      </c>
      <c r="G927" s="2">
        <v>93</v>
      </c>
      <c r="H927" s="11">
        <v>0.29153605015673983</v>
      </c>
      <c r="I927">
        <v>0</v>
      </c>
      <c r="J927">
        <f ca="1"/>
        <v>3767</v>
      </c>
      <c r="K927">
        <v>1524</v>
      </c>
      <c r="L927" cm="1">
        <f t="array" ref="L927">_xlfn.IFS(G927&lt;=25, 1, G927&lt;=75, 2, G927&lt;=150, 3, G927&gt;150, 4)</f>
        <v>3</v>
      </c>
      <c r="M927">
        <f t="shared" si="14"/>
        <v>3</v>
      </c>
    </row>
    <row r="928" spans="1:13" x14ac:dyDescent="0.2">
      <c r="A928" t="s">
        <v>1250</v>
      </c>
      <c r="B928" t="s">
        <v>1012</v>
      </c>
      <c r="C928" s="2">
        <v>289</v>
      </c>
      <c r="D928" s="2">
        <v>14</v>
      </c>
      <c r="E928" t="s">
        <v>6989</v>
      </c>
      <c r="F928" t="s">
        <v>7038</v>
      </c>
      <c r="G928" s="2">
        <v>275</v>
      </c>
      <c r="H928" s="11">
        <v>0.95155709342560557</v>
      </c>
      <c r="I928">
        <v>1</v>
      </c>
      <c r="J928">
        <f ca="1"/>
        <v>672</v>
      </c>
      <c r="K928">
        <v>1776</v>
      </c>
      <c r="L928" cm="1">
        <f t="array" ref="L928">_xlfn.IFS(G928&lt;=25, 1, G928&lt;=75, 2, G928&lt;=150, 3, G928&gt;150, 4)</f>
        <v>4</v>
      </c>
      <c r="M928">
        <f t="shared" si="14"/>
        <v>2</v>
      </c>
    </row>
    <row r="929" spans="1:13" x14ac:dyDescent="0.2">
      <c r="A929" t="s">
        <v>1251</v>
      </c>
      <c r="B929" t="s">
        <v>1252</v>
      </c>
      <c r="C929" s="2">
        <v>279</v>
      </c>
      <c r="D929" s="2">
        <v>159</v>
      </c>
      <c r="E929" t="s">
        <v>7029</v>
      </c>
      <c r="F929" t="s">
        <v>7041</v>
      </c>
      <c r="G929" s="2">
        <v>120</v>
      </c>
      <c r="H929" s="11">
        <v>0.43010752688172044</v>
      </c>
      <c r="I929">
        <v>0</v>
      </c>
      <c r="J929">
        <f ca="1"/>
        <v>1759</v>
      </c>
      <c r="K929">
        <v>4047</v>
      </c>
      <c r="L929" cm="1">
        <f t="array" ref="L929">_xlfn.IFS(G929&lt;=25, 1, G929&lt;=75, 2, G929&lt;=150, 3, G929&gt;150, 4)</f>
        <v>3</v>
      </c>
      <c r="M929">
        <f t="shared" si="14"/>
        <v>2</v>
      </c>
    </row>
    <row r="930" spans="1:13" x14ac:dyDescent="0.2">
      <c r="A930" t="s">
        <v>1253</v>
      </c>
      <c r="B930" t="s">
        <v>1254</v>
      </c>
      <c r="C930" s="2">
        <v>319</v>
      </c>
      <c r="D930" s="2">
        <v>258</v>
      </c>
      <c r="E930" t="s">
        <v>7029</v>
      </c>
      <c r="F930" t="s">
        <v>7044</v>
      </c>
      <c r="G930" s="2">
        <v>61</v>
      </c>
      <c r="H930" s="11">
        <v>0.19122257053291536</v>
      </c>
      <c r="I930">
        <v>0</v>
      </c>
      <c r="J930">
        <f ca="1"/>
        <v>2275</v>
      </c>
      <c r="K930">
        <v>2143</v>
      </c>
      <c r="L930" cm="1">
        <f t="array" ref="L930">_xlfn.IFS(G930&lt;=25, 1, G930&lt;=75, 2, G930&lt;=150, 3, G930&gt;150, 4)</f>
        <v>2</v>
      </c>
      <c r="M930">
        <f t="shared" si="14"/>
        <v>3</v>
      </c>
    </row>
    <row r="931" spans="1:13" x14ac:dyDescent="0.2">
      <c r="A931" t="s">
        <v>1255</v>
      </c>
      <c r="B931" t="s">
        <v>891</v>
      </c>
      <c r="C931" s="2">
        <v>319</v>
      </c>
      <c r="D931" s="2">
        <v>242</v>
      </c>
      <c r="E931" t="s">
        <v>7029</v>
      </c>
      <c r="F931" t="s">
        <v>7045</v>
      </c>
      <c r="G931" s="2">
        <v>77</v>
      </c>
      <c r="H931" s="11">
        <v>0.2413793103448276</v>
      </c>
      <c r="I931">
        <v>0</v>
      </c>
      <c r="J931">
        <f ca="1"/>
        <v>423</v>
      </c>
      <c r="K931">
        <v>2801</v>
      </c>
      <c r="L931" cm="1">
        <f t="array" ref="L931">_xlfn.IFS(G931&lt;=25, 1, G931&lt;=75, 2, G931&lt;=150, 3, G931&gt;150, 4)</f>
        <v>3</v>
      </c>
      <c r="M931">
        <f t="shared" si="14"/>
        <v>3</v>
      </c>
    </row>
    <row r="932" spans="1:13" x14ac:dyDescent="0.2">
      <c r="A932" t="s">
        <v>1256</v>
      </c>
      <c r="B932" t="s">
        <v>1257</v>
      </c>
      <c r="C932" s="2">
        <v>349</v>
      </c>
      <c r="D932" s="2">
        <v>255</v>
      </c>
      <c r="E932" t="s">
        <v>7029</v>
      </c>
      <c r="F932" t="s">
        <v>7042</v>
      </c>
      <c r="G932" s="2">
        <v>94</v>
      </c>
      <c r="H932" s="11">
        <v>0.2693409742120344</v>
      </c>
      <c r="I932">
        <v>0</v>
      </c>
      <c r="J932">
        <f ca="1"/>
        <v>425</v>
      </c>
      <c r="K932">
        <v>3042</v>
      </c>
      <c r="L932" cm="1">
        <f t="array" ref="L932">_xlfn.IFS(G932&lt;=25, 1, G932&lt;=75, 2, G932&lt;=150, 3, G932&gt;150, 4)</f>
        <v>3</v>
      </c>
      <c r="M932">
        <f t="shared" si="14"/>
        <v>3</v>
      </c>
    </row>
    <row r="933" spans="1:13" x14ac:dyDescent="0.2">
      <c r="A933" t="s">
        <v>1258</v>
      </c>
      <c r="B933" t="s">
        <v>255</v>
      </c>
      <c r="C933" s="2">
        <v>399</v>
      </c>
      <c r="D933" s="2">
        <v>383</v>
      </c>
      <c r="E933" t="s">
        <v>7029</v>
      </c>
      <c r="F933" t="s">
        <v>7037</v>
      </c>
      <c r="G933" s="2">
        <v>16</v>
      </c>
      <c r="H933" s="11">
        <v>4.0100250626566414E-2</v>
      </c>
      <c r="I933">
        <v>0</v>
      </c>
      <c r="J933">
        <f ca="1"/>
        <v>667</v>
      </c>
      <c r="K933">
        <v>164</v>
      </c>
      <c r="L933" cm="1">
        <f t="array" ref="L933">_xlfn.IFS(G933&lt;=25, 1, G933&lt;=75, 2, G933&lt;=150, 3, G933&gt;150, 4)</f>
        <v>1</v>
      </c>
      <c r="M933">
        <f t="shared" si="14"/>
        <v>4</v>
      </c>
    </row>
    <row r="934" spans="1:13" x14ac:dyDescent="0.2">
      <c r="A934" t="s">
        <v>1259</v>
      </c>
      <c r="B934" t="s">
        <v>1260</v>
      </c>
      <c r="C934" s="2">
        <v>319</v>
      </c>
      <c r="D934" s="2">
        <v>274</v>
      </c>
      <c r="E934" t="s">
        <v>7029</v>
      </c>
      <c r="F934" t="s">
        <v>7036</v>
      </c>
      <c r="G934" s="2">
        <v>45</v>
      </c>
      <c r="H934" s="11">
        <v>0.14106583072100312</v>
      </c>
      <c r="I934">
        <v>0</v>
      </c>
      <c r="J934">
        <f ca="1"/>
        <v>4530</v>
      </c>
      <c r="K934">
        <v>1154</v>
      </c>
      <c r="L934" cm="1">
        <f t="array" ref="L934">_xlfn.IFS(G934&lt;=25, 1, G934&lt;=75, 2, G934&lt;=150, 3, G934&gt;150, 4)</f>
        <v>2</v>
      </c>
      <c r="M934">
        <f t="shared" si="14"/>
        <v>3</v>
      </c>
    </row>
    <row r="935" spans="1:13" x14ac:dyDescent="0.2">
      <c r="A935" t="s">
        <v>1261</v>
      </c>
      <c r="B935" t="s">
        <v>1262</v>
      </c>
      <c r="C935" s="2">
        <v>319</v>
      </c>
      <c r="D935" s="2">
        <v>230</v>
      </c>
      <c r="E935" t="s">
        <v>6989</v>
      </c>
      <c r="F935" t="s">
        <v>7037</v>
      </c>
      <c r="G935" s="2">
        <v>89</v>
      </c>
      <c r="H935" s="11">
        <v>0.27899686520376177</v>
      </c>
      <c r="I935">
        <v>1</v>
      </c>
      <c r="J935">
        <f ca="1"/>
        <v>2161</v>
      </c>
      <c r="K935">
        <v>4079</v>
      </c>
      <c r="L935" cm="1">
        <f t="array" ref="L935">_xlfn.IFS(G935&lt;=25, 1, G935&lt;=75, 2, G935&lt;=150, 3, G935&gt;150, 4)</f>
        <v>3</v>
      </c>
      <c r="M935">
        <f t="shared" si="14"/>
        <v>3</v>
      </c>
    </row>
    <row r="936" spans="1:13" x14ac:dyDescent="0.2">
      <c r="A936" t="s">
        <v>1263</v>
      </c>
      <c r="B936" t="s">
        <v>1264</v>
      </c>
      <c r="C936" s="2">
        <v>319</v>
      </c>
      <c r="D936" s="2">
        <v>233</v>
      </c>
      <c r="E936" t="s">
        <v>7029</v>
      </c>
      <c r="F936" t="s">
        <v>7037</v>
      </c>
      <c r="G936" s="2">
        <v>86</v>
      </c>
      <c r="H936" s="11">
        <v>0.26959247648902823</v>
      </c>
      <c r="I936">
        <v>0</v>
      </c>
      <c r="J936">
        <f ca="1"/>
        <v>17</v>
      </c>
      <c r="K936">
        <v>2263</v>
      </c>
      <c r="L936" cm="1">
        <f t="array" ref="L936">_xlfn.IFS(G936&lt;=25, 1, G936&lt;=75, 2, G936&lt;=150, 3, G936&gt;150, 4)</f>
        <v>3</v>
      </c>
      <c r="M936">
        <f t="shared" si="14"/>
        <v>3</v>
      </c>
    </row>
    <row r="937" spans="1:13" x14ac:dyDescent="0.2">
      <c r="A937" t="s">
        <v>1265</v>
      </c>
      <c r="B937" t="s">
        <v>1266</v>
      </c>
      <c r="C937" s="2">
        <v>319</v>
      </c>
      <c r="D937" s="2">
        <v>223</v>
      </c>
      <c r="E937" t="s">
        <v>7029</v>
      </c>
      <c r="F937" t="s">
        <v>7039</v>
      </c>
      <c r="G937" s="2">
        <v>96</v>
      </c>
      <c r="H937" s="11">
        <v>0.30094043887147337</v>
      </c>
      <c r="I937">
        <v>0</v>
      </c>
      <c r="J937">
        <f ca="1"/>
        <v>1566</v>
      </c>
      <c r="K937">
        <v>795</v>
      </c>
      <c r="L937" cm="1">
        <f t="array" ref="L937">_xlfn.IFS(G937&lt;=25, 1, G937&lt;=75, 2, G937&lt;=150, 3, G937&gt;150, 4)</f>
        <v>3</v>
      </c>
      <c r="M937">
        <f t="shared" si="14"/>
        <v>3</v>
      </c>
    </row>
    <row r="938" spans="1:13" x14ac:dyDescent="0.2">
      <c r="A938" t="s">
        <v>1267</v>
      </c>
      <c r="B938" t="s">
        <v>1268</v>
      </c>
      <c r="C938" s="2">
        <v>289</v>
      </c>
      <c r="D938" s="2">
        <v>220</v>
      </c>
      <c r="E938" t="s">
        <v>7029</v>
      </c>
      <c r="F938" t="s">
        <v>7037</v>
      </c>
      <c r="G938" s="2">
        <v>69</v>
      </c>
      <c r="H938" s="11">
        <v>0.23875432525951557</v>
      </c>
      <c r="I938">
        <v>0</v>
      </c>
      <c r="J938">
        <f ca="1"/>
        <v>3143</v>
      </c>
      <c r="K938">
        <v>875</v>
      </c>
      <c r="L938" cm="1">
        <f t="array" ref="L938">_xlfn.IFS(G938&lt;=25, 1, G938&lt;=75, 2, G938&lt;=150, 3, G938&gt;150, 4)</f>
        <v>2</v>
      </c>
      <c r="M938">
        <f t="shared" si="14"/>
        <v>2</v>
      </c>
    </row>
    <row r="939" spans="1:13" x14ac:dyDescent="0.2">
      <c r="A939" t="s">
        <v>1269</v>
      </c>
      <c r="B939" t="s">
        <v>965</v>
      </c>
      <c r="C939" s="2">
        <v>289</v>
      </c>
      <c r="D939" s="2">
        <v>64</v>
      </c>
      <c r="E939" t="s">
        <v>6989</v>
      </c>
      <c r="F939" t="s">
        <v>7038</v>
      </c>
      <c r="G939" s="2">
        <v>225</v>
      </c>
      <c r="H939" s="11">
        <v>0.77854671280276821</v>
      </c>
      <c r="I939">
        <v>1</v>
      </c>
      <c r="J939">
        <f ca="1"/>
        <v>4004</v>
      </c>
      <c r="K939">
        <v>2051</v>
      </c>
      <c r="L939" cm="1">
        <f t="array" ref="L939">_xlfn.IFS(G939&lt;=25, 1, G939&lt;=75, 2, G939&lt;=150, 3, G939&gt;150, 4)</f>
        <v>4</v>
      </c>
      <c r="M939">
        <f t="shared" si="14"/>
        <v>2</v>
      </c>
    </row>
    <row r="940" spans="1:13" x14ac:dyDescent="0.2">
      <c r="A940" t="s">
        <v>1270</v>
      </c>
      <c r="B940" t="s">
        <v>1271</v>
      </c>
      <c r="C940" s="2">
        <v>239</v>
      </c>
      <c r="D940" s="2">
        <v>103</v>
      </c>
      <c r="E940" t="s">
        <v>7029</v>
      </c>
      <c r="F940" t="s">
        <v>7037</v>
      </c>
      <c r="G940" s="2">
        <v>136</v>
      </c>
      <c r="H940" s="11">
        <v>0.56903765690376573</v>
      </c>
      <c r="I940">
        <v>0</v>
      </c>
      <c r="J940">
        <f ca="1"/>
        <v>4548</v>
      </c>
      <c r="K940">
        <v>2291</v>
      </c>
      <c r="L940" cm="1">
        <f t="array" ref="L940">_xlfn.IFS(G940&lt;=25, 1, G940&lt;=75, 2, G940&lt;=150, 3, G940&gt;150, 4)</f>
        <v>3</v>
      </c>
      <c r="M940">
        <f t="shared" si="14"/>
        <v>1</v>
      </c>
    </row>
    <row r="941" spans="1:13" x14ac:dyDescent="0.2">
      <c r="A941" t="s">
        <v>1272</v>
      </c>
      <c r="B941" t="s">
        <v>1273</v>
      </c>
      <c r="C941" s="2">
        <v>319</v>
      </c>
      <c r="D941" s="2">
        <v>274</v>
      </c>
      <c r="E941" t="s">
        <v>7029</v>
      </c>
      <c r="F941" t="s">
        <v>7044</v>
      </c>
      <c r="G941" s="2">
        <v>45</v>
      </c>
      <c r="H941" s="11">
        <v>0.14106583072100312</v>
      </c>
      <c r="I941">
        <v>0</v>
      </c>
      <c r="J941">
        <f ca="1"/>
        <v>2148</v>
      </c>
      <c r="K941">
        <v>3194</v>
      </c>
      <c r="L941" cm="1">
        <f t="array" ref="L941">_xlfn.IFS(G941&lt;=25, 1, G941&lt;=75, 2, G941&lt;=150, 3, G941&gt;150, 4)</f>
        <v>2</v>
      </c>
      <c r="M941">
        <f t="shared" si="14"/>
        <v>3</v>
      </c>
    </row>
    <row r="942" spans="1:13" x14ac:dyDescent="0.2">
      <c r="A942" t="s">
        <v>1274</v>
      </c>
      <c r="B942" t="s">
        <v>1275</v>
      </c>
      <c r="C942" s="2">
        <v>209</v>
      </c>
      <c r="D942" s="2">
        <v>142</v>
      </c>
      <c r="E942" t="s">
        <v>7029</v>
      </c>
      <c r="F942" t="s">
        <v>7039</v>
      </c>
      <c r="G942" s="2">
        <v>67</v>
      </c>
      <c r="H942" s="11">
        <v>0.32057416267942584</v>
      </c>
      <c r="I942">
        <v>0</v>
      </c>
      <c r="J942">
        <f ca="1"/>
        <v>3759</v>
      </c>
      <c r="K942">
        <v>941</v>
      </c>
      <c r="L942" cm="1">
        <f t="array" ref="L942">_xlfn.IFS(G942&lt;=25, 1, G942&lt;=75, 2, G942&lt;=150, 3, G942&gt;150, 4)</f>
        <v>2</v>
      </c>
      <c r="M942">
        <f t="shared" si="14"/>
        <v>1</v>
      </c>
    </row>
    <row r="943" spans="1:13" x14ac:dyDescent="0.2">
      <c r="A943" t="s">
        <v>966</v>
      </c>
      <c r="B943" t="s">
        <v>445</v>
      </c>
      <c r="C943" s="2">
        <v>289</v>
      </c>
      <c r="D943" s="2">
        <v>107</v>
      </c>
      <c r="E943" t="s">
        <v>6989</v>
      </c>
      <c r="F943" t="s">
        <v>7038</v>
      </c>
      <c r="G943" s="2">
        <v>182</v>
      </c>
      <c r="H943" s="11">
        <v>0.62975778546712802</v>
      </c>
      <c r="I943">
        <v>1</v>
      </c>
      <c r="J943">
        <f ca="1"/>
        <v>2621</v>
      </c>
      <c r="K943">
        <v>2809</v>
      </c>
      <c r="L943" cm="1">
        <f t="array" ref="L943">_xlfn.IFS(G943&lt;=25, 1, G943&lt;=75, 2, G943&lt;=150, 3, G943&gt;150, 4)</f>
        <v>4</v>
      </c>
      <c r="M943">
        <f t="shared" si="14"/>
        <v>2</v>
      </c>
    </row>
    <row r="944" spans="1:13" x14ac:dyDescent="0.2">
      <c r="A944" t="s">
        <v>1277</v>
      </c>
      <c r="B944" t="s">
        <v>430</v>
      </c>
      <c r="C944" s="2">
        <v>159</v>
      </c>
      <c r="D944" s="2">
        <v>78</v>
      </c>
      <c r="E944" t="s">
        <v>7029</v>
      </c>
      <c r="F944" t="s">
        <v>7040</v>
      </c>
      <c r="G944" s="2">
        <v>81</v>
      </c>
      <c r="H944" s="11">
        <v>0.50943396226415094</v>
      </c>
      <c r="I944">
        <v>0</v>
      </c>
      <c r="J944">
        <f ca="1"/>
        <v>37</v>
      </c>
      <c r="K944">
        <v>3651</v>
      </c>
      <c r="L944" cm="1">
        <f t="array" ref="L944">_xlfn.IFS(G944&lt;=25, 1, G944&lt;=75, 2, G944&lt;=150, 3, G944&gt;150, 4)</f>
        <v>3</v>
      </c>
      <c r="M944">
        <f t="shared" si="14"/>
        <v>1</v>
      </c>
    </row>
    <row r="945" spans="1:13" x14ac:dyDescent="0.2">
      <c r="A945" t="s">
        <v>873</v>
      </c>
      <c r="B945" t="s">
        <v>874</v>
      </c>
      <c r="C945" s="2">
        <v>279</v>
      </c>
      <c r="D945" s="2">
        <v>190</v>
      </c>
      <c r="E945" t="s">
        <v>7029</v>
      </c>
      <c r="F945" t="s">
        <v>7036</v>
      </c>
      <c r="G945" s="2">
        <v>89</v>
      </c>
      <c r="H945" s="11">
        <v>0.31899641577060933</v>
      </c>
      <c r="I945">
        <v>0</v>
      </c>
      <c r="J945">
        <f ca="1"/>
        <v>4345</v>
      </c>
      <c r="K945">
        <v>1424</v>
      </c>
      <c r="L945" cm="1">
        <f t="array" ref="L945">_xlfn.IFS(G945&lt;=25, 1, G945&lt;=75, 2, G945&lt;=150, 3, G945&gt;150, 4)</f>
        <v>3</v>
      </c>
      <c r="M945">
        <f t="shared" si="14"/>
        <v>2</v>
      </c>
    </row>
    <row r="946" spans="1:13" x14ac:dyDescent="0.2">
      <c r="A946" t="s">
        <v>1278</v>
      </c>
      <c r="B946" t="s">
        <v>1279</v>
      </c>
      <c r="C946" s="2">
        <v>309</v>
      </c>
      <c r="D946" s="2">
        <v>235</v>
      </c>
      <c r="E946" t="s">
        <v>7027</v>
      </c>
      <c r="F946" t="s">
        <v>7043</v>
      </c>
      <c r="G946" s="2">
        <v>74</v>
      </c>
      <c r="H946" s="11">
        <v>0.23948220064724918</v>
      </c>
      <c r="I946">
        <v>0</v>
      </c>
      <c r="J946">
        <f ca="1"/>
        <v>1215</v>
      </c>
      <c r="K946">
        <v>4353</v>
      </c>
      <c r="L946" cm="1">
        <f t="array" ref="L946">_xlfn.IFS(G946&lt;=25, 1, G946&lt;=75, 2, G946&lt;=150, 3, G946&gt;150, 4)</f>
        <v>2</v>
      </c>
      <c r="M946">
        <f t="shared" si="14"/>
        <v>3</v>
      </c>
    </row>
    <row r="947" spans="1:13" x14ac:dyDescent="0.2">
      <c r="A947" t="s">
        <v>1280</v>
      </c>
      <c r="B947" t="s">
        <v>1281</v>
      </c>
      <c r="C947" s="2">
        <v>319</v>
      </c>
      <c r="D947" s="2">
        <v>195</v>
      </c>
      <c r="E947" t="s">
        <v>7027</v>
      </c>
      <c r="F947" t="s">
        <v>7038</v>
      </c>
      <c r="G947" s="2">
        <v>124</v>
      </c>
      <c r="H947" s="11">
        <v>0.38871473354231972</v>
      </c>
      <c r="I947">
        <v>0</v>
      </c>
      <c r="J947">
        <f ca="1"/>
        <v>1188</v>
      </c>
      <c r="K947">
        <v>590</v>
      </c>
      <c r="L947" cm="1">
        <f t="array" ref="L947">_xlfn.IFS(G947&lt;=25, 1, G947&lt;=75, 2, G947&lt;=150, 3, G947&gt;150, 4)</f>
        <v>3</v>
      </c>
      <c r="M947">
        <f t="shared" si="14"/>
        <v>3</v>
      </c>
    </row>
    <row r="948" spans="1:13" x14ac:dyDescent="0.2">
      <c r="A948" t="s">
        <v>1282</v>
      </c>
      <c r="B948" t="s">
        <v>453</v>
      </c>
      <c r="C948" s="2">
        <v>199</v>
      </c>
      <c r="D948" s="2">
        <v>90</v>
      </c>
      <c r="E948" t="s">
        <v>7029</v>
      </c>
      <c r="F948" t="s">
        <v>7040</v>
      </c>
      <c r="G948" s="2">
        <v>109</v>
      </c>
      <c r="H948" s="11">
        <v>0.54773869346733672</v>
      </c>
      <c r="I948">
        <v>0</v>
      </c>
      <c r="J948">
        <f ca="1"/>
        <v>674</v>
      </c>
      <c r="K948">
        <v>4544</v>
      </c>
      <c r="L948" cm="1">
        <f t="array" ref="L948">_xlfn.IFS(G948&lt;=25, 1, G948&lt;=75, 2, G948&lt;=150, 3, G948&gt;150, 4)</f>
        <v>3</v>
      </c>
      <c r="M948">
        <f t="shared" si="14"/>
        <v>1</v>
      </c>
    </row>
    <row r="949" spans="1:13" x14ac:dyDescent="0.2">
      <c r="A949" t="s">
        <v>1283</v>
      </c>
      <c r="B949" t="s">
        <v>1284</v>
      </c>
      <c r="C949" s="2">
        <v>319</v>
      </c>
      <c r="D949" s="2">
        <v>230</v>
      </c>
      <c r="E949" t="s">
        <v>7029</v>
      </c>
      <c r="F949" t="s">
        <v>7044</v>
      </c>
      <c r="G949" s="2">
        <v>89</v>
      </c>
      <c r="H949" s="11">
        <v>0.27899686520376177</v>
      </c>
      <c r="I949">
        <v>0</v>
      </c>
      <c r="J949">
        <f ca="1"/>
        <v>22</v>
      </c>
      <c r="K949">
        <v>3454</v>
      </c>
      <c r="L949" cm="1">
        <f t="array" ref="L949">_xlfn.IFS(G949&lt;=25, 1, G949&lt;=75, 2, G949&lt;=150, 3, G949&gt;150, 4)</f>
        <v>3</v>
      </c>
      <c r="M949">
        <f t="shared" si="14"/>
        <v>3</v>
      </c>
    </row>
    <row r="950" spans="1:13" x14ac:dyDescent="0.2">
      <c r="A950" t="s">
        <v>1285</v>
      </c>
      <c r="B950" t="s">
        <v>307</v>
      </c>
      <c r="C950" s="2">
        <v>319</v>
      </c>
      <c r="D950" s="2">
        <v>230</v>
      </c>
      <c r="E950" t="s">
        <v>7029</v>
      </c>
      <c r="F950" t="s">
        <v>7036</v>
      </c>
      <c r="G950" s="2">
        <v>89</v>
      </c>
      <c r="H950" s="11">
        <v>0.27899686520376177</v>
      </c>
      <c r="I950">
        <v>0</v>
      </c>
      <c r="J950">
        <f ca="1"/>
        <v>4383</v>
      </c>
      <c r="K950">
        <v>822</v>
      </c>
      <c r="L950" cm="1">
        <f t="array" ref="L950">_xlfn.IFS(G950&lt;=25, 1, G950&lt;=75, 2, G950&lt;=150, 3, G950&gt;150, 4)</f>
        <v>3</v>
      </c>
      <c r="M950">
        <f t="shared" si="14"/>
        <v>3</v>
      </c>
    </row>
    <row r="951" spans="1:13" x14ac:dyDescent="0.2">
      <c r="A951" t="s">
        <v>1170</v>
      </c>
      <c r="B951" t="s">
        <v>1171</v>
      </c>
      <c r="C951" s="2">
        <v>289</v>
      </c>
      <c r="D951" s="2">
        <v>150</v>
      </c>
      <c r="E951" t="s">
        <v>6989</v>
      </c>
      <c r="F951" t="s">
        <v>7044</v>
      </c>
      <c r="G951" s="2">
        <v>139</v>
      </c>
      <c r="H951" s="11">
        <v>0.48096885813148788</v>
      </c>
      <c r="I951">
        <v>1</v>
      </c>
      <c r="J951">
        <f ca="1"/>
        <v>2846</v>
      </c>
      <c r="K951">
        <v>2169</v>
      </c>
      <c r="L951" cm="1">
        <f t="array" ref="L951">_xlfn.IFS(G951&lt;=25, 1, G951&lt;=75, 2, G951&lt;=150, 3, G951&gt;150, 4)</f>
        <v>3</v>
      </c>
      <c r="M951">
        <f t="shared" si="14"/>
        <v>2</v>
      </c>
    </row>
    <row r="952" spans="1:13" x14ac:dyDescent="0.2">
      <c r="A952" t="s">
        <v>1253</v>
      </c>
      <c r="B952" t="s">
        <v>1254</v>
      </c>
      <c r="C952" s="2">
        <v>289</v>
      </c>
      <c r="D952" s="2">
        <v>133</v>
      </c>
      <c r="E952" t="s">
        <v>6989</v>
      </c>
      <c r="F952" t="s">
        <v>7044</v>
      </c>
      <c r="G952" s="2">
        <v>156</v>
      </c>
      <c r="H952" s="11">
        <v>0.53979238754325265</v>
      </c>
      <c r="I952">
        <v>1</v>
      </c>
      <c r="J952">
        <f ca="1"/>
        <v>440</v>
      </c>
      <c r="K952">
        <v>2029</v>
      </c>
      <c r="L952" cm="1">
        <f t="array" ref="L952">_xlfn.IFS(G952&lt;=25, 1, G952&lt;=75, 2, G952&lt;=150, 3, G952&gt;150, 4)</f>
        <v>4</v>
      </c>
      <c r="M952">
        <f t="shared" si="14"/>
        <v>2</v>
      </c>
    </row>
    <row r="953" spans="1:13" x14ac:dyDescent="0.2">
      <c r="A953" t="s">
        <v>1286</v>
      </c>
      <c r="B953" t="s">
        <v>1287</v>
      </c>
      <c r="C953" s="2">
        <v>319</v>
      </c>
      <c r="D953" s="2">
        <v>102</v>
      </c>
      <c r="E953" t="s">
        <v>7029</v>
      </c>
      <c r="F953" t="s">
        <v>7038</v>
      </c>
      <c r="G953" s="2">
        <v>217</v>
      </c>
      <c r="H953" s="11">
        <v>0.68025078369905956</v>
      </c>
      <c r="I953">
        <v>0</v>
      </c>
      <c r="J953">
        <f ca="1"/>
        <v>1518</v>
      </c>
      <c r="K953">
        <v>109</v>
      </c>
      <c r="L953" cm="1">
        <f t="array" ref="L953">_xlfn.IFS(G953&lt;=25, 1, G953&lt;=75, 2, G953&lt;=150, 3, G953&gt;150, 4)</f>
        <v>4</v>
      </c>
      <c r="M953">
        <f t="shared" si="14"/>
        <v>3</v>
      </c>
    </row>
    <row r="954" spans="1:13" x14ac:dyDescent="0.2">
      <c r="A954" t="s">
        <v>1288</v>
      </c>
      <c r="B954" t="s">
        <v>1289</v>
      </c>
      <c r="C954" s="2">
        <v>399</v>
      </c>
      <c r="D954" s="2">
        <v>375</v>
      </c>
      <c r="E954" t="s">
        <v>7029</v>
      </c>
      <c r="F954" t="s">
        <v>7044</v>
      </c>
      <c r="G954" s="2">
        <v>24</v>
      </c>
      <c r="H954" s="11">
        <v>6.0150375939849621E-2</v>
      </c>
      <c r="I954">
        <v>0</v>
      </c>
      <c r="J954">
        <f ca="1"/>
        <v>3147</v>
      </c>
      <c r="K954">
        <v>4259</v>
      </c>
      <c r="L954" cm="1">
        <f t="array" ref="L954">_xlfn.IFS(G954&lt;=25, 1, G954&lt;=75, 2, G954&lt;=150, 3, G954&gt;150, 4)</f>
        <v>1</v>
      </c>
      <c r="M954">
        <f t="shared" si="14"/>
        <v>4</v>
      </c>
    </row>
    <row r="955" spans="1:13" x14ac:dyDescent="0.2">
      <c r="A955" t="s">
        <v>1290</v>
      </c>
      <c r="B955" t="s">
        <v>1291</v>
      </c>
      <c r="C955" s="2">
        <v>670</v>
      </c>
      <c r="D955" s="2">
        <v>355</v>
      </c>
      <c r="E955" t="s">
        <v>7027</v>
      </c>
      <c r="F955" t="s">
        <v>7038</v>
      </c>
      <c r="G955" s="2">
        <v>315</v>
      </c>
      <c r="H955" s="11">
        <v>0.47014925373134331</v>
      </c>
      <c r="I955">
        <v>0</v>
      </c>
      <c r="J955">
        <f ca="1"/>
        <v>2904</v>
      </c>
      <c r="K955">
        <v>3268</v>
      </c>
      <c r="L955" cm="1">
        <f t="array" ref="L955">_xlfn.IFS(G955&lt;=25, 1, G955&lt;=75, 2, G955&lt;=150, 3, G955&gt;150, 4)</f>
        <v>4</v>
      </c>
      <c r="M955">
        <f t="shared" si="14"/>
        <v>4</v>
      </c>
    </row>
    <row r="956" spans="1:13" x14ac:dyDescent="0.2">
      <c r="A956" t="s">
        <v>1292</v>
      </c>
      <c r="B956" t="s">
        <v>1293</v>
      </c>
      <c r="C956" s="2">
        <v>319</v>
      </c>
      <c r="D956" s="2">
        <v>265</v>
      </c>
      <c r="E956" t="s">
        <v>7029</v>
      </c>
      <c r="F956" t="s">
        <v>7036</v>
      </c>
      <c r="G956" s="2">
        <v>54</v>
      </c>
      <c r="H956" s="11">
        <v>0.16927899686520376</v>
      </c>
      <c r="I956">
        <v>0</v>
      </c>
      <c r="J956">
        <f ca="1"/>
        <v>3758</v>
      </c>
      <c r="K956">
        <v>3943</v>
      </c>
      <c r="L956" cm="1">
        <f t="array" ref="L956">_xlfn.IFS(G956&lt;=25, 1, G956&lt;=75, 2, G956&lt;=150, 3, G956&gt;150, 4)</f>
        <v>2</v>
      </c>
      <c r="M956">
        <f t="shared" si="14"/>
        <v>3</v>
      </c>
    </row>
    <row r="957" spans="1:13" x14ac:dyDescent="0.2">
      <c r="A957" t="s">
        <v>1294</v>
      </c>
      <c r="B957" t="s">
        <v>1295</v>
      </c>
      <c r="C957" s="2">
        <v>239</v>
      </c>
      <c r="D957" s="2">
        <v>129</v>
      </c>
      <c r="E957" t="s">
        <v>7029</v>
      </c>
      <c r="F957" t="s">
        <v>7040</v>
      </c>
      <c r="G957" s="2">
        <v>110</v>
      </c>
      <c r="H957" s="11">
        <v>0.46025104602510458</v>
      </c>
      <c r="I957">
        <v>0</v>
      </c>
      <c r="J957">
        <f ca="1"/>
        <v>219</v>
      </c>
      <c r="K957">
        <v>2852</v>
      </c>
      <c r="L957" cm="1">
        <f t="array" ref="L957">_xlfn.IFS(G957&lt;=25, 1, G957&lt;=75, 2, G957&lt;=150, 3, G957&gt;150, 4)</f>
        <v>3</v>
      </c>
      <c r="M957">
        <f t="shared" si="14"/>
        <v>1</v>
      </c>
    </row>
    <row r="958" spans="1:13" x14ac:dyDescent="0.2">
      <c r="A958" t="s">
        <v>1296</v>
      </c>
      <c r="B958" t="s">
        <v>1297</v>
      </c>
      <c r="C958" s="2">
        <v>223</v>
      </c>
      <c r="D958" s="2">
        <v>145</v>
      </c>
      <c r="E958" t="s">
        <v>6989</v>
      </c>
      <c r="F958" t="s">
        <v>7039</v>
      </c>
      <c r="G958" s="2">
        <v>78</v>
      </c>
      <c r="H958" s="11">
        <v>0.34977578475336324</v>
      </c>
      <c r="I958">
        <v>1</v>
      </c>
      <c r="J958">
        <f ca="1"/>
        <v>3035</v>
      </c>
      <c r="K958">
        <v>3829</v>
      </c>
      <c r="L958" cm="1">
        <f t="array" ref="L958">_xlfn.IFS(G958&lt;=25, 1, G958&lt;=75, 2, G958&lt;=150, 3, G958&gt;150, 4)</f>
        <v>3</v>
      </c>
      <c r="M958">
        <f t="shared" si="14"/>
        <v>1</v>
      </c>
    </row>
    <row r="959" spans="1:13" x14ac:dyDescent="0.2">
      <c r="A959" t="s">
        <v>1298</v>
      </c>
      <c r="B959" t="s">
        <v>1299</v>
      </c>
      <c r="C959" s="2">
        <v>319</v>
      </c>
      <c r="D959" s="2">
        <v>204</v>
      </c>
      <c r="E959" t="s">
        <v>7029</v>
      </c>
      <c r="F959" t="s">
        <v>7040</v>
      </c>
      <c r="G959" s="2">
        <v>115</v>
      </c>
      <c r="H959" s="11">
        <v>0.36050156739811912</v>
      </c>
      <c r="I959">
        <v>0</v>
      </c>
      <c r="J959">
        <f ca="1"/>
        <v>3499</v>
      </c>
      <c r="K959">
        <v>3843</v>
      </c>
      <c r="L959" cm="1">
        <f t="array" ref="L959">_xlfn.IFS(G959&lt;=25, 1, G959&lt;=75, 2, G959&lt;=150, 3, G959&gt;150, 4)</f>
        <v>3</v>
      </c>
      <c r="M959">
        <f t="shared" si="14"/>
        <v>3</v>
      </c>
    </row>
    <row r="960" spans="1:13" x14ac:dyDescent="0.2">
      <c r="A960" t="s">
        <v>820</v>
      </c>
      <c r="B960" t="s">
        <v>821</v>
      </c>
      <c r="C960" s="2">
        <v>289</v>
      </c>
      <c r="D960" s="2">
        <v>251</v>
      </c>
      <c r="E960" t="s">
        <v>6989</v>
      </c>
      <c r="F960" t="s">
        <v>7044</v>
      </c>
      <c r="G960" s="2">
        <v>38</v>
      </c>
      <c r="H960" s="11">
        <v>0.13148788927335639</v>
      </c>
      <c r="I960">
        <v>1</v>
      </c>
      <c r="J960">
        <f ca="1"/>
        <v>3665</v>
      </c>
      <c r="K960">
        <v>2916</v>
      </c>
      <c r="L960" cm="1">
        <f t="array" ref="L960">_xlfn.IFS(G960&lt;=25, 1, G960&lt;=75, 2, G960&lt;=150, 3, G960&gt;150, 4)</f>
        <v>2</v>
      </c>
      <c r="M960">
        <f t="shared" si="14"/>
        <v>2</v>
      </c>
    </row>
    <row r="961" spans="1:13" x14ac:dyDescent="0.2">
      <c r="A961" t="s">
        <v>1300</v>
      </c>
      <c r="B961" t="s">
        <v>688</v>
      </c>
      <c r="C961" s="2">
        <v>319</v>
      </c>
      <c r="D961" s="2">
        <v>290</v>
      </c>
      <c r="E961" t="s">
        <v>7029</v>
      </c>
      <c r="F961" t="s">
        <v>7036</v>
      </c>
      <c r="G961" s="2">
        <v>29</v>
      </c>
      <c r="H961" s="11">
        <v>9.0909090909090912E-2</v>
      </c>
      <c r="I961">
        <v>0</v>
      </c>
      <c r="J961">
        <f ca="1"/>
        <v>1141</v>
      </c>
      <c r="K961">
        <v>4000</v>
      </c>
      <c r="L961" cm="1">
        <f t="array" ref="L961">_xlfn.IFS(G961&lt;=25, 1, G961&lt;=75, 2, G961&lt;=150, 3, G961&gt;150, 4)</f>
        <v>2</v>
      </c>
      <c r="M961">
        <f t="shared" si="14"/>
        <v>3</v>
      </c>
    </row>
    <row r="962" spans="1:13" x14ac:dyDescent="0.2">
      <c r="A962" t="s">
        <v>1301</v>
      </c>
      <c r="B962" t="s">
        <v>1302</v>
      </c>
      <c r="C962" s="2">
        <v>329</v>
      </c>
      <c r="D962" s="2">
        <v>161</v>
      </c>
      <c r="E962" t="s">
        <v>7029</v>
      </c>
      <c r="F962" t="s">
        <v>7040</v>
      </c>
      <c r="G962" s="2">
        <v>168</v>
      </c>
      <c r="H962" s="11">
        <v>0.51063829787234039</v>
      </c>
      <c r="I962">
        <v>0</v>
      </c>
      <c r="J962">
        <f ca="1"/>
        <v>2784</v>
      </c>
      <c r="K962">
        <v>4114</v>
      </c>
      <c r="L962" cm="1">
        <f t="array" ref="L962">_xlfn.IFS(G962&lt;=25, 1, G962&lt;=75, 2, G962&lt;=150, 3, G962&gt;150, 4)</f>
        <v>4</v>
      </c>
      <c r="M962">
        <f t="shared" ref="M962:M1025" si="15">IF(C962&lt;=$P$3, 1, IF(C962&lt;=$P$4, 2, IF(C962&lt;=$P$5, 3, 4)))</f>
        <v>3</v>
      </c>
    </row>
    <row r="963" spans="1:13" x14ac:dyDescent="0.2">
      <c r="A963" t="s">
        <v>1303</v>
      </c>
      <c r="B963" t="s">
        <v>1304</v>
      </c>
      <c r="C963" s="2">
        <v>319</v>
      </c>
      <c r="D963" s="2">
        <v>185</v>
      </c>
      <c r="E963" t="s">
        <v>7029</v>
      </c>
      <c r="F963" t="s">
        <v>7040</v>
      </c>
      <c r="G963" s="2">
        <v>134</v>
      </c>
      <c r="H963" s="11">
        <v>0.42006269592476492</v>
      </c>
      <c r="I963">
        <v>0</v>
      </c>
      <c r="J963">
        <f ca="1"/>
        <v>3194</v>
      </c>
      <c r="K963">
        <v>3149</v>
      </c>
      <c r="L963" cm="1">
        <f t="array" ref="L963">_xlfn.IFS(G963&lt;=25, 1, G963&lt;=75, 2, G963&lt;=150, 3, G963&gt;150, 4)</f>
        <v>3</v>
      </c>
      <c r="M963">
        <f t="shared" si="15"/>
        <v>3</v>
      </c>
    </row>
    <row r="964" spans="1:13" x14ac:dyDescent="0.2">
      <c r="A964" t="s">
        <v>1305</v>
      </c>
      <c r="B964" t="s">
        <v>333</v>
      </c>
      <c r="C964" s="2">
        <v>279</v>
      </c>
      <c r="D964" s="2">
        <v>162</v>
      </c>
      <c r="E964" t="s">
        <v>7029</v>
      </c>
      <c r="F964" t="s">
        <v>7040</v>
      </c>
      <c r="G964" s="2">
        <v>117</v>
      </c>
      <c r="H964" s="11">
        <v>0.41935483870967744</v>
      </c>
      <c r="I964">
        <v>0</v>
      </c>
      <c r="J964">
        <f ca="1"/>
        <v>3417</v>
      </c>
      <c r="K964">
        <v>2982</v>
      </c>
      <c r="L964" cm="1">
        <f t="array" ref="L964">_xlfn.IFS(G964&lt;=25, 1, G964&lt;=75, 2, G964&lt;=150, 3, G964&gt;150, 4)</f>
        <v>3</v>
      </c>
      <c r="M964">
        <f t="shared" si="15"/>
        <v>2</v>
      </c>
    </row>
    <row r="965" spans="1:13" x14ac:dyDescent="0.2">
      <c r="A965" t="s">
        <v>1306</v>
      </c>
      <c r="B965" t="s">
        <v>1307</v>
      </c>
      <c r="C965" s="2">
        <v>319</v>
      </c>
      <c r="D965" s="2">
        <v>246</v>
      </c>
      <c r="E965" t="s">
        <v>7029</v>
      </c>
      <c r="F965" t="s">
        <v>7044</v>
      </c>
      <c r="G965" s="2">
        <v>73</v>
      </c>
      <c r="H965" s="11">
        <v>0.22884012539184953</v>
      </c>
      <c r="I965">
        <v>0</v>
      </c>
      <c r="J965">
        <f ca="1"/>
        <v>1749</v>
      </c>
      <c r="K965">
        <v>1136</v>
      </c>
      <c r="L965" cm="1">
        <f t="array" ref="L965">_xlfn.IFS(G965&lt;=25, 1, G965&lt;=75, 2, G965&lt;=150, 3, G965&gt;150, 4)</f>
        <v>2</v>
      </c>
      <c r="M965">
        <f t="shared" si="15"/>
        <v>3</v>
      </c>
    </row>
    <row r="966" spans="1:13" x14ac:dyDescent="0.2">
      <c r="A966" t="s">
        <v>1308</v>
      </c>
      <c r="B966" t="s">
        <v>1309</v>
      </c>
      <c r="C966" s="2">
        <v>399</v>
      </c>
      <c r="D966" s="2">
        <v>307</v>
      </c>
      <c r="E966" t="s">
        <v>7029</v>
      </c>
      <c r="F966" t="s">
        <v>7039</v>
      </c>
      <c r="G966" s="2">
        <v>92</v>
      </c>
      <c r="H966" s="11">
        <v>0.23057644110275688</v>
      </c>
      <c r="I966">
        <v>0</v>
      </c>
      <c r="J966">
        <f ca="1"/>
        <v>3410</v>
      </c>
      <c r="K966">
        <v>1717</v>
      </c>
      <c r="L966" cm="1">
        <f t="array" ref="L966">_xlfn.IFS(G966&lt;=25, 1, G966&lt;=75, 2, G966&lt;=150, 3, G966&gt;150, 4)</f>
        <v>3</v>
      </c>
      <c r="M966">
        <f t="shared" si="15"/>
        <v>4</v>
      </c>
    </row>
    <row r="967" spans="1:13" x14ac:dyDescent="0.2">
      <c r="A967" t="s">
        <v>1310</v>
      </c>
      <c r="B967" t="s">
        <v>1311</v>
      </c>
      <c r="C967" s="2">
        <v>319</v>
      </c>
      <c r="D967" s="2">
        <v>179</v>
      </c>
      <c r="E967" t="s">
        <v>7029</v>
      </c>
      <c r="F967" t="s">
        <v>7040</v>
      </c>
      <c r="G967" s="2">
        <v>140</v>
      </c>
      <c r="H967" s="11">
        <v>0.43887147335423199</v>
      </c>
      <c r="I967">
        <v>0</v>
      </c>
      <c r="J967">
        <f ca="1"/>
        <v>4061</v>
      </c>
      <c r="K967">
        <v>2991</v>
      </c>
      <c r="L967" cm="1">
        <f t="array" ref="L967">_xlfn.IFS(G967&lt;=25, 1, G967&lt;=75, 2, G967&lt;=150, 3, G967&gt;150, 4)</f>
        <v>3</v>
      </c>
      <c r="M967">
        <f t="shared" si="15"/>
        <v>3</v>
      </c>
    </row>
    <row r="968" spans="1:13" x14ac:dyDescent="0.2">
      <c r="A968" t="s">
        <v>1020</v>
      </c>
      <c r="B968" t="s">
        <v>75</v>
      </c>
      <c r="C968" s="2">
        <v>289</v>
      </c>
      <c r="D968" s="2">
        <v>223</v>
      </c>
      <c r="E968" t="s">
        <v>6989</v>
      </c>
      <c r="F968" t="s">
        <v>7043</v>
      </c>
      <c r="G968" s="2">
        <v>66</v>
      </c>
      <c r="H968" s="11">
        <v>0.22837370242214533</v>
      </c>
      <c r="I968">
        <v>1</v>
      </c>
      <c r="J968">
        <f ca="1"/>
        <v>1595</v>
      </c>
      <c r="K968">
        <v>1857</v>
      </c>
      <c r="L968" cm="1">
        <f t="array" ref="L968">_xlfn.IFS(G968&lt;=25, 1, G968&lt;=75, 2, G968&lt;=150, 3, G968&gt;150, 4)</f>
        <v>2</v>
      </c>
      <c r="M968">
        <f t="shared" si="15"/>
        <v>2</v>
      </c>
    </row>
    <row r="969" spans="1:13" x14ac:dyDescent="0.2">
      <c r="A969" t="s">
        <v>1312</v>
      </c>
      <c r="B969" t="s">
        <v>1313</v>
      </c>
      <c r="C969" s="2">
        <v>289</v>
      </c>
      <c r="D969" s="2">
        <v>194</v>
      </c>
      <c r="E969" t="s">
        <v>6989</v>
      </c>
      <c r="F969" t="s">
        <v>7043</v>
      </c>
      <c r="G969" s="2">
        <v>95</v>
      </c>
      <c r="H969" s="11">
        <v>0.32871972318339099</v>
      </c>
      <c r="I969">
        <v>1</v>
      </c>
      <c r="J969">
        <f ca="1"/>
        <v>1362</v>
      </c>
      <c r="K969">
        <v>4020</v>
      </c>
      <c r="L969" cm="1">
        <f t="array" ref="L969">_xlfn.IFS(G969&lt;=25, 1, G969&lt;=75, 2, G969&lt;=150, 3, G969&gt;150, 4)</f>
        <v>3</v>
      </c>
      <c r="M969">
        <f t="shared" si="15"/>
        <v>2</v>
      </c>
    </row>
    <row r="970" spans="1:13" x14ac:dyDescent="0.2">
      <c r="A970" t="s">
        <v>1314</v>
      </c>
      <c r="B970" t="s">
        <v>1315</v>
      </c>
      <c r="C970" s="2">
        <v>319</v>
      </c>
      <c r="D970" s="2">
        <v>258</v>
      </c>
      <c r="E970" t="s">
        <v>7029</v>
      </c>
      <c r="F970" t="s">
        <v>7044</v>
      </c>
      <c r="G970" s="2">
        <v>61</v>
      </c>
      <c r="H970" s="11">
        <v>0.19122257053291536</v>
      </c>
      <c r="I970">
        <v>0</v>
      </c>
      <c r="J970">
        <f ca="1"/>
        <v>3859</v>
      </c>
      <c r="K970">
        <v>3685</v>
      </c>
      <c r="L970" cm="1">
        <f t="array" ref="L970">_xlfn.IFS(G970&lt;=25, 1, G970&lt;=75, 2, G970&lt;=150, 3, G970&gt;150, 4)</f>
        <v>2</v>
      </c>
      <c r="M970">
        <f t="shared" si="15"/>
        <v>3</v>
      </c>
    </row>
    <row r="971" spans="1:13" x14ac:dyDescent="0.2">
      <c r="A971" t="s">
        <v>1064</v>
      </c>
      <c r="B971" t="s">
        <v>1065</v>
      </c>
      <c r="C971" s="2">
        <v>289</v>
      </c>
      <c r="D971" s="2">
        <v>165</v>
      </c>
      <c r="E971" t="s">
        <v>6989</v>
      </c>
      <c r="F971" t="s">
        <v>7036</v>
      </c>
      <c r="G971" s="2">
        <v>124</v>
      </c>
      <c r="H971" s="11">
        <v>0.4290657439446367</v>
      </c>
      <c r="I971">
        <v>1</v>
      </c>
      <c r="J971">
        <f ca="1"/>
        <v>1485</v>
      </c>
      <c r="K971">
        <v>2144</v>
      </c>
      <c r="L971" cm="1">
        <f t="array" ref="L971">_xlfn.IFS(G971&lt;=25, 1, G971&lt;=75, 2, G971&lt;=150, 3, G971&gt;150, 4)</f>
        <v>3</v>
      </c>
      <c r="M971">
        <f t="shared" si="15"/>
        <v>2</v>
      </c>
    </row>
    <row r="972" spans="1:13" x14ac:dyDescent="0.2">
      <c r="A972" t="s">
        <v>934</v>
      </c>
      <c r="B972" t="s">
        <v>935</v>
      </c>
      <c r="C972" s="2">
        <v>289</v>
      </c>
      <c r="D972" s="2">
        <v>156</v>
      </c>
      <c r="E972" t="s">
        <v>6989</v>
      </c>
      <c r="F972" t="s">
        <v>7043</v>
      </c>
      <c r="G972" s="2">
        <v>133</v>
      </c>
      <c r="H972" s="11">
        <v>0.46020761245674741</v>
      </c>
      <c r="I972">
        <v>1</v>
      </c>
      <c r="J972">
        <f ca="1"/>
        <v>1778</v>
      </c>
      <c r="K972">
        <v>3020</v>
      </c>
      <c r="L972" cm="1">
        <f t="array" ref="L972">_xlfn.IFS(G972&lt;=25, 1, G972&lt;=75, 2, G972&lt;=150, 3, G972&gt;150, 4)</f>
        <v>3</v>
      </c>
      <c r="M972">
        <f t="shared" si="15"/>
        <v>2</v>
      </c>
    </row>
    <row r="973" spans="1:13" x14ac:dyDescent="0.2">
      <c r="A973" t="s">
        <v>1316</v>
      </c>
      <c r="B973" t="s">
        <v>1317</v>
      </c>
      <c r="C973" s="2">
        <v>319</v>
      </c>
      <c r="D973" s="2">
        <v>175</v>
      </c>
      <c r="E973" t="s">
        <v>7029</v>
      </c>
      <c r="F973" t="s">
        <v>7038</v>
      </c>
      <c r="G973" s="2">
        <v>144</v>
      </c>
      <c r="H973" s="11">
        <v>0.45141065830721006</v>
      </c>
      <c r="I973">
        <v>0</v>
      </c>
      <c r="J973">
        <f ca="1"/>
        <v>2256</v>
      </c>
      <c r="K973">
        <v>1502</v>
      </c>
      <c r="L973" cm="1">
        <f t="array" ref="L973">_xlfn.IFS(G973&lt;=25, 1, G973&lt;=75, 2, G973&lt;=150, 3, G973&gt;150, 4)</f>
        <v>3</v>
      </c>
      <c r="M973">
        <f t="shared" si="15"/>
        <v>3</v>
      </c>
    </row>
    <row r="974" spans="1:13" x14ac:dyDescent="0.2">
      <c r="A974" t="s">
        <v>1318</v>
      </c>
      <c r="B974" t="s">
        <v>383</v>
      </c>
      <c r="C974" s="2">
        <v>439</v>
      </c>
      <c r="D974" s="2">
        <v>342</v>
      </c>
      <c r="E974" t="s">
        <v>7029</v>
      </c>
      <c r="F974" t="s">
        <v>7039</v>
      </c>
      <c r="G974" s="2">
        <v>97</v>
      </c>
      <c r="H974" s="11">
        <v>0.22095671981776766</v>
      </c>
      <c r="I974">
        <v>0</v>
      </c>
      <c r="J974">
        <f ca="1"/>
        <v>2024</v>
      </c>
      <c r="K974">
        <v>4529</v>
      </c>
      <c r="L974" cm="1">
        <f t="array" ref="L974">_xlfn.IFS(G974&lt;=25, 1, G974&lt;=75, 2, G974&lt;=150, 3, G974&gt;150, 4)</f>
        <v>3</v>
      </c>
      <c r="M974">
        <f t="shared" si="15"/>
        <v>4</v>
      </c>
    </row>
    <row r="975" spans="1:13" x14ac:dyDescent="0.2">
      <c r="A975" t="s">
        <v>1319</v>
      </c>
      <c r="B975" t="s">
        <v>1320</v>
      </c>
      <c r="C975" s="2">
        <v>319</v>
      </c>
      <c r="D975" s="2">
        <v>271</v>
      </c>
      <c r="E975" t="s">
        <v>7029</v>
      </c>
      <c r="F975" t="s">
        <v>7039</v>
      </c>
      <c r="G975" s="2">
        <v>48</v>
      </c>
      <c r="H975" s="11">
        <v>0.15047021943573669</v>
      </c>
      <c r="I975">
        <v>0</v>
      </c>
      <c r="J975">
        <f ca="1"/>
        <v>3090</v>
      </c>
      <c r="K975">
        <v>343</v>
      </c>
      <c r="L975" cm="1">
        <f t="array" ref="L975">_xlfn.IFS(G975&lt;=25, 1, G975&lt;=75, 2, G975&lt;=150, 3, G975&gt;150, 4)</f>
        <v>2</v>
      </c>
      <c r="M975">
        <f t="shared" si="15"/>
        <v>3</v>
      </c>
    </row>
    <row r="976" spans="1:13" x14ac:dyDescent="0.2">
      <c r="A976" t="s">
        <v>1321</v>
      </c>
      <c r="B976" t="s">
        <v>1171</v>
      </c>
      <c r="C976" s="2">
        <v>449</v>
      </c>
      <c r="D976" s="2">
        <v>382</v>
      </c>
      <c r="E976" t="s">
        <v>6989</v>
      </c>
      <c r="F976" t="s">
        <v>7037</v>
      </c>
      <c r="G976" s="2">
        <v>67</v>
      </c>
      <c r="H976" s="11">
        <v>0.1492204899777283</v>
      </c>
      <c r="I976">
        <v>1</v>
      </c>
      <c r="J976">
        <f ca="1"/>
        <v>3261</v>
      </c>
      <c r="K976">
        <v>4294</v>
      </c>
      <c r="L976" cm="1">
        <f t="array" ref="L976">_xlfn.IFS(G976&lt;=25, 1, G976&lt;=75, 2, G976&lt;=150, 3, G976&gt;150, 4)</f>
        <v>2</v>
      </c>
      <c r="M976">
        <f t="shared" si="15"/>
        <v>4</v>
      </c>
    </row>
    <row r="977" spans="1:13" x14ac:dyDescent="0.2">
      <c r="A977" t="s">
        <v>1322</v>
      </c>
      <c r="B977" t="s">
        <v>1323</v>
      </c>
      <c r="C977" s="2">
        <v>269</v>
      </c>
      <c r="D977" s="2">
        <v>175</v>
      </c>
      <c r="E977" t="s">
        <v>6989</v>
      </c>
      <c r="F977" t="s">
        <v>7036</v>
      </c>
      <c r="G977" s="2">
        <v>94</v>
      </c>
      <c r="H977" s="11">
        <v>0.34944237918215615</v>
      </c>
      <c r="I977">
        <v>1</v>
      </c>
      <c r="J977">
        <f ca="1"/>
        <v>2298</v>
      </c>
      <c r="K977">
        <v>2805</v>
      </c>
      <c r="L977" cm="1">
        <f t="array" ref="L977">_xlfn.IFS(G977&lt;=25, 1, G977&lt;=75, 2, G977&lt;=150, 3, G977&gt;150, 4)</f>
        <v>3</v>
      </c>
      <c r="M977">
        <f t="shared" si="15"/>
        <v>2</v>
      </c>
    </row>
    <row r="978" spans="1:13" x14ac:dyDescent="0.2">
      <c r="A978" t="s">
        <v>1324</v>
      </c>
      <c r="B978" t="s">
        <v>874</v>
      </c>
      <c r="C978" s="2">
        <v>249</v>
      </c>
      <c r="D978" s="2">
        <v>214</v>
      </c>
      <c r="E978" t="s">
        <v>6989</v>
      </c>
      <c r="F978" t="s">
        <v>7036</v>
      </c>
      <c r="G978" s="2">
        <v>35</v>
      </c>
      <c r="H978" s="11">
        <v>0.14056224899598393</v>
      </c>
      <c r="I978">
        <v>1</v>
      </c>
      <c r="J978">
        <f ca="1"/>
        <v>721</v>
      </c>
      <c r="K978">
        <v>2008</v>
      </c>
      <c r="L978" cm="1">
        <f t="array" ref="L978">_xlfn.IFS(G978&lt;=25, 1, G978&lt;=75, 2, G978&lt;=150, 3, G978&gt;150, 4)</f>
        <v>2</v>
      </c>
      <c r="M978">
        <f t="shared" si="15"/>
        <v>1</v>
      </c>
    </row>
    <row r="979" spans="1:13" x14ac:dyDescent="0.2">
      <c r="A979" t="s">
        <v>1325</v>
      </c>
      <c r="B979" t="s">
        <v>1326</v>
      </c>
      <c r="C979" s="2">
        <v>99</v>
      </c>
      <c r="D979" s="2">
        <v>56</v>
      </c>
      <c r="E979" t="s">
        <v>7029</v>
      </c>
      <c r="F979" t="s">
        <v>7038</v>
      </c>
      <c r="G979" s="2">
        <v>43</v>
      </c>
      <c r="H979" s="11">
        <v>0.43434343434343436</v>
      </c>
      <c r="I979">
        <v>0</v>
      </c>
      <c r="J979">
        <f ca="1"/>
        <v>1304</v>
      </c>
      <c r="K979">
        <v>3083</v>
      </c>
      <c r="L979" cm="1">
        <f t="array" ref="L979">_xlfn.IFS(G979&lt;=25, 1, G979&lt;=75, 2, G979&lt;=150, 3, G979&gt;150, 4)</f>
        <v>2</v>
      </c>
      <c r="M979">
        <f t="shared" si="15"/>
        <v>1</v>
      </c>
    </row>
    <row r="980" spans="1:13" x14ac:dyDescent="0.2">
      <c r="A980" t="s">
        <v>1327</v>
      </c>
      <c r="B980" t="s">
        <v>759</v>
      </c>
      <c r="C980" s="2">
        <v>289</v>
      </c>
      <c r="D980" s="2">
        <v>101</v>
      </c>
      <c r="E980" t="s">
        <v>6989</v>
      </c>
      <c r="F980" t="s">
        <v>7038</v>
      </c>
      <c r="G980" s="2">
        <v>188</v>
      </c>
      <c r="H980" s="11">
        <v>0.65051903114186849</v>
      </c>
      <c r="I980">
        <v>1</v>
      </c>
      <c r="J980">
        <f ca="1"/>
        <v>1305</v>
      </c>
      <c r="K980">
        <v>910</v>
      </c>
      <c r="L980" cm="1">
        <f t="array" ref="L980">_xlfn.IFS(G980&lt;=25, 1, G980&lt;=75, 2, G980&lt;=150, 3, G980&gt;150, 4)</f>
        <v>4</v>
      </c>
      <c r="M980">
        <f t="shared" si="15"/>
        <v>2</v>
      </c>
    </row>
    <row r="981" spans="1:13" x14ac:dyDescent="0.2">
      <c r="A981" t="s">
        <v>1328</v>
      </c>
      <c r="B981" t="s">
        <v>1329</v>
      </c>
      <c r="C981" s="2">
        <v>409</v>
      </c>
      <c r="D981" s="2">
        <v>339</v>
      </c>
      <c r="E981" t="s">
        <v>7029</v>
      </c>
      <c r="F981" t="s">
        <v>7044</v>
      </c>
      <c r="G981" s="2">
        <v>70</v>
      </c>
      <c r="H981" s="11">
        <v>0.17114914425427874</v>
      </c>
      <c r="I981">
        <v>0</v>
      </c>
      <c r="J981">
        <f ca="1"/>
        <v>3903</v>
      </c>
      <c r="K981">
        <v>1663</v>
      </c>
      <c r="L981" cm="1">
        <f t="array" ref="L981">_xlfn.IFS(G981&lt;=25, 1, G981&lt;=75, 2, G981&lt;=150, 3, G981&gt;150, 4)</f>
        <v>2</v>
      </c>
      <c r="M981">
        <f t="shared" si="15"/>
        <v>4</v>
      </c>
    </row>
    <row r="982" spans="1:13" x14ac:dyDescent="0.2">
      <c r="A982" t="s">
        <v>1330</v>
      </c>
      <c r="B982" t="s">
        <v>1108</v>
      </c>
      <c r="C982" s="2">
        <v>239</v>
      </c>
      <c r="D982" s="2">
        <v>184</v>
      </c>
      <c r="E982" t="s">
        <v>7029</v>
      </c>
      <c r="F982" t="s">
        <v>7037</v>
      </c>
      <c r="G982" s="2">
        <v>55</v>
      </c>
      <c r="H982" s="11">
        <v>0.23012552301255229</v>
      </c>
      <c r="I982">
        <v>0</v>
      </c>
      <c r="J982">
        <f ca="1"/>
        <v>3380</v>
      </c>
      <c r="K982">
        <v>984</v>
      </c>
      <c r="L982" cm="1">
        <f t="array" ref="L982">_xlfn.IFS(G982&lt;=25, 1, G982&lt;=75, 2, G982&lt;=150, 3, G982&gt;150, 4)</f>
        <v>2</v>
      </c>
      <c r="M982">
        <f t="shared" si="15"/>
        <v>1</v>
      </c>
    </row>
    <row r="983" spans="1:13" x14ac:dyDescent="0.2">
      <c r="A983" t="s">
        <v>1331</v>
      </c>
      <c r="B983" t="s">
        <v>430</v>
      </c>
      <c r="C983" s="2">
        <v>159</v>
      </c>
      <c r="D983" s="2">
        <v>94</v>
      </c>
      <c r="E983" t="s">
        <v>7029</v>
      </c>
      <c r="F983" t="s">
        <v>7040</v>
      </c>
      <c r="G983" s="2">
        <v>65</v>
      </c>
      <c r="H983" s="11">
        <v>0.4088050314465409</v>
      </c>
      <c r="I983">
        <v>0</v>
      </c>
      <c r="J983">
        <f ca="1"/>
        <v>197</v>
      </c>
      <c r="K983">
        <v>1312</v>
      </c>
      <c r="L983" cm="1">
        <f t="array" ref="L983">_xlfn.IFS(G983&lt;=25, 1, G983&lt;=75, 2, G983&lt;=150, 3, G983&gt;150, 4)</f>
        <v>2</v>
      </c>
      <c r="M983">
        <f t="shared" si="15"/>
        <v>1</v>
      </c>
    </row>
    <row r="984" spans="1:13" x14ac:dyDescent="0.2">
      <c r="A984" t="s">
        <v>1205</v>
      </c>
      <c r="B984" t="s">
        <v>1206</v>
      </c>
      <c r="C984" s="2">
        <v>179</v>
      </c>
      <c r="D984" s="2">
        <v>124</v>
      </c>
      <c r="E984" t="s">
        <v>6989</v>
      </c>
      <c r="F984" t="s">
        <v>7037</v>
      </c>
      <c r="G984" s="2">
        <v>55</v>
      </c>
      <c r="H984" s="11">
        <v>0.30726256983240224</v>
      </c>
      <c r="I984">
        <v>1</v>
      </c>
      <c r="J984">
        <f ca="1"/>
        <v>2727</v>
      </c>
      <c r="K984">
        <v>187</v>
      </c>
      <c r="L984" cm="1">
        <f t="array" ref="L984">_xlfn.IFS(G984&lt;=25, 1, G984&lt;=75, 2, G984&lt;=150, 3, G984&gt;150, 4)</f>
        <v>2</v>
      </c>
      <c r="M984">
        <f t="shared" si="15"/>
        <v>1</v>
      </c>
    </row>
    <row r="985" spans="1:13" x14ac:dyDescent="0.2">
      <c r="A985" t="s">
        <v>993</v>
      </c>
      <c r="B985" t="s">
        <v>994</v>
      </c>
      <c r="C985" s="2">
        <v>319</v>
      </c>
      <c r="D985" s="2">
        <v>220</v>
      </c>
      <c r="E985" t="s">
        <v>7029</v>
      </c>
      <c r="F985" t="s">
        <v>7036</v>
      </c>
      <c r="G985" s="2">
        <v>99</v>
      </c>
      <c r="H985" s="11">
        <v>0.31034482758620691</v>
      </c>
      <c r="I985">
        <v>0</v>
      </c>
      <c r="J985">
        <f ca="1"/>
        <v>3000</v>
      </c>
      <c r="K985">
        <v>1791</v>
      </c>
      <c r="L985" cm="1">
        <f t="array" ref="L985">_xlfn.IFS(G985&lt;=25, 1, G985&lt;=75, 2, G985&lt;=150, 3, G985&gt;150, 4)</f>
        <v>3</v>
      </c>
      <c r="M985">
        <f t="shared" si="15"/>
        <v>3</v>
      </c>
    </row>
    <row r="986" spans="1:13" x14ac:dyDescent="0.2">
      <c r="A986" t="s">
        <v>543</v>
      </c>
      <c r="B986" t="s">
        <v>161</v>
      </c>
      <c r="C986" s="2">
        <v>289</v>
      </c>
      <c r="D986" s="2">
        <v>92</v>
      </c>
      <c r="E986" t="s">
        <v>6989</v>
      </c>
      <c r="F986" t="s">
        <v>7038</v>
      </c>
      <c r="G986" s="2">
        <v>197</v>
      </c>
      <c r="H986" s="11">
        <v>0.68166089965397925</v>
      </c>
      <c r="I986">
        <v>1</v>
      </c>
      <c r="J986">
        <f ca="1"/>
        <v>105</v>
      </c>
      <c r="K986">
        <v>2108</v>
      </c>
      <c r="L986" cm="1">
        <f t="array" ref="L986">_xlfn.IFS(G986&lt;=25, 1, G986&lt;=75, 2, G986&lt;=150, 3, G986&gt;150, 4)</f>
        <v>4</v>
      </c>
      <c r="M986">
        <f t="shared" si="15"/>
        <v>2</v>
      </c>
    </row>
    <row r="987" spans="1:13" x14ac:dyDescent="0.2">
      <c r="A987" t="s">
        <v>1135</v>
      </c>
      <c r="B987" t="s">
        <v>874</v>
      </c>
      <c r="C987" s="2">
        <v>279</v>
      </c>
      <c r="D987" s="2">
        <v>179</v>
      </c>
      <c r="E987" t="s">
        <v>7029</v>
      </c>
      <c r="F987" t="s">
        <v>7036</v>
      </c>
      <c r="G987" s="2">
        <v>100</v>
      </c>
      <c r="H987" s="11">
        <v>0.35842293906810035</v>
      </c>
      <c r="I987">
        <v>0</v>
      </c>
      <c r="J987">
        <f ca="1"/>
        <v>3567</v>
      </c>
      <c r="K987">
        <v>808</v>
      </c>
      <c r="L987" cm="1">
        <f t="array" ref="L987">_xlfn.IFS(G987&lt;=25, 1, G987&lt;=75, 2, G987&lt;=150, 3, G987&gt;150, 4)</f>
        <v>3</v>
      </c>
      <c r="M987">
        <f t="shared" si="15"/>
        <v>2</v>
      </c>
    </row>
    <row r="988" spans="1:13" x14ac:dyDescent="0.2">
      <c r="A988" t="s">
        <v>1332</v>
      </c>
      <c r="B988" t="s">
        <v>1333</v>
      </c>
      <c r="C988" s="2">
        <v>239</v>
      </c>
      <c r="D988" s="2">
        <v>117</v>
      </c>
      <c r="E988" t="s">
        <v>7027</v>
      </c>
      <c r="F988" t="s">
        <v>7039</v>
      </c>
      <c r="G988" s="2">
        <v>122</v>
      </c>
      <c r="H988" s="11">
        <v>0.5104602510460251</v>
      </c>
      <c r="I988">
        <v>0</v>
      </c>
      <c r="J988">
        <f ca="1"/>
        <v>1592</v>
      </c>
      <c r="K988">
        <v>3014</v>
      </c>
      <c r="L988" cm="1">
        <f t="array" ref="L988">_xlfn.IFS(G988&lt;=25, 1, G988&lt;=75, 2, G988&lt;=150, 3, G988&gt;150, 4)</f>
        <v>3</v>
      </c>
      <c r="M988">
        <f t="shared" si="15"/>
        <v>1</v>
      </c>
    </row>
    <row r="989" spans="1:13" x14ac:dyDescent="0.2">
      <c r="A989" t="s">
        <v>1334</v>
      </c>
      <c r="B989" t="s">
        <v>1335</v>
      </c>
      <c r="C989" s="2">
        <v>399</v>
      </c>
      <c r="D989" s="2">
        <v>271</v>
      </c>
      <c r="E989" t="s">
        <v>7029</v>
      </c>
      <c r="F989" t="s">
        <v>7043</v>
      </c>
      <c r="G989" s="2">
        <v>128</v>
      </c>
      <c r="H989" s="11">
        <v>0.32080200501253131</v>
      </c>
      <c r="I989">
        <v>0</v>
      </c>
      <c r="J989">
        <f ca="1"/>
        <v>249</v>
      </c>
      <c r="K989">
        <v>730</v>
      </c>
      <c r="L989" cm="1">
        <f t="array" ref="L989">_xlfn.IFS(G989&lt;=25, 1, G989&lt;=75, 2, G989&lt;=150, 3, G989&gt;150, 4)</f>
        <v>3</v>
      </c>
      <c r="M989">
        <f t="shared" si="15"/>
        <v>4</v>
      </c>
    </row>
    <row r="990" spans="1:13" x14ac:dyDescent="0.2">
      <c r="A990" t="s">
        <v>1336</v>
      </c>
      <c r="B990" t="s">
        <v>1337</v>
      </c>
      <c r="C990" s="2">
        <v>289</v>
      </c>
      <c r="D990" s="2">
        <v>139</v>
      </c>
      <c r="E990" t="s">
        <v>6989</v>
      </c>
      <c r="F990" t="s">
        <v>7044</v>
      </c>
      <c r="G990" s="2">
        <v>150</v>
      </c>
      <c r="H990" s="11">
        <v>0.51903114186851207</v>
      </c>
      <c r="I990">
        <v>1</v>
      </c>
      <c r="J990">
        <f ca="1"/>
        <v>409</v>
      </c>
      <c r="K990">
        <v>778</v>
      </c>
      <c r="L990" cm="1">
        <f t="array" ref="L990">_xlfn.IFS(G990&lt;=25, 1, G990&lt;=75, 2, G990&lt;=150, 3, G990&gt;150, 4)</f>
        <v>3</v>
      </c>
      <c r="M990">
        <f t="shared" si="15"/>
        <v>2</v>
      </c>
    </row>
    <row r="991" spans="1:13" x14ac:dyDescent="0.2">
      <c r="A991" t="s">
        <v>1338</v>
      </c>
      <c r="B991" t="s">
        <v>1339</v>
      </c>
      <c r="C991" s="2">
        <v>319</v>
      </c>
      <c r="D991" s="2">
        <v>271</v>
      </c>
      <c r="E991" t="s">
        <v>7029</v>
      </c>
      <c r="F991" t="s">
        <v>7036</v>
      </c>
      <c r="G991" s="2">
        <v>48</v>
      </c>
      <c r="H991" s="11">
        <v>0.15047021943573669</v>
      </c>
      <c r="I991">
        <v>0</v>
      </c>
      <c r="J991">
        <f ca="1"/>
        <v>3246</v>
      </c>
      <c r="K991">
        <v>269</v>
      </c>
      <c r="L991" cm="1">
        <f t="array" ref="L991">_xlfn.IFS(G991&lt;=25, 1, G991&lt;=75, 2, G991&lt;=150, 3, G991&gt;150, 4)</f>
        <v>2</v>
      </c>
      <c r="M991">
        <f t="shared" si="15"/>
        <v>3</v>
      </c>
    </row>
    <row r="992" spans="1:13" x14ac:dyDescent="0.2">
      <c r="A992" t="s">
        <v>1340</v>
      </c>
      <c r="B992" t="s">
        <v>1341</v>
      </c>
      <c r="C992" s="2">
        <v>279</v>
      </c>
      <c r="D992" s="2">
        <v>142</v>
      </c>
      <c r="E992" t="s">
        <v>7029</v>
      </c>
      <c r="F992" t="s">
        <v>7040</v>
      </c>
      <c r="G992" s="2">
        <v>137</v>
      </c>
      <c r="H992" s="11">
        <v>0.49103942652329752</v>
      </c>
      <c r="I992">
        <v>0</v>
      </c>
      <c r="J992">
        <f ca="1"/>
        <v>2530</v>
      </c>
      <c r="K992">
        <v>1712</v>
      </c>
      <c r="L992" cm="1">
        <f t="array" ref="L992">_xlfn.IFS(G992&lt;=25, 1, G992&lt;=75, 2, G992&lt;=150, 3, G992&gt;150, 4)</f>
        <v>3</v>
      </c>
      <c r="M992">
        <f t="shared" si="15"/>
        <v>2</v>
      </c>
    </row>
    <row r="993" spans="1:13" x14ac:dyDescent="0.2">
      <c r="A993" t="s">
        <v>1342</v>
      </c>
      <c r="B993" t="s">
        <v>1343</v>
      </c>
      <c r="C993" s="2">
        <v>319</v>
      </c>
      <c r="D993" s="2">
        <v>262</v>
      </c>
      <c r="E993" t="s">
        <v>7029</v>
      </c>
      <c r="F993" t="s">
        <v>7044</v>
      </c>
      <c r="G993" s="2">
        <v>57</v>
      </c>
      <c r="H993" s="11">
        <v>0.17868338557993729</v>
      </c>
      <c r="I993">
        <v>0</v>
      </c>
      <c r="J993">
        <f ca="1"/>
        <v>82</v>
      </c>
      <c r="K993">
        <v>4475</v>
      </c>
      <c r="L993" cm="1">
        <f t="array" ref="L993">_xlfn.IFS(G993&lt;=25, 1, G993&lt;=75, 2, G993&lt;=150, 3, G993&gt;150, 4)</f>
        <v>2</v>
      </c>
      <c r="M993">
        <f t="shared" si="15"/>
        <v>3</v>
      </c>
    </row>
    <row r="994" spans="1:13" x14ac:dyDescent="0.2">
      <c r="A994" t="s">
        <v>1344</v>
      </c>
      <c r="B994" t="s">
        <v>1345</v>
      </c>
      <c r="C994" s="2">
        <v>319</v>
      </c>
      <c r="D994" s="2">
        <v>233</v>
      </c>
      <c r="E994" t="s">
        <v>7027</v>
      </c>
      <c r="F994" t="s">
        <v>7036</v>
      </c>
      <c r="G994" s="2">
        <v>86</v>
      </c>
      <c r="H994" s="11">
        <v>0.26959247648902823</v>
      </c>
      <c r="I994">
        <v>0</v>
      </c>
      <c r="J994">
        <f ca="1"/>
        <v>1812</v>
      </c>
      <c r="K994">
        <v>1162</v>
      </c>
      <c r="L994" cm="1">
        <f t="array" ref="L994">_xlfn.IFS(G994&lt;=25, 1, G994&lt;=75, 2, G994&lt;=150, 3, G994&gt;150, 4)</f>
        <v>3</v>
      </c>
      <c r="M994">
        <f t="shared" si="15"/>
        <v>3</v>
      </c>
    </row>
    <row r="995" spans="1:13" x14ac:dyDescent="0.2">
      <c r="A995" t="s">
        <v>1346</v>
      </c>
      <c r="B995" t="s">
        <v>1347</v>
      </c>
      <c r="C995" s="2">
        <v>329</v>
      </c>
      <c r="D995" s="2">
        <v>211</v>
      </c>
      <c r="E995" t="s">
        <v>7029</v>
      </c>
      <c r="F995" t="s">
        <v>7038</v>
      </c>
      <c r="G995" s="2">
        <v>118</v>
      </c>
      <c r="H995" s="11">
        <v>0.35866261398176291</v>
      </c>
      <c r="I995">
        <v>0</v>
      </c>
      <c r="J995">
        <f ca="1"/>
        <v>2631</v>
      </c>
      <c r="K995">
        <v>4318</v>
      </c>
      <c r="L995" cm="1">
        <f t="array" ref="L995">_xlfn.IFS(G995&lt;=25, 1, G995&lt;=75, 2, G995&lt;=150, 3, G995&gt;150, 4)</f>
        <v>3</v>
      </c>
      <c r="M995">
        <f t="shared" si="15"/>
        <v>3</v>
      </c>
    </row>
    <row r="996" spans="1:13" x14ac:dyDescent="0.2">
      <c r="A996" t="s">
        <v>1348</v>
      </c>
      <c r="B996" t="s">
        <v>1349</v>
      </c>
      <c r="C996" s="2">
        <v>289</v>
      </c>
      <c r="D996" s="2">
        <v>130</v>
      </c>
      <c r="E996" t="s">
        <v>6989</v>
      </c>
      <c r="F996" t="s">
        <v>7038</v>
      </c>
      <c r="G996" s="2">
        <v>159</v>
      </c>
      <c r="H996" s="11">
        <v>0.55017301038062283</v>
      </c>
      <c r="I996">
        <v>1</v>
      </c>
      <c r="J996">
        <f ca="1"/>
        <v>3049</v>
      </c>
      <c r="K996">
        <v>1221</v>
      </c>
      <c r="L996" cm="1">
        <f t="array" ref="L996">_xlfn.IFS(G996&lt;=25, 1, G996&lt;=75, 2, G996&lt;=150, 3, G996&gt;150, 4)</f>
        <v>4</v>
      </c>
      <c r="M996">
        <f t="shared" si="15"/>
        <v>2</v>
      </c>
    </row>
    <row r="997" spans="1:13" x14ac:dyDescent="0.2">
      <c r="A997" t="s">
        <v>1350</v>
      </c>
      <c r="B997" t="s">
        <v>333</v>
      </c>
      <c r="C997" s="2">
        <v>239</v>
      </c>
      <c r="D997" s="2">
        <v>146</v>
      </c>
      <c r="E997" t="s">
        <v>7029</v>
      </c>
      <c r="F997" t="s">
        <v>7041</v>
      </c>
      <c r="G997" s="2">
        <v>93</v>
      </c>
      <c r="H997" s="11">
        <v>0.38912133891213391</v>
      </c>
      <c r="I997">
        <v>0</v>
      </c>
      <c r="J997">
        <f ca="1"/>
        <v>4140</v>
      </c>
      <c r="K997">
        <v>3102</v>
      </c>
      <c r="L997" cm="1">
        <f t="array" ref="L997">_xlfn.IFS(G997&lt;=25, 1, G997&lt;=75, 2, G997&lt;=150, 3, G997&gt;150, 4)</f>
        <v>3</v>
      </c>
      <c r="M997">
        <f t="shared" si="15"/>
        <v>1</v>
      </c>
    </row>
    <row r="998" spans="1:13" x14ac:dyDescent="0.2">
      <c r="A998" t="s">
        <v>1351</v>
      </c>
      <c r="B998" t="s">
        <v>1352</v>
      </c>
      <c r="C998" s="2">
        <v>319</v>
      </c>
      <c r="D998" s="2">
        <v>182</v>
      </c>
      <c r="E998" t="s">
        <v>7029</v>
      </c>
      <c r="F998" t="s">
        <v>7041</v>
      </c>
      <c r="G998" s="2">
        <v>137</v>
      </c>
      <c r="H998" s="11">
        <v>0.42946708463949845</v>
      </c>
      <c r="I998">
        <v>0</v>
      </c>
      <c r="J998">
        <f ca="1"/>
        <v>2446</v>
      </c>
      <c r="K998">
        <v>3253</v>
      </c>
      <c r="L998" cm="1">
        <f t="array" ref="L998">_xlfn.IFS(G998&lt;=25, 1, G998&lt;=75, 2, G998&lt;=150, 3, G998&gt;150, 4)</f>
        <v>3</v>
      </c>
      <c r="M998">
        <f t="shared" si="15"/>
        <v>3</v>
      </c>
    </row>
    <row r="999" spans="1:13" x14ac:dyDescent="0.2">
      <c r="A999" t="s">
        <v>1250</v>
      </c>
      <c r="B999" t="s">
        <v>1012</v>
      </c>
      <c r="C999" s="2">
        <v>319</v>
      </c>
      <c r="D999" s="2">
        <v>153</v>
      </c>
      <c r="E999" t="s">
        <v>7029</v>
      </c>
      <c r="F999" t="s">
        <v>7038</v>
      </c>
      <c r="G999" s="2">
        <v>166</v>
      </c>
      <c r="H999" s="11">
        <v>0.52037617554858939</v>
      </c>
      <c r="I999">
        <v>0</v>
      </c>
      <c r="J999">
        <f ca="1"/>
        <v>3587</v>
      </c>
      <c r="K999">
        <v>4121</v>
      </c>
      <c r="L999" cm="1">
        <f t="array" ref="L999">_xlfn.IFS(G999&lt;=25, 1, G999&lt;=75, 2, G999&lt;=150, 3, G999&gt;150, 4)</f>
        <v>4</v>
      </c>
      <c r="M999">
        <f t="shared" si="15"/>
        <v>3</v>
      </c>
    </row>
    <row r="1000" spans="1:13" x14ac:dyDescent="0.2">
      <c r="A1000" t="s">
        <v>590</v>
      </c>
      <c r="B1000" t="s">
        <v>482</v>
      </c>
      <c r="C1000" s="2">
        <v>239</v>
      </c>
      <c r="D1000" s="2">
        <v>158</v>
      </c>
      <c r="E1000" t="s">
        <v>6989</v>
      </c>
      <c r="F1000" t="s">
        <v>7036</v>
      </c>
      <c r="G1000" s="2">
        <v>81</v>
      </c>
      <c r="H1000" s="11">
        <v>0.33891213389121339</v>
      </c>
      <c r="I1000">
        <v>1</v>
      </c>
      <c r="J1000">
        <f ca="1"/>
        <v>4188</v>
      </c>
      <c r="K1000">
        <v>1175</v>
      </c>
      <c r="L1000" cm="1">
        <f t="array" ref="L1000">_xlfn.IFS(G1000&lt;=25, 1, G1000&lt;=75, 2, G1000&lt;=150, 3, G1000&gt;150, 4)</f>
        <v>3</v>
      </c>
      <c r="M1000">
        <f t="shared" si="15"/>
        <v>1</v>
      </c>
    </row>
    <row r="1001" spans="1:13" x14ac:dyDescent="0.2">
      <c r="A1001" t="s">
        <v>1353</v>
      </c>
      <c r="B1001" t="s">
        <v>540</v>
      </c>
      <c r="C1001" s="2">
        <v>99</v>
      </c>
      <c r="D1001" s="2">
        <v>12</v>
      </c>
      <c r="E1001" t="s">
        <v>7029</v>
      </c>
      <c r="F1001" t="s">
        <v>7038</v>
      </c>
      <c r="G1001" s="2">
        <v>87</v>
      </c>
      <c r="H1001" s="11">
        <v>0.87878787878787878</v>
      </c>
      <c r="I1001">
        <v>0</v>
      </c>
      <c r="J1001">
        <f ca="1"/>
        <v>3484</v>
      </c>
      <c r="K1001">
        <v>4124</v>
      </c>
      <c r="L1001" cm="1">
        <f t="array" ref="L1001">_xlfn.IFS(G1001&lt;=25, 1, G1001&lt;=75, 2, G1001&lt;=150, 3, G1001&gt;150, 4)</f>
        <v>3</v>
      </c>
      <c r="M1001">
        <f t="shared" si="15"/>
        <v>1</v>
      </c>
    </row>
    <row r="1002" spans="1:13" x14ac:dyDescent="0.2">
      <c r="A1002" t="s">
        <v>1354</v>
      </c>
      <c r="B1002" t="s">
        <v>1355</v>
      </c>
      <c r="C1002" s="2">
        <v>319</v>
      </c>
      <c r="D1002" s="2">
        <v>226</v>
      </c>
      <c r="E1002" t="s">
        <v>7029</v>
      </c>
      <c r="F1002" t="s">
        <v>7036</v>
      </c>
      <c r="G1002" s="2">
        <v>93</v>
      </c>
      <c r="H1002" s="11">
        <v>0.29153605015673983</v>
      </c>
      <c r="I1002">
        <v>0</v>
      </c>
      <c r="J1002">
        <f ca="1"/>
        <v>904</v>
      </c>
      <c r="K1002">
        <v>876</v>
      </c>
      <c r="L1002" cm="1">
        <f t="array" ref="L1002">_xlfn.IFS(G1002&lt;=25, 1, G1002&lt;=75, 2, G1002&lt;=150, 3, G1002&gt;150, 4)</f>
        <v>3</v>
      </c>
      <c r="M1002">
        <f t="shared" si="15"/>
        <v>3</v>
      </c>
    </row>
    <row r="1003" spans="1:13" x14ac:dyDescent="0.2">
      <c r="A1003" t="s">
        <v>1356</v>
      </c>
      <c r="B1003" t="s">
        <v>753</v>
      </c>
      <c r="C1003" s="2">
        <v>289</v>
      </c>
      <c r="D1003" s="2">
        <v>113</v>
      </c>
      <c r="E1003" t="s">
        <v>6989</v>
      </c>
      <c r="F1003" t="s">
        <v>7038</v>
      </c>
      <c r="G1003" s="2">
        <v>176</v>
      </c>
      <c r="H1003" s="11">
        <v>0.60899653979238755</v>
      </c>
      <c r="I1003">
        <v>1</v>
      </c>
      <c r="J1003">
        <f ca="1"/>
        <v>1889</v>
      </c>
      <c r="K1003">
        <v>741</v>
      </c>
      <c r="L1003" cm="1">
        <f t="array" ref="L1003">_xlfn.IFS(G1003&lt;=25, 1, G1003&lt;=75, 2, G1003&lt;=150, 3, G1003&gt;150, 4)</f>
        <v>4</v>
      </c>
      <c r="M1003">
        <f t="shared" si="15"/>
        <v>2</v>
      </c>
    </row>
    <row r="1004" spans="1:13" x14ac:dyDescent="0.2">
      <c r="A1004" t="s">
        <v>1357</v>
      </c>
      <c r="B1004" t="s">
        <v>1358</v>
      </c>
      <c r="C1004" s="2">
        <v>159</v>
      </c>
      <c r="D1004" s="2">
        <v>62</v>
      </c>
      <c r="E1004" t="s">
        <v>7029</v>
      </c>
      <c r="F1004" t="s">
        <v>7040</v>
      </c>
      <c r="G1004" s="2">
        <v>97</v>
      </c>
      <c r="H1004" s="11">
        <v>0.61006289308176098</v>
      </c>
      <c r="I1004">
        <v>0</v>
      </c>
      <c r="J1004">
        <f ca="1"/>
        <v>2539</v>
      </c>
      <c r="K1004">
        <v>1409</v>
      </c>
      <c r="L1004" cm="1">
        <f t="array" ref="L1004">_xlfn.IFS(G1004&lt;=25, 1, G1004&lt;=75, 2, G1004&lt;=150, 3, G1004&gt;150, 4)</f>
        <v>3</v>
      </c>
      <c r="M1004">
        <f t="shared" si="15"/>
        <v>1</v>
      </c>
    </row>
    <row r="1005" spans="1:13" x14ac:dyDescent="0.2">
      <c r="A1005" t="s">
        <v>1359</v>
      </c>
      <c r="B1005" t="s">
        <v>1360</v>
      </c>
      <c r="C1005" s="2">
        <v>319</v>
      </c>
      <c r="D1005" s="2">
        <v>246</v>
      </c>
      <c r="E1005" t="s">
        <v>7029</v>
      </c>
      <c r="F1005" t="s">
        <v>7036</v>
      </c>
      <c r="G1005" s="2">
        <v>73</v>
      </c>
      <c r="H1005" s="11">
        <v>0.22884012539184953</v>
      </c>
      <c r="I1005">
        <v>0</v>
      </c>
      <c r="J1005">
        <f ca="1"/>
        <v>3373</v>
      </c>
      <c r="K1005">
        <v>4292</v>
      </c>
      <c r="L1005" cm="1">
        <f t="array" ref="L1005">_xlfn.IFS(G1005&lt;=25, 1, G1005&lt;=75, 2, G1005&lt;=150, 3, G1005&gt;150, 4)</f>
        <v>2</v>
      </c>
      <c r="M1005">
        <f t="shared" si="15"/>
        <v>3</v>
      </c>
    </row>
    <row r="1006" spans="1:13" x14ac:dyDescent="0.2">
      <c r="A1006" t="s">
        <v>899</v>
      </c>
      <c r="B1006" t="s">
        <v>264</v>
      </c>
      <c r="C1006" s="2">
        <v>359</v>
      </c>
      <c r="D1006" s="2">
        <v>230</v>
      </c>
      <c r="E1006" t="s">
        <v>6989</v>
      </c>
      <c r="F1006" t="s">
        <v>7037</v>
      </c>
      <c r="G1006" s="2">
        <v>129</v>
      </c>
      <c r="H1006" s="11">
        <v>0.35933147632311979</v>
      </c>
      <c r="I1006">
        <v>1</v>
      </c>
      <c r="J1006">
        <f ca="1"/>
        <v>843</v>
      </c>
      <c r="K1006">
        <v>2761</v>
      </c>
      <c r="L1006" cm="1">
        <f t="array" ref="L1006">_xlfn.IFS(G1006&lt;=25, 1, G1006&lt;=75, 2, G1006&lt;=150, 3, G1006&gt;150, 4)</f>
        <v>3</v>
      </c>
      <c r="M1006">
        <f t="shared" si="15"/>
        <v>4</v>
      </c>
    </row>
    <row r="1007" spans="1:13" x14ac:dyDescent="0.2">
      <c r="A1007" t="s">
        <v>1361</v>
      </c>
      <c r="B1007" t="s">
        <v>1362</v>
      </c>
      <c r="C1007" s="2">
        <v>319</v>
      </c>
      <c r="D1007" s="2">
        <v>207</v>
      </c>
      <c r="E1007" t="s">
        <v>7029</v>
      </c>
      <c r="F1007" t="s">
        <v>7036</v>
      </c>
      <c r="G1007" s="2">
        <v>112</v>
      </c>
      <c r="H1007" s="11">
        <v>0.35109717868338558</v>
      </c>
      <c r="I1007">
        <v>0</v>
      </c>
      <c r="J1007">
        <f ca="1"/>
        <v>4388</v>
      </c>
      <c r="K1007">
        <v>4373</v>
      </c>
      <c r="L1007" cm="1">
        <f t="array" ref="L1007">_xlfn.IFS(G1007&lt;=25, 1, G1007&lt;=75, 2, G1007&lt;=150, 3, G1007&gt;150, 4)</f>
        <v>3</v>
      </c>
      <c r="M1007">
        <f t="shared" si="15"/>
        <v>3</v>
      </c>
    </row>
    <row r="1008" spans="1:13" x14ac:dyDescent="0.2">
      <c r="A1008" t="s">
        <v>1363</v>
      </c>
      <c r="B1008" t="s">
        <v>1113</v>
      </c>
      <c r="C1008" s="2">
        <v>199</v>
      </c>
      <c r="D1008" s="2">
        <v>101</v>
      </c>
      <c r="E1008" t="s">
        <v>7029</v>
      </c>
      <c r="F1008" t="s">
        <v>7040</v>
      </c>
      <c r="G1008" s="2">
        <v>98</v>
      </c>
      <c r="H1008" s="11">
        <v>0.49246231155778897</v>
      </c>
      <c r="I1008">
        <v>0</v>
      </c>
      <c r="J1008">
        <f ca="1"/>
        <v>2418</v>
      </c>
      <c r="K1008">
        <v>1506</v>
      </c>
      <c r="L1008" cm="1">
        <f t="array" ref="L1008">_xlfn.IFS(G1008&lt;=25, 1, G1008&lt;=75, 2, G1008&lt;=150, 3, G1008&gt;150, 4)</f>
        <v>3</v>
      </c>
      <c r="M1008">
        <f t="shared" si="15"/>
        <v>1</v>
      </c>
    </row>
    <row r="1009" spans="1:13" x14ac:dyDescent="0.2">
      <c r="A1009" t="s">
        <v>730</v>
      </c>
      <c r="B1009" t="s">
        <v>482</v>
      </c>
      <c r="C1009" s="2">
        <v>249</v>
      </c>
      <c r="D1009" s="2">
        <v>204</v>
      </c>
      <c r="E1009" t="s">
        <v>6989</v>
      </c>
      <c r="F1009" t="s">
        <v>7039</v>
      </c>
      <c r="G1009" s="2">
        <v>45</v>
      </c>
      <c r="H1009" s="11">
        <v>0.18072289156626506</v>
      </c>
      <c r="I1009">
        <v>1</v>
      </c>
      <c r="J1009">
        <f ca="1"/>
        <v>3408</v>
      </c>
      <c r="K1009">
        <v>3767</v>
      </c>
      <c r="L1009" cm="1">
        <f t="array" ref="L1009">_xlfn.IFS(G1009&lt;=25, 1, G1009&lt;=75, 2, G1009&lt;=150, 3, G1009&gt;150, 4)</f>
        <v>2</v>
      </c>
      <c r="M1009">
        <f t="shared" si="15"/>
        <v>1</v>
      </c>
    </row>
    <row r="1010" spans="1:13" x14ac:dyDescent="0.2">
      <c r="A1010" t="s">
        <v>1364</v>
      </c>
      <c r="B1010" t="s">
        <v>1365</v>
      </c>
      <c r="C1010" s="2">
        <v>319</v>
      </c>
      <c r="D1010" s="2">
        <v>217</v>
      </c>
      <c r="E1010" t="s">
        <v>7027</v>
      </c>
      <c r="F1010" t="s">
        <v>7036</v>
      </c>
      <c r="G1010" s="2">
        <v>102</v>
      </c>
      <c r="H1010" s="11">
        <v>0.31974921630094044</v>
      </c>
      <c r="I1010">
        <v>0</v>
      </c>
      <c r="J1010">
        <f ca="1"/>
        <v>1905</v>
      </c>
      <c r="K1010">
        <v>928</v>
      </c>
      <c r="L1010" cm="1">
        <f t="array" ref="L1010">_xlfn.IFS(G1010&lt;=25, 1, G1010&lt;=75, 2, G1010&lt;=150, 3, G1010&gt;150, 4)</f>
        <v>3</v>
      </c>
      <c r="M1010">
        <f t="shared" si="15"/>
        <v>3</v>
      </c>
    </row>
    <row r="1011" spans="1:13" x14ac:dyDescent="0.2">
      <c r="A1011" t="s">
        <v>1366</v>
      </c>
      <c r="B1011" t="s">
        <v>453</v>
      </c>
      <c r="C1011" s="2">
        <v>199</v>
      </c>
      <c r="D1011" s="2">
        <v>123</v>
      </c>
      <c r="E1011" t="s">
        <v>7029</v>
      </c>
      <c r="F1011" t="s">
        <v>7040</v>
      </c>
      <c r="G1011" s="2">
        <v>76</v>
      </c>
      <c r="H1011" s="11">
        <v>0.38190954773869346</v>
      </c>
      <c r="I1011">
        <v>0</v>
      </c>
      <c r="J1011">
        <f ca="1"/>
        <v>1391</v>
      </c>
      <c r="K1011">
        <v>2817</v>
      </c>
      <c r="L1011" cm="1">
        <f t="array" ref="L1011">_xlfn.IFS(G1011&lt;=25, 1, G1011&lt;=75, 2, G1011&lt;=150, 3, G1011&gt;150, 4)</f>
        <v>3</v>
      </c>
      <c r="M1011">
        <f t="shared" si="15"/>
        <v>1</v>
      </c>
    </row>
    <row r="1012" spans="1:13" x14ac:dyDescent="0.2">
      <c r="A1012" t="s">
        <v>1367</v>
      </c>
      <c r="B1012" t="s">
        <v>796</v>
      </c>
      <c r="C1012" s="2">
        <v>289</v>
      </c>
      <c r="D1012" s="2">
        <v>107</v>
      </c>
      <c r="E1012" t="s">
        <v>6989</v>
      </c>
      <c r="F1012" t="s">
        <v>7038</v>
      </c>
      <c r="G1012" s="2">
        <v>182</v>
      </c>
      <c r="H1012" s="11">
        <v>0.62975778546712802</v>
      </c>
      <c r="I1012">
        <v>1</v>
      </c>
      <c r="J1012">
        <f ca="1"/>
        <v>1234</v>
      </c>
      <c r="K1012">
        <v>1927</v>
      </c>
      <c r="L1012" cm="1">
        <f t="array" ref="L1012">_xlfn.IFS(G1012&lt;=25, 1, G1012&lt;=75, 2, G1012&lt;=150, 3, G1012&gt;150, 4)</f>
        <v>4</v>
      </c>
      <c r="M1012">
        <f t="shared" si="15"/>
        <v>2</v>
      </c>
    </row>
    <row r="1013" spans="1:13" x14ac:dyDescent="0.2">
      <c r="A1013" t="s">
        <v>1060</v>
      </c>
      <c r="B1013" t="s">
        <v>1061</v>
      </c>
      <c r="C1013" s="2">
        <v>249</v>
      </c>
      <c r="D1013" s="2">
        <v>147</v>
      </c>
      <c r="E1013" t="s">
        <v>6989</v>
      </c>
      <c r="F1013" t="s">
        <v>7037</v>
      </c>
      <c r="G1013" s="2">
        <v>102</v>
      </c>
      <c r="H1013" s="11">
        <v>0.40963855421686746</v>
      </c>
      <c r="I1013">
        <v>1</v>
      </c>
      <c r="J1013">
        <f ca="1"/>
        <v>103</v>
      </c>
      <c r="K1013">
        <v>3907</v>
      </c>
      <c r="L1013" cm="1">
        <f t="array" ref="L1013">_xlfn.IFS(G1013&lt;=25, 1, G1013&lt;=75, 2, G1013&lt;=150, 3, G1013&gt;150, 4)</f>
        <v>3</v>
      </c>
      <c r="M1013">
        <f t="shared" si="15"/>
        <v>1</v>
      </c>
    </row>
    <row r="1014" spans="1:13" x14ac:dyDescent="0.2">
      <c r="A1014" t="s">
        <v>1368</v>
      </c>
      <c r="B1014" t="s">
        <v>1178</v>
      </c>
      <c r="C1014" s="2">
        <v>319</v>
      </c>
      <c r="D1014" s="2">
        <v>242</v>
      </c>
      <c r="E1014" t="s">
        <v>7029</v>
      </c>
      <c r="F1014" t="s">
        <v>7037</v>
      </c>
      <c r="G1014" s="2">
        <v>77</v>
      </c>
      <c r="H1014" s="11">
        <v>0.2413793103448276</v>
      </c>
      <c r="I1014">
        <v>0</v>
      </c>
      <c r="J1014">
        <f ca="1"/>
        <v>1561</v>
      </c>
      <c r="K1014">
        <v>609</v>
      </c>
      <c r="L1014" cm="1">
        <f t="array" ref="L1014">_xlfn.IFS(G1014&lt;=25, 1, G1014&lt;=75, 2, G1014&lt;=150, 3, G1014&gt;150, 4)</f>
        <v>3</v>
      </c>
      <c r="M1014">
        <f t="shared" si="15"/>
        <v>3</v>
      </c>
    </row>
    <row r="1015" spans="1:13" x14ac:dyDescent="0.2">
      <c r="A1015" t="s">
        <v>1369</v>
      </c>
      <c r="B1015" t="s">
        <v>1370</v>
      </c>
      <c r="C1015" s="2">
        <v>399</v>
      </c>
      <c r="D1015" s="2">
        <v>331</v>
      </c>
      <c r="E1015" t="s">
        <v>7029</v>
      </c>
      <c r="F1015" t="s">
        <v>7039</v>
      </c>
      <c r="G1015" s="2">
        <v>68</v>
      </c>
      <c r="H1015" s="11">
        <v>0.17042606516290726</v>
      </c>
      <c r="I1015">
        <v>0</v>
      </c>
      <c r="J1015">
        <f ca="1"/>
        <v>3230</v>
      </c>
      <c r="K1015">
        <v>3946</v>
      </c>
      <c r="L1015" cm="1">
        <f t="array" ref="L1015">_xlfn.IFS(G1015&lt;=25, 1, G1015&lt;=75, 2, G1015&lt;=150, 3, G1015&gt;150, 4)</f>
        <v>2</v>
      </c>
      <c r="M1015">
        <f t="shared" si="15"/>
        <v>4</v>
      </c>
    </row>
    <row r="1016" spans="1:13" x14ac:dyDescent="0.2">
      <c r="A1016" t="s">
        <v>1371</v>
      </c>
      <c r="B1016" t="s">
        <v>145</v>
      </c>
      <c r="C1016" s="2">
        <v>319</v>
      </c>
      <c r="D1016" s="2">
        <v>284</v>
      </c>
      <c r="E1016" t="s">
        <v>7029</v>
      </c>
      <c r="F1016" t="s">
        <v>7043</v>
      </c>
      <c r="G1016" s="2">
        <v>35</v>
      </c>
      <c r="H1016" s="11">
        <v>0.109717868338558</v>
      </c>
      <c r="I1016">
        <v>0</v>
      </c>
      <c r="J1016">
        <f ca="1"/>
        <v>2639</v>
      </c>
      <c r="K1016">
        <v>980</v>
      </c>
      <c r="L1016" cm="1">
        <f t="array" ref="L1016">_xlfn.IFS(G1016&lt;=25, 1, G1016&lt;=75, 2, G1016&lt;=150, 3, G1016&gt;150, 4)</f>
        <v>2</v>
      </c>
      <c r="M1016">
        <f t="shared" si="15"/>
        <v>3</v>
      </c>
    </row>
    <row r="1017" spans="1:13" x14ac:dyDescent="0.2">
      <c r="A1017" t="s">
        <v>1372</v>
      </c>
      <c r="B1017" t="s">
        <v>1373</v>
      </c>
      <c r="C1017" s="2">
        <v>159</v>
      </c>
      <c r="D1017" s="2">
        <v>84</v>
      </c>
      <c r="E1017" t="s">
        <v>7029</v>
      </c>
      <c r="F1017" t="s">
        <v>7040</v>
      </c>
      <c r="G1017" s="2">
        <v>75</v>
      </c>
      <c r="H1017" s="11">
        <v>0.47169811320754718</v>
      </c>
      <c r="I1017">
        <v>0</v>
      </c>
      <c r="J1017">
        <f ca="1"/>
        <v>3199</v>
      </c>
      <c r="K1017">
        <v>1212</v>
      </c>
      <c r="L1017" cm="1">
        <f t="array" ref="L1017">_xlfn.IFS(G1017&lt;=25, 1, G1017&lt;=75, 2, G1017&lt;=150, 3, G1017&gt;150, 4)</f>
        <v>2</v>
      </c>
      <c r="M1017">
        <f t="shared" si="15"/>
        <v>1</v>
      </c>
    </row>
    <row r="1018" spans="1:13" x14ac:dyDescent="0.2">
      <c r="A1018" t="s">
        <v>1374</v>
      </c>
      <c r="B1018" t="s">
        <v>1208</v>
      </c>
      <c r="C1018" s="2">
        <v>319</v>
      </c>
      <c r="D1018" s="2">
        <v>226</v>
      </c>
      <c r="E1018" t="s">
        <v>7029</v>
      </c>
      <c r="F1018" t="s">
        <v>7044</v>
      </c>
      <c r="G1018" s="2">
        <v>93</v>
      </c>
      <c r="H1018" s="11">
        <v>0.29153605015673983</v>
      </c>
      <c r="I1018">
        <v>0</v>
      </c>
      <c r="J1018">
        <f ca="1"/>
        <v>3124</v>
      </c>
      <c r="K1018">
        <v>1797</v>
      </c>
      <c r="L1018" cm="1">
        <f t="array" ref="L1018">_xlfn.IFS(G1018&lt;=25, 1, G1018&lt;=75, 2, G1018&lt;=150, 3, G1018&gt;150, 4)</f>
        <v>3</v>
      </c>
      <c r="M1018">
        <f t="shared" si="15"/>
        <v>3</v>
      </c>
    </row>
    <row r="1019" spans="1:13" x14ac:dyDescent="0.2">
      <c r="A1019" t="s">
        <v>1375</v>
      </c>
      <c r="B1019" t="s">
        <v>1376</v>
      </c>
      <c r="C1019" s="2">
        <v>239</v>
      </c>
      <c r="D1019" s="2">
        <v>198</v>
      </c>
      <c r="E1019" t="s">
        <v>7029</v>
      </c>
      <c r="F1019" t="s">
        <v>7036</v>
      </c>
      <c r="G1019" s="2">
        <v>41</v>
      </c>
      <c r="H1019" s="11">
        <v>0.17154811715481172</v>
      </c>
      <c r="I1019">
        <v>0</v>
      </c>
      <c r="J1019">
        <f ca="1"/>
        <v>3340</v>
      </c>
      <c r="K1019">
        <v>3627</v>
      </c>
      <c r="L1019" cm="1">
        <f t="array" ref="L1019">_xlfn.IFS(G1019&lt;=25, 1, G1019&lt;=75, 2, G1019&lt;=150, 3, G1019&gt;150, 4)</f>
        <v>2</v>
      </c>
      <c r="M1019">
        <f t="shared" si="15"/>
        <v>1</v>
      </c>
    </row>
    <row r="1020" spans="1:13" x14ac:dyDescent="0.2">
      <c r="A1020" t="s">
        <v>1377</v>
      </c>
      <c r="B1020" t="s">
        <v>908</v>
      </c>
      <c r="C1020" s="2">
        <v>319</v>
      </c>
      <c r="D1020" s="2">
        <v>262</v>
      </c>
      <c r="E1020" t="s">
        <v>7029</v>
      </c>
      <c r="F1020" t="s">
        <v>7039</v>
      </c>
      <c r="G1020" s="2">
        <v>57</v>
      </c>
      <c r="H1020" s="11">
        <v>0.17868338557993729</v>
      </c>
      <c r="I1020">
        <v>0</v>
      </c>
      <c r="J1020">
        <f ca="1"/>
        <v>498</v>
      </c>
      <c r="K1020">
        <v>3986</v>
      </c>
      <c r="L1020" cm="1">
        <f t="array" ref="L1020">_xlfn.IFS(G1020&lt;=25, 1, G1020&lt;=75, 2, G1020&lt;=150, 3, G1020&gt;150, 4)</f>
        <v>2</v>
      </c>
      <c r="M1020">
        <f t="shared" si="15"/>
        <v>3</v>
      </c>
    </row>
    <row r="1021" spans="1:13" x14ac:dyDescent="0.2">
      <c r="A1021" t="s">
        <v>1378</v>
      </c>
      <c r="B1021" t="s">
        <v>1146</v>
      </c>
      <c r="C1021" s="2">
        <v>289</v>
      </c>
      <c r="D1021" s="2">
        <v>179</v>
      </c>
      <c r="E1021" t="s">
        <v>6989</v>
      </c>
      <c r="F1021" t="s">
        <v>7037</v>
      </c>
      <c r="G1021" s="2">
        <v>110</v>
      </c>
      <c r="H1021" s="11">
        <v>0.38062283737024222</v>
      </c>
      <c r="I1021">
        <v>1</v>
      </c>
      <c r="J1021">
        <f ca="1"/>
        <v>4023</v>
      </c>
      <c r="K1021">
        <v>598</v>
      </c>
      <c r="L1021" cm="1">
        <f t="array" ref="L1021">_xlfn.IFS(G1021&lt;=25, 1, G1021&lt;=75, 2, G1021&lt;=150, 3, G1021&gt;150, 4)</f>
        <v>3</v>
      </c>
      <c r="M1021">
        <f t="shared" si="15"/>
        <v>2</v>
      </c>
    </row>
    <row r="1022" spans="1:13" x14ac:dyDescent="0.2">
      <c r="A1022" t="s">
        <v>1379</v>
      </c>
      <c r="B1022" t="s">
        <v>1132</v>
      </c>
      <c r="C1022" s="2">
        <v>289</v>
      </c>
      <c r="D1022" s="2">
        <v>145</v>
      </c>
      <c r="E1022" t="s">
        <v>6989</v>
      </c>
      <c r="F1022" t="s">
        <v>7038</v>
      </c>
      <c r="G1022" s="2">
        <v>144</v>
      </c>
      <c r="H1022" s="11">
        <v>0.4982698961937716</v>
      </c>
      <c r="I1022">
        <v>1</v>
      </c>
      <c r="J1022">
        <f ca="1"/>
        <v>3633</v>
      </c>
      <c r="K1022">
        <v>2556</v>
      </c>
      <c r="L1022" cm="1">
        <f t="array" ref="L1022">_xlfn.IFS(G1022&lt;=25, 1, G1022&lt;=75, 2, G1022&lt;=150, 3, G1022&gt;150, 4)</f>
        <v>3</v>
      </c>
      <c r="M1022">
        <f t="shared" si="15"/>
        <v>2</v>
      </c>
    </row>
    <row r="1023" spans="1:13" x14ac:dyDescent="0.2">
      <c r="A1023" t="s">
        <v>1380</v>
      </c>
      <c r="B1023" t="s">
        <v>1381</v>
      </c>
      <c r="C1023" s="2">
        <v>119</v>
      </c>
      <c r="D1023" s="2">
        <v>51</v>
      </c>
      <c r="E1023" t="s">
        <v>7027</v>
      </c>
      <c r="F1023" t="s">
        <v>7037</v>
      </c>
      <c r="G1023" s="2">
        <v>68</v>
      </c>
      <c r="H1023" s="11">
        <v>0.5714285714285714</v>
      </c>
      <c r="I1023">
        <v>0</v>
      </c>
      <c r="J1023">
        <f ca="1"/>
        <v>4088</v>
      </c>
      <c r="K1023">
        <v>2442</v>
      </c>
      <c r="L1023" cm="1">
        <f t="array" ref="L1023">_xlfn.IFS(G1023&lt;=25, 1, G1023&lt;=75, 2, G1023&lt;=150, 3, G1023&gt;150, 4)</f>
        <v>2</v>
      </c>
      <c r="M1023">
        <f t="shared" si="15"/>
        <v>1</v>
      </c>
    </row>
    <row r="1024" spans="1:13" x14ac:dyDescent="0.2">
      <c r="A1024" t="s">
        <v>1377</v>
      </c>
      <c r="B1024" t="s">
        <v>908</v>
      </c>
      <c r="C1024" s="2">
        <v>289</v>
      </c>
      <c r="D1024" s="2">
        <v>194</v>
      </c>
      <c r="E1024" t="s">
        <v>6989</v>
      </c>
      <c r="F1024" t="s">
        <v>7039</v>
      </c>
      <c r="G1024" s="2">
        <v>95</v>
      </c>
      <c r="H1024" s="11">
        <v>0.32871972318339099</v>
      </c>
      <c r="I1024">
        <v>1</v>
      </c>
      <c r="J1024">
        <f ca="1"/>
        <v>245</v>
      </c>
      <c r="K1024">
        <v>2796</v>
      </c>
      <c r="L1024" cm="1">
        <f t="array" ref="L1024">_xlfn.IFS(G1024&lt;=25, 1, G1024&lt;=75, 2, G1024&lt;=150, 3, G1024&gt;150, 4)</f>
        <v>3</v>
      </c>
      <c r="M1024">
        <f t="shared" si="15"/>
        <v>2</v>
      </c>
    </row>
    <row r="1025" spans="1:13" x14ac:dyDescent="0.2">
      <c r="A1025" t="s">
        <v>1342</v>
      </c>
      <c r="B1025" t="s">
        <v>1343</v>
      </c>
      <c r="C1025" s="2">
        <v>289</v>
      </c>
      <c r="D1025" s="2">
        <v>153</v>
      </c>
      <c r="E1025" t="s">
        <v>6989</v>
      </c>
      <c r="F1025" t="s">
        <v>7044</v>
      </c>
      <c r="G1025" s="2">
        <v>136</v>
      </c>
      <c r="H1025" s="11">
        <v>0.47058823529411764</v>
      </c>
      <c r="I1025">
        <v>1</v>
      </c>
      <c r="J1025">
        <f ca="1"/>
        <v>1422</v>
      </c>
      <c r="K1025">
        <v>4515</v>
      </c>
      <c r="L1025" cm="1">
        <f t="array" ref="L1025">_xlfn.IFS(G1025&lt;=25, 1, G1025&lt;=75, 2, G1025&lt;=150, 3, G1025&gt;150, 4)</f>
        <v>3</v>
      </c>
      <c r="M1025">
        <f t="shared" si="15"/>
        <v>2</v>
      </c>
    </row>
    <row r="1026" spans="1:13" x14ac:dyDescent="0.2">
      <c r="A1026" t="s">
        <v>1382</v>
      </c>
      <c r="B1026" t="s">
        <v>333</v>
      </c>
      <c r="C1026" s="2">
        <v>399</v>
      </c>
      <c r="D1026" s="2">
        <v>215</v>
      </c>
      <c r="E1026" t="s">
        <v>7029</v>
      </c>
      <c r="F1026" t="s">
        <v>7040</v>
      </c>
      <c r="G1026" s="2">
        <v>184</v>
      </c>
      <c r="H1026" s="11">
        <v>0.46115288220551376</v>
      </c>
      <c r="I1026">
        <v>0</v>
      </c>
      <c r="J1026">
        <f ca="1"/>
        <v>2137</v>
      </c>
      <c r="K1026">
        <v>3940</v>
      </c>
      <c r="L1026" cm="1">
        <f t="array" ref="L1026">_xlfn.IFS(G1026&lt;=25, 1, G1026&lt;=75, 2, G1026&lt;=150, 3, G1026&gt;150, 4)</f>
        <v>4</v>
      </c>
      <c r="M1026">
        <f t="shared" ref="M1026:M1089" si="16">IF(C1026&lt;=$P$3, 1, IF(C1026&lt;=$P$4, 2, IF(C1026&lt;=$P$5, 3, 4)))</f>
        <v>4</v>
      </c>
    </row>
    <row r="1027" spans="1:13" x14ac:dyDescent="0.2">
      <c r="A1027" t="s">
        <v>841</v>
      </c>
      <c r="B1027" t="s">
        <v>692</v>
      </c>
      <c r="C1027" s="2">
        <v>359</v>
      </c>
      <c r="D1027" s="2">
        <v>276</v>
      </c>
      <c r="E1027" t="s">
        <v>6989</v>
      </c>
      <c r="F1027" t="s">
        <v>7044</v>
      </c>
      <c r="G1027" s="2">
        <v>83</v>
      </c>
      <c r="H1027" s="11">
        <v>0.23119777158774374</v>
      </c>
      <c r="I1027">
        <v>1</v>
      </c>
      <c r="J1027">
        <f ca="1"/>
        <v>2165</v>
      </c>
      <c r="K1027">
        <v>91</v>
      </c>
      <c r="L1027" cm="1">
        <f t="array" ref="L1027">_xlfn.IFS(G1027&lt;=25, 1, G1027&lt;=75, 2, G1027&lt;=150, 3, G1027&gt;150, 4)</f>
        <v>3</v>
      </c>
      <c r="M1027">
        <f t="shared" si="16"/>
        <v>4</v>
      </c>
    </row>
    <row r="1028" spans="1:13" x14ac:dyDescent="0.2">
      <c r="A1028" t="s">
        <v>1383</v>
      </c>
      <c r="B1028" t="s">
        <v>1384</v>
      </c>
      <c r="C1028" s="2">
        <v>289</v>
      </c>
      <c r="D1028" s="2">
        <v>173</v>
      </c>
      <c r="E1028" t="s">
        <v>6989</v>
      </c>
      <c r="F1028" t="s">
        <v>7036</v>
      </c>
      <c r="G1028" s="2">
        <v>116</v>
      </c>
      <c r="H1028" s="11">
        <v>0.40138408304498269</v>
      </c>
      <c r="I1028">
        <v>1</v>
      </c>
      <c r="J1028">
        <f ca="1"/>
        <v>4475</v>
      </c>
      <c r="K1028">
        <v>3785</v>
      </c>
      <c r="L1028" cm="1">
        <f t="array" ref="L1028">_xlfn.IFS(G1028&lt;=25, 1, G1028&lt;=75, 2, G1028&lt;=150, 3, G1028&gt;150, 4)</f>
        <v>3</v>
      </c>
      <c r="M1028">
        <f t="shared" si="16"/>
        <v>2</v>
      </c>
    </row>
    <row r="1029" spans="1:13" x14ac:dyDescent="0.2">
      <c r="A1029" t="s">
        <v>1385</v>
      </c>
      <c r="B1029" t="s">
        <v>333</v>
      </c>
      <c r="C1029" s="2">
        <v>399</v>
      </c>
      <c r="D1029" s="2">
        <v>363</v>
      </c>
      <c r="E1029" t="s">
        <v>7029</v>
      </c>
      <c r="F1029" t="s">
        <v>7039</v>
      </c>
      <c r="G1029" s="2">
        <v>36</v>
      </c>
      <c r="H1029" s="11">
        <v>9.0225563909774431E-2</v>
      </c>
      <c r="I1029">
        <v>0</v>
      </c>
      <c r="J1029">
        <f ca="1"/>
        <v>2225</v>
      </c>
      <c r="K1029">
        <v>4262</v>
      </c>
      <c r="L1029" cm="1">
        <f t="array" ref="L1029">_xlfn.IFS(G1029&lt;=25, 1, G1029&lt;=75, 2, G1029&lt;=150, 3, G1029&gt;150, 4)</f>
        <v>2</v>
      </c>
      <c r="M1029">
        <f t="shared" si="16"/>
        <v>4</v>
      </c>
    </row>
    <row r="1030" spans="1:13" x14ac:dyDescent="0.2">
      <c r="A1030" t="s">
        <v>1386</v>
      </c>
      <c r="B1030" t="s">
        <v>1387</v>
      </c>
      <c r="C1030" s="2">
        <v>369</v>
      </c>
      <c r="D1030" s="2">
        <v>288</v>
      </c>
      <c r="E1030" t="s">
        <v>7029</v>
      </c>
      <c r="F1030" t="s">
        <v>7039</v>
      </c>
      <c r="G1030" s="2">
        <v>81</v>
      </c>
      <c r="H1030" s="11">
        <v>0.21951219512195122</v>
      </c>
      <c r="I1030">
        <v>0</v>
      </c>
      <c r="J1030">
        <f ca="1"/>
        <v>309</v>
      </c>
      <c r="K1030">
        <v>742</v>
      </c>
      <c r="L1030" cm="1">
        <f t="array" ref="L1030">_xlfn.IFS(G1030&lt;=25, 1, G1030&lt;=75, 2, G1030&lt;=150, 3, G1030&gt;150, 4)</f>
        <v>3</v>
      </c>
      <c r="M1030">
        <f t="shared" si="16"/>
        <v>4</v>
      </c>
    </row>
    <row r="1031" spans="1:13" x14ac:dyDescent="0.2">
      <c r="A1031" t="s">
        <v>1388</v>
      </c>
      <c r="B1031" t="s">
        <v>333</v>
      </c>
      <c r="C1031" s="2">
        <v>159</v>
      </c>
      <c r="D1031" s="2">
        <v>51</v>
      </c>
      <c r="E1031" t="s">
        <v>7028</v>
      </c>
      <c r="F1031" t="s">
        <v>7040</v>
      </c>
      <c r="G1031" s="2">
        <v>108</v>
      </c>
      <c r="H1031" s="11">
        <v>0.67924528301886788</v>
      </c>
      <c r="I1031">
        <v>0</v>
      </c>
      <c r="J1031">
        <f ca="1"/>
        <v>138</v>
      </c>
      <c r="K1031">
        <v>1376</v>
      </c>
      <c r="L1031" cm="1">
        <f t="array" ref="L1031">_xlfn.IFS(G1031&lt;=25, 1, G1031&lt;=75, 2, G1031&lt;=150, 3, G1031&gt;150, 4)</f>
        <v>3</v>
      </c>
      <c r="M1031">
        <f t="shared" si="16"/>
        <v>1</v>
      </c>
    </row>
    <row r="1032" spans="1:13" x14ac:dyDescent="0.2">
      <c r="A1032" t="s">
        <v>1389</v>
      </c>
      <c r="B1032" t="s">
        <v>1390</v>
      </c>
      <c r="C1032" s="2">
        <v>279</v>
      </c>
      <c r="D1032" s="2">
        <v>170</v>
      </c>
      <c r="E1032" t="s">
        <v>7027</v>
      </c>
      <c r="F1032" t="s">
        <v>7043</v>
      </c>
      <c r="G1032" s="2">
        <v>109</v>
      </c>
      <c r="H1032" s="11">
        <v>0.39068100358422941</v>
      </c>
      <c r="I1032">
        <v>0</v>
      </c>
      <c r="J1032">
        <f ca="1"/>
        <v>3348</v>
      </c>
      <c r="K1032">
        <v>608</v>
      </c>
      <c r="L1032" cm="1">
        <f t="array" ref="L1032">_xlfn.IFS(G1032&lt;=25, 1, G1032&lt;=75, 2, G1032&lt;=150, 3, G1032&gt;150, 4)</f>
        <v>3</v>
      </c>
      <c r="M1032">
        <f t="shared" si="16"/>
        <v>2</v>
      </c>
    </row>
    <row r="1033" spans="1:13" x14ac:dyDescent="0.2">
      <c r="A1033" t="s">
        <v>1391</v>
      </c>
      <c r="B1033" t="s">
        <v>1392</v>
      </c>
      <c r="C1033" s="2">
        <v>199</v>
      </c>
      <c r="D1033" s="2">
        <v>105</v>
      </c>
      <c r="E1033" t="s">
        <v>7029</v>
      </c>
      <c r="F1033" t="s">
        <v>7040</v>
      </c>
      <c r="G1033" s="2">
        <v>94</v>
      </c>
      <c r="H1033" s="11">
        <v>0.47236180904522612</v>
      </c>
      <c r="I1033">
        <v>0</v>
      </c>
      <c r="J1033">
        <f ca="1"/>
        <v>3647</v>
      </c>
      <c r="K1033">
        <v>1900</v>
      </c>
      <c r="L1033" cm="1">
        <f t="array" ref="L1033">_xlfn.IFS(G1033&lt;=25, 1, G1033&lt;=75, 2, G1033&lt;=150, 3, G1033&gt;150, 4)</f>
        <v>3</v>
      </c>
      <c r="M1033">
        <f t="shared" si="16"/>
        <v>1</v>
      </c>
    </row>
    <row r="1034" spans="1:13" x14ac:dyDescent="0.2">
      <c r="A1034" t="s">
        <v>1393</v>
      </c>
      <c r="B1034" t="s">
        <v>986</v>
      </c>
      <c r="C1034" s="2">
        <v>239</v>
      </c>
      <c r="D1034" s="2">
        <v>120</v>
      </c>
      <c r="E1034" t="s">
        <v>7029</v>
      </c>
      <c r="F1034" t="s">
        <v>7040</v>
      </c>
      <c r="G1034" s="2">
        <v>119</v>
      </c>
      <c r="H1034" s="11">
        <v>0.497907949790795</v>
      </c>
      <c r="I1034">
        <v>0</v>
      </c>
      <c r="J1034">
        <f ca="1"/>
        <v>3576</v>
      </c>
      <c r="K1034">
        <v>425</v>
      </c>
      <c r="L1034" cm="1">
        <f t="array" ref="L1034">_xlfn.IFS(G1034&lt;=25, 1, G1034&lt;=75, 2, G1034&lt;=150, 3, G1034&gt;150, 4)</f>
        <v>3</v>
      </c>
      <c r="M1034">
        <f t="shared" si="16"/>
        <v>1</v>
      </c>
    </row>
    <row r="1035" spans="1:13" x14ac:dyDescent="0.2">
      <c r="A1035" t="s">
        <v>1394</v>
      </c>
      <c r="B1035" t="s">
        <v>965</v>
      </c>
      <c r="C1035" s="2">
        <v>319</v>
      </c>
      <c r="D1035" s="2">
        <v>128</v>
      </c>
      <c r="E1035" t="s">
        <v>7029</v>
      </c>
      <c r="F1035" t="s">
        <v>7038</v>
      </c>
      <c r="G1035" s="2">
        <v>191</v>
      </c>
      <c r="H1035" s="11">
        <v>0.59874608150470221</v>
      </c>
      <c r="I1035">
        <v>0</v>
      </c>
      <c r="J1035">
        <f ca="1"/>
        <v>2855</v>
      </c>
      <c r="K1035">
        <v>148</v>
      </c>
      <c r="L1035" cm="1">
        <f t="array" ref="L1035">_xlfn.IFS(G1035&lt;=25, 1, G1035&lt;=75, 2, G1035&lt;=150, 3, G1035&gt;150, 4)</f>
        <v>4</v>
      </c>
      <c r="M1035">
        <f t="shared" si="16"/>
        <v>3</v>
      </c>
    </row>
    <row r="1036" spans="1:13" x14ac:dyDescent="0.2">
      <c r="A1036" t="s">
        <v>1395</v>
      </c>
      <c r="B1036" t="s">
        <v>808</v>
      </c>
      <c r="C1036" s="2">
        <v>319</v>
      </c>
      <c r="D1036" s="2">
        <v>255</v>
      </c>
      <c r="E1036" t="s">
        <v>7027</v>
      </c>
      <c r="F1036" t="s">
        <v>7039</v>
      </c>
      <c r="G1036" s="2">
        <v>64</v>
      </c>
      <c r="H1036" s="11">
        <v>0.20062695924764889</v>
      </c>
      <c r="I1036">
        <v>0</v>
      </c>
      <c r="J1036">
        <f ca="1"/>
        <v>3746</v>
      </c>
      <c r="K1036">
        <v>4087</v>
      </c>
      <c r="L1036" cm="1">
        <f t="array" ref="L1036">_xlfn.IFS(G1036&lt;=25, 1, G1036&lt;=75, 2, G1036&lt;=150, 3, G1036&gt;150, 4)</f>
        <v>2</v>
      </c>
      <c r="M1036">
        <f t="shared" si="16"/>
        <v>3</v>
      </c>
    </row>
    <row r="1037" spans="1:13" x14ac:dyDescent="0.2">
      <c r="A1037" t="s">
        <v>1396</v>
      </c>
      <c r="B1037" t="s">
        <v>1397</v>
      </c>
      <c r="C1037" s="2">
        <v>319</v>
      </c>
      <c r="D1037" s="2">
        <v>287</v>
      </c>
      <c r="E1037" t="s">
        <v>7029</v>
      </c>
      <c r="F1037" t="s">
        <v>7036</v>
      </c>
      <c r="G1037" s="2">
        <v>32</v>
      </c>
      <c r="H1037" s="11">
        <v>0.10031347962382445</v>
      </c>
      <c r="I1037">
        <v>0</v>
      </c>
      <c r="J1037">
        <f ca="1"/>
        <v>3400</v>
      </c>
      <c r="K1037">
        <v>1383</v>
      </c>
      <c r="L1037" cm="1">
        <f t="array" ref="L1037">_xlfn.IFS(G1037&lt;=25, 1, G1037&lt;=75, 2, G1037&lt;=150, 3, G1037&gt;150, 4)</f>
        <v>2</v>
      </c>
      <c r="M1037">
        <f t="shared" si="16"/>
        <v>3</v>
      </c>
    </row>
    <row r="1038" spans="1:13" x14ac:dyDescent="0.2">
      <c r="A1038" t="s">
        <v>1398</v>
      </c>
      <c r="B1038" t="s">
        <v>411</v>
      </c>
      <c r="C1038" s="2">
        <v>279</v>
      </c>
      <c r="D1038" s="2">
        <v>187</v>
      </c>
      <c r="E1038" t="s">
        <v>7029</v>
      </c>
      <c r="F1038" t="s">
        <v>7043</v>
      </c>
      <c r="G1038" s="2">
        <v>92</v>
      </c>
      <c r="H1038" s="11">
        <v>0.32974910394265233</v>
      </c>
      <c r="I1038">
        <v>0</v>
      </c>
      <c r="J1038">
        <f ca="1"/>
        <v>2171</v>
      </c>
      <c r="K1038">
        <v>2753</v>
      </c>
      <c r="L1038" cm="1">
        <f t="array" ref="L1038">_xlfn.IFS(G1038&lt;=25, 1, G1038&lt;=75, 2, G1038&lt;=150, 3, G1038&gt;150, 4)</f>
        <v>3</v>
      </c>
      <c r="M1038">
        <f t="shared" si="16"/>
        <v>2</v>
      </c>
    </row>
    <row r="1039" spans="1:13" x14ac:dyDescent="0.2">
      <c r="A1039" t="s">
        <v>1399</v>
      </c>
      <c r="B1039" t="s">
        <v>1400</v>
      </c>
      <c r="C1039" s="2">
        <v>289</v>
      </c>
      <c r="D1039" s="2">
        <v>208</v>
      </c>
      <c r="E1039" t="s">
        <v>6989</v>
      </c>
      <c r="F1039" t="s">
        <v>7039</v>
      </c>
      <c r="G1039" s="2">
        <v>81</v>
      </c>
      <c r="H1039" s="11">
        <v>0.28027681660899656</v>
      </c>
      <c r="I1039">
        <v>1</v>
      </c>
      <c r="J1039">
        <f ca="1"/>
        <v>3532</v>
      </c>
      <c r="K1039">
        <v>1509</v>
      </c>
      <c r="L1039" cm="1">
        <f t="array" ref="L1039">_xlfn.IFS(G1039&lt;=25, 1, G1039&lt;=75, 2, G1039&lt;=150, 3, G1039&gt;150, 4)</f>
        <v>3</v>
      </c>
      <c r="M1039">
        <f t="shared" si="16"/>
        <v>2</v>
      </c>
    </row>
    <row r="1040" spans="1:13" x14ac:dyDescent="0.2">
      <c r="A1040" t="s">
        <v>1401</v>
      </c>
      <c r="B1040" t="s">
        <v>1078</v>
      </c>
      <c r="C1040" s="2">
        <v>319</v>
      </c>
      <c r="D1040" s="2">
        <v>175</v>
      </c>
      <c r="E1040" t="s">
        <v>7029</v>
      </c>
      <c r="F1040" t="s">
        <v>7038</v>
      </c>
      <c r="G1040" s="2">
        <v>144</v>
      </c>
      <c r="H1040" s="11">
        <v>0.45141065830721006</v>
      </c>
      <c r="I1040">
        <v>0</v>
      </c>
      <c r="J1040">
        <f ca="1"/>
        <v>3456</v>
      </c>
      <c r="K1040">
        <v>1837</v>
      </c>
      <c r="L1040" cm="1">
        <f t="array" ref="L1040">_xlfn.IFS(G1040&lt;=25, 1, G1040&lt;=75, 2, G1040&lt;=150, 3, G1040&gt;150, 4)</f>
        <v>3</v>
      </c>
      <c r="M1040">
        <f t="shared" si="16"/>
        <v>3</v>
      </c>
    </row>
    <row r="1041" spans="1:13" x14ac:dyDescent="0.2">
      <c r="A1041" t="s">
        <v>1402</v>
      </c>
      <c r="B1041" t="s">
        <v>1403</v>
      </c>
      <c r="C1041" s="2">
        <v>319</v>
      </c>
      <c r="D1041" s="2">
        <v>214</v>
      </c>
      <c r="E1041" t="s">
        <v>7027</v>
      </c>
      <c r="F1041" t="s">
        <v>7036</v>
      </c>
      <c r="G1041" s="2">
        <v>105</v>
      </c>
      <c r="H1041" s="11">
        <v>0.32915360501567398</v>
      </c>
      <c r="I1041">
        <v>0</v>
      </c>
      <c r="J1041">
        <f ca="1"/>
        <v>1370</v>
      </c>
      <c r="K1041">
        <v>3909</v>
      </c>
      <c r="L1041" cm="1">
        <f t="array" ref="L1041">_xlfn.IFS(G1041&lt;=25, 1, G1041&lt;=75, 2, G1041&lt;=150, 3, G1041&gt;150, 4)</f>
        <v>3</v>
      </c>
      <c r="M1041">
        <f t="shared" si="16"/>
        <v>3</v>
      </c>
    </row>
    <row r="1042" spans="1:13" x14ac:dyDescent="0.2">
      <c r="A1042" t="s">
        <v>1404</v>
      </c>
      <c r="B1042" t="s">
        <v>1333</v>
      </c>
      <c r="C1042" s="2">
        <v>239</v>
      </c>
      <c r="D1042" s="2">
        <v>158</v>
      </c>
      <c r="E1042" t="s">
        <v>7027</v>
      </c>
      <c r="F1042" t="s">
        <v>7039</v>
      </c>
      <c r="G1042" s="2">
        <v>81</v>
      </c>
      <c r="H1042" s="11">
        <v>0.33891213389121339</v>
      </c>
      <c r="I1042">
        <v>0</v>
      </c>
      <c r="J1042">
        <f ca="1"/>
        <v>233</v>
      </c>
      <c r="K1042">
        <v>4488</v>
      </c>
      <c r="L1042" cm="1">
        <f t="array" ref="L1042">_xlfn.IFS(G1042&lt;=25, 1, G1042&lt;=75, 2, G1042&lt;=150, 3, G1042&gt;150, 4)</f>
        <v>3</v>
      </c>
      <c r="M1042">
        <f t="shared" si="16"/>
        <v>1</v>
      </c>
    </row>
    <row r="1043" spans="1:13" x14ac:dyDescent="0.2">
      <c r="A1043" t="s">
        <v>1405</v>
      </c>
      <c r="B1043" t="s">
        <v>1153</v>
      </c>
      <c r="C1043" s="2">
        <v>319</v>
      </c>
      <c r="D1043" s="2">
        <v>274</v>
      </c>
      <c r="E1043" t="s">
        <v>7029</v>
      </c>
      <c r="F1043" t="s">
        <v>7036</v>
      </c>
      <c r="G1043" s="2">
        <v>45</v>
      </c>
      <c r="H1043" s="11">
        <v>0.14106583072100312</v>
      </c>
      <c r="I1043">
        <v>0</v>
      </c>
      <c r="J1043">
        <f ca="1"/>
        <v>464</v>
      </c>
      <c r="K1043">
        <v>3273</v>
      </c>
      <c r="L1043" cm="1">
        <f t="array" ref="L1043">_xlfn.IFS(G1043&lt;=25, 1, G1043&lt;=75, 2, G1043&lt;=150, 3, G1043&gt;150, 4)</f>
        <v>2</v>
      </c>
      <c r="M1043">
        <f t="shared" si="16"/>
        <v>3</v>
      </c>
    </row>
    <row r="1044" spans="1:13" x14ac:dyDescent="0.2">
      <c r="A1044" t="s">
        <v>679</v>
      </c>
      <c r="B1044" t="s">
        <v>472</v>
      </c>
      <c r="C1044" s="2">
        <v>289</v>
      </c>
      <c r="D1044" s="2">
        <v>104</v>
      </c>
      <c r="E1044" t="s">
        <v>6989</v>
      </c>
      <c r="F1044" t="s">
        <v>7038</v>
      </c>
      <c r="G1044" s="2">
        <v>185</v>
      </c>
      <c r="H1044" s="11">
        <v>0.64013840830449831</v>
      </c>
      <c r="I1044">
        <v>1</v>
      </c>
      <c r="J1044">
        <f ca="1"/>
        <v>2083</v>
      </c>
      <c r="K1044">
        <v>930</v>
      </c>
      <c r="L1044" cm="1">
        <f t="array" ref="L1044">_xlfn.IFS(G1044&lt;=25, 1, G1044&lt;=75, 2, G1044&lt;=150, 3, G1044&gt;150, 4)</f>
        <v>4</v>
      </c>
      <c r="M1044">
        <f t="shared" si="16"/>
        <v>2</v>
      </c>
    </row>
    <row r="1045" spans="1:13" x14ac:dyDescent="0.2">
      <c r="A1045" t="s">
        <v>1406</v>
      </c>
      <c r="B1045" t="s">
        <v>1333</v>
      </c>
      <c r="C1045" s="2">
        <v>249</v>
      </c>
      <c r="D1045" s="2">
        <v>152</v>
      </c>
      <c r="E1045" t="s">
        <v>7027</v>
      </c>
      <c r="F1045" t="s">
        <v>7039</v>
      </c>
      <c r="G1045" s="2">
        <v>97</v>
      </c>
      <c r="H1045" s="11">
        <v>0.38955823293172692</v>
      </c>
      <c r="I1045">
        <v>0</v>
      </c>
      <c r="J1045">
        <f ca="1"/>
        <v>1945</v>
      </c>
      <c r="K1045">
        <v>4264</v>
      </c>
      <c r="L1045" cm="1">
        <f t="array" ref="L1045">_xlfn.IFS(G1045&lt;=25, 1, G1045&lt;=75, 2, G1045&lt;=150, 3, G1045&gt;150, 4)</f>
        <v>3</v>
      </c>
      <c r="M1045">
        <f t="shared" si="16"/>
        <v>1</v>
      </c>
    </row>
    <row r="1046" spans="1:13" x14ac:dyDescent="0.2">
      <c r="A1046" t="s">
        <v>995</v>
      </c>
      <c r="B1046" t="s">
        <v>996</v>
      </c>
      <c r="C1046" s="2">
        <v>319</v>
      </c>
      <c r="D1046" s="2">
        <v>284</v>
      </c>
      <c r="E1046" t="s">
        <v>7029</v>
      </c>
      <c r="F1046" t="s">
        <v>7036</v>
      </c>
      <c r="G1046" s="2">
        <v>35</v>
      </c>
      <c r="H1046" s="11">
        <v>0.109717868338558</v>
      </c>
      <c r="I1046">
        <v>0</v>
      </c>
      <c r="J1046">
        <f ca="1"/>
        <v>2244</v>
      </c>
      <c r="K1046">
        <v>1580</v>
      </c>
      <c r="L1046" cm="1">
        <f t="array" ref="L1046">_xlfn.IFS(G1046&lt;=25, 1, G1046&lt;=75, 2, G1046&lt;=150, 3, G1046&gt;150, 4)</f>
        <v>2</v>
      </c>
      <c r="M1046">
        <f t="shared" si="16"/>
        <v>3</v>
      </c>
    </row>
    <row r="1047" spans="1:13" x14ac:dyDescent="0.2">
      <c r="A1047" t="s">
        <v>1407</v>
      </c>
      <c r="B1047" t="s">
        <v>1408</v>
      </c>
      <c r="C1047" s="2">
        <v>319</v>
      </c>
      <c r="D1047" s="2">
        <v>316</v>
      </c>
      <c r="E1047" t="s">
        <v>7029</v>
      </c>
      <c r="F1047" t="s">
        <v>7039</v>
      </c>
      <c r="G1047" s="2">
        <v>3</v>
      </c>
      <c r="H1047" s="11">
        <v>9.4043887147335428E-3</v>
      </c>
      <c r="I1047">
        <v>0</v>
      </c>
      <c r="J1047">
        <f ca="1"/>
        <v>1542</v>
      </c>
      <c r="K1047">
        <v>2586</v>
      </c>
      <c r="L1047" cm="1">
        <f t="array" ref="L1047">_xlfn.IFS(G1047&lt;=25, 1, G1047&lt;=75, 2, G1047&lt;=150, 3, G1047&gt;150, 4)</f>
        <v>1</v>
      </c>
      <c r="M1047">
        <f t="shared" si="16"/>
        <v>3</v>
      </c>
    </row>
    <row r="1048" spans="1:13" x14ac:dyDescent="0.2">
      <c r="A1048" t="s">
        <v>1409</v>
      </c>
      <c r="B1048" t="s">
        <v>1410</v>
      </c>
      <c r="C1048" s="2">
        <v>359</v>
      </c>
      <c r="D1048" s="2">
        <v>302</v>
      </c>
      <c r="E1048" t="s">
        <v>7029</v>
      </c>
      <c r="F1048" t="s">
        <v>7041</v>
      </c>
      <c r="G1048" s="2">
        <v>57</v>
      </c>
      <c r="H1048" s="11">
        <v>0.15877437325905291</v>
      </c>
      <c r="I1048">
        <v>0</v>
      </c>
      <c r="J1048">
        <f ca="1"/>
        <v>2872</v>
      </c>
      <c r="K1048">
        <v>2502</v>
      </c>
      <c r="L1048" cm="1">
        <f t="array" ref="L1048">_xlfn.IFS(G1048&lt;=25, 1, G1048&lt;=75, 2, G1048&lt;=150, 3, G1048&gt;150, 4)</f>
        <v>2</v>
      </c>
      <c r="M1048">
        <f t="shared" si="16"/>
        <v>4</v>
      </c>
    </row>
    <row r="1049" spans="1:13" x14ac:dyDescent="0.2">
      <c r="A1049" t="s">
        <v>1411</v>
      </c>
      <c r="B1049" t="s">
        <v>1412</v>
      </c>
      <c r="C1049" s="2">
        <v>319</v>
      </c>
      <c r="D1049" s="2">
        <v>230</v>
      </c>
      <c r="E1049" t="s">
        <v>7029</v>
      </c>
      <c r="F1049" t="s">
        <v>7036</v>
      </c>
      <c r="G1049" s="2">
        <v>89</v>
      </c>
      <c r="H1049" s="11">
        <v>0.27899686520376177</v>
      </c>
      <c r="I1049">
        <v>0</v>
      </c>
      <c r="J1049">
        <f ca="1"/>
        <v>1917</v>
      </c>
      <c r="K1049">
        <v>181</v>
      </c>
      <c r="L1049" cm="1">
        <f t="array" ref="L1049">_xlfn.IFS(G1049&lt;=25, 1, G1049&lt;=75, 2, G1049&lt;=150, 3, G1049&gt;150, 4)</f>
        <v>3</v>
      </c>
      <c r="M1049">
        <f t="shared" si="16"/>
        <v>3</v>
      </c>
    </row>
    <row r="1050" spans="1:13" x14ac:dyDescent="0.2">
      <c r="A1050" t="s">
        <v>1413</v>
      </c>
      <c r="B1050" t="s">
        <v>1414</v>
      </c>
      <c r="C1050" s="2">
        <v>239</v>
      </c>
      <c r="D1050" s="2">
        <v>153</v>
      </c>
      <c r="E1050" t="s">
        <v>7029</v>
      </c>
      <c r="F1050" t="s">
        <v>7040</v>
      </c>
      <c r="G1050" s="2">
        <v>86</v>
      </c>
      <c r="H1050" s="11">
        <v>0.35983263598326359</v>
      </c>
      <c r="I1050">
        <v>0</v>
      </c>
      <c r="J1050">
        <f ca="1"/>
        <v>3860</v>
      </c>
      <c r="K1050">
        <v>2851</v>
      </c>
      <c r="L1050" cm="1">
        <f t="array" ref="L1050">_xlfn.IFS(G1050&lt;=25, 1, G1050&lt;=75, 2, G1050&lt;=150, 3, G1050&gt;150, 4)</f>
        <v>3</v>
      </c>
      <c r="M1050">
        <f t="shared" si="16"/>
        <v>1</v>
      </c>
    </row>
    <row r="1051" spans="1:13" x14ac:dyDescent="0.2">
      <c r="A1051" t="s">
        <v>854</v>
      </c>
      <c r="B1051" t="s">
        <v>855</v>
      </c>
      <c r="C1051" s="2">
        <v>259</v>
      </c>
      <c r="D1051" s="2">
        <v>137</v>
      </c>
      <c r="E1051" t="s">
        <v>6989</v>
      </c>
      <c r="F1051" t="s">
        <v>7037</v>
      </c>
      <c r="G1051" s="2">
        <v>122</v>
      </c>
      <c r="H1051" s="11">
        <v>0.47104247104247104</v>
      </c>
      <c r="I1051">
        <v>1</v>
      </c>
      <c r="J1051">
        <f ca="1"/>
        <v>2772</v>
      </c>
      <c r="K1051">
        <v>987</v>
      </c>
      <c r="L1051" cm="1">
        <f t="array" ref="L1051">_xlfn.IFS(G1051&lt;=25, 1, G1051&lt;=75, 2, G1051&lt;=150, 3, G1051&gt;150, 4)</f>
        <v>3</v>
      </c>
      <c r="M1051">
        <f t="shared" si="16"/>
        <v>2</v>
      </c>
    </row>
    <row r="1052" spans="1:13" x14ac:dyDescent="0.2">
      <c r="A1052" t="s">
        <v>330</v>
      </c>
      <c r="B1052" t="s">
        <v>331</v>
      </c>
      <c r="C1052" s="2">
        <v>289</v>
      </c>
      <c r="D1052" s="2">
        <v>191</v>
      </c>
      <c r="E1052" t="s">
        <v>6989</v>
      </c>
      <c r="F1052" t="s">
        <v>7036</v>
      </c>
      <c r="G1052" s="2">
        <v>98</v>
      </c>
      <c r="H1052" s="11">
        <v>0.33910034602076122</v>
      </c>
      <c r="I1052">
        <v>1</v>
      </c>
      <c r="J1052">
        <f ca="1"/>
        <v>3954</v>
      </c>
      <c r="K1052">
        <v>776</v>
      </c>
      <c r="L1052" cm="1">
        <f t="array" ref="L1052">_xlfn.IFS(G1052&lt;=25, 1, G1052&lt;=75, 2, G1052&lt;=150, 3, G1052&gt;150, 4)</f>
        <v>3</v>
      </c>
      <c r="M1052">
        <f t="shared" si="16"/>
        <v>2</v>
      </c>
    </row>
    <row r="1053" spans="1:13" x14ac:dyDescent="0.2">
      <c r="A1053" t="s">
        <v>1415</v>
      </c>
      <c r="B1053" t="s">
        <v>1416</v>
      </c>
      <c r="C1053" s="2">
        <v>159</v>
      </c>
      <c r="D1053" s="2">
        <v>84</v>
      </c>
      <c r="E1053" t="s">
        <v>7029</v>
      </c>
      <c r="F1053" t="s">
        <v>7040</v>
      </c>
      <c r="G1053" s="2">
        <v>75</v>
      </c>
      <c r="H1053" s="11">
        <v>0.47169811320754718</v>
      </c>
      <c r="I1053">
        <v>0</v>
      </c>
      <c r="J1053">
        <f ca="1"/>
        <v>3937</v>
      </c>
      <c r="K1053">
        <v>758</v>
      </c>
      <c r="L1053" cm="1">
        <f t="array" ref="L1053">_xlfn.IFS(G1053&lt;=25, 1, G1053&lt;=75, 2, G1053&lt;=150, 3, G1053&gt;150, 4)</f>
        <v>2</v>
      </c>
      <c r="M1053">
        <f t="shared" si="16"/>
        <v>1</v>
      </c>
    </row>
    <row r="1054" spans="1:13" x14ac:dyDescent="0.2">
      <c r="A1054" t="s">
        <v>924</v>
      </c>
      <c r="B1054" t="s">
        <v>925</v>
      </c>
      <c r="C1054" s="2">
        <v>319</v>
      </c>
      <c r="D1054" s="2">
        <v>230</v>
      </c>
      <c r="E1054" t="s">
        <v>7029</v>
      </c>
      <c r="F1054" t="s">
        <v>7044</v>
      </c>
      <c r="G1054" s="2">
        <v>89</v>
      </c>
      <c r="H1054" s="11">
        <v>0.27899686520376177</v>
      </c>
      <c r="I1054">
        <v>0</v>
      </c>
      <c r="J1054">
        <f ca="1"/>
        <v>1977</v>
      </c>
      <c r="K1054">
        <v>3991</v>
      </c>
      <c r="L1054" cm="1">
        <f t="array" ref="L1054">_xlfn.IFS(G1054&lt;=25, 1, G1054&lt;=75, 2, G1054&lt;=150, 3, G1054&gt;150, 4)</f>
        <v>3</v>
      </c>
      <c r="M1054">
        <f t="shared" si="16"/>
        <v>3</v>
      </c>
    </row>
    <row r="1055" spans="1:13" x14ac:dyDescent="0.2">
      <c r="A1055" t="s">
        <v>1417</v>
      </c>
      <c r="B1055" t="s">
        <v>1418</v>
      </c>
      <c r="C1055" s="2">
        <v>169</v>
      </c>
      <c r="D1055" s="2">
        <v>106</v>
      </c>
      <c r="E1055" t="s">
        <v>7029</v>
      </c>
      <c r="F1055" t="s">
        <v>7041</v>
      </c>
      <c r="G1055" s="2">
        <v>63</v>
      </c>
      <c r="H1055" s="11">
        <v>0.37278106508875741</v>
      </c>
      <c r="I1055">
        <v>0</v>
      </c>
      <c r="J1055">
        <f ca="1"/>
        <v>2164</v>
      </c>
      <c r="K1055">
        <v>2866</v>
      </c>
      <c r="L1055" cm="1">
        <f t="array" ref="L1055">_xlfn.IFS(G1055&lt;=25, 1, G1055&lt;=75, 2, G1055&lt;=150, 3, G1055&gt;150, 4)</f>
        <v>2</v>
      </c>
      <c r="M1055">
        <f t="shared" si="16"/>
        <v>1</v>
      </c>
    </row>
    <row r="1056" spans="1:13" x14ac:dyDescent="0.2">
      <c r="A1056" t="s">
        <v>1160</v>
      </c>
      <c r="B1056" t="s">
        <v>908</v>
      </c>
      <c r="C1056" s="2">
        <v>249</v>
      </c>
      <c r="D1056" s="2">
        <v>189</v>
      </c>
      <c r="E1056" t="s">
        <v>6989</v>
      </c>
      <c r="F1056" t="s">
        <v>7039</v>
      </c>
      <c r="G1056" s="2">
        <v>60</v>
      </c>
      <c r="H1056" s="11">
        <v>0.24096385542168675</v>
      </c>
      <c r="I1056">
        <v>1</v>
      </c>
      <c r="J1056">
        <f ca="1"/>
        <v>736</v>
      </c>
      <c r="K1056">
        <v>3156</v>
      </c>
      <c r="L1056" cm="1">
        <f t="array" ref="L1056">_xlfn.IFS(G1056&lt;=25, 1, G1056&lt;=75, 2, G1056&lt;=150, 3, G1056&gt;150, 4)</f>
        <v>2</v>
      </c>
      <c r="M1056">
        <f t="shared" si="16"/>
        <v>1</v>
      </c>
    </row>
    <row r="1057" spans="1:13" x14ac:dyDescent="0.2">
      <c r="A1057" t="s">
        <v>1419</v>
      </c>
      <c r="B1057" t="s">
        <v>1420</v>
      </c>
      <c r="C1057" s="2">
        <v>289</v>
      </c>
      <c r="D1057" s="2">
        <v>156</v>
      </c>
      <c r="E1057" t="s">
        <v>7029</v>
      </c>
      <c r="F1057" t="s">
        <v>7037</v>
      </c>
      <c r="G1057" s="2">
        <v>133</v>
      </c>
      <c r="H1057" s="11">
        <v>0.46020761245674741</v>
      </c>
      <c r="I1057">
        <v>0</v>
      </c>
      <c r="J1057">
        <f ca="1"/>
        <v>356</v>
      </c>
      <c r="K1057">
        <v>2001</v>
      </c>
      <c r="L1057" cm="1">
        <f t="array" ref="L1057">_xlfn.IFS(G1057&lt;=25, 1, G1057&lt;=75, 2, G1057&lt;=150, 3, G1057&gt;150, 4)</f>
        <v>3</v>
      </c>
      <c r="M1057">
        <f t="shared" si="16"/>
        <v>2</v>
      </c>
    </row>
    <row r="1058" spans="1:13" x14ac:dyDescent="0.2">
      <c r="A1058" t="s">
        <v>1421</v>
      </c>
      <c r="B1058" t="s">
        <v>1422</v>
      </c>
      <c r="C1058" s="2">
        <v>349</v>
      </c>
      <c r="D1058" s="2">
        <v>195</v>
      </c>
      <c r="E1058" t="s">
        <v>7027</v>
      </c>
      <c r="F1058" t="s">
        <v>7038</v>
      </c>
      <c r="G1058" s="2">
        <v>154</v>
      </c>
      <c r="H1058" s="11">
        <v>0.44126074498567336</v>
      </c>
      <c r="I1058">
        <v>0</v>
      </c>
      <c r="J1058">
        <f ca="1"/>
        <v>1924</v>
      </c>
      <c r="K1058">
        <v>1138</v>
      </c>
      <c r="L1058" cm="1">
        <f t="array" ref="L1058">_xlfn.IFS(G1058&lt;=25, 1, G1058&lt;=75, 2, G1058&lt;=150, 3, G1058&gt;150, 4)</f>
        <v>4</v>
      </c>
      <c r="M1058">
        <f t="shared" si="16"/>
        <v>3</v>
      </c>
    </row>
    <row r="1059" spans="1:13" x14ac:dyDescent="0.2">
      <c r="A1059" t="s">
        <v>1423</v>
      </c>
      <c r="B1059" t="s">
        <v>1424</v>
      </c>
      <c r="C1059" s="2">
        <v>319</v>
      </c>
      <c r="D1059" s="2">
        <v>207</v>
      </c>
      <c r="E1059" t="s">
        <v>7029</v>
      </c>
      <c r="F1059" t="s">
        <v>7043</v>
      </c>
      <c r="G1059" s="2">
        <v>112</v>
      </c>
      <c r="H1059" s="11">
        <v>0.35109717868338558</v>
      </c>
      <c r="I1059">
        <v>0</v>
      </c>
      <c r="J1059">
        <f ca="1"/>
        <v>1645</v>
      </c>
      <c r="K1059">
        <v>4363</v>
      </c>
      <c r="L1059" cm="1">
        <f t="array" ref="L1059">_xlfn.IFS(G1059&lt;=25, 1, G1059&lt;=75, 2, G1059&lt;=150, 3, G1059&gt;150, 4)</f>
        <v>3</v>
      </c>
      <c r="M1059">
        <f t="shared" si="16"/>
        <v>3</v>
      </c>
    </row>
    <row r="1060" spans="1:13" x14ac:dyDescent="0.2">
      <c r="A1060" t="s">
        <v>1425</v>
      </c>
      <c r="B1060" t="s">
        <v>1110</v>
      </c>
      <c r="C1060" s="2">
        <v>199</v>
      </c>
      <c r="D1060" s="2">
        <v>137</v>
      </c>
      <c r="E1060" t="s">
        <v>7029</v>
      </c>
      <c r="F1060" t="s">
        <v>7045</v>
      </c>
      <c r="G1060" s="2">
        <v>62</v>
      </c>
      <c r="H1060" s="11">
        <v>0.31155778894472363</v>
      </c>
      <c r="I1060">
        <v>0</v>
      </c>
      <c r="J1060">
        <f ca="1"/>
        <v>313</v>
      </c>
      <c r="K1060">
        <v>3981</v>
      </c>
      <c r="L1060" cm="1">
        <f t="array" ref="L1060">_xlfn.IFS(G1060&lt;=25, 1, G1060&lt;=75, 2, G1060&lt;=150, 3, G1060&gt;150, 4)</f>
        <v>2</v>
      </c>
      <c r="M1060">
        <f t="shared" si="16"/>
        <v>1</v>
      </c>
    </row>
    <row r="1061" spans="1:13" x14ac:dyDescent="0.2">
      <c r="A1061" t="s">
        <v>1426</v>
      </c>
      <c r="B1061" t="s">
        <v>789</v>
      </c>
      <c r="C1061" s="2">
        <v>319</v>
      </c>
      <c r="D1061" s="2">
        <v>147</v>
      </c>
      <c r="E1061" t="s">
        <v>7029</v>
      </c>
      <c r="F1061" t="s">
        <v>7040</v>
      </c>
      <c r="G1061" s="2">
        <v>172</v>
      </c>
      <c r="H1061" s="11">
        <v>0.53918495297805646</v>
      </c>
      <c r="I1061">
        <v>0</v>
      </c>
      <c r="J1061">
        <f ca="1"/>
        <v>2915</v>
      </c>
      <c r="K1061">
        <v>1827</v>
      </c>
      <c r="L1061" cm="1">
        <f t="array" ref="L1061">_xlfn.IFS(G1061&lt;=25, 1, G1061&lt;=75, 2, G1061&lt;=150, 3, G1061&gt;150, 4)</f>
        <v>4</v>
      </c>
      <c r="M1061">
        <f t="shared" si="16"/>
        <v>3</v>
      </c>
    </row>
    <row r="1062" spans="1:13" x14ac:dyDescent="0.2">
      <c r="A1062" t="s">
        <v>1427</v>
      </c>
      <c r="B1062" t="s">
        <v>1428</v>
      </c>
      <c r="C1062" s="2">
        <v>279</v>
      </c>
      <c r="D1062" s="2">
        <v>220</v>
      </c>
      <c r="E1062" t="s">
        <v>7029</v>
      </c>
      <c r="F1062" t="s">
        <v>7037</v>
      </c>
      <c r="G1062" s="2">
        <v>59</v>
      </c>
      <c r="H1062" s="11">
        <v>0.21146953405017921</v>
      </c>
      <c r="I1062">
        <v>0</v>
      </c>
      <c r="J1062">
        <f ca="1"/>
        <v>1667</v>
      </c>
      <c r="K1062">
        <v>3966</v>
      </c>
      <c r="L1062" cm="1">
        <f t="array" ref="L1062">_xlfn.IFS(G1062&lt;=25, 1, G1062&lt;=75, 2, G1062&lt;=150, 3, G1062&gt;150, 4)</f>
        <v>2</v>
      </c>
      <c r="M1062">
        <f t="shared" si="16"/>
        <v>2</v>
      </c>
    </row>
    <row r="1063" spans="1:13" x14ac:dyDescent="0.2">
      <c r="A1063" t="s">
        <v>1429</v>
      </c>
      <c r="B1063" t="s">
        <v>1281</v>
      </c>
      <c r="C1063" s="2">
        <v>319</v>
      </c>
      <c r="D1063" s="2">
        <v>230</v>
      </c>
      <c r="E1063" t="s">
        <v>7027</v>
      </c>
      <c r="F1063" t="s">
        <v>7038</v>
      </c>
      <c r="G1063" s="2">
        <v>89</v>
      </c>
      <c r="H1063" s="11">
        <v>0.27899686520376177</v>
      </c>
      <c r="I1063">
        <v>0</v>
      </c>
      <c r="J1063">
        <f ca="1"/>
        <v>600</v>
      </c>
      <c r="K1063">
        <v>3295</v>
      </c>
      <c r="L1063" cm="1">
        <f t="array" ref="L1063">_xlfn.IFS(G1063&lt;=25, 1, G1063&lt;=75, 2, G1063&lt;=150, 3, G1063&gt;150, 4)</f>
        <v>3</v>
      </c>
      <c r="M1063">
        <f t="shared" si="16"/>
        <v>3</v>
      </c>
    </row>
    <row r="1064" spans="1:13" x14ac:dyDescent="0.2">
      <c r="A1064" t="s">
        <v>1432</v>
      </c>
      <c r="B1064" t="s">
        <v>1433</v>
      </c>
      <c r="C1064" s="2">
        <v>319</v>
      </c>
      <c r="D1064" s="2">
        <v>290</v>
      </c>
      <c r="E1064" t="s">
        <v>7029</v>
      </c>
      <c r="F1064" t="s">
        <v>7043</v>
      </c>
      <c r="G1064" s="2">
        <v>29</v>
      </c>
      <c r="H1064" s="11">
        <v>9.0909090909090912E-2</v>
      </c>
      <c r="I1064">
        <v>0</v>
      </c>
      <c r="J1064">
        <f ca="1"/>
        <v>798</v>
      </c>
      <c r="K1064">
        <v>3471</v>
      </c>
      <c r="L1064" cm="1">
        <f t="array" ref="L1064">_xlfn.IFS(G1064&lt;=25, 1, G1064&lt;=75, 2, G1064&lt;=150, 3, G1064&gt;150, 4)</f>
        <v>2</v>
      </c>
      <c r="M1064">
        <f t="shared" si="16"/>
        <v>3</v>
      </c>
    </row>
    <row r="1065" spans="1:13" x14ac:dyDescent="0.2">
      <c r="A1065" t="s">
        <v>1434</v>
      </c>
      <c r="B1065" t="s">
        <v>1435</v>
      </c>
      <c r="C1065" s="2">
        <v>479</v>
      </c>
      <c r="D1065" s="2">
        <v>321</v>
      </c>
      <c r="E1065" t="s">
        <v>7029</v>
      </c>
      <c r="F1065" t="s">
        <v>7043</v>
      </c>
      <c r="G1065" s="2">
        <v>158</v>
      </c>
      <c r="H1065" s="11">
        <v>0.3298538622129436</v>
      </c>
      <c r="I1065">
        <v>0</v>
      </c>
      <c r="J1065">
        <f ca="1"/>
        <v>2219</v>
      </c>
      <c r="K1065">
        <v>1813</v>
      </c>
      <c r="L1065" cm="1">
        <f t="array" ref="L1065">_xlfn.IFS(G1065&lt;=25, 1, G1065&lt;=75, 2, G1065&lt;=150, 3, G1065&gt;150, 4)</f>
        <v>4</v>
      </c>
      <c r="M1065">
        <f t="shared" si="16"/>
        <v>4</v>
      </c>
    </row>
    <row r="1066" spans="1:13" x14ac:dyDescent="0.2">
      <c r="A1066" t="s">
        <v>1436</v>
      </c>
      <c r="B1066" t="s">
        <v>377</v>
      </c>
      <c r="C1066" s="2">
        <v>319</v>
      </c>
      <c r="D1066" s="2">
        <v>211</v>
      </c>
      <c r="E1066" t="s">
        <v>7029</v>
      </c>
      <c r="F1066" t="s">
        <v>7036</v>
      </c>
      <c r="G1066" s="2">
        <v>108</v>
      </c>
      <c r="H1066" s="11">
        <v>0.33855799373040751</v>
      </c>
      <c r="I1066">
        <v>0</v>
      </c>
      <c r="J1066">
        <f ca="1"/>
        <v>2008</v>
      </c>
      <c r="K1066">
        <v>1144</v>
      </c>
      <c r="L1066" cm="1">
        <f t="array" ref="L1066">_xlfn.IFS(G1066&lt;=25, 1, G1066&lt;=75, 2, G1066&lt;=150, 3, G1066&gt;150, 4)</f>
        <v>3</v>
      </c>
      <c r="M1066">
        <f t="shared" si="16"/>
        <v>3</v>
      </c>
    </row>
    <row r="1067" spans="1:13" x14ac:dyDescent="0.2">
      <c r="A1067" t="s">
        <v>1440</v>
      </c>
      <c r="B1067" t="s">
        <v>1441</v>
      </c>
      <c r="C1067" s="2">
        <v>309</v>
      </c>
      <c r="D1067" s="2">
        <v>216</v>
      </c>
      <c r="E1067" t="s">
        <v>7029</v>
      </c>
      <c r="F1067" t="s">
        <v>7036</v>
      </c>
      <c r="G1067" s="2">
        <v>93</v>
      </c>
      <c r="H1067" s="11">
        <v>0.30097087378640774</v>
      </c>
      <c r="I1067">
        <v>0</v>
      </c>
      <c r="J1067">
        <f ca="1"/>
        <v>4405</v>
      </c>
      <c r="K1067">
        <v>3898</v>
      </c>
      <c r="L1067" cm="1">
        <f t="array" ref="L1067">_xlfn.IFS(G1067&lt;=25, 1, G1067&lt;=75, 2, G1067&lt;=150, 3, G1067&gt;150, 4)</f>
        <v>3</v>
      </c>
      <c r="M1067">
        <f t="shared" si="16"/>
        <v>3</v>
      </c>
    </row>
    <row r="1068" spans="1:13" x14ac:dyDescent="0.2">
      <c r="A1068" t="s">
        <v>1401</v>
      </c>
      <c r="B1068" t="s">
        <v>1078</v>
      </c>
      <c r="C1068" s="2">
        <v>289</v>
      </c>
      <c r="D1068" s="2">
        <v>78</v>
      </c>
      <c r="E1068" t="s">
        <v>6989</v>
      </c>
      <c r="F1068" t="s">
        <v>7038</v>
      </c>
      <c r="G1068" s="2">
        <v>211</v>
      </c>
      <c r="H1068" s="11">
        <v>0.73010380622837368</v>
      </c>
      <c r="I1068">
        <v>1</v>
      </c>
      <c r="J1068">
        <f ca="1"/>
        <v>932</v>
      </c>
      <c r="K1068">
        <v>1374</v>
      </c>
      <c r="L1068" cm="1">
        <f t="array" ref="L1068">_xlfn.IFS(G1068&lt;=25, 1, G1068&lt;=75, 2, G1068&lt;=150, 3, G1068&gt;150, 4)</f>
        <v>4</v>
      </c>
      <c r="M1068">
        <f t="shared" si="16"/>
        <v>2</v>
      </c>
    </row>
    <row r="1069" spans="1:13" x14ac:dyDescent="0.2">
      <c r="A1069" t="s">
        <v>1442</v>
      </c>
      <c r="B1069" t="s">
        <v>1443</v>
      </c>
      <c r="C1069" s="2">
        <v>199</v>
      </c>
      <c r="D1069" s="2">
        <v>96</v>
      </c>
      <c r="E1069" t="s">
        <v>7029</v>
      </c>
      <c r="F1069" t="s">
        <v>7040</v>
      </c>
      <c r="G1069" s="2">
        <v>103</v>
      </c>
      <c r="H1069" s="11">
        <v>0.51758793969849248</v>
      </c>
      <c r="I1069">
        <v>0</v>
      </c>
      <c r="J1069">
        <f ca="1"/>
        <v>2970</v>
      </c>
      <c r="K1069">
        <v>2861</v>
      </c>
      <c r="L1069" cm="1">
        <f t="array" ref="L1069">_xlfn.IFS(G1069&lt;=25, 1, G1069&lt;=75, 2, G1069&lt;=150, 3, G1069&gt;150, 4)</f>
        <v>3</v>
      </c>
      <c r="M1069">
        <f t="shared" si="16"/>
        <v>1</v>
      </c>
    </row>
    <row r="1070" spans="1:13" x14ac:dyDescent="0.2">
      <c r="A1070" t="s">
        <v>1444</v>
      </c>
      <c r="B1070" t="s">
        <v>1445</v>
      </c>
      <c r="C1070" s="2">
        <v>319</v>
      </c>
      <c r="D1070" s="2">
        <v>271</v>
      </c>
      <c r="E1070" t="s">
        <v>7029</v>
      </c>
      <c r="F1070" t="s">
        <v>7036</v>
      </c>
      <c r="G1070" s="2">
        <v>48</v>
      </c>
      <c r="H1070" s="11">
        <v>0.15047021943573669</v>
      </c>
      <c r="I1070">
        <v>0</v>
      </c>
      <c r="J1070">
        <f ca="1"/>
        <v>816</v>
      </c>
      <c r="K1070">
        <v>1493</v>
      </c>
      <c r="L1070" cm="1">
        <f t="array" ref="L1070">_xlfn.IFS(G1070&lt;=25, 1, G1070&lt;=75, 2, G1070&lt;=150, 3, G1070&gt;150, 4)</f>
        <v>2</v>
      </c>
      <c r="M1070">
        <f t="shared" si="16"/>
        <v>3</v>
      </c>
    </row>
    <row r="1071" spans="1:13" x14ac:dyDescent="0.2">
      <c r="A1071" t="s">
        <v>1446</v>
      </c>
      <c r="B1071" t="s">
        <v>1447</v>
      </c>
      <c r="C1071" s="2">
        <v>319</v>
      </c>
      <c r="D1071" s="2">
        <v>134</v>
      </c>
      <c r="E1071" t="s">
        <v>7027</v>
      </c>
      <c r="F1071" t="s">
        <v>7040</v>
      </c>
      <c r="G1071" s="2">
        <v>185</v>
      </c>
      <c r="H1071" s="11">
        <v>0.57993730407523514</v>
      </c>
      <c r="I1071">
        <v>0</v>
      </c>
      <c r="J1071">
        <f ca="1"/>
        <v>2497</v>
      </c>
      <c r="K1071">
        <v>2518</v>
      </c>
      <c r="L1071" cm="1">
        <f t="array" ref="L1071">_xlfn.IFS(G1071&lt;=25, 1, G1071&lt;=75, 2, G1071&lt;=150, 3, G1071&gt;150, 4)</f>
        <v>4</v>
      </c>
      <c r="M1071">
        <f t="shared" si="16"/>
        <v>3</v>
      </c>
    </row>
    <row r="1072" spans="1:13" x14ac:dyDescent="0.2">
      <c r="A1072" t="s">
        <v>1448</v>
      </c>
      <c r="B1072" t="s">
        <v>1449</v>
      </c>
      <c r="C1072" s="2">
        <v>319</v>
      </c>
      <c r="D1072" s="2">
        <v>281</v>
      </c>
      <c r="E1072" t="s">
        <v>7029</v>
      </c>
      <c r="F1072" t="s">
        <v>7036</v>
      </c>
      <c r="G1072" s="2">
        <v>38</v>
      </c>
      <c r="H1072" s="11">
        <v>0.11912225705329153</v>
      </c>
      <c r="I1072">
        <v>0</v>
      </c>
      <c r="J1072">
        <f ca="1"/>
        <v>907</v>
      </c>
      <c r="K1072">
        <v>1134</v>
      </c>
      <c r="L1072" cm="1">
        <f t="array" ref="L1072">_xlfn.IFS(G1072&lt;=25, 1, G1072&lt;=75, 2, G1072&lt;=150, 3, G1072&gt;150, 4)</f>
        <v>2</v>
      </c>
      <c r="M1072">
        <f t="shared" si="16"/>
        <v>3</v>
      </c>
    </row>
    <row r="1073" spans="1:13" x14ac:dyDescent="0.2">
      <c r="A1073" t="s">
        <v>1450</v>
      </c>
      <c r="B1073" t="s">
        <v>1451</v>
      </c>
      <c r="C1073" s="2">
        <v>169</v>
      </c>
      <c r="D1073" s="2">
        <v>96</v>
      </c>
      <c r="E1073" t="s">
        <v>7029</v>
      </c>
      <c r="F1073" t="s">
        <v>7040</v>
      </c>
      <c r="G1073" s="2">
        <v>73</v>
      </c>
      <c r="H1073" s="11">
        <v>0.43195266272189348</v>
      </c>
      <c r="I1073">
        <v>0</v>
      </c>
      <c r="J1073">
        <f ca="1"/>
        <v>2184</v>
      </c>
      <c r="K1073">
        <v>3514</v>
      </c>
      <c r="L1073" cm="1">
        <f t="array" ref="L1073">_xlfn.IFS(G1073&lt;=25, 1, G1073&lt;=75, 2, G1073&lt;=150, 3, G1073&gt;150, 4)</f>
        <v>2</v>
      </c>
      <c r="M1073">
        <f t="shared" si="16"/>
        <v>1</v>
      </c>
    </row>
    <row r="1074" spans="1:13" x14ac:dyDescent="0.2">
      <c r="A1074" t="s">
        <v>1452</v>
      </c>
      <c r="B1074" t="s">
        <v>1453</v>
      </c>
      <c r="C1074" s="2">
        <v>199</v>
      </c>
      <c r="D1074" s="2">
        <v>141</v>
      </c>
      <c r="E1074" t="s">
        <v>7029</v>
      </c>
      <c r="F1074" t="s">
        <v>7039</v>
      </c>
      <c r="G1074" s="2">
        <v>58</v>
      </c>
      <c r="H1074" s="11">
        <v>0.29145728643216079</v>
      </c>
      <c r="I1074">
        <v>0</v>
      </c>
      <c r="J1074">
        <f ca="1"/>
        <v>4127</v>
      </c>
      <c r="K1074">
        <v>3357</v>
      </c>
      <c r="L1074" cm="1">
        <f t="array" ref="L1074">_xlfn.IFS(G1074&lt;=25, 1, G1074&lt;=75, 2, G1074&lt;=150, 3, G1074&gt;150, 4)</f>
        <v>2</v>
      </c>
      <c r="M1074">
        <f t="shared" si="16"/>
        <v>1</v>
      </c>
    </row>
    <row r="1075" spans="1:13" x14ac:dyDescent="0.2">
      <c r="A1075" t="s">
        <v>1263</v>
      </c>
      <c r="B1075" t="s">
        <v>1264</v>
      </c>
      <c r="C1075" s="2">
        <v>289</v>
      </c>
      <c r="D1075" s="2">
        <v>173</v>
      </c>
      <c r="E1075" t="s">
        <v>6989</v>
      </c>
      <c r="F1075" t="s">
        <v>7037</v>
      </c>
      <c r="G1075" s="2">
        <v>116</v>
      </c>
      <c r="H1075" s="11">
        <v>0.40138408304498269</v>
      </c>
      <c r="I1075">
        <v>1</v>
      </c>
      <c r="J1075">
        <f ca="1"/>
        <v>214</v>
      </c>
      <c r="K1075">
        <v>4033</v>
      </c>
      <c r="L1075" cm="1">
        <f t="array" ref="L1075">_xlfn.IFS(G1075&lt;=25, 1, G1075&lt;=75, 2, G1075&lt;=150, 3, G1075&gt;150, 4)</f>
        <v>3</v>
      </c>
      <c r="M1075">
        <f t="shared" si="16"/>
        <v>2</v>
      </c>
    </row>
    <row r="1076" spans="1:13" x14ac:dyDescent="0.2">
      <c r="A1076" t="s">
        <v>1454</v>
      </c>
      <c r="B1076" t="s">
        <v>1455</v>
      </c>
      <c r="C1076" s="2">
        <v>279</v>
      </c>
      <c r="D1076" s="2">
        <v>184</v>
      </c>
      <c r="E1076" t="s">
        <v>7027</v>
      </c>
      <c r="F1076" t="s">
        <v>7039</v>
      </c>
      <c r="G1076" s="2">
        <v>95</v>
      </c>
      <c r="H1076" s="11">
        <v>0.34050179211469533</v>
      </c>
      <c r="I1076">
        <v>0</v>
      </c>
      <c r="J1076">
        <f ca="1"/>
        <v>3891</v>
      </c>
      <c r="K1076">
        <v>732</v>
      </c>
      <c r="L1076" cm="1">
        <f t="array" ref="L1076">_xlfn.IFS(G1076&lt;=25, 1, G1076&lt;=75, 2, G1076&lt;=150, 3, G1076&gt;150, 4)</f>
        <v>3</v>
      </c>
      <c r="M1076">
        <f t="shared" si="16"/>
        <v>2</v>
      </c>
    </row>
    <row r="1077" spans="1:13" x14ac:dyDescent="0.2">
      <c r="A1077" t="s">
        <v>1456</v>
      </c>
      <c r="B1077" t="s">
        <v>1457</v>
      </c>
      <c r="C1077" s="2">
        <v>319</v>
      </c>
      <c r="D1077" s="2">
        <v>252</v>
      </c>
      <c r="E1077" t="s">
        <v>7029</v>
      </c>
      <c r="F1077" t="s">
        <v>7036</v>
      </c>
      <c r="G1077" s="2">
        <v>67</v>
      </c>
      <c r="H1077" s="11">
        <v>0.21003134796238246</v>
      </c>
      <c r="I1077">
        <v>0</v>
      </c>
      <c r="J1077">
        <f ca="1"/>
        <v>228</v>
      </c>
      <c r="K1077">
        <v>2383</v>
      </c>
      <c r="L1077" cm="1">
        <f t="array" ref="L1077">_xlfn.IFS(G1077&lt;=25, 1, G1077&lt;=75, 2, G1077&lt;=150, 3, G1077&gt;150, 4)</f>
        <v>2</v>
      </c>
      <c r="M1077">
        <f t="shared" si="16"/>
        <v>3</v>
      </c>
    </row>
    <row r="1078" spans="1:13" x14ac:dyDescent="0.2">
      <c r="A1078" t="s">
        <v>1095</v>
      </c>
      <c r="B1078" t="s">
        <v>821</v>
      </c>
      <c r="C1078" s="2">
        <v>289</v>
      </c>
      <c r="D1078" s="2">
        <v>211</v>
      </c>
      <c r="E1078" t="s">
        <v>6989</v>
      </c>
      <c r="F1078" t="s">
        <v>7044</v>
      </c>
      <c r="G1078" s="2">
        <v>78</v>
      </c>
      <c r="H1078" s="11">
        <v>0.26989619377162632</v>
      </c>
      <c r="I1078">
        <v>1</v>
      </c>
      <c r="J1078">
        <f ca="1"/>
        <v>4521</v>
      </c>
      <c r="K1078">
        <v>3618</v>
      </c>
      <c r="L1078" cm="1">
        <f t="array" ref="L1078">_xlfn.IFS(G1078&lt;=25, 1, G1078&lt;=75, 2, G1078&lt;=150, 3, G1078&gt;150, 4)</f>
        <v>3</v>
      </c>
      <c r="M1078">
        <f t="shared" si="16"/>
        <v>2</v>
      </c>
    </row>
    <row r="1079" spans="1:13" x14ac:dyDescent="0.2">
      <c r="A1079" t="s">
        <v>1458</v>
      </c>
      <c r="B1079" t="s">
        <v>1459</v>
      </c>
      <c r="C1079" s="2">
        <v>319</v>
      </c>
      <c r="D1079" s="2">
        <v>233</v>
      </c>
      <c r="E1079" t="s">
        <v>7029</v>
      </c>
      <c r="F1079" t="s">
        <v>7044</v>
      </c>
      <c r="G1079" s="2">
        <v>86</v>
      </c>
      <c r="H1079" s="11">
        <v>0.26959247648902823</v>
      </c>
      <c r="I1079">
        <v>0</v>
      </c>
      <c r="J1079">
        <f ca="1"/>
        <v>3446</v>
      </c>
      <c r="K1079">
        <v>2652</v>
      </c>
      <c r="L1079" cm="1">
        <f t="array" ref="L1079">_xlfn.IFS(G1079&lt;=25, 1, G1079&lt;=75, 2, G1079&lt;=150, 3, G1079&gt;150, 4)</f>
        <v>3</v>
      </c>
      <c r="M1079">
        <f t="shared" si="16"/>
        <v>3</v>
      </c>
    </row>
    <row r="1080" spans="1:13" x14ac:dyDescent="0.2">
      <c r="A1080" t="s">
        <v>1460</v>
      </c>
      <c r="B1080" t="s">
        <v>1461</v>
      </c>
      <c r="C1080" s="2">
        <v>359</v>
      </c>
      <c r="D1080" s="2">
        <v>147</v>
      </c>
      <c r="E1080" t="s">
        <v>7029</v>
      </c>
      <c r="F1080" t="s">
        <v>7038</v>
      </c>
      <c r="G1080" s="2">
        <v>212</v>
      </c>
      <c r="H1080" s="11">
        <v>0.59052924791086348</v>
      </c>
      <c r="I1080">
        <v>0</v>
      </c>
      <c r="J1080">
        <f ca="1"/>
        <v>2922</v>
      </c>
      <c r="K1080">
        <v>1809</v>
      </c>
      <c r="L1080" cm="1">
        <f t="array" ref="L1080">_xlfn.IFS(G1080&lt;=25, 1, G1080&lt;=75, 2, G1080&lt;=150, 3, G1080&gt;150, 4)</f>
        <v>4</v>
      </c>
      <c r="M1080">
        <f t="shared" si="16"/>
        <v>4</v>
      </c>
    </row>
    <row r="1081" spans="1:13" x14ac:dyDescent="0.2">
      <c r="A1081" t="s">
        <v>1462</v>
      </c>
      <c r="B1081" t="s">
        <v>365</v>
      </c>
      <c r="C1081" s="2">
        <v>479</v>
      </c>
      <c r="D1081" s="2">
        <v>321</v>
      </c>
      <c r="E1081" t="s">
        <v>7027</v>
      </c>
      <c r="F1081" t="s">
        <v>7043</v>
      </c>
      <c r="G1081" s="2">
        <v>158</v>
      </c>
      <c r="H1081" s="11">
        <v>0.3298538622129436</v>
      </c>
      <c r="I1081">
        <v>0</v>
      </c>
      <c r="J1081">
        <f ca="1"/>
        <v>2596</v>
      </c>
      <c r="K1081">
        <v>4439</v>
      </c>
      <c r="L1081" cm="1">
        <f t="array" ref="L1081">_xlfn.IFS(G1081&lt;=25, 1, G1081&lt;=75, 2, G1081&lt;=150, 3, G1081&gt;150, 4)</f>
        <v>4</v>
      </c>
      <c r="M1081">
        <f t="shared" si="16"/>
        <v>4</v>
      </c>
    </row>
    <row r="1082" spans="1:13" x14ac:dyDescent="0.2">
      <c r="A1082" t="s">
        <v>877</v>
      </c>
      <c r="B1082" t="s">
        <v>878</v>
      </c>
      <c r="C1082" s="2">
        <v>359</v>
      </c>
      <c r="D1082" s="2">
        <v>291</v>
      </c>
      <c r="E1082" t="s">
        <v>6989</v>
      </c>
      <c r="F1082" t="s">
        <v>7036</v>
      </c>
      <c r="G1082" s="2">
        <v>68</v>
      </c>
      <c r="H1082" s="11">
        <v>0.1894150417827298</v>
      </c>
      <c r="I1082">
        <v>1</v>
      </c>
      <c r="J1082">
        <f ca="1"/>
        <v>708</v>
      </c>
      <c r="K1082">
        <v>2516</v>
      </c>
      <c r="L1082" cm="1">
        <f t="array" ref="L1082">_xlfn.IFS(G1082&lt;=25, 1, G1082&lt;=75, 2, G1082&lt;=150, 3, G1082&gt;150, 4)</f>
        <v>2</v>
      </c>
      <c r="M1082">
        <f t="shared" si="16"/>
        <v>4</v>
      </c>
    </row>
    <row r="1083" spans="1:13" x14ac:dyDescent="0.2">
      <c r="A1083" t="s">
        <v>1324</v>
      </c>
      <c r="B1083" t="s">
        <v>874</v>
      </c>
      <c r="C1083" s="2">
        <v>99</v>
      </c>
      <c r="D1083" s="2">
        <v>74</v>
      </c>
      <c r="E1083" t="s">
        <v>7029</v>
      </c>
      <c r="F1083" t="s">
        <v>7036</v>
      </c>
      <c r="G1083" s="2">
        <v>25</v>
      </c>
      <c r="H1083" s="11">
        <v>0.25252525252525254</v>
      </c>
      <c r="I1083">
        <v>0</v>
      </c>
      <c r="J1083">
        <f ca="1"/>
        <v>1681</v>
      </c>
      <c r="K1083">
        <v>1378</v>
      </c>
      <c r="L1083" cm="1">
        <f t="array" ref="L1083">_xlfn.IFS(G1083&lt;=25, 1, G1083&lt;=75, 2, G1083&lt;=150, 3, G1083&gt;150, 4)</f>
        <v>1</v>
      </c>
      <c r="M1083">
        <f t="shared" si="16"/>
        <v>1</v>
      </c>
    </row>
    <row r="1084" spans="1:13" x14ac:dyDescent="0.2">
      <c r="A1084" t="s">
        <v>879</v>
      </c>
      <c r="B1084" t="s">
        <v>880</v>
      </c>
      <c r="C1084" s="2">
        <v>289</v>
      </c>
      <c r="D1084" s="2">
        <v>194</v>
      </c>
      <c r="E1084" t="s">
        <v>6989</v>
      </c>
      <c r="F1084" t="s">
        <v>7036</v>
      </c>
      <c r="G1084" s="2">
        <v>95</v>
      </c>
      <c r="H1084" s="11">
        <v>0.32871972318339099</v>
      </c>
      <c r="I1084">
        <v>1</v>
      </c>
      <c r="J1084">
        <f ca="1"/>
        <v>4436</v>
      </c>
      <c r="K1084">
        <v>3995</v>
      </c>
      <c r="L1084" cm="1">
        <f t="array" ref="L1084">_xlfn.IFS(G1084&lt;=25, 1, G1084&lt;=75, 2, G1084&lt;=150, 3, G1084&gt;150, 4)</f>
        <v>3</v>
      </c>
      <c r="M1084">
        <f t="shared" si="16"/>
        <v>2</v>
      </c>
    </row>
    <row r="1085" spans="1:13" x14ac:dyDescent="0.2">
      <c r="A1085" t="s">
        <v>1463</v>
      </c>
      <c r="B1085" t="s">
        <v>1464</v>
      </c>
      <c r="C1085" s="2">
        <v>319</v>
      </c>
      <c r="D1085" s="2">
        <v>242</v>
      </c>
      <c r="E1085" t="s">
        <v>7029</v>
      </c>
      <c r="F1085" t="s">
        <v>7036</v>
      </c>
      <c r="G1085" s="2">
        <v>77</v>
      </c>
      <c r="H1085" s="11">
        <v>0.2413793103448276</v>
      </c>
      <c r="I1085">
        <v>0</v>
      </c>
      <c r="J1085">
        <f ca="1"/>
        <v>1517</v>
      </c>
      <c r="K1085">
        <v>3095</v>
      </c>
      <c r="L1085" cm="1">
        <f t="array" ref="L1085">_xlfn.IFS(G1085&lt;=25, 1, G1085&lt;=75, 2, G1085&lt;=150, 3, G1085&gt;150, 4)</f>
        <v>3</v>
      </c>
      <c r="M1085">
        <f t="shared" si="16"/>
        <v>3</v>
      </c>
    </row>
    <row r="1086" spans="1:13" x14ac:dyDescent="0.2">
      <c r="A1086" t="s">
        <v>1465</v>
      </c>
      <c r="B1086" t="s">
        <v>1466</v>
      </c>
      <c r="C1086" s="2">
        <v>319</v>
      </c>
      <c r="D1086" s="2">
        <v>230</v>
      </c>
      <c r="E1086" t="s">
        <v>7029</v>
      </c>
      <c r="F1086" t="s">
        <v>7043</v>
      </c>
      <c r="G1086" s="2">
        <v>89</v>
      </c>
      <c r="H1086" s="11">
        <v>0.27899686520376177</v>
      </c>
      <c r="I1086">
        <v>0</v>
      </c>
      <c r="J1086">
        <f ca="1"/>
        <v>3084</v>
      </c>
      <c r="K1086">
        <v>4093</v>
      </c>
      <c r="L1086" cm="1">
        <f t="array" ref="L1086">_xlfn.IFS(G1086&lt;=25, 1, G1086&lt;=75, 2, G1086&lt;=150, 3, G1086&gt;150, 4)</f>
        <v>3</v>
      </c>
      <c r="M1086">
        <f t="shared" si="16"/>
        <v>3</v>
      </c>
    </row>
    <row r="1087" spans="1:13" x14ac:dyDescent="0.2">
      <c r="A1087" t="s">
        <v>1467</v>
      </c>
      <c r="B1087" t="s">
        <v>1468</v>
      </c>
      <c r="C1087" s="2">
        <v>249</v>
      </c>
      <c r="D1087" s="2">
        <v>117</v>
      </c>
      <c r="E1087" t="s">
        <v>7029</v>
      </c>
      <c r="F1087" t="s">
        <v>7040</v>
      </c>
      <c r="G1087" s="2">
        <v>132</v>
      </c>
      <c r="H1087" s="11">
        <v>0.53012048192771088</v>
      </c>
      <c r="I1087">
        <v>0</v>
      </c>
      <c r="J1087">
        <f ca="1"/>
        <v>1748</v>
      </c>
      <c r="K1087">
        <v>4281</v>
      </c>
      <c r="L1087" cm="1">
        <f t="array" ref="L1087">_xlfn.IFS(G1087&lt;=25, 1, G1087&lt;=75, 2, G1087&lt;=150, 3, G1087&gt;150, 4)</f>
        <v>3</v>
      </c>
      <c r="M1087">
        <f t="shared" si="16"/>
        <v>1</v>
      </c>
    </row>
    <row r="1088" spans="1:13" x14ac:dyDescent="0.2">
      <c r="A1088" t="s">
        <v>1469</v>
      </c>
      <c r="B1088" t="s">
        <v>1470</v>
      </c>
      <c r="C1088" s="2">
        <v>319</v>
      </c>
      <c r="D1088" s="2">
        <v>246</v>
      </c>
      <c r="E1088" t="s">
        <v>7029</v>
      </c>
      <c r="F1088" t="s">
        <v>7036</v>
      </c>
      <c r="G1088" s="2">
        <v>73</v>
      </c>
      <c r="H1088" s="11">
        <v>0.22884012539184953</v>
      </c>
      <c r="I1088">
        <v>0</v>
      </c>
      <c r="J1088">
        <f ca="1"/>
        <v>4242</v>
      </c>
      <c r="K1088">
        <v>348</v>
      </c>
      <c r="L1088" cm="1">
        <f t="array" ref="L1088">_xlfn.IFS(G1088&lt;=25, 1, G1088&lt;=75, 2, G1088&lt;=150, 3, G1088&gt;150, 4)</f>
        <v>2</v>
      </c>
      <c r="M1088">
        <f t="shared" si="16"/>
        <v>3</v>
      </c>
    </row>
    <row r="1089" spans="1:13" x14ac:dyDescent="0.2">
      <c r="A1089" t="s">
        <v>729</v>
      </c>
      <c r="B1089" t="s">
        <v>669</v>
      </c>
      <c r="C1089" s="2">
        <v>289</v>
      </c>
      <c r="D1089" s="2">
        <v>107</v>
      </c>
      <c r="E1089" t="s">
        <v>6989</v>
      </c>
      <c r="F1089" t="s">
        <v>7038</v>
      </c>
      <c r="G1089" s="2">
        <v>182</v>
      </c>
      <c r="H1089" s="11">
        <v>0.62975778546712802</v>
      </c>
      <c r="I1089">
        <v>1</v>
      </c>
      <c r="J1089">
        <f ca="1"/>
        <v>441</v>
      </c>
      <c r="K1089">
        <v>3211</v>
      </c>
      <c r="L1089" cm="1">
        <f t="array" ref="L1089">_xlfn.IFS(G1089&lt;=25, 1, G1089&lt;=75, 2, G1089&lt;=150, 3, G1089&gt;150, 4)</f>
        <v>4</v>
      </c>
      <c r="M1089">
        <f t="shared" si="16"/>
        <v>2</v>
      </c>
    </row>
    <row r="1090" spans="1:13" x14ac:dyDescent="0.2">
      <c r="A1090" t="s">
        <v>1471</v>
      </c>
      <c r="B1090" t="s">
        <v>1472</v>
      </c>
      <c r="C1090" s="2">
        <v>319</v>
      </c>
      <c r="D1090" s="2">
        <v>233</v>
      </c>
      <c r="E1090" t="s">
        <v>7029</v>
      </c>
      <c r="F1090" t="s">
        <v>7036</v>
      </c>
      <c r="G1090" s="2">
        <v>86</v>
      </c>
      <c r="H1090" s="11">
        <v>0.26959247648902823</v>
      </c>
      <c r="I1090">
        <v>0</v>
      </c>
      <c r="J1090">
        <f ca="1"/>
        <v>2931</v>
      </c>
      <c r="K1090">
        <v>1265</v>
      </c>
      <c r="L1090" cm="1">
        <f t="array" ref="L1090">_xlfn.IFS(G1090&lt;=25, 1, G1090&lt;=75, 2, G1090&lt;=150, 3, G1090&gt;150, 4)</f>
        <v>3</v>
      </c>
      <c r="M1090">
        <f t="shared" ref="M1090:M1153" si="17">IF(C1090&lt;=$P$3, 1, IF(C1090&lt;=$P$4, 2, IF(C1090&lt;=$P$5, 3, 4)))</f>
        <v>3</v>
      </c>
    </row>
    <row r="1091" spans="1:13" x14ac:dyDescent="0.2">
      <c r="A1091" t="s">
        <v>1394</v>
      </c>
      <c r="B1091" t="s">
        <v>965</v>
      </c>
      <c r="C1091" s="2">
        <v>289</v>
      </c>
      <c r="D1091" s="2">
        <v>116</v>
      </c>
      <c r="E1091" t="s">
        <v>6989</v>
      </c>
      <c r="F1091" t="s">
        <v>7038</v>
      </c>
      <c r="G1091" s="2">
        <v>173</v>
      </c>
      <c r="H1091" s="11">
        <v>0.59861591695501726</v>
      </c>
      <c r="I1091">
        <v>1</v>
      </c>
      <c r="J1091">
        <f ca="1"/>
        <v>3627</v>
      </c>
      <c r="K1091">
        <v>271</v>
      </c>
      <c r="L1091" cm="1">
        <f t="array" ref="L1091">_xlfn.IFS(G1091&lt;=25, 1, G1091&lt;=75, 2, G1091&lt;=150, 3, G1091&gt;150, 4)</f>
        <v>4</v>
      </c>
      <c r="M1091">
        <f t="shared" si="17"/>
        <v>2</v>
      </c>
    </row>
    <row r="1092" spans="1:13" x14ac:dyDescent="0.2">
      <c r="A1092" t="s">
        <v>1007</v>
      </c>
      <c r="B1092" t="s">
        <v>504</v>
      </c>
      <c r="C1092" s="2">
        <v>289</v>
      </c>
      <c r="D1092" s="2">
        <v>176</v>
      </c>
      <c r="E1092" t="s">
        <v>6989</v>
      </c>
      <c r="F1092" t="s">
        <v>7044</v>
      </c>
      <c r="G1092" s="2">
        <v>113</v>
      </c>
      <c r="H1092" s="11">
        <v>0.39100346020761245</v>
      </c>
      <c r="I1092">
        <v>1</v>
      </c>
      <c r="J1092">
        <f ca="1"/>
        <v>1591</v>
      </c>
      <c r="K1092">
        <v>2888</v>
      </c>
      <c r="L1092" cm="1">
        <f t="array" ref="L1092">_xlfn.IFS(G1092&lt;=25, 1, G1092&lt;=75, 2, G1092&lt;=150, 3, G1092&gt;150, 4)</f>
        <v>3</v>
      </c>
      <c r="M1092">
        <f t="shared" si="17"/>
        <v>2</v>
      </c>
    </row>
    <row r="1093" spans="1:13" x14ac:dyDescent="0.2">
      <c r="A1093" t="s">
        <v>1473</v>
      </c>
      <c r="B1093" t="s">
        <v>1474</v>
      </c>
      <c r="C1093" s="2">
        <v>319</v>
      </c>
      <c r="D1093" s="2">
        <v>249</v>
      </c>
      <c r="E1093" t="s">
        <v>7029</v>
      </c>
      <c r="F1093" t="s">
        <v>7036</v>
      </c>
      <c r="G1093" s="2">
        <v>70</v>
      </c>
      <c r="H1093" s="11">
        <v>0.21943573667711599</v>
      </c>
      <c r="I1093">
        <v>0</v>
      </c>
      <c r="J1093">
        <f ca="1"/>
        <v>4400</v>
      </c>
      <c r="K1093">
        <v>4271</v>
      </c>
      <c r="L1093" cm="1">
        <f t="array" ref="L1093">_xlfn.IFS(G1093&lt;=25, 1, G1093&lt;=75, 2, G1093&lt;=150, 3, G1093&gt;150, 4)</f>
        <v>2</v>
      </c>
      <c r="M1093">
        <f t="shared" si="17"/>
        <v>3</v>
      </c>
    </row>
    <row r="1094" spans="1:13" x14ac:dyDescent="0.2">
      <c r="A1094" t="s">
        <v>1475</v>
      </c>
      <c r="B1094" t="s">
        <v>1476</v>
      </c>
      <c r="C1094" s="2">
        <v>319</v>
      </c>
      <c r="D1094" s="2">
        <v>179</v>
      </c>
      <c r="E1094" t="s">
        <v>7027</v>
      </c>
      <c r="F1094" t="s">
        <v>7038</v>
      </c>
      <c r="G1094" s="2">
        <v>140</v>
      </c>
      <c r="H1094" s="11">
        <v>0.43887147335423199</v>
      </c>
      <c r="I1094">
        <v>0</v>
      </c>
      <c r="J1094">
        <f ca="1"/>
        <v>2546</v>
      </c>
      <c r="K1094">
        <v>1193</v>
      </c>
      <c r="L1094" cm="1">
        <f t="array" ref="L1094">_xlfn.IFS(G1094&lt;=25, 1, G1094&lt;=75, 2, G1094&lt;=150, 3, G1094&gt;150, 4)</f>
        <v>3</v>
      </c>
      <c r="M1094">
        <f t="shared" si="17"/>
        <v>3</v>
      </c>
    </row>
    <row r="1095" spans="1:13" x14ac:dyDescent="0.2">
      <c r="A1095" t="s">
        <v>1477</v>
      </c>
      <c r="B1095" t="s">
        <v>1219</v>
      </c>
      <c r="C1095" s="2">
        <v>279</v>
      </c>
      <c r="D1095" s="2">
        <v>145</v>
      </c>
      <c r="E1095" t="s">
        <v>7029</v>
      </c>
      <c r="F1095" t="s">
        <v>7038</v>
      </c>
      <c r="G1095" s="2">
        <v>134</v>
      </c>
      <c r="H1095" s="11">
        <v>0.48028673835125446</v>
      </c>
      <c r="I1095">
        <v>0</v>
      </c>
      <c r="J1095">
        <f ca="1"/>
        <v>3528</v>
      </c>
      <c r="K1095">
        <v>3475</v>
      </c>
      <c r="L1095" cm="1">
        <f t="array" ref="L1095">_xlfn.IFS(G1095&lt;=25, 1, G1095&lt;=75, 2, G1095&lt;=150, 3, G1095&gt;150, 4)</f>
        <v>3</v>
      </c>
      <c r="M1095">
        <f t="shared" si="17"/>
        <v>2</v>
      </c>
    </row>
    <row r="1096" spans="1:13" x14ac:dyDescent="0.2">
      <c r="A1096" t="s">
        <v>1478</v>
      </c>
      <c r="B1096" t="s">
        <v>231</v>
      </c>
      <c r="C1096" s="2">
        <v>223</v>
      </c>
      <c r="D1096" s="2">
        <v>98</v>
      </c>
      <c r="E1096" t="s">
        <v>7028</v>
      </c>
      <c r="F1096" t="s">
        <v>7040</v>
      </c>
      <c r="G1096" s="2">
        <v>125</v>
      </c>
      <c r="H1096" s="11">
        <v>0.5605381165919282</v>
      </c>
      <c r="I1096">
        <v>0</v>
      </c>
      <c r="J1096">
        <f ca="1"/>
        <v>1781</v>
      </c>
      <c r="K1096">
        <v>2517</v>
      </c>
      <c r="L1096" cm="1">
        <f t="array" ref="L1096">_xlfn.IFS(G1096&lt;=25, 1, G1096&lt;=75, 2, G1096&lt;=150, 3, G1096&gt;150, 4)</f>
        <v>3</v>
      </c>
      <c r="M1096">
        <f t="shared" si="17"/>
        <v>1</v>
      </c>
    </row>
    <row r="1097" spans="1:13" x14ac:dyDescent="0.2">
      <c r="A1097" t="s">
        <v>1479</v>
      </c>
      <c r="B1097" t="s">
        <v>1480</v>
      </c>
      <c r="C1097" s="2">
        <v>159</v>
      </c>
      <c r="D1097" s="2">
        <v>91</v>
      </c>
      <c r="E1097" t="s">
        <v>7029</v>
      </c>
      <c r="F1097" t="s">
        <v>7037</v>
      </c>
      <c r="G1097" s="2">
        <v>68</v>
      </c>
      <c r="H1097" s="11">
        <v>0.42767295597484278</v>
      </c>
      <c r="I1097">
        <v>0</v>
      </c>
      <c r="J1097">
        <f ca="1"/>
        <v>2195</v>
      </c>
      <c r="K1097">
        <v>2498</v>
      </c>
      <c r="L1097" cm="1">
        <f t="array" ref="L1097">_xlfn.IFS(G1097&lt;=25, 1, G1097&lt;=75, 2, G1097&lt;=150, 3, G1097&gt;150, 4)</f>
        <v>2</v>
      </c>
      <c r="M1097">
        <f t="shared" si="17"/>
        <v>1</v>
      </c>
    </row>
    <row r="1098" spans="1:13" x14ac:dyDescent="0.2">
      <c r="A1098" t="s">
        <v>627</v>
      </c>
      <c r="B1098" t="s">
        <v>628</v>
      </c>
      <c r="C1098" s="2">
        <v>319</v>
      </c>
      <c r="D1098" s="2">
        <v>246</v>
      </c>
      <c r="E1098" t="s">
        <v>6989</v>
      </c>
      <c r="F1098" t="s">
        <v>7044</v>
      </c>
      <c r="G1098" s="2">
        <v>73</v>
      </c>
      <c r="H1098" s="11">
        <v>0.22884012539184953</v>
      </c>
      <c r="I1098">
        <v>1</v>
      </c>
      <c r="J1098">
        <f ca="1"/>
        <v>2926</v>
      </c>
      <c r="K1098">
        <v>633</v>
      </c>
      <c r="L1098" cm="1">
        <f t="array" ref="L1098">_xlfn.IFS(G1098&lt;=25, 1, G1098&lt;=75, 2, G1098&lt;=150, 3, G1098&gt;150, 4)</f>
        <v>2</v>
      </c>
      <c r="M1098">
        <f t="shared" si="17"/>
        <v>3</v>
      </c>
    </row>
    <row r="1099" spans="1:13" x14ac:dyDescent="0.2">
      <c r="A1099" t="s">
        <v>887</v>
      </c>
      <c r="B1099" t="s">
        <v>559</v>
      </c>
      <c r="C1099" s="2">
        <v>289</v>
      </c>
      <c r="D1099" s="2">
        <v>116</v>
      </c>
      <c r="E1099" t="s">
        <v>6989</v>
      </c>
      <c r="F1099" t="s">
        <v>7043</v>
      </c>
      <c r="G1099" s="2">
        <v>173</v>
      </c>
      <c r="H1099" s="11">
        <v>0.59861591695501726</v>
      </c>
      <c r="I1099">
        <v>1</v>
      </c>
      <c r="J1099">
        <f ca="1"/>
        <v>3101</v>
      </c>
      <c r="K1099">
        <v>4331</v>
      </c>
      <c r="L1099" cm="1">
        <f t="array" ref="L1099">_xlfn.IFS(G1099&lt;=25, 1, G1099&lt;=75, 2, G1099&lt;=150, 3, G1099&gt;150, 4)</f>
        <v>4</v>
      </c>
      <c r="M1099">
        <f t="shared" si="17"/>
        <v>2</v>
      </c>
    </row>
    <row r="1100" spans="1:13" x14ac:dyDescent="0.2">
      <c r="A1100" t="s">
        <v>1481</v>
      </c>
      <c r="B1100" t="s">
        <v>1092</v>
      </c>
      <c r="C1100" s="2">
        <v>319</v>
      </c>
      <c r="D1100" s="2">
        <v>255</v>
      </c>
      <c r="E1100" t="s">
        <v>7029</v>
      </c>
      <c r="F1100" t="s">
        <v>7036</v>
      </c>
      <c r="G1100" s="2">
        <v>64</v>
      </c>
      <c r="H1100" s="11">
        <v>0.20062695924764889</v>
      </c>
      <c r="I1100">
        <v>0</v>
      </c>
      <c r="J1100">
        <f ca="1"/>
        <v>336</v>
      </c>
      <c r="K1100">
        <v>3994</v>
      </c>
      <c r="L1100" cm="1">
        <f t="array" ref="L1100">_xlfn.IFS(G1100&lt;=25, 1, G1100&lt;=75, 2, G1100&lt;=150, 3, G1100&gt;150, 4)</f>
        <v>2</v>
      </c>
      <c r="M1100">
        <f t="shared" si="17"/>
        <v>3</v>
      </c>
    </row>
    <row r="1101" spans="1:13" x14ac:dyDescent="0.2">
      <c r="A1101" t="s">
        <v>1482</v>
      </c>
      <c r="B1101" t="s">
        <v>333</v>
      </c>
      <c r="C1101" s="2">
        <v>319</v>
      </c>
      <c r="D1101" s="2">
        <v>195</v>
      </c>
      <c r="E1101" t="s">
        <v>7029</v>
      </c>
      <c r="F1101" t="s">
        <v>7040</v>
      </c>
      <c r="G1101" s="2">
        <v>124</v>
      </c>
      <c r="H1101" s="11">
        <v>0.38871473354231972</v>
      </c>
      <c r="I1101">
        <v>0</v>
      </c>
      <c r="J1101">
        <f ca="1"/>
        <v>1285</v>
      </c>
      <c r="K1101">
        <v>850</v>
      </c>
      <c r="L1101" cm="1">
        <f t="array" ref="L1101">_xlfn.IFS(G1101&lt;=25, 1, G1101&lt;=75, 2, G1101&lt;=150, 3, G1101&gt;150, 4)</f>
        <v>3</v>
      </c>
      <c r="M1101">
        <f t="shared" si="17"/>
        <v>3</v>
      </c>
    </row>
    <row r="1102" spans="1:13" x14ac:dyDescent="0.2">
      <c r="A1102" t="s">
        <v>1483</v>
      </c>
      <c r="B1102" t="s">
        <v>1484</v>
      </c>
      <c r="C1102" s="2">
        <v>319</v>
      </c>
      <c r="D1102" s="2">
        <v>169</v>
      </c>
      <c r="E1102" t="s">
        <v>7029</v>
      </c>
      <c r="F1102" t="s">
        <v>7040</v>
      </c>
      <c r="G1102" s="2">
        <v>150</v>
      </c>
      <c r="H1102" s="11">
        <v>0.47021943573667713</v>
      </c>
      <c r="I1102">
        <v>0</v>
      </c>
      <c r="J1102">
        <f ca="1"/>
        <v>359</v>
      </c>
      <c r="K1102">
        <v>2838</v>
      </c>
      <c r="L1102" cm="1">
        <f t="array" ref="L1102">_xlfn.IFS(G1102&lt;=25, 1, G1102&lt;=75, 2, G1102&lt;=150, 3, G1102&gt;150, 4)</f>
        <v>3</v>
      </c>
      <c r="M1102">
        <f t="shared" si="17"/>
        <v>3</v>
      </c>
    </row>
    <row r="1103" spans="1:13" x14ac:dyDescent="0.2">
      <c r="A1103" t="s">
        <v>1485</v>
      </c>
      <c r="B1103" t="s">
        <v>1486</v>
      </c>
      <c r="C1103" s="2">
        <v>289</v>
      </c>
      <c r="D1103" s="2">
        <v>52</v>
      </c>
      <c r="E1103" t="s">
        <v>6989</v>
      </c>
      <c r="F1103" t="s">
        <v>7038</v>
      </c>
      <c r="G1103" s="2">
        <v>237</v>
      </c>
      <c r="H1103" s="11">
        <v>0.82006920415224915</v>
      </c>
      <c r="I1103">
        <v>1</v>
      </c>
      <c r="J1103">
        <f ca="1"/>
        <v>137</v>
      </c>
      <c r="K1103">
        <v>1530</v>
      </c>
      <c r="L1103" cm="1">
        <f t="array" ref="L1103">_xlfn.IFS(G1103&lt;=25, 1, G1103&lt;=75, 2, G1103&lt;=150, 3, G1103&gt;150, 4)</f>
        <v>4</v>
      </c>
      <c r="M1103">
        <f t="shared" si="17"/>
        <v>2</v>
      </c>
    </row>
    <row r="1104" spans="1:13" x14ac:dyDescent="0.2">
      <c r="A1104" t="s">
        <v>1487</v>
      </c>
      <c r="B1104" t="s">
        <v>1488</v>
      </c>
      <c r="C1104" s="2">
        <v>339</v>
      </c>
      <c r="D1104" s="2">
        <v>295</v>
      </c>
      <c r="E1104" t="s">
        <v>7027</v>
      </c>
      <c r="F1104" t="s">
        <v>7043</v>
      </c>
      <c r="G1104" s="2">
        <v>44</v>
      </c>
      <c r="H1104" s="11">
        <v>0.12979351032448377</v>
      </c>
      <c r="I1104">
        <v>0</v>
      </c>
      <c r="J1104">
        <f ca="1"/>
        <v>633</v>
      </c>
      <c r="K1104">
        <v>607</v>
      </c>
      <c r="L1104" cm="1">
        <f t="array" ref="L1104">_xlfn.IFS(G1104&lt;=25, 1, G1104&lt;=75, 2, G1104&lt;=150, 3, G1104&gt;150, 4)</f>
        <v>2</v>
      </c>
      <c r="M1104">
        <f t="shared" si="17"/>
        <v>3</v>
      </c>
    </row>
    <row r="1105" spans="1:13" x14ac:dyDescent="0.2">
      <c r="A1105" t="s">
        <v>1368</v>
      </c>
      <c r="B1105" t="s">
        <v>1178</v>
      </c>
      <c r="C1105" s="2">
        <v>289</v>
      </c>
      <c r="D1105" s="2">
        <v>199</v>
      </c>
      <c r="E1105" t="s">
        <v>6989</v>
      </c>
      <c r="F1105" t="s">
        <v>7037</v>
      </c>
      <c r="G1105" s="2">
        <v>90</v>
      </c>
      <c r="H1105" s="11">
        <v>0.31141868512110726</v>
      </c>
      <c r="I1105">
        <v>1</v>
      </c>
      <c r="J1105">
        <f ca="1"/>
        <v>640</v>
      </c>
      <c r="K1105">
        <v>1033</v>
      </c>
      <c r="L1105" cm="1">
        <f t="array" ref="L1105">_xlfn.IFS(G1105&lt;=25, 1, G1105&lt;=75, 2, G1105&lt;=150, 3, G1105&gt;150, 4)</f>
        <v>3</v>
      </c>
      <c r="M1105">
        <f t="shared" si="17"/>
        <v>2</v>
      </c>
    </row>
    <row r="1106" spans="1:13" x14ac:dyDescent="0.2">
      <c r="A1106" t="s">
        <v>1489</v>
      </c>
      <c r="B1106" t="s">
        <v>1490</v>
      </c>
      <c r="C1106" s="2">
        <v>198</v>
      </c>
      <c r="D1106" s="2">
        <v>77</v>
      </c>
      <c r="E1106" t="s">
        <v>6989</v>
      </c>
      <c r="F1106" t="s">
        <v>7038</v>
      </c>
      <c r="G1106" s="2">
        <v>121</v>
      </c>
      <c r="H1106" s="11">
        <v>0.61111111111111116</v>
      </c>
      <c r="I1106">
        <v>1</v>
      </c>
      <c r="J1106">
        <f ca="1"/>
        <v>1509</v>
      </c>
      <c r="K1106">
        <v>3428</v>
      </c>
      <c r="L1106" cm="1">
        <f t="array" ref="L1106">_xlfn.IFS(G1106&lt;=25, 1, G1106&lt;=75, 2, G1106&lt;=150, 3, G1106&gt;150, 4)</f>
        <v>3</v>
      </c>
      <c r="M1106">
        <f t="shared" si="17"/>
        <v>1</v>
      </c>
    </row>
    <row r="1107" spans="1:13" x14ac:dyDescent="0.2">
      <c r="A1107" t="s">
        <v>1491</v>
      </c>
      <c r="B1107" t="s">
        <v>1219</v>
      </c>
      <c r="C1107" s="2">
        <v>279</v>
      </c>
      <c r="D1107" s="2">
        <v>67</v>
      </c>
      <c r="E1107" t="s">
        <v>7029</v>
      </c>
      <c r="F1107" t="s">
        <v>7038</v>
      </c>
      <c r="G1107" s="2">
        <v>212</v>
      </c>
      <c r="H1107" s="11">
        <v>0.75985663082437271</v>
      </c>
      <c r="I1107">
        <v>0</v>
      </c>
      <c r="J1107">
        <f ca="1"/>
        <v>983</v>
      </c>
      <c r="K1107">
        <v>2480</v>
      </c>
      <c r="L1107" cm="1">
        <f t="array" ref="L1107">_xlfn.IFS(G1107&lt;=25, 1, G1107&lt;=75, 2, G1107&lt;=150, 3, G1107&gt;150, 4)</f>
        <v>4</v>
      </c>
      <c r="M1107">
        <f t="shared" si="17"/>
        <v>2</v>
      </c>
    </row>
    <row r="1108" spans="1:13" x14ac:dyDescent="0.2">
      <c r="A1108" t="s">
        <v>1145</v>
      </c>
      <c r="B1108" t="s">
        <v>1492</v>
      </c>
      <c r="C1108" s="2">
        <v>259</v>
      </c>
      <c r="D1108" s="2">
        <v>155</v>
      </c>
      <c r="E1108" t="s">
        <v>6989</v>
      </c>
      <c r="F1108" t="s">
        <v>7037</v>
      </c>
      <c r="G1108" s="2">
        <v>104</v>
      </c>
      <c r="H1108" s="11">
        <v>0.40154440154440152</v>
      </c>
      <c r="I1108">
        <v>1</v>
      </c>
      <c r="J1108">
        <f ca="1"/>
        <v>483</v>
      </c>
      <c r="K1108">
        <v>3715</v>
      </c>
      <c r="L1108" cm="1">
        <f t="array" ref="L1108">_xlfn.IFS(G1108&lt;=25, 1, G1108&lt;=75, 2, G1108&lt;=150, 3, G1108&gt;150, 4)</f>
        <v>3</v>
      </c>
      <c r="M1108">
        <f t="shared" si="17"/>
        <v>2</v>
      </c>
    </row>
    <row r="1109" spans="1:13" x14ac:dyDescent="0.2">
      <c r="A1109" t="s">
        <v>1493</v>
      </c>
      <c r="B1109" t="s">
        <v>1494</v>
      </c>
      <c r="C1109" s="2">
        <v>670</v>
      </c>
      <c r="D1109" s="2">
        <v>389</v>
      </c>
      <c r="E1109" t="s">
        <v>7029</v>
      </c>
      <c r="F1109" t="s">
        <v>7039</v>
      </c>
      <c r="G1109" s="2">
        <v>281</v>
      </c>
      <c r="H1109" s="11">
        <v>0.41940298507462687</v>
      </c>
      <c r="I1109">
        <v>0</v>
      </c>
      <c r="J1109">
        <f ca="1"/>
        <v>2793</v>
      </c>
      <c r="K1109">
        <v>1685</v>
      </c>
      <c r="L1109" cm="1">
        <f t="array" ref="L1109">_xlfn.IFS(G1109&lt;=25, 1, G1109&lt;=75, 2, G1109&lt;=150, 3, G1109&gt;150, 4)</f>
        <v>4</v>
      </c>
      <c r="M1109">
        <f t="shared" si="17"/>
        <v>4</v>
      </c>
    </row>
    <row r="1110" spans="1:13" x14ac:dyDescent="0.2">
      <c r="A1110" t="s">
        <v>640</v>
      </c>
      <c r="B1110" t="s">
        <v>641</v>
      </c>
      <c r="C1110" s="2">
        <v>359</v>
      </c>
      <c r="D1110" s="2">
        <v>212</v>
      </c>
      <c r="E1110" t="s">
        <v>6989</v>
      </c>
      <c r="F1110" t="s">
        <v>7039</v>
      </c>
      <c r="G1110" s="2">
        <v>147</v>
      </c>
      <c r="H1110" s="11">
        <v>0.40947075208913647</v>
      </c>
      <c r="I1110">
        <v>1</v>
      </c>
      <c r="J1110">
        <f ca="1"/>
        <v>2201</v>
      </c>
      <c r="K1110">
        <v>1462</v>
      </c>
      <c r="L1110" cm="1">
        <f t="array" ref="L1110">_xlfn.IFS(G1110&lt;=25, 1, G1110&lt;=75, 2, G1110&lt;=150, 3, G1110&gt;150, 4)</f>
        <v>3</v>
      </c>
      <c r="M1110">
        <f t="shared" si="17"/>
        <v>4</v>
      </c>
    </row>
    <row r="1111" spans="1:13" x14ac:dyDescent="0.2">
      <c r="A1111" t="s">
        <v>1495</v>
      </c>
      <c r="B1111" t="s">
        <v>1496</v>
      </c>
      <c r="C1111" s="2">
        <v>289</v>
      </c>
      <c r="D1111" s="2">
        <v>199</v>
      </c>
      <c r="E1111" t="s">
        <v>6989</v>
      </c>
      <c r="F1111" t="s">
        <v>7037</v>
      </c>
      <c r="G1111" s="2">
        <v>90</v>
      </c>
      <c r="H1111" s="11">
        <v>0.31141868512110726</v>
      </c>
      <c r="I1111">
        <v>1</v>
      </c>
      <c r="J1111">
        <f ca="1"/>
        <v>2288</v>
      </c>
      <c r="K1111">
        <v>1919</v>
      </c>
      <c r="L1111" cm="1">
        <f t="array" ref="L1111">_xlfn.IFS(G1111&lt;=25, 1, G1111&lt;=75, 2, G1111&lt;=150, 3, G1111&gt;150, 4)</f>
        <v>3</v>
      </c>
      <c r="M1111">
        <f t="shared" si="17"/>
        <v>2</v>
      </c>
    </row>
    <row r="1112" spans="1:13" x14ac:dyDescent="0.2">
      <c r="A1112" t="s">
        <v>936</v>
      </c>
      <c r="B1112" t="s">
        <v>557</v>
      </c>
      <c r="C1112" s="2">
        <v>289</v>
      </c>
      <c r="D1112" s="2">
        <v>214</v>
      </c>
      <c r="E1112" t="s">
        <v>6989</v>
      </c>
      <c r="F1112" t="s">
        <v>7036</v>
      </c>
      <c r="G1112" s="2">
        <v>75</v>
      </c>
      <c r="H1112" s="11">
        <v>0.25951557093425603</v>
      </c>
      <c r="I1112">
        <v>1</v>
      </c>
      <c r="J1112">
        <f ca="1"/>
        <v>4101</v>
      </c>
      <c r="K1112">
        <v>2105</v>
      </c>
      <c r="L1112" cm="1">
        <f t="array" ref="L1112">_xlfn.IFS(G1112&lt;=25, 1, G1112&lt;=75, 2, G1112&lt;=150, 3, G1112&gt;150, 4)</f>
        <v>2</v>
      </c>
      <c r="M1112">
        <f t="shared" si="17"/>
        <v>2</v>
      </c>
    </row>
    <row r="1113" spans="1:13" x14ac:dyDescent="0.2">
      <c r="A1113" t="s">
        <v>1497</v>
      </c>
      <c r="B1113" t="s">
        <v>231</v>
      </c>
      <c r="C1113" s="2">
        <v>178</v>
      </c>
      <c r="D1113" s="2">
        <v>80</v>
      </c>
      <c r="E1113" t="s">
        <v>7029</v>
      </c>
      <c r="F1113" t="s">
        <v>7040</v>
      </c>
      <c r="G1113" s="2">
        <v>98</v>
      </c>
      <c r="H1113" s="11">
        <v>0.550561797752809</v>
      </c>
      <c r="I1113">
        <v>0</v>
      </c>
      <c r="J1113">
        <f ca="1"/>
        <v>2690</v>
      </c>
      <c r="K1113">
        <v>2210</v>
      </c>
      <c r="L1113" cm="1">
        <f t="array" ref="L1113">_xlfn.IFS(G1113&lt;=25, 1, G1113&lt;=75, 2, G1113&lt;=150, 3, G1113&gt;150, 4)</f>
        <v>3</v>
      </c>
      <c r="M1113">
        <f t="shared" si="17"/>
        <v>1</v>
      </c>
    </row>
    <row r="1114" spans="1:13" x14ac:dyDescent="0.2">
      <c r="A1114" t="s">
        <v>1498</v>
      </c>
      <c r="B1114" t="s">
        <v>1499</v>
      </c>
      <c r="C1114" s="2">
        <v>319</v>
      </c>
      <c r="D1114" s="2">
        <v>236</v>
      </c>
      <c r="E1114" t="s">
        <v>7029</v>
      </c>
      <c r="F1114" t="s">
        <v>7036</v>
      </c>
      <c r="G1114" s="2">
        <v>83</v>
      </c>
      <c r="H1114" s="11">
        <v>0.2601880877742947</v>
      </c>
      <c r="I1114">
        <v>0</v>
      </c>
      <c r="J1114">
        <f ca="1"/>
        <v>3024</v>
      </c>
      <c r="K1114">
        <v>2309</v>
      </c>
      <c r="L1114" cm="1">
        <f t="array" ref="L1114">_xlfn.IFS(G1114&lt;=25, 1, G1114&lt;=75, 2, G1114&lt;=150, 3, G1114&gt;150, 4)</f>
        <v>3</v>
      </c>
      <c r="M1114">
        <f t="shared" si="17"/>
        <v>3</v>
      </c>
    </row>
    <row r="1115" spans="1:13" x14ac:dyDescent="0.2">
      <c r="A1115" t="s">
        <v>414</v>
      </c>
      <c r="B1115" t="s">
        <v>415</v>
      </c>
      <c r="C1115" s="2">
        <v>289</v>
      </c>
      <c r="D1115" s="2">
        <v>217</v>
      </c>
      <c r="E1115" t="s">
        <v>6989</v>
      </c>
      <c r="F1115" t="s">
        <v>7036</v>
      </c>
      <c r="G1115" s="2">
        <v>72</v>
      </c>
      <c r="H1115" s="11">
        <v>0.2491349480968858</v>
      </c>
      <c r="I1115">
        <v>1</v>
      </c>
      <c r="J1115">
        <f ca="1"/>
        <v>3242</v>
      </c>
      <c r="K1115">
        <v>3027</v>
      </c>
      <c r="L1115" cm="1">
        <f t="array" ref="L1115">_xlfn.IFS(G1115&lt;=25, 1, G1115&lt;=75, 2, G1115&lt;=150, 3, G1115&gt;150, 4)</f>
        <v>2</v>
      </c>
      <c r="M1115">
        <f t="shared" si="17"/>
        <v>2</v>
      </c>
    </row>
    <row r="1116" spans="1:13" x14ac:dyDescent="0.2">
      <c r="A1116" t="s">
        <v>1500</v>
      </c>
      <c r="B1116" t="s">
        <v>1501</v>
      </c>
      <c r="C1116" s="2">
        <v>399</v>
      </c>
      <c r="D1116" s="2">
        <v>287</v>
      </c>
      <c r="E1116" t="s">
        <v>7029</v>
      </c>
      <c r="F1116" t="s">
        <v>7036</v>
      </c>
      <c r="G1116" s="2">
        <v>112</v>
      </c>
      <c r="H1116" s="11">
        <v>0.2807017543859649</v>
      </c>
      <c r="I1116">
        <v>0</v>
      </c>
      <c r="J1116">
        <f ca="1"/>
        <v>481</v>
      </c>
      <c r="K1116">
        <v>1384</v>
      </c>
      <c r="L1116" cm="1">
        <f t="array" ref="L1116">_xlfn.IFS(G1116&lt;=25, 1, G1116&lt;=75, 2, G1116&lt;=150, 3, G1116&gt;150, 4)</f>
        <v>3</v>
      </c>
      <c r="M1116">
        <f t="shared" si="17"/>
        <v>4</v>
      </c>
    </row>
    <row r="1117" spans="1:13" x14ac:dyDescent="0.2">
      <c r="A1117" t="s">
        <v>1502</v>
      </c>
      <c r="B1117" t="s">
        <v>1503</v>
      </c>
      <c r="C1117" s="2">
        <v>319</v>
      </c>
      <c r="D1117" s="2">
        <v>262</v>
      </c>
      <c r="E1117" t="s">
        <v>7027</v>
      </c>
      <c r="F1117" t="s">
        <v>7039</v>
      </c>
      <c r="G1117" s="2">
        <v>57</v>
      </c>
      <c r="H1117" s="11">
        <v>0.17868338557993729</v>
      </c>
      <c r="I1117">
        <v>0</v>
      </c>
      <c r="J1117">
        <f ca="1"/>
        <v>2548</v>
      </c>
      <c r="K1117">
        <v>2469</v>
      </c>
      <c r="L1117" cm="1">
        <f t="array" ref="L1117">_xlfn.IFS(G1117&lt;=25, 1, G1117&lt;=75, 2, G1117&lt;=150, 3, G1117&gt;150, 4)</f>
        <v>2</v>
      </c>
      <c r="M1117">
        <f t="shared" si="17"/>
        <v>3</v>
      </c>
    </row>
    <row r="1118" spans="1:13" x14ac:dyDescent="0.2">
      <c r="A1118" t="s">
        <v>885</v>
      </c>
      <c r="B1118" t="s">
        <v>886</v>
      </c>
      <c r="C1118" s="2">
        <v>289</v>
      </c>
      <c r="D1118" s="2">
        <v>225</v>
      </c>
      <c r="E1118" t="s">
        <v>6989</v>
      </c>
      <c r="F1118" t="s">
        <v>7036</v>
      </c>
      <c r="G1118" s="2">
        <v>64</v>
      </c>
      <c r="H1118" s="11">
        <v>0.22145328719723184</v>
      </c>
      <c r="I1118">
        <v>1</v>
      </c>
      <c r="J1118">
        <f ca="1"/>
        <v>1746</v>
      </c>
      <c r="K1118">
        <v>2206</v>
      </c>
      <c r="L1118" cm="1">
        <f t="array" ref="L1118">_xlfn.IFS(G1118&lt;=25, 1, G1118&lt;=75, 2, G1118&lt;=150, 3, G1118&gt;150, 4)</f>
        <v>2</v>
      </c>
      <c r="M1118">
        <f t="shared" si="17"/>
        <v>2</v>
      </c>
    </row>
    <row r="1119" spans="1:13" x14ac:dyDescent="0.2">
      <c r="A1119" t="s">
        <v>1504</v>
      </c>
      <c r="B1119" t="s">
        <v>1499</v>
      </c>
      <c r="C1119" s="2">
        <v>319</v>
      </c>
      <c r="D1119" s="2">
        <v>284</v>
      </c>
      <c r="E1119" t="s">
        <v>7029</v>
      </c>
      <c r="F1119" t="s">
        <v>7036</v>
      </c>
      <c r="G1119" s="2">
        <v>35</v>
      </c>
      <c r="H1119" s="11">
        <v>0.109717868338558</v>
      </c>
      <c r="I1119">
        <v>0</v>
      </c>
      <c r="J1119">
        <f ca="1"/>
        <v>220</v>
      </c>
      <c r="K1119">
        <v>2722</v>
      </c>
      <c r="L1119" cm="1">
        <f t="array" ref="L1119">_xlfn.IFS(G1119&lt;=25, 1, G1119&lt;=75, 2, G1119&lt;=150, 3, G1119&gt;150, 4)</f>
        <v>2</v>
      </c>
      <c r="M1119">
        <f t="shared" si="17"/>
        <v>3</v>
      </c>
    </row>
    <row r="1120" spans="1:13" x14ac:dyDescent="0.2">
      <c r="A1120" t="s">
        <v>395</v>
      </c>
      <c r="B1120" t="s">
        <v>1505</v>
      </c>
      <c r="C1120" s="2">
        <v>249</v>
      </c>
      <c r="D1120" s="2">
        <v>227</v>
      </c>
      <c r="E1120" t="s">
        <v>6989</v>
      </c>
      <c r="F1120" t="s">
        <v>7045</v>
      </c>
      <c r="G1120" s="2">
        <v>22</v>
      </c>
      <c r="H1120" s="11">
        <v>8.8353413654618476E-2</v>
      </c>
      <c r="I1120">
        <v>1</v>
      </c>
      <c r="J1120">
        <f ca="1"/>
        <v>1427</v>
      </c>
      <c r="K1120">
        <v>4303</v>
      </c>
      <c r="L1120" cm="1">
        <f t="array" ref="L1120">_xlfn.IFS(G1120&lt;=25, 1, G1120&lt;=75, 2, G1120&lt;=150, 3, G1120&gt;150, 4)</f>
        <v>1</v>
      </c>
      <c r="M1120">
        <f t="shared" si="17"/>
        <v>1</v>
      </c>
    </row>
    <row r="1121" spans="1:13" x14ac:dyDescent="0.2">
      <c r="A1121" t="s">
        <v>1506</v>
      </c>
      <c r="B1121" t="s">
        <v>1507</v>
      </c>
      <c r="C1121" s="2">
        <v>199</v>
      </c>
      <c r="D1121" s="2">
        <v>82</v>
      </c>
      <c r="E1121" t="s">
        <v>7027</v>
      </c>
      <c r="F1121" t="s">
        <v>7039</v>
      </c>
      <c r="G1121" s="2">
        <v>117</v>
      </c>
      <c r="H1121" s="11">
        <v>0.5879396984924623</v>
      </c>
      <c r="I1121">
        <v>0</v>
      </c>
      <c r="J1121">
        <f ca="1"/>
        <v>1510</v>
      </c>
      <c r="K1121">
        <v>2130</v>
      </c>
      <c r="L1121" cm="1">
        <f t="array" ref="L1121">_xlfn.IFS(G1121&lt;=25, 1, G1121&lt;=75, 2, G1121&lt;=150, 3, G1121&gt;150, 4)</f>
        <v>3</v>
      </c>
      <c r="M1121">
        <f t="shared" si="17"/>
        <v>1</v>
      </c>
    </row>
    <row r="1122" spans="1:13" x14ac:dyDescent="0.2">
      <c r="A1122" t="s">
        <v>991</v>
      </c>
      <c r="B1122" t="s">
        <v>992</v>
      </c>
      <c r="C1122" s="2">
        <v>289</v>
      </c>
      <c r="D1122" s="2">
        <v>176</v>
      </c>
      <c r="E1122" t="s">
        <v>6989</v>
      </c>
      <c r="F1122" t="s">
        <v>7044</v>
      </c>
      <c r="G1122" s="2">
        <v>113</v>
      </c>
      <c r="H1122" s="11">
        <v>0.39100346020761245</v>
      </c>
      <c r="I1122">
        <v>1</v>
      </c>
      <c r="J1122">
        <f ca="1"/>
        <v>4354</v>
      </c>
      <c r="K1122">
        <v>3212</v>
      </c>
      <c r="L1122" cm="1">
        <f t="array" ref="L1122">_xlfn.IFS(G1122&lt;=25, 1, G1122&lt;=75, 2, G1122&lt;=150, 3, G1122&gt;150, 4)</f>
        <v>3</v>
      </c>
      <c r="M1122">
        <f t="shared" si="17"/>
        <v>2</v>
      </c>
    </row>
    <row r="1123" spans="1:13" x14ac:dyDescent="0.2">
      <c r="A1123" t="s">
        <v>1508</v>
      </c>
      <c r="B1123" t="s">
        <v>1509</v>
      </c>
      <c r="C1123" s="2">
        <v>359</v>
      </c>
      <c r="D1123" s="2">
        <v>251</v>
      </c>
      <c r="E1123" t="s">
        <v>7029</v>
      </c>
      <c r="F1123" t="s">
        <v>7044</v>
      </c>
      <c r="G1123" s="2">
        <v>108</v>
      </c>
      <c r="H1123" s="11">
        <v>0.30083565459610029</v>
      </c>
      <c r="I1123">
        <v>0</v>
      </c>
      <c r="J1123">
        <f ca="1"/>
        <v>1417</v>
      </c>
      <c r="K1123">
        <v>2277</v>
      </c>
      <c r="L1123" cm="1">
        <f t="array" ref="L1123">_xlfn.IFS(G1123&lt;=25, 1, G1123&lt;=75, 2, G1123&lt;=150, 3, G1123&gt;150, 4)</f>
        <v>3</v>
      </c>
      <c r="M1123">
        <f t="shared" si="17"/>
        <v>4</v>
      </c>
    </row>
    <row r="1124" spans="1:13" x14ac:dyDescent="0.2">
      <c r="A1124" t="s">
        <v>1510</v>
      </c>
      <c r="B1124" t="s">
        <v>1134</v>
      </c>
      <c r="C1124" s="2">
        <v>319</v>
      </c>
      <c r="D1124" s="2">
        <v>271</v>
      </c>
      <c r="E1124" t="s">
        <v>7029</v>
      </c>
      <c r="F1124" t="s">
        <v>7036</v>
      </c>
      <c r="G1124" s="2">
        <v>48</v>
      </c>
      <c r="H1124" s="11">
        <v>0.15047021943573669</v>
      </c>
      <c r="I1124">
        <v>0</v>
      </c>
      <c r="J1124">
        <f ca="1"/>
        <v>4529</v>
      </c>
      <c r="K1124">
        <v>4429</v>
      </c>
      <c r="L1124" cm="1">
        <f t="array" ref="L1124">_xlfn.IFS(G1124&lt;=25, 1, G1124&lt;=75, 2, G1124&lt;=150, 3, G1124&gt;150, 4)</f>
        <v>2</v>
      </c>
      <c r="M1124">
        <f t="shared" si="17"/>
        <v>3</v>
      </c>
    </row>
    <row r="1125" spans="1:13" x14ac:dyDescent="0.2">
      <c r="A1125" t="s">
        <v>1511</v>
      </c>
      <c r="B1125" t="s">
        <v>1512</v>
      </c>
      <c r="C1125" s="2">
        <v>399</v>
      </c>
      <c r="D1125" s="2">
        <v>291</v>
      </c>
      <c r="E1125" t="s">
        <v>7029</v>
      </c>
      <c r="F1125" t="s">
        <v>7039</v>
      </c>
      <c r="G1125" s="2">
        <v>108</v>
      </c>
      <c r="H1125" s="11">
        <v>0.27067669172932329</v>
      </c>
      <c r="I1125">
        <v>0</v>
      </c>
      <c r="J1125">
        <f ca="1"/>
        <v>1002</v>
      </c>
      <c r="K1125">
        <v>1200</v>
      </c>
      <c r="L1125" cm="1">
        <f t="array" ref="L1125">_xlfn.IFS(G1125&lt;=25, 1, G1125&lt;=75, 2, G1125&lt;=150, 3, G1125&gt;150, 4)</f>
        <v>3</v>
      </c>
      <c r="M1125">
        <f t="shared" si="17"/>
        <v>4</v>
      </c>
    </row>
    <row r="1126" spans="1:13" x14ac:dyDescent="0.2">
      <c r="A1126" t="s">
        <v>744</v>
      </c>
      <c r="B1126" t="s">
        <v>745</v>
      </c>
      <c r="C1126" s="2">
        <v>289</v>
      </c>
      <c r="D1126" s="2">
        <v>182</v>
      </c>
      <c r="E1126" t="s">
        <v>6989</v>
      </c>
      <c r="F1126" t="s">
        <v>7037</v>
      </c>
      <c r="G1126" s="2">
        <v>107</v>
      </c>
      <c r="H1126" s="11">
        <v>0.37024221453287198</v>
      </c>
      <c r="I1126">
        <v>1</v>
      </c>
      <c r="J1126">
        <f ca="1"/>
        <v>63</v>
      </c>
      <c r="K1126">
        <v>390</v>
      </c>
      <c r="L1126" cm="1">
        <f t="array" ref="L1126">_xlfn.IFS(G1126&lt;=25, 1, G1126&lt;=75, 2, G1126&lt;=150, 3, G1126&gt;150, 4)</f>
        <v>3</v>
      </c>
      <c r="M1126">
        <f t="shared" si="17"/>
        <v>2</v>
      </c>
    </row>
    <row r="1127" spans="1:13" x14ac:dyDescent="0.2">
      <c r="A1127" t="s">
        <v>1513</v>
      </c>
      <c r="B1127" t="s">
        <v>1514</v>
      </c>
      <c r="C1127" s="2">
        <v>319</v>
      </c>
      <c r="D1127" s="2">
        <v>172</v>
      </c>
      <c r="E1127" t="s">
        <v>7029</v>
      </c>
      <c r="F1127" t="s">
        <v>7038</v>
      </c>
      <c r="G1127" s="2">
        <v>147</v>
      </c>
      <c r="H1127" s="11">
        <v>0.46081504702194359</v>
      </c>
      <c r="I1127">
        <v>0</v>
      </c>
      <c r="J1127">
        <f ca="1"/>
        <v>2433</v>
      </c>
      <c r="K1127">
        <v>3307</v>
      </c>
      <c r="L1127" cm="1">
        <f t="array" ref="L1127">_xlfn.IFS(G1127&lt;=25, 1, G1127&lt;=75, 2, G1127&lt;=150, 3, G1127&gt;150, 4)</f>
        <v>3</v>
      </c>
      <c r="M1127">
        <f t="shared" si="17"/>
        <v>3</v>
      </c>
    </row>
    <row r="1128" spans="1:13" x14ac:dyDescent="0.2">
      <c r="A1128" t="s">
        <v>1515</v>
      </c>
      <c r="B1128" t="s">
        <v>1516</v>
      </c>
      <c r="C1128" s="2">
        <v>319</v>
      </c>
      <c r="D1128" s="2">
        <v>300</v>
      </c>
      <c r="E1128" t="s">
        <v>7029</v>
      </c>
      <c r="F1128" t="s">
        <v>7036</v>
      </c>
      <c r="G1128" s="2">
        <v>19</v>
      </c>
      <c r="H1128" s="11">
        <v>5.9561128526645767E-2</v>
      </c>
      <c r="I1128">
        <v>0</v>
      </c>
      <c r="J1128">
        <f ca="1"/>
        <v>2134</v>
      </c>
      <c r="K1128">
        <v>3901</v>
      </c>
      <c r="L1128" cm="1">
        <f t="array" ref="L1128">_xlfn.IFS(G1128&lt;=25, 1, G1128&lt;=75, 2, G1128&lt;=150, 3, G1128&gt;150, 4)</f>
        <v>1</v>
      </c>
      <c r="M1128">
        <f t="shared" si="17"/>
        <v>3</v>
      </c>
    </row>
    <row r="1129" spans="1:13" x14ac:dyDescent="0.2">
      <c r="A1129" t="s">
        <v>1517</v>
      </c>
      <c r="B1129" t="s">
        <v>1518</v>
      </c>
      <c r="C1129" s="2">
        <v>9</v>
      </c>
      <c r="D1129" s="2">
        <v>6</v>
      </c>
      <c r="E1129" t="s">
        <v>7027</v>
      </c>
      <c r="F1129" t="s">
        <v>7036</v>
      </c>
      <c r="G1129" s="2">
        <v>3</v>
      </c>
      <c r="H1129" s="11">
        <v>0.33333333333333331</v>
      </c>
      <c r="I1129">
        <v>0</v>
      </c>
      <c r="J1129">
        <f ca="1"/>
        <v>2197</v>
      </c>
      <c r="K1129">
        <v>1331</v>
      </c>
      <c r="L1129" cm="1">
        <f t="array" ref="L1129">_xlfn.IFS(G1129&lt;=25, 1, G1129&lt;=75, 2, G1129&lt;=150, 3, G1129&gt;150, 4)</f>
        <v>1</v>
      </c>
      <c r="M1129">
        <f t="shared" si="17"/>
        <v>1</v>
      </c>
    </row>
    <row r="1130" spans="1:13" x14ac:dyDescent="0.2">
      <c r="A1130" t="s">
        <v>1269</v>
      </c>
      <c r="B1130" t="s">
        <v>965</v>
      </c>
      <c r="C1130" s="2">
        <v>319</v>
      </c>
      <c r="D1130" s="2">
        <v>182</v>
      </c>
      <c r="E1130" t="s">
        <v>7029</v>
      </c>
      <c r="F1130" t="s">
        <v>7038</v>
      </c>
      <c r="G1130" s="2">
        <v>137</v>
      </c>
      <c r="H1130" s="11">
        <v>0.42946708463949845</v>
      </c>
      <c r="I1130">
        <v>0</v>
      </c>
      <c r="J1130">
        <f ca="1"/>
        <v>3067</v>
      </c>
      <c r="K1130">
        <v>3474</v>
      </c>
      <c r="L1130" cm="1">
        <f t="array" ref="L1130">_xlfn.IFS(G1130&lt;=25, 1, G1130&lt;=75, 2, G1130&lt;=150, 3, G1130&gt;150, 4)</f>
        <v>3</v>
      </c>
      <c r="M1130">
        <f t="shared" si="17"/>
        <v>3</v>
      </c>
    </row>
    <row r="1131" spans="1:13" x14ac:dyDescent="0.2">
      <c r="A1131" t="s">
        <v>1280</v>
      </c>
      <c r="B1131" t="s">
        <v>1281</v>
      </c>
      <c r="C1131" s="2">
        <v>289</v>
      </c>
      <c r="D1131" s="2">
        <v>101</v>
      </c>
      <c r="E1131" t="s">
        <v>6989</v>
      </c>
      <c r="F1131" t="s">
        <v>7038</v>
      </c>
      <c r="G1131" s="2">
        <v>188</v>
      </c>
      <c r="H1131" s="11">
        <v>0.65051903114186849</v>
      </c>
      <c r="I1131">
        <v>1</v>
      </c>
      <c r="J1131">
        <f ca="1"/>
        <v>4229</v>
      </c>
      <c r="K1131">
        <v>3638</v>
      </c>
      <c r="L1131" cm="1">
        <f t="array" ref="L1131">_xlfn.IFS(G1131&lt;=25, 1, G1131&lt;=75, 2, G1131&lt;=150, 3, G1131&gt;150, 4)</f>
        <v>4</v>
      </c>
      <c r="M1131">
        <f t="shared" si="17"/>
        <v>2</v>
      </c>
    </row>
    <row r="1132" spans="1:13" x14ac:dyDescent="0.2">
      <c r="A1132" t="s">
        <v>1519</v>
      </c>
      <c r="B1132" t="s">
        <v>1520</v>
      </c>
      <c r="C1132" s="2">
        <v>289</v>
      </c>
      <c r="D1132" s="2">
        <v>205</v>
      </c>
      <c r="E1132" t="s">
        <v>6989</v>
      </c>
      <c r="F1132" t="s">
        <v>7039</v>
      </c>
      <c r="G1132" s="2">
        <v>84</v>
      </c>
      <c r="H1132" s="11">
        <v>0.29065743944636679</v>
      </c>
      <c r="I1132">
        <v>1</v>
      </c>
      <c r="J1132">
        <f ca="1"/>
        <v>2876</v>
      </c>
      <c r="K1132">
        <v>3007</v>
      </c>
      <c r="L1132" cm="1">
        <f t="array" ref="L1132">_xlfn.IFS(G1132&lt;=25, 1, G1132&lt;=75, 2, G1132&lt;=150, 3, G1132&gt;150, 4)</f>
        <v>3</v>
      </c>
      <c r="M1132">
        <f t="shared" si="17"/>
        <v>2</v>
      </c>
    </row>
    <row r="1133" spans="1:13" x14ac:dyDescent="0.2">
      <c r="A1133" t="s">
        <v>1521</v>
      </c>
      <c r="B1133" t="s">
        <v>1522</v>
      </c>
      <c r="C1133" s="2">
        <v>309</v>
      </c>
      <c r="D1133" s="2">
        <v>244</v>
      </c>
      <c r="E1133" t="s">
        <v>7029</v>
      </c>
      <c r="F1133" t="s">
        <v>7036</v>
      </c>
      <c r="G1133" s="2">
        <v>65</v>
      </c>
      <c r="H1133" s="11">
        <v>0.21035598705501618</v>
      </c>
      <c r="I1133">
        <v>0</v>
      </c>
      <c r="J1133">
        <f ca="1"/>
        <v>1026</v>
      </c>
      <c r="K1133">
        <v>2660</v>
      </c>
      <c r="L1133" cm="1">
        <f t="array" ref="L1133">_xlfn.IFS(G1133&lt;=25, 1, G1133&lt;=75, 2, G1133&lt;=150, 3, G1133&gt;150, 4)</f>
        <v>2</v>
      </c>
      <c r="M1133">
        <f t="shared" si="17"/>
        <v>3</v>
      </c>
    </row>
    <row r="1134" spans="1:13" x14ac:dyDescent="0.2">
      <c r="A1134" t="s">
        <v>1523</v>
      </c>
      <c r="B1134" t="s">
        <v>231</v>
      </c>
      <c r="C1134" s="2">
        <v>178</v>
      </c>
      <c r="D1134" s="2">
        <v>39</v>
      </c>
      <c r="E1134" t="s">
        <v>7027</v>
      </c>
      <c r="F1134" t="s">
        <v>7040</v>
      </c>
      <c r="G1134" s="2">
        <v>139</v>
      </c>
      <c r="H1134" s="11">
        <v>0.7808988764044944</v>
      </c>
      <c r="I1134">
        <v>0</v>
      </c>
      <c r="J1134">
        <f ca="1"/>
        <v>2960</v>
      </c>
      <c r="K1134">
        <v>3051</v>
      </c>
      <c r="L1134" cm="1">
        <f t="array" ref="L1134">_xlfn.IFS(G1134&lt;=25, 1, G1134&lt;=75, 2, G1134&lt;=150, 3, G1134&gt;150, 4)</f>
        <v>3</v>
      </c>
      <c r="M1134">
        <f t="shared" si="17"/>
        <v>1</v>
      </c>
    </row>
    <row r="1135" spans="1:13" x14ac:dyDescent="0.2">
      <c r="A1135" t="s">
        <v>1485</v>
      </c>
      <c r="B1135" t="s">
        <v>1486</v>
      </c>
      <c r="C1135" s="2">
        <v>319</v>
      </c>
      <c r="D1135" s="2">
        <v>137</v>
      </c>
      <c r="E1135" t="s">
        <v>7029</v>
      </c>
      <c r="F1135" t="s">
        <v>7038</v>
      </c>
      <c r="G1135" s="2">
        <v>182</v>
      </c>
      <c r="H1135" s="11">
        <v>0.57053291536050155</v>
      </c>
      <c r="I1135">
        <v>0</v>
      </c>
      <c r="J1135">
        <f ca="1"/>
        <v>2779</v>
      </c>
      <c r="K1135">
        <v>3140</v>
      </c>
      <c r="L1135" cm="1">
        <f t="array" ref="L1135">_xlfn.IFS(G1135&lt;=25, 1, G1135&lt;=75, 2, G1135&lt;=150, 3, G1135&gt;150, 4)</f>
        <v>4</v>
      </c>
      <c r="M1135">
        <f t="shared" si="17"/>
        <v>3</v>
      </c>
    </row>
    <row r="1136" spans="1:13" x14ac:dyDescent="0.2">
      <c r="A1136" t="s">
        <v>1524</v>
      </c>
      <c r="B1136" t="s">
        <v>231</v>
      </c>
      <c r="C1136" s="2">
        <v>239</v>
      </c>
      <c r="D1136" s="2">
        <v>148</v>
      </c>
      <c r="E1136" t="s">
        <v>7027</v>
      </c>
      <c r="F1136" t="s">
        <v>7041</v>
      </c>
      <c r="G1136" s="2">
        <v>91</v>
      </c>
      <c r="H1136" s="11">
        <v>0.3807531380753138</v>
      </c>
      <c r="I1136">
        <v>0</v>
      </c>
      <c r="J1136">
        <f ca="1"/>
        <v>2866</v>
      </c>
      <c r="K1136">
        <v>2178</v>
      </c>
      <c r="L1136" cm="1">
        <f t="array" ref="L1136">_xlfn.IFS(G1136&lt;=25, 1, G1136&lt;=75, 2, G1136&lt;=150, 3, G1136&gt;150, 4)</f>
        <v>3</v>
      </c>
      <c r="M1136">
        <f t="shared" si="17"/>
        <v>1</v>
      </c>
    </row>
    <row r="1137" spans="1:13" x14ac:dyDescent="0.2">
      <c r="A1137" t="s">
        <v>1525</v>
      </c>
      <c r="B1137" t="s">
        <v>333</v>
      </c>
      <c r="C1137" s="2">
        <v>179</v>
      </c>
      <c r="D1137" s="2">
        <v>72</v>
      </c>
      <c r="E1137" t="s">
        <v>7028</v>
      </c>
      <c r="F1137" t="s">
        <v>7040</v>
      </c>
      <c r="G1137" s="2">
        <v>107</v>
      </c>
      <c r="H1137" s="11">
        <v>0.5977653631284916</v>
      </c>
      <c r="I1137">
        <v>0</v>
      </c>
      <c r="J1137">
        <f ca="1"/>
        <v>226</v>
      </c>
      <c r="K1137">
        <v>3513</v>
      </c>
      <c r="L1137" cm="1">
        <f t="array" ref="L1137">_xlfn.IFS(G1137&lt;=25, 1, G1137&lt;=75, 2, G1137&lt;=150, 3, G1137&gt;150, 4)</f>
        <v>3</v>
      </c>
      <c r="M1137">
        <f t="shared" si="17"/>
        <v>1</v>
      </c>
    </row>
    <row r="1138" spans="1:13" x14ac:dyDescent="0.2">
      <c r="A1138" t="s">
        <v>1526</v>
      </c>
      <c r="B1138" t="s">
        <v>333</v>
      </c>
      <c r="C1138" s="2">
        <v>319</v>
      </c>
      <c r="D1138" s="2">
        <v>246</v>
      </c>
      <c r="E1138" t="s">
        <v>7029</v>
      </c>
      <c r="F1138" t="s">
        <v>7041</v>
      </c>
      <c r="G1138" s="2">
        <v>73</v>
      </c>
      <c r="H1138" s="11">
        <v>0.22884012539184953</v>
      </c>
      <c r="I1138">
        <v>0</v>
      </c>
      <c r="J1138">
        <f ca="1"/>
        <v>2973</v>
      </c>
      <c r="K1138">
        <v>4081</v>
      </c>
      <c r="L1138" cm="1">
        <f t="array" ref="L1138">_xlfn.IFS(G1138&lt;=25, 1, G1138&lt;=75, 2, G1138&lt;=150, 3, G1138&gt;150, 4)</f>
        <v>2</v>
      </c>
      <c r="M1138">
        <f t="shared" si="17"/>
        <v>3</v>
      </c>
    </row>
    <row r="1139" spans="1:13" x14ac:dyDescent="0.2">
      <c r="A1139" t="s">
        <v>909</v>
      </c>
      <c r="B1139" t="s">
        <v>610</v>
      </c>
      <c r="C1139" s="2">
        <v>289</v>
      </c>
      <c r="D1139" s="2">
        <v>214</v>
      </c>
      <c r="E1139" t="s">
        <v>6989</v>
      </c>
      <c r="F1139" t="s">
        <v>7039</v>
      </c>
      <c r="G1139" s="2">
        <v>75</v>
      </c>
      <c r="H1139" s="11">
        <v>0.25951557093425603</v>
      </c>
      <c r="I1139">
        <v>1</v>
      </c>
      <c r="J1139">
        <f ca="1"/>
        <v>1675</v>
      </c>
      <c r="K1139">
        <v>4297</v>
      </c>
      <c r="L1139" cm="1">
        <f t="array" ref="L1139">_xlfn.IFS(G1139&lt;=25, 1, G1139&lt;=75, 2, G1139&lt;=150, 3, G1139&gt;150, 4)</f>
        <v>2</v>
      </c>
      <c r="M1139">
        <f t="shared" si="17"/>
        <v>2</v>
      </c>
    </row>
    <row r="1140" spans="1:13" x14ac:dyDescent="0.2">
      <c r="A1140" t="s">
        <v>609</v>
      </c>
      <c r="B1140" t="s">
        <v>610</v>
      </c>
      <c r="C1140" s="2">
        <v>289</v>
      </c>
      <c r="D1140" s="2">
        <v>194</v>
      </c>
      <c r="E1140" t="s">
        <v>6989</v>
      </c>
      <c r="F1140" t="s">
        <v>7039</v>
      </c>
      <c r="G1140" s="2">
        <v>95</v>
      </c>
      <c r="H1140" s="11">
        <v>0.32871972318339099</v>
      </c>
      <c r="I1140">
        <v>1</v>
      </c>
      <c r="J1140">
        <f ca="1"/>
        <v>2053</v>
      </c>
      <c r="K1140">
        <v>573</v>
      </c>
      <c r="L1140" cm="1">
        <f t="array" ref="L1140">_xlfn.IFS(G1140&lt;=25, 1, G1140&lt;=75, 2, G1140&lt;=150, 3, G1140&gt;150, 4)</f>
        <v>3</v>
      </c>
      <c r="M1140">
        <f t="shared" si="17"/>
        <v>2</v>
      </c>
    </row>
    <row r="1141" spans="1:13" x14ac:dyDescent="0.2">
      <c r="A1141" t="s">
        <v>1527</v>
      </c>
      <c r="B1141" t="s">
        <v>333</v>
      </c>
      <c r="C1141" s="2">
        <v>239</v>
      </c>
      <c r="D1141" s="2">
        <v>151</v>
      </c>
      <c r="E1141" t="s">
        <v>7029</v>
      </c>
      <c r="F1141" t="s">
        <v>7041</v>
      </c>
      <c r="G1141" s="2">
        <v>88</v>
      </c>
      <c r="H1141" s="11">
        <v>0.3682008368200837</v>
      </c>
      <c r="I1141">
        <v>0</v>
      </c>
      <c r="J1141">
        <f ca="1"/>
        <v>1765</v>
      </c>
      <c r="K1141">
        <v>989</v>
      </c>
      <c r="L1141" cm="1">
        <f t="array" ref="L1141">_xlfn.IFS(G1141&lt;=25, 1, G1141&lt;=75, 2, G1141&lt;=150, 3, G1141&gt;150, 4)</f>
        <v>3</v>
      </c>
      <c r="M1141">
        <f t="shared" si="17"/>
        <v>1</v>
      </c>
    </row>
    <row r="1142" spans="1:13" x14ac:dyDescent="0.2">
      <c r="A1142" t="s">
        <v>1528</v>
      </c>
      <c r="B1142" t="s">
        <v>916</v>
      </c>
      <c r="C1142" s="2">
        <v>289</v>
      </c>
      <c r="D1142" s="2">
        <v>64</v>
      </c>
      <c r="E1142" t="s">
        <v>6989</v>
      </c>
      <c r="F1142" t="s">
        <v>7038</v>
      </c>
      <c r="G1142" s="2">
        <v>225</v>
      </c>
      <c r="H1142" s="11">
        <v>0.77854671280276821</v>
      </c>
      <c r="I1142">
        <v>1</v>
      </c>
      <c r="J1142">
        <f ca="1"/>
        <v>879</v>
      </c>
      <c r="K1142">
        <v>4537</v>
      </c>
      <c r="L1142" cm="1">
        <f t="array" ref="L1142">_xlfn.IFS(G1142&lt;=25, 1, G1142&lt;=75, 2, G1142&lt;=150, 3, G1142&gt;150, 4)</f>
        <v>4</v>
      </c>
      <c r="M1142">
        <f t="shared" si="17"/>
        <v>2</v>
      </c>
    </row>
    <row r="1143" spans="1:13" x14ac:dyDescent="0.2">
      <c r="A1143" t="s">
        <v>1529</v>
      </c>
      <c r="B1143" t="s">
        <v>1530</v>
      </c>
      <c r="C1143" s="2">
        <v>279</v>
      </c>
      <c r="D1143" s="2">
        <v>117</v>
      </c>
      <c r="E1143" t="s">
        <v>7027</v>
      </c>
      <c r="F1143" t="s">
        <v>7036</v>
      </c>
      <c r="G1143" s="2">
        <v>162</v>
      </c>
      <c r="H1143" s="11">
        <v>0.58064516129032262</v>
      </c>
      <c r="I1143">
        <v>0</v>
      </c>
      <c r="J1143">
        <f ca="1"/>
        <v>1669</v>
      </c>
      <c r="K1143">
        <v>417</v>
      </c>
      <c r="L1143" cm="1">
        <f t="array" ref="L1143">_xlfn.IFS(G1143&lt;=25, 1, G1143&lt;=75, 2, G1143&lt;=150, 3, G1143&gt;150, 4)</f>
        <v>4</v>
      </c>
      <c r="M1143">
        <f t="shared" si="17"/>
        <v>2</v>
      </c>
    </row>
    <row r="1144" spans="1:13" x14ac:dyDescent="0.2">
      <c r="A1144" t="s">
        <v>1531</v>
      </c>
      <c r="B1144" t="s">
        <v>1532</v>
      </c>
      <c r="C1144" s="2">
        <v>319</v>
      </c>
      <c r="D1144" s="2">
        <v>153</v>
      </c>
      <c r="E1144" t="s">
        <v>7029</v>
      </c>
      <c r="F1144" t="s">
        <v>7040</v>
      </c>
      <c r="G1144" s="2">
        <v>166</v>
      </c>
      <c r="H1144" s="11">
        <v>0.52037617554858939</v>
      </c>
      <c r="I1144">
        <v>0</v>
      </c>
      <c r="J1144">
        <f ca="1"/>
        <v>229</v>
      </c>
      <c r="K1144">
        <v>4175</v>
      </c>
      <c r="L1144" cm="1">
        <f t="array" ref="L1144">_xlfn.IFS(G1144&lt;=25, 1, G1144&lt;=75, 2, G1144&lt;=150, 3, G1144&gt;150, 4)</f>
        <v>4</v>
      </c>
      <c r="M1144">
        <f t="shared" si="17"/>
        <v>3</v>
      </c>
    </row>
    <row r="1145" spans="1:13" x14ac:dyDescent="0.2">
      <c r="A1145" t="s">
        <v>1533</v>
      </c>
      <c r="B1145" t="s">
        <v>1534</v>
      </c>
      <c r="C1145" s="2">
        <v>319</v>
      </c>
      <c r="D1145" s="2">
        <v>268</v>
      </c>
      <c r="E1145" t="s">
        <v>7029</v>
      </c>
      <c r="F1145" t="s">
        <v>7037</v>
      </c>
      <c r="G1145" s="2">
        <v>51</v>
      </c>
      <c r="H1145" s="11">
        <v>0.15987460815047022</v>
      </c>
      <c r="I1145">
        <v>0</v>
      </c>
      <c r="J1145">
        <f ca="1"/>
        <v>1112</v>
      </c>
      <c r="K1145">
        <v>2573</v>
      </c>
      <c r="L1145" cm="1">
        <f t="array" ref="L1145">_xlfn.IFS(G1145&lt;=25, 1, G1145&lt;=75, 2, G1145&lt;=150, 3, G1145&gt;150, 4)</f>
        <v>2</v>
      </c>
      <c r="M1145">
        <f t="shared" si="17"/>
        <v>3</v>
      </c>
    </row>
    <row r="1146" spans="1:13" x14ac:dyDescent="0.2">
      <c r="A1146" t="s">
        <v>1535</v>
      </c>
      <c r="B1146" t="s">
        <v>1337</v>
      </c>
      <c r="C1146" s="2">
        <v>289</v>
      </c>
      <c r="D1146" s="2">
        <v>130</v>
      </c>
      <c r="E1146" t="s">
        <v>6989</v>
      </c>
      <c r="F1146" t="s">
        <v>7038</v>
      </c>
      <c r="G1146" s="2">
        <v>159</v>
      </c>
      <c r="H1146" s="11">
        <v>0.55017301038062283</v>
      </c>
      <c r="I1146">
        <v>1</v>
      </c>
      <c r="J1146">
        <f ca="1"/>
        <v>493</v>
      </c>
      <c r="K1146">
        <v>419</v>
      </c>
      <c r="L1146" cm="1">
        <f t="array" ref="L1146">_xlfn.IFS(G1146&lt;=25, 1, G1146&lt;=75, 2, G1146&lt;=150, 3, G1146&gt;150, 4)</f>
        <v>4</v>
      </c>
      <c r="M1146">
        <f t="shared" si="17"/>
        <v>2</v>
      </c>
    </row>
    <row r="1147" spans="1:13" x14ac:dyDescent="0.2">
      <c r="A1147" t="s">
        <v>1536</v>
      </c>
      <c r="B1147" t="s">
        <v>1537</v>
      </c>
      <c r="C1147" s="2">
        <v>319</v>
      </c>
      <c r="D1147" s="2">
        <v>163</v>
      </c>
      <c r="E1147" t="s">
        <v>7029</v>
      </c>
      <c r="F1147" t="s">
        <v>7038</v>
      </c>
      <c r="G1147" s="2">
        <v>156</v>
      </c>
      <c r="H1147" s="11">
        <v>0.4890282131661442</v>
      </c>
      <c r="I1147">
        <v>0</v>
      </c>
      <c r="J1147">
        <f ca="1"/>
        <v>1914</v>
      </c>
      <c r="K1147">
        <v>3517</v>
      </c>
      <c r="L1147" cm="1">
        <f t="array" ref="L1147">_xlfn.IFS(G1147&lt;=25, 1, G1147&lt;=75, 2, G1147&lt;=150, 3, G1147&gt;150, 4)</f>
        <v>4</v>
      </c>
      <c r="M1147">
        <f t="shared" si="17"/>
        <v>3</v>
      </c>
    </row>
    <row r="1148" spans="1:13" x14ac:dyDescent="0.2">
      <c r="A1148" t="s">
        <v>1538</v>
      </c>
      <c r="B1148" t="s">
        <v>1</v>
      </c>
      <c r="C1148" s="2">
        <v>99</v>
      </c>
      <c r="D1148" s="2">
        <v>54</v>
      </c>
      <c r="E1148" t="s">
        <v>7027</v>
      </c>
      <c r="F1148" t="s">
        <v>7038</v>
      </c>
      <c r="G1148" s="2">
        <v>45</v>
      </c>
      <c r="H1148" s="11">
        <v>0.45454545454545453</v>
      </c>
      <c r="I1148">
        <v>0</v>
      </c>
      <c r="J1148">
        <f ca="1"/>
        <v>4096</v>
      </c>
      <c r="K1148">
        <v>3022</v>
      </c>
      <c r="L1148" cm="1">
        <f t="array" ref="L1148">_xlfn.IFS(G1148&lt;=25, 1, G1148&lt;=75, 2, G1148&lt;=150, 3, G1148&gt;150, 4)</f>
        <v>2</v>
      </c>
      <c r="M1148">
        <f t="shared" si="17"/>
        <v>1</v>
      </c>
    </row>
    <row r="1149" spans="1:13" x14ac:dyDescent="0.2">
      <c r="A1149" t="s">
        <v>1285</v>
      </c>
      <c r="B1149" t="s">
        <v>307</v>
      </c>
      <c r="C1149" s="2">
        <v>289</v>
      </c>
      <c r="D1149" s="2">
        <v>223</v>
      </c>
      <c r="E1149" t="s">
        <v>6989</v>
      </c>
      <c r="F1149" t="s">
        <v>7036</v>
      </c>
      <c r="G1149" s="2">
        <v>66</v>
      </c>
      <c r="H1149" s="11">
        <v>0.22837370242214533</v>
      </c>
      <c r="I1149">
        <v>1</v>
      </c>
      <c r="J1149">
        <f ca="1"/>
        <v>1085</v>
      </c>
      <c r="K1149">
        <v>4517</v>
      </c>
      <c r="L1149" cm="1">
        <f t="array" ref="L1149">_xlfn.IFS(G1149&lt;=25, 1, G1149&lt;=75, 2, G1149&lt;=150, 3, G1149&gt;150, 4)</f>
        <v>2</v>
      </c>
      <c r="M1149">
        <f t="shared" si="17"/>
        <v>2</v>
      </c>
    </row>
    <row r="1150" spans="1:13" x14ac:dyDescent="0.2">
      <c r="A1150" t="s">
        <v>1539</v>
      </c>
      <c r="B1150" t="s">
        <v>1540</v>
      </c>
      <c r="C1150" s="2">
        <v>239</v>
      </c>
      <c r="D1150" s="2">
        <v>88</v>
      </c>
      <c r="E1150" t="s">
        <v>6989</v>
      </c>
      <c r="F1150" t="s">
        <v>7040</v>
      </c>
      <c r="G1150" s="2">
        <v>151</v>
      </c>
      <c r="H1150" s="11">
        <v>0.63179916317991636</v>
      </c>
      <c r="I1150">
        <v>1</v>
      </c>
      <c r="J1150">
        <f ca="1"/>
        <v>1113</v>
      </c>
      <c r="K1150">
        <v>2335</v>
      </c>
      <c r="L1150" cm="1">
        <f t="array" ref="L1150">_xlfn.IFS(G1150&lt;=25, 1, G1150&lt;=75, 2, G1150&lt;=150, 3, G1150&gt;150, 4)</f>
        <v>4</v>
      </c>
      <c r="M1150">
        <f t="shared" si="17"/>
        <v>1</v>
      </c>
    </row>
    <row r="1151" spans="1:13" x14ac:dyDescent="0.2">
      <c r="A1151" t="s">
        <v>1541</v>
      </c>
      <c r="B1151" t="s">
        <v>1542</v>
      </c>
      <c r="C1151" s="2">
        <v>159</v>
      </c>
      <c r="D1151" s="2">
        <v>81</v>
      </c>
      <c r="E1151" t="s">
        <v>7029</v>
      </c>
      <c r="F1151" t="s">
        <v>7037</v>
      </c>
      <c r="G1151" s="2">
        <v>78</v>
      </c>
      <c r="H1151" s="11">
        <v>0.49056603773584906</v>
      </c>
      <c r="I1151">
        <v>0</v>
      </c>
      <c r="J1151">
        <f ca="1"/>
        <v>475</v>
      </c>
      <c r="K1151">
        <v>3705</v>
      </c>
      <c r="L1151" cm="1">
        <f t="array" ref="L1151">_xlfn.IFS(G1151&lt;=25, 1, G1151&lt;=75, 2, G1151&lt;=150, 3, G1151&gt;150, 4)</f>
        <v>3</v>
      </c>
      <c r="M1151">
        <f t="shared" si="17"/>
        <v>1</v>
      </c>
    </row>
    <row r="1152" spans="1:13" x14ac:dyDescent="0.2">
      <c r="A1152" t="s">
        <v>1543</v>
      </c>
      <c r="B1152" t="s">
        <v>9</v>
      </c>
      <c r="C1152" s="2">
        <v>599</v>
      </c>
      <c r="D1152" s="2">
        <v>503</v>
      </c>
      <c r="E1152" t="s">
        <v>7027</v>
      </c>
      <c r="F1152" t="s">
        <v>7039</v>
      </c>
      <c r="G1152" s="2">
        <v>96</v>
      </c>
      <c r="H1152" s="11">
        <v>0.16026711185308848</v>
      </c>
      <c r="I1152">
        <v>0</v>
      </c>
      <c r="J1152">
        <f ca="1"/>
        <v>3639</v>
      </c>
      <c r="K1152">
        <v>4368</v>
      </c>
      <c r="L1152" cm="1">
        <f t="array" ref="L1152">_xlfn.IFS(G1152&lt;=25, 1, G1152&lt;=75, 2, G1152&lt;=150, 3, G1152&gt;150, 4)</f>
        <v>3</v>
      </c>
      <c r="M1152">
        <f t="shared" si="17"/>
        <v>4</v>
      </c>
    </row>
    <row r="1153" spans="1:13" x14ac:dyDescent="0.2">
      <c r="A1153" t="s">
        <v>1419</v>
      </c>
      <c r="B1153" t="s">
        <v>1420</v>
      </c>
      <c r="C1153" s="2">
        <v>259</v>
      </c>
      <c r="D1153" s="2">
        <v>192</v>
      </c>
      <c r="E1153" t="s">
        <v>6989</v>
      </c>
      <c r="F1153" t="s">
        <v>7037</v>
      </c>
      <c r="G1153" s="2">
        <v>67</v>
      </c>
      <c r="H1153" s="11">
        <v>0.25868725868725867</v>
      </c>
      <c r="I1153">
        <v>1</v>
      </c>
      <c r="J1153">
        <f ca="1"/>
        <v>3709</v>
      </c>
      <c r="K1153">
        <v>3447</v>
      </c>
      <c r="L1153" cm="1">
        <f t="array" ref="L1153">_xlfn.IFS(G1153&lt;=25, 1, G1153&lt;=75, 2, G1153&lt;=150, 3, G1153&gt;150, 4)</f>
        <v>2</v>
      </c>
      <c r="M1153">
        <f t="shared" si="17"/>
        <v>2</v>
      </c>
    </row>
    <row r="1154" spans="1:13" x14ac:dyDescent="0.2">
      <c r="A1154" t="s">
        <v>1544</v>
      </c>
      <c r="B1154" t="s">
        <v>1545</v>
      </c>
      <c r="C1154" s="2">
        <v>359</v>
      </c>
      <c r="D1154" s="2">
        <v>309</v>
      </c>
      <c r="E1154" t="s">
        <v>7029</v>
      </c>
      <c r="F1154" t="s">
        <v>7039</v>
      </c>
      <c r="G1154" s="2">
        <v>50</v>
      </c>
      <c r="H1154" s="11">
        <v>0.1392757660167131</v>
      </c>
      <c r="I1154">
        <v>0</v>
      </c>
      <c r="J1154">
        <f ca="1"/>
        <v>1850</v>
      </c>
      <c r="K1154">
        <v>2371</v>
      </c>
      <c r="L1154" cm="1">
        <f t="array" ref="L1154">_xlfn.IFS(G1154&lt;=25, 1, G1154&lt;=75, 2, G1154&lt;=150, 3, G1154&gt;150, 4)</f>
        <v>2</v>
      </c>
      <c r="M1154">
        <f t="shared" ref="M1154:M1217" si="18">IF(C1154&lt;=$P$3, 1, IF(C1154&lt;=$P$4, 2, IF(C1154&lt;=$P$5, 3, 4)))</f>
        <v>4</v>
      </c>
    </row>
    <row r="1155" spans="1:13" x14ac:dyDescent="0.2">
      <c r="A1155" t="s">
        <v>1546</v>
      </c>
      <c r="B1155" t="s">
        <v>1547</v>
      </c>
      <c r="C1155" s="2">
        <v>319</v>
      </c>
      <c r="D1155" s="2">
        <v>268</v>
      </c>
      <c r="E1155" t="s">
        <v>7029</v>
      </c>
      <c r="F1155" t="s">
        <v>7041</v>
      </c>
      <c r="G1155" s="2">
        <v>51</v>
      </c>
      <c r="H1155" s="11">
        <v>0.15987460815047022</v>
      </c>
      <c r="I1155">
        <v>0</v>
      </c>
      <c r="J1155">
        <f ca="1"/>
        <v>4316</v>
      </c>
      <c r="K1155">
        <v>4450</v>
      </c>
      <c r="L1155" cm="1">
        <f t="array" ref="L1155">_xlfn.IFS(G1155&lt;=25, 1, G1155&lt;=75, 2, G1155&lt;=150, 3, G1155&gt;150, 4)</f>
        <v>2</v>
      </c>
      <c r="M1155">
        <f t="shared" si="18"/>
        <v>3</v>
      </c>
    </row>
    <row r="1156" spans="1:13" x14ac:dyDescent="0.2">
      <c r="A1156" t="s">
        <v>1548</v>
      </c>
      <c r="B1156" t="s">
        <v>742</v>
      </c>
      <c r="C1156" s="2">
        <v>119</v>
      </c>
      <c r="D1156" s="2">
        <v>76</v>
      </c>
      <c r="E1156" t="s">
        <v>7027</v>
      </c>
      <c r="F1156" t="s">
        <v>7037</v>
      </c>
      <c r="G1156" s="2">
        <v>43</v>
      </c>
      <c r="H1156" s="11">
        <v>0.36134453781512604</v>
      </c>
      <c r="I1156">
        <v>0</v>
      </c>
      <c r="J1156">
        <f ca="1"/>
        <v>282</v>
      </c>
      <c r="K1156">
        <v>853</v>
      </c>
      <c r="L1156" cm="1">
        <f t="array" ref="L1156">_xlfn.IFS(G1156&lt;=25, 1, G1156&lt;=75, 2, G1156&lt;=150, 3, G1156&gt;150, 4)</f>
        <v>2</v>
      </c>
      <c r="M1156">
        <f t="shared" si="18"/>
        <v>1</v>
      </c>
    </row>
    <row r="1157" spans="1:13" x14ac:dyDescent="0.2">
      <c r="A1157" t="s">
        <v>1549</v>
      </c>
      <c r="B1157" t="s">
        <v>1550</v>
      </c>
      <c r="C1157" s="2">
        <v>319</v>
      </c>
      <c r="D1157" s="2">
        <v>198</v>
      </c>
      <c r="E1157" t="s">
        <v>7029</v>
      </c>
      <c r="F1157" t="s">
        <v>7038</v>
      </c>
      <c r="G1157" s="2">
        <v>121</v>
      </c>
      <c r="H1157" s="11">
        <v>0.37931034482758619</v>
      </c>
      <c r="I1157">
        <v>0</v>
      </c>
      <c r="J1157">
        <f ca="1"/>
        <v>713</v>
      </c>
      <c r="K1157">
        <v>237</v>
      </c>
      <c r="L1157" cm="1">
        <f t="array" ref="L1157">_xlfn.IFS(G1157&lt;=25, 1, G1157&lt;=75, 2, G1157&lt;=150, 3, G1157&gt;150, 4)</f>
        <v>3</v>
      </c>
      <c r="M1157">
        <f t="shared" si="18"/>
        <v>3</v>
      </c>
    </row>
    <row r="1158" spans="1:13" x14ac:dyDescent="0.2">
      <c r="A1158" t="s">
        <v>1551</v>
      </c>
      <c r="B1158" t="s">
        <v>1552</v>
      </c>
      <c r="C1158" s="2">
        <v>379</v>
      </c>
      <c r="D1158" s="2">
        <v>296</v>
      </c>
      <c r="E1158" t="s">
        <v>7027</v>
      </c>
      <c r="F1158" t="s">
        <v>7039</v>
      </c>
      <c r="G1158" s="2">
        <v>83</v>
      </c>
      <c r="H1158" s="11">
        <v>0.21899736147757257</v>
      </c>
      <c r="I1158">
        <v>0</v>
      </c>
      <c r="J1158">
        <f ca="1"/>
        <v>3434</v>
      </c>
      <c r="K1158">
        <v>2587</v>
      </c>
      <c r="L1158" cm="1">
        <f t="array" ref="L1158">_xlfn.IFS(G1158&lt;=25, 1, G1158&lt;=75, 2, G1158&lt;=150, 3, G1158&gt;150, 4)</f>
        <v>3</v>
      </c>
      <c r="M1158">
        <f t="shared" si="18"/>
        <v>4</v>
      </c>
    </row>
    <row r="1159" spans="1:13" x14ac:dyDescent="0.2">
      <c r="A1159" t="s">
        <v>1553</v>
      </c>
      <c r="B1159" t="s">
        <v>1494</v>
      </c>
      <c r="C1159" s="2">
        <v>670</v>
      </c>
      <c r="D1159" s="2">
        <v>449</v>
      </c>
      <c r="E1159" t="s">
        <v>7029</v>
      </c>
      <c r="F1159" t="s">
        <v>7039</v>
      </c>
      <c r="G1159" s="2">
        <v>221</v>
      </c>
      <c r="H1159" s="11">
        <v>0.32985074626865674</v>
      </c>
      <c r="I1159">
        <v>0</v>
      </c>
      <c r="J1159">
        <f ca="1"/>
        <v>120</v>
      </c>
      <c r="K1159">
        <v>1564</v>
      </c>
      <c r="L1159" cm="1">
        <f t="array" ref="L1159">_xlfn.IFS(G1159&lt;=25, 1, G1159&lt;=75, 2, G1159&lt;=150, 3, G1159&gt;150, 4)</f>
        <v>4</v>
      </c>
      <c r="M1159">
        <f t="shared" si="18"/>
        <v>4</v>
      </c>
    </row>
    <row r="1160" spans="1:13" x14ac:dyDescent="0.2">
      <c r="A1160" t="s">
        <v>813</v>
      </c>
      <c r="B1160" t="s">
        <v>1554</v>
      </c>
      <c r="C1160" s="2">
        <v>289</v>
      </c>
      <c r="D1160" s="2">
        <v>153</v>
      </c>
      <c r="E1160" t="s">
        <v>6989</v>
      </c>
      <c r="F1160" t="s">
        <v>7037</v>
      </c>
      <c r="G1160" s="2">
        <v>136</v>
      </c>
      <c r="H1160" s="11">
        <v>0.47058823529411764</v>
      </c>
      <c r="I1160">
        <v>1</v>
      </c>
      <c r="J1160">
        <f ca="1"/>
        <v>3384</v>
      </c>
      <c r="K1160">
        <v>2886</v>
      </c>
      <c r="L1160" cm="1">
        <f t="array" ref="L1160">_xlfn.IFS(G1160&lt;=25, 1, G1160&lt;=75, 2, G1160&lt;=150, 3, G1160&gt;150, 4)</f>
        <v>3</v>
      </c>
      <c r="M1160">
        <f t="shared" si="18"/>
        <v>2</v>
      </c>
    </row>
    <row r="1161" spans="1:13" x14ac:dyDescent="0.2">
      <c r="A1161" t="s">
        <v>671</v>
      </c>
      <c r="B1161" t="s">
        <v>672</v>
      </c>
      <c r="C1161" s="2">
        <v>249</v>
      </c>
      <c r="D1161" s="2">
        <v>199</v>
      </c>
      <c r="E1161" t="s">
        <v>6989</v>
      </c>
      <c r="F1161" t="s">
        <v>7043</v>
      </c>
      <c r="G1161" s="2">
        <v>50</v>
      </c>
      <c r="H1161" s="11">
        <v>0.20080321285140562</v>
      </c>
      <c r="I1161">
        <v>1</v>
      </c>
      <c r="J1161">
        <f ca="1"/>
        <v>963</v>
      </c>
      <c r="K1161">
        <v>3108</v>
      </c>
      <c r="L1161" cm="1">
        <f t="array" ref="L1161">_xlfn.IFS(G1161&lt;=25, 1, G1161&lt;=75, 2, G1161&lt;=150, 3, G1161&gt;150, 4)</f>
        <v>2</v>
      </c>
      <c r="M1161">
        <f t="shared" si="18"/>
        <v>1</v>
      </c>
    </row>
    <row r="1162" spans="1:13" x14ac:dyDescent="0.2">
      <c r="A1162" t="s">
        <v>1555</v>
      </c>
      <c r="B1162" t="s">
        <v>1556</v>
      </c>
      <c r="C1162" s="2">
        <v>189</v>
      </c>
      <c r="D1162" s="2">
        <v>95</v>
      </c>
      <c r="E1162" t="s">
        <v>6989</v>
      </c>
      <c r="F1162" t="s">
        <v>7043</v>
      </c>
      <c r="G1162" s="2">
        <v>94</v>
      </c>
      <c r="H1162" s="11">
        <v>0.49735449735449733</v>
      </c>
      <c r="I1162">
        <v>1</v>
      </c>
      <c r="J1162">
        <f ca="1"/>
        <v>616</v>
      </c>
      <c r="K1162">
        <v>1163</v>
      </c>
      <c r="L1162" cm="1">
        <f t="array" ref="L1162">_xlfn.IFS(G1162&lt;=25, 1, G1162&lt;=75, 2, G1162&lt;=150, 3, G1162&gt;150, 4)</f>
        <v>3</v>
      </c>
      <c r="M1162">
        <f t="shared" si="18"/>
        <v>1</v>
      </c>
    </row>
    <row r="1163" spans="1:13" x14ac:dyDescent="0.2">
      <c r="A1163" t="s">
        <v>1259</v>
      </c>
      <c r="B1163" t="s">
        <v>1260</v>
      </c>
      <c r="C1163" s="2">
        <v>289</v>
      </c>
      <c r="D1163" s="2">
        <v>208</v>
      </c>
      <c r="E1163" t="s">
        <v>6989</v>
      </c>
      <c r="F1163" t="s">
        <v>7036</v>
      </c>
      <c r="G1163" s="2">
        <v>81</v>
      </c>
      <c r="H1163" s="11">
        <v>0.28027681660899656</v>
      </c>
      <c r="I1163">
        <v>1</v>
      </c>
      <c r="J1163">
        <f ca="1"/>
        <v>936</v>
      </c>
      <c r="K1163">
        <v>391</v>
      </c>
      <c r="L1163" cm="1">
        <f t="array" ref="L1163">_xlfn.IFS(G1163&lt;=25, 1, G1163&lt;=75, 2, G1163&lt;=150, 3, G1163&gt;150, 4)</f>
        <v>3</v>
      </c>
      <c r="M1163">
        <f t="shared" si="18"/>
        <v>2</v>
      </c>
    </row>
    <row r="1164" spans="1:13" x14ac:dyDescent="0.2">
      <c r="A1164" t="s">
        <v>1557</v>
      </c>
      <c r="B1164" t="s">
        <v>1373</v>
      </c>
      <c r="C1164" s="2">
        <v>159</v>
      </c>
      <c r="D1164" s="2">
        <v>97</v>
      </c>
      <c r="E1164" t="s">
        <v>7029</v>
      </c>
      <c r="F1164" t="s">
        <v>7042</v>
      </c>
      <c r="G1164" s="2">
        <v>62</v>
      </c>
      <c r="H1164" s="11">
        <v>0.38993710691823902</v>
      </c>
      <c r="I1164">
        <v>0</v>
      </c>
      <c r="J1164">
        <f ca="1"/>
        <v>3125</v>
      </c>
      <c r="K1164">
        <v>4199</v>
      </c>
      <c r="L1164" cm="1">
        <f t="array" ref="L1164">_xlfn.IFS(G1164&lt;=25, 1, G1164&lt;=75, 2, G1164&lt;=150, 3, G1164&gt;150, 4)</f>
        <v>2</v>
      </c>
      <c r="M1164">
        <f t="shared" si="18"/>
        <v>1</v>
      </c>
    </row>
    <row r="1165" spans="1:13" x14ac:dyDescent="0.2">
      <c r="A1165" t="s">
        <v>1558</v>
      </c>
      <c r="B1165" t="s">
        <v>1559</v>
      </c>
      <c r="C1165" s="2">
        <v>239</v>
      </c>
      <c r="D1165" s="2">
        <v>134</v>
      </c>
      <c r="E1165" t="s">
        <v>7029</v>
      </c>
      <c r="F1165" t="s">
        <v>7037</v>
      </c>
      <c r="G1165" s="2">
        <v>105</v>
      </c>
      <c r="H1165" s="11">
        <v>0.43933054393305437</v>
      </c>
      <c r="I1165">
        <v>0</v>
      </c>
      <c r="J1165">
        <f ca="1"/>
        <v>4491</v>
      </c>
      <c r="K1165">
        <v>1726</v>
      </c>
      <c r="L1165" cm="1">
        <f t="array" ref="L1165">_xlfn.IFS(G1165&lt;=25, 1, G1165&lt;=75, 2, G1165&lt;=150, 3, G1165&gt;150, 4)</f>
        <v>3</v>
      </c>
      <c r="M1165">
        <f t="shared" si="18"/>
        <v>1</v>
      </c>
    </row>
    <row r="1166" spans="1:13" x14ac:dyDescent="0.2">
      <c r="A1166" t="s">
        <v>1560</v>
      </c>
      <c r="B1166" t="s">
        <v>1561</v>
      </c>
      <c r="C1166" s="2">
        <v>239</v>
      </c>
      <c r="D1166" s="2">
        <v>179</v>
      </c>
      <c r="E1166" t="s">
        <v>7027</v>
      </c>
      <c r="F1166" t="s">
        <v>7043</v>
      </c>
      <c r="G1166" s="2">
        <v>60</v>
      </c>
      <c r="H1166" s="11">
        <v>0.2510460251046025</v>
      </c>
      <c r="I1166">
        <v>0</v>
      </c>
      <c r="J1166">
        <f ca="1"/>
        <v>3980</v>
      </c>
      <c r="K1166">
        <v>874</v>
      </c>
      <c r="L1166" cm="1">
        <f t="array" ref="L1166">_xlfn.IFS(G1166&lt;=25, 1, G1166&lt;=75, 2, G1166&lt;=150, 3, G1166&gt;150, 4)</f>
        <v>2</v>
      </c>
      <c r="M1166">
        <f t="shared" si="18"/>
        <v>1</v>
      </c>
    </row>
    <row r="1167" spans="1:13" x14ac:dyDescent="0.2">
      <c r="A1167" t="s">
        <v>1562</v>
      </c>
      <c r="B1167" t="s">
        <v>1146</v>
      </c>
      <c r="C1167" s="2">
        <v>249</v>
      </c>
      <c r="D1167" s="2">
        <v>184</v>
      </c>
      <c r="E1167" t="s">
        <v>6989</v>
      </c>
      <c r="F1167" t="s">
        <v>7037</v>
      </c>
      <c r="G1167" s="2">
        <v>65</v>
      </c>
      <c r="H1167" s="11">
        <v>0.26104417670682734</v>
      </c>
      <c r="I1167">
        <v>1</v>
      </c>
      <c r="J1167">
        <f ca="1"/>
        <v>3564</v>
      </c>
      <c r="K1167">
        <v>3077</v>
      </c>
      <c r="L1167" cm="1">
        <f t="array" ref="L1167">_xlfn.IFS(G1167&lt;=25, 1, G1167&lt;=75, 2, G1167&lt;=150, 3, G1167&gt;150, 4)</f>
        <v>2</v>
      </c>
      <c r="M1167">
        <f t="shared" si="18"/>
        <v>1</v>
      </c>
    </row>
    <row r="1168" spans="1:13" x14ac:dyDescent="0.2">
      <c r="A1168" t="s">
        <v>1563</v>
      </c>
      <c r="B1168" t="s">
        <v>1564</v>
      </c>
      <c r="C1168" s="2">
        <v>639</v>
      </c>
      <c r="D1168" s="2">
        <v>486</v>
      </c>
      <c r="E1168" t="s">
        <v>7029</v>
      </c>
      <c r="F1168" t="s">
        <v>7037</v>
      </c>
      <c r="G1168" s="2">
        <v>153</v>
      </c>
      <c r="H1168" s="11">
        <v>0.23943661971830985</v>
      </c>
      <c r="I1168">
        <v>0</v>
      </c>
      <c r="J1168">
        <f ca="1"/>
        <v>1817</v>
      </c>
      <c r="K1168">
        <v>4273</v>
      </c>
      <c r="L1168" cm="1">
        <f t="array" ref="L1168">_xlfn.IFS(G1168&lt;=25, 1, G1168&lt;=75, 2, G1168&lt;=150, 3, G1168&gt;150, 4)</f>
        <v>4</v>
      </c>
      <c r="M1168">
        <f t="shared" si="18"/>
        <v>4</v>
      </c>
    </row>
    <row r="1169" spans="1:13" x14ac:dyDescent="0.2">
      <c r="A1169" t="s">
        <v>1565</v>
      </c>
      <c r="B1169" t="s">
        <v>1566</v>
      </c>
      <c r="C1169" s="2">
        <v>223</v>
      </c>
      <c r="D1169" s="2">
        <v>58</v>
      </c>
      <c r="E1169" t="s">
        <v>7027</v>
      </c>
      <c r="F1169" t="s">
        <v>7038</v>
      </c>
      <c r="G1169" s="2">
        <v>165</v>
      </c>
      <c r="H1169" s="11">
        <v>0.73991031390134532</v>
      </c>
      <c r="I1169">
        <v>0</v>
      </c>
      <c r="J1169">
        <f ca="1"/>
        <v>341</v>
      </c>
      <c r="K1169">
        <v>326</v>
      </c>
      <c r="L1169" cm="1">
        <f t="array" ref="L1169">_xlfn.IFS(G1169&lt;=25, 1, G1169&lt;=75, 2, G1169&lt;=150, 3, G1169&gt;150, 4)</f>
        <v>4</v>
      </c>
      <c r="M1169">
        <f t="shared" si="18"/>
        <v>1</v>
      </c>
    </row>
    <row r="1170" spans="1:13" x14ac:dyDescent="0.2">
      <c r="A1170" t="s">
        <v>681</v>
      </c>
      <c r="B1170" t="s">
        <v>682</v>
      </c>
      <c r="C1170" s="2">
        <v>259</v>
      </c>
      <c r="D1170" s="2">
        <v>104</v>
      </c>
      <c r="E1170" t="s">
        <v>6989</v>
      </c>
      <c r="F1170" t="s">
        <v>7038</v>
      </c>
      <c r="G1170" s="2">
        <v>155</v>
      </c>
      <c r="H1170" s="11">
        <v>0.59845559845559848</v>
      </c>
      <c r="I1170">
        <v>1</v>
      </c>
      <c r="J1170">
        <f ca="1"/>
        <v>3943</v>
      </c>
      <c r="K1170">
        <v>1430</v>
      </c>
      <c r="L1170" cm="1">
        <f t="array" ref="L1170">_xlfn.IFS(G1170&lt;=25, 1, G1170&lt;=75, 2, G1170&lt;=150, 3, G1170&gt;150, 4)</f>
        <v>4</v>
      </c>
      <c r="M1170">
        <f t="shared" si="18"/>
        <v>2</v>
      </c>
    </row>
    <row r="1171" spans="1:13" x14ac:dyDescent="0.2">
      <c r="A1171" t="s">
        <v>566</v>
      </c>
      <c r="B1171" t="s">
        <v>567</v>
      </c>
      <c r="C1171" s="2">
        <v>219</v>
      </c>
      <c r="D1171" s="2">
        <v>142</v>
      </c>
      <c r="E1171" t="s">
        <v>6989</v>
      </c>
      <c r="F1171" t="s">
        <v>7039</v>
      </c>
      <c r="G1171" s="2">
        <v>77</v>
      </c>
      <c r="H1171" s="11">
        <v>0.35159817351598172</v>
      </c>
      <c r="I1171">
        <v>1</v>
      </c>
      <c r="J1171">
        <f ca="1"/>
        <v>179</v>
      </c>
      <c r="K1171">
        <v>1244</v>
      </c>
      <c r="L1171" cm="1">
        <f t="array" ref="L1171">_xlfn.IFS(G1171&lt;=25, 1, G1171&lt;=75, 2, G1171&lt;=150, 3, G1171&gt;150, 4)</f>
        <v>3</v>
      </c>
      <c r="M1171">
        <f t="shared" si="18"/>
        <v>1</v>
      </c>
    </row>
    <row r="1172" spans="1:13" x14ac:dyDescent="0.2">
      <c r="A1172" t="s">
        <v>1567</v>
      </c>
      <c r="B1172" t="s">
        <v>15</v>
      </c>
      <c r="C1172" s="2">
        <v>319</v>
      </c>
      <c r="D1172" s="2">
        <v>211</v>
      </c>
      <c r="E1172" t="s">
        <v>7029</v>
      </c>
      <c r="F1172" t="s">
        <v>7038</v>
      </c>
      <c r="G1172" s="2">
        <v>108</v>
      </c>
      <c r="H1172" s="11">
        <v>0.33855799373040751</v>
      </c>
      <c r="I1172">
        <v>0</v>
      </c>
      <c r="J1172">
        <f ca="1"/>
        <v>4165</v>
      </c>
      <c r="K1172">
        <v>4422</v>
      </c>
      <c r="L1172" cm="1">
        <f t="array" ref="L1172">_xlfn.IFS(G1172&lt;=25, 1, G1172&lt;=75, 2, G1172&lt;=150, 3, G1172&gt;150, 4)</f>
        <v>3</v>
      </c>
      <c r="M1172">
        <f t="shared" si="18"/>
        <v>3</v>
      </c>
    </row>
    <row r="1173" spans="1:13" x14ac:dyDescent="0.2">
      <c r="A1173" t="s">
        <v>503</v>
      </c>
      <c r="B1173" t="s">
        <v>504</v>
      </c>
      <c r="C1173" s="2">
        <v>289</v>
      </c>
      <c r="D1173" s="2">
        <v>142</v>
      </c>
      <c r="E1173" t="s">
        <v>6989</v>
      </c>
      <c r="F1173" t="s">
        <v>7044</v>
      </c>
      <c r="G1173" s="2">
        <v>147</v>
      </c>
      <c r="H1173" s="11">
        <v>0.50865051903114189</v>
      </c>
      <c r="I1173">
        <v>1</v>
      </c>
      <c r="J1173">
        <f ca="1"/>
        <v>4178</v>
      </c>
      <c r="K1173">
        <v>2310</v>
      </c>
      <c r="L1173" cm="1">
        <f t="array" ref="L1173">_xlfn.IFS(G1173&lt;=25, 1, G1173&lt;=75, 2, G1173&lt;=150, 3, G1173&gt;150, 4)</f>
        <v>3</v>
      </c>
      <c r="M1173">
        <f t="shared" si="18"/>
        <v>2</v>
      </c>
    </row>
    <row r="1174" spans="1:13" x14ac:dyDescent="0.2">
      <c r="A1174" t="s">
        <v>1568</v>
      </c>
      <c r="B1174" t="s">
        <v>1569</v>
      </c>
      <c r="C1174" s="2">
        <v>319</v>
      </c>
      <c r="D1174" s="2">
        <v>306</v>
      </c>
      <c r="E1174" t="s">
        <v>7029</v>
      </c>
      <c r="F1174" t="s">
        <v>7036</v>
      </c>
      <c r="G1174" s="2">
        <v>13</v>
      </c>
      <c r="H1174" s="11">
        <v>4.0752351097178681E-2</v>
      </c>
      <c r="I1174">
        <v>0</v>
      </c>
      <c r="J1174">
        <f ca="1"/>
        <v>861</v>
      </c>
      <c r="K1174">
        <v>2193</v>
      </c>
      <c r="L1174" cm="1">
        <f t="array" ref="L1174">_xlfn.IFS(G1174&lt;=25, 1, G1174&lt;=75, 2, G1174&lt;=150, 3, G1174&gt;150, 4)</f>
        <v>1</v>
      </c>
      <c r="M1174">
        <f t="shared" si="18"/>
        <v>3</v>
      </c>
    </row>
    <row r="1175" spans="1:13" x14ac:dyDescent="0.2">
      <c r="A1175" t="s">
        <v>1193</v>
      </c>
      <c r="B1175" t="s">
        <v>1194</v>
      </c>
      <c r="C1175" s="2">
        <v>559</v>
      </c>
      <c r="D1175" s="2">
        <v>503</v>
      </c>
      <c r="E1175" t="s">
        <v>7029</v>
      </c>
      <c r="F1175" t="s">
        <v>7044</v>
      </c>
      <c r="G1175" s="2">
        <v>56</v>
      </c>
      <c r="H1175" s="11">
        <v>0.1001788908765653</v>
      </c>
      <c r="I1175">
        <v>0</v>
      </c>
      <c r="J1175">
        <f ca="1"/>
        <v>1606</v>
      </c>
      <c r="K1175">
        <v>4452</v>
      </c>
      <c r="L1175" cm="1">
        <f t="array" ref="L1175">_xlfn.IFS(G1175&lt;=25, 1, G1175&lt;=75, 2, G1175&lt;=150, 3, G1175&gt;150, 4)</f>
        <v>2</v>
      </c>
      <c r="M1175">
        <f t="shared" si="18"/>
        <v>4</v>
      </c>
    </row>
    <row r="1176" spans="1:13" x14ac:dyDescent="0.2">
      <c r="A1176" t="s">
        <v>1570</v>
      </c>
      <c r="B1176" t="s">
        <v>1337</v>
      </c>
      <c r="C1176" s="2">
        <v>319</v>
      </c>
      <c r="D1176" s="2">
        <v>233</v>
      </c>
      <c r="E1176" t="s">
        <v>6989</v>
      </c>
      <c r="F1176" t="s">
        <v>7044</v>
      </c>
      <c r="G1176" s="2">
        <v>86</v>
      </c>
      <c r="H1176" s="11">
        <v>0.26959247648902823</v>
      </c>
      <c r="I1176">
        <v>1</v>
      </c>
      <c r="J1176">
        <f ca="1"/>
        <v>1403</v>
      </c>
      <c r="K1176">
        <v>2136</v>
      </c>
      <c r="L1176" cm="1">
        <f t="array" ref="L1176">_xlfn.IFS(G1176&lt;=25, 1, G1176&lt;=75, 2, G1176&lt;=150, 3, G1176&gt;150, 4)</f>
        <v>3</v>
      </c>
      <c r="M1176">
        <f t="shared" si="18"/>
        <v>3</v>
      </c>
    </row>
    <row r="1177" spans="1:13" x14ac:dyDescent="0.2">
      <c r="A1177" t="s">
        <v>1571</v>
      </c>
      <c r="B1177" t="s">
        <v>1326</v>
      </c>
      <c r="C1177" s="2">
        <v>279</v>
      </c>
      <c r="D1177" s="2">
        <v>159</v>
      </c>
      <c r="E1177" t="s">
        <v>7029</v>
      </c>
      <c r="F1177" t="s">
        <v>7038</v>
      </c>
      <c r="G1177" s="2">
        <v>120</v>
      </c>
      <c r="H1177" s="11">
        <v>0.43010752688172044</v>
      </c>
      <c r="I1177">
        <v>0</v>
      </c>
      <c r="J1177">
        <f ca="1"/>
        <v>401</v>
      </c>
      <c r="K1177">
        <v>1849</v>
      </c>
      <c r="L1177" cm="1">
        <f t="array" ref="L1177">_xlfn.IFS(G1177&lt;=25, 1, G1177&lt;=75, 2, G1177&lt;=150, 3, G1177&gt;150, 4)</f>
        <v>3</v>
      </c>
      <c r="M1177">
        <f t="shared" si="18"/>
        <v>2</v>
      </c>
    </row>
    <row r="1178" spans="1:13" x14ac:dyDescent="0.2">
      <c r="A1178" t="s">
        <v>1229</v>
      </c>
      <c r="B1178" t="s">
        <v>1171</v>
      </c>
      <c r="C1178" s="2">
        <v>289</v>
      </c>
      <c r="D1178" s="2">
        <v>142</v>
      </c>
      <c r="E1178" t="s">
        <v>6989</v>
      </c>
      <c r="F1178" t="s">
        <v>7038</v>
      </c>
      <c r="G1178" s="2">
        <v>147</v>
      </c>
      <c r="H1178" s="11">
        <v>0.50865051903114189</v>
      </c>
      <c r="I1178">
        <v>1</v>
      </c>
      <c r="J1178">
        <f ca="1"/>
        <v>4109</v>
      </c>
      <c r="K1178">
        <v>4086</v>
      </c>
      <c r="L1178" cm="1">
        <f t="array" ref="L1178">_xlfn.IFS(G1178&lt;=25, 1, G1178&lt;=75, 2, G1178&lt;=150, 3, G1178&gt;150, 4)</f>
        <v>3</v>
      </c>
      <c r="M1178">
        <f t="shared" si="18"/>
        <v>2</v>
      </c>
    </row>
    <row r="1179" spans="1:13" x14ac:dyDescent="0.2">
      <c r="A1179" t="s">
        <v>1572</v>
      </c>
      <c r="B1179" t="s">
        <v>742</v>
      </c>
      <c r="C1179" s="2">
        <v>119</v>
      </c>
      <c r="D1179" s="2">
        <v>81</v>
      </c>
      <c r="E1179" t="s">
        <v>7027</v>
      </c>
      <c r="F1179" t="s">
        <v>7037</v>
      </c>
      <c r="G1179" s="2">
        <v>38</v>
      </c>
      <c r="H1179" s="11">
        <v>0.31932773109243695</v>
      </c>
      <c r="I1179">
        <v>0</v>
      </c>
      <c r="J1179">
        <f ca="1"/>
        <v>2307</v>
      </c>
      <c r="K1179">
        <v>1792</v>
      </c>
      <c r="L1179" cm="1">
        <f t="array" ref="L1179">_xlfn.IFS(G1179&lt;=25, 1, G1179&lt;=75, 2, G1179&lt;=150, 3, G1179&gt;150, 4)</f>
        <v>2</v>
      </c>
      <c r="M1179">
        <f t="shared" si="18"/>
        <v>1</v>
      </c>
    </row>
    <row r="1180" spans="1:13" x14ac:dyDescent="0.2">
      <c r="A1180" t="s">
        <v>1573</v>
      </c>
      <c r="B1180" t="s">
        <v>1574</v>
      </c>
      <c r="C1180" s="2">
        <v>159</v>
      </c>
      <c r="D1180" s="2">
        <v>51</v>
      </c>
      <c r="E1180" t="s">
        <v>7027</v>
      </c>
      <c r="F1180" t="s">
        <v>7040</v>
      </c>
      <c r="G1180" s="2">
        <v>108</v>
      </c>
      <c r="H1180" s="11">
        <v>0.67924528301886788</v>
      </c>
      <c r="I1180">
        <v>0</v>
      </c>
      <c r="J1180">
        <f ca="1"/>
        <v>2687</v>
      </c>
      <c r="K1180">
        <v>3337</v>
      </c>
      <c r="L1180" cm="1">
        <f t="array" ref="L1180">_xlfn.IFS(G1180&lt;=25, 1, G1180&lt;=75, 2, G1180&lt;=150, 3, G1180&gt;150, 4)</f>
        <v>3</v>
      </c>
      <c r="M1180">
        <f t="shared" si="18"/>
        <v>1</v>
      </c>
    </row>
    <row r="1181" spans="1:13" x14ac:dyDescent="0.2">
      <c r="A1181" t="s">
        <v>980</v>
      </c>
      <c r="B1181" t="s">
        <v>1575</v>
      </c>
      <c r="C1181" s="2">
        <v>359</v>
      </c>
      <c r="D1181" s="2">
        <v>237</v>
      </c>
      <c r="E1181" t="s">
        <v>6989</v>
      </c>
      <c r="F1181" t="s">
        <v>7036</v>
      </c>
      <c r="G1181" s="2">
        <v>122</v>
      </c>
      <c r="H1181" s="11">
        <v>0.33983286908077992</v>
      </c>
      <c r="I1181">
        <v>1</v>
      </c>
      <c r="J1181">
        <f ca="1"/>
        <v>2491</v>
      </c>
      <c r="K1181">
        <v>1531</v>
      </c>
      <c r="L1181" cm="1">
        <f t="array" ref="L1181">_xlfn.IFS(G1181&lt;=25, 1, G1181&lt;=75, 2, G1181&lt;=150, 3, G1181&gt;150, 4)</f>
        <v>3</v>
      </c>
      <c r="M1181">
        <f t="shared" si="18"/>
        <v>4</v>
      </c>
    </row>
    <row r="1182" spans="1:13" x14ac:dyDescent="0.2">
      <c r="A1182" t="s">
        <v>1576</v>
      </c>
      <c r="B1182" t="s">
        <v>430</v>
      </c>
      <c r="C1182" s="2">
        <v>159</v>
      </c>
      <c r="D1182" s="2">
        <v>92</v>
      </c>
      <c r="E1182" t="s">
        <v>7029</v>
      </c>
      <c r="F1182" t="s">
        <v>7040</v>
      </c>
      <c r="G1182" s="2">
        <v>67</v>
      </c>
      <c r="H1182" s="11">
        <v>0.42138364779874216</v>
      </c>
      <c r="I1182">
        <v>0</v>
      </c>
      <c r="J1182">
        <f ca="1"/>
        <v>829</v>
      </c>
      <c r="K1182">
        <v>2121</v>
      </c>
      <c r="L1182" cm="1">
        <f t="array" ref="L1182">_xlfn.IFS(G1182&lt;=25, 1, G1182&lt;=75, 2, G1182&lt;=150, 3, G1182&gt;150, 4)</f>
        <v>2</v>
      </c>
      <c r="M1182">
        <f t="shared" si="18"/>
        <v>1</v>
      </c>
    </row>
    <row r="1183" spans="1:13" x14ac:dyDescent="0.2">
      <c r="A1183" t="s">
        <v>1577</v>
      </c>
      <c r="B1183" t="s">
        <v>1418</v>
      </c>
      <c r="C1183" s="2">
        <v>279</v>
      </c>
      <c r="D1183" s="2">
        <v>120</v>
      </c>
      <c r="E1183" t="s">
        <v>7029</v>
      </c>
      <c r="F1183" t="s">
        <v>7040</v>
      </c>
      <c r="G1183" s="2">
        <v>159</v>
      </c>
      <c r="H1183" s="11">
        <v>0.56989247311827962</v>
      </c>
      <c r="I1183">
        <v>0</v>
      </c>
      <c r="J1183">
        <f ca="1"/>
        <v>216</v>
      </c>
      <c r="K1183">
        <v>3919</v>
      </c>
      <c r="L1183" cm="1">
        <f t="array" ref="L1183">_xlfn.IFS(G1183&lt;=25, 1, G1183&lt;=75, 2, G1183&lt;=150, 3, G1183&gt;150, 4)</f>
        <v>4</v>
      </c>
      <c r="M1183">
        <f t="shared" si="18"/>
        <v>2</v>
      </c>
    </row>
    <row r="1184" spans="1:13" x14ac:dyDescent="0.2">
      <c r="A1184" t="s">
        <v>829</v>
      </c>
      <c r="B1184" t="s">
        <v>830</v>
      </c>
      <c r="C1184" s="2">
        <v>249</v>
      </c>
      <c r="D1184" s="2">
        <v>182</v>
      </c>
      <c r="E1184" t="s">
        <v>6989</v>
      </c>
      <c r="F1184" t="s">
        <v>7036</v>
      </c>
      <c r="G1184" s="2">
        <v>67</v>
      </c>
      <c r="H1184" s="11">
        <v>0.26907630522088355</v>
      </c>
      <c r="I1184">
        <v>1</v>
      </c>
      <c r="J1184">
        <f ca="1"/>
        <v>2817</v>
      </c>
      <c r="K1184">
        <v>2710</v>
      </c>
      <c r="L1184" cm="1">
        <f t="array" ref="L1184">_xlfn.IFS(G1184&lt;=25, 1, G1184&lt;=75, 2, G1184&lt;=150, 3, G1184&gt;150, 4)</f>
        <v>2</v>
      </c>
      <c r="M1184">
        <f t="shared" si="18"/>
        <v>1</v>
      </c>
    </row>
    <row r="1185" spans="1:13" x14ac:dyDescent="0.2">
      <c r="A1185" t="s">
        <v>1578</v>
      </c>
      <c r="B1185" t="s">
        <v>1049</v>
      </c>
      <c r="C1185" s="2">
        <v>319</v>
      </c>
      <c r="D1185" s="2">
        <v>246</v>
      </c>
      <c r="E1185" t="s">
        <v>7029</v>
      </c>
      <c r="F1185" t="s">
        <v>7036</v>
      </c>
      <c r="G1185" s="2">
        <v>73</v>
      </c>
      <c r="H1185" s="11">
        <v>0.22884012539184953</v>
      </c>
      <c r="I1185">
        <v>0</v>
      </c>
      <c r="J1185">
        <f ca="1"/>
        <v>944</v>
      </c>
      <c r="K1185">
        <v>1541</v>
      </c>
      <c r="L1185" cm="1">
        <f t="array" ref="L1185">_xlfn.IFS(G1185&lt;=25, 1, G1185&lt;=75, 2, G1185&lt;=150, 3, G1185&gt;150, 4)</f>
        <v>2</v>
      </c>
      <c r="M1185">
        <f t="shared" si="18"/>
        <v>3</v>
      </c>
    </row>
    <row r="1186" spans="1:13" x14ac:dyDescent="0.2">
      <c r="A1186" t="s">
        <v>1579</v>
      </c>
      <c r="B1186" t="s">
        <v>1580</v>
      </c>
      <c r="C1186" s="2">
        <v>279</v>
      </c>
      <c r="D1186" s="2">
        <v>190</v>
      </c>
      <c r="E1186" t="s">
        <v>7027</v>
      </c>
      <c r="F1186" t="s">
        <v>7039</v>
      </c>
      <c r="G1186" s="2">
        <v>89</v>
      </c>
      <c r="H1186" s="11">
        <v>0.31899641577060933</v>
      </c>
      <c r="I1186">
        <v>0</v>
      </c>
      <c r="J1186">
        <f ca="1"/>
        <v>29</v>
      </c>
      <c r="K1186">
        <v>2049</v>
      </c>
      <c r="L1186" cm="1">
        <f t="array" ref="L1186">_xlfn.IFS(G1186&lt;=25, 1, G1186&lt;=75, 2, G1186&lt;=150, 3, G1186&gt;150, 4)</f>
        <v>3</v>
      </c>
      <c r="M1186">
        <f t="shared" si="18"/>
        <v>2</v>
      </c>
    </row>
    <row r="1187" spans="1:13" x14ac:dyDescent="0.2">
      <c r="A1187" t="s">
        <v>1570</v>
      </c>
      <c r="B1187" t="s">
        <v>1337</v>
      </c>
      <c r="C1187" s="2">
        <v>359</v>
      </c>
      <c r="D1187" s="2">
        <v>258</v>
      </c>
      <c r="E1187" t="s">
        <v>7029</v>
      </c>
      <c r="F1187" t="s">
        <v>7044</v>
      </c>
      <c r="G1187" s="2">
        <v>101</v>
      </c>
      <c r="H1187" s="11">
        <v>0.28133704735376047</v>
      </c>
      <c r="I1187">
        <v>0</v>
      </c>
      <c r="J1187">
        <f ca="1"/>
        <v>610</v>
      </c>
      <c r="K1187">
        <v>3779</v>
      </c>
      <c r="L1187" cm="1">
        <f t="array" ref="L1187">_xlfn.IFS(G1187&lt;=25, 1, G1187&lt;=75, 2, G1187&lt;=150, 3, G1187&gt;150, 4)</f>
        <v>3</v>
      </c>
      <c r="M1187">
        <f t="shared" si="18"/>
        <v>4</v>
      </c>
    </row>
    <row r="1188" spans="1:13" x14ac:dyDescent="0.2">
      <c r="A1188" t="s">
        <v>937</v>
      </c>
      <c r="B1188" t="s">
        <v>938</v>
      </c>
      <c r="C1188" s="2">
        <v>249</v>
      </c>
      <c r="D1188" s="2">
        <v>154</v>
      </c>
      <c r="E1188" t="s">
        <v>6989</v>
      </c>
      <c r="F1188" t="s">
        <v>7039</v>
      </c>
      <c r="G1188" s="2">
        <v>95</v>
      </c>
      <c r="H1188" s="11">
        <v>0.38152610441767071</v>
      </c>
      <c r="I1188">
        <v>1</v>
      </c>
      <c r="J1188">
        <f ca="1"/>
        <v>1244</v>
      </c>
      <c r="K1188">
        <v>2052</v>
      </c>
      <c r="L1188" cm="1">
        <f t="array" ref="L1188">_xlfn.IFS(G1188&lt;=25, 1, G1188&lt;=75, 2, G1188&lt;=150, 3, G1188&gt;150, 4)</f>
        <v>3</v>
      </c>
      <c r="M1188">
        <f t="shared" si="18"/>
        <v>1</v>
      </c>
    </row>
    <row r="1189" spans="1:13" x14ac:dyDescent="0.2">
      <c r="A1189" t="s">
        <v>1581</v>
      </c>
      <c r="B1189" t="s">
        <v>1582</v>
      </c>
      <c r="C1189" s="2">
        <v>319</v>
      </c>
      <c r="D1189" s="2">
        <v>204</v>
      </c>
      <c r="E1189" t="s">
        <v>7029</v>
      </c>
      <c r="F1189" t="s">
        <v>7036</v>
      </c>
      <c r="G1189" s="2">
        <v>115</v>
      </c>
      <c r="H1189" s="11">
        <v>0.36050156739811912</v>
      </c>
      <c r="I1189">
        <v>0</v>
      </c>
      <c r="J1189">
        <f ca="1"/>
        <v>3056</v>
      </c>
      <c r="K1189">
        <v>1118</v>
      </c>
      <c r="L1189" cm="1">
        <f t="array" ref="L1189">_xlfn.IFS(G1189&lt;=25, 1, G1189&lt;=75, 2, G1189&lt;=150, 3, G1189&gt;150, 4)</f>
        <v>3</v>
      </c>
      <c r="M1189">
        <f t="shared" si="18"/>
        <v>3</v>
      </c>
    </row>
    <row r="1190" spans="1:13" x14ac:dyDescent="0.2">
      <c r="A1190" t="s">
        <v>1583</v>
      </c>
      <c r="B1190" t="s">
        <v>1584</v>
      </c>
      <c r="C1190" s="2">
        <v>249</v>
      </c>
      <c r="D1190" s="2">
        <v>117</v>
      </c>
      <c r="E1190" t="s">
        <v>6989</v>
      </c>
      <c r="F1190" t="s">
        <v>7043</v>
      </c>
      <c r="G1190" s="2">
        <v>132</v>
      </c>
      <c r="H1190" s="11">
        <v>0.53012048192771088</v>
      </c>
      <c r="I1190">
        <v>1</v>
      </c>
      <c r="J1190">
        <f ca="1"/>
        <v>3390</v>
      </c>
      <c r="K1190">
        <v>1798</v>
      </c>
      <c r="L1190" cm="1">
        <f t="array" ref="L1190">_xlfn.IFS(G1190&lt;=25, 1, G1190&lt;=75, 2, G1190&lt;=150, 3, G1190&gt;150, 4)</f>
        <v>3</v>
      </c>
      <c r="M1190">
        <f t="shared" si="18"/>
        <v>1</v>
      </c>
    </row>
    <row r="1191" spans="1:13" x14ac:dyDescent="0.2">
      <c r="A1191" t="s">
        <v>1585</v>
      </c>
      <c r="B1191" t="s">
        <v>1586</v>
      </c>
      <c r="C1191" s="2">
        <v>229</v>
      </c>
      <c r="D1191" s="2">
        <v>142</v>
      </c>
      <c r="E1191" t="s">
        <v>6989</v>
      </c>
      <c r="F1191" t="s">
        <v>7039</v>
      </c>
      <c r="G1191" s="2">
        <v>87</v>
      </c>
      <c r="H1191" s="11">
        <v>0.37991266375545851</v>
      </c>
      <c r="I1191">
        <v>1</v>
      </c>
      <c r="J1191">
        <f ca="1"/>
        <v>4391</v>
      </c>
      <c r="K1191">
        <v>2912</v>
      </c>
      <c r="L1191" cm="1">
        <f t="array" ref="L1191">_xlfn.IFS(G1191&lt;=25, 1, G1191&lt;=75, 2, G1191&lt;=150, 3, G1191&gt;150, 4)</f>
        <v>3</v>
      </c>
      <c r="M1191">
        <f t="shared" si="18"/>
        <v>1</v>
      </c>
    </row>
    <row r="1192" spans="1:13" x14ac:dyDescent="0.2">
      <c r="A1192" t="s">
        <v>1587</v>
      </c>
      <c r="B1192" t="s">
        <v>1065</v>
      </c>
      <c r="C1192" s="2">
        <v>319</v>
      </c>
      <c r="D1192" s="2">
        <v>281</v>
      </c>
      <c r="E1192" t="s">
        <v>7029</v>
      </c>
      <c r="F1192" t="s">
        <v>7036</v>
      </c>
      <c r="G1192" s="2">
        <v>38</v>
      </c>
      <c r="H1192" s="11">
        <v>0.11912225705329153</v>
      </c>
      <c r="I1192">
        <v>0</v>
      </c>
      <c r="J1192">
        <f ca="1"/>
        <v>1426</v>
      </c>
      <c r="K1192">
        <v>3672</v>
      </c>
      <c r="L1192" cm="1">
        <f t="array" ref="L1192">_xlfn.IFS(G1192&lt;=25, 1, G1192&lt;=75, 2, G1192&lt;=150, 3, G1192&gt;150, 4)</f>
        <v>2</v>
      </c>
      <c r="M1192">
        <f t="shared" si="18"/>
        <v>3</v>
      </c>
    </row>
    <row r="1193" spans="1:13" x14ac:dyDescent="0.2">
      <c r="A1193" t="s">
        <v>1131</v>
      </c>
      <c r="B1193" t="s">
        <v>1132</v>
      </c>
      <c r="C1193" s="2">
        <v>289</v>
      </c>
      <c r="D1193" s="2">
        <v>84</v>
      </c>
      <c r="E1193" t="s">
        <v>6989</v>
      </c>
      <c r="F1193" t="s">
        <v>7038</v>
      </c>
      <c r="G1193" s="2">
        <v>205</v>
      </c>
      <c r="H1193" s="11">
        <v>0.70934256055363321</v>
      </c>
      <c r="I1193">
        <v>1</v>
      </c>
      <c r="J1193">
        <f ca="1"/>
        <v>145</v>
      </c>
      <c r="K1193">
        <v>4208</v>
      </c>
      <c r="L1193" cm="1">
        <f t="array" ref="L1193">_xlfn.IFS(G1193&lt;=25, 1, G1193&lt;=75, 2, G1193&lt;=150, 3, G1193&gt;150, 4)</f>
        <v>4</v>
      </c>
      <c r="M1193">
        <f t="shared" si="18"/>
        <v>2</v>
      </c>
    </row>
    <row r="1194" spans="1:13" x14ac:dyDescent="0.2">
      <c r="A1194" t="s">
        <v>1588</v>
      </c>
      <c r="B1194" t="s">
        <v>1589</v>
      </c>
      <c r="C1194" s="2">
        <v>319</v>
      </c>
      <c r="D1194" s="2">
        <v>281</v>
      </c>
      <c r="E1194" t="s">
        <v>7029</v>
      </c>
      <c r="F1194" t="s">
        <v>7044</v>
      </c>
      <c r="G1194" s="2">
        <v>38</v>
      </c>
      <c r="H1194" s="11">
        <v>0.11912225705329153</v>
      </c>
      <c r="I1194">
        <v>0</v>
      </c>
      <c r="J1194">
        <f ca="1"/>
        <v>1250</v>
      </c>
      <c r="K1194">
        <v>2584</v>
      </c>
      <c r="L1194" cm="1">
        <f t="array" ref="L1194">_xlfn.IFS(G1194&lt;=25, 1, G1194&lt;=75, 2, G1194&lt;=150, 3, G1194&gt;150, 4)</f>
        <v>2</v>
      </c>
      <c r="M1194">
        <f t="shared" si="18"/>
        <v>3</v>
      </c>
    </row>
    <row r="1195" spans="1:13" x14ac:dyDescent="0.2">
      <c r="A1195" t="s">
        <v>1590</v>
      </c>
      <c r="B1195" t="s">
        <v>1582</v>
      </c>
      <c r="C1195" s="2">
        <v>319</v>
      </c>
      <c r="D1195" s="2">
        <v>242</v>
      </c>
      <c r="E1195" t="s">
        <v>7029</v>
      </c>
      <c r="F1195" t="s">
        <v>7036</v>
      </c>
      <c r="G1195" s="2">
        <v>77</v>
      </c>
      <c r="H1195" s="11">
        <v>0.2413793103448276</v>
      </c>
      <c r="I1195">
        <v>0</v>
      </c>
      <c r="J1195">
        <f ca="1"/>
        <v>2598</v>
      </c>
      <c r="K1195">
        <v>2034</v>
      </c>
      <c r="L1195" cm="1">
        <f t="array" ref="L1195">_xlfn.IFS(G1195&lt;=25, 1, G1195&lt;=75, 2, G1195&lt;=150, 3, G1195&gt;150, 4)</f>
        <v>3</v>
      </c>
      <c r="M1195">
        <f t="shared" si="18"/>
        <v>3</v>
      </c>
    </row>
    <row r="1196" spans="1:13" x14ac:dyDescent="0.2">
      <c r="A1196" t="s">
        <v>1152</v>
      </c>
      <c r="B1196" t="s">
        <v>1153</v>
      </c>
      <c r="C1196" s="2">
        <v>289</v>
      </c>
      <c r="D1196" s="2">
        <v>133</v>
      </c>
      <c r="E1196" t="s">
        <v>6989</v>
      </c>
      <c r="F1196" t="s">
        <v>7036</v>
      </c>
      <c r="G1196" s="2">
        <v>156</v>
      </c>
      <c r="H1196" s="11">
        <v>0.53979238754325265</v>
      </c>
      <c r="I1196">
        <v>1</v>
      </c>
      <c r="J1196">
        <f ca="1"/>
        <v>627</v>
      </c>
      <c r="K1196">
        <v>1354</v>
      </c>
      <c r="L1196" cm="1">
        <f t="array" ref="L1196">_xlfn.IFS(G1196&lt;=25, 1, G1196&lt;=75, 2, G1196&lt;=150, 3, G1196&gt;150, 4)</f>
        <v>4</v>
      </c>
      <c r="M1196">
        <f t="shared" si="18"/>
        <v>2</v>
      </c>
    </row>
    <row r="1197" spans="1:13" x14ac:dyDescent="0.2">
      <c r="A1197" t="s">
        <v>1591</v>
      </c>
      <c r="B1197" t="s">
        <v>1496</v>
      </c>
      <c r="C1197" s="2">
        <v>279</v>
      </c>
      <c r="D1197" s="2">
        <v>170</v>
      </c>
      <c r="E1197" t="s">
        <v>7029</v>
      </c>
      <c r="F1197" t="s">
        <v>7037</v>
      </c>
      <c r="G1197" s="2">
        <v>109</v>
      </c>
      <c r="H1197" s="11">
        <v>0.39068100358422941</v>
      </c>
      <c r="I1197">
        <v>0</v>
      </c>
      <c r="J1197">
        <f ca="1"/>
        <v>1601</v>
      </c>
      <c r="K1197">
        <v>377</v>
      </c>
      <c r="L1197" cm="1">
        <f t="array" ref="L1197">_xlfn.IFS(G1197&lt;=25, 1, G1197&lt;=75, 2, G1197&lt;=150, 3, G1197&gt;150, 4)</f>
        <v>3</v>
      </c>
      <c r="M1197">
        <f t="shared" si="18"/>
        <v>2</v>
      </c>
    </row>
    <row r="1198" spans="1:13" x14ac:dyDescent="0.2">
      <c r="A1198" t="s">
        <v>477</v>
      </c>
      <c r="B1198" t="s">
        <v>478</v>
      </c>
      <c r="C1198" s="2">
        <v>249</v>
      </c>
      <c r="D1198" s="2">
        <v>217</v>
      </c>
      <c r="E1198" t="s">
        <v>6989</v>
      </c>
      <c r="F1198" t="s">
        <v>7036</v>
      </c>
      <c r="G1198" s="2">
        <v>32</v>
      </c>
      <c r="H1198" s="11">
        <v>0.12851405622489959</v>
      </c>
      <c r="I1198">
        <v>1</v>
      </c>
      <c r="J1198">
        <f ca="1"/>
        <v>2047</v>
      </c>
      <c r="K1198">
        <v>3840</v>
      </c>
      <c r="L1198" cm="1">
        <f t="array" ref="L1198">_xlfn.IFS(G1198&lt;=25, 1, G1198&lt;=75, 2, G1198&lt;=150, 3, G1198&gt;150, 4)</f>
        <v>2</v>
      </c>
      <c r="M1198">
        <f t="shared" si="18"/>
        <v>1</v>
      </c>
    </row>
    <row r="1199" spans="1:13" x14ac:dyDescent="0.2">
      <c r="A1199" t="s">
        <v>1374</v>
      </c>
      <c r="B1199" t="s">
        <v>1208</v>
      </c>
      <c r="C1199" s="2">
        <v>289</v>
      </c>
      <c r="D1199" s="2">
        <v>159</v>
      </c>
      <c r="E1199" t="s">
        <v>6989</v>
      </c>
      <c r="F1199" t="s">
        <v>7044</v>
      </c>
      <c r="G1199" s="2">
        <v>130</v>
      </c>
      <c r="H1199" s="11">
        <v>0.44982698961937717</v>
      </c>
      <c r="I1199">
        <v>1</v>
      </c>
      <c r="J1199">
        <f ca="1"/>
        <v>4081</v>
      </c>
      <c r="K1199">
        <v>389</v>
      </c>
      <c r="L1199" cm="1">
        <f t="array" ref="L1199">_xlfn.IFS(G1199&lt;=25, 1, G1199&lt;=75, 2, G1199&lt;=150, 3, G1199&gt;150, 4)</f>
        <v>3</v>
      </c>
      <c r="M1199">
        <f t="shared" si="18"/>
        <v>2</v>
      </c>
    </row>
    <row r="1200" spans="1:13" x14ac:dyDescent="0.2">
      <c r="A1200" t="s">
        <v>1592</v>
      </c>
      <c r="B1200" t="s">
        <v>1593</v>
      </c>
      <c r="C1200" s="2">
        <v>349</v>
      </c>
      <c r="D1200" s="2">
        <v>262</v>
      </c>
      <c r="E1200" t="s">
        <v>7029</v>
      </c>
      <c r="F1200" t="s">
        <v>7042</v>
      </c>
      <c r="G1200" s="2">
        <v>87</v>
      </c>
      <c r="H1200" s="11">
        <v>0.24928366762177651</v>
      </c>
      <c r="I1200">
        <v>0</v>
      </c>
      <c r="J1200">
        <f ca="1"/>
        <v>3030</v>
      </c>
      <c r="K1200">
        <v>487</v>
      </c>
      <c r="L1200" cm="1">
        <f t="array" ref="L1200">_xlfn.IFS(G1200&lt;=25, 1, G1200&lt;=75, 2, G1200&lt;=150, 3, G1200&gt;150, 4)</f>
        <v>3</v>
      </c>
      <c r="M1200">
        <f t="shared" si="18"/>
        <v>3</v>
      </c>
    </row>
    <row r="1201" spans="1:13" x14ac:dyDescent="0.2">
      <c r="A1201" t="s">
        <v>1594</v>
      </c>
      <c r="B1201" t="s">
        <v>1424</v>
      </c>
      <c r="C1201" s="2">
        <v>319</v>
      </c>
      <c r="D1201" s="2">
        <v>265</v>
      </c>
      <c r="E1201" t="s">
        <v>7029</v>
      </c>
      <c r="F1201" t="s">
        <v>7043</v>
      </c>
      <c r="G1201" s="2">
        <v>54</v>
      </c>
      <c r="H1201" s="11">
        <v>0.16927899686520376</v>
      </c>
      <c r="I1201">
        <v>0</v>
      </c>
      <c r="J1201">
        <f ca="1"/>
        <v>2028</v>
      </c>
      <c r="K1201">
        <v>557</v>
      </c>
      <c r="L1201" cm="1">
        <f t="array" ref="L1201">_xlfn.IFS(G1201&lt;=25, 1, G1201&lt;=75, 2, G1201&lt;=150, 3, G1201&gt;150, 4)</f>
        <v>2</v>
      </c>
      <c r="M1201">
        <f t="shared" si="18"/>
        <v>3</v>
      </c>
    </row>
    <row r="1202" spans="1:13" x14ac:dyDescent="0.2">
      <c r="A1202" t="s">
        <v>1595</v>
      </c>
      <c r="B1202" t="s">
        <v>1596</v>
      </c>
      <c r="C1202" s="2">
        <v>319</v>
      </c>
      <c r="D1202" s="2">
        <v>191</v>
      </c>
      <c r="E1202" t="s">
        <v>7029</v>
      </c>
      <c r="F1202" t="s">
        <v>7040</v>
      </c>
      <c r="G1202" s="2">
        <v>128</v>
      </c>
      <c r="H1202" s="11">
        <v>0.40125391849529779</v>
      </c>
      <c r="I1202">
        <v>0</v>
      </c>
      <c r="J1202">
        <f ca="1"/>
        <v>4431</v>
      </c>
      <c r="K1202">
        <v>325</v>
      </c>
      <c r="L1202" cm="1">
        <f t="array" ref="L1202">_xlfn.IFS(G1202&lt;=25, 1, G1202&lt;=75, 2, G1202&lt;=150, 3, G1202&gt;150, 4)</f>
        <v>3</v>
      </c>
      <c r="M1202">
        <f t="shared" si="18"/>
        <v>3</v>
      </c>
    </row>
    <row r="1203" spans="1:13" x14ac:dyDescent="0.2">
      <c r="A1203" t="s">
        <v>1597</v>
      </c>
      <c r="B1203" t="s">
        <v>1512</v>
      </c>
      <c r="C1203" s="2">
        <v>349</v>
      </c>
      <c r="D1203" s="2">
        <v>307</v>
      </c>
      <c r="E1203" t="s">
        <v>7029</v>
      </c>
      <c r="F1203" t="s">
        <v>7039</v>
      </c>
      <c r="G1203" s="2">
        <v>42</v>
      </c>
      <c r="H1203" s="11">
        <v>0.12034383954154727</v>
      </c>
      <c r="I1203">
        <v>0</v>
      </c>
      <c r="J1203">
        <f ca="1"/>
        <v>2218</v>
      </c>
      <c r="K1203">
        <v>2414</v>
      </c>
      <c r="L1203" cm="1">
        <f t="array" ref="L1203">_xlfn.IFS(G1203&lt;=25, 1, G1203&lt;=75, 2, G1203&lt;=150, 3, G1203&gt;150, 4)</f>
        <v>2</v>
      </c>
      <c r="M1203">
        <f t="shared" si="18"/>
        <v>3</v>
      </c>
    </row>
    <row r="1204" spans="1:13" x14ac:dyDescent="0.2">
      <c r="A1204" t="s">
        <v>1272</v>
      </c>
      <c r="B1204" t="s">
        <v>1273</v>
      </c>
      <c r="C1204" s="2">
        <v>289</v>
      </c>
      <c r="D1204" s="2">
        <v>208</v>
      </c>
      <c r="E1204" t="s">
        <v>6989</v>
      </c>
      <c r="F1204" t="s">
        <v>7044</v>
      </c>
      <c r="G1204" s="2">
        <v>81</v>
      </c>
      <c r="H1204" s="11">
        <v>0.28027681660899656</v>
      </c>
      <c r="I1204">
        <v>1</v>
      </c>
      <c r="J1204">
        <f ca="1"/>
        <v>2952</v>
      </c>
      <c r="K1204">
        <v>415</v>
      </c>
      <c r="L1204" cm="1">
        <f t="array" ref="L1204">_xlfn.IFS(G1204&lt;=25, 1, G1204&lt;=75, 2, G1204&lt;=150, 3, G1204&gt;150, 4)</f>
        <v>3</v>
      </c>
      <c r="M1204">
        <f t="shared" si="18"/>
        <v>2</v>
      </c>
    </row>
    <row r="1205" spans="1:13" x14ac:dyDescent="0.2">
      <c r="A1205" t="s">
        <v>581</v>
      </c>
      <c r="B1205" t="s">
        <v>582</v>
      </c>
      <c r="C1205" s="2">
        <v>289</v>
      </c>
      <c r="D1205" s="2">
        <v>110</v>
      </c>
      <c r="E1205" t="s">
        <v>6989</v>
      </c>
      <c r="F1205" t="s">
        <v>7040</v>
      </c>
      <c r="G1205" s="2">
        <v>179</v>
      </c>
      <c r="H1205" s="11">
        <v>0.61937716262975784</v>
      </c>
      <c r="I1205">
        <v>1</v>
      </c>
      <c r="J1205">
        <f ca="1"/>
        <v>1659</v>
      </c>
      <c r="K1205">
        <v>3492</v>
      </c>
      <c r="L1205" cm="1">
        <f t="array" ref="L1205">_xlfn.IFS(G1205&lt;=25, 1, G1205&lt;=75, 2, G1205&lt;=150, 3, G1205&gt;150, 4)</f>
        <v>4</v>
      </c>
      <c r="M1205">
        <f t="shared" si="18"/>
        <v>2</v>
      </c>
    </row>
    <row r="1206" spans="1:13" x14ac:dyDescent="0.2">
      <c r="A1206" t="s">
        <v>1598</v>
      </c>
      <c r="B1206" t="s">
        <v>1599</v>
      </c>
      <c r="C1206" s="2">
        <v>319</v>
      </c>
      <c r="D1206" s="2">
        <v>249</v>
      </c>
      <c r="E1206" t="s">
        <v>7029</v>
      </c>
      <c r="F1206" t="s">
        <v>7036</v>
      </c>
      <c r="G1206" s="2">
        <v>70</v>
      </c>
      <c r="H1206" s="11">
        <v>0.21943573667711599</v>
      </c>
      <c r="I1206">
        <v>0</v>
      </c>
      <c r="J1206">
        <f ca="1"/>
        <v>677</v>
      </c>
      <c r="K1206">
        <v>1302</v>
      </c>
      <c r="L1206" cm="1">
        <f t="array" ref="L1206">_xlfn.IFS(G1206&lt;=25, 1, G1206&lt;=75, 2, G1206&lt;=150, 3, G1206&gt;150, 4)</f>
        <v>2</v>
      </c>
      <c r="M1206">
        <f t="shared" si="18"/>
        <v>3</v>
      </c>
    </row>
    <row r="1207" spans="1:13" x14ac:dyDescent="0.2">
      <c r="A1207" t="s">
        <v>1600</v>
      </c>
      <c r="B1207" t="s">
        <v>1601</v>
      </c>
      <c r="C1207" s="2">
        <v>279</v>
      </c>
      <c r="D1207" s="2">
        <v>198</v>
      </c>
      <c r="E1207" t="s">
        <v>7029</v>
      </c>
      <c r="F1207" t="s">
        <v>7040</v>
      </c>
      <c r="G1207" s="2">
        <v>81</v>
      </c>
      <c r="H1207" s="11">
        <v>0.29032258064516131</v>
      </c>
      <c r="I1207">
        <v>0</v>
      </c>
      <c r="J1207">
        <f ca="1"/>
        <v>394</v>
      </c>
      <c r="K1207">
        <v>1995</v>
      </c>
      <c r="L1207" cm="1">
        <f t="array" ref="L1207">_xlfn.IFS(G1207&lt;=25, 1, G1207&lt;=75, 2, G1207&lt;=150, 3, G1207&gt;150, 4)</f>
        <v>3</v>
      </c>
      <c r="M1207">
        <f t="shared" si="18"/>
        <v>2</v>
      </c>
    </row>
    <row r="1208" spans="1:13" x14ac:dyDescent="0.2">
      <c r="A1208" t="s">
        <v>1602</v>
      </c>
      <c r="B1208" t="s">
        <v>1545</v>
      </c>
      <c r="C1208" s="2">
        <v>399</v>
      </c>
      <c r="D1208" s="2">
        <v>363</v>
      </c>
      <c r="E1208" t="s">
        <v>7029</v>
      </c>
      <c r="F1208" t="s">
        <v>7039</v>
      </c>
      <c r="G1208" s="2">
        <v>36</v>
      </c>
      <c r="H1208" s="11">
        <v>9.0225563909774431E-2</v>
      </c>
      <c r="I1208">
        <v>0</v>
      </c>
      <c r="J1208">
        <f ca="1"/>
        <v>2465</v>
      </c>
      <c r="K1208">
        <v>1435</v>
      </c>
      <c r="L1208" cm="1">
        <f t="array" ref="L1208">_xlfn.IFS(G1208&lt;=25, 1, G1208&lt;=75, 2, G1208&lt;=150, 3, G1208&gt;150, 4)</f>
        <v>2</v>
      </c>
      <c r="M1208">
        <f t="shared" si="18"/>
        <v>4</v>
      </c>
    </row>
    <row r="1209" spans="1:13" x14ac:dyDescent="0.2">
      <c r="A1209" t="s">
        <v>1603</v>
      </c>
      <c r="B1209" t="s">
        <v>1490</v>
      </c>
      <c r="C1209" s="2">
        <v>198</v>
      </c>
      <c r="D1209" s="2">
        <v>99</v>
      </c>
      <c r="E1209" t="s">
        <v>6989</v>
      </c>
      <c r="F1209" t="s">
        <v>7038</v>
      </c>
      <c r="G1209" s="2">
        <v>99</v>
      </c>
      <c r="H1209" s="11">
        <v>0.5</v>
      </c>
      <c r="I1209">
        <v>1</v>
      </c>
      <c r="J1209">
        <f ca="1"/>
        <v>1048</v>
      </c>
      <c r="K1209">
        <v>2033</v>
      </c>
      <c r="L1209" cm="1">
        <f t="array" ref="L1209">_xlfn.IFS(G1209&lt;=25, 1, G1209&lt;=75, 2, G1209&lt;=150, 3, G1209&gt;150, 4)</f>
        <v>3</v>
      </c>
      <c r="M1209">
        <f t="shared" si="18"/>
        <v>1</v>
      </c>
    </row>
    <row r="1210" spans="1:13" x14ac:dyDescent="0.2">
      <c r="A1210" t="s">
        <v>1604</v>
      </c>
      <c r="B1210" t="s">
        <v>1605</v>
      </c>
      <c r="C1210" s="2">
        <v>359</v>
      </c>
      <c r="D1210" s="2">
        <v>269</v>
      </c>
      <c r="E1210" t="s">
        <v>7029</v>
      </c>
      <c r="F1210" t="s">
        <v>7036</v>
      </c>
      <c r="G1210" s="2">
        <v>90</v>
      </c>
      <c r="H1210" s="11">
        <v>0.25069637883008355</v>
      </c>
      <c r="I1210">
        <v>0</v>
      </c>
      <c r="J1210">
        <f ca="1"/>
        <v>328</v>
      </c>
      <c r="K1210">
        <v>4237</v>
      </c>
      <c r="L1210" cm="1">
        <f t="array" ref="L1210">_xlfn.IFS(G1210&lt;=25, 1, G1210&lt;=75, 2, G1210&lt;=150, 3, G1210&gt;150, 4)</f>
        <v>3</v>
      </c>
      <c r="M1210">
        <f t="shared" si="18"/>
        <v>4</v>
      </c>
    </row>
    <row r="1211" spans="1:13" x14ac:dyDescent="0.2">
      <c r="A1211" t="s">
        <v>1606</v>
      </c>
      <c r="B1211" t="s">
        <v>1607</v>
      </c>
      <c r="C1211" s="2">
        <v>399</v>
      </c>
      <c r="D1211" s="2">
        <v>255</v>
      </c>
      <c r="E1211" t="s">
        <v>7029</v>
      </c>
      <c r="F1211" t="s">
        <v>7040</v>
      </c>
      <c r="G1211" s="2">
        <v>144</v>
      </c>
      <c r="H1211" s="11">
        <v>0.36090225563909772</v>
      </c>
      <c r="I1211">
        <v>0</v>
      </c>
      <c r="J1211">
        <f ca="1"/>
        <v>3092</v>
      </c>
      <c r="K1211">
        <v>3626</v>
      </c>
      <c r="L1211" cm="1">
        <f t="array" ref="L1211">_xlfn.IFS(G1211&lt;=25, 1, G1211&lt;=75, 2, G1211&lt;=150, 3, G1211&gt;150, 4)</f>
        <v>3</v>
      </c>
      <c r="M1211">
        <f t="shared" si="18"/>
        <v>4</v>
      </c>
    </row>
    <row r="1212" spans="1:13" x14ac:dyDescent="0.2">
      <c r="A1212" t="s">
        <v>1608</v>
      </c>
      <c r="B1212" t="s">
        <v>411</v>
      </c>
      <c r="C1212" s="2">
        <v>279</v>
      </c>
      <c r="D1212" s="2">
        <v>268</v>
      </c>
      <c r="E1212" t="s">
        <v>7029</v>
      </c>
      <c r="F1212" t="s">
        <v>7043</v>
      </c>
      <c r="G1212" s="2">
        <v>11</v>
      </c>
      <c r="H1212" s="11">
        <v>3.9426523297491037E-2</v>
      </c>
      <c r="I1212">
        <v>0</v>
      </c>
      <c r="J1212">
        <f ca="1"/>
        <v>1532</v>
      </c>
      <c r="K1212">
        <v>4285</v>
      </c>
      <c r="L1212" cm="1">
        <f t="array" ref="L1212">_xlfn.IFS(G1212&lt;=25, 1, G1212&lt;=75, 2, G1212&lt;=150, 3, G1212&gt;150, 4)</f>
        <v>1</v>
      </c>
      <c r="M1212">
        <f t="shared" si="18"/>
        <v>2</v>
      </c>
    </row>
    <row r="1213" spans="1:13" x14ac:dyDescent="0.2">
      <c r="A1213" t="s">
        <v>1609</v>
      </c>
      <c r="B1213" t="s">
        <v>1610</v>
      </c>
      <c r="C1213" s="2">
        <v>279</v>
      </c>
      <c r="D1213" s="2">
        <v>179</v>
      </c>
      <c r="E1213" t="s">
        <v>7029</v>
      </c>
      <c r="F1213" t="s">
        <v>7043</v>
      </c>
      <c r="G1213" s="2">
        <v>100</v>
      </c>
      <c r="H1213" s="11">
        <v>0.35842293906810035</v>
      </c>
      <c r="I1213">
        <v>0</v>
      </c>
      <c r="J1213">
        <f ca="1"/>
        <v>4253</v>
      </c>
      <c r="K1213">
        <v>3974</v>
      </c>
      <c r="L1213" cm="1">
        <f t="array" ref="L1213">_xlfn.IFS(G1213&lt;=25, 1, G1213&lt;=75, 2, G1213&lt;=150, 3, G1213&gt;150, 4)</f>
        <v>3</v>
      </c>
      <c r="M1213">
        <f t="shared" si="18"/>
        <v>2</v>
      </c>
    </row>
    <row r="1214" spans="1:13" x14ac:dyDescent="0.2">
      <c r="A1214" t="s">
        <v>1611</v>
      </c>
      <c r="B1214" t="s">
        <v>1612</v>
      </c>
      <c r="C1214" s="2">
        <v>319</v>
      </c>
      <c r="D1214" s="2">
        <v>191</v>
      </c>
      <c r="E1214" t="s">
        <v>7029</v>
      </c>
      <c r="F1214" t="s">
        <v>7038</v>
      </c>
      <c r="G1214" s="2">
        <v>128</v>
      </c>
      <c r="H1214" s="11">
        <v>0.40125391849529779</v>
      </c>
      <c r="I1214">
        <v>0</v>
      </c>
      <c r="J1214">
        <f ca="1"/>
        <v>1802</v>
      </c>
      <c r="K1214">
        <v>4536</v>
      </c>
      <c r="L1214" cm="1">
        <f t="array" ref="L1214">_xlfn.IFS(G1214&lt;=25, 1, G1214&lt;=75, 2, G1214&lt;=150, 3, G1214&gt;150, 4)</f>
        <v>3</v>
      </c>
      <c r="M1214">
        <f t="shared" si="18"/>
        <v>3</v>
      </c>
    </row>
    <row r="1215" spans="1:13" x14ac:dyDescent="0.2">
      <c r="A1215" t="s">
        <v>1613</v>
      </c>
      <c r="B1215" t="s">
        <v>1614</v>
      </c>
      <c r="C1215" s="2">
        <v>159</v>
      </c>
      <c r="D1215" s="2">
        <v>91</v>
      </c>
      <c r="E1215" t="s">
        <v>6989</v>
      </c>
      <c r="F1215" t="s">
        <v>7039</v>
      </c>
      <c r="G1215" s="2">
        <v>68</v>
      </c>
      <c r="H1215" s="11">
        <v>0.42767295597484278</v>
      </c>
      <c r="I1215">
        <v>1</v>
      </c>
      <c r="J1215">
        <f ca="1"/>
        <v>4301</v>
      </c>
      <c r="K1215">
        <v>3245</v>
      </c>
      <c r="L1215" cm="1">
        <f t="array" ref="L1215">_xlfn.IFS(G1215&lt;=25, 1, G1215&lt;=75, 2, G1215&lt;=150, 3, G1215&gt;150, 4)</f>
        <v>2</v>
      </c>
      <c r="M1215">
        <f t="shared" si="18"/>
        <v>1</v>
      </c>
    </row>
    <row r="1216" spans="1:13" x14ac:dyDescent="0.2">
      <c r="A1216" t="s">
        <v>685</v>
      </c>
      <c r="B1216" t="s">
        <v>686</v>
      </c>
      <c r="C1216" s="2">
        <v>249</v>
      </c>
      <c r="D1216" s="2">
        <v>174</v>
      </c>
      <c r="E1216" t="s">
        <v>6989</v>
      </c>
      <c r="F1216" t="s">
        <v>7039</v>
      </c>
      <c r="G1216" s="2">
        <v>75</v>
      </c>
      <c r="H1216" s="11">
        <v>0.30120481927710846</v>
      </c>
      <c r="I1216">
        <v>1</v>
      </c>
      <c r="J1216">
        <f ca="1"/>
        <v>203</v>
      </c>
      <c r="K1216">
        <v>2173</v>
      </c>
      <c r="L1216" cm="1">
        <f t="array" ref="L1216">_xlfn.IFS(G1216&lt;=25, 1, G1216&lt;=75, 2, G1216&lt;=150, 3, G1216&gt;150, 4)</f>
        <v>2</v>
      </c>
      <c r="M1216">
        <f t="shared" si="18"/>
        <v>1</v>
      </c>
    </row>
    <row r="1217" spans="1:13" x14ac:dyDescent="0.2">
      <c r="A1217" t="s">
        <v>1615</v>
      </c>
      <c r="B1217" t="s">
        <v>1616</v>
      </c>
      <c r="C1217" s="2">
        <v>99</v>
      </c>
      <c r="D1217" s="2">
        <v>55</v>
      </c>
      <c r="E1217" t="s">
        <v>7029</v>
      </c>
      <c r="F1217" t="s">
        <v>7040</v>
      </c>
      <c r="G1217" s="2">
        <v>44</v>
      </c>
      <c r="H1217" s="11">
        <v>0.44444444444444442</v>
      </c>
      <c r="I1217">
        <v>0</v>
      </c>
      <c r="J1217">
        <f ca="1"/>
        <v>919</v>
      </c>
      <c r="K1217">
        <v>479</v>
      </c>
      <c r="L1217" cm="1">
        <f t="array" ref="L1217">_xlfn.IFS(G1217&lt;=25, 1, G1217&lt;=75, 2, G1217&lt;=150, 3, G1217&gt;150, 4)</f>
        <v>2</v>
      </c>
      <c r="M1217">
        <f t="shared" si="18"/>
        <v>1</v>
      </c>
    </row>
    <row r="1218" spans="1:13" x14ac:dyDescent="0.2">
      <c r="A1218" t="s">
        <v>1617</v>
      </c>
      <c r="B1218" t="s">
        <v>1618</v>
      </c>
      <c r="C1218" s="2">
        <v>279</v>
      </c>
      <c r="D1218" s="2">
        <v>198</v>
      </c>
      <c r="E1218" t="s">
        <v>7029</v>
      </c>
      <c r="F1218" t="s">
        <v>7039</v>
      </c>
      <c r="G1218" s="2">
        <v>81</v>
      </c>
      <c r="H1218" s="11">
        <v>0.29032258064516131</v>
      </c>
      <c r="I1218">
        <v>0</v>
      </c>
      <c r="J1218">
        <f ca="1"/>
        <v>2079</v>
      </c>
      <c r="K1218">
        <v>2166</v>
      </c>
      <c r="L1218" cm="1">
        <f t="array" ref="L1218">_xlfn.IFS(G1218&lt;=25, 1, G1218&lt;=75, 2, G1218&lt;=150, 3, G1218&gt;150, 4)</f>
        <v>3</v>
      </c>
      <c r="M1218">
        <f t="shared" ref="M1218:M1281" si="19">IF(C1218&lt;=$P$3, 1, IF(C1218&lt;=$P$4, 2, IF(C1218&lt;=$P$5, 3, 4)))</f>
        <v>2</v>
      </c>
    </row>
    <row r="1219" spans="1:13" x14ac:dyDescent="0.2">
      <c r="A1219" t="s">
        <v>1619</v>
      </c>
      <c r="B1219" t="s">
        <v>333</v>
      </c>
      <c r="C1219" s="2">
        <v>239</v>
      </c>
      <c r="D1219" s="2">
        <v>79</v>
      </c>
      <c r="E1219" t="s">
        <v>7028</v>
      </c>
      <c r="F1219" t="s">
        <v>7040</v>
      </c>
      <c r="G1219" s="2">
        <v>160</v>
      </c>
      <c r="H1219" s="11">
        <v>0.66945606694560666</v>
      </c>
      <c r="I1219">
        <v>0</v>
      </c>
      <c r="J1219">
        <f ca="1"/>
        <v>2666</v>
      </c>
      <c r="K1219">
        <v>2623</v>
      </c>
      <c r="L1219" cm="1">
        <f t="array" ref="L1219">_xlfn.IFS(G1219&lt;=25, 1, G1219&lt;=75, 2, G1219&lt;=150, 3, G1219&gt;150, 4)</f>
        <v>4</v>
      </c>
      <c r="M1219">
        <f t="shared" si="19"/>
        <v>1</v>
      </c>
    </row>
    <row r="1220" spans="1:13" x14ac:dyDescent="0.2">
      <c r="A1220" t="s">
        <v>1620</v>
      </c>
      <c r="B1220" t="s">
        <v>1621</v>
      </c>
      <c r="C1220" s="2">
        <v>239</v>
      </c>
      <c r="D1220" s="2">
        <v>155</v>
      </c>
      <c r="E1220" t="s">
        <v>7029</v>
      </c>
      <c r="F1220" t="s">
        <v>7037</v>
      </c>
      <c r="G1220" s="2">
        <v>84</v>
      </c>
      <c r="H1220" s="11">
        <v>0.35146443514644349</v>
      </c>
      <c r="I1220">
        <v>0</v>
      </c>
      <c r="J1220">
        <f ca="1"/>
        <v>604</v>
      </c>
      <c r="K1220">
        <v>483</v>
      </c>
      <c r="L1220" cm="1">
        <f t="array" ref="L1220">_xlfn.IFS(G1220&lt;=25, 1, G1220&lt;=75, 2, G1220&lt;=150, 3, G1220&gt;150, 4)</f>
        <v>3</v>
      </c>
      <c r="M1220">
        <f t="shared" si="19"/>
        <v>1</v>
      </c>
    </row>
    <row r="1221" spans="1:13" x14ac:dyDescent="0.2">
      <c r="A1221" t="s">
        <v>1622</v>
      </c>
      <c r="B1221" t="s">
        <v>1623</v>
      </c>
      <c r="C1221" s="2">
        <v>449</v>
      </c>
      <c r="D1221" s="2">
        <v>153</v>
      </c>
      <c r="E1221" t="s">
        <v>7029</v>
      </c>
      <c r="F1221" t="s">
        <v>7040</v>
      </c>
      <c r="G1221" s="2">
        <v>296</v>
      </c>
      <c r="H1221" s="11">
        <v>0.65924276169265028</v>
      </c>
      <c r="I1221">
        <v>0</v>
      </c>
      <c r="J1221">
        <f ca="1"/>
        <v>2523</v>
      </c>
      <c r="K1221">
        <v>4480</v>
      </c>
      <c r="L1221" cm="1">
        <f t="array" ref="L1221">_xlfn.IFS(G1221&lt;=25, 1, G1221&lt;=75, 2, G1221&lt;=150, 3, G1221&gt;150, 4)</f>
        <v>4</v>
      </c>
      <c r="M1221">
        <f t="shared" si="19"/>
        <v>4</v>
      </c>
    </row>
    <row r="1222" spans="1:13" x14ac:dyDescent="0.2">
      <c r="A1222" t="s">
        <v>1624</v>
      </c>
      <c r="B1222" t="s">
        <v>1206</v>
      </c>
      <c r="C1222" s="2">
        <v>199</v>
      </c>
      <c r="D1222" s="2">
        <v>100</v>
      </c>
      <c r="E1222" t="s">
        <v>7029</v>
      </c>
      <c r="F1222" t="s">
        <v>7037</v>
      </c>
      <c r="G1222" s="2">
        <v>99</v>
      </c>
      <c r="H1222" s="11">
        <v>0.49748743718592964</v>
      </c>
      <c r="I1222">
        <v>0</v>
      </c>
      <c r="J1222">
        <f ca="1"/>
        <v>2592</v>
      </c>
      <c r="K1222">
        <v>4431</v>
      </c>
      <c r="L1222" cm="1">
        <f t="array" ref="L1222">_xlfn.IFS(G1222&lt;=25, 1, G1222&lt;=75, 2, G1222&lt;=150, 3, G1222&gt;150, 4)</f>
        <v>3</v>
      </c>
      <c r="M1222">
        <f t="shared" si="19"/>
        <v>1</v>
      </c>
    </row>
    <row r="1223" spans="1:13" x14ac:dyDescent="0.2">
      <c r="A1223" t="s">
        <v>1072</v>
      </c>
      <c r="B1223" t="s">
        <v>1073</v>
      </c>
      <c r="C1223" s="2">
        <v>229</v>
      </c>
      <c r="D1223" s="2">
        <v>172</v>
      </c>
      <c r="E1223" t="s">
        <v>6989</v>
      </c>
      <c r="F1223" t="s">
        <v>7039</v>
      </c>
      <c r="G1223" s="2">
        <v>57</v>
      </c>
      <c r="H1223" s="11">
        <v>0.24890829694323144</v>
      </c>
      <c r="I1223">
        <v>1</v>
      </c>
      <c r="J1223">
        <f ca="1"/>
        <v>3738</v>
      </c>
      <c r="K1223">
        <v>382</v>
      </c>
      <c r="L1223" cm="1">
        <f t="array" ref="L1223">_xlfn.IFS(G1223&lt;=25, 1, G1223&lt;=75, 2, G1223&lt;=150, 3, G1223&gt;150, 4)</f>
        <v>2</v>
      </c>
      <c r="M1223">
        <f t="shared" si="19"/>
        <v>1</v>
      </c>
    </row>
    <row r="1224" spans="1:13" x14ac:dyDescent="0.2">
      <c r="A1224" t="s">
        <v>1625</v>
      </c>
      <c r="B1224" t="s">
        <v>231</v>
      </c>
      <c r="C1224" s="2">
        <v>178</v>
      </c>
      <c r="D1224" s="2">
        <v>46</v>
      </c>
      <c r="E1224" t="s">
        <v>7028</v>
      </c>
      <c r="F1224" t="s">
        <v>7040</v>
      </c>
      <c r="G1224" s="2">
        <v>132</v>
      </c>
      <c r="H1224" s="11">
        <v>0.7415730337078652</v>
      </c>
      <c r="I1224">
        <v>0</v>
      </c>
      <c r="J1224">
        <f ca="1"/>
        <v>4340</v>
      </c>
      <c r="K1224">
        <v>2274</v>
      </c>
      <c r="L1224" cm="1">
        <f t="array" ref="L1224">_xlfn.IFS(G1224&lt;=25, 1, G1224&lt;=75, 2, G1224&lt;=150, 3, G1224&gt;150, 4)</f>
        <v>3</v>
      </c>
      <c r="M1224">
        <f t="shared" si="19"/>
        <v>1</v>
      </c>
    </row>
    <row r="1225" spans="1:13" x14ac:dyDescent="0.2">
      <c r="A1225" t="s">
        <v>1626</v>
      </c>
      <c r="B1225" t="s">
        <v>1627</v>
      </c>
      <c r="C1225" s="2">
        <v>399</v>
      </c>
      <c r="D1225" s="2">
        <v>319</v>
      </c>
      <c r="E1225" t="s">
        <v>7029</v>
      </c>
      <c r="F1225" t="s">
        <v>7044</v>
      </c>
      <c r="G1225" s="2">
        <v>80</v>
      </c>
      <c r="H1225" s="11">
        <v>0.20050125313283207</v>
      </c>
      <c r="I1225">
        <v>0</v>
      </c>
      <c r="J1225">
        <f ca="1"/>
        <v>315</v>
      </c>
      <c r="K1225">
        <v>2947</v>
      </c>
      <c r="L1225" cm="1">
        <f t="array" ref="L1225">_xlfn.IFS(G1225&lt;=25, 1, G1225&lt;=75, 2, G1225&lt;=150, 3, G1225&gt;150, 4)</f>
        <v>3</v>
      </c>
      <c r="M1225">
        <f t="shared" si="19"/>
        <v>4</v>
      </c>
    </row>
    <row r="1226" spans="1:13" x14ac:dyDescent="0.2">
      <c r="A1226" t="s">
        <v>1628</v>
      </c>
      <c r="B1226" t="s">
        <v>1422</v>
      </c>
      <c r="C1226" s="2">
        <v>249</v>
      </c>
      <c r="D1226" s="2">
        <v>107</v>
      </c>
      <c r="E1226" t="s">
        <v>7029</v>
      </c>
      <c r="F1226" t="s">
        <v>7038</v>
      </c>
      <c r="G1226" s="2">
        <v>142</v>
      </c>
      <c r="H1226" s="11">
        <v>0.57028112449799195</v>
      </c>
      <c r="I1226">
        <v>0</v>
      </c>
      <c r="J1226">
        <f ca="1"/>
        <v>3940</v>
      </c>
      <c r="K1226">
        <v>1236</v>
      </c>
      <c r="L1226" cm="1">
        <f t="array" ref="L1226">_xlfn.IFS(G1226&lt;=25, 1, G1226&lt;=75, 2, G1226&lt;=150, 3, G1226&gt;150, 4)</f>
        <v>3</v>
      </c>
      <c r="M1226">
        <f t="shared" si="19"/>
        <v>1</v>
      </c>
    </row>
    <row r="1227" spans="1:13" x14ac:dyDescent="0.2">
      <c r="A1227" t="s">
        <v>1629</v>
      </c>
      <c r="B1227" t="s">
        <v>1630</v>
      </c>
      <c r="C1227" s="2">
        <v>319</v>
      </c>
      <c r="D1227" s="2">
        <v>281</v>
      </c>
      <c r="E1227" t="s">
        <v>7029</v>
      </c>
      <c r="F1227" t="s">
        <v>7036</v>
      </c>
      <c r="G1227" s="2">
        <v>38</v>
      </c>
      <c r="H1227" s="11">
        <v>0.11912225705329153</v>
      </c>
      <c r="I1227">
        <v>0</v>
      </c>
      <c r="J1227">
        <f ca="1"/>
        <v>3431</v>
      </c>
      <c r="K1227">
        <v>442</v>
      </c>
      <c r="L1227" cm="1">
        <f t="array" ref="L1227">_xlfn.IFS(G1227&lt;=25, 1, G1227&lt;=75, 2, G1227&lt;=150, 3, G1227&gt;150, 4)</f>
        <v>2</v>
      </c>
      <c r="M1227">
        <f t="shared" si="19"/>
        <v>3</v>
      </c>
    </row>
    <row r="1228" spans="1:13" x14ac:dyDescent="0.2">
      <c r="A1228" t="s">
        <v>1631</v>
      </c>
      <c r="B1228" t="s">
        <v>1632</v>
      </c>
      <c r="C1228" s="2">
        <v>1155</v>
      </c>
      <c r="D1228" s="2">
        <v>612</v>
      </c>
      <c r="E1228" t="s">
        <v>7029</v>
      </c>
      <c r="F1228" t="s">
        <v>7038</v>
      </c>
      <c r="G1228" s="2">
        <v>543</v>
      </c>
      <c r="H1228" s="11">
        <v>0.47012987012987012</v>
      </c>
      <c r="I1228">
        <v>0</v>
      </c>
      <c r="J1228">
        <f ca="1"/>
        <v>1940</v>
      </c>
      <c r="K1228">
        <v>329</v>
      </c>
      <c r="L1228" cm="1">
        <f t="array" ref="L1228">_xlfn.IFS(G1228&lt;=25, 1, G1228&lt;=75, 2, G1228&lt;=150, 3, G1228&gt;150, 4)</f>
        <v>4</v>
      </c>
      <c r="M1228">
        <f t="shared" si="19"/>
        <v>4</v>
      </c>
    </row>
    <row r="1229" spans="1:13" x14ac:dyDescent="0.2">
      <c r="A1229" t="s">
        <v>1633</v>
      </c>
      <c r="B1229" t="s">
        <v>1634</v>
      </c>
      <c r="C1229" s="2">
        <v>319</v>
      </c>
      <c r="D1229" s="2">
        <v>236</v>
      </c>
      <c r="E1229" t="s">
        <v>7029</v>
      </c>
      <c r="F1229" t="s">
        <v>7036</v>
      </c>
      <c r="G1229" s="2">
        <v>83</v>
      </c>
      <c r="H1229" s="11">
        <v>0.2601880877742947</v>
      </c>
      <c r="I1229">
        <v>0</v>
      </c>
      <c r="J1229">
        <f ca="1"/>
        <v>447</v>
      </c>
      <c r="K1229">
        <v>3055</v>
      </c>
      <c r="L1229" cm="1">
        <f t="array" ref="L1229">_xlfn.IFS(G1229&lt;=25, 1, G1229&lt;=75, 2, G1229&lt;=150, 3, G1229&gt;150, 4)</f>
        <v>3</v>
      </c>
      <c r="M1229">
        <f t="shared" si="19"/>
        <v>3</v>
      </c>
    </row>
    <row r="1230" spans="1:13" x14ac:dyDescent="0.2">
      <c r="A1230" t="s">
        <v>1635</v>
      </c>
      <c r="B1230" t="s">
        <v>333</v>
      </c>
      <c r="C1230" s="2">
        <v>499</v>
      </c>
      <c r="D1230" s="2">
        <v>364</v>
      </c>
      <c r="E1230" t="s">
        <v>7029</v>
      </c>
      <c r="F1230" t="s">
        <v>7041</v>
      </c>
      <c r="G1230" s="2">
        <v>135</v>
      </c>
      <c r="H1230" s="11">
        <v>0.27054108216432865</v>
      </c>
      <c r="I1230">
        <v>0</v>
      </c>
      <c r="J1230">
        <f ca="1"/>
        <v>1711</v>
      </c>
      <c r="K1230">
        <v>1253</v>
      </c>
      <c r="L1230" cm="1">
        <f t="array" ref="L1230">_xlfn.IFS(G1230&lt;=25, 1, G1230&lt;=75, 2, G1230&lt;=150, 3, G1230&gt;150, 4)</f>
        <v>3</v>
      </c>
      <c r="M1230">
        <f t="shared" si="19"/>
        <v>4</v>
      </c>
    </row>
    <row r="1231" spans="1:13" x14ac:dyDescent="0.2">
      <c r="A1231" t="s">
        <v>1636</v>
      </c>
      <c r="B1231" t="s">
        <v>602</v>
      </c>
      <c r="C1231" s="2">
        <v>319</v>
      </c>
      <c r="D1231" s="2">
        <v>230</v>
      </c>
      <c r="E1231" t="s">
        <v>7029</v>
      </c>
      <c r="F1231" t="s">
        <v>7043</v>
      </c>
      <c r="G1231" s="2">
        <v>89</v>
      </c>
      <c r="H1231" s="11">
        <v>0.27899686520376177</v>
      </c>
      <c r="I1231">
        <v>0</v>
      </c>
      <c r="J1231">
        <f ca="1"/>
        <v>3853</v>
      </c>
      <c r="K1231">
        <v>2822</v>
      </c>
      <c r="L1231" cm="1">
        <f t="array" ref="L1231">_xlfn.IFS(G1231&lt;=25, 1, G1231&lt;=75, 2, G1231&lt;=150, 3, G1231&gt;150, 4)</f>
        <v>3</v>
      </c>
      <c r="M1231">
        <f t="shared" si="19"/>
        <v>3</v>
      </c>
    </row>
    <row r="1232" spans="1:13" x14ac:dyDescent="0.2">
      <c r="A1232" t="s">
        <v>1544</v>
      </c>
      <c r="B1232" t="s">
        <v>1545</v>
      </c>
      <c r="C1232" s="2">
        <v>279</v>
      </c>
      <c r="D1232" s="2">
        <v>212</v>
      </c>
      <c r="E1232" t="s">
        <v>6989</v>
      </c>
      <c r="F1232" t="s">
        <v>7039</v>
      </c>
      <c r="G1232" s="2">
        <v>67</v>
      </c>
      <c r="H1232" s="11">
        <v>0.24014336917562723</v>
      </c>
      <c r="I1232">
        <v>1</v>
      </c>
      <c r="J1232">
        <f ca="1"/>
        <v>300</v>
      </c>
      <c r="K1232">
        <v>1519</v>
      </c>
      <c r="L1232" cm="1">
        <f t="array" ref="L1232">_xlfn.IFS(G1232&lt;=25, 1, G1232&lt;=75, 2, G1232&lt;=150, 3, G1232&gt;150, 4)</f>
        <v>2</v>
      </c>
      <c r="M1232">
        <f t="shared" si="19"/>
        <v>2</v>
      </c>
    </row>
    <row r="1233" spans="1:13" x14ac:dyDescent="0.2">
      <c r="A1233" t="s">
        <v>1637</v>
      </c>
      <c r="B1233" t="s">
        <v>1638</v>
      </c>
      <c r="C1233" s="2">
        <v>319</v>
      </c>
      <c r="D1233" s="2">
        <v>300</v>
      </c>
      <c r="E1233" t="s">
        <v>7029</v>
      </c>
      <c r="F1233" t="s">
        <v>7036</v>
      </c>
      <c r="G1233" s="2">
        <v>19</v>
      </c>
      <c r="H1233" s="11">
        <v>5.9561128526645767E-2</v>
      </c>
      <c r="I1233">
        <v>0</v>
      </c>
      <c r="J1233">
        <f ca="1"/>
        <v>654</v>
      </c>
      <c r="K1233">
        <v>1272</v>
      </c>
      <c r="L1233" cm="1">
        <f t="array" ref="L1233">_xlfn.IFS(G1233&lt;=25, 1, G1233&lt;=75, 2, G1233&lt;=150, 3, G1233&gt;150, 4)</f>
        <v>1</v>
      </c>
      <c r="M1233">
        <f t="shared" si="19"/>
        <v>3</v>
      </c>
    </row>
    <row r="1234" spans="1:13" x14ac:dyDescent="0.2">
      <c r="A1234" t="s">
        <v>1639</v>
      </c>
      <c r="B1234" t="s">
        <v>1640</v>
      </c>
      <c r="C1234" s="2">
        <v>223</v>
      </c>
      <c r="D1234" s="2">
        <v>94</v>
      </c>
      <c r="E1234" t="s">
        <v>6989</v>
      </c>
      <c r="F1234" t="s">
        <v>7040</v>
      </c>
      <c r="G1234" s="2">
        <v>129</v>
      </c>
      <c r="H1234" s="11">
        <v>0.57847533632286996</v>
      </c>
      <c r="I1234">
        <v>1</v>
      </c>
      <c r="J1234">
        <f ca="1"/>
        <v>2601</v>
      </c>
      <c r="K1234">
        <v>1786</v>
      </c>
      <c r="L1234" cm="1">
        <f t="array" ref="L1234">_xlfn.IFS(G1234&lt;=25, 1, G1234&lt;=75, 2, G1234&lt;=150, 3, G1234&gt;150, 4)</f>
        <v>3</v>
      </c>
      <c r="M1234">
        <f t="shared" si="19"/>
        <v>1</v>
      </c>
    </row>
    <row r="1235" spans="1:13" x14ac:dyDescent="0.2">
      <c r="A1235" t="s">
        <v>1641</v>
      </c>
      <c r="B1235" t="s">
        <v>1623</v>
      </c>
      <c r="C1235" s="2">
        <v>976</v>
      </c>
      <c r="D1235" s="2">
        <v>771</v>
      </c>
      <c r="E1235" t="s">
        <v>7029</v>
      </c>
      <c r="F1235" t="s">
        <v>7042</v>
      </c>
      <c r="G1235" s="2">
        <v>205</v>
      </c>
      <c r="H1235" s="11">
        <v>0.21004098360655737</v>
      </c>
      <c r="I1235">
        <v>0</v>
      </c>
      <c r="J1235">
        <f ca="1"/>
        <v>1718</v>
      </c>
      <c r="K1235">
        <v>1831</v>
      </c>
      <c r="L1235" cm="1">
        <f t="array" ref="L1235">_xlfn.IFS(G1235&lt;=25, 1, G1235&lt;=75, 2, G1235&lt;=150, 3, G1235&gt;150, 4)</f>
        <v>4</v>
      </c>
      <c r="M1235">
        <f t="shared" si="19"/>
        <v>4</v>
      </c>
    </row>
    <row r="1236" spans="1:13" x14ac:dyDescent="0.2">
      <c r="A1236" t="s">
        <v>1642</v>
      </c>
      <c r="B1236" t="s">
        <v>1643</v>
      </c>
      <c r="C1236" s="2">
        <v>384</v>
      </c>
      <c r="D1236" s="2">
        <v>269</v>
      </c>
      <c r="E1236" t="s">
        <v>7029</v>
      </c>
      <c r="F1236" t="s">
        <v>7036</v>
      </c>
      <c r="G1236" s="2">
        <v>115</v>
      </c>
      <c r="H1236" s="11">
        <v>0.29947916666666669</v>
      </c>
      <c r="I1236">
        <v>0</v>
      </c>
      <c r="J1236">
        <f ca="1"/>
        <v>3598</v>
      </c>
      <c r="K1236">
        <v>2457</v>
      </c>
      <c r="L1236" cm="1">
        <f t="array" ref="L1236">_xlfn.IFS(G1236&lt;=25, 1, G1236&lt;=75, 2, G1236&lt;=150, 3, G1236&gt;150, 4)</f>
        <v>3</v>
      </c>
      <c r="M1236">
        <f t="shared" si="19"/>
        <v>4</v>
      </c>
    </row>
    <row r="1237" spans="1:13" x14ac:dyDescent="0.2">
      <c r="A1237" t="s">
        <v>1644</v>
      </c>
      <c r="B1237" t="s">
        <v>68</v>
      </c>
      <c r="C1237" s="2">
        <v>399</v>
      </c>
      <c r="D1237" s="2">
        <v>152</v>
      </c>
      <c r="E1237" t="s">
        <v>6989</v>
      </c>
      <c r="F1237" t="s">
        <v>7038</v>
      </c>
      <c r="G1237" s="2">
        <v>247</v>
      </c>
      <c r="H1237" s="11">
        <v>0.61904761904761907</v>
      </c>
      <c r="I1237">
        <v>1</v>
      </c>
      <c r="J1237">
        <f ca="1"/>
        <v>2682</v>
      </c>
      <c r="K1237">
        <v>4317</v>
      </c>
      <c r="L1237" cm="1">
        <f t="array" ref="L1237">_xlfn.IFS(G1237&lt;=25, 1, G1237&lt;=75, 2, G1237&lt;=150, 3, G1237&gt;150, 4)</f>
        <v>4</v>
      </c>
      <c r="M1237">
        <f t="shared" si="19"/>
        <v>4</v>
      </c>
    </row>
    <row r="1238" spans="1:13" x14ac:dyDescent="0.2">
      <c r="A1238" t="s">
        <v>1645</v>
      </c>
      <c r="B1238" t="s">
        <v>1646</v>
      </c>
      <c r="C1238" s="2">
        <v>279</v>
      </c>
      <c r="D1238" s="2">
        <v>179</v>
      </c>
      <c r="E1238" t="s">
        <v>7029</v>
      </c>
      <c r="F1238" t="s">
        <v>7037</v>
      </c>
      <c r="G1238" s="2">
        <v>100</v>
      </c>
      <c r="H1238" s="11">
        <v>0.35842293906810035</v>
      </c>
      <c r="I1238">
        <v>0</v>
      </c>
      <c r="J1238">
        <f ca="1"/>
        <v>3661</v>
      </c>
      <c r="K1238">
        <v>507</v>
      </c>
      <c r="L1238" cm="1">
        <f t="array" ref="L1238">_xlfn.IFS(G1238&lt;=25, 1, G1238&lt;=75, 2, G1238&lt;=150, 3, G1238&gt;150, 4)</f>
        <v>3</v>
      </c>
      <c r="M1238">
        <f t="shared" si="19"/>
        <v>2</v>
      </c>
    </row>
    <row r="1239" spans="1:13" x14ac:dyDescent="0.2">
      <c r="A1239" t="s">
        <v>1647</v>
      </c>
      <c r="B1239" t="s">
        <v>176</v>
      </c>
      <c r="C1239" s="2">
        <v>289</v>
      </c>
      <c r="D1239" s="2">
        <v>228</v>
      </c>
      <c r="E1239" t="s">
        <v>7027</v>
      </c>
      <c r="F1239" t="s">
        <v>7039</v>
      </c>
      <c r="G1239" s="2">
        <v>61</v>
      </c>
      <c r="H1239" s="11">
        <v>0.21107266435986158</v>
      </c>
      <c r="I1239">
        <v>0</v>
      </c>
      <c r="J1239">
        <f ca="1"/>
        <v>2819</v>
      </c>
      <c r="K1239">
        <v>1640</v>
      </c>
      <c r="L1239" cm="1">
        <f t="array" ref="L1239">_xlfn.IFS(G1239&lt;=25, 1, G1239&lt;=75, 2, G1239&lt;=150, 3, G1239&gt;150, 4)</f>
        <v>2</v>
      </c>
      <c r="M1239">
        <f t="shared" si="19"/>
        <v>2</v>
      </c>
    </row>
    <row r="1240" spans="1:13" x14ac:dyDescent="0.2">
      <c r="A1240" t="s">
        <v>1648</v>
      </c>
      <c r="B1240" t="s">
        <v>1649</v>
      </c>
      <c r="C1240" s="2">
        <v>239</v>
      </c>
      <c r="D1240" s="2">
        <v>120</v>
      </c>
      <c r="E1240" t="s">
        <v>7029</v>
      </c>
      <c r="F1240" t="s">
        <v>7040</v>
      </c>
      <c r="G1240" s="2">
        <v>119</v>
      </c>
      <c r="H1240" s="11">
        <v>0.497907949790795</v>
      </c>
      <c r="I1240">
        <v>0</v>
      </c>
      <c r="J1240">
        <f ca="1"/>
        <v>2042</v>
      </c>
      <c r="K1240">
        <v>1064</v>
      </c>
      <c r="L1240" cm="1">
        <f t="array" ref="L1240">_xlfn.IFS(G1240&lt;=25, 1, G1240&lt;=75, 2, G1240&lt;=150, 3, G1240&gt;150, 4)</f>
        <v>3</v>
      </c>
      <c r="M1240">
        <f t="shared" si="19"/>
        <v>1</v>
      </c>
    </row>
    <row r="1241" spans="1:13" x14ac:dyDescent="0.2">
      <c r="A1241" t="s">
        <v>1650</v>
      </c>
      <c r="B1241" t="s">
        <v>1651</v>
      </c>
      <c r="C1241" s="2">
        <v>447</v>
      </c>
      <c r="D1241" s="2">
        <v>317</v>
      </c>
      <c r="E1241" t="s">
        <v>7029</v>
      </c>
      <c r="F1241" t="s">
        <v>7039</v>
      </c>
      <c r="G1241" s="2">
        <v>130</v>
      </c>
      <c r="H1241" s="11">
        <v>0.29082774049217003</v>
      </c>
      <c r="I1241">
        <v>0</v>
      </c>
      <c r="J1241">
        <f ca="1"/>
        <v>716</v>
      </c>
      <c r="K1241">
        <v>3376</v>
      </c>
      <c r="L1241" cm="1">
        <f t="array" ref="L1241">_xlfn.IFS(G1241&lt;=25, 1, G1241&lt;=75, 2, G1241&lt;=150, 3, G1241&gt;150, 4)</f>
        <v>3</v>
      </c>
      <c r="M1241">
        <f t="shared" si="19"/>
        <v>4</v>
      </c>
    </row>
    <row r="1242" spans="1:13" x14ac:dyDescent="0.2">
      <c r="A1242" t="s">
        <v>1652</v>
      </c>
      <c r="B1242" t="s">
        <v>816</v>
      </c>
      <c r="C1242" s="2">
        <v>319</v>
      </c>
      <c r="D1242" s="2">
        <v>271</v>
      </c>
      <c r="E1242" t="s">
        <v>7029</v>
      </c>
      <c r="F1242" t="s">
        <v>7041</v>
      </c>
      <c r="G1242" s="2">
        <v>48</v>
      </c>
      <c r="H1242" s="11">
        <v>0.15047021943573669</v>
      </c>
      <c r="I1242">
        <v>0</v>
      </c>
      <c r="J1242">
        <f ca="1"/>
        <v>339</v>
      </c>
      <c r="K1242">
        <v>4352</v>
      </c>
      <c r="L1242" cm="1">
        <f t="array" ref="L1242">_xlfn.IFS(G1242&lt;=25, 1, G1242&lt;=75, 2, G1242&lt;=150, 3, G1242&gt;150, 4)</f>
        <v>2</v>
      </c>
      <c r="M1242">
        <f t="shared" si="19"/>
        <v>3</v>
      </c>
    </row>
    <row r="1243" spans="1:13" x14ac:dyDescent="0.2">
      <c r="A1243" t="s">
        <v>586</v>
      </c>
      <c r="B1243" t="s">
        <v>587</v>
      </c>
      <c r="C1243" s="2">
        <v>289</v>
      </c>
      <c r="D1243" s="2">
        <v>208</v>
      </c>
      <c r="E1243" t="s">
        <v>6989</v>
      </c>
      <c r="F1243" t="s">
        <v>7036</v>
      </c>
      <c r="G1243" s="2">
        <v>81</v>
      </c>
      <c r="H1243" s="11">
        <v>0.28027681660899656</v>
      </c>
      <c r="I1243">
        <v>1</v>
      </c>
      <c r="J1243">
        <f ca="1"/>
        <v>3734</v>
      </c>
      <c r="K1243">
        <v>257</v>
      </c>
      <c r="L1243" cm="1">
        <f t="array" ref="L1243">_xlfn.IFS(G1243&lt;=25, 1, G1243&lt;=75, 2, G1243&lt;=150, 3, G1243&gt;150, 4)</f>
        <v>3</v>
      </c>
      <c r="M1243">
        <f t="shared" si="19"/>
        <v>2</v>
      </c>
    </row>
    <row r="1244" spans="1:13" x14ac:dyDescent="0.2">
      <c r="A1244" t="s">
        <v>1653</v>
      </c>
      <c r="B1244" t="s">
        <v>1654</v>
      </c>
      <c r="C1244" s="2">
        <v>319</v>
      </c>
      <c r="D1244" s="2">
        <v>255</v>
      </c>
      <c r="E1244" t="s">
        <v>7029</v>
      </c>
      <c r="F1244" t="s">
        <v>7037</v>
      </c>
      <c r="G1244" s="2">
        <v>64</v>
      </c>
      <c r="H1244" s="11">
        <v>0.20062695924764889</v>
      </c>
      <c r="I1244">
        <v>0</v>
      </c>
      <c r="J1244">
        <f ca="1"/>
        <v>2388</v>
      </c>
      <c r="K1244">
        <v>530</v>
      </c>
      <c r="L1244" cm="1">
        <f t="array" ref="L1244">_xlfn.IFS(G1244&lt;=25, 1, G1244&lt;=75, 2, G1244&lt;=150, 3, G1244&gt;150, 4)</f>
        <v>2</v>
      </c>
      <c r="M1244">
        <f t="shared" si="19"/>
        <v>3</v>
      </c>
    </row>
    <row r="1245" spans="1:13" x14ac:dyDescent="0.2">
      <c r="A1245" t="s">
        <v>1283</v>
      </c>
      <c r="B1245" t="s">
        <v>1284</v>
      </c>
      <c r="C1245" s="2">
        <v>249</v>
      </c>
      <c r="D1245" s="2">
        <v>169</v>
      </c>
      <c r="E1245" t="s">
        <v>6989</v>
      </c>
      <c r="F1245" t="s">
        <v>7044</v>
      </c>
      <c r="G1245" s="2">
        <v>80</v>
      </c>
      <c r="H1245" s="11">
        <v>0.32128514056224899</v>
      </c>
      <c r="I1245">
        <v>1</v>
      </c>
      <c r="J1245">
        <f ca="1"/>
        <v>4263</v>
      </c>
      <c r="K1245">
        <v>651</v>
      </c>
      <c r="L1245" cm="1">
        <f t="array" ref="L1245">_xlfn.IFS(G1245&lt;=25, 1, G1245&lt;=75, 2, G1245&lt;=150, 3, G1245&gt;150, 4)</f>
        <v>3</v>
      </c>
      <c r="M1245">
        <f t="shared" si="19"/>
        <v>1</v>
      </c>
    </row>
    <row r="1246" spans="1:13" x14ac:dyDescent="0.2">
      <c r="A1246" t="s">
        <v>1398</v>
      </c>
      <c r="B1246" t="s">
        <v>411</v>
      </c>
      <c r="C1246" s="2">
        <v>249</v>
      </c>
      <c r="D1246" s="2">
        <v>157</v>
      </c>
      <c r="E1246" t="s">
        <v>6989</v>
      </c>
      <c r="F1246" t="s">
        <v>7043</v>
      </c>
      <c r="G1246" s="2">
        <v>92</v>
      </c>
      <c r="H1246" s="11">
        <v>0.36947791164658633</v>
      </c>
      <c r="I1246">
        <v>1</v>
      </c>
      <c r="J1246">
        <f ca="1"/>
        <v>2078</v>
      </c>
      <c r="K1246">
        <v>2430</v>
      </c>
      <c r="L1246" cm="1">
        <f t="array" ref="L1246">_xlfn.IFS(G1246&lt;=25, 1, G1246&lt;=75, 2, G1246&lt;=150, 3, G1246&gt;150, 4)</f>
        <v>3</v>
      </c>
      <c r="M1246">
        <f t="shared" si="19"/>
        <v>1</v>
      </c>
    </row>
    <row r="1247" spans="1:13" x14ac:dyDescent="0.2">
      <c r="A1247" t="s">
        <v>1655</v>
      </c>
      <c r="B1247" t="s">
        <v>1656</v>
      </c>
      <c r="C1247" s="2">
        <v>319</v>
      </c>
      <c r="D1247" s="2">
        <v>262</v>
      </c>
      <c r="E1247" t="s">
        <v>7029</v>
      </c>
      <c r="F1247" t="s">
        <v>7036</v>
      </c>
      <c r="G1247" s="2">
        <v>57</v>
      </c>
      <c r="H1247" s="11">
        <v>0.17868338557993729</v>
      </c>
      <c r="I1247">
        <v>0</v>
      </c>
      <c r="J1247">
        <f ca="1"/>
        <v>2886</v>
      </c>
      <c r="K1247">
        <v>972</v>
      </c>
      <c r="L1247" cm="1">
        <f t="array" ref="L1247">_xlfn.IFS(G1247&lt;=25, 1, G1247&lt;=75, 2, G1247&lt;=150, 3, G1247&gt;150, 4)</f>
        <v>2</v>
      </c>
      <c r="M1247">
        <f t="shared" si="19"/>
        <v>3</v>
      </c>
    </row>
    <row r="1248" spans="1:13" x14ac:dyDescent="0.2">
      <c r="A1248" t="s">
        <v>1657</v>
      </c>
      <c r="B1248" t="s">
        <v>1658</v>
      </c>
      <c r="C1248" s="2">
        <v>279</v>
      </c>
      <c r="D1248" s="2">
        <v>259</v>
      </c>
      <c r="E1248" t="s">
        <v>7029</v>
      </c>
      <c r="F1248" t="s">
        <v>7036</v>
      </c>
      <c r="G1248" s="2">
        <v>20</v>
      </c>
      <c r="H1248" s="11">
        <v>7.1684587813620068E-2</v>
      </c>
      <c r="I1248">
        <v>0</v>
      </c>
      <c r="J1248">
        <f ca="1"/>
        <v>3117</v>
      </c>
      <c r="K1248">
        <v>3859</v>
      </c>
      <c r="L1248" cm="1">
        <f t="array" ref="L1248">_xlfn.IFS(G1248&lt;=25, 1, G1248&lt;=75, 2, G1248&lt;=150, 3, G1248&gt;150, 4)</f>
        <v>1</v>
      </c>
      <c r="M1248">
        <f t="shared" si="19"/>
        <v>2</v>
      </c>
    </row>
    <row r="1249" spans="1:13" x14ac:dyDescent="0.2">
      <c r="A1249" t="s">
        <v>1659</v>
      </c>
      <c r="B1249" t="s">
        <v>789</v>
      </c>
      <c r="C1249" s="2">
        <v>319</v>
      </c>
      <c r="D1249" s="2">
        <v>147</v>
      </c>
      <c r="E1249" t="s">
        <v>7028</v>
      </c>
      <c r="F1249" t="s">
        <v>7040</v>
      </c>
      <c r="G1249" s="2">
        <v>172</v>
      </c>
      <c r="H1249" s="11">
        <v>0.53918495297805646</v>
      </c>
      <c r="I1249">
        <v>0</v>
      </c>
      <c r="J1249">
        <f ca="1"/>
        <v>3736</v>
      </c>
      <c r="K1249">
        <v>4066</v>
      </c>
      <c r="L1249" cm="1">
        <f t="array" ref="L1249">_xlfn.IFS(G1249&lt;=25, 1, G1249&lt;=75, 2, G1249&lt;=150, 3, G1249&gt;150, 4)</f>
        <v>4</v>
      </c>
      <c r="M1249">
        <f t="shared" si="19"/>
        <v>3</v>
      </c>
    </row>
    <row r="1250" spans="1:13" x14ac:dyDescent="0.2">
      <c r="A1250" t="s">
        <v>1660</v>
      </c>
      <c r="B1250" t="s">
        <v>1661</v>
      </c>
      <c r="C1250" s="2">
        <v>319</v>
      </c>
      <c r="D1250" s="2">
        <v>297</v>
      </c>
      <c r="E1250" t="s">
        <v>7029</v>
      </c>
      <c r="F1250" t="s">
        <v>7044</v>
      </c>
      <c r="G1250" s="2">
        <v>22</v>
      </c>
      <c r="H1250" s="11">
        <v>6.8965517241379309E-2</v>
      </c>
      <c r="I1250">
        <v>0</v>
      </c>
      <c r="J1250">
        <f ca="1"/>
        <v>767</v>
      </c>
      <c r="K1250">
        <v>3671</v>
      </c>
      <c r="L1250" cm="1">
        <f t="array" ref="L1250">_xlfn.IFS(G1250&lt;=25, 1, G1250&lt;=75, 2, G1250&lt;=150, 3, G1250&gt;150, 4)</f>
        <v>1</v>
      </c>
      <c r="M1250">
        <f t="shared" si="19"/>
        <v>3</v>
      </c>
    </row>
    <row r="1251" spans="1:13" x14ac:dyDescent="0.2">
      <c r="A1251" t="s">
        <v>1662</v>
      </c>
      <c r="B1251" t="s">
        <v>231</v>
      </c>
      <c r="C1251" s="2">
        <v>178</v>
      </c>
      <c r="D1251" s="2">
        <v>84</v>
      </c>
      <c r="E1251" t="s">
        <v>7027</v>
      </c>
      <c r="F1251" t="s">
        <v>7040</v>
      </c>
      <c r="G1251" s="2">
        <v>94</v>
      </c>
      <c r="H1251" s="11">
        <v>0.5280898876404494</v>
      </c>
      <c r="I1251">
        <v>0</v>
      </c>
      <c r="J1251">
        <f ca="1"/>
        <v>3368</v>
      </c>
      <c r="K1251">
        <v>215</v>
      </c>
      <c r="L1251" cm="1">
        <f t="array" ref="L1251">_xlfn.IFS(G1251&lt;=25, 1, G1251&lt;=75, 2, G1251&lt;=150, 3, G1251&gt;150, 4)</f>
        <v>3</v>
      </c>
      <c r="M1251">
        <f t="shared" si="19"/>
        <v>1</v>
      </c>
    </row>
    <row r="1252" spans="1:13" x14ac:dyDescent="0.2">
      <c r="A1252" t="s">
        <v>1663</v>
      </c>
      <c r="B1252" t="s">
        <v>1589</v>
      </c>
      <c r="C1252" s="2">
        <v>289</v>
      </c>
      <c r="D1252" s="2">
        <v>162</v>
      </c>
      <c r="E1252" t="s">
        <v>6989</v>
      </c>
      <c r="F1252" t="s">
        <v>7044</v>
      </c>
      <c r="G1252" s="2">
        <v>127</v>
      </c>
      <c r="H1252" s="11">
        <v>0.43944636678200694</v>
      </c>
      <c r="I1252">
        <v>1</v>
      </c>
      <c r="J1252">
        <f ca="1"/>
        <v>3978</v>
      </c>
      <c r="K1252">
        <v>2377</v>
      </c>
      <c r="L1252" cm="1">
        <f t="array" ref="L1252">_xlfn.IFS(G1252&lt;=25, 1, G1252&lt;=75, 2, G1252&lt;=150, 3, G1252&gt;150, 4)</f>
        <v>3</v>
      </c>
      <c r="M1252">
        <f t="shared" si="19"/>
        <v>2</v>
      </c>
    </row>
    <row r="1253" spans="1:13" x14ac:dyDescent="0.2">
      <c r="A1253" t="s">
        <v>1664</v>
      </c>
      <c r="B1253" t="s">
        <v>1665</v>
      </c>
      <c r="C1253" s="2">
        <v>179</v>
      </c>
      <c r="D1253" s="2">
        <v>100</v>
      </c>
      <c r="E1253" t="s">
        <v>7027</v>
      </c>
      <c r="F1253" t="s">
        <v>7039</v>
      </c>
      <c r="G1253" s="2">
        <v>79</v>
      </c>
      <c r="H1253" s="11">
        <v>0.44134078212290501</v>
      </c>
      <c r="I1253">
        <v>0</v>
      </c>
      <c r="J1253">
        <f ca="1"/>
        <v>3360</v>
      </c>
      <c r="K1253">
        <v>922</v>
      </c>
      <c r="L1253" cm="1">
        <f t="array" ref="L1253">_xlfn.IFS(G1253&lt;=25, 1, G1253&lt;=75, 2, G1253&lt;=150, 3, G1253&gt;150, 4)</f>
        <v>3</v>
      </c>
      <c r="M1253">
        <f t="shared" si="19"/>
        <v>1</v>
      </c>
    </row>
    <row r="1254" spans="1:13" x14ac:dyDescent="0.2">
      <c r="A1254" t="s">
        <v>754</v>
      </c>
      <c r="B1254" t="s">
        <v>755</v>
      </c>
      <c r="C1254" s="2">
        <v>249</v>
      </c>
      <c r="D1254" s="2">
        <v>159</v>
      </c>
      <c r="E1254" t="s">
        <v>6989</v>
      </c>
      <c r="F1254" t="s">
        <v>7044</v>
      </c>
      <c r="G1254" s="2">
        <v>90</v>
      </c>
      <c r="H1254" s="11">
        <v>0.36144578313253012</v>
      </c>
      <c r="I1254">
        <v>1</v>
      </c>
      <c r="J1254">
        <f ca="1"/>
        <v>728</v>
      </c>
      <c r="K1254">
        <v>543</v>
      </c>
      <c r="L1254" cm="1">
        <f t="array" ref="L1254">_xlfn.IFS(G1254&lt;=25, 1, G1254&lt;=75, 2, G1254&lt;=150, 3, G1254&gt;150, 4)</f>
        <v>3</v>
      </c>
      <c r="M1254">
        <f t="shared" si="19"/>
        <v>1</v>
      </c>
    </row>
    <row r="1255" spans="1:13" x14ac:dyDescent="0.2">
      <c r="A1255" t="s">
        <v>1666</v>
      </c>
      <c r="B1255" t="s">
        <v>1667</v>
      </c>
      <c r="C1255" s="2">
        <v>299</v>
      </c>
      <c r="D1255" s="2">
        <v>179</v>
      </c>
      <c r="E1255" t="s">
        <v>7029</v>
      </c>
      <c r="F1255" t="s">
        <v>7040</v>
      </c>
      <c r="G1255" s="2">
        <v>120</v>
      </c>
      <c r="H1255" s="11">
        <v>0.40133779264214048</v>
      </c>
      <c r="I1255">
        <v>0</v>
      </c>
      <c r="J1255">
        <f ca="1"/>
        <v>650</v>
      </c>
      <c r="K1255">
        <v>2993</v>
      </c>
      <c r="L1255" cm="1">
        <f t="array" ref="L1255">_xlfn.IFS(G1255&lt;=25, 1, G1255&lt;=75, 2, G1255&lt;=150, 3, G1255&gt;150, 4)</f>
        <v>3</v>
      </c>
      <c r="M1255">
        <f t="shared" si="19"/>
        <v>3</v>
      </c>
    </row>
    <row r="1256" spans="1:13" x14ac:dyDescent="0.2">
      <c r="A1256" t="s">
        <v>1668</v>
      </c>
      <c r="B1256" t="s">
        <v>1669</v>
      </c>
      <c r="C1256" s="2">
        <v>319</v>
      </c>
      <c r="D1256" s="2">
        <v>258</v>
      </c>
      <c r="E1256" t="s">
        <v>7029</v>
      </c>
      <c r="F1256" t="s">
        <v>7036</v>
      </c>
      <c r="G1256" s="2">
        <v>61</v>
      </c>
      <c r="H1256" s="11">
        <v>0.19122257053291536</v>
      </c>
      <c r="I1256">
        <v>0</v>
      </c>
      <c r="J1256">
        <f ca="1"/>
        <v>644</v>
      </c>
      <c r="K1256">
        <v>1216</v>
      </c>
      <c r="L1256" cm="1">
        <f t="array" ref="L1256">_xlfn.IFS(G1256&lt;=25, 1, G1256&lt;=75, 2, G1256&lt;=150, 3, G1256&gt;150, 4)</f>
        <v>2</v>
      </c>
      <c r="M1256">
        <f t="shared" si="19"/>
        <v>3</v>
      </c>
    </row>
    <row r="1257" spans="1:13" x14ac:dyDescent="0.2">
      <c r="A1257" t="s">
        <v>1670</v>
      </c>
      <c r="B1257" t="s">
        <v>1671</v>
      </c>
      <c r="C1257" s="2">
        <v>319</v>
      </c>
      <c r="D1257" s="2">
        <v>239</v>
      </c>
      <c r="E1257" t="s">
        <v>7029</v>
      </c>
      <c r="F1257" t="s">
        <v>7036</v>
      </c>
      <c r="G1257" s="2">
        <v>80</v>
      </c>
      <c r="H1257" s="11">
        <v>0.2507836990595611</v>
      </c>
      <c r="I1257">
        <v>0</v>
      </c>
      <c r="J1257">
        <f ca="1"/>
        <v>2658</v>
      </c>
      <c r="K1257">
        <v>3261</v>
      </c>
      <c r="L1257" cm="1">
        <f t="array" ref="L1257">_xlfn.IFS(G1257&lt;=25, 1, G1257&lt;=75, 2, G1257&lt;=150, 3, G1257&gt;150, 4)</f>
        <v>3</v>
      </c>
      <c r="M1257">
        <f t="shared" si="19"/>
        <v>3</v>
      </c>
    </row>
    <row r="1258" spans="1:13" x14ac:dyDescent="0.2">
      <c r="A1258" t="s">
        <v>1672</v>
      </c>
      <c r="B1258" t="s">
        <v>1634</v>
      </c>
      <c r="C1258" s="2">
        <v>319</v>
      </c>
      <c r="D1258" s="2">
        <v>281</v>
      </c>
      <c r="E1258" t="s">
        <v>7029</v>
      </c>
      <c r="F1258" t="s">
        <v>7036</v>
      </c>
      <c r="G1258" s="2">
        <v>38</v>
      </c>
      <c r="H1258" s="11">
        <v>0.11912225705329153</v>
      </c>
      <c r="I1258">
        <v>0</v>
      </c>
      <c r="J1258">
        <f ca="1"/>
        <v>1151</v>
      </c>
      <c r="K1258">
        <v>3018</v>
      </c>
      <c r="L1258" cm="1">
        <f t="array" ref="L1258">_xlfn.IFS(G1258&lt;=25, 1, G1258&lt;=75, 2, G1258&lt;=150, 3, G1258&gt;150, 4)</f>
        <v>2</v>
      </c>
      <c r="M1258">
        <f t="shared" si="19"/>
        <v>3</v>
      </c>
    </row>
    <row r="1259" spans="1:13" x14ac:dyDescent="0.2">
      <c r="A1259" t="s">
        <v>1673</v>
      </c>
      <c r="B1259" t="s">
        <v>1674</v>
      </c>
      <c r="C1259" s="2">
        <v>139</v>
      </c>
      <c r="D1259" s="2">
        <v>71</v>
      </c>
      <c r="E1259" t="s">
        <v>6989</v>
      </c>
      <c r="F1259" t="s">
        <v>7039</v>
      </c>
      <c r="G1259" s="2">
        <v>68</v>
      </c>
      <c r="H1259" s="11">
        <v>0.48920863309352519</v>
      </c>
      <c r="I1259">
        <v>1</v>
      </c>
      <c r="J1259">
        <f ca="1"/>
        <v>4368</v>
      </c>
      <c r="K1259">
        <v>3668</v>
      </c>
      <c r="L1259" cm="1">
        <f t="array" ref="L1259">_xlfn.IFS(G1259&lt;=25, 1, G1259&lt;=75, 2, G1259&lt;=150, 3, G1259&gt;150, 4)</f>
        <v>2</v>
      </c>
      <c r="M1259">
        <f t="shared" si="19"/>
        <v>1</v>
      </c>
    </row>
    <row r="1260" spans="1:13" x14ac:dyDescent="0.2">
      <c r="A1260" t="s">
        <v>1675</v>
      </c>
      <c r="B1260" t="s">
        <v>1676</v>
      </c>
      <c r="C1260" s="2">
        <v>299</v>
      </c>
      <c r="D1260" s="2">
        <v>114</v>
      </c>
      <c r="E1260" t="s">
        <v>6989</v>
      </c>
      <c r="F1260" t="s">
        <v>7038</v>
      </c>
      <c r="G1260" s="2">
        <v>185</v>
      </c>
      <c r="H1260" s="11">
        <v>0.61872909698996659</v>
      </c>
      <c r="I1260">
        <v>1</v>
      </c>
      <c r="J1260">
        <f ca="1"/>
        <v>3308</v>
      </c>
      <c r="K1260">
        <v>3954</v>
      </c>
      <c r="L1260" cm="1">
        <f t="array" ref="L1260">_xlfn.IFS(G1260&lt;=25, 1, G1260&lt;=75, 2, G1260&lt;=150, 3, G1260&gt;150, 4)</f>
        <v>4</v>
      </c>
      <c r="M1260">
        <f t="shared" si="19"/>
        <v>3</v>
      </c>
    </row>
    <row r="1261" spans="1:13" x14ac:dyDescent="0.2">
      <c r="A1261" t="s">
        <v>1677</v>
      </c>
      <c r="B1261" t="s">
        <v>1678</v>
      </c>
      <c r="C1261" s="2">
        <v>289</v>
      </c>
      <c r="D1261" s="2">
        <v>142</v>
      </c>
      <c r="E1261" t="s">
        <v>6989</v>
      </c>
      <c r="F1261" t="s">
        <v>7037</v>
      </c>
      <c r="G1261" s="2">
        <v>147</v>
      </c>
      <c r="H1261" s="11">
        <v>0.50865051903114189</v>
      </c>
      <c r="I1261">
        <v>1</v>
      </c>
      <c r="J1261">
        <f ca="1"/>
        <v>1011</v>
      </c>
      <c r="K1261">
        <v>2235</v>
      </c>
      <c r="L1261" cm="1">
        <f t="array" ref="L1261">_xlfn.IFS(G1261&lt;=25, 1, G1261&lt;=75, 2, G1261&lt;=150, 3, G1261&gt;150, 4)</f>
        <v>3</v>
      </c>
      <c r="M1261">
        <f t="shared" si="19"/>
        <v>2</v>
      </c>
    </row>
    <row r="1262" spans="1:13" x14ac:dyDescent="0.2">
      <c r="A1262" t="s">
        <v>1679</v>
      </c>
      <c r="B1262" t="s">
        <v>1680</v>
      </c>
      <c r="C1262" s="2">
        <v>399</v>
      </c>
      <c r="D1262" s="2">
        <v>311</v>
      </c>
      <c r="E1262" t="s">
        <v>7029</v>
      </c>
      <c r="F1262" t="s">
        <v>7043</v>
      </c>
      <c r="G1262" s="2">
        <v>88</v>
      </c>
      <c r="H1262" s="11">
        <v>0.22055137844611528</v>
      </c>
      <c r="I1262">
        <v>0</v>
      </c>
      <c r="J1262">
        <f ca="1"/>
        <v>2343</v>
      </c>
      <c r="K1262">
        <v>3934</v>
      </c>
      <c r="L1262" cm="1">
        <f t="array" ref="L1262">_xlfn.IFS(G1262&lt;=25, 1, G1262&lt;=75, 2, G1262&lt;=150, 3, G1262&gt;150, 4)</f>
        <v>3</v>
      </c>
      <c r="M1262">
        <f t="shared" si="19"/>
        <v>4</v>
      </c>
    </row>
    <row r="1263" spans="1:13" x14ac:dyDescent="0.2">
      <c r="A1263" t="s">
        <v>1681</v>
      </c>
      <c r="B1263" t="s">
        <v>9</v>
      </c>
      <c r="C1263" s="2">
        <v>715</v>
      </c>
      <c r="D1263" s="2">
        <v>479</v>
      </c>
      <c r="E1263" t="s">
        <v>7029</v>
      </c>
      <c r="F1263" t="s">
        <v>7039</v>
      </c>
      <c r="G1263" s="2">
        <v>236</v>
      </c>
      <c r="H1263" s="11">
        <v>0.33006993006993007</v>
      </c>
      <c r="I1263">
        <v>0</v>
      </c>
      <c r="J1263">
        <f ca="1"/>
        <v>1859</v>
      </c>
      <c r="K1263">
        <v>2433</v>
      </c>
      <c r="L1263" cm="1">
        <f t="array" ref="L1263">_xlfn.IFS(G1263&lt;=25, 1, G1263&lt;=75, 2, G1263&lt;=150, 3, G1263&gt;150, 4)</f>
        <v>4</v>
      </c>
      <c r="M1263">
        <f t="shared" si="19"/>
        <v>4</v>
      </c>
    </row>
    <row r="1264" spans="1:13" x14ac:dyDescent="0.2">
      <c r="A1264" t="s">
        <v>1682</v>
      </c>
      <c r="B1264" t="s">
        <v>1683</v>
      </c>
      <c r="C1264" s="2">
        <v>319</v>
      </c>
      <c r="D1264" s="2">
        <v>220</v>
      </c>
      <c r="E1264" t="s">
        <v>7029</v>
      </c>
      <c r="F1264" t="s">
        <v>7041</v>
      </c>
      <c r="G1264" s="2">
        <v>99</v>
      </c>
      <c r="H1264" s="11">
        <v>0.31034482758620691</v>
      </c>
      <c r="I1264">
        <v>0</v>
      </c>
      <c r="J1264">
        <f ca="1"/>
        <v>2260</v>
      </c>
      <c r="K1264">
        <v>3612</v>
      </c>
      <c r="L1264" cm="1">
        <f t="array" ref="L1264">_xlfn.IFS(G1264&lt;=25, 1, G1264&lt;=75, 2, G1264&lt;=150, 3, G1264&gt;150, 4)</f>
        <v>3</v>
      </c>
      <c r="M1264">
        <f t="shared" si="19"/>
        <v>3</v>
      </c>
    </row>
    <row r="1265" spans="1:13" x14ac:dyDescent="0.2">
      <c r="A1265" t="s">
        <v>1684</v>
      </c>
      <c r="B1265" t="s">
        <v>1685</v>
      </c>
      <c r="C1265" s="2">
        <v>399</v>
      </c>
      <c r="D1265" s="2">
        <v>303</v>
      </c>
      <c r="E1265" t="s">
        <v>7029</v>
      </c>
      <c r="F1265" t="s">
        <v>7039</v>
      </c>
      <c r="G1265" s="2">
        <v>96</v>
      </c>
      <c r="H1265" s="11">
        <v>0.24060150375939848</v>
      </c>
      <c r="I1265">
        <v>0</v>
      </c>
      <c r="J1265">
        <f ca="1"/>
        <v>867</v>
      </c>
      <c r="K1265">
        <v>4437</v>
      </c>
      <c r="L1265" cm="1">
        <f t="array" ref="L1265">_xlfn.IFS(G1265&lt;=25, 1, G1265&lt;=75, 2, G1265&lt;=150, 3, G1265&gt;150, 4)</f>
        <v>3</v>
      </c>
      <c r="M1265">
        <f t="shared" si="19"/>
        <v>4</v>
      </c>
    </row>
    <row r="1266" spans="1:13" x14ac:dyDescent="0.2">
      <c r="A1266" t="s">
        <v>1687</v>
      </c>
      <c r="B1266" t="s">
        <v>1061</v>
      </c>
      <c r="C1266" s="2">
        <v>249</v>
      </c>
      <c r="D1266" s="2">
        <v>137</v>
      </c>
      <c r="E1266" t="s">
        <v>6989</v>
      </c>
      <c r="F1266" t="s">
        <v>7037</v>
      </c>
      <c r="G1266" s="2">
        <v>112</v>
      </c>
      <c r="H1266" s="11">
        <v>0.44979919678714858</v>
      </c>
      <c r="I1266">
        <v>1</v>
      </c>
      <c r="J1266">
        <f ca="1"/>
        <v>1028</v>
      </c>
      <c r="K1266">
        <v>974</v>
      </c>
      <c r="L1266" cm="1">
        <f t="array" ref="L1266">_xlfn.IFS(G1266&lt;=25, 1, G1266&lt;=75, 2, G1266&lt;=150, 3, G1266&gt;150, 4)</f>
        <v>3</v>
      </c>
      <c r="M1266">
        <f t="shared" si="19"/>
        <v>1</v>
      </c>
    </row>
    <row r="1267" spans="1:13" x14ac:dyDescent="0.2">
      <c r="A1267" t="s">
        <v>1688</v>
      </c>
      <c r="B1267" t="s">
        <v>1665</v>
      </c>
      <c r="C1267" s="2">
        <v>199</v>
      </c>
      <c r="D1267" s="2">
        <v>133</v>
      </c>
      <c r="E1267" t="s">
        <v>7027</v>
      </c>
      <c r="F1267" t="s">
        <v>7039</v>
      </c>
      <c r="G1267" s="2">
        <v>66</v>
      </c>
      <c r="H1267" s="11">
        <v>0.33165829145728642</v>
      </c>
      <c r="I1267">
        <v>0</v>
      </c>
      <c r="J1267">
        <f ca="1"/>
        <v>637</v>
      </c>
      <c r="K1267">
        <v>4490</v>
      </c>
      <c r="L1267" cm="1">
        <f t="array" ref="L1267">_xlfn.IFS(G1267&lt;=25, 1, G1267&lt;=75, 2, G1267&lt;=150, 3, G1267&gt;150, 4)</f>
        <v>2</v>
      </c>
      <c r="M1267">
        <f t="shared" si="19"/>
        <v>1</v>
      </c>
    </row>
    <row r="1268" spans="1:13" x14ac:dyDescent="0.2">
      <c r="A1268" t="s">
        <v>900</v>
      </c>
      <c r="B1268" t="s">
        <v>540</v>
      </c>
      <c r="C1268" s="2">
        <v>289</v>
      </c>
      <c r="D1268" s="2">
        <v>121</v>
      </c>
      <c r="E1268" t="s">
        <v>6989</v>
      </c>
      <c r="F1268" t="s">
        <v>7038</v>
      </c>
      <c r="G1268" s="2">
        <v>168</v>
      </c>
      <c r="H1268" s="11">
        <v>0.58131487889273359</v>
      </c>
      <c r="I1268">
        <v>1</v>
      </c>
      <c r="J1268">
        <f ca="1"/>
        <v>1758</v>
      </c>
      <c r="K1268">
        <v>306</v>
      </c>
      <c r="L1268" cm="1">
        <f t="array" ref="L1268">_xlfn.IFS(G1268&lt;=25, 1, G1268&lt;=75, 2, G1268&lt;=150, 3, G1268&gt;150, 4)</f>
        <v>4</v>
      </c>
      <c r="M1268">
        <f t="shared" si="19"/>
        <v>2</v>
      </c>
    </row>
    <row r="1269" spans="1:13" x14ac:dyDescent="0.2">
      <c r="A1269" t="s">
        <v>1689</v>
      </c>
      <c r="B1269" t="s">
        <v>540</v>
      </c>
      <c r="C1269" s="2">
        <v>249</v>
      </c>
      <c r="D1269" s="2">
        <v>47</v>
      </c>
      <c r="E1269" t="s">
        <v>6989</v>
      </c>
      <c r="F1269" t="s">
        <v>7038</v>
      </c>
      <c r="G1269" s="2">
        <v>202</v>
      </c>
      <c r="H1269" s="11">
        <v>0.8112449799196787</v>
      </c>
      <c r="I1269">
        <v>1</v>
      </c>
      <c r="J1269">
        <f ca="1"/>
        <v>1767</v>
      </c>
      <c r="K1269">
        <v>3594</v>
      </c>
      <c r="L1269" cm="1">
        <f t="array" ref="L1269">_xlfn.IFS(G1269&lt;=25, 1, G1269&lt;=75, 2, G1269&lt;=150, 3, G1269&gt;150, 4)</f>
        <v>4</v>
      </c>
      <c r="M1269">
        <f t="shared" si="19"/>
        <v>1</v>
      </c>
    </row>
    <row r="1270" spans="1:13" x14ac:dyDescent="0.2">
      <c r="A1270" t="s">
        <v>1690</v>
      </c>
      <c r="B1270" t="s">
        <v>405</v>
      </c>
      <c r="C1270" s="2">
        <v>319</v>
      </c>
      <c r="D1270" s="2">
        <v>255</v>
      </c>
      <c r="E1270" t="s">
        <v>7029</v>
      </c>
      <c r="F1270" t="s">
        <v>7036</v>
      </c>
      <c r="G1270" s="2">
        <v>64</v>
      </c>
      <c r="H1270" s="11">
        <v>0.20062695924764889</v>
      </c>
      <c r="I1270">
        <v>0</v>
      </c>
      <c r="J1270">
        <f ca="1"/>
        <v>1294</v>
      </c>
      <c r="K1270">
        <v>533</v>
      </c>
      <c r="L1270" cm="1">
        <f t="array" ref="L1270">_xlfn.IFS(G1270&lt;=25, 1, G1270&lt;=75, 2, G1270&lt;=150, 3, G1270&gt;150, 4)</f>
        <v>2</v>
      </c>
      <c r="M1270">
        <f t="shared" si="19"/>
        <v>3</v>
      </c>
    </row>
    <row r="1271" spans="1:13" x14ac:dyDescent="0.2">
      <c r="A1271" t="s">
        <v>1691</v>
      </c>
      <c r="B1271" t="s">
        <v>333</v>
      </c>
      <c r="C1271" s="2">
        <v>159</v>
      </c>
      <c r="D1271" s="2">
        <v>86</v>
      </c>
      <c r="E1271" t="s">
        <v>7029</v>
      </c>
      <c r="F1271" t="s">
        <v>7040</v>
      </c>
      <c r="G1271" s="2">
        <v>73</v>
      </c>
      <c r="H1271" s="11">
        <v>0.45911949685534592</v>
      </c>
      <c r="I1271">
        <v>0</v>
      </c>
      <c r="J1271">
        <f ca="1"/>
        <v>2607</v>
      </c>
      <c r="K1271">
        <v>3033</v>
      </c>
      <c r="L1271" cm="1">
        <f t="array" ref="L1271">_xlfn.IFS(G1271&lt;=25, 1, G1271&lt;=75, 2, G1271&lt;=150, 3, G1271&gt;150, 4)</f>
        <v>2</v>
      </c>
      <c r="M1271">
        <f t="shared" si="19"/>
        <v>1</v>
      </c>
    </row>
    <row r="1272" spans="1:13" x14ac:dyDescent="0.2">
      <c r="A1272" t="s">
        <v>1692</v>
      </c>
      <c r="B1272" t="s">
        <v>1693</v>
      </c>
      <c r="C1272" s="2">
        <v>319</v>
      </c>
      <c r="D1272" s="2">
        <v>287</v>
      </c>
      <c r="E1272" t="s">
        <v>7029</v>
      </c>
      <c r="F1272" t="s">
        <v>7036</v>
      </c>
      <c r="G1272" s="2">
        <v>32</v>
      </c>
      <c r="H1272" s="11">
        <v>0.10031347962382445</v>
      </c>
      <c r="I1272">
        <v>0</v>
      </c>
      <c r="J1272">
        <f ca="1"/>
        <v>533</v>
      </c>
      <c r="K1272">
        <v>643</v>
      </c>
      <c r="L1272" cm="1">
        <f t="array" ref="L1272">_xlfn.IFS(G1272&lt;=25, 1, G1272&lt;=75, 2, G1272&lt;=150, 3, G1272&gt;150, 4)</f>
        <v>2</v>
      </c>
      <c r="M1272">
        <f t="shared" si="19"/>
        <v>3</v>
      </c>
    </row>
    <row r="1273" spans="1:13" x14ac:dyDescent="0.2">
      <c r="A1273" t="s">
        <v>1694</v>
      </c>
      <c r="B1273" t="s">
        <v>1695</v>
      </c>
      <c r="C1273" s="2">
        <v>199</v>
      </c>
      <c r="D1273" s="2">
        <v>143</v>
      </c>
      <c r="E1273" t="s">
        <v>7027</v>
      </c>
      <c r="F1273" t="s">
        <v>7039</v>
      </c>
      <c r="G1273" s="2">
        <v>56</v>
      </c>
      <c r="H1273" s="11">
        <v>0.28140703517587939</v>
      </c>
      <c r="I1273">
        <v>0</v>
      </c>
      <c r="J1273">
        <f ca="1"/>
        <v>3966</v>
      </c>
      <c r="K1273">
        <v>2577</v>
      </c>
      <c r="L1273" cm="1">
        <f t="array" ref="L1273">_xlfn.IFS(G1273&lt;=25, 1, G1273&lt;=75, 2, G1273&lt;=150, 3, G1273&gt;150, 4)</f>
        <v>2</v>
      </c>
      <c r="M1273">
        <f t="shared" si="19"/>
        <v>1</v>
      </c>
    </row>
    <row r="1274" spans="1:13" x14ac:dyDescent="0.2">
      <c r="A1274" t="s">
        <v>1088</v>
      </c>
      <c r="B1274" t="s">
        <v>1089</v>
      </c>
      <c r="C1274" s="2">
        <v>289</v>
      </c>
      <c r="D1274" s="2">
        <v>217</v>
      </c>
      <c r="E1274" t="s">
        <v>6989</v>
      </c>
      <c r="F1274" t="s">
        <v>7044</v>
      </c>
      <c r="G1274" s="2">
        <v>72</v>
      </c>
      <c r="H1274" s="11">
        <v>0.2491349480968858</v>
      </c>
      <c r="I1274">
        <v>1</v>
      </c>
      <c r="J1274">
        <f ca="1"/>
        <v>2461</v>
      </c>
      <c r="K1274">
        <v>2283</v>
      </c>
      <c r="L1274" cm="1">
        <f t="array" ref="L1274">_xlfn.IFS(G1274&lt;=25, 1, G1274&lt;=75, 2, G1274&lt;=150, 3, G1274&gt;150, 4)</f>
        <v>2</v>
      </c>
      <c r="M1274">
        <f t="shared" si="19"/>
        <v>2</v>
      </c>
    </row>
    <row r="1275" spans="1:13" x14ac:dyDescent="0.2">
      <c r="A1275" t="s">
        <v>1306</v>
      </c>
      <c r="B1275" t="s">
        <v>1307</v>
      </c>
      <c r="C1275" s="2">
        <v>289</v>
      </c>
      <c r="D1275" s="2">
        <v>185</v>
      </c>
      <c r="E1275" t="s">
        <v>6989</v>
      </c>
      <c r="F1275" t="s">
        <v>7044</v>
      </c>
      <c r="G1275" s="2">
        <v>104</v>
      </c>
      <c r="H1275" s="11">
        <v>0.35986159169550175</v>
      </c>
      <c r="I1275">
        <v>1</v>
      </c>
      <c r="J1275">
        <f ca="1"/>
        <v>1313</v>
      </c>
      <c r="K1275">
        <v>1133</v>
      </c>
      <c r="L1275" cm="1">
        <f t="array" ref="L1275">_xlfn.IFS(G1275&lt;=25, 1, G1275&lt;=75, 2, G1275&lt;=150, 3, G1275&gt;150, 4)</f>
        <v>3</v>
      </c>
      <c r="M1275">
        <f t="shared" si="19"/>
        <v>2</v>
      </c>
    </row>
    <row r="1276" spans="1:13" x14ac:dyDescent="0.2">
      <c r="A1276" t="s">
        <v>1696</v>
      </c>
      <c r="B1276" t="s">
        <v>1665</v>
      </c>
      <c r="C1276" s="2">
        <v>199</v>
      </c>
      <c r="D1276" s="2">
        <v>135</v>
      </c>
      <c r="E1276" t="s">
        <v>7027</v>
      </c>
      <c r="F1276" t="s">
        <v>7039</v>
      </c>
      <c r="G1276" s="2">
        <v>64</v>
      </c>
      <c r="H1276" s="11">
        <v>0.32160804020100503</v>
      </c>
      <c r="I1276">
        <v>0</v>
      </c>
      <c r="J1276">
        <f ca="1"/>
        <v>775</v>
      </c>
      <c r="K1276">
        <v>2882</v>
      </c>
      <c r="L1276" cm="1">
        <f t="array" ref="L1276">_xlfn.IFS(G1276&lt;=25, 1, G1276&lt;=75, 2, G1276&lt;=150, 3, G1276&gt;150, 4)</f>
        <v>2</v>
      </c>
      <c r="M1276">
        <f t="shared" si="19"/>
        <v>1</v>
      </c>
    </row>
    <row r="1277" spans="1:13" x14ac:dyDescent="0.2">
      <c r="A1277" t="s">
        <v>1697</v>
      </c>
      <c r="B1277" t="s">
        <v>1654</v>
      </c>
      <c r="C1277" s="2">
        <v>199</v>
      </c>
      <c r="D1277" s="2">
        <v>127</v>
      </c>
      <c r="E1277" t="s">
        <v>7029</v>
      </c>
      <c r="F1277" t="s">
        <v>7037</v>
      </c>
      <c r="G1277" s="2">
        <v>72</v>
      </c>
      <c r="H1277" s="11">
        <v>0.36180904522613067</v>
      </c>
      <c r="I1277">
        <v>0</v>
      </c>
      <c r="J1277">
        <f ca="1"/>
        <v>927</v>
      </c>
      <c r="K1277">
        <v>80</v>
      </c>
      <c r="L1277" cm="1">
        <f t="array" ref="L1277">_xlfn.IFS(G1277&lt;=25, 1, G1277&lt;=75, 2, G1277&lt;=150, 3, G1277&gt;150, 4)</f>
        <v>2</v>
      </c>
      <c r="M1277">
        <f t="shared" si="19"/>
        <v>1</v>
      </c>
    </row>
    <row r="1278" spans="1:13" x14ac:dyDescent="0.2">
      <c r="A1278" t="s">
        <v>739</v>
      </c>
      <c r="B1278" t="s">
        <v>740</v>
      </c>
      <c r="C1278" s="2">
        <v>289</v>
      </c>
      <c r="D1278" s="2">
        <v>237</v>
      </c>
      <c r="E1278" t="s">
        <v>6989</v>
      </c>
      <c r="F1278" t="s">
        <v>7036</v>
      </c>
      <c r="G1278" s="2">
        <v>52</v>
      </c>
      <c r="H1278" s="11">
        <v>0.17993079584775087</v>
      </c>
      <c r="I1278">
        <v>1</v>
      </c>
      <c r="J1278">
        <f ca="1"/>
        <v>3436</v>
      </c>
      <c r="K1278">
        <v>895</v>
      </c>
      <c r="L1278" cm="1">
        <f t="array" ref="L1278">_xlfn.IFS(G1278&lt;=25, 1, G1278&lt;=75, 2, G1278&lt;=150, 3, G1278&gt;150, 4)</f>
        <v>2</v>
      </c>
      <c r="M1278">
        <f t="shared" si="19"/>
        <v>2</v>
      </c>
    </row>
    <row r="1279" spans="1:13" x14ac:dyDescent="0.2">
      <c r="A1279" t="s">
        <v>1698</v>
      </c>
      <c r="B1279" t="s">
        <v>1699</v>
      </c>
      <c r="C1279" s="2">
        <v>319</v>
      </c>
      <c r="D1279" s="2">
        <v>214</v>
      </c>
      <c r="E1279" t="s">
        <v>7029</v>
      </c>
      <c r="F1279" t="s">
        <v>7037</v>
      </c>
      <c r="G1279" s="2">
        <v>105</v>
      </c>
      <c r="H1279" s="11">
        <v>0.32915360501567398</v>
      </c>
      <c r="I1279">
        <v>0</v>
      </c>
      <c r="J1279">
        <f ca="1"/>
        <v>3925</v>
      </c>
      <c r="K1279">
        <v>2276</v>
      </c>
      <c r="L1279" cm="1">
        <f t="array" ref="L1279">_xlfn.IFS(G1279&lt;=25, 1, G1279&lt;=75, 2, G1279&lt;=150, 3, G1279&gt;150, 4)</f>
        <v>3</v>
      </c>
      <c r="M1279">
        <f t="shared" si="19"/>
        <v>3</v>
      </c>
    </row>
    <row r="1280" spans="1:13" x14ac:dyDescent="0.2">
      <c r="A1280" t="s">
        <v>1270</v>
      </c>
      <c r="B1280" t="s">
        <v>1271</v>
      </c>
      <c r="C1280" s="2">
        <v>219</v>
      </c>
      <c r="D1280" s="2">
        <v>83</v>
      </c>
      <c r="E1280" t="s">
        <v>6989</v>
      </c>
      <c r="F1280" t="s">
        <v>7037</v>
      </c>
      <c r="G1280" s="2">
        <v>136</v>
      </c>
      <c r="H1280" s="11">
        <v>0.62100456621004563</v>
      </c>
      <c r="I1280">
        <v>1</v>
      </c>
      <c r="J1280">
        <f ca="1"/>
        <v>4100</v>
      </c>
      <c r="K1280">
        <v>3091</v>
      </c>
      <c r="L1280" cm="1">
        <f t="array" ref="L1280">_xlfn.IFS(G1280&lt;=25, 1, G1280&lt;=75, 2, G1280&lt;=150, 3, G1280&gt;150, 4)</f>
        <v>3</v>
      </c>
      <c r="M1280">
        <f t="shared" si="19"/>
        <v>1</v>
      </c>
    </row>
    <row r="1281" spans="1:13" x14ac:dyDescent="0.2">
      <c r="A1281" t="s">
        <v>1700</v>
      </c>
      <c r="B1281" t="s">
        <v>1701</v>
      </c>
      <c r="C1281" s="2">
        <v>399</v>
      </c>
      <c r="D1281" s="2">
        <v>355</v>
      </c>
      <c r="E1281" t="s">
        <v>7029</v>
      </c>
      <c r="F1281" t="s">
        <v>7036</v>
      </c>
      <c r="G1281" s="2">
        <v>44</v>
      </c>
      <c r="H1281" s="11">
        <v>0.11027568922305764</v>
      </c>
      <c r="I1281">
        <v>0</v>
      </c>
      <c r="J1281">
        <f ca="1"/>
        <v>3505</v>
      </c>
      <c r="K1281">
        <v>4138</v>
      </c>
      <c r="L1281" cm="1">
        <f t="array" ref="L1281">_xlfn.IFS(G1281&lt;=25, 1, G1281&lt;=75, 2, G1281&lt;=150, 3, G1281&gt;150, 4)</f>
        <v>2</v>
      </c>
      <c r="M1281">
        <f t="shared" si="19"/>
        <v>4</v>
      </c>
    </row>
    <row r="1282" spans="1:13" x14ac:dyDescent="0.2">
      <c r="A1282" t="s">
        <v>1383</v>
      </c>
      <c r="B1282" t="s">
        <v>1384</v>
      </c>
      <c r="C1282" s="2">
        <v>319</v>
      </c>
      <c r="D1282" s="2">
        <v>252</v>
      </c>
      <c r="E1282" t="s">
        <v>7029</v>
      </c>
      <c r="F1282" t="s">
        <v>7036</v>
      </c>
      <c r="G1282" s="2">
        <v>67</v>
      </c>
      <c r="H1282" s="11">
        <v>0.21003134796238246</v>
      </c>
      <c r="I1282">
        <v>0</v>
      </c>
      <c r="J1282">
        <f ca="1"/>
        <v>940</v>
      </c>
      <c r="K1282">
        <v>2482</v>
      </c>
      <c r="L1282" cm="1">
        <f t="array" ref="L1282">_xlfn.IFS(G1282&lt;=25, 1, G1282&lt;=75, 2, G1282&lt;=150, 3, G1282&gt;150, 4)</f>
        <v>2</v>
      </c>
      <c r="M1282">
        <f t="shared" ref="M1282:M1345" si="20">IF(C1282&lt;=$P$3, 1, IF(C1282&lt;=$P$4, 2, IF(C1282&lt;=$P$5, 3, 4)))</f>
        <v>3</v>
      </c>
    </row>
    <row r="1283" spans="1:13" x14ac:dyDescent="0.2">
      <c r="A1283" t="s">
        <v>471</v>
      </c>
      <c r="B1283" t="s">
        <v>472</v>
      </c>
      <c r="C1283" s="2">
        <v>289</v>
      </c>
      <c r="D1283" s="2">
        <v>159</v>
      </c>
      <c r="E1283" t="s">
        <v>6989</v>
      </c>
      <c r="F1283" t="s">
        <v>7038</v>
      </c>
      <c r="G1283" s="2">
        <v>130</v>
      </c>
      <c r="H1283" s="11">
        <v>0.44982698961937717</v>
      </c>
      <c r="I1283">
        <v>1</v>
      </c>
      <c r="J1283">
        <f ca="1"/>
        <v>212</v>
      </c>
      <c r="K1283">
        <v>1404</v>
      </c>
      <c r="L1283" cm="1">
        <f t="array" ref="L1283">_xlfn.IFS(G1283&lt;=25, 1, G1283&lt;=75, 2, G1283&lt;=150, 3, G1283&gt;150, 4)</f>
        <v>3</v>
      </c>
      <c r="M1283">
        <f t="shared" si="20"/>
        <v>2</v>
      </c>
    </row>
    <row r="1284" spans="1:13" x14ac:dyDescent="0.2">
      <c r="A1284" t="s">
        <v>1702</v>
      </c>
      <c r="B1284" t="s">
        <v>1206</v>
      </c>
      <c r="C1284" s="2">
        <v>279</v>
      </c>
      <c r="D1284" s="2">
        <v>209</v>
      </c>
      <c r="E1284" t="s">
        <v>7029</v>
      </c>
      <c r="F1284" t="s">
        <v>7037</v>
      </c>
      <c r="G1284" s="2">
        <v>70</v>
      </c>
      <c r="H1284" s="11">
        <v>0.25089605734767023</v>
      </c>
      <c r="I1284">
        <v>0</v>
      </c>
      <c r="J1284">
        <f ca="1"/>
        <v>812</v>
      </c>
      <c r="K1284">
        <v>3851</v>
      </c>
      <c r="L1284" cm="1">
        <f t="array" ref="L1284">_xlfn.IFS(G1284&lt;=25, 1, G1284&lt;=75, 2, G1284&lt;=150, 3, G1284&gt;150, 4)</f>
        <v>2</v>
      </c>
      <c r="M1284">
        <f t="shared" si="20"/>
        <v>2</v>
      </c>
    </row>
    <row r="1285" spans="1:13" x14ac:dyDescent="0.2">
      <c r="A1285" t="s">
        <v>784</v>
      </c>
      <c r="B1285" t="s">
        <v>682</v>
      </c>
      <c r="C1285" s="2">
        <v>289</v>
      </c>
      <c r="D1285" s="2">
        <v>107</v>
      </c>
      <c r="E1285" t="s">
        <v>6989</v>
      </c>
      <c r="F1285" t="s">
        <v>7038</v>
      </c>
      <c r="G1285" s="2">
        <v>182</v>
      </c>
      <c r="H1285" s="11">
        <v>0.62975778546712802</v>
      </c>
      <c r="I1285">
        <v>1</v>
      </c>
      <c r="J1285">
        <f ca="1"/>
        <v>2568</v>
      </c>
      <c r="K1285">
        <v>737</v>
      </c>
      <c r="L1285" cm="1">
        <f t="array" ref="L1285">_xlfn.IFS(G1285&lt;=25, 1, G1285&lt;=75, 2, G1285&lt;=150, 3, G1285&gt;150, 4)</f>
        <v>4</v>
      </c>
      <c r="M1285">
        <f t="shared" si="20"/>
        <v>2</v>
      </c>
    </row>
    <row r="1286" spans="1:13" x14ac:dyDescent="0.2">
      <c r="A1286" t="s">
        <v>1703</v>
      </c>
      <c r="B1286" t="s">
        <v>1704</v>
      </c>
      <c r="C1286" s="2">
        <v>199</v>
      </c>
      <c r="D1286" s="2">
        <v>94</v>
      </c>
      <c r="E1286" t="s">
        <v>7027</v>
      </c>
      <c r="F1286" t="s">
        <v>7040</v>
      </c>
      <c r="G1286" s="2">
        <v>105</v>
      </c>
      <c r="H1286" s="11">
        <v>0.52763819095477382</v>
      </c>
      <c r="I1286">
        <v>0</v>
      </c>
      <c r="J1286">
        <f ca="1"/>
        <v>1323</v>
      </c>
      <c r="K1286">
        <v>3522</v>
      </c>
      <c r="L1286" cm="1">
        <f t="array" ref="L1286">_xlfn.IFS(G1286&lt;=25, 1, G1286&lt;=75, 2, G1286&lt;=150, 3, G1286&gt;150, 4)</f>
        <v>3</v>
      </c>
      <c r="M1286">
        <f t="shared" si="20"/>
        <v>1</v>
      </c>
    </row>
    <row r="1287" spans="1:13" x14ac:dyDescent="0.2">
      <c r="A1287" t="s">
        <v>1116</v>
      </c>
      <c r="B1287" t="s">
        <v>1117</v>
      </c>
      <c r="C1287" s="2">
        <v>289</v>
      </c>
      <c r="D1287" s="2">
        <v>211</v>
      </c>
      <c r="E1287" t="s">
        <v>6989</v>
      </c>
      <c r="F1287" t="s">
        <v>7036</v>
      </c>
      <c r="G1287" s="2">
        <v>78</v>
      </c>
      <c r="H1287" s="11">
        <v>0.26989619377162632</v>
      </c>
      <c r="I1287">
        <v>1</v>
      </c>
      <c r="J1287">
        <f ca="1"/>
        <v>3047</v>
      </c>
      <c r="K1287">
        <v>1974</v>
      </c>
      <c r="L1287" cm="1">
        <f t="array" ref="L1287">_xlfn.IFS(G1287&lt;=25, 1, G1287&lt;=75, 2, G1287&lt;=150, 3, G1287&gt;150, 4)</f>
        <v>3</v>
      </c>
      <c r="M1287">
        <f t="shared" si="20"/>
        <v>2</v>
      </c>
    </row>
    <row r="1288" spans="1:13" x14ac:dyDescent="0.2">
      <c r="A1288" t="s">
        <v>1705</v>
      </c>
      <c r="B1288" t="s">
        <v>1706</v>
      </c>
      <c r="C1288" s="2">
        <v>449</v>
      </c>
      <c r="D1288" s="2">
        <v>440</v>
      </c>
      <c r="E1288" t="s">
        <v>7029</v>
      </c>
      <c r="F1288" t="s">
        <v>7041</v>
      </c>
      <c r="G1288" s="2">
        <v>9</v>
      </c>
      <c r="H1288" s="11">
        <v>2.0044543429844099E-2</v>
      </c>
      <c r="I1288">
        <v>0</v>
      </c>
      <c r="J1288">
        <f ca="1"/>
        <v>4376</v>
      </c>
      <c r="K1288">
        <v>4104</v>
      </c>
      <c r="L1288" cm="1">
        <f t="array" ref="L1288">_xlfn.IFS(G1288&lt;=25, 1, G1288&lt;=75, 2, G1288&lt;=150, 3, G1288&gt;150, 4)</f>
        <v>1</v>
      </c>
      <c r="M1288">
        <f t="shared" si="20"/>
        <v>4</v>
      </c>
    </row>
    <row r="1289" spans="1:13" x14ac:dyDescent="0.2">
      <c r="A1289" t="s">
        <v>1707</v>
      </c>
      <c r="B1289" t="s">
        <v>333</v>
      </c>
      <c r="C1289" s="2">
        <v>319</v>
      </c>
      <c r="D1289" s="2">
        <v>156</v>
      </c>
      <c r="E1289" t="s">
        <v>7029</v>
      </c>
      <c r="F1289" t="s">
        <v>7040</v>
      </c>
      <c r="G1289" s="2">
        <v>163</v>
      </c>
      <c r="H1289" s="11">
        <v>0.5109717868338558</v>
      </c>
      <c r="I1289">
        <v>0</v>
      </c>
      <c r="J1289">
        <f ca="1"/>
        <v>2722</v>
      </c>
      <c r="K1289">
        <v>4425</v>
      </c>
      <c r="L1289" cm="1">
        <f t="array" ref="L1289">_xlfn.IFS(G1289&lt;=25, 1, G1289&lt;=75, 2, G1289&lt;=150, 3, G1289&gt;150, 4)</f>
        <v>4</v>
      </c>
      <c r="M1289">
        <f t="shared" si="20"/>
        <v>3</v>
      </c>
    </row>
    <row r="1290" spans="1:13" x14ac:dyDescent="0.2">
      <c r="A1290" t="s">
        <v>1098</v>
      </c>
      <c r="B1290" t="s">
        <v>1099</v>
      </c>
      <c r="C1290" s="2">
        <v>319</v>
      </c>
      <c r="D1290" s="2">
        <v>281</v>
      </c>
      <c r="E1290" t="s">
        <v>7029</v>
      </c>
      <c r="F1290" t="s">
        <v>7036</v>
      </c>
      <c r="G1290" s="2">
        <v>38</v>
      </c>
      <c r="H1290" s="11">
        <v>0.11912225705329153</v>
      </c>
      <c r="I1290">
        <v>0</v>
      </c>
      <c r="J1290">
        <f ca="1"/>
        <v>318</v>
      </c>
      <c r="K1290">
        <v>4438</v>
      </c>
      <c r="L1290" cm="1">
        <f t="array" ref="L1290">_xlfn.IFS(G1290&lt;=25, 1, G1290&lt;=75, 2, G1290&lt;=150, 3, G1290&gt;150, 4)</f>
        <v>2</v>
      </c>
      <c r="M1290">
        <f t="shared" si="20"/>
        <v>3</v>
      </c>
    </row>
    <row r="1291" spans="1:13" x14ac:dyDescent="0.2">
      <c r="A1291" t="s">
        <v>1708</v>
      </c>
      <c r="B1291" t="s">
        <v>1693</v>
      </c>
      <c r="C1291" s="2">
        <v>279</v>
      </c>
      <c r="D1291" s="2">
        <v>251</v>
      </c>
      <c r="E1291" t="s">
        <v>7029</v>
      </c>
      <c r="F1291" t="s">
        <v>7036</v>
      </c>
      <c r="G1291" s="2">
        <v>28</v>
      </c>
      <c r="H1291" s="11">
        <v>0.1003584229390681</v>
      </c>
      <c r="I1291">
        <v>0</v>
      </c>
      <c r="J1291">
        <f ca="1"/>
        <v>1483</v>
      </c>
      <c r="K1291">
        <v>2415</v>
      </c>
      <c r="L1291" cm="1">
        <f t="array" ref="L1291">_xlfn.IFS(G1291&lt;=25, 1, G1291&lt;=75, 2, G1291&lt;=150, 3, G1291&gt;150, 4)</f>
        <v>2</v>
      </c>
      <c r="M1291">
        <f t="shared" si="20"/>
        <v>2</v>
      </c>
    </row>
    <row r="1292" spans="1:13" x14ac:dyDescent="0.2">
      <c r="A1292" t="s">
        <v>1598</v>
      </c>
      <c r="B1292" t="s">
        <v>1709</v>
      </c>
      <c r="C1292" s="2">
        <v>319</v>
      </c>
      <c r="D1292" s="2">
        <v>249</v>
      </c>
      <c r="E1292" t="s">
        <v>7029</v>
      </c>
      <c r="F1292" t="s">
        <v>7037</v>
      </c>
      <c r="G1292" s="2">
        <v>70</v>
      </c>
      <c r="H1292" s="11">
        <v>0.21943573667711599</v>
      </c>
      <c r="I1292">
        <v>0</v>
      </c>
      <c r="J1292">
        <f ca="1"/>
        <v>3552</v>
      </c>
      <c r="K1292">
        <v>2611</v>
      </c>
      <c r="L1292" cm="1">
        <f t="array" ref="L1292">_xlfn.IFS(G1292&lt;=25, 1, G1292&lt;=75, 2, G1292&lt;=150, 3, G1292&gt;150, 4)</f>
        <v>2</v>
      </c>
      <c r="M1292">
        <f t="shared" si="20"/>
        <v>3</v>
      </c>
    </row>
    <row r="1293" spans="1:13" x14ac:dyDescent="0.2">
      <c r="A1293" t="s">
        <v>1536</v>
      </c>
      <c r="B1293" t="s">
        <v>1537</v>
      </c>
      <c r="C1293" s="2">
        <v>289</v>
      </c>
      <c r="D1293" s="2">
        <v>116</v>
      </c>
      <c r="E1293" t="s">
        <v>6989</v>
      </c>
      <c r="F1293" t="s">
        <v>7038</v>
      </c>
      <c r="G1293" s="2">
        <v>173</v>
      </c>
      <c r="H1293" s="11">
        <v>0.59861591695501726</v>
      </c>
      <c r="I1293">
        <v>1</v>
      </c>
      <c r="J1293">
        <f ca="1"/>
        <v>3197</v>
      </c>
      <c r="K1293">
        <v>200</v>
      </c>
      <c r="L1293" cm="1">
        <f t="array" ref="L1293">_xlfn.IFS(G1293&lt;=25, 1, G1293&lt;=75, 2, G1293&lt;=150, 3, G1293&gt;150, 4)</f>
        <v>4</v>
      </c>
      <c r="M1293">
        <f t="shared" si="20"/>
        <v>2</v>
      </c>
    </row>
    <row r="1294" spans="1:13" x14ac:dyDescent="0.2">
      <c r="A1294" t="s">
        <v>1710</v>
      </c>
      <c r="B1294" t="s">
        <v>1711</v>
      </c>
      <c r="C1294" s="2">
        <v>239</v>
      </c>
      <c r="D1294" s="2">
        <v>155</v>
      </c>
      <c r="E1294" t="s">
        <v>7029</v>
      </c>
      <c r="F1294" t="s">
        <v>7037</v>
      </c>
      <c r="G1294" s="2">
        <v>84</v>
      </c>
      <c r="H1294" s="11">
        <v>0.35146443514644349</v>
      </c>
      <c r="I1294">
        <v>0</v>
      </c>
      <c r="J1294">
        <f ca="1"/>
        <v>1279</v>
      </c>
      <c r="K1294">
        <v>764</v>
      </c>
      <c r="L1294" cm="1">
        <f t="array" ref="L1294">_xlfn.IFS(G1294&lt;=25, 1, G1294&lt;=75, 2, G1294&lt;=150, 3, G1294&gt;150, 4)</f>
        <v>3</v>
      </c>
      <c r="M1294">
        <f t="shared" si="20"/>
        <v>1</v>
      </c>
    </row>
    <row r="1295" spans="1:13" x14ac:dyDescent="0.2">
      <c r="A1295" t="s">
        <v>1712</v>
      </c>
      <c r="B1295" t="s">
        <v>68</v>
      </c>
      <c r="C1295" s="2">
        <v>399</v>
      </c>
      <c r="D1295" s="2">
        <v>227</v>
      </c>
      <c r="E1295" t="s">
        <v>6989</v>
      </c>
      <c r="F1295" t="s">
        <v>7038</v>
      </c>
      <c r="G1295" s="2">
        <v>172</v>
      </c>
      <c r="H1295" s="11">
        <v>0.43107769423558895</v>
      </c>
      <c r="I1295">
        <v>1</v>
      </c>
      <c r="J1295">
        <f ca="1"/>
        <v>4049</v>
      </c>
      <c r="K1295">
        <v>2750</v>
      </c>
      <c r="L1295" cm="1">
        <f t="array" ref="L1295">_xlfn.IFS(G1295&lt;=25, 1, G1295&lt;=75, 2, G1295&lt;=150, 3, G1295&gt;150, 4)</f>
        <v>4</v>
      </c>
      <c r="M1295">
        <f t="shared" si="20"/>
        <v>4</v>
      </c>
    </row>
    <row r="1296" spans="1:13" x14ac:dyDescent="0.2">
      <c r="A1296" t="s">
        <v>1713</v>
      </c>
      <c r="B1296" t="s">
        <v>231</v>
      </c>
      <c r="C1296" s="2">
        <v>159</v>
      </c>
      <c r="D1296" s="2">
        <v>83</v>
      </c>
      <c r="E1296" t="s">
        <v>7029</v>
      </c>
      <c r="F1296" t="s">
        <v>7041</v>
      </c>
      <c r="G1296" s="2">
        <v>76</v>
      </c>
      <c r="H1296" s="11">
        <v>0.4779874213836478</v>
      </c>
      <c r="I1296">
        <v>0</v>
      </c>
      <c r="J1296">
        <f ca="1"/>
        <v>848</v>
      </c>
      <c r="K1296">
        <v>3025</v>
      </c>
      <c r="L1296" cm="1">
        <f t="array" ref="L1296">_xlfn.IFS(G1296&lt;=25, 1, G1296&lt;=75, 2, G1296&lt;=150, 3, G1296&gt;150, 4)</f>
        <v>3</v>
      </c>
      <c r="M1296">
        <f t="shared" si="20"/>
        <v>1</v>
      </c>
    </row>
    <row r="1297" spans="1:13" x14ac:dyDescent="0.2">
      <c r="A1297" t="s">
        <v>1460</v>
      </c>
      <c r="B1297" t="s">
        <v>1461</v>
      </c>
      <c r="C1297" s="2">
        <v>319</v>
      </c>
      <c r="D1297" s="2">
        <v>144</v>
      </c>
      <c r="E1297" t="s">
        <v>6989</v>
      </c>
      <c r="F1297" t="s">
        <v>7038</v>
      </c>
      <c r="G1297" s="2">
        <v>175</v>
      </c>
      <c r="H1297" s="11">
        <v>0.54858934169278994</v>
      </c>
      <c r="I1297">
        <v>1</v>
      </c>
      <c r="J1297">
        <f ca="1"/>
        <v>824</v>
      </c>
      <c r="K1297">
        <v>3424</v>
      </c>
      <c r="L1297" cm="1">
        <f t="array" ref="L1297">_xlfn.IFS(G1297&lt;=25, 1, G1297&lt;=75, 2, G1297&lt;=150, 3, G1297&gt;150, 4)</f>
        <v>4</v>
      </c>
      <c r="M1297">
        <f t="shared" si="20"/>
        <v>3</v>
      </c>
    </row>
    <row r="1298" spans="1:13" x14ac:dyDescent="0.2">
      <c r="A1298" t="s">
        <v>1714</v>
      </c>
      <c r="B1298" t="s">
        <v>959</v>
      </c>
      <c r="C1298" s="2">
        <v>319</v>
      </c>
      <c r="D1298" s="2">
        <v>258</v>
      </c>
      <c r="E1298" t="s">
        <v>7029</v>
      </c>
      <c r="F1298" t="s">
        <v>7036</v>
      </c>
      <c r="G1298" s="2">
        <v>61</v>
      </c>
      <c r="H1298" s="11">
        <v>0.19122257053291536</v>
      </c>
      <c r="I1298">
        <v>0</v>
      </c>
      <c r="J1298">
        <f ca="1"/>
        <v>3430</v>
      </c>
      <c r="K1298">
        <v>950</v>
      </c>
      <c r="L1298" cm="1">
        <f t="array" ref="L1298">_xlfn.IFS(G1298&lt;=25, 1, G1298&lt;=75, 2, G1298&lt;=150, 3, G1298&gt;150, 4)</f>
        <v>2</v>
      </c>
      <c r="M1298">
        <f t="shared" si="20"/>
        <v>3</v>
      </c>
    </row>
    <row r="1299" spans="1:13" x14ac:dyDescent="0.2">
      <c r="A1299" t="s">
        <v>1715</v>
      </c>
      <c r="B1299" t="s">
        <v>333</v>
      </c>
      <c r="C1299" s="2">
        <v>239</v>
      </c>
      <c r="D1299" s="2">
        <v>120</v>
      </c>
      <c r="E1299" t="s">
        <v>7028</v>
      </c>
      <c r="F1299" t="s">
        <v>7040</v>
      </c>
      <c r="G1299" s="2">
        <v>119</v>
      </c>
      <c r="H1299" s="11">
        <v>0.497907949790795</v>
      </c>
      <c r="I1299">
        <v>0</v>
      </c>
      <c r="J1299">
        <f ca="1"/>
        <v>695</v>
      </c>
      <c r="K1299">
        <v>4184</v>
      </c>
      <c r="L1299" cm="1">
        <f t="array" ref="L1299">_xlfn.IFS(G1299&lt;=25, 1, G1299&lt;=75, 2, G1299&lt;=150, 3, G1299&gt;150, 4)</f>
        <v>3</v>
      </c>
      <c r="M1299">
        <f t="shared" si="20"/>
        <v>1</v>
      </c>
    </row>
    <row r="1300" spans="1:13" x14ac:dyDescent="0.2">
      <c r="A1300" t="s">
        <v>7033</v>
      </c>
      <c r="B1300" t="s">
        <v>333</v>
      </c>
      <c r="C1300" s="2">
        <v>159</v>
      </c>
      <c r="D1300" s="2">
        <v>60</v>
      </c>
      <c r="E1300" t="s">
        <v>7028</v>
      </c>
      <c r="F1300" t="s">
        <v>7040</v>
      </c>
      <c r="G1300" s="2">
        <v>99</v>
      </c>
      <c r="H1300" s="11">
        <v>0.62264150943396224</v>
      </c>
      <c r="I1300">
        <v>0</v>
      </c>
      <c r="J1300">
        <f ca="1"/>
        <v>142</v>
      </c>
      <c r="K1300">
        <v>1922</v>
      </c>
      <c r="L1300" cm="1">
        <f t="array" ref="L1300">_xlfn.IFS(G1300&lt;=25, 1, G1300&lt;=75, 2, G1300&lt;=150, 3, G1300&gt;150, 4)</f>
        <v>3</v>
      </c>
      <c r="M1300">
        <f t="shared" si="20"/>
        <v>1</v>
      </c>
    </row>
    <row r="1301" spans="1:13" x14ac:dyDescent="0.2">
      <c r="A1301" t="s">
        <v>1716</v>
      </c>
      <c r="B1301" t="s">
        <v>251</v>
      </c>
      <c r="C1301" s="2">
        <v>319</v>
      </c>
      <c r="D1301" s="2">
        <v>220</v>
      </c>
      <c r="E1301" t="s">
        <v>7029</v>
      </c>
      <c r="F1301" t="s">
        <v>7036</v>
      </c>
      <c r="G1301" s="2">
        <v>99</v>
      </c>
      <c r="H1301" s="11">
        <v>0.31034482758620691</v>
      </c>
      <c r="I1301">
        <v>0</v>
      </c>
      <c r="J1301">
        <f ca="1"/>
        <v>3415</v>
      </c>
      <c r="K1301">
        <v>4040</v>
      </c>
      <c r="L1301" cm="1">
        <f t="array" ref="L1301">_xlfn.IFS(G1301&lt;=25, 1, G1301&lt;=75, 2, G1301&lt;=150, 3, G1301&gt;150, 4)</f>
        <v>3</v>
      </c>
      <c r="M1301">
        <f t="shared" si="20"/>
        <v>3</v>
      </c>
    </row>
    <row r="1302" spans="1:13" x14ac:dyDescent="0.2">
      <c r="A1302" t="s">
        <v>1717</v>
      </c>
      <c r="B1302" t="s">
        <v>1718</v>
      </c>
      <c r="C1302" s="2">
        <v>279</v>
      </c>
      <c r="D1302" s="2">
        <v>151</v>
      </c>
      <c r="E1302" t="s">
        <v>7029</v>
      </c>
      <c r="F1302" t="s">
        <v>7037</v>
      </c>
      <c r="G1302" s="2">
        <v>128</v>
      </c>
      <c r="H1302" s="11">
        <v>0.45878136200716846</v>
      </c>
      <c r="I1302">
        <v>0</v>
      </c>
      <c r="J1302">
        <f ca="1"/>
        <v>4257</v>
      </c>
      <c r="K1302">
        <v>2293</v>
      </c>
      <c r="L1302" cm="1">
        <f t="array" ref="L1302">_xlfn.IFS(G1302&lt;=25, 1, G1302&lt;=75, 2, G1302&lt;=150, 3, G1302&gt;150, 4)</f>
        <v>3</v>
      </c>
      <c r="M1302">
        <f t="shared" si="20"/>
        <v>2</v>
      </c>
    </row>
    <row r="1303" spans="1:13" x14ac:dyDescent="0.2">
      <c r="A1303" t="s">
        <v>1719</v>
      </c>
      <c r="B1303" t="s">
        <v>1720</v>
      </c>
      <c r="C1303" s="2">
        <v>209</v>
      </c>
      <c r="D1303" s="2">
        <v>157</v>
      </c>
      <c r="E1303" t="s">
        <v>7029</v>
      </c>
      <c r="F1303" t="s">
        <v>7044</v>
      </c>
      <c r="G1303" s="2">
        <v>52</v>
      </c>
      <c r="H1303" s="11">
        <v>0.24880382775119617</v>
      </c>
      <c r="I1303">
        <v>0</v>
      </c>
      <c r="J1303">
        <f ca="1"/>
        <v>4132</v>
      </c>
      <c r="K1303">
        <v>583</v>
      </c>
      <c r="L1303" cm="1">
        <f t="array" ref="L1303">_xlfn.IFS(G1303&lt;=25, 1, G1303&lt;=75, 2, G1303&lt;=150, 3, G1303&gt;150, 4)</f>
        <v>2</v>
      </c>
      <c r="M1303">
        <f t="shared" si="20"/>
        <v>1</v>
      </c>
    </row>
    <row r="1304" spans="1:13" x14ac:dyDescent="0.2">
      <c r="A1304" t="s">
        <v>1721</v>
      </c>
      <c r="B1304" t="s">
        <v>333</v>
      </c>
      <c r="C1304" s="2">
        <v>159</v>
      </c>
      <c r="D1304" s="2">
        <v>41</v>
      </c>
      <c r="E1304" t="s">
        <v>7028</v>
      </c>
      <c r="F1304" t="s">
        <v>7040</v>
      </c>
      <c r="G1304" s="2">
        <v>118</v>
      </c>
      <c r="H1304" s="11">
        <v>0.74213836477987416</v>
      </c>
      <c r="I1304">
        <v>0</v>
      </c>
      <c r="J1304">
        <f ca="1"/>
        <v>1461</v>
      </c>
      <c r="K1304">
        <v>2356</v>
      </c>
      <c r="L1304" cm="1">
        <f t="array" ref="L1304">_xlfn.IFS(G1304&lt;=25, 1, G1304&lt;=75, 2, G1304&lt;=150, 3, G1304&gt;150, 4)</f>
        <v>3</v>
      </c>
      <c r="M1304">
        <f t="shared" si="20"/>
        <v>1</v>
      </c>
    </row>
    <row r="1305" spans="1:13" x14ac:dyDescent="0.2">
      <c r="A1305" t="s">
        <v>1328</v>
      </c>
      <c r="B1305" t="s">
        <v>1329</v>
      </c>
      <c r="C1305" s="2">
        <v>319</v>
      </c>
      <c r="D1305" s="2">
        <v>204</v>
      </c>
      <c r="E1305" t="s">
        <v>6989</v>
      </c>
      <c r="F1305" t="s">
        <v>7044</v>
      </c>
      <c r="G1305" s="2">
        <v>115</v>
      </c>
      <c r="H1305" s="11">
        <v>0.36050156739811912</v>
      </c>
      <c r="I1305">
        <v>1</v>
      </c>
      <c r="J1305">
        <f ca="1"/>
        <v>1076</v>
      </c>
      <c r="K1305">
        <v>964</v>
      </c>
      <c r="L1305" cm="1">
        <f t="array" ref="L1305">_xlfn.IFS(G1305&lt;=25, 1, G1305&lt;=75, 2, G1305&lt;=150, 3, G1305&gt;150, 4)</f>
        <v>3</v>
      </c>
      <c r="M1305">
        <f t="shared" si="20"/>
        <v>3</v>
      </c>
    </row>
    <row r="1306" spans="1:13" x14ac:dyDescent="0.2">
      <c r="A1306" t="s">
        <v>1722</v>
      </c>
      <c r="B1306" t="s">
        <v>1723</v>
      </c>
      <c r="C1306" s="2">
        <v>299</v>
      </c>
      <c r="D1306" s="2">
        <v>221</v>
      </c>
      <c r="E1306" t="s">
        <v>7027</v>
      </c>
      <c r="F1306" t="s">
        <v>7043</v>
      </c>
      <c r="G1306" s="2">
        <v>78</v>
      </c>
      <c r="H1306" s="11">
        <v>0.2608695652173913</v>
      </c>
      <c r="I1306">
        <v>0</v>
      </c>
      <c r="J1306">
        <f ca="1"/>
        <v>1467</v>
      </c>
      <c r="K1306">
        <v>4171</v>
      </c>
      <c r="L1306" cm="1">
        <f t="array" ref="L1306">_xlfn.IFS(G1306&lt;=25, 1, G1306&lt;=75, 2, G1306&lt;=150, 3, G1306&gt;150, 4)</f>
        <v>3</v>
      </c>
      <c r="M1306">
        <f t="shared" si="20"/>
        <v>3</v>
      </c>
    </row>
    <row r="1307" spans="1:13" x14ac:dyDescent="0.2">
      <c r="A1307" t="s">
        <v>1724</v>
      </c>
      <c r="B1307" t="s">
        <v>1725</v>
      </c>
      <c r="C1307" s="2">
        <v>319</v>
      </c>
      <c r="D1307" s="2">
        <v>175</v>
      </c>
      <c r="E1307" t="s">
        <v>7029</v>
      </c>
      <c r="F1307" t="s">
        <v>7041</v>
      </c>
      <c r="G1307" s="2">
        <v>144</v>
      </c>
      <c r="H1307" s="11">
        <v>0.45141065830721006</v>
      </c>
      <c r="I1307">
        <v>0</v>
      </c>
      <c r="J1307">
        <f ca="1"/>
        <v>4203</v>
      </c>
      <c r="K1307">
        <v>971</v>
      </c>
      <c r="L1307" cm="1">
        <f t="array" ref="L1307">_xlfn.IFS(G1307&lt;=25, 1, G1307&lt;=75, 2, G1307&lt;=150, 3, G1307&gt;150, 4)</f>
        <v>3</v>
      </c>
      <c r="M1307">
        <f t="shared" si="20"/>
        <v>3</v>
      </c>
    </row>
    <row r="1308" spans="1:13" x14ac:dyDescent="0.2">
      <c r="A1308" t="s">
        <v>1726</v>
      </c>
      <c r="B1308" t="s">
        <v>1665</v>
      </c>
      <c r="C1308" s="2">
        <v>199</v>
      </c>
      <c r="D1308" s="2">
        <v>86</v>
      </c>
      <c r="E1308" t="s">
        <v>7027</v>
      </c>
      <c r="F1308" t="s">
        <v>7039</v>
      </c>
      <c r="G1308" s="2">
        <v>113</v>
      </c>
      <c r="H1308" s="11">
        <v>0.56783919597989951</v>
      </c>
      <c r="I1308">
        <v>0</v>
      </c>
      <c r="J1308">
        <f ca="1"/>
        <v>4448</v>
      </c>
      <c r="K1308">
        <v>1511</v>
      </c>
      <c r="L1308" cm="1">
        <f t="array" ref="L1308">_xlfn.IFS(G1308&lt;=25, 1, G1308&lt;=75, 2, G1308&lt;=150, 3, G1308&gt;150, 4)</f>
        <v>3</v>
      </c>
      <c r="M1308">
        <f t="shared" si="20"/>
        <v>1</v>
      </c>
    </row>
    <row r="1309" spans="1:13" x14ac:dyDescent="0.2">
      <c r="A1309" t="s">
        <v>1729</v>
      </c>
      <c r="B1309" t="s">
        <v>1730</v>
      </c>
      <c r="C1309" s="2">
        <v>319</v>
      </c>
      <c r="D1309" s="2">
        <v>188</v>
      </c>
      <c r="E1309" t="s">
        <v>7029</v>
      </c>
      <c r="F1309" t="s">
        <v>7036</v>
      </c>
      <c r="G1309" s="2">
        <v>131</v>
      </c>
      <c r="H1309" s="11">
        <v>0.41065830721003133</v>
      </c>
      <c r="I1309">
        <v>0</v>
      </c>
      <c r="J1309">
        <f ca="1"/>
        <v>2471</v>
      </c>
      <c r="K1309">
        <v>3092</v>
      </c>
      <c r="L1309" cm="1">
        <f t="array" ref="L1309">_xlfn.IFS(G1309&lt;=25, 1, G1309&lt;=75, 2, G1309&lt;=150, 3, G1309&gt;150, 4)</f>
        <v>3</v>
      </c>
      <c r="M1309">
        <f t="shared" si="20"/>
        <v>3</v>
      </c>
    </row>
    <row r="1310" spans="1:13" x14ac:dyDescent="0.2">
      <c r="A1310" t="s">
        <v>1731</v>
      </c>
      <c r="B1310" t="s">
        <v>1732</v>
      </c>
      <c r="C1310" s="2">
        <v>359</v>
      </c>
      <c r="D1310" s="2">
        <v>291</v>
      </c>
      <c r="E1310" t="s">
        <v>7029</v>
      </c>
      <c r="F1310" t="s">
        <v>7036</v>
      </c>
      <c r="G1310" s="2">
        <v>68</v>
      </c>
      <c r="H1310" s="11">
        <v>0.1894150417827298</v>
      </c>
      <c r="I1310">
        <v>0</v>
      </c>
      <c r="J1310">
        <f ca="1"/>
        <v>44</v>
      </c>
      <c r="K1310">
        <v>2486</v>
      </c>
      <c r="L1310" cm="1">
        <f t="array" ref="L1310">_xlfn.IFS(G1310&lt;=25, 1, G1310&lt;=75, 2, G1310&lt;=150, 3, G1310&gt;150, 4)</f>
        <v>2</v>
      </c>
      <c r="M1310">
        <f t="shared" si="20"/>
        <v>4</v>
      </c>
    </row>
    <row r="1311" spans="1:13" x14ac:dyDescent="0.2">
      <c r="A1311" t="s">
        <v>1733</v>
      </c>
      <c r="B1311" t="s">
        <v>1734</v>
      </c>
      <c r="C1311" s="2">
        <v>279</v>
      </c>
      <c r="D1311" s="2">
        <v>89</v>
      </c>
      <c r="E1311" t="s">
        <v>6989</v>
      </c>
      <c r="F1311" t="s">
        <v>7038</v>
      </c>
      <c r="G1311" s="2">
        <v>190</v>
      </c>
      <c r="H1311" s="11">
        <v>0.68100358422939067</v>
      </c>
      <c r="I1311">
        <v>1</v>
      </c>
      <c r="J1311">
        <f ca="1"/>
        <v>4048</v>
      </c>
      <c r="K1311">
        <v>435</v>
      </c>
      <c r="L1311" cm="1">
        <f t="array" ref="L1311">_xlfn.IFS(G1311&lt;=25, 1, G1311&lt;=75, 2, G1311&lt;=150, 3, G1311&gt;150, 4)</f>
        <v>4</v>
      </c>
      <c r="M1311">
        <f t="shared" si="20"/>
        <v>2</v>
      </c>
    </row>
    <row r="1312" spans="1:13" x14ac:dyDescent="0.2">
      <c r="A1312" t="s">
        <v>1735</v>
      </c>
      <c r="B1312" t="s">
        <v>1268</v>
      </c>
      <c r="C1312" s="2">
        <v>289</v>
      </c>
      <c r="D1312" s="2">
        <v>153</v>
      </c>
      <c r="E1312" t="s">
        <v>7029</v>
      </c>
      <c r="F1312" t="s">
        <v>7037</v>
      </c>
      <c r="G1312" s="2">
        <v>136</v>
      </c>
      <c r="H1312" s="11">
        <v>0.47058823529411764</v>
      </c>
      <c r="I1312">
        <v>0</v>
      </c>
      <c r="J1312">
        <f ca="1"/>
        <v>2211</v>
      </c>
      <c r="K1312">
        <v>4092</v>
      </c>
      <c r="L1312" cm="1">
        <f t="array" ref="L1312">_xlfn.IFS(G1312&lt;=25, 1, G1312&lt;=75, 2, G1312&lt;=150, 3, G1312&gt;150, 4)</f>
        <v>3</v>
      </c>
      <c r="M1312">
        <f t="shared" si="20"/>
        <v>2</v>
      </c>
    </row>
    <row r="1313" spans="1:13" x14ac:dyDescent="0.2">
      <c r="A1313" t="s">
        <v>1736</v>
      </c>
      <c r="B1313" t="s">
        <v>1665</v>
      </c>
      <c r="C1313" s="2">
        <v>199</v>
      </c>
      <c r="D1313" s="2">
        <v>84</v>
      </c>
      <c r="E1313" t="s">
        <v>7027</v>
      </c>
      <c r="F1313" t="s">
        <v>7039</v>
      </c>
      <c r="G1313" s="2">
        <v>115</v>
      </c>
      <c r="H1313" s="11">
        <v>0.57788944723618085</v>
      </c>
      <c r="I1313">
        <v>0</v>
      </c>
      <c r="J1313">
        <f ca="1"/>
        <v>1274</v>
      </c>
      <c r="K1313">
        <v>4526</v>
      </c>
      <c r="L1313" cm="1">
        <f t="array" ref="L1313">_xlfn.IFS(G1313&lt;=25, 1, G1313&lt;=75, 2, G1313&lt;=150, 3, G1313&gt;150, 4)</f>
        <v>3</v>
      </c>
      <c r="M1313">
        <f t="shared" si="20"/>
        <v>1</v>
      </c>
    </row>
    <row r="1314" spans="1:13" x14ac:dyDescent="0.2">
      <c r="A1314" t="s">
        <v>1585</v>
      </c>
      <c r="B1314" t="s">
        <v>1586</v>
      </c>
      <c r="C1314" s="2">
        <v>319</v>
      </c>
      <c r="D1314" s="2">
        <v>258</v>
      </c>
      <c r="E1314" t="s">
        <v>7029</v>
      </c>
      <c r="F1314" t="s">
        <v>7039</v>
      </c>
      <c r="G1314" s="2">
        <v>61</v>
      </c>
      <c r="H1314" s="11">
        <v>0.19122257053291536</v>
      </c>
      <c r="I1314">
        <v>0</v>
      </c>
      <c r="J1314">
        <f ca="1"/>
        <v>2181</v>
      </c>
      <c r="K1314">
        <v>3944</v>
      </c>
      <c r="L1314" cm="1">
        <f t="array" ref="L1314">_xlfn.IFS(G1314&lt;=25, 1, G1314&lt;=75, 2, G1314&lt;=150, 3, G1314&gt;150, 4)</f>
        <v>2</v>
      </c>
      <c r="M1314">
        <f t="shared" si="20"/>
        <v>3</v>
      </c>
    </row>
    <row r="1315" spans="1:13" x14ac:dyDescent="0.2">
      <c r="A1315" t="s">
        <v>539</v>
      </c>
      <c r="B1315" t="s">
        <v>540</v>
      </c>
      <c r="C1315" s="2">
        <v>289</v>
      </c>
      <c r="D1315" s="2">
        <v>98</v>
      </c>
      <c r="E1315" t="s">
        <v>6989</v>
      </c>
      <c r="F1315" t="s">
        <v>7038</v>
      </c>
      <c r="G1315" s="2">
        <v>191</v>
      </c>
      <c r="H1315" s="11">
        <v>0.66089965397923878</v>
      </c>
      <c r="I1315">
        <v>1</v>
      </c>
      <c r="J1315">
        <f ca="1"/>
        <v>4168</v>
      </c>
      <c r="K1315">
        <v>1811</v>
      </c>
      <c r="L1315" cm="1">
        <f t="array" ref="L1315">_xlfn.IFS(G1315&lt;=25, 1, G1315&lt;=75, 2, G1315&lt;=150, 3, G1315&gt;150, 4)</f>
        <v>4</v>
      </c>
      <c r="M1315">
        <f t="shared" si="20"/>
        <v>2</v>
      </c>
    </row>
    <row r="1316" spans="1:13" x14ac:dyDescent="0.2">
      <c r="A1316" t="s">
        <v>1429</v>
      </c>
      <c r="B1316" t="s">
        <v>1281</v>
      </c>
      <c r="C1316" s="2">
        <v>289</v>
      </c>
      <c r="D1316" s="2">
        <v>205</v>
      </c>
      <c r="E1316" t="s">
        <v>6989</v>
      </c>
      <c r="F1316" t="s">
        <v>7037</v>
      </c>
      <c r="G1316" s="2">
        <v>84</v>
      </c>
      <c r="H1316" s="11">
        <v>0.29065743944636679</v>
      </c>
      <c r="I1316">
        <v>1</v>
      </c>
      <c r="J1316">
        <f ca="1"/>
        <v>1246</v>
      </c>
      <c r="K1316">
        <v>3793</v>
      </c>
      <c r="L1316" cm="1">
        <f t="array" ref="L1316">_xlfn.IFS(G1316&lt;=25, 1, G1316&lt;=75, 2, G1316&lt;=150, 3, G1316&gt;150, 4)</f>
        <v>3</v>
      </c>
      <c r="M1316">
        <f t="shared" si="20"/>
        <v>2</v>
      </c>
    </row>
    <row r="1317" spans="1:13" x14ac:dyDescent="0.2">
      <c r="A1317" t="s">
        <v>1549</v>
      </c>
      <c r="B1317" t="s">
        <v>1550</v>
      </c>
      <c r="C1317" s="2">
        <v>289</v>
      </c>
      <c r="D1317" s="2">
        <v>124</v>
      </c>
      <c r="E1317" t="s">
        <v>6989</v>
      </c>
      <c r="F1317" t="s">
        <v>7038</v>
      </c>
      <c r="G1317" s="2">
        <v>165</v>
      </c>
      <c r="H1317" s="11">
        <v>0.5709342560553633</v>
      </c>
      <c r="I1317">
        <v>1</v>
      </c>
      <c r="J1317">
        <f ca="1"/>
        <v>1409</v>
      </c>
      <c r="K1317">
        <v>41</v>
      </c>
      <c r="L1317" cm="1">
        <f t="array" ref="L1317">_xlfn.IFS(G1317&lt;=25, 1, G1317&lt;=75, 2, G1317&lt;=150, 3, G1317&gt;150, 4)</f>
        <v>4</v>
      </c>
      <c r="M1317">
        <f t="shared" si="20"/>
        <v>2</v>
      </c>
    </row>
    <row r="1318" spans="1:13" x14ac:dyDescent="0.2">
      <c r="A1318" t="s">
        <v>1737</v>
      </c>
      <c r="B1318" t="s">
        <v>1711</v>
      </c>
      <c r="C1318" s="2">
        <v>239</v>
      </c>
      <c r="D1318" s="2">
        <v>186</v>
      </c>
      <c r="E1318" t="s">
        <v>7029</v>
      </c>
      <c r="F1318" t="s">
        <v>7037</v>
      </c>
      <c r="G1318" s="2">
        <v>53</v>
      </c>
      <c r="H1318" s="11">
        <v>0.22175732217573221</v>
      </c>
      <c r="I1318">
        <v>0</v>
      </c>
      <c r="J1318">
        <f ca="1"/>
        <v>467</v>
      </c>
      <c r="K1318">
        <v>4384</v>
      </c>
      <c r="L1318" cm="1">
        <f t="array" ref="L1318">_xlfn.IFS(G1318&lt;=25, 1, G1318&lt;=75, 2, G1318&lt;=150, 3, G1318&gt;150, 4)</f>
        <v>2</v>
      </c>
      <c r="M1318">
        <f t="shared" si="20"/>
        <v>1</v>
      </c>
    </row>
    <row r="1319" spans="1:13" x14ac:dyDescent="0.2">
      <c r="A1319" t="s">
        <v>1738</v>
      </c>
      <c r="B1319" t="s">
        <v>333</v>
      </c>
      <c r="C1319" s="2">
        <v>499</v>
      </c>
      <c r="D1319" s="2">
        <v>379</v>
      </c>
      <c r="E1319" t="s">
        <v>7029</v>
      </c>
      <c r="F1319" t="s">
        <v>7041</v>
      </c>
      <c r="G1319" s="2">
        <v>120</v>
      </c>
      <c r="H1319" s="11">
        <v>0.24048096192384769</v>
      </c>
      <c r="I1319">
        <v>0</v>
      </c>
      <c r="J1319">
        <f ca="1"/>
        <v>165</v>
      </c>
      <c r="K1319">
        <v>1568</v>
      </c>
      <c r="L1319" cm="1">
        <f t="array" ref="L1319">_xlfn.IFS(G1319&lt;=25, 1, G1319&lt;=75, 2, G1319&lt;=150, 3, G1319&gt;150, 4)</f>
        <v>3</v>
      </c>
      <c r="M1319">
        <f t="shared" si="20"/>
        <v>4</v>
      </c>
    </row>
    <row r="1320" spans="1:13" x14ac:dyDescent="0.2">
      <c r="A1320" t="s">
        <v>44</v>
      </c>
      <c r="B1320" t="s">
        <v>45</v>
      </c>
      <c r="C1320" s="2">
        <v>179</v>
      </c>
      <c r="D1320" s="2">
        <v>75</v>
      </c>
      <c r="E1320" t="s">
        <v>7029</v>
      </c>
      <c r="F1320" t="s">
        <v>7037</v>
      </c>
      <c r="G1320" s="2">
        <v>104</v>
      </c>
      <c r="H1320" s="11">
        <v>0.58100558659217882</v>
      </c>
      <c r="I1320">
        <v>0</v>
      </c>
      <c r="J1320">
        <f ca="1"/>
        <v>2328</v>
      </c>
      <c r="K1320">
        <v>661</v>
      </c>
      <c r="L1320" cm="1">
        <f t="array" ref="L1320">_xlfn.IFS(G1320&lt;=25, 1, G1320&lt;=75, 2, G1320&lt;=150, 3, G1320&gt;150, 4)</f>
        <v>3</v>
      </c>
      <c r="M1320">
        <f t="shared" si="20"/>
        <v>1</v>
      </c>
    </row>
    <row r="1321" spans="1:13" x14ac:dyDescent="0.2">
      <c r="A1321" t="s">
        <v>1739</v>
      </c>
      <c r="B1321" t="s">
        <v>1740</v>
      </c>
      <c r="C1321" s="2">
        <v>279</v>
      </c>
      <c r="D1321" s="2">
        <v>220</v>
      </c>
      <c r="E1321" t="s">
        <v>7029</v>
      </c>
      <c r="F1321" t="s">
        <v>7039</v>
      </c>
      <c r="G1321" s="2">
        <v>59</v>
      </c>
      <c r="H1321" s="11">
        <v>0.21146953405017921</v>
      </c>
      <c r="I1321">
        <v>0</v>
      </c>
      <c r="J1321">
        <f ca="1"/>
        <v>3792</v>
      </c>
      <c r="K1321">
        <v>3526</v>
      </c>
      <c r="L1321" cm="1">
        <f t="array" ref="L1321">_xlfn.IFS(G1321&lt;=25, 1, G1321&lt;=75, 2, G1321&lt;=150, 3, G1321&gt;150, 4)</f>
        <v>2</v>
      </c>
      <c r="M1321">
        <f t="shared" si="20"/>
        <v>2</v>
      </c>
    </row>
    <row r="1322" spans="1:13" x14ac:dyDescent="0.2">
      <c r="A1322" t="s">
        <v>1741</v>
      </c>
      <c r="B1322" t="s">
        <v>1443</v>
      </c>
      <c r="C1322" s="2">
        <v>199</v>
      </c>
      <c r="D1322" s="2">
        <v>82</v>
      </c>
      <c r="E1322" t="s">
        <v>7029</v>
      </c>
      <c r="F1322" t="s">
        <v>7040</v>
      </c>
      <c r="G1322" s="2">
        <v>117</v>
      </c>
      <c r="H1322" s="11">
        <v>0.5879396984924623</v>
      </c>
      <c r="I1322">
        <v>0</v>
      </c>
      <c r="J1322">
        <f ca="1"/>
        <v>2852</v>
      </c>
      <c r="K1322">
        <v>676</v>
      </c>
      <c r="L1322" cm="1">
        <f t="array" ref="L1322">_xlfn.IFS(G1322&lt;=25, 1, G1322&lt;=75, 2, G1322&lt;=150, 3, G1322&gt;150, 4)</f>
        <v>3</v>
      </c>
      <c r="M1322">
        <f t="shared" si="20"/>
        <v>1</v>
      </c>
    </row>
    <row r="1323" spans="1:13" x14ac:dyDescent="0.2">
      <c r="A1323" t="s">
        <v>1742</v>
      </c>
      <c r="B1323" t="s">
        <v>1743</v>
      </c>
      <c r="C1323" s="2">
        <v>279</v>
      </c>
      <c r="D1323" s="2">
        <v>181</v>
      </c>
      <c r="E1323" t="s">
        <v>7029</v>
      </c>
      <c r="F1323" t="s">
        <v>7043</v>
      </c>
      <c r="G1323" s="2">
        <v>98</v>
      </c>
      <c r="H1323" s="11">
        <v>0.35125448028673834</v>
      </c>
      <c r="I1323">
        <v>0</v>
      </c>
      <c r="J1323">
        <f ca="1"/>
        <v>1954</v>
      </c>
      <c r="K1323">
        <v>3393</v>
      </c>
      <c r="L1323" cm="1">
        <f t="array" ref="L1323">_xlfn.IFS(G1323&lt;=25, 1, G1323&lt;=75, 2, G1323&lt;=150, 3, G1323&gt;150, 4)</f>
        <v>3</v>
      </c>
      <c r="M1323">
        <f t="shared" si="20"/>
        <v>2</v>
      </c>
    </row>
    <row r="1324" spans="1:13" x14ac:dyDescent="0.2">
      <c r="A1324" t="s">
        <v>1744</v>
      </c>
      <c r="B1324" t="s">
        <v>231</v>
      </c>
      <c r="C1324" s="2">
        <v>559</v>
      </c>
      <c r="D1324" s="2">
        <v>447</v>
      </c>
      <c r="E1324" t="s">
        <v>7029</v>
      </c>
      <c r="F1324" t="s">
        <v>7041</v>
      </c>
      <c r="G1324" s="2">
        <v>112</v>
      </c>
      <c r="H1324" s="11">
        <v>0.2003577817531306</v>
      </c>
      <c r="I1324">
        <v>0</v>
      </c>
      <c r="J1324">
        <f ca="1"/>
        <v>1310</v>
      </c>
      <c r="K1324">
        <v>604</v>
      </c>
      <c r="L1324" cm="1">
        <f t="array" ref="L1324">_xlfn.IFS(G1324&lt;=25, 1, G1324&lt;=75, 2, G1324&lt;=150, 3, G1324&gt;150, 4)</f>
        <v>3</v>
      </c>
      <c r="M1324">
        <f t="shared" si="20"/>
        <v>4</v>
      </c>
    </row>
    <row r="1325" spans="1:13" x14ac:dyDescent="0.2">
      <c r="A1325" t="s">
        <v>1745</v>
      </c>
      <c r="B1325" t="s">
        <v>818</v>
      </c>
      <c r="C1325" s="2">
        <v>279</v>
      </c>
      <c r="D1325" s="2">
        <v>123</v>
      </c>
      <c r="E1325" t="s">
        <v>7029</v>
      </c>
      <c r="F1325" t="s">
        <v>7040</v>
      </c>
      <c r="G1325" s="2">
        <v>156</v>
      </c>
      <c r="H1325" s="11">
        <v>0.55913978494623651</v>
      </c>
      <c r="I1325">
        <v>0</v>
      </c>
      <c r="J1325">
        <f ca="1"/>
        <v>3277</v>
      </c>
      <c r="K1325">
        <v>720</v>
      </c>
      <c r="L1325" cm="1">
        <f t="array" ref="L1325">_xlfn.IFS(G1325&lt;=25, 1, G1325&lt;=75, 2, G1325&lt;=150, 3, G1325&gt;150, 4)</f>
        <v>4</v>
      </c>
      <c r="M1325">
        <f t="shared" si="20"/>
        <v>2</v>
      </c>
    </row>
    <row r="1326" spans="1:13" x14ac:dyDescent="0.2">
      <c r="A1326" t="s">
        <v>1054</v>
      </c>
      <c r="B1326" t="s">
        <v>1055</v>
      </c>
      <c r="C1326" s="2">
        <v>359</v>
      </c>
      <c r="D1326" s="2">
        <v>327</v>
      </c>
      <c r="E1326" t="s">
        <v>6989</v>
      </c>
      <c r="F1326" t="s">
        <v>7044</v>
      </c>
      <c r="G1326" s="2">
        <v>32</v>
      </c>
      <c r="H1326" s="11">
        <v>8.9136490250696379E-2</v>
      </c>
      <c r="I1326">
        <v>1</v>
      </c>
      <c r="J1326">
        <f ca="1"/>
        <v>1128</v>
      </c>
      <c r="K1326">
        <v>1477</v>
      </c>
      <c r="L1326" cm="1">
        <f t="array" ref="L1326">_xlfn.IFS(G1326&lt;=25, 1, G1326&lt;=75, 2, G1326&lt;=150, 3, G1326&gt;150, 4)</f>
        <v>2</v>
      </c>
      <c r="M1326">
        <f t="shared" si="20"/>
        <v>4</v>
      </c>
    </row>
    <row r="1327" spans="1:13" x14ac:dyDescent="0.2">
      <c r="A1327" t="s">
        <v>1746</v>
      </c>
      <c r="B1327" t="s">
        <v>1747</v>
      </c>
      <c r="C1327" s="2">
        <v>189</v>
      </c>
      <c r="D1327" s="2">
        <v>115</v>
      </c>
      <c r="E1327" t="s">
        <v>7029</v>
      </c>
      <c r="F1327" t="s">
        <v>7037</v>
      </c>
      <c r="G1327" s="2">
        <v>74</v>
      </c>
      <c r="H1327" s="11">
        <v>0.39153439153439151</v>
      </c>
      <c r="I1327">
        <v>0</v>
      </c>
      <c r="J1327">
        <f ca="1"/>
        <v>113</v>
      </c>
      <c r="K1327">
        <v>2063</v>
      </c>
      <c r="L1327" cm="1">
        <f t="array" ref="L1327">_xlfn.IFS(G1327&lt;=25, 1, G1327&lt;=75, 2, G1327&lt;=150, 3, G1327&gt;150, 4)</f>
        <v>2</v>
      </c>
      <c r="M1327">
        <f t="shared" si="20"/>
        <v>1</v>
      </c>
    </row>
    <row r="1328" spans="1:13" x14ac:dyDescent="0.2">
      <c r="A1328" t="s">
        <v>1748</v>
      </c>
      <c r="B1328" t="s">
        <v>1749</v>
      </c>
      <c r="C1328" s="2">
        <v>299</v>
      </c>
      <c r="D1328" s="2">
        <v>245</v>
      </c>
      <c r="E1328" t="s">
        <v>7029</v>
      </c>
      <c r="F1328" t="s">
        <v>7043</v>
      </c>
      <c r="G1328" s="2">
        <v>54</v>
      </c>
      <c r="H1328" s="11">
        <v>0.1806020066889632</v>
      </c>
      <c r="I1328">
        <v>0</v>
      </c>
      <c r="J1328">
        <f ca="1"/>
        <v>2279</v>
      </c>
      <c r="K1328">
        <v>120</v>
      </c>
      <c r="L1328" cm="1">
        <f t="array" ref="L1328">_xlfn.IFS(G1328&lt;=25, 1, G1328&lt;=75, 2, G1328&lt;=150, 3, G1328&gt;150, 4)</f>
        <v>2</v>
      </c>
      <c r="M1328">
        <f t="shared" si="20"/>
        <v>3</v>
      </c>
    </row>
    <row r="1329" spans="1:13" x14ac:dyDescent="0.2">
      <c r="A1329" t="s">
        <v>1750</v>
      </c>
      <c r="B1329" t="s">
        <v>333</v>
      </c>
      <c r="C1329" s="2">
        <v>159</v>
      </c>
      <c r="D1329" s="2">
        <v>45</v>
      </c>
      <c r="E1329" t="s">
        <v>7029</v>
      </c>
      <c r="F1329" t="s">
        <v>7040</v>
      </c>
      <c r="G1329" s="2">
        <v>114</v>
      </c>
      <c r="H1329" s="11">
        <v>0.71698113207547165</v>
      </c>
      <c r="I1329">
        <v>0</v>
      </c>
      <c r="J1329">
        <f ca="1"/>
        <v>1587</v>
      </c>
      <c r="K1329">
        <v>733</v>
      </c>
      <c r="L1329" cm="1">
        <f t="array" ref="L1329">_xlfn.IFS(G1329&lt;=25, 1, G1329&lt;=75, 2, G1329&lt;=150, 3, G1329&gt;150, 4)</f>
        <v>3</v>
      </c>
      <c r="M1329">
        <f t="shared" si="20"/>
        <v>1</v>
      </c>
    </row>
    <row r="1330" spans="1:13" x14ac:dyDescent="0.2">
      <c r="A1330" t="s">
        <v>1751</v>
      </c>
      <c r="B1330" t="s">
        <v>1752</v>
      </c>
      <c r="C1330" s="2">
        <v>279</v>
      </c>
      <c r="D1330" s="2">
        <v>159</v>
      </c>
      <c r="E1330" t="s">
        <v>7029</v>
      </c>
      <c r="F1330" t="s">
        <v>7039</v>
      </c>
      <c r="G1330" s="2">
        <v>120</v>
      </c>
      <c r="H1330" s="11">
        <v>0.43010752688172044</v>
      </c>
      <c r="I1330">
        <v>0</v>
      </c>
      <c r="J1330">
        <f ca="1"/>
        <v>896</v>
      </c>
      <c r="K1330">
        <v>1323</v>
      </c>
      <c r="L1330" cm="1">
        <f t="array" ref="L1330">_xlfn.IFS(G1330&lt;=25, 1, G1330&lt;=75, 2, G1330&lt;=150, 3, G1330&gt;150, 4)</f>
        <v>3</v>
      </c>
      <c r="M1330">
        <f t="shared" si="20"/>
        <v>2</v>
      </c>
    </row>
    <row r="1331" spans="1:13" x14ac:dyDescent="0.2">
      <c r="A1331" t="s">
        <v>1753</v>
      </c>
      <c r="B1331" t="s">
        <v>1754</v>
      </c>
      <c r="C1331" s="2">
        <v>279</v>
      </c>
      <c r="D1331" s="2">
        <v>246</v>
      </c>
      <c r="E1331" t="s">
        <v>7029</v>
      </c>
      <c r="F1331" t="s">
        <v>7041</v>
      </c>
      <c r="G1331" s="2">
        <v>33</v>
      </c>
      <c r="H1331" s="11">
        <v>0.11827956989247312</v>
      </c>
      <c r="I1331">
        <v>0</v>
      </c>
      <c r="J1331">
        <f ca="1"/>
        <v>3109</v>
      </c>
      <c r="K1331">
        <v>4400</v>
      </c>
      <c r="L1331" cm="1">
        <f t="array" ref="L1331">_xlfn.IFS(G1331&lt;=25, 1, G1331&lt;=75, 2, G1331&lt;=150, 3, G1331&gt;150, 4)</f>
        <v>2</v>
      </c>
      <c r="M1331">
        <f t="shared" si="20"/>
        <v>2</v>
      </c>
    </row>
    <row r="1332" spans="1:13" x14ac:dyDescent="0.2">
      <c r="A1332" t="s">
        <v>1755</v>
      </c>
      <c r="B1332" t="s">
        <v>1756</v>
      </c>
      <c r="C1332" s="2">
        <v>209</v>
      </c>
      <c r="D1332" s="2">
        <v>161</v>
      </c>
      <c r="E1332" t="s">
        <v>7029</v>
      </c>
      <c r="F1332" t="s">
        <v>7037</v>
      </c>
      <c r="G1332" s="2">
        <v>48</v>
      </c>
      <c r="H1332" s="11">
        <v>0.22966507177033493</v>
      </c>
      <c r="I1332">
        <v>0</v>
      </c>
      <c r="J1332">
        <f ca="1"/>
        <v>164</v>
      </c>
      <c r="K1332">
        <v>2204</v>
      </c>
      <c r="L1332" cm="1">
        <f t="array" ref="L1332">_xlfn.IFS(G1332&lt;=25, 1, G1332&lt;=75, 2, G1332&lt;=150, 3, G1332&gt;150, 4)</f>
        <v>2</v>
      </c>
      <c r="M1332">
        <f t="shared" si="20"/>
        <v>1</v>
      </c>
    </row>
    <row r="1333" spans="1:13" x14ac:dyDescent="0.2">
      <c r="A1333" t="s">
        <v>1757</v>
      </c>
      <c r="B1333" t="s">
        <v>1758</v>
      </c>
      <c r="C1333" s="2">
        <v>199</v>
      </c>
      <c r="D1333" s="2">
        <v>137</v>
      </c>
      <c r="E1333" t="s">
        <v>7027</v>
      </c>
      <c r="F1333" t="s">
        <v>7039</v>
      </c>
      <c r="G1333" s="2">
        <v>62</v>
      </c>
      <c r="H1333" s="11">
        <v>0.31155778894472363</v>
      </c>
      <c r="I1333">
        <v>0</v>
      </c>
      <c r="J1333">
        <f ca="1"/>
        <v>1449</v>
      </c>
      <c r="K1333">
        <v>3823</v>
      </c>
      <c r="L1333" cm="1">
        <f t="array" ref="L1333">_xlfn.IFS(G1333&lt;=25, 1, G1333&lt;=75, 2, G1333&lt;=150, 3, G1333&gt;150, 4)</f>
        <v>2</v>
      </c>
      <c r="M1333">
        <f t="shared" si="20"/>
        <v>1</v>
      </c>
    </row>
    <row r="1334" spans="1:13" x14ac:dyDescent="0.2">
      <c r="A1334" t="s">
        <v>1759</v>
      </c>
      <c r="B1334" t="s">
        <v>1760</v>
      </c>
      <c r="C1334" s="2">
        <v>239</v>
      </c>
      <c r="D1334" s="2">
        <v>151</v>
      </c>
      <c r="E1334" t="s">
        <v>7027</v>
      </c>
      <c r="F1334" t="s">
        <v>7039</v>
      </c>
      <c r="G1334" s="2">
        <v>88</v>
      </c>
      <c r="H1334" s="11">
        <v>0.3682008368200837</v>
      </c>
      <c r="I1334">
        <v>0</v>
      </c>
      <c r="J1334">
        <f ca="1"/>
        <v>2859</v>
      </c>
      <c r="K1334">
        <v>1149</v>
      </c>
      <c r="L1334" cm="1">
        <f t="array" ref="L1334">_xlfn.IFS(G1334&lt;=25, 1, G1334&lt;=75, 2, G1334&lt;=150, 3, G1334&gt;150, 4)</f>
        <v>3</v>
      </c>
      <c r="M1334">
        <f t="shared" si="20"/>
        <v>1</v>
      </c>
    </row>
    <row r="1335" spans="1:13" x14ac:dyDescent="0.2">
      <c r="A1335" t="s">
        <v>1761</v>
      </c>
      <c r="B1335" t="s">
        <v>1762</v>
      </c>
      <c r="C1335" s="2">
        <v>229</v>
      </c>
      <c r="D1335" s="2">
        <v>46</v>
      </c>
      <c r="E1335" t="s">
        <v>6989</v>
      </c>
      <c r="F1335" t="s">
        <v>7038</v>
      </c>
      <c r="G1335" s="2">
        <v>183</v>
      </c>
      <c r="H1335" s="11">
        <v>0.79912663755458513</v>
      </c>
      <c r="I1335">
        <v>1</v>
      </c>
      <c r="J1335">
        <f ca="1"/>
        <v>1346</v>
      </c>
      <c r="K1335">
        <v>4159</v>
      </c>
      <c r="L1335" cm="1">
        <f t="array" ref="L1335">_xlfn.IFS(G1335&lt;=25, 1, G1335&lt;=75, 2, G1335&lt;=150, 3, G1335&gt;150, 4)</f>
        <v>4</v>
      </c>
      <c r="M1335">
        <f t="shared" si="20"/>
        <v>1</v>
      </c>
    </row>
    <row r="1336" spans="1:13" x14ac:dyDescent="0.2">
      <c r="A1336" t="s">
        <v>1763</v>
      </c>
      <c r="B1336" t="s">
        <v>1764</v>
      </c>
      <c r="C1336" s="2">
        <v>299</v>
      </c>
      <c r="D1336" s="2">
        <v>114</v>
      </c>
      <c r="E1336" t="s">
        <v>6989</v>
      </c>
      <c r="F1336" t="s">
        <v>7038</v>
      </c>
      <c r="G1336" s="2">
        <v>185</v>
      </c>
      <c r="H1336" s="11">
        <v>0.61872909698996659</v>
      </c>
      <c r="I1336">
        <v>1</v>
      </c>
      <c r="J1336">
        <f ca="1"/>
        <v>2954</v>
      </c>
      <c r="K1336">
        <v>1838</v>
      </c>
      <c r="L1336" cm="1">
        <f t="array" ref="L1336">_xlfn.IFS(G1336&lt;=25, 1, G1336&lt;=75, 2, G1336&lt;=150, 3, G1336&gt;150, 4)</f>
        <v>4</v>
      </c>
      <c r="M1336">
        <f t="shared" si="20"/>
        <v>3</v>
      </c>
    </row>
    <row r="1337" spans="1:13" x14ac:dyDescent="0.2">
      <c r="A1337" t="s">
        <v>1708</v>
      </c>
      <c r="B1337" t="s">
        <v>1693</v>
      </c>
      <c r="C1337" s="2">
        <v>249</v>
      </c>
      <c r="D1337" s="2">
        <v>167</v>
      </c>
      <c r="E1337" t="s">
        <v>6989</v>
      </c>
      <c r="F1337" t="s">
        <v>7036</v>
      </c>
      <c r="G1337" s="2">
        <v>82</v>
      </c>
      <c r="H1337" s="11">
        <v>0.32931726907630521</v>
      </c>
      <c r="I1337">
        <v>1</v>
      </c>
      <c r="J1337">
        <f ca="1"/>
        <v>4235</v>
      </c>
      <c r="K1337">
        <v>4385</v>
      </c>
      <c r="L1337" cm="1">
        <f t="array" ref="L1337">_xlfn.IFS(G1337&lt;=25, 1, G1337&lt;=75, 2, G1337&lt;=150, 3, G1337&gt;150, 4)</f>
        <v>3</v>
      </c>
      <c r="M1337">
        <f t="shared" si="20"/>
        <v>1</v>
      </c>
    </row>
    <row r="1338" spans="1:13" x14ac:dyDescent="0.2">
      <c r="A1338" t="s">
        <v>1765</v>
      </c>
      <c r="B1338" t="s">
        <v>1766</v>
      </c>
      <c r="C1338" s="2">
        <v>319</v>
      </c>
      <c r="D1338" s="2">
        <v>258</v>
      </c>
      <c r="E1338" t="s">
        <v>7027</v>
      </c>
      <c r="F1338" t="s">
        <v>7036</v>
      </c>
      <c r="G1338" s="2">
        <v>61</v>
      </c>
      <c r="H1338" s="11">
        <v>0.19122257053291536</v>
      </c>
      <c r="I1338">
        <v>0</v>
      </c>
      <c r="J1338">
        <f ca="1"/>
        <v>1032</v>
      </c>
      <c r="K1338">
        <v>1620</v>
      </c>
      <c r="L1338" cm="1">
        <f t="array" ref="L1338">_xlfn.IFS(G1338&lt;=25, 1, G1338&lt;=75, 2, G1338&lt;=150, 3, G1338&gt;150, 4)</f>
        <v>2</v>
      </c>
      <c r="M1338">
        <f t="shared" si="20"/>
        <v>3</v>
      </c>
    </row>
    <row r="1339" spans="1:13" x14ac:dyDescent="0.2">
      <c r="A1339" t="s">
        <v>1767</v>
      </c>
      <c r="B1339" t="s">
        <v>1768</v>
      </c>
      <c r="C1339" s="2">
        <v>239</v>
      </c>
      <c r="D1339" s="2">
        <v>210</v>
      </c>
      <c r="E1339" t="s">
        <v>7027</v>
      </c>
      <c r="F1339" t="s">
        <v>7039</v>
      </c>
      <c r="G1339" s="2">
        <v>29</v>
      </c>
      <c r="H1339" s="11">
        <v>0.12133891213389121</v>
      </c>
      <c r="I1339">
        <v>0</v>
      </c>
      <c r="J1339">
        <f ca="1"/>
        <v>3537</v>
      </c>
      <c r="K1339">
        <v>451</v>
      </c>
      <c r="L1339" cm="1">
        <f t="array" ref="L1339">_xlfn.IFS(G1339&lt;=25, 1, G1339&lt;=75, 2, G1339&lt;=150, 3, G1339&gt;150, 4)</f>
        <v>2</v>
      </c>
      <c r="M1339">
        <f t="shared" si="20"/>
        <v>1</v>
      </c>
    </row>
    <row r="1340" spans="1:13" x14ac:dyDescent="0.2">
      <c r="A1340" t="s">
        <v>1769</v>
      </c>
      <c r="B1340" t="s">
        <v>333</v>
      </c>
      <c r="C1340" s="2">
        <v>239</v>
      </c>
      <c r="D1340" s="2">
        <v>167</v>
      </c>
      <c r="E1340" t="s">
        <v>7029</v>
      </c>
      <c r="F1340" t="s">
        <v>7041</v>
      </c>
      <c r="G1340" s="2">
        <v>72</v>
      </c>
      <c r="H1340" s="11">
        <v>0.30125523012552302</v>
      </c>
      <c r="I1340">
        <v>0</v>
      </c>
      <c r="J1340">
        <f ca="1"/>
        <v>3922</v>
      </c>
      <c r="K1340">
        <v>3967</v>
      </c>
      <c r="L1340" cm="1">
        <f t="array" ref="L1340">_xlfn.IFS(G1340&lt;=25, 1, G1340&lt;=75, 2, G1340&lt;=150, 3, G1340&gt;150, 4)</f>
        <v>2</v>
      </c>
      <c r="M1340">
        <f t="shared" si="20"/>
        <v>1</v>
      </c>
    </row>
    <row r="1341" spans="1:13" x14ac:dyDescent="0.2">
      <c r="A1341" t="s">
        <v>1770</v>
      </c>
      <c r="B1341" t="s">
        <v>1764</v>
      </c>
      <c r="C1341" s="2">
        <v>279</v>
      </c>
      <c r="D1341" s="2">
        <v>92</v>
      </c>
      <c r="E1341" t="s">
        <v>6989</v>
      </c>
      <c r="F1341" t="s">
        <v>7038</v>
      </c>
      <c r="G1341" s="2">
        <v>187</v>
      </c>
      <c r="H1341" s="11">
        <v>0.67025089605734767</v>
      </c>
      <c r="I1341">
        <v>1</v>
      </c>
      <c r="J1341">
        <f ca="1"/>
        <v>3443</v>
      </c>
      <c r="K1341">
        <v>3325</v>
      </c>
      <c r="L1341" cm="1">
        <f t="array" ref="L1341">_xlfn.IFS(G1341&lt;=25, 1, G1341&lt;=75, 2, G1341&lt;=150, 3, G1341&gt;150, 4)</f>
        <v>4</v>
      </c>
      <c r="M1341">
        <f t="shared" si="20"/>
        <v>2</v>
      </c>
    </row>
    <row r="1342" spans="1:13" x14ac:dyDescent="0.2">
      <c r="A1342" t="s">
        <v>1100</v>
      </c>
      <c r="B1342" t="s">
        <v>1101</v>
      </c>
      <c r="C1342" s="2">
        <v>289</v>
      </c>
      <c r="D1342" s="2">
        <v>165</v>
      </c>
      <c r="E1342" t="s">
        <v>6989</v>
      </c>
      <c r="F1342" t="s">
        <v>7045</v>
      </c>
      <c r="G1342" s="2">
        <v>124</v>
      </c>
      <c r="H1342" s="11">
        <v>0.4290657439446367</v>
      </c>
      <c r="I1342">
        <v>1</v>
      </c>
      <c r="J1342">
        <f ca="1"/>
        <v>2323</v>
      </c>
      <c r="K1342">
        <v>2227</v>
      </c>
      <c r="L1342" cm="1">
        <f t="array" ref="L1342">_xlfn.IFS(G1342&lt;=25, 1, G1342&lt;=75, 2, G1342&lt;=150, 3, G1342&gt;150, 4)</f>
        <v>3</v>
      </c>
      <c r="M1342">
        <f t="shared" si="20"/>
        <v>2</v>
      </c>
    </row>
    <row r="1343" spans="1:13" x14ac:dyDescent="0.2">
      <c r="A1343" t="s">
        <v>1771</v>
      </c>
      <c r="B1343" t="s">
        <v>1764</v>
      </c>
      <c r="C1343" s="2">
        <v>299</v>
      </c>
      <c r="D1343" s="2">
        <v>117</v>
      </c>
      <c r="E1343" t="s">
        <v>6989</v>
      </c>
      <c r="F1343" t="s">
        <v>7038</v>
      </c>
      <c r="G1343" s="2">
        <v>182</v>
      </c>
      <c r="H1343" s="11">
        <v>0.60869565217391308</v>
      </c>
      <c r="I1343">
        <v>1</v>
      </c>
      <c r="J1343">
        <f ca="1"/>
        <v>1984</v>
      </c>
      <c r="K1343">
        <v>1592</v>
      </c>
      <c r="L1343" cm="1">
        <f t="array" ref="L1343">_xlfn.IFS(G1343&lt;=25, 1, G1343&lt;=75, 2, G1343&lt;=150, 3, G1343&gt;150, 4)</f>
        <v>4</v>
      </c>
      <c r="M1343">
        <f t="shared" si="20"/>
        <v>3</v>
      </c>
    </row>
    <row r="1344" spans="1:13" x14ac:dyDescent="0.2">
      <c r="A1344" t="s">
        <v>771</v>
      </c>
      <c r="B1344" t="s">
        <v>373</v>
      </c>
      <c r="C1344" s="2">
        <v>289</v>
      </c>
      <c r="D1344" s="2">
        <v>61</v>
      </c>
      <c r="E1344" t="s">
        <v>6989</v>
      </c>
      <c r="F1344" t="s">
        <v>7043</v>
      </c>
      <c r="G1344" s="2">
        <v>228</v>
      </c>
      <c r="H1344" s="11">
        <v>0.78892733564013839</v>
      </c>
      <c r="I1344">
        <v>1</v>
      </c>
      <c r="J1344">
        <f ca="1"/>
        <v>3835</v>
      </c>
      <c r="K1344">
        <v>480</v>
      </c>
      <c r="L1344" cm="1">
        <f t="array" ref="L1344">_xlfn.IFS(G1344&lt;=25, 1, G1344&lt;=75, 2, G1344&lt;=150, 3, G1344&gt;150, 4)</f>
        <v>4</v>
      </c>
      <c r="M1344">
        <f t="shared" si="20"/>
        <v>2</v>
      </c>
    </row>
    <row r="1345" spans="1:13" x14ac:dyDescent="0.2">
      <c r="A1345" t="s">
        <v>1772</v>
      </c>
      <c r="B1345" t="s">
        <v>1665</v>
      </c>
      <c r="C1345" s="2">
        <v>199</v>
      </c>
      <c r="D1345" s="2">
        <v>175</v>
      </c>
      <c r="E1345" t="s">
        <v>7027</v>
      </c>
      <c r="F1345" t="s">
        <v>7039</v>
      </c>
      <c r="G1345" s="2">
        <v>24</v>
      </c>
      <c r="H1345" s="11">
        <v>0.12060301507537688</v>
      </c>
      <c r="I1345">
        <v>0</v>
      </c>
      <c r="J1345">
        <f ca="1"/>
        <v>3160</v>
      </c>
      <c r="K1345">
        <v>1687</v>
      </c>
      <c r="L1345" cm="1">
        <f t="array" ref="L1345">_xlfn.IFS(G1345&lt;=25, 1, G1345&lt;=75, 2, G1345&lt;=150, 3, G1345&gt;150, 4)</f>
        <v>1</v>
      </c>
      <c r="M1345">
        <f t="shared" si="20"/>
        <v>1</v>
      </c>
    </row>
    <row r="1346" spans="1:13" x14ac:dyDescent="0.2">
      <c r="A1346" t="s">
        <v>1773</v>
      </c>
      <c r="B1346" t="s">
        <v>1418</v>
      </c>
      <c r="C1346" s="2">
        <v>159</v>
      </c>
      <c r="D1346" s="2">
        <v>81</v>
      </c>
      <c r="E1346" t="s">
        <v>7027</v>
      </c>
      <c r="F1346" t="s">
        <v>7040</v>
      </c>
      <c r="G1346" s="2">
        <v>78</v>
      </c>
      <c r="H1346" s="11">
        <v>0.49056603773584906</v>
      </c>
      <c r="I1346">
        <v>0</v>
      </c>
      <c r="J1346">
        <f ca="1"/>
        <v>3365</v>
      </c>
      <c r="K1346">
        <v>351</v>
      </c>
      <c r="L1346" cm="1">
        <f t="array" ref="L1346">_xlfn.IFS(G1346&lt;=25, 1, G1346&lt;=75, 2, G1346&lt;=150, 3, G1346&gt;150, 4)</f>
        <v>3</v>
      </c>
      <c r="M1346">
        <f t="shared" ref="M1346:M1409" si="21">IF(C1346&lt;=$P$3, 1, IF(C1346&lt;=$P$4, 2, IF(C1346&lt;=$P$5, 3, 4)))</f>
        <v>1</v>
      </c>
    </row>
    <row r="1347" spans="1:13" x14ac:dyDescent="0.2">
      <c r="A1347" t="s">
        <v>1774</v>
      </c>
      <c r="B1347" t="s">
        <v>1775</v>
      </c>
      <c r="C1347" s="2">
        <v>357</v>
      </c>
      <c r="D1347" s="2">
        <v>239</v>
      </c>
      <c r="E1347" t="s">
        <v>7029</v>
      </c>
      <c r="F1347" t="s">
        <v>7040</v>
      </c>
      <c r="G1347" s="2">
        <v>118</v>
      </c>
      <c r="H1347" s="11">
        <v>0.33053221288515405</v>
      </c>
      <c r="I1347">
        <v>0</v>
      </c>
      <c r="J1347">
        <f ca="1"/>
        <v>1425</v>
      </c>
      <c r="K1347">
        <v>2884</v>
      </c>
      <c r="L1347" cm="1">
        <f t="array" ref="L1347">_xlfn.IFS(G1347&lt;=25, 1, G1347&lt;=75, 2, G1347&lt;=150, 3, G1347&gt;150, 4)</f>
        <v>3</v>
      </c>
      <c r="M1347">
        <f t="shared" si="21"/>
        <v>3</v>
      </c>
    </row>
    <row r="1348" spans="1:13" x14ac:dyDescent="0.2">
      <c r="A1348" t="s">
        <v>1776</v>
      </c>
      <c r="B1348" t="s">
        <v>1777</v>
      </c>
      <c r="C1348" s="2">
        <v>622</v>
      </c>
      <c r="D1348" s="2">
        <v>473</v>
      </c>
      <c r="E1348" t="s">
        <v>7027</v>
      </c>
      <c r="F1348" t="s">
        <v>7039</v>
      </c>
      <c r="G1348" s="2">
        <v>149</v>
      </c>
      <c r="H1348" s="11">
        <v>0.23954983922829581</v>
      </c>
      <c r="I1348">
        <v>0</v>
      </c>
      <c r="J1348">
        <f ca="1"/>
        <v>4357</v>
      </c>
      <c r="K1348">
        <v>3800</v>
      </c>
      <c r="L1348" cm="1">
        <f t="array" ref="L1348">_xlfn.IFS(G1348&lt;=25, 1, G1348&lt;=75, 2, G1348&lt;=150, 3, G1348&gt;150, 4)</f>
        <v>3</v>
      </c>
      <c r="M1348">
        <f t="shared" si="21"/>
        <v>4</v>
      </c>
    </row>
    <row r="1349" spans="1:13" x14ac:dyDescent="0.2">
      <c r="A1349" t="s">
        <v>1778</v>
      </c>
      <c r="B1349" t="s">
        <v>1779</v>
      </c>
      <c r="C1349" s="2">
        <v>88</v>
      </c>
      <c r="D1349" s="2">
        <v>51</v>
      </c>
      <c r="E1349" t="s">
        <v>7029</v>
      </c>
      <c r="F1349" t="s">
        <v>7041</v>
      </c>
      <c r="G1349" s="2">
        <v>37</v>
      </c>
      <c r="H1349" s="11">
        <v>0.42045454545454547</v>
      </c>
      <c r="I1349">
        <v>0</v>
      </c>
      <c r="J1349">
        <f ca="1"/>
        <v>643</v>
      </c>
      <c r="K1349">
        <v>1894</v>
      </c>
      <c r="L1349" cm="1">
        <f t="array" ref="L1349">_xlfn.IFS(G1349&lt;=25, 1, G1349&lt;=75, 2, G1349&lt;=150, 3, G1349&gt;150, 4)</f>
        <v>2</v>
      </c>
      <c r="M1349">
        <f t="shared" si="21"/>
        <v>1</v>
      </c>
    </row>
    <row r="1350" spans="1:13" x14ac:dyDescent="0.2">
      <c r="A1350" t="s">
        <v>1780</v>
      </c>
      <c r="B1350" t="s">
        <v>333</v>
      </c>
      <c r="C1350" s="2">
        <v>159</v>
      </c>
      <c r="D1350" s="2">
        <v>76</v>
      </c>
      <c r="E1350" t="s">
        <v>7029</v>
      </c>
      <c r="F1350" t="s">
        <v>7040</v>
      </c>
      <c r="G1350" s="2">
        <v>83</v>
      </c>
      <c r="H1350" s="11">
        <v>0.5220125786163522</v>
      </c>
      <c r="I1350">
        <v>0</v>
      </c>
      <c r="J1350">
        <f ca="1"/>
        <v>4324</v>
      </c>
      <c r="K1350">
        <v>538</v>
      </c>
      <c r="L1350" cm="1">
        <f t="array" ref="L1350">_xlfn.IFS(G1350&lt;=25, 1, G1350&lt;=75, 2, G1350&lt;=150, 3, G1350&gt;150, 4)</f>
        <v>3</v>
      </c>
      <c r="M1350">
        <f t="shared" si="21"/>
        <v>1</v>
      </c>
    </row>
    <row r="1351" spans="1:13" x14ac:dyDescent="0.2">
      <c r="A1351" t="s">
        <v>1781</v>
      </c>
      <c r="B1351" t="s">
        <v>1782</v>
      </c>
      <c r="C1351" s="2">
        <v>319</v>
      </c>
      <c r="D1351" s="2">
        <v>239</v>
      </c>
      <c r="E1351" t="s">
        <v>7029</v>
      </c>
      <c r="F1351" t="s">
        <v>7037</v>
      </c>
      <c r="G1351" s="2">
        <v>80</v>
      </c>
      <c r="H1351" s="11">
        <v>0.2507836990595611</v>
      </c>
      <c r="I1351">
        <v>0</v>
      </c>
      <c r="J1351">
        <f ca="1"/>
        <v>2495</v>
      </c>
      <c r="K1351">
        <v>2272</v>
      </c>
      <c r="L1351" cm="1">
        <f t="array" ref="L1351">_xlfn.IFS(G1351&lt;=25, 1, G1351&lt;=75, 2, G1351&lt;=150, 3, G1351&gt;150, 4)</f>
        <v>3</v>
      </c>
      <c r="M1351">
        <f t="shared" si="21"/>
        <v>3</v>
      </c>
    </row>
    <row r="1352" spans="1:13" x14ac:dyDescent="0.2">
      <c r="A1352" t="s">
        <v>1783</v>
      </c>
      <c r="B1352" t="s">
        <v>1784</v>
      </c>
      <c r="C1352" s="2">
        <v>319</v>
      </c>
      <c r="D1352" s="2">
        <v>271</v>
      </c>
      <c r="E1352" t="s">
        <v>7029</v>
      </c>
      <c r="F1352" t="s">
        <v>7044</v>
      </c>
      <c r="G1352" s="2">
        <v>48</v>
      </c>
      <c r="H1352" s="11">
        <v>0.15047021943573669</v>
      </c>
      <c r="I1352">
        <v>0</v>
      </c>
      <c r="J1352">
        <f ca="1"/>
        <v>259</v>
      </c>
      <c r="K1352">
        <v>3836</v>
      </c>
      <c r="L1352" cm="1">
        <f t="array" ref="L1352">_xlfn.IFS(G1352&lt;=25, 1, G1352&lt;=75, 2, G1352&lt;=150, 3, G1352&gt;150, 4)</f>
        <v>2</v>
      </c>
      <c r="M1352">
        <f t="shared" si="21"/>
        <v>3</v>
      </c>
    </row>
    <row r="1353" spans="1:13" x14ac:dyDescent="0.2">
      <c r="A1353" t="s">
        <v>1785</v>
      </c>
      <c r="B1353" t="s">
        <v>1786</v>
      </c>
      <c r="C1353" s="2">
        <v>89</v>
      </c>
      <c r="D1353" s="2">
        <v>66</v>
      </c>
      <c r="E1353" t="s">
        <v>7027</v>
      </c>
      <c r="F1353" t="s">
        <v>7043</v>
      </c>
      <c r="G1353" s="2">
        <v>23</v>
      </c>
      <c r="H1353" s="11">
        <v>0.25842696629213485</v>
      </c>
      <c r="I1353">
        <v>0</v>
      </c>
      <c r="J1353">
        <f ca="1"/>
        <v>4413</v>
      </c>
      <c r="K1353">
        <v>105</v>
      </c>
      <c r="L1353" cm="1">
        <f t="array" ref="L1353">_xlfn.IFS(G1353&lt;=25, 1, G1353&lt;=75, 2, G1353&lt;=150, 3, G1353&gt;150, 4)</f>
        <v>1</v>
      </c>
      <c r="M1353">
        <f t="shared" si="21"/>
        <v>1</v>
      </c>
    </row>
    <row r="1354" spans="1:13" x14ac:dyDescent="0.2">
      <c r="A1354" t="s">
        <v>1787</v>
      </c>
      <c r="B1354" t="s">
        <v>1665</v>
      </c>
      <c r="C1354" s="2">
        <v>199</v>
      </c>
      <c r="D1354" s="2">
        <v>123</v>
      </c>
      <c r="E1354" t="s">
        <v>7027</v>
      </c>
      <c r="F1354" t="s">
        <v>7039</v>
      </c>
      <c r="G1354" s="2">
        <v>76</v>
      </c>
      <c r="H1354" s="11">
        <v>0.38190954773869346</v>
      </c>
      <c r="I1354">
        <v>0</v>
      </c>
      <c r="J1354">
        <f ca="1"/>
        <v>4371</v>
      </c>
      <c r="K1354">
        <v>2511</v>
      </c>
      <c r="L1354" cm="1">
        <f t="array" ref="L1354">_xlfn.IFS(G1354&lt;=25, 1, G1354&lt;=75, 2, G1354&lt;=150, 3, G1354&gt;150, 4)</f>
        <v>3</v>
      </c>
      <c r="M1354">
        <f t="shared" si="21"/>
        <v>1</v>
      </c>
    </row>
    <row r="1355" spans="1:13" x14ac:dyDescent="0.2">
      <c r="A1355" t="s">
        <v>1788</v>
      </c>
      <c r="B1355" t="s">
        <v>1789</v>
      </c>
      <c r="C1355" s="2">
        <v>519</v>
      </c>
      <c r="D1355" s="2">
        <v>363</v>
      </c>
      <c r="E1355" t="s">
        <v>7029</v>
      </c>
      <c r="F1355" t="s">
        <v>7042</v>
      </c>
      <c r="G1355" s="2">
        <v>156</v>
      </c>
      <c r="H1355" s="11">
        <v>0.30057803468208094</v>
      </c>
      <c r="I1355">
        <v>0</v>
      </c>
      <c r="J1355">
        <f ca="1"/>
        <v>1702</v>
      </c>
      <c r="K1355">
        <v>1394</v>
      </c>
      <c r="L1355" cm="1">
        <f t="array" ref="L1355">_xlfn.IFS(G1355&lt;=25, 1, G1355&lt;=75, 2, G1355&lt;=150, 3, G1355&gt;150, 4)</f>
        <v>4</v>
      </c>
      <c r="M1355">
        <f t="shared" si="21"/>
        <v>4</v>
      </c>
    </row>
    <row r="1356" spans="1:13" x14ac:dyDescent="0.2">
      <c r="A1356" t="s">
        <v>1231</v>
      </c>
      <c r="B1356" t="s">
        <v>1232</v>
      </c>
      <c r="C1356" s="2">
        <v>289</v>
      </c>
      <c r="D1356" s="2">
        <v>101</v>
      </c>
      <c r="E1356" t="s">
        <v>6989</v>
      </c>
      <c r="F1356" t="s">
        <v>7038</v>
      </c>
      <c r="G1356" s="2">
        <v>188</v>
      </c>
      <c r="H1356" s="11">
        <v>0.65051903114186849</v>
      </c>
      <c r="I1356">
        <v>1</v>
      </c>
      <c r="J1356">
        <f ca="1"/>
        <v>1020</v>
      </c>
      <c r="K1356">
        <v>2265</v>
      </c>
      <c r="L1356" cm="1">
        <f t="array" ref="L1356">_xlfn.IFS(G1356&lt;=25, 1, G1356&lt;=75, 2, G1356&lt;=150, 3, G1356&gt;150, 4)</f>
        <v>4</v>
      </c>
      <c r="M1356">
        <f t="shared" si="21"/>
        <v>2</v>
      </c>
    </row>
    <row r="1357" spans="1:13" x14ac:dyDescent="0.2">
      <c r="A1357" t="s">
        <v>1790</v>
      </c>
      <c r="B1357" t="s">
        <v>1665</v>
      </c>
      <c r="C1357" s="2">
        <v>199</v>
      </c>
      <c r="D1357" s="2">
        <v>159</v>
      </c>
      <c r="E1357" t="s">
        <v>7027</v>
      </c>
      <c r="F1357" t="s">
        <v>7039</v>
      </c>
      <c r="G1357" s="2">
        <v>40</v>
      </c>
      <c r="H1357" s="11">
        <v>0.20100502512562815</v>
      </c>
      <c r="I1357">
        <v>0</v>
      </c>
      <c r="J1357">
        <f ca="1"/>
        <v>3179</v>
      </c>
      <c r="K1357">
        <v>3281</v>
      </c>
      <c r="L1357" cm="1">
        <f t="array" ref="L1357">_xlfn.IFS(G1357&lt;=25, 1, G1357&lt;=75, 2, G1357&lt;=150, 3, G1357&gt;150, 4)</f>
        <v>2</v>
      </c>
      <c r="M1357">
        <f t="shared" si="21"/>
        <v>1</v>
      </c>
    </row>
    <row r="1358" spans="1:13" x14ac:dyDescent="0.2">
      <c r="A1358" t="s">
        <v>1791</v>
      </c>
      <c r="B1358" t="s">
        <v>1792</v>
      </c>
      <c r="C1358" s="2">
        <v>299</v>
      </c>
      <c r="D1358" s="2">
        <v>284</v>
      </c>
      <c r="E1358" t="s">
        <v>7029</v>
      </c>
      <c r="F1358" t="s">
        <v>7044</v>
      </c>
      <c r="G1358" s="2">
        <v>15</v>
      </c>
      <c r="H1358" s="11">
        <v>5.016722408026756E-2</v>
      </c>
      <c r="I1358">
        <v>0</v>
      </c>
      <c r="J1358">
        <f ca="1"/>
        <v>2511</v>
      </c>
      <c r="K1358">
        <v>1332</v>
      </c>
      <c r="L1358" cm="1">
        <f t="array" ref="L1358">_xlfn.IFS(G1358&lt;=25, 1, G1358&lt;=75, 2, G1358&lt;=150, 3, G1358&gt;150, 4)</f>
        <v>1</v>
      </c>
      <c r="M1358">
        <f t="shared" si="21"/>
        <v>3</v>
      </c>
    </row>
    <row r="1359" spans="1:13" x14ac:dyDescent="0.2">
      <c r="A1359" t="s">
        <v>1793</v>
      </c>
      <c r="B1359" t="s">
        <v>1352</v>
      </c>
      <c r="C1359" s="2">
        <v>319</v>
      </c>
      <c r="D1359" s="2">
        <v>249</v>
      </c>
      <c r="E1359" t="s">
        <v>7029</v>
      </c>
      <c r="F1359" t="s">
        <v>7041</v>
      </c>
      <c r="G1359" s="2">
        <v>70</v>
      </c>
      <c r="H1359" s="11">
        <v>0.21943573667711599</v>
      </c>
      <c r="I1359">
        <v>0</v>
      </c>
      <c r="J1359">
        <f ca="1"/>
        <v>2086</v>
      </c>
      <c r="K1359">
        <v>3548</v>
      </c>
      <c r="L1359" cm="1">
        <f t="array" ref="L1359">_xlfn.IFS(G1359&lt;=25, 1, G1359&lt;=75, 2, G1359&lt;=150, 3, G1359&gt;150, 4)</f>
        <v>2</v>
      </c>
      <c r="M1359">
        <f t="shared" si="21"/>
        <v>3</v>
      </c>
    </row>
    <row r="1360" spans="1:13" x14ac:dyDescent="0.2">
      <c r="A1360" t="s">
        <v>1794</v>
      </c>
      <c r="B1360" t="s">
        <v>1370</v>
      </c>
      <c r="C1360" s="2">
        <v>239</v>
      </c>
      <c r="D1360" s="2">
        <v>158</v>
      </c>
      <c r="E1360" t="s">
        <v>7029</v>
      </c>
      <c r="F1360" t="s">
        <v>7043</v>
      </c>
      <c r="G1360" s="2">
        <v>81</v>
      </c>
      <c r="H1360" s="11">
        <v>0.33891213389121339</v>
      </c>
      <c r="I1360">
        <v>0</v>
      </c>
      <c r="J1360">
        <f ca="1"/>
        <v>2728</v>
      </c>
      <c r="K1360">
        <v>231</v>
      </c>
      <c r="L1360" cm="1">
        <f t="array" ref="L1360">_xlfn.IFS(G1360&lt;=25, 1, G1360&lt;=75, 2, G1360&lt;=150, 3, G1360&gt;150, 4)</f>
        <v>3</v>
      </c>
      <c r="M1360">
        <f t="shared" si="21"/>
        <v>1</v>
      </c>
    </row>
    <row r="1361" spans="1:13" x14ac:dyDescent="0.2">
      <c r="A1361" t="s">
        <v>1795</v>
      </c>
      <c r="B1361" t="s">
        <v>1796</v>
      </c>
      <c r="C1361" s="2">
        <v>279</v>
      </c>
      <c r="D1361" s="2">
        <v>167</v>
      </c>
      <c r="E1361" t="s">
        <v>7029</v>
      </c>
      <c r="F1361" t="s">
        <v>7044</v>
      </c>
      <c r="G1361" s="2">
        <v>112</v>
      </c>
      <c r="H1361" s="11">
        <v>0.40143369175627241</v>
      </c>
      <c r="I1361">
        <v>0</v>
      </c>
      <c r="J1361">
        <f ca="1"/>
        <v>2712</v>
      </c>
      <c r="K1361">
        <v>1912</v>
      </c>
      <c r="L1361" cm="1">
        <f t="array" ref="L1361">_xlfn.IFS(G1361&lt;=25, 1, G1361&lt;=75, 2, G1361&lt;=150, 3, G1361&gt;150, 4)</f>
        <v>3</v>
      </c>
      <c r="M1361">
        <f t="shared" si="21"/>
        <v>2</v>
      </c>
    </row>
    <row r="1362" spans="1:13" x14ac:dyDescent="0.2">
      <c r="A1362" t="s">
        <v>1797</v>
      </c>
      <c r="B1362" t="s">
        <v>1798</v>
      </c>
      <c r="C1362" s="2">
        <v>279</v>
      </c>
      <c r="D1362" s="2">
        <v>215</v>
      </c>
      <c r="E1362" t="s">
        <v>7029</v>
      </c>
      <c r="F1362" t="s">
        <v>7044</v>
      </c>
      <c r="G1362" s="2">
        <v>64</v>
      </c>
      <c r="H1362" s="11">
        <v>0.22939068100358423</v>
      </c>
      <c r="I1362">
        <v>0</v>
      </c>
      <c r="J1362">
        <f ca="1"/>
        <v>2944</v>
      </c>
      <c r="K1362">
        <v>2216</v>
      </c>
      <c r="L1362" cm="1">
        <f t="array" ref="L1362">_xlfn.IFS(G1362&lt;=25, 1, G1362&lt;=75, 2, G1362&lt;=150, 3, G1362&gt;150, 4)</f>
        <v>2</v>
      </c>
      <c r="M1362">
        <f t="shared" si="21"/>
        <v>2</v>
      </c>
    </row>
    <row r="1363" spans="1:13" x14ac:dyDescent="0.2">
      <c r="A1363" t="s">
        <v>1799</v>
      </c>
      <c r="B1363" t="s">
        <v>333</v>
      </c>
      <c r="C1363" s="2">
        <v>159</v>
      </c>
      <c r="D1363" s="2">
        <v>143</v>
      </c>
      <c r="E1363" t="s">
        <v>7029</v>
      </c>
      <c r="F1363" t="s">
        <v>7041</v>
      </c>
      <c r="G1363" s="2">
        <v>16</v>
      </c>
      <c r="H1363" s="11">
        <v>0.10062893081761007</v>
      </c>
      <c r="I1363">
        <v>0</v>
      </c>
      <c r="J1363">
        <f ca="1"/>
        <v>4268</v>
      </c>
      <c r="K1363">
        <v>1758</v>
      </c>
      <c r="L1363" cm="1">
        <f t="array" ref="L1363">_xlfn.IFS(G1363&lt;=25, 1, G1363&lt;=75, 2, G1363&lt;=150, 3, G1363&gt;150, 4)</f>
        <v>1</v>
      </c>
      <c r="M1363">
        <f t="shared" si="21"/>
        <v>1</v>
      </c>
    </row>
    <row r="1364" spans="1:13" x14ac:dyDescent="0.2">
      <c r="A1364" t="s">
        <v>1800</v>
      </c>
      <c r="B1364" t="s">
        <v>1801</v>
      </c>
      <c r="C1364" s="2">
        <v>294</v>
      </c>
      <c r="D1364" s="2">
        <v>141</v>
      </c>
      <c r="E1364" t="s">
        <v>7029</v>
      </c>
      <c r="F1364" t="s">
        <v>7040</v>
      </c>
      <c r="G1364" s="2">
        <v>153</v>
      </c>
      <c r="H1364" s="11">
        <v>0.52040816326530615</v>
      </c>
      <c r="I1364">
        <v>0</v>
      </c>
      <c r="J1364">
        <f ca="1"/>
        <v>2104</v>
      </c>
      <c r="K1364">
        <v>4513</v>
      </c>
      <c r="L1364" cm="1">
        <f t="array" ref="L1364">_xlfn.IFS(G1364&lt;=25, 1, G1364&lt;=75, 2, G1364&lt;=150, 3, G1364&gt;150, 4)</f>
        <v>4</v>
      </c>
      <c r="M1364">
        <f t="shared" si="21"/>
        <v>2</v>
      </c>
    </row>
    <row r="1365" spans="1:13" x14ac:dyDescent="0.2">
      <c r="A1365" t="s">
        <v>1802</v>
      </c>
      <c r="B1365" t="s">
        <v>1803</v>
      </c>
      <c r="C1365" s="2">
        <v>319</v>
      </c>
      <c r="D1365" s="2">
        <v>274</v>
      </c>
      <c r="E1365" t="s">
        <v>7029</v>
      </c>
      <c r="F1365" t="s">
        <v>7039</v>
      </c>
      <c r="G1365" s="2">
        <v>45</v>
      </c>
      <c r="H1365" s="11">
        <v>0.14106583072100312</v>
      </c>
      <c r="I1365">
        <v>0</v>
      </c>
      <c r="J1365">
        <f ca="1"/>
        <v>517</v>
      </c>
      <c r="K1365">
        <v>1941</v>
      </c>
      <c r="L1365" cm="1">
        <f t="array" ref="L1365">_xlfn.IFS(G1365&lt;=25, 1, G1365&lt;=75, 2, G1365&lt;=150, 3, G1365&gt;150, 4)</f>
        <v>2</v>
      </c>
      <c r="M1365">
        <f t="shared" si="21"/>
        <v>3</v>
      </c>
    </row>
    <row r="1366" spans="1:13" x14ac:dyDescent="0.2">
      <c r="A1366" t="s">
        <v>1804</v>
      </c>
      <c r="B1366" t="s">
        <v>1695</v>
      </c>
      <c r="C1366" s="2">
        <v>199</v>
      </c>
      <c r="D1366" s="2">
        <v>103</v>
      </c>
      <c r="E1366" t="s">
        <v>7027</v>
      </c>
      <c r="F1366" t="s">
        <v>7039</v>
      </c>
      <c r="G1366" s="2">
        <v>96</v>
      </c>
      <c r="H1366" s="11">
        <v>0.48241206030150752</v>
      </c>
      <c r="I1366">
        <v>0</v>
      </c>
      <c r="J1366">
        <f ca="1"/>
        <v>1202</v>
      </c>
      <c r="K1366">
        <v>4075</v>
      </c>
      <c r="L1366" cm="1">
        <f t="array" ref="L1366">_xlfn.IFS(G1366&lt;=25, 1, G1366&lt;=75, 2, G1366&lt;=150, 3, G1366&gt;150, 4)</f>
        <v>3</v>
      </c>
      <c r="M1366">
        <f t="shared" si="21"/>
        <v>1</v>
      </c>
    </row>
    <row r="1367" spans="1:13" x14ac:dyDescent="0.2">
      <c r="A1367" t="s">
        <v>1805</v>
      </c>
      <c r="B1367" t="s">
        <v>1806</v>
      </c>
      <c r="C1367" s="2">
        <v>402</v>
      </c>
      <c r="D1367" s="2">
        <v>386</v>
      </c>
      <c r="E1367" t="s">
        <v>7029</v>
      </c>
      <c r="F1367" t="s">
        <v>7039</v>
      </c>
      <c r="G1367" s="2">
        <v>16</v>
      </c>
      <c r="H1367" s="11">
        <v>3.9800995024875621E-2</v>
      </c>
      <c r="I1367">
        <v>0</v>
      </c>
      <c r="J1367">
        <f ca="1"/>
        <v>1269</v>
      </c>
      <c r="K1367">
        <v>3309</v>
      </c>
      <c r="L1367" cm="1">
        <f t="array" ref="L1367">_xlfn.IFS(G1367&lt;=25, 1, G1367&lt;=75, 2, G1367&lt;=150, 3, G1367&gt;150, 4)</f>
        <v>1</v>
      </c>
      <c r="M1367">
        <f t="shared" si="21"/>
        <v>4</v>
      </c>
    </row>
    <row r="1368" spans="1:13" x14ac:dyDescent="0.2">
      <c r="A1368" t="s">
        <v>1807</v>
      </c>
      <c r="B1368" t="s">
        <v>1695</v>
      </c>
      <c r="C1368" s="2">
        <v>199</v>
      </c>
      <c r="D1368" s="2">
        <v>149</v>
      </c>
      <c r="E1368" t="s">
        <v>7027</v>
      </c>
      <c r="F1368" t="s">
        <v>7039</v>
      </c>
      <c r="G1368" s="2">
        <v>50</v>
      </c>
      <c r="H1368" s="11">
        <v>0.25125628140703515</v>
      </c>
      <c r="I1368">
        <v>0</v>
      </c>
      <c r="J1368">
        <f ca="1"/>
        <v>2357</v>
      </c>
      <c r="K1368">
        <v>2770</v>
      </c>
      <c r="L1368" cm="1">
        <f t="array" ref="L1368">_xlfn.IFS(G1368&lt;=25, 1, G1368&lt;=75, 2, G1368&lt;=150, 3, G1368&gt;150, 4)</f>
        <v>2</v>
      </c>
      <c r="M1368">
        <f t="shared" si="21"/>
        <v>1</v>
      </c>
    </row>
    <row r="1369" spans="1:13" x14ac:dyDescent="0.2">
      <c r="A1369" t="s">
        <v>1808</v>
      </c>
      <c r="B1369" t="s">
        <v>1809</v>
      </c>
      <c r="C1369" s="2">
        <v>289</v>
      </c>
      <c r="D1369" s="2">
        <v>150</v>
      </c>
      <c r="E1369" t="s">
        <v>6989</v>
      </c>
      <c r="F1369" t="s">
        <v>7037</v>
      </c>
      <c r="G1369" s="2">
        <v>139</v>
      </c>
      <c r="H1369" s="11">
        <v>0.48096885813148788</v>
      </c>
      <c r="I1369">
        <v>1</v>
      </c>
      <c r="J1369">
        <f ca="1"/>
        <v>952</v>
      </c>
      <c r="K1369">
        <v>3392</v>
      </c>
      <c r="L1369" cm="1">
        <f t="array" ref="L1369">_xlfn.IFS(G1369&lt;=25, 1, G1369&lt;=75, 2, G1369&lt;=150, 3, G1369&gt;150, 4)</f>
        <v>3</v>
      </c>
      <c r="M1369">
        <f t="shared" si="21"/>
        <v>2</v>
      </c>
    </row>
    <row r="1370" spans="1:13" x14ac:dyDescent="0.2">
      <c r="A1370" t="s">
        <v>1810</v>
      </c>
      <c r="B1370" t="s">
        <v>1811</v>
      </c>
      <c r="C1370" s="2">
        <v>289</v>
      </c>
      <c r="D1370" s="2">
        <v>208</v>
      </c>
      <c r="E1370" t="s">
        <v>7029</v>
      </c>
      <c r="F1370" t="s">
        <v>7039</v>
      </c>
      <c r="G1370" s="2">
        <v>81</v>
      </c>
      <c r="H1370" s="11">
        <v>0.28027681660899656</v>
      </c>
      <c r="I1370">
        <v>0</v>
      </c>
      <c r="J1370">
        <f ca="1"/>
        <v>3181</v>
      </c>
      <c r="K1370">
        <v>4474</v>
      </c>
      <c r="L1370" cm="1">
        <f t="array" ref="L1370">_xlfn.IFS(G1370&lt;=25, 1, G1370&lt;=75, 2, G1370&lt;=150, 3, G1370&gt;150, 4)</f>
        <v>3</v>
      </c>
      <c r="M1370">
        <f t="shared" si="21"/>
        <v>2</v>
      </c>
    </row>
    <row r="1371" spans="1:13" x14ac:dyDescent="0.2">
      <c r="A1371" t="s">
        <v>1812</v>
      </c>
      <c r="B1371" t="s">
        <v>1813</v>
      </c>
      <c r="C1371" s="2">
        <v>357</v>
      </c>
      <c r="D1371" s="2">
        <v>111</v>
      </c>
      <c r="E1371" t="s">
        <v>7028</v>
      </c>
      <c r="F1371" t="s">
        <v>7040</v>
      </c>
      <c r="G1371" s="2">
        <v>246</v>
      </c>
      <c r="H1371" s="11">
        <v>0.68907563025210083</v>
      </c>
      <c r="I1371">
        <v>0</v>
      </c>
      <c r="J1371">
        <f ca="1"/>
        <v>158</v>
      </c>
      <c r="K1371">
        <v>544</v>
      </c>
      <c r="L1371" cm="1">
        <f t="array" ref="L1371">_xlfn.IFS(G1371&lt;=25, 1, G1371&lt;=75, 2, G1371&lt;=150, 3, G1371&gt;150, 4)</f>
        <v>4</v>
      </c>
      <c r="M1371">
        <f t="shared" si="21"/>
        <v>3</v>
      </c>
    </row>
    <row r="1372" spans="1:13" x14ac:dyDescent="0.2">
      <c r="A1372" t="s">
        <v>1814</v>
      </c>
      <c r="B1372" t="s">
        <v>1110</v>
      </c>
      <c r="C1372" s="2">
        <v>299</v>
      </c>
      <c r="D1372" s="2">
        <v>206</v>
      </c>
      <c r="E1372" t="s">
        <v>7029</v>
      </c>
      <c r="F1372" t="s">
        <v>7045</v>
      </c>
      <c r="G1372" s="2">
        <v>93</v>
      </c>
      <c r="H1372" s="11">
        <v>0.31103678929765888</v>
      </c>
      <c r="I1372">
        <v>0</v>
      </c>
      <c r="J1372">
        <f ca="1"/>
        <v>2194</v>
      </c>
      <c r="K1372">
        <v>3362</v>
      </c>
      <c r="L1372" cm="1">
        <f t="array" ref="L1372">_xlfn.IFS(G1372&lt;=25, 1, G1372&lt;=75, 2, G1372&lt;=150, 3, G1372&gt;150, 4)</f>
        <v>3</v>
      </c>
      <c r="M1372">
        <f t="shared" si="21"/>
        <v>3</v>
      </c>
    </row>
    <row r="1373" spans="1:13" x14ac:dyDescent="0.2">
      <c r="A1373" t="s">
        <v>1815</v>
      </c>
      <c r="B1373" t="s">
        <v>1816</v>
      </c>
      <c r="C1373" s="2">
        <v>239</v>
      </c>
      <c r="D1373" s="2">
        <v>177</v>
      </c>
      <c r="E1373" t="s">
        <v>7027</v>
      </c>
      <c r="F1373" t="s">
        <v>7041</v>
      </c>
      <c r="G1373" s="2">
        <v>62</v>
      </c>
      <c r="H1373" s="11">
        <v>0.2594142259414226</v>
      </c>
      <c r="I1373">
        <v>0</v>
      </c>
      <c r="J1373">
        <f ca="1"/>
        <v>3594</v>
      </c>
      <c r="K1373">
        <v>3464</v>
      </c>
      <c r="L1373" cm="1">
        <f t="array" ref="L1373">_xlfn.IFS(G1373&lt;=25, 1, G1373&lt;=75, 2, G1373&lt;=150, 3, G1373&gt;150, 4)</f>
        <v>2</v>
      </c>
      <c r="M1373">
        <f t="shared" si="21"/>
        <v>1</v>
      </c>
    </row>
    <row r="1374" spans="1:13" x14ac:dyDescent="0.2">
      <c r="A1374" t="s">
        <v>1817</v>
      </c>
      <c r="B1374" t="s">
        <v>1034</v>
      </c>
      <c r="C1374" s="2">
        <v>199</v>
      </c>
      <c r="D1374" s="2">
        <v>113</v>
      </c>
      <c r="E1374" t="s">
        <v>7029</v>
      </c>
      <c r="F1374" t="s">
        <v>7040</v>
      </c>
      <c r="G1374" s="2">
        <v>86</v>
      </c>
      <c r="H1374" s="11">
        <v>0.43216080402010049</v>
      </c>
      <c r="I1374">
        <v>0</v>
      </c>
      <c r="J1374">
        <f ca="1"/>
        <v>3202</v>
      </c>
      <c r="K1374">
        <v>1548</v>
      </c>
      <c r="L1374" cm="1">
        <f t="array" ref="L1374">_xlfn.IFS(G1374&lt;=25, 1, G1374&lt;=75, 2, G1374&lt;=150, 3, G1374&gt;150, 4)</f>
        <v>3</v>
      </c>
      <c r="M1374">
        <f t="shared" si="21"/>
        <v>1</v>
      </c>
    </row>
    <row r="1375" spans="1:13" x14ac:dyDescent="0.2">
      <c r="A1375" t="s">
        <v>1818</v>
      </c>
      <c r="B1375" t="s">
        <v>1819</v>
      </c>
      <c r="C1375" s="2">
        <v>249</v>
      </c>
      <c r="D1375" s="2">
        <v>197</v>
      </c>
      <c r="E1375" t="s">
        <v>6989</v>
      </c>
      <c r="F1375" t="s">
        <v>7036</v>
      </c>
      <c r="G1375" s="2">
        <v>52</v>
      </c>
      <c r="H1375" s="11">
        <v>0.20883534136546184</v>
      </c>
      <c r="I1375">
        <v>1</v>
      </c>
      <c r="J1375">
        <f ca="1"/>
        <v>1690</v>
      </c>
      <c r="K1375">
        <v>2650</v>
      </c>
      <c r="L1375" cm="1">
        <f t="array" ref="L1375">_xlfn.IFS(G1375&lt;=25, 1, G1375&lt;=75, 2, G1375&lt;=150, 3, G1375&gt;150, 4)</f>
        <v>2</v>
      </c>
      <c r="M1375">
        <f t="shared" si="21"/>
        <v>1</v>
      </c>
    </row>
    <row r="1376" spans="1:13" x14ac:dyDescent="0.2">
      <c r="A1376" t="s">
        <v>1820</v>
      </c>
      <c r="B1376" t="s">
        <v>1821</v>
      </c>
      <c r="C1376" s="2">
        <v>199</v>
      </c>
      <c r="D1376" s="2">
        <v>105</v>
      </c>
      <c r="E1376" t="s">
        <v>7027</v>
      </c>
      <c r="F1376" t="s">
        <v>7039</v>
      </c>
      <c r="G1376" s="2">
        <v>94</v>
      </c>
      <c r="H1376" s="11">
        <v>0.47236180904522612</v>
      </c>
      <c r="I1376">
        <v>0</v>
      </c>
      <c r="J1376">
        <f ca="1"/>
        <v>3960</v>
      </c>
      <c r="K1376">
        <v>1234</v>
      </c>
      <c r="L1376" cm="1">
        <f t="array" ref="L1376">_xlfn.IFS(G1376&lt;=25, 1, G1376&lt;=75, 2, G1376&lt;=150, 3, G1376&gt;150, 4)</f>
        <v>3</v>
      </c>
      <c r="M1376">
        <f t="shared" si="21"/>
        <v>1</v>
      </c>
    </row>
    <row r="1377" spans="1:13" x14ac:dyDescent="0.2">
      <c r="A1377" t="s">
        <v>1822</v>
      </c>
      <c r="B1377" t="s">
        <v>1823</v>
      </c>
      <c r="C1377" s="2">
        <v>239</v>
      </c>
      <c r="D1377" s="2">
        <v>96</v>
      </c>
      <c r="E1377" t="s">
        <v>7029</v>
      </c>
      <c r="F1377" t="s">
        <v>7040</v>
      </c>
      <c r="G1377" s="2">
        <v>143</v>
      </c>
      <c r="H1377" s="11">
        <v>0.59832635983263593</v>
      </c>
      <c r="I1377">
        <v>0</v>
      </c>
      <c r="J1377">
        <f ca="1"/>
        <v>4153</v>
      </c>
      <c r="K1377">
        <v>3697</v>
      </c>
      <c r="L1377" cm="1">
        <f t="array" ref="L1377">_xlfn.IFS(G1377&lt;=25, 1, G1377&lt;=75, 2, G1377&lt;=150, 3, G1377&gt;150, 4)</f>
        <v>3</v>
      </c>
      <c r="M1377">
        <f t="shared" si="21"/>
        <v>1</v>
      </c>
    </row>
    <row r="1378" spans="1:13" x14ac:dyDescent="0.2">
      <c r="A1378" t="s">
        <v>1824</v>
      </c>
      <c r="B1378" t="s">
        <v>38</v>
      </c>
      <c r="C1378" s="2">
        <v>319</v>
      </c>
      <c r="D1378" s="2">
        <v>188</v>
      </c>
      <c r="E1378" t="s">
        <v>7029</v>
      </c>
      <c r="F1378" t="s">
        <v>7038</v>
      </c>
      <c r="G1378" s="2">
        <v>131</v>
      </c>
      <c r="H1378" s="11">
        <v>0.41065830721003133</v>
      </c>
      <c r="I1378">
        <v>0</v>
      </c>
      <c r="J1378">
        <f ca="1"/>
        <v>3506</v>
      </c>
      <c r="K1378">
        <v>100</v>
      </c>
      <c r="L1378" cm="1">
        <f t="array" ref="L1378">_xlfn.IFS(G1378&lt;=25, 1, G1378&lt;=75, 2, G1378&lt;=150, 3, G1378&gt;150, 4)</f>
        <v>3</v>
      </c>
      <c r="M1378">
        <f t="shared" si="21"/>
        <v>3</v>
      </c>
    </row>
    <row r="1379" spans="1:13" x14ac:dyDescent="0.2">
      <c r="A1379" t="s">
        <v>1588</v>
      </c>
      <c r="B1379" t="s">
        <v>1589</v>
      </c>
      <c r="C1379" s="2">
        <v>289</v>
      </c>
      <c r="D1379" s="2">
        <v>188</v>
      </c>
      <c r="E1379" t="s">
        <v>6989</v>
      </c>
      <c r="F1379" t="s">
        <v>7044</v>
      </c>
      <c r="G1379" s="2">
        <v>101</v>
      </c>
      <c r="H1379" s="11">
        <v>0.34948096885813151</v>
      </c>
      <c r="I1379">
        <v>1</v>
      </c>
      <c r="J1379">
        <f ca="1"/>
        <v>4344</v>
      </c>
      <c r="K1379">
        <v>3813</v>
      </c>
      <c r="L1379" cm="1">
        <f t="array" ref="L1379">_xlfn.IFS(G1379&lt;=25, 1, G1379&lt;=75, 2, G1379&lt;=150, 3, G1379&gt;150, 4)</f>
        <v>3</v>
      </c>
      <c r="M1379">
        <f t="shared" si="21"/>
        <v>2</v>
      </c>
    </row>
    <row r="1380" spans="1:13" x14ac:dyDescent="0.2">
      <c r="A1380" t="s">
        <v>1591</v>
      </c>
      <c r="B1380" t="s">
        <v>1496</v>
      </c>
      <c r="C1380" s="2">
        <v>249</v>
      </c>
      <c r="D1380" s="2">
        <v>154</v>
      </c>
      <c r="E1380" t="s">
        <v>6989</v>
      </c>
      <c r="F1380" t="s">
        <v>7037</v>
      </c>
      <c r="G1380" s="2">
        <v>95</v>
      </c>
      <c r="H1380" s="11">
        <v>0.38152610441767071</v>
      </c>
      <c r="I1380">
        <v>1</v>
      </c>
      <c r="J1380">
        <f ca="1"/>
        <v>3383</v>
      </c>
      <c r="K1380">
        <v>2191</v>
      </c>
      <c r="L1380" cm="1">
        <f t="array" ref="L1380">_xlfn.IFS(G1380&lt;=25, 1, G1380&lt;=75, 2, G1380&lt;=150, 3, G1380&gt;150, 4)</f>
        <v>3</v>
      </c>
      <c r="M1380">
        <f t="shared" si="21"/>
        <v>1</v>
      </c>
    </row>
    <row r="1381" spans="1:13" x14ac:dyDescent="0.2">
      <c r="A1381" t="s">
        <v>1825</v>
      </c>
      <c r="B1381" t="s">
        <v>818</v>
      </c>
      <c r="C1381" s="2">
        <v>199</v>
      </c>
      <c r="D1381" s="2">
        <v>145</v>
      </c>
      <c r="E1381" t="s">
        <v>7029</v>
      </c>
      <c r="F1381" t="s">
        <v>7036</v>
      </c>
      <c r="G1381" s="2">
        <v>54</v>
      </c>
      <c r="H1381" s="11">
        <v>0.271356783919598</v>
      </c>
      <c r="I1381">
        <v>0</v>
      </c>
      <c r="J1381">
        <f ca="1"/>
        <v>3111</v>
      </c>
      <c r="K1381">
        <v>1240</v>
      </c>
      <c r="L1381" cm="1">
        <f t="array" ref="L1381">_xlfn.IFS(G1381&lt;=25, 1, G1381&lt;=75, 2, G1381&lt;=150, 3, G1381&gt;150, 4)</f>
        <v>2</v>
      </c>
      <c r="M1381">
        <f t="shared" si="21"/>
        <v>1</v>
      </c>
    </row>
    <row r="1382" spans="1:13" x14ac:dyDescent="0.2">
      <c r="A1382" t="s">
        <v>1826</v>
      </c>
      <c r="B1382" t="s">
        <v>1827</v>
      </c>
      <c r="C1382" s="2">
        <v>319</v>
      </c>
      <c r="D1382" s="2">
        <v>274</v>
      </c>
      <c r="E1382" t="s">
        <v>7029</v>
      </c>
      <c r="F1382" t="s">
        <v>7039</v>
      </c>
      <c r="G1382" s="2">
        <v>45</v>
      </c>
      <c r="H1382" s="11">
        <v>0.14106583072100312</v>
      </c>
      <c r="I1382">
        <v>0</v>
      </c>
      <c r="J1382">
        <f ca="1"/>
        <v>1862</v>
      </c>
      <c r="K1382">
        <v>745</v>
      </c>
      <c r="L1382" cm="1">
        <f t="array" ref="L1382">_xlfn.IFS(G1382&lt;=25, 1, G1382&lt;=75, 2, G1382&lt;=150, 3, G1382&gt;150, 4)</f>
        <v>2</v>
      </c>
      <c r="M1382">
        <f t="shared" si="21"/>
        <v>3</v>
      </c>
    </row>
    <row r="1383" spans="1:13" x14ac:dyDescent="0.2">
      <c r="A1383" t="s">
        <v>1828</v>
      </c>
      <c r="B1383" t="s">
        <v>1829</v>
      </c>
      <c r="C1383" s="2">
        <v>179</v>
      </c>
      <c r="D1383" s="2">
        <v>68</v>
      </c>
      <c r="E1383" t="s">
        <v>7029</v>
      </c>
      <c r="F1383" t="s">
        <v>7040</v>
      </c>
      <c r="G1383" s="2">
        <v>111</v>
      </c>
      <c r="H1383" s="11">
        <v>0.62011173184357538</v>
      </c>
      <c r="I1383">
        <v>0</v>
      </c>
      <c r="J1383">
        <f ca="1"/>
        <v>1925</v>
      </c>
      <c r="K1383">
        <v>1294</v>
      </c>
      <c r="L1383" cm="1">
        <f t="array" ref="L1383">_xlfn.IFS(G1383&lt;=25, 1, G1383&lt;=75, 2, G1383&lt;=150, 3, G1383&gt;150, 4)</f>
        <v>3</v>
      </c>
      <c r="M1383">
        <f t="shared" si="21"/>
        <v>1</v>
      </c>
    </row>
    <row r="1384" spans="1:13" x14ac:dyDescent="0.2">
      <c r="A1384" t="s">
        <v>1830</v>
      </c>
      <c r="B1384" t="s">
        <v>1831</v>
      </c>
      <c r="C1384" s="2">
        <v>289</v>
      </c>
      <c r="D1384" s="2">
        <v>211</v>
      </c>
      <c r="E1384" t="s">
        <v>6989</v>
      </c>
      <c r="F1384" t="s">
        <v>7036</v>
      </c>
      <c r="G1384" s="2">
        <v>78</v>
      </c>
      <c r="H1384" s="11">
        <v>0.26989619377162632</v>
      </c>
      <c r="I1384">
        <v>1</v>
      </c>
      <c r="J1384">
        <f ca="1"/>
        <v>856</v>
      </c>
      <c r="K1384">
        <v>2525</v>
      </c>
      <c r="L1384" cm="1">
        <f t="array" ref="L1384">_xlfn.IFS(G1384&lt;=25, 1, G1384&lt;=75, 2, G1384&lt;=150, 3, G1384&gt;150, 4)</f>
        <v>3</v>
      </c>
      <c r="M1384">
        <f t="shared" si="21"/>
        <v>2</v>
      </c>
    </row>
    <row r="1385" spans="1:13" x14ac:dyDescent="0.2">
      <c r="A1385" t="s">
        <v>1832</v>
      </c>
      <c r="B1385" t="s">
        <v>1055</v>
      </c>
      <c r="C1385" s="2">
        <v>359</v>
      </c>
      <c r="D1385" s="2">
        <v>330</v>
      </c>
      <c r="E1385" t="s">
        <v>6989</v>
      </c>
      <c r="F1385" t="s">
        <v>7044</v>
      </c>
      <c r="G1385" s="2">
        <v>29</v>
      </c>
      <c r="H1385" s="11">
        <v>8.0779944289693595E-2</v>
      </c>
      <c r="I1385">
        <v>1</v>
      </c>
      <c r="J1385">
        <f ca="1"/>
        <v>3923</v>
      </c>
      <c r="K1385">
        <v>3921</v>
      </c>
      <c r="L1385" cm="1">
        <f t="array" ref="L1385">_xlfn.IFS(G1385&lt;=25, 1, G1385&lt;=75, 2, G1385&lt;=150, 3, G1385&gt;150, 4)</f>
        <v>2</v>
      </c>
      <c r="M1385">
        <f t="shared" si="21"/>
        <v>4</v>
      </c>
    </row>
    <row r="1386" spans="1:13" x14ac:dyDescent="0.2">
      <c r="A1386" t="s">
        <v>1833</v>
      </c>
      <c r="B1386" t="s">
        <v>333</v>
      </c>
      <c r="C1386" s="2">
        <v>159</v>
      </c>
      <c r="D1386" s="2">
        <v>114</v>
      </c>
      <c r="E1386" t="s">
        <v>7029</v>
      </c>
      <c r="F1386" t="s">
        <v>7040</v>
      </c>
      <c r="G1386" s="2">
        <v>45</v>
      </c>
      <c r="H1386" s="11">
        <v>0.28301886792452829</v>
      </c>
      <c r="I1386">
        <v>0</v>
      </c>
      <c r="J1386">
        <f ca="1"/>
        <v>15</v>
      </c>
      <c r="K1386">
        <v>1457</v>
      </c>
      <c r="L1386" cm="1">
        <f t="array" ref="L1386">_xlfn.IFS(G1386&lt;=25, 1, G1386&lt;=75, 2, G1386&lt;=150, 3, G1386&gt;150, 4)</f>
        <v>2</v>
      </c>
      <c r="M1386">
        <f t="shared" si="21"/>
        <v>1</v>
      </c>
    </row>
    <row r="1387" spans="1:13" x14ac:dyDescent="0.2">
      <c r="A1387" t="s">
        <v>1687</v>
      </c>
      <c r="B1387" t="s">
        <v>1061</v>
      </c>
      <c r="C1387" s="2">
        <v>279</v>
      </c>
      <c r="D1387" s="2">
        <v>190</v>
      </c>
      <c r="E1387" t="s">
        <v>7029</v>
      </c>
      <c r="F1387" t="s">
        <v>7037</v>
      </c>
      <c r="G1387" s="2">
        <v>89</v>
      </c>
      <c r="H1387" s="11">
        <v>0.31899641577060933</v>
      </c>
      <c r="I1387">
        <v>0</v>
      </c>
      <c r="J1387">
        <f ca="1"/>
        <v>884</v>
      </c>
      <c r="K1387">
        <v>2236</v>
      </c>
      <c r="L1387" cm="1">
        <f t="array" ref="L1387">_xlfn.IFS(G1387&lt;=25, 1, G1387&lt;=75, 2, G1387&lt;=150, 3, G1387&gt;150, 4)</f>
        <v>3</v>
      </c>
      <c r="M1387">
        <f t="shared" si="21"/>
        <v>2</v>
      </c>
    </row>
    <row r="1388" spans="1:13" x14ac:dyDescent="0.2">
      <c r="A1388" t="s">
        <v>1834</v>
      </c>
      <c r="B1388" t="s">
        <v>1835</v>
      </c>
      <c r="C1388" s="2">
        <v>209</v>
      </c>
      <c r="D1388" s="2">
        <v>127</v>
      </c>
      <c r="E1388" t="s">
        <v>7029</v>
      </c>
      <c r="F1388" t="s">
        <v>7037</v>
      </c>
      <c r="G1388" s="2">
        <v>82</v>
      </c>
      <c r="H1388" s="11">
        <v>0.3923444976076555</v>
      </c>
      <c r="I1388">
        <v>0</v>
      </c>
      <c r="J1388">
        <f ca="1"/>
        <v>3609</v>
      </c>
      <c r="K1388">
        <v>2914</v>
      </c>
      <c r="L1388" cm="1">
        <f t="array" ref="L1388">_xlfn.IFS(G1388&lt;=25, 1, G1388&lt;=75, 2, G1388&lt;=150, 3, G1388&gt;150, 4)</f>
        <v>3</v>
      </c>
      <c r="M1388">
        <f t="shared" si="21"/>
        <v>1</v>
      </c>
    </row>
    <row r="1389" spans="1:13" x14ac:dyDescent="0.2">
      <c r="A1389" t="s">
        <v>1836</v>
      </c>
      <c r="B1389" t="s">
        <v>678</v>
      </c>
      <c r="C1389" s="2">
        <v>319</v>
      </c>
      <c r="D1389" s="2">
        <v>198</v>
      </c>
      <c r="E1389" t="s">
        <v>7029</v>
      </c>
      <c r="F1389" t="s">
        <v>7040</v>
      </c>
      <c r="G1389" s="2">
        <v>121</v>
      </c>
      <c r="H1389" s="11">
        <v>0.37931034482758619</v>
      </c>
      <c r="I1389">
        <v>0</v>
      </c>
      <c r="J1389">
        <f ca="1"/>
        <v>445</v>
      </c>
      <c r="K1389">
        <v>1948</v>
      </c>
      <c r="L1389" cm="1">
        <f t="array" ref="L1389">_xlfn.IFS(G1389&lt;=25, 1, G1389&lt;=75, 2, G1389&lt;=150, 3, G1389&gt;150, 4)</f>
        <v>3</v>
      </c>
      <c r="M1389">
        <f t="shared" si="21"/>
        <v>3</v>
      </c>
    </row>
    <row r="1390" spans="1:13" x14ac:dyDescent="0.2">
      <c r="A1390" t="s">
        <v>1837</v>
      </c>
      <c r="B1390" t="s">
        <v>1545</v>
      </c>
      <c r="C1390" s="2">
        <v>159</v>
      </c>
      <c r="D1390" s="2">
        <v>105</v>
      </c>
      <c r="E1390" t="s">
        <v>6989</v>
      </c>
      <c r="F1390" t="s">
        <v>7039</v>
      </c>
      <c r="G1390" s="2">
        <v>54</v>
      </c>
      <c r="H1390" s="11">
        <v>0.33962264150943394</v>
      </c>
      <c r="I1390">
        <v>1</v>
      </c>
      <c r="J1390">
        <f ca="1"/>
        <v>2555</v>
      </c>
      <c r="K1390">
        <v>3544</v>
      </c>
      <c r="L1390" cm="1">
        <f t="array" ref="L1390">_xlfn.IFS(G1390&lt;=25, 1, G1390&lt;=75, 2, G1390&lt;=150, 3, G1390&gt;150, 4)</f>
        <v>2</v>
      </c>
      <c r="M1390">
        <f t="shared" si="21"/>
        <v>1</v>
      </c>
    </row>
    <row r="1391" spans="1:13" x14ac:dyDescent="0.2">
      <c r="A1391" t="s">
        <v>1838</v>
      </c>
      <c r="B1391" t="s">
        <v>333</v>
      </c>
      <c r="C1391" s="2">
        <v>159</v>
      </c>
      <c r="D1391" s="2">
        <v>65</v>
      </c>
      <c r="E1391" t="s">
        <v>7028</v>
      </c>
      <c r="F1391" t="s">
        <v>7040</v>
      </c>
      <c r="G1391" s="2">
        <v>94</v>
      </c>
      <c r="H1391" s="11">
        <v>0.5911949685534591</v>
      </c>
      <c r="I1391">
        <v>0</v>
      </c>
      <c r="J1391">
        <f ca="1"/>
        <v>2430</v>
      </c>
      <c r="K1391">
        <v>777</v>
      </c>
      <c r="L1391" cm="1">
        <f t="array" ref="L1391">_xlfn.IFS(G1391&lt;=25, 1, G1391&lt;=75, 2, G1391&lt;=150, 3, G1391&gt;150, 4)</f>
        <v>3</v>
      </c>
      <c r="M1391">
        <f t="shared" si="21"/>
        <v>1</v>
      </c>
    </row>
    <row r="1392" spans="1:13" x14ac:dyDescent="0.2">
      <c r="A1392" t="s">
        <v>1839</v>
      </c>
      <c r="B1392" t="s">
        <v>1840</v>
      </c>
      <c r="C1392" s="2">
        <v>319</v>
      </c>
      <c r="D1392" s="2">
        <v>214</v>
      </c>
      <c r="E1392" t="s">
        <v>6989</v>
      </c>
      <c r="F1392" t="s">
        <v>7039</v>
      </c>
      <c r="G1392" s="2">
        <v>105</v>
      </c>
      <c r="H1392" s="11">
        <v>0.32915360501567398</v>
      </c>
      <c r="I1392">
        <v>1</v>
      </c>
      <c r="J1392">
        <f ca="1"/>
        <v>2861</v>
      </c>
      <c r="K1392">
        <v>3617</v>
      </c>
      <c r="L1392" cm="1">
        <f t="array" ref="L1392">_xlfn.IFS(G1392&lt;=25, 1, G1392&lt;=75, 2, G1392&lt;=150, 3, G1392&gt;150, 4)</f>
        <v>3</v>
      </c>
      <c r="M1392">
        <f t="shared" si="21"/>
        <v>3</v>
      </c>
    </row>
    <row r="1393" spans="1:13" x14ac:dyDescent="0.2">
      <c r="A1393" t="s">
        <v>1841</v>
      </c>
      <c r="B1393" t="s">
        <v>1842</v>
      </c>
      <c r="C1393" s="2">
        <v>319</v>
      </c>
      <c r="D1393" s="2">
        <v>217</v>
      </c>
      <c r="E1393" t="s">
        <v>7029</v>
      </c>
      <c r="F1393" t="s">
        <v>7037</v>
      </c>
      <c r="G1393" s="2">
        <v>102</v>
      </c>
      <c r="H1393" s="11">
        <v>0.31974921630094044</v>
      </c>
      <c r="I1393">
        <v>0</v>
      </c>
      <c r="J1393">
        <f ca="1"/>
        <v>3353</v>
      </c>
      <c r="K1393">
        <v>4078</v>
      </c>
      <c r="L1393" cm="1">
        <f t="array" ref="L1393">_xlfn.IFS(G1393&lt;=25, 1, G1393&lt;=75, 2, G1393&lt;=150, 3, G1393&gt;150, 4)</f>
        <v>3</v>
      </c>
      <c r="M1393">
        <f t="shared" si="21"/>
        <v>3</v>
      </c>
    </row>
    <row r="1394" spans="1:13" x14ac:dyDescent="0.2">
      <c r="A1394" t="s">
        <v>903</v>
      </c>
      <c r="B1394" t="s">
        <v>904</v>
      </c>
      <c r="C1394" s="2">
        <v>359</v>
      </c>
      <c r="D1394" s="2">
        <v>291</v>
      </c>
      <c r="E1394" t="s">
        <v>6989</v>
      </c>
      <c r="F1394" t="s">
        <v>7037</v>
      </c>
      <c r="G1394" s="2">
        <v>68</v>
      </c>
      <c r="H1394" s="11">
        <v>0.1894150417827298</v>
      </c>
      <c r="I1394">
        <v>1</v>
      </c>
      <c r="J1394">
        <f ca="1"/>
        <v>2718</v>
      </c>
      <c r="K1394">
        <v>277</v>
      </c>
      <c r="L1394" cm="1">
        <f t="array" ref="L1394">_xlfn.IFS(G1394&lt;=25, 1, G1394&lt;=75, 2, G1394&lt;=150, 3, G1394&gt;150, 4)</f>
        <v>2</v>
      </c>
      <c r="M1394">
        <f t="shared" si="21"/>
        <v>4</v>
      </c>
    </row>
    <row r="1395" spans="1:13" x14ac:dyDescent="0.2">
      <c r="A1395" t="s">
        <v>1602</v>
      </c>
      <c r="B1395" t="s">
        <v>1545</v>
      </c>
      <c r="C1395" s="2">
        <v>359</v>
      </c>
      <c r="D1395" s="2">
        <v>226</v>
      </c>
      <c r="E1395" t="s">
        <v>6989</v>
      </c>
      <c r="F1395" t="s">
        <v>7039</v>
      </c>
      <c r="G1395" s="2">
        <v>133</v>
      </c>
      <c r="H1395" s="11">
        <v>0.37047353760445684</v>
      </c>
      <c r="I1395">
        <v>1</v>
      </c>
      <c r="J1395">
        <f ca="1"/>
        <v>238</v>
      </c>
      <c r="K1395">
        <v>3217</v>
      </c>
      <c r="L1395" cm="1">
        <f t="array" ref="L1395">_xlfn.IFS(G1395&lt;=25, 1, G1395&lt;=75, 2, G1395&lt;=150, 3, G1395&gt;150, 4)</f>
        <v>3</v>
      </c>
      <c r="M1395">
        <f t="shared" si="21"/>
        <v>4</v>
      </c>
    </row>
    <row r="1396" spans="1:13" x14ac:dyDescent="0.2">
      <c r="A1396" t="s">
        <v>1843</v>
      </c>
      <c r="B1396" t="s">
        <v>1803</v>
      </c>
      <c r="C1396" s="2">
        <v>319</v>
      </c>
      <c r="D1396" s="2">
        <v>306</v>
      </c>
      <c r="E1396" t="s">
        <v>7029</v>
      </c>
      <c r="F1396" t="s">
        <v>7039</v>
      </c>
      <c r="G1396" s="2">
        <v>13</v>
      </c>
      <c r="H1396" s="11">
        <v>4.0752351097178681E-2</v>
      </c>
      <c r="I1396">
        <v>0</v>
      </c>
      <c r="J1396">
        <f ca="1"/>
        <v>4524</v>
      </c>
      <c r="K1396">
        <v>1426</v>
      </c>
      <c r="L1396" cm="1">
        <f t="array" ref="L1396">_xlfn.IFS(G1396&lt;=25, 1, G1396&lt;=75, 2, G1396&lt;=150, 3, G1396&gt;150, 4)</f>
        <v>1</v>
      </c>
      <c r="M1396">
        <f t="shared" si="21"/>
        <v>3</v>
      </c>
    </row>
    <row r="1397" spans="1:13" x14ac:dyDescent="0.2">
      <c r="A1397" t="s">
        <v>1844</v>
      </c>
      <c r="B1397" t="s">
        <v>1845</v>
      </c>
      <c r="C1397" s="2">
        <v>319</v>
      </c>
      <c r="D1397" s="2">
        <v>217</v>
      </c>
      <c r="E1397" t="s">
        <v>7027</v>
      </c>
      <c r="F1397" t="s">
        <v>7039</v>
      </c>
      <c r="G1397" s="2">
        <v>102</v>
      </c>
      <c r="H1397" s="11">
        <v>0.31974921630094044</v>
      </c>
      <c r="I1397">
        <v>0</v>
      </c>
      <c r="J1397">
        <f ca="1"/>
        <v>2896</v>
      </c>
      <c r="K1397">
        <v>1868</v>
      </c>
      <c r="L1397" cm="1">
        <f t="array" ref="L1397">_xlfn.IFS(G1397&lt;=25, 1, G1397&lt;=75, 2, G1397&lt;=150, 3, G1397&gt;150, 4)</f>
        <v>3</v>
      </c>
      <c r="M1397">
        <f t="shared" si="21"/>
        <v>3</v>
      </c>
    </row>
    <row r="1398" spans="1:13" x14ac:dyDescent="0.2">
      <c r="A1398" t="s">
        <v>1846</v>
      </c>
      <c r="B1398" t="s">
        <v>1847</v>
      </c>
      <c r="C1398" s="2">
        <v>289</v>
      </c>
      <c r="D1398" s="2">
        <v>156</v>
      </c>
      <c r="E1398" t="s">
        <v>6989</v>
      </c>
      <c r="F1398" t="s">
        <v>7038</v>
      </c>
      <c r="G1398" s="2">
        <v>133</v>
      </c>
      <c r="H1398" s="11">
        <v>0.46020761245674741</v>
      </c>
      <c r="I1398">
        <v>1</v>
      </c>
      <c r="J1398">
        <f ca="1"/>
        <v>626</v>
      </c>
      <c r="K1398">
        <v>428</v>
      </c>
      <c r="L1398" cm="1">
        <f t="array" ref="L1398">_xlfn.IFS(G1398&lt;=25, 1, G1398&lt;=75, 2, G1398&lt;=150, 3, G1398&gt;150, 4)</f>
        <v>3</v>
      </c>
      <c r="M1398">
        <f t="shared" si="21"/>
        <v>2</v>
      </c>
    </row>
    <row r="1399" spans="1:13" x14ac:dyDescent="0.2">
      <c r="A1399" t="s">
        <v>1848</v>
      </c>
      <c r="B1399" t="s">
        <v>1849</v>
      </c>
      <c r="C1399" s="2">
        <v>319</v>
      </c>
      <c r="D1399" s="2">
        <v>169</v>
      </c>
      <c r="E1399" t="s">
        <v>7027</v>
      </c>
      <c r="F1399" t="s">
        <v>7038</v>
      </c>
      <c r="G1399" s="2">
        <v>150</v>
      </c>
      <c r="H1399" s="11">
        <v>0.47021943573667713</v>
      </c>
      <c r="I1399">
        <v>0</v>
      </c>
      <c r="J1399">
        <f ca="1"/>
        <v>1290</v>
      </c>
      <c r="K1399">
        <v>244</v>
      </c>
      <c r="L1399" cm="1">
        <f t="array" ref="L1399">_xlfn.IFS(G1399&lt;=25, 1, G1399&lt;=75, 2, G1399&lt;=150, 3, G1399&gt;150, 4)</f>
        <v>3</v>
      </c>
      <c r="M1399">
        <f t="shared" si="21"/>
        <v>3</v>
      </c>
    </row>
    <row r="1400" spans="1:13" x14ac:dyDescent="0.2">
      <c r="A1400" t="s">
        <v>950</v>
      </c>
      <c r="B1400" t="s">
        <v>951</v>
      </c>
      <c r="C1400" s="2">
        <v>319</v>
      </c>
      <c r="D1400" s="2">
        <v>175</v>
      </c>
      <c r="E1400" t="s">
        <v>7029</v>
      </c>
      <c r="F1400" t="s">
        <v>7040</v>
      </c>
      <c r="G1400" s="2">
        <v>144</v>
      </c>
      <c r="H1400" s="11">
        <v>0.45141065830721006</v>
      </c>
      <c r="I1400">
        <v>0</v>
      </c>
      <c r="J1400">
        <f ca="1"/>
        <v>4339</v>
      </c>
      <c r="K1400">
        <v>397</v>
      </c>
      <c r="L1400" cm="1">
        <f t="array" ref="L1400">_xlfn.IFS(G1400&lt;=25, 1, G1400&lt;=75, 2, G1400&lt;=150, 3, G1400&gt;150, 4)</f>
        <v>3</v>
      </c>
      <c r="M1400">
        <f t="shared" si="21"/>
        <v>3</v>
      </c>
    </row>
    <row r="1401" spans="1:13" x14ac:dyDescent="0.2">
      <c r="A1401" t="s">
        <v>6973</v>
      </c>
      <c r="B1401" t="s">
        <v>766</v>
      </c>
      <c r="C1401" s="2">
        <v>75</v>
      </c>
      <c r="D1401" s="2">
        <v>50</v>
      </c>
      <c r="E1401" t="s">
        <v>7029</v>
      </c>
      <c r="F1401" t="s">
        <v>7036</v>
      </c>
      <c r="G1401" s="2">
        <v>25</v>
      </c>
      <c r="H1401" s="11">
        <v>0.33333333333333331</v>
      </c>
      <c r="I1401">
        <v>0</v>
      </c>
      <c r="J1401">
        <f ca="1"/>
        <v>2823</v>
      </c>
      <c r="K1401">
        <v>1224</v>
      </c>
      <c r="L1401" cm="1">
        <f t="array" ref="L1401">_xlfn.IFS(G1401&lt;=25, 1, G1401&lt;=75, 2, G1401&lt;=150, 3, G1401&gt;150, 4)</f>
        <v>1</v>
      </c>
      <c r="M1401">
        <f t="shared" si="21"/>
        <v>1</v>
      </c>
    </row>
    <row r="1402" spans="1:13" x14ac:dyDescent="0.2">
      <c r="A1402" t="s">
        <v>1850</v>
      </c>
      <c r="B1402" t="s">
        <v>1851</v>
      </c>
      <c r="C1402" s="2">
        <v>626</v>
      </c>
      <c r="D1402" s="2">
        <v>557</v>
      </c>
      <c r="E1402" t="s">
        <v>7029</v>
      </c>
      <c r="F1402" t="s">
        <v>7045</v>
      </c>
      <c r="G1402" s="2">
        <v>69</v>
      </c>
      <c r="H1402" s="11">
        <v>0.11022364217252396</v>
      </c>
      <c r="I1402">
        <v>0</v>
      </c>
      <c r="J1402">
        <f ca="1"/>
        <v>1558</v>
      </c>
      <c r="K1402">
        <v>959</v>
      </c>
      <c r="L1402" cm="1">
        <f t="array" ref="L1402">_xlfn.IFS(G1402&lt;=25, 1, G1402&lt;=75, 2, G1402&lt;=150, 3, G1402&gt;150, 4)</f>
        <v>2</v>
      </c>
      <c r="M1402">
        <f t="shared" si="21"/>
        <v>4</v>
      </c>
    </row>
    <row r="1403" spans="1:13" x14ac:dyDescent="0.2">
      <c r="A1403" t="s">
        <v>1702</v>
      </c>
      <c r="B1403" t="s">
        <v>1206</v>
      </c>
      <c r="C1403" s="2">
        <v>249</v>
      </c>
      <c r="D1403" s="2">
        <v>134</v>
      </c>
      <c r="E1403" t="s">
        <v>6989</v>
      </c>
      <c r="F1403" t="s">
        <v>7037</v>
      </c>
      <c r="G1403" s="2">
        <v>115</v>
      </c>
      <c r="H1403" s="11">
        <v>0.46184738955823296</v>
      </c>
      <c r="I1403">
        <v>1</v>
      </c>
      <c r="J1403">
        <f ca="1"/>
        <v>200</v>
      </c>
      <c r="K1403">
        <v>1005</v>
      </c>
      <c r="L1403" cm="1">
        <f t="array" ref="L1403">_xlfn.IFS(G1403&lt;=25, 1, G1403&lt;=75, 2, G1403&lt;=150, 3, G1403&gt;150, 4)</f>
        <v>3</v>
      </c>
      <c r="M1403">
        <f t="shared" si="21"/>
        <v>1</v>
      </c>
    </row>
    <row r="1404" spans="1:13" x14ac:dyDescent="0.2">
      <c r="A1404" t="s">
        <v>1852</v>
      </c>
      <c r="B1404" t="s">
        <v>1853</v>
      </c>
      <c r="C1404" s="2">
        <v>279</v>
      </c>
      <c r="D1404" s="2">
        <v>220</v>
      </c>
      <c r="E1404" t="s">
        <v>7029</v>
      </c>
      <c r="F1404" t="s">
        <v>7037</v>
      </c>
      <c r="G1404" s="2">
        <v>59</v>
      </c>
      <c r="H1404" s="11">
        <v>0.21146953405017921</v>
      </c>
      <c r="I1404">
        <v>0</v>
      </c>
      <c r="J1404">
        <f ca="1"/>
        <v>163</v>
      </c>
      <c r="K1404">
        <v>392</v>
      </c>
      <c r="L1404" cm="1">
        <f t="array" ref="L1404">_xlfn.IFS(G1404&lt;=25, 1, G1404&lt;=75, 2, G1404&lt;=150, 3, G1404&gt;150, 4)</f>
        <v>2</v>
      </c>
      <c r="M1404">
        <f t="shared" si="21"/>
        <v>2</v>
      </c>
    </row>
    <row r="1405" spans="1:13" x14ac:dyDescent="0.2">
      <c r="A1405" t="s">
        <v>1731</v>
      </c>
      <c r="B1405" t="s">
        <v>1732</v>
      </c>
      <c r="C1405" s="2">
        <v>319</v>
      </c>
      <c r="D1405" s="2">
        <v>198</v>
      </c>
      <c r="E1405" t="s">
        <v>6989</v>
      </c>
      <c r="F1405" t="s">
        <v>7036</v>
      </c>
      <c r="G1405" s="2">
        <v>121</v>
      </c>
      <c r="H1405" s="11">
        <v>0.37931034482758619</v>
      </c>
      <c r="I1405">
        <v>1</v>
      </c>
      <c r="J1405">
        <f ca="1"/>
        <v>2297</v>
      </c>
      <c r="K1405">
        <v>562</v>
      </c>
      <c r="L1405" cm="1">
        <f t="array" ref="L1405">_xlfn.IFS(G1405&lt;=25, 1, G1405&lt;=75, 2, G1405&lt;=150, 3, G1405&gt;150, 4)</f>
        <v>3</v>
      </c>
      <c r="M1405">
        <f t="shared" si="21"/>
        <v>3</v>
      </c>
    </row>
    <row r="1406" spans="1:13" x14ac:dyDescent="0.2">
      <c r="A1406" t="s">
        <v>1854</v>
      </c>
      <c r="B1406" t="s">
        <v>1490</v>
      </c>
      <c r="C1406" s="2">
        <v>198</v>
      </c>
      <c r="D1406" s="2">
        <v>59</v>
      </c>
      <c r="E1406" t="s">
        <v>6989</v>
      </c>
      <c r="F1406" t="s">
        <v>7038</v>
      </c>
      <c r="G1406" s="2">
        <v>139</v>
      </c>
      <c r="H1406" s="11">
        <v>0.70202020202020199</v>
      </c>
      <c r="I1406">
        <v>1</v>
      </c>
      <c r="J1406">
        <f ca="1"/>
        <v>2408</v>
      </c>
      <c r="K1406">
        <v>4244</v>
      </c>
      <c r="L1406" cm="1">
        <f t="array" ref="L1406">_xlfn.IFS(G1406&lt;=25, 1, G1406&lt;=75, 2, G1406&lt;=150, 3, G1406&gt;150, 4)</f>
        <v>3</v>
      </c>
      <c r="M1406">
        <f t="shared" si="21"/>
        <v>1</v>
      </c>
    </row>
    <row r="1407" spans="1:13" x14ac:dyDescent="0.2">
      <c r="A1407" t="s">
        <v>1855</v>
      </c>
      <c r="B1407" t="s">
        <v>1665</v>
      </c>
      <c r="C1407" s="2">
        <v>199</v>
      </c>
      <c r="D1407" s="2">
        <v>193</v>
      </c>
      <c r="E1407" t="s">
        <v>7027</v>
      </c>
      <c r="F1407" t="s">
        <v>7039</v>
      </c>
      <c r="G1407" s="2">
        <v>6</v>
      </c>
      <c r="H1407" s="11">
        <v>3.015075376884422E-2</v>
      </c>
      <c r="I1407">
        <v>0</v>
      </c>
      <c r="J1407">
        <f ca="1"/>
        <v>2583</v>
      </c>
      <c r="K1407">
        <v>1975</v>
      </c>
      <c r="L1407" cm="1">
        <f t="array" ref="L1407">_xlfn.IFS(G1407&lt;=25, 1, G1407&lt;=75, 2, G1407&lt;=150, 3, G1407&gt;150, 4)</f>
        <v>1</v>
      </c>
      <c r="M1407">
        <f t="shared" si="21"/>
        <v>1</v>
      </c>
    </row>
    <row r="1408" spans="1:13" x14ac:dyDescent="0.2">
      <c r="A1408" t="s">
        <v>1856</v>
      </c>
      <c r="B1408" t="s">
        <v>1857</v>
      </c>
      <c r="C1408" s="2">
        <v>279</v>
      </c>
      <c r="D1408" s="2">
        <v>179</v>
      </c>
      <c r="E1408" t="s">
        <v>7029</v>
      </c>
      <c r="F1408" t="s">
        <v>7040</v>
      </c>
      <c r="G1408" s="2">
        <v>100</v>
      </c>
      <c r="H1408" s="11">
        <v>0.35842293906810035</v>
      </c>
      <c r="I1408">
        <v>0</v>
      </c>
      <c r="J1408">
        <f ca="1"/>
        <v>1325</v>
      </c>
      <c r="K1408">
        <v>2717</v>
      </c>
      <c r="L1408" cm="1">
        <f t="array" ref="L1408">_xlfn.IFS(G1408&lt;=25, 1, G1408&lt;=75, 2, G1408&lt;=150, 3, G1408&gt;150, 4)</f>
        <v>3</v>
      </c>
      <c r="M1408">
        <f t="shared" si="21"/>
        <v>2</v>
      </c>
    </row>
    <row r="1409" spans="1:13" x14ac:dyDescent="0.2">
      <c r="A1409" t="s">
        <v>1858</v>
      </c>
      <c r="B1409" t="s">
        <v>1859</v>
      </c>
      <c r="C1409" s="2">
        <v>447</v>
      </c>
      <c r="D1409" s="2">
        <v>384</v>
      </c>
      <c r="E1409" t="s">
        <v>7029</v>
      </c>
      <c r="F1409" t="s">
        <v>7039</v>
      </c>
      <c r="G1409" s="2">
        <v>63</v>
      </c>
      <c r="H1409" s="11">
        <v>0.14093959731543623</v>
      </c>
      <c r="I1409">
        <v>0</v>
      </c>
      <c r="J1409">
        <f ca="1"/>
        <v>2891</v>
      </c>
      <c r="K1409">
        <v>1825</v>
      </c>
      <c r="L1409" cm="1">
        <f t="array" ref="L1409">_xlfn.IFS(G1409&lt;=25, 1, G1409&lt;=75, 2, G1409&lt;=150, 3, G1409&gt;150, 4)</f>
        <v>2</v>
      </c>
      <c r="M1409">
        <f t="shared" si="21"/>
        <v>4</v>
      </c>
    </row>
    <row r="1410" spans="1:13" x14ac:dyDescent="0.2">
      <c r="A1410" t="s">
        <v>1860</v>
      </c>
      <c r="B1410" t="s">
        <v>1861</v>
      </c>
      <c r="C1410" s="2">
        <v>268</v>
      </c>
      <c r="D1410" s="2">
        <v>142</v>
      </c>
      <c r="E1410" t="s">
        <v>7029</v>
      </c>
      <c r="F1410" t="s">
        <v>7040</v>
      </c>
      <c r="G1410" s="2">
        <v>126</v>
      </c>
      <c r="H1410" s="11">
        <v>0.47014925373134331</v>
      </c>
      <c r="I1410">
        <v>0</v>
      </c>
      <c r="J1410">
        <f ca="1"/>
        <v>3780</v>
      </c>
      <c r="K1410">
        <v>645</v>
      </c>
      <c r="L1410" cm="1">
        <f t="array" ref="L1410">_xlfn.IFS(G1410&lt;=25, 1, G1410&lt;=75, 2, G1410&lt;=150, 3, G1410&gt;150, 4)</f>
        <v>3</v>
      </c>
      <c r="M1410">
        <f t="shared" ref="M1410:M1473" si="22">IF(C1410&lt;=$P$3, 1, IF(C1410&lt;=$P$4, 2, IF(C1410&lt;=$P$5, 3, 4)))</f>
        <v>2</v>
      </c>
    </row>
    <row r="1411" spans="1:13" x14ac:dyDescent="0.2">
      <c r="A1411" t="s">
        <v>1862</v>
      </c>
      <c r="B1411" t="s">
        <v>1695</v>
      </c>
      <c r="C1411" s="2">
        <v>179</v>
      </c>
      <c r="D1411" s="2">
        <v>168</v>
      </c>
      <c r="E1411" t="s">
        <v>7027</v>
      </c>
      <c r="F1411" t="s">
        <v>7039</v>
      </c>
      <c r="G1411" s="2">
        <v>11</v>
      </c>
      <c r="H1411" s="11">
        <v>6.1452513966480445E-2</v>
      </c>
      <c r="I1411">
        <v>0</v>
      </c>
      <c r="J1411">
        <f ca="1"/>
        <v>2812</v>
      </c>
      <c r="K1411">
        <v>1846</v>
      </c>
      <c r="L1411" cm="1">
        <f t="array" ref="L1411">_xlfn.IFS(G1411&lt;=25, 1, G1411&lt;=75, 2, G1411&lt;=150, 3, G1411&gt;150, 4)</f>
        <v>1</v>
      </c>
      <c r="M1411">
        <f t="shared" si="22"/>
        <v>1</v>
      </c>
    </row>
    <row r="1412" spans="1:13" x14ac:dyDescent="0.2">
      <c r="A1412" t="s">
        <v>1863</v>
      </c>
      <c r="B1412" t="s">
        <v>1864</v>
      </c>
      <c r="C1412" s="2">
        <v>209</v>
      </c>
      <c r="D1412" s="2">
        <v>134</v>
      </c>
      <c r="E1412" t="s">
        <v>6989</v>
      </c>
      <c r="F1412" t="s">
        <v>7039</v>
      </c>
      <c r="G1412" s="2">
        <v>75</v>
      </c>
      <c r="H1412" s="11">
        <v>0.35885167464114831</v>
      </c>
      <c r="I1412">
        <v>1</v>
      </c>
      <c r="J1412">
        <f ca="1"/>
        <v>1800</v>
      </c>
      <c r="K1412">
        <v>502</v>
      </c>
      <c r="L1412" cm="1">
        <f t="array" ref="L1412">_xlfn.IFS(G1412&lt;=25, 1, G1412&lt;=75, 2, G1412&lt;=150, 3, G1412&gt;150, 4)</f>
        <v>2</v>
      </c>
      <c r="M1412">
        <f t="shared" si="22"/>
        <v>1</v>
      </c>
    </row>
    <row r="1413" spans="1:13" x14ac:dyDescent="0.2">
      <c r="A1413" t="s">
        <v>1865</v>
      </c>
      <c r="B1413" t="s">
        <v>333</v>
      </c>
      <c r="C1413" s="2">
        <v>319</v>
      </c>
      <c r="D1413" s="2">
        <v>220</v>
      </c>
      <c r="E1413" t="s">
        <v>7028</v>
      </c>
      <c r="F1413" t="s">
        <v>7041</v>
      </c>
      <c r="G1413" s="2">
        <v>99</v>
      </c>
      <c r="H1413" s="11">
        <v>0.31034482758620691</v>
      </c>
      <c r="I1413">
        <v>0</v>
      </c>
      <c r="J1413">
        <f ca="1"/>
        <v>2094</v>
      </c>
      <c r="K1413">
        <v>3610</v>
      </c>
      <c r="L1413" cm="1">
        <f t="array" ref="L1413">_xlfn.IFS(G1413&lt;=25, 1, G1413&lt;=75, 2, G1413&lt;=150, 3, G1413&gt;150, 4)</f>
        <v>3</v>
      </c>
      <c r="M1413">
        <f t="shared" si="22"/>
        <v>3</v>
      </c>
    </row>
    <row r="1414" spans="1:13" x14ac:dyDescent="0.2">
      <c r="A1414" t="s">
        <v>1346</v>
      </c>
      <c r="B1414" t="s">
        <v>1347</v>
      </c>
      <c r="C1414" s="2">
        <v>249</v>
      </c>
      <c r="D1414" s="2">
        <v>117</v>
      </c>
      <c r="E1414" t="s">
        <v>6989</v>
      </c>
      <c r="F1414" t="s">
        <v>7038</v>
      </c>
      <c r="G1414" s="2">
        <v>132</v>
      </c>
      <c r="H1414" s="11">
        <v>0.53012048192771088</v>
      </c>
      <c r="I1414">
        <v>1</v>
      </c>
      <c r="J1414">
        <f ca="1"/>
        <v>1047</v>
      </c>
      <c r="K1414">
        <v>1195</v>
      </c>
      <c r="L1414" cm="1">
        <f t="array" ref="L1414">_xlfn.IFS(G1414&lt;=25, 1, G1414&lt;=75, 2, G1414&lt;=150, 3, G1414&gt;150, 4)</f>
        <v>3</v>
      </c>
      <c r="M1414">
        <f t="shared" si="22"/>
        <v>1</v>
      </c>
    </row>
    <row r="1415" spans="1:13" x14ac:dyDescent="0.2">
      <c r="A1415" t="s">
        <v>1866</v>
      </c>
      <c r="B1415" t="s">
        <v>1867</v>
      </c>
      <c r="C1415" s="2">
        <v>349</v>
      </c>
      <c r="D1415" s="2">
        <v>262</v>
      </c>
      <c r="E1415" t="s">
        <v>7029</v>
      </c>
      <c r="F1415" t="s">
        <v>7039</v>
      </c>
      <c r="G1415" s="2">
        <v>87</v>
      </c>
      <c r="H1415" s="11">
        <v>0.24928366762177651</v>
      </c>
      <c r="I1415">
        <v>0</v>
      </c>
      <c r="J1415">
        <f ca="1"/>
        <v>797</v>
      </c>
      <c r="K1415">
        <v>1311</v>
      </c>
      <c r="L1415" cm="1">
        <f t="array" ref="L1415">_xlfn.IFS(G1415&lt;=25, 1, G1415&lt;=75, 2, G1415&lt;=150, 3, G1415&gt;150, 4)</f>
        <v>3</v>
      </c>
      <c r="M1415">
        <f t="shared" si="22"/>
        <v>3</v>
      </c>
    </row>
    <row r="1416" spans="1:13" x14ac:dyDescent="0.2">
      <c r="A1416" t="s">
        <v>1868</v>
      </c>
      <c r="B1416" t="s">
        <v>1695</v>
      </c>
      <c r="C1416" s="2">
        <v>199</v>
      </c>
      <c r="D1416" s="2">
        <v>139</v>
      </c>
      <c r="E1416" t="s">
        <v>7027</v>
      </c>
      <c r="F1416" t="s">
        <v>7039</v>
      </c>
      <c r="G1416" s="2">
        <v>60</v>
      </c>
      <c r="H1416" s="11">
        <v>0.30150753768844218</v>
      </c>
      <c r="I1416">
        <v>0</v>
      </c>
      <c r="J1416">
        <f ca="1"/>
        <v>1887</v>
      </c>
      <c r="K1416">
        <v>1962</v>
      </c>
      <c r="L1416" cm="1">
        <f t="array" ref="L1416">_xlfn.IFS(G1416&lt;=25, 1, G1416&lt;=75, 2, G1416&lt;=150, 3, G1416&gt;150, 4)</f>
        <v>2</v>
      </c>
      <c r="M1416">
        <f t="shared" si="22"/>
        <v>1</v>
      </c>
    </row>
    <row r="1417" spans="1:13" x14ac:dyDescent="0.2">
      <c r="A1417" t="s">
        <v>1869</v>
      </c>
      <c r="B1417" t="s">
        <v>1870</v>
      </c>
      <c r="C1417" s="2">
        <v>319</v>
      </c>
      <c r="D1417" s="2">
        <v>201</v>
      </c>
      <c r="E1417" t="s">
        <v>6989</v>
      </c>
      <c r="F1417" t="s">
        <v>7036</v>
      </c>
      <c r="G1417" s="2">
        <v>118</v>
      </c>
      <c r="H1417" s="11">
        <v>0.36990595611285265</v>
      </c>
      <c r="I1417">
        <v>1</v>
      </c>
      <c r="J1417">
        <f ca="1"/>
        <v>181</v>
      </c>
      <c r="K1417">
        <v>3049</v>
      </c>
      <c r="L1417" cm="1">
        <f t="array" ref="L1417">_xlfn.IFS(G1417&lt;=25, 1, G1417&lt;=75, 2, G1417&lt;=150, 3, G1417&gt;150, 4)</f>
        <v>3</v>
      </c>
      <c r="M1417">
        <f t="shared" si="22"/>
        <v>3</v>
      </c>
    </row>
    <row r="1418" spans="1:13" x14ac:dyDescent="0.2">
      <c r="A1418" t="s">
        <v>1871</v>
      </c>
      <c r="B1418" t="s">
        <v>1872</v>
      </c>
      <c r="C1418" s="2">
        <v>289</v>
      </c>
      <c r="D1418" s="2">
        <v>171</v>
      </c>
      <c r="E1418" t="s">
        <v>6989</v>
      </c>
      <c r="F1418" t="s">
        <v>7044</v>
      </c>
      <c r="G1418" s="2">
        <v>118</v>
      </c>
      <c r="H1418" s="11">
        <v>0.40830449826989618</v>
      </c>
      <c r="I1418">
        <v>1</v>
      </c>
      <c r="J1418">
        <f ca="1"/>
        <v>2037</v>
      </c>
      <c r="K1418">
        <v>1571</v>
      </c>
      <c r="L1418" cm="1">
        <f t="array" ref="L1418">_xlfn.IFS(G1418&lt;=25, 1, G1418&lt;=75, 2, G1418&lt;=150, 3, G1418&gt;150, 4)</f>
        <v>3</v>
      </c>
      <c r="M1418">
        <f t="shared" si="22"/>
        <v>2</v>
      </c>
    </row>
    <row r="1419" spans="1:13" x14ac:dyDescent="0.2">
      <c r="A1419" t="s">
        <v>1873</v>
      </c>
      <c r="B1419" t="s">
        <v>1695</v>
      </c>
      <c r="C1419" s="2">
        <v>199</v>
      </c>
      <c r="D1419" s="2">
        <v>145</v>
      </c>
      <c r="E1419" t="s">
        <v>7027</v>
      </c>
      <c r="F1419" t="s">
        <v>7039</v>
      </c>
      <c r="G1419" s="2">
        <v>54</v>
      </c>
      <c r="H1419" s="11">
        <v>0.271356783919598</v>
      </c>
      <c r="I1419">
        <v>0</v>
      </c>
      <c r="J1419">
        <f ca="1"/>
        <v>121</v>
      </c>
      <c r="K1419">
        <v>154</v>
      </c>
      <c r="L1419" cm="1">
        <f t="array" ref="L1419">_xlfn.IFS(G1419&lt;=25, 1, G1419&lt;=75, 2, G1419&lt;=150, 3, G1419&gt;150, 4)</f>
        <v>2</v>
      </c>
      <c r="M1419">
        <f t="shared" si="22"/>
        <v>1</v>
      </c>
    </row>
    <row r="1420" spans="1:13" x14ac:dyDescent="0.2">
      <c r="A1420" t="s">
        <v>1874</v>
      </c>
      <c r="B1420" t="s">
        <v>1875</v>
      </c>
      <c r="C1420" s="2">
        <v>294</v>
      </c>
      <c r="D1420" s="2">
        <v>270</v>
      </c>
      <c r="E1420" t="s">
        <v>7029</v>
      </c>
      <c r="F1420" t="s">
        <v>7039</v>
      </c>
      <c r="G1420" s="2">
        <v>24</v>
      </c>
      <c r="H1420" s="11">
        <v>8.1632653061224483E-2</v>
      </c>
      <c r="I1420">
        <v>0</v>
      </c>
      <c r="J1420">
        <f ca="1"/>
        <v>4476</v>
      </c>
      <c r="K1420">
        <v>4127</v>
      </c>
      <c r="L1420" cm="1">
        <f t="array" ref="L1420">_xlfn.IFS(G1420&lt;=25, 1, G1420&lt;=75, 2, G1420&lt;=150, 3, G1420&gt;150, 4)</f>
        <v>1</v>
      </c>
      <c r="M1420">
        <f t="shared" si="22"/>
        <v>2</v>
      </c>
    </row>
    <row r="1421" spans="1:13" x14ac:dyDescent="0.2">
      <c r="A1421" t="s">
        <v>1533</v>
      </c>
      <c r="B1421" t="s">
        <v>1534</v>
      </c>
      <c r="C1421" s="2">
        <v>289</v>
      </c>
      <c r="D1421" s="2">
        <v>133</v>
      </c>
      <c r="E1421" t="s">
        <v>6989</v>
      </c>
      <c r="F1421" t="s">
        <v>7037</v>
      </c>
      <c r="G1421" s="2">
        <v>156</v>
      </c>
      <c r="H1421" s="11">
        <v>0.53979238754325265</v>
      </c>
      <c r="I1421">
        <v>1</v>
      </c>
      <c r="J1421">
        <f ca="1"/>
        <v>844</v>
      </c>
      <c r="K1421">
        <v>1102</v>
      </c>
      <c r="L1421" cm="1">
        <f t="array" ref="L1421">_xlfn.IFS(G1421&lt;=25, 1, G1421&lt;=75, 2, G1421&lt;=150, 3, G1421&gt;150, 4)</f>
        <v>4</v>
      </c>
      <c r="M1421">
        <f t="shared" si="22"/>
        <v>2</v>
      </c>
    </row>
    <row r="1422" spans="1:13" x14ac:dyDescent="0.2">
      <c r="A1422" t="s">
        <v>1876</v>
      </c>
      <c r="B1422" t="s">
        <v>547</v>
      </c>
      <c r="C1422" s="2">
        <v>319</v>
      </c>
      <c r="D1422" s="2">
        <v>262</v>
      </c>
      <c r="E1422" t="s">
        <v>7029</v>
      </c>
      <c r="F1422" t="s">
        <v>7036</v>
      </c>
      <c r="G1422" s="2">
        <v>57</v>
      </c>
      <c r="H1422" s="11">
        <v>0.17868338557993729</v>
      </c>
      <c r="I1422">
        <v>0</v>
      </c>
      <c r="J1422">
        <f ca="1"/>
        <v>8</v>
      </c>
      <c r="K1422">
        <v>145</v>
      </c>
      <c r="L1422" cm="1">
        <f t="array" ref="L1422">_xlfn.IFS(G1422&lt;=25, 1, G1422&lt;=75, 2, G1422&lt;=150, 3, G1422&gt;150, 4)</f>
        <v>2</v>
      </c>
      <c r="M1422">
        <f t="shared" si="22"/>
        <v>3</v>
      </c>
    </row>
    <row r="1423" spans="1:13" x14ac:dyDescent="0.2">
      <c r="A1423" t="s">
        <v>1877</v>
      </c>
      <c r="B1423" t="s">
        <v>1878</v>
      </c>
      <c r="C1423" s="2">
        <v>159</v>
      </c>
      <c r="D1423" s="2">
        <v>126</v>
      </c>
      <c r="E1423" t="s">
        <v>7027</v>
      </c>
      <c r="F1423" t="s">
        <v>7037</v>
      </c>
      <c r="G1423" s="2">
        <v>33</v>
      </c>
      <c r="H1423" s="11">
        <v>0.20754716981132076</v>
      </c>
      <c r="I1423">
        <v>0</v>
      </c>
      <c r="J1423">
        <f ca="1"/>
        <v>3560</v>
      </c>
      <c r="K1423">
        <v>3262</v>
      </c>
      <c r="L1423" cm="1">
        <f t="array" ref="L1423">_xlfn.IFS(G1423&lt;=25, 1, G1423&lt;=75, 2, G1423&lt;=150, 3, G1423&gt;150, 4)</f>
        <v>2</v>
      </c>
      <c r="M1423">
        <f t="shared" si="22"/>
        <v>1</v>
      </c>
    </row>
    <row r="1424" spans="1:13" x14ac:dyDescent="0.2">
      <c r="A1424" t="s">
        <v>1879</v>
      </c>
      <c r="B1424" t="s">
        <v>1880</v>
      </c>
      <c r="C1424" s="2">
        <v>330</v>
      </c>
      <c r="D1424" s="2">
        <v>172</v>
      </c>
      <c r="E1424" t="s">
        <v>7027</v>
      </c>
      <c r="F1424" t="s">
        <v>7038</v>
      </c>
      <c r="G1424" s="2">
        <v>158</v>
      </c>
      <c r="H1424" s="11">
        <v>0.47878787878787876</v>
      </c>
      <c r="I1424">
        <v>0</v>
      </c>
      <c r="J1424">
        <f ca="1"/>
        <v>2084</v>
      </c>
      <c r="K1424">
        <v>3656</v>
      </c>
      <c r="L1424" cm="1">
        <f t="array" ref="L1424">_xlfn.IFS(G1424&lt;=25, 1, G1424&lt;=75, 2, G1424&lt;=150, 3, G1424&gt;150, 4)</f>
        <v>4</v>
      </c>
      <c r="M1424">
        <f t="shared" si="22"/>
        <v>3</v>
      </c>
    </row>
    <row r="1425" spans="1:13" x14ac:dyDescent="0.2">
      <c r="A1425" t="s">
        <v>1026</v>
      </c>
      <c r="B1425" t="s">
        <v>1027</v>
      </c>
      <c r="C1425" s="2">
        <v>249</v>
      </c>
      <c r="D1425" s="2">
        <v>174</v>
      </c>
      <c r="E1425" t="s">
        <v>6989</v>
      </c>
      <c r="F1425" t="s">
        <v>7044</v>
      </c>
      <c r="G1425" s="2">
        <v>75</v>
      </c>
      <c r="H1425" s="11">
        <v>0.30120481927710846</v>
      </c>
      <c r="I1425">
        <v>1</v>
      </c>
      <c r="J1425">
        <f ca="1"/>
        <v>3409</v>
      </c>
      <c r="K1425">
        <v>4366</v>
      </c>
      <c r="L1425" cm="1">
        <f t="array" ref="L1425">_xlfn.IFS(G1425&lt;=25, 1, G1425&lt;=75, 2, G1425&lt;=150, 3, G1425&gt;150, 4)</f>
        <v>2</v>
      </c>
      <c r="M1425">
        <f t="shared" si="22"/>
        <v>1</v>
      </c>
    </row>
    <row r="1426" spans="1:13" x14ac:dyDescent="0.2">
      <c r="A1426" t="s">
        <v>1881</v>
      </c>
      <c r="B1426" t="s">
        <v>1882</v>
      </c>
      <c r="C1426" s="2">
        <v>313</v>
      </c>
      <c r="D1426" s="2">
        <v>147</v>
      </c>
      <c r="E1426" t="s">
        <v>7027</v>
      </c>
      <c r="F1426" t="s">
        <v>7040</v>
      </c>
      <c r="G1426" s="2">
        <v>166</v>
      </c>
      <c r="H1426" s="11">
        <v>0.53035143769968052</v>
      </c>
      <c r="I1426">
        <v>0</v>
      </c>
      <c r="J1426">
        <f ca="1"/>
        <v>3971</v>
      </c>
      <c r="K1426">
        <v>3384</v>
      </c>
      <c r="L1426" cm="1">
        <f t="array" ref="L1426">_xlfn.IFS(G1426&lt;=25, 1, G1426&lt;=75, 2, G1426&lt;=150, 3, G1426&gt;150, 4)</f>
        <v>4</v>
      </c>
      <c r="M1426">
        <f t="shared" si="22"/>
        <v>3</v>
      </c>
    </row>
    <row r="1427" spans="1:13" x14ac:dyDescent="0.2">
      <c r="A1427" t="s">
        <v>660</v>
      </c>
      <c r="B1427" t="s">
        <v>373</v>
      </c>
      <c r="C1427" s="2">
        <v>249</v>
      </c>
      <c r="D1427" s="2">
        <v>65</v>
      </c>
      <c r="E1427" t="s">
        <v>6989</v>
      </c>
      <c r="F1427" t="s">
        <v>7041</v>
      </c>
      <c r="G1427" s="2">
        <v>184</v>
      </c>
      <c r="H1427" s="11">
        <v>0.73895582329317266</v>
      </c>
      <c r="I1427">
        <v>1</v>
      </c>
      <c r="J1427">
        <f ca="1"/>
        <v>926</v>
      </c>
      <c r="K1427">
        <v>2590</v>
      </c>
      <c r="L1427" cm="1">
        <f t="array" ref="L1427">_xlfn.IFS(G1427&lt;=25, 1, G1427&lt;=75, 2, G1427&lt;=150, 3, G1427&gt;150, 4)</f>
        <v>4</v>
      </c>
      <c r="M1427">
        <f t="shared" si="22"/>
        <v>1</v>
      </c>
    </row>
    <row r="1428" spans="1:13" x14ac:dyDescent="0.2">
      <c r="A1428" t="s">
        <v>1883</v>
      </c>
      <c r="B1428" t="s">
        <v>1884</v>
      </c>
      <c r="C1428" s="2">
        <v>319</v>
      </c>
      <c r="D1428" s="2">
        <v>147</v>
      </c>
      <c r="E1428" t="s">
        <v>6989</v>
      </c>
      <c r="F1428" t="s">
        <v>7040</v>
      </c>
      <c r="G1428" s="2">
        <v>172</v>
      </c>
      <c r="H1428" s="11">
        <v>0.53918495297805646</v>
      </c>
      <c r="I1428">
        <v>1</v>
      </c>
      <c r="J1428">
        <f ca="1"/>
        <v>3248</v>
      </c>
      <c r="K1428">
        <v>2609</v>
      </c>
      <c r="L1428" cm="1">
        <f t="array" ref="L1428">_xlfn.IFS(G1428&lt;=25, 1, G1428&lt;=75, 2, G1428&lt;=150, 3, G1428&gt;150, 4)</f>
        <v>4</v>
      </c>
      <c r="M1428">
        <f t="shared" si="22"/>
        <v>3</v>
      </c>
    </row>
    <row r="1429" spans="1:13" x14ac:dyDescent="0.2">
      <c r="A1429" t="s">
        <v>1885</v>
      </c>
      <c r="B1429" t="s">
        <v>1886</v>
      </c>
      <c r="C1429" s="2">
        <v>279</v>
      </c>
      <c r="D1429" s="2">
        <v>156</v>
      </c>
      <c r="E1429" t="s">
        <v>7027</v>
      </c>
      <c r="F1429" t="s">
        <v>7038</v>
      </c>
      <c r="G1429" s="2">
        <v>123</v>
      </c>
      <c r="H1429" s="11">
        <v>0.44086021505376344</v>
      </c>
      <c r="I1429">
        <v>0</v>
      </c>
      <c r="J1429">
        <f ca="1"/>
        <v>3705</v>
      </c>
      <c r="K1429">
        <v>628</v>
      </c>
      <c r="L1429" cm="1">
        <f t="array" ref="L1429">_xlfn.IFS(G1429&lt;=25, 1, G1429&lt;=75, 2, G1429&lt;=150, 3, G1429&gt;150, 4)</f>
        <v>3</v>
      </c>
      <c r="M1429">
        <f t="shared" si="22"/>
        <v>2</v>
      </c>
    </row>
    <row r="1430" spans="1:13" x14ac:dyDescent="0.2">
      <c r="A1430" t="s">
        <v>1826</v>
      </c>
      <c r="B1430" t="s">
        <v>1827</v>
      </c>
      <c r="C1430" s="2">
        <v>289</v>
      </c>
      <c r="D1430" s="2">
        <v>191</v>
      </c>
      <c r="E1430" t="s">
        <v>6989</v>
      </c>
      <c r="F1430" t="s">
        <v>7036</v>
      </c>
      <c r="G1430" s="2">
        <v>98</v>
      </c>
      <c r="H1430" s="11">
        <v>0.33910034602076122</v>
      </c>
      <c r="I1430">
        <v>1</v>
      </c>
      <c r="J1430">
        <f ca="1"/>
        <v>2170</v>
      </c>
      <c r="K1430">
        <v>4454</v>
      </c>
      <c r="L1430" cm="1">
        <f t="array" ref="L1430">_xlfn.IFS(G1430&lt;=25, 1, G1430&lt;=75, 2, G1430&lt;=150, 3, G1430&gt;150, 4)</f>
        <v>3</v>
      </c>
      <c r="M1430">
        <f t="shared" si="22"/>
        <v>2</v>
      </c>
    </row>
    <row r="1431" spans="1:13" x14ac:dyDescent="0.2">
      <c r="A1431" t="s">
        <v>1568</v>
      </c>
      <c r="B1431" t="s">
        <v>1569</v>
      </c>
      <c r="C1431" s="2">
        <v>289</v>
      </c>
      <c r="D1431" s="2">
        <v>251</v>
      </c>
      <c r="E1431" t="s">
        <v>6989</v>
      </c>
      <c r="F1431" t="s">
        <v>7036</v>
      </c>
      <c r="G1431" s="2">
        <v>38</v>
      </c>
      <c r="H1431" s="11">
        <v>0.13148788927335639</v>
      </c>
      <c r="I1431">
        <v>1</v>
      </c>
      <c r="J1431">
        <f ca="1"/>
        <v>2573</v>
      </c>
      <c r="K1431">
        <v>2909</v>
      </c>
      <c r="L1431" cm="1">
        <f t="array" ref="L1431">_xlfn.IFS(G1431&lt;=25, 1, G1431&lt;=75, 2, G1431&lt;=150, 3, G1431&gt;150, 4)</f>
        <v>2</v>
      </c>
      <c r="M1431">
        <f t="shared" si="22"/>
        <v>2</v>
      </c>
    </row>
    <row r="1432" spans="1:13" x14ac:dyDescent="0.2">
      <c r="A1432" t="s">
        <v>1887</v>
      </c>
      <c r="B1432" t="s">
        <v>1888</v>
      </c>
      <c r="C1432" s="2">
        <v>229</v>
      </c>
      <c r="D1432" s="2">
        <v>158</v>
      </c>
      <c r="E1432" t="s">
        <v>6989</v>
      </c>
      <c r="F1432" t="s">
        <v>7036</v>
      </c>
      <c r="G1432" s="2">
        <v>71</v>
      </c>
      <c r="H1432" s="11">
        <v>0.31004366812227074</v>
      </c>
      <c r="I1432">
        <v>1</v>
      </c>
      <c r="J1432">
        <f ca="1"/>
        <v>1836</v>
      </c>
      <c r="K1432">
        <v>2934</v>
      </c>
      <c r="L1432" cm="1">
        <f t="array" ref="L1432">_xlfn.IFS(G1432&lt;=25, 1, G1432&lt;=75, 2, G1432&lt;=150, 3, G1432&gt;150, 4)</f>
        <v>2</v>
      </c>
      <c r="M1432">
        <f t="shared" si="22"/>
        <v>1</v>
      </c>
    </row>
    <row r="1433" spans="1:13" x14ac:dyDescent="0.2">
      <c r="A1433" t="s">
        <v>1890</v>
      </c>
      <c r="B1433" t="s">
        <v>1891</v>
      </c>
      <c r="C1433" s="2">
        <v>319</v>
      </c>
      <c r="D1433" s="2">
        <v>281</v>
      </c>
      <c r="E1433" t="s">
        <v>7029</v>
      </c>
      <c r="F1433" t="s">
        <v>7039</v>
      </c>
      <c r="G1433" s="2">
        <v>38</v>
      </c>
      <c r="H1433" s="11">
        <v>0.11912225705329153</v>
      </c>
      <c r="I1433">
        <v>0</v>
      </c>
      <c r="J1433">
        <f ca="1"/>
        <v>1743</v>
      </c>
      <c r="K1433">
        <v>170</v>
      </c>
      <c r="L1433" cm="1">
        <f t="array" ref="L1433">_xlfn.IFS(G1433&lt;=25, 1, G1433&lt;=75, 2, G1433&lt;=150, 3, G1433&gt;150, 4)</f>
        <v>2</v>
      </c>
      <c r="M1433">
        <f t="shared" si="22"/>
        <v>3</v>
      </c>
    </row>
    <row r="1434" spans="1:13" x14ac:dyDescent="0.2">
      <c r="A1434" t="s">
        <v>1123</v>
      </c>
      <c r="B1434" t="s">
        <v>1124</v>
      </c>
      <c r="C1434" s="2">
        <v>359</v>
      </c>
      <c r="D1434" s="2">
        <v>291</v>
      </c>
      <c r="E1434" t="s">
        <v>6989</v>
      </c>
      <c r="F1434" t="s">
        <v>7036</v>
      </c>
      <c r="G1434" s="2">
        <v>68</v>
      </c>
      <c r="H1434" s="11">
        <v>0.1894150417827298</v>
      </c>
      <c r="I1434">
        <v>1</v>
      </c>
      <c r="J1434">
        <f ca="1"/>
        <v>4189</v>
      </c>
      <c r="K1434">
        <v>1637</v>
      </c>
      <c r="L1434" cm="1">
        <f t="array" ref="L1434">_xlfn.IFS(G1434&lt;=25, 1, G1434&lt;=75, 2, G1434&lt;=150, 3, G1434&gt;150, 4)</f>
        <v>2</v>
      </c>
      <c r="M1434">
        <f t="shared" si="22"/>
        <v>4</v>
      </c>
    </row>
    <row r="1435" spans="1:13" x14ac:dyDescent="0.2">
      <c r="A1435" t="s">
        <v>1892</v>
      </c>
      <c r="B1435" t="s">
        <v>1333</v>
      </c>
      <c r="C1435" s="2">
        <v>447</v>
      </c>
      <c r="D1435" s="2">
        <v>429</v>
      </c>
      <c r="E1435" t="s">
        <v>7027</v>
      </c>
      <c r="F1435" t="s">
        <v>7039</v>
      </c>
      <c r="G1435" s="2">
        <v>18</v>
      </c>
      <c r="H1435" s="11">
        <v>4.0268456375838924E-2</v>
      </c>
      <c r="I1435">
        <v>0</v>
      </c>
      <c r="J1435">
        <f ca="1"/>
        <v>722</v>
      </c>
      <c r="K1435">
        <v>3448</v>
      </c>
      <c r="L1435" cm="1">
        <f t="array" ref="L1435">_xlfn.IFS(G1435&lt;=25, 1, G1435&lt;=75, 2, G1435&lt;=150, 3, G1435&gt;150, 4)</f>
        <v>1</v>
      </c>
      <c r="M1435">
        <f t="shared" si="22"/>
        <v>4</v>
      </c>
    </row>
    <row r="1436" spans="1:13" x14ac:dyDescent="0.2">
      <c r="A1436" t="s">
        <v>1893</v>
      </c>
      <c r="B1436" t="s">
        <v>1099</v>
      </c>
      <c r="C1436" s="2">
        <v>319</v>
      </c>
      <c r="D1436" s="2">
        <v>287</v>
      </c>
      <c r="E1436" t="s">
        <v>7029</v>
      </c>
      <c r="F1436" t="s">
        <v>7036</v>
      </c>
      <c r="G1436" s="2">
        <v>32</v>
      </c>
      <c r="H1436" s="11">
        <v>0.10031347962382445</v>
      </c>
      <c r="I1436">
        <v>0</v>
      </c>
      <c r="J1436">
        <f ca="1"/>
        <v>2124</v>
      </c>
      <c r="K1436">
        <v>1646</v>
      </c>
      <c r="L1436" cm="1">
        <f t="array" ref="L1436">_xlfn.IFS(G1436&lt;=25, 1, G1436&lt;=75, 2, G1436&lt;=150, 3, G1436&gt;150, 4)</f>
        <v>2</v>
      </c>
      <c r="M1436">
        <f t="shared" si="22"/>
        <v>3</v>
      </c>
    </row>
    <row r="1437" spans="1:13" x14ac:dyDescent="0.2">
      <c r="A1437" t="s">
        <v>1894</v>
      </c>
      <c r="B1437" t="s">
        <v>1768</v>
      </c>
      <c r="C1437" s="2">
        <v>449</v>
      </c>
      <c r="D1437" s="2">
        <v>346</v>
      </c>
      <c r="E1437" t="s">
        <v>7029</v>
      </c>
      <c r="F1437" t="s">
        <v>7037</v>
      </c>
      <c r="G1437" s="2">
        <v>103</v>
      </c>
      <c r="H1437" s="11">
        <v>0.22939866369710468</v>
      </c>
      <c r="I1437">
        <v>0</v>
      </c>
      <c r="J1437">
        <f ca="1"/>
        <v>3669</v>
      </c>
      <c r="K1437">
        <v>689</v>
      </c>
      <c r="L1437" cm="1">
        <f t="array" ref="L1437">_xlfn.IFS(G1437&lt;=25, 1, G1437&lt;=75, 2, G1437&lt;=150, 3, G1437&gt;150, 4)</f>
        <v>3</v>
      </c>
      <c r="M1437">
        <f t="shared" si="22"/>
        <v>4</v>
      </c>
    </row>
    <row r="1438" spans="1:13" x14ac:dyDescent="0.2">
      <c r="A1438" t="s">
        <v>1286</v>
      </c>
      <c r="B1438" t="s">
        <v>1287</v>
      </c>
      <c r="C1438" s="2">
        <v>289</v>
      </c>
      <c r="D1438" s="2">
        <v>156</v>
      </c>
      <c r="E1438" t="s">
        <v>6989</v>
      </c>
      <c r="F1438" t="s">
        <v>7038</v>
      </c>
      <c r="G1438" s="2">
        <v>133</v>
      </c>
      <c r="H1438" s="11">
        <v>0.46020761245674741</v>
      </c>
      <c r="I1438">
        <v>1</v>
      </c>
      <c r="J1438">
        <f ca="1"/>
        <v>1063</v>
      </c>
      <c r="K1438">
        <v>196</v>
      </c>
      <c r="L1438" cm="1">
        <f t="array" ref="L1438">_xlfn.IFS(G1438&lt;=25, 1, G1438&lt;=75, 2, G1438&lt;=150, 3, G1438&gt;150, 4)</f>
        <v>3</v>
      </c>
      <c r="M1438">
        <f t="shared" si="22"/>
        <v>2</v>
      </c>
    </row>
    <row r="1439" spans="1:13" x14ac:dyDescent="0.2">
      <c r="A1439" t="s">
        <v>1895</v>
      </c>
      <c r="B1439" t="s">
        <v>1896</v>
      </c>
      <c r="C1439" s="2">
        <v>319</v>
      </c>
      <c r="D1439" s="2">
        <v>262</v>
      </c>
      <c r="E1439" t="s">
        <v>7029</v>
      </c>
      <c r="F1439" t="s">
        <v>7036</v>
      </c>
      <c r="G1439" s="2">
        <v>57</v>
      </c>
      <c r="H1439" s="11">
        <v>0.17868338557993729</v>
      </c>
      <c r="I1439">
        <v>0</v>
      </c>
      <c r="J1439">
        <f ca="1"/>
        <v>1143</v>
      </c>
      <c r="K1439">
        <v>1737</v>
      </c>
      <c r="L1439" cm="1">
        <f t="array" ref="L1439">_xlfn.IFS(G1439&lt;=25, 1, G1439&lt;=75, 2, G1439&lt;=150, 3, G1439&gt;150, 4)</f>
        <v>2</v>
      </c>
      <c r="M1439">
        <f t="shared" si="22"/>
        <v>3</v>
      </c>
    </row>
    <row r="1440" spans="1:13" x14ac:dyDescent="0.2">
      <c r="A1440" t="s">
        <v>1897</v>
      </c>
      <c r="B1440" t="s">
        <v>1110</v>
      </c>
      <c r="C1440" s="2">
        <v>179</v>
      </c>
      <c r="D1440" s="2">
        <v>93</v>
      </c>
      <c r="E1440" t="s">
        <v>6989</v>
      </c>
      <c r="F1440" t="s">
        <v>7037</v>
      </c>
      <c r="G1440" s="2">
        <v>86</v>
      </c>
      <c r="H1440" s="11">
        <v>0.48044692737430167</v>
      </c>
      <c r="I1440">
        <v>1</v>
      </c>
      <c r="J1440">
        <f ca="1"/>
        <v>1159</v>
      </c>
      <c r="K1440">
        <v>3045</v>
      </c>
      <c r="L1440" cm="1">
        <f t="array" ref="L1440">_xlfn.IFS(G1440&lt;=25, 1, G1440&lt;=75, 2, G1440&lt;=150, 3, G1440&gt;150, 4)</f>
        <v>3</v>
      </c>
      <c r="M1440">
        <f t="shared" si="22"/>
        <v>1</v>
      </c>
    </row>
    <row r="1441" spans="1:13" x14ac:dyDescent="0.2">
      <c r="A1441" t="s">
        <v>613</v>
      </c>
      <c r="B1441" t="s">
        <v>373</v>
      </c>
      <c r="C1441" s="2">
        <v>289</v>
      </c>
      <c r="D1441" s="2">
        <v>168</v>
      </c>
      <c r="E1441" t="s">
        <v>6989</v>
      </c>
      <c r="F1441" t="s">
        <v>7041</v>
      </c>
      <c r="G1441" s="2">
        <v>121</v>
      </c>
      <c r="H1441" s="11">
        <v>0.41868512110726641</v>
      </c>
      <c r="I1441">
        <v>1</v>
      </c>
      <c r="J1441">
        <f ca="1"/>
        <v>1052</v>
      </c>
      <c r="K1441">
        <v>107</v>
      </c>
      <c r="L1441" cm="1">
        <f t="array" ref="L1441">_xlfn.IFS(G1441&lt;=25, 1, G1441&lt;=75, 2, G1441&lt;=150, 3, G1441&gt;150, 4)</f>
        <v>3</v>
      </c>
      <c r="M1441">
        <f t="shared" si="22"/>
        <v>2</v>
      </c>
    </row>
    <row r="1442" spans="1:13" x14ac:dyDescent="0.2">
      <c r="A1442" t="s">
        <v>1898</v>
      </c>
      <c r="B1442" t="s">
        <v>1899</v>
      </c>
      <c r="C1442" s="2">
        <v>319</v>
      </c>
      <c r="D1442" s="2">
        <v>175</v>
      </c>
      <c r="E1442" t="s">
        <v>7029</v>
      </c>
      <c r="F1442" t="s">
        <v>7040</v>
      </c>
      <c r="G1442" s="2">
        <v>144</v>
      </c>
      <c r="H1442" s="11">
        <v>0.45141065830721006</v>
      </c>
      <c r="I1442">
        <v>0</v>
      </c>
      <c r="J1442">
        <f ca="1"/>
        <v>299</v>
      </c>
      <c r="K1442">
        <v>514</v>
      </c>
      <c r="L1442" cm="1">
        <f t="array" ref="L1442">_xlfn.IFS(G1442&lt;=25, 1, G1442&lt;=75, 2, G1442&lt;=150, 3, G1442&gt;150, 4)</f>
        <v>3</v>
      </c>
      <c r="M1442">
        <f t="shared" si="22"/>
        <v>3</v>
      </c>
    </row>
    <row r="1443" spans="1:13" x14ac:dyDescent="0.2">
      <c r="A1443" t="s">
        <v>1900</v>
      </c>
      <c r="B1443" t="s">
        <v>1901</v>
      </c>
      <c r="C1443" s="2">
        <v>179</v>
      </c>
      <c r="D1443" s="2">
        <v>124</v>
      </c>
      <c r="E1443" t="s">
        <v>7027</v>
      </c>
      <c r="F1443" t="s">
        <v>7039</v>
      </c>
      <c r="G1443" s="2">
        <v>55</v>
      </c>
      <c r="H1443" s="11">
        <v>0.30726256983240224</v>
      </c>
      <c r="I1443">
        <v>0</v>
      </c>
      <c r="J1443">
        <f ca="1"/>
        <v>2867</v>
      </c>
      <c r="K1443">
        <v>1225</v>
      </c>
      <c r="L1443" cm="1">
        <f t="array" ref="L1443">_xlfn.IFS(G1443&lt;=25, 1, G1443&lt;=75, 2, G1443&lt;=150, 3, G1443&gt;150, 4)</f>
        <v>2</v>
      </c>
      <c r="M1443">
        <f t="shared" si="22"/>
        <v>1</v>
      </c>
    </row>
    <row r="1444" spans="1:13" x14ac:dyDescent="0.2">
      <c r="A1444" t="s">
        <v>1902</v>
      </c>
      <c r="B1444" t="s">
        <v>1903</v>
      </c>
      <c r="C1444" s="2">
        <v>189</v>
      </c>
      <c r="D1444" s="2">
        <v>147</v>
      </c>
      <c r="E1444" t="s">
        <v>7027</v>
      </c>
      <c r="F1444" t="s">
        <v>7043</v>
      </c>
      <c r="G1444" s="2">
        <v>42</v>
      </c>
      <c r="H1444" s="11">
        <v>0.22222222222222221</v>
      </c>
      <c r="I1444">
        <v>0</v>
      </c>
      <c r="J1444">
        <f ca="1"/>
        <v>4136</v>
      </c>
      <c r="K1444">
        <v>117</v>
      </c>
      <c r="L1444" cm="1">
        <f t="array" ref="L1444">_xlfn.IFS(G1444&lt;=25, 1, G1444&lt;=75, 2, G1444&lt;=150, 3, G1444&gt;150, 4)</f>
        <v>2</v>
      </c>
      <c r="M1444">
        <f t="shared" si="22"/>
        <v>1</v>
      </c>
    </row>
    <row r="1445" spans="1:13" x14ac:dyDescent="0.2">
      <c r="A1445" t="s">
        <v>1325</v>
      </c>
      <c r="B1445" t="s">
        <v>1326</v>
      </c>
      <c r="C1445" s="2">
        <v>289</v>
      </c>
      <c r="D1445" s="2">
        <v>113</v>
      </c>
      <c r="E1445" t="s">
        <v>6989</v>
      </c>
      <c r="F1445" t="s">
        <v>7038</v>
      </c>
      <c r="G1445" s="2">
        <v>176</v>
      </c>
      <c r="H1445" s="11">
        <v>0.60899653979238755</v>
      </c>
      <c r="I1445">
        <v>1</v>
      </c>
      <c r="J1445">
        <f ca="1"/>
        <v>4329</v>
      </c>
      <c r="K1445">
        <v>2862</v>
      </c>
      <c r="L1445" cm="1">
        <f t="array" ref="L1445">_xlfn.IFS(G1445&lt;=25, 1, G1445&lt;=75, 2, G1445&lt;=150, 3, G1445&gt;150, 4)</f>
        <v>4</v>
      </c>
      <c r="M1445">
        <f t="shared" si="22"/>
        <v>2</v>
      </c>
    </row>
    <row r="1446" spans="1:13" x14ac:dyDescent="0.2">
      <c r="A1446" t="s">
        <v>1904</v>
      </c>
      <c r="B1446" t="s">
        <v>1905</v>
      </c>
      <c r="C1446" s="2">
        <v>318</v>
      </c>
      <c r="D1446" s="2">
        <v>293</v>
      </c>
      <c r="E1446" t="s">
        <v>6989</v>
      </c>
      <c r="F1446" t="s">
        <v>7044</v>
      </c>
      <c r="G1446" s="2">
        <v>25</v>
      </c>
      <c r="H1446" s="11">
        <v>7.8616352201257858E-2</v>
      </c>
      <c r="I1446">
        <v>1</v>
      </c>
      <c r="J1446">
        <f ca="1"/>
        <v>268</v>
      </c>
      <c r="K1446">
        <v>1000</v>
      </c>
      <c r="L1446" cm="1">
        <f t="array" ref="L1446">_xlfn.IFS(G1446&lt;=25, 1, G1446&lt;=75, 2, G1446&lt;=150, 3, G1446&gt;150, 4)</f>
        <v>1</v>
      </c>
      <c r="M1446">
        <f t="shared" si="22"/>
        <v>3</v>
      </c>
    </row>
    <row r="1447" spans="1:13" x14ac:dyDescent="0.2">
      <c r="A1447" t="s">
        <v>1906</v>
      </c>
      <c r="B1447" t="s">
        <v>1907</v>
      </c>
      <c r="C1447" s="2">
        <v>229</v>
      </c>
      <c r="D1447" s="2">
        <v>128</v>
      </c>
      <c r="E1447" t="s">
        <v>6989</v>
      </c>
      <c r="F1447" t="s">
        <v>7036</v>
      </c>
      <c r="G1447" s="2">
        <v>101</v>
      </c>
      <c r="H1447" s="11">
        <v>0.44104803493449779</v>
      </c>
      <c r="I1447">
        <v>1</v>
      </c>
      <c r="J1447">
        <f ca="1"/>
        <v>3612</v>
      </c>
      <c r="K1447">
        <v>2792</v>
      </c>
      <c r="L1447" cm="1">
        <f t="array" ref="L1447">_xlfn.IFS(G1447&lt;=25, 1, G1447&lt;=75, 2, G1447&lt;=150, 3, G1447&gt;150, 4)</f>
        <v>3</v>
      </c>
      <c r="M1447">
        <f t="shared" si="22"/>
        <v>1</v>
      </c>
    </row>
    <row r="1448" spans="1:13" x14ac:dyDescent="0.2">
      <c r="A1448" t="s">
        <v>1448</v>
      </c>
      <c r="B1448" t="s">
        <v>1449</v>
      </c>
      <c r="C1448" s="2">
        <v>289</v>
      </c>
      <c r="D1448" s="2">
        <v>199</v>
      </c>
      <c r="E1448" t="s">
        <v>6989</v>
      </c>
      <c r="F1448" t="s">
        <v>7036</v>
      </c>
      <c r="G1448" s="2">
        <v>90</v>
      </c>
      <c r="H1448" s="11">
        <v>0.31141868512110726</v>
      </c>
      <c r="I1448">
        <v>1</v>
      </c>
      <c r="J1448">
        <f ca="1"/>
        <v>4399</v>
      </c>
      <c r="K1448">
        <v>2259</v>
      </c>
      <c r="L1448" cm="1">
        <f t="array" ref="L1448">_xlfn.IFS(G1448&lt;=25, 1, G1448&lt;=75, 2, G1448&lt;=150, 3, G1448&gt;150, 4)</f>
        <v>3</v>
      </c>
      <c r="M1448">
        <f t="shared" si="22"/>
        <v>2</v>
      </c>
    </row>
    <row r="1449" spans="1:13" x14ac:dyDescent="0.2">
      <c r="A1449" t="s">
        <v>1288</v>
      </c>
      <c r="B1449" t="s">
        <v>1289</v>
      </c>
      <c r="C1449" s="2">
        <v>359</v>
      </c>
      <c r="D1449" s="2">
        <v>291</v>
      </c>
      <c r="E1449" t="s">
        <v>6989</v>
      </c>
      <c r="F1449" t="s">
        <v>7044</v>
      </c>
      <c r="G1449" s="2">
        <v>68</v>
      </c>
      <c r="H1449" s="11">
        <v>0.1894150417827298</v>
      </c>
      <c r="I1449">
        <v>1</v>
      </c>
      <c r="J1449">
        <f ca="1"/>
        <v>4064</v>
      </c>
      <c r="K1449">
        <v>743</v>
      </c>
      <c r="L1449" cm="1">
        <f t="array" ref="L1449">_xlfn.IFS(G1449&lt;=25, 1, G1449&lt;=75, 2, G1449&lt;=150, 3, G1449&gt;150, 4)</f>
        <v>2</v>
      </c>
      <c r="M1449">
        <f t="shared" si="22"/>
        <v>4</v>
      </c>
    </row>
    <row r="1450" spans="1:13" x14ac:dyDescent="0.2">
      <c r="A1450" t="s">
        <v>1908</v>
      </c>
      <c r="B1450" t="s">
        <v>1909</v>
      </c>
      <c r="C1450" s="2">
        <v>319</v>
      </c>
      <c r="D1450" s="2">
        <v>249</v>
      </c>
      <c r="E1450" t="s">
        <v>7029</v>
      </c>
      <c r="F1450" t="s">
        <v>7042</v>
      </c>
      <c r="G1450" s="2">
        <v>70</v>
      </c>
      <c r="H1450" s="11">
        <v>0.21943573667711599</v>
      </c>
      <c r="I1450">
        <v>0</v>
      </c>
      <c r="J1450">
        <f ca="1"/>
        <v>3299</v>
      </c>
      <c r="K1450">
        <v>4538</v>
      </c>
      <c r="L1450" cm="1">
        <f t="array" ref="L1450">_xlfn.IFS(G1450&lt;=25, 1, G1450&lt;=75, 2, G1450&lt;=150, 3, G1450&gt;150, 4)</f>
        <v>2</v>
      </c>
      <c r="M1450">
        <f t="shared" si="22"/>
        <v>3</v>
      </c>
    </row>
    <row r="1451" spans="1:13" x14ac:dyDescent="0.2">
      <c r="A1451" t="s">
        <v>1910</v>
      </c>
      <c r="B1451" t="s">
        <v>1911</v>
      </c>
      <c r="C1451" s="2">
        <v>357</v>
      </c>
      <c r="D1451" s="2">
        <v>286</v>
      </c>
      <c r="E1451" t="s">
        <v>7029</v>
      </c>
      <c r="F1451" t="s">
        <v>7037</v>
      </c>
      <c r="G1451" s="2">
        <v>71</v>
      </c>
      <c r="H1451" s="11">
        <v>0.19887955182072828</v>
      </c>
      <c r="I1451">
        <v>0</v>
      </c>
      <c r="J1451">
        <f ca="1"/>
        <v>1317</v>
      </c>
      <c r="K1451">
        <v>355</v>
      </c>
      <c r="L1451" cm="1">
        <f t="array" ref="L1451">_xlfn.IFS(G1451&lt;=25, 1, G1451&lt;=75, 2, G1451&lt;=150, 3, G1451&gt;150, 4)</f>
        <v>2</v>
      </c>
      <c r="M1451">
        <f t="shared" si="22"/>
        <v>3</v>
      </c>
    </row>
    <row r="1452" spans="1:13" x14ac:dyDescent="0.2">
      <c r="A1452" t="s">
        <v>1411</v>
      </c>
      <c r="B1452" t="s">
        <v>1412</v>
      </c>
      <c r="C1452" s="2">
        <v>289</v>
      </c>
      <c r="D1452" s="2">
        <v>208</v>
      </c>
      <c r="E1452" t="s">
        <v>6989</v>
      </c>
      <c r="F1452" t="s">
        <v>7036</v>
      </c>
      <c r="G1452" s="2">
        <v>81</v>
      </c>
      <c r="H1452" s="11">
        <v>0.28027681660899656</v>
      </c>
      <c r="I1452">
        <v>1</v>
      </c>
      <c r="J1452">
        <f ca="1"/>
        <v>1546</v>
      </c>
      <c r="K1452">
        <v>2021</v>
      </c>
      <c r="L1452" cm="1">
        <f t="array" ref="L1452">_xlfn.IFS(G1452&lt;=25, 1, G1452&lt;=75, 2, G1452&lt;=150, 3, G1452&gt;150, 4)</f>
        <v>3</v>
      </c>
      <c r="M1452">
        <f t="shared" si="22"/>
        <v>2</v>
      </c>
    </row>
    <row r="1453" spans="1:13" x14ac:dyDescent="0.2">
      <c r="A1453" t="s">
        <v>1912</v>
      </c>
      <c r="B1453" t="s">
        <v>1913</v>
      </c>
      <c r="C1453" s="2">
        <v>199</v>
      </c>
      <c r="D1453" s="2">
        <v>119</v>
      </c>
      <c r="E1453" t="s">
        <v>7027</v>
      </c>
      <c r="F1453" t="s">
        <v>7039</v>
      </c>
      <c r="G1453" s="2">
        <v>80</v>
      </c>
      <c r="H1453" s="11">
        <v>0.4020100502512563</v>
      </c>
      <c r="I1453">
        <v>0</v>
      </c>
      <c r="J1453">
        <f ca="1"/>
        <v>4077</v>
      </c>
      <c r="K1453">
        <v>4386</v>
      </c>
      <c r="L1453" cm="1">
        <f t="array" ref="L1453">_xlfn.IFS(G1453&lt;=25, 1, G1453&lt;=75, 2, G1453&lt;=150, 3, G1453&gt;150, 4)</f>
        <v>3</v>
      </c>
      <c r="M1453">
        <f t="shared" si="22"/>
        <v>1</v>
      </c>
    </row>
    <row r="1454" spans="1:13" x14ac:dyDescent="0.2">
      <c r="A1454" t="s">
        <v>1914</v>
      </c>
      <c r="B1454" t="s">
        <v>1915</v>
      </c>
      <c r="C1454" s="2">
        <v>330</v>
      </c>
      <c r="D1454" s="2">
        <v>119</v>
      </c>
      <c r="E1454" t="s">
        <v>7029</v>
      </c>
      <c r="F1454" t="s">
        <v>7038</v>
      </c>
      <c r="G1454" s="2">
        <v>211</v>
      </c>
      <c r="H1454" s="11">
        <v>0.6393939393939394</v>
      </c>
      <c r="I1454">
        <v>0</v>
      </c>
      <c r="J1454">
        <f ca="1"/>
        <v>1017</v>
      </c>
      <c r="K1454">
        <v>1082</v>
      </c>
      <c r="L1454" cm="1">
        <f t="array" ref="L1454">_xlfn.IFS(G1454&lt;=25, 1, G1454&lt;=75, 2, G1454&lt;=150, 3, G1454&gt;150, 4)</f>
        <v>4</v>
      </c>
      <c r="M1454">
        <f t="shared" si="22"/>
        <v>3</v>
      </c>
    </row>
    <row r="1455" spans="1:13" x14ac:dyDescent="0.2">
      <c r="A1455" t="s">
        <v>1916</v>
      </c>
      <c r="B1455" t="s">
        <v>1913</v>
      </c>
      <c r="C1455" s="2">
        <v>199</v>
      </c>
      <c r="D1455" s="2">
        <v>107</v>
      </c>
      <c r="E1455" t="s">
        <v>7027</v>
      </c>
      <c r="F1455" t="s">
        <v>7039</v>
      </c>
      <c r="G1455" s="2">
        <v>92</v>
      </c>
      <c r="H1455" s="11">
        <v>0.46231155778894473</v>
      </c>
      <c r="I1455">
        <v>0</v>
      </c>
      <c r="J1455">
        <f ca="1"/>
        <v>1136</v>
      </c>
      <c r="K1455">
        <v>4258</v>
      </c>
      <c r="L1455" cm="1">
        <f t="array" ref="L1455">_xlfn.IFS(G1455&lt;=25, 1, G1455&lt;=75, 2, G1455&lt;=150, 3, G1455&gt;150, 4)</f>
        <v>3</v>
      </c>
      <c r="M1455">
        <f t="shared" si="22"/>
        <v>1</v>
      </c>
    </row>
    <row r="1456" spans="1:13" x14ac:dyDescent="0.2">
      <c r="A1456" t="s">
        <v>1917</v>
      </c>
      <c r="B1456" t="s">
        <v>1918</v>
      </c>
      <c r="C1456" s="2">
        <v>199</v>
      </c>
      <c r="D1456" s="2">
        <v>171</v>
      </c>
      <c r="E1456" t="s">
        <v>7027</v>
      </c>
      <c r="F1456" t="s">
        <v>7039</v>
      </c>
      <c r="G1456" s="2">
        <v>28</v>
      </c>
      <c r="H1456" s="11">
        <v>0.1407035175879397</v>
      </c>
      <c r="I1456">
        <v>0</v>
      </c>
      <c r="J1456">
        <f ca="1"/>
        <v>2192</v>
      </c>
      <c r="K1456">
        <v>204</v>
      </c>
      <c r="L1456" cm="1">
        <f t="array" ref="L1456">_xlfn.IFS(G1456&lt;=25, 1, G1456&lt;=75, 2, G1456&lt;=150, 3, G1456&gt;150, 4)</f>
        <v>2</v>
      </c>
      <c r="M1456">
        <f t="shared" si="22"/>
        <v>1</v>
      </c>
    </row>
    <row r="1457" spans="1:13" x14ac:dyDescent="0.2">
      <c r="A1457" t="s">
        <v>1919</v>
      </c>
      <c r="B1457" t="s">
        <v>1920</v>
      </c>
      <c r="C1457" s="2">
        <v>529</v>
      </c>
      <c r="D1457" s="2">
        <v>397</v>
      </c>
      <c r="E1457" t="s">
        <v>7029</v>
      </c>
      <c r="F1457" t="s">
        <v>7044</v>
      </c>
      <c r="G1457" s="2">
        <v>132</v>
      </c>
      <c r="H1457" s="11">
        <v>0.2495274102079395</v>
      </c>
      <c r="I1457">
        <v>0</v>
      </c>
      <c r="J1457">
        <f ca="1"/>
        <v>3830</v>
      </c>
      <c r="K1457">
        <v>3999</v>
      </c>
      <c r="L1457" cm="1">
        <f t="array" ref="L1457">_xlfn.IFS(G1457&lt;=25, 1, G1457&lt;=75, 2, G1457&lt;=150, 3, G1457&gt;150, 4)</f>
        <v>3</v>
      </c>
      <c r="M1457">
        <f t="shared" si="22"/>
        <v>4</v>
      </c>
    </row>
    <row r="1458" spans="1:13" x14ac:dyDescent="0.2">
      <c r="A1458" t="s">
        <v>1921</v>
      </c>
      <c r="B1458" t="s">
        <v>1922</v>
      </c>
      <c r="C1458" s="2">
        <v>319</v>
      </c>
      <c r="D1458" s="2">
        <v>214</v>
      </c>
      <c r="E1458" t="s">
        <v>7027</v>
      </c>
      <c r="F1458" t="s">
        <v>7044</v>
      </c>
      <c r="G1458" s="2">
        <v>105</v>
      </c>
      <c r="H1458" s="11">
        <v>0.32915360501567398</v>
      </c>
      <c r="I1458">
        <v>0</v>
      </c>
      <c r="J1458">
        <f ca="1"/>
        <v>2316</v>
      </c>
      <c r="K1458">
        <v>1289</v>
      </c>
      <c r="L1458" cm="1">
        <f t="array" ref="L1458">_xlfn.IFS(G1458&lt;=25, 1, G1458&lt;=75, 2, G1458&lt;=150, 3, G1458&gt;150, 4)</f>
        <v>3</v>
      </c>
      <c r="M1458">
        <f t="shared" si="22"/>
        <v>3</v>
      </c>
    </row>
    <row r="1459" spans="1:13" x14ac:dyDescent="0.2">
      <c r="A1459" t="s">
        <v>1923</v>
      </c>
      <c r="B1459" t="s">
        <v>953</v>
      </c>
      <c r="C1459" s="2">
        <v>289</v>
      </c>
      <c r="D1459" s="2">
        <v>237</v>
      </c>
      <c r="E1459" t="s">
        <v>6989</v>
      </c>
      <c r="F1459" t="s">
        <v>7036</v>
      </c>
      <c r="G1459" s="2">
        <v>52</v>
      </c>
      <c r="H1459" s="11">
        <v>0.17993079584775087</v>
      </c>
      <c r="I1459">
        <v>1</v>
      </c>
      <c r="J1459">
        <f ca="1"/>
        <v>1254</v>
      </c>
      <c r="K1459">
        <v>2597</v>
      </c>
      <c r="L1459" cm="1">
        <f t="array" ref="L1459">_xlfn.IFS(G1459&lt;=25, 1, G1459&lt;=75, 2, G1459&lt;=150, 3, G1459&gt;150, 4)</f>
        <v>2</v>
      </c>
      <c r="M1459">
        <f t="shared" si="22"/>
        <v>2</v>
      </c>
    </row>
    <row r="1460" spans="1:13" x14ac:dyDescent="0.2">
      <c r="A1460" t="s">
        <v>1924</v>
      </c>
      <c r="B1460" t="s">
        <v>333</v>
      </c>
      <c r="C1460" s="2">
        <v>399</v>
      </c>
      <c r="D1460" s="2">
        <v>247</v>
      </c>
      <c r="E1460" t="s">
        <v>7029</v>
      </c>
      <c r="F1460" t="s">
        <v>7040</v>
      </c>
      <c r="G1460" s="2">
        <v>152</v>
      </c>
      <c r="H1460" s="11">
        <v>0.38095238095238093</v>
      </c>
      <c r="I1460">
        <v>0</v>
      </c>
      <c r="J1460">
        <f ca="1"/>
        <v>4249</v>
      </c>
      <c r="K1460">
        <v>1810</v>
      </c>
      <c r="L1460" cm="1">
        <f t="array" ref="L1460">_xlfn.IFS(G1460&lt;=25, 1, G1460&lt;=75, 2, G1460&lt;=150, 3, G1460&gt;150, 4)</f>
        <v>4</v>
      </c>
      <c r="M1460">
        <f t="shared" si="22"/>
        <v>4</v>
      </c>
    </row>
    <row r="1461" spans="1:13" x14ac:dyDescent="0.2">
      <c r="A1461" t="s">
        <v>1925</v>
      </c>
      <c r="B1461" t="s">
        <v>1926</v>
      </c>
      <c r="C1461" s="2">
        <v>359</v>
      </c>
      <c r="D1461" s="2">
        <v>208</v>
      </c>
      <c r="E1461" t="s">
        <v>7029</v>
      </c>
      <c r="F1461" t="s">
        <v>7044</v>
      </c>
      <c r="G1461" s="2">
        <v>151</v>
      </c>
      <c r="H1461" s="11">
        <v>0.42061281337047352</v>
      </c>
      <c r="I1461">
        <v>0</v>
      </c>
      <c r="J1461">
        <f ca="1"/>
        <v>913</v>
      </c>
      <c r="K1461">
        <v>4243</v>
      </c>
      <c r="L1461" cm="1">
        <f t="array" ref="L1461">_xlfn.IFS(G1461&lt;=25, 1, G1461&lt;=75, 2, G1461&lt;=150, 3, G1461&gt;150, 4)</f>
        <v>4</v>
      </c>
      <c r="M1461">
        <f t="shared" si="22"/>
        <v>4</v>
      </c>
    </row>
    <row r="1462" spans="1:13" x14ac:dyDescent="0.2">
      <c r="A1462" t="s">
        <v>1927</v>
      </c>
      <c r="B1462" t="s">
        <v>231</v>
      </c>
      <c r="C1462" s="2">
        <v>319</v>
      </c>
      <c r="D1462" s="2">
        <v>128</v>
      </c>
      <c r="E1462" t="s">
        <v>7029</v>
      </c>
      <c r="F1462" t="s">
        <v>7040</v>
      </c>
      <c r="G1462" s="2">
        <v>191</v>
      </c>
      <c r="H1462" s="11">
        <v>0.59874608150470221</v>
      </c>
      <c r="I1462">
        <v>0</v>
      </c>
      <c r="J1462">
        <f ca="1"/>
        <v>3454</v>
      </c>
      <c r="K1462">
        <v>594</v>
      </c>
      <c r="L1462" cm="1">
        <f t="array" ref="L1462">_xlfn.IFS(G1462&lt;=25, 1, G1462&lt;=75, 2, G1462&lt;=150, 3, G1462&gt;150, 4)</f>
        <v>4</v>
      </c>
      <c r="M1462">
        <f t="shared" si="22"/>
        <v>3</v>
      </c>
    </row>
    <row r="1463" spans="1:13" x14ac:dyDescent="0.2">
      <c r="A1463" t="s">
        <v>1928</v>
      </c>
      <c r="B1463" t="s">
        <v>180</v>
      </c>
      <c r="C1463" s="2">
        <v>447</v>
      </c>
      <c r="D1463" s="2">
        <v>250</v>
      </c>
      <c r="E1463" t="s">
        <v>7027</v>
      </c>
      <c r="F1463" t="s">
        <v>7040</v>
      </c>
      <c r="G1463" s="2">
        <v>197</v>
      </c>
      <c r="H1463" s="11">
        <v>0.4407158836689038</v>
      </c>
      <c r="I1463">
        <v>0</v>
      </c>
      <c r="J1463">
        <f ca="1"/>
        <v>1071</v>
      </c>
      <c r="K1463">
        <v>3404</v>
      </c>
      <c r="L1463" cm="1">
        <f t="array" ref="L1463">_xlfn.IFS(G1463&lt;=25, 1, G1463&lt;=75, 2, G1463&lt;=150, 3, G1463&gt;150, 4)</f>
        <v>4</v>
      </c>
      <c r="M1463">
        <f t="shared" si="22"/>
        <v>4</v>
      </c>
    </row>
    <row r="1464" spans="1:13" x14ac:dyDescent="0.2">
      <c r="A1464" t="s">
        <v>1571</v>
      </c>
      <c r="B1464" t="s">
        <v>1326</v>
      </c>
      <c r="C1464" s="2">
        <v>249</v>
      </c>
      <c r="D1464" s="2">
        <v>70</v>
      </c>
      <c r="E1464" t="s">
        <v>6989</v>
      </c>
      <c r="F1464" t="s">
        <v>7038</v>
      </c>
      <c r="G1464" s="2">
        <v>179</v>
      </c>
      <c r="H1464" s="11">
        <v>0.71887550200803207</v>
      </c>
      <c r="I1464">
        <v>1</v>
      </c>
      <c r="J1464">
        <f ca="1"/>
        <v>69</v>
      </c>
      <c r="K1464">
        <v>805</v>
      </c>
      <c r="L1464" cm="1">
        <f t="array" ref="L1464">_xlfn.IFS(G1464&lt;=25, 1, G1464&lt;=75, 2, G1464&lt;=150, 3, G1464&gt;150, 4)</f>
        <v>4</v>
      </c>
      <c r="M1464">
        <f t="shared" si="22"/>
        <v>1</v>
      </c>
    </row>
    <row r="1465" spans="1:13" x14ac:dyDescent="0.2">
      <c r="A1465" t="s">
        <v>1929</v>
      </c>
      <c r="B1465" t="s">
        <v>1569</v>
      </c>
      <c r="C1465" s="2">
        <v>279</v>
      </c>
      <c r="D1465" s="2">
        <v>114</v>
      </c>
      <c r="E1465" t="s">
        <v>7029</v>
      </c>
      <c r="F1465" t="s">
        <v>7040</v>
      </c>
      <c r="G1465" s="2">
        <v>165</v>
      </c>
      <c r="H1465" s="11">
        <v>0.59139784946236562</v>
      </c>
      <c r="I1465">
        <v>0</v>
      </c>
      <c r="J1465">
        <f ca="1"/>
        <v>251</v>
      </c>
      <c r="K1465">
        <v>2426</v>
      </c>
      <c r="L1465" cm="1">
        <f t="array" ref="L1465">_xlfn.IFS(G1465&lt;=25, 1, G1465&lt;=75, 2, G1465&lt;=150, 3, G1465&gt;150, 4)</f>
        <v>4</v>
      </c>
      <c r="M1465">
        <f t="shared" si="22"/>
        <v>2</v>
      </c>
    </row>
    <row r="1466" spans="1:13" x14ac:dyDescent="0.2">
      <c r="A1466" t="s">
        <v>1930</v>
      </c>
      <c r="B1466" t="s">
        <v>1931</v>
      </c>
      <c r="C1466" s="2">
        <v>319</v>
      </c>
      <c r="D1466" s="2">
        <v>274</v>
      </c>
      <c r="E1466" t="s">
        <v>7027</v>
      </c>
      <c r="F1466" t="s">
        <v>7036</v>
      </c>
      <c r="G1466" s="2">
        <v>45</v>
      </c>
      <c r="H1466" s="11">
        <v>0.14106583072100312</v>
      </c>
      <c r="I1466">
        <v>0</v>
      </c>
      <c r="J1466">
        <f ca="1"/>
        <v>3223</v>
      </c>
      <c r="K1466">
        <v>2400</v>
      </c>
      <c r="L1466" cm="1">
        <f t="array" ref="L1466">_xlfn.IFS(G1466&lt;=25, 1, G1466&lt;=75, 2, G1466&lt;=150, 3, G1466&gt;150, 4)</f>
        <v>2</v>
      </c>
      <c r="M1466">
        <f t="shared" si="22"/>
        <v>3</v>
      </c>
    </row>
    <row r="1467" spans="1:13" x14ac:dyDescent="0.2">
      <c r="A1467" t="s">
        <v>1932</v>
      </c>
      <c r="B1467" t="s">
        <v>1758</v>
      </c>
      <c r="C1467" s="2">
        <v>199</v>
      </c>
      <c r="D1467" s="2">
        <v>155</v>
      </c>
      <c r="E1467" t="s">
        <v>7027</v>
      </c>
      <c r="F1467" t="s">
        <v>7039</v>
      </c>
      <c r="G1467" s="2">
        <v>44</v>
      </c>
      <c r="H1467" s="11">
        <v>0.22110552763819097</v>
      </c>
      <c r="I1467">
        <v>0</v>
      </c>
      <c r="J1467">
        <f ca="1"/>
        <v>631</v>
      </c>
      <c r="K1467">
        <v>307</v>
      </c>
      <c r="L1467" cm="1">
        <f t="array" ref="L1467">_xlfn.IFS(G1467&lt;=25, 1, G1467&lt;=75, 2, G1467&lt;=150, 3, G1467&gt;150, 4)</f>
        <v>2</v>
      </c>
      <c r="M1467">
        <f t="shared" si="22"/>
        <v>1</v>
      </c>
    </row>
    <row r="1468" spans="1:13" x14ac:dyDescent="0.2">
      <c r="A1468" t="s">
        <v>1933</v>
      </c>
      <c r="B1468" t="s">
        <v>1758</v>
      </c>
      <c r="C1468" s="2">
        <v>199</v>
      </c>
      <c r="D1468" s="2">
        <v>173</v>
      </c>
      <c r="E1468" t="s">
        <v>7027</v>
      </c>
      <c r="F1468" t="s">
        <v>7039</v>
      </c>
      <c r="G1468" s="2">
        <v>26</v>
      </c>
      <c r="H1468" s="11">
        <v>0.1306532663316583</v>
      </c>
      <c r="I1468">
        <v>0</v>
      </c>
      <c r="J1468">
        <f ca="1"/>
        <v>3751</v>
      </c>
      <c r="K1468">
        <v>1546</v>
      </c>
      <c r="L1468" cm="1">
        <f t="array" ref="L1468">_xlfn.IFS(G1468&lt;=25, 1, G1468&lt;=75, 2, G1468&lt;=150, 3, G1468&gt;150, 4)</f>
        <v>2</v>
      </c>
      <c r="M1468">
        <f t="shared" si="22"/>
        <v>1</v>
      </c>
    </row>
    <row r="1469" spans="1:13" x14ac:dyDescent="0.2">
      <c r="A1469" t="s">
        <v>1934</v>
      </c>
      <c r="B1469" t="s">
        <v>333</v>
      </c>
      <c r="C1469" s="2">
        <v>499</v>
      </c>
      <c r="D1469" s="2">
        <v>379</v>
      </c>
      <c r="E1469" t="s">
        <v>7029</v>
      </c>
      <c r="F1469" t="s">
        <v>7041</v>
      </c>
      <c r="G1469" s="2">
        <v>120</v>
      </c>
      <c r="H1469" s="11">
        <v>0.24048096192384769</v>
      </c>
      <c r="I1469">
        <v>0</v>
      </c>
      <c r="J1469">
        <f ca="1"/>
        <v>578</v>
      </c>
      <c r="K1469">
        <v>1660</v>
      </c>
      <c r="L1469" cm="1">
        <f t="array" ref="L1469">_xlfn.IFS(G1469&lt;=25, 1, G1469&lt;=75, 2, G1469&lt;=150, 3, G1469&gt;150, 4)</f>
        <v>3</v>
      </c>
      <c r="M1469">
        <f t="shared" si="22"/>
        <v>4</v>
      </c>
    </row>
    <row r="1470" spans="1:13" x14ac:dyDescent="0.2">
      <c r="A1470" t="s">
        <v>1935</v>
      </c>
      <c r="B1470" t="s">
        <v>1459</v>
      </c>
      <c r="C1470" s="2">
        <v>319</v>
      </c>
      <c r="D1470" s="2">
        <v>271</v>
      </c>
      <c r="E1470" t="s">
        <v>7029</v>
      </c>
      <c r="F1470" t="s">
        <v>7044</v>
      </c>
      <c r="G1470" s="2">
        <v>48</v>
      </c>
      <c r="H1470" s="11">
        <v>0.15047021943573669</v>
      </c>
      <c r="I1470">
        <v>0</v>
      </c>
      <c r="J1470">
        <f ca="1"/>
        <v>3212</v>
      </c>
      <c r="K1470">
        <v>1204</v>
      </c>
      <c r="L1470" cm="1">
        <f t="array" ref="L1470">_xlfn.IFS(G1470&lt;=25, 1, G1470&lt;=75, 2, G1470&lt;=150, 3, G1470&gt;150, 4)</f>
        <v>2</v>
      </c>
      <c r="M1470">
        <f t="shared" si="22"/>
        <v>3</v>
      </c>
    </row>
    <row r="1471" spans="1:13" x14ac:dyDescent="0.2">
      <c r="A1471" t="s">
        <v>1936</v>
      </c>
      <c r="B1471" t="s">
        <v>1913</v>
      </c>
      <c r="C1471" s="2">
        <v>199</v>
      </c>
      <c r="D1471" s="2">
        <v>165</v>
      </c>
      <c r="E1471" t="s">
        <v>7027</v>
      </c>
      <c r="F1471" t="s">
        <v>7039</v>
      </c>
      <c r="G1471" s="2">
        <v>34</v>
      </c>
      <c r="H1471" s="11">
        <v>0.17085427135678391</v>
      </c>
      <c r="I1471">
        <v>0</v>
      </c>
      <c r="J1471">
        <f ca="1"/>
        <v>4527</v>
      </c>
      <c r="K1471">
        <v>433</v>
      </c>
      <c r="L1471" cm="1">
        <f t="array" ref="L1471">_xlfn.IFS(G1471&lt;=25, 1, G1471&lt;=75, 2, G1471&lt;=150, 3, G1471&gt;150, 4)</f>
        <v>2</v>
      </c>
      <c r="M1471">
        <f t="shared" si="22"/>
        <v>1</v>
      </c>
    </row>
    <row r="1472" spans="1:13" x14ac:dyDescent="0.2">
      <c r="A1472" t="s">
        <v>1937</v>
      </c>
      <c r="B1472" t="s">
        <v>231</v>
      </c>
      <c r="C1472" s="2">
        <v>268</v>
      </c>
      <c r="D1472" s="2">
        <v>107</v>
      </c>
      <c r="E1472" t="s">
        <v>7028</v>
      </c>
      <c r="F1472" t="s">
        <v>7040</v>
      </c>
      <c r="G1472" s="2">
        <v>161</v>
      </c>
      <c r="H1472" s="11">
        <v>0.60074626865671643</v>
      </c>
      <c r="I1472">
        <v>0</v>
      </c>
      <c r="J1472">
        <f ca="1"/>
        <v>2900</v>
      </c>
      <c r="K1472">
        <v>2643</v>
      </c>
      <c r="L1472" cm="1">
        <f t="array" ref="L1472">_xlfn.IFS(G1472&lt;=25, 1, G1472&lt;=75, 2, G1472&lt;=150, 3, G1472&gt;150, 4)</f>
        <v>4</v>
      </c>
      <c r="M1472">
        <f t="shared" si="22"/>
        <v>2</v>
      </c>
    </row>
    <row r="1473" spans="1:13" x14ac:dyDescent="0.2">
      <c r="A1473" t="s">
        <v>1938</v>
      </c>
      <c r="B1473" t="s">
        <v>1939</v>
      </c>
      <c r="C1473" s="2">
        <v>299</v>
      </c>
      <c r="D1473" s="2">
        <v>227</v>
      </c>
      <c r="E1473" t="s">
        <v>6989</v>
      </c>
      <c r="F1473" t="s">
        <v>7039</v>
      </c>
      <c r="G1473" s="2">
        <v>72</v>
      </c>
      <c r="H1473" s="11">
        <v>0.24080267558528429</v>
      </c>
      <c r="I1473">
        <v>1</v>
      </c>
      <c r="J1473">
        <f ca="1"/>
        <v>1223</v>
      </c>
      <c r="K1473">
        <v>4389</v>
      </c>
      <c r="L1473" cm="1">
        <f t="array" ref="L1473">_xlfn.IFS(G1473&lt;=25, 1, G1473&lt;=75, 2, G1473&lt;=150, 3, G1473&gt;150, 4)</f>
        <v>2</v>
      </c>
      <c r="M1473">
        <f t="shared" si="22"/>
        <v>3</v>
      </c>
    </row>
    <row r="1474" spans="1:13" x14ac:dyDescent="0.2">
      <c r="A1474" t="s">
        <v>1940</v>
      </c>
      <c r="B1474" t="s">
        <v>1803</v>
      </c>
      <c r="C1474" s="2">
        <v>289</v>
      </c>
      <c r="D1474" s="2">
        <v>87</v>
      </c>
      <c r="E1474" t="s">
        <v>6989</v>
      </c>
      <c r="F1474" t="s">
        <v>7040</v>
      </c>
      <c r="G1474" s="2">
        <v>202</v>
      </c>
      <c r="H1474" s="11">
        <v>0.69896193771626303</v>
      </c>
      <c r="I1474">
        <v>1</v>
      </c>
      <c r="J1474">
        <f ca="1"/>
        <v>3833</v>
      </c>
      <c r="K1474">
        <v>4444</v>
      </c>
      <c r="L1474" cm="1">
        <f t="array" ref="L1474">_xlfn.IFS(G1474&lt;=25, 1, G1474&lt;=75, 2, G1474&lt;=150, 3, G1474&gt;150, 4)</f>
        <v>4</v>
      </c>
      <c r="M1474">
        <f t="shared" ref="M1474:M1537" si="23">IF(C1474&lt;=$P$3, 1, IF(C1474&lt;=$P$4, 2, IF(C1474&lt;=$P$5, 3, 4)))</f>
        <v>2</v>
      </c>
    </row>
    <row r="1475" spans="1:13" x14ac:dyDescent="0.2">
      <c r="A1475" t="s">
        <v>1941</v>
      </c>
      <c r="B1475" t="s">
        <v>742</v>
      </c>
      <c r="C1475" s="2">
        <v>199</v>
      </c>
      <c r="D1475" s="2">
        <v>117</v>
      </c>
      <c r="E1475" t="s">
        <v>7029</v>
      </c>
      <c r="F1475" t="s">
        <v>7037</v>
      </c>
      <c r="G1475" s="2">
        <v>82</v>
      </c>
      <c r="H1475" s="11">
        <v>0.4120603015075377</v>
      </c>
      <c r="I1475">
        <v>0</v>
      </c>
      <c r="J1475">
        <f ca="1"/>
        <v>3646</v>
      </c>
      <c r="K1475">
        <v>681</v>
      </c>
      <c r="L1475" cm="1">
        <f t="array" ref="L1475">_xlfn.IFS(G1475&lt;=25, 1, G1475&lt;=75, 2, G1475&lt;=150, 3, G1475&gt;150, 4)</f>
        <v>3</v>
      </c>
      <c r="M1475">
        <f t="shared" si="23"/>
        <v>1</v>
      </c>
    </row>
    <row r="1476" spans="1:13" x14ac:dyDescent="0.2">
      <c r="A1476" t="s">
        <v>1942</v>
      </c>
      <c r="B1476" t="s">
        <v>1758</v>
      </c>
      <c r="C1476" s="2">
        <v>199</v>
      </c>
      <c r="D1476" s="2">
        <v>171</v>
      </c>
      <c r="E1476" t="s">
        <v>7027</v>
      </c>
      <c r="F1476" t="s">
        <v>7039</v>
      </c>
      <c r="G1476" s="2">
        <v>28</v>
      </c>
      <c r="H1476" s="11">
        <v>0.1407035175879397</v>
      </c>
      <c r="I1476">
        <v>0</v>
      </c>
      <c r="J1476">
        <f ca="1"/>
        <v>1312</v>
      </c>
      <c r="K1476">
        <v>4436</v>
      </c>
      <c r="L1476" cm="1">
        <f t="array" ref="L1476">_xlfn.IFS(G1476&lt;=25, 1, G1476&lt;=75, 2, G1476&lt;=150, 3, G1476&gt;150, 4)</f>
        <v>2</v>
      </c>
      <c r="M1476">
        <f t="shared" si="23"/>
        <v>1</v>
      </c>
    </row>
    <row r="1477" spans="1:13" x14ac:dyDescent="0.2">
      <c r="A1477" t="s">
        <v>1943</v>
      </c>
      <c r="B1477" t="s">
        <v>1108</v>
      </c>
      <c r="C1477" s="2">
        <v>129</v>
      </c>
      <c r="D1477" s="2">
        <v>77</v>
      </c>
      <c r="E1477" t="s">
        <v>7027</v>
      </c>
      <c r="F1477" t="s">
        <v>7037</v>
      </c>
      <c r="G1477" s="2">
        <v>52</v>
      </c>
      <c r="H1477" s="11">
        <v>0.40310077519379844</v>
      </c>
      <c r="I1477">
        <v>0</v>
      </c>
      <c r="J1477">
        <f ca="1"/>
        <v>4287</v>
      </c>
      <c r="K1477">
        <v>4205</v>
      </c>
      <c r="L1477" cm="1">
        <f t="array" ref="L1477">_xlfn.IFS(G1477&lt;=25, 1, G1477&lt;=75, 2, G1477&lt;=150, 3, G1477&gt;150, 4)</f>
        <v>2</v>
      </c>
      <c r="M1477">
        <f t="shared" si="23"/>
        <v>1</v>
      </c>
    </row>
    <row r="1478" spans="1:13" x14ac:dyDescent="0.2">
      <c r="A1478" t="s">
        <v>1944</v>
      </c>
      <c r="B1478" t="s">
        <v>1945</v>
      </c>
      <c r="C1478" s="2">
        <v>179</v>
      </c>
      <c r="D1478" s="2">
        <v>122</v>
      </c>
      <c r="E1478" t="s">
        <v>7027</v>
      </c>
      <c r="F1478" t="s">
        <v>7039</v>
      </c>
      <c r="G1478" s="2">
        <v>57</v>
      </c>
      <c r="H1478" s="11">
        <v>0.31843575418994413</v>
      </c>
      <c r="I1478">
        <v>0</v>
      </c>
      <c r="J1478">
        <f ca="1"/>
        <v>452</v>
      </c>
      <c r="K1478">
        <v>2926</v>
      </c>
      <c r="L1478" cm="1">
        <f t="array" ref="L1478">_xlfn.IFS(G1478&lt;=25, 1, G1478&lt;=75, 2, G1478&lt;=150, 3, G1478&gt;150, 4)</f>
        <v>2</v>
      </c>
      <c r="M1478">
        <f t="shared" si="23"/>
        <v>1</v>
      </c>
    </row>
    <row r="1479" spans="1:13" x14ac:dyDescent="0.2">
      <c r="A1479" t="s">
        <v>1946</v>
      </c>
      <c r="B1479" t="s">
        <v>1947</v>
      </c>
      <c r="C1479" s="2">
        <v>348</v>
      </c>
      <c r="D1479" s="2">
        <v>181</v>
      </c>
      <c r="E1479" t="s">
        <v>7029</v>
      </c>
      <c r="F1479" t="s">
        <v>7038</v>
      </c>
      <c r="G1479" s="2">
        <v>167</v>
      </c>
      <c r="H1479" s="11">
        <v>0.47988505747126436</v>
      </c>
      <c r="I1479">
        <v>0</v>
      </c>
      <c r="J1479">
        <f ca="1"/>
        <v>324</v>
      </c>
      <c r="K1479">
        <v>3584</v>
      </c>
      <c r="L1479" cm="1">
        <f t="array" ref="L1479">_xlfn.IFS(G1479&lt;=25, 1, G1479&lt;=75, 2, G1479&lt;=150, 3, G1479&gt;150, 4)</f>
        <v>4</v>
      </c>
      <c r="M1479">
        <f t="shared" si="23"/>
        <v>3</v>
      </c>
    </row>
    <row r="1480" spans="1:13" x14ac:dyDescent="0.2">
      <c r="A1480" t="s">
        <v>977</v>
      </c>
      <c r="B1480" t="s">
        <v>373</v>
      </c>
      <c r="C1480" s="2">
        <v>289</v>
      </c>
      <c r="D1480" s="2">
        <v>98</v>
      </c>
      <c r="E1480" t="s">
        <v>6989</v>
      </c>
      <c r="F1480" t="s">
        <v>7043</v>
      </c>
      <c r="G1480" s="2">
        <v>191</v>
      </c>
      <c r="H1480" s="11">
        <v>0.66089965397923878</v>
      </c>
      <c r="I1480">
        <v>1</v>
      </c>
      <c r="J1480">
        <f ca="1"/>
        <v>3699</v>
      </c>
      <c r="K1480">
        <v>2239</v>
      </c>
      <c r="L1480" cm="1">
        <f t="array" ref="L1480">_xlfn.IFS(G1480&lt;=25, 1, G1480&lt;=75, 2, G1480&lt;=150, 3, G1480&gt;150, 4)</f>
        <v>4</v>
      </c>
      <c r="M1480">
        <f t="shared" si="23"/>
        <v>2</v>
      </c>
    </row>
    <row r="1481" spans="1:13" x14ac:dyDescent="0.2">
      <c r="A1481" t="s">
        <v>1948</v>
      </c>
      <c r="B1481" t="s">
        <v>1949</v>
      </c>
      <c r="C1481" s="2">
        <v>319</v>
      </c>
      <c r="D1481" s="2">
        <v>281</v>
      </c>
      <c r="E1481" t="s">
        <v>7029</v>
      </c>
      <c r="F1481" t="s">
        <v>7044</v>
      </c>
      <c r="G1481" s="2">
        <v>38</v>
      </c>
      <c r="H1481" s="11">
        <v>0.11912225705329153</v>
      </c>
      <c r="I1481">
        <v>0</v>
      </c>
      <c r="J1481">
        <f ca="1"/>
        <v>2681</v>
      </c>
      <c r="K1481">
        <v>660</v>
      </c>
      <c r="L1481" cm="1">
        <f t="array" ref="L1481">_xlfn.IFS(G1481&lt;=25, 1, G1481&lt;=75, 2, G1481&lt;=150, 3, G1481&gt;150, 4)</f>
        <v>2</v>
      </c>
      <c r="M1481">
        <f t="shared" si="23"/>
        <v>3</v>
      </c>
    </row>
    <row r="1482" spans="1:13" x14ac:dyDescent="0.2">
      <c r="A1482" t="s">
        <v>1950</v>
      </c>
      <c r="B1482" t="s">
        <v>1951</v>
      </c>
      <c r="C1482" s="2">
        <v>2676</v>
      </c>
      <c r="D1482" s="2">
        <v>2007</v>
      </c>
      <c r="E1482" t="s">
        <v>7029</v>
      </c>
      <c r="F1482" t="s">
        <v>7039</v>
      </c>
      <c r="G1482" s="2">
        <v>669</v>
      </c>
      <c r="H1482" s="11">
        <v>0.25</v>
      </c>
      <c r="I1482">
        <v>0</v>
      </c>
      <c r="J1482">
        <f ca="1"/>
        <v>1976</v>
      </c>
      <c r="K1482">
        <v>577</v>
      </c>
      <c r="L1482" cm="1">
        <f t="array" ref="L1482">_xlfn.IFS(G1482&lt;=25, 1, G1482&lt;=75, 2, G1482&lt;=150, 3, G1482&gt;150, 4)</f>
        <v>4</v>
      </c>
      <c r="M1482">
        <f t="shared" si="23"/>
        <v>4</v>
      </c>
    </row>
    <row r="1483" spans="1:13" x14ac:dyDescent="0.2">
      <c r="A1483" t="s">
        <v>1473</v>
      </c>
      <c r="B1483" t="s">
        <v>1474</v>
      </c>
      <c r="C1483" s="2">
        <v>289</v>
      </c>
      <c r="D1483" s="2">
        <v>249</v>
      </c>
      <c r="E1483" t="s">
        <v>6989</v>
      </c>
      <c r="F1483" t="s">
        <v>7036</v>
      </c>
      <c r="G1483" s="2">
        <v>40</v>
      </c>
      <c r="H1483" s="11">
        <v>0.13840830449826991</v>
      </c>
      <c r="I1483">
        <v>1</v>
      </c>
      <c r="J1483">
        <f ca="1"/>
        <v>745</v>
      </c>
      <c r="K1483">
        <v>794</v>
      </c>
      <c r="L1483" cm="1">
        <f t="array" ref="L1483">_xlfn.IFS(G1483&lt;=25, 1, G1483&lt;=75, 2, G1483&lt;=150, 3, G1483&gt;150, 4)</f>
        <v>2</v>
      </c>
      <c r="M1483">
        <f t="shared" si="23"/>
        <v>2</v>
      </c>
    </row>
    <row r="1484" spans="1:13" x14ac:dyDescent="0.2">
      <c r="A1484" t="s">
        <v>1952</v>
      </c>
      <c r="B1484" t="s">
        <v>1947</v>
      </c>
      <c r="C1484" s="2">
        <v>357</v>
      </c>
      <c r="D1484" s="2">
        <v>214</v>
      </c>
      <c r="E1484" t="s">
        <v>7029</v>
      </c>
      <c r="F1484" t="s">
        <v>7038</v>
      </c>
      <c r="G1484" s="2">
        <v>143</v>
      </c>
      <c r="H1484" s="11">
        <v>0.40056022408963587</v>
      </c>
      <c r="I1484">
        <v>0</v>
      </c>
      <c r="J1484">
        <f ca="1"/>
        <v>151</v>
      </c>
      <c r="K1484">
        <v>2966</v>
      </c>
      <c r="L1484" cm="1">
        <f t="array" ref="L1484">_xlfn.IFS(G1484&lt;=25, 1, G1484&lt;=75, 2, G1484&lt;=150, 3, G1484&gt;150, 4)</f>
        <v>3</v>
      </c>
      <c r="M1484">
        <f t="shared" si="23"/>
        <v>3</v>
      </c>
    </row>
    <row r="1485" spans="1:13" x14ac:dyDescent="0.2">
      <c r="A1485" t="s">
        <v>1953</v>
      </c>
      <c r="B1485" t="s">
        <v>1945</v>
      </c>
      <c r="C1485" s="2">
        <v>199</v>
      </c>
      <c r="D1485" s="2">
        <v>163</v>
      </c>
      <c r="E1485" t="s">
        <v>7027</v>
      </c>
      <c r="F1485" t="s">
        <v>7039</v>
      </c>
      <c r="G1485" s="2">
        <v>36</v>
      </c>
      <c r="H1485" s="11">
        <v>0.18090452261306533</v>
      </c>
      <c r="I1485">
        <v>0</v>
      </c>
      <c r="J1485">
        <f ca="1"/>
        <v>2301</v>
      </c>
      <c r="K1485">
        <v>2088</v>
      </c>
      <c r="L1485" cm="1">
        <f t="array" ref="L1485">_xlfn.IFS(G1485&lt;=25, 1, G1485&lt;=75, 2, G1485&lt;=150, 3, G1485&gt;150, 4)</f>
        <v>2</v>
      </c>
      <c r="M1485">
        <f t="shared" si="23"/>
        <v>1</v>
      </c>
    </row>
    <row r="1486" spans="1:13" x14ac:dyDescent="0.2">
      <c r="A1486" t="s">
        <v>1954</v>
      </c>
      <c r="B1486" t="s">
        <v>1955</v>
      </c>
      <c r="C1486" s="2">
        <v>319</v>
      </c>
      <c r="D1486" s="2">
        <v>220</v>
      </c>
      <c r="E1486" t="s">
        <v>7027</v>
      </c>
      <c r="F1486" t="s">
        <v>7036</v>
      </c>
      <c r="G1486" s="2">
        <v>99</v>
      </c>
      <c r="H1486" s="11">
        <v>0.31034482758620691</v>
      </c>
      <c r="I1486">
        <v>0</v>
      </c>
      <c r="J1486">
        <f ca="1"/>
        <v>4199</v>
      </c>
      <c r="K1486">
        <v>3342</v>
      </c>
      <c r="L1486" cm="1">
        <f t="array" ref="L1486">_xlfn.IFS(G1486&lt;=25, 1, G1486&lt;=75, 2, G1486&lt;=150, 3, G1486&gt;150, 4)</f>
        <v>3</v>
      </c>
      <c r="M1486">
        <f t="shared" si="23"/>
        <v>3</v>
      </c>
    </row>
    <row r="1487" spans="1:13" x14ac:dyDescent="0.2">
      <c r="A1487" t="s">
        <v>1956</v>
      </c>
      <c r="B1487" t="s">
        <v>1957</v>
      </c>
      <c r="C1487" s="2">
        <v>357</v>
      </c>
      <c r="D1487" s="2">
        <v>246</v>
      </c>
      <c r="E1487" t="s">
        <v>7029</v>
      </c>
      <c r="F1487" t="s">
        <v>7038</v>
      </c>
      <c r="G1487" s="2">
        <v>111</v>
      </c>
      <c r="H1487" s="11">
        <v>0.31092436974789917</v>
      </c>
      <c r="I1487">
        <v>0</v>
      </c>
      <c r="J1487">
        <f ca="1"/>
        <v>4102</v>
      </c>
      <c r="K1487">
        <v>1989</v>
      </c>
      <c r="L1487" cm="1">
        <f t="array" ref="L1487">_xlfn.IFS(G1487&lt;=25, 1, G1487&lt;=75, 2, G1487&lt;=150, 3, G1487&gt;150, 4)</f>
        <v>3</v>
      </c>
      <c r="M1487">
        <f t="shared" si="23"/>
        <v>3</v>
      </c>
    </row>
    <row r="1488" spans="1:13" x14ac:dyDescent="0.2">
      <c r="A1488" t="s">
        <v>1958</v>
      </c>
      <c r="B1488" t="s">
        <v>1959</v>
      </c>
      <c r="C1488" s="2">
        <v>319</v>
      </c>
      <c r="D1488" s="2">
        <v>233</v>
      </c>
      <c r="E1488" t="s">
        <v>7029</v>
      </c>
      <c r="F1488" t="s">
        <v>7041</v>
      </c>
      <c r="G1488" s="2">
        <v>86</v>
      </c>
      <c r="H1488" s="11">
        <v>0.26959247648902823</v>
      </c>
      <c r="I1488">
        <v>0</v>
      </c>
      <c r="J1488">
        <f ca="1"/>
        <v>1402</v>
      </c>
      <c r="K1488">
        <v>2813</v>
      </c>
      <c r="L1488" cm="1">
        <f t="array" ref="L1488">_xlfn.IFS(G1488&lt;=25, 1, G1488&lt;=75, 2, G1488&lt;=150, 3, G1488&gt;150, 4)</f>
        <v>3</v>
      </c>
      <c r="M1488">
        <f t="shared" si="23"/>
        <v>3</v>
      </c>
    </row>
    <row r="1489" spans="1:13" x14ac:dyDescent="0.2">
      <c r="A1489" t="s">
        <v>1960</v>
      </c>
      <c r="B1489" t="s">
        <v>1961</v>
      </c>
      <c r="C1489" s="2">
        <v>319</v>
      </c>
      <c r="D1489" s="2">
        <v>316</v>
      </c>
      <c r="E1489" t="s">
        <v>7028</v>
      </c>
      <c r="F1489" t="s">
        <v>7044</v>
      </c>
      <c r="G1489" s="2">
        <v>3</v>
      </c>
      <c r="H1489" s="11">
        <v>9.4043887147335428E-3</v>
      </c>
      <c r="I1489">
        <v>0</v>
      </c>
      <c r="J1489">
        <f ca="1"/>
        <v>751</v>
      </c>
      <c r="K1489">
        <v>4372</v>
      </c>
      <c r="L1489" cm="1">
        <f t="array" ref="L1489">_xlfn.IFS(G1489&lt;=25, 1, G1489&lt;=75, 2, G1489&lt;=150, 3, G1489&gt;150, 4)</f>
        <v>1</v>
      </c>
      <c r="M1489">
        <f t="shared" si="23"/>
        <v>3</v>
      </c>
    </row>
    <row r="1490" spans="1:13" x14ac:dyDescent="0.2">
      <c r="A1490" t="s">
        <v>1962</v>
      </c>
      <c r="B1490" t="s">
        <v>1861</v>
      </c>
      <c r="C1490" s="2">
        <v>160</v>
      </c>
      <c r="D1490" s="2">
        <v>66</v>
      </c>
      <c r="E1490" t="s">
        <v>7027</v>
      </c>
      <c r="F1490" t="s">
        <v>7040</v>
      </c>
      <c r="G1490" s="2">
        <v>94</v>
      </c>
      <c r="H1490" s="11">
        <v>0.58750000000000002</v>
      </c>
      <c r="I1490">
        <v>0</v>
      </c>
      <c r="J1490">
        <f ca="1"/>
        <v>1540</v>
      </c>
      <c r="K1490">
        <v>3993</v>
      </c>
      <c r="L1490" cm="1">
        <f t="array" ref="L1490">_xlfn.IFS(G1490&lt;=25, 1, G1490&lt;=75, 2, G1490&lt;=150, 3, G1490&gt;150, 4)</f>
        <v>3</v>
      </c>
      <c r="M1490">
        <f t="shared" si="23"/>
        <v>1</v>
      </c>
    </row>
    <row r="1491" spans="1:13" x14ac:dyDescent="0.2">
      <c r="A1491" t="s">
        <v>1963</v>
      </c>
      <c r="B1491" t="s">
        <v>1470</v>
      </c>
      <c r="C1491" s="2">
        <v>289</v>
      </c>
      <c r="D1491" s="2">
        <v>197</v>
      </c>
      <c r="E1491" t="s">
        <v>6989</v>
      </c>
      <c r="F1491" t="s">
        <v>7036</v>
      </c>
      <c r="G1491" s="2">
        <v>92</v>
      </c>
      <c r="H1491" s="11">
        <v>0.31833910034602075</v>
      </c>
      <c r="I1491">
        <v>1</v>
      </c>
      <c r="J1491">
        <f ca="1"/>
        <v>1752</v>
      </c>
      <c r="K1491">
        <v>1783</v>
      </c>
      <c r="L1491" cm="1">
        <f t="array" ref="L1491">_xlfn.IFS(G1491&lt;=25, 1, G1491&lt;=75, 2, G1491&lt;=150, 3, G1491&gt;150, 4)</f>
        <v>3</v>
      </c>
      <c r="M1491">
        <f t="shared" si="23"/>
        <v>2</v>
      </c>
    </row>
    <row r="1492" spans="1:13" x14ac:dyDescent="0.2">
      <c r="A1492" t="s">
        <v>1964</v>
      </c>
      <c r="B1492" t="s">
        <v>151</v>
      </c>
      <c r="C1492" s="2">
        <v>268</v>
      </c>
      <c r="D1492" s="2">
        <v>102</v>
      </c>
      <c r="E1492" t="s">
        <v>7027</v>
      </c>
      <c r="F1492" t="s">
        <v>7038</v>
      </c>
      <c r="G1492" s="2">
        <v>166</v>
      </c>
      <c r="H1492" s="11">
        <v>0.61940298507462688</v>
      </c>
      <c r="I1492">
        <v>0</v>
      </c>
      <c r="J1492">
        <f ca="1"/>
        <v>2455</v>
      </c>
      <c r="K1492">
        <v>186</v>
      </c>
      <c r="L1492" cm="1">
        <f t="array" ref="L1492">_xlfn.IFS(G1492&lt;=25, 1, G1492&lt;=75, 2, G1492&lt;=150, 3, G1492&gt;150, 4)</f>
        <v>4</v>
      </c>
      <c r="M1492">
        <f t="shared" si="23"/>
        <v>2</v>
      </c>
    </row>
    <row r="1493" spans="1:13" x14ac:dyDescent="0.2">
      <c r="A1493" t="s">
        <v>1965</v>
      </c>
      <c r="B1493" t="s">
        <v>1957</v>
      </c>
      <c r="C1493" s="2">
        <v>294</v>
      </c>
      <c r="D1493" s="2">
        <v>176</v>
      </c>
      <c r="E1493" t="s">
        <v>7029</v>
      </c>
      <c r="F1493" t="s">
        <v>7038</v>
      </c>
      <c r="G1493" s="2">
        <v>118</v>
      </c>
      <c r="H1493" s="11">
        <v>0.40136054421768708</v>
      </c>
      <c r="I1493">
        <v>0</v>
      </c>
      <c r="J1493">
        <f ca="1"/>
        <v>4051</v>
      </c>
      <c r="K1493">
        <v>3067</v>
      </c>
      <c r="L1493" cm="1">
        <f t="array" ref="L1493">_xlfn.IFS(G1493&lt;=25, 1, G1493&lt;=75, 2, G1493&lt;=150, 3, G1493&gt;150, 4)</f>
        <v>3</v>
      </c>
      <c r="M1493">
        <f t="shared" si="23"/>
        <v>2</v>
      </c>
    </row>
    <row r="1494" spans="1:13" x14ac:dyDescent="0.2">
      <c r="A1494" t="s">
        <v>1966</v>
      </c>
      <c r="B1494" t="s">
        <v>1752</v>
      </c>
      <c r="C1494" s="2">
        <v>249</v>
      </c>
      <c r="D1494" s="2">
        <v>149</v>
      </c>
      <c r="E1494" t="s">
        <v>6989</v>
      </c>
      <c r="F1494" t="s">
        <v>7036</v>
      </c>
      <c r="G1494" s="2">
        <v>100</v>
      </c>
      <c r="H1494" s="11">
        <v>0.40160642570281124</v>
      </c>
      <c r="I1494">
        <v>1</v>
      </c>
      <c r="J1494">
        <f ca="1"/>
        <v>994</v>
      </c>
      <c r="K1494">
        <v>3015</v>
      </c>
      <c r="L1494" cm="1">
        <f t="array" ref="L1494">_xlfn.IFS(G1494&lt;=25, 1, G1494&lt;=75, 2, G1494&lt;=150, 3, G1494&gt;150, 4)</f>
        <v>3</v>
      </c>
      <c r="M1494">
        <f t="shared" si="23"/>
        <v>1</v>
      </c>
    </row>
    <row r="1495" spans="1:13" x14ac:dyDescent="0.2">
      <c r="A1495" t="s">
        <v>1353</v>
      </c>
      <c r="B1495" t="s">
        <v>540</v>
      </c>
      <c r="C1495" s="2">
        <v>289</v>
      </c>
      <c r="D1495" s="2">
        <v>66</v>
      </c>
      <c r="E1495" t="s">
        <v>6989</v>
      </c>
      <c r="F1495" t="s">
        <v>7038</v>
      </c>
      <c r="G1495" s="2">
        <v>223</v>
      </c>
      <c r="H1495" s="11">
        <v>0.77162629757785473</v>
      </c>
      <c r="I1495">
        <v>1</v>
      </c>
      <c r="J1495">
        <f ca="1"/>
        <v>25</v>
      </c>
      <c r="K1495">
        <v>2873</v>
      </c>
      <c r="L1495" cm="1">
        <f t="array" ref="L1495">_xlfn.IFS(G1495&lt;=25, 1, G1495&lt;=75, 2, G1495&lt;=150, 3, G1495&gt;150, 4)</f>
        <v>4</v>
      </c>
      <c r="M1495">
        <f t="shared" si="23"/>
        <v>2</v>
      </c>
    </row>
    <row r="1496" spans="1:13" x14ac:dyDescent="0.2">
      <c r="A1496" t="s">
        <v>1967</v>
      </c>
      <c r="B1496" t="s">
        <v>1945</v>
      </c>
      <c r="C1496" s="2">
        <v>199</v>
      </c>
      <c r="D1496" s="2">
        <v>115</v>
      </c>
      <c r="E1496" t="s">
        <v>7027</v>
      </c>
      <c r="F1496" t="s">
        <v>7039</v>
      </c>
      <c r="G1496" s="2">
        <v>84</v>
      </c>
      <c r="H1496" s="11">
        <v>0.42211055276381909</v>
      </c>
      <c r="I1496">
        <v>0</v>
      </c>
      <c r="J1496">
        <f ca="1"/>
        <v>538</v>
      </c>
      <c r="K1496">
        <v>3008</v>
      </c>
      <c r="L1496" cm="1">
        <f t="array" ref="L1496">_xlfn.IFS(G1496&lt;=25, 1, G1496&lt;=75, 2, G1496&lt;=150, 3, G1496&gt;150, 4)</f>
        <v>3</v>
      </c>
      <c r="M1496">
        <f t="shared" si="23"/>
        <v>1</v>
      </c>
    </row>
    <row r="1497" spans="1:13" x14ac:dyDescent="0.2">
      <c r="A1497" t="s">
        <v>1968</v>
      </c>
      <c r="B1497" t="s">
        <v>1969</v>
      </c>
      <c r="C1497" s="2">
        <v>319</v>
      </c>
      <c r="D1497" s="2">
        <v>287</v>
      </c>
      <c r="E1497" t="s">
        <v>6989</v>
      </c>
      <c r="F1497" t="s">
        <v>7036</v>
      </c>
      <c r="G1497" s="2">
        <v>32</v>
      </c>
      <c r="H1497" s="11">
        <v>0.10031347962382445</v>
      </c>
      <c r="I1497">
        <v>1</v>
      </c>
      <c r="J1497">
        <f ca="1"/>
        <v>2890</v>
      </c>
      <c r="K1497">
        <v>4405</v>
      </c>
      <c r="L1497" cm="1">
        <f t="array" ref="L1497">_xlfn.IFS(G1497&lt;=25, 1, G1497&lt;=75, 2, G1497&lt;=150, 3, G1497&gt;150, 4)</f>
        <v>2</v>
      </c>
      <c r="M1497">
        <f t="shared" si="23"/>
        <v>3</v>
      </c>
    </row>
    <row r="1498" spans="1:13" x14ac:dyDescent="0.2">
      <c r="A1498" t="s">
        <v>1970</v>
      </c>
      <c r="B1498" t="s">
        <v>1939</v>
      </c>
      <c r="C1498" s="2">
        <v>279</v>
      </c>
      <c r="D1498" s="2">
        <v>198</v>
      </c>
      <c r="E1498" t="s">
        <v>6989</v>
      </c>
      <c r="F1498" t="s">
        <v>7039</v>
      </c>
      <c r="G1498" s="2">
        <v>81</v>
      </c>
      <c r="H1498" s="11">
        <v>0.29032258064516131</v>
      </c>
      <c r="I1498">
        <v>1</v>
      </c>
      <c r="J1498">
        <f ca="1"/>
        <v>2453</v>
      </c>
      <c r="K1498">
        <v>2522</v>
      </c>
      <c r="L1498" cm="1">
        <f t="array" ref="L1498">_xlfn.IFS(G1498&lt;=25, 1, G1498&lt;=75, 2, G1498&lt;=150, 3, G1498&gt;150, 4)</f>
        <v>3</v>
      </c>
      <c r="M1498">
        <f t="shared" si="23"/>
        <v>2</v>
      </c>
    </row>
    <row r="1499" spans="1:13" x14ac:dyDescent="0.2">
      <c r="A1499" t="s">
        <v>956</v>
      </c>
      <c r="B1499" t="s">
        <v>957</v>
      </c>
      <c r="C1499" s="2">
        <v>289</v>
      </c>
      <c r="D1499" s="2">
        <v>202</v>
      </c>
      <c r="E1499" t="s">
        <v>6989</v>
      </c>
      <c r="F1499" t="s">
        <v>7039</v>
      </c>
      <c r="G1499" s="2">
        <v>87</v>
      </c>
      <c r="H1499" s="11">
        <v>0.30103806228373703</v>
      </c>
      <c r="I1499">
        <v>1</v>
      </c>
      <c r="J1499">
        <f ca="1"/>
        <v>3601</v>
      </c>
      <c r="K1499">
        <v>1598</v>
      </c>
      <c r="L1499" cm="1">
        <f t="array" ref="L1499">_xlfn.IFS(G1499&lt;=25, 1, G1499&lt;=75, 2, G1499&lt;=150, 3, G1499&gt;150, 4)</f>
        <v>3</v>
      </c>
      <c r="M1499">
        <f t="shared" si="23"/>
        <v>2</v>
      </c>
    </row>
    <row r="1500" spans="1:13" x14ac:dyDescent="0.2">
      <c r="A1500" t="s">
        <v>1971</v>
      </c>
      <c r="B1500" t="s">
        <v>1972</v>
      </c>
      <c r="C1500" s="2">
        <v>384</v>
      </c>
      <c r="D1500" s="2">
        <v>280</v>
      </c>
      <c r="E1500" t="s">
        <v>7029</v>
      </c>
      <c r="F1500" t="s">
        <v>7037</v>
      </c>
      <c r="G1500" s="2">
        <v>104</v>
      </c>
      <c r="H1500" s="11">
        <v>0.27083333333333331</v>
      </c>
      <c r="I1500">
        <v>0</v>
      </c>
      <c r="J1500">
        <f ca="1"/>
        <v>628</v>
      </c>
      <c r="K1500">
        <v>4361</v>
      </c>
      <c r="L1500" cm="1">
        <f t="array" ref="L1500">_xlfn.IFS(G1500&lt;=25, 1, G1500&lt;=75, 2, G1500&lt;=150, 3, G1500&gt;150, 4)</f>
        <v>3</v>
      </c>
      <c r="M1500">
        <f t="shared" si="23"/>
        <v>4</v>
      </c>
    </row>
    <row r="1501" spans="1:13" x14ac:dyDescent="0.2">
      <c r="A1501" t="s">
        <v>1125</v>
      </c>
      <c r="B1501" t="s">
        <v>1014</v>
      </c>
      <c r="C1501" s="2">
        <v>249</v>
      </c>
      <c r="D1501" s="2">
        <v>192</v>
      </c>
      <c r="E1501" t="s">
        <v>6989</v>
      </c>
      <c r="F1501" t="s">
        <v>7039</v>
      </c>
      <c r="G1501" s="2">
        <v>57</v>
      </c>
      <c r="H1501" s="11">
        <v>0.2289156626506024</v>
      </c>
      <c r="I1501">
        <v>1</v>
      </c>
      <c r="J1501">
        <f ca="1"/>
        <v>1907</v>
      </c>
      <c r="K1501">
        <v>497</v>
      </c>
      <c r="L1501" cm="1">
        <f t="array" ref="L1501">_xlfn.IFS(G1501&lt;=25, 1, G1501&lt;=75, 2, G1501&lt;=150, 3, G1501&gt;150, 4)</f>
        <v>2</v>
      </c>
      <c r="M1501">
        <f t="shared" si="23"/>
        <v>1</v>
      </c>
    </row>
    <row r="1502" spans="1:13" x14ac:dyDescent="0.2">
      <c r="A1502" t="s">
        <v>1973</v>
      </c>
      <c r="B1502" t="s">
        <v>1014</v>
      </c>
      <c r="C1502" s="2">
        <v>249</v>
      </c>
      <c r="D1502" s="2">
        <v>169</v>
      </c>
      <c r="E1502" t="s">
        <v>6989</v>
      </c>
      <c r="F1502" t="s">
        <v>7039</v>
      </c>
      <c r="G1502" s="2">
        <v>80</v>
      </c>
      <c r="H1502" s="11">
        <v>0.32128514056224899</v>
      </c>
      <c r="I1502">
        <v>1</v>
      </c>
      <c r="J1502">
        <f ca="1"/>
        <v>1594</v>
      </c>
      <c r="K1502">
        <v>1140</v>
      </c>
      <c r="L1502" cm="1">
        <f t="array" ref="L1502">_xlfn.IFS(G1502&lt;=25, 1, G1502&lt;=75, 2, G1502&lt;=150, 3, G1502&gt;150, 4)</f>
        <v>3</v>
      </c>
      <c r="M1502">
        <f t="shared" si="23"/>
        <v>1</v>
      </c>
    </row>
    <row r="1503" spans="1:13" x14ac:dyDescent="0.2">
      <c r="A1503" t="s">
        <v>1974</v>
      </c>
      <c r="B1503" t="s">
        <v>1975</v>
      </c>
      <c r="C1503" s="2">
        <v>357</v>
      </c>
      <c r="D1503" s="2">
        <v>150</v>
      </c>
      <c r="E1503" t="s">
        <v>7027</v>
      </c>
      <c r="F1503" t="s">
        <v>7038</v>
      </c>
      <c r="G1503" s="2">
        <v>207</v>
      </c>
      <c r="H1503" s="11">
        <v>0.57983193277310929</v>
      </c>
      <c r="I1503">
        <v>0</v>
      </c>
      <c r="J1503">
        <f ca="1"/>
        <v>1208</v>
      </c>
      <c r="K1503">
        <v>2658</v>
      </c>
      <c r="L1503" cm="1">
        <f t="array" ref="L1503">_xlfn.IFS(G1503&lt;=25, 1, G1503&lt;=75, 2, G1503&lt;=150, 3, G1503&gt;150, 4)</f>
        <v>4</v>
      </c>
      <c r="M1503">
        <f t="shared" si="23"/>
        <v>3</v>
      </c>
    </row>
    <row r="1504" spans="1:13" x14ac:dyDescent="0.2">
      <c r="A1504" t="s">
        <v>1976</v>
      </c>
      <c r="B1504" t="s">
        <v>1977</v>
      </c>
      <c r="C1504" s="2">
        <v>479</v>
      </c>
      <c r="D1504" s="2">
        <v>374</v>
      </c>
      <c r="E1504" t="s">
        <v>7029</v>
      </c>
      <c r="F1504" t="s">
        <v>7037</v>
      </c>
      <c r="G1504" s="2">
        <v>105</v>
      </c>
      <c r="H1504" s="11">
        <v>0.21920668058455114</v>
      </c>
      <c r="I1504">
        <v>0</v>
      </c>
      <c r="J1504">
        <f ca="1"/>
        <v>1999</v>
      </c>
      <c r="K1504">
        <v>2493</v>
      </c>
      <c r="L1504" cm="1">
        <f t="array" ref="L1504">_xlfn.IFS(G1504&lt;=25, 1, G1504&lt;=75, 2, G1504&lt;=150, 3, G1504&gt;150, 4)</f>
        <v>3</v>
      </c>
      <c r="M1504">
        <f t="shared" si="23"/>
        <v>4</v>
      </c>
    </row>
    <row r="1505" spans="1:13" x14ac:dyDescent="0.2">
      <c r="A1505" t="s">
        <v>1245</v>
      </c>
      <c r="B1505" t="s">
        <v>959</v>
      </c>
      <c r="C1505" s="2">
        <v>289</v>
      </c>
      <c r="D1505" s="2">
        <v>147</v>
      </c>
      <c r="E1505" t="s">
        <v>6989</v>
      </c>
      <c r="F1505" t="s">
        <v>7036</v>
      </c>
      <c r="G1505" s="2">
        <v>142</v>
      </c>
      <c r="H1505" s="11">
        <v>0.49134948096885811</v>
      </c>
      <c r="I1505">
        <v>1</v>
      </c>
      <c r="J1505">
        <f ca="1"/>
        <v>3514</v>
      </c>
      <c r="K1505">
        <v>2404</v>
      </c>
      <c r="L1505" cm="1">
        <f t="array" ref="L1505">_xlfn.IFS(G1505&lt;=25, 1, G1505&lt;=75, 2, G1505&lt;=150, 3, G1505&gt;150, 4)</f>
        <v>3</v>
      </c>
      <c r="M1505">
        <f t="shared" si="23"/>
        <v>2</v>
      </c>
    </row>
    <row r="1506" spans="1:13" x14ac:dyDescent="0.2">
      <c r="A1506" t="s">
        <v>1978</v>
      </c>
      <c r="B1506" t="s">
        <v>1979</v>
      </c>
      <c r="C1506" s="2">
        <v>447</v>
      </c>
      <c r="D1506" s="2">
        <v>367</v>
      </c>
      <c r="E1506" t="s">
        <v>7029</v>
      </c>
      <c r="F1506" t="s">
        <v>7041</v>
      </c>
      <c r="G1506" s="2">
        <v>80</v>
      </c>
      <c r="H1506" s="11">
        <v>0.17897091722595079</v>
      </c>
      <c r="I1506">
        <v>0</v>
      </c>
      <c r="J1506">
        <f ca="1"/>
        <v>605</v>
      </c>
      <c r="K1506">
        <v>3664</v>
      </c>
      <c r="L1506" cm="1">
        <f t="array" ref="L1506">_xlfn.IFS(G1506&lt;=25, 1, G1506&lt;=75, 2, G1506&lt;=150, 3, G1506&gt;150, 4)</f>
        <v>3</v>
      </c>
      <c r="M1506">
        <f t="shared" si="23"/>
        <v>4</v>
      </c>
    </row>
    <row r="1507" spans="1:13" x14ac:dyDescent="0.2">
      <c r="A1507" t="s">
        <v>1980</v>
      </c>
      <c r="B1507" t="s">
        <v>1981</v>
      </c>
      <c r="C1507" s="2">
        <v>447</v>
      </c>
      <c r="D1507" s="2">
        <v>268</v>
      </c>
      <c r="E1507" t="s">
        <v>7029</v>
      </c>
      <c r="F1507" t="s">
        <v>7038</v>
      </c>
      <c r="G1507" s="2">
        <v>179</v>
      </c>
      <c r="H1507" s="11">
        <v>0.40044742729306487</v>
      </c>
      <c r="I1507">
        <v>0</v>
      </c>
      <c r="J1507">
        <f ca="1"/>
        <v>2967</v>
      </c>
      <c r="K1507">
        <v>4406</v>
      </c>
      <c r="L1507" cm="1">
        <f t="array" ref="L1507">_xlfn.IFS(G1507&lt;=25, 1, G1507&lt;=75, 2, G1507&lt;=150, 3, G1507&gt;150, 4)</f>
        <v>4</v>
      </c>
      <c r="M1507">
        <f t="shared" si="23"/>
        <v>4</v>
      </c>
    </row>
    <row r="1508" spans="1:13" x14ac:dyDescent="0.2">
      <c r="A1508" t="s">
        <v>1982</v>
      </c>
      <c r="B1508" t="s">
        <v>1983</v>
      </c>
      <c r="C1508" s="2">
        <v>205</v>
      </c>
      <c r="D1508" s="2">
        <v>139</v>
      </c>
      <c r="E1508" t="s">
        <v>7029</v>
      </c>
      <c r="F1508" t="s">
        <v>7041</v>
      </c>
      <c r="G1508" s="2">
        <v>66</v>
      </c>
      <c r="H1508" s="11">
        <v>0.32195121951219513</v>
      </c>
      <c r="I1508">
        <v>0</v>
      </c>
      <c r="J1508">
        <f ca="1"/>
        <v>3116</v>
      </c>
      <c r="K1508">
        <v>3984</v>
      </c>
      <c r="L1508" cm="1">
        <f t="array" ref="L1508">_xlfn.IFS(G1508&lt;=25, 1, G1508&lt;=75, 2, G1508&lt;=150, 3, G1508&gt;150, 4)</f>
        <v>2</v>
      </c>
      <c r="M1508">
        <f t="shared" si="23"/>
        <v>1</v>
      </c>
    </row>
    <row r="1509" spans="1:13" x14ac:dyDescent="0.2">
      <c r="A1509" t="s">
        <v>1984</v>
      </c>
      <c r="B1509" t="s">
        <v>1985</v>
      </c>
      <c r="C1509" s="2">
        <v>319</v>
      </c>
      <c r="D1509" s="2">
        <v>239</v>
      </c>
      <c r="E1509" t="s">
        <v>7029</v>
      </c>
      <c r="F1509" t="s">
        <v>7044</v>
      </c>
      <c r="G1509" s="2">
        <v>80</v>
      </c>
      <c r="H1509" s="11">
        <v>0.2507836990595611</v>
      </c>
      <c r="I1509">
        <v>0</v>
      </c>
      <c r="J1509">
        <f ca="1"/>
        <v>1218</v>
      </c>
      <c r="K1509">
        <v>3539</v>
      </c>
      <c r="L1509" cm="1">
        <f t="array" ref="L1509">_xlfn.IFS(G1509&lt;=25, 1, G1509&lt;=75, 2, G1509&lt;=150, 3, G1509&gt;150, 4)</f>
        <v>3</v>
      </c>
      <c r="M1509">
        <f t="shared" si="23"/>
        <v>3</v>
      </c>
    </row>
    <row r="1510" spans="1:13" x14ac:dyDescent="0.2">
      <c r="A1510" t="s">
        <v>1986</v>
      </c>
      <c r="B1510" t="s">
        <v>1821</v>
      </c>
      <c r="C1510" s="2">
        <v>199</v>
      </c>
      <c r="D1510" s="2">
        <v>125</v>
      </c>
      <c r="E1510" t="s">
        <v>7027</v>
      </c>
      <c r="F1510" t="s">
        <v>7039</v>
      </c>
      <c r="G1510" s="2">
        <v>74</v>
      </c>
      <c r="H1510" s="11">
        <v>0.37185929648241206</v>
      </c>
      <c r="I1510">
        <v>0</v>
      </c>
      <c r="J1510">
        <f ca="1"/>
        <v>4528</v>
      </c>
      <c r="K1510">
        <v>3370</v>
      </c>
      <c r="L1510" cm="1">
        <f t="array" ref="L1510">_xlfn.IFS(G1510&lt;=25, 1, G1510&lt;=75, 2, G1510&lt;=150, 3, G1510&gt;150, 4)</f>
        <v>2</v>
      </c>
      <c r="M1510">
        <f t="shared" si="23"/>
        <v>1</v>
      </c>
    </row>
    <row r="1511" spans="1:13" x14ac:dyDescent="0.2">
      <c r="A1511" t="s">
        <v>1987</v>
      </c>
      <c r="B1511" t="s">
        <v>1988</v>
      </c>
      <c r="C1511" s="2">
        <v>223</v>
      </c>
      <c r="D1511" s="2">
        <v>185</v>
      </c>
      <c r="E1511" t="s">
        <v>7027</v>
      </c>
      <c r="F1511" t="s">
        <v>7039</v>
      </c>
      <c r="G1511" s="2">
        <v>38</v>
      </c>
      <c r="H1511" s="11">
        <v>0.17040358744394618</v>
      </c>
      <c r="I1511">
        <v>0</v>
      </c>
      <c r="J1511">
        <f ca="1"/>
        <v>2660</v>
      </c>
      <c r="K1511">
        <v>1983</v>
      </c>
      <c r="L1511" cm="1">
        <f t="array" ref="L1511">_xlfn.IFS(G1511&lt;=25, 1, G1511&lt;=75, 2, G1511&lt;=150, 3, G1511&gt;150, 4)</f>
        <v>2</v>
      </c>
      <c r="M1511">
        <f t="shared" si="23"/>
        <v>1</v>
      </c>
    </row>
    <row r="1512" spans="1:13" x14ac:dyDescent="0.2">
      <c r="A1512" t="s">
        <v>1989</v>
      </c>
      <c r="B1512" t="s">
        <v>266</v>
      </c>
      <c r="C1512" s="2">
        <v>268</v>
      </c>
      <c r="D1512" s="2">
        <v>196</v>
      </c>
      <c r="E1512" t="s">
        <v>7027</v>
      </c>
      <c r="F1512" t="s">
        <v>7039</v>
      </c>
      <c r="G1512" s="2">
        <v>72</v>
      </c>
      <c r="H1512" s="11">
        <v>0.26865671641791045</v>
      </c>
      <c r="I1512">
        <v>0</v>
      </c>
      <c r="J1512">
        <f ca="1"/>
        <v>510</v>
      </c>
      <c r="K1512">
        <v>2551</v>
      </c>
      <c r="L1512" cm="1">
        <f t="array" ref="L1512">_xlfn.IFS(G1512&lt;=25, 1, G1512&lt;=75, 2, G1512&lt;=150, 3, G1512&gt;150, 4)</f>
        <v>2</v>
      </c>
      <c r="M1512">
        <f t="shared" si="23"/>
        <v>2</v>
      </c>
    </row>
    <row r="1513" spans="1:13" x14ac:dyDescent="0.2">
      <c r="A1513" t="s">
        <v>1239</v>
      </c>
      <c r="B1513" t="s">
        <v>1240</v>
      </c>
      <c r="C1513" s="2">
        <v>289</v>
      </c>
      <c r="D1513" s="2">
        <v>133</v>
      </c>
      <c r="E1513" t="s">
        <v>6989</v>
      </c>
      <c r="F1513" t="s">
        <v>7036</v>
      </c>
      <c r="G1513" s="2">
        <v>156</v>
      </c>
      <c r="H1513" s="11">
        <v>0.53979238754325265</v>
      </c>
      <c r="I1513">
        <v>1</v>
      </c>
      <c r="J1513">
        <f ca="1"/>
        <v>3703</v>
      </c>
      <c r="K1513">
        <v>414</v>
      </c>
      <c r="L1513" cm="1">
        <f t="array" ref="L1513">_xlfn.IFS(G1513&lt;=25, 1, G1513&lt;=75, 2, G1513&lt;=150, 3, G1513&gt;150, 4)</f>
        <v>4</v>
      </c>
      <c r="M1513">
        <f t="shared" si="23"/>
        <v>2</v>
      </c>
    </row>
    <row r="1514" spans="1:13" x14ac:dyDescent="0.2">
      <c r="A1514" t="s">
        <v>1990</v>
      </c>
      <c r="B1514" t="s">
        <v>766</v>
      </c>
      <c r="C1514" s="2">
        <v>75</v>
      </c>
      <c r="D1514" s="2">
        <v>55</v>
      </c>
      <c r="E1514" t="s">
        <v>7029</v>
      </c>
      <c r="F1514" t="s">
        <v>7036</v>
      </c>
      <c r="G1514" s="2">
        <v>20</v>
      </c>
      <c r="H1514" s="11">
        <v>0.26666666666666666</v>
      </c>
      <c r="I1514">
        <v>0</v>
      </c>
      <c r="J1514">
        <f ca="1"/>
        <v>2585</v>
      </c>
      <c r="K1514">
        <v>2668</v>
      </c>
      <c r="L1514" cm="1">
        <f t="array" ref="L1514">_xlfn.IFS(G1514&lt;=25, 1, G1514&lt;=75, 2, G1514&lt;=150, 3, G1514&gt;150, 4)</f>
        <v>1</v>
      </c>
      <c r="M1514">
        <f t="shared" si="23"/>
        <v>1</v>
      </c>
    </row>
    <row r="1515" spans="1:13" x14ac:dyDescent="0.2">
      <c r="A1515" t="s">
        <v>1991</v>
      </c>
      <c r="B1515" t="s">
        <v>1992</v>
      </c>
      <c r="C1515" s="2">
        <v>209</v>
      </c>
      <c r="D1515" s="2">
        <v>79</v>
      </c>
      <c r="E1515" t="s">
        <v>6989</v>
      </c>
      <c r="F1515" t="s">
        <v>7040</v>
      </c>
      <c r="G1515" s="2">
        <v>130</v>
      </c>
      <c r="H1515" s="11">
        <v>0.62200956937799046</v>
      </c>
      <c r="I1515">
        <v>1</v>
      </c>
      <c r="J1515">
        <f ca="1"/>
        <v>823</v>
      </c>
      <c r="K1515">
        <v>3010</v>
      </c>
      <c r="L1515" cm="1">
        <f t="array" ref="L1515">_xlfn.IFS(G1515&lt;=25, 1, G1515&lt;=75, 2, G1515&lt;=150, 3, G1515&gt;150, 4)</f>
        <v>3</v>
      </c>
      <c r="M1515">
        <f t="shared" si="23"/>
        <v>1</v>
      </c>
    </row>
    <row r="1516" spans="1:13" x14ac:dyDescent="0.2">
      <c r="A1516" t="s">
        <v>1993</v>
      </c>
      <c r="B1516" t="s">
        <v>1994</v>
      </c>
      <c r="C1516" s="2">
        <v>99</v>
      </c>
      <c r="D1516" s="2">
        <v>61</v>
      </c>
      <c r="E1516" t="s">
        <v>7027</v>
      </c>
      <c r="F1516" t="s">
        <v>7037</v>
      </c>
      <c r="G1516" s="2">
        <v>38</v>
      </c>
      <c r="H1516" s="11">
        <v>0.38383838383838381</v>
      </c>
      <c r="I1516">
        <v>0</v>
      </c>
      <c r="J1516">
        <f ca="1"/>
        <v>1418</v>
      </c>
      <c r="K1516">
        <v>1049</v>
      </c>
      <c r="L1516" cm="1">
        <f t="array" ref="L1516">_xlfn.IFS(G1516&lt;=25, 1, G1516&lt;=75, 2, G1516&lt;=150, 3, G1516&gt;150, 4)</f>
        <v>2</v>
      </c>
      <c r="M1516">
        <f t="shared" si="23"/>
        <v>1</v>
      </c>
    </row>
    <row r="1517" spans="1:13" x14ac:dyDescent="0.2">
      <c r="A1517" t="s">
        <v>1995</v>
      </c>
      <c r="B1517" t="s">
        <v>231</v>
      </c>
      <c r="C1517" s="2">
        <v>178</v>
      </c>
      <c r="D1517" s="2">
        <v>107</v>
      </c>
      <c r="E1517" t="s">
        <v>7027</v>
      </c>
      <c r="F1517" t="s">
        <v>7040</v>
      </c>
      <c r="G1517" s="2">
        <v>71</v>
      </c>
      <c r="H1517" s="11">
        <v>0.398876404494382</v>
      </c>
      <c r="I1517">
        <v>0</v>
      </c>
      <c r="J1517">
        <f ca="1"/>
        <v>3477</v>
      </c>
      <c r="K1517">
        <v>2595</v>
      </c>
      <c r="L1517" cm="1">
        <f t="array" ref="L1517">_xlfn.IFS(G1517&lt;=25, 1, G1517&lt;=75, 2, G1517&lt;=150, 3, G1517&gt;150, 4)</f>
        <v>2</v>
      </c>
      <c r="M1517">
        <f t="shared" si="23"/>
        <v>1</v>
      </c>
    </row>
    <row r="1518" spans="1:13" x14ac:dyDescent="0.2">
      <c r="A1518" t="s">
        <v>1996</v>
      </c>
      <c r="B1518" t="s">
        <v>902</v>
      </c>
      <c r="C1518" s="2">
        <v>319</v>
      </c>
      <c r="D1518" s="2">
        <v>271</v>
      </c>
      <c r="E1518" t="s">
        <v>7029</v>
      </c>
      <c r="F1518" t="s">
        <v>7037</v>
      </c>
      <c r="G1518" s="2">
        <v>48</v>
      </c>
      <c r="H1518" s="11">
        <v>0.15047021943573669</v>
      </c>
      <c r="I1518">
        <v>0</v>
      </c>
      <c r="J1518">
        <f ca="1"/>
        <v>3139</v>
      </c>
      <c r="K1518">
        <v>4477</v>
      </c>
      <c r="L1518" cm="1">
        <f t="array" ref="L1518">_xlfn.IFS(G1518&lt;=25, 1, G1518&lt;=75, 2, G1518&lt;=150, 3, G1518&gt;150, 4)</f>
        <v>2</v>
      </c>
      <c r="M1518">
        <f t="shared" si="23"/>
        <v>3</v>
      </c>
    </row>
    <row r="1519" spans="1:13" x14ac:dyDescent="0.2">
      <c r="A1519" t="s">
        <v>1997</v>
      </c>
      <c r="B1519" t="s">
        <v>1998</v>
      </c>
      <c r="C1519" s="2">
        <v>199</v>
      </c>
      <c r="D1519" s="2">
        <v>127</v>
      </c>
      <c r="E1519" t="s">
        <v>7027</v>
      </c>
      <c r="F1519" t="s">
        <v>7039</v>
      </c>
      <c r="G1519" s="2">
        <v>72</v>
      </c>
      <c r="H1519" s="11">
        <v>0.36180904522613067</v>
      </c>
      <c r="I1519">
        <v>0</v>
      </c>
      <c r="J1519">
        <f ca="1"/>
        <v>3028</v>
      </c>
      <c r="K1519">
        <v>1501</v>
      </c>
      <c r="L1519" cm="1">
        <f t="array" ref="L1519">_xlfn.IFS(G1519&lt;=25, 1, G1519&lt;=75, 2, G1519&lt;=150, 3, G1519&gt;150, 4)</f>
        <v>2</v>
      </c>
      <c r="M1519">
        <f t="shared" si="23"/>
        <v>1</v>
      </c>
    </row>
    <row r="1520" spans="1:13" x14ac:dyDescent="0.2">
      <c r="A1520" t="s">
        <v>1999</v>
      </c>
      <c r="B1520" t="s">
        <v>1758</v>
      </c>
      <c r="C1520" s="2">
        <v>199</v>
      </c>
      <c r="D1520" s="2">
        <v>105</v>
      </c>
      <c r="E1520" t="s">
        <v>7027</v>
      </c>
      <c r="F1520" t="s">
        <v>7039</v>
      </c>
      <c r="G1520" s="2">
        <v>94</v>
      </c>
      <c r="H1520" s="11">
        <v>0.47236180904522612</v>
      </c>
      <c r="I1520">
        <v>0</v>
      </c>
      <c r="J1520">
        <f ca="1"/>
        <v>2885</v>
      </c>
      <c r="K1520">
        <v>1963</v>
      </c>
      <c r="L1520" cm="1">
        <f t="array" ref="L1520">_xlfn.IFS(G1520&lt;=25, 1, G1520&lt;=75, 2, G1520&lt;=150, 3, G1520&gt;150, 4)</f>
        <v>3</v>
      </c>
      <c r="M1520">
        <f t="shared" si="23"/>
        <v>1</v>
      </c>
    </row>
    <row r="1521" spans="1:13" x14ac:dyDescent="0.2">
      <c r="A1521" t="s">
        <v>2000</v>
      </c>
      <c r="B1521" t="s">
        <v>2001</v>
      </c>
      <c r="C1521" s="2">
        <v>357</v>
      </c>
      <c r="D1521" s="2">
        <v>132</v>
      </c>
      <c r="E1521" t="s">
        <v>7027</v>
      </c>
      <c r="F1521" t="s">
        <v>7038</v>
      </c>
      <c r="G1521" s="2">
        <v>225</v>
      </c>
      <c r="H1521" s="11">
        <v>0.63025210084033612</v>
      </c>
      <c r="I1521">
        <v>0</v>
      </c>
      <c r="J1521">
        <f ca="1"/>
        <v>967</v>
      </c>
      <c r="K1521">
        <v>190</v>
      </c>
      <c r="L1521" cm="1">
        <f t="array" ref="L1521">_xlfn.IFS(G1521&lt;=25, 1, G1521&lt;=75, 2, G1521&lt;=150, 3, G1521&gt;150, 4)</f>
        <v>4</v>
      </c>
      <c r="M1521">
        <f t="shared" si="23"/>
        <v>3</v>
      </c>
    </row>
    <row r="1522" spans="1:13" x14ac:dyDescent="0.2">
      <c r="A1522" t="s">
        <v>1228</v>
      </c>
      <c r="B1522" t="s">
        <v>848</v>
      </c>
      <c r="C1522" s="2">
        <v>289</v>
      </c>
      <c r="D1522" s="2">
        <v>171</v>
      </c>
      <c r="E1522" t="s">
        <v>6989</v>
      </c>
      <c r="F1522" t="s">
        <v>7036</v>
      </c>
      <c r="G1522" s="2">
        <v>118</v>
      </c>
      <c r="H1522" s="11">
        <v>0.40830449826989618</v>
      </c>
      <c r="I1522">
        <v>1</v>
      </c>
      <c r="J1522">
        <f ca="1"/>
        <v>3781</v>
      </c>
      <c r="K1522">
        <v>1938</v>
      </c>
      <c r="L1522" cm="1">
        <f t="array" ref="L1522">_xlfn.IFS(G1522&lt;=25, 1, G1522&lt;=75, 2, G1522&lt;=150, 3, G1522&gt;150, 4)</f>
        <v>3</v>
      </c>
      <c r="M1522">
        <f t="shared" si="23"/>
        <v>2</v>
      </c>
    </row>
    <row r="1523" spans="1:13" x14ac:dyDescent="0.2">
      <c r="A1523" t="s">
        <v>2002</v>
      </c>
      <c r="B1523" t="s">
        <v>2003</v>
      </c>
      <c r="C1523" s="2">
        <v>357</v>
      </c>
      <c r="D1523" s="2">
        <v>150</v>
      </c>
      <c r="E1523" t="s">
        <v>7027</v>
      </c>
      <c r="F1523" t="s">
        <v>7038</v>
      </c>
      <c r="G1523" s="2">
        <v>207</v>
      </c>
      <c r="H1523" s="11">
        <v>0.57983193277310929</v>
      </c>
      <c r="I1523">
        <v>0</v>
      </c>
      <c r="J1523">
        <f ca="1"/>
        <v>2315</v>
      </c>
      <c r="K1523">
        <v>1746</v>
      </c>
      <c r="L1523" cm="1">
        <f t="array" ref="L1523">_xlfn.IFS(G1523&lt;=25, 1, G1523&lt;=75, 2, G1523&lt;=150, 3, G1523&gt;150, 4)</f>
        <v>4</v>
      </c>
      <c r="M1523">
        <f t="shared" si="23"/>
        <v>3</v>
      </c>
    </row>
    <row r="1524" spans="1:13" x14ac:dyDescent="0.2">
      <c r="A1524" t="s">
        <v>2004</v>
      </c>
      <c r="B1524" t="s">
        <v>251</v>
      </c>
      <c r="C1524" s="2">
        <v>379</v>
      </c>
      <c r="D1524" s="2">
        <v>322</v>
      </c>
      <c r="E1524" t="s">
        <v>7027</v>
      </c>
      <c r="F1524" t="s">
        <v>7039</v>
      </c>
      <c r="G1524" s="2">
        <v>57</v>
      </c>
      <c r="H1524" s="11">
        <v>0.15039577836411611</v>
      </c>
      <c r="I1524">
        <v>0</v>
      </c>
      <c r="J1524">
        <f ca="1"/>
        <v>2448</v>
      </c>
      <c r="K1524">
        <v>736</v>
      </c>
      <c r="L1524" cm="1">
        <f t="array" ref="L1524">_xlfn.IFS(G1524&lt;=25, 1, G1524&lt;=75, 2, G1524&lt;=150, 3, G1524&gt;150, 4)</f>
        <v>2</v>
      </c>
      <c r="M1524">
        <f t="shared" si="23"/>
        <v>4</v>
      </c>
    </row>
    <row r="1525" spans="1:13" x14ac:dyDescent="0.2">
      <c r="A1525" t="s">
        <v>2005</v>
      </c>
      <c r="B1525" t="s">
        <v>2006</v>
      </c>
      <c r="C1525" s="2">
        <v>319</v>
      </c>
      <c r="D1525" s="2">
        <v>195</v>
      </c>
      <c r="E1525" t="s">
        <v>7029</v>
      </c>
      <c r="F1525" t="s">
        <v>7037</v>
      </c>
      <c r="G1525" s="2">
        <v>124</v>
      </c>
      <c r="H1525" s="11">
        <v>0.38871473354231972</v>
      </c>
      <c r="I1525">
        <v>0</v>
      </c>
      <c r="J1525">
        <f ca="1"/>
        <v>1650</v>
      </c>
      <c r="K1525">
        <v>363</v>
      </c>
      <c r="L1525" cm="1">
        <f t="array" ref="L1525">_xlfn.IFS(G1525&lt;=25, 1, G1525&lt;=75, 2, G1525&lt;=150, 3, G1525&gt;150, 4)</f>
        <v>3</v>
      </c>
      <c r="M1525">
        <f t="shared" si="23"/>
        <v>3</v>
      </c>
    </row>
    <row r="1526" spans="1:13" x14ac:dyDescent="0.2">
      <c r="A1526" t="s">
        <v>2007</v>
      </c>
      <c r="B1526" t="s">
        <v>1758</v>
      </c>
      <c r="C1526" s="2">
        <v>199</v>
      </c>
      <c r="D1526" s="2">
        <v>169</v>
      </c>
      <c r="E1526" t="s">
        <v>7027</v>
      </c>
      <c r="F1526" t="s">
        <v>7039</v>
      </c>
      <c r="G1526" s="2">
        <v>30</v>
      </c>
      <c r="H1526" s="11">
        <v>0.15075376884422109</v>
      </c>
      <c r="I1526">
        <v>0</v>
      </c>
      <c r="J1526">
        <f ca="1"/>
        <v>3513</v>
      </c>
      <c r="K1526">
        <v>3871</v>
      </c>
      <c r="L1526" cm="1">
        <f t="array" ref="L1526">_xlfn.IFS(G1526&lt;=25, 1, G1526&lt;=75, 2, G1526&lt;=150, 3, G1526&gt;150, 4)</f>
        <v>2</v>
      </c>
      <c r="M1526">
        <f t="shared" si="23"/>
        <v>1</v>
      </c>
    </row>
    <row r="1527" spans="1:13" x14ac:dyDescent="0.2">
      <c r="A1527" t="s">
        <v>2008</v>
      </c>
      <c r="B1527" t="s">
        <v>1758</v>
      </c>
      <c r="C1527" s="2">
        <v>199</v>
      </c>
      <c r="D1527" s="2">
        <v>147</v>
      </c>
      <c r="E1527" t="s">
        <v>7027</v>
      </c>
      <c r="F1527" t="s">
        <v>7039</v>
      </c>
      <c r="G1527" s="2">
        <v>52</v>
      </c>
      <c r="H1527" s="11">
        <v>0.2613065326633166</v>
      </c>
      <c r="I1527">
        <v>0</v>
      </c>
      <c r="J1527">
        <f ca="1"/>
        <v>4296</v>
      </c>
      <c r="K1527">
        <v>1749</v>
      </c>
      <c r="L1527" cm="1">
        <f t="array" ref="L1527">_xlfn.IFS(G1527&lt;=25, 1, G1527&lt;=75, 2, G1527&lt;=150, 3, G1527&gt;150, 4)</f>
        <v>2</v>
      </c>
      <c r="M1527">
        <f t="shared" si="23"/>
        <v>1</v>
      </c>
    </row>
    <row r="1528" spans="1:13" x14ac:dyDescent="0.2">
      <c r="A1528" t="s">
        <v>2009</v>
      </c>
      <c r="B1528" t="s">
        <v>1758</v>
      </c>
      <c r="C1528" s="2">
        <v>199</v>
      </c>
      <c r="D1528" s="2">
        <v>145</v>
      </c>
      <c r="E1528" t="s">
        <v>7027</v>
      </c>
      <c r="F1528" t="s">
        <v>7039</v>
      </c>
      <c r="G1528" s="2">
        <v>54</v>
      </c>
      <c r="H1528" s="11">
        <v>0.271356783919598</v>
      </c>
      <c r="I1528">
        <v>0</v>
      </c>
      <c r="J1528">
        <f ca="1"/>
        <v>1970</v>
      </c>
      <c r="K1528">
        <v>1003</v>
      </c>
      <c r="L1528" cm="1">
        <f t="array" ref="L1528">_xlfn.IFS(G1528&lt;=25, 1, G1528&lt;=75, 2, G1528&lt;=150, 3, G1528&gt;150, 4)</f>
        <v>2</v>
      </c>
      <c r="M1528">
        <f t="shared" si="23"/>
        <v>1</v>
      </c>
    </row>
    <row r="1529" spans="1:13" x14ac:dyDescent="0.2">
      <c r="A1529" t="s">
        <v>2010</v>
      </c>
      <c r="B1529" t="s">
        <v>2011</v>
      </c>
      <c r="C1529" s="2">
        <v>299</v>
      </c>
      <c r="D1529" s="2">
        <v>203</v>
      </c>
      <c r="E1529" t="s">
        <v>7029</v>
      </c>
      <c r="F1529" t="s">
        <v>7044</v>
      </c>
      <c r="G1529" s="2">
        <v>96</v>
      </c>
      <c r="H1529" s="11">
        <v>0.32107023411371238</v>
      </c>
      <c r="I1529">
        <v>0</v>
      </c>
      <c r="J1529">
        <f ca="1"/>
        <v>3475</v>
      </c>
      <c r="K1529">
        <v>10</v>
      </c>
      <c r="L1529" cm="1">
        <f t="array" ref="L1529">_xlfn.IFS(G1529&lt;=25, 1, G1529&lt;=75, 2, G1529&lt;=150, 3, G1529&gt;150, 4)</f>
        <v>3</v>
      </c>
      <c r="M1529">
        <f t="shared" si="23"/>
        <v>3</v>
      </c>
    </row>
    <row r="1530" spans="1:13" x14ac:dyDescent="0.2">
      <c r="A1530" t="s">
        <v>2012</v>
      </c>
      <c r="B1530" t="s">
        <v>1734</v>
      </c>
      <c r="C1530" s="2">
        <v>399</v>
      </c>
      <c r="D1530" s="2">
        <v>176</v>
      </c>
      <c r="E1530" t="s">
        <v>6989</v>
      </c>
      <c r="F1530" t="s">
        <v>7038</v>
      </c>
      <c r="G1530" s="2">
        <v>223</v>
      </c>
      <c r="H1530" s="11">
        <v>0.55889724310776945</v>
      </c>
      <c r="I1530">
        <v>1</v>
      </c>
      <c r="J1530">
        <f ca="1"/>
        <v>2055</v>
      </c>
      <c r="K1530">
        <v>2184</v>
      </c>
      <c r="L1530" cm="1">
        <f t="array" ref="L1530">_xlfn.IFS(G1530&lt;=25, 1, G1530&lt;=75, 2, G1530&lt;=150, 3, G1530&gt;150, 4)</f>
        <v>4</v>
      </c>
      <c r="M1530">
        <f t="shared" si="23"/>
        <v>4</v>
      </c>
    </row>
    <row r="1531" spans="1:13" x14ac:dyDescent="0.2">
      <c r="A1531" t="s">
        <v>2013</v>
      </c>
      <c r="B1531" t="s">
        <v>2014</v>
      </c>
      <c r="C1531" s="2">
        <v>319</v>
      </c>
      <c r="D1531" s="2">
        <v>297</v>
      </c>
      <c r="E1531" t="s">
        <v>7029</v>
      </c>
      <c r="F1531" t="s">
        <v>7036</v>
      </c>
      <c r="G1531" s="2">
        <v>22</v>
      </c>
      <c r="H1531" s="11">
        <v>6.8965517241379309E-2</v>
      </c>
      <c r="I1531">
        <v>0</v>
      </c>
      <c r="J1531">
        <f ca="1"/>
        <v>2435</v>
      </c>
      <c r="K1531">
        <v>2670</v>
      </c>
      <c r="L1531" cm="1">
        <f t="array" ref="L1531">_xlfn.IFS(G1531&lt;=25, 1, G1531&lt;=75, 2, G1531&lt;=150, 3, G1531&gt;150, 4)</f>
        <v>1</v>
      </c>
      <c r="M1531">
        <f t="shared" si="23"/>
        <v>3</v>
      </c>
    </row>
    <row r="1532" spans="1:13" x14ac:dyDescent="0.2">
      <c r="A1532" t="s">
        <v>2015</v>
      </c>
      <c r="B1532" t="s">
        <v>1758</v>
      </c>
      <c r="C1532" s="2">
        <v>199</v>
      </c>
      <c r="D1532" s="2">
        <v>117</v>
      </c>
      <c r="E1532" t="s">
        <v>7027</v>
      </c>
      <c r="F1532" t="s">
        <v>7039</v>
      </c>
      <c r="G1532" s="2">
        <v>82</v>
      </c>
      <c r="H1532" s="11">
        <v>0.4120603015075377</v>
      </c>
      <c r="I1532">
        <v>0</v>
      </c>
      <c r="J1532">
        <f ca="1"/>
        <v>2558</v>
      </c>
      <c r="K1532">
        <v>2915</v>
      </c>
      <c r="L1532" cm="1">
        <f t="array" ref="L1532">_xlfn.IFS(G1532&lt;=25, 1, G1532&lt;=75, 2, G1532&lt;=150, 3, G1532&gt;150, 4)</f>
        <v>3</v>
      </c>
      <c r="M1532">
        <f t="shared" si="23"/>
        <v>1</v>
      </c>
    </row>
    <row r="1533" spans="1:13" x14ac:dyDescent="0.2">
      <c r="A1533" t="s">
        <v>2016</v>
      </c>
      <c r="B1533" t="s">
        <v>2017</v>
      </c>
      <c r="C1533" s="2">
        <v>199</v>
      </c>
      <c r="D1533" s="2">
        <v>175</v>
      </c>
      <c r="E1533" t="s">
        <v>7027</v>
      </c>
      <c r="F1533" t="s">
        <v>7039</v>
      </c>
      <c r="G1533" s="2">
        <v>24</v>
      </c>
      <c r="H1533" s="11">
        <v>0.12060301507537688</v>
      </c>
      <c r="I1533">
        <v>0</v>
      </c>
      <c r="J1533">
        <f ca="1"/>
        <v>4536</v>
      </c>
      <c r="K1533">
        <v>4492</v>
      </c>
      <c r="L1533" cm="1">
        <f t="array" ref="L1533">_xlfn.IFS(G1533&lt;=25, 1, G1533&lt;=75, 2, G1533&lt;=150, 3, G1533&gt;150, 4)</f>
        <v>1</v>
      </c>
      <c r="M1533">
        <f t="shared" si="23"/>
        <v>1</v>
      </c>
    </row>
    <row r="1534" spans="1:13" x14ac:dyDescent="0.2">
      <c r="A1534" t="s">
        <v>2018</v>
      </c>
      <c r="B1534" t="s">
        <v>1758</v>
      </c>
      <c r="C1534" s="2">
        <v>199</v>
      </c>
      <c r="D1534" s="2">
        <v>165</v>
      </c>
      <c r="E1534" t="s">
        <v>7027</v>
      </c>
      <c r="F1534" t="s">
        <v>7039</v>
      </c>
      <c r="G1534" s="2">
        <v>34</v>
      </c>
      <c r="H1534" s="11">
        <v>0.17085427135678391</v>
      </c>
      <c r="I1534">
        <v>0</v>
      </c>
      <c r="J1534">
        <f ca="1"/>
        <v>2039</v>
      </c>
      <c r="K1534">
        <v>4426</v>
      </c>
      <c r="L1534" cm="1">
        <f t="array" ref="L1534">_xlfn.IFS(G1534&lt;=25, 1, G1534&lt;=75, 2, G1534&lt;=150, 3, G1534&gt;150, 4)</f>
        <v>2</v>
      </c>
      <c r="M1534">
        <f t="shared" si="23"/>
        <v>1</v>
      </c>
    </row>
    <row r="1535" spans="1:13" x14ac:dyDescent="0.2">
      <c r="A1535" t="s">
        <v>2019</v>
      </c>
      <c r="B1535" t="s">
        <v>1758</v>
      </c>
      <c r="C1535" s="2">
        <v>199</v>
      </c>
      <c r="D1535" s="2">
        <v>131</v>
      </c>
      <c r="E1535" t="s">
        <v>7027</v>
      </c>
      <c r="F1535" t="s">
        <v>7039</v>
      </c>
      <c r="G1535" s="2">
        <v>68</v>
      </c>
      <c r="H1535" s="11">
        <v>0.34170854271356782</v>
      </c>
      <c r="I1535">
        <v>0</v>
      </c>
      <c r="J1535">
        <f ca="1"/>
        <v>526</v>
      </c>
      <c r="K1535">
        <v>924</v>
      </c>
      <c r="L1535" cm="1">
        <f t="array" ref="L1535">_xlfn.IFS(G1535&lt;=25, 1, G1535&lt;=75, 2, G1535&lt;=150, 3, G1535&gt;150, 4)</f>
        <v>2</v>
      </c>
      <c r="M1535">
        <f t="shared" si="23"/>
        <v>1</v>
      </c>
    </row>
    <row r="1536" spans="1:13" x14ac:dyDescent="0.2">
      <c r="A1536" t="s">
        <v>2020</v>
      </c>
      <c r="B1536" t="s">
        <v>84</v>
      </c>
      <c r="C1536" s="2">
        <v>268</v>
      </c>
      <c r="D1536" s="2">
        <v>204</v>
      </c>
      <c r="E1536" t="s">
        <v>7027</v>
      </c>
      <c r="F1536" t="s">
        <v>7039</v>
      </c>
      <c r="G1536" s="2">
        <v>64</v>
      </c>
      <c r="H1536" s="11">
        <v>0.23880597014925373</v>
      </c>
      <c r="I1536">
        <v>0</v>
      </c>
      <c r="J1536">
        <f ca="1"/>
        <v>2469</v>
      </c>
      <c r="K1536">
        <v>96</v>
      </c>
      <c r="L1536" cm="1">
        <f t="array" ref="L1536">_xlfn.IFS(G1536&lt;=25, 1, G1536&lt;=75, 2, G1536&lt;=150, 3, G1536&gt;150, 4)</f>
        <v>2</v>
      </c>
      <c r="M1536">
        <f t="shared" si="23"/>
        <v>2</v>
      </c>
    </row>
    <row r="1537" spans="1:13" x14ac:dyDescent="0.2">
      <c r="A1537" t="s">
        <v>2021</v>
      </c>
      <c r="B1537" t="s">
        <v>2022</v>
      </c>
      <c r="C1537" s="2">
        <v>278</v>
      </c>
      <c r="D1537" s="2">
        <v>111</v>
      </c>
      <c r="E1537" t="s">
        <v>6989</v>
      </c>
      <c r="F1537" t="s">
        <v>7037</v>
      </c>
      <c r="G1537" s="2">
        <v>167</v>
      </c>
      <c r="H1537" s="11">
        <v>0.60071942446043169</v>
      </c>
      <c r="I1537">
        <v>1</v>
      </c>
      <c r="J1537">
        <f ca="1"/>
        <v>131</v>
      </c>
      <c r="K1537">
        <v>49</v>
      </c>
      <c r="L1537" cm="1">
        <f t="array" ref="L1537">_xlfn.IFS(G1537&lt;=25, 1, G1537&lt;=75, 2, G1537&lt;=150, 3, G1537&gt;150, 4)</f>
        <v>4</v>
      </c>
      <c r="M1537">
        <f t="shared" si="23"/>
        <v>2</v>
      </c>
    </row>
    <row r="1538" spans="1:13" x14ac:dyDescent="0.2">
      <c r="A1538" t="s">
        <v>2023</v>
      </c>
      <c r="B1538" t="s">
        <v>2024</v>
      </c>
      <c r="C1538" s="2">
        <v>357</v>
      </c>
      <c r="D1538" s="2">
        <v>164</v>
      </c>
      <c r="E1538" t="s">
        <v>7027</v>
      </c>
      <c r="F1538" t="s">
        <v>7038</v>
      </c>
      <c r="G1538" s="2">
        <v>193</v>
      </c>
      <c r="H1538" s="11">
        <v>0.54061624649859941</v>
      </c>
      <c r="I1538">
        <v>0</v>
      </c>
      <c r="J1538">
        <f ca="1"/>
        <v>305</v>
      </c>
      <c r="K1538">
        <v>2133</v>
      </c>
      <c r="L1538" cm="1">
        <f t="array" ref="L1538">_xlfn.IFS(G1538&lt;=25, 1, G1538&lt;=75, 2, G1538&lt;=150, 3, G1538&gt;150, 4)</f>
        <v>4</v>
      </c>
      <c r="M1538">
        <f t="shared" ref="M1538:M1601" si="24">IF(C1538&lt;=$P$3, 1, IF(C1538&lt;=$P$4, 2, IF(C1538&lt;=$P$5, 3, 4)))</f>
        <v>3</v>
      </c>
    </row>
    <row r="1539" spans="1:13" x14ac:dyDescent="0.2">
      <c r="A1539" t="s">
        <v>2025</v>
      </c>
      <c r="B1539" t="s">
        <v>2026</v>
      </c>
      <c r="C1539" s="2">
        <v>330</v>
      </c>
      <c r="D1539" s="2">
        <v>251</v>
      </c>
      <c r="E1539" t="s">
        <v>7029</v>
      </c>
      <c r="F1539" t="s">
        <v>7042</v>
      </c>
      <c r="G1539" s="2">
        <v>79</v>
      </c>
      <c r="H1539" s="11">
        <v>0.23939393939393938</v>
      </c>
      <c r="I1539">
        <v>0</v>
      </c>
      <c r="J1539">
        <f ca="1"/>
        <v>4441</v>
      </c>
      <c r="K1539">
        <v>1713</v>
      </c>
      <c r="L1539" cm="1">
        <f t="array" ref="L1539">_xlfn.IFS(G1539&lt;=25, 1, G1539&lt;=75, 2, G1539&lt;=150, 3, G1539&gt;150, 4)</f>
        <v>3</v>
      </c>
      <c r="M1539">
        <f t="shared" si="24"/>
        <v>3</v>
      </c>
    </row>
    <row r="1540" spans="1:13" x14ac:dyDescent="0.2">
      <c r="A1540" t="s">
        <v>2027</v>
      </c>
      <c r="B1540" t="s">
        <v>2028</v>
      </c>
      <c r="C1540" s="2">
        <v>89</v>
      </c>
      <c r="D1540" s="2">
        <v>21</v>
      </c>
      <c r="E1540" t="s">
        <v>6989</v>
      </c>
      <c r="F1540" t="s">
        <v>7038</v>
      </c>
      <c r="G1540" s="2">
        <v>68</v>
      </c>
      <c r="H1540" s="11">
        <v>0.7640449438202247</v>
      </c>
      <c r="I1540">
        <v>1</v>
      </c>
      <c r="J1540">
        <f ca="1"/>
        <v>888</v>
      </c>
      <c r="K1540">
        <v>4154</v>
      </c>
      <c r="L1540" cm="1">
        <f t="array" ref="L1540">_xlfn.IFS(G1540&lt;=25, 1, G1540&lt;=75, 2, G1540&lt;=150, 3, G1540&gt;150, 4)</f>
        <v>2</v>
      </c>
      <c r="M1540">
        <f t="shared" si="24"/>
        <v>1</v>
      </c>
    </row>
    <row r="1541" spans="1:13" x14ac:dyDescent="0.2">
      <c r="A1541" t="s">
        <v>2029</v>
      </c>
      <c r="B1541" t="s">
        <v>2030</v>
      </c>
      <c r="C1541" s="2">
        <v>199</v>
      </c>
      <c r="D1541" s="2">
        <v>135</v>
      </c>
      <c r="E1541" t="s">
        <v>7029</v>
      </c>
      <c r="F1541" t="s">
        <v>7037</v>
      </c>
      <c r="G1541" s="2">
        <v>64</v>
      </c>
      <c r="H1541" s="11">
        <v>0.32160804020100503</v>
      </c>
      <c r="I1541">
        <v>0</v>
      </c>
      <c r="J1541">
        <f ca="1"/>
        <v>4039</v>
      </c>
      <c r="K1541">
        <v>3833</v>
      </c>
      <c r="L1541" cm="1">
        <f t="array" ref="L1541">_xlfn.IFS(G1541&lt;=25, 1, G1541&lt;=75, 2, G1541&lt;=150, 3, G1541&gt;150, 4)</f>
        <v>2</v>
      </c>
      <c r="M1541">
        <f t="shared" si="24"/>
        <v>1</v>
      </c>
    </row>
    <row r="1542" spans="1:13" x14ac:dyDescent="0.2">
      <c r="A1542" t="s">
        <v>1316</v>
      </c>
      <c r="B1542" t="s">
        <v>1317</v>
      </c>
      <c r="C1542" s="2">
        <v>289</v>
      </c>
      <c r="D1542" s="2">
        <v>159</v>
      </c>
      <c r="E1542" t="s">
        <v>6989</v>
      </c>
      <c r="F1542" t="s">
        <v>7038</v>
      </c>
      <c r="G1542" s="2">
        <v>130</v>
      </c>
      <c r="H1542" s="11">
        <v>0.44982698961937717</v>
      </c>
      <c r="I1542">
        <v>1</v>
      </c>
      <c r="J1542">
        <f ca="1"/>
        <v>4118</v>
      </c>
      <c r="K1542">
        <v>407</v>
      </c>
      <c r="L1542" cm="1">
        <f t="array" ref="L1542">_xlfn.IFS(G1542&lt;=25, 1, G1542&lt;=75, 2, G1542&lt;=150, 3, G1542&gt;150, 4)</f>
        <v>3</v>
      </c>
      <c r="M1542">
        <f t="shared" si="24"/>
        <v>2</v>
      </c>
    </row>
    <row r="1543" spans="1:13" x14ac:dyDescent="0.2">
      <c r="A1543" t="s">
        <v>2031</v>
      </c>
      <c r="B1543" t="s">
        <v>1939</v>
      </c>
      <c r="C1543" s="2">
        <v>349</v>
      </c>
      <c r="D1543" s="2">
        <v>73</v>
      </c>
      <c r="E1543" t="s">
        <v>6989</v>
      </c>
      <c r="F1543" t="s">
        <v>7040</v>
      </c>
      <c r="G1543" s="2">
        <v>276</v>
      </c>
      <c r="H1543" s="11">
        <v>0.79083094555873923</v>
      </c>
      <c r="I1543">
        <v>1</v>
      </c>
      <c r="J1543">
        <f ca="1"/>
        <v>3531</v>
      </c>
      <c r="K1543">
        <v>4228</v>
      </c>
      <c r="L1543" cm="1">
        <f t="array" ref="L1543">_xlfn.IFS(G1543&lt;=25, 1, G1543&lt;=75, 2, G1543&lt;=150, 3, G1543&gt;150, 4)</f>
        <v>4</v>
      </c>
      <c r="M1543">
        <f t="shared" si="24"/>
        <v>3</v>
      </c>
    </row>
    <row r="1544" spans="1:13" x14ac:dyDescent="0.2">
      <c r="A1544" t="s">
        <v>2032</v>
      </c>
      <c r="B1544" t="s">
        <v>1418</v>
      </c>
      <c r="C1544" s="2">
        <v>159</v>
      </c>
      <c r="D1544" s="2">
        <v>49</v>
      </c>
      <c r="E1544" t="s">
        <v>7028</v>
      </c>
      <c r="F1544" t="s">
        <v>7040</v>
      </c>
      <c r="G1544" s="2">
        <v>110</v>
      </c>
      <c r="H1544" s="11">
        <v>0.69182389937106914</v>
      </c>
      <c r="I1544">
        <v>0</v>
      </c>
      <c r="J1544">
        <f ca="1"/>
        <v>747</v>
      </c>
      <c r="K1544">
        <v>48</v>
      </c>
      <c r="L1544" cm="1">
        <f t="array" ref="L1544">_xlfn.IFS(G1544&lt;=25, 1, G1544&lt;=75, 2, G1544&lt;=150, 3, G1544&gt;150, 4)</f>
        <v>3</v>
      </c>
      <c r="M1544">
        <f t="shared" si="24"/>
        <v>1</v>
      </c>
    </row>
    <row r="1545" spans="1:13" x14ac:dyDescent="0.2">
      <c r="A1545" t="s">
        <v>1407</v>
      </c>
      <c r="B1545" t="s">
        <v>1408</v>
      </c>
      <c r="C1545" s="2">
        <v>289</v>
      </c>
      <c r="D1545" s="2">
        <v>257</v>
      </c>
      <c r="E1545" t="s">
        <v>6989</v>
      </c>
      <c r="F1545" t="s">
        <v>7039</v>
      </c>
      <c r="G1545" s="2">
        <v>32</v>
      </c>
      <c r="H1545" s="11">
        <v>0.11072664359861592</v>
      </c>
      <c r="I1545">
        <v>1</v>
      </c>
      <c r="J1545">
        <f ca="1"/>
        <v>4469</v>
      </c>
      <c r="K1545">
        <v>4018</v>
      </c>
      <c r="L1545" cm="1">
        <f t="array" ref="L1545">_xlfn.IFS(G1545&lt;=25, 1, G1545&lt;=75, 2, G1545&lt;=150, 3, G1545&gt;150, 4)</f>
        <v>2</v>
      </c>
      <c r="M1545">
        <f t="shared" si="24"/>
        <v>2</v>
      </c>
    </row>
    <row r="1546" spans="1:13" x14ac:dyDescent="0.2">
      <c r="A1546" t="s">
        <v>1604</v>
      </c>
      <c r="B1546" t="s">
        <v>1605</v>
      </c>
      <c r="C1546" s="2">
        <v>319</v>
      </c>
      <c r="D1546" s="2">
        <v>249</v>
      </c>
      <c r="E1546" t="s">
        <v>6989</v>
      </c>
      <c r="F1546" t="s">
        <v>7036</v>
      </c>
      <c r="G1546" s="2">
        <v>70</v>
      </c>
      <c r="H1546" s="11">
        <v>0.21943573667711599</v>
      </c>
      <c r="I1546">
        <v>1</v>
      </c>
      <c r="J1546">
        <f ca="1"/>
        <v>3668</v>
      </c>
      <c r="K1546">
        <v>2572</v>
      </c>
      <c r="L1546" cm="1">
        <f t="array" ref="L1546">_xlfn.IFS(G1546&lt;=25, 1, G1546&lt;=75, 2, G1546&lt;=150, 3, G1546&gt;150, 4)</f>
        <v>2</v>
      </c>
      <c r="M1546">
        <f t="shared" si="24"/>
        <v>3</v>
      </c>
    </row>
    <row r="1547" spans="1:13" x14ac:dyDescent="0.2">
      <c r="A1547" t="s">
        <v>2033</v>
      </c>
      <c r="B1547" t="s">
        <v>2034</v>
      </c>
      <c r="C1547" s="2">
        <v>319</v>
      </c>
      <c r="D1547" s="2">
        <v>239</v>
      </c>
      <c r="E1547" t="s">
        <v>7029</v>
      </c>
      <c r="F1547" t="s">
        <v>7037</v>
      </c>
      <c r="G1547" s="2">
        <v>80</v>
      </c>
      <c r="H1547" s="11">
        <v>0.2507836990595611</v>
      </c>
      <c r="I1547">
        <v>0</v>
      </c>
      <c r="J1547">
        <f ca="1"/>
        <v>910</v>
      </c>
      <c r="K1547">
        <v>3166</v>
      </c>
      <c r="L1547" cm="1">
        <f t="array" ref="L1547">_xlfn.IFS(G1547&lt;=25, 1, G1547&lt;=75, 2, G1547&lt;=150, 3, G1547&gt;150, 4)</f>
        <v>3</v>
      </c>
      <c r="M1547">
        <f t="shared" si="24"/>
        <v>3</v>
      </c>
    </row>
    <row r="1548" spans="1:13" x14ac:dyDescent="0.2">
      <c r="A1548" t="s">
        <v>2035</v>
      </c>
      <c r="B1548" t="s">
        <v>2036</v>
      </c>
      <c r="C1548" s="2">
        <v>319</v>
      </c>
      <c r="D1548" s="2">
        <v>281</v>
      </c>
      <c r="E1548" t="s">
        <v>7029</v>
      </c>
      <c r="F1548" t="s">
        <v>7039</v>
      </c>
      <c r="G1548" s="2">
        <v>38</v>
      </c>
      <c r="H1548" s="11">
        <v>0.11912225705329153</v>
      </c>
      <c r="I1548">
        <v>0</v>
      </c>
      <c r="J1548">
        <f ca="1"/>
        <v>1902</v>
      </c>
      <c r="K1548">
        <v>1782</v>
      </c>
      <c r="L1548" cm="1">
        <f t="array" ref="L1548">_xlfn.IFS(G1548&lt;=25, 1, G1548&lt;=75, 2, G1548&lt;=150, 3, G1548&gt;150, 4)</f>
        <v>2</v>
      </c>
      <c r="M1548">
        <f t="shared" si="24"/>
        <v>3</v>
      </c>
    </row>
    <row r="1549" spans="1:13" x14ac:dyDescent="0.2">
      <c r="A1549" t="s">
        <v>2037</v>
      </c>
      <c r="B1549" t="s">
        <v>2038</v>
      </c>
      <c r="C1549" s="2">
        <v>330</v>
      </c>
      <c r="D1549" s="2">
        <v>149</v>
      </c>
      <c r="E1549" t="s">
        <v>7027</v>
      </c>
      <c r="F1549" t="s">
        <v>7038</v>
      </c>
      <c r="G1549" s="2">
        <v>181</v>
      </c>
      <c r="H1549" s="11">
        <v>0.54848484848484846</v>
      </c>
      <c r="I1549">
        <v>0</v>
      </c>
      <c r="J1549">
        <f ca="1"/>
        <v>875</v>
      </c>
      <c r="K1549">
        <v>3770</v>
      </c>
      <c r="L1549" cm="1">
        <f t="array" ref="L1549">_xlfn.IFS(G1549&lt;=25, 1, G1549&lt;=75, 2, G1549&lt;=150, 3, G1549&gt;150, 4)</f>
        <v>4</v>
      </c>
      <c r="M1549">
        <f t="shared" si="24"/>
        <v>3</v>
      </c>
    </row>
    <row r="1550" spans="1:13" x14ac:dyDescent="0.2">
      <c r="A1550" t="s">
        <v>958</v>
      </c>
      <c r="B1550" t="s">
        <v>959</v>
      </c>
      <c r="C1550" s="2">
        <v>289</v>
      </c>
      <c r="D1550" s="2">
        <v>214</v>
      </c>
      <c r="E1550" t="s">
        <v>6989</v>
      </c>
      <c r="F1550" t="s">
        <v>7036</v>
      </c>
      <c r="G1550" s="2">
        <v>75</v>
      </c>
      <c r="H1550" s="11">
        <v>0.25951557093425603</v>
      </c>
      <c r="I1550">
        <v>1</v>
      </c>
      <c r="J1550">
        <f ca="1"/>
        <v>4152</v>
      </c>
      <c r="K1550">
        <v>2840</v>
      </c>
      <c r="L1550" cm="1">
        <f t="array" ref="L1550">_xlfn.IFS(G1550&lt;=25, 1, G1550&lt;=75, 2, G1550&lt;=150, 3, G1550&gt;150, 4)</f>
        <v>2</v>
      </c>
      <c r="M1550">
        <f t="shared" si="24"/>
        <v>2</v>
      </c>
    </row>
    <row r="1551" spans="1:13" x14ac:dyDescent="0.2">
      <c r="A1551" t="s">
        <v>1626</v>
      </c>
      <c r="B1551" t="s">
        <v>1627</v>
      </c>
      <c r="C1551" s="2">
        <v>359</v>
      </c>
      <c r="D1551" s="2">
        <v>309</v>
      </c>
      <c r="E1551" t="s">
        <v>6989</v>
      </c>
      <c r="F1551" t="s">
        <v>7044</v>
      </c>
      <c r="G1551" s="2">
        <v>50</v>
      </c>
      <c r="H1551" s="11">
        <v>0.1392757660167131</v>
      </c>
      <c r="I1551">
        <v>1</v>
      </c>
      <c r="J1551">
        <f ca="1"/>
        <v>3259</v>
      </c>
      <c r="K1551">
        <v>1476</v>
      </c>
      <c r="L1551" cm="1">
        <f t="array" ref="L1551">_xlfn.IFS(G1551&lt;=25, 1, G1551&lt;=75, 2, G1551&lt;=150, 3, G1551&gt;150, 4)</f>
        <v>2</v>
      </c>
      <c r="M1551">
        <f t="shared" si="24"/>
        <v>4</v>
      </c>
    </row>
    <row r="1552" spans="1:13" x14ac:dyDescent="0.2">
      <c r="A1552" t="s">
        <v>2039</v>
      </c>
      <c r="B1552" t="s">
        <v>2040</v>
      </c>
      <c r="C1552" s="2">
        <v>124</v>
      </c>
      <c r="D1552" s="2">
        <v>64</v>
      </c>
      <c r="E1552" t="s">
        <v>7027</v>
      </c>
      <c r="F1552" t="s">
        <v>7040</v>
      </c>
      <c r="G1552" s="2">
        <v>60</v>
      </c>
      <c r="H1552" s="11">
        <v>0.4838709677419355</v>
      </c>
      <c r="I1552">
        <v>0</v>
      </c>
      <c r="J1552">
        <f ca="1"/>
        <v>792</v>
      </c>
      <c r="K1552">
        <v>3349</v>
      </c>
      <c r="L1552" cm="1">
        <f t="array" ref="L1552">_xlfn.IFS(G1552&lt;=25, 1, G1552&lt;=75, 2, G1552&lt;=150, 3, G1552&gt;150, 4)</f>
        <v>2</v>
      </c>
      <c r="M1552">
        <f t="shared" si="24"/>
        <v>1</v>
      </c>
    </row>
    <row r="1553" spans="1:13" x14ac:dyDescent="0.2">
      <c r="A1553" t="s">
        <v>2041</v>
      </c>
      <c r="B1553" t="s">
        <v>56</v>
      </c>
      <c r="C1553" s="2">
        <v>536</v>
      </c>
      <c r="D1553" s="2">
        <v>257</v>
      </c>
      <c r="E1553" t="s">
        <v>7029</v>
      </c>
      <c r="F1553" t="s">
        <v>7038</v>
      </c>
      <c r="G1553" s="2">
        <v>279</v>
      </c>
      <c r="H1553" s="11">
        <v>0.52052238805970152</v>
      </c>
      <c r="I1553">
        <v>0</v>
      </c>
      <c r="J1553">
        <f ca="1"/>
        <v>9</v>
      </c>
      <c r="K1553">
        <v>2942</v>
      </c>
      <c r="L1553" cm="1">
        <f t="array" ref="L1553">_xlfn.IFS(G1553&lt;=25, 1, G1553&lt;=75, 2, G1553&lt;=150, 3, G1553&gt;150, 4)</f>
        <v>4</v>
      </c>
      <c r="M1553">
        <f t="shared" si="24"/>
        <v>4</v>
      </c>
    </row>
    <row r="1554" spans="1:13" x14ac:dyDescent="0.2">
      <c r="A1554" t="s">
        <v>2042</v>
      </c>
      <c r="B1554" t="s">
        <v>2043</v>
      </c>
      <c r="C1554" s="2">
        <v>269</v>
      </c>
      <c r="D1554" s="2">
        <v>169</v>
      </c>
      <c r="E1554" t="s">
        <v>6989</v>
      </c>
      <c r="F1554" t="s">
        <v>7036</v>
      </c>
      <c r="G1554" s="2">
        <v>100</v>
      </c>
      <c r="H1554" s="11">
        <v>0.37174721189591076</v>
      </c>
      <c r="I1554">
        <v>1</v>
      </c>
      <c r="J1554">
        <f ca="1"/>
        <v>641</v>
      </c>
      <c r="K1554">
        <v>3564</v>
      </c>
      <c r="L1554" cm="1">
        <f t="array" ref="L1554">_xlfn.IFS(G1554&lt;=25, 1, G1554&lt;=75, 2, G1554&lt;=150, 3, G1554&gt;150, 4)</f>
        <v>3</v>
      </c>
      <c r="M1554">
        <f t="shared" si="24"/>
        <v>2</v>
      </c>
    </row>
    <row r="1555" spans="1:13" x14ac:dyDescent="0.2">
      <c r="A1555" t="s">
        <v>2044</v>
      </c>
      <c r="B1555" t="s">
        <v>1918</v>
      </c>
      <c r="C1555" s="2">
        <v>199</v>
      </c>
      <c r="D1555" s="2">
        <v>141</v>
      </c>
      <c r="E1555" t="s">
        <v>7027</v>
      </c>
      <c r="F1555" t="s">
        <v>7039</v>
      </c>
      <c r="G1555" s="2">
        <v>58</v>
      </c>
      <c r="H1555" s="11">
        <v>0.29145728643216079</v>
      </c>
      <c r="I1555">
        <v>0</v>
      </c>
      <c r="J1555">
        <f ca="1"/>
        <v>1289</v>
      </c>
      <c r="K1555">
        <v>1022</v>
      </c>
      <c r="L1555" cm="1">
        <f t="array" ref="L1555">_xlfn.IFS(G1555&lt;=25, 1, G1555&lt;=75, 2, G1555&lt;=150, 3, G1555&gt;150, 4)</f>
        <v>2</v>
      </c>
      <c r="M1555">
        <f t="shared" si="24"/>
        <v>1</v>
      </c>
    </row>
    <row r="1556" spans="1:13" x14ac:dyDescent="0.2">
      <c r="A1556" t="s">
        <v>2045</v>
      </c>
      <c r="B1556" t="s">
        <v>2046</v>
      </c>
      <c r="C1556" s="2">
        <v>357</v>
      </c>
      <c r="D1556" s="2">
        <v>243</v>
      </c>
      <c r="E1556" t="s">
        <v>7029</v>
      </c>
      <c r="F1556" t="s">
        <v>7038</v>
      </c>
      <c r="G1556" s="2">
        <v>114</v>
      </c>
      <c r="H1556" s="11">
        <v>0.31932773109243695</v>
      </c>
      <c r="I1556">
        <v>0</v>
      </c>
      <c r="J1556">
        <f ca="1"/>
        <v>3253</v>
      </c>
      <c r="K1556">
        <v>4322</v>
      </c>
      <c r="L1556" cm="1">
        <f t="array" ref="L1556">_xlfn.IFS(G1556&lt;=25, 1, G1556&lt;=75, 2, G1556&lt;=150, 3, G1556&gt;150, 4)</f>
        <v>3</v>
      </c>
      <c r="M1556">
        <f t="shared" si="24"/>
        <v>3</v>
      </c>
    </row>
    <row r="1557" spans="1:13" x14ac:dyDescent="0.2">
      <c r="A1557" t="s">
        <v>2047</v>
      </c>
      <c r="B1557" t="s">
        <v>2048</v>
      </c>
      <c r="C1557" s="2">
        <v>319</v>
      </c>
      <c r="D1557" s="2">
        <v>153</v>
      </c>
      <c r="E1557" t="s">
        <v>7029</v>
      </c>
      <c r="F1557" t="s">
        <v>7040</v>
      </c>
      <c r="G1557" s="2">
        <v>166</v>
      </c>
      <c r="H1557" s="11">
        <v>0.52037617554858939</v>
      </c>
      <c r="I1557">
        <v>0</v>
      </c>
      <c r="J1557">
        <f ca="1"/>
        <v>877</v>
      </c>
      <c r="K1557">
        <v>1380</v>
      </c>
      <c r="L1557" cm="1">
        <f t="array" ref="L1557">_xlfn.IFS(G1557&lt;=25, 1, G1557&lt;=75, 2, G1557&lt;=150, 3, G1557&gt;150, 4)</f>
        <v>4</v>
      </c>
      <c r="M1557">
        <f t="shared" si="24"/>
        <v>3</v>
      </c>
    </row>
    <row r="1558" spans="1:13" x14ac:dyDescent="0.2">
      <c r="A1558" t="s">
        <v>2049</v>
      </c>
      <c r="B1558" t="s">
        <v>2050</v>
      </c>
      <c r="C1558" s="2">
        <v>805</v>
      </c>
      <c r="D1558" s="2">
        <v>708</v>
      </c>
      <c r="E1558" t="s">
        <v>7029</v>
      </c>
      <c r="F1558" t="s">
        <v>7039</v>
      </c>
      <c r="G1558" s="2">
        <v>97</v>
      </c>
      <c r="H1558" s="11">
        <v>0.12049689440993788</v>
      </c>
      <c r="I1558">
        <v>0</v>
      </c>
      <c r="J1558">
        <f ca="1"/>
        <v>3899</v>
      </c>
      <c r="K1558">
        <v>4146</v>
      </c>
      <c r="L1558" cm="1">
        <f t="array" ref="L1558">_xlfn.IFS(G1558&lt;=25, 1, G1558&lt;=75, 2, G1558&lt;=150, 3, G1558&gt;150, 4)</f>
        <v>3</v>
      </c>
      <c r="M1558">
        <f t="shared" si="24"/>
        <v>4</v>
      </c>
    </row>
    <row r="1559" spans="1:13" x14ac:dyDescent="0.2">
      <c r="A1559" t="s">
        <v>2051</v>
      </c>
      <c r="B1559" t="s">
        <v>2017</v>
      </c>
      <c r="C1559" s="2">
        <v>199</v>
      </c>
      <c r="D1559" s="2">
        <v>165</v>
      </c>
      <c r="E1559" t="s">
        <v>7027</v>
      </c>
      <c r="F1559" t="s">
        <v>7039</v>
      </c>
      <c r="G1559" s="2">
        <v>34</v>
      </c>
      <c r="H1559" s="11">
        <v>0.17085427135678391</v>
      </c>
      <c r="I1559">
        <v>0</v>
      </c>
      <c r="J1559">
        <f ca="1"/>
        <v>1077</v>
      </c>
      <c r="K1559">
        <v>735</v>
      </c>
      <c r="L1559" cm="1">
        <f t="array" ref="L1559">_xlfn.IFS(G1559&lt;=25, 1, G1559&lt;=75, 2, G1559&lt;=150, 3, G1559&gt;150, 4)</f>
        <v>2</v>
      </c>
      <c r="M1559">
        <f t="shared" si="24"/>
        <v>1</v>
      </c>
    </row>
    <row r="1560" spans="1:13" x14ac:dyDescent="0.2">
      <c r="A1560" t="s">
        <v>1684</v>
      </c>
      <c r="B1560" t="s">
        <v>1685</v>
      </c>
      <c r="C1560" s="2">
        <v>279</v>
      </c>
      <c r="D1560" s="2">
        <v>251</v>
      </c>
      <c r="E1560" t="s">
        <v>6989</v>
      </c>
      <c r="F1560" t="s">
        <v>7039</v>
      </c>
      <c r="G1560" s="2">
        <v>28</v>
      </c>
      <c r="H1560" s="11">
        <v>0.1003584229390681</v>
      </c>
      <c r="I1560">
        <v>1</v>
      </c>
      <c r="J1560">
        <f ca="1"/>
        <v>2265</v>
      </c>
      <c r="K1560">
        <v>1110</v>
      </c>
      <c r="L1560" cm="1">
        <f t="array" ref="L1560">_xlfn.IFS(G1560&lt;=25, 1, G1560&lt;=75, 2, G1560&lt;=150, 3, G1560&gt;150, 4)</f>
        <v>2</v>
      </c>
      <c r="M1560">
        <f t="shared" si="24"/>
        <v>2</v>
      </c>
    </row>
    <row r="1561" spans="1:13" x14ac:dyDescent="0.2">
      <c r="A1561" t="s">
        <v>2052</v>
      </c>
      <c r="B1561" t="s">
        <v>2053</v>
      </c>
      <c r="C1561" s="2">
        <v>402</v>
      </c>
      <c r="D1561" s="2">
        <v>306</v>
      </c>
      <c r="E1561" t="s">
        <v>7027</v>
      </c>
      <c r="F1561" t="s">
        <v>7038</v>
      </c>
      <c r="G1561" s="2">
        <v>96</v>
      </c>
      <c r="H1561" s="11">
        <v>0.23880597014925373</v>
      </c>
      <c r="I1561">
        <v>0</v>
      </c>
      <c r="J1561">
        <f ca="1"/>
        <v>3354</v>
      </c>
      <c r="K1561">
        <v>3893</v>
      </c>
      <c r="L1561" cm="1">
        <f t="array" ref="L1561">_xlfn.IFS(G1561&lt;=25, 1, G1561&lt;=75, 2, G1561&lt;=150, 3, G1561&gt;150, 4)</f>
        <v>3</v>
      </c>
      <c r="M1561">
        <f t="shared" si="24"/>
        <v>4</v>
      </c>
    </row>
    <row r="1562" spans="1:13" x14ac:dyDescent="0.2">
      <c r="A1562" t="s">
        <v>943</v>
      </c>
      <c r="B1562" t="s">
        <v>944</v>
      </c>
      <c r="C1562" s="2">
        <v>289</v>
      </c>
      <c r="D1562" s="2">
        <v>124</v>
      </c>
      <c r="E1562" t="s">
        <v>6989</v>
      </c>
      <c r="F1562" t="s">
        <v>7040</v>
      </c>
      <c r="G1562" s="2">
        <v>165</v>
      </c>
      <c r="H1562" s="11">
        <v>0.5709342560553633</v>
      </c>
      <c r="I1562">
        <v>1</v>
      </c>
      <c r="J1562">
        <f ca="1"/>
        <v>2773</v>
      </c>
      <c r="K1562">
        <v>2240</v>
      </c>
      <c r="L1562" cm="1">
        <f t="array" ref="L1562">_xlfn.IFS(G1562&lt;=25, 1, G1562&lt;=75, 2, G1562&lt;=150, 3, G1562&gt;150, 4)</f>
        <v>4</v>
      </c>
      <c r="M1562">
        <f t="shared" si="24"/>
        <v>2</v>
      </c>
    </row>
    <row r="1563" spans="1:13" x14ac:dyDescent="0.2">
      <c r="A1563" t="s">
        <v>2054</v>
      </c>
      <c r="B1563" t="s">
        <v>2055</v>
      </c>
      <c r="C1563" s="2">
        <v>268</v>
      </c>
      <c r="D1563" s="2">
        <v>83</v>
      </c>
      <c r="E1563" t="s">
        <v>7027</v>
      </c>
      <c r="F1563" t="s">
        <v>7038</v>
      </c>
      <c r="G1563" s="2">
        <v>185</v>
      </c>
      <c r="H1563" s="11">
        <v>0.69029850746268662</v>
      </c>
      <c r="I1563">
        <v>0</v>
      </c>
      <c r="J1563">
        <f ca="1"/>
        <v>1640</v>
      </c>
      <c r="K1563">
        <v>2139</v>
      </c>
      <c r="L1563" cm="1">
        <f t="array" ref="L1563">_xlfn.IFS(G1563&lt;=25, 1, G1563&lt;=75, 2, G1563&lt;=150, 3, G1563&gt;150, 4)</f>
        <v>4</v>
      </c>
      <c r="M1563">
        <f t="shared" si="24"/>
        <v>2</v>
      </c>
    </row>
    <row r="1564" spans="1:13" x14ac:dyDescent="0.2">
      <c r="A1564" t="s">
        <v>2056</v>
      </c>
      <c r="B1564" t="s">
        <v>2057</v>
      </c>
      <c r="C1564" s="2">
        <v>249</v>
      </c>
      <c r="D1564" s="2">
        <v>162</v>
      </c>
      <c r="E1564" t="s">
        <v>6989</v>
      </c>
      <c r="F1564" t="s">
        <v>7037</v>
      </c>
      <c r="G1564" s="2">
        <v>87</v>
      </c>
      <c r="H1564" s="11">
        <v>0.3493975903614458</v>
      </c>
      <c r="I1564">
        <v>1</v>
      </c>
      <c r="J1564">
        <f ca="1"/>
        <v>2399</v>
      </c>
      <c r="K1564">
        <v>3574</v>
      </c>
      <c r="L1564" cm="1">
        <f t="array" ref="L1564">_xlfn.IFS(G1564&lt;=25, 1, G1564&lt;=75, 2, G1564&lt;=150, 3, G1564&gt;150, 4)</f>
        <v>3</v>
      </c>
      <c r="M1564">
        <f t="shared" si="24"/>
        <v>1</v>
      </c>
    </row>
    <row r="1565" spans="1:13" x14ac:dyDescent="0.2">
      <c r="A1565" t="s">
        <v>2058</v>
      </c>
      <c r="B1565" t="s">
        <v>1918</v>
      </c>
      <c r="C1565" s="2">
        <v>199</v>
      </c>
      <c r="D1565" s="2">
        <v>159</v>
      </c>
      <c r="E1565" t="s">
        <v>7027</v>
      </c>
      <c r="F1565" t="s">
        <v>7039</v>
      </c>
      <c r="G1565" s="2">
        <v>40</v>
      </c>
      <c r="H1565" s="11">
        <v>0.20100502512562815</v>
      </c>
      <c r="I1565">
        <v>0</v>
      </c>
      <c r="J1565">
        <f ca="1"/>
        <v>3817</v>
      </c>
      <c r="K1565">
        <v>3455</v>
      </c>
      <c r="L1565" cm="1">
        <f t="array" ref="L1565">_xlfn.IFS(G1565&lt;=25, 1, G1565&lt;=75, 2, G1565&lt;=150, 3, G1565&gt;150, 4)</f>
        <v>2</v>
      </c>
      <c r="M1565">
        <f t="shared" si="24"/>
        <v>1</v>
      </c>
    </row>
    <row r="1566" spans="1:13" x14ac:dyDescent="0.2">
      <c r="A1566" t="s">
        <v>2059</v>
      </c>
      <c r="B1566" t="s">
        <v>2060</v>
      </c>
      <c r="C1566" s="2">
        <v>402</v>
      </c>
      <c r="D1566" s="2">
        <v>322</v>
      </c>
      <c r="E1566" t="s">
        <v>7029</v>
      </c>
      <c r="F1566" t="s">
        <v>7038</v>
      </c>
      <c r="G1566" s="2">
        <v>80</v>
      </c>
      <c r="H1566" s="11">
        <v>0.19900497512437812</v>
      </c>
      <c r="I1566">
        <v>0</v>
      </c>
      <c r="J1566">
        <f ca="1"/>
        <v>4505</v>
      </c>
      <c r="K1566">
        <v>3358</v>
      </c>
      <c r="L1566" cm="1">
        <f t="array" ref="L1566">_xlfn.IFS(G1566&lt;=25, 1, G1566&lt;=75, 2, G1566&lt;=150, 3, G1566&gt;150, 4)</f>
        <v>3</v>
      </c>
      <c r="M1566">
        <f t="shared" si="24"/>
        <v>4</v>
      </c>
    </row>
    <row r="1567" spans="1:13" x14ac:dyDescent="0.2">
      <c r="A1567" t="s">
        <v>2061</v>
      </c>
      <c r="B1567" t="s">
        <v>2062</v>
      </c>
      <c r="C1567" s="2">
        <v>239</v>
      </c>
      <c r="D1567" s="2">
        <v>141</v>
      </c>
      <c r="E1567" t="s">
        <v>7029</v>
      </c>
      <c r="F1567" t="s">
        <v>7037</v>
      </c>
      <c r="G1567" s="2">
        <v>98</v>
      </c>
      <c r="H1567" s="11">
        <v>0.41004184100418412</v>
      </c>
      <c r="I1567">
        <v>0</v>
      </c>
      <c r="J1567">
        <f ca="1"/>
        <v>1548</v>
      </c>
      <c r="K1567">
        <v>2503</v>
      </c>
      <c r="L1567" cm="1">
        <f t="array" ref="L1567">_xlfn.IFS(G1567&lt;=25, 1, G1567&lt;=75, 2, G1567&lt;=150, 3, G1567&gt;150, 4)</f>
        <v>3</v>
      </c>
      <c r="M1567">
        <f t="shared" si="24"/>
        <v>1</v>
      </c>
    </row>
    <row r="1568" spans="1:13" x14ac:dyDescent="0.2">
      <c r="A1568" t="s">
        <v>2063</v>
      </c>
      <c r="B1568" t="s">
        <v>2064</v>
      </c>
      <c r="C1568" s="2">
        <v>319</v>
      </c>
      <c r="D1568" s="2">
        <v>204</v>
      </c>
      <c r="E1568" t="s">
        <v>7029</v>
      </c>
      <c r="F1568" t="s">
        <v>7037</v>
      </c>
      <c r="G1568" s="2">
        <v>115</v>
      </c>
      <c r="H1568" s="11">
        <v>0.36050156739811912</v>
      </c>
      <c r="I1568">
        <v>0</v>
      </c>
      <c r="J1568">
        <f ca="1"/>
        <v>153</v>
      </c>
      <c r="K1568">
        <v>3416</v>
      </c>
      <c r="L1568" cm="1">
        <f t="array" ref="L1568">_xlfn.IFS(G1568&lt;=25, 1, G1568&lt;=75, 2, G1568&lt;=150, 3, G1568&gt;150, 4)</f>
        <v>3</v>
      </c>
      <c r="M1568">
        <f t="shared" si="24"/>
        <v>3</v>
      </c>
    </row>
    <row r="1569" spans="1:13" x14ac:dyDescent="0.2">
      <c r="A1569" t="s">
        <v>2065</v>
      </c>
      <c r="B1569" t="s">
        <v>2017</v>
      </c>
      <c r="C1569" s="2">
        <v>199</v>
      </c>
      <c r="D1569" s="2">
        <v>143</v>
      </c>
      <c r="E1569" t="s">
        <v>7027</v>
      </c>
      <c r="F1569" t="s">
        <v>7039</v>
      </c>
      <c r="G1569" s="2">
        <v>56</v>
      </c>
      <c r="H1569" s="11">
        <v>0.28140703517587939</v>
      </c>
      <c r="I1569">
        <v>0</v>
      </c>
      <c r="J1569">
        <f ca="1"/>
        <v>839</v>
      </c>
      <c r="K1569">
        <v>227</v>
      </c>
      <c r="L1569" cm="1">
        <f t="array" ref="L1569">_xlfn.IFS(G1569&lt;=25, 1, G1569&lt;=75, 2, G1569&lt;=150, 3, G1569&gt;150, 4)</f>
        <v>2</v>
      </c>
      <c r="M1569">
        <f t="shared" si="24"/>
        <v>1</v>
      </c>
    </row>
    <row r="1570" spans="1:13" x14ac:dyDescent="0.2">
      <c r="A1570" t="s">
        <v>2066</v>
      </c>
      <c r="B1570" t="s">
        <v>2067</v>
      </c>
      <c r="C1570" s="2">
        <v>312</v>
      </c>
      <c r="D1570" s="2">
        <v>193</v>
      </c>
      <c r="E1570" t="s">
        <v>7029</v>
      </c>
      <c r="F1570" t="s">
        <v>7038</v>
      </c>
      <c r="G1570" s="2">
        <v>119</v>
      </c>
      <c r="H1570" s="11">
        <v>0.38141025641025639</v>
      </c>
      <c r="I1570">
        <v>0</v>
      </c>
      <c r="J1570">
        <f ca="1"/>
        <v>4434</v>
      </c>
      <c r="K1570">
        <v>3225</v>
      </c>
      <c r="L1570" cm="1">
        <f t="array" ref="L1570">_xlfn.IFS(G1570&lt;=25, 1, G1570&lt;=75, 2, G1570&lt;=150, 3, G1570&gt;150, 4)</f>
        <v>3</v>
      </c>
      <c r="M1570">
        <f t="shared" si="24"/>
        <v>3</v>
      </c>
    </row>
    <row r="1571" spans="1:13" x14ac:dyDescent="0.2">
      <c r="A1571" t="s">
        <v>1598</v>
      </c>
      <c r="B1571" t="s">
        <v>1599</v>
      </c>
      <c r="C1571" s="2">
        <v>289</v>
      </c>
      <c r="D1571" s="2">
        <v>205</v>
      </c>
      <c r="E1571" t="s">
        <v>6989</v>
      </c>
      <c r="F1571" t="s">
        <v>7036</v>
      </c>
      <c r="G1571" s="2">
        <v>84</v>
      </c>
      <c r="H1571" s="11">
        <v>0.29065743944636679</v>
      </c>
      <c r="I1571">
        <v>1</v>
      </c>
      <c r="J1571">
        <f ca="1"/>
        <v>793</v>
      </c>
      <c r="K1571">
        <v>2547</v>
      </c>
      <c r="L1571" cm="1">
        <f t="array" ref="L1571">_xlfn.IFS(G1571&lt;=25, 1, G1571&lt;=75, 2, G1571&lt;=150, 3, G1571&gt;150, 4)</f>
        <v>3</v>
      </c>
      <c r="M1571">
        <f t="shared" si="24"/>
        <v>2</v>
      </c>
    </row>
    <row r="1572" spans="1:13" x14ac:dyDescent="0.2">
      <c r="A1572" t="s">
        <v>2068</v>
      </c>
      <c r="B1572" t="s">
        <v>1878</v>
      </c>
      <c r="C1572" s="2">
        <v>149</v>
      </c>
      <c r="D1572" s="2">
        <v>103</v>
      </c>
      <c r="E1572" t="s">
        <v>7027</v>
      </c>
      <c r="F1572" t="s">
        <v>7037</v>
      </c>
      <c r="G1572" s="2">
        <v>46</v>
      </c>
      <c r="H1572" s="11">
        <v>0.3087248322147651</v>
      </c>
      <c r="I1572">
        <v>0</v>
      </c>
      <c r="J1572">
        <f ca="1"/>
        <v>611</v>
      </c>
      <c r="K1572">
        <v>4051</v>
      </c>
      <c r="L1572" cm="1">
        <f t="array" ref="L1572">_xlfn.IFS(G1572&lt;=25, 1, G1572&lt;=75, 2, G1572&lt;=150, 3, G1572&gt;150, 4)</f>
        <v>2</v>
      </c>
      <c r="M1572">
        <f t="shared" si="24"/>
        <v>1</v>
      </c>
    </row>
    <row r="1573" spans="1:13" x14ac:dyDescent="0.2">
      <c r="A1573" t="s">
        <v>2069</v>
      </c>
      <c r="B1573" t="s">
        <v>2070</v>
      </c>
      <c r="C1573" s="2">
        <v>239</v>
      </c>
      <c r="D1573" s="2">
        <v>153</v>
      </c>
      <c r="E1573" t="s">
        <v>7029</v>
      </c>
      <c r="F1573" t="s">
        <v>7037</v>
      </c>
      <c r="G1573" s="2">
        <v>86</v>
      </c>
      <c r="H1573" s="11">
        <v>0.35983263598326359</v>
      </c>
      <c r="I1573">
        <v>0</v>
      </c>
      <c r="J1573">
        <f ca="1"/>
        <v>4515</v>
      </c>
      <c r="K1573">
        <v>1109</v>
      </c>
      <c r="L1573" cm="1">
        <f t="array" ref="L1573">_xlfn.IFS(G1573&lt;=25, 1, G1573&lt;=75, 2, G1573&lt;=150, 3, G1573&gt;150, 4)</f>
        <v>3</v>
      </c>
      <c r="M1573">
        <f t="shared" si="24"/>
        <v>1</v>
      </c>
    </row>
    <row r="1574" spans="1:13" x14ac:dyDescent="0.2">
      <c r="A1574" t="s">
        <v>1086</v>
      </c>
      <c r="B1574" t="s">
        <v>1087</v>
      </c>
      <c r="C1574" s="2">
        <v>319</v>
      </c>
      <c r="D1574" s="2">
        <v>207</v>
      </c>
      <c r="E1574" t="s">
        <v>6989</v>
      </c>
      <c r="F1574" t="s">
        <v>7036</v>
      </c>
      <c r="G1574" s="2">
        <v>112</v>
      </c>
      <c r="H1574" s="11">
        <v>0.35109717868338558</v>
      </c>
      <c r="I1574">
        <v>1</v>
      </c>
      <c r="J1574">
        <f ca="1"/>
        <v>4260</v>
      </c>
      <c r="K1574">
        <v>1393</v>
      </c>
      <c r="L1574" cm="1">
        <f t="array" ref="L1574">_xlfn.IFS(G1574&lt;=25, 1, G1574&lt;=75, 2, G1574&lt;=150, 3, G1574&gt;150, 4)</f>
        <v>3</v>
      </c>
      <c r="M1574">
        <f t="shared" si="24"/>
        <v>3</v>
      </c>
    </row>
    <row r="1575" spans="1:13" x14ac:dyDescent="0.2">
      <c r="A1575" t="s">
        <v>2071</v>
      </c>
      <c r="B1575" t="s">
        <v>2072</v>
      </c>
      <c r="C1575" s="2">
        <v>429</v>
      </c>
      <c r="D1575" s="2">
        <v>335</v>
      </c>
      <c r="E1575" t="s">
        <v>7027</v>
      </c>
      <c r="F1575" t="s">
        <v>7039</v>
      </c>
      <c r="G1575" s="2">
        <v>94</v>
      </c>
      <c r="H1575" s="11">
        <v>0.21911421911421911</v>
      </c>
      <c r="I1575">
        <v>0</v>
      </c>
      <c r="J1575">
        <f ca="1"/>
        <v>1003</v>
      </c>
      <c r="K1575">
        <v>1420</v>
      </c>
      <c r="L1575" cm="1">
        <f t="array" ref="L1575">_xlfn.IFS(G1575&lt;=25, 1, G1575&lt;=75, 2, G1575&lt;=150, 3, G1575&gt;150, 4)</f>
        <v>3</v>
      </c>
      <c r="M1575">
        <f t="shared" si="24"/>
        <v>4</v>
      </c>
    </row>
    <row r="1576" spans="1:13" x14ac:dyDescent="0.2">
      <c r="A1576" t="s">
        <v>2073</v>
      </c>
      <c r="B1576" t="s">
        <v>2074</v>
      </c>
      <c r="C1576" s="2">
        <v>330</v>
      </c>
      <c r="D1576" s="2">
        <v>281</v>
      </c>
      <c r="E1576" t="s">
        <v>7027</v>
      </c>
      <c r="F1576" t="s">
        <v>7039</v>
      </c>
      <c r="G1576" s="2">
        <v>49</v>
      </c>
      <c r="H1576" s="11">
        <v>0.1484848484848485</v>
      </c>
      <c r="I1576">
        <v>0</v>
      </c>
      <c r="J1576">
        <f ca="1"/>
        <v>2933</v>
      </c>
      <c r="K1576">
        <v>2896</v>
      </c>
      <c r="L1576" cm="1">
        <f t="array" ref="L1576">_xlfn.IFS(G1576&lt;=25, 1, G1576&lt;=75, 2, G1576&lt;=150, 3, G1576&gt;150, 4)</f>
        <v>2</v>
      </c>
      <c r="M1576">
        <f t="shared" si="24"/>
        <v>3</v>
      </c>
    </row>
    <row r="1577" spans="1:13" x14ac:dyDescent="0.2">
      <c r="A1577" t="s">
        <v>2075</v>
      </c>
      <c r="B1577" t="s">
        <v>266</v>
      </c>
      <c r="C1577" s="2">
        <v>279</v>
      </c>
      <c r="D1577" s="2">
        <v>123</v>
      </c>
      <c r="E1577" t="s">
        <v>7029</v>
      </c>
      <c r="F1577" t="s">
        <v>7040</v>
      </c>
      <c r="G1577" s="2">
        <v>156</v>
      </c>
      <c r="H1577" s="11">
        <v>0.55913978494623651</v>
      </c>
      <c r="I1577">
        <v>0</v>
      </c>
      <c r="J1577">
        <f ca="1"/>
        <v>3731</v>
      </c>
      <c r="K1577">
        <v>169</v>
      </c>
      <c r="L1577" cm="1">
        <f t="array" ref="L1577">_xlfn.IFS(G1577&lt;=25, 1, G1577&lt;=75, 2, G1577&lt;=150, 3, G1577&gt;150, 4)</f>
        <v>4</v>
      </c>
      <c r="M1577">
        <f t="shared" si="24"/>
        <v>2</v>
      </c>
    </row>
    <row r="1578" spans="1:13" x14ac:dyDescent="0.2">
      <c r="A1578" t="s">
        <v>2076</v>
      </c>
      <c r="B1578" t="s">
        <v>742</v>
      </c>
      <c r="C1578" s="2">
        <v>129</v>
      </c>
      <c r="D1578" s="2">
        <v>97</v>
      </c>
      <c r="E1578" t="s">
        <v>7027</v>
      </c>
      <c r="F1578" t="s">
        <v>7037</v>
      </c>
      <c r="G1578" s="2">
        <v>32</v>
      </c>
      <c r="H1578" s="11">
        <v>0.24806201550387597</v>
      </c>
      <c r="I1578">
        <v>0</v>
      </c>
      <c r="J1578">
        <f ca="1"/>
        <v>1068</v>
      </c>
      <c r="K1578">
        <v>1866</v>
      </c>
      <c r="L1578" cm="1">
        <f t="array" ref="L1578">_xlfn.IFS(G1578&lt;=25, 1, G1578&lt;=75, 2, G1578&lt;=150, 3, G1578&gt;150, 4)</f>
        <v>2</v>
      </c>
      <c r="M1578">
        <f t="shared" si="24"/>
        <v>1</v>
      </c>
    </row>
    <row r="1579" spans="1:13" x14ac:dyDescent="0.2">
      <c r="A1579" t="s">
        <v>2077</v>
      </c>
      <c r="B1579" t="s">
        <v>2078</v>
      </c>
      <c r="C1579" s="2">
        <v>319</v>
      </c>
      <c r="D1579" s="2">
        <v>249</v>
      </c>
      <c r="E1579" t="s">
        <v>7029</v>
      </c>
      <c r="F1579" t="s">
        <v>7036</v>
      </c>
      <c r="G1579" s="2">
        <v>70</v>
      </c>
      <c r="H1579" s="11">
        <v>0.21943573667711599</v>
      </c>
      <c r="I1579">
        <v>0</v>
      </c>
      <c r="J1579">
        <f ca="1"/>
        <v>4360</v>
      </c>
      <c r="K1579">
        <v>2073</v>
      </c>
      <c r="L1579" cm="1">
        <f t="array" ref="L1579">_xlfn.IFS(G1579&lt;=25, 1, G1579&lt;=75, 2, G1579&lt;=150, 3, G1579&gt;150, 4)</f>
        <v>2</v>
      </c>
      <c r="M1579">
        <f t="shared" si="24"/>
        <v>3</v>
      </c>
    </row>
    <row r="1580" spans="1:13" x14ac:dyDescent="0.2">
      <c r="A1580" t="s">
        <v>1471</v>
      </c>
      <c r="B1580" t="s">
        <v>1472</v>
      </c>
      <c r="C1580" s="2">
        <v>289</v>
      </c>
      <c r="D1580" s="2">
        <v>223</v>
      </c>
      <c r="E1580" t="s">
        <v>6989</v>
      </c>
      <c r="F1580" t="s">
        <v>7036</v>
      </c>
      <c r="G1580" s="2">
        <v>66</v>
      </c>
      <c r="H1580" s="11">
        <v>0.22837370242214533</v>
      </c>
      <c r="I1580">
        <v>1</v>
      </c>
      <c r="J1580">
        <f ca="1"/>
        <v>4042</v>
      </c>
      <c r="K1580">
        <v>2616</v>
      </c>
      <c r="L1580" cm="1">
        <f t="array" ref="L1580">_xlfn.IFS(G1580&lt;=25, 1, G1580&lt;=75, 2, G1580&lt;=150, 3, G1580&gt;150, 4)</f>
        <v>2</v>
      </c>
      <c r="M1580">
        <f t="shared" si="24"/>
        <v>2</v>
      </c>
    </row>
    <row r="1581" spans="1:13" x14ac:dyDescent="0.2">
      <c r="A1581" t="s">
        <v>2079</v>
      </c>
      <c r="B1581" t="s">
        <v>2080</v>
      </c>
      <c r="C1581" s="2">
        <v>420</v>
      </c>
      <c r="D1581" s="2">
        <v>181</v>
      </c>
      <c r="E1581" t="s">
        <v>7027</v>
      </c>
      <c r="F1581" t="s">
        <v>7038</v>
      </c>
      <c r="G1581" s="2">
        <v>239</v>
      </c>
      <c r="H1581" s="11">
        <v>0.56904761904761902</v>
      </c>
      <c r="I1581">
        <v>0</v>
      </c>
      <c r="J1581">
        <f ca="1"/>
        <v>1369</v>
      </c>
      <c r="K1581">
        <v>2047</v>
      </c>
      <c r="L1581" cm="1">
        <f t="array" ref="L1581">_xlfn.IFS(G1581&lt;=25, 1, G1581&lt;=75, 2, G1581&lt;=150, 3, G1581&gt;150, 4)</f>
        <v>4</v>
      </c>
      <c r="M1581">
        <f t="shared" si="24"/>
        <v>4</v>
      </c>
    </row>
    <row r="1582" spans="1:13" x14ac:dyDescent="0.2">
      <c r="A1582" t="s">
        <v>2081</v>
      </c>
      <c r="B1582" t="s">
        <v>2082</v>
      </c>
      <c r="C1582" s="2">
        <v>179</v>
      </c>
      <c r="D1582" s="2">
        <v>91</v>
      </c>
      <c r="E1582" t="s">
        <v>7027</v>
      </c>
      <c r="F1582" t="s">
        <v>7039</v>
      </c>
      <c r="G1582" s="2">
        <v>88</v>
      </c>
      <c r="H1582" s="11">
        <v>0.49162011173184356</v>
      </c>
      <c r="I1582">
        <v>0</v>
      </c>
      <c r="J1582">
        <f ca="1"/>
        <v>1206</v>
      </c>
      <c r="K1582">
        <v>799</v>
      </c>
      <c r="L1582" cm="1">
        <f t="array" ref="L1582">_xlfn.IFS(G1582&lt;=25, 1, G1582&lt;=75, 2, G1582&lt;=150, 3, G1582&gt;150, 4)</f>
        <v>3</v>
      </c>
      <c r="M1582">
        <f t="shared" si="24"/>
        <v>1</v>
      </c>
    </row>
    <row r="1583" spans="1:13" x14ac:dyDescent="0.2">
      <c r="A1583" t="s">
        <v>2083</v>
      </c>
      <c r="B1583" t="s">
        <v>2084</v>
      </c>
      <c r="C1583" s="2">
        <v>179</v>
      </c>
      <c r="D1583" s="2">
        <v>165</v>
      </c>
      <c r="E1583" t="s">
        <v>7027</v>
      </c>
      <c r="F1583" t="s">
        <v>7039</v>
      </c>
      <c r="G1583" s="2">
        <v>14</v>
      </c>
      <c r="H1583" s="11">
        <v>7.8212290502793297E-2</v>
      </c>
      <c r="I1583">
        <v>0</v>
      </c>
      <c r="J1583">
        <f ca="1"/>
        <v>1199</v>
      </c>
      <c r="K1583">
        <v>1898</v>
      </c>
      <c r="L1583" cm="1">
        <f t="array" ref="L1583">_xlfn.IFS(G1583&lt;=25, 1, G1583&lt;=75, 2, G1583&lt;=150, 3, G1583&gt;150, 4)</f>
        <v>1</v>
      </c>
      <c r="M1583">
        <f t="shared" si="24"/>
        <v>1</v>
      </c>
    </row>
    <row r="1584" spans="1:13" x14ac:dyDescent="0.2">
      <c r="A1584" t="s">
        <v>1508</v>
      </c>
      <c r="B1584" t="s">
        <v>1509</v>
      </c>
      <c r="C1584" s="2">
        <v>319</v>
      </c>
      <c r="D1584" s="2">
        <v>195</v>
      </c>
      <c r="E1584" t="s">
        <v>6989</v>
      </c>
      <c r="F1584" t="s">
        <v>7044</v>
      </c>
      <c r="G1584" s="2">
        <v>124</v>
      </c>
      <c r="H1584" s="11">
        <v>0.38871473354231972</v>
      </c>
      <c r="I1584">
        <v>1</v>
      </c>
      <c r="J1584">
        <f ca="1"/>
        <v>2827</v>
      </c>
      <c r="K1584">
        <v>3868</v>
      </c>
      <c r="L1584" cm="1">
        <f t="array" ref="L1584">_xlfn.IFS(G1584&lt;=25, 1, G1584&lt;=75, 2, G1584&lt;=150, 3, G1584&gt;150, 4)</f>
        <v>3</v>
      </c>
      <c r="M1584">
        <f t="shared" si="24"/>
        <v>3</v>
      </c>
    </row>
    <row r="1585" spans="1:13" x14ac:dyDescent="0.2">
      <c r="A1585" t="s">
        <v>2085</v>
      </c>
      <c r="B1585" t="s">
        <v>2086</v>
      </c>
      <c r="C1585" s="2">
        <v>319</v>
      </c>
      <c r="D1585" s="2">
        <v>220</v>
      </c>
      <c r="E1585" t="s">
        <v>7029</v>
      </c>
      <c r="F1585" t="s">
        <v>7036</v>
      </c>
      <c r="G1585" s="2">
        <v>99</v>
      </c>
      <c r="H1585" s="11">
        <v>0.31034482758620691</v>
      </c>
      <c r="I1585">
        <v>0</v>
      </c>
      <c r="J1585">
        <f ca="1"/>
        <v>4043</v>
      </c>
      <c r="K1585">
        <v>3154</v>
      </c>
      <c r="L1585" cm="1">
        <f t="array" ref="L1585">_xlfn.IFS(G1585&lt;=25, 1, G1585&lt;=75, 2, G1585&lt;=150, 3, G1585&gt;150, 4)</f>
        <v>3</v>
      </c>
      <c r="M1585">
        <f t="shared" si="24"/>
        <v>3</v>
      </c>
    </row>
    <row r="1586" spans="1:13" x14ac:dyDescent="0.2">
      <c r="A1586" t="s">
        <v>2087</v>
      </c>
      <c r="B1586" t="s">
        <v>1918</v>
      </c>
      <c r="C1586" s="2">
        <v>179</v>
      </c>
      <c r="D1586" s="2">
        <v>116</v>
      </c>
      <c r="E1586" t="s">
        <v>7027</v>
      </c>
      <c r="F1586" t="s">
        <v>7039</v>
      </c>
      <c r="G1586" s="2">
        <v>63</v>
      </c>
      <c r="H1586" s="11">
        <v>0.35195530726256985</v>
      </c>
      <c r="I1586">
        <v>0</v>
      </c>
      <c r="J1586">
        <f ca="1"/>
        <v>591</v>
      </c>
      <c r="K1586">
        <v>4483</v>
      </c>
      <c r="L1586" cm="1">
        <f t="array" ref="L1586">_xlfn.IFS(G1586&lt;=25, 1, G1586&lt;=75, 2, G1586&lt;=150, 3, G1586&gt;150, 4)</f>
        <v>2</v>
      </c>
      <c r="M1586">
        <f t="shared" si="24"/>
        <v>1</v>
      </c>
    </row>
    <row r="1587" spans="1:13" x14ac:dyDescent="0.2">
      <c r="A1587" t="s">
        <v>2088</v>
      </c>
      <c r="B1587" t="s">
        <v>2089</v>
      </c>
      <c r="C1587" s="2">
        <v>1065</v>
      </c>
      <c r="D1587" s="2">
        <v>735</v>
      </c>
      <c r="E1587" t="s">
        <v>7029</v>
      </c>
      <c r="F1587" t="s">
        <v>7045</v>
      </c>
      <c r="G1587" s="2">
        <v>330</v>
      </c>
      <c r="H1587" s="11">
        <v>0.30985915492957744</v>
      </c>
      <c r="I1587">
        <v>0</v>
      </c>
      <c r="J1587">
        <f ca="1"/>
        <v>3210</v>
      </c>
      <c r="K1587">
        <v>1987</v>
      </c>
      <c r="L1587" cm="1">
        <f t="array" ref="L1587">_xlfn.IFS(G1587&lt;=25, 1, G1587&lt;=75, 2, G1587&lt;=150, 3, G1587&gt;150, 4)</f>
        <v>4</v>
      </c>
      <c r="M1587">
        <f t="shared" si="24"/>
        <v>4</v>
      </c>
    </row>
    <row r="1588" spans="1:13" x14ac:dyDescent="0.2">
      <c r="A1588" t="s">
        <v>2090</v>
      </c>
      <c r="B1588" t="s">
        <v>2091</v>
      </c>
      <c r="C1588" s="2">
        <v>267</v>
      </c>
      <c r="D1588" s="2">
        <v>123</v>
      </c>
      <c r="E1588" t="s">
        <v>7029</v>
      </c>
      <c r="F1588" t="s">
        <v>7038</v>
      </c>
      <c r="G1588" s="2">
        <v>144</v>
      </c>
      <c r="H1588" s="11">
        <v>0.5393258426966292</v>
      </c>
      <c r="I1588">
        <v>0</v>
      </c>
      <c r="J1588">
        <f ca="1"/>
        <v>3656</v>
      </c>
      <c r="K1588">
        <v>1952</v>
      </c>
      <c r="L1588" cm="1">
        <f t="array" ref="L1588">_xlfn.IFS(G1588&lt;=25, 1, G1588&lt;=75, 2, G1588&lt;=150, 3, G1588&gt;150, 4)</f>
        <v>3</v>
      </c>
      <c r="M1588">
        <f t="shared" si="24"/>
        <v>2</v>
      </c>
    </row>
    <row r="1589" spans="1:13" x14ac:dyDescent="0.2">
      <c r="A1589" t="s">
        <v>2092</v>
      </c>
      <c r="B1589" t="s">
        <v>2093</v>
      </c>
      <c r="C1589" s="2">
        <v>325</v>
      </c>
      <c r="D1589" s="2">
        <v>237</v>
      </c>
      <c r="E1589" t="s">
        <v>7027</v>
      </c>
      <c r="F1589" t="s">
        <v>7044</v>
      </c>
      <c r="G1589" s="2">
        <v>88</v>
      </c>
      <c r="H1589" s="11">
        <v>0.27076923076923076</v>
      </c>
      <c r="I1589">
        <v>0</v>
      </c>
      <c r="J1589">
        <f ca="1"/>
        <v>1095</v>
      </c>
      <c r="K1589">
        <v>2142</v>
      </c>
      <c r="L1589" cm="1">
        <f t="array" ref="L1589">_xlfn.IFS(G1589&lt;=25, 1, G1589&lt;=75, 2, G1589&lt;=150, 3, G1589&gt;150, 4)</f>
        <v>3</v>
      </c>
      <c r="M1589">
        <f t="shared" si="24"/>
        <v>3</v>
      </c>
    </row>
    <row r="1590" spans="1:13" x14ac:dyDescent="0.2">
      <c r="A1590" t="s">
        <v>2094</v>
      </c>
      <c r="B1590" t="s">
        <v>2095</v>
      </c>
      <c r="C1590" s="2">
        <v>312</v>
      </c>
      <c r="D1590" s="2">
        <v>153</v>
      </c>
      <c r="E1590" t="s">
        <v>7027</v>
      </c>
      <c r="F1590" t="s">
        <v>7038</v>
      </c>
      <c r="G1590" s="2">
        <v>159</v>
      </c>
      <c r="H1590" s="11">
        <v>0.50961538461538458</v>
      </c>
      <c r="I1590">
        <v>0</v>
      </c>
      <c r="J1590">
        <f ca="1"/>
        <v>4302</v>
      </c>
      <c r="K1590">
        <v>793</v>
      </c>
      <c r="L1590" cm="1">
        <f t="array" ref="L1590">_xlfn.IFS(G1590&lt;=25, 1, G1590&lt;=75, 2, G1590&lt;=150, 3, G1590&gt;150, 4)</f>
        <v>4</v>
      </c>
      <c r="M1590">
        <f t="shared" si="24"/>
        <v>3</v>
      </c>
    </row>
    <row r="1591" spans="1:13" x14ac:dyDescent="0.2">
      <c r="A1591" t="s">
        <v>2096</v>
      </c>
      <c r="B1591" t="s">
        <v>946</v>
      </c>
      <c r="C1591" s="2">
        <v>199</v>
      </c>
      <c r="D1591" s="2">
        <v>100</v>
      </c>
      <c r="E1591" t="s">
        <v>7029</v>
      </c>
      <c r="F1591" t="s">
        <v>7040</v>
      </c>
      <c r="G1591" s="2">
        <v>99</v>
      </c>
      <c r="H1591" s="11">
        <v>0.49748743718592964</v>
      </c>
      <c r="I1591">
        <v>0</v>
      </c>
      <c r="J1591">
        <f ca="1"/>
        <v>1160</v>
      </c>
      <c r="K1591">
        <v>885</v>
      </c>
      <c r="L1591" cm="1">
        <f t="array" ref="L1591">_xlfn.IFS(G1591&lt;=25, 1, G1591&lt;=75, 2, G1591&lt;=150, 3, G1591&gt;150, 4)</f>
        <v>3</v>
      </c>
      <c r="M1591">
        <f t="shared" si="24"/>
        <v>1</v>
      </c>
    </row>
    <row r="1592" spans="1:13" x14ac:dyDescent="0.2">
      <c r="A1592" t="s">
        <v>2097</v>
      </c>
      <c r="B1592" t="s">
        <v>2098</v>
      </c>
      <c r="C1592" s="2">
        <v>223</v>
      </c>
      <c r="D1592" s="2">
        <v>163</v>
      </c>
      <c r="E1592" t="s">
        <v>6989</v>
      </c>
      <c r="F1592" t="s">
        <v>7039</v>
      </c>
      <c r="G1592" s="2">
        <v>60</v>
      </c>
      <c r="H1592" s="11">
        <v>0.26905829596412556</v>
      </c>
      <c r="I1592">
        <v>1</v>
      </c>
      <c r="J1592">
        <f ca="1"/>
        <v>575</v>
      </c>
      <c r="K1592">
        <v>4260</v>
      </c>
      <c r="L1592" cm="1">
        <f t="array" ref="L1592">_xlfn.IFS(G1592&lt;=25, 1, G1592&lt;=75, 2, G1592&lt;=150, 3, G1592&gt;150, 4)</f>
        <v>2</v>
      </c>
      <c r="M1592">
        <f t="shared" si="24"/>
        <v>1</v>
      </c>
    </row>
    <row r="1593" spans="1:13" x14ac:dyDescent="0.2">
      <c r="A1593" t="s">
        <v>2099</v>
      </c>
      <c r="B1593" t="s">
        <v>2100</v>
      </c>
      <c r="C1593" s="2">
        <v>429</v>
      </c>
      <c r="D1593" s="2">
        <v>223</v>
      </c>
      <c r="E1593" t="s">
        <v>7029</v>
      </c>
      <c r="F1593" t="s">
        <v>7038</v>
      </c>
      <c r="G1593" s="2">
        <v>206</v>
      </c>
      <c r="H1593" s="11">
        <v>0.48018648018648019</v>
      </c>
      <c r="I1593">
        <v>0</v>
      </c>
      <c r="J1593">
        <f ca="1"/>
        <v>1046</v>
      </c>
      <c r="K1593">
        <v>236</v>
      </c>
      <c r="L1593" cm="1">
        <f t="array" ref="L1593">_xlfn.IFS(G1593&lt;=25, 1, G1593&lt;=75, 2, G1593&lt;=150, 3, G1593&gt;150, 4)</f>
        <v>4</v>
      </c>
      <c r="M1593">
        <f t="shared" si="24"/>
        <v>4</v>
      </c>
    </row>
    <row r="1594" spans="1:13" x14ac:dyDescent="0.2">
      <c r="A1594" t="s">
        <v>2101</v>
      </c>
      <c r="B1594" t="s">
        <v>2102</v>
      </c>
      <c r="C1594" s="2">
        <v>319</v>
      </c>
      <c r="D1594" s="2">
        <v>214</v>
      </c>
      <c r="E1594" t="s">
        <v>7029</v>
      </c>
      <c r="F1594" t="s">
        <v>7037</v>
      </c>
      <c r="G1594" s="2">
        <v>105</v>
      </c>
      <c r="H1594" s="11">
        <v>0.32915360501567398</v>
      </c>
      <c r="I1594">
        <v>0</v>
      </c>
      <c r="J1594">
        <f ca="1"/>
        <v>2023</v>
      </c>
      <c r="K1594">
        <v>1429</v>
      </c>
      <c r="L1594" cm="1">
        <f t="array" ref="L1594">_xlfn.IFS(G1594&lt;=25, 1, G1594&lt;=75, 2, G1594&lt;=150, 3, G1594&gt;150, 4)</f>
        <v>3</v>
      </c>
      <c r="M1594">
        <f t="shared" si="24"/>
        <v>3</v>
      </c>
    </row>
    <row r="1595" spans="1:13" x14ac:dyDescent="0.2">
      <c r="A1595" t="s">
        <v>1925</v>
      </c>
      <c r="B1595" t="s">
        <v>1926</v>
      </c>
      <c r="C1595" s="2">
        <v>319</v>
      </c>
      <c r="D1595" s="2">
        <v>268</v>
      </c>
      <c r="E1595" t="s">
        <v>6989</v>
      </c>
      <c r="F1595" t="s">
        <v>7044</v>
      </c>
      <c r="G1595" s="2">
        <v>51</v>
      </c>
      <c r="H1595" s="11">
        <v>0.15987460815047022</v>
      </c>
      <c r="I1595">
        <v>1</v>
      </c>
      <c r="J1595">
        <f ca="1"/>
        <v>252</v>
      </c>
      <c r="K1595">
        <v>2350</v>
      </c>
      <c r="L1595" cm="1">
        <f t="array" ref="L1595">_xlfn.IFS(G1595&lt;=25, 1, G1595&lt;=75, 2, G1595&lt;=150, 3, G1595&gt;150, 4)</f>
        <v>2</v>
      </c>
      <c r="M1595">
        <f t="shared" si="24"/>
        <v>3</v>
      </c>
    </row>
    <row r="1596" spans="1:13" x14ac:dyDescent="0.2">
      <c r="A1596" t="s">
        <v>2103</v>
      </c>
      <c r="B1596" t="s">
        <v>2104</v>
      </c>
      <c r="C1596" s="2">
        <v>319</v>
      </c>
      <c r="D1596" s="2">
        <v>287</v>
      </c>
      <c r="E1596" t="s">
        <v>7029</v>
      </c>
      <c r="F1596" t="s">
        <v>7036</v>
      </c>
      <c r="G1596" s="2">
        <v>32</v>
      </c>
      <c r="H1596" s="11">
        <v>0.10031347962382445</v>
      </c>
      <c r="I1596">
        <v>0</v>
      </c>
      <c r="J1596">
        <f ca="1"/>
        <v>2927</v>
      </c>
      <c r="K1596">
        <v>2340</v>
      </c>
      <c r="L1596" cm="1">
        <f t="array" ref="L1596">_xlfn.IFS(G1596&lt;=25, 1, G1596&lt;=75, 2, G1596&lt;=150, 3, G1596&gt;150, 4)</f>
        <v>2</v>
      </c>
      <c r="M1596">
        <f t="shared" si="24"/>
        <v>3</v>
      </c>
    </row>
    <row r="1597" spans="1:13" x14ac:dyDescent="0.2">
      <c r="A1597" t="s">
        <v>2105</v>
      </c>
      <c r="B1597" t="s">
        <v>2106</v>
      </c>
      <c r="C1597" s="2">
        <v>429</v>
      </c>
      <c r="D1597" s="2">
        <v>300</v>
      </c>
      <c r="E1597" t="s">
        <v>7027</v>
      </c>
      <c r="F1597" t="s">
        <v>7042</v>
      </c>
      <c r="G1597" s="2">
        <v>129</v>
      </c>
      <c r="H1597" s="11">
        <v>0.30069930069930068</v>
      </c>
      <c r="I1597">
        <v>0</v>
      </c>
      <c r="J1597">
        <f ca="1"/>
        <v>2742</v>
      </c>
      <c r="K1597">
        <v>422</v>
      </c>
      <c r="L1597" cm="1">
        <f t="array" ref="L1597">_xlfn.IFS(G1597&lt;=25, 1, G1597&lt;=75, 2, G1597&lt;=150, 3, G1597&gt;150, 4)</f>
        <v>3</v>
      </c>
      <c r="M1597">
        <f t="shared" si="24"/>
        <v>4</v>
      </c>
    </row>
    <row r="1598" spans="1:13" x14ac:dyDescent="0.2">
      <c r="A1598" t="s">
        <v>2107</v>
      </c>
      <c r="B1598" t="s">
        <v>1945</v>
      </c>
      <c r="C1598" s="2">
        <v>199</v>
      </c>
      <c r="D1598" s="2">
        <v>141</v>
      </c>
      <c r="E1598" t="s">
        <v>7027</v>
      </c>
      <c r="F1598" t="s">
        <v>7039</v>
      </c>
      <c r="G1598" s="2">
        <v>58</v>
      </c>
      <c r="H1598" s="11">
        <v>0.29145728643216079</v>
      </c>
      <c r="I1598">
        <v>0</v>
      </c>
      <c r="J1598">
        <f ca="1"/>
        <v>490</v>
      </c>
      <c r="K1598">
        <v>2756</v>
      </c>
      <c r="L1598" cm="1">
        <f t="array" ref="L1598">_xlfn.IFS(G1598&lt;=25, 1, G1598&lt;=75, 2, G1598&lt;=150, 3, G1598&gt;150, 4)</f>
        <v>2</v>
      </c>
      <c r="M1598">
        <f t="shared" si="24"/>
        <v>1</v>
      </c>
    </row>
    <row r="1599" spans="1:13" x14ac:dyDescent="0.2">
      <c r="A1599" t="s">
        <v>2108</v>
      </c>
      <c r="B1599" t="s">
        <v>652</v>
      </c>
      <c r="C1599" s="2">
        <v>229</v>
      </c>
      <c r="D1599" s="2">
        <v>179</v>
      </c>
      <c r="E1599" t="s">
        <v>7029</v>
      </c>
      <c r="F1599" t="s">
        <v>7037</v>
      </c>
      <c r="G1599" s="2">
        <v>50</v>
      </c>
      <c r="H1599" s="11">
        <v>0.2183406113537118</v>
      </c>
      <c r="I1599">
        <v>0</v>
      </c>
      <c r="J1599">
        <f ca="1"/>
        <v>3469</v>
      </c>
      <c r="K1599">
        <v>402</v>
      </c>
      <c r="L1599" cm="1">
        <f t="array" ref="L1599">_xlfn.IFS(G1599&lt;=25, 1, G1599&lt;=75, 2, G1599&lt;=150, 3, G1599&gt;150, 4)</f>
        <v>2</v>
      </c>
      <c r="M1599">
        <f t="shared" si="24"/>
        <v>1</v>
      </c>
    </row>
    <row r="1600" spans="1:13" x14ac:dyDescent="0.2">
      <c r="A1600" t="s">
        <v>2109</v>
      </c>
      <c r="B1600" t="s">
        <v>2110</v>
      </c>
      <c r="C1600" s="2">
        <v>259</v>
      </c>
      <c r="D1600" s="2">
        <v>179</v>
      </c>
      <c r="E1600" t="s">
        <v>6989</v>
      </c>
      <c r="F1600" t="s">
        <v>7036</v>
      </c>
      <c r="G1600" s="2">
        <v>80</v>
      </c>
      <c r="H1600" s="11">
        <v>0.30888030888030887</v>
      </c>
      <c r="I1600">
        <v>1</v>
      </c>
      <c r="J1600">
        <f ca="1"/>
        <v>2662</v>
      </c>
      <c r="K1600">
        <v>4125</v>
      </c>
      <c r="L1600" cm="1">
        <f t="array" ref="L1600">_xlfn.IFS(G1600&lt;=25, 1, G1600&lt;=75, 2, G1600&lt;=150, 3, G1600&gt;150, 4)</f>
        <v>3</v>
      </c>
      <c r="M1600">
        <f t="shared" si="24"/>
        <v>2</v>
      </c>
    </row>
    <row r="1601" spans="1:13" x14ac:dyDescent="0.2">
      <c r="A1601" t="s">
        <v>1791</v>
      </c>
      <c r="B1601" t="s">
        <v>1792</v>
      </c>
      <c r="C1601" s="2">
        <v>289</v>
      </c>
      <c r="D1601" s="2">
        <v>173</v>
      </c>
      <c r="E1601" t="s">
        <v>6989</v>
      </c>
      <c r="F1601" t="s">
        <v>7044</v>
      </c>
      <c r="G1601" s="2">
        <v>116</v>
      </c>
      <c r="H1601" s="11">
        <v>0.40138408304498269</v>
      </c>
      <c r="I1601">
        <v>1</v>
      </c>
      <c r="J1601">
        <f ca="1"/>
        <v>3482</v>
      </c>
      <c r="K1601">
        <v>4240</v>
      </c>
      <c r="L1601" cm="1">
        <f t="array" ref="L1601">_xlfn.IFS(G1601&lt;=25, 1, G1601&lt;=75, 2, G1601&lt;=150, 3, G1601&gt;150, 4)</f>
        <v>3</v>
      </c>
      <c r="M1601">
        <f t="shared" si="24"/>
        <v>2</v>
      </c>
    </row>
    <row r="1602" spans="1:13" x14ac:dyDescent="0.2">
      <c r="A1602" t="s">
        <v>2111</v>
      </c>
      <c r="B1602" t="s">
        <v>2112</v>
      </c>
      <c r="C1602" s="2">
        <v>223</v>
      </c>
      <c r="D1602" s="2">
        <v>100</v>
      </c>
      <c r="E1602" t="s">
        <v>7028</v>
      </c>
      <c r="F1602" t="s">
        <v>7040</v>
      </c>
      <c r="G1602" s="2">
        <v>123</v>
      </c>
      <c r="H1602" s="11">
        <v>0.55156950672645744</v>
      </c>
      <c r="I1602">
        <v>0</v>
      </c>
      <c r="J1602">
        <f ca="1"/>
        <v>738</v>
      </c>
      <c r="K1602">
        <v>2060</v>
      </c>
      <c r="L1602" cm="1">
        <f t="array" ref="L1602">_xlfn.IFS(G1602&lt;=25, 1, G1602&lt;=75, 2, G1602&lt;=150, 3, G1602&gt;150, 4)</f>
        <v>3</v>
      </c>
      <c r="M1602">
        <f t="shared" ref="M1602:M1665" si="25">IF(C1602&lt;=$P$3, 1, IF(C1602&lt;=$P$4, 2, IF(C1602&lt;=$P$5, 3, 4)))</f>
        <v>1</v>
      </c>
    </row>
    <row r="1603" spans="1:13" x14ac:dyDescent="0.2">
      <c r="A1603" t="s">
        <v>2113</v>
      </c>
      <c r="B1603" t="s">
        <v>2114</v>
      </c>
      <c r="C1603" s="2">
        <v>139</v>
      </c>
      <c r="D1603" s="2">
        <v>79</v>
      </c>
      <c r="E1603" t="s">
        <v>7027</v>
      </c>
      <c r="F1603" t="s">
        <v>7037</v>
      </c>
      <c r="G1603" s="2">
        <v>60</v>
      </c>
      <c r="H1603" s="11">
        <v>0.43165467625899279</v>
      </c>
      <c r="I1603">
        <v>0</v>
      </c>
      <c r="J1603">
        <f ca="1"/>
        <v>1135</v>
      </c>
      <c r="K1603">
        <v>3735</v>
      </c>
      <c r="L1603" cm="1">
        <f t="array" ref="L1603">_xlfn.IFS(G1603&lt;=25, 1, G1603&lt;=75, 2, G1603&lt;=150, 3, G1603&gt;150, 4)</f>
        <v>2</v>
      </c>
      <c r="M1603">
        <f t="shared" si="25"/>
        <v>1</v>
      </c>
    </row>
    <row r="1604" spans="1:13" x14ac:dyDescent="0.2">
      <c r="A1604" t="s">
        <v>2115</v>
      </c>
      <c r="B1604" t="s">
        <v>1174</v>
      </c>
      <c r="C1604" s="2">
        <v>345</v>
      </c>
      <c r="D1604" s="2">
        <v>266</v>
      </c>
      <c r="E1604" t="s">
        <v>7027</v>
      </c>
      <c r="F1604" t="s">
        <v>7036</v>
      </c>
      <c r="G1604" s="2">
        <v>79</v>
      </c>
      <c r="H1604" s="11">
        <v>0.22898550724637681</v>
      </c>
      <c r="I1604">
        <v>0</v>
      </c>
      <c r="J1604">
        <f ca="1"/>
        <v>1860</v>
      </c>
      <c r="K1604">
        <v>4232</v>
      </c>
      <c r="L1604" cm="1">
        <f t="array" ref="L1604">_xlfn.IFS(G1604&lt;=25, 1, G1604&lt;=75, 2, G1604&lt;=150, 3, G1604&gt;150, 4)</f>
        <v>3</v>
      </c>
      <c r="M1604">
        <f t="shared" si="25"/>
        <v>3</v>
      </c>
    </row>
    <row r="1605" spans="1:13" x14ac:dyDescent="0.2">
      <c r="A1605" t="s">
        <v>2116</v>
      </c>
      <c r="B1605" t="s">
        <v>2117</v>
      </c>
      <c r="C1605" s="2">
        <v>339</v>
      </c>
      <c r="D1605" s="2">
        <v>217</v>
      </c>
      <c r="E1605" t="s">
        <v>6989</v>
      </c>
      <c r="F1605" t="s">
        <v>7036</v>
      </c>
      <c r="G1605" s="2">
        <v>122</v>
      </c>
      <c r="H1605" s="11">
        <v>0.35988200589970504</v>
      </c>
      <c r="I1605">
        <v>1</v>
      </c>
      <c r="J1605">
        <f ca="1"/>
        <v>3526</v>
      </c>
      <c r="K1605">
        <v>4326</v>
      </c>
      <c r="L1605" cm="1">
        <f t="array" ref="L1605">_xlfn.IFS(G1605&lt;=25, 1, G1605&lt;=75, 2, G1605&lt;=150, 3, G1605&gt;150, 4)</f>
        <v>3</v>
      </c>
      <c r="M1605">
        <f t="shared" si="25"/>
        <v>3</v>
      </c>
    </row>
    <row r="1606" spans="1:13" x14ac:dyDescent="0.2">
      <c r="A1606" t="s">
        <v>2118</v>
      </c>
      <c r="B1606" t="s">
        <v>1945</v>
      </c>
      <c r="C1606" s="2">
        <v>199</v>
      </c>
      <c r="D1606" s="2">
        <v>127</v>
      </c>
      <c r="E1606" t="s">
        <v>7027</v>
      </c>
      <c r="F1606" t="s">
        <v>7039</v>
      </c>
      <c r="G1606" s="2">
        <v>72</v>
      </c>
      <c r="H1606" s="11">
        <v>0.36180904522613067</v>
      </c>
      <c r="I1606">
        <v>0</v>
      </c>
      <c r="J1606">
        <f ca="1"/>
        <v>1027</v>
      </c>
      <c r="K1606">
        <v>517</v>
      </c>
      <c r="L1606" cm="1">
        <f t="array" ref="L1606">_xlfn.IFS(G1606&lt;=25, 1, G1606&lt;=75, 2, G1606&lt;=150, 3, G1606&gt;150, 4)</f>
        <v>2</v>
      </c>
      <c r="M1606">
        <f t="shared" si="25"/>
        <v>1</v>
      </c>
    </row>
    <row r="1607" spans="1:13" x14ac:dyDescent="0.2">
      <c r="A1607" t="s">
        <v>2119</v>
      </c>
      <c r="B1607" t="s">
        <v>2120</v>
      </c>
      <c r="C1607" s="2">
        <v>443</v>
      </c>
      <c r="D1607" s="2">
        <v>403</v>
      </c>
      <c r="E1607" t="s">
        <v>7027</v>
      </c>
      <c r="F1607" t="s">
        <v>7043</v>
      </c>
      <c r="G1607" s="2">
        <v>40</v>
      </c>
      <c r="H1607" s="11">
        <v>9.0293453724604969E-2</v>
      </c>
      <c r="I1607">
        <v>0</v>
      </c>
      <c r="J1607">
        <f ca="1"/>
        <v>834</v>
      </c>
      <c r="K1607">
        <v>1401</v>
      </c>
      <c r="L1607" cm="1">
        <f t="array" ref="L1607">_xlfn.IFS(G1607&lt;=25, 1, G1607&lt;=75, 2, G1607&lt;=150, 3, G1607&gt;150, 4)</f>
        <v>2</v>
      </c>
      <c r="M1607">
        <f t="shared" si="25"/>
        <v>4</v>
      </c>
    </row>
    <row r="1608" spans="1:13" x14ac:dyDescent="0.2">
      <c r="A1608" t="s">
        <v>2121</v>
      </c>
      <c r="B1608" t="s">
        <v>2122</v>
      </c>
      <c r="C1608" s="2">
        <v>418</v>
      </c>
      <c r="D1608" s="2">
        <v>251</v>
      </c>
      <c r="E1608" t="s">
        <v>6989</v>
      </c>
      <c r="F1608" t="s">
        <v>7037</v>
      </c>
      <c r="G1608" s="2">
        <v>167</v>
      </c>
      <c r="H1608" s="11">
        <v>0.39952153110047844</v>
      </c>
      <c r="I1608">
        <v>1</v>
      </c>
      <c r="J1608">
        <f ca="1"/>
        <v>2205</v>
      </c>
      <c r="K1608">
        <v>11</v>
      </c>
      <c r="L1608" cm="1">
        <f t="array" ref="L1608">_xlfn.IFS(G1608&lt;=25, 1, G1608&lt;=75, 2, G1608&lt;=150, 3, G1608&gt;150, 4)</f>
        <v>4</v>
      </c>
      <c r="M1608">
        <f t="shared" si="25"/>
        <v>4</v>
      </c>
    </row>
    <row r="1609" spans="1:13" x14ac:dyDescent="0.2">
      <c r="A1609" t="s">
        <v>2123</v>
      </c>
      <c r="B1609" t="s">
        <v>2124</v>
      </c>
      <c r="C1609" s="2">
        <v>206</v>
      </c>
      <c r="D1609" s="2">
        <v>95</v>
      </c>
      <c r="E1609" t="s">
        <v>7027</v>
      </c>
      <c r="F1609" t="s">
        <v>7040</v>
      </c>
      <c r="G1609" s="2">
        <v>111</v>
      </c>
      <c r="H1609" s="11">
        <v>0.53883495145631066</v>
      </c>
      <c r="I1609">
        <v>0</v>
      </c>
      <c r="J1609">
        <f ca="1"/>
        <v>4157</v>
      </c>
      <c r="K1609">
        <v>3112</v>
      </c>
      <c r="L1609" cm="1">
        <f t="array" ref="L1609">_xlfn.IFS(G1609&lt;=25, 1, G1609&lt;=75, 2, G1609&lt;=150, 3, G1609&gt;150, 4)</f>
        <v>3</v>
      </c>
      <c r="M1609">
        <f t="shared" si="25"/>
        <v>1</v>
      </c>
    </row>
    <row r="1610" spans="1:13" x14ac:dyDescent="0.2">
      <c r="A1610" t="s">
        <v>2125</v>
      </c>
      <c r="B1610" t="s">
        <v>2126</v>
      </c>
      <c r="C1610" s="2">
        <v>39</v>
      </c>
      <c r="D1610" s="2">
        <v>25</v>
      </c>
      <c r="E1610" t="s">
        <v>6989</v>
      </c>
      <c r="F1610" t="s">
        <v>7042</v>
      </c>
      <c r="G1610" s="2">
        <v>14</v>
      </c>
      <c r="H1610" s="11">
        <v>0.35897435897435898</v>
      </c>
      <c r="I1610">
        <v>1</v>
      </c>
      <c r="J1610">
        <f ca="1"/>
        <v>4072</v>
      </c>
      <c r="K1610">
        <v>3364</v>
      </c>
      <c r="L1610" cm="1">
        <f t="array" ref="L1610">_xlfn.IFS(G1610&lt;=25, 1, G1610&lt;=75, 2, G1610&lt;=150, 3, G1610&gt;150, 4)</f>
        <v>1</v>
      </c>
      <c r="M1610">
        <f t="shared" si="25"/>
        <v>1</v>
      </c>
    </row>
    <row r="1611" spans="1:13" x14ac:dyDescent="0.2">
      <c r="A1611" t="s">
        <v>2127</v>
      </c>
      <c r="B1611" t="s">
        <v>2048</v>
      </c>
      <c r="C1611" s="2">
        <v>319</v>
      </c>
      <c r="D1611" s="2">
        <v>191</v>
      </c>
      <c r="E1611" t="s">
        <v>7029</v>
      </c>
      <c r="F1611" t="s">
        <v>7040</v>
      </c>
      <c r="G1611" s="2">
        <v>128</v>
      </c>
      <c r="H1611" s="11">
        <v>0.40125391849529779</v>
      </c>
      <c r="I1611">
        <v>0</v>
      </c>
      <c r="J1611">
        <f ca="1"/>
        <v>3640</v>
      </c>
      <c r="K1611">
        <v>1251</v>
      </c>
      <c r="L1611" cm="1">
        <f t="array" ref="L1611">_xlfn.IFS(G1611&lt;=25, 1, G1611&lt;=75, 2, G1611&lt;=150, 3, G1611&gt;150, 4)</f>
        <v>3</v>
      </c>
      <c r="M1611">
        <f t="shared" si="25"/>
        <v>3</v>
      </c>
    </row>
    <row r="1612" spans="1:13" x14ac:dyDescent="0.2">
      <c r="A1612" t="s">
        <v>2128</v>
      </c>
      <c r="B1612" t="s">
        <v>2129</v>
      </c>
      <c r="C1612" s="2">
        <v>590</v>
      </c>
      <c r="D1612" s="2">
        <v>330</v>
      </c>
      <c r="E1612" t="s">
        <v>7027</v>
      </c>
      <c r="F1612" t="s">
        <v>7045</v>
      </c>
      <c r="G1612" s="2">
        <v>260</v>
      </c>
      <c r="H1612" s="11">
        <v>0.44067796610169491</v>
      </c>
      <c r="I1612">
        <v>0</v>
      </c>
      <c r="J1612">
        <f ca="1"/>
        <v>3556</v>
      </c>
      <c r="K1612">
        <v>576</v>
      </c>
      <c r="L1612" cm="1">
        <f t="array" ref="L1612">_xlfn.IFS(G1612&lt;=25, 1, G1612&lt;=75, 2, G1612&lt;=150, 3, G1612&gt;150, 4)</f>
        <v>4</v>
      </c>
      <c r="M1612">
        <f t="shared" si="25"/>
        <v>4</v>
      </c>
    </row>
    <row r="1613" spans="1:13" x14ac:dyDescent="0.2">
      <c r="A1613" t="s">
        <v>1783</v>
      </c>
      <c r="B1613" t="s">
        <v>1784</v>
      </c>
      <c r="C1613" s="2">
        <v>289</v>
      </c>
      <c r="D1613" s="2">
        <v>179</v>
      </c>
      <c r="E1613" t="s">
        <v>6989</v>
      </c>
      <c r="F1613" t="s">
        <v>7044</v>
      </c>
      <c r="G1613" s="2">
        <v>110</v>
      </c>
      <c r="H1613" s="11">
        <v>0.38062283737024222</v>
      </c>
      <c r="I1613">
        <v>1</v>
      </c>
      <c r="J1613">
        <f ca="1"/>
        <v>4190</v>
      </c>
      <c r="K1613">
        <v>629</v>
      </c>
      <c r="L1613" cm="1">
        <f t="array" ref="L1613">_xlfn.IFS(G1613&lt;=25, 1, G1613&lt;=75, 2, G1613&lt;=150, 3, G1613&gt;150, 4)</f>
        <v>3</v>
      </c>
      <c r="M1613">
        <f t="shared" si="25"/>
        <v>2</v>
      </c>
    </row>
    <row r="1614" spans="1:13" x14ac:dyDescent="0.2">
      <c r="A1614" t="s">
        <v>2130</v>
      </c>
      <c r="B1614" t="s">
        <v>1945</v>
      </c>
      <c r="C1614" s="2">
        <v>199</v>
      </c>
      <c r="D1614" s="2">
        <v>155</v>
      </c>
      <c r="E1614" t="s">
        <v>7027</v>
      </c>
      <c r="F1614" t="s">
        <v>7039</v>
      </c>
      <c r="G1614" s="2">
        <v>44</v>
      </c>
      <c r="H1614" s="11">
        <v>0.22110552763819097</v>
      </c>
      <c r="I1614">
        <v>0</v>
      </c>
      <c r="J1614">
        <f ca="1"/>
        <v>3755</v>
      </c>
      <c r="K1614">
        <v>2605</v>
      </c>
      <c r="L1614" cm="1">
        <f t="array" ref="L1614">_xlfn.IFS(G1614&lt;=25, 1, G1614&lt;=75, 2, G1614&lt;=150, 3, G1614&gt;150, 4)</f>
        <v>2</v>
      </c>
      <c r="M1614">
        <f t="shared" si="25"/>
        <v>1</v>
      </c>
    </row>
    <row r="1615" spans="1:13" x14ac:dyDescent="0.2">
      <c r="A1615" t="s">
        <v>2131</v>
      </c>
      <c r="B1615" t="s">
        <v>145</v>
      </c>
      <c r="C1615" s="2">
        <v>329</v>
      </c>
      <c r="D1615" s="2">
        <v>257</v>
      </c>
      <c r="E1615" t="s">
        <v>7029</v>
      </c>
      <c r="F1615" t="s">
        <v>7043</v>
      </c>
      <c r="G1615" s="2">
        <v>72</v>
      </c>
      <c r="H1615" s="11">
        <v>0.21884498480243161</v>
      </c>
      <c r="I1615">
        <v>0</v>
      </c>
      <c r="J1615">
        <f ca="1"/>
        <v>3020</v>
      </c>
      <c r="K1615">
        <v>2438</v>
      </c>
      <c r="L1615" cm="1">
        <f t="array" ref="L1615">_xlfn.IFS(G1615&lt;=25, 1, G1615&lt;=75, 2, G1615&lt;=150, 3, G1615&gt;150, 4)</f>
        <v>2</v>
      </c>
      <c r="M1615">
        <f t="shared" si="25"/>
        <v>3</v>
      </c>
    </row>
    <row r="1616" spans="1:13" x14ac:dyDescent="0.2">
      <c r="A1616" t="s">
        <v>2132</v>
      </c>
      <c r="B1616" t="s">
        <v>2133</v>
      </c>
      <c r="C1616" s="2">
        <v>2238</v>
      </c>
      <c r="D1616" s="2">
        <v>1656</v>
      </c>
      <c r="E1616" t="s">
        <v>7029</v>
      </c>
      <c r="F1616" t="s">
        <v>7042</v>
      </c>
      <c r="G1616" s="2">
        <v>582</v>
      </c>
      <c r="H1616" s="11">
        <v>0.26005361930294907</v>
      </c>
      <c r="I1616">
        <v>0</v>
      </c>
      <c r="J1616">
        <f ca="1"/>
        <v>1624</v>
      </c>
      <c r="K1616">
        <v>4030</v>
      </c>
      <c r="L1616" cm="1">
        <f t="array" ref="L1616">_xlfn.IFS(G1616&lt;=25, 1, G1616&lt;=75, 2, G1616&lt;=150, 3, G1616&gt;150, 4)</f>
        <v>4</v>
      </c>
      <c r="M1616">
        <f t="shared" si="25"/>
        <v>4</v>
      </c>
    </row>
    <row r="1617" spans="1:13" x14ac:dyDescent="0.2">
      <c r="A1617" t="s">
        <v>2134</v>
      </c>
      <c r="B1617" t="s">
        <v>2135</v>
      </c>
      <c r="C1617" s="2">
        <v>268</v>
      </c>
      <c r="D1617" s="2">
        <v>118</v>
      </c>
      <c r="E1617" t="s">
        <v>7027</v>
      </c>
      <c r="F1617" t="s">
        <v>7038</v>
      </c>
      <c r="G1617" s="2">
        <v>150</v>
      </c>
      <c r="H1617" s="11">
        <v>0.55970149253731338</v>
      </c>
      <c r="I1617">
        <v>0</v>
      </c>
      <c r="J1617">
        <f ca="1"/>
        <v>3237</v>
      </c>
      <c r="K1617">
        <v>2248</v>
      </c>
      <c r="L1617" cm="1">
        <f t="array" ref="L1617">_xlfn.IFS(G1617&lt;=25, 1, G1617&lt;=75, 2, G1617&lt;=150, 3, G1617&gt;150, 4)</f>
        <v>3</v>
      </c>
      <c r="M1617">
        <f t="shared" si="25"/>
        <v>2</v>
      </c>
    </row>
    <row r="1618" spans="1:13" x14ac:dyDescent="0.2">
      <c r="A1618" t="s">
        <v>2136</v>
      </c>
      <c r="B1618" t="s">
        <v>2137</v>
      </c>
      <c r="C1618" s="2">
        <v>295</v>
      </c>
      <c r="D1618" s="2">
        <v>186</v>
      </c>
      <c r="E1618" t="s">
        <v>7027</v>
      </c>
      <c r="F1618" t="s">
        <v>7038</v>
      </c>
      <c r="G1618" s="2">
        <v>109</v>
      </c>
      <c r="H1618" s="11">
        <v>0.36949152542372882</v>
      </c>
      <c r="I1618">
        <v>0</v>
      </c>
      <c r="J1618">
        <f ca="1"/>
        <v>4297</v>
      </c>
      <c r="K1618">
        <v>2336</v>
      </c>
      <c r="L1618" cm="1">
        <f t="array" ref="L1618">_xlfn.IFS(G1618&lt;=25, 1, G1618&lt;=75, 2, G1618&lt;=150, 3, G1618&gt;150, 4)</f>
        <v>3</v>
      </c>
      <c r="M1618">
        <f t="shared" si="25"/>
        <v>2</v>
      </c>
    </row>
    <row r="1619" spans="1:13" x14ac:dyDescent="0.2">
      <c r="A1619" t="s">
        <v>427</v>
      </c>
      <c r="B1619" t="s">
        <v>428</v>
      </c>
      <c r="C1619" s="2">
        <v>289</v>
      </c>
      <c r="D1619" s="2">
        <v>121</v>
      </c>
      <c r="E1619" t="s">
        <v>6989</v>
      </c>
      <c r="F1619" t="s">
        <v>7037</v>
      </c>
      <c r="G1619" s="2">
        <v>168</v>
      </c>
      <c r="H1619" s="11">
        <v>0.58131487889273359</v>
      </c>
      <c r="I1619">
        <v>1</v>
      </c>
      <c r="J1619">
        <f ca="1"/>
        <v>1775</v>
      </c>
      <c r="K1619">
        <v>4507</v>
      </c>
      <c r="L1619" cm="1">
        <f t="array" ref="L1619">_xlfn.IFS(G1619&lt;=25, 1, G1619&lt;=75, 2, G1619&lt;=150, 3, G1619&gt;150, 4)</f>
        <v>4</v>
      </c>
      <c r="M1619">
        <f t="shared" si="25"/>
        <v>2</v>
      </c>
    </row>
    <row r="1620" spans="1:13" x14ac:dyDescent="0.2">
      <c r="A1620" t="s">
        <v>1698</v>
      </c>
      <c r="B1620" t="s">
        <v>1699</v>
      </c>
      <c r="C1620" s="2">
        <v>289</v>
      </c>
      <c r="D1620" s="2">
        <v>179</v>
      </c>
      <c r="E1620" t="s">
        <v>6989</v>
      </c>
      <c r="F1620" t="s">
        <v>7037</v>
      </c>
      <c r="G1620" s="2">
        <v>110</v>
      </c>
      <c r="H1620" s="11">
        <v>0.38062283737024222</v>
      </c>
      <c r="I1620">
        <v>1</v>
      </c>
      <c r="J1620">
        <f ca="1"/>
        <v>1106</v>
      </c>
      <c r="K1620">
        <v>949</v>
      </c>
      <c r="L1620" cm="1">
        <f t="array" ref="L1620">_xlfn.IFS(G1620&lt;=25, 1, G1620&lt;=75, 2, G1620&lt;=150, 3, G1620&gt;150, 4)</f>
        <v>3</v>
      </c>
      <c r="M1620">
        <f t="shared" si="25"/>
        <v>2</v>
      </c>
    </row>
    <row r="1621" spans="1:13" x14ac:dyDescent="0.2">
      <c r="A1621" t="s">
        <v>2138</v>
      </c>
      <c r="B1621" t="s">
        <v>333</v>
      </c>
      <c r="C1621" s="2">
        <v>239</v>
      </c>
      <c r="D1621" s="2">
        <v>117</v>
      </c>
      <c r="E1621" t="s">
        <v>7028</v>
      </c>
      <c r="F1621" t="s">
        <v>7040</v>
      </c>
      <c r="G1621" s="2">
        <v>122</v>
      </c>
      <c r="H1621" s="11">
        <v>0.5104602510460251</v>
      </c>
      <c r="I1621">
        <v>0</v>
      </c>
      <c r="J1621">
        <f ca="1"/>
        <v>3173</v>
      </c>
      <c r="K1621">
        <v>1665</v>
      </c>
      <c r="L1621" cm="1">
        <f t="array" ref="L1621">_xlfn.IFS(G1621&lt;=25, 1, G1621&lt;=75, 2, G1621&lt;=150, 3, G1621&gt;150, 4)</f>
        <v>3</v>
      </c>
      <c r="M1621">
        <f t="shared" si="25"/>
        <v>1</v>
      </c>
    </row>
    <row r="1622" spans="1:13" x14ac:dyDescent="0.2">
      <c r="A1622" t="s">
        <v>2139</v>
      </c>
      <c r="B1622" t="s">
        <v>2140</v>
      </c>
      <c r="C1622" s="2">
        <v>357</v>
      </c>
      <c r="D1622" s="2">
        <v>303</v>
      </c>
      <c r="E1622" t="s">
        <v>7027</v>
      </c>
      <c r="F1622" t="s">
        <v>7042</v>
      </c>
      <c r="G1622" s="2">
        <v>54</v>
      </c>
      <c r="H1622" s="11">
        <v>0.15126050420168066</v>
      </c>
      <c r="I1622">
        <v>0</v>
      </c>
      <c r="J1622">
        <f ca="1"/>
        <v>3501</v>
      </c>
      <c r="K1622">
        <v>1988</v>
      </c>
      <c r="L1622" cm="1">
        <f t="array" ref="L1622">_xlfn.IFS(G1622&lt;=25, 1, G1622&lt;=75, 2, G1622&lt;=150, 3, G1622&gt;150, 4)</f>
        <v>2</v>
      </c>
      <c r="M1622">
        <f t="shared" si="25"/>
        <v>3</v>
      </c>
    </row>
    <row r="1623" spans="1:13" x14ac:dyDescent="0.2">
      <c r="A1623" t="s">
        <v>2141</v>
      </c>
      <c r="B1623" t="s">
        <v>2142</v>
      </c>
      <c r="C1623" s="2">
        <v>279</v>
      </c>
      <c r="D1623" s="2">
        <v>184</v>
      </c>
      <c r="E1623" t="s">
        <v>6989</v>
      </c>
      <c r="F1623" t="s">
        <v>7039</v>
      </c>
      <c r="G1623" s="2">
        <v>95</v>
      </c>
      <c r="H1623" s="11">
        <v>0.34050179211469533</v>
      </c>
      <c r="I1623">
        <v>1</v>
      </c>
      <c r="J1623">
        <f ca="1"/>
        <v>1656</v>
      </c>
      <c r="K1623">
        <v>3210</v>
      </c>
      <c r="L1623" cm="1">
        <f t="array" ref="L1623">_xlfn.IFS(G1623&lt;=25, 1, G1623&lt;=75, 2, G1623&lt;=150, 3, G1623&gt;150, 4)</f>
        <v>3</v>
      </c>
      <c r="M1623">
        <f t="shared" si="25"/>
        <v>2</v>
      </c>
    </row>
    <row r="1624" spans="1:13" x14ac:dyDescent="0.2">
      <c r="A1624" t="s">
        <v>2143</v>
      </c>
      <c r="B1624" t="s">
        <v>1422</v>
      </c>
      <c r="C1624" s="2">
        <v>536</v>
      </c>
      <c r="D1624" s="2">
        <v>370</v>
      </c>
      <c r="E1624" t="s">
        <v>7027</v>
      </c>
      <c r="F1624" t="s">
        <v>7038</v>
      </c>
      <c r="G1624" s="2">
        <v>166</v>
      </c>
      <c r="H1624" s="11">
        <v>0.30970149253731344</v>
      </c>
      <c r="I1624">
        <v>0</v>
      </c>
      <c r="J1624">
        <f ca="1"/>
        <v>402</v>
      </c>
      <c r="K1624">
        <v>1939</v>
      </c>
      <c r="L1624" cm="1">
        <f t="array" ref="L1624">_xlfn.IFS(G1624&lt;=25, 1, G1624&lt;=75, 2, G1624&lt;=150, 3, G1624&gt;150, 4)</f>
        <v>4</v>
      </c>
      <c r="M1624">
        <f t="shared" si="25"/>
        <v>4</v>
      </c>
    </row>
    <row r="1625" spans="1:13" x14ac:dyDescent="0.2">
      <c r="A1625" t="s">
        <v>2144</v>
      </c>
      <c r="B1625" t="s">
        <v>2145</v>
      </c>
      <c r="C1625" s="2">
        <v>399</v>
      </c>
      <c r="D1625" s="2">
        <v>295</v>
      </c>
      <c r="E1625" t="s">
        <v>6989</v>
      </c>
      <c r="F1625" t="s">
        <v>7036</v>
      </c>
      <c r="G1625" s="2">
        <v>104</v>
      </c>
      <c r="H1625" s="11">
        <v>0.26065162907268169</v>
      </c>
      <c r="I1625">
        <v>1</v>
      </c>
      <c r="J1625">
        <f ca="1"/>
        <v>3266</v>
      </c>
      <c r="K1625">
        <v>2685</v>
      </c>
      <c r="L1625" cm="1">
        <f t="array" ref="L1625">_xlfn.IFS(G1625&lt;=25, 1, G1625&lt;=75, 2, G1625&lt;=150, 3, G1625&gt;150, 4)</f>
        <v>3</v>
      </c>
      <c r="M1625">
        <f t="shared" si="25"/>
        <v>4</v>
      </c>
    </row>
    <row r="1626" spans="1:13" x14ac:dyDescent="0.2">
      <c r="A1626" t="s">
        <v>2146</v>
      </c>
      <c r="B1626" t="s">
        <v>2147</v>
      </c>
      <c r="C1626" s="2">
        <v>239</v>
      </c>
      <c r="D1626" s="2">
        <v>120</v>
      </c>
      <c r="E1626" t="s">
        <v>7027</v>
      </c>
      <c r="F1626" t="s">
        <v>7039</v>
      </c>
      <c r="G1626" s="2">
        <v>119</v>
      </c>
      <c r="H1626" s="11">
        <v>0.497907949790795</v>
      </c>
      <c r="I1626">
        <v>0</v>
      </c>
      <c r="J1626">
        <f ca="1"/>
        <v>2968</v>
      </c>
      <c r="K1626">
        <v>4190</v>
      </c>
      <c r="L1626" cm="1">
        <f t="array" ref="L1626">_xlfn.IFS(G1626&lt;=25, 1, G1626&lt;=75, 2, G1626&lt;=150, 3, G1626&gt;150, 4)</f>
        <v>3</v>
      </c>
      <c r="M1626">
        <f t="shared" si="25"/>
        <v>1</v>
      </c>
    </row>
    <row r="1627" spans="1:13" x14ac:dyDescent="0.2">
      <c r="A1627" t="s">
        <v>2148</v>
      </c>
      <c r="B1627" t="s">
        <v>213</v>
      </c>
      <c r="C1627" s="2">
        <v>319</v>
      </c>
      <c r="D1627" s="2">
        <v>246</v>
      </c>
      <c r="E1627" t="s">
        <v>7029</v>
      </c>
      <c r="F1627" t="s">
        <v>7036</v>
      </c>
      <c r="G1627" s="2">
        <v>73</v>
      </c>
      <c r="H1627" s="11">
        <v>0.22884012539184953</v>
      </c>
      <c r="I1627">
        <v>0</v>
      </c>
      <c r="J1627">
        <f ca="1"/>
        <v>3623</v>
      </c>
      <c r="K1627">
        <v>349</v>
      </c>
      <c r="L1627" cm="1">
        <f t="array" ref="L1627">_xlfn.IFS(G1627&lt;=25, 1, G1627&lt;=75, 2, G1627&lt;=150, 3, G1627&gt;150, 4)</f>
        <v>2</v>
      </c>
      <c r="M1627">
        <f t="shared" si="25"/>
        <v>3</v>
      </c>
    </row>
    <row r="1628" spans="1:13" x14ac:dyDescent="0.2">
      <c r="A1628" t="s">
        <v>2149</v>
      </c>
      <c r="B1628" t="s">
        <v>2150</v>
      </c>
      <c r="C1628" s="2">
        <v>45</v>
      </c>
      <c r="D1628" s="2">
        <v>29</v>
      </c>
      <c r="E1628" t="s">
        <v>6989</v>
      </c>
      <c r="F1628" t="s">
        <v>7045</v>
      </c>
      <c r="G1628" s="2">
        <v>16</v>
      </c>
      <c r="H1628" s="11">
        <v>0.35555555555555557</v>
      </c>
      <c r="I1628">
        <v>1</v>
      </c>
      <c r="J1628">
        <f ca="1"/>
        <v>3666</v>
      </c>
      <c r="K1628">
        <v>51</v>
      </c>
      <c r="L1628" cm="1">
        <f t="array" ref="L1628">_xlfn.IFS(G1628&lt;=25, 1, G1628&lt;=75, 2, G1628&lt;=150, 3, G1628&gt;150, 4)</f>
        <v>1</v>
      </c>
      <c r="M1628">
        <f t="shared" si="25"/>
        <v>1</v>
      </c>
    </row>
    <row r="1629" spans="1:13" x14ac:dyDescent="0.2">
      <c r="A1629" t="s">
        <v>2151</v>
      </c>
      <c r="B1629" t="s">
        <v>213</v>
      </c>
      <c r="C1629" s="2">
        <v>319</v>
      </c>
      <c r="D1629" s="2">
        <v>274</v>
      </c>
      <c r="E1629" t="s">
        <v>7029</v>
      </c>
      <c r="F1629" t="s">
        <v>7036</v>
      </c>
      <c r="G1629" s="2">
        <v>45</v>
      </c>
      <c r="H1629" s="11">
        <v>0.14106583072100312</v>
      </c>
      <c r="I1629">
        <v>0</v>
      </c>
      <c r="J1629">
        <f ca="1"/>
        <v>2159</v>
      </c>
      <c r="K1629">
        <v>3760</v>
      </c>
      <c r="L1629" cm="1">
        <f t="array" ref="L1629">_xlfn.IFS(G1629&lt;=25, 1, G1629&lt;=75, 2, G1629&lt;=150, 3, G1629&gt;150, 4)</f>
        <v>2</v>
      </c>
      <c r="M1629">
        <f t="shared" si="25"/>
        <v>3</v>
      </c>
    </row>
    <row r="1630" spans="1:13" x14ac:dyDescent="0.2">
      <c r="A1630" t="s">
        <v>2152</v>
      </c>
      <c r="B1630" t="s">
        <v>2153</v>
      </c>
      <c r="C1630" s="2">
        <v>357</v>
      </c>
      <c r="D1630" s="2">
        <v>157</v>
      </c>
      <c r="E1630" t="s">
        <v>7029</v>
      </c>
      <c r="F1630" t="s">
        <v>7040</v>
      </c>
      <c r="G1630" s="2">
        <v>200</v>
      </c>
      <c r="H1630" s="11">
        <v>0.56022408963585435</v>
      </c>
      <c r="I1630">
        <v>0</v>
      </c>
      <c r="J1630">
        <f ca="1"/>
        <v>4552</v>
      </c>
      <c r="K1630">
        <v>2695</v>
      </c>
      <c r="L1630" cm="1">
        <f t="array" ref="L1630">_xlfn.IFS(G1630&lt;=25, 1, G1630&lt;=75, 2, G1630&lt;=150, 3, G1630&gt;150, 4)</f>
        <v>4</v>
      </c>
      <c r="M1630">
        <f t="shared" si="25"/>
        <v>3</v>
      </c>
    </row>
    <row r="1631" spans="1:13" x14ac:dyDescent="0.2">
      <c r="A1631" t="s">
        <v>2154</v>
      </c>
      <c r="B1631" t="s">
        <v>2155</v>
      </c>
      <c r="C1631" s="2">
        <v>159</v>
      </c>
      <c r="D1631" s="2">
        <v>86</v>
      </c>
      <c r="E1631" t="s">
        <v>6989</v>
      </c>
      <c r="F1631" t="s">
        <v>7036</v>
      </c>
      <c r="G1631" s="2">
        <v>73</v>
      </c>
      <c r="H1631" s="11">
        <v>0.45911949685534592</v>
      </c>
      <c r="I1631">
        <v>1</v>
      </c>
      <c r="J1631">
        <f ca="1"/>
        <v>3326</v>
      </c>
      <c r="K1631">
        <v>3918</v>
      </c>
      <c r="L1631" cm="1">
        <f t="array" ref="L1631">_xlfn.IFS(G1631&lt;=25, 1, G1631&lt;=75, 2, G1631&lt;=150, 3, G1631&gt;150, 4)</f>
        <v>2</v>
      </c>
      <c r="M1631">
        <f t="shared" si="25"/>
        <v>1</v>
      </c>
    </row>
    <row r="1632" spans="1:13" x14ac:dyDescent="0.2">
      <c r="A1632" t="s">
        <v>2156</v>
      </c>
      <c r="B1632" t="s">
        <v>2157</v>
      </c>
      <c r="C1632" s="2">
        <v>349</v>
      </c>
      <c r="D1632" s="2">
        <v>119</v>
      </c>
      <c r="E1632" t="s">
        <v>6989</v>
      </c>
      <c r="F1632" t="s">
        <v>7038</v>
      </c>
      <c r="G1632" s="2">
        <v>230</v>
      </c>
      <c r="H1632" s="11">
        <v>0.65902578796561606</v>
      </c>
      <c r="I1632">
        <v>1</v>
      </c>
      <c r="J1632">
        <f ca="1"/>
        <v>1491</v>
      </c>
      <c r="K1632">
        <v>2119</v>
      </c>
      <c r="L1632" cm="1">
        <f t="array" ref="L1632">_xlfn.IFS(G1632&lt;=25, 1, G1632&lt;=75, 2, G1632&lt;=150, 3, G1632&gt;150, 4)</f>
        <v>4</v>
      </c>
      <c r="M1632">
        <f t="shared" si="25"/>
        <v>3</v>
      </c>
    </row>
    <row r="1633" spans="1:13" x14ac:dyDescent="0.2">
      <c r="A1633" t="s">
        <v>2158</v>
      </c>
      <c r="B1633" t="s">
        <v>2159</v>
      </c>
      <c r="C1633" s="2">
        <v>319</v>
      </c>
      <c r="D1633" s="2">
        <v>249</v>
      </c>
      <c r="E1633" t="s">
        <v>6989</v>
      </c>
      <c r="F1633" t="s">
        <v>7036</v>
      </c>
      <c r="G1633" s="2">
        <v>70</v>
      </c>
      <c r="H1633" s="11">
        <v>0.21943573667711599</v>
      </c>
      <c r="I1633">
        <v>1</v>
      </c>
      <c r="J1633">
        <f ca="1"/>
        <v>3504</v>
      </c>
      <c r="K1633">
        <v>1481</v>
      </c>
      <c r="L1633" cm="1">
        <f t="array" ref="L1633">_xlfn.IFS(G1633&lt;=25, 1, G1633&lt;=75, 2, G1633&lt;=150, 3, G1633&gt;150, 4)</f>
        <v>2</v>
      </c>
      <c r="M1633">
        <f t="shared" si="25"/>
        <v>3</v>
      </c>
    </row>
    <row r="1634" spans="1:13" x14ac:dyDescent="0.2">
      <c r="A1634" t="s">
        <v>2160</v>
      </c>
      <c r="B1634" t="s">
        <v>2150</v>
      </c>
      <c r="C1634" s="2">
        <v>39</v>
      </c>
      <c r="D1634" s="2">
        <v>21</v>
      </c>
      <c r="E1634" t="s">
        <v>6989</v>
      </c>
      <c r="F1634" t="s">
        <v>7041</v>
      </c>
      <c r="G1634" s="2">
        <v>18</v>
      </c>
      <c r="H1634" s="11">
        <v>0.46153846153846156</v>
      </c>
      <c r="I1634">
        <v>1</v>
      </c>
      <c r="J1634">
        <f ca="1"/>
        <v>1971</v>
      </c>
      <c r="K1634">
        <v>3643</v>
      </c>
      <c r="L1634" cm="1">
        <f t="array" ref="L1634">_xlfn.IFS(G1634&lt;=25, 1, G1634&lt;=75, 2, G1634&lt;=150, 3, G1634&gt;150, 4)</f>
        <v>1</v>
      </c>
      <c r="M1634">
        <f t="shared" si="25"/>
        <v>1</v>
      </c>
    </row>
    <row r="1635" spans="1:13" x14ac:dyDescent="0.2">
      <c r="A1635" t="s">
        <v>2161</v>
      </c>
      <c r="B1635" t="s">
        <v>2162</v>
      </c>
      <c r="C1635" s="2">
        <v>319</v>
      </c>
      <c r="D1635" s="2">
        <v>191</v>
      </c>
      <c r="E1635" t="s">
        <v>6989</v>
      </c>
      <c r="F1635" t="s">
        <v>7038</v>
      </c>
      <c r="G1635" s="2">
        <v>128</v>
      </c>
      <c r="H1635" s="11">
        <v>0.40125391849529779</v>
      </c>
      <c r="I1635">
        <v>1</v>
      </c>
      <c r="J1635">
        <f ca="1"/>
        <v>2652</v>
      </c>
      <c r="K1635">
        <v>625</v>
      </c>
      <c r="L1635" cm="1">
        <f t="array" ref="L1635">_xlfn.IFS(G1635&lt;=25, 1, G1635&lt;=75, 2, G1635&lt;=150, 3, G1635&gt;150, 4)</f>
        <v>3</v>
      </c>
      <c r="M1635">
        <f t="shared" si="25"/>
        <v>3</v>
      </c>
    </row>
    <row r="1636" spans="1:13" x14ac:dyDescent="0.2">
      <c r="A1636" t="s">
        <v>2163</v>
      </c>
      <c r="B1636" t="s">
        <v>2164</v>
      </c>
      <c r="C1636" s="2">
        <v>1602</v>
      </c>
      <c r="D1636" s="2">
        <v>1153</v>
      </c>
      <c r="E1636" t="s">
        <v>7029</v>
      </c>
      <c r="F1636" t="s">
        <v>7042</v>
      </c>
      <c r="G1636" s="2">
        <v>449</v>
      </c>
      <c r="H1636" s="11">
        <v>0.28027465667915108</v>
      </c>
      <c r="I1636">
        <v>0</v>
      </c>
      <c r="J1636">
        <f ca="1"/>
        <v>436</v>
      </c>
      <c r="K1636">
        <v>1348</v>
      </c>
      <c r="L1636" cm="1">
        <f t="array" ref="L1636">_xlfn.IFS(G1636&lt;=25, 1, G1636&lt;=75, 2, G1636&lt;=150, 3, G1636&gt;150, 4)</f>
        <v>4</v>
      </c>
      <c r="M1636">
        <f t="shared" si="25"/>
        <v>4</v>
      </c>
    </row>
    <row r="1637" spans="1:13" x14ac:dyDescent="0.2">
      <c r="A1637" t="s">
        <v>2165</v>
      </c>
      <c r="B1637" t="s">
        <v>2166</v>
      </c>
      <c r="C1637" s="2">
        <v>268</v>
      </c>
      <c r="D1637" s="2">
        <v>166</v>
      </c>
      <c r="E1637" t="s">
        <v>7027</v>
      </c>
      <c r="F1637" t="s">
        <v>7037</v>
      </c>
      <c r="G1637" s="2">
        <v>102</v>
      </c>
      <c r="H1637" s="11">
        <v>0.38059701492537312</v>
      </c>
      <c r="I1637">
        <v>0</v>
      </c>
      <c r="J1637">
        <f ca="1"/>
        <v>4514</v>
      </c>
      <c r="K1637">
        <v>4512</v>
      </c>
      <c r="L1637" cm="1">
        <f t="array" ref="L1637">_xlfn.IFS(G1637&lt;=25, 1, G1637&lt;=75, 2, G1637&lt;=150, 3, G1637&gt;150, 4)</f>
        <v>3</v>
      </c>
      <c r="M1637">
        <f t="shared" si="25"/>
        <v>2</v>
      </c>
    </row>
    <row r="1638" spans="1:13" x14ac:dyDescent="0.2">
      <c r="A1638" t="s">
        <v>1393</v>
      </c>
      <c r="B1638" t="s">
        <v>986</v>
      </c>
      <c r="C1638" s="2">
        <v>219</v>
      </c>
      <c r="D1638" s="2">
        <v>107</v>
      </c>
      <c r="E1638" t="s">
        <v>6989</v>
      </c>
      <c r="F1638" t="s">
        <v>7040</v>
      </c>
      <c r="G1638" s="2">
        <v>112</v>
      </c>
      <c r="H1638" s="11">
        <v>0.51141552511415522</v>
      </c>
      <c r="I1638">
        <v>1</v>
      </c>
      <c r="J1638">
        <f ca="1"/>
        <v>98</v>
      </c>
      <c r="K1638">
        <v>4479</v>
      </c>
      <c r="L1638" cm="1">
        <f t="array" ref="L1638">_xlfn.IFS(G1638&lt;=25, 1, G1638&lt;=75, 2, G1638&lt;=150, 3, G1638&gt;150, 4)</f>
        <v>3</v>
      </c>
      <c r="M1638">
        <f t="shared" si="25"/>
        <v>1</v>
      </c>
    </row>
    <row r="1639" spans="1:13" x14ac:dyDescent="0.2">
      <c r="A1639" t="s">
        <v>2168</v>
      </c>
      <c r="B1639" t="s">
        <v>1174</v>
      </c>
      <c r="C1639" s="2">
        <v>345</v>
      </c>
      <c r="D1639" s="2">
        <v>262</v>
      </c>
      <c r="E1639" t="s">
        <v>7027</v>
      </c>
      <c r="F1639" t="s">
        <v>7036</v>
      </c>
      <c r="G1639" s="2">
        <v>83</v>
      </c>
      <c r="H1639" s="11">
        <v>0.24057971014492754</v>
      </c>
      <c r="I1639">
        <v>0</v>
      </c>
      <c r="J1639">
        <f ca="1"/>
        <v>1516</v>
      </c>
      <c r="K1639">
        <v>1223</v>
      </c>
      <c r="L1639" cm="1">
        <f t="array" ref="L1639">_xlfn.IFS(G1639&lt;=25, 1, G1639&lt;=75, 2, G1639&lt;=150, 3, G1639&gt;150, 4)</f>
        <v>3</v>
      </c>
      <c r="M1639">
        <f t="shared" si="25"/>
        <v>3</v>
      </c>
    </row>
    <row r="1640" spans="1:13" x14ac:dyDescent="0.2">
      <c r="A1640" t="s">
        <v>2169</v>
      </c>
      <c r="B1640" t="s">
        <v>2170</v>
      </c>
      <c r="C1640" s="2">
        <v>339</v>
      </c>
      <c r="D1640" s="2">
        <v>190</v>
      </c>
      <c r="E1640" t="s">
        <v>6989</v>
      </c>
      <c r="F1640" t="s">
        <v>7037</v>
      </c>
      <c r="G1640" s="2">
        <v>149</v>
      </c>
      <c r="H1640" s="11">
        <v>0.43952802359882004</v>
      </c>
      <c r="I1640">
        <v>1</v>
      </c>
      <c r="J1640">
        <f ca="1"/>
        <v>2559</v>
      </c>
      <c r="K1640">
        <v>2601</v>
      </c>
      <c r="L1640" cm="1">
        <f t="array" ref="L1640">_xlfn.IFS(G1640&lt;=25, 1, G1640&lt;=75, 2, G1640&lt;=150, 3, G1640&gt;150, 4)</f>
        <v>3</v>
      </c>
      <c r="M1640">
        <f t="shared" si="25"/>
        <v>3</v>
      </c>
    </row>
    <row r="1641" spans="1:13" x14ac:dyDescent="0.2">
      <c r="A1641" t="s">
        <v>1848</v>
      </c>
      <c r="B1641" t="s">
        <v>1849</v>
      </c>
      <c r="C1641" s="2">
        <v>289</v>
      </c>
      <c r="D1641" s="2">
        <v>81</v>
      </c>
      <c r="E1641" t="s">
        <v>6989</v>
      </c>
      <c r="F1641" t="s">
        <v>7038</v>
      </c>
      <c r="G1641" s="2">
        <v>208</v>
      </c>
      <c r="H1641" s="11">
        <v>0.7197231833910035</v>
      </c>
      <c r="I1641">
        <v>1</v>
      </c>
      <c r="J1641">
        <f ca="1"/>
        <v>1069</v>
      </c>
      <c r="K1641">
        <v>1683</v>
      </c>
      <c r="L1641" cm="1">
        <f t="array" ref="L1641">_xlfn.IFS(G1641&lt;=25, 1, G1641&lt;=75, 2, G1641&lt;=150, 3, G1641&gt;150, 4)</f>
        <v>4</v>
      </c>
      <c r="M1641">
        <f t="shared" si="25"/>
        <v>2</v>
      </c>
    </row>
    <row r="1642" spans="1:13" x14ac:dyDescent="0.2">
      <c r="A1642" t="s">
        <v>2171</v>
      </c>
      <c r="B1642" t="s">
        <v>2172</v>
      </c>
      <c r="C1642" s="2">
        <v>447</v>
      </c>
      <c r="D1642" s="2">
        <v>304</v>
      </c>
      <c r="E1642" t="s">
        <v>7027</v>
      </c>
      <c r="F1642" t="s">
        <v>7039</v>
      </c>
      <c r="G1642" s="2">
        <v>143</v>
      </c>
      <c r="H1642" s="11">
        <v>0.31991051454138703</v>
      </c>
      <c r="I1642">
        <v>0</v>
      </c>
      <c r="J1642">
        <f ca="1"/>
        <v>4379</v>
      </c>
      <c r="K1642">
        <v>1870</v>
      </c>
      <c r="L1642" cm="1">
        <f t="array" ref="L1642">_xlfn.IFS(G1642&lt;=25, 1, G1642&lt;=75, 2, G1642&lt;=150, 3, G1642&gt;150, 4)</f>
        <v>3</v>
      </c>
      <c r="M1642">
        <f t="shared" si="25"/>
        <v>4</v>
      </c>
    </row>
    <row r="1643" spans="1:13" x14ac:dyDescent="0.2">
      <c r="A1643" t="s">
        <v>2173</v>
      </c>
      <c r="B1643" t="s">
        <v>2174</v>
      </c>
      <c r="C1643" s="2">
        <v>319</v>
      </c>
      <c r="D1643" s="2">
        <v>153</v>
      </c>
      <c r="E1643" t="s">
        <v>7029</v>
      </c>
      <c r="F1643" t="s">
        <v>7040</v>
      </c>
      <c r="G1643" s="2">
        <v>166</v>
      </c>
      <c r="H1643" s="11">
        <v>0.52037617554858939</v>
      </c>
      <c r="I1643">
        <v>0</v>
      </c>
      <c r="J1643">
        <f ca="1"/>
        <v>1060</v>
      </c>
      <c r="K1643">
        <v>1775</v>
      </c>
      <c r="L1643" cm="1">
        <f t="array" ref="L1643">_xlfn.IFS(G1643&lt;=25, 1, G1643&lt;=75, 2, G1643&lt;=150, 3, G1643&gt;150, 4)</f>
        <v>4</v>
      </c>
      <c r="M1643">
        <f t="shared" si="25"/>
        <v>3</v>
      </c>
    </row>
    <row r="1644" spans="1:13" x14ac:dyDescent="0.2">
      <c r="A1644" t="s">
        <v>1751</v>
      </c>
      <c r="B1644" t="s">
        <v>1752</v>
      </c>
      <c r="C1644" s="2">
        <v>249</v>
      </c>
      <c r="D1644" s="2">
        <v>187</v>
      </c>
      <c r="E1644" t="s">
        <v>6989</v>
      </c>
      <c r="F1644" t="s">
        <v>7039</v>
      </c>
      <c r="G1644" s="2">
        <v>62</v>
      </c>
      <c r="H1644" s="11">
        <v>0.24899598393574296</v>
      </c>
      <c r="I1644">
        <v>1</v>
      </c>
      <c r="J1644">
        <f ca="1"/>
        <v>3063</v>
      </c>
      <c r="K1644">
        <v>4227</v>
      </c>
      <c r="L1644" cm="1">
        <f t="array" ref="L1644">_xlfn.IFS(G1644&lt;=25, 1, G1644&lt;=75, 2, G1644&lt;=150, 3, G1644&gt;150, 4)</f>
        <v>2</v>
      </c>
      <c r="M1644">
        <f t="shared" si="25"/>
        <v>1</v>
      </c>
    </row>
    <row r="1645" spans="1:13" x14ac:dyDescent="0.2">
      <c r="A1645" t="s">
        <v>1929</v>
      </c>
      <c r="B1645" t="s">
        <v>1569</v>
      </c>
      <c r="C1645" s="2">
        <v>219</v>
      </c>
      <c r="D1645" s="2">
        <v>145</v>
      </c>
      <c r="E1645" t="s">
        <v>6989</v>
      </c>
      <c r="F1645" t="s">
        <v>7040</v>
      </c>
      <c r="G1645" s="2">
        <v>74</v>
      </c>
      <c r="H1645" s="11">
        <v>0.33789954337899542</v>
      </c>
      <c r="I1645">
        <v>1</v>
      </c>
      <c r="J1645">
        <f ca="1"/>
        <v>379</v>
      </c>
      <c r="K1645">
        <v>4489</v>
      </c>
      <c r="L1645" cm="1">
        <f t="array" ref="L1645">_xlfn.IFS(G1645&lt;=25, 1, G1645&lt;=75, 2, G1645&lt;=150, 3, G1645&gt;150, 4)</f>
        <v>2</v>
      </c>
      <c r="M1645">
        <f t="shared" si="25"/>
        <v>1</v>
      </c>
    </row>
    <row r="1646" spans="1:13" x14ac:dyDescent="0.2">
      <c r="A1646" t="s">
        <v>2175</v>
      </c>
      <c r="B1646" t="s">
        <v>2176</v>
      </c>
      <c r="C1646" s="2">
        <v>269</v>
      </c>
      <c r="D1646" s="2">
        <v>86</v>
      </c>
      <c r="E1646" t="s">
        <v>6989</v>
      </c>
      <c r="F1646" t="s">
        <v>7040</v>
      </c>
      <c r="G1646" s="2">
        <v>183</v>
      </c>
      <c r="H1646" s="11">
        <v>0.6802973977695167</v>
      </c>
      <c r="I1646">
        <v>1</v>
      </c>
      <c r="J1646">
        <f ca="1"/>
        <v>1377</v>
      </c>
      <c r="K1646">
        <v>1218</v>
      </c>
      <c r="L1646" cm="1">
        <f t="array" ref="L1646">_xlfn.IFS(G1646&lt;=25, 1, G1646&lt;=75, 2, G1646&lt;=150, 3, G1646&gt;150, 4)</f>
        <v>4</v>
      </c>
      <c r="M1646">
        <f t="shared" si="25"/>
        <v>2</v>
      </c>
    </row>
    <row r="1647" spans="1:13" x14ac:dyDescent="0.2">
      <c r="A1647" t="s">
        <v>2177</v>
      </c>
      <c r="B1647" t="s">
        <v>1918</v>
      </c>
      <c r="C1647" s="2">
        <v>199</v>
      </c>
      <c r="D1647" s="2">
        <v>98</v>
      </c>
      <c r="E1647" t="s">
        <v>7027</v>
      </c>
      <c r="F1647" t="s">
        <v>7039</v>
      </c>
      <c r="G1647" s="2">
        <v>101</v>
      </c>
      <c r="H1647" s="11">
        <v>0.50753768844221103</v>
      </c>
      <c r="I1647">
        <v>0</v>
      </c>
      <c r="J1647">
        <f ca="1"/>
        <v>4206</v>
      </c>
      <c r="K1647">
        <v>2153</v>
      </c>
      <c r="L1647" cm="1">
        <f t="array" ref="L1647">_xlfn.IFS(G1647&lt;=25, 1, G1647&lt;=75, 2, G1647&lt;=150, 3, G1647&gt;150, 4)</f>
        <v>3</v>
      </c>
      <c r="M1647">
        <f t="shared" si="25"/>
        <v>1</v>
      </c>
    </row>
    <row r="1648" spans="1:13" x14ac:dyDescent="0.2">
      <c r="A1648" t="s">
        <v>2178</v>
      </c>
      <c r="B1648" t="s">
        <v>231</v>
      </c>
      <c r="C1648" s="2">
        <v>239</v>
      </c>
      <c r="D1648" s="2">
        <v>100</v>
      </c>
      <c r="E1648" t="s">
        <v>7027</v>
      </c>
      <c r="F1648" t="s">
        <v>7040</v>
      </c>
      <c r="G1648" s="2">
        <v>139</v>
      </c>
      <c r="H1648" s="11">
        <v>0.58158995815899583</v>
      </c>
      <c r="I1648">
        <v>0</v>
      </c>
      <c r="J1648">
        <f ca="1"/>
        <v>3006</v>
      </c>
      <c r="K1648">
        <v>2545</v>
      </c>
      <c r="L1648" cm="1">
        <f t="array" ref="L1648">_xlfn.IFS(G1648&lt;=25, 1, G1648&lt;=75, 2, G1648&lt;=150, 3, G1648&gt;150, 4)</f>
        <v>3</v>
      </c>
      <c r="M1648">
        <f t="shared" si="25"/>
        <v>1</v>
      </c>
    </row>
    <row r="1649" spans="1:13" x14ac:dyDescent="0.2">
      <c r="A1649" t="s">
        <v>2179</v>
      </c>
      <c r="B1649" t="s">
        <v>2180</v>
      </c>
      <c r="C1649" s="2">
        <v>249</v>
      </c>
      <c r="D1649" s="2">
        <v>189</v>
      </c>
      <c r="E1649" t="s">
        <v>6989</v>
      </c>
      <c r="F1649" t="s">
        <v>7039</v>
      </c>
      <c r="G1649" s="2">
        <v>60</v>
      </c>
      <c r="H1649" s="11">
        <v>0.24096385542168675</v>
      </c>
      <c r="I1649">
        <v>1</v>
      </c>
      <c r="J1649">
        <f ca="1"/>
        <v>1093</v>
      </c>
      <c r="K1649">
        <v>2373</v>
      </c>
      <c r="L1649" cm="1">
        <f t="array" ref="L1649">_xlfn.IFS(G1649&lt;=25, 1, G1649&lt;=75, 2, G1649&lt;=150, 3, G1649&gt;150, 4)</f>
        <v>2</v>
      </c>
      <c r="M1649">
        <f t="shared" si="25"/>
        <v>1</v>
      </c>
    </row>
    <row r="1650" spans="1:13" x14ac:dyDescent="0.2">
      <c r="A1650" t="s">
        <v>1885</v>
      </c>
      <c r="B1650" t="s">
        <v>1886</v>
      </c>
      <c r="C1650" s="2">
        <v>249</v>
      </c>
      <c r="D1650" s="2">
        <v>80</v>
      </c>
      <c r="E1650" t="s">
        <v>6989</v>
      </c>
      <c r="F1650" t="s">
        <v>7038</v>
      </c>
      <c r="G1650" s="2">
        <v>169</v>
      </c>
      <c r="H1650" s="11">
        <v>0.67871485943775101</v>
      </c>
      <c r="I1650">
        <v>1</v>
      </c>
      <c r="J1650">
        <f ca="1"/>
        <v>478</v>
      </c>
      <c r="K1650">
        <v>3635</v>
      </c>
      <c r="L1650" cm="1">
        <f t="array" ref="L1650">_xlfn.IFS(G1650&lt;=25, 1, G1650&lt;=75, 2, G1650&lt;=150, 3, G1650&gt;150, 4)</f>
        <v>4</v>
      </c>
      <c r="M1650">
        <f t="shared" si="25"/>
        <v>1</v>
      </c>
    </row>
    <row r="1651" spans="1:13" x14ac:dyDescent="0.2">
      <c r="A1651" t="s">
        <v>2181</v>
      </c>
      <c r="B1651" t="s">
        <v>2182</v>
      </c>
      <c r="C1651" s="2">
        <v>249</v>
      </c>
      <c r="D1651" s="2">
        <v>189</v>
      </c>
      <c r="E1651" t="s">
        <v>6989</v>
      </c>
      <c r="F1651" t="s">
        <v>7044</v>
      </c>
      <c r="G1651" s="2">
        <v>60</v>
      </c>
      <c r="H1651" s="11">
        <v>0.24096385542168675</v>
      </c>
      <c r="I1651">
        <v>1</v>
      </c>
      <c r="J1651">
        <f ca="1"/>
        <v>2725</v>
      </c>
      <c r="K1651">
        <v>1850</v>
      </c>
      <c r="L1651" cm="1">
        <f t="array" ref="L1651">_xlfn.IFS(G1651&lt;=25, 1, G1651&lt;=75, 2, G1651&lt;=150, 3, G1651&gt;150, 4)</f>
        <v>2</v>
      </c>
      <c r="M1651">
        <f t="shared" si="25"/>
        <v>1</v>
      </c>
    </row>
    <row r="1652" spans="1:13" x14ac:dyDescent="0.2">
      <c r="A1652" t="s">
        <v>2183</v>
      </c>
      <c r="B1652" t="s">
        <v>1174</v>
      </c>
      <c r="C1652" s="2">
        <v>345</v>
      </c>
      <c r="D1652" s="2">
        <v>231</v>
      </c>
      <c r="E1652" t="s">
        <v>7027</v>
      </c>
      <c r="F1652" t="s">
        <v>7036</v>
      </c>
      <c r="G1652" s="2">
        <v>114</v>
      </c>
      <c r="H1652" s="11">
        <v>0.33043478260869563</v>
      </c>
      <c r="I1652">
        <v>0</v>
      </c>
      <c r="J1652">
        <f ca="1"/>
        <v>1890</v>
      </c>
      <c r="K1652">
        <v>574</v>
      </c>
      <c r="L1652" cm="1">
        <f t="array" ref="L1652">_xlfn.IFS(G1652&lt;=25, 1, G1652&lt;=75, 2, G1652&lt;=150, 3, G1652&gt;150, 4)</f>
        <v>3</v>
      </c>
      <c r="M1652">
        <f t="shared" si="25"/>
        <v>3</v>
      </c>
    </row>
    <row r="1653" spans="1:13" x14ac:dyDescent="0.2">
      <c r="A1653" t="s">
        <v>2184</v>
      </c>
      <c r="B1653" t="s">
        <v>2185</v>
      </c>
      <c r="C1653" s="2">
        <v>447</v>
      </c>
      <c r="D1653" s="2">
        <v>277</v>
      </c>
      <c r="E1653" t="s">
        <v>7027</v>
      </c>
      <c r="F1653" t="s">
        <v>7039</v>
      </c>
      <c r="G1653" s="2">
        <v>170</v>
      </c>
      <c r="H1653" s="11">
        <v>0.38031319910514544</v>
      </c>
      <c r="I1653">
        <v>0</v>
      </c>
      <c r="J1653">
        <f ca="1"/>
        <v>2441</v>
      </c>
      <c r="K1653">
        <v>261</v>
      </c>
      <c r="L1653" cm="1">
        <f t="array" ref="L1653">_xlfn.IFS(G1653&lt;=25, 1, G1653&lt;=75, 2, G1653&lt;=150, 3, G1653&gt;150, 4)</f>
        <v>4</v>
      </c>
      <c r="M1653">
        <f t="shared" si="25"/>
        <v>4</v>
      </c>
    </row>
    <row r="1654" spans="1:13" x14ac:dyDescent="0.2">
      <c r="A1654" t="s">
        <v>2186</v>
      </c>
      <c r="B1654" t="s">
        <v>2172</v>
      </c>
      <c r="C1654" s="2">
        <v>447</v>
      </c>
      <c r="D1654" s="2">
        <v>362</v>
      </c>
      <c r="E1654" t="s">
        <v>7027</v>
      </c>
      <c r="F1654" t="s">
        <v>7039</v>
      </c>
      <c r="G1654" s="2">
        <v>85</v>
      </c>
      <c r="H1654" s="11">
        <v>0.19015659955257272</v>
      </c>
      <c r="I1654">
        <v>0</v>
      </c>
      <c r="J1654">
        <f ca="1"/>
        <v>1904</v>
      </c>
      <c r="K1654">
        <v>4261</v>
      </c>
      <c r="L1654" cm="1">
        <f t="array" ref="L1654">_xlfn.IFS(G1654&lt;=25, 1, G1654&lt;=75, 2, G1654&lt;=150, 3, G1654&gt;150, 4)</f>
        <v>3</v>
      </c>
      <c r="M1654">
        <f t="shared" si="25"/>
        <v>4</v>
      </c>
    </row>
    <row r="1655" spans="1:13" x14ac:dyDescent="0.2">
      <c r="A1655" t="s">
        <v>782</v>
      </c>
      <c r="B1655" t="s">
        <v>783</v>
      </c>
      <c r="C1655" s="2">
        <v>289</v>
      </c>
      <c r="D1655" s="2">
        <v>124</v>
      </c>
      <c r="E1655" t="s">
        <v>6989</v>
      </c>
      <c r="F1655" t="s">
        <v>7040</v>
      </c>
      <c r="G1655" s="2">
        <v>165</v>
      </c>
      <c r="H1655" s="11">
        <v>0.5709342560553633</v>
      </c>
      <c r="I1655">
        <v>1</v>
      </c>
      <c r="J1655">
        <f ca="1"/>
        <v>3222</v>
      </c>
      <c r="K1655">
        <v>3815</v>
      </c>
      <c r="L1655" cm="1">
        <f t="array" ref="L1655">_xlfn.IFS(G1655&lt;=25, 1, G1655&lt;=75, 2, G1655&lt;=150, 3, G1655&gt;150, 4)</f>
        <v>4</v>
      </c>
      <c r="M1655">
        <f t="shared" si="25"/>
        <v>2</v>
      </c>
    </row>
    <row r="1656" spans="1:13" x14ac:dyDescent="0.2">
      <c r="A1656" t="s">
        <v>2187</v>
      </c>
      <c r="B1656" t="s">
        <v>2188</v>
      </c>
      <c r="C1656" s="2">
        <v>319</v>
      </c>
      <c r="D1656" s="2">
        <v>268</v>
      </c>
      <c r="E1656" t="s">
        <v>7029</v>
      </c>
      <c r="F1656" t="s">
        <v>7036</v>
      </c>
      <c r="G1656" s="2">
        <v>51</v>
      </c>
      <c r="H1656" s="11">
        <v>0.15987460815047022</v>
      </c>
      <c r="I1656">
        <v>0</v>
      </c>
      <c r="J1656">
        <f ca="1"/>
        <v>2304</v>
      </c>
      <c r="K1656">
        <v>108</v>
      </c>
      <c r="L1656" cm="1">
        <f t="array" ref="L1656">_xlfn.IFS(G1656&lt;=25, 1, G1656&lt;=75, 2, G1656&lt;=150, 3, G1656&gt;150, 4)</f>
        <v>2</v>
      </c>
      <c r="M1656">
        <f t="shared" si="25"/>
        <v>3</v>
      </c>
    </row>
    <row r="1657" spans="1:13" x14ac:dyDescent="0.2">
      <c r="A1657" t="s">
        <v>2189</v>
      </c>
      <c r="B1657" t="s">
        <v>2190</v>
      </c>
      <c r="C1657" s="2">
        <v>205</v>
      </c>
      <c r="D1657" s="2">
        <v>185</v>
      </c>
      <c r="E1657" t="s">
        <v>7027</v>
      </c>
      <c r="F1657" t="s">
        <v>7039</v>
      </c>
      <c r="G1657" s="2">
        <v>20</v>
      </c>
      <c r="H1657" s="11">
        <v>9.7560975609756101E-2</v>
      </c>
      <c r="I1657">
        <v>0</v>
      </c>
      <c r="J1657">
        <f ca="1"/>
        <v>2266</v>
      </c>
      <c r="K1657">
        <v>2026</v>
      </c>
      <c r="L1657" cm="1">
        <f t="array" ref="L1657">_xlfn.IFS(G1657&lt;=25, 1, G1657&lt;=75, 2, G1657&lt;=150, 3, G1657&gt;150, 4)</f>
        <v>1</v>
      </c>
      <c r="M1657">
        <f t="shared" si="25"/>
        <v>1</v>
      </c>
    </row>
    <row r="1658" spans="1:13" x14ac:dyDescent="0.2">
      <c r="A1658" t="s">
        <v>2191</v>
      </c>
      <c r="B1658" t="s">
        <v>2192</v>
      </c>
      <c r="C1658" s="2">
        <v>229</v>
      </c>
      <c r="D1658" s="2">
        <v>158</v>
      </c>
      <c r="E1658" t="s">
        <v>6989</v>
      </c>
      <c r="F1658" t="s">
        <v>7036</v>
      </c>
      <c r="G1658" s="2">
        <v>71</v>
      </c>
      <c r="H1658" s="11">
        <v>0.31004366812227074</v>
      </c>
      <c r="I1658">
        <v>1</v>
      </c>
      <c r="J1658">
        <f ca="1"/>
        <v>1440</v>
      </c>
      <c r="K1658">
        <v>3461</v>
      </c>
      <c r="L1658" cm="1">
        <f t="array" ref="L1658">_xlfn.IFS(G1658&lt;=25, 1, G1658&lt;=75, 2, G1658&lt;=150, 3, G1658&gt;150, 4)</f>
        <v>2</v>
      </c>
      <c r="M1658">
        <f t="shared" si="25"/>
        <v>1</v>
      </c>
    </row>
    <row r="1659" spans="1:13" x14ac:dyDescent="0.2">
      <c r="A1659" t="s">
        <v>2193</v>
      </c>
      <c r="B1659" t="s">
        <v>1174</v>
      </c>
      <c r="C1659" s="2">
        <v>345</v>
      </c>
      <c r="D1659" s="2">
        <v>266</v>
      </c>
      <c r="E1659" t="s">
        <v>7027</v>
      </c>
      <c r="F1659" t="s">
        <v>7036</v>
      </c>
      <c r="G1659" s="2">
        <v>79</v>
      </c>
      <c r="H1659" s="11">
        <v>0.22898550724637681</v>
      </c>
      <c r="I1659">
        <v>0</v>
      </c>
      <c r="J1659">
        <f ca="1"/>
        <v>4496</v>
      </c>
      <c r="K1659">
        <v>3757</v>
      </c>
      <c r="L1659" cm="1">
        <f t="array" ref="L1659">_xlfn.IFS(G1659&lt;=25, 1, G1659&lt;=75, 2, G1659&lt;=150, 3, G1659&gt;150, 4)</f>
        <v>3</v>
      </c>
      <c r="M1659">
        <f t="shared" si="25"/>
        <v>3</v>
      </c>
    </row>
    <row r="1660" spans="1:13" x14ac:dyDescent="0.2">
      <c r="A1660" t="s">
        <v>2194</v>
      </c>
      <c r="B1660" t="s">
        <v>2050</v>
      </c>
      <c r="C1660" s="2">
        <v>268</v>
      </c>
      <c r="D1660" s="2">
        <v>212</v>
      </c>
      <c r="E1660" t="s">
        <v>7027</v>
      </c>
      <c r="F1660" t="s">
        <v>7039</v>
      </c>
      <c r="G1660" s="2">
        <v>56</v>
      </c>
      <c r="H1660" s="11">
        <v>0.20895522388059701</v>
      </c>
      <c r="I1660">
        <v>0</v>
      </c>
      <c r="J1660">
        <f ca="1"/>
        <v>1322</v>
      </c>
      <c r="K1660">
        <v>2342</v>
      </c>
      <c r="L1660" cm="1">
        <f t="array" ref="L1660">_xlfn.IFS(G1660&lt;=25, 1, G1660&lt;=75, 2, G1660&lt;=150, 3, G1660&gt;150, 4)</f>
        <v>2</v>
      </c>
      <c r="M1660">
        <f t="shared" si="25"/>
        <v>2</v>
      </c>
    </row>
    <row r="1661" spans="1:13" x14ac:dyDescent="0.2">
      <c r="A1661" t="s">
        <v>642</v>
      </c>
      <c r="B1661" t="s">
        <v>178</v>
      </c>
      <c r="C1661" s="2">
        <v>319</v>
      </c>
      <c r="D1661" s="2">
        <v>191</v>
      </c>
      <c r="E1661" t="s">
        <v>7029</v>
      </c>
      <c r="F1661" t="s">
        <v>7038</v>
      </c>
      <c r="G1661" s="2">
        <v>128</v>
      </c>
      <c r="H1661" s="11">
        <v>0.40125391849529779</v>
      </c>
      <c r="I1661">
        <v>0</v>
      </c>
      <c r="J1661">
        <f ca="1"/>
        <v>4278</v>
      </c>
      <c r="K1661">
        <v>1370</v>
      </c>
      <c r="L1661" cm="1">
        <f t="array" ref="L1661">_xlfn.IFS(G1661&lt;=25, 1, G1661&lt;=75, 2, G1661&lt;=150, 3, G1661&gt;150, 4)</f>
        <v>3</v>
      </c>
      <c r="M1661">
        <f t="shared" si="25"/>
        <v>3</v>
      </c>
    </row>
    <row r="1662" spans="1:13" x14ac:dyDescent="0.2">
      <c r="A1662" t="s">
        <v>2195</v>
      </c>
      <c r="B1662" t="s">
        <v>1775</v>
      </c>
      <c r="C1662" s="2">
        <v>299</v>
      </c>
      <c r="D1662" s="2">
        <v>135</v>
      </c>
      <c r="E1662" t="s">
        <v>6989</v>
      </c>
      <c r="F1662" t="s">
        <v>7040</v>
      </c>
      <c r="G1662" s="2">
        <v>164</v>
      </c>
      <c r="H1662" s="11">
        <v>0.54849498327759194</v>
      </c>
      <c r="I1662">
        <v>1</v>
      </c>
      <c r="J1662">
        <f ca="1"/>
        <v>1067</v>
      </c>
      <c r="K1662">
        <v>579</v>
      </c>
      <c r="L1662" cm="1">
        <f t="array" ref="L1662">_xlfn.IFS(G1662&lt;=25, 1, G1662&lt;=75, 2, G1662&lt;=150, 3, G1662&gt;150, 4)</f>
        <v>4</v>
      </c>
      <c r="M1662">
        <f t="shared" si="25"/>
        <v>3</v>
      </c>
    </row>
    <row r="1663" spans="1:13" x14ac:dyDescent="0.2">
      <c r="A1663" t="s">
        <v>2196</v>
      </c>
      <c r="B1663" t="s">
        <v>1174</v>
      </c>
      <c r="C1663" s="2">
        <v>345</v>
      </c>
      <c r="D1663" s="2">
        <v>217</v>
      </c>
      <c r="E1663" t="s">
        <v>7027</v>
      </c>
      <c r="F1663" t="s">
        <v>7036</v>
      </c>
      <c r="G1663" s="2">
        <v>128</v>
      </c>
      <c r="H1663" s="11">
        <v>0.37101449275362319</v>
      </c>
      <c r="I1663">
        <v>0</v>
      </c>
      <c r="J1663">
        <f ca="1"/>
        <v>870</v>
      </c>
      <c r="K1663">
        <v>907</v>
      </c>
      <c r="L1663" cm="1">
        <f t="array" ref="L1663">_xlfn.IFS(G1663&lt;=25, 1, G1663&lt;=75, 2, G1663&lt;=150, 3, G1663&gt;150, 4)</f>
        <v>3</v>
      </c>
      <c r="M1663">
        <f t="shared" si="25"/>
        <v>3</v>
      </c>
    </row>
    <row r="1664" spans="1:13" x14ac:dyDescent="0.2">
      <c r="A1664" t="s">
        <v>2197</v>
      </c>
      <c r="B1664" t="s">
        <v>1174</v>
      </c>
      <c r="C1664" s="2">
        <v>345</v>
      </c>
      <c r="D1664" s="2">
        <v>279</v>
      </c>
      <c r="E1664" t="s">
        <v>7027</v>
      </c>
      <c r="F1664" t="s">
        <v>7036</v>
      </c>
      <c r="G1664" s="2">
        <v>66</v>
      </c>
      <c r="H1664" s="11">
        <v>0.19130434782608696</v>
      </c>
      <c r="I1664">
        <v>0</v>
      </c>
      <c r="J1664">
        <f ca="1"/>
        <v>329</v>
      </c>
      <c r="K1664">
        <v>1597</v>
      </c>
      <c r="L1664" cm="1">
        <f t="array" ref="L1664">_xlfn.IFS(G1664&lt;=25, 1, G1664&lt;=75, 2, G1664&lt;=150, 3, G1664&gt;150, 4)</f>
        <v>2</v>
      </c>
      <c r="M1664">
        <f t="shared" si="25"/>
        <v>3</v>
      </c>
    </row>
    <row r="1665" spans="1:13" x14ac:dyDescent="0.2">
      <c r="A1665" t="s">
        <v>2198</v>
      </c>
      <c r="B1665" t="s">
        <v>1174</v>
      </c>
      <c r="C1665" s="2">
        <v>345</v>
      </c>
      <c r="D1665" s="2">
        <v>252</v>
      </c>
      <c r="E1665" t="s">
        <v>7027</v>
      </c>
      <c r="F1665" t="s">
        <v>7036</v>
      </c>
      <c r="G1665" s="2">
        <v>93</v>
      </c>
      <c r="H1665" s="11">
        <v>0.26956521739130435</v>
      </c>
      <c r="I1665">
        <v>0</v>
      </c>
      <c r="J1665">
        <f ca="1"/>
        <v>3296</v>
      </c>
      <c r="K1665">
        <v>1529</v>
      </c>
      <c r="L1665" cm="1">
        <f t="array" ref="L1665">_xlfn.IFS(G1665&lt;=25, 1, G1665&lt;=75, 2, G1665&lt;=150, 3, G1665&gt;150, 4)</f>
        <v>3</v>
      </c>
      <c r="M1665">
        <f t="shared" si="25"/>
        <v>3</v>
      </c>
    </row>
    <row r="1666" spans="1:13" x14ac:dyDescent="0.2">
      <c r="A1666" t="s">
        <v>2199</v>
      </c>
      <c r="B1666" t="s">
        <v>2200</v>
      </c>
      <c r="C1666" s="2">
        <v>269</v>
      </c>
      <c r="D1666" s="2">
        <v>153</v>
      </c>
      <c r="E1666" t="s">
        <v>6989</v>
      </c>
      <c r="F1666" t="s">
        <v>7036</v>
      </c>
      <c r="G1666" s="2">
        <v>116</v>
      </c>
      <c r="H1666" s="11">
        <v>0.43122676579925651</v>
      </c>
      <c r="I1666">
        <v>1</v>
      </c>
      <c r="J1666">
        <f ca="1"/>
        <v>727</v>
      </c>
      <c r="K1666">
        <v>342</v>
      </c>
      <c r="L1666" cm="1">
        <f t="array" ref="L1666">_xlfn.IFS(G1666&lt;=25, 1, G1666&lt;=75, 2, G1666&lt;=150, 3, G1666&gt;150, 4)</f>
        <v>3</v>
      </c>
      <c r="M1666">
        <f t="shared" ref="M1666:M1729" si="26">IF(C1666&lt;=$P$3, 1, IF(C1666&lt;=$P$4, 2, IF(C1666&lt;=$P$5, 3, 4)))</f>
        <v>2</v>
      </c>
    </row>
    <row r="1667" spans="1:13" x14ac:dyDescent="0.2">
      <c r="A1667" t="s">
        <v>2201</v>
      </c>
      <c r="B1667" t="s">
        <v>2202</v>
      </c>
      <c r="C1667" s="2">
        <v>259</v>
      </c>
      <c r="D1667" s="2">
        <v>179</v>
      </c>
      <c r="E1667" t="s">
        <v>7027</v>
      </c>
      <c r="F1667" t="s">
        <v>7045</v>
      </c>
      <c r="G1667" s="2">
        <v>80</v>
      </c>
      <c r="H1667" s="11">
        <v>0.30888030888030887</v>
      </c>
      <c r="I1667">
        <v>0</v>
      </c>
      <c r="J1667">
        <f ca="1"/>
        <v>3128</v>
      </c>
      <c r="K1667">
        <v>243</v>
      </c>
      <c r="L1667" cm="1">
        <f t="array" ref="L1667">_xlfn.IFS(G1667&lt;=25, 1, G1667&lt;=75, 2, G1667&lt;=150, 3, G1667&gt;150, 4)</f>
        <v>3</v>
      </c>
      <c r="M1667">
        <f t="shared" si="26"/>
        <v>2</v>
      </c>
    </row>
    <row r="1668" spans="1:13" x14ac:dyDescent="0.2">
      <c r="A1668" t="s">
        <v>2203</v>
      </c>
      <c r="B1668" t="s">
        <v>2204</v>
      </c>
      <c r="C1668" s="2">
        <v>459</v>
      </c>
      <c r="D1668" s="2">
        <v>262</v>
      </c>
      <c r="E1668" t="s">
        <v>7028</v>
      </c>
      <c r="F1668" t="s">
        <v>7040</v>
      </c>
      <c r="G1668" s="2">
        <v>197</v>
      </c>
      <c r="H1668" s="11">
        <v>0.42919389978213507</v>
      </c>
      <c r="I1668">
        <v>0</v>
      </c>
      <c r="J1668">
        <f ca="1"/>
        <v>2966</v>
      </c>
      <c r="K1668">
        <v>2622</v>
      </c>
      <c r="L1668" cm="1">
        <f t="array" ref="L1668">_xlfn.IFS(G1668&lt;=25, 1, G1668&lt;=75, 2, G1668&lt;=150, 3, G1668&gt;150, 4)</f>
        <v>4</v>
      </c>
      <c r="M1668">
        <f t="shared" si="26"/>
        <v>4</v>
      </c>
    </row>
    <row r="1669" spans="1:13" x14ac:dyDescent="0.2">
      <c r="A1669" t="s">
        <v>805</v>
      </c>
      <c r="B1669" t="s">
        <v>413</v>
      </c>
      <c r="C1669" s="2">
        <v>319</v>
      </c>
      <c r="D1669" s="2">
        <v>153</v>
      </c>
      <c r="E1669" t="s">
        <v>7027</v>
      </c>
      <c r="F1669" t="s">
        <v>7038</v>
      </c>
      <c r="G1669" s="2">
        <v>166</v>
      </c>
      <c r="H1669" s="11">
        <v>0.52037617554858939</v>
      </c>
      <c r="I1669">
        <v>0</v>
      </c>
      <c r="J1669">
        <f ca="1"/>
        <v>1819</v>
      </c>
      <c r="K1669">
        <v>1915</v>
      </c>
      <c r="L1669" cm="1">
        <f t="array" ref="L1669">_xlfn.IFS(G1669&lt;=25, 1, G1669&lt;=75, 2, G1669&lt;=150, 3, G1669&gt;150, 4)</f>
        <v>4</v>
      </c>
      <c r="M1669">
        <f t="shared" si="26"/>
        <v>3</v>
      </c>
    </row>
    <row r="1670" spans="1:13" x14ac:dyDescent="0.2">
      <c r="A1670" t="s">
        <v>2205</v>
      </c>
      <c r="B1670" t="s">
        <v>2206</v>
      </c>
      <c r="C1670" s="2">
        <v>268</v>
      </c>
      <c r="D1670" s="2">
        <v>198</v>
      </c>
      <c r="E1670" t="s">
        <v>7027</v>
      </c>
      <c r="F1670" t="s">
        <v>7037</v>
      </c>
      <c r="G1670" s="2">
        <v>70</v>
      </c>
      <c r="H1670" s="11">
        <v>0.26119402985074625</v>
      </c>
      <c r="I1670">
        <v>0</v>
      </c>
      <c r="J1670">
        <f ca="1"/>
        <v>2102</v>
      </c>
      <c r="K1670">
        <v>1789</v>
      </c>
      <c r="L1670" cm="1">
        <f t="array" ref="L1670">_xlfn.IFS(G1670&lt;=25, 1, G1670&lt;=75, 2, G1670&lt;=150, 3, G1670&gt;150, 4)</f>
        <v>2</v>
      </c>
      <c r="M1670">
        <f t="shared" si="26"/>
        <v>2</v>
      </c>
    </row>
    <row r="1671" spans="1:13" x14ac:dyDescent="0.2">
      <c r="A1671" t="s">
        <v>2207</v>
      </c>
      <c r="B1671" t="s">
        <v>2208</v>
      </c>
      <c r="C1671" s="2">
        <v>250</v>
      </c>
      <c r="D1671" s="2">
        <v>165</v>
      </c>
      <c r="E1671" t="s">
        <v>7027</v>
      </c>
      <c r="F1671" t="s">
        <v>7042</v>
      </c>
      <c r="G1671" s="2">
        <v>85</v>
      </c>
      <c r="H1671" s="11">
        <v>0.34</v>
      </c>
      <c r="I1671">
        <v>0</v>
      </c>
      <c r="J1671">
        <f ca="1"/>
        <v>4423</v>
      </c>
      <c r="K1671">
        <v>1584</v>
      </c>
      <c r="L1671" cm="1">
        <f t="array" ref="L1671">_xlfn.IFS(G1671&lt;=25, 1, G1671&lt;=75, 2, G1671&lt;=150, 3, G1671&gt;150, 4)</f>
        <v>3</v>
      </c>
      <c r="M1671">
        <f t="shared" si="26"/>
        <v>2</v>
      </c>
    </row>
    <row r="1672" spans="1:13" x14ac:dyDescent="0.2">
      <c r="A1672" t="s">
        <v>2209</v>
      </c>
      <c r="B1672" t="s">
        <v>1174</v>
      </c>
      <c r="C1672" s="2">
        <v>345</v>
      </c>
      <c r="D1672" s="2">
        <v>252</v>
      </c>
      <c r="E1672" t="s">
        <v>7027</v>
      </c>
      <c r="F1672" t="s">
        <v>7036</v>
      </c>
      <c r="G1672" s="2">
        <v>93</v>
      </c>
      <c r="H1672" s="11">
        <v>0.26956521739130435</v>
      </c>
      <c r="I1672">
        <v>0</v>
      </c>
      <c r="J1672">
        <f ca="1"/>
        <v>3381</v>
      </c>
      <c r="K1672">
        <v>1452</v>
      </c>
      <c r="L1672" cm="1">
        <f t="array" ref="L1672">_xlfn.IFS(G1672&lt;=25, 1, G1672&lt;=75, 2, G1672&lt;=150, 3, G1672&gt;150, 4)</f>
        <v>3</v>
      </c>
      <c r="M1672">
        <f t="shared" si="26"/>
        <v>3</v>
      </c>
    </row>
    <row r="1673" spans="1:13" x14ac:dyDescent="0.2">
      <c r="A1673" t="s">
        <v>1479</v>
      </c>
      <c r="B1673" t="s">
        <v>1480</v>
      </c>
      <c r="C1673" s="2">
        <v>139</v>
      </c>
      <c r="D1673" s="2">
        <v>96</v>
      </c>
      <c r="E1673" t="s">
        <v>6989</v>
      </c>
      <c r="F1673" t="s">
        <v>7037</v>
      </c>
      <c r="G1673" s="2">
        <v>43</v>
      </c>
      <c r="H1673" s="11">
        <v>0.30935251798561153</v>
      </c>
      <c r="I1673">
        <v>1</v>
      </c>
      <c r="J1673">
        <f ca="1"/>
        <v>3995</v>
      </c>
      <c r="K1673">
        <v>430</v>
      </c>
      <c r="L1673" cm="1">
        <f t="array" ref="L1673">_xlfn.IFS(G1673&lt;=25, 1, G1673&lt;=75, 2, G1673&lt;=150, 3, G1673&gt;150, 4)</f>
        <v>2</v>
      </c>
      <c r="M1673">
        <f t="shared" si="26"/>
        <v>1</v>
      </c>
    </row>
    <row r="1674" spans="1:13" x14ac:dyDescent="0.2">
      <c r="A1674" t="s">
        <v>2210</v>
      </c>
      <c r="B1674" t="s">
        <v>1174</v>
      </c>
      <c r="C1674" s="2">
        <v>345</v>
      </c>
      <c r="D1674" s="2">
        <v>245</v>
      </c>
      <c r="E1674" t="s">
        <v>7027</v>
      </c>
      <c r="F1674" t="s">
        <v>7036</v>
      </c>
      <c r="G1674" s="2">
        <v>100</v>
      </c>
      <c r="H1674" s="11">
        <v>0.28985507246376813</v>
      </c>
      <c r="I1674">
        <v>0</v>
      </c>
      <c r="J1674">
        <f ca="1"/>
        <v>1757</v>
      </c>
      <c r="K1674">
        <v>1972</v>
      </c>
      <c r="L1674" cm="1">
        <f t="array" ref="L1674">_xlfn.IFS(G1674&lt;=25, 1, G1674&lt;=75, 2, G1674&lt;=150, 3, G1674&gt;150, 4)</f>
        <v>3</v>
      </c>
      <c r="M1674">
        <f t="shared" si="26"/>
        <v>3</v>
      </c>
    </row>
    <row r="1675" spans="1:13" x14ac:dyDescent="0.2">
      <c r="A1675" t="s">
        <v>1611</v>
      </c>
      <c r="B1675" t="s">
        <v>1612</v>
      </c>
      <c r="C1675" s="2">
        <v>289</v>
      </c>
      <c r="D1675" s="2">
        <v>171</v>
      </c>
      <c r="E1675" t="s">
        <v>6989</v>
      </c>
      <c r="F1675" t="s">
        <v>7038</v>
      </c>
      <c r="G1675" s="2">
        <v>118</v>
      </c>
      <c r="H1675" s="11">
        <v>0.40830449826989618</v>
      </c>
      <c r="I1675">
        <v>1</v>
      </c>
      <c r="J1675">
        <f ca="1"/>
        <v>2542</v>
      </c>
      <c r="K1675">
        <v>3314</v>
      </c>
      <c r="L1675" cm="1">
        <f t="array" ref="L1675">_xlfn.IFS(G1675&lt;=25, 1, G1675&lt;=75, 2, G1675&lt;=150, 3, G1675&gt;150, 4)</f>
        <v>3</v>
      </c>
      <c r="M1675">
        <f t="shared" si="26"/>
        <v>2</v>
      </c>
    </row>
    <row r="1676" spans="1:13" x14ac:dyDescent="0.2">
      <c r="A1676" t="s">
        <v>2211</v>
      </c>
      <c r="B1676" t="s">
        <v>563</v>
      </c>
      <c r="C1676" s="2">
        <v>502</v>
      </c>
      <c r="D1676" s="2">
        <v>241</v>
      </c>
      <c r="E1676" t="s">
        <v>7029</v>
      </c>
      <c r="F1676" t="s">
        <v>7040</v>
      </c>
      <c r="G1676" s="2">
        <v>261</v>
      </c>
      <c r="H1676" s="11">
        <v>0.51992031872509958</v>
      </c>
      <c r="I1676">
        <v>0</v>
      </c>
      <c r="J1676">
        <f ca="1"/>
        <v>3318</v>
      </c>
      <c r="K1676">
        <v>440</v>
      </c>
      <c r="L1676" cm="1">
        <f t="array" ref="L1676">_xlfn.IFS(G1676&lt;=25, 1, G1676&lt;=75, 2, G1676&lt;=150, 3, G1676&gt;150, 4)</f>
        <v>4</v>
      </c>
      <c r="M1676">
        <f t="shared" si="26"/>
        <v>4</v>
      </c>
    </row>
    <row r="1677" spans="1:13" x14ac:dyDescent="0.2">
      <c r="A1677" t="s">
        <v>2212</v>
      </c>
      <c r="B1677" t="s">
        <v>2213</v>
      </c>
      <c r="C1677" s="2">
        <v>199</v>
      </c>
      <c r="D1677" s="2">
        <v>145</v>
      </c>
      <c r="E1677" t="s">
        <v>7027</v>
      </c>
      <c r="F1677" t="s">
        <v>7039</v>
      </c>
      <c r="G1677" s="2">
        <v>54</v>
      </c>
      <c r="H1677" s="11">
        <v>0.271356783919598</v>
      </c>
      <c r="I1677">
        <v>0</v>
      </c>
      <c r="J1677">
        <f ca="1"/>
        <v>1253</v>
      </c>
      <c r="K1677">
        <v>819</v>
      </c>
      <c r="L1677" cm="1">
        <f t="array" ref="L1677">_xlfn.IFS(G1677&lt;=25, 1, G1677&lt;=75, 2, G1677&lt;=150, 3, G1677&gt;150, 4)</f>
        <v>2</v>
      </c>
      <c r="M1677">
        <f t="shared" si="26"/>
        <v>1</v>
      </c>
    </row>
    <row r="1678" spans="1:13" x14ac:dyDescent="0.2">
      <c r="A1678" t="s">
        <v>2214</v>
      </c>
      <c r="B1678" t="s">
        <v>231</v>
      </c>
      <c r="C1678" s="2">
        <v>268</v>
      </c>
      <c r="D1678" s="2">
        <v>107</v>
      </c>
      <c r="E1678" t="s">
        <v>7028</v>
      </c>
      <c r="F1678" t="s">
        <v>7040</v>
      </c>
      <c r="G1678" s="2">
        <v>161</v>
      </c>
      <c r="H1678" s="11">
        <v>0.60074626865671643</v>
      </c>
      <c r="I1678">
        <v>0</v>
      </c>
      <c r="J1678">
        <f ca="1"/>
        <v>4289</v>
      </c>
      <c r="K1678">
        <v>3874</v>
      </c>
      <c r="L1678" cm="1">
        <f t="array" ref="L1678">_xlfn.IFS(G1678&lt;=25, 1, G1678&lt;=75, 2, G1678&lt;=150, 3, G1678&gt;150, 4)</f>
        <v>4</v>
      </c>
      <c r="M1678">
        <f t="shared" si="26"/>
        <v>2</v>
      </c>
    </row>
    <row r="1679" spans="1:13" x14ac:dyDescent="0.2">
      <c r="A1679" t="s">
        <v>2215</v>
      </c>
      <c r="B1679" t="s">
        <v>2216</v>
      </c>
      <c r="C1679" s="2">
        <v>223</v>
      </c>
      <c r="D1679" s="2">
        <v>165</v>
      </c>
      <c r="E1679" t="s">
        <v>6989</v>
      </c>
      <c r="F1679" t="s">
        <v>7042</v>
      </c>
      <c r="G1679" s="2">
        <v>58</v>
      </c>
      <c r="H1679" s="11">
        <v>0.26008968609865468</v>
      </c>
      <c r="I1679">
        <v>1</v>
      </c>
      <c r="J1679">
        <f ca="1"/>
        <v>2710</v>
      </c>
      <c r="K1679">
        <v>3343</v>
      </c>
      <c r="L1679" cm="1">
        <f t="array" ref="L1679">_xlfn.IFS(G1679&lt;=25, 1, G1679&lt;=75, 2, G1679&lt;=150, 3, G1679&gt;150, 4)</f>
        <v>2</v>
      </c>
      <c r="M1679">
        <f t="shared" si="26"/>
        <v>1</v>
      </c>
    </row>
    <row r="1680" spans="1:13" x14ac:dyDescent="0.2">
      <c r="A1680" t="s">
        <v>2217</v>
      </c>
      <c r="B1680" t="s">
        <v>1257</v>
      </c>
      <c r="C1680" s="2">
        <v>199</v>
      </c>
      <c r="D1680" s="2">
        <v>117</v>
      </c>
      <c r="E1680" t="s">
        <v>7029</v>
      </c>
      <c r="F1680" t="s">
        <v>7037</v>
      </c>
      <c r="G1680" s="2">
        <v>82</v>
      </c>
      <c r="H1680" s="11">
        <v>0.4120603015075377</v>
      </c>
      <c r="I1680">
        <v>0</v>
      </c>
      <c r="J1680">
        <f ca="1"/>
        <v>779</v>
      </c>
      <c r="K1680">
        <v>2962</v>
      </c>
      <c r="L1680" cm="1">
        <f t="array" ref="L1680">_xlfn.IFS(G1680&lt;=25, 1, G1680&lt;=75, 2, G1680&lt;=150, 3, G1680&gt;150, 4)</f>
        <v>3</v>
      </c>
      <c r="M1680">
        <f t="shared" si="26"/>
        <v>1</v>
      </c>
    </row>
    <row r="1681" spans="1:13" x14ac:dyDescent="0.2">
      <c r="A1681" t="s">
        <v>2218</v>
      </c>
      <c r="B1681" t="s">
        <v>1174</v>
      </c>
      <c r="C1681" s="2">
        <v>345</v>
      </c>
      <c r="D1681" s="2">
        <v>317</v>
      </c>
      <c r="E1681" t="s">
        <v>7027</v>
      </c>
      <c r="F1681" t="s">
        <v>7036</v>
      </c>
      <c r="G1681" s="2">
        <v>28</v>
      </c>
      <c r="H1681" s="11">
        <v>8.1159420289855067E-2</v>
      </c>
      <c r="I1681">
        <v>0</v>
      </c>
      <c r="J1681">
        <f ca="1"/>
        <v>2234</v>
      </c>
      <c r="K1681">
        <v>2798</v>
      </c>
      <c r="L1681" cm="1">
        <f t="array" ref="L1681">_xlfn.IFS(G1681&lt;=25, 1, G1681&lt;=75, 2, G1681&lt;=150, 3, G1681&gt;150, 4)</f>
        <v>2</v>
      </c>
      <c r="M1681">
        <f t="shared" si="26"/>
        <v>3</v>
      </c>
    </row>
    <row r="1682" spans="1:13" x14ac:dyDescent="0.2">
      <c r="A1682" t="s">
        <v>2219</v>
      </c>
      <c r="B1682" t="s">
        <v>2220</v>
      </c>
      <c r="C1682" s="2">
        <v>239</v>
      </c>
      <c r="D1682" s="2">
        <v>174</v>
      </c>
      <c r="E1682" t="s">
        <v>7027</v>
      </c>
      <c r="F1682" t="s">
        <v>7036</v>
      </c>
      <c r="G1682" s="2">
        <v>65</v>
      </c>
      <c r="H1682" s="11">
        <v>0.27196652719665271</v>
      </c>
      <c r="I1682">
        <v>0</v>
      </c>
      <c r="J1682">
        <f ca="1"/>
        <v>1960</v>
      </c>
      <c r="K1682">
        <v>4371</v>
      </c>
      <c r="L1682" cm="1">
        <f t="array" ref="L1682">_xlfn.IFS(G1682&lt;=25, 1, G1682&lt;=75, 2, G1682&lt;=150, 3, G1682&gt;150, 4)</f>
        <v>2</v>
      </c>
      <c r="M1682">
        <f t="shared" si="26"/>
        <v>1</v>
      </c>
    </row>
    <row r="1683" spans="1:13" x14ac:dyDescent="0.2">
      <c r="A1683" t="s">
        <v>2221</v>
      </c>
      <c r="B1683" t="s">
        <v>2222</v>
      </c>
      <c r="C1683" s="2">
        <v>249</v>
      </c>
      <c r="D1683" s="2">
        <v>122</v>
      </c>
      <c r="E1683" t="s">
        <v>6989</v>
      </c>
      <c r="F1683" t="s">
        <v>7038</v>
      </c>
      <c r="G1683" s="2">
        <v>127</v>
      </c>
      <c r="H1683" s="11">
        <v>0.51004016064257029</v>
      </c>
      <c r="I1683">
        <v>1</v>
      </c>
      <c r="J1683">
        <f ca="1"/>
        <v>3829</v>
      </c>
      <c r="K1683">
        <v>2370</v>
      </c>
      <c r="L1683" cm="1">
        <f t="array" ref="L1683">_xlfn.IFS(G1683&lt;=25, 1, G1683&lt;=75, 2, G1683&lt;=150, 3, G1683&gt;150, 4)</f>
        <v>3</v>
      </c>
      <c r="M1683">
        <f t="shared" si="26"/>
        <v>1</v>
      </c>
    </row>
    <row r="1684" spans="1:13" x14ac:dyDescent="0.2">
      <c r="A1684" t="s">
        <v>2223</v>
      </c>
      <c r="B1684" t="s">
        <v>2224</v>
      </c>
      <c r="C1684" s="2">
        <v>268</v>
      </c>
      <c r="D1684" s="2">
        <v>137</v>
      </c>
      <c r="E1684" t="s">
        <v>7027</v>
      </c>
      <c r="F1684" t="s">
        <v>7038</v>
      </c>
      <c r="G1684" s="2">
        <v>131</v>
      </c>
      <c r="H1684" s="11">
        <v>0.48880597014925375</v>
      </c>
      <c r="I1684">
        <v>0</v>
      </c>
      <c r="J1684">
        <f ca="1"/>
        <v>2663</v>
      </c>
      <c r="K1684">
        <v>2045</v>
      </c>
      <c r="L1684" cm="1">
        <f t="array" ref="L1684">_xlfn.IFS(G1684&lt;=25, 1, G1684&lt;=75, 2, G1684&lt;=150, 3, G1684&gt;150, 4)</f>
        <v>3</v>
      </c>
      <c r="M1684">
        <f t="shared" si="26"/>
        <v>2</v>
      </c>
    </row>
    <row r="1685" spans="1:13" x14ac:dyDescent="0.2">
      <c r="A1685" t="s">
        <v>2225</v>
      </c>
      <c r="B1685" t="s">
        <v>2226</v>
      </c>
      <c r="C1685" s="2">
        <v>299</v>
      </c>
      <c r="D1685" s="2">
        <v>182</v>
      </c>
      <c r="E1685" t="s">
        <v>7027</v>
      </c>
      <c r="F1685" t="s">
        <v>7038</v>
      </c>
      <c r="G1685" s="2">
        <v>117</v>
      </c>
      <c r="H1685" s="11">
        <v>0.39130434782608697</v>
      </c>
      <c r="I1685">
        <v>0</v>
      </c>
      <c r="J1685">
        <f ca="1"/>
        <v>3328</v>
      </c>
      <c r="K1685">
        <v>1738</v>
      </c>
      <c r="L1685" cm="1">
        <f t="array" ref="L1685">_xlfn.IFS(G1685&lt;=25, 1, G1685&lt;=75, 2, G1685&lt;=150, 3, G1685&gt;150, 4)</f>
        <v>3</v>
      </c>
      <c r="M1685">
        <f t="shared" si="26"/>
        <v>3</v>
      </c>
    </row>
    <row r="1686" spans="1:13" x14ac:dyDescent="0.2">
      <c r="A1686" t="s">
        <v>2227</v>
      </c>
      <c r="B1686" t="s">
        <v>2228</v>
      </c>
      <c r="C1686" s="2">
        <v>223</v>
      </c>
      <c r="D1686" s="2">
        <v>201</v>
      </c>
      <c r="E1686" t="s">
        <v>7027</v>
      </c>
      <c r="F1686" t="s">
        <v>7039</v>
      </c>
      <c r="G1686" s="2">
        <v>22</v>
      </c>
      <c r="H1686" s="11">
        <v>9.8654708520179366E-2</v>
      </c>
      <c r="I1686">
        <v>0</v>
      </c>
      <c r="J1686">
        <f ca="1"/>
        <v>915</v>
      </c>
      <c r="K1686">
        <v>3734</v>
      </c>
      <c r="L1686" cm="1">
        <f t="array" ref="L1686">_xlfn.IFS(G1686&lt;=25, 1, G1686&lt;=75, 2, G1686&lt;=150, 3, G1686&gt;150, 4)</f>
        <v>1</v>
      </c>
      <c r="M1686">
        <f t="shared" si="26"/>
        <v>1</v>
      </c>
    </row>
    <row r="1687" spans="1:13" x14ac:dyDescent="0.2">
      <c r="A1687" t="s">
        <v>2229</v>
      </c>
      <c r="B1687" t="s">
        <v>2230</v>
      </c>
      <c r="C1687" s="2">
        <v>125</v>
      </c>
      <c r="D1687" s="2">
        <v>43</v>
      </c>
      <c r="E1687" t="s">
        <v>6989</v>
      </c>
      <c r="F1687" t="s">
        <v>7040</v>
      </c>
      <c r="G1687" s="2">
        <v>82</v>
      </c>
      <c r="H1687" s="11">
        <v>0.65600000000000003</v>
      </c>
      <c r="I1687">
        <v>1</v>
      </c>
      <c r="J1687">
        <f ca="1"/>
        <v>3558</v>
      </c>
      <c r="K1687">
        <v>968</v>
      </c>
      <c r="L1687" cm="1">
        <f t="array" ref="L1687">_xlfn.IFS(G1687&lt;=25, 1, G1687&lt;=75, 2, G1687&lt;=150, 3, G1687&gt;150, 4)</f>
        <v>3</v>
      </c>
      <c r="M1687">
        <f t="shared" si="26"/>
        <v>1</v>
      </c>
    </row>
    <row r="1688" spans="1:13" x14ac:dyDescent="0.2">
      <c r="A1688" t="s">
        <v>2231</v>
      </c>
      <c r="B1688" t="s">
        <v>2232</v>
      </c>
      <c r="C1688" s="2">
        <v>325</v>
      </c>
      <c r="D1688" s="2">
        <v>280</v>
      </c>
      <c r="E1688" t="s">
        <v>7027</v>
      </c>
      <c r="F1688" t="s">
        <v>7042</v>
      </c>
      <c r="G1688" s="2">
        <v>45</v>
      </c>
      <c r="H1688" s="11">
        <v>0.13846153846153847</v>
      </c>
      <c r="I1688">
        <v>0</v>
      </c>
      <c r="J1688">
        <f ca="1"/>
        <v>2076</v>
      </c>
      <c r="K1688">
        <v>1961</v>
      </c>
      <c r="L1688" cm="1">
        <f t="array" ref="L1688">_xlfn.IFS(G1688&lt;=25, 1, G1688&lt;=75, 2, G1688&lt;=150, 3, G1688&gt;150, 4)</f>
        <v>2</v>
      </c>
      <c r="M1688">
        <f t="shared" si="26"/>
        <v>3</v>
      </c>
    </row>
    <row r="1689" spans="1:13" x14ac:dyDescent="0.2">
      <c r="A1689" t="s">
        <v>2233</v>
      </c>
      <c r="B1689" t="s">
        <v>2234</v>
      </c>
      <c r="C1689" s="2">
        <v>229</v>
      </c>
      <c r="D1689" s="2">
        <v>80</v>
      </c>
      <c r="E1689" t="s">
        <v>6989</v>
      </c>
      <c r="F1689" t="s">
        <v>7038</v>
      </c>
      <c r="G1689" s="2">
        <v>149</v>
      </c>
      <c r="H1689" s="11">
        <v>0.6506550218340611</v>
      </c>
      <c r="I1689">
        <v>1</v>
      </c>
      <c r="J1689">
        <f ca="1"/>
        <v>3213</v>
      </c>
      <c r="K1689">
        <v>2848</v>
      </c>
      <c r="L1689" cm="1">
        <f t="array" ref="L1689">_xlfn.IFS(G1689&lt;=25, 1, G1689&lt;=75, 2, G1689&lt;=150, 3, G1689&gt;150, 4)</f>
        <v>3</v>
      </c>
      <c r="M1689">
        <f t="shared" si="26"/>
        <v>1</v>
      </c>
    </row>
    <row r="1690" spans="1:13" x14ac:dyDescent="0.2">
      <c r="A1690" t="s">
        <v>2235</v>
      </c>
      <c r="B1690" t="s">
        <v>1174</v>
      </c>
      <c r="C1690" s="2">
        <v>345</v>
      </c>
      <c r="D1690" s="2">
        <v>300</v>
      </c>
      <c r="E1690" t="s">
        <v>7027</v>
      </c>
      <c r="F1690" t="s">
        <v>7036</v>
      </c>
      <c r="G1690" s="2">
        <v>45</v>
      </c>
      <c r="H1690" s="11">
        <v>0.13043478260869565</v>
      </c>
      <c r="I1690">
        <v>0</v>
      </c>
      <c r="J1690">
        <f ca="1"/>
        <v>1881</v>
      </c>
      <c r="K1690">
        <v>3282</v>
      </c>
      <c r="L1690" cm="1">
        <f t="array" ref="L1690">_xlfn.IFS(G1690&lt;=25, 1, G1690&lt;=75, 2, G1690&lt;=150, 3, G1690&gt;150, 4)</f>
        <v>2</v>
      </c>
      <c r="M1690">
        <f t="shared" si="26"/>
        <v>3</v>
      </c>
    </row>
    <row r="1691" spans="1:13" x14ac:dyDescent="0.2">
      <c r="A1691" t="s">
        <v>2236</v>
      </c>
      <c r="B1691" t="s">
        <v>1174</v>
      </c>
      <c r="C1691" s="2">
        <v>345</v>
      </c>
      <c r="D1691" s="2">
        <v>269</v>
      </c>
      <c r="E1691" t="s">
        <v>7027</v>
      </c>
      <c r="F1691" t="s">
        <v>7036</v>
      </c>
      <c r="G1691" s="2">
        <v>76</v>
      </c>
      <c r="H1691" s="11">
        <v>0.22028985507246376</v>
      </c>
      <c r="I1691">
        <v>0</v>
      </c>
      <c r="J1691">
        <f ca="1"/>
        <v>2938</v>
      </c>
      <c r="K1691">
        <v>3755</v>
      </c>
      <c r="L1691" cm="1">
        <f t="array" ref="L1691">_xlfn.IFS(G1691&lt;=25, 1, G1691&lt;=75, 2, G1691&lt;=150, 3, G1691&gt;150, 4)</f>
        <v>3</v>
      </c>
      <c r="M1691">
        <f t="shared" si="26"/>
        <v>3</v>
      </c>
    </row>
    <row r="1692" spans="1:13" x14ac:dyDescent="0.2">
      <c r="A1692" t="s">
        <v>2237</v>
      </c>
      <c r="B1692" t="s">
        <v>2238</v>
      </c>
      <c r="C1692" s="2">
        <v>268</v>
      </c>
      <c r="D1692" s="2">
        <v>115</v>
      </c>
      <c r="E1692" t="s">
        <v>7028</v>
      </c>
      <c r="F1692" t="s">
        <v>7040</v>
      </c>
      <c r="G1692" s="2">
        <v>153</v>
      </c>
      <c r="H1692" s="11">
        <v>0.57089552238805974</v>
      </c>
      <c r="I1692">
        <v>0</v>
      </c>
      <c r="J1692">
        <f ca="1"/>
        <v>2532</v>
      </c>
      <c r="K1692">
        <v>2543</v>
      </c>
      <c r="L1692" cm="1">
        <f t="array" ref="L1692">_xlfn.IFS(G1692&lt;=25, 1, G1692&lt;=75, 2, G1692&lt;=150, 3, G1692&gt;150, 4)</f>
        <v>4</v>
      </c>
      <c r="M1692">
        <f t="shared" si="26"/>
        <v>2</v>
      </c>
    </row>
    <row r="1693" spans="1:13" x14ac:dyDescent="0.2">
      <c r="A1693" t="s">
        <v>2239</v>
      </c>
      <c r="B1693" t="s">
        <v>56</v>
      </c>
      <c r="C1693" s="2">
        <v>357</v>
      </c>
      <c r="D1693" s="2">
        <v>228</v>
      </c>
      <c r="E1693" t="s">
        <v>7027</v>
      </c>
      <c r="F1693" t="s">
        <v>7037</v>
      </c>
      <c r="G1693" s="2">
        <v>129</v>
      </c>
      <c r="H1693" s="11">
        <v>0.36134453781512604</v>
      </c>
      <c r="I1693">
        <v>0</v>
      </c>
      <c r="J1693">
        <f ca="1"/>
        <v>191</v>
      </c>
      <c r="K1693">
        <v>1197</v>
      </c>
      <c r="L1693" cm="1">
        <f t="array" ref="L1693">_xlfn.IFS(G1693&lt;=25, 1, G1693&lt;=75, 2, G1693&lt;=150, 3, G1693&gt;150, 4)</f>
        <v>3</v>
      </c>
      <c r="M1693">
        <f t="shared" si="26"/>
        <v>3</v>
      </c>
    </row>
    <row r="1694" spans="1:13" x14ac:dyDescent="0.2">
      <c r="A1694" t="s">
        <v>2240</v>
      </c>
      <c r="B1694" t="s">
        <v>1174</v>
      </c>
      <c r="C1694" s="2">
        <v>345</v>
      </c>
      <c r="D1694" s="2">
        <v>255</v>
      </c>
      <c r="E1694" t="s">
        <v>7027</v>
      </c>
      <c r="F1694" t="s">
        <v>7036</v>
      </c>
      <c r="G1694" s="2">
        <v>90</v>
      </c>
      <c r="H1694" s="11">
        <v>0.2608695652173913</v>
      </c>
      <c r="I1694">
        <v>0</v>
      </c>
      <c r="J1694">
        <f ca="1"/>
        <v>2945</v>
      </c>
      <c r="K1694">
        <v>2093</v>
      </c>
      <c r="L1694" cm="1">
        <f t="array" ref="L1694">_xlfn.IFS(G1694&lt;=25, 1, G1694&lt;=75, 2, G1694&lt;=150, 3, G1694&gt;150, 4)</f>
        <v>3</v>
      </c>
      <c r="M1694">
        <f t="shared" si="26"/>
        <v>3</v>
      </c>
    </row>
    <row r="1695" spans="1:13" x14ac:dyDescent="0.2">
      <c r="A1695" t="s">
        <v>1984</v>
      </c>
      <c r="B1695" t="s">
        <v>1985</v>
      </c>
      <c r="C1695" s="2">
        <v>319</v>
      </c>
      <c r="D1695" s="2">
        <v>258</v>
      </c>
      <c r="E1695" t="s">
        <v>6989</v>
      </c>
      <c r="F1695" t="s">
        <v>7044</v>
      </c>
      <c r="G1695" s="2">
        <v>61</v>
      </c>
      <c r="H1695" s="11">
        <v>0.19122257053291536</v>
      </c>
      <c r="I1695">
        <v>1</v>
      </c>
      <c r="J1695">
        <f ca="1"/>
        <v>746</v>
      </c>
      <c r="K1695">
        <v>3747</v>
      </c>
      <c r="L1695" cm="1">
        <f t="array" ref="L1695">_xlfn.IFS(G1695&lt;=25, 1, G1695&lt;=75, 2, G1695&lt;=150, 3, G1695&gt;150, 4)</f>
        <v>2</v>
      </c>
      <c r="M1695">
        <f t="shared" si="26"/>
        <v>3</v>
      </c>
    </row>
    <row r="1696" spans="1:13" x14ac:dyDescent="0.2">
      <c r="A1696" t="s">
        <v>2241</v>
      </c>
      <c r="B1696" t="s">
        <v>2036</v>
      </c>
      <c r="C1696" s="2">
        <v>359</v>
      </c>
      <c r="D1696" s="2">
        <v>305</v>
      </c>
      <c r="E1696" t="s">
        <v>7029</v>
      </c>
      <c r="F1696" t="s">
        <v>7043</v>
      </c>
      <c r="G1696" s="2">
        <v>54</v>
      </c>
      <c r="H1696" s="11">
        <v>0.15041782729805014</v>
      </c>
      <c r="I1696">
        <v>0</v>
      </c>
      <c r="J1696">
        <f ca="1"/>
        <v>4270</v>
      </c>
      <c r="K1696">
        <v>463</v>
      </c>
      <c r="L1696" cm="1">
        <f t="array" ref="L1696">_xlfn.IFS(G1696&lt;=25, 1, G1696&lt;=75, 2, G1696&lt;=150, 3, G1696&gt;150, 4)</f>
        <v>2</v>
      </c>
      <c r="M1696">
        <f t="shared" si="26"/>
        <v>4</v>
      </c>
    </row>
    <row r="1697" spans="1:13" x14ac:dyDescent="0.2">
      <c r="A1697" t="s">
        <v>2242</v>
      </c>
      <c r="B1697" t="s">
        <v>136</v>
      </c>
      <c r="C1697" s="2">
        <v>660</v>
      </c>
      <c r="D1697" s="2">
        <v>343</v>
      </c>
      <c r="E1697" t="s">
        <v>7029</v>
      </c>
      <c r="F1697" t="s">
        <v>7038</v>
      </c>
      <c r="G1697" s="2">
        <v>317</v>
      </c>
      <c r="H1697" s="11">
        <v>0.48030303030303029</v>
      </c>
      <c r="I1697">
        <v>0</v>
      </c>
      <c r="J1697">
        <f ca="1"/>
        <v>3565</v>
      </c>
      <c r="K1697">
        <v>1320</v>
      </c>
      <c r="L1697" cm="1">
        <f t="array" ref="L1697">_xlfn.IFS(G1697&lt;=25, 1, G1697&lt;=75, 2, G1697&lt;=150, 3, G1697&gt;150, 4)</f>
        <v>4</v>
      </c>
      <c r="M1697">
        <f t="shared" si="26"/>
        <v>4</v>
      </c>
    </row>
    <row r="1698" spans="1:13" x14ac:dyDescent="0.2">
      <c r="A1698" t="s">
        <v>2243</v>
      </c>
      <c r="B1698" t="s">
        <v>2244</v>
      </c>
      <c r="C1698" s="2">
        <v>294</v>
      </c>
      <c r="D1698" s="2">
        <v>106</v>
      </c>
      <c r="E1698" t="s">
        <v>7027</v>
      </c>
      <c r="F1698" t="s">
        <v>7038</v>
      </c>
      <c r="G1698" s="2">
        <v>188</v>
      </c>
      <c r="H1698" s="11">
        <v>0.63945578231292521</v>
      </c>
      <c r="I1698">
        <v>0</v>
      </c>
      <c r="J1698">
        <f ca="1"/>
        <v>2626</v>
      </c>
      <c r="K1698">
        <v>3640</v>
      </c>
      <c r="L1698" cm="1">
        <f t="array" ref="L1698">_xlfn.IFS(G1698&lt;=25, 1, G1698&lt;=75, 2, G1698&lt;=150, 3, G1698&gt;150, 4)</f>
        <v>4</v>
      </c>
      <c r="M1698">
        <f t="shared" si="26"/>
        <v>2</v>
      </c>
    </row>
    <row r="1699" spans="1:13" x14ac:dyDescent="0.2">
      <c r="A1699" t="s">
        <v>2245</v>
      </c>
      <c r="B1699" t="s">
        <v>1174</v>
      </c>
      <c r="C1699" s="2">
        <v>345</v>
      </c>
      <c r="D1699" s="2">
        <v>255</v>
      </c>
      <c r="E1699" t="s">
        <v>7027</v>
      </c>
      <c r="F1699" t="s">
        <v>7036</v>
      </c>
      <c r="G1699" s="2">
        <v>90</v>
      </c>
      <c r="H1699" s="11">
        <v>0.2608695652173913</v>
      </c>
      <c r="I1699">
        <v>0</v>
      </c>
      <c r="J1699">
        <f ca="1"/>
        <v>2403</v>
      </c>
      <c r="K1699">
        <v>4542</v>
      </c>
      <c r="L1699" cm="1">
        <f t="array" ref="L1699">_xlfn.IFS(G1699&lt;=25, 1, G1699&lt;=75, 2, G1699&lt;=150, 3, G1699&gt;150, 4)</f>
        <v>3</v>
      </c>
      <c r="M1699">
        <f t="shared" si="26"/>
        <v>3</v>
      </c>
    </row>
    <row r="1700" spans="1:13" x14ac:dyDescent="0.2">
      <c r="A1700" t="s">
        <v>1615</v>
      </c>
      <c r="B1700" t="s">
        <v>1616</v>
      </c>
      <c r="C1700" s="2">
        <v>179</v>
      </c>
      <c r="D1700" s="2">
        <v>140</v>
      </c>
      <c r="E1700" t="s">
        <v>6989</v>
      </c>
      <c r="F1700" t="s">
        <v>7041</v>
      </c>
      <c r="G1700" s="2">
        <v>39</v>
      </c>
      <c r="H1700" s="11">
        <v>0.21787709497206703</v>
      </c>
      <c r="I1700">
        <v>1</v>
      </c>
      <c r="J1700">
        <f ca="1"/>
        <v>4208</v>
      </c>
      <c r="K1700">
        <v>3169</v>
      </c>
      <c r="L1700" cm="1">
        <f t="array" ref="L1700">_xlfn.IFS(G1700&lt;=25, 1, G1700&lt;=75, 2, G1700&lt;=150, 3, G1700&gt;150, 4)</f>
        <v>2</v>
      </c>
      <c r="M1700">
        <f t="shared" si="26"/>
        <v>1</v>
      </c>
    </row>
    <row r="1701" spans="1:13" x14ac:dyDescent="0.2">
      <c r="A1701" t="s">
        <v>2246</v>
      </c>
      <c r="B1701" t="s">
        <v>524</v>
      </c>
      <c r="C1701" s="2">
        <v>248</v>
      </c>
      <c r="D1701" s="2">
        <v>149</v>
      </c>
      <c r="E1701" t="s">
        <v>6989</v>
      </c>
      <c r="F1701" t="s">
        <v>7036</v>
      </c>
      <c r="G1701" s="2">
        <v>99</v>
      </c>
      <c r="H1701" s="11">
        <v>0.39919354838709675</v>
      </c>
      <c r="I1701">
        <v>1</v>
      </c>
      <c r="J1701">
        <f ca="1"/>
        <v>953</v>
      </c>
      <c r="K1701">
        <v>1277</v>
      </c>
      <c r="L1701" cm="1">
        <f t="array" ref="L1701">_xlfn.IFS(G1701&lt;=25, 1, G1701&lt;=75, 2, G1701&lt;=150, 3, G1701&gt;150, 4)</f>
        <v>3</v>
      </c>
      <c r="M1701">
        <f t="shared" si="26"/>
        <v>1</v>
      </c>
    </row>
    <row r="1702" spans="1:13" x14ac:dyDescent="0.2">
      <c r="A1702" t="s">
        <v>2247</v>
      </c>
      <c r="B1702" t="s">
        <v>1174</v>
      </c>
      <c r="C1702" s="2">
        <v>345</v>
      </c>
      <c r="D1702" s="2">
        <v>290</v>
      </c>
      <c r="E1702" t="s">
        <v>7027</v>
      </c>
      <c r="F1702" t="s">
        <v>7036</v>
      </c>
      <c r="G1702" s="2">
        <v>55</v>
      </c>
      <c r="H1702" s="11">
        <v>0.15942028985507245</v>
      </c>
      <c r="I1702">
        <v>0</v>
      </c>
      <c r="J1702">
        <f ca="1"/>
        <v>3346</v>
      </c>
      <c r="K1702">
        <v>1853</v>
      </c>
      <c r="L1702" cm="1">
        <f t="array" ref="L1702">_xlfn.IFS(G1702&lt;=25, 1, G1702&lt;=75, 2, G1702&lt;=150, 3, G1702&gt;150, 4)</f>
        <v>2</v>
      </c>
      <c r="M1702">
        <f t="shared" si="26"/>
        <v>3</v>
      </c>
    </row>
    <row r="1703" spans="1:13" x14ac:dyDescent="0.2">
      <c r="A1703" t="s">
        <v>2248</v>
      </c>
      <c r="B1703" t="s">
        <v>2249</v>
      </c>
      <c r="C1703" s="2">
        <v>209</v>
      </c>
      <c r="D1703" s="2">
        <v>71</v>
      </c>
      <c r="E1703" t="s">
        <v>6989</v>
      </c>
      <c r="F1703" t="s">
        <v>7038</v>
      </c>
      <c r="G1703" s="2">
        <v>138</v>
      </c>
      <c r="H1703" s="11">
        <v>0.66028708133971292</v>
      </c>
      <c r="I1703">
        <v>1</v>
      </c>
      <c r="J1703">
        <f ca="1"/>
        <v>3478</v>
      </c>
      <c r="K1703">
        <v>4090</v>
      </c>
      <c r="L1703" cm="1">
        <f t="array" ref="L1703">_xlfn.IFS(G1703&lt;=25, 1, G1703&lt;=75, 2, G1703&lt;=150, 3, G1703&gt;150, 4)</f>
        <v>3</v>
      </c>
      <c r="M1703">
        <f t="shared" si="26"/>
        <v>1</v>
      </c>
    </row>
    <row r="1704" spans="1:13" x14ac:dyDescent="0.2">
      <c r="A1704" t="s">
        <v>2250</v>
      </c>
      <c r="B1704" t="s">
        <v>778</v>
      </c>
      <c r="C1704" s="2">
        <v>502</v>
      </c>
      <c r="D1704" s="2">
        <v>397</v>
      </c>
      <c r="E1704" t="s">
        <v>7029</v>
      </c>
      <c r="F1704" t="s">
        <v>7037</v>
      </c>
      <c r="G1704" s="2">
        <v>105</v>
      </c>
      <c r="H1704" s="11">
        <v>0.20916334661354583</v>
      </c>
      <c r="I1704">
        <v>0</v>
      </c>
      <c r="J1704">
        <f ca="1"/>
        <v>2552</v>
      </c>
      <c r="K1704">
        <v>188</v>
      </c>
      <c r="L1704" cm="1">
        <f t="array" ref="L1704">_xlfn.IFS(G1704&lt;=25, 1, G1704&lt;=75, 2, G1704&lt;=150, 3, G1704&gt;150, 4)</f>
        <v>3</v>
      </c>
      <c r="M1704">
        <f t="shared" si="26"/>
        <v>4</v>
      </c>
    </row>
    <row r="1705" spans="1:13" x14ac:dyDescent="0.2">
      <c r="A1705" t="s">
        <v>2251</v>
      </c>
      <c r="B1705" t="s">
        <v>2252</v>
      </c>
      <c r="C1705" s="2">
        <v>319</v>
      </c>
      <c r="D1705" s="2">
        <v>246</v>
      </c>
      <c r="E1705" t="s">
        <v>7027</v>
      </c>
      <c r="F1705" t="s">
        <v>7037</v>
      </c>
      <c r="G1705" s="2">
        <v>73</v>
      </c>
      <c r="H1705" s="11">
        <v>0.22884012539184953</v>
      </c>
      <c r="I1705">
        <v>0</v>
      </c>
      <c r="J1705">
        <f ca="1"/>
        <v>2147</v>
      </c>
      <c r="K1705">
        <v>2709</v>
      </c>
      <c r="L1705" cm="1">
        <f t="array" ref="L1705">_xlfn.IFS(G1705&lt;=25, 1, G1705&lt;=75, 2, G1705&lt;=150, 3, G1705&gt;150, 4)</f>
        <v>2</v>
      </c>
      <c r="M1705">
        <f t="shared" si="26"/>
        <v>3</v>
      </c>
    </row>
    <row r="1706" spans="1:13" x14ac:dyDescent="0.2">
      <c r="A1706" t="s">
        <v>2253</v>
      </c>
      <c r="B1706" t="s">
        <v>2145</v>
      </c>
      <c r="C1706" s="2">
        <v>339</v>
      </c>
      <c r="D1706" s="2">
        <v>244</v>
      </c>
      <c r="E1706" t="s">
        <v>6989</v>
      </c>
      <c r="F1706" t="s">
        <v>7036</v>
      </c>
      <c r="G1706" s="2">
        <v>95</v>
      </c>
      <c r="H1706" s="11">
        <v>0.28023598820058998</v>
      </c>
      <c r="I1706">
        <v>1</v>
      </c>
      <c r="J1706">
        <f ca="1"/>
        <v>4279</v>
      </c>
      <c r="K1706">
        <v>3259</v>
      </c>
      <c r="L1706" cm="1">
        <f t="array" ref="L1706">_xlfn.IFS(G1706&lt;=25, 1, G1706&lt;=75, 2, G1706&lt;=150, 3, G1706&gt;150, 4)</f>
        <v>3</v>
      </c>
      <c r="M1706">
        <f t="shared" si="26"/>
        <v>3</v>
      </c>
    </row>
    <row r="1707" spans="1:13" x14ac:dyDescent="0.2">
      <c r="A1707" t="s">
        <v>2254</v>
      </c>
      <c r="B1707" t="s">
        <v>1174</v>
      </c>
      <c r="C1707" s="2">
        <v>345</v>
      </c>
      <c r="D1707" s="2">
        <v>293</v>
      </c>
      <c r="E1707" t="s">
        <v>7027</v>
      </c>
      <c r="F1707" t="s">
        <v>7036</v>
      </c>
      <c r="G1707" s="2">
        <v>52</v>
      </c>
      <c r="H1707" s="11">
        <v>0.15072463768115943</v>
      </c>
      <c r="I1707">
        <v>0</v>
      </c>
      <c r="J1707">
        <f ca="1"/>
        <v>2151</v>
      </c>
      <c r="K1707">
        <v>3962</v>
      </c>
      <c r="L1707" cm="1">
        <f t="array" ref="L1707">_xlfn.IFS(G1707&lt;=25, 1, G1707&lt;=75, 2, G1707&lt;=150, 3, G1707&gt;150, 4)</f>
        <v>2</v>
      </c>
      <c r="M1707">
        <f t="shared" si="26"/>
        <v>3</v>
      </c>
    </row>
    <row r="1708" spans="1:13" x14ac:dyDescent="0.2">
      <c r="A1708" t="s">
        <v>2255</v>
      </c>
      <c r="B1708" t="s">
        <v>2256</v>
      </c>
      <c r="C1708" s="2">
        <v>443</v>
      </c>
      <c r="D1708" s="2">
        <v>292</v>
      </c>
      <c r="E1708" t="s">
        <v>7029</v>
      </c>
      <c r="F1708" t="s">
        <v>7040</v>
      </c>
      <c r="G1708" s="2">
        <v>151</v>
      </c>
      <c r="H1708" s="11">
        <v>0.34085778781038373</v>
      </c>
      <c r="I1708">
        <v>0</v>
      </c>
      <c r="J1708">
        <f ca="1"/>
        <v>620</v>
      </c>
      <c r="K1708">
        <v>4402</v>
      </c>
      <c r="L1708" cm="1">
        <f t="array" ref="L1708">_xlfn.IFS(G1708&lt;=25, 1, G1708&lt;=75, 2, G1708&lt;=150, 3, G1708&gt;150, 4)</f>
        <v>4</v>
      </c>
      <c r="M1708">
        <f t="shared" si="26"/>
        <v>4</v>
      </c>
    </row>
    <row r="1709" spans="1:13" x14ac:dyDescent="0.2">
      <c r="A1709" t="s">
        <v>2257</v>
      </c>
      <c r="B1709" t="s">
        <v>1803</v>
      </c>
      <c r="C1709" s="2">
        <v>289</v>
      </c>
      <c r="D1709" s="2">
        <v>188</v>
      </c>
      <c r="E1709" t="s">
        <v>6989</v>
      </c>
      <c r="F1709" t="s">
        <v>7039</v>
      </c>
      <c r="G1709" s="2">
        <v>101</v>
      </c>
      <c r="H1709" s="11">
        <v>0.34948096885813151</v>
      </c>
      <c r="I1709">
        <v>1</v>
      </c>
      <c r="J1709">
        <f ca="1"/>
        <v>150</v>
      </c>
      <c r="K1709">
        <v>3135</v>
      </c>
      <c r="L1709" cm="1">
        <f t="array" ref="L1709">_xlfn.IFS(G1709&lt;=25, 1, G1709&lt;=75, 2, G1709&lt;=150, 3, G1709&gt;150, 4)</f>
        <v>3</v>
      </c>
      <c r="M1709">
        <f t="shared" si="26"/>
        <v>2</v>
      </c>
    </row>
    <row r="1710" spans="1:13" x14ac:dyDescent="0.2">
      <c r="A1710" t="s">
        <v>2258</v>
      </c>
      <c r="B1710" t="s">
        <v>946</v>
      </c>
      <c r="C1710" s="2">
        <v>223</v>
      </c>
      <c r="D1710" s="2">
        <v>91</v>
      </c>
      <c r="E1710" t="s">
        <v>7029</v>
      </c>
      <c r="F1710" t="s">
        <v>7040</v>
      </c>
      <c r="G1710" s="2">
        <v>132</v>
      </c>
      <c r="H1710" s="11">
        <v>0.59192825112107628</v>
      </c>
      <c r="I1710">
        <v>0</v>
      </c>
      <c r="J1710">
        <f ca="1"/>
        <v>196</v>
      </c>
      <c r="K1710">
        <v>3167</v>
      </c>
      <c r="L1710" cm="1">
        <f t="array" ref="L1710">_xlfn.IFS(G1710&lt;=25, 1, G1710&lt;=75, 2, G1710&lt;=150, 3, G1710&gt;150, 4)</f>
        <v>3</v>
      </c>
      <c r="M1710">
        <f t="shared" si="26"/>
        <v>1</v>
      </c>
    </row>
    <row r="1711" spans="1:13" x14ac:dyDescent="0.2">
      <c r="A1711" t="s">
        <v>2259</v>
      </c>
      <c r="B1711" t="s">
        <v>1174</v>
      </c>
      <c r="C1711" s="2">
        <v>369</v>
      </c>
      <c r="D1711" s="2">
        <v>354</v>
      </c>
      <c r="E1711" t="s">
        <v>7027</v>
      </c>
      <c r="F1711" t="s">
        <v>7036</v>
      </c>
      <c r="G1711" s="2">
        <v>15</v>
      </c>
      <c r="H1711" s="11">
        <v>4.065040650406504E-2</v>
      </c>
      <c r="I1711">
        <v>0</v>
      </c>
      <c r="J1711">
        <f ca="1"/>
        <v>3385</v>
      </c>
      <c r="K1711">
        <v>3001</v>
      </c>
      <c r="L1711" cm="1">
        <f t="array" ref="L1711">_xlfn.IFS(G1711&lt;=25, 1, G1711&lt;=75, 2, G1711&lt;=150, 3, G1711&gt;150, 4)</f>
        <v>1</v>
      </c>
      <c r="M1711">
        <f t="shared" si="26"/>
        <v>4</v>
      </c>
    </row>
    <row r="1712" spans="1:13" x14ac:dyDescent="0.2">
      <c r="A1712" t="s">
        <v>2260</v>
      </c>
      <c r="B1712" t="s">
        <v>2261</v>
      </c>
      <c r="C1712" s="2">
        <v>1155</v>
      </c>
      <c r="D1712" s="2">
        <v>809</v>
      </c>
      <c r="E1712" t="s">
        <v>7029</v>
      </c>
      <c r="F1712" t="s">
        <v>7042</v>
      </c>
      <c r="G1712" s="2">
        <v>346</v>
      </c>
      <c r="H1712" s="11">
        <v>0.29956709956709959</v>
      </c>
      <c r="I1712">
        <v>0</v>
      </c>
      <c r="J1712">
        <f ca="1"/>
        <v>3837</v>
      </c>
      <c r="K1712">
        <v>1046</v>
      </c>
      <c r="L1712" cm="1">
        <f t="array" ref="L1712">_xlfn.IFS(G1712&lt;=25, 1, G1712&lt;=75, 2, G1712&lt;=150, 3, G1712&gt;150, 4)</f>
        <v>4</v>
      </c>
      <c r="M1712">
        <f t="shared" si="26"/>
        <v>4</v>
      </c>
    </row>
    <row r="1713" spans="1:13" x14ac:dyDescent="0.2">
      <c r="A1713" t="s">
        <v>2262</v>
      </c>
      <c r="B1713" t="s">
        <v>2263</v>
      </c>
      <c r="C1713" s="2">
        <v>330</v>
      </c>
      <c r="D1713" s="2">
        <v>264</v>
      </c>
      <c r="E1713" t="s">
        <v>7029</v>
      </c>
      <c r="F1713" t="s">
        <v>7037</v>
      </c>
      <c r="G1713" s="2">
        <v>66</v>
      </c>
      <c r="H1713" s="11">
        <v>0.2</v>
      </c>
      <c r="I1713">
        <v>0</v>
      </c>
      <c r="J1713">
        <f ca="1"/>
        <v>4054</v>
      </c>
      <c r="K1713">
        <v>3857</v>
      </c>
      <c r="L1713" cm="1">
        <f t="array" ref="L1713">_xlfn.IFS(G1713&lt;=25, 1, G1713&lt;=75, 2, G1713&lt;=150, 3, G1713&gt;150, 4)</f>
        <v>2</v>
      </c>
      <c r="M1713">
        <f t="shared" si="26"/>
        <v>3</v>
      </c>
    </row>
    <row r="1714" spans="1:13" x14ac:dyDescent="0.2">
      <c r="A1714" t="s">
        <v>2264</v>
      </c>
      <c r="B1714" t="s">
        <v>1909</v>
      </c>
      <c r="C1714" s="2">
        <v>279</v>
      </c>
      <c r="D1714" s="2">
        <v>195</v>
      </c>
      <c r="E1714" t="s">
        <v>7029</v>
      </c>
      <c r="F1714" t="s">
        <v>7037</v>
      </c>
      <c r="G1714" s="2">
        <v>84</v>
      </c>
      <c r="H1714" s="11">
        <v>0.30107526881720431</v>
      </c>
      <c r="I1714">
        <v>0</v>
      </c>
      <c r="J1714">
        <f ca="1"/>
        <v>3893</v>
      </c>
      <c r="K1714">
        <v>2800</v>
      </c>
      <c r="L1714" cm="1">
        <f t="array" ref="L1714">_xlfn.IFS(G1714&lt;=25, 1, G1714&lt;=75, 2, G1714&lt;=150, 3, G1714&gt;150, 4)</f>
        <v>3</v>
      </c>
      <c r="M1714">
        <f t="shared" si="26"/>
        <v>2</v>
      </c>
    </row>
    <row r="1715" spans="1:13" x14ac:dyDescent="0.2">
      <c r="A1715" t="s">
        <v>2265</v>
      </c>
      <c r="B1715" t="s">
        <v>2266</v>
      </c>
      <c r="C1715" s="2">
        <v>223</v>
      </c>
      <c r="D1715" s="2">
        <v>161</v>
      </c>
      <c r="E1715" t="s">
        <v>7029</v>
      </c>
      <c r="F1715" t="s">
        <v>7037</v>
      </c>
      <c r="G1715" s="2">
        <v>62</v>
      </c>
      <c r="H1715" s="11">
        <v>0.27802690582959644</v>
      </c>
      <c r="I1715">
        <v>0</v>
      </c>
      <c r="J1715">
        <f ca="1"/>
        <v>4217</v>
      </c>
      <c r="K1715">
        <v>1081</v>
      </c>
      <c r="L1715" cm="1">
        <f t="array" ref="L1715">_xlfn.IFS(G1715&lt;=25, 1, G1715&lt;=75, 2, G1715&lt;=150, 3, G1715&gt;150, 4)</f>
        <v>2</v>
      </c>
      <c r="M1715">
        <f t="shared" si="26"/>
        <v>1</v>
      </c>
    </row>
    <row r="1716" spans="1:13" x14ac:dyDescent="0.2">
      <c r="A1716" t="s">
        <v>2267</v>
      </c>
      <c r="B1716" t="s">
        <v>1174</v>
      </c>
      <c r="C1716" s="2">
        <v>345</v>
      </c>
      <c r="D1716" s="2">
        <v>266</v>
      </c>
      <c r="E1716" t="s">
        <v>7027</v>
      </c>
      <c r="F1716" t="s">
        <v>7036</v>
      </c>
      <c r="G1716" s="2">
        <v>79</v>
      </c>
      <c r="H1716" s="11">
        <v>0.22898550724637681</v>
      </c>
      <c r="I1716">
        <v>0</v>
      </c>
      <c r="J1716">
        <f ca="1"/>
        <v>4367</v>
      </c>
      <c r="K1716">
        <v>4392</v>
      </c>
      <c r="L1716" cm="1">
        <f t="array" ref="L1716">_xlfn.IFS(G1716&lt;=25, 1, G1716&lt;=75, 2, G1716&lt;=150, 3, G1716&gt;150, 4)</f>
        <v>3</v>
      </c>
      <c r="M1716">
        <f t="shared" si="26"/>
        <v>3</v>
      </c>
    </row>
    <row r="1717" spans="1:13" x14ac:dyDescent="0.2">
      <c r="A1717" t="s">
        <v>2268</v>
      </c>
      <c r="B1717" t="s">
        <v>1174</v>
      </c>
      <c r="C1717" s="2">
        <v>345</v>
      </c>
      <c r="D1717" s="2">
        <v>304</v>
      </c>
      <c r="E1717" t="s">
        <v>7027</v>
      </c>
      <c r="F1717" t="s">
        <v>7036</v>
      </c>
      <c r="G1717" s="2">
        <v>41</v>
      </c>
      <c r="H1717" s="11">
        <v>0.11884057971014493</v>
      </c>
      <c r="I1717">
        <v>0</v>
      </c>
      <c r="J1717">
        <f ca="1"/>
        <v>2246</v>
      </c>
      <c r="K1717">
        <v>588</v>
      </c>
      <c r="L1717" cm="1">
        <f t="array" ref="L1717">_xlfn.IFS(G1717&lt;=25, 1, G1717&lt;=75, 2, G1717&lt;=150, 3, G1717&gt;150, 4)</f>
        <v>2</v>
      </c>
      <c r="M1717">
        <f t="shared" si="26"/>
        <v>3</v>
      </c>
    </row>
    <row r="1718" spans="1:13" x14ac:dyDescent="0.2">
      <c r="A1718" t="s">
        <v>2269</v>
      </c>
      <c r="B1718" t="s">
        <v>2270</v>
      </c>
      <c r="C1718" s="2">
        <v>279</v>
      </c>
      <c r="D1718" s="2">
        <v>195</v>
      </c>
      <c r="E1718" t="s">
        <v>6989</v>
      </c>
      <c r="F1718" t="s">
        <v>7044</v>
      </c>
      <c r="G1718" s="2">
        <v>84</v>
      </c>
      <c r="H1718" s="11">
        <v>0.30107526881720431</v>
      </c>
      <c r="I1718">
        <v>1</v>
      </c>
      <c r="J1718">
        <f ca="1"/>
        <v>4553</v>
      </c>
      <c r="K1718">
        <v>3415</v>
      </c>
      <c r="L1718" cm="1">
        <f t="array" ref="L1718">_xlfn.IFS(G1718&lt;=25, 1, G1718&lt;=75, 2, G1718&lt;=150, 3, G1718&gt;150, 4)</f>
        <v>3</v>
      </c>
      <c r="M1718">
        <f t="shared" si="26"/>
        <v>2</v>
      </c>
    </row>
    <row r="1719" spans="1:13" x14ac:dyDescent="0.2">
      <c r="A1719" t="s">
        <v>2271</v>
      </c>
      <c r="B1719" t="s">
        <v>2272</v>
      </c>
      <c r="C1719" s="2">
        <v>259</v>
      </c>
      <c r="D1719" s="2">
        <v>142</v>
      </c>
      <c r="E1719" t="s">
        <v>6989</v>
      </c>
      <c r="F1719" t="s">
        <v>7036</v>
      </c>
      <c r="G1719" s="2">
        <v>117</v>
      </c>
      <c r="H1719" s="11">
        <v>0.45173745173745172</v>
      </c>
      <c r="I1719">
        <v>1</v>
      </c>
      <c r="J1719">
        <f ca="1"/>
        <v>320</v>
      </c>
      <c r="K1719">
        <v>3676</v>
      </c>
      <c r="L1719" cm="1">
        <f t="array" ref="L1719">_xlfn.IFS(G1719&lt;=25, 1, G1719&lt;=75, 2, G1719&lt;=150, 3, G1719&gt;150, 4)</f>
        <v>3</v>
      </c>
      <c r="M1719">
        <f t="shared" si="26"/>
        <v>2</v>
      </c>
    </row>
    <row r="1720" spans="1:13" x14ac:dyDescent="0.2">
      <c r="A1720" t="s">
        <v>2273</v>
      </c>
      <c r="B1720" t="s">
        <v>1295</v>
      </c>
      <c r="C1720" s="2">
        <v>219</v>
      </c>
      <c r="D1720" s="2">
        <v>125</v>
      </c>
      <c r="E1720" t="s">
        <v>6989</v>
      </c>
      <c r="F1720" t="s">
        <v>7040</v>
      </c>
      <c r="G1720" s="2">
        <v>94</v>
      </c>
      <c r="H1720" s="11">
        <v>0.42922374429223742</v>
      </c>
      <c r="I1720">
        <v>1</v>
      </c>
      <c r="J1720">
        <f ca="1"/>
        <v>3583</v>
      </c>
      <c r="K1720">
        <v>1654</v>
      </c>
      <c r="L1720" cm="1">
        <f t="array" ref="L1720">_xlfn.IFS(G1720&lt;=25, 1, G1720&lt;=75, 2, G1720&lt;=150, 3, G1720&gt;150, 4)</f>
        <v>3</v>
      </c>
      <c r="M1720">
        <f t="shared" si="26"/>
        <v>1</v>
      </c>
    </row>
    <row r="1721" spans="1:13" x14ac:dyDescent="0.2">
      <c r="A1721" t="s">
        <v>2274</v>
      </c>
      <c r="B1721" t="s">
        <v>2275</v>
      </c>
      <c r="C1721" s="2">
        <v>279</v>
      </c>
      <c r="D1721" s="2">
        <v>201</v>
      </c>
      <c r="E1721" t="s">
        <v>6989</v>
      </c>
      <c r="F1721" t="s">
        <v>7037</v>
      </c>
      <c r="G1721" s="2">
        <v>78</v>
      </c>
      <c r="H1721" s="11">
        <v>0.27956989247311825</v>
      </c>
      <c r="I1721">
        <v>1</v>
      </c>
      <c r="J1721">
        <f ca="1"/>
        <v>2836</v>
      </c>
      <c r="K1721">
        <v>565</v>
      </c>
      <c r="L1721" cm="1">
        <f t="array" ref="L1721">_xlfn.IFS(G1721&lt;=25, 1, G1721&lt;=75, 2, G1721&lt;=150, 3, G1721&gt;150, 4)</f>
        <v>3</v>
      </c>
      <c r="M1721">
        <f t="shared" si="26"/>
        <v>2</v>
      </c>
    </row>
    <row r="1722" spans="1:13" x14ac:dyDescent="0.2">
      <c r="A1722" t="s">
        <v>1841</v>
      </c>
      <c r="B1722" t="s">
        <v>1842</v>
      </c>
      <c r="C1722" s="2">
        <v>289</v>
      </c>
      <c r="D1722" s="2">
        <v>179</v>
      </c>
      <c r="E1722" t="s">
        <v>6989</v>
      </c>
      <c r="F1722" t="s">
        <v>7037</v>
      </c>
      <c r="G1722" s="2">
        <v>110</v>
      </c>
      <c r="H1722" s="11">
        <v>0.38062283737024222</v>
      </c>
      <c r="I1722">
        <v>1</v>
      </c>
      <c r="J1722">
        <f ca="1"/>
        <v>769</v>
      </c>
      <c r="K1722">
        <v>37</v>
      </c>
      <c r="L1722" cm="1">
        <f t="array" ref="L1722">_xlfn.IFS(G1722&lt;=25, 1, G1722&lt;=75, 2, G1722&lt;=150, 3, G1722&gt;150, 4)</f>
        <v>3</v>
      </c>
      <c r="M1722">
        <f t="shared" si="26"/>
        <v>2</v>
      </c>
    </row>
    <row r="1723" spans="1:13" x14ac:dyDescent="0.2">
      <c r="A1723" t="s">
        <v>2276</v>
      </c>
      <c r="B1723" t="s">
        <v>2277</v>
      </c>
      <c r="C1723" s="2">
        <v>249</v>
      </c>
      <c r="D1723" s="2">
        <v>122</v>
      </c>
      <c r="E1723" t="s">
        <v>6989</v>
      </c>
      <c r="F1723" t="s">
        <v>7039</v>
      </c>
      <c r="G1723" s="2">
        <v>127</v>
      </c>
      <c r="H1723" s="11">
        <v>0.51004016064257029</v>
      </c>
      <c r="I1723">
        <v>1</v>
      </c>
      <c r="J1723">
        <f ca="1"/>
        <v>2946</v>
      </c>
      <c r="K1723">
        <v>1303</v>
      </c>
      <c r="L1723" cm="1">
        <f t="array" ref="L1723">_xlfn.IFS(G1723&lt;=25, 1, G1723&lt;=75, 2, G1723&lt;=150, 3, G1723&gt;150, 4)</f>
        <v>3</v>
      </c>
      <c r="M1723">
        <f t="shared" si="26"/>
        <v>1</v>
      </c>
    </row>
    <row r="1724" spans="1:13" x14ac:dyDescent="0.2">
      <c r="A1724" t="s">
        <v>2278</v>
      </c>
      <c r="B1724" t="s">
        <v>2279</v>
      </c>
      <c r="C1724" s="2">
        <v>268</v>
      </c>
      <c r="D1724" s="2">
        <v>147</v>
      </c>
      <c r="E1724" t="s">
        <v>7027</v>
      </c>
      <c r="F1724" t="s">
        <v>7038</v>
      </c>
      <c r="G1724" s="2">
        <v>121</v>
      </c>
      <c r="H1724" s="11">
        <v>0.45149253731343286</v>
      </c>
      <c r="I1724">
        <v>0</v>
      </c>
      <c r="J1724">
        <f ca="1"/>
        <v>2837</v>
      </c>
      <c r="K1724">
        <v>4424</v>
      </c>
      <c r="L1724" cm="1">
        <f t="array" ref="L1724">_xlfn.IFS(G1724&lt;=25, 1, G1724&lt;=75, 2, G1724&lt;=150, 3, G1724&gt;150, 4)</f>
        <v>3</v>
      </c>
      <c r="M1724">
        <f t="shared" si="26"/>
        <v>2</v>
      </c>
    </row>
    <row r="1725" spans="1:13" x14ac:dyDescent="0.2">
      <c r="A1725" t="s">
        <v>2280</v>
      </c>
      <c r="B1725" t="s">
        <v>2281</v>
      </c>
      <c r="C1725" s="2">
        <v>268</v>
      </c>
      <c r="D1725" s="2">
        <v>209</v>
      </c>
      <c r="E1725" t="s">
        <v>7027</v>
      </c>
      <c r="F1725" t="s">
        <v>7043</v>
      </c>
      <c r="G1725" s="2">
        <v>59</v>
      </c>
      <c r="H1725" s="11">
        <v>0.22014925373134328</v>
      </c>
      <c r="I1725">
        <v>0</v>
      </c>
      <c r="J1725">
        <f ca="1"/>
        <v>3220</v>
      </c>
      <c r="K1725">
        <v>1148</v>
      </c>
      <c r="L1725" cm="1">
        <f t="array" ref="L1725">_xlfn.IFS(G1725&lt;=25, 1, G1725&lt;=75, 2, G1725&lt;=150, 3, G1725&gt;150, 4)</f>
        <v>2</v>
      </c>
      <c r="M1725">
        <f t="shared" si="26"/>
        <v>2</v>
      </c>
    </row>
    <row r="1726" spans="1:13" x14ac:dyDescent="0.2">
      <c r="A1726" t="s">
        <v>2282</v>
      </c>
      <c r="B1726" t="s">
        <v>2283</v>
      </c>
      <c r="C1726" s="2">
        <v>399</v>
      </c>
      <c r="D1726" s="2">
        <v>335</v>
      </c>
      <c r="E1726" t="s">
        <v>7027</v>
      </c>
      <c r="F1726" t="s">
        <v>7037</v>
      </c>
      <c r="G1726" s="2">
        <v>64</v>
      </c>
      <c r="H1726" s="11">
        <v>0.16040100250626566</v>
      </c>
      <c r="I1726">
        <v>0</v>
      </c>
      <c r="J1726">
        <f ca="1"/>
        <v>2268</v>
      </c>
      <c r="K1726">
        <v>398</v>
      </c>
      <c r="L1726" cm="1">
        <f t="array" ref="L1726">_xlfn.IFS(G1726&lt;=25, 1, G1726&lt;=75, 2, G1726&lt;=150, 3, G1726&gt;150, 4)</f>
        <v>2</v>
      </c>
      <c r="M1726">
        <f t="shared" si="26"/>
        <v>4</v>
      </c>
    </row>
    <row r="1727" spans="1:13" x14ac:dyDescent="0.2">
      <c r="A1727" t="s">
        <v>2284</v>
      </c>
      <c r="B1727" t="s">
        <v>2285</v>
      </c>
      <c r="C1727" s="2">
        <v>142</v>
      </c>
      <c r="D1727" s="2">
        <v>70</v>
      </c>
      <c r="E1727" t="s">
        <v>7029</v>
      </c>
      <c r="F1727" t="s">
        <v>7040</v>
      </c>
      <c r="G1727" s="2">
        <v>72</v>
      </c>
      <c r="H1727" s="11">
        <v>0.50704225352112675</v>
      </c>
      <c r="I1727">
        <v>0</v>
      </c>
      <c r="J1727">
        <f ca="1"/>
        <v>2693</v>
      </c>
      <c r="K1727">
        <v>56</v>
      </c>
      <c r="L1727" cm="1">
        <f t="array" ref="L1727">_xlfn.IFS(G1727&lt;=25, 1, G1727&lt;=75, 2, G1727&lt;=150, 3, G1727&gt;150, 4)</f>
        <v>2</v>
      </c>
      <c r="M1727">
        <f t="shared" si="26"/>
        <v>1</v>
      </c>
    </row>
    <row r="1728" spans="1:13" x14ac:dyDescent="0.2">
      <c r="A1728" t="s">
        <v>2286</v>
      </c>
      <c r="B1728" t="s">
        <v>2287</v>
      </c>
      <c r="C1728" s="2">
        <v>223</v>
      </c>
      <c r="D1728" s="2">
        <v>114</v>
      </c>
      <c r="E1728" t="s">
        <v>6989</v>
      </c>
      <c r="F1728" t="s">
        <v>7042</v>
      </c>
      <c r="G1728" s="2">
        <v>109</v>
      </c>
      <c r="H1728" s="11">
        <v>0.48878923766816146</v>
      </c>
      <c r="I1728">
        <v>1</v>
      </c>
      <c r="J1728">
        <f ca="1"/>
        <v>3208</v>
      </c>
      <c r="K1728">
        <v>567</v>
      </c>
      <c r="L1728" cm="1">
        <f t="array" ref="L1728">_xlfn.IFS(G1728&lt;=25, 1, G1728&lt;=75, 2, G1728&lt;=150, 3, G1728&gt;150, 4)</f>
        <v>3</v>
      </c>
      <c r="M1728">
        <f t="shared" si="26"/>
        <v>1</v>
      </c>
    </row>
    <row r="1729" spans="1:13" x14ac:dyDescent="0.2">
      <c r="A1729" t="s">
        <v>2288</v>
      </c>
      <c r="B1729" t="s">
        <v>2289</v>
      </c>
      <c r="C1729" s="2">
        <v>258</v>
      </c>
      <c r="D1729" s="2">
        <v>170</v>
      </c>
      <c r="E1729" t="s">
        <v>6989</v>
      </c>
      <c r="F1729" t="s">
        <v>7037</v>
      </c>
      <c r="G1729" s="2">
        <v>88</v>
      </c>
      <c r="H1729" s="11">
        <v>0.34108527131782945</v>
      </c>
      <c r="I1729">
        <v>1</v>
      </c>
      <c r="J1729">
        <f ca="1"/>
        <v>3579</v>
      </c>
      <c r="K1729">
        <v>2893</v>
      </c>
      <c r="L1729" cm="1">
        <f t="array" ref="L1729">_xlfn.IFS(G1729&lt;=25, 1, G1729&lt;=75, 2, G1729&lt;=150, 3, G1729&gt;150, 4)</f>
        <v>3</v>
      </c>
      <c r="M1729">
        <f t="shared" si="26"/>
        <v>2</v>
      </c>
    </row>
    <row r="1730" spans="1:13" x14ac:dyDescent="0.2">
      <c r="A1730" t="s">
        <v>2290</v>
      </c>
      <c r="B1730" t="s">
        <v>2291</v>
      </c>
      <c r="C1730" s="2">
        <v>599</v>
      </c>
      <c r="D1730" s="2">
        <v>539</v>
      </c>
      <c r="E1730" t="s">
        <v>7029</v>
      </c>
      <c r="F1730" t="s">
        <v>7042</v>
      </c>
      <c r="G1730" s="2">
        <v>60</v>
      </c>
      <c r="H1730" s="11">
        <v>0.1001669449081803</v>
      </c>
      <c r="I1730">
        <v>0</v>
      </c>
      <c r="J1730">
        <f ca="1"/>
        <v>4228</v>
      </c>
      <c r="K1730">
        <v>251</v>
      </c>
      <c r="L1730" cm="1">
        <f t="array" ref="L1730">_xlfn.IFS(G1730&lt;=25, 1, G1730&lt;=75, 2, G1730&lt;=150, 3, G1730&gt;150, 4)</f>
        <v>2</v>
      </c>
      <c r="M1730">
        <f t="shared" ref="M1730:M1793" si="27">IF(C1730&lt;=$P$3, 1, IF(C1730&lt;=$P$4, 2, IF(C1730&lt;=$P$5, 3, 4)))</f>
        <v>4</v>
      </c>
    </row>
    <row r="1731" spans="1:13" x14ac:dyDescent="0.2">
      <c r="A1731" t="s">
        <v>2292</v>
      </c>
      <c r="B1731" t="s">
        <v>2293</v>
      </c>
      <c r="C1731" s="2">
        <v>319</v>
      </c>
      <c r="D1731" s="2">
        <v>223</v>
      </c>
      <c r="E1731" t="s">
        <v>6989</v>
      </c>
      <c r="F1731" t="s">
        <v>7036</v>
      </c>
      <c r="G1731" s="2">
        <v>96</v>
      </c>
      <c r="H1731" s="11">
        <v>0.30094043887147337</v>
      </c>
      <c r="I1731">
        <v>1</v>
      </c>
      <c r="J1731">
        <f ca="1"/>
        <v>2510</v>
      </c>
      <c r="K1731">
        <v>3674</v>
      </c>
      <c r="L1731" cm="1">
        <f t="array" ref="L1731">_xlfn.IFS(G1731&lt;=25, 1, G1731&lt;=75, 2, G1731&lt;=150, 3, G1731&gt;150, 4)</f>
        <v>3</v>
      </c>
      <c r="M1731">
        <f t="shared" si="27"/>
        <v>3</v>
      </c>
    </row>
    <row r="1732" spans="1:13" x14ac:dyDescent="0.2">
      <c r="A1732" t="s">
        <v>191</v>
      </c>
      <c r="B1732" t="s">
        <v>42</v>
      </c>
      <c r="C1732" s="2">
        <v>329</v>
      </c>
      <c r="D1732" s="2">
        <v>227</v>
      </c>
      <c r="E1732" t="s">
        <v>7029</v>
      </c>
      <c r="F1732" t="s">
        <v>7036</v>
      </c>
      <c r="G1732" s="2">
        <v>102</v>
      </c>
      <c r="H1732" s="11">
        <v>0.3100303951367781</v>
      </c>
      <c r="I1732">
        <v>0</v>
      </c>
      <c r="J1732">
        <f ca="1"/>
        <v>3159</v>
      </c>
      <c r="K1732">
        <v>1906</v>
      </c>
      <c r="L1732" cm="1">
        <f t="array" ref="L1732">_xlfn.IFS(G1732&lt;=25, 1, G1732&lt;=75, 2, G1732&lt;=150, 3, G1732&gt;150, 4)</f>
        <v>3</v>
      </c>
      <c r="M1732">
        <f t="shared" si="27"/>
        <v>3</v>
      </c>
    </row>
    <row r="1733" spans="1:13" x14ac:dyDescent="0.2">
      <c r="A1733" t="s">
        <v>2294</v>
      </c>
      <c r="B1733" t="s">
        <v>1257</v>
      </c>
      <c r="C1733" s="2">
        <v>239</v>
      </c>
      <c r="D1733" s="2">
        <v>134</v>
      </c>
      <c r="E1733" t="s">
        <v>7029</v>
      </c>
      <c r="F1733" t="s">
        <v>7037</v>
      </c>
      <c r="G1733" s="2">
        <v>105</v>
      </c>
      <c r="H1733" s="11">
        <v>0.43933054393305437</v>
      </c>
      <c r="I1733">
        <v>0</v>
      </c>
      <c r="J1733">
        <f ca="1"/>
        <v>3316</v>
      </c>
      <c r="K1733">
        <v>2189</v>
      </c>
      <c r="L1733" cm="1">
        <f t="array" ref="L1733">_xlfn.IFS(G1733&lt;=25, 1, G1733&lt;=75, 2, G1733&lt;=150, 3, G1733&gt;150, 4)</f>
        <v>3</v>
      </c>
      <c r="M1733">
        <f t="shared" si="27"/>
        <v>1</v>
      </c>
    </row>
    <row r="1734" spans="1:13" x14ac:dyDescent="0.2">
      <c r="A1734" t="s">
        <v>2295</v>
      </c>
      <c r="B1734" t="s">
        <v>2296</v>
      </c>
      <c r="C1734" s="2">
        <v>249</v>
      </c>
      <c r="D1734" s="2">
        <v>172</v>
      </c>
      <c r="E1734" t="s">
        <v>6989</v>
      </c>
      <c r="F1734" t="s">
        <v>7036</v>
      </c>
      <c r="G1734" s="2">
        <v>77</v>
      </c>
      <c r="H1734" s="11">
        <v>0.30923694779116467</v>
      </c>
      <c r="I1734">
        <v>1</v>
      </c>
      <c r="J1734">
        <f ca="1"/>
        <v>1493</v>
      </c>
      <c r="K1734">
        <v>2849</v>
      </c>
      <c r="L1734" cm="1">
        <f t="array" ref="L1734">_xlfn.IFS(G1734&lt;=25, 1, G1734&lt;=75, 2, G1734&lt;=150, 3, G1734&gt;150, 4)</f>
        <v>3</v>
      </c>
      <c r="M1734">
        <f t="shared" si="27"/>
        <v>1</v>
      </c>
    </row>
    <row r="1735" spans="1:13" x14ac:dyDescent="0.2">
      <c r="A1735" t="s">
        <v>2297</v>
      </c>
      <c r="B1735" t="s">
        <v>2298</v>
      </c>
      <c r="C1735" s="2">
        <v>268</v>
      </c>
      <c r="D1735" s="2">
        <v>142</v>
      </c>
      <c r="E1735" t="s">
        <v>7027</v>
      </c>
      <c r="F1735" t="s">
        <v>7038</v>
      </c>
      <c r="G1735" s="2">
        <v>126</v>
      </c>
      <c r="H1735" s="11">
        <v>0.47014925373134331</v>
      </c>
      <c r="I1735">
        <v>0</v>
      </c>
      <c r="J1735">
        <f ca="1"/>
        <v>275</v>
      </c>
      <c r="K1735">
        <v>2825</v>
      </c>
      <c r="L1735" cm="1">
        <f t="array" ref="L1735">_xlfn.IFS(G1735&lt;=25, 1, G1735&lt;=75, 2, G1735&lt;=150, 3, G1735&gt;150, 4)</f>
        <v>3</v>
      </c>
      <c r="M1735">
        <f t="shared" si="27"/>
        <v>2</v>
      </c>
    </row>
    <row r="1736" spans="1:13" x14ac:dyDescent="0.2">
      <c r="A1736" t="s">
        <v>2299</v>
      </c>
      <c r="B1736" t="s">
        <v>2300</v>
      </c>
      <c r="C1736" s="2">
        <v>357</v>
      </c>
      <c r="D1736" s="2">
        <v>289</v>
      </c>
      <c r="E1736" t="s">
        <v>7027</v>
      </c>
      <c r="F1736" t="s">
        <v>7039</v>
      </c>
      <c r="G1736" s="2">
        <v>68</v>
      </c>
      <c r="H1736" s="11">
        <v>0.19047619047619047</v>
      </c>
      <c r="I1736">
        <v>0</v>
      </c>
      <c r="J1736">
        <f ca="1"/>
        <v>3298</v>
      </c>
      <c r="K1736">
        <v>2819</v>
      </c>
      <c r="L1736" cm="1">
        <f t="array" ref="L1736">_xlfn.IFS(G1736&lt;=25, 1, G1736&lt;=75, 2, G1736&lt;=150, 3, G1736&gt;150, 4)</f>
        <v>2</v>
      </c>
      <c r="M1736">
        <f t="shared" si="27"/>
        <v>3</v>
      </c>
    </row>
    <row r="1737" spans="1:13" x14ac:dyDescent="0.2">
      <c r="A1737" t="s">
        <v>774</v>
      </c>
      <c r="B1737" t="s">
        <v>170</v>
      </c>
      <c r="C1737" s="2">
        <v>319</v>
      </c>
      <c r="D1737" s="2">
        <v>195</v>
      </c>
      <c r="E1737" t="s">
        <v>7029</v>
      </c>
      <c r="F1737" t="s">
        <v>7038</v>
      </c>
      <c r="G1737" s="2">
        <v>124</v>
      </c>
      <c r="H1737" s="11">
        <v>0.38871473354231972</v>
      </c>
      <c r="I1737">
        <v>0</v>
      </c>
      <c r="J1737">
        <f ca="1"/>
        <v>302</v>
      </c>
      <c r="K1737">
        <v>4265</v>
      </c>
      <c r="L1737" cm="1">
        <f t="array" ref="L1737">_xlfn.IFS(G1737&lt;=25, 1, G1737&lt;=75, 2, G1737&lt;=150, 3, G1737&gt;150, 4)</f>
        <v>3</v>
      </c>
      <c r="M1737">
        <f t="shared" si="27"/>
        <v>3</v>
      </c>
    </row>
    <row r="1738" spans="1:13" x14ac:dyDescent="0.2">
      <c r="A1738" t="s">
        <v>2301</v>
      </c>
      <c r="B1738" t="s">
        <v>2302</v>
      </c>
      <c r="C1738" s="2">
        <v>429</v>
      </c>
      <c r="D1738" s="2">
        <v>257</v>
      </c>
      <c r="E1738" t="s">
        <v>7029</v>
      </c>
      <c r="F1738" t="s">
        <v>7039</v>
      </c>
      <c r="G1738" s="2">
        <v>172</v>
      </c>
      <c r="H1738" s="11">
        <v>0.40093240093240096</v>
      </c>
      <c r="I1738">
        <v>0</v>
      </c>
      <c r="J1738">
        <f ca="1"/>
        <v>4442</v>
      </c>
      <c r="K1738">
        <v>3938</v>
      </c>
      <c r="L1738" cm="1">
        <f t="array" ref="L1738">_xlfn.IFS(G1738&lt;=25, 1, G1738&lt;=75, 2, G1738&lt;=150, 3, G1738&gt;150, 4)</f>
        <v>4</v>
      </c>
      <c r="M1738">
        <f t="shared" si="27"/>
        <v>4</v>
      </c>
    </row>
    <row r="1739" spans="1:13" x14ac:dyDescent="0.2">
      <c r="A1739" t="s">
        <v>2303</v>
      </c>
      <c r="B1739" t="s">
        <v>1268</v>
      </c>
      <c r="C1739" s="2">
        <v>319</v>
      </c>
      <c r="D1739" s="2">
        <v>242</v>
      </c>
      <c r="E1739" t="s">
        <v>7029</v>
      </c>
      <c r="F1739" t="s">
        <v>7037</v>
      </c>
      <c r="G1739" s="2">
        <v>77</v>
      </c>
      <c r="H1739" s="11">
        <v>0.2413793103448276</v>
      </c>
      <c r="I1739">
        <v>0</v>
      </c>
      <c r="J1739">
        <f ca="1"/>
        <v>1798</v>
      </c>
      <c r="K1739">
        <v>2690</v>
      </c>
      <c r="L1739" cm="1">
        <f t="array" ref="L1739">_xlfn.IFS(G1739&lt;=25, 1, G1739&lt;=75, 2, G1739&lt;=150, 3, G1739&gt;150, 4)</f>
        <v>3</v>
      </c>
      <c r="M1739">
        <f t="shared" si="27"/>
        <v>3</v>
      </c>
    </row>
    <row r="1740" spans="1:13" x14ac:dyDescent="0.2">
      <c r="A1740" t="s">
        <v>2304</v>
      </c>
      <c r="B1740" t="s">
        <v>1428</v>
      </c>
      <c r="C1740" s="2">
        <v>319</v>
      </c>
      <c r="D1740" s="2">
        <v>271</v>
      </c>
      <c r="E1740" t="s">
        <v>7029</v>
      </c>
      <c r="F1740" t="s">
        <v>7037</v>
      </c>
      <c r="G1740" s="2">
        <v>48</v>
      </c>
      <c r="H1740" s="11">
        <v>0.15047021943573669</v>
      </c>
      <c r="I1740">
        <v>0</v>
      </c>
      <c r="J1740">
        <f ca="1"/>
        <v>126</v>
      </c>
      <c r="K1740">
        <v>272</v>
      </c>
      <c r="L1740" cm="1">
        <f t="array" ref="L1740">_xlfn.IFS(G1740&lt;=25, 1, G1740&lt;=75, 2, G1740&lt;=150, 3, G1740&gt;150, 4)</f>
        <v>2</v>
      </c>
      <c r="M1740">
        <f t="shared" si="27"/>
        <v>3</v>
      </c>
    </row>
    <row r="1741" spans="1:13" x14ac:dyDescent="0.2">
      <c r="A1741" t="s">
        <v>2305</v>
      </c>
      <c r="B1741" t="s">
        <v>2306</v>
      </c>
      <c r="C1741" s="2">
        <v>411</v>
      </c>
      <c r="D1741" s="2">
        <v>255</v>
      </c>
      <c r="E1741" t="s">
        <v>7029</v>
      </c>
      <c r="F1741" t="s">
        <v>7038</v>
      </c>
      <c r="G1741" s="2">
        <v>156</v>
      </c>
      <c r="H1741" s="11">
        <v>0.37956204379562042</v>
      </c>
      <c r="I1741">
        <v>0</v>
      </c>
      <c r="J1741">
        <f ca="1"/>
        <v>3760</v>
      </c>
      <c r="K1741">
        <v>113</v>
      </c>
      <c r="L1741" cm="1">
        <f t="array" ref="L1741">_xlfn.IFS(G1741&lt;=25, 1, G1741&lt;=75, 2, G1741&lt;=150, 3, G1741&gt;150, 4)</f>
        <v>4</v>
      </c>
      <c r="M1741">
        <f t="shared" si="27"/>
        <v>4</v>
      </c>
    </row>
    <row r="1742" spans="1:13" x14ac:dyDescent="0.2">
      <c r="A1742" t="s">
        <v>2307</v>
      </c>
      <c r="B1742" t="s">
        <v>2308</v>
      </c>
      <c r="C1742" s="2">
        <v>357</v>
      </c>
      <c r="D1742" s="2">
        <v>307</v>
      </c>
      <c r="E1742" t="s">
        <v>7029</v>
      </c>
      <c r="F1742" t="s">
        <v>7039</v>
      </c>
      <c r="G1742" s="2">
        <v>50</v>
      </c>
      <c r="H1742" s="11">
        <v>0.14005602240896359</v>
      </c>
      <c r="I1742">
        <v>0</v>
      </c>
      <c r="J1742">
        <f ca="1"/>
        <v>1553</v>
      </c>
      <c r="K1742">
        <v>2244</v>
      </c>
      <c r="L1742" cm="1">
        <f t="array" ref="L1742">_xlfn.IFS(G1742&lt;=25, 1, G1742&lt;=75, 2, G1742&lt;=150, 3, G1742&gt;150, 4)</f>
        <v>2</v>
      </c>
      <c r="M1742">
        <f t="shared" si="27"/>
        <v>3</v>
      </c>
    </row>
    <row r="1743" spans="1:13" x14ac:dyDescent="0.2">
      <c r="A1743" t="s">
        <v>1515</v>
      </c>
      <c r="B1743" t="s">
        <v>1516</v>
      </c>
      <c r="C1743" s="2">
        <v>289</v>
      </c>
      <c r="D1743" s="2">
        <v>124</v>
      </c>
      <c r="E1743" t="s">
        <v>6989</v>
      </c>
      <c r="F1743" t="s">
        <v>7036</v>
      </c>
      <c r="G1743" s="2">
        <v>165</v>
      </c>
      <c r="H1743" s="11">
        <v>0.5709342560553633</v>
      </c>
      <c r="I1743">
        <v>1</v>
      </c>
      <c r="J1743">
        <f ca="1"/>
        <v>3044</v>
      </c>
      <c r="K1743">
        <v>2434</v>
      </c>
      <c r="L1743" cm="1">
        <f t="array" ref="L1743">_xlfn.IFS(G1743&lt;=25, 1, G1743&lt;=75, 2, G1743&lt;=150, 3, G1743&gt;150, 4)</f>
        <v>4</v>
      </c>
      <c r="M1743">
        <f t="shared" si="27"/>
        <v>2</v>
      </c>
    </row>
    <row r="1744" spans="1:13" x14ac:dyDescent="0.2">
      <c r="A1744" t="s">
        <v>2309</v>
      </c>
      <c r="B1744" t="s">
        <v>1945</v>
      </c>
      <c r="C1744" s="2">
        <v>199</v>
      </c>
      <c r="D1744" s="2">
        <v>159</v>
      </c>
      <c r="E1744" t="s">
        <v>7027</v>
      </c>
      <c r="F1744" t="s">
        <v>7039</v>
      </c>
      <c r="G1744" s="2">
        <v>40</v>
      </c>
      <c r="H1744" s="11">
        <v>0.20100502512562815</v>
      </c>
      <c r="I1744">
        <v>0</v>
      </c>
      <c r="J1744">
        <f ca="1"/>
        <v>977</v>
      </c>
      <c r="K1744">
        <v>1209</v>
      </c>
      <c r="L1744" cm="1">
        <f t="array" ref="L1744">_xlfn.IFS(G1744&lt;=25, 1, G1744&lt;=75, 2, G1744&lt;=150, 3, G1744&gt;150, 4)</f>
        <v>2</v>
      </c>
      <c r="M1744">
        <f t="shared" si="27"/>
        <v>1</v>
      </c>
    </row>
    <row r="1745" spans="1:13" x14ac:dyDescent="0.2">
      <c r="A1745" t="s">
        <v>2310</v>
      </c>
      <c r="B1745" t="s">
        <v>1616</v>
      </c>
      <c r="C1745" s="2">
        <v>219</v>
      </c>
      <c r="D1745" s="2">
        <v>142</v>
      </c>
      <c r="E1745" t="s">
        <v>6989</v>
      </c>
      <c r="F1745" t="s">
        <v>7041</v>
      </c>
      <c r="G1745" s="2">
        <v>77</v>
      </c>
      <c r="H1745" s="11">
        <v>0.35159817351598172</v>
      </c>
      <c r="I1745">
        <v>1</v>
      </c>
      <c r="J1745">
        <f ca="1"/>
        <v>1337</v>
      </c>
      <c r="K1745">
        <v>2355</v>
      </c>
      <c r="L1745" cm="1">
        <f t="array" ref="L1745">_xlfn.IFS(G1745&lt;=25, 1, G1745&lt;=75, 2, G1745&lt;=150, 3, G1745&gt;150, 4)</f>
        <v>3</v>
      </c>
      <c r="M1745">
        <f t="shared" si="27"/>
        <v>1</v>
      </c>
    </row>
    <row r="1746" spans="1:13" x14ac:dyDescent="0.2">
      <c r="A1746" t="s">
        <v>2311</v>
      </c>
      <c r="B1746" t="s">
        <v>2312</v>
      </c>
      <c r="C1746" s="2">
        <v>267</v>
      </c>
      <c r="D1746" s="2">
        <v>187</v>
      </c>
      <c r="E1746" t="s">
        <v>7027</v>
      </c>
      <c r="F1746" t="s">
        <v>7037</v>
      </c>
      <c r="G1746" s="2">
        <v>80</v>
      </c>
      <c r="H1746" s="11">
        <v>0.29962546816479402</v>
      </c>
      <c r="I1746">
        <v>0</v>
      </c>
      <c r="J1746">
        <f ca="1"/>
        <v>446</v>
      </c>
      <c r="K1746">
        <v>3418</v>
      </c>
      <c r="L1746" cm="1">
        <f t="array" ref="L1746">_xlfn.IFS(G1746&lt;=25, 1, G1746&lt;=75, 2, G1746&lt;=150, 3, G1746&gt;150, 4)</f>
        <v>3</v>
      </c>
      <c r="M1746">
        <f t="shared" si="27"/>
        <v>2</v>
      </c>
    </row>
    <row r="1747" spans="1:13" x14ac:dyDescent="0.2">
      <c r="A1747" t="s">
        <v>2313</v>
      </c>
      <c r="B1747" t="s">
        <v>2314</v>
      </c>
      <c r="C1747" s="2">
        <v>294</v>
      </c>
      <c r="D1747" s="2">
        <v>132</v>
      </c>
      <c r="E1747" t="s">
        <v>7027</v>
      </c>
      <c r="F1747" t="s">
        <v>7040</v>
      </c>
      <c r="G1747" s="2">
        <v>162</v>
      </c>
      <c r="H1747" s="11">
        <v>0.55102040816326525</v>
      </c>
      <c r="I1747">
        <v>0</v>
      </c>
      <c r="J1747">
        <f ca="1"/>
        <v>3545</v>
      </c>
      <c r="K1747">
        <v>2839</v>
      </c>
      <c r="L1747" cm="1">
        <f t="array" ref="L1747">_xlfn.IFS(G1747&lt;=25, 1, G1747&lt;=75, 2, G1747&lt;=150, 3, G1747&gt;150, 4)</f>
        <v>4</v>
      </c>
      <c r="M1747">
        <f t="shared" si="27"/>
        <v>2</v>
      </c>
    </row>
    <row r="1748" spans="1:13" x14ac:dyDescent="0.2">
      <c r="A1748" t="s">
        <v>2315</v>
      </c>
      <c r="B1748" t="s">
        <v>2316</v>
      </c>
      <c r="C1748" s="2">
        <v>357</v>
      </c>
      <c r="D1748" s="2">
        <v>275</v>
      </c>
      <c r="E1748" t="s">
        <v>7027</v>
      </c>
      <c r="F1748" t="s">
        <v>7039</v>
      </c>
      <c r="G1748" s="2">
        <v>82</v>
      </c>
      <c r="H1748" s="11">
        <v>0.22969187675070027</v>
      </c>
      <c r="I1748">
        <v>0</v>
      </c>
      <c r="J1748">
        <f ca="1"/>
        <v>2745</v>
      </c>
      <c r="K1748">
        <v>3180</v>
      </c>
      <c r="L1748" cm="1">
        <f t="array" ref="L1748">_xlfn.IFS(G1748&lt;=25, 1, G1748&lt;=75, 2, G1748&lt;=150, 3, G1748&gt;150, 4)</f>
        <v>3</v>
      </c>
      <c r="M1748">
        <f t="shared" si="27"/>
        <v>3</v>
      </c>
    </row>
    <row r="1749" spans="1:13" x14ac:dyDescent="0.2">
      <c r="A1749" t="s">
        <v>1996</v>
      </c>
      <c r="B1749" t="s">
        <v>902</v>
      </c>
      <c r="C1749" s="2">
        <v>289</v>
      </c>
      <c r="D1749" s="2">
        <v>179</v>
      </c>
      <c r="E1749" t="s">
        <v>6989</v>
      </c>
      <c r="F1749" t="s">
        <v>7043</v>
      </c>
      <c r="G1749" s="2">
        <v>110</v>
      </c>
      <c r="H1749" s="11">
        <v>0.38062283737024222</v>
      </c>
      <c r="I1749">
        <v>1</v>
      </c>
      <c r="J1749">
        <f ca="1"/>
        <v>3493</v>
      </c>
      <c r="K1749">
        <v>2510</v>
      </c>
      <c r="L1749" cm="1">
        <f t="array" ref="L1749">_xlfn.IFS(G1749&lt;=25, 1, G1749&lt;=75, 2, G1749&lt;=150, 3, G1749&gt;150, 4)</f>
        <v>3</v>
      </c>
      <c r="M1749">
        <f t="shared" si="27"/>
        <v>2</v>
      </c>
    </row>
    <row r="1750" spans="1:13" x14ac:dyDescent="0.2">
      <c r="A1750" t="s">
        <v>2317</v>
      </c>
      <c r="B1750" t="s">
        <v>2318</v>
      </c>
      <c r="C1750" s="2">
        <v>330</v>
      </c>
      <c r="D1750" s="2">
        <v>139</v>
      </c>
      <c r="E1750" t="s">
        <v>7027</v>
      </c>
      <c r="F1750" t="s">
        <v>7038</v>
      </c>
      <c r="G1750" s="2">
        <v>191</v>
      </c>
      <c r="H1750" s="11">
        <v>0.57878787878787874</v>
      </c>
      <c r="I1750">
        <v>0</v>
      </c>
      <c r="J1750">
        <f ca="1"/>
        <v>2771</v>
      </c>
      <c r="K1750">
        <v>3834</v>
      </c>
      <c r="L1750" cm="1">
        <f t="array" ref="L1750">_xlfn.IFS(G1750&lt;=25, 1, G1750&lt;=75, 2, G1750&lt;=150, 3, G1750&gt;150, 4)</f>
        <v>4</v>
      </c>
      <c r="M1750">
        <f t="shared" si="27"/>
        <v>3</v>
      </c>
    </row>
    <row r="1751" spans="1:13" x14ac:dyDescent="0.2">
      <c r="A1751" t="s">
        <v>2319</v>
      </c>
      <c r="B1751" t="s">
        <v>331</v>
      </c>
      <c r="C1751" s="2">
        <v>402</v>
      </c>
      <c r="D1751" s="2">
        <v>370</v>
      </c>
      <c r="E1751" t="s">
        <v>7027</v>
      </c>
      <c r="F1751" t="s">
        <v>7036</v>
      </c>
      <c r="G1751" s="2">
        <v>32</v>
      </c>
      <c r="H1751" s="11">
        <v>7.9601990049751242E-2</v>
      </c>
      <c r="I1751">
        <v>0</v>
      </c>
      <c r="J1751">
        <f ca="1"/>
        <v>3361</v>
      </c>
      <c r="K1751">
        <v>3320</v>
      </c>
      <c r="L1751" cm="1">
        <f t="array" ref="L1751">_xlfn.IFS(G1751&lt;=25, 1, G1751&lt;=75, 2, G1751&lt;=150, 3, G1751&gt;150, 4)</f>
        <v>2</v>
      </c>
      <c r="M1751">
        <f t="shared" si="27"/>
        <v>4</v>
      </c>
    </row>
    <row r="1752" spans="1:13" x14ac:dyDescent="0.2">
      <c r="A1752" t="s">
        <v>2320</v>
      </c>
      <c r="B1752" t="s">
        <v>1888</v>
      </c>
      <c r="C1752" s="2">
        <v>209</v>
      </c>
      <c r="D1752" s="2">
        <v>144</v>
      </c>
      <c r="E1752" t="s">
        <v>6989</v>
      </c>
      <c r="F1752" t="s">
        <v>7036</v>
      </c>
      <c r="G1752" s="2">
        <v>65</v>
      </c>
      <c r="H1752" s="11">
        <v>0.31100478468899523</v>
      </c>
      <c r="I1752">
        <v>1</v>
      </c>
      <c r="J1752">
        <f ca="1"/>
        <v>1006</v>
      </c>
      <c r="K1752">
        <v>561</v>
      </c>
      <c r="L1752" cm="1">
        <f t="array" ref="L1752">_xlfn.IFS(G1752&lt;=25, 1, G1752&lt;=75, 2, G1752&lt;=150, 3, G1752&gt;150, 4)</f>
        <v>2</v>
      </c>
      <c r="M1752">
        <f t="shared" si="27"/>
        <v>1</v>
      </c>
    </row>
    <row r="1753" spans="1:13" x14ac:dyDescent="0.2">
      <c r="A1753" t="s">
        <v>2321</v>
      </c>
      <c r="B1753" t="s">
        <v>2322</v>
      </c>
      <c r="C1753" s="2">
        <v>159</v>
      </c>
      <c r="D1753" s="2">
        <v>99</v>
      </c>
      <c r="E1753" t="s">
        <v>6989</v>
      </c>
      <c r="F1753" t="s">
        <v>7036</v>
      </c>
      <c r="G1753" s="2">
        <v>60</v>
      </c>
      <c r="H1753" s="11">
        <v>0.37735849056603776</v>
      </c>
      <c r="I1753">
        <v>1</v>
      </c>
      <c r="J1753">
        <f ca="1"/>
        <v>2569</v>
      </c>
      <c r="K1753">
        <v>3831</v>
      </c>
      <c r="L1753" cm="1">
        <f t="array" ref="L1753">_xlfn.IFS(G1753&lt;=25, 1, G1753&lt;=75, 2, G1753&lt;=150, 3, G1753&gt;150, 4)</f>
        <v>2</v>
      </c>
      <c r="M1753">
        <f t="shared" si="27"/>
        <v>1</v>
      </c>
    </row>
    <row r="1754" spans="1:13" x14ac:dyDescent="0.2">
      <c r="A1754" t="s">
        <v>2323</v>
      </c>
      <c r="B1754" t="s">
        <v>2277</v>
      </c>
      <c r="C1754" s="2">
        <v>249</v>
      </c>
      <c r="D1754" s="2">
        <v>90</v>
      </c>
      <c r="E1754" t="s">
        <v>6989</v>
      </c>
      <c r="F1754" t="s">
        <v>7038</v>
      </c>
      <c r="G1754" s="2">
        <v>159</v>
      </c>
      <c r="H1754" s="11">
        <v>0.63855421686746983</v>
      </c>
      <c r="I1754">
        <v>1</v>
      </c>
      <c r="J1754">
        <f ca="1"/>
        <v>4232</v>
      </c>
      <c r="K1754">
        <v>3346</v>
      </c>
      <c r="L1754" cm="1">
        <f t="array" ref="L1754">_xlfn.IFS(G1754&lt;=25, 1, G1754&lt;=75, 2, G1754&lt;=150, 3, G1754&gt;150, 4)</f>
        <v>4</v>
      </c>
      <c r="M1754">
        <f t="shared" si="27"/>
        <v>1</v>
      </c>
    </row>
    <row r="1755" spans="1:13" x14ac:dyDescent="0.2">
      <c r="A1755" t="s">
        <v>2324</v>
      </c>
      <c r="B1755" t="s">
        <v>2325</v>
      </c>
      <c r="C1755" s="2">
        <v>858</v>
      </c>
      <c r="D1755" s="2">
        <v>635</v>
      </c>
      <c r="E1755" t="s">
        <v>7027</v>
      </c>
      <c r="F1755" t="s">
        <v>7039</v>
      </c>
      <c r="G1755" s="2">
        <v>223</v>
      </c>
      <c r="H1755" s="11">
        <v>0.25990675990675993</v>
      </c>
      <c r="I1755">
        <v>0</v>
      </c>
      <c r="J1755">
        <f ca="1"/>
        <v>3451</v>
      </c>
      <c r="K1755">
        <v>1510</v>
      </c>
      <c r="L1755" cm="1">
        <f t="array" ref="L1755">_xlfn.IFS(G1755&lt;=25, 1, G1755&lt;=75, 2, G1755&lt;=150, 3, G1755&gt;150, 4)</f>
        <v>4</v>
      </c>
      <c r="M1755">
        <f t="shared" si="27"/>
        <v>4</v>
      </c>
    </row>
    <row r="1756" spans="1:13" x14ac:dyDescent="0.2">
      <c r="A1756" t="s">
        <v>1810</v>
      </c>
      <c r="B1756" t="s">
        <v>1811</v>
      </c>
      <c r="C1756" s="2">
        <v>149</v>
      </c>
      <c r="D1756" s="2">
        <v>95</v>
      </c>
      <c r="E1756" t="s">
        <v>6989</v>
      </c>
      <c r="F1756" t="s">
        <v>7039</v>
      </c>
      <c r="G1756" s="2">
        <v>54</v>
      </c>
      <c r="H1756" s="11">
        <v>0.36241610738255031</v>
      </c>
      <c r="I1756">
        <v>1</v>
      </c>
      <c r="J1756">
        <f ca="1"/>
        <v>761</v>
      </c>
      <c r="K1756">
        <v>2147</v>
      </c>
      <c r="L1756" cm="1">
        <f t="array" ref="L1756">_xlfn.IFS(G1756&lt;=25, 1, G1756&lt;=75, 2, G1756&lt;=150, 3, G1756&gt;150, 4)</f>
        <v>2</v>
      </c>
      <c r="M1756">
        <f t="shared" si="27"/>
        <v>1</v>
      </c>
    </row>
    <row r="1757" spans="1:13" x14ac:dyDescent="0.2">
      <c r="A1757" t="s">
        <v>2326</v>
      </c>
      <c r="B1757" t="s">
        <v>2327</v>
      </c>
      <c r="C1757" s="2">
        <v>312</v>
      </c>
      <c r="D1757" s="2">
        <v>159</v>
      </c>
      <c r="E1757" t="s">
        <v>7029</v>
      </c>
      <c r="F1757" t="s">
        <v>7038</v>
      </c>
      <c r="G1757" s="2">
        <v>153</v>
      </c>
      <c r="H1757" s="11">
        <v>0.49038461538461536</v>
      </c>
      <c r="I1757">
        <v>0</v>
      </c>
      <c r="J1757">
        <f ca="1"/>
        <v>957</v>
      </c>
      <c r="K1757">
        <v>1538</v>
      </c>
      <c r="L1757" cm="1">
        <f t="array" ref="L1757">_xlfn.IFS(G1757&lt;=25, 1, G1757&lt;=75, 2, G1757&lt;=150, 3, G1757&gt;150, 4)</f>
        <v>4</v>
      </c>
      <c r="M1757">
        <f t="shared" si="27"/>
        <v>3</v>
      </c>
    </row>
    <row r="1758" spans="1:13" x14ac:dyDescent="0.2">
      <c r="A1758" t="s">
        <v>2328</v>
      </c>
      <c r="B1758" t="s">
        <v>2043</v>
      </c>
      <c r="C1758" s="2">
        <v>299</v>
      </c>
      <c r="D1758" s="2">
        <v>236</v>
      </c>
      <c r="E1758" t="s">
        <v>6989</v>
      </c>
      <c r="F1758" t="s">
        <v>7036</v>
      </c>
      <c r="G1758" s="2">
        <v>63</v>
      </c>
      <c r="H1758" s="11">
        <v>0.21070234113712374</v>
      </c>
      <c r="I1758">
        <v>1</v>
      </c>
      <c r="J1758">
        <f ca="1"/>
        <v>3516</v>
      </c>
      <c r="K1758">
        <v>4314</v>
      </c>
      <c r="L1758" cm="1">
        <f t="array" ref="L1758">_xlfn.IFS(G1758&lt;=25, 1, G1758&lt;=75, 2, G1758&lt;=150, 3, G1758&gt;150, 4)</f>
        <v>2</v>
      </c>
      <c r="M1758">
        <f t="shared" si="27"/>
        <v>3</v>
      </c>
    </row>
    <row r="1759" spans="1:13" x14ac:dyDescent="0.2">
      <c r="A1759" t="s">
        <v>2329</v>
      </c>
      <c r="B1759" t="s">
        <v>1945</v>
      </c>
      <c r="C1759" s="2">
        <v>199</v>
      </c>
      <c r="D1759" s="2">
        <v>171</v>
      </c>
      <c r="E1759" t="s">
        <v>7027</v>
      </c>
      <c r="F1759" t="s">
        <v>7039</v>
      </c>
      <c r="G1759" s="2">
        <v>28</v>
      </c>
      <c r="H1759" s="11">
        <v>0.1407035175879397</v>
      </c>
      <c r="I1759">
        <v>0</v>
      </c>
      <c r="J1759">
        <f ca="1"/>
        <v>1354</v>
      </c>
      <c r="K1759">
        <v>2549</v>
      </c>
      <c r="L1759" cm="1">
        <f t="array" ref="L1759">_xlfn.IFS(G1759&lt;=25, 1, G1759&lt;=75, 2, G1759&lt;=150, 3, G1759&gt;150, 4)</f>
        <v>2</v>
      </c>
      <c r="M1759">
        <f t="shared" si="27"/>
        <v>1</v>
      </c>
    </row>
    <row r="1760" spans="1:13" x14ac:dyDescent="0.2">
      <c r="A1760" t="s">
        <v>2330</v>
      </c>
      <c r="B1760" t="s">
        <v>2331</v>
      </c>
      <c r="C1760" s="2">
        <v>199</v>
      </c>
      <c r="D1760" s="2">
        <v>127</v>
      </c>
      <c r="E1760" t="s">
        <v>7029</v>
      </c>
      <c r="F1760" t="s">
        <v>7037</v>
      </c>
      <c r="G1760" s="2">
        <v>72</v>
      </c>
      <c r="H1760" s="11">
        <v>0.36180904522613067</v>
      </c>
      <c r="I1760">
        <v>0</v>
      </c>
      <c r="J1760">
        <f ca="1"/>
        <v>1715</v>
      </c>
      <c r="K1760">
        <v>2657</v>
      </c>
      <c r="L1760" cm="1">
        <f t="array" ref="L1760">_xlfn.IFS(G1760&lt;=25, 1, G1760&lt;=75, 2, G1760&lt;=150, 3, G1760&gt;150, 4)</f>
        <v>2</v>
      </c>
      <c r="M1760">
        <f t="shared" si="27"/>
        <v>1</v>
      </c>
    </row>
    <row r="1761" spans="1:13" x14ac:dyDescent="0.2">
      <c r="A1761" t="s">
        <v>2332</v>
      </c>
      <c r="B1761" t="s">
        <v>2333</v>
      </c>
      <c r="C1761" s="2">
        <v>149</v>
      </c>
      <c r="D1761" s="2">
        <v>101</v>
      </c>
      <c r="E1761" t="s">
        <v>6989</v>
      </c>
      <c r="F1761" t="s">
        <v>7043</v>
      </c>
      <c r="G1761" s="2">
        <v>48</v>
      </c>
      <c r="H1761" s="11">
        <v>0.32214765100671139</v>
      </c>
      <c r="I1761">
        <v>1</v>
      </c>
      <c r="J1761">
        <f ca="1"/>
        <v>1840</v>
      </c>
      <c r="K1761">
        <v>437</v>
      </c>
      <c r="L1761" cm="1">
        <f t="array" ref="L1761">_xlfn.IFS(G1761&lt;=25, 1, G1761&lt;=75, 2, G1761&lt;=150, 3, G1761&gt;150, 4)</f>
        <v>2</v>
      </c>
      <c r="M1761">
        <f t="shared" si="27"/>
        <v>1</v>
      </c>
    </row>
    <row r="1762" spans="1:13" x14ac:dyDescent="0.2">
      <c r="A1762" t="s">
        <v>2334</v>
      </c>
      <c r="B1762" t="s">
        <v>2335</v>
      </c>
      <c r="C1762" s="2">
        <v>89</v>
      </c>
      <c r="D1762" s="2">
        <v>60</v>
      </c>
      <c r="E1762" t="s">
        <v>7027</v>
      </c>
      <c r="F1762" t="s">
        <v>7042</v>
      </c>
      <c r="G1762" s="2">
        <v>29</v>
      </c>
      <c r="H1762" s="11">
        <v>0.3258426966292135</v>
      </c>
      <c r="I1762">
        <v>0</v>
      </c>
      <c r="J1762">
        <f ca="1"/>
        <v>4452</v>
      </c>
      <c r="K1762">
        <v>4211</v>
      </c>
      <c r="L1762" cm="1">
        <f t="array" ref="L1762">_xlfn.IFS(G1762&lt;=25, 1, G1762&lt;=75, 2, G1762&lt;=150, 3, G1762&gt;150, 4)</f>
        <v>2</v>
      </c>
      <c r="M1762">
        <f t="shared" si="27"/>
        <v>1</v>
      </c>
    </row>
    <row r="1763" spans="1:13" x14ac:dyDescent="0.2">
      <c r="A1763" t="s">
        <v>1935</v>
      </c>
      <c r="B1763" t="s">
        <v>1459</v>
      </c>
      <c r="C1763" s="2">
        <v>289</v>
      </c>
      <c r="D1763" s="2">
        <v>110</v>
      </c>
      <c r="E1763" t="s">
        <v>6989</v>
      </c>
      <c r="F1763" t="s">
        <v>7044</v>
      </c>
      <c r="G1763" s="2">
        <v>179</v>
      </c>
      <c r="H1763" s="11">
        <v>0.61937716262975784</v>
      </c>
      <c r="I1763">
        <v>1</v>
      </c>
      <c r="J1763">
        <f ca="1"/>
        <v>3606</v>
      </c>
      <c r="K1763">
        <v>1845</v>
      </c>
      <c r="L1763" cm="1">
        <f t="array" ref="L1763">_xlfn.IFS(G1763&lt;=25, 1, G1763&lt;=75, 2, G1763&lt;=150, 3, G1763&gt;150, 4)</f>
        <v>4</v>
      </c>
      <c r="M1763">
        <f t="shared" si="27"/>
        <v>2</v>
      </c>
    </row>
    <row r="1764" spans="1:13" x14ac:dyDescent="0.2">
      <c r="A1764" t="s">
        <v>1598</v>
      </c>
      <c r="B1764" t="s">
        <v>1709</v>
      </c>
      <c r="C1764" s="2">
        <v>289</v>
      </c>
      <c r="D1764" s="2">
        <v>197</v>
      </c>
      <c r="E1764" t="s">
        <v>6989</v>
      </c>
      <c r="F1764" t="s">
        <v>7037</v>
      </c>
      <c r="G1764" s="2">
        <v>92</v>
      </c>
      <c r="H1764" s="11">
        <v>0.31833910034602075</v>
      </c>
      <c r="I1764">
        <v>1</v>
      </c>
      <c r="J1764">
        <f ca="1"/>
        <v>1353</v>
      </c>
      <c r="K1764">
        <v>421</v>
      </c>
      <c r="L1764" cm="1">
        <f t="array" ref="L1764">_xlfn.IFS(G1764&lt;=25, 1, G1764&lt;=75, 2, G1764&lt;=150, 3, G1764&gt;150, 4)</f>
        <v>3</v>
      </c>
      <c r="M1764">
        <f t="shared" si="27"/>
        <v>2</v>
      </c>
    </row>
    <row r="1765" spans="1:13" x14ac:dyDescent="0.2">
      <c r="A1765" t="s">
        <v>2336</v>
      </c>
      <c r="B1765" t="s">
        <v>2337</v>
      </c>
      <c r="C1765" s="2">
        <v>209</v>
      </c>
      <c r="D1765" s="2">
        <v>102</v>
      </c>
      <c r="E1765" t="s">
        <v>6989</v>
      </c>
      <c r="F1765" t="s">
        <v>7039</v>
      </c>
      <c r="G1765" s="2">
        <v>107</v>
      </c>
      <c r="H1765" s="11">
        <v>0.51196172248803828</v>
      </c>
      <c r="I1765">
        <v>1</v>
      </c>
      <c r="J1765">
        <f ca="1"/>
        <v>182</v>
      </c>
      <c r="K1765">
        <v>1577</v>
      </c>
      <c r="L1765" cm="1">
        <f t="array" ref="L1765">_xlfn.IFS(G1765&lt;=25, 1, G1765&lt;=75, 2, G1765&lt;=150, 3, G1765&gt;150, 4)</f>
        <v>3</v>
      </c>
      <c r="M1765">
        <f t="shared" si="27"/>
        <v>1</v>
      </c>
    </row>
    <row r="1766" spans="1:13" x14ac:dyDescent="0.2">
      <c r="A1766" t="s">
        <v>2338</v>
      </c>
      <c r="B1766" t="s">
        <v>2339</v>
      </c>
      <c r="C1766" s="2">
        <v>591</v>
      </c>
      <c r="D1766" s="2">
        <v>561</v>
      </c>
      <c r="E1766" t="s">
        <v>7029</v>
      </c>
      <c r="F1766" t="s">
        <v>7045</v>
      </c>
      <c r="G1766" s="2">
        <v>30</v>
      </c>
      <c r="H1766" s="11">
        <v>5.0761421319796954E-2</v>
      </c>
      <c r="I1766">
        <v>0</v>
      </c>
      <c r="J1766">
        <f ca="1"/>
        <v>3218</v>
      </c>
      <c r="K1766">
        <v>640</v>
      </c>
      <c r="L1766" cm="1">
        <f t="array" ref="L1766">_xlfn.IFS(G1766&lt;=25, 1, G1766&lt;=75, 2, G1766&lt;=150, 3, G1766&gt;150, 4)</f>
        <v>2</v>
      </c>
      <c r="M1766">
        <f t="shared" si="27"/>
        <v>4</v>
      </c>
    </row>
    <row r="1767" spans="1:13" x14ac:dyDescent="0.2">
      <c r="A1767" t="s">
        <v>2340</v>
      </c>
      <c r="B1767" t="s">
        <v>2341</v>
      </c>
      <c r="C1767" s="2">
        <v>205</v>
      </c>
      <c r="D1767" s="2">
        <v>100</v>
      </c>
      <c r="E1767" t="s">
        <v>7027</v>
      </c>
      <c r="F1767" t="s">
        <v>7040</v>
      </c>
      <c r="G1767" s="2">
        <v>105</v>
      </c>
      <c r="H1767" s="11">
        <v>0.51219512195121952</v>
      </c>
      <c r="I1767">
        <v>0</v>
      </c>
      <c r="J1767">
        <f ca="1"/>
        <v>195</v>
      </c>
      <c r="K1767">
        <v>1671</v>
      </c>
      <c r="L1767" cm="1">
        <f t="array" ref="L1767">_xlfn.IFS(G1767&lt;=25, 1, G1767&lt;=75, 2, G1767&lt;=150, 3, G1767&gt;150, 4)</f>
        <v>3</v>
      </c>
      <c r="M1767">
        <f t="shared" si="27"/>
        <v>1</v>
      </c>
    </row>
    <row r="1768" spans="1:13" x14ac:dyDescent="0.2">
      <c r="A1768" t="s">
        <v>2342</v>
      </c>
      <c r="B1768" t="s">
        <v>2343</v>
      </c>
      <c r="C1768" s="2">
        <v>59</v>
      </c>
      <c r="D1768" s="2">
        <v>38</v>
      </c>
      <c r="E1768" t="s">
        <v>6989</v>
      </c>
      <c r="F1768" t="s">
        <v>7044</v>
      </c>
      <c r="G1768" s="2">
        <v>21</v>
      </c>
      <c r="H1768" s="11">
        <v>0.3559322033898305</v>
      </c>
      <c r="I1768">
        <v>1</v>
      </c>
      <c r="J1768">
        <f ca="1"/>
        <v>3195</v>
      </c>
      <c r="K1768">
        <v>242</v>
      </c>
      <c r="L1768" cm="1">
        <f t="array" ref="L1768">_xlfn.IFS(G1768&lt;=25, 1, G1768&lt;=75, 2, G1768&lt;=150, 3, G1768&gt;150, 4)</f>
        <v>1</v>
      </c>
      <c r="M1768">
        <f t="shared" si="27"/>
        <v>1</v>
      </c>
    </row>
    <row r="1769" spans="1:13" x14ac:dyDescent="0.2">
      <c r="A1769" t="s">
        <v>2344</v>
      </c>
      <c r="B1769" t="s">
        <v>2345</v>
      </c>
      <c r="C1769" s="2">
        <v>319</v>
      </c>
      <c r="D1769" s="2">
        <v>265</v>
      </c>
      <c r="E1769" t="s">
        <v>7029</v>
      </c>
      <c r="F1769" t="s">
        <v>7037</v>
      </c>
      <c r="G1769" s="2">
        <v>54</v>
      </c>
      <c r="H1769" s="11">
        <v>0.16927899686520376</v>
      </c>
      <c r="I1769">
        <v>0</v>
      </c>
      <c r="J1769">
        <f ca="1"/>
        <v>266</v>
      </c>
      <c r="K1769">
        <v>3764</v>
      </c>
      <c r="L1769" cm="1">
        <f t="array" ref="L1769">_xlfn.IFS(G1769&lt;=25, 1, G1769&lt;=75, 2, G1769&lt;=150, 3, G1769&gt;150, 4)</f>
        <v>2</v>
      </c>
      <c r="M1769">
        <f t="shared" si="27"/>
        <v>3</v>
      </c>
    </row>
    <row r="1770" spans="1:13" x14ac:dyDescent="0.2">
      <c r="A1770" t="s">
        <v>2010</v>
      </c>
      <c r="B1770" t="s">
        <v>2011</v>
      </c>
      <c r="C1770" s="2">
        <v>289</v>
      </c>
      <c r="D1770" s="2">
        <v>199</v>
      </c>
      <c r="E1770" t="s">
        <v>6989</v>
      </c>
      <c r="F1770" t="s">
        <v>7044</v>
      </c>
      <c r="G1770" s="2">
        <v>90</v>
      </c>
      <c r="H1770" s="11">
        <v>0.31141868512110726</v>
      </c>
      <c r="I1770">
        <v>1</v>
      </c>
      <c r="J1770">
        <f ca="1"/>
        <v>4074</v>
      </c>
      <c r="K1770">
        <v>3207</v>
      </c>
      <c r="L1770" cm="1">
        <f t="array" ref="L1770">_xlfn.IFS(G1770&lt;=25, 1, G1770&lt;=75, 2, G1770&lt;=150, 3, G1770&gt;150, 4)</f>
        <v>3</v>
      </c>
      <c r="M1770">
        <f t="shared" si="27"/>
        <v>2</v>
      </c>
    </row>
    <row r="1771" spans="1:13" x14ac:dyDescent="0.2">
      <c r="A1771" t="s">
        <v>2346</v>
      </c>
      <c r="B1771" t="s">
        <v>2082</v>
      </c>
      <c r="C1771" s="2">
        <v>199</v>
      </c>
      <c r="D1771" s="2">
        <v>145</v>
      </c>
      <c r="E1771" t="s">
        <v>7027</v>
      </c>
      <c r="F1771" t="s">
        <v>7039</v>
      </c>
      <c r="G1771" s="2">
        <v>54</v>
      </c>
      <c r="H1771" s="11">
        <v>0.271356783919598</v>
      </c>
      <c r="I1771">
        <v>0</v>
      </c>
      <c r="J1771">
        <f ca="1"/>
        <v>4170</v>
      </c>
      <c r="K1771">
        <v>4049</v>
      </c>
      <c r="L1771" cm="1">
        <f t="array" ref="L1771">_xlfn.IFS(G1771&lt;=25, 1, G1771&lt;=75, 2, G1771&lt;=150, 3, G1771&gt;150, 4)</f>
        <v>2</v>
      </c>
      <c r="M1771">
        <f t="shared" si="27"/>
        <v>1</v>
      </c>
    </row>
    <row r="1772" spans="1:13" x14ac:dyDescent="0.2">
      <c r="A1772" t="s">
        <v>2347</v>
      </c>
      <c r="B1772" t="s">
        <v>2048</v>
      </c>
      <c r="C1772" s="2">
        <v>289</v>
      </c>
      <c r="D1772" s="2">
        <v>130</v>
      </c>
      <c r="E1772" t="s">
        <v>7029</v>
      </c>
      <c r="F1772" t="s">
        <v>7040</v>
      </c>
      <c r="G1772" s="2">
        <v>159</v>
      </c>
      <c r="H1772" s="11">
        <v>0.55017301038062283</v>
      </c>
      <c r="I1772">
        <v>0</v>
      </c>
      <c r="J1772">
        <f ca="1"/>
        <v>3714</v>
      </c>
      <c r="K1772">
        <v>3204</v>
      </c>
      <c r="L1772" cm="1">
        <f t="array" ref="L1772">_xlfn.IFS(G1772&lt;=25, 1, G1772&lt;=75, 2, G1772&lt;=150, 3, G1772&gt;150, 4)</f>
        <v>4</v>
      </c>
      <c r="M1772">
        <f t="shared" si="27"/>
        <v>2</v>
      </c>
    </row>
    <row r="1773" spans="1:13" x14ac:dyDescent="0.2">
      <c r="A1773" t="s">
        <v>2348</v>
      </c>
      <c r="B1773" t="s">
        <v>2349</v>
      </c>
      <c r="C1773" s="2">
        <v>268</v>
      </c>
      <c r="D1773" s="2">
        <v>105</v>
      </c>
      <c r="E1773" t="s">
        <v>7027</v>
      </c>
      <c r="F1773" t="s">
        <v>7038</v>
      </c>
      <c r="G1773" s="2">
        <v>163</v>
      </c>
      <c r="H1773" s="11">
        <v>0.60820895522388063</v>
      </c>
      <c r="I1773">
        <v>0</v>
      </c>
      <c r="J1773">
        <f ca="1"/>
        <v>749</v>
      </c>
      <c r="K1773">
        <v>3255</v>
      </c>
      <c r="L1773" cm="1">
        <f t="array" ref="L1773">_xlfn.IFS(G1773&lt;=25, 1, G1773&lt;=75, 2, G1773&lt;=150, 3, G1773&gt;150, 4)</f>
        <v>4</v>
      </c>
      <c r="M1773">
        <f t="shared" si="27"/>
        <v>2</v>
      </c>
    </row>
    <row r="1774" spans="1:13" x14ac:dyDescent="0.2">
      <c r="A1774" t="s">
        <v>2350</v>
      </c>
      <c r="B1774" t="s">
        <v>2351</v>
      </c>
      <c r="C1774" s="2">
        <v>319</v>
      </c>
      <c r="D1774" s="2">
        <v>201</v>
      </c>
      <c r="E1774" t="s">
        <v>7029</v>
      </c>
      <c r="F1774" t="s">
        <v>7037</v>
      </c>
      <c r="G1774" s="2">
        <v>118</v>
      </c>
      <c r="H1774" s="11">
        <v>0.36990595611285265</v>
      </c>
      <c r="I1774">
        <v>0</v>
      </c>
      <c r="J1774">
        <f ca="1"/>
        <v>2484</v>
      </c>
      <c r="K1774">
        <v>2054</v>
      </c>
      <c r="L1774" cm="1">
        <f t="array" ref="L1774">_xlfn.IFS(G1774&lt;=25, 1, G1774&lt;=75, 2, G1774&lt;=150, 3, G1774&gt;150, 4)</f>
        <v>3</v>
      </c>
      <c r="M1774">
        <f t="shared" si="27"/>
        <v>3</v>
      </c>
    </row>
    <row r="1775" spans="1:13" x14ac:dyDescent="0.2">
      <c r="A1775" t="s">
        <v>2352</v>
      </c>
      <c r="B1775" t="s">
        <v>2353</v>
      </c>
      <c r="C1775" s="2">
        <v>199</v>
      </c>
      <c r="D1775" s="2">
        <v>135</v>
      </c>
      <c r="E1775" t="s">
        <v>7027</v>
      </c>
      <c r="F1775" t="s">
        <v>7039</v>
      </c>
      <c r="G1775" s="2">
        <v>64</v>
      </c>
      <c r="H1775" s="11">
        <v>0.32160804020100503</v>
      </c>
      <c r="I1775">
        <v>0</v>
      </c>
      <c r="J1775">
        <f ca="1"/>
        <v>3012</v>
      </c>
      <c r="K1775">
        <v>3241</v>
      </c>
      <c r="L1775" cm="1">
        <f t="array" ref="L1775">_xlfn.IFS(G1775&lt;=25, 1, G1775&lt;=75, 2, G1775&lt;=150, 3, G1775&gt;150, 4)</f>
        <v>2</v>
      </c>
      <c r="M1775">
        <f t="shared" si="27"/>
        <v>1</v>
      </c>
    </row>
    <row r="1776" spans="1:13" x14ac:dyDescent="0.2">
      <c r="A1776" t="s">
        <v>2354</v>
      </c>
      <c r="B1776" t="s">
        <v>2355</v>
      </c>
      <c r="C1776" s="2">
        <v>69</v>
      </c>
      <c r="D1776" s="2">
        <v>44</v>
      </c>
      <c r="E1776" t="s">
        <v>6989</v>
      </c>
      <c r="F1776" t="s">
        <v>7039</v>
      </c>
      <c r="G1776" s="2">
        <v>25</v>
      </c>
      <c r="H1776" s="11">
        <v>0.36231884057971014</v>
      </c>
      <c r="I1776">
        <v>1</v>
      </c>
      <c r="J1776">
        <f ca="1"/>
        <v>3026</v>
      </c>
      <c r="K1776">
        <v>3611</v>
      </c>
      <c r="L1776" cm="1">
        <f t="array" ref="L1776">_xlfn.IFS(G1776&lt;=25, 1, G1776&lt;=75, 2, G1776&lt;=150, 3, G1776&gt;150, 4)</f>
        <v>1</v>
      </c>
      <c r="M1776">
        <f t="shared" si="27"/>
        <v>1</v>
      </c>
    </row>
    <row r="1777" spans="1:13" x14ac:dyDescent="0.2">
      <c r="A1777" t="s">
        <v>2356</v>
      </c>
      <c r="B1777" t="s">
        <v>1853</v>
      </c>
      <c r="C1777" s="2">
        <v>399</v>
      </c>
      <c r="D1777" s="2">
        <v>303</v>
      </c>
      <c r="E1777" t="s">
        <v>7029</v>
      </c>
      <c r="F1777" t="s">
        <v>7039</v>
      </c>
      <c r="G1777" s="2">
        <v>96</v>
      </c>
      <c r="H1777" s="11">
        <v>0.24060150375939848</v>
      </c>
      <c r="I1777">
        <v>0</v>
      </c>
      <c r="J1777">
        <f ca="1"/>
        <v>4094</v>
      </c>
      <c r="K1777">
        <v>2489</v>
      </c>
      <c r="L1777" cm="1">
        <f t="array" ref="L1777">_xlfn.IFS(G1777&lt;=25, 1, G1777&lt;=75, 2, G1777&lt;=150, 3, G1777&gt;150, 4)</f>
        <v>3</v>
      </c>
      <c r="M1777">
        <f t="shared" si="27"/>
        <v>4</v>
      </c>
    </row>
    <row r="1778" spans="1:13" x14ac:dyDescent="0.2">
      <c r="A1778" t="s">
        <v>2357</v>
      </c>
      <c r="B1778" t="s">
        <v>2358</v>
      </c>
      <c r="C1778" s="2">
        <v>179</v>
      </c>
      <c r="D1778" s="2">
        <v>122</v>
      </c>
      <c r="E1778" t="s">
        <v>7029</v>
      </c>
      <c r="F1778" t="s">
        <v>7037</v>
      </c>
      <c r="G1778" s="2">
        <v>57</v>
      </c>
      <c r="H1778" s="11">
        <v>0.31843575418994413</v>
      </c>
      <c r="I1778">
        <v>0</v>
      </c>
      <c r="J1778">
        <f ca="1"/>
        <v>457</v>
      </c>
      <c r="K1778">
        <v>3795</v>
      </c>
      <c r="L1778" cm="1">
        <f t="array" ref="L1778">_xlfn.IFS(G1778&lt;=25, 1, G1778&lt;=75, 2, G1778&lt;=150, 3, G1778&gt;150, 4)</f>
        <v>2</v>
      </c>
      <c r="M1778">
        <f t="shared" si="27"/>
        <v>1</v>
      </c>
    </row>
    <row r="1779" spans="1:13" x14ac:dyDescent="0.2">
      <c r="A1779" t="s">
        <v>2359</v>
      </c>
      <c r="B1779" t="s">
        <v>2360</v>
      </c>
      <c r="C1779" s="2">
        <v>209</v>
      </c>
      <c r="D1779" s="2">
        <v>121</v>
      </c>
      <c r="E1779" t="s">
        <v>6989</v>
      </c>
      <c r="F1779" t="s">
        <v>7039</v>
      </c>
      <c r="G1779" s="2">
        <v>88</v>
      </c>
      <c r="H1779" s="11">
        <v>0.42105263157894735</v>
      </c>
      <c r="I1779">
        <v>1</v>
      </c>
      <c r="J1779">
        <f ca="1"/>
        <v>1115</v>
      </c>
      <c r="K1779">
        <v>4039</v>
      </c>
      <c r="L1779" cm="1">
        <f t="array" ref="L1779">_xlfn.IFS(G1779&lt;=25, 1, G1779&lt;=75, 2, G1779&lt;=150, 3, G1779&gt;150, 4)</f>
        <v>3</v>
      </c>
      <c r="M1779">
        <f t="shared" si="27"/>
        <v>1</v>
      </c>
    </row>
    <row r="1780" spans="1:13" x14ac:dyDescent="0.2">
      <c r="A1780" t="s">
        <v>2361</v>
      </c>
      <c r="B1780" t="s">
        <v>2216</v>
      </c>
      <c r="C1780" s="2">
        <v>223</v>
      </c>
      <c r="D1780" s="2">
        <v>114</v>
      </c>
      <c r="E1780" t="s">
        <v>6989</v>
      </c>
      <c r="F1780" t="s">
        <v>7042</v>
      </c>
      <c r="G1780" s="2">
        <v>109</v>
      </c>
      <c r="H1780" s="11">
        <v>0.48878923766816146</v>
      </c>
      <c r="I1780">
        <v>1</v>
      </c>
      <c r="J1780">
        <f ca="1"/>
        <v>1333</v>
      </c>
      <c r="K1780">
        <v>273</v>
      </c>
      <c r="L1780" cm="1">
        <f t="array" ref="L1780">_xlfn.IFS(G1780&lt;=25, 1, G1780&lt;=75, 2, G1780&lt;=150, 3, G1780&gt;150, 4)</f>
        <v>3</v>
      </c>
      <c r="M1780">
        <f t="shared" si="27"/>
        <v>1</v>
      </c>
    </row>
    <row r="1781" spans="1:13" x14ac:dyDescent="0.2">
      <c r="A1781" t="s">
        <v>2362</v>
      </c>
      <c r="B1781" t="s">
        <v>2363</v>
      </c>
      <c r="C1781" s="2">
        <v>738</v>
      </c>
      <c r="D1781" s="2">
        <v>627</v>
      </c>
      <c r="E1781" t="s">
        <v>7029</v>
      </c>
      <c r="F1781" t="s">
        <v>7045</v>
      </c>
      <c r="G1781" s="2">
        <v>111</v>
      </c>
      <c r="H1781" s="11">
        <v>0.15040650406504066</v>
      </c>
      <c r="I1781">
        <v>0</v>
      </c>
      <c r="J1781">
        <f ca="1"/>
        <v>3037</v>
      </c>
      <c r="K1781">
        <v>2989</v>
      </c>
      <c r="L1781" cm="1">
        <f t="array" ref="L1781">_xlfn.IFS(G1781&lt;=25, 1, G1781&lt;=75, 2, G1781&lt;=150, 3, G1781&gt;150, 4)</f>
        <v>3</v>
      </c>
      <c r="M1781">
        <f t="shared" si="27"/>
        <v>4</v>
      </c>
    </row>
    <row r="1782" spans="1:13" x14ac:dyDescent="0.2">
      <c r="A1782" t="s">
        <v>2364</v>
      </c>
      <c r="B1782" t="s">
        <v>2055</v>
      </c>
      <c r="C1782" s="2">
        <v>447</v>
      </c>
      <c r="D1782" s="2">
        <v>228</v>
      </c>
      <c r="E1782" t="s">
        <v>7027</v>
      </c>
      <c r="F1782" t="s">
        <v>7038</v>
      </c>
      <c r="G1782" s="2">
        <v>219</v>
      </c>
      <c r="H1782" s="11">
        <v>0.48993288590604028</v>
      </c>
      <c r="I1782">
        <v>0</v>
      </c>
      <c r="J1782">
        <f ca="1"/>
        <v>3561</v>
      </c>
      <c r="K1782">
        <v>1105</v>
      </c>
      <c r="L1782" cm="1">
        <f t="array" ref="L1782">_xlfn.IFS(G1782&lt;=25, 1, G1782&lt;=75, 2, G1782&lt;=150, 3, G1782&gt;150, 4)</f>
        <v>4</v>
      </c>
      <c r="M1782">
        <f t="shared" si="27"/>
        <v>4</v>
      </c>
    </row>
    <row r="1783" spans="1:13" x14ac:dyDescent="0.2">
      <c r="A1783" t="s">
        <v>2365</v>
      </c>
      <c r="B1783" t="s">
        <v>2366</v>
      </c>
      <c r="C1783" s="2">
        <v>179</v>
      </c>
      <c r="D1783" s="2">
        <v>77</v>
      </c>
      <c r="E1783" t="s">
        <v>6989</v>
      </c>
      <c r="F1783" t="s">
        <v>7040</v>
      </c>
      <c r="G1783" s="2">
        <v>102</v>
      </c>
      <c r="H1783" s="11">
        <v>0.56983240223463683</v>
      </c>
      <c r="I1783">
        <v>1</v>
      </c>
      <c r="J1783">
        <f ca="1"/>
        <v>3305</v>
      </c>
      <c r="K1783">
        <v>1767</v>
      </c>
      <c r="L1783" cm="1">
        <f t="array" ref="L1783">_xlfn.IFS(G1783&lt;=25, 1, G1783&lt;=75, 2, G1783&lt;=150, 3, G1783&gt;150, 4)</f>
        <v>3</v>
      </c>
      <c r="M1783">
        <f t="shared" si="27"/>
        <v>1</v>
      </c>
    </row>
    <row r="1784" spans="1:13" x14ac:dyDescent="0.2">
      <c r="A1784" t="s">
        <v>2367</v>
      </c>
      <c r="B1784" t="s">
        <v>927</v>
      </c>
      <c r="C1784" s="2">
        <v>319</v>
      </c>
      <c r="D1784" s="2">
        <v>169</v>
      </c>
      <c r="E1784" t="s">
        <v>7029</v>
      </c>
      <c r="F1784" t="s">
        <v>7038</v>
      </c>
      <c r="G1784" s="2">
        <v>150</v>
      </c>
      <c r="H1784" s="11">
        <v>0.47021943573667713</v>
      </c>
      <c r="I1784">
        <v>0</v>
      </c>
      <c r="J1784">
        <f ca="1"/>
        <v>1844</v>
      </c>
      <c r="K1784">
        <v>3877</v>
      </c>
      <c r="L1784" cm="1">
        <f t="array" ref="L1784">_xlfn.IFS(G1784&lt;=25, 1, G1784&lt;=75, 2, G1784&lt;=150, 3, G1784&gt;150, 4)</f>
        <v>3</v>
      </c>
      <c r="M1784">
        <f t="shared" si="27"/>
        <v>3</v>
      </c>
    </row>
    <row r="1785" spans="1:13" x14ac:dyDescent="0.2">
      <c r="A1785" t="s">
        <v>2368</v>
      </c>
      <c r="B1785" t="s">
        <v>1945</v>
      </c>
      <c r="C1785" s="2">
        <v>199</v>
      </c>
      <c r="D1785" s="2">
        <v>117</v>
      </c>
      <c r="E1785" t="s">
        <v>7027</v>
      </c>
      <c r="F1785" t="s">
        <v>7039</v>
      </c>
      <c r="G1785" s="2">
        <v>82</v>
      </c>
      <c r="H1785" s="11">
        <v>0.4120603015075377</v>
      </c>
      <c r="I1785">
        <v>0</v>
      </c>
      <c r="J1785">
        <f ca="1"/>
        <v>417</v>
      </c>
      <c r="K1785">
        <v>4551</v>
      </c>
      <c r="L1785" cm="1">
        <f t="array" ref="L1785">_xlfn.IFS(G1785&lt;=25, 1, G1785&lt;=75, 2, G1785&lt;=150, 3, G1785&gt;150, 4)</f>
        <v>3</v>
      </c>
      <c r="M1785">
        <f t="shared" si="27"/>
        <v>1</v>
      </c>
    </row>
    <row r="1786" spans="1:13" x14ac:dyDescent="0.2">
      <c r="A1786" t="s">
        <v>277</v>
      </c>
      <c r="B1786" t="s">
        <v>153</v>
      </c>
      <c r="C1786" s="2">
        <v>319</v>
      </c>
      <c r="D1786" s="2">
        <v>160</v>
      </c>
      <c r="E1786" t="s">
        <v>7027</v>
      </c>
      <c r="F1786" t="s">
        <v>7038</v>
      </c>
      <c r="G1786" s="2">
        <v>159</v>
      </c>
      <c r="H1786" s="11">
        <v>0.49843260188087773</v>
      </c>
      <c r="I1786">
        <v>0</v>
      </c>
      <c r="J1786">
        <f ca="1"/>
        <v>3723</v>
      </c>
      <c r="K1786">
        <v>4254</v>
      </c>
      <c r="L1786" cm="1">
        <f t="array" ref="L1786">_xlfn.IFS(G1786&lt;=25, 1, G1786&lt;=75, 2, G1786&lt;=150, 3, G1786&gt;150, 4)</f>
        <v>4</v>
      </c>
      <c r="M1786">
        <f t="shared" si="27"/>
        <v>3</v>
      </c>
    </row>
    <row r="1787" spans="1:13" x14ac:dyDescent="0.2">
      <c r="A1787" t="s">
        <v>2369</v>
      </c>
      <c r="B1787" t="s">
        <v>927</v>
      </c>
      <c r="C1787" s="2">
        <v>319</v>
      </c>
      <c r="D1787" s="2">
        <v>182</v>
      </c>
      <c r="E1787" t="s">
        <v>7029</v>
      </c>
      <c r="F1787" t="s">
        <v>7038</v>
      </c>
      <c r="G1787" s="2">
        <v>137</v>
      </c>
      <c r="H1787" s="11">
        <v>0.42946708463949845</v>
      </c>
      <c r="I1787">
        <v>0</v>
      </c>
      <c r="J1787">
        <f ca="1"/>
        <v>2123</v>
      </c>
      <c r="K1787">
        <v>4118</v>
      </c>
      <c r="L1787" cm="1">
        <f t="array" ref="L1787">_xlfn.IFS(G1787&lt;=25, 1, G1787&lt;=75, 2, G1787&lt;=150, 3, G1787&gt;150, 4)</f>
        <v>3</v>
      </c>
      <c r="M1787">
        <f t="shared" si="27"/>
        <v>3</v>
      </c>
    </row>
    <row r="1788" spans="1:13" x14ac:dyDescent="0.2">
      <c r="A1788" t="s">
        <v>2370</v>
      </c>
      <c r="B1788" t="s">
        <v>2371</v>
      </c>
      <c r="C1788" s="2">
        <v>309</v>
      </c>
      <c r="D1788" s="2">
        <v>155</v>
      </c>
      <c r="E1788" t="s">
        <v>6989</v>
      </c>
      <c r="F1788" t="s">
        <v>7040</v>
      </c>
      <c r="G1788" s="2">
        <v>154</v>
      </c>
      <c r="H1788" s="11">
        <v>0.49838187702265374</v>
      </c>
      <c r="I1788">
        <v>1</v>
      </c>
      <c r="J1788">
        <f ca="1"/>
        <v>140</v>
      </c>
      <c r="K1788">
        <v>4280</v>
      </c>
      <c r="L1788" cm="1">
        <f t="array" ref="L1788">_xlfn.IFS(G1788&lt;=25, 1, G1788&lt;=75, 2, G1788&lt;=150, 3, G1788&gt;150, 4)</f>
        <v>4</v>
      </c>
      <c r="M1788">
        <f t="shared" si="27"/>
        <v>3</v>
      </c>
    </row>
    <row r="1789" spans="1:13" x14ac:dyDescent="0.2">
      <c r="A1789" t="s">
        <v>528</v>
      </c>
      <c r="B1789" t="s">
        <v>213</v>
      </c>
      <c r="C1789" s="2">
        <v>319</v>
      </c>
      <c r="D1789" s="2">
        <v>166</v>
      </c>
      <c r="E1789" t="s">
        <v>7029</v>
      </c>
      <c r="F1789" t="s">
        <v>7036</v>
      </c>
      <c r="G1789" s="2">
        <v>153</v>
      </c>
      <c r="H1789" s="11">
        <v>0.47962382445141066</v>
      </c>
      <c r="I1789">
        <v>0</v>
      </c>
      <c r="J1789">
        <f ca="1"/>
        <v>2612</v>
      </c>
      <c r="K1789">
        <v>3547</v>
      </c>
      <c r="L1789" cm="1">
        <f t="array" ref="L1789">_xlfn.IFS(G1789&lt;=25, 1, G1789&lt;=75, 2, G1789&lt;=150, 3, G1789&gt;150, 4)</f>
        <v>4</v>
      </c>
      <c r="M1789">
        <f t="shared" si="27"/>
        <v>3</v>
      </c>
    </row>
    <row r="1790" spans="1:13" x14ac:dyDescent="0.2">
      <c r="A1790" t="s">
        <v>2372</v>
      </c>
      <c r="B1790" t="s">
        <v>1945</v>
      </c>
      <c r="C1790" s="2">
        <v>199</v>
      </c>
      <c r="D1790" s="2">
        <v>137</v>
      </c>
      <c r="E1790" t="s">
        <v>7027</v>
      </c>
      <c r="F1790" t="s">
        <v>7039</v>
      </c>
      <c r="G1790" s="2">
        <v>62</v>
      </c>
      <c r="H1790" s="11">
        <v>0.31155778894472363</v>
      </c>
      <c r="I1790">
        <v>0</v>
      </c>
      <c r="J1790">
        <f ca="1"/>
        <v>1204</v>
      </c>
      <c r="K1790">
        <v>2603</v>
      </c>
      <c r="L1790" cm="1">
        <f t="array" ref="L1790">_xlfn.IFS(G1790&lt;=25, 1, G1790&lt;=75, 2, G1790&lt;=150, 3, G1790&gt;150, 4)</f>
        <v>2</v>
      </c>
      <c r="M1790">
        <f t="shared" si="27"/>
        <v>1</v>
      </c>
    </row>
    <row r="1791" spans="1:13" x14ac:dyDescent="0.2">
      <c r="A1791" t="s">
        <v>2373</v>
      </c>
      <c r="B1791" t="s">
        <v>2374</v>
      </c>
      <c r="C1791" s="2">
        <v>268</v>
      </c>
      <c r="D1791" s="2">
        <v>134</v>
      </c>
      <c r="E1791" t="s">
        <v>7029</v>
      </c>
      <c r="F1791" t="s">
        <v>7040</v>
      </c>
      <c r="G1791" s="2">
        <v>134</v>
      </c>
      <c r="H1791" s="11">
        <v>0.5</v>
      </c>
      <c r="I1791">
        <v>0</v>
      </c>
      <c r="J1791">
        <f ca="1"/>
        <v>3442</v>
      </c>
      <c r="K1791">
        <v>172</v>
      </c>
      <c r="L1791" cm="1">
        <f t="array" ref="L1791">_xlfn.IFS(G1791&lt;=25, 1, G1791&lt;=75, 2, G1791&lt;=150, 3, G1791&gt;150, 4)</f>
        <v>3</v>
      </c>
      <c r="M1791">
        <f t="shared" si="27"/>
        <v>2</v>
      </c>
    </row>
    <row r="1792" spans="1:13" x14ac:dyDescent="0.2">
      <c r="A1792" t="s">
        <v>2375</v>
      </c>
      <c r="B1792" t="s">
        <v>2353</v>
      </c>
      <c r="C1792" s="2">
        <v>179</v>
      </c>
      <c r="D1792" s="2">
        <v>95</v>
      </c>
      <c r="E1792" t="s">
        <v>7027</v>
      </c>
      <c r="F1792" t="s">
        <v>7039</v>
      </c>
      <c r="G1792" s="2">
        <v>84</v>
      </c>
      <c r="H1792" s="11">
        <v>0.46927374301675978</v>
      </c>
      <c r="I1792">
        <v>0</v>
      </c>
      <c r="J1792">
        <f ca="1"/>
        <v>3418</v>
      </c>
      <c r="K1792">
        <v>4344</v>
      </c>
      <c r="L1792" cm="1">
        <f t="array" ref="L1792">_xlfn.IFS(G1792&lt;=25, 1, G1792&lt;=75, 2, G1792&lt;=150, 3, G1792&gt;150, 4)</f>
        <v>3</v>
      </c>
      <c r="M1792">
        <f t="shared" si="27"/>
        <v>1</v>
      </c>
    </row>
    <row r="1793" spans="1:13" x14ac:dyDescent="0.2">
      <c r="A1793" t="s">
        <v>2376</v>
      </c>
      <c r="B1793" t="s">
        <v>1945</v>
      </c>
      <c r="C1793" s="2">
        <v>199</v>
      </c>
      <c r="D1793" s="2">
        <v>151</v>
      </c>
      <c r="E1793" t="s">
        <v>7027</v>
      </c>
      <c r="F1793" t="s">
        <v>7039</v>
      </c>
      <c r="G1793" s="2">
        <v>48</v>
      </c>
      <c r="H1793" s="11">
        <v>0.24120603015075376</v>
      </c>
      <c r="I1793">
        <v>0</v>
      </c>
      <c r="J1793">
        <f ca="1"/>
        <v>3349</v>
      </c>
      <c r="K1793">
        <v>1403</v>
      </c>
      <c r="L1793" cm="1">
        <f t="array" ref="L1793">_xlfn.IFS(G1793&lt;=25, 1, G1793&lt;=75, 2, G1793&lt;=150, 3, G1793&gt;150, 4)</f>
        <v>2</v>
      </c>
      <c r="M1793">
        <f t="shared" si="27"/>
        <v>1</v>
      </c>
    </row>
    <row r="1794" spans="1:13" x14ac:dyDescent="0.2">
      <c r="A1794" t="s">
        <v>2377</v>
      </c>
      <c r="B1794" t="s">
        <v>1945</v>
      </c>
      <c r="C1794" s="2">
        <v>199</v>
      </c>
      <c r="D1794" s="2">
        <v>159</v>
      </c>
      <c r="E1794" t="s">
        <v>7027</v>
      </c>
      <c r="F1794" t="s">
        <v>7039</v>
      </c>
      <c r="G1794" s="2">
        <v>40</v>
      </c>
      <c r="H1794" s="11">
        <v>0.20100502512562815</v>
      </c>
      <c r="I1794">
        <v>0</v>
      </c>
      <c r="J1794">
        <f ca="1"/>
        <v>2269</v>
      </c>
      <c r="K1794">
        <v>2574</v>
      </c>
      <c r="L1794" cm="1">
        <f t="array" ref="L1794">_xlfn.IFS(G1794&lt;=25, 1, G1794&lt;=75, 2, G1794&lt;=150, 3, G1794&gt;150, 4)</f>
        <v>2</v>
      </c>
      <c r="M1794">
        <f t="shared" ref="M1794:M1857" si="28">IF(C1794&lt;=$P$3, 1, IF(C1794&lt;=$P$4, 2, IF(C1794&lt;=$P$5, 3, 4)))</f>
        <v>1</v>
      </c>
    </row>
    <row r="1795" spans="1:13" x14ac:dyDescent="0.2">
      <c r="A1795" t="s">
        <v>2378</v>
      </c>
      <c r="B1795">
        <v>1400</v>
      </c>
      <c r="C1795" s="2">
        <v>399</v>
      </c>
      <c r="D1795" s="2">
        <v>311</v>
      </c>
      <c r="E1795" t="s">
        <v>7029</v>
      </c>
      <c r="F1795" t="s">
        <v>7039</v>
      </c>
      <c r="G1795" s="2">
        <v>88</v>
      </c>
      <c r="H1795" s="11">
        <v>0.22055137844611528</v>
      </c>
      <c r="I1795">
        <v>0</v>
      </c>
      <c r="J1795">
        <f ca="1"/>
        <v>352</v>
      </c>
      <c r="K1795">
        <v>1733</v>
      </c>
      <c r="L1795" cm="1">
        <f t="array" ref="L1795">_xlfn.IFS(G1795&lt;=25, 1, G1795&lt;=75, 2, G1795&lt;=150, 3, G1795&gt;150, 4)</f>
        <v>3</v>
      </c>
      <c r="M1795">
        <f t="shared" si="28"/>
        <v>4</v>
      </c>
    </row>
    <row r="1796" spans="1:13" x14ac:dyDescent="0.2">
      <c r="A1796" t="s">
        <v>2063</v>
      </c>
      <c r="B1796" t="s">
        <v>2064</v>
      </c>
      <c r="C1796" s="2">
        <v>289</v>
      </c>
      <c r="D1796" s="2">
        <v>208</v>
      </c>
      <c r="E1796" t="s">
        <v>6989</v>
      </c>
      <c r="F1796" t="s">
        <v>7037</v>
      </c>
      <c r="G1796" s="2">
        <v>81</v>
      </c>
      <c r="H1796" s="11">
        <v>0.28027681660899656</v>
      </c>
      <c r="I1796">
        <v>1</v>
      </c>
      <c r="J1796">
        <f ca="1"/>
        <v>2476</v>
      </c>
      <c r="K1796">
        <v>634</v>
      </c>
      <c r="L1796" cm="1">
        <f t="array" ref="L1796">_xlfn.IFS(G1796&lt;=25, 1, G1796&lt;=75, 2, G1796&lt;=150, 3, G1796&gt;150, 4)</f>
        <v>3</v>
      </c>
      <c r="M1796">
        <f t="shared" si="28"/>
        <v>2</v>
      </c>
    </row>
    <row r="1797" spans="1:13" x14ac:dyDescent="0.2">
      <c r="A1797" t="s">
        <v>1843</v>
      </c>
      <c r="B1797" t="s">
        <v>1803</v>
      </c>
      <c r="C1797" s="2">
        <v>289</v>
      </c>
      <c r="D1797" s="2">
        <v>228</v>
      </c>
      <c r="E1797" t="s">
        <v>6989</v>
      </c>
      <c r="F1797" t="s">
        <v>7039</v>
      </c>
      <c r="G1797" s="2">
        <v>61</v>
      </c>
      <c r="H1797" s="11">
        <v>0.21107266435986158</v>
      </c>
      <c r="I1797">
        <v>1</v>
      </c>
      <c r="J1797">
        <f ca="1"/>
        <v>2335</v>
      </c>
      <c r="K1797">
        <v>3064</v>
      </c>
      <c r="L1797" cm="1">
        <f t="array" ref="L1797">_xlfn.IFS(G1797&lt;=25, 1, G1797&lt;=75, 2, G1797&lt;=150, 3, G1797&gt;150, 4)</f>
        <v>2</v>
      </c>
      <c r="M1797">
        <f t="shared" si="28"/>
        <v>2</v>
      </c>
    </row>
    <row r="1798" spans="1:13" x14ac:dyDescent="0.2">
      <c r="A1798" t="s">
        <v>2379</v>
      </c>
      <c r="B1798" t="s">
        <v>2082</v>
      </c>
      <c r="C1798" s="2">
        <v>199</v>
      </c>
      <c r="D1798" s="2">
        <v>143</v>
      </c>
      <c r="E1798" t="s">
        <v>7027</v>
      </c>
      <c r="F1798" t="s">
        <v>7039</v>
      </c>
      <c r="G1798" s="2">
        <v>56</v>
      </c>
      <c r="H1798" s="11">
        <v>0.28140703517587939</v>
      </c>
      <c r="I1798">
        <v>0</v>
      </c>
      <c r="J1798">
        <f ca="1"/>
        <v>3118</v>
      </c>
      <c r="K1798">
        <v>4282</v>
      </c>
      <c r="L1798" cm="1">
        <f t="array" ref="L1798">_xlfn.IFS(G1798&lt;=25, 1, G1798&lt;=75, 2, G1798&lt;=150, 3, G1798&gt;150, 4)</f>
        <v>2</v>
      </c>
      <c r="M1798">
        <f t="shared" si="28"/>
        <v>1</v>
      </c>
    </row>
    <row r="1799" spans="1:13" x14ac:dyDescent="0.2">
      <c r="A1799" t="s">
        <v>2380</v>
      </c>
      <c r="B1799" t="s">
        <v>1490</v>
      </c>
      <c r="C1799" s="2">
        <v>258</v>
      </c>
      <c r="D1799" s="2">
        <v>75</v>
      </c>
      <c r="E1799" t="s">
        <v>6989</v>
      </c>
      <c r="F1799" t="s">
        <v>7038</v>
      </c>
      <c r="G1799" s="2">
        <v>183</v>
      </c>
      <c r="H1799" s="11">
        <v>0.70930232558139539</v>
      </c>
      <c r="I1799">
        <v>1</v>
      </c>
      <c r="J1799">
        <f ca="1"/>
        <v>2871</v>
      </c>
      <c r="K1799">
        <v>3897</v>
      </c>
      <c r="L1799" cm="1">
        <f t="array" ref="L1799">_xlfn.IFS(G1799&lt;=25, 1, G1799&lt;=75, 2, G1799&lt;=150, 3, G1799&gt;150, 4)</f>
        <v>4</v>
      </c>
      <c r="M1799">
        <f t="shared" si="28"/>
        <v>2</v>
      </c>
    </row>
    <row r="1800" spans="1:13" x14ac:dyDescent="0.2">
      <c r="A1800" t="s">
        <v>2381</v>
      </c>
      <c r="B1800" t="s">
        <v>2382</v>
      </c>
      <c r="C1800" s="2">
        <v>189</v>
      </c>
      <c r="D1800" s="2">
        <v>93</v>
      </c>
      <c r="E1800" t="s">
        <v>6989</v>
      </c>
      <c r="F1800" t="s">
        <v>7040</v>
      </c>
      <c r="G1800" s="2">
        <v>96</v>
      </c>
      <c r="H1800" s="11">
        <v>0.50793650793650791</v>
      </c>
      <c r="I1800">
        <v>1</v>
      </c>
      <c r="J1800">
        <f ca="1"/>
        <v>3864</v>
      </c>
      <c r="K1800">
        <v>3932</v>
      </c>
      <c r="L1800" cm="1">
        <f t="array" ref="L1800">_xlfn.IFS(G1800&lt;=25, 1, G1800&lt;=75, 2, G1800&lt;=150, 3, G1800&gt;150, 4)</f>
        <v>3</v>
      </c>
      <c r="M1800">
        <f t="shared" si="28"/>
        <v>1</v>
      </c>
    </row>
    <row r="1801" spans="1:13" x14ac:dyDescent="0.2">
      <c r="A1801" t="s">
        <v>2383</v>
      </c>
      <c r="B1801" t="s">
        <v>2287</v>
      </c>
      <c r="C1801" s="2">
        <v>223</v>
      </c>
      <c r="D1801" s="2">
        <v>147</v>
      </c>
      <c r="E1801" t="s">
        <v>6989</v>
      </c>
      <c r="F1801" t="s">
        <v>7042</v>
      </c>
      <c r="G1801" s="2">
        <v>76</v>
      </c>
      <c r="H1801" s="11">
        <v>0.34080717488789236</v>
      </c>
      <c r="I1801">
        <v>1</v>
      </c>
      <c r="J1801">
        <f ca="1"/>
        <v>763</v>
      </c>
      <c r="K1801">
        <v>2907</v>
      </c>
      <c r="L1801" cm="1">
        <f t="array" ref="L1801">_xlfn.IFS(G1801&lt;=25, 1, G1801&lt;=75, 2, G1801&lt;=150, 3, G1801&gt;150, 4)</f>
        <v>3</v>
      </c>
      <c r="M1801">
        <f t="shared" si="28"/>
        <v>1</v>
      </c>
    </row>
    <row r="1802" spans="1:13" x14ac:dyDescent="0.2">
      <c r="A1802" t="s">
        <v>2384</v>
      </c>
      <c r="B1802" t="s">
        <v>231</v>
      </c>
      <c r="C1802" s="2">
        <v>319</v>
      </c>
      <c r="D1802" s="2">
        <v>185</v>
      </c>
      <c r="E1802" t="s">
        <v>7029</v>
      </c>
      <c r="F1802" t="s">
        <v>7040</v>
      </c>
      <c r="G1802" s="2">
        <v>134</v>
      </c>
      <c r="H1802" s="11">
        <v>0.42006269592476492</v>
      </c>
      <c r="I1802">
        <v>0</v>
      </c>
      <c r="J1802">
        <f ca="1"/>
        <v>330</v>
      </c>
      <c r="K1802">
        <v>1309</v>
      </c>
      <c r="L1802" cm="1">
        <f t="array" ref="L1802">_xlfn.IFS(G1802&lt;=25, 1, G1802&lt;=75, 2, G1802&lt;=150, 3, G1802&gt;150, 4)</f>
        <v>3</v>
      </c>
      <c r="M1802">
        <f t="shared" si="28"/>
        <v>3</v>
      </c>
    </row>
    <row r="1803" spans="1:13" x14ac:dyDescent="0.2">
      <c r="A1803" t="s">
        <v>2385</v>
      </c>
      <c r="B1803" t="s">
        <v>255</v>
      </c>
      <c r="C1803" s="2">
        <v>1110</v>
      </c>
      <c r="D1803" s="2">
        <v>733</v>
      </c>
      <c r="E1803" t="s">
        <v>7027</v>
      </c>
      <c r="F1803" t="s">
        <v>7037</v>
      </c>
      <c r="G1803" s="2">
        <v>377</v>
      </c>
      <c r="H1803" s="11">
        <v>0.33963963963963961</v>
      </c>
      <c r="I1803">
        <v>0</v>
      </c>
      <c r="J1803">
        <f ca="1"/>
        <v>85</v>
      </c>
      <c r="K1803">
        <v>2328</v>
      </c>
      <c r="L1803" cm="1">
        <f t="array" ref="L1803">_xlfn.IFS(G1803&lt;=25, 1, G1803&lt;=75, 2, G1803&lt;=150, 3, G1803&gt;150, 4)</f>
        <v>4</v>
      </c>
      <c r="M1803">
        <f t="shared" si="28"/>
        <v>4</v>
      </c>
    </row>
    <row r="1804" spans="1:13" x14ac:dyDescent="0.2">
      <c r="A1804" t="s">
        <v>2386</v>
      </c>
      <c r="B1804" t="s">
        <v>2353</v>
      </c>
      <c r="C1804" s="2">
        <v>199</v>
      </c>
      <c r="D1804" s="2">
        <v>125</v>
      </c>
      <c r="E1804" t="s">
        <v>7027</v>
      </c>
      <c r="F1804" t="s">
        <v>7039</v>
      </c>
      <c r="G1804" s="2">
        <v>74</v>
      </c>
      <c r="H1804" s="11">
        <v>0.37185929648241206</v>
      </c>
      <c r="I1804">
        <v>0</v>
      </c>
      <c r="J1804">
        <f ca="1"/>
        <v>3080</v>
      </c>
      <c r="K1804">
        <v>1381</v>
      </c>
      <c r="L1804" cm="1">
        <f t="array" ref="L1804">_xlfn.IFS(G1804&lt;=25, 1, G1804&lt;=75, 2, G1804&lt;=150, 3, G1804&gt;150, 4)</f>
        <v>2</v>
      </c>
      <c r="M1804">
        <f t="shared" si="28"/>
        <v>1</v>
      </c>
    </row>
    <row r="1805" spans="1:13" x14ac:dyDescent="0.2">
      <c r="A1805" t="s">
        <v>2387</v>
      </c>
      <c r="B1805" t="s">
        <v>2287</v>
      </c>
      <c r="C1805" s="2">
        <v>223</v>
      </c>
      <c r="D1805" s="2">
        <v>169</v>
      </c>
      <c r="E1805" t="s">
        <v>6989</v>
      </c>
      <c r="F1805" t="s">
        <v>7042</v>
      </c>
      <c r="G1805" s="2">
        <v>54</v>
      </c>
      <c r="H1805" s="11">
        <v>0.24215246636771301</v>
      </c>
      <c r="I1805">
        <v>1</v>
      </c>
      <c r="J1805">
        <f ca="1"/>
        <v>1770</v>
      </c>
      <c r="K1805">
        <v>4360</v>
      </c>
      <c r="L1805" cm="1">
        <f t="array" ref="L1805">_xlfn.IFS(G1805&lt;=25, 1, G1805&lt;=75, 2, G1805&lt;=150, 3, G1805&gt;150, 4)</f>
        <v>2</v>
      </c>
      <c r="M1805">
        <f t="shared" si="28"/>
        <v>1</v>
      </c>
    </row>
    <row r="1806" spans="1:13" x14ac:dyDescent="0.2">
      <c r="A1806" t="s">
        <v>2388</v>
      </c>
      <c r="B1806" t="s">
        <v>2389</v>
      </c>
      <c r="C1806" s="2">
        <v>990</v>
      </c>
      <c r="D1806" s="2">
        <v>792</v>
      </c>
      <c r="E1806" t="s">
        <v>7027</v>
      </c>
      <c r="F1806" t="s">
        <v>7042</v>
      </c>
      <c r="G1806" s="2">
        <v>198</v>
      </c>
      <c r="H1806" s="11">
        <v>0.2</v>
      </c>
      <c r="I1806">
        <v>0</v>
      </c>
      <c r="J1806">
        <f ca="1"/>
        <v>1070</v>
      </c>
      <c r="K1806">
        <v>2567</v>
      </c>
      <c r="L1806" cm="1">
        <f t="array" ref="L1806">_xlfn.IFS(G1806&lt;=25, 1, G1806&lt;=75, 2, G1806&lt;=150, 3, G1806&gt;150, 4)</f>
        <v>4</v>
      </c>
      <c r="M1806">
        <f t="shared" si="28"/>
        <v>4</v>
      </c>
    </row>
    <row r="1807" spans="1:13" x14ac:dyDescent="0.2">
      <c r="A1807" t="s">
        <v>2390</v>
      </c>
      <c r="B1807" t="s">
        <v>2391</v>
      </c>
      <c r="C1807" s="2">
        <v>752</v>
      </c>
      <c r="D1807" s="2">
        <v>729</v>
      </c>
      <c r="E1807" t="s">
        <v>7029</v>
      </c>
      <c r="F1807" t="s">
        <v>7045</v>
      </c>
      <c r="G1807" s="2">
        <v>23</v>
      </c>
      <c r="H1807" s="11">
        <v>3.0585106382978722E-2</v>
      </c>
      <c r="I1807">
        <v>0</v>
      </c>
      <c r="J1807">
        <f ca="1"/>
        <v>4461</v>
      </c>
      <c r="K1807">
        <v>703</v>
      </c>
      <c r="L1807" cm="1">
        <f t="array" ref="L1807">_xlfn.IFS(G1807&lt;=25, 1, G1807&lt;=75, 2, G1807&lt;=150, 3, G1807&gt;150, 4)</f>
        <v>1</v>
      </c>
      <c r="M1807">
        <f t="shared" si="28"/>
        <v>4</v>
      </c>
    </row>
    <row r="1808" spans="1:13" x14ac:dyDescent="0.2">
      <c r="A1808" t="s">
        <v>2392</v>
      </c>
      <c r="B1808" t="s">
        <v>2393</v>
      </c>
      <c r="C1808" s="2">
        <v>472</v>
      </c>
      <c r="D1808" s="2">
        <v>278</v>
      </c>
      <c r="E1808" t="s">
        <v>7029</v>
      </c>
      <c r="F1808" t="s">
        <v>7040</v>
      </c>
      <c r="G1808" s="2">
        <v>194</v>
      </c>
      <c r="H1808" s="11">
        <v>0.41101694915254239</v>
      </c>
      <c r="I1808">
        <v>0</v>
      </c>
      <c r="J1808">
        <f ca="1"/>
        <v>1651</v>
      </c>
      <c r="K1808">
        <v>636</v>
      </c>
      <c r="L1808" cm="1">
        <f t="array" ref="L1808">_xlfn.IFS(G1808&lt;=25, 1, G1808&lt;=75, 2, G1808&lt;=150, 3, G1808&gt;150, 4)</f>
        <v>4</v>
      </c>
      <c r="M1808">
        <f t="shared" si="28"/>
        <v>4</v>
      </c>
    </row>
    <row r="1809" spans="1:13" x14ac:dyDescent="0.2">
      <c r="A1809" t="s">
        <v>2394</v>
      </c>
      <c r="B1809" t="s">
        <v>2395</v>
      </c>
      <c r="C1809" s="2">
        <v>179</v>
      </c>
      <c r="D1809" s="2">
        <v>124</v>
      </c>
      <c r="E1809" t="s">
        <v>7027</v>
      </c>
      <c r="F1809" t="s">
        <v>7039</v>
      </c>
      <c r="G1809" s="2">
        <v>55</v>
      </c>
      <c r="H1809" s="11">
        <v>0.30726256983240224</v>
      </c>
      <c r="I1809">
        <v>0</v>
      </c>
      <c r="J1809">
        <f ca="1"/>
        <v>3808</v>
      </c>
      <c r="K1809">
        <v>2711</v>
      </c>
      <c r="L1809" cm="1">
        <f t="array" ref="L1809">_xlfn.IFS(G1809&lt;=25, 1, G1809&lt;=75, 2, G1809&lt;=150, 3, G1809&gt;150, 4)</f>
        <v>2</v>
      </c>
      <c r="M1809">
        <f t="shared" si="28"/>
        <v>1</v>
      </c>
    </row>
    <row r="1810" spans="1:13" x14ac:dyDescent="0.2">
      <c r="A1810" t="s">
        <v>2396</v>
      </c>
      <c r="B1810" t="s">
        <v>2397</v>
      </c>
      <c r="C1810" s="2">
        <v>266</v>
      </c>
      <c r="D1810" s="2">
        <v>168</v>
      </c>
      <c r="E1810" t="s">
        <v>7029</v>
      </c>
      <c r="F1810" t="s">
        <v>7037</v>
      </c>
      <c r="G1810" s="2">
        <v>98</v>
      </c>
      <c r="H1810" s="11">
        <v>0.36842105263157893</v>
      </c>
      <c r="I1810">
        <v>0</v>
      </c>
      <c r="J1810">
        <f ca="1"/>
        <v>1359</v>
      </c>
      <c r="K1810">
        <v>961</v>
      </c>
      <c r="L1810" cm="1">
        <f t="array" ref="L1810">_xlfn.IFS(G1810&lt;=25, 1, G1810&lt;=75, 2, G1810&lt;=150, 3, G1810&gt;150, 4)</f>
        <v>3</v>
      </c>
      <c r="M1810">
        <f t="shared" si="28"/>
        <v>2</v>
      </c>
    </row>
    <row r="1811" spans="1:13" x14ac:dyDescent="0.2">
      <c r="A1811" t="s">
        <v>2398</v>
      </c>
      <c r="B1811" t="s">
        <v>2399</v>
      </c>
      <c r="C1811" s="2">
        <v>160</v>
      </c>
      <c r="D1811" s="2">
        <v>62</v>
      </c>
      <c r="E1811" t="s">
        <v>7029</v>
      </c>
      <c r="F1811" t="s">
        <v>7040</v>
      </c>
      <c r="G1811" s="2">
        <v>98</v>
      </c>
      <c r="H1811" s="11">
        <v>0.61250000000000004</v>
      </c>
      <c r="I1811">
        <v>0</v>
      </c>
      <c r="J1811">
        <f ca="1"/>
        <v>593</v>
      </c>
      <c r="K1811">
        <v>1960</v>
      </c>
      <c r="L1811" cm="1">
        <f t="array" ref="L1811">_xlfn.IFS(G1811&lt;=25, 1, G1811&lt;=75, 2, G1811&lt;=150, 3, G1811&gt;150, 4)</f>
        <v>3</v>
      </c>
      <c r="M1811">
        <f t="shared" si="28"/>
        <v>1</v>
      </c>
    </row>
    <row r="1812" spans="1:13" x14ac:dyDescent="0.2">
      <c r="A1812" t="s">
        <v>2400</v>
      </c>
      <c r="B1812" t="s">
        <v>2084</v>
      </c>
      <c r="C1812" s="2">
        <v>199</v>
      </c>
      <c r="D1812" s="2">
        <v>163</v>
      </c>
      <c r="E1812" t="s">
        <v>7027</v>
      </c>
      <c r="F1812" t="s">
        <v>7039</v>
      </c>
      <c r="G1812" s="2">
        <v>36</v>
      </c>
      <c r="H1812" s="11">
        <v>0.18090452261306533</v>
      </c>
      <c r="I1812">
        <v>0</v>
      </c>
      <c r="J1812">
        <f ca="1"/>
        <v>1121</v>
      </c>
      <c r="K1812">
        <v>2126</v>
      </c>
      <c r="L1812" cm="1">
        <f t="array" ref="L1812">_xlfn.IFS(G1812&lt;=25, 1, G1812&lt;=75, 2, G1812&lt;=150, 3, G1812&gt;150, 4)</f>
        <v>2</v>
      </c>
      <c r="M1812">
        <f t="shared" si="28"/>
        <v>1</v>
      </c>
    </row>
    <row r="1813" spans="1:13" x14ac:dyDescent="0.2">
      <c r="A1813" t="s">
        <v>2401</v>
      </c>
      <c r="B1813" t="s">
        <v>2402</v>
      </c>
      <c r="C1813" s="2">
        <v>278</v>
      </c>
      <c r="D1813" s="2">
        <v>133</v>
      </c>
      <c r="E1813" t="s">
        <v>6989</v>
      </c>
      <c r="F1813" t="s">
        <v>7038</v>
      </c>
      <c r="G1813" s="2">
        <v>145</v>
      </c>
      <c r="H1813" s="11">
        <v>0.52158273381294962</v>
      </c>
      <c r="I1813">
        <v>1</v>
      </c>
      <c r="J1813">
        <f ca="1"/>
        <v>4163</v>
      </c>
      <c r="K1813">
        <v>2423</v>
      </c>
      <c r="L1813" cm="1">
        <f t="array" ref="L1813">_xlfn.IFS(G1813&lt;=25, 1, G1813&lt;=75, 2, G1813&lt;=150, 3, G1813&gt;150, 4)</f>
        <v>3</v>
      </c>
      <c r="M1813">
        <f t="shared" si="28"/>
        <v>2</v>
      </c>
    </row>
    <row r="1814" spans="1:13" x14ac:dyDescent="0.2">
      <c r="A1814" t="s">
        <v>2403</v>
      </c>
      <c r="B1814" t="s">
        <v>2353</v>
      </c>
      <c r="C1814" s="2">
        <v>199</v>
      </c>
      <c r="D1814" s="2">
        <v>127</v>
      </c>
      <c r="E1814" t="s">
        <v>7027</v>
      </c>
      <c r="F1814" t="s">
        <v>7039</v>
      </c>
      <c r="G1814" s="2">
        <v>72</v>
      </c>
      <c r="H1814" s="11">
        <v>0.36180904522613067</v>
      </c>
      <c r="I1814">
        <v>0</v>
      </c>
      <c r="J1814">
        <f ca="1"/>
        <v>1939</v>
      </c>
      <c r="K1814">
        <v>4</v>
      </c>
      <c r="L1814" cm="1">
        <f t="array" ref="L1814">_xlfn.IFS(G1814&lt;=25, 1, G1814&lt;=75, 2, G1814&lt;=150, 3, G1814&gt;150, 4)</f>
        <v>2</v>
      </c>
      <c r="M1814">
        <f t="shared" si="28"/>
        <v>1</v>
      </c>
    </row>
    <row r="1815" spans="1:13" x14ac:dyDescent="0.2">
      <c r="A1815" t="s">
        <v>851</v>
      </c>
      <c r="B1815" t="s">
        <v>310</v>
      </c>
      <c r="C1815" s="2">
        <v>319</v>
      </c>
      <c r="D1815" s="2">
        <v>188</v>
      </c>
      <c r="E1815" t="s">
        <v>7029</v>
      </c>
      <c r="F1815" t="s">
        <v>7038</v>
      </c>
      <c r="G1815" s="2">
        <v>131</v>
      </c>
      <c r="H1815" s="11">
        <v>0.41065830721003133</v>
      </c>
      <c r="I1815">
        <v>0</v>
      </c>
      <c r="J1815">
        <f ca="1"/>
        <v>832</v>
      </c>
      <c r="K1815">
        <v>4249</v>
      </c>
      <c r="L1815" cm="1">
        <f t="array" ref="L1815">_xlfn.IFS(G1815&lt;=25, 1, G1815&lt;=75, 2, G1815&lt;=150, 3, G1815&gt;150, 4)</f>
        <v>3</v>
      </c>
      <c r="M1815">
        <f t="shared" si="28"/>
        <v>3</v>
      </c>
    </row>
    <row r="1816" spans="1:13" x14ac:dyDescent="0.2">
      <c r="A1816" t="s">
        <v>2404</v>
      </c>
      <c r="B1816" t="s">
        <v>2405</v>
      </c>
      <c r="C1816" s="2">
        <v>295</v>
      </c>
      <c r="D1816" s="2">
        <v>215</v>
      </c>
      <c r="E1816" t="s">
        <v>7027</v>
      </c>
      <c r="F1816" t="s">
        <v>7045</v>
      </c>
      <c r="G1816" s="2">
        <v>80</v>
      </c>
      <c r="H1816" s="11">
        <v>0.2711864406779661</v>
      </c>
      <c r="I1816">
        <v>0</v>
      </c>
      <c r="J1816">
        <f ca="1"/>
        <v>3254</v>
      </c>
      <c r="K1816">
        <v>4519</v>
      </c>
      <c r="L1816" cm="1">
        <f t="array" ref="L1816">_xlfn.IFS(G1816&lt;=25, 1, G1816&lt;=75, 2, G1816&lt;=150, 3, G1816&gt;150, 4)</f>
        <v>3</v>
      </c>
      <c r="M1816">
        <f t="shared" si="28"/>
        <v>2</v>
      </c>
    </row>
    <row r="1817" spans="1:13" x14ac:dyDescent="0.2">
      <c r="A1817" t="s">
        <v>2406</v>
      </c>
      <c r="B1817" t="s">
        <v>563</v>
      </c>
      <c r="C1817" s="2">
        <v>447</v>
      </c>
      <c r="D1817" s="2">
        <v>232</v>
      </c>
      <c r="E1817" t="s">
        <v>7029</v>
      </c>
      <c r="F1817" t="s">
        <v>7040</v>
      </c>
      <c r="G1817" s="2">
        <v>215</v>
      </c>
      <c r="H1817" s="11">
        <v>0.48098434004474272</v>
      </c>
      <c r="I1817">
        <v>0</v>
      </c>
      <c r="J1817">
        <f ca="1"/>
        <v>2608</v>
      </c>
      <c r="K1817">
        <v>988</v>
      </c>
      <c r="L1817" cm="1">
        <f t="array" ref="L1817">_xlfn.IFS(G1817&lt;=25, 1, G1817&lt;=75, 2, G1817&lt;=150, 3, G1817&gt;150, 4)</f>
        <v>4</v>
      </c>
      <c r="M1817">
        <f t="shared" si="28"/>
        <v>4</v>
      </c>
    </row>
    <row r="1818" spans="1:13" x14ac:dyDescent="0.2">
      <c r="A1818" t="s">
        <v>2407</v>
      </c>
      <c r="B1818" t="s">
        <v>2355</v>
      </c>
      <c r="C1818" s="2">
        <v>69</v>
      </c>
      <c r="D1818" s="2">
        <v>54</v>
      </c>
      <c r="E1818" t="s">
        <v>6989</v>
      </c>
      <c r="F1818" t="s">
        <v>7039</v>
      </c>
      <c r="G1818" s="2">
        <v>15</v>
      </c>
      <c r="H1818" s="11">
        <v>0.21739130434782608</v>
      </c>
      <c r="I1818">
        <v>1</v>
      </c>
      <c r="J1818">
        <f ca="1"/>
        <v>3011</v>
      </c>
      <c r="K1818">
        <v>309</v>
      </c>
      <c r="L1818" cm="1">
        <f t="array" ref="L1818">_xlfn.IFS(G1818&lt;=25, 1, G1818&lt;=75, 2, G1818&lt;=150, 3, G1818&gt;150, 4)</f>
        <v>1</v>
      </c>
      <c r="M1818">
        <f t="shared" si="28"/>
        <v>1</v>
      </c>
    </row>
    <row r="1819" spans="1:13" x14ac:dyDescent="0.2">
      <c r="A1819" t="s">
        <v>2408</v>
      </c>
      <c r="B1819" t="s">
        <v>2395</v>
      </c>
      <c r="C1819" s="2">
        <v>199</v>
      </c>
      <c r="D1819" s="2">
        <v>175</v>
      </c>
      <c r="E1819" t="s">
        <v>7027</v>
      </c>
      <c r="F1819" t="s">
        <v>7039</v>
      </c>
      <c r="G1819" s="2">
        <v>24</v>
      </c>
      <c r="H1819" s="11">
        <v>0.12060301507537688</v>
      </c>
      <c r="I1819">
        <v>0</v>
      </c>
      <c r="J1819">
        <f ca="1"/>
        <v>213</v>
      </c>
      <c r="K1819">
        <v>3084</v>
      </c>
      <c r="L1819" cm="1">
        <f t="array" ref="L1819">_xlfn.IFS(G1819&lt;=25, 1, G1819&lt;=75, 2, G1819&lt;=150, 3, G1819&gt;150, 4)</f>
        <v>1</v>
      </c>
      <c r="M1819">
        <f t="shared" si="28"/>
        <v>1</v>
      </c>
    </row>
    <row r="1820" spans="1:13" x14ac:dyDescent="0.2">
      <c r="A1820" t="s">
        <v>2409</v>
      </c>
      <c r="B1820" t="s">
        <v>2355</v>
      </c>
      <c r="C1820" s="2">
        <v>69</v>
      </c>
      <c r="D1820" s="2">
        <v>47</v>
      </c>
      <c r="E1820" t="s">
        <v>6989</v>
      </c>
      <c r="F1820" t="s">
        <v>7039</v>
      </c>
      <c r="G1820" s="2">
        <v>22</v>
      </c>
      <c r="H1820" s="11">
        <v>0.3188405797101449</v>
      </c>
      <c r="I1820">
        <v>1</v>
      </c>
      <c r="J1820">
        <f ca="1"/>
        <v>3073</v>
      </c>
      <c r="K1820">
        <v>1690</v>
      </c>
      <c r="L1820" cm="1">
        <f t="array" ref="L1820">_xlfn.IFS(G1820&lt;=25, 1, G1820&lt;=75, 2, G1820&lt;=150, 3, G1820&gt;150, 4)</f>
        <v>1</v>
      </c>
      <c r="M1820">
        <f t="shared" si="28"/>
        <v>1</v>
      </c>
    </row>
    <row r="1821" spans="1:13" x14ac:dyDescent="0.2">
      <c r="A1821" t="s">
        <v>1028</v>
      </c>
      <c r="B1821" t="s">
        <v>2410</v>
      </c>
      <c r="C1821" s="2">
        <v>420</v>
      </c>
      <c r="D1821" s="2">
        <v>323</v>
      </c>
      <c r="E1821" t="s">
        <v>7029</v>
      </c>
      <c r="F1821" t="s">
        <v>7036</v>
      </c>
      <c r="G1821" s="2">
        <v>97</v>
      </c>
      <c r="H1821" s="11">
        <v>0.23095238095238096</v>
      </c>
      <c r="I1821">
        <v>0</v>
      </c>
      <c r="J1821">
        <f ca="1"/>
        <v>340</v>
      </c>
      <c r="K1821">
        <v>2585</v>
      </c>
      <c r="L1821" cm="1">
        <f t="array" ref="L1821">_xlfn.IFS(G1821&lt;=25, 1, G1821&lt;=75, 2, G1821&lt;=150, 3, G1821&gt;150, 4)</f>
        <v>3</v>
      </c>
      <c r="M1821">
        <f t="shared" si="28"/>
        <v>4</v>
      </c>
    </row>
    <row r="1822" spans="1:13" x14ac:dyDescent="0.2">
      <c r="A1822" t="s">
        <v>2411</v>
      </c>
      <c r="B1822" t="s">
        <v>2412</v>
      </c>
      <c r="C1822" s="2">
        <v>289</v>
      </c>
      <c r="D1822" s="2">
        <v>179</v>
      </c>
      <c r="E1822" t="s">
        <v>6989</v>
      </c>
      <c r="F1822" t="s">
        <v>7044</v>
      </c>
      <c r="G1822" s="2">
        <v>110</v>
      </c>
      <c r="H1822" s="11">
        <v>0.38062283737024222</v>
      </c>
      <c r="I1822">
        <v>1</v>
      </c>
      <c r="J1822">
        <f ca="1"/>
        <v>4424</v>
      </c>
      <c r="K1822">
        <v>2354</v>
      </c>
      <c r="L1822" cm="1">
        <f t="array" ref="L1822">_xlfn.IFS(G1822&lt;=25, 1, G1822&lt;=75, 2, G1822&lt;=150, 3, G1822&gt;150, 4)</f>
        <v>3</v>
      </c>
      <c r="M1822">
        <f t="shared" si="28"/>
        <v>2</v>
      </c>
    </row>
    <row r="1823" spans="1:13" x14ac:dyDescent="0.2">
      <c r="A1823" t="s">
        <v>2413</v>
      </c>
      <c r="B1823" t="s">
        <v>2414</v>
      </c>
      <c r="C1823" s="2">
        <v>89</v>
      </c>
      <c r="D1823" s="2">
        <v>76</v>
      </c>
      <c r="E1823" t="s">
        <v>7029</v>
      </c>
      <c r="F1823" t="s">
        <v>7041</v>
      </c>
      <c r="G1823" s="2">
        <v>13</v>
      </c>
      <c r="H1823" s="11">
        <v>0.14606741573033707</v>
      </c>
      <c r="I1823">
        <v>0</v>
      </c>
      <c r="J1823">
        <f ca="1"/>
        <v>1371</v>
      </c>
      <c r="K1823">
        <v>2289</v>
      </c>
      <c r="L1823" cm="1">
        <f t="array" ref="L1823">_xlfn.IFS(G1823&lt;=25, 1, G1823&lt;=75, 2, G1823&lt;=150, 3, G1823&gt;150, 4)</f>
        <v>1</v>
      </c>
      <c r="M1823">
        <f t="shared" si="28"/>
        <v>1</v>
      </c>
    </row>
    <row r="1824" spans="1:13" x14ac:dyDescent="0.2">
      <c r="A1824" t="s">
        <v>2415</v>
      </c>
      <c r="B1824" t="s">
        <v>2416</v>
      </c>
      <c r="C1824" s="2">
        <v>749</v>
      </c>
      <c r="D1824" s="2">
        <v>532</v>
      </c>
      <c r="E1824" t="s">
        <v>7029</v>
      </c>
      <c r="F1824" t="s">
        <v>7042</v>
      </c>
      <c r="G1824" s="2">
        <v>217</v>
      </c>
      <c r="H1824" s="11">
        <v>0.28971962616822428</v>
      </c>
      <c r="I1824">
        <v>0</v>
      </c>
      <c r="J1824">
        <f ca="1"/>
        <v>183</v>
      </c>
      <c r="K1824">
        <v>1799</v>
      </c>
      <c r="L1824" cm="1">
        <f t="array" ref="L1824">_xlfn.IFS(G1824&lt;=25, 1, G1824&lt;=75, 2, G1824&lt;=150, 3, G1824&gt;150, 4)</f>
        <v>4</v>
      </c>
      <c r="M1824">
        <f t="shared" si="28"/>
        <v>4</v>
      </c>
    </row>
    <row r="1825" spans="1:13" x14ac:dyDescent="0.2">
      <c r="A1825" t="s">
        <v>2417</v>
      </c>
      <c r="B1825" t="s">
        <v>1580</v>
      </c>
      <c r="C1825" s="2">
        <v>294</v>
      </c>
      <c r="D1825" s="2">
        <v>218</v>
      </c>
      <c r="E1825" t="s">
        <v>7027</v>
      </c>
      <c r="F1825" t="s">
        <v>7037</v>
      </c>
      <c r="G1825" s="2">
        <v>76</v>
      </c>
      <c r="H1825" s="11">
        <v>0.25850340136054423</v>
      </c>
      <c r="I1825">
        <v>0</v>
      </c>
      <c r="J1825">
        <f ca="1"/>
        <v>4162</v>
      </c>
      <c r="K1825">
        <v>3621</v>
      </c>
      <c r="L1825" cm="1">
        <f t="array" ref="L1825">_xlfn.IFS(G1825&lt;=25, 1, G1825&lt;=75, 2, G1825&lt;=150, 3, G1825&gt;150, 4)</f>
        <v>3</v>
      </c>
      <c r="M1825">
        <f t="shared" si="28"/>
        <v>2</v>
      </c>
    </row>
    <row r="1826" spans="1:13" x14ac:dyDescent="0.2">
      <c r="A1826" t="s">
        <v>2418</v>
      </c>
      <c r="B1826" t="s">
        <v>2419</v>
      </c>
      <c r="C1826" s="2">
        <v>269</v>
      </c>
      <c r="D1826" s="2">
        <v>172</v>
      </c>
      <c r="E1826" t="s">
        <v>6989</v>
      </c>
      <c r="F1826" t="s">
        <v>7037</v>
      </c>
      <c r="G1826" s="2">
        <v>97</v>
      </c>
      <c r="H1826" s="11">
        <v>0.36059479553903345</v>
      </c>
      <c r="I1826">
        <v>1</v>
      </c>
      <c r="J1826">
        <f ca="1"/>
        <v>2417</v>
      </c>
      <c r="K1826">
        <v>59</v>
      </c>
      <c r="L1826" cm="1">
        <f t="array" ref="L1826">_xlfn.IFS(G1826&lt;=25, 1, G1826&lt;=75, 2, G1826&lt;=150, 3, G1826&gt;150, 4)</f>
        <v>3</v>
      </c>
      <c r="M1826">
        <f t="shared" si="28"/>
        <v>2</v>
      </c>
    </row>
    <row r="1827" spans="1:13" x14ac:dyDescent="0.2">
      <c r="A1827" t="s">
        <v>2420</v>
      </c>
      <c r="B1827" t="s">
        <v>506</v>
      </c>
      <c r="C1827" s="2">
        <v>399</v>
      </c>
      <c r="D1827" s="2">
        <v>323</v>
      </c>
      <c r="E1827" t="s">
        <v>7027</v>
      </c>
      <c r="F1827" t="s">
        <v>7036</v>
      </c>
      <c r="G1827" s="2">
        <v>76</v>
      </c>
      <c r="H1827" s="11">
        <v>0.19047619047619047</v>
      </c>
      <c r="I1827">
        <v>0</v>
      </c>
      <c r="J1827">
        <f ca="1"/>
        <v>4240</v>
      </c>
      <c r="K1827">
        <v>210</v>
      </c>
      <c r="L1827" cm="1">
        <f t="array" ref="L1827">_xlfn.IFS(G1827&lt;=25, 1, G1827&lt;=75, 2, G1827&lt;=150, 3, G1827&gt;150, 4)</f>
        <v>3</v>
      </c>
      <c r="M1827">
        <f t="shared" si="28"/>
        <v>4</v>
      </c>
    </row>
    <row r="1828" spans="1:13" x14ac:dyDescent="0.2">
      <c r="A1828" t="s">
        <v>2421</v>
      </c>
      <c r="B1828" t="s">
        <v>2422</v>
      </c>
      <c r="C1828" s="2">
        <v>447</v>
      </c>
      <c r="D1828" s="2">
        <v>317</v>
      </c>
      <c r="E1828" t="s">
        <v>7029</v>
      </c>
      <c r="F1828" t="s">
        <v>7040</v>
      </c>
      <c r="G1828" s="2">
        <v>130</v>
      </c>
      <c r="H1828" s="11">
        <v>0.29082774049217003</v>
      </c>
      <c r="I1828">
        <v>0</v>
      </c>
      <c r="J1828">
        <f ca="1"/>
        <v>552</v>
      </c>
      <c r="K1828">
        <v>2712</v>
      </c>
      <c r="L1828" cm="1">
        <f t="array" ref="L1828">_xlfn.IFS(G1828&lt;=25, 1, G1828&lt;=75, 2, G1828&lt;=150, 3, G1828&gt;150, 4)</f>
        <v>3</v>
      </c>
      <c r="M1828">
        <f t="shared" si="28"/>
        <v>4</v>
      </c>
    </row>
    <row r="1829" spans="1:13" x14ac:dyDescent="0.2">
      <c r="A1829" t="s">
        <v>2423</v>
      </c>
      <c r="B1829" t="s">
        <v>2424</v>
      </c>
      <c r="C1829" s="2">
        <v>399</v>
      </c>
      <c r="D1829" s="2">
        <v>355</v>
      </c>
      <c r="E1829" t="s">
        <v>7029</v>
      </c>
      <c r="F1829" t="s">
        <v>7039</v>
      </c>
      <c r="G1829" s="2">
        <v>44</v>
      </c>
      <c r="H1829" s="11">
        <v>0.11027568922305764</v>
      </c>
      <c r="I1829">
        <v>0</v>
      </c>
      <c r="J1829">
        <f ca="1"/>
        <v>762</v>
      </c>
      <c r="K1829">
        <v>2704</v>
      </c>
      <c r="L1829" cm="1">
        <f t="array" ref="L1829">_xlfn.IFS(G1829&lt;=25, 1, G1829&lt;=75, 2, G1829&lt;=150, 3, G1829&gt;150, 4)</f>
        <v>2</v>
      </c>
      <c r="M1829">
        <f t="shared" si="28"/>
        <v>4</v>
      </c>
    </row>
    <row r="1830" spans="1:13" x14ac:dyDescent="0.2">
      <c r="A1830" t="s">
        <v>2425</v>
      </c>
      <c r="B1830" t="s">
        <v>231</v>
      </c>
      <c r="C1830" s="2">
        <v>239</v>
      </c>
      <c r="D1830" s="2">
        <v>151</v>
      </c>
      <c r="E1830" t="s">
        <v>7027</v>
      </c>
      <c r="F1830" t="s">
        <v>7041</v>
      </c>
      <c r="G1830" s="2">
        <v>88</v>
      </c>
      <c r="H1830" s="11">
        <v>0.3682008368200837</v>
      </c>
      <c r="I1830">
        <v>0</v>
      </c>
      <c r="J1830">
        <f ca="1"/>
        <v>710</v>
      </c>
      <c r="K1830">
        <v>2765</v>
      </c>
      <c r="L1830" cm="1">
        <f t="array" ref="L1830">_xlfn.IFS(G1830&lt;=25, 1, G1830&lt;=75, 2, G1830&lt;=150, 3, G1830&gt;150, 4)</f>
        <v>3</v>
      </c>
      <c r="M1830">
        <f t="shared" si="28"/>
        <v>1</v>
      </c>
    </row>
    <row r="1831" spans="1:13" x14ac:dyDescent="0.2">
      <c r="A1831" t="s">
        <v>2426</v>
      </c>
      <c r="B1831" t="s">
        <v>1593</v>
      </c>
      <c r="C1831" s="2">
        <v>239</v>
      </c>
      <c r="D1831" s="2">
        <v>155</v>
      </c>
      <c r="E1831" t="s">
        <v>7029</v>
      </c>
      <c r="F1831" t="s">
        <v>7037</v>
      </c>
      <c r="G1831" s="2">
        <v>84</v>
      </c>
      <c r="H1831" s="11">
        <v>0.35146443514644349</v>
      </c>
      <c r="I1831">
        <v>0</v>
      </c>
      <c r="J1831">
        <f ca="1"/>
        <v>1109</v>
      </c>
      <c r="K1831">
        <v>334</v>
      </c>
      <c r="L1831" cm="1">
        <f t="array" ref="L1831">_xlfn.IFS(G1831&lt;=25, 1, G1831&lt;=75, 2, G1831&lt;=150, 3, G1831&gt;150, 4)</f>
        <v>3</v>
      </c>
      <c r="M1831">
        <f t="shared" si="28"/>
        <v>1</v>
      </c>
    </row>
    <row r="1832" spans="1:13" x14ac:dyDescent="0.2">
      <c r="A1832" t="s">
        <v>2427</v>
      </c>
      <c r="B1832" t="s">
        <v>2428</v>
      </c>
      <c r="C1832" s="2">
        <v>149</v>
      </c>
      <c r="D1832" s="2">
        <v>107</v>
      </c>
      <c r="E1832" t="s">
        <v>6989</v>
      </c>
      <c r="F1832" t="s">
        <v>7039</v>
      </c>
      <c r="G1832" s="2">
        <v>42</v>
      </c>
      <c r="H1832" s="11">
        <v>0.28187919463087246</v>
      </c>
      <c r="I1832">
        <v>1</v>
      </c>
      <c r="J1832">
        <f ca="1"/>
        <v>646</v>
      </c>
      <c r="K1832">
        <v>2850</v>
      </c>
      <c r="L1832" cm="1">
        <f t="array" ref="L1832">_xlfn.IFS(G1832&lt;=25, 1, G1832&lt;=75, 2, G1832&lt;=150, 3, G1832&gt;150, 4)</f>
        <v>2</v>
      </c>
      <c r="M1832">
        <f t="shared" si="28"/>
        <v>1</v>
      </c>
    </row>
    <row r="1833" spans="1:13" x14ac:dyDescent="0.2">
      <c r="A1833" t="s">
        <v>2429</v>
      </c>
      <c r="B1833" t="s">
        <v>2430</v>
      </c>
      <c r="C1833" s="2">
        <v>449</v>
      </c>
      <c r="D1833" s="2">
        <v>350</v>
      </c>
      <c r="E1833" t="s">
        <v>6989</v>
      </c>
      <c r="F1833" t="s">
        <v>7039</v>
      </c>
      <c r="G1833" s="2">
        <v>99</v>
      </c>
      <c r="H1833" s="11">
        <v>0.22048997772828507</v>
      </c>
      <c r="I1833">
        <v>1</v>
      </c>
      <c r="J1833">
        <f ca="1"/>
        <v>224</v>
      </c>
      <c r="K1833">
        <v>4278</v>
      </c>
      <c r="L1833" cm="1">
        <f t="array" ref="L1833">_xlfn.IFS(G1833&lt;=25, 1, G1833&lt;=75, 2, G1833&lt;=150, 3, G1833&gt;150, 4)</f>
        <v>3</v>
      </c>
      <c r="M1833">
        <f t="shared" si="28"/>
        <v>4</v>
      </c>
    </row>
    <row r="1834" spans="1:13" x14ac:dyDescent="0.2">
      <c r="A1834" t="s">
        <v>2431</v>
      </c>
      <c r="B1834" t="s">
        <v>2432</v>
      </c>
      <c r="C1834" s="2">
        <v>59</v>
      </c>
      <c r="D1834" s="2">
        <v>33</v>
      </c>
      <c r="E1834" t="s">
        <v>6989</v>
      </c>
      <c r="F1834" t="s">
        <v>7044</v>
      </c>
      <c r="G1834" s="2">
        <v>26</v>
      </c>
      <c r="H1834" s="11">
        <v>0.44067796610169491</v>
      </c>
      <c r="I1834">
        <v>1</v>
      </c>
      <c r="J1834">
        <f ca="1"/>
        <v>2324</v>
      </c>
      <c r="K1834">
        <v>3247</v>
      </c>
      <c r="L1834" cm="1">
        <f t="array" ref="L1834">_xlfn.IFS(G1834&lt;=25, 1, G1834&lt;=75, 2, G1834&lt;=150, 3, G1834&gt;150, 4)</f>
        <v>2</v>
      </c>
      <c r="M1834">
        <f t="shared" si="28"/>
        <v>1</v>
      </c>
    </row>
    <row r="1835" spans="1:13" x14ac:dyDescent="0.2">
      <c r="A1835" t="s">
        <v>2433</v>
      </c>
      <c r="B1835" t="s">
        <v>1859</v>
      </c>
      <c r="C1835" s="2">
        <v>502</v>
      </c>
      <c r="D1835" s="2">
        <v>341</v>
      </c>
      <c r="E1835" t="s">
        <v>7029</v>
      </c>
      <c r="F1835" t="s">
        <v>7040</v>
      </c>
      <c r="G1835" s="2">
        <v>161</v>
      </c>
      <c r="H1835" s="11">
        <v>0.32071713147410358</v>
      </c>
      <c r="I1835">
        <v>0</v>
      </c>
      <c r="J1835">
        <f ca="1"/>
        <v>2113</v>
      </c>
      <c r="K1835">
        <v>3050</v>
      </c>
      <c r="L1835" cm="1">
        <f t="array" ref="L1835">_xlfn.IFS(G1835&lt;=25, 1, G1835&lt;=75, 2, G1835&lt;=150, 3, G1835&gt;150, 4)</f>
        <v>4</v>
      </c>
      <c r="M1835">
        <f t="shared" si="28"/>
        <v>4</v>
      </c>
    </row>
    <row r="1836" spans="1:13" x14ac:dyDescent="0.2">
      <c r="A1836" t="s">
        <v>2434</v>
      </c>
      <c r="B1836" t="s">
        <v>2435</v>
      </c>
      <c r="C1836" s="2">
        <v>402</v>
      </c>
      <c r="D1836" s="2">
        <v>265</v>
      </c>
      <c r="E1836" t="s">
        <v>7029</v>
      </c>
      <c r="F1836" t="s">
        <v>7037</v>
      </c>
      <c r="G1836" s="2">
        <v>137</v>
      </c>
      <c r="H1836" s="11">
        <v>0.34079601990049752</v>
      </c>
      <c r="I1836">
        <v>0</v>
      </c>
      <c r="J1836">
        <f ca="1"/>
        <v>1118</v>
      </c>
      <c r="K1836">
        <v>3520</v>
      </c>
      <c r="L1836" cm="1">
        <f t="array" ref="L1836">_xlfn.IFS(G1836&lt;=25, 1, G1836&lt;=75, 2, G1836&lt;=150, 3, G1836&gt;150, 4)</f>
        <v>3</v>
      </c>
      <c r="M1836">
        <f t="shared" si="28"/>
        <v>4</v>
      </c>
    </row>
    <row r="1837" spans="1:13" x14ac:dyDescent="0.2">
      <c r="A1837" t="s">
        <v>2436</v>
      </c>
      <c r="B1837" t="s">
        <v>2437</v>
      </c>
      <c r="C1837" s="2">
        <v>707</v>
      </c>
      <c r="D1837" s="2">
        <v>566</v>
      </c>
      <c r="E1837" t="s">
        <v>7029</v>
      </c>
      <c r="F1837" t="s">
        <v>7039</v>
      </c>
      <c r="G1837" s="2">
        <v>141</v>
      </c>
      <c r="H1837" s="11">
        <v>0.19943422913719944</v>
      </c>
      <c r="I1837">
        <v>0</v>
      </c>
      <c r="J1837">
        <f ca="1"/>
        <v>2112</v>
      </c>
      <c r="K1837">
        <v>2970</v>
      </c>
      <c r="L1837" cm="1">
        <f t="array" ref="L1837">_xlfn.IFS(G1837&lt;=25, 1, G1837&lt;=75, 2, G1837&lt;=150, 3, G1837&gt;150, 4)</f>
        <v>3</v>
      </c>
      <c r="M1837">
        <f t="shared" si="28"/>
        <v>4</v>
      </c>
    </row>
    <row r="1838" spans="1:13" x14ac:dyDescent="0.2">
      <c r="A1838" t="s">
        <v>2438</v>
      </c>
      <c r="B1838" t="s">
        <v>2439</v>
      </c>
      <c r="C1838" s="2">
        <v>268</v>
      </c>
      <c r="D1838" s="2">
        <v>150</v>
      </c>
      <c r="E1838" t="s">
        <v>7027</v>
      </c>
      <c r="F1838" t="s">
        <v>7039</v>
      </c>
      <c r="G1838" s="2">
        <v>118</v>
      </c>
      <c r="H1838" s="11">
        <v>0.44029850746268656</v>
      </c>
      <c r="I1838">
        <v>0</v>
      </c>
      <c r="J1838">
        <f ca="1"/>
        <v>574</v>
      </c>
      <c r="K1838">
        <v>4256</v>
      </c>
      <c r="L1838" cm="1">
        <f t="array" ref="L1838">_xlfn.IFS(G1838&lt;=25, 1, G1838&lt;=75, 2, G1838&lt;=150, 3, G1838&gt;150, 4)</f>
        <v>3</v>
      </c>
      <c r="M1838">
        <f t="shared" si="28"/>
        <v>2</v>
      </c>
    </row>
    <row r="1839" spans="1:13" x14ac:dyDescent="0.2">
      <c r="A1839" t="s">
        <v>2440</v>
      </c>
      <c r="B1839" t="s">
        <v>2441</v>
      </c>
      <c r="C1839" s="2">
        <v>289</v>
      </c>
      <c r="D1839" s="2">
        <v>121</v>
      </c>
      <c r="E1839" t="s">
        <v>6989</v>
      </c>
      <c r="F1839" t="s">
        <v>7043</v>
      </c>
      <c r="G1839" s="2">
        <v>168</v>
      </c>
      <c r="H1839" s="11">
        <v>0.58131487889273359</v>
      </c>
      <c r="I1839">
        <v>1</v>
      </c>
      <c r="J1839">
        <f ca="1"/>
        <v>3810</v>
      </c>
      <c r="K1839">
        <v>2702</v>
      </c>
      <c r="L1839" cm="1">
        <f t="array" ref="L1839">_xlfn.IFS(G1839&lt;=25, 1, G1839&lt;=75, 2, G1839&lt;=150, 3, G1839&gt;150, 4)</f>
        <v>4</v>
      </c>
      <c r="M1839">
        <f t="shared" si="28"/>
        <v>2</v>
      </c>
    </row>
    <row r="1840" spans="1:13" x14ac:dyDescent="0.2">
      <c r="A1840" t="s">
        <v>2442</v>
      </c>
      <c r="B1840" t="s">
        <v>1257</v>
      </c>
      <c r="C1840" s="2">
        <v>319</v>
      </c>
      <c r="D1840" s="2">
        <v>105</v>
      </c>
      <c r="E1840" t="s">
        <v>7029</v>
      </c>
      <c r="F1840" t="s">
        <v>7040</v>
      </c>
      <c r="G1840" s="2">
        <v>214</v>
      </c>
      <c r="H1840" s="11">
        <v>0.67084639498432597</v>
      </c>
      <c r="I1840">
        <v>0</v>
      </c>
      <c r="J1840">
        <f ca="1"/>
        <v>357</v>
      </c>
      <c r="K1840">
        <v>3886</v>
      </c>
      <c r="L1840" cm="1">
        <f t="array" ref="L1840">_xlfn.IFS(G1840&lt;=25, 1, G1840&lt;=75, 2, G1840&lt;=150, 3, G1840&gt;150, 4)</f>
        <v>4</v>
      </c>
      <c r="M1840">
        <f t="shared" si="28"/>
        <v>3</v>
      </c>
    </row>
    <row r="1841" spans="1:13" x14ac:dyDescent="0.2">
      <c r="A1841" t="s">
        <v>2443</v>
      </c>
      <c r="B1841" t="s">
        <v>2444</v>
      </c>
      <c r="C1841" s="2">
        <v>133</v>
      </c>
      <c r="D1841" s="2">
        <v>67</v>
      </c>
      <c r="E1841" t="s">
        <v>7029</v>
      </c>
      <c r="F1841" t="s">
        <v>7037</v>
      </c>
      <c r="G1841" s="2">
        <v>66</v>
      </c>
      <c r="H1841" s="11">
        <v>0.49624060150375937</v>
      </c>
      <c r="I1841">
        <v>0</v>
      </c>
      <c r="J1841">
        <f ca="1"/>
        <v>2230</v>
      </c>
      <c r="K1841">
        <v>3577</v>
      </c>
      <c r="L1841" cm="1">
        <f t="array" ref="L1841">_xlfn.IFS(G1841&lt;=25, 1, G1841&lt;=75, 2, G1841&lt;=150, 3, G1841&gt;150, 4)</f>
        <v>2</v>
      </c>
      <c r="M1841">
        <f t="shared" si="28"/>
        <v>1</v>
      </c>
    </row>
    <row r="1842" spans="1:13" x14ac:dyDescent="0.2">
      <c r="A1842" t="s">
        <v>2445</v>
      </c>
      <c r="B1842" t="s">
        <v>2446</v>
      </c>
      <c r="C1842" s="2">
        <v>369</v>
      </c>
      <c r="D1842" s="2">
        <v>325</v>
      </c>
      <c r="E1842" t="s">
        <v>7029</v>
      </c>
      <c r="F1842" t="s">
        <v>7044</v>
      </c>
      <c r="G1842" s="2">
        <v>44</v>
      </c>
      <c r="H1842" s="11">
        <v>0.11924119241192412</v>
      </c>
      <c r="I1842">
        <v>0</v>
      </c>
      <c r="J1842">
        <f ca="1"/>
        <v>1271</v>
      </c>
      <c r="K1842">
        <v>2602</v>
      </c>
      <c r="L1842" cm="1">
        <f t="array" ref="L1842">_xlfn.IFS(G1842&lt;=25, 1, G1842&lt;=75, 2, G1842&lt;=150, 3, G1842&gt;150, 4)</f>
        <v>2</v>
      </c>
      <c r="M1842">
        <f t="shared" si="28"/>
        <v>4</v>
      </c>
    </row>
    <row r="1843" spans="1:13" x14ac:dyDescent="0.2">
      <c r="A1843" t="s">
        <v>2447</v>
      </c>
      <c r="B1843" t="s">
        <v>2448</v>
      </c>
      <c r="C1843" s="2">
        <v>670</v>
      </c>
      <c r="D1843" s="2">
        <v>529</v>
      </c>
      <c r="E1843" t="s">
        <v>7029</v>
      </c>
      <c r="F1843" t="s">
        <v>7042</v>
      </c>
      <c r="G1843" s="2">
        <v>141</v>
      </c>
      <c r="H1843" s="11">
        <v>0.21044776119402986</v>
      </c>
      <c r="I1843">
        <v>0</v>
      </c>
      <c r="J1843">
        <f ca="1"/>
        <v>2263</v>
      </c>
      <c r="K1843">
        <v>2374</v>
      </c>
      <c r="L1843" cm="1">
        <f t="array" ref="L1843">_xlfn.IFS(G1843&lt;=25, 1, G1843&lt;=75, 2, G1843&lt;=150, 3, G1843&gt;150, 4)</f>
        <v>3</v>
      </c>
      <c r="M1843">
        <f t="shared" si="28"/>
        <v>4</v>
      </c>
    </row>
    <row r="1844" spans="1:13" x14ac:dyDescent="0.2">
      <c r="A1844" t="s">
        <v>2449</v>
      </c>
      <c r="B1844" t="s">
        <v>2450</v>
      </c>
      <c r="C1844" s="2">
        <v>599</v>
      </c>
      <c r="D1844" s="2">
        <v>521</v>
      </c>
      <c r="E1844" t="s">
        <v>7029</v>
      </c>
      <c r="F1844" t="s">
        <v>7039</v>
      </c>
      <c r="G1844" s="2">
        <v>78</v>
      </c>
      <c r="H1844" s="11">
        <v>0.1302170283806344</v>
      </c>
      <c r="I1844">
        <v>0</v>
      </c>
      <c r="J1844">
        <f ca="1"/>
        <v>4236</v>
      </c>
      <c r="K1844">
        <v>3071</v>
      </c>
      <c r="L1844" cm="1">
        <f t="array" ref="L1844">_xlfn.IFS(G1844&lt;=25, 1, G1844&lt;=75, 2, G1844&lt;=150, 3, G1844&gt;150, 4)</f>
        <v>3</v>
      </c>
      <c r="M1844">
        <f t="shared" si="28"/>
        <v>4</v>
      </c>
    </row>
    <row r="1845" spans="1:13" x14ac:dyDescent="0.2">
      <c r="A1845" t="s">
        <v>1767</v>
      </c>
      <c r="B1845" t="s">
        <v>1768</v>
      </c>
      <c r="C1845" s="2">
        <v>239</v>
      </c>
      <c r="D1845" s="2">
        <v>129</v>
      </c>
      <c r="E1845" t="s">
        <v>7029</v>
      </c>
      <c r="F1845" t="s">
        <v>7040</v>
      </c>
      <c r="G1845" s="2">
        <v>110</v>
      </c>
      <c r="H1845" s="11">
        <v>0.46025104602510458</v>
      </c>
      <c r="I1845">
        <v>0</v>
      </c>
      <c r="J1845">
        <f ca="1"/>
        <v>1754</v>
      </c>
      <c r="K1845">
        <v>2380</v>
      </c>
      <c r="L1845" cm="1">
        <f t="array" ref="L1845">_xlfn.IFS(G1845&lt;=25, 1, G1845&lt;=75, 2, G1845&lt;=150, 3, G1845&gt;150, 4)</f>
        <v>3</v>
      </c>
      <c r="M1845">
        <f t="shared" si="28"/>
        <v>1</v>
      </c>
    </row>
    <row r="1846" spans="1:13" x14ac:dyDescent="0.2">
      <c r="A1846" t="s">
        <v>2451</v>
      </c>
      <c r="B1846" t="s">
        <v>1988</v>
      </c>
      <c r="C1846" s="2">
        <v>266</v>
      </c>
      <c r="D1846" s="2">
        <v>176</v>
      </c>
      <c r="E1846" t="s">
        <v>7027</v>
      </c>
      <c r="F1846" t="s">
        <v>7039</v>
      </c>
      <c r="G1846" s="2">
        <v>90</v>
      </c>
      <c r="H1846" s="11">
        <v>0.33834586466165412</v>
      </c>
      <c r="I1846">
        <v>0</v>
      </c>
      <c r="J1846">
        <f ca="1"/>
        <v>4532</v>
      </c>
      <c r="K1846">
        <v>3787</v>
      </c>
      <c r="L1846" cm="1">
        <f t="array" ref="L1846">_xlfn.IFS(G1846&lt;=25, 1, G1846&lt;=75, 2, G1846&lt;=150, 3, G1846&gt;150, 4)</f>
        <v>3</v>
      </c>
      <c r="M1846">
        <f t="shared" si="28"/>
        <v>2</v>
      </c>
    </row>
    <row r="1847" spans="1:13" x14ac:dyDescent="0.2">
      <c r="A1847" t="s">
        <v>2452</v>
      </c>
      <c r="B1847" t="s">
        <v>2453</v>
      </c>
      <c r="C1847" s="2">
        <v>348</v>
      </c>
      <c r="D1847" s="2">
        <v>181</v>
      </c>
      <c r="E1847" t="s">
        <v>6989</v>
      </c>
      <c r="F1847" t="s">
        <v>7041</v>
      </c>
      <c r="G1847" s="2">
        <v>167</v>
      </c>
      <c r="H1847" s="11">
        <v>0.47988505747126436</v>
      </c>
      <c r="I1847">
        <v>1</v>
      </c>
      <c r="J1847">
        <f ca="1"/>
        <v>3193</v>
      </c>
      <c r="K1847">
        <v>3948</v>
      </c>
      <c r="L1847" cm="1">
        <f t="array" ref="L1847">_xlfn.IFS(G1847&lt;=25, 1, G1847&lt;=75, 2, G1847&lt;=150, 3, G1847&gt;150, 4)</f>
        <v>4</v>
      </c>
      <c r="M1847">
        <f t="shared" si="28"/>
        <v>3</v>
      </c>
    </row>
    <row r="1848" spans="1:13" x14ac:dyDescent="0.2">
      <c r="A1848" t="s">
        <v>2454</v>
      </c>
      <c r="B1848" t="s">
        <v>2455</v>
      </c>
      <c r="C1848" s="2">
        <v>354</v>
      </c>
      <c r="D1848" s="2">
        <v>212</v>
      </c>
      <c r="E1848" t="s">
        <v>7027</v>
      </c>
      <c r="F1848" t="s">
        <v>7043</v>
      </c>
      <c r="G1848" s="2">
        <v>142</v>
      </c>
      <c r="H1848" s="11">
        <v>0.40112994350282488</v>
      </c>
      <c r="I1848">
        <v>0</v>
      </c>
      <c r="J1848">
        <f ca="1"/>
        <v>2562</v>
      </c>
      <c r="K1848">
        <v>4255</v>
      </c>
      <c r="L1848" cm="1">
        <f t="array" ref="L1848">_xlfn.IFS(G1848&lt;=25, 1, G1848&lt;=75, 2, G1848&lt;=150, 3, G1848&gt;150, 4)</f>
        <v>3</v>
      </c>
      <c r="M1848">
        <f t="shared" si="28"/>
        <v>3</v>
      </c>
    </row>
    <row r="1849" spans="1:13" x14ac:dyDescent="0.2">
      <c r="A1849" t="s">
        <v>2456</v>
      </c>
      <c r="B1849" t="s">
        <v>2232</v>
      </c>
      <c r="C1849" s="2">
        <v>325</v>
      </c>
      <c r="D1849" s="2">
        <v>306</v>
      </c>
      <c r="E1849" t="s">
        <v>7027</v>
      </c>
      <c r="F1849" t="s">
        <v>7037</v>
      </c>
      <c r="G1849" s="2">
        <v>19</v>
      </c>
      <c r="H1849" s="11">
        <v>5.8461538461538461E-2</v>
      </c>
      <c r="I1849">
        <v>0</v>
      </c>
      <c r="J1849">
        <f ca="1"/>
        <v>3192</v>
      </c>
      <c r="K1849">
        <v>2772</v>
      </c>
      <c r="L1849" cm="1">
        <f t="array" ref="L1849">_xlfn.IFS(G1849&lt;=25, 1, G1849&lt;=75, 2, G1849&lt;=150, 3, G1849&gt;150, 4)</f>
        <v>1</v>
      </c>
      <c r="M1849">
        <f t="shared" si="28"/>
        <v>3</v>
      </c>
    </row>
    <row r="1850" spans="1:13" x14ac:dyDescent="0.2">
      <c r="A1850" t="s">
        <v>2457</v>
      </c>
      <c r="B1850" t="s">
        <v>2458</v>
      </c>
      <c r="C1850" s="2">
        <v>279</v>
      </c>
      <c r="D1850" s="2">
        <v>134</v>
      </c>
      <c r="E1850" t="s">
        <v>6989</v>
      </c>
      <c r="F1850" t="s">
        <v>7038</v>
      </c>
      <c r="G1850" s="2">
        <v>145</v>
      </c>
      <c r="H1850" s="11">
        <v>0.51971326164874554</v>
      </c>
      <c r="I1850">
        <v>1</v>
      </c>
      <c r="J1850">
        <f ca="1"/>
        <v>956</v>
      </c>
      <c r="K1850">
        <v>785</v>
      </c>
      <c r="L1850" cm="1">
        <f t="array" ref="L1850">_xlfn.IFS(G1850&lt;=25, 1, G1850&lt;=75, 2, G1850&lt;=150, 3, G1850&gt;150, 4)</f>
        <v>3</v>
      </c>
      <c r="M1850">
        <f t="shared" si="28"/>
        <v>2</v>
      </c>
    </row>
    <row r="1851" spans="1:13" x14ac:dyDescent="0.2">
      <c r="A1851" t="s">
        <v>2459</v>
      </c>
      <c r="B1851" t="s">
        <v>2460</v>
      </c>
      <c r="C1851" s="2">
        <v>268</v>
      </c>
      <c r="D1851" s="2">
        <v>88</v>
      </c>
      <c r="E1851" t="s">
        <v>7027</v>
      </c>
      <c r="F1851" t="s">
        <v>7038</v>
      </c>
      <c r="G1851" s="2">
        <v>180</v>
      </c>
      <c r="H1851" s="11">
        <v>0.67164179104477617</v>
      </c>
      <c r="I1851">
        <v>0</v>
      </c>
      <c r="J1851">
        <f ca="1"/>
        <v>1701</v>
      </c>
      <c r="K1851">
        <v>653</v>
      </c>
      <c r="L1851" cm="1">
        <f t="array" ref="L1851">_xlfn.IFS(G1851&lt;=25, 1, G1851&lt;=75, 2, G1851&lt;=150, 3, G1851&gt;150, 4)</f>
        <v>4</v>
      </c>
      <c r="M1851">
        <f t="shared" si="28"/>
        <v>2</v>
      </c>
    </row>
    <row r="1852" spans="1:13" x14ac:dyDescent="0.2">
      <c r="A1852" t="s">
        <v>2461</v>
      </c>
      <c r="B1852" t="s">
        <v>2462</v>
      </c>
      <c r="C1852" s="2">
        <v>536</v>
      </c>
      <c r="D1852" s="2">
        <v>348</v>
      </c>
      <c r="E1852" t="s">
        <v>7029</v>
      </c>
      <c r="F1852" t="s">
        <v>7043</v>
      </c>
      <c r="G1852" s="2">
        <v>188</v>
      </c>
      <c r="H1852" s="11">
        <v>0.35074626865671643</v>
      </c>
      <c r="I1852">
        <v>0</v>
      </c>
      <c r="J1852">
        <f ca="1"/>
        <v>1328</v>
      </c>
      <c r="K1852">
        <v>2899</v>
      </c>
      <c r="L1852" cm="1">
        <f t="array" ref="L1852">_xlfn.IFS(G1852&lt;=25, 1, G1852&lt;=75, 2, G1852&lt;=150, 3, G1852&gt;150, 4)</f>
        <v>4</v>
      </c>
      <c r="M1852">
        <f t="shared" si="28"/>
        <v>4</v>
      </c>
    </row>
    <row r="1853" spans="1:13" x14ac:dyDescent="0.2">
      <c r="A1853" t="s">
        <v>2463</v>
      </c>
      <c r="B1853" t="s">
        <v>2464</v>
      </c>
      <c r="C1853" s="2">
        <v>295</v>
      </c>
      <c r="D1853" s="2">
        <v>136</v>
      </c>
      <c r="E1853" t="s">
        <v>7027</v>
      </c>
      <c r="F1853" t="s">
        <v>7040</v>
      </c>
      <c r="G1853" s="2">
        <v>159</v>
      </c>
      <c r="H1853" s="11">
        <v>0.53898305084745768</v>
      </c>
      <c r="I1853">
        <v>0</v>
      </c>
      <c r="J1853">
        <f ca="1"/>
        <v>3832</v>
      </c>
      <c r="K1853">
        <v>3373</v>
      </c>
      <c r="L1853" cm="1">
        <f t="array" ref="L1853">_xlfn.IFS(G1853&lt;=25, 1, G1853&lt;=75, 2, G1853&lt;=150, 3, G1853&gt;150, 4)</f>
        <v>4</v>
      </c>
      <c r="M1853">
        <f t="shared" si="28"/>
        <v>2</v>
      </c>
    </row>
    <row r="1854" spans="1:13" x14ac:dyDescent="0.2">
      <c r="A1854" t="s">
        <v>2465</v>
      </c>
      <c r="B1854" t="s">
        <v>2466</v>
      </c>
      <c r="C1854" s="2">
        <v>357</v>
      </c>
      <c r="D1854" s="2">
        <v>243</v>
      </c>
      <c r="E1854" t="s">
        <v>7029</v>
      </c>
      <c r="F1854" t="s">
        <v>7036</v>
      </c>
      <c r="G1854" s="2">
        <v>114</v>
      </c>
      <c r="H1854" s="11">
        <v>0.31932773109243695</v>
      </c>
      <c r="I1854">
        <v>0</v>
      </c>
      <c r="J1854">
        <f ca="1"/>
        <v>4213</v>
      </c>
      <c r="K1854">
        <v>1641</v>
      </c>
      <c r="L1854" cm="1">
        <f t="array" ref="L1854">_xlfn.IFS(G1854&lt;=25, 1, G1854&lt;=75, 2, G1854&lt;=150, 3, G1854&gt;150, 4)</f>
        <v>3</v>
      </c>
      <c r="M1854">
        <f t="shared" si="28"/>
        <v>3</v>
      </c>
    </row>
    <row r="1855" spans="1:13" x14ac:dyDescent="0.2">
      <c r="A1855" t="s">
        <v>2467</v>
      </c>
      <c r="B1855" t="s">
        <v>2468</v>
      </c>
      <c r="C1855" s="2">
        <v>289</v>
      </c>
      <c r="D1855" s="2">
        <v>104</v>
      </c>
      <c r="E1855" t="s">
        <v>6989</v>
      </c>
      <c r="F1855" t="s">
        <v>7043</v>
      </c>
      <c r="G1855" s="2">
        <v>185</v>
      </c>
      <c r="H1855" s="11">
        <v>0.64013840830449831</v>
      </c>
      <c r="I1855">
        <v>1</v>
      </c>
      <c r="J1855">
        <f ca="1"/>
        <v>2419</v>
      </c>
      <c r="K1855">
        <v>1497</v>
      </c>
      <c r="L1855" cm="1">
        <f t="array" ref="L1855">_xlfn.IFS(G1855&lt;=25, 1, G1855&lt;=75, 2, G1855&lt;=150, 3, G1855&gt;150, 4)</f>
        <v>4</v>
      </c>
      <c r="M1855">
        <f t="shared" si="28"/>
        <v>2</v>
      </c>
    </row>
    <row r="1856" spans="1:13" x14ac:dyDescent="0.2">
      <c r="A1856" t="s">
        <v>2469</v>
      </c>
      <c r="B1856" t="s">
        <v>2470</v>
      </c>
      <c r="C1856" s="2">
        <v>402</v>
      </c>
      <c r="D1856" s="2">
        <v>310</v>
      </c>
      <c r="E1856" t="s">
        <v>7029</v>
      </c>
      <c r="F1856" t="s">
        <v>7036</v>
      </c>
      <c r="G1856" s="2">
        <v>92</v>
      </c>
      <c r="H1856" s="11">
        <v>0.22885572139303484</v>
      </c>
      <c r="I1856">
        <v>0</v>
      </c>
      <c r="J1856">
        <f ca="1"/>
        <v>1258</v>
      </c>
      <c r="K1856">
        <v>831</v>
      </c>
      <c r="L1856" cm="1">
        <f t="array" ref="L1856">_xlfn.IFS(G1856&lt;=25, 1, G1856&lt;=75, 2, G1856&lt;=150, 3, G1856&gt;150, 4)</f>
        <v>3</v>
      </c>
      <c r="M1856">
        <f t="shared" si="28"/>
        <v>4</v>
      </c>
    </row>
    <row r="1857" spans="1:13" x14ac:dyDescent="0.2">
      <c r="A1857" t="s">
        <v>2471</v>
      </c>
      <c r="B1857" t="s">
        <v>2472</v>
      </c>
      <c r="C1857" s="2">
        <v>599</v>
      </c>
      <c r="D1857" s="2">
        <v>228</v>
      </c>
      <c r="E1857" t="s">
        <v>7029</v>
      </c>
      <c r="F1857" t="s">
        <v>7040</v>
      </c>
      <c r="G1857" s="2">
        <v>371</v>
      </c>
      <c r="H1857" s="11">
        <v>0.61936560934891483</v>
      </c>
      <c r="I1857">
        <v>0</v>
      </c>
      <c r="J1857">
        <f ca="1"/>
        <v>670</v>
      </c>
      <c r="K1857">
        <v>4248</v>
      </c>
      <c r="L1857" cm="1">
        <f t="array" ref="L1857">_xlfn.IFS(G1857&lt;=25, 1, G1857&lt;=75, 2, G1857&lt;=150, 3, G1857&gt;150, 4)</f>
        <v>4</v>
      </c>
      <c r="M1857">
        <f t="shared" si="28"/>
        <v>4</v>
      </c>
    </row>
    <row r="1858" spans="1:13" x14ac:dyDescent="0.2">
      <c r="A1858" t="s">
        <v>2473</v>
      </c>
      <c r="B1858" t="s">
        <v>2474</v>
      </c>
      <c r="C1858" s="2">
        <v>229</v>
      </c>
      <c r="D1858" s="2">
        <v>140</v>
      </c>
      <c r="E1858" t="s">
        <v>6989</v>
      </c>
      <c r="F1858" t="s">
        <v>7037</v>
      </c>
      <c r="G1858" s="2">
        <v>89</v>
      </c>
      <c r="H1858" s="11">
        <v>0.388646288209607</v>
      </c>
      <c r="I1858">
        <v>1</v>
      </c>
      <c r="J1858">
        <f ca="1"/>
        <v>1018</v>
      </c>
      <c r="K1858">
        <v>1173</v>
      </c>
      <c r="L1858" cm="1">
        <f t="array" ref="L1858">_xlfn.IFS(G1858&lt;=25, 1, G1858&lt;=75, 2, G1858&lt;=150, 3, G1858&gt;150, 4)</f>
        <v>3</v>
      </c>
      <c r="M1858">
        <f t="shared" ref="M1858:M1921" si="29">IF(C1858&lt;=$P$3, 1, IF(C1858&lt;=$P$4, 2, IF(C1858&lt;=$P$5, 3, 4)))</f>
        <v>1</v>
      </c>
    </row>
    <row r="1859" spans="1:13" x14ac:dyDescent="0.2">
      <c r="A1859" t="s">
        <v>2475</v>
      </c>
      <c r="B1859" t="s">
        <v>2476</v>
      </c>
      <c r="C1859" s="2">
        <v>219</v>
      </c>
      <c r="D1859" s="2">
        <v>175</v>
      </c>
      <c r="E1859" t="s">
        <v>6989</v>
      </c>
      <c r="F1859" t="s">
        <v>7043</v>
      </c>
      <c r="G1859" s="2">
        <v>44</v>
      </c>
      <c r="H1859" s="11">
        <v>0.20091324200913241</v>
      </c>
      <c r="I1859">
        <v>1</v>
      </c>
      <c r="J1859">
        <f ca="1"/>
        <v>1600</v>
      </c>
      <c r="K1859">
        <v>394</v>
      </c>
      <c r="L1859" cm="1">
        <f t="array" ref="L1859">_xlfn.IFS(G1859&lt;=25, 1, G1859&lt;=75, 2, G1859&lt;=150, 3, G1859&gt;150, 4)</f>
        <v>2</v>
      </c>
      <c r="M1859">
        <f t="shared" si="29"/>
        <v>1</v>
      </c>
    </row>
    <row r="1860" spans="1:13" x14ac:dyDescent="0.2">
      <c r="A1860" t="s">
        <v>2477</v>
      </c>
      <c r="B1860" t="s">
        <v>2478</v>
      </c>
      <c r="C1860" s="2">
        <v>279</v>
      </c>
      <c r="D1860" s="2">
        <v>126</v>
      </c>
      <c r="E1860" t="s">
        <v>6989</v>
      </c>
      <c r="F1860" t="s">
        <v>7038</v>
      </c>
      <c r="G1860" s="2">
        <v>153</v>
      </c>
      <c r="H1860" s="11">
        <v>0.54838709677419351</v>
      </c>
      <c r="I1860">
        <v>1</v>
      </c>
      <c r="J1860">
        <f ca="1"/>
        <v>776</v>
      </c>
      <c r="K1860">
        <v>2140</v>
      </c>
      <c r="L1860" cm="1">
        <f t="array" ref="L1860">_xlfn.IFS(G1860&lt;=25, 1, G1860&lt;=75, 2, G1860&lt;=150, 3, G1860&gt;150, 4)</f>
        <v>4</v>
      </c>
      <c r="M1860">
        <f t="shared" si="29"/>
        <v>2</v>
      </c>
    </row>
    <row r="1861" spans="1:13" x14ac:dyDescent="0.2">
      <c r="A1861" t="s">
        <v>2479</v>
      </c>
      <c r="B1861" t="s">
        <v>2480</v>
      </c>
      <c r="C1861" s="2">
        <v>268</v>
      </c>
      <c r="D1861" s="2">
        <v>118</v>
      </c>
      <c r="E1861" t="s">
        <v>7027</v>
      </c>
      <c r="F1861" t="s">
        <v>7038</v>
      </c>
      <c r="G1861" s="2">
        <v>150</v>
      </c>
      <c r="H1861" s="11">
        <v>0.55970149253731338</v>
      </c>
      <c r="I1861">
        <v>0</v>
      </c>
      <c r="J1861">
        <f ca="1"/>
        <v>3209</v>
      </c>
      <c r="K1861">
        <v>4126</v>
      </c>
      <c r="L1861" cm="1">
        <f t="array" ref="L1861">_xlfn.IFS(G1861&lt;=25, 1, G1861&lt;=75, 2, G1861&lt;=150, 3, G1861&gt;150, 4)</f>
        <v>3</v>
      </c>
      <c r="M1861">
        <f t="shared" si="29"/>
        <v>2</v>
      </c>
    </row>
    <row r="1862" spans="1:13" x14ac:dyDescent="0.2">
      <c r="A1862" t="s">
        <v>2481</v>
      </c>
      <c r="B1862" t="s">
        <v>2482</v>
      </c>
      <c r="C1862" s="2">
        <v>528</v>
      </c>
      <c r="D1862" s="2">
        <v>412</v>
      </c>
      <c r="E1862" t="s">
        <v>7029</v>
      </c>
      <c r="F1862" t="s">
        <v>7042</v>
      </c>
      <c r="G1862" s="2">
        <v>116</v>
      </c>
      <c r="H1862" s="11">
        <v>0.2196969696969697</v>
      </c>
      <c r="I1862">
        <v>0</v>
      </c>
      <c r="J1862">
        <f ca="1"/>
        <v>4540</v>
      </c>
      <c r="K1862">
        <v>1260</v>
      </c>
      <c r="L1862" cm="1">
        <f t="array" ref="L1862">_xlfn.IFS(G1862&lt;=25, 1, G1862&lt;=75, 2, G1862&lt;=150, 3, G1862&gt;150, 4)</f>
        <v>3</v>
      </c>
      <c r="M1862">
        <f t="shared" si="29"/>
        <v>4</v>
      </c>
    </row>
    <row r="1863" spans="1:13" x14ac:dyDescent="0.2">
      <c r="A1863" t="s">
        <v>2483</v>
      </c>
      <c r="B1863" t="s">
        <v>2484</v>
      </c>
      <c r="C1863" s="2">
        <v>429</v>
      </c>
      <c r="D1863" s="2">
        <v>356</v>
      </c>
      <c r="E1863" t="s">
        <v>7027</v>
      </c>
      <c r="F1863" t="s">
        <v>7039</v>
      </c>
      <c r="G1863" s="2">
        <v>73</v>
      </c>
      <c r="H1863" s="11">
        <v>0.17016317016317017</v>
      </c>
      <c r="I1863">
        <v>0</v>
      </c>
      <c r="J1863">
        <f ca="1"/>
        <v>67</v>
      </c>
      <c r="K1863">
        <v>2768</v>
      </c>
      <c r="L1863" cm="1">
        <f t="array" ref="L1863">_xlfn.IFS(G1863&lt;=25, 1, G1863&lt;=75, 2, G1863&lt;=150, 3, G1863&gt;150, 4)</f>
        <v>2</v>
      </c>
      <c r="M1863">
        <f t="shared" si="29"/>
        <v>4</v>
      </c>
    </row>
    <row r="1864" spans="1:13" x14ac:dyDescent="0.2">
      <c r="A1864" t="s">
        <v>2485</v>
      </c>
      <c r="B1864" t="s">
        <v>2486</v>
      </c>
      <c r="C1864" s="2">
        <v>268</v>
      </c>
      <c r="D1864" s="2">
        <v>260</v>
      </c>
      <c r="E1864" t="s">
        <v>7027</v>
      </c>
      <c r="F1864" t="s">
        <v>7039</v>
      </c>
      <c r="G1864" s="2">
        <v>8</v>
      </c>
      <c r="H1864" s="11">
        <v>2.9850746268656716E-2</v>
      </c>
      <c r="I1864">
        <v>0</v>
      </c>
      <c r="J1864">
        <f ca="1"/>
        <v>4008</v>
      </c>
      <c r="K1864">
        <v>3487</v>
      </c>
      <c r="L1864" cm="1">
        <f t="array" ref="L1864">_xlfn.IFS(G1864&lt;=25, 1, G1864&lt;=75, 2, G1864&lt;=150, 3, G1864&gt;150, 4)</f>
        <v>1</v>
      </c>
      <c r="M1864">
        <f t="shared" si="29"/>
        <v>2</v>
      </c>
    </row>
    <row r="1865" spans="1:13" x14ac:dyDescent="0.2">
      <c r="A1865" t="s">
        <v>2487</v>
      </c>
      <c r="B1865" t="s">
        <v>2488</v>
      </c>
      <c r="C1865" s="2">
        <v>447</v>
      </c>
      <c r="D1865" s="2">
        <v>291</v>
      </c>
      <c r="E1865" t="s">
        <v>7027</v>
      </c>
      <c r="F1865" t="s">
        <v>7038</v>
      </c>
      <c r="G1865" s="2">
        <v>156</v>
      </c>
      <c r="H1865" s="11">
        <v>0.34899328859060402</v>
      </c>
      <c r="I1865">
        <v>0</v>
      </c>
      <c r="J1865">
        <f ca="1"/>
        <v>455</v>
      </c>
      <c r="K1865">
        <v>3198</v>
      </c>
      <c r="L1865" cm="1">
        <f t="array" ref="L1865">_xlfn.IFS(G1865&lt;=25, 1, G1865&lt;=75, 2, G1865&lt;=150, 3, G1865&gt;150, 4)</f>
        <v>4</v>
      </c>
      <c r="M1865">
        <f t="shared" si="29"/>
        <v>4</v>
      </c>
    </row>
    <row r="1866" spans="1:13" x14ac:dyDescent="0.2">
      <c r="A1866" t="s">
        <v>2489</v>
      </c>
      <c r="B1866" t="s">
        <v>2490</v>
      </c>
      <c r="C1866" s="2">
        <v>402</v>
      </c>
      <c r="D1866" s="2">
        <v>334</v>
      </c>
      <c r="E1866" t="s">
        <v>7027</v>
      </c>
      <c r="F1866" t="s">
        <v>7039</v>
      </c>
      <c r="G1866" s="2">
        <v>68</v>
      </c>
      <c r="H1866" s="11">
        <v>0.1691542288557214</v>
      </c>
      <c r="I1866">
        <v>0</v>
      </c>
      <c r="J1866">
        <f ca="1"/>
        <v>3229</v>
      </c>
      <c r="K1866">
        <v>2302</v>
      </c>
      <c r="L1866" cm="1">
        <f t="array" ref="L1866">_xlfn.IFS(G1866&lt;=25, 1, G1866&lt;=75, 2, G1866&lt;=150, 3, G1866&gt;150, 4)</f>
        <v>2</v>
      </c>
      <c r="M1866">
        <f t="shared" si="29"/>
        <v>4</v>
      </c>
    </row>
    <row r="1867" spans="1:13" x14ac:dyDescent="0.2">
      <c r="A1867" t="s">
        <v>2491</v>
      </c>
      <c r="B1867" t="s">
        <v>2382</v>
      </c>
      <c r="C1867" s="2">
        <v>199</v>
      </c>
      <c r="D1867" s="2">
        <v>137</v>
      </c>
      <c r="E1867" t="s">
        <v>6989</v>
      </c>
      <c r="F1867" t="s">
        <v>7039</v>
      </c>
      <c r="G1867" s="2">
        <v>62</v>
      </c>
      <c r="H1867" s="11">
        <v>0.31155778894472363</v>
      </c>
      <c r="I1867">
        <v>1</v>
      </c>
      <c r="J1867">
        <f ca="1"/>
        <v>3293</v>
      </c>
      <c r="K1867">
        <v>1561</v>
      </c>
      <c r="L1867" cm="1">
        <f t="array" ref="L1867">_xlfn.IFS(G1867&lt;=25, 1, G1867&lt;=75, 2, G1867&lt;=150, 3, G1867&gt;150, 4)</f>
        <v>2</v>
      </c>
      <c r="M1867">
        <f t="shared" si="29"/>
        <v>1</v>
      </c>
    </row>
    <row r="1868" spans="1:13" x14ac:dyDescent="0.2">
      <c r="A1868" t="s">
        <v>2492</v>
      </c>
      <c r="B1868" t="s">
        <v>73</v>
      </c>
      <c r="C1868" s="2">
        <v>319</v>
      </c>
      <c r="D1868" s="2">
        <v>287</v>
      </c>
      <c r="E1868" t="s">
        <v>7029</v>
      </c>
      <c r="F1868" t="s">
        <v>7036</v>
      </c>
      <c r="G1868" s="2">
        <v>32</v>
      </c>
      <c r="H1868" s="11">
        <v>0.10031347962382445</v>
      </c>
      <c r="I1868">
        <v>0</v>
      </c>
      <c r="J1868">
        <f ca="1"/>
        <v>3624</v>
      </c>
      <c r="K1868">
        <v>97</v>
      </c>
      <c r="L1868" cm="1">
        <f t="array" ref="L1868">_xlfn.IFS(G1868&lt;=25, 1, G1868&lt;=75, 2, G1868&lt;=150, 3, G1868&gt;150, 4)</f>
        <v>2</v>
      </c>
      <c r="M1868">
        <f t="shared" si="29"/>
        <v>3</v>
      </c>
    </row>
    <row r="1869" spans="1:13" x14ac:dyDescent="0.2">
      <c r="A1869" t="s">
        <v>2493</v>
      </c>
      <c r="B1869" t="s">
        <v>2494</v>
      </c>
      <c r="C1869" s="2">
        <v>331</v>
      </c>
      <c r="D1869" s="2">
        <v>261</v>
      </c>
      <c r="E1869" t="s">
        <v>7029</v>
      </c>
      <c r="F1869" t="s">
        <v>7036</v>
      </c>
      <c r="G1869" s="2">
        <v>70</v>
      </c>
      <c r="H1869" s="11">
        <v>0.21148036253776434</v>
      </c>
      <c r="I1869">
        <v>0</v>
      </c>
      <c r="J1869">
        <f ca="1"/>
        <v>1707</v>
      </c>
      <c r="K1869">
        <v>395</v>
      </c>
      <c r="L1869" cm="1">
        <f t="array" ref="L1869">_xlfn.IFS(G1869&lt;=25, 1, G1869&lt;=75, 2, G1869&lt;=150, 3, G1869&gt;150, 4)</f>
        <v>2</v>
      </c>
      <c r="M1869">
        <f t="shared" si="29"/>
        <v>3</v>
      </c>
    </row>
    <row r="1870" spans="1:13" x14ac:dyDescent="0.2">
      <c r="A1870" t="s">
        <v>2495</v>
      </c>
      <c r="B1870" t="s">
        <v>2496</v>
      </c>
      <c r="C1870" s="2">
        <v>269</v>
      </c>
      <c r="D1870" s="2">
        <v>204</v>
      </c>
      <c r="E1870" t="s">
        <v>7029</v>
      </c>
      <c r="F1870" t="s">
        <v>7045</v>
      </c>
      <c r="G1870" s="2">
        <v>65</v>
      </c>
      <c r="H1870" s="11">
        <v>0.24163568773234201</v>
      </c>
      <c r="I1870">
        <v>0</v>
      </c>
      <c r="J1870">
        <f ca="1"/>
        <v>3258</v>
      </c>
      <c r="K1870">
        <v>734</v>
      </c>
      <c r="L1870" cm="1">
        <f t="array" ref="L1870">_xlfn.IFS(G1870&lt;=25, 1, G1870&lt;=75, 2, G1870&lt;=150, 3, G1870&gt;150, 4)</f>
        <v>2</v>
      </c>
      <c r="M1870">
        <f t="shared" si="29"/>
        <v>2</v>
      </c>
    </row>
    <row r="1871" spans="1:13" x14ac:dyDescent="0.2">
      <c r="A1871" t="s">
        <v>2497</v>
      </c>
      <c r="B1871" t="s">
        <v>2498</v>
      </c>
      <c r="C1871" s="2">
        <v>99</v>
      </c>
      <c r="D1871" s="2">
        <v>83</v>
      </c>
      <c r="E1871" t="s">
        <v>6989</v>
      </c>
      <c r="F1871" t="s">
        <v>7039</v>
      </c>
      <c r="G1871" s="2">
        <v>16</v>
      </c>
      <c r="H1871" s="11">
        <v>0.16161616161616163</v>
      </c>
      <c r="I1871">
        <v>1</v>
      </c>
      <c r="J1871">
        <f ca="1"/>
        <v>4113</v>
      </c>
      <c r="K1871">
        <v>1336</v>
      </c>
      <c r="L1871" cm="1">
        <f t="array" ref="L1871">_xlfn.IFS(G1871&lt;=25, 1, G1871&lt;=75, 2, G1871&lt;=150, 3, G1871&gt;150, 4)</f>
        <v>1</v>
      </c>
      <c r="M1871">
        <f t="shared" si="29"/>
        <v>1</v>
      </c>
    </row>
    <row r="1872" spans="1:13" x14ac:dyDescent="0.2">
      <c r="A1872" t="s">
        <v>2499</v>
      </c>
      <c r="B1872" t="s">
        <v>2500</v>
      </c>
      <c r="C1872" s="2">
        <v>178</v>
      </c>
      <c r="D1872" s="2">
        <v>80</v>
      </c>
      <c r="E1872" t="s">
        <v>7029</v>
      </c>
      <c r="F1872" t="s">
        <v>7040</v>
      </c>
      <c r="G1872" s="2">
        <v>98</v>
      </c>
      <c r="H1872" s="11">
        <v>0.550561797752809</v>
      </c>
      <c r="I1872">
        <v>0</v>
      </c>
      <c r="J1872">
        <f ca="1"/>
        <v>4474</v>
      </c>
      <c r="K1872">
        <v>74</v>
      </c>
      <c r="L1872" cm="1">
        <f t="array" ref="L1872">_xlfn.IFS(G1872&lt;=25, 1, G1872&lt;=75, 2, G1872&lt;=150, 3, G1872&gt;150, 4)</f>
        <v>3</v>
      </c>
      <c r="M1872">
        <f t="shared" si="29"/>
        <v>1</v>
      </c>
    </row>
    <row r="1873" spans="1:13" x14ac:dyDescent="0.2">
      <c r="A1873" t="s">
        <v>2251</v>
      </c>
      <c r="B1873" t="s">
        <v>2252</v>
      </c>
      <c r="C1873" s="2">
        <v>289</v>
      </c>
      <c r="D1873" s="2">
        <v>168</v>
      </c>
      <c r="E1873" t="s">
        <v>6989</v>
      </c>
      <c r="F1873" t="s">
        <v>7037</v>
      </c>
      <c r="G1873" s="2">
        <v>121</v>
      </c>
      <c r="H1873" s="11">
        <v>0.41868512110726641</v>
      </c>
      <c r="I1873">
        <v>1</v>
      </c>
      <c r="J1873">
        <f ca="1"/>
        <v>1829</v>
      </c>
      <c r="K1873">
        <v>1153</v>
      </c>
      <c r="L1873" cm="1">
        <f t="array" ref="L1873">_xlfn.IFS(G1873&lt;=25, 1, G1873&lt;=75, 2, G1873&lt;=150, 3, G1873&gt;150, 4)</f>
        <v>3</v>
      </c>
      <c r="M1873">
        <f t="shared" si="29"/>
        <v>2</v>
      </c>
    </row>
    <row r="1874" spans="1:13" x14ac:dyDescent="0.2">
      <c r="A1874" t="s">
        <v>2501</v>
      </c>
      <c r="B1874" t="s">
        <v>2439</v>
      </c>
      <c r="C1874" s="2">
        <v>268</v>
      </c>
      <c r="D1874" s="2">
        <v>214</v>
      </c>
      <c r="E1874" t="s">
        <v>7027</v>
      </c>
      <c r="F1874" t="s">
        <v>7039</v>
      </c>
      <c r="G1874" s="2">
        <v>54</v>
      </c>
      <c r="H1874" s="11">
        <v>0.20149253731343283</v>
      </c>
      <c r="I1874">
        <v>0</v>
      </c>
      <c r="J1874">
        <f ca="1"/>
        <v>1103</v>
      </c>
      <c r="K1874">
        <v>2089</v>
      </c>
      <c r="L1874" cm="1">
        <f t="array" ref="L1874">_xlfn.IFS(G1874&lt;=25, 1, G1874&lt;=75, 2, G1874&lt;=150, 3, G1874&gt;150, 4)</f>
        <v>2</v>
      </c>
      <c r="M1874">
        <f t="shared" si="29"/>
        <v>2</v>
      </c>
    </row>
    <row r="1875" spans="1:13" x14ac:dyDescent="0.2">
      <c r="A1875" t="s">
        <v>2502</v>
      </c>
      <c r="B1875" t="s">
        <v>2503</v>
      </c>
      <c r="C1875" s="2">
        <v>445</v>
      </c>
      <c r="D1875" s="2">
        <v>360</v>
      </c>
      <c r="E1875" t="s">
        <v>7027</v>
      </c>
      <c r="F1875" t="s">
        <v>7037</v>
      </c>
      <c r="G1875" s="2">
        <v>85</v>
      </c>
      <c r="H1875" s="11">
        <v>0.19101123595505617</v>
      </c>
      <c r="I1875">
        <v>0</v>
      </c>
      <c r="J1875">
        <f ca="1"/>
        <v>375</v>
      </c>
      <c r="K1875">
        <v>1522</v>
      </c>
      <c r="L1875" cm="1">
        <f t="array" ref="L1875">_xlfn.IFS(G1875&lt;=25, 1, G1875&lt;=75, 2, G1875&lt;=150, 3, G1875&gt;150, 4)</f>
        <v>3</v>
      </c>
      <c r="M1875">
        <f t="shared" si="29"/>
        <v>4</v>
      </c>
    </row>
    <row r="1876" spans="1:13" x14ac:dyDescent="0.2">
      <c r="A1876" t="s">
        <v>2504</v>
      </c>
      <c r="B1876" t="s">
        <v>2505</v>
      </c>
      <c r="C1876" s="2">
        <v>443</v>
      </c>
      <c r="D1876" s="2">
        <v>346</v>
      </c>
      <c r="E1876" t="s">
        <v>7027</v>
      </c>
      <c r="F1876" t="s">
        <v>7037</v>
      </c>
      <c r="G1876" s="2">
        <v>97</v>
      </c>
      <c r="H1876" s="11">
        <v>0.21896162528216703</v>
      </c>
      <c r="I1876">
        <v>0</v>
      </c>
      <c r="J1876">
        <f ca="1"/>
        <v>1486</v>
      </c>
      <c r="K1876">
        <v>3783</v>
      </c>
      <c r="L1876" cm="1">
        <f t="array" ref="L1876">_xlfn.IFS(G1876&lt;=25, 1, G1876&lt;=75, 2, G1876&lt;=150, 3, G1876&gt;150, 4)</f>
        <v>3</v>
      </c>
      <c r="M1876">
        <f t="shared" si="29"/>
        <v>4</v>
      </c>
    </row>
    <row r="1877" spans="1:13" x14ac:dyDescent="0.2">
      <c r="A1877" t="s">
        <v>2506</v>
      </c>
      <c r="B1877" t="s">
        <v>2507</v>
      </c>
      <c r="C1877" s="2">
        <v>384</v>
      </c>
      <c r="D1877" s="2">
        <v>227</v>
      </c>
      <c r="E1877" t="s">
        <v>7027</v>
      </c>
      <c r="F1877" t="s">
        <v>7039</v>
      </c>
      <c r="G1877" s="2">
        <v>157</v>
      </c>
      <c r="H1877" s="11">
        <v>0.40885416666666669</v>
      </c>
      <c r="I1877">
        <v>0</v>
      </c>
      <c r="J1877">
        <f ca="1"/>
        <v>1386</v>
      </c>
      <c r="K1877">
        <v>3449</v>
      </c>
      <c r="L1877" cm="1">
        <f t="array" ref="L1877">_xlfn.IFS(G1877&lt;=25, 1, G1877&lt;=75, 2, G1877&lt;=150, 3, G1877&gt;150, 4)</f>
        <v>4</v>
      </c>
      <c r="M1877">
        <f t="shared" si="29"/>
        <v>4</v>
      </c>
    </row>
    <row r="1878" spans="1:13" x14ac:dyDescent="0.2">
      <c r="A1878" t="s">
        <v>2508</v>
      </c>
      <c r="B1878" t="s">
        <v>2509</v>
      </c>
      <c r="C1878" s="2">
        <v>473</v>
      </c>
      <c r="D1878" s="2">
        <v>312</v>
      </c>
      <c r="E1878" t="s">
        <v>7027</v>
      </c>
      <c r="F1878" t="s">
        <v>7041</v>
      </c>
      <c r="G1878" s="2">
        <v>161</v>
      </c>
      <c r="H1878" s="11">
        <v>0.34038054968287529</v>
      </c>
      <c r="I1878">
        <v>0</v>
      </c>
      <c r="J1878">
        <f ca="1"/>
        <v>3849</v>
      </c>
      <c r="K1878">
        <v>263</v>
      </c>
      <c r="L1878" cm="1">
        <f t="array" ref="L1878">_xlfn.IFS(G1878&lt;=25, 1, G1878&lt;=75, 2, G1878&lt;=150, 3, G1878&gt;150, 4)</f>
        <v>4</v>
      </c>
      <c r="M1878">
        <f t="shared" si="29"/>
        <v>4</v>
      </c>
    </row>
    <row r="1879" spans="1:13" x14ac:dyDescent="0.2">
      <c r="A1879" t="s">
        <v>2510</v>
      </c>
      <c r="B1879" t="s">
        <v>2511</v>
      </c>
      <c r="C1879" s="2">
        <v>591</v>
      </c>
      <c r="D1879" s="2">
        <v>496</v>
      </c>
      <c r="E1879" t="s">
        <v>7029</v>
      </c>
      <c r="F1879" t="s">
        <v>7037</v>
      </c>
      <c r="G1879" s="2">
        <v>95</v>
      </c>
      <c r="H1879" s="11">
        <v>0.16074450084602368</v>
      </c>
      <c r="I1879">
        <v>0</v>
      </c>
      <c r="J1879">
        <f ca="1"/>
        <v>3597</v>
      </c>
      <c r="K1879">
        <v>956</v>
      </c>
      <c r="L1879" cm="1">
        <f t="array" ref="L1879">_xlfn.IFS(G1879&lt;=25, 1, G1879&lt;=75, 2, G1879&lt;=150, 3, G1879&gt;150, 4)</f>
        <v>3</v>
      </c>
      <c r="M1879">
        <f t="shared" si="29"/>
        <v>4</v>
      </c>
    </row>
    <row r="1880" spans="1:13" x14ac:dyDescent="0.2">
      <c r="A1880" t="s">
        <v>2512</v>
      </c>
      <c r="B1880" t="s">
        <v>2513</v>
      </c>
      <c r="C1880" s="2">
        <v>69</v>
      </c>
      <c r="D1880" s="2">
        <v>21</v>
      </c>
      <c r="E1880" t="s">
        <v>6989</v>
      </c>
      <c r="F1880" t="s">
        <v>7043</v>
      </c>
      <c r="G1880" s="2">
        <v>48</v>
      </c>
      <c r="H1880" s="11">
        <v>0.69565217391304346</v>
      </c>
      <c r="I1880">
        <v>1</v>
      </c>
      <c r="J1880">
        <f ca="1"/>
        <v>4535</v>
      </c>
      <c r="K1880">
        <v>763</v>
      </c>
      <c r="L1880" cm="1">
        <f t="array" ref="L1880">_xlfn.IFS(G1880&lt;=25, 1, G1880&lt;=75, 2, G1880&lt;=150, 3, G1880&gt;150, 4)</f>
        <v>2</v>
      </c>
      <c r="M1880">
        <f t="shared" si="29"/>
        <v>1</v>
      </c>
    </row>
    <row r="1881" spans="1:13" x14ac:dyDescent="0.2">
      <c r="A1881" t="s">
        <v>2514</v>
      </c>
      <c r="B1881" t="s">
        <v>2515</v>
      </c>
      <c r="C1881" s="2">
        <v>294</v>
      </c>
      <c r="D1881" s="2">
        <v>159</v>
      </c>
      <c r="E1881" t="s">
        <v>7027</v>
      </c>
      <c r="F1881" t="s">
        <v>7038</v>
      </c>
      <c r="G1881" s="2">
        <v>135</v>
      </c>
      <c r="H1881" s="11">
        <v>0.45918367346938777</v>
      </c>
      <c r="I1881">
        <v>0</v>
      </c>
      <c r="J1881">
        <f ca="1"/>
        <v>3191</v>
      </c>
      <c r="K1881">
        <v>3507</v>
      </c>
      <c r="L1881" cm="1">
        <f t="array" ref="L1881">_xlfn.IFS(G1881&lt;=25, 1, G1881&lt;=75, 2, G1881&lt;=150, 3, G1881&gt;150, 4)</f>
        <v>3</v>
      </c>
      <c r="M1881">
        <f t="shared" si="29"/>
        <v>2</v>
      </c>
    </row>
    <row r="1882" spans="1:13" x14ac:dyDescent="0.2">
      <c r="A1882" t="s">
        <v>2516</v>
      </c>
      <c r="B1882" t="s">
        <v>2517</v>
      </c>
      <c r="C1882" s="2">
        <v>311</v>
      </c>
      <c r="D1882" s="2">
        <v>264</v>
      </c>
      <c r="E1882" t="s">
        <v>7029</v>
      </c>
      <c r="F1882" t="s">
        <v>7044</v>
      </c>
      <c r="G1882" s="2">
        <v>47</v>
      </c>
      <c r="H1882" s="11">
        <v>0.15112540192926044</v>
      </c>
      <c r="I1882">
        <v>0</v>
      </c>
      <c r="J1882">
        <f ca="1"/>
        <v>4355</v>
      </c>
      <c r="K1882">
        <v>520</v>
      </c>
      <c r="L1882" cm="1">
        <f t="array" ref="L1882">_xlfn.IFS(G1882&lt;=25, 1, G1882&lt;=75, 2, G1882&lt;=150, 3, G1882&gt;150, 4)</f>
        <v>2</v>
      </c>
      <c r="M1882">
        <f t="shared" si="29"/>
        <v>3</v>
      </c>
    </row>
    <row r="1883" spans="1:13" x14ac:dyDescent="0.2">
      <c r="A1883" t="s">
        <v>2518</v>
      </c>
      <c r="B1883" t="s">
        <v>2519</v>
      </c>
      <c r="C1883" s="2">
        <v>119</v>
      </c>
      <c r="D1883" s="2">
        <v>17</v>
      </c>
      <c r="E1883" t="s">
        <v>6989</v>
      </c>
      <c r="F1883" t="s">
        <v>7038</v>
      </c>
      <c r="G1883" s="2">
        <v>102</v>
      </c>
      <c r="H1883" s="11">
        <v>0.8571428571428571</v>
      </c>
      <c r="I1883">
        <v>1</v>
      </c>
      <c r="J1883">
        <f ca="1"/>
        <v>3602</v>
      </c>
      <c r="K1883">
        <v>3716</v>
      </c>
      <c r="L1883" cm="1">
        <f t="array" ref="L1883">_xlfn.IFS(G1883&lt;=25, 1, G1883&lt;=75, 2, G1883&lt;=150, 3, G1883&gt;150, 4)</f>
        <v>3</v>
      </c>
      <c r="M1883">
        <f t="shared" si="29"/>
        <v>1</v>
      </c>
    </row>
    <row r="1884" spans="1:13" x14ac:dyDescent="0.2">
      <c r="A1884" t="s">
        <v>2520</v>
      </c>
      <c r="B1884" t="s">
        <v>2521</v>
      </c>
      <c r="C1884" s="2">
        <v>268</v>
      </c>
      <c r="D1884" s="2">
        <v>220</v>
      </c>
      <c r="E1884" t="s">
        <v>7027</v>
      </c>
      <c r="F1884" t="s">
        <v>7039</v>
      </c>
      <c r="G1884" s="2">
        <v>48</v>
      </c>
      <c r="H1884" s="11">
        <v>0.17910447761194029</v>
      </c>
      <c r="I1884">
        <v>0</v>
      </c>
      <c r="J1884">
        <f ca="1"/>
        <v>1261</v>
      </c>
      <c r="K1884">
        <v>563</v>
      </c>
      <c r="L1884" cm="1">
        <f t="array" ref="L1884">_xlfn.IFS(G1884&lt;=25, 1, G1884&lt;=75, 2, G1884&lt;=150, 3, G1884&gt;150, 4)</f>
        <v>2</v>
      </c>
      <c r="M1884">
        <f t="shared" si="29"/>
        <v>2</v>
      </c>
    </row>
    <row r="1885" spans="1:13" x14ac:dyDescent="0.2">
      <c r="A1885" t="s">
        <v>2522</v>
      </c>
      <c r="B1885" t="s">
        <v>2523</v>
      </c>
      <c r="C1885" s="2">
        <v>268</v>
      </c>
      <c r="D1885" s="2">
        <v>198</v>
      </c>
      <c r="E1885" t="s">
        <v>7027</v>
      </c>
      <c r="F1885" t="s">
        <v>7039</v>
      </c>
      <c r="G1885" s="2">
        <v>70</v>
      </c>
      <c r="H1885" s="11">
        <v>0.26119402985074625</v>
      </c>
      <c r="I1885">
        <v>0</v>
      </c>
      <c r="J1885">
        <f ca="1"/>
        <v>2424</v>
      </c>
      <c r="K1885">
        <v>2413</v>
      </c>
      <c r="L1885" cm="1">
        <f t="array" ref="L1885">_xlfn.IFS(G1885&lt;=25, 1, G1885&lt;=75, 2, G1885&lt;=150, 3, G1885&gt;150, 4)</f>
        <v>2</v>
      </c>
      <c r="M1885">
        <f t="shared" si="29"/>
        <v>2</v>
      </c>
    </row>
    <row r="1886" spans="1:13" x14ac:dyDescent="0.2">
      <c r="A1886" t="s">
        <v>2524</v>
      </c>
      <c r="B1886" t="s">
        <v>2525</v>
      </c>
      <c r="C1886" s="2">
        <v>219</v>
      </c>
      <c r="D1886" s="2">
        <v>153</v>
      </c>
      <c r="E1886" t="s">
        <v>6989</v>
      </c>
      <c r="F1886" t="s">
        <v>7041</v>
      </c>
      <c r="G1886" s="2">
        <v>66</v>
      </c>
      <c r="H1886" s="11">
        <v>0.30136986301369861</v>
      </c>
      <c r="I1886">
        <v>1</v>
      </c>
      <c r="J1886">
        <f ca="1"/>
        <v>3729</v>
      </c>
      <c r="K1886">
        <v>1455</v>
      </c>
      <c r="L1886" cm="1">
        <f t="array" ref="L1886">_xlfn.IFS(G1886&lt;=25, 1, G1886&lt;=75, 2, G1886&lt;=150, 3, G1886&gt;150, 4)</f>
        <v>2</v>
      </c>
      <c r="M1886">
        <f t="shared" si="29"/>
        <v>1</v>
      </c>
    </row>
    <row r="1887" spans="1:13" x14ac:dyDescent="0.2">
      <c r="A1887" t="s">
        <v>2526</v>
      </c>
      <c r="B1887" t="s">
        <v>2172</v>
      </c>
      <c r="C1887" s="2">
        <v>447</v>
      </c>
      <c r="D1887" s="2">
        <v>375</v>
      </c>
      <c r="E1887" t="s">
        <v>7027</v>
      </c>
      <c r="F1887" t="s">
        <v>7039</v>
      </c>
      <c r="G1887" s="2">
        <v>72</v>
      </c>
      <c r="H1887" s="11">
        <v>0.16107382550335569</v>
      </c>
      <c r="I1887">
        <v>0</v>
      </c>
      <c r="J1887">
        <f ca="1"/>
        <v>2481</v>
      </c>
      <c r="K1887">
        <v>4407</v>
      </c>
      <c r="L1887" cm="1">
        <f t="array" ref="L1887">_xlfn.IFS(G1887&lt;=25, 1, G1887&lt;=75, 2, G1887&lt;=150, 3, G1887&gt;150, 4)</f>
        <v>2</v>
      </c>
      <c r="M1887">
        <f t="shared" si="29"/>
        <v>4</v>
      </c>
    </row>
    <row r="1888" spans="1:13" x14ac:dyDescent="0.2">
      <c r="A1888" t="s">
        <v>2527</v>
      </c>
      <c r="B1888" t="s">
        <v>2528</v>
      </c>
      <c r="C1888" s="2">
        <v>402</v>
      </c>
      <c r="D1888" s="2">
        <v>314</v>
      </c>
      <c r="E1888" t="s">
        <v>7027</v>
      </c>
      <c r="F1888" t="s">
        <v>7043</v>
      </c>
      <c r="G1888" s="2">
        <v>88</v>
      </c>
      <c r="H1888" s="11">
        <v>0.21890547263681592</v>
      </c>
      <c r="I1888">
        <v>0</v>
      </c>
      <c r="J1888">
        <f ca="1"/>
        <v>1496</v>
      </c>
      <c r="K1888">
        <v>4077</v>
      </c>
      <c r="L1888" cm="1">
        <f t="array" ref="L1888">_xlfn.IFS(G1888&lt;=25, 1, G1888&lt;=75, 2, G1888&lt;=150, 3, G1888&gt;150, 4)</f>
        <v>3</v>
      </c>
      <c r="M1888">
        <f t="shared" si="29"/>
        <v>4</v>
      </c>
    </row>
    <row r="1889" spans="1:13" x14ac:dyDescent="0.2">
      <c r="A1889" t="s">
        <v>2529</v>
      </c>
      <c r="B1889" t="s">
        <v>2530</v>
      </c>
      <c r="C1889" s="2">
        <v>447</v>
      </c>
      <c r="D1889" s="2">
        <v>317</v>
      </c>
      <c r="E1889" t="s">
        <v>7029</v>
      </c>
      <c r="F1889" t="s">
        <v>7037</v>
      </c>
      <c r="G1889" s="2">
        <v>130</v>
      </c>
      <c r="H1889" s="11">
        <v>0.29082774049217003</v>
      </c>
      <c r="I1889">
        <v>0</v>
      </c>
      <c r="J1889">
        <f ca="1"/>
        <v>2217</v>
      </c>
      <c r="K1889">
        <v>2684</v>
      </c>
      <c r="L1889" cm="1">
        <f t="array" ref="L1889">_xlfn.IFS(G1889&lt;=25, 1, G1889&lt;=75, 2, G1889&lt;=150, 3, G1889&gt;150, 4)</f>
        <v>3</v>
      </c>
      <c r="M1889">
        <f t="shared" si="29"/>
        <v>4</v>
      </c>
    </row>
    <row r="1890" spans="1:13" x14ac:dyDescent="0.2">
      <c r="A1890" t="s">
        <v>2531</v>
      </c>
      <c r="B1890" t="s">
        <v>1861</v>
      </c>
      <c r="C1890" s="2">
        <v>223</v>
      </c>
      <c r="D1890" s="2">
        <v>78</v>
      </c>
      <c r="E1890" t="s">
        <v>7029</v>
      </c>
      <c r="F1890" t="s">
        <v>7040</v>
      </c>
      <c r="G1890" s="2">
        <v>145</v>
      </c>
      <c r="H1890" s="11">
        <v>0.65022421524663676</v>
      </c>
      <c r="I1890">
        <v>0</v>
      </c>
      <c r="J1890">
        <f ca="1"/>
        <v>3686</v>
      </c>
      <c r="K1890">
        <v>1021</v>
      </c>
      <c r="L1890" cm="1">
        <f t="array" ref="L1890">_xlfn.IFS(G1890&lt;=25, 1, G1890&lt;=75, 2, G1890&lt;=150, 3, G1890&gt;150, 4)</f>
        <v>3</v>
      </c>
      <c r="M1890">
        <f t="shared" si="29"/>
        <v>1</v>
      </c>
    </row>
    <row r="1891" spans="1:13" x14ac:dyDescent="0.2">
      <c r="A1891" t="s">
        <v>2532</v>
      </c>
      <c r="B1891" t="s">
        <v>2533</v>
      </c>
      <c r="C1891" s="2">
        <v>536</v>
      </c>
      <c r="D1891" s="2">
        <v>407</v>
      </c>
      <c r="E1891" t="s">
        <v>7029</v>
      </c>
      <c r="F1891" t="s">
        <v>7041</v>
      </c>
      <c r="G1891" s="2">
        <v>129</v>
      </c>
      <c r="H1891" s="11">
        <v>0.24067164179104478</v>
      </c>
      <c r="I1891">
        <v>0</v>
      </c>
      <c r="J1891">
        <f ca="1"/>
        <v>1901</v>
      </c>
      <c r="K1891">
        <v>2779</v>
      </c>
      <c r="L1891" cm="1">
        <f t="array" ref="L1891">_xlfn.IFS(G1891&lt;=25, 1, G1891&lt;=75, 2, G1891&lt;=150, 3, G1891&gt;150, 4)</f>
        <v>3</v>
      </c>
      <c r="M1891">
        <f t="shared" si="29"/>
        <v>4</v>
      </c>
    </row>
    <row r="1892" spans="1:13" x14ac:dyDescent="0.2">
      <c r="A1892" t="s">
        <v>2534</v>
      </c>
      <c r="B1892" t="s">
        <v>1899</v>
      </c>
      <c r="C1892" s="2">
        <v>447</v>
      </c>
      <c r="D1892" s="2">
        <v>358</v>
      </c>
      <c r="E1892" t="s">
        <v>7029</v>
      </c>
      <c r="F1892" t="s">
        <v>7037</v>
      </c>
      <c r="G1892" s="2">
        <v>89</v>
      </c>
      <c r="H1892" s="11">
        <v>0.19910514541387025</v>
      </c>
      <c r="I1892">
        <v>0</v>
      </c>
      <c r="J1892">
        <f ca="1"/>
        <v>894</v>
      </c>
      <c r="K1892">
        <v>4044</v>
      </c>
      <c r="L1892" cm="1">
        <f t="array" ref="L1892">_xlfn.IFS(G1892&lt;=25, 1, G1892&lt;=75, 2, G1892&lt;=150, 3, G1892&gt;150, 4)</f>
        <v>3</v>
      </c>
      <c r="M1892">
        <f t="shared" si="29"/>
        <v>4</v>
      </c>
    </row>
    <row r="1893" spans="1:13" x14ac:dyDescent="0.2">
      <c r="A1893" t="s">
        <v>2535</v>
      </c>
      <c r="B1893" t="s">
        <v>2536</v>
      </c>
      <c r="C1893" s="2">
        <v>89</v>
      </c>
      <c r="D1893" s="2">
        <v>38</v>
      </c>
      <c r="E1893" t="s">
        <v>6989</v>
      </c>
      <c r="F1893" t="s">
        <v>7038</v>
      </c>
      <c r="G1893" s="2">
        <v>51</v>
      </c>
      <c r="H1893" s="11">
        <v>0.5730337078651685</v>
      </c>
      <c r="I1893">
        <v>1</v>
      </c>
      <c r="J1893">
        <f ca="1"/>
        <v>3842</v>
      </c>
      <c r="K1893">
        <v>3695</v>
      </c>
      <c r="L1893" cm="1">
        <f t="array" ref="L1893">_xlfn.IFS(G1893&lt;=25, 1, G1893&lt;=75, 2, G1893&lt;=150, 3, G1893&gt;150, 4)</f>
        <v>2</v>
      </c>
      <c r="M1893">
        <f t="shared" si="29"/>
        <v>1</v>
      </c>
    </row>
    <row r="1894" spans="1:13" x14ac:dyDescent="0.2">
      <c r="A1894" t="s">
        <v>2537</v>
      </c>
      <c r="B1894" t="s">
        <v>2523</v>
      </c>
      <c r="C1894" s="2">
        <v>357</v>
      </c>
      <c r="D1894" s="2">
        <v>293</v>
      </c>
      <c r="E1894" t="s">
        <v>7027</v>
      </c>
      <c r="F1894" t="s">
        <v>7039</v>
      </c>
      <c r="G1894" s="2">
        <v>64</v>
      </c>
      <c r="H1894" s="11">
        <v>0.17927170868347339</v>
      </c>
      <c r="I1894">
        <v>0</v>
      </c>
      <c r="J1894">
        <f ca="1"/>
        <v>2210</v>
      </c>
      <c r="K1894">
        <v>1257</v>
      </c>
      <c r="L1894" cm="1">
        <f t="array" ref="L1894">_xlfn.IFS(G1894&lt;=25, 1, G1894&lt;=75, 2, G1894&lt;=150, 3, G1894&gt;150, 4)</f>
        <v>2</v>
      </c>
      <c r="M1894">
        <f t="shared" si="29"/>
        <v>3</v>
      </c>
    </row>
    <row r="1895" spans="1:13" x14ac:dyDescent="0.2">
      <c r="A1895" t="s">
        <v>856</v>
      </c>
      <c r="B1895" t="s">
        <v>2538</v>
      </c>
      <c r="C1895" s="2">
        <v>299</v>
      </c>
      <c r="D1895" s="2">
        <v>227</v>
      </c>
      <c r="E1895" t="s">
        <v>6989</v>
      </c>
      <c r="F1895" t="s">
        <v>7036</v>
      </c>
      <c r="G1895" s="2">
        <v>72</v>
      </c>
      <c r="H1895" s="11">
        <v>0.24080267558528429</v>
      </c>
      <c r="I1895">
        <v>1</v>
      </c>
      <c r="J1895">
        <f ca="1"/>
        <v>1405</v>
      </c>
      <c r="K1895">
        <v>1982</v>
      </c>
      <c r="L1895" cm="1">
        <f t="array" ref="L1895">_xlfn.IFS(G1895&lt;=25, 1, G1895&lt;=75, 2, G1895&lt;=150, 3, G1895&gt;150, 4)</f>
        <v>2</v>
      </c>
      <c r="M1895">
        <f t="shared" si="29"/>
        <v>3</v>
      </c>
    </row>
    <row r="1896" spans="1:13" x14ac:dyDescent="0.2">
      <c r="A1896" t="s">
        <v>2539</v>
      </c>
      <c r="B1896">
        <v>1400</v>
      </c>
      <c r="C1896" s="2">
        <v>399</v>
      </c>
      <c r="D1896" s="2">
        <v>323</v>
      </c>
      <c r="E1896" t="s">
        <v>7029</v>
      </c>
      <c r="F1896" t="s">
        <v>7039</v>
      </c>
      <c r="G1896" s="2">
        <v>76</v>
      </c>
      <c r="H1896" s="11">
        <v>0.19047619047619047</v>
      </c>
      <c r="I1896">
        <v>0</v>
      </c>
      <c r="J1896">
        <f ca="1"/>
        <v>1363</v>
      </c>
      <c r="K1896">
        <v>3481</v>
      </c>
      <c r="L1896" cm="1">
        <f t="array" ref="L1896">_xlfn.IFS(G1896&lt;=25, 1, G1896&lt;=75, 2, G1896&lt;=150, 3, G1896&gt;150, 4)</f>
        <v>3</v>
      </c>
      <c r="M1896">
        <f t="shared" si="29"/>
        <v>4</v>
      </c>
    </row>
    <row r="1897" spans="1:13" x14ac:dyDescent="0.2">
      <c r="A1897" t="s">
        <v>2540</v>
      </c>
      <c r="B1897" t="s">
        <v>2541</v>
      </c>
      <c r="C1897" s="2">
        <v>249</v>
      </c>
      <c r="D1897" s="2">
        <v>52</v>
      </c>
      <c r="E1897" t="s">
        <v>6989</v>
      </c>
      <c r="F1897" t="s">
        <v>7038</v>
      </c>
      <c r="G1897" s="2">
        <v>197</v>
      </c>
      <c r="H1897" s="11">
        <v>0.79116465863453811</v>
      </c>
      <c r="I1897">
        <v>1</v>
      </c>
      <c r="J1897">
        <f ca="1"/>
        <v>3857</v>
      </c>
      <c r="K1897">
        <v>947</v>
      </c>
      <c r="L1897" cm="1">
        <f t="array" ref="L1897">_xlfn.IFS(G1897&lt;=25, 1, G1897&lt;=75, 2, G1897&lt;=150, 3, G1897&gt;150, 4)</f>
        <v>4</v>
      </c>
      <c r="M1897">
        <f t="shared" si="29"/>
        <v>1</v>
      </c>
    </row>
    <row r="1898" spans="1:13" x14ac:dyDescent="0.2">
      <c r="A1898" t="s">
        <v>2542</v>
      </c>
      <c r="B1898" t="s">
        <v>2543</v>
      </c>
      <c r="C1898" s="2">
        <v>627</v>
      </c>
      <c r="D1898" s="2">
        <v>483</v>
      </c>
      <c r="E1898" t="s">
        <v>7027</v>
      </c>
      <c r="F1898" t="s">
        <v>7045</v>
      </c>
      <c r="G1898" s="2">
        <v>144</v>
      </c>
      <c r="H1898" s="11">
        <v>0.22966507177033493</v>
      </c>
      <c r="I1898">
        <v>0</v>
      </c>
      <c r="J1898">
        <f ca="1"/>
        <v>492</v>
      </c>
      <c r="K1898">
        <v>1395</v>
      </c>
      <c r="L1898" cm="1">
        <f t="array" ref="L1898">_xlfn.IFS(G1898&lt;=25, 1, G1898&lt;=75, 2, G1898&lt;=150, 3, G1898&gt;150, 4)</f>
        <v>3</v>
      </c>
      <c r="M1898">
        <f t="shared" si="29"/>
        <v>4</v>
      </c>
    </row>
    <row r="1899" spans="1:13" x14ac:dyDescent="0.2">
      <c r="A1899" t="s">
        <v>2546</v>
      </c>
      <c r="B1899" t="s">
        <v>295</v>
      </c>
      <c r="C1899" s="2">
        <v>279</v>
      </c>
      <c r="D1899" s="2">
        <v>112</v>
      </c>
      <c r="E1899" t="s">
        <v>7027</v>
      </c>
      <c r="F1899" t="s">
        <v>7038</v>
      </c>
      <c r="G1899" s="2">
        <v>167</v>
      </c>
      <c r="H1899" s="11">
        <v>0.59856630824372759</v>
      </c>
      <c r="I1899">
        <v>0</v>
      </c>
      <c r="J1899">
        <f ca="1"/>
        <v>1665</v>
      </c>
      <c r="K1899">
        <v>3739</v>
      </c>
      <c r="L1899" cm="1">
        <f t="array" ref="L1899">_xlfn.IFS(G1899&lt;=25, 1, G1899&lt;=75, 2, G1899&lt;=150, 3, G1899&gt;150, 4)</f>
        <v>4</v>
      </c>
      <c r="M1899">
        <f t="shared" si="29"/>
        <v>2</v>
      </c>
    </row>
    <row r="1900" spans="1:13" x14ac:dyDescent="0.2">
      <c r="A1900" t="s">
        <v>2547</v>
      </c>
      <c r="B1900" t="s">
        <v>2548</v>
      </c>
      <c r="C1900" s="2">
        <v>229</v>
      </c>
      <c r="D1900" s="2">
        <v>117</v>
      </c>
      <c r="E1900" t="s">
        <v>6989</v>
      </c>
      <c r="F1900" t="s">
        <v>7040</v>
      </c>
      <c r="G1900" s="2">
        <v>112</v>
      </c>
      <c r="H1900" s="11">
        <v>0.48908296943231439</v>
      </c>
      <c r="I1900">
        <v>1</v>
      </c>
      <c r="J1900">
        <f ca="1"/>
        <v>3439</v>
      </c>
      <c r="K1900">
        <v>4210</v>
      </c>
      <c r="L1900" cm="1">
        <f t="array" ref="L1900">_xlfn.IFS(G1900&lt;=25, 1, G1900&lt;=75, 2, G1900&lt;=150, 3, G1900&gt;150, 4)</f>
        <v>3</v>
      </c>
      <c r="M1900">
        <f t="shared" si="29"/>
        <v>1</v>
      </c>
    </row>
    <row r="1901" spans="1:13" x14ac:dyDescent="0.2">
      <c r="A1901" t="s">
        <v>2549</v>
      </c>
      <c r="B1901" t="s">
        <v>2550</v>
      </c>
      <c r="C1901" s="2">
        <v>447</v>
      </c>
      <c r="D1901" s="2">
        <v>331</v>
      </c>
      <c r="E1901" t="s">
        <v>7027</v>
      </c>
      <c r="F1901" t="s">
        <v>7039</v>
      </c>
      <c r="G1901" s="2">
        <v>116</v>
      </c>
      <c r="H1901" s="11">
        <v>0.25950782997762861</v>
      </c>
      <c r="I1901">
        <v>0</v>
      </c>
      <c r="J1901">
        <f ca="1"/>
        <v>303</v>
      </c>
      <c r="K1901">
        <v>2863</v>
      </c>
      <c r="L1901" cm="1">
        <f t="array" ref="L1901">_xlfn.IFS(G1901&lt;=25, 1, G1901&lt;=75, 2, G1901&lt;=150, 3, G1901&gt;150, 4)</f>
        <v>3</v>
      </c>
      <c r="M1901">
        <f t="shared" si="29"/>
        <v>4</v>
      </c>
    </row>
    <row r="1902" spans="1:13" x14ac:dyDescent="0.2">
      <c r="A1902" t="s">
        <v>2551</v>
      </c>
      <c r="B1902" t="s">
        <v>2552</v>
      </c>
      <c r="C1902" s="2">
        <v>536</v>
      </c>
      <c r="D1902" s="2">
        <v>493</v>
      </c>
      <c r="E1902" t="s">
        <v>7027</v>
      </c>
      <c r="F1902" t="s">
        <v>7042</v>
      </c>
      <c r="G1902" s="2">
        <v>43</v>
      </c>
      <c r="H1902" s="11">
        <v>8.0223880597014921E-2</v>
      </c>
      <c r="I1902">
        <v>0</v>
      </c>
      <c r="J1902">
        <f ca="1"/>
        <v>1929</v>
      </c>
      <c r="K1902">
        <v>205</v>
      </c>
      <c r="L1902" cm="1">
        <f t="array" ref="L1902">_xlfn.IFS(G1902&lt;=25, 1, G1902&lt;=75, 2, G1902&lt;=150, 3, G1902&gt;150, 4)</f>
        <v>2</v>
      </c>
      <c r="M1902">
        <f t="shared" si="29"/>
        <v>4</v>
      </c>
    </row>
    <row r="1903" spans="1:13" x14ac:dyDescent="0.2">
      <c r="A1903" t="s">
        <v>2553</v>
      </c>
      <c r="B1903" t="s">
        <v>2554</v>
      </c>
      <c r="C1903" s="2">
        <v>160</v>
      </c>
      <c r="D1903" s="2">
        <v>139</v>
      </c>
      <c r="E1903" t="s">
        <v>7027</v>
      </c>
      <c r="F1903" t="s">
        <v>7036</v>
      </c>
      <c r="G1903" s="2">
        <v>21</v>
      </c>
      <c r="H1903" s="11">
        <v>0.13125000000000001</v>
      </c>
      <c r="I1903">
        <v>0</v>
      </c>
      <c r="J1903">
        <f ca="1"/>
        <v>1599</v>
      </c>
      <c r="K1903">
        <v>1888</v>
      </c>
      <c r="L1903" cm="1">
        <f t="array" ref="L1903">_xlfn.IFS(G1903&lt;=25, 1, G1903&lt;=75, 2, G1903&lt;=150, 3, G1903&gt;150, 4)</f>
        <v>1</v>
      </c>
      <c r="M1903">
        <f t="shared" si="29"/>
        <v>1</v>
      </c>
    </row>
    <row r="1904" spans="1:13" x14ac:dyDescent="0.2">
      <c r="A1904" t="s">
        <v>2555</v>
      </c>
      <c r="B1904" t="s">
        <v>2556</v>
      </c>
      <c r="C1904" s="2">
        <v>268</v>
      </c>
      <c r="D1904" s="2">
        <v>198</v>
      </c>
      <c r="E1904" t="s">
        <v>7027</v>
      </c>
      <c r="F1904" t="s">
        <v>7037</v>
      </c>
      <c r="G1904" s="2">
        <v>70</v>
      </c>
      <c r="H1904" s="11">
        <v>0.26119402985074625</v>
      </c>
      <c r="I1904">
        <v>0</v>
      </c>
      <c r="J1904">
        <f ca="1"/>
        <v>2224</v>
      </c>
      <c r="K1904">
        <v>1741</v>
      </c>
      <c r="L1904" cm="1">
        <f t="array" ref="L1904">_xlfn.IFS(G1904&lt;=25, 1, G1904&lt;=75, 2, G1904&lt;=150, 3, G1904&gt;150, 4)</f>
        <v>2</v>
      </c>
      <c r="M1904">
        <f t="shared" si="29"/>
        <v>2</v>
      </c>
    </row>
    <row r="1905" spans="1:13" x14ac:dyDescent="0.2">
      <c r="A1905" t="s">
        <v>2557</v>
      </c>
      <c r="B1905" t="s">
        <v>2558</v>
      </c>
      <c r="C1905" s="2">
        <v>309</v>
      </c>
      <c r="D1905" s="2">
        <v>161</v>
      </c>
      <c r="E1905" t="s">
        <v>6989</v>
      </c>
      <c r="F1905" t="s">
        <v>7043</v>
      </c>
      <c r="G1905" s="2">
        <v>148</v>
      </c>
      <c r="H1905" s="11">
        <v>0.47896440129449835</v>
      </c>
      <c r="I1905">
        <v>1</v>
      </c>
      <c r="J1905">
        <f ca="1"/>
        <v>648</v>
      </c>
      <c r="K1905">
        <v>2716</v>
      </c>
      <c r="L1905" cm="1">
        <f t="array" ref="L1905">_xlfn.IFS(G1905&lt;=25, 1, G1905&lt;=75, 2, G1905&lt;=150, 3, G1905&gt;150, 4)</f>
        <v>3</v>
      </c>
      <c r="M1905">
        <f t="shared" si="29"/>
        <v>3</v>
      </c>
    </row>
    <row r="1906" spans="1:13" x14ac:dyDescent="0.2">
      <c r="A1906" t="s">
        <v>1921</v>
      </c>
      <c r="B1906" t="s">
        <v>1922</v>
      </c>
      <c r="C1906" s="2">
        <v>289</v>
      </c>
      <c r="D1906" s="2">
        <v>214</v>
      </c>
      <c r="E1906" t="s">
        <v>6989</v>
      </c>
      <c r="F1906" t="s">
        <v>7044</v>
      </c>
      <c r="G1906" s="2">
        <v>75</v>
      </c>
      <c r="H1906" s="11">
        <v>0.25951557093425603</v>
      </c>
      <c r="I1906">
        <v>1</v>
      </c>
      <c r="J1906">
        <f ca="1"/>
        <v>2902</v>
      </c>
      <c r="K1906">
        <v>4463</v>
      </c>
      <c r="L1906" cm="1">
        <f t="array" ref="L1906">_xlfn.IFS(G1906&lt;=25, 1, G1906&lt;=75, 2, G1906&lt;=150, 3, G1906&gt;150, 4)</f>
        <v>2</v>
      </c>
      <c r="M1906">
        <f t="shared" si="29"/>
        <v>2</v>
      </c>
    </row>
    <row r="1907" spans="1:13" x14ac:dyDescent="0.2">
      <c r="A1907" t="s">
        <v>2559</v>
      </c>
      <c r="B1907" t="s">
        <v>2560</v>
      </c>
      <c r="C1907" s="2">
        <v>268</v>
      </c>
      <c r="D1907" s="2">
        <v>217</v>
      </c>
      <c r="E1907" t="s">
        <v>7029</v>
      </c>
      <c r="F1907" t="s">
        <v>7042</v>
      </c>
      <c r="G1907" s="2">
        <v>51</v>
      </c>
      <c r="H1907" s="11">
        <v>0.19029850746268656</v>
      </c>
      <c r="I1907">
        <v>0</v>
      </c>
      <c r="J1907">
        <f ca="1"/>
        <v>1502</v>
      </c>
      <c r="K1907">
        <v>2176</v>
      </c>
      <c r="L1907" cm="1">
        <f t="array" ref="L1907">_xlfn.IFS(G1907&lt;=25, 1, G1907&lt;=75, 2, G1907&lt;=150, 3, G1907&gt;150, 4)</f>
        <v>2</v>
      </c>
      <c r="M1907">
        <f t="shared" si="29"/>
        <v>2</v>
      </c>
    </row>
    <row r="1908" spans="1:13" x14ac:dyDescent="0.2">
      <c r="A1908" t="s">
        <v>2561</v>
      </c>
      <c r="B1908" t="s">
        <v>2562</v>
      </c>
      <c r="C1908" s="2">
        <v>649</v>
      </c>
      <c r="D1908" s="2">
        <v>571</v>
      </c>
      <c r="E1908" t="s">
        <v>7029</v>
      </c>
      <c r="F1908" t="s">
        <v>7044</v>
      </c>
      <c r="G1908" s="2">
        <v>78</v>
      </c>
      <c r="H1908" s="11">
        <v>0.12018489984591679</v>
      </c>
      <c r="I1908">
        <v>0</v>
      </c>
      <c r="J1908">
        <f ca="1"/>
        <v>3120</v>
      </c>
      <c r="K1908">
        <v>814</v>
      </c>
      <c r="L1908" cm="1">
        <f t="array" ref="L1908">_xlfn.IFS(G1908&lt;=25, 1, G1908&lt;=75, 2, G1908&lt;=150, 3, G1908&gt;150, 4)</f>
        <v>3</v>
      </c>
      <c r="M1908">
        <f t="shared" si="29"/>
        <v>4</v>
      </c>
    </row>
    <row r="1909" spans="1:13" x14ac:dyDescent="0.2">
      <c r="A1909" t="s">
        <v>2563</v>
      </c>
      <c r="B1909" t="s">
        <v>2084</v>
      </c>
      <c r="C1909" s="2">
        <v>199</v>
      </c>
      <c r="D1909" s="2">
        <v>131</v>
      </c>
      <c r="E1909" t="s">
        <v>7027</v>
      </c>
      <c r="F1909" t="s">
        <v>7039</v>
      </c>
      <c r="G1909" s="2">
        <v>68</v>
      </c>
      <c r="H1909" s="11">
        <v>0.34170854271356782</v>
      </c>
      <c r="I1909">
        <v>0</v>
      </c>
      <c r="J1909">
        <f ca="1"/>
        <v>1400</v>
      </c>
      <c r="K1909">
        <v>692</v>
      </c>
      <c r="L1909" cm="1">
        <f t="array" ref="L1909">_xlfn.IFS(G1909&lt;=25, 1, G1909&lt;=75, 2, G1909&lt;=150, 3, G1909&gt;150, 4)</f>
        <v>2</v>
      </c>
      <c r="M1909">
        <f t="shared" si="29"/>
        <v>1</v>
      </c>
    </row>
    <row r="1910" spans="1:13" x14ac:dyDescent="0.2">
      <c r="A1910" t="s">
        <v>2564</v>
      </c>
      <c r="B1910" t="s">
        <v>2565</v>
      </c>
      <c r="C1910" s="2">
        <v>249</v>
      </c>
      <c r="D1910" s="2">
        <v>105</v>
      </c>
      <c r="E1910" t="s">
        <v>6989</v>
      </c>
      <c r="F1910" t="s">
        <v>7037</v>
      </c>
      <c r="G1910" s="2">
        <v>144</v>
      </c>
      <c r="H1910" s="11">
        <v>0.57831325301204817</v>
      </c>
      <c r="I1910">
        <v>1</v>
      </c>
      <c r="J1910">
        <f ca="1"/>
        <v>2032</v>
      </c>
      <c r="K1910">
        <v>3414</v>
      </c>
      <c r="L1910" cm="1">
        <f t="array" ref="L1910">_xlfn.IFS(G1910&lt;=25, 1, G1910&lt;=75, 2, G1910&lt;=150, 3, G1910&gt;150, 4)</f>
        <v>3</v>
      </c>
      <c r="M1910">
        <f t="shared" si="29"/>
        <v>1</v>
      </c>
    </row>
    <row r="1911" spans="1:13" x14ac:dyDescent="0.2">
      <c r="A1911" t="s">
        <v>2566</v>
      </c>
      <c r="B1911" t="s">
        <v>2567</v>
      </c>
      <c r="C1911" s="2">
        <v>179</v>
      </c>
      <c r="D1911" s="2">
        <v>39</v>
      </c>
      <c r="E1911" t="s">
        <v>7027</v>
      </c>
      <c r="F1911" t="s">
        <v>7040</v>
      </c>
      <c r="G1911" s="2">
        <v>140</v>
      </c>
      <c r="H1911" s="11">
        <v>0.78212290502793291</v>
      </c>
      <c r="I1911">
        <v>0</v>
      </c>
      <c r="J1911">
        <f ca="1"/>
        <v>1906</v>
      </c>
      <c r="K1911">
        <v>3754</v>
      </c>
      <c r="L1911" cm="1">
        <f t="array" ref="L1911">_xlfn.IFS(G1911&lt;=25, 1, G1911&lt;=75, 2, G1911&lt;=150, 3, G1911&gt;150, 4)</f>
        <v>3</v>
      </c>
      <c r="M1911">
        <f t="shared" si="29"/>
        <v>1</v>
      </c>
    </row>
    <row r="1912" spans="1:13" x14ac:dyDescent="0.2">
      <c r="A1912" t="s">
        <v>2568</v>
      </c>
      <c r="B1912" t="s">
        <v>2569</v>
      </c>
      <c r="C1912" s="2">
        <v>561</v>
      </c>
      <c r="D1912" s="2">
        <v>415</v>
      </c>
      <c r="E1912" t="s">
        <v>7029</v>
      </c>
      <c r="F1912" t="s">
        <v>7045</v>
      </c>
      <c r="G1912" s="2">
        <v>146</v>
      </c>
      <c r="H1912" s="11">
        <v>0.26024955436720143</v>
      </c>
      <c r="I1912">
        <v>0</v>
      </c>
      <c r="J1912">
        <f ca="1"/>
        <v>1955</v>
      </c>
      <c r="K1912">
        <v>149</v>
      </c>
      <c r="L1912" cm="1">
        <f t="array" ref="L1912">_xlfn.IFS(G1912&lt;=25, 1, G1912&lt;=75, 2, G1912&lt;=150, 3, G1912&gt;150, 4)</f>
        <v>3</v>
      </c>
      <c r="M1912">
        <f t="shared" si="29"/>
        <v>4</v>
      </c>
    </row>
    <row r="1913" spans="1:13" x14ac:dyDescent="0.2">
      <c r="A1913" t="s">
        <v>2570</v>
      </c>
      <c r="B1913" t="s">
        <v>2571</v>
      </c>
      <c r="C1913" s="2">
        <v>447</v>
      </c>
      <c r="D1913" s="2">
        <v>429</v>
      </c>
      <c r="E1913" t="s">
        <v>7029</v>
      </c>
      <c r="F1913" t="s">
        <v>7043</v>
      </c>
      <c r="G1913" s="2">
        <v>18</v>
      </c>
      <c r="H1913" s="11">
        <v>4.0268456375838924E-2</v>
      </c>
      <c r="I1913">
        <v>0</v>
      </c>
      <c r="J1913">
        <f ca="1"/>
        <v>4395</v>
      </c>
      <c r="K1913">
        <v>647</v>
      </c>
      <c r="L1913" cm="1">
        <f t="array" ref="L1913">_xlfn.IFS(G1913&lt;=25, 1, G1913&lt;=75, 2, G1913&lt;=150, 3, G1913&gt;150, 4)</f>
        <v>1</v>
      </c>
      <c r="M1913">
        <f t="shared" si="29"/>
        <v>4</v>
      </c>
    </row>
    <row r="1914" spans="1:13" x14ac:dyDescent="0.2">
      <c r="A1914" t="s">
        <v>2572</v>
      </c>
      <c r="B1914" t="s">
        <v>2084</v>
      </c>
      <c r="C1914" s="2">
        <v>199</v>
      </c>
      <c r="D1914" s="2">
        <v>92</v>
      </c>
      <c r="E1914" t="s">
        <v>7027</v>
      </c>
      <c r="F1914" t="s">
        <v>7039</v>
      </c>
      <c r="G1914" s="2">
        <v>107</v>
      </c>
      <c r="H1914" s="11">
        <v>0.53768844221105527</v>
      </c>
      <c r="I1914">
        <v>0</v>
      </c>
      <c r="J1914">
        <f ca="1"/>
        <v>106</v>
      </c>
      <c r="K1914">
        <v>4390</v>
      </c>
      <c r="L1914" cm="1">
        <f t="array" ref="L1914">_xlfn.IFS(G1914&lt;=25, 1, G1914&lt;=75, 2, G1914&lt;=150, 3, G1914&gt;150, 4)</f>
        <v>3</v>
      </c>
      <c r="M1914">
        <f t="shared" si="29"/>
        <v>1</v>
      </c>
    </row>
    <row r="1915" spans="1:13" x14ac:dyDescent="0.2">
      <c r="A1915" t="s">
        <v>2573</v>
      </c>
      <c r="B1915" t="s">
        <v>2285</v>
      </c>
      <c r="C1915" s="2">
        <v>357</v>
      </c>
      <c r="D1915" s="2">
        <v>193</v>
      </c>
      <c r="E1915" t="s">
        <v>7028</v>
      </c>
      <c r="F1915" t="s">
        <v>7040</v>
      </c>
      <c r="G1915" s="2">
        <v>164</v>
      </c>
      <c r="H1915" s="11">
        <v>0.45938375350140054</v>
      </c>
      <c r="I1915">
        <v>0</v>
      </c>
      <c r="J1915">
        <f ca="1"/>
        <v>3509</v>
      </c>
      <c r="K1915">
        <v>3595</v>
      </c>
      <c r="L1915" cm="1">
        <f t="array" ref="L1915">_xlfn.IFS(G1915&lt;=25, 1, G1915&lt;=75, 2, G1915&lt;=150, 3, G1915&gt;150, 4)</f>
        <v>4</v>
      </c>
      <c r="M1915">
        <f t="shared" si="29"/>
        <v>3</v>
      </c>
    </row>
    <row r="1916" spans="1:13" x14ac:dyDescent="0.2">
      <c r="A1916" t="s">
        <v>2574</v>
      </c>
      <c r="B1916" t="s">
        <v>2084</v>
      </c>
      <c r="C1916" s="2">
        <v>199</v>
      </c>
      <c r="D1916" s="2">
        <v>137</v>
      </c>
      <c r="E1916" t="s">
        <v>7027</v>
      </c>
      <c r="F1916" t="s">
        <v>7039</v>
      </c>
      <c r="G1916" s="2">
        <v>62</v>
      </c>
      <c r="H1916" s="11">
        <v>0.31155778894472363</v>
      </c>
      <c r="I1916">
        <v>0</v>
      </c>
      <c r="J1916">
        <f ca="1"/>
        <v>1059</v>
      </c>
      <c r="K1916">
        <v>2777</v>
      </c>
      <c r="L1916" cm="1">
        <f t="array" ref="L1916">_xlfn.IFS(G1916&lt;=25, 1, G1916&lt;=75, 2, G1916&lt;=150, 3, G1916&gt;150, 4)</f>
        <v>2</v>
      </c>
      <c r="M1916">
        <f t="shared" si="29"/>
        <v>1</v>
      </c>
    </row>
    <row r="1917" spans="1:13" x14ac:dyDescent="0.2">
      <c r="A1917" t="s">
        <v>2575</v>
      </c>
      <c r="B1917" t="s">
        <v>2576</v>
      </c>
      <c r="C1917" s="2">
        <v>257</v>
      </c>
      <c r="D1917" s="2">
        <v>190</v>
      </c>
      <c r="E1917" t="s">
        <v>7027</v>
      </c>
      <c r="F1917" t="s">
        <v>7037</v>
      </c>
      <c r="G1917" s="2">
        <v>67</v>
      </c>
      <c r="H1917" s="11">
        <v>0.26070038910505838</v>
      </c>
      <c r="I1917">
        <v>0</v>
      </c>
      <c r="J1917">
        <f ca="1"/>
        <v>1194</v>
      </c>
      <c r="K1917">
        <v>408</v>
      </c>
      <c r="L1917" cm="1">
        <f t="array" ref="L1917">_xlfn.IFS(G1917&lt;=25, 1, G1917&lt;=75, 2, G1917&lt;=150, 3, G1917&gt;150, 4)</f>
        <v>2</v>
      </c>
      <c r="M1917">
        <f t="shared" si="29"/>
        <v>2</v>
      </c>
    </row>
    <row r="1918" spans="1:13" x14ac:dyDescent="0.2">
      <c r="A1918" t="s">
        <v>2577</v>
      </c>
      <c r="B1918" t="s">
        <v>2172</v>
      </c>
      <c r="C1918" s="2">
        <v>447</v>
      </c>
      <c r="D1918" s="2">
        <v>313</v>
      </c>
      <c r="E1918" t="s">
        <v>7027</v>
      </c>
      <c r="F1918" t="s">
        <v>7039</v>
      </c>
      <c r="G1918" s="2">
        <v>134</v>
      </c>
      <c r="H1918" s="11">
        <v>0.29977628635346754</v>
      </c>
      <c r="I1918">
        <v>0</v>
      </c>
      <c r="J1918">
        <f ca="1"/>
        <v>3914</v>
      </c>
      <c r="K1918">
        <v>1324</v>
      </c>
      <c r="L1918" cm="1">
        <f t="array" ref="L1918">_xlfn.IFS(G1918&lt;=25, 1, G1918&lt;=75, 2, G1918&lt;=150, 3, G1918&gt;150, 4)</f>
        <v>3</v>
      </c>
      <c r="M1918">
        <f t="shared" si="29"/>
        <v>4</v>
      </c>
    </row>
    <row r="1919" spans="1:13" x14ac:dyDescent="0.2">
      <c r="A1919" t="s">
        <v>2578</v>
      </c>
      <c r="B1919" t="s">
        <v>2579</v>
      </c>
      <c r="C1919" s="2">
        <v>491</v>
      </c>
      <c r="D1919" s="2">
        <v>403</v>
      </c>
      <c r="E1919" t="s">
        <v>7029</v>
      </c>
      <c r="F1919" t="s">
        <v>7042</v>
      </c>
      <c r="G1919" s="2">
        <v>88</v>
      </c>
      <c r="H1919" s="11">
        <v>0.17922606924643583</v>
      </c>
      <c r="I1919">
        <v>0</v>
      </c>
      <c r="J1919">
        <f ca="1"/>
        <v>3115</v>
      </c>
      <c r="K1919">
        <v>1933</v>
      </c>
      <c r="L1919" cm="1">
        <f t="array" ref="L1919">_xlfn.IFS(G1919&lt;=25, 1, G1919&lt;=75, 2, G1919&lt;=150, 3, G1919&gt;150, 4)</f>
        <v>3</v>
      </c>
      <c r="M1919">
        <f t="shared" si="29"/>
        <v>4</v>
      </c>
    </row>
    <row r="1920" spans="1:13" x14ac:dyDescent="0.2">
      <c r="A1920" t="s">
        <v>2580</v>
      </c>
      <c r="B1920" t="s">
        <v>2581</v>
      </c>
      <c r="C1920" s="2">
        <v>239</v>
      </c>
      <c r="D1920" s="2">
        <v>131</v>
      </c>
      <c r="E1920" t="s">
        <v>7029</v>
      </c>
      <c r="F1920" t="s">
        <v>7039</v>
      </c>
      <c r="G1920" s="2">
        <v>108</v>
      </c>
      <c r="H1920" s="11">
        <v>0.45188284518828453</v>
      </c>
      <c r="I1920">
        <v>0</v>
      </c>
      <c r="J1920">
        <f ca="1"/>
        <v>3169</v>
      </c>
      <c r="K1920">
        <v>2422</v>
      </c>
      <c r="L1920" cm="1">
        <f t="array" ref="L1920">_xlfn.IFS(G1920&lt;=25, 1, G1920&lt;=75, 2, G1920&lt;=150, 3, G1920&gt;150, 4)</f>
        <v>3</v>
      </c>
      <c r="M1920">
        <f t="shared" si="29"/>
        <v>1</v>
      </c>
    </row>
    <row r="1921" spans="1:13" x14ac:dyDescent="0.2">
      <c r="A1921" t="s">
        <v>2582</v>
      </c>
      <c r="B1921" t="s">
        <v>2583</v>
      </c>
      <c r="C1921" s="2">
        <v>357</v>
      </c>
      <c r="D1921" s="2">
        <v>303</v>
      </c>
      <c r="E1921" t="s">
        <v>7029</v>
      </c>
      <c r="F1921" t="s">
        <v>7041</v>
      </c>
      <c r="G1921" s="2">
        <v>54</v>
      </c>
      <c r="H1921" s="11">
        <v>0.15126050420168066</v>
      </c>
      <c r="I1921">
        <v>0</v>
      </c>
      <c r="J1921">
        <f ca="1"/>
        <v>3235</v>
      </c>
      <c r="K1921">
        <v>3675</v>
      </c>
      <c r="L1921" cm="1">
        <f t="array" ref="L1921">_xlfn.IFS(G1921&lt;=25, 1, G1921&lt;=75, 2, G1921&lt;=150, 3, G1921&gt;150, 4)</f>
        <v>2</v>
      </c>
      <c r="M1921">
        <f t="shared" si="29"/>
        <v>3</v>
      </c>
    </row>
    <row r="1922" spans="1:13" x14ac:dyDescent="0.2">
      <c r="A1922" t="s">
        <v>2584</v>
      </c>
      <c r="B1922" t="s">
        <v>2585</v>
      </c>
      <c r="C1922" s="2">
        <v>268</v>
      </c>
      <c r="D1922" s="2">
        <v>147</v>
      </c>
      <c r="E1922" t="s">
        <v>7027</v>
      </c>
      <c r="F1922" t="s">
        <v>7040</v>
      </c>
      <c r="G1922" s="2">
        <v>121</v>
      </c>
      <c r="H1922" s="11">
        <v>0.45149253731343286</v>
      </c>
      <c r="I1922">
        <v>0</v>
      </c>
      <c r="J1922">
        <f ca="1"/>
        <v>1708</v>
      </c>
      <c r="K1922">
        <v>1872</v>
      </c>
      <c r="L1922" cm="1">
        <f t="array" ref="L1922">_xlfn.IFS(G1922&lt;=25, 1, G1922&lt;=75, 2, G1922&lt;=150, 3, G1922&gt;150, 4)</f>
        <v>3</v>
      </c>
      <c r="M1922">
        <f t="shared" ref="M1922:M1985" si="30">IF(C1922&lt;=$P$3, 1, IF(C1922&lt;=$P$4, 2, IF(C1922&lt;=$P$5, 3, 4)))</f>
        <v>2</v>
      </c>
    </row>
    <row r="1923" spans="1:13" x14ac:dyDescent="0.2">
      <c r="A1923" t="s">
        <v>2586</v>
      </c>
      <c r="B1923" t="s">
        <v>2172</v>
      </c>
      <c r="C1923" s="2">
        <v>447</v>
      </c>
      <c r="D1923" s="2">
        <v>362</v>
      </c>
      <c r="E1923" t="s">
        <v>7027</v>
      </c>
      <c r="F1923" t="s">
        <v>7039</v>
      </c>
      <c r="G1923" s="2">
        <v>85</v>
      </c>
      <c r="H1923" s="11">
        <v>0.19015659955257272</v>
      </c>
      <c r="I1923">
        <v>0</v>
      </c>
      <c r="J1923">
        <f ca="1"/>
        <v>853</v>
      </c>
      <c r="K1923">
        <v>1549</v>
      </c>
      <c r="L1923" cm="1">
        <f t="array" ref="L1923">_xlfn.IFS(G1923&lt;=25, 1, G1923&lt;=75, 2, G1923&lt;=150, 3, G1923&gt;150, 4)</f>
        <v>3</v>
      </c>
      <c r="M1923">
        <f t="shared" si="30"/>
        <v>4</v>
      </c>
    </row>
    <row r="1924" spans="1:13" x14ac:dyDescent="0.2">
      <c r="A1924" t="s">
        <v>2587</v>
      </c>
      <c r="B1924" t="s">
        <v>2588</v>
      </c>
      <c r="C1924" s="2">
        <v>325</v>
      </c>
      <c r="D1924" s="2">
        <v>250</v>
      </c>
      <c r="E1924" t="s">
        <v>7027</v>
      </c>
      <c r="F1924" t="s">
        <v>7041</v>
      </c>
      <c r="G1924" s="2">
        <v>75</v>
      </c>
      <c r="H1924" s="11">
        <v>0.23076923076923078</v>
      </c>
      <c r="I1924">
        <v>0</v>
      </c>
      <c r="J1924">
        <f ca="1"/>
        <v>1464</v>
      </c>
      <c r="K1924">
        <v>3246</v>
      </c>
      <c r="L1924" cm="1">
        <f t="array" ref="L1924">_xlfn.IFS(G1924&lt;=25, 1, G1924&lt;=75, 2, G1924&lt;=150, 3, G1924&gt;150, 4)</f>
        <v>2</v>
      </c>
      <c r="M1924">
        <f t="shared" si="30"/>
        <v>3</v>
      </c>
    </row>
    <row r="1925" spans="1:13" x14ac:dyDescent="0.2">
      <c r="A1925" t="s">
        <v>2589</v>
      </c>
      <c r="B1925" t="s">
        <v>2590</v>
      </c>
      <c r="C1925" s="2">
        <v>357</v>
      </c>
      <c r="D1925" s="2">
        <v>203</v>
      </c>
      <c r="E1925" t="s">
        <v>7029</v>
      </c>
      <c r="F1925" t="s">
        <v>7038</v>
      </c>
      <c r="G1925" s="2">
        <v>154</v>
      </c>
      <c r="H1925" s="11">
        <v>0.43137254901960786</v>
      </c>
      <c r="I1925">
        <v>0</v>
      </c>
      <c r="J1925">
        <f ca="1"/>
        <v>2702</v>
      </c>
      <c r="K1925">
        <v>3915</v>
      </c>
      <c r="L1925" cm="1">
        <f t="array" ref="L1925">_xlfn.IFS(G1925&lt;=25, 1, G1925&lt;=75, 2, G1925&lt;=150, 3, G1925&gt;150, 4)</f>
        <v>4</v>
      </c>
      <c r="M1925">
        <f t="shared" si="30"/>
        <v>3</v>
      </c>
    </row>
    <row r="1926" spans="1:13" x14ac:dyDescent="0.2">
      <c r="A1926" t="s">
        <v>2591</v>
      </c>
      <c r="B1926" t="s">
        <v>2592</v>
      </c>
      <c r="C1926" s="2">
        <v>225</v>
      </c>
      <c r="D1926" s="2">
        <v>176</v>
      </c>
      <c r="E1926" t="s">
        <v>6989</v>
      </c>
      <c r="F1926" t="s">
        <v>7039</v>
      </c>
      <c r="G1926" s="2">
        <v>49</v>
      </c>
      <c r="H1926" s="11">
        <v>0.21777777777777776</v>
      </c>
      <c r="I1926">
        <v>1</v>
      </c>
      <c r="J1926">
        <f ca="1"/>
        <v>1863</v>
      </c>
      <c r="K1926">
        <v>1632</v>
      </c>
      <c r="L1926" cm="1">
        <f t="array" ref="L1926">_xlfn.IFS(G1926&lt;=25, 1, G1926&lt;=75, 2, G1926&lt;=150, 3, G1926&gt;150, 4)</f>
        <v>2</v>
      </c>
      <c r="M1926">
        <f t="shared" si="30"/>
        <v>1</v>
      </c>
    </row>
    <row r="1927" spans="1:13" x14ac:dyDescent="0.2">
      <c r="A1927" t="s">
        <v>2593</v>
      </c>
      <c r="B1927" t="s">
        <v>2594</v>
      </c>
      <c r="C1927" s="2">
        <v>357</v>
      </c>
      <c r="D1927" s="2">
        <v>293</v>
      </c>
      <c r="E1927" t="s">
        <v>7029</v>
      </c>
      <c r="F1927" t="s">
        <v>7041</v>
      </c>
      <c r="G1927" s="2">
        <v>64</v>
      </c>
      <c r="H1927" s="11">
        <v>0.17927170868347339</v>
      </c>
      <c r="I1927">
        <v>0</v>
      </c>
      <c r="J1927">
        <f ca="1"/>
        <v>3974</v>
      </c>
      <c r="K1927">
        <v>3852</v>
      </c>
      <c r="L1927" cm="1">
        <f t="array" ref="L1927">_xlfn.IFS(G1927&lt;=25, 1, G1927&lt;=75, 2, G1927&lt;=150, 3, G1927&gt;150, 4)</f>
        <v>2</v>
      </c>
      <c r="M1927">
        <f t="shared" si="30"/>
        <v>3</v>
      </c>
    </row>
    <row r="1928" spans="1:13" x14ac:dyDescent="0.2">
      <c r="A1928" t="s">
        <v>2595</v>
      </c>
      <c r="B1928" t="s">
        <v>2486</v>
      </c>
      <c r="C1928" s="2">
        <v>268</v>
      </c>
      <c r="D1928" s="2">
        <v>121</v>
      </c>
      <c r="E1928" t="s">
        <v>7027</v>
      </c>
      <c r="F1928" t="s">
        <v>7039</v>
      </c>
      <c r="G1928" s="2">
        <v>147</v>
      </c>
      <c r="H1928" s="11">
        <v>0.54850746268656714</v>
      </c>
      <c r="I1928">
        <v>0</v>
      </c>
      <c r="J1928">
        <f ca="1"/>
        <v>594</v>
      </c>
      <c r="K1928">
        <v>765</v>
      </c>
      <c r="L1928" cm="1">
        <f t="array" ref="L1928">_xlfn.IFS(G1928&lt;=25, 1, G1928&lt;=75, 2, G1928&lt;=150, 3, G1928&gt;150, 4)</f>
        <v>3</v>
      </c>
      <c r="M1928">
        <f t="shared" si="30"/>
        <v>2</v>
      </c>
    </row>
    <row r="1929" spans="1:13" x14ac:dyDescent="0.2">
      <c r="A1929" t="s">
        <v>2596</v>
      </c>
      <c r="B1929" t="s">
        <v>2597</v>
      </c>
      <c r="C1929" s="2">
        <v>248</v>
      </c>
      <c r="D1929" s="2">
        <v>129</v>
      </c>
      <c r="E1929" t="s">
        <v>6989</v>
      </c>
      <c r="F1929" t="s">
        <v>7044</v>
      </c>
      <c r="G1929" s="2">
        <v>119</v>
      </c>
      <c r="H1929" s="11">
        <v>0.47983870967741937</v>
      </c>
      <c r="I1929">
        <v>1</v>
      </c>
      <c r="J1929">
        <f ca="1"/>
        <v>2668</v>
      </c>
      <c r="K1929">
        <v>2396</v>
      </c>
      <c r="L1929" cm="1">
        <f t="array" ref="L1929">_xlfn.IFS(G1929&lt;=25, 1, G1929&lt;=75, 2, G1929&lt;=150, 3, G1929&gt;150, 4)</f>
        <v>3</v>
      </c>
      <c r="M1929">
        <f t="shared" si="30"/>
        <v>1</v>
      </c>
    </row>
    <row r="1930" spans="1:13" x14ac:dyDescent="0.2">
      <c r="A1930" t="s">
        <v>1919</v>
      </c>
      <c r="B1930" t="s">
        <v>1920</v>
      </c>
      <c r="C1930" s="2">
        <v>429</v>
      </c>
      <c r="D1930" s="2">
        <v>365</v>
      </c>
      <c r="E1930" t="s">
        <v>6989</v>
      </c>
      <c r="F1930" t="s">
        <v>7044</v>
      </c>
      <c r="G1930" s="2">
        <v>64</v>
      </c>
      <c r="H1930" s="11">
        <v>0.14918414918414918</v>
      </c>
      <c r="I1930">
        <v>1</v>
      </c>
      <c r="J1930">
        <f ca="1"/>
        <v>2785</v>
      </c>
      <c r="K1930">
        <v>19</v>
      </c>
      <c r="L1930" cm="1">
        <f t="array" ref="L1930">_xlfn.IFS(G1930&lt;=25, 1, G1930&lt;=75, 2, G1930&lt;=150, 3, G1930&gt;150, 4)</f>
        <v>2</v>
      </c>
      <c r="M1930">
        <f t="shared" si="30"/>
        <v>4</v>
      </c>
    </row>
    <row r="1931" spans="1:13" x14ac:dyDescent="0.2">
      <c r="A1931" t="s">
        <v>2598</v>
      </c>
      <c r="B1931" t="s">
        <v>2599</v>
      </c>
      <c r="C1931" s="2">
        <v>856</v>
      </c>
      <c r="D1931" s="2">
        <v>531</v>
      </c>
      <c r="E1931" t="s">
        <v>7029</v>
      </c>
      <c r="F1931" t="s">
        <v>7040</v>
      </c>
      <c r="G1931" s="2">
        <v>325</v>
      </c>
      <c r="H1931" s="11">
        <v>0.37967289719626168</v>
      </c>
      <c r="I1931">
        <v>0</v>
      </c>
      <c r="J1931">
        <f ca="1"/>
        <v>737</v>
      </c>
      <c r="K1931">
        <v>586</v>
      </c>
      <c r="L1931" cm="1">
        <f t="array" ref="L1931">_xlfn.IFS(G1931&lt;=25, 1, G1931&lt;=75, 2, G1931&lt;=150, 3, G1931&gt;150, 4)</f>
        <v>4</v>
      </c>
      <c r="M1931">
        <f t="shared" si="30"/>
        <v>4</v>
      </c>
    </row>
    <row r="1932" spans="1:13" x14ac:dyDescent="0.2">
      <c r="A1932" t="s">
        <v>2600</v>
      </c>
      <c r="C1932" s="2">
        <v>599</v>
      </c>
      <c r="D1932" s="2">
        <v>545</v>
      </c>
      <c r="E1932" t="s">
        <v>7027</v>
      </c>
      <c r="F1932" t="s">
        <v>7039</v>
      </c>
      <c r="G1932" s="2">
        <v>54</v>
      </c>
      <c r="H1932" s="11">
        <v>9.0150250417362271E-2</v>
      </c>
      <c r="I1932">
        <v>0</v>
      </c>
      <c r="J1932">
        <f ca="1"/>
        <v>2462</v>
      </c>
      <c r="K1932">
        <v>1228</v>
      </c>
      <c r="L1932" cm="1">
        <f t="array" ref="L1932">_xlfn.IFS(G1932&lt;=25, 1, G1932&lt;=75, 2, G1932&lt;=150, 3, G1932&gt;150, 4)</f>
        <v>2</v>
      </c>
      <c r="M1932">
        <f t="shared" si="30"/>
        <v>4</v>
      </c>
    </row>
    <row r="1933" spans="1:13" x14ac:dyDescent="0.2">
      <c r="A1933" t="s">
        <v>2601</v>
      </c>
      <c r="B1933" t="s">
        <v>2602</v>
      </c>
      <c r="C1933" s="2">
        <v>268</v>
      </c>
      <c r="D1933" s="2">
        <v>147</v>
      </c>
      <c r="E1933" t="s">
        <v>7027</v>
      </c>
      <c r="F1933" t="s">
        <v>7040</v>
      </c>
      <c r="G1933" s="2">
        <v>121</v>
      </c>
      <c r="H1933" s="11">
        <v>0.45149253731343286</v>
      </c>
      <c r="I1933">
        <v>0</v>
      </c>
      <c r="J1933">
        <f ca="1"/>
        <v>1236</v>
      </c>
      <c r="K1933">
        <v>365</v>
      </c>
      <c r="L1933" cm="1">
        <f t="array" ref="L1933">_xlfn.IFS(G1933&lt;=25, 1, G1933&lt;=75, 2, G1933&lt;=150, 3, G1933&gt;150, 4)</f>
        <v>3</v>
      </c>
      <c r="M1933">
        <f t="shared" si="30"/>
        <v>2</v>
      </c>
    </row>
    <row r="1934" spans="1:13" x14ac:dyDescent="0.2">
      <c r="A1934" t="s">
        <v>2603</v>
      </c>
      <c r="B1934" t="s">
        <v>2604</v>
      </c>
      <c r="C1934" s="2">
        <v>325</v>
      </c>
      <c r="D1934" s="2">
        <v>211</v>
      </c>
      <c r="E1934" t="s">
        <v>7027</v>
      </c>
      <c r="F1934" t="s">
        <v>7037</v>
      </c>
      <c r="G1934" s="2">
        <v>114</v>
      </c>
      <c r="H1934" s="11">
        <v>0.35076923076923078</v>
      </c>
      <c r="I1934">
        <v>0</v>
      </c>
      <c r="J1934">
        <f ca="1"/>
        <v>2077</v>
      </c>
      <c r="K1934">
        <v>1594</v>
      </c>
      <c r="L1934" cm="1">
        <f t="array" ref="L1934">_xlfn.IFS(G1934&lt;=25, 1, G1934&lt;=75, 2, G1934&lt;=150, 3, G1934&gt;150, 4)</f>
        <v>3</v>
      </c>
      <c r="M1934">
        <f t="shared" si="30"/>
        <v>3</v>
      </c>
    </row>
    <row r="1935" spans="1:13" x14ac:dyDescent="0.2">
      <c r="A1935" t="s">
        <v>2605</v>
      </c>
      <c r="B1935" t="s">
        <v>2606</v>
      </c>
      <c r="C1935" s="2">
        <v>178</v>
      </c>
      <c r="D1935" s="2">
        <v>141</v>
      </c>
      <c r="E1935" t="s">
        <v>7029</v>
      </c>
      <c r="F1935" t="s">
        <v>7037</v>
      </c>
      <c r="G1935" s="2">
        <v>37</v>
      </c>
      <c r="H1935" s="11">
        <v>0.20786516853932585</v>
      </c>
      <c r="I1935">
        <v>0</v>
      </c>
      <c r="J1935">
        <f ca="1"/>
        <v>414</v>
      </c>
      <c r="K1935">
        <v>3297</v>
      </c>
      <c r="L1935" cm="1">
        <f t="array" ref="L1935">_xlfn.IFS(G1935&lt;=25, 1, G1935&lt;=75, 2, G1935&lt;=150, 3, G1935&gt;150, 4)</f>
        <v>2</v>
      </c>
      <c r="M1935">
        <f t="shared" si="30"/>
        <v>1</v>
      </c>
    </row>
    <row r="1936" spans="1:13" x14ac:dyDescent="0.2">
      <c r="A1936" t="s">
        <v>2607</v>
      </c>
      <c r="B1936" t="s">
        <v>2608</v>
      </c>
      <c r="C1936" s="2">
        <v>531</v>
      </c>
      <c r="D1936" s="2">
        <v>504</v>
      </c>
      <c r="E1936" t="s">
        <v>7027</v>
      </c>
      <c r="F1936" t="s">
        <v>7041</v>
      </c>
      <c r="G1936" s="2">
        <v>27</v>
      </c>
      <c r="H1936" s="11">
        <v>5.0847457627118647E-2</v>
      </c>
      <c r="I1936">
        <v>0</v>
      </c>
      <c r="J1936">
        <f ca="1"/>
        <v>3206</v>
      </c>
      <c r="K1936">
        <v>3701</v>
      </c>
      <c r="L1936" cm="1">
        <f t="array" ref="L1936">_xlfn.IFS(G1936&lt;=25, 1, G1936&lt;=75, 2, G1936&lt;=150, 3, G1936&gt;150, 4)</f>
        <v>2</v>
      </c>
      <c r="M1936">
        <f t="shared" si="30"/>
        <v>4</v>
      </c>
    </row>
    <row r="1937" spans="1:13" x14ac:dyDescent="0.2">
      <c r="A1937" t="s">
        <v>2609</v>
      </c>
      <c r="B1937" t="s">
        <v>2610</v>
      </c>
      <c r="C1937" s="2">
        <v>213</v>
      </c>
      <c r="D1937" s="2">
        <v>147</v>
      </c>
      <c r="E1937" t="s">
        <v>7027</v>
      </c>
      <c r="F1937" t="s">
        <v>7037</v>
      </c>
      <c r="G1937" s="2">
        <v>66</v>
      </c>
      <c r="H1937" s="11">
        <v>0.30985915492957744</v>
      </c>
      <c r="I1937">
        <v>0</v>
      </c>
      <c r="J1937">
        <f ca="1"/>
        <v>3555</v>
      </c>
      <c r="K1937">
        <v>3910</v>
      </c>
      <c r="L1937" cm="1">
        <f t="array" ref="L1937">_xlfn.IFS(G1937&lt;=25, 1, G1937&lt;=75, 2, G1937&lt;=150, 3, G1937&gt;150, 4)</f>
        <v>2</v>
      </c>
      <c r="M1937">
        <f t="shared" si="30"/>
        <v>1</v>
      </c>
    </row>
    <row r="1938" spans="1:13" x14ac:dyDescent="0.2">
      <c r="A1938" t="s">
        <v>2611</v>
      </c>
      <c r="B1938" t="s">
        <v>2612</v>
      </c>
      <c r="C1938" s="2">
        <v>268</v>
      </c>
      <c r="D1938" s="2">
        <v>198</v>
      </c>
      <c r="E1938" t="s">
        <v>7027</v>
      </c>
      <c r="F1938" t="s">
        <v>7037</v>
      </c>
      <c r="G1938" s="2">
        <v>70</v>
      </c>
      <c r="H1938" s="11">
        <v>0.26119402985074625</v>
      </c>
      <c r="I1938">
        <v>0</v>
      </c>
      <c r="J1938">
        <f ca="1"/>
        <v>3036</v>
      </c>
      <c r="K1938">
        <v>3503</v>
      </c>
      <c r="L1938" cm="1">
        <f t="array" ref="L1938">_xlfn.IFS(G1938&lt;=25, 1, G1938&lt;=75, 2, G1938&lt;=150, 3, G1938&gt;150, 4)</f>
        <v>2</v>
      </c>
      <c r="M1938">
        <f t="shared" si="30"/>
        <v>2</v>
      </c>
    </row>
    <row r="1939" spans="1:13" x14ac:dyDescent="0.2">
      <c r="A1939" t="s">
        <v>2613</v>
      </c>
      <c r="B1939" t="s">
        <v>867</v>
      </c>
      <c r="C1939" s="2">
        <v>330</v>
      </c>
      <c r="D1939" s="2">
        <v>284</v>
      </c>
      <c r="E1939" t="s">
        <v>7027</v>
      </c>
      <c r="F1939" t="s">
        <v>7037</v>
      </c>
      <c r="G1939" s="2">
        <v>46</v>
      </c>
      <c r="H1939" s="11">
        <v>0.1393939393939394</v>
      </c>
      <c r="I1939">
        <v>0</v>
      </c>
      <c r="J1939">
        <f ca="1"/>
        <v>1761</v>
      </c>
      <c r="K1939">
        <v>4467</v>
      </c>
      <c r="L1939" cm="1">
        <f t="array" ref="L1939">_xlfn.IFS(G1939&lt;=25, 1, G1939&lt;=75, 2, G1939&lt;=150, 3, G1939&gt;150, 4)</f>
        <v>2</v>
      </c>
      <c r="M1939">
        <f t="shared" si="30"/>
        <v>3</v>
      </c>
    </row>
    <row r="1940" spans="1:13" x14ac:dyDescent="0.2">
      <c r="A1940" t="s">
        <v>2614</v>
      </c>
      <c r="B1940" t="s">
        <v>2615</v>
      </c>
      <c r="C1940" s="2">
        <v>325</v>
      </c>
      <c r="D1940" s="2">
        <v>280</v>
      </c>
      <c r="E1940" t="s">
        <v>7027</v>
      </c>
      <c r="F1940" t="s">
        <v>7045</v>
      </c>
      <c r="G1940" s="2">
        <v>45</v>
      </c>
      <c r="H1940" s="11">
        <v>0.13846153846153847</v>
      </c>
      <c r="I1940">
        <v>0</v>
      </c>
      <c r="J1940">
        <f ca="1"/>
        <v>1807</v>
      </c>
      <c r="K1940">
        <v>4393</v>
      </c>
      <c r="L1940" cm="1">
        <f t="array" ref="L1940">_xlfn.IFS(G1940&lt;=25, 1, G1940&lt;=75, 2, G1940&lt;=150, 3, G1940&gt;150, 4)</f>
        <v>2</v>
      </c>
      <c r="M1940">
        <f t="shared" si="30"/>
        <v>3</v>
      </c>
    </row>
    <row r="1941" spans="1:13" x14ac:dyDescent="0.2">
      <c r="A1941" t="s">
        <v>2616</v>
      </c>
      <c r="B1941" t="s">
        <v>2617</v>
      </c>
      <c r="C1941" s="2">
        <v>499</v>
      </c>
      <c r="D1941" s="2">
        <v>414</v>
      </c>
      <c r="E1941" t="s">
        <v>7029</v>
      </c>
      <c r="F1941" t="s">
        <v>7039</v>
      </c>
      <c r="G1941" s="2">
        <v>85</v>
      </c>
      <c r="H1941" s="11">
        <v>0.17034068136272545</v>
      </c>
      <c r="I1941">
        <v>0</v>
      </c>
      <c r="J1941">
        <f ca="1"/>
        <v>2202</v>
      </c>
      <c r="K1941">
        <v>1672</v>
      </c>
      <c r="L1941" cm="1">
        <f t="array" ref="L1941">_xlfn.IFS(G1941&lt;=25, 1, G1941&lt;=75, 2, G1941&lt;=150, 3, G1941&gt;150, 4)</f>
        <v>3</v>
      </c>
      <c r="M1941">
        <f t="shared" si="30"/>
        <v>4</v>
      </c>
    </row>
    <row r="1942" spans="1:13" x14ac:dyDescent="0.2">
      <c r="A1942" t="s">
        <v>2618</v>
      </c>
      <c r="B1942" t="s">
        <v>2619</v>
      </c>
      <c r="C1942" s="2">
        <v>268</v>
      </c>
      <c r="D1942" s="2">
        <v>139</v>
      </c>
      <c r="E1942" t="s">
        <v>7027</v>
      </c>
      <c r="F1942" t="s">
        <v>7037</v>
      </c>
      <c r="G1942" s="2">
        <v>129</v>
      </c>
      <c r="H1942" s="11">
        <v>0.48134328358208955</v>
      </c>
      <c r="I1942">
        <v>0</v>
      </c>
      <c r="J1942">
        <f ca="1"/>
        <v>4460</v>
      </c>
      <c r="K1942">
        <v>3303</v>
      </c>
      <c r="L1942" cm="1">
        <f t="array" ref="L1942">_xlfn.IFS(G1942&lt;=25, 1, G1942&lt;=75, 2, G1942&lt;=150, 3, G1942&gt;150, 4)</f>
        <v>3</v>
      </c>
      <c r="M1942">
        <f t="shared" si="30"/>
        <v>2</v>
      </c>
    </row>
    <row r="1943" spans="1:13" x14ac:dyDescent="0.2">
      <c r="A1943" t="s">
        <v>2620</v>
      </c>
      <c r="B1943" t="s">
        <v>2621</v>
      </c>
      <c r="C1943" s="2">
        <v>268</v>
      </c>
      <c r="D1943" s="2">
        <v>201</v>
      </c>
      <c r="E1943" t="s">
        <v>7027</v>
      </c>
      <c r="F1943" t="s">
        <v>7039</v>
      </c>
      <c r="G1943" s="2">
        <v>67</v>
      </c>
      <c r="H1943" s="11">
        <v>0.25</v>
      </c>
      <c r="I1943">
        <v>0</v>
      </c>
      <c r="J1943">
        <f ca="1"/>
        <v>2782</v>
      </c>
      <c r="K1943">
        <v>4005</v>
      </c>
      <c r="L1943" cm="1">
        <f t="array" ref="L1943">_xlfn.IFS(G1943&lt;=25, 1, G1943&lt;=75, 2, G1943&lt;=150, 3, G1943&gt;150, 4)</f>
        <v>2</v>
      </c>
      <c r="M1943">
        <f t="shared" si="30"/>
        <v>2</v>
      </c>
    </row>
    <row r="1944" spans="1:13" x14ac:dyDescent="0.2">
      <c r="A1944" t="s">
        <v>2622</v>
      </c>
      <c r="B1944" t="s">
        <v>2623</v>
      </c>
      <c r="C1944" s="2">
        <v>223</v>
      </c>
      <c r="D1944" s="2">
        <v>125</v>
      </c>
      <c r="E1944" t="s">
        <v>7027</v>
      </c>
      <c r="F1944" t="s">
        <v>7039</v>
      </c>
      <c r="G1944" s="2">
        <v>98</v>
      </c>
      <c r="H1944" s="11">
        <v>0.43946188340807174</v>
      </c>
      <c r="I1944">
        <v>0</v>
      </c>
      <c r="J1944">
        <f ca="1"/>
        <v>327</v>
      </c>
      <c r="K1944">
        <v>1911</v>
      </c>
      <c r="L1944" cm="1">
        <f t="array" ref="L1944">_xlfn.IFS(G1944&lt;=25, 1, G1944&lt;=75, 2, G1944&lt;=150, 3, G1944&gt;150, 4)</f>
        <v>3</v>
      </c>
      <c r="M1944">
        <f t="shared" si="30"/>
        <v>1</v>
      </c>
    </row>
    <row r="1945" spans="1:13" x14ac:dyDescent="0.2">
      <c r="A1945" t="s">
        <v>936</v>
      </c>
      <c r="B1945" t="s">
        <v>557</v>
      </c>
      <c r="C1945" s="2">
        <v>259</v>
      </c>
      <c r="D1945" s="2">
        <v>189</v>
      </c>
      <c r="E1945" t="s">
        <v>7027</v>
      </c>
      <c r="F1945" t="s">
        <v>7036</v>
      </c>
      <c r="G1945" s="2">
        <v>70</v>
      </c>
      <c r="H1945" s="11">
        <v>0.27027027027027029</v>
      </c>
      <c r="I1945">
        <v>0</v>
      </c>
      <c r="J1945">
        <f ca="1"/>
        <v>2983</v>
      </c>
      <c r="K1945">
        <v>1969</v>
      </c>
      <c r="L1945" cm="1">
        <f t="array" ref="L1945">_xlfn.IFS(G1945&lt;=25, 1, G1945&lt;=75, 2, G1945&lt;=150, 3, G1945&gt;150, 4)</f>
        <v>2</v>
      </c>
      <c r="M1945">
        <f t="shared" si="30"/>
        <v>2</v>
      </c>
    </row>
    <row r="1946" spans="1:13" x14ac:dyDescent="0.2">
      <c r="A1946" t="s">
        <v>2624</v>
      </c>
      <c r="B1946" t="s">
        <v>2625</v>
      </c>
      <c r="C1946" s="2">
        <v>294</v>
      </c>
      <c r="D1946" s="2">
        <v>226</v>
      </c>
      <c r="E1946" t="s">
        <v>7027</v>
      </c>
      <c r="F1946" t="s">
        <v>7039</v>
      </c>
      <c r="G1946" s="2">
        <v>68</v>
      </c>
      <c r="H1946" s="11">
        <v>0.23129251700680273</v>
      </c>
      <c r="I1946">
        <v>0</v>
      </c>
      <c r="J1946">
        <f ca="1"/>
        <v>2706</v>
      </c>
      <c r="K1946">
        <v>1606</v>
      </c>
      <c r="L1946" cm="1">
        <f t="array" ref="L1946">_xlfn.IFS(G1946&lt;=25, 1, G1946&lt;=75, 2, G1946&lt;=150, 3, G1946&gt;150, 4)</f>
        <v>2</v>
      </c>
      <c r="M1946">
        <f t="shared" si="30"/>
        <v>2</v>
      </c>
    </row>
    <row r="1947" spans="1:13" x14ac:dyDescent="0.2">
      <c r="A1947" t="s">
        <v>2626</v>
      </c>
      <c r="B1947" t="s">
        <v>2627</v>
      </c>
      <c r="C1947" s="2">
        <v>312</v>
      </c>
      <c r="D1947" s="2">
        <v>243</v>
      </c>
      <c r="E1947" t="s">
        <v>7027</v>
      </c>
      <c r="F1947" t="s">
        <v>7043</v>
      </c>
      <c r="G1947" s="2">
        <v>69</v>
      </c>
      <c r="H1947" s="11">
        <v>0.22115384615384615</v>
      </c>
      <c r="I1947">
        <v>0</v>
      </c>
      <c r="J1947">
        <f ca="1"/>
        <v>4198</v>
      </c>
      <c r="K1947">
        <v>2148</v>
      </c>
      <c r="L1947" cm="1">
        <f t="array" ref="L1947">_xlfn.IFS(G1947&lt;=25, 1, G1947&lt;=75, 2, G1947&lt;=150, 3, G1947&gt;150, 4)</f>
        <v>2</v>
      </c>
      <c r="M1947">
        <f t="shared" si="30"/>
        <v>3</v>
      </c>
    </row>
    <row r="1948" spans="1:13" x14ac:dyDescent="0.2">
      <c r="A1948" t="s">
        <v>2628</v>
      </c>
      <c r="B1948" t="s">
        <v>2629</v>
      </c>
      <c r="C1948" s="2">
        <v>268</v>
      </c>
      <c r="D1948" s="2">
        <v>88</v>
      </c>
      <c r="E1948" t="s">
        <v>7028</v>
      </c>
      <c r="F1948" t="s">
        <v>7040</v>
      </c>
      <c r="G1948" s="2">
        <v>180</v>
      </c>
      <c r="H1948" s="11">
        <v>0.67164179104477617</v>
      </c>
      <c r="I1948">
        <v>0</v>
      </c>
      <c r="J1948">
        <f ca="1"/>
        <v>488</v>
      </c>
      <c r="K1948">
        <v>4128</v>
      </c>
      <c r="L1948" cm="1">
        <f t="array" ref="L1948">_xlfn.IFS(G1948&lt;=25, 1, G1948&lt;=75, 2, G1948&lt;=150, 3, G1948&gt;150, 4)</f>
        <v>4</v>
      </c>
      <c r="M1948">
        <f t="shared" si="30"/>
        <v>2</v>
      </c>
    </row>
    <row r="1949" spans="1:13" x14ac:dyDescent="0.2">
      <c r="A1949" t="s">
        <v>2630</v>
      </c>
      <c r="B1949" t="s">
        <v>2631</v>
      </c>
      <c r="C1949" s="2">
        <v>223</v>
      </c>
      <c r="D1949" s="2">
        <v>116</v>
      </c>
      <c r="E1949" t="s">
        <v>7027</v>
      </c>
      <c r="F1949" t="s">
        <v>7040</v>
      </c>
      <c r="G1949" s="2">
        <v>107</v>
      </c>
      <c r="H1949" s="11">
        <v>0.47982062780269058</v>
      </c>
      <c r="I1949">
        <v>0</v>
      </c>
      <c r="J1949">
        <f ca="1"/>
        <v>828</v>
      </c>
      <c r="K1949">
        <v>4525</v>
      </c>
      <c r="L1949" cm="1">
        <f t="array" ref="L1949">_xlfn.IFS(G1949&lt;=25, 1, G1949&lt;=75, 2, G1949&lt;=150, 3, G1949&gt;150, 4)</f>
        <v>3</v>
      </c>
      <c r="M1949">
        <f t="shared" si="30"/>
        <v>1</v>
      </c>
    </row>
    <row r="1950" spans="1:13" x14ac:dyDescent="0.2">
      <c r="A1950" t="s">
        <v>2632</v>
      </c>
      <c r="B1950" t="s">
        <v>2633</v>
      </c>
      <c r="C1950" s="2">
        <v>325</v>
      </c>
      <c r="D1950" s="2">
        <v>260</v>
      </c>
      <c r="E1950" t="s">
        <v>7027</v>
      </c>
      <c r="F1950" t="s">
        <v>7039</v>
      </c>
      <c r="G1950" s="2">
        <v>65</v>
      </c>
      <c r="H1950" s="11">
        <v>0.2</v>
      </c>
      <c r="I1950">
        <v>0</v>
      </c>
      <c r="J1950">
        <f ca="1"/>
        <v>3172</v>
      </c>
      <c r="K1950">
        <v>3552</v>
      </c>
      <c r="L1950" cm="1">
        <f t="array" ref="L1950">_xlfn.IFS(G1950&lt;=25, 1, G1950&lt;=75, 2, G1950&lt;=150, 3, G1950&gt;150, 4)</f>
        <v>2</v>
      </c>
      <c r="M1950">
        <f t="shared" si="30"/>
        <v>3</v>
      </c>
    </row>
    <row r="1951" spans="1:13" x14ac:dyDescent="0.2">
      <c r="A1951" t="s">
        <v>2634</v>
      </c>
      <c r="B1951" t="s">
        <v>2635</v>
      </c>
      <c r="C1951" s="2">
        <v>325</v>
      </c>
      <c r="D1951" s="2">
        <v>244</v>
      </c>
      <c r="E1951" t="s">
        <v>7027</v>
      </c>
      <c r="F1951" t="s">
        <v>7041</v>
      </c>
      <c r="G1951" s="2">
        <v>81</v>
      </c>
      <c r="H1951" s="11">
        <v>0.24923076923076923</v>
      </c>
      <c r="I1951">
        <v>0</v>
      </c>
      <c r="J1951">
        <f ca="1"/>
        <v>682</v>
      </c>
      <c r="K1951">
        <v>3506</v>
      </c>
      <c r="L1951" cm="1">
        <f t="array" ref="L1951">_xlfn.IFS(G1951&lt;=25, 1, G1951&lt;=75, 2, G1951&lt;=150, 3, G1951&gt;150, 4)</f>
        <v>3</v>
      </c>
      <c r="M1951">
        <f t="shared" si="30"/>
        <v>3</v>
      </c>
    </row>
    <row r="1952" spans="1:13" x14ac:dyDescent="0.2">
      <c r="A1952" t="s">
        <v>2636</v>
      </c>
      <c r="B1952" t="s">
        <v>2637</v>
      </c>
      <c r="C1952" s="2">
        <v>268</v>
      </c>
      <c r="D1952" s="2">
        <v>88</v>
      </c>
      <c r="E1952" t="s">
        <v>7027</v>
      </c>
      <c r="F1952" t="s">
        <v>7040</v>
      </c>
      <c r="G1952" s="2">
        <v>180</v>
      </c>
      <c r="H1952" s="11">
        <v>0.67164179104477617</v>
      </c>
      <c r="I1952">
        <v>0</v>
      </c>
      <c r="J1952">
        <f ca="1"/>
        <v>1158</v>
      </c>
      <c r="K1952">
        <v>2523</v>
      </c>
      <c r="L1952" cm="1">
        <f t="array" ref="L1952">_xlfn.IFS(G1952&lt;=25, 1, G1952&lt;=75, 2, G1952&lt;=150, 3, G1952&gt;150, 4)</f>
        <v>4</v>
      </c>
      <c r="M1952">
        <f t="shared" si="30"/>
        <v>2</v>
      </c>
    </row>
    <row r="1953" spans="1:13" x14ac:dyDescent="0.2">
      <c r="A1953" t="s">
        <v>2638</v>
      </c>
      <c r="B1953" t="s">
        <v>2639</v>
      </c>
      <c r="C1953" s="2">
        <v>259</v>
      </c>
      <c r="D1953" s="2">
        <v>135</v>
      </c>
      <c r="E1953" t="s">
        <v>6989</v>
      </c>
      <c r="F1953" t="s">
        <v>7037</v>
      </c>
      <c r="G1953" s="2">
        <v>124</v>
      </c>
      <c r="H1953" s="11">
        <v>0.47876447876447875</v>
      </c>
      <c r="I1953">
        <v>1</v>
      </c>
      <c r="J1953">
        <f ca="1"/>
        <v>1730</v>
      </c>
      <c r="K1953">
        <v>706</v>
      </c>
      <c r="L1953" cm="1">
        <f t="array" ref="L1953">_xlfn.IFS(G1953&lt;=25, 1, G1953&lt;=75, 2, G1953&lt;=150, 3, G1953&gt;150, 4)</f>
        <v>3</v>
      </c>
      <c r="M1953">
        <f t="shared" si="30"/>
        <v>2</v>
      </c>
    </row>
    <row r="1954" spans="1:13" x14ac:dyDescent="0.2">
      <c r="A1954" t="s">
        <v>2640</v>
      </c>
      <c r="B1954" t="s">
        <v>2641</v>
      </c>
      <c r="C1954" s="2">
        <v>268</v>
      </c>
      <c r="D1954" s="2">
        <v>190</v>
      </c>
      <c r="E1954" t="s">
        <v>7027</v>
      </c>
      <c r="F1954" t="s">
        <v>7036</v>
      </c>
      <c r="G1954" s="2">
        <v>78</v>
      </c>
      <c r="H1954" s="11">
        <v>0.29104477611940299</v>
      </c>
      <c r="I1954">
        <v>0</v>
      </c>
      <c r="J1954">
        <f ca="1"/>
        <v>392</v>
      </c>
      <c r="K1954">
        <v>1928</v>
      </c>
      <c r="L1954" cm="1">
        <f t="array" ref="L1954">_xlfn.IFS(G1954&lt;=25, 1, G1954&lt;=75, 2, G1954&lt;=150, 3, G1954&gt;150, 4)</f>
        <v>3</v>
      </c>
      <c r="M1954">
        <f t="shared" si="30"/>
        <v>2</v>
      </c>
    </row>
    <row r="1955" spans="1:13" x14ac:dyDescent="0.2">
      <c r="A1955" t="s">
        <v>2642</v>
      </c>
      <c r="B1955" t="s">
        <v>2643</v>
      </c>
      <c r="C1955" s="2">
        <v>569</v>
      </c>
      <c r="D1955" s="2">
        <v>398</v>
      </c>
      <c r="E1955" t="s">
        <v>7027</v>
      </c>
      <c r="F1955" t="s">
        <v>7041</v>
      </c>
      <c r="G1955" s="2">
        <v>171</v>
      </c>
      <c r="H1955" s="11">
        <v>0.30052724077328646</v>
      </c>
      <c r="I1955">
        <v>0</v>
      </c>
      <c r="J1955">
        <f ca="1"/>
        <v>1083</v>
      </c>
      <c r="K1955">
        <v>3410</v>
      </c>
      <c r="L1955" cm="1">
        <f t="array" ref="L1955">_xlfn.IFS(G1955&lt;=25, 1, G1955&lt;=75, 2, G1955&lt;=150, 3, G1955&gt;150, 4)</f>
        <v>4</v>
      </c>
      <c r="M1955">
        <f t="shared" si="30"/>
        <v>4</v>
      </c>
    </row>
    <row r="1956" spans="1:13" x14ac:dyDescent="0.2">
      <c r="A1956" t="s">
        <v>2644</v>
      </c>
      <c r="B1956" t="s">
        <v>2645</v>
      </c>
      <c r="C1956" s="2">
        <v>279</v>
      </c>
      <c r="D1956" s="2">
        <v>206</v>
      </c>
      <c r="E1956" t="s">
        <v>6989</v>
      </c>
      <c r="F1956" t="s">
        <v>7039</v>
      </c>
      <c r="G1956" s="2">
        <v>73</v>
      </c>
      <c r="H1956" s="11">
        <v>0.26164874551971329</v>
      </c>
      <c r="I1956">
        <v>1</v>
      </c>
      <c r="J1956">
        <f ca="1"/>
        <v>2752</v>
      </c>
      <c r="K1956">
        <v>905</v>
      </c>
      <c r="L1956" cm="1">
        <f t="array" ref="L1956">_xlfn.IFS(G1956&lt;=25, 1, G1956&lt;=75, 2, G1956&lt;=150, 3, G1956&gt;150, 4)</f>
        <v>2</v>
      </c>
      <c r="M1956">
        <f t="shared" si="30"/>
        <v>2</v>
      </c>
    </row>
    <row r="1957" spans="1:13" x14ac:dyDescent="0.2">
      <c r="A1957" t="s">
        <v>2646</v>
      </c>
      <c r="B1957" t="s">
        <v>2213</v>
      </c>
      <c r="C1957" s="2">
        <v>179</v>
      </c>
      <c r="D1957" s="2">
        <v>132</v>
      </c>
      <c r="E1957" t="s">
        <v>7027</v>
      </c>
      <c r="F1957" t="s">
        <v>7039</v>
      </c>
      <c r="G1957" s="2">
        <v>47</v>
      </c>
      <c r="H1957" s="11">
        <v>0.26256983240223464</v>
      </c>
      <c r="I1957">
        <v>0</v>
      </c>
      <c r="J1957">
        <f ca="1"/>
        <v>4002</v>
      </c>
      <c r="K1957">
        <v>2559</v>
      </c>
      <c r="L1957" cm="1">
        <f t="array" ref="L1957">_xlfn.IFS(G1957&lt;=25, 1, G1957&lt;=75, 2, G1957&lt;=150, 3, G1957&gt;150, 4)</f>
        <v>2</v>
      </c>
      <c r="M1957">
        <f t="shared" si="30"/>
        <v>1</v>
      </c>
    </row>
    <row r="1958" spans="1:13" x14ac:dyDescent="0.2">
      <c r="A1958" t="s">
        <v>2647</v>
      </c>
      <c r="B1958" t="s">
        <v>2648</v>
      </c>
      <c r="C1958" s="2">
        <v>325</v>
      </c>
      <c r="D1958" s="2">
        <v>224</v>
      </c>
      <c r="E1958" t="s">
        <v>7029</v>
      </c>
      <c r="F1958" t="s">
        <v>7037</v>
      </c>
      <c r="G1958" s="2">
        <v>101</v>
      </c>
      <c r="H1958" s="11">
        <v>0.31076923076923074</v>
      </c>
      <c r="I1958">
        <v>0</v>
      </c>
      <c r="J1958">
        <f ca="1"/>
        <v>838</v>
      </c>
      <c r="K1958">
        <v>2211</v>
      </c>
      <c r="L1958" cm="1">
        <f t="array" ref="L1958">_xlfn.IFS(G1958&lt;=25, 1, G1958&lt;=75, 2, G1958&lt;=150, 3, G1958&gt;150, 4)</f>
        <v>3</v>
      </c>
      <c r="M1958">
        <f t="shared" si="30"/>
        <v>3</v>
      </c>
    </row>
    <row r="1959" spans="1:13" x14ac:dyDescent="0.2">
      <c r="A1959" t="s">
        <v>2649</v>
      </c>
      <c r="B1959" t="s">
        <v>2650</v>
      </c>
      <c r="C1959" s="2">
        <v>312</v>
      </c>
      <c r="D1959" s="2">
        <v>309</v>
      </c>
      <c r="E1959" t="s">
        <v>7027</v>
      </c>
      <c r="F1959" t="s">
        <v>7039</v>
      </c>
      <c r="G1959" s="2">
        <v>3</v>
      </c>
      <c r="H1959" s="11">
        <v>9.6153846153846159E-3</v>
      </c>
      <c r="I1959">
        <v>0</v>
      </c>
      <c r="J1959">
        <f ca="1"/>
        <v>1855</v>
      </c>
      <c r="K1959">
        <v>915</v>
      </c>
      <c r="L1959" cm="1">
        <f t="array" ref="L1959">_xlfn.IFS(G1959&lt;=25, 1, G1959&lt;=75, 2, G1959&lt;=150, 3, G1959&gt;150, 4)</f>
        <v>1</v>
      </c>
      <c r="M1959">
        <f t="shared" si="30"/>
        <v>3</v>
      </c>
    </row>
    <row r="1960" spans="1:13" x14ac:dyDescent="0.2">
      <c r="A1960" t="s">
        <v>2651</v>
      </c>
      <c r="B1960" t="s">
        <v>2652</v>
      </c>
      <c r="C1960" s="2">
        <v>447</v>
      </c>
      <c r="D1960" s="2">
        <v>344</v>
      </c>
      <c r="E1960" t="s">
        <v>7029</v>
      </c>
      <c r="F1960" t="s">
        <v>7039</v>
      </c>
      <c r="G1960" s="2">
        <v>103</v>
      </c>
      <c r="H1960" s="11">
        <v>0.23042505592841164</v>
      </c>
      <c r="I1960">
        <v>0</v>
      </c>
      <c r="J1960">
        <f ca="1"/>
        <v>1699</v>
      </c>
      <c r="K1960">
        <v>1371</v>
      </c>
      <c r="L1960" cm="1">
        <f t="array" ref="L1960">_xlfn.IFS(G1960&lt;=25, 1, G1960&lt;=75, 2, G1960&lt;=150, 3, G1960&gt;150, 4)</f>
        <v>3</v>
      </c>
      <c r="M1960">
        <f t="shared" si="30"/>
        <v>4</v>
      </c>
    </row>
    <row r="1961" spans="1:13" x14ac:dyDescent="0.2">
      <c r="A1961" t="s">
        <v>2653</v>
      </c>
      <c r="B1961" t="s">
        <v>2654</v>
      </c>
      <c r="C1961" s="2">
        <v>239</v>
      </c>
      <c r="D1961" s="2">
        <v>48</v>
      </c>
      <c r="E1961" t="s">
        <v>7027</v>
      </c>
      <c r="F1961" t="s">
        <v>7040</v>
      </c>
      <c r="G1961" s="2">
        <v>191</v>
      </c>
      <c r="H1961" s="11">
        <v>0.79916317991631802</v>
      </c>
      <c r="I1961">
        <v>0</v>
      </c>
      <c r="J1961">
        <f ca="1"/>
        <v>4373</v>
      </c>
      <c r="K1961">
        <v>3557</v>
      </c>
      <c r="L1961" cm="1">
        <f t="array" ref="L1961">_xlfn.IFS(G1961&lt;=25, 1, G1961&lt;=75, 2, G1961&lt;=150, 3, G1961&gt;150, 4)</f>
        <v>4</v>
      </c>
      <c r="M1961">
        <f t="shared" si="30"/>
        <v>1</v>
      </c>
    </row>
    <row r="1962" spans="1:13" x14ac:dyDescent="0.2">
      <c r="A1962" t="s">
        <v>2655</v>
      </c>
      <c r="B1962" t="s">
        <v>2308</v>
      </c>
      <c r="C1962" s="2">
        <v>299</v>
      </c>
      <c r="D1962" s="2">
        <v>230</v>
      </c>
      <c r="E1962" t="s">
        <v>7029</v>
      </c>
      <c r="F1962" t="s">
        <v>7045</v>
      </c>
      <c r="G1962" s="2">
        <v>69</v>
      </c>
      <c r="H1962" s="11">
        <v>0.23076923076923078</v>
      </c>
      <c r="I1962">
        <v>0</v>
      </c>
      <c r="J1962">
        <f ca="1"/>
        <v>3269</v>
      </c>
      <c r="K1962">
        <v>4543</v>
      </c>
      <c r="L1962" cm="1">
        <f t="array" ref="L1962">_xlfn.IFS(G1962&lt;=25, 1, G1962&lt;=75, 2, G1962&lt;=150, 3, G1962&gt;150, 4)</f>
        <v>2</v>
      </c>
      <c r="M1962">
        <f t="shared" si="30"/>
        <v>3</v>
      </c>
    </row>
    <row r="1963" spans="1:13" x14ac:dyDescent="0.2">
      <c r="A1963" t="s">
        <v>2656</v>
      </c>
      <c r="B1963" t="s">
        <v>2657</v>
      </c>
      <c r="C1963" s="2">
        <v>294</v>
      </c>
      <c r="D1963" s="2">
        <v>206</v>
      </c>
      <c r="E1963" t="s">
        <v>7027</v>
      </c>
      <c r="F1963" t="s">
        <v>7037</v>
      </c>
      <c r="G1963" s="2">
        <v>88</v>
      </c>
      <c r="H1963" s="11">
        <v>0.29931972789115646</v>
      </c>
      <c r="I1963">
        <v>0</v>
      </c>
      <c r="J1963">
        <f ca="1"/>
        <v>4150</v>
      </c>
      <c r="K1963">
        <v>1905</v>
      </c>
      <c r="L1963" cm="1">
        <f t="array" ref="L1963">_xlfn.IFS(G1963&lt;=25, 1, G1963&lt;=75, 2, G1963&lt;=150, 3, G1963&gt;150, 4)</f>
        <v>3</v>
      </c>
      <c r="M1963">
        <f t="shared" si="30"/>
        <v>2</v>
      </c>
    </row>
    <row r="1964" spans="1:13" x14ac:dyDescent="0.2">
      <c r="A1964" t="s">
        <v>2658</v>
      </c>
      <c r="B1964" t="s">
        <v>2150</v>
      </c>
      <c r="C1964" s="2">
        <v>79</v>
      </c>
      <c r="D1964" s="2">
        <v>44</v>
      </c>
      <c r="E1964" t="s">
        <v>6989</v>
      </c>
      <c r="F1964" t="s">
        <v>7040</v>
      </c>
      <c r="G1964" s="2">
        <v>35</v>
      </c>
      <c r="H1964" s="11">
        <v>0.44303797468354428</v>
      </c>
      <c r="I1964">
        <v>1</v>
      </c>
      <c r="J1964">
        <f ca="1"/>
        <v>3325</v>
      </c>
      <c r="K1964">
        <v>1572</v>
      </c>
      <c r="L1964" cm="1">
        <f t="array" ref="L1964">_xlfn.IFS(G1964&lt;=25, 1, G1964&lt;=75, 2, G1964&lt;=150, 3, G1964&gt;150, 4)</f>
        <v>2</v>
      </c>
      <c r="M1964">
        <f t="shared" si="30"/>
        <v>1</v>
      </c>
    </row>
    <row r="1965" spans="1:13" x14ac:dyDescent="0.2">
      <c r="A1965" t="s">
        <v>2659</v>
      </c>
      <c r="B1965" t="s">
        <v>2660</v>
      </c>
      <c r="C1965" s="2">
        <v>268</v>
      </c>
      <c r="D1965" s="2">
        <v>225</v>
      </c>
      <c r="E1965" t="s">
        <v>7027</v>
      </c>
      <c r="F1965" t="s">
        <v>7039</v>
      </c>
      <c r="G1965" s="2">
        <v>43</v>
      </c>
      <c r="H1965" s="11">
        <v>0.16044776119402984</v>
      </c>
      <c r="I1965">
        <v>0</v>
      </c>
      <c r="J1965">
        <f ca="1"/>
        <v>2665</v>
      </c>
      <c r="K1965">
        <v>3848</v>
      </c>
      <c r="L1965" cm="1">
        <f t="array" ref="L1965">_xlfn.IFS(G1965&lt;=25, 1, G1965&lt;=75, 2, G1965&lt;=150, 3, G1965&gt;150, 4)</f>
        <v>2</v>
      </c>
      <c r="M1965">
        <f t="shared" si="30"/>
        <v>2</v>
      </c>
    </row>
    <row r="1966" spans="1:13" x14ac:dyDescent="0.2">
      <c r="A1966" t="s">
        <v>2661</v>
      </c>
      <c r="B1966" t="s">
        <v>2662</v>
      </c>
      <c r="C1966" s="2">
        <v>447</v>
      </c>
      <c r="D1966" s="2">
        <v>299</v>
      </c>
      <c r="E1966" t="s">
        <v>7027</v>
      </c>
      <c r="F1966" t="s">
        <v>7042</v>
      </c>
      <c r="G1966" s="2">
        <v>148</v>
      </c>
      <c r="H1966" s="11">
        <v>0.33109619686800895</v>
      </c>
      <c r="I1966">
        <v>0</v>
      </c>
      <c r="J1966">
        <f ca="1"/>
        <v>1411</v>
      </c>
      <c r="K1966">
        <v>2037</v>
      </c>
      <c r="L1966" cm="1">
        <f t="array" ref="L1966">_xlfn.IFS(G1966&lt;=25, 1, G1966&lt;=75, 2, G1966&lt;=150, 3, G1966&gt;150, 4)</f>
        <v>3</v>
      </c>
      <c r="M1966">
        <f t="shared" si="30"/>
        <v>4</v>
      </c>
    </row>
    <row r="1967" spans="1:13" x14ac:dyDescent="0.2">
      <c r="A1967" t="s">
        <v>2663</v>
      </c>
      <c r="B1967" t="s">
        <v>2664</v>
      </c>
      <c r="C1967" s="2">
        <v>299</v>
      </c>
      <c r="D1967" s="2">
        <v>290</v>
      </c>
      <c r="E1967" t="s">
        <v>7029</v>
      </c>
      <c r="F1967" t="s">
        <v>7039</v>
      </c>
      <c r="G1967" s="2">
        <v>9</v>
      </c>
      <c r="H1967" s="11">
        <v>3.0100334448160536E-2</v>
      </c>
      <c r="I1967">
        <v>0</v>
      </c>
      <c r="J1967">
        <f ca="1"/>
        <v>3297</v>
      </c>
      <c r="K1967">
        <v>3560</v>
      </c>
      <c r="L1967" cm="1">
        <f t="array" ref="L1967">_xlfn.IFS(G1967&lt;=25, 1, G1967&lt;=75, 2, G1967&lt;=150, 3, G1967&gt;150, 4)</f>
        <v>1</v>
      </c>
      <c r="M1967">
        <f t="shared" si="30"/>
        <v>3</v>
      </c>
    </row>
    <row r="1968" spans="1:13" x14ac:dyDescent="0.2">
      <c r="A1968" t="s">
        <v>2665</v>
      </c>
      <c r="B1968" t="s">
        <v>2666</v>
      </c>
      <c r="C1968" s="2">
        <v>399</v>
      </c>
      <c r="D1968" s="2">
        <v>303</v>
      </c>
      <c r="E1968" t="s">
        <v>7029</v>
      </c>
      <c r="F1968" t="s">
        <v>7037</v>
      </c>
      <c r="G1968" s="2">
        <v>96</v>
      </c>
      <c r="H1968" s="11">
        <v>0.24060150375939848</v>
      </c>
      <c r="I1968">
        <v>0</v>
      </c>
      <c r="J1968">
        <f ca="1"/>
        <v>1296</v>
      </c>
      <c r="K1968">
        <v>4375</v>
      </c>
      <c r="L1968" cm="1">
        <f t="array" ref="L1968">_xlfn.IFS(G1968&lt;=25, 1, G1968&lt;=75, 2, G1968&lt;=150, 3, G1968&gt;150, 4)</f>
        <v>3</v>
      </c>
      <c r="M1968">
        <f t="shared" si="30"/>
        <v>4</v>
      </c>
    </row>
    <row r="1969" spans="1:13" x14ac:dyDescent="0.2">
      <c r="A1969" t="s">
        <v>2667</v>
      </c>
      <c r="B1969" t="s">
        <v>2668</v>
      </c>
      <c r="C1969" s="2">
        <v>268</v>
      </c>
      <c r="D1969" s="2">
        <v>155</v>
      </c>
      <c r="E1969" t="s">
        <v>7027</v>
      </c>
      <c r="F1969" t="s">
        <v>7038</v>
      </c>
      <c r="G1969" s="2">
        <v>113</v>
      </c>
      <c r="H1969" s="11">
        <v>0.42164179104477612</v>
      </c>
      <c r="I1969">
        <v>0</v>
      </c>
      <c r="J1969">
        <f ca="1"/>
        <v>4227</v>
      </c>
      <c r="K1969">
        <v>232</v>
      </c>
      <c r="L1969" cm="1">
        <f t="array" ref="L1969">_xlfn.IFS(G1969&lt;=25, 1, G1969&lt;=75, 2, G1969&lt;=150, 3, G1969&gt;150, 4)</f>
        <v>3</v>
      </c>
      <c r="M1969">
        <f t="shared" si="30"/>
        <v>2</v>
      </c>
    </row>
    <row r="1970" spans="1:13" x14ac:dyDescent="0.2">
      <c r="A1970" t="s">
        <v>2669</v>
      </c>
      <c r="B1970" t="s">
        <v>2670</v>
      </c>
      <c r="C1970" s="2">
        <v>278</v>
      </c>
      <c r="D1970" s="2">
        <v>209</v>
      </c>
      <c r="E1970" t="s">
        <v>6989</v>
      </c>
      <c r="F1970" t="s">
        <v>7037</v>
      </c>
      <c r="G1970" s="2">
        <v>69</v>
      </c>
      <c r="H1970" s="11">
        <v>0.24820143884892087</v>
      </c>
      <c r="I1970">
        <v>1</v>
      </c>
      <c r="J1970">
        <f ca="1"/>
        <v>1267</v>
      </c>
      <c r="K1970">
        <v>2986</v>
      </c>
      <c r="L1970" cm="1">
        <f t="array" ref="L1970">_xlfn.IFS(G1970&lt;=25, 1, G1970&lt;=75, 2, G1970&lt;=150, 3, G1970&gt;150, 4)</f>
        <v>2</v>
      </c>
      <c r="M1970">
        <f t="shared" si="30"/>
        <v>2</v>
      </c>
    </row>
    <row r="1971" spans="1:13" x14ac:dyDescent="0.2">
      <c r="A1971" t="s">
        <v>2671</v>
      </c>
      <c r="B1971" t="s">
        <v>2672</v>
      </c>
      <c r="C1971" s="2">
        <v>295</v>
      </c>
      <c r="D1971" s="2">
        <v>162</v>
      </c>
      <c r="E1971" t="s">
        <v>7027</v>
      </c>
      <c r="F1971" t="s">
        <v>7037</v>
      </c>
      <c r="G1971" s="2">
        <v>133</v>
      </c>
      <c r="H1971" s="11">
        <v>0.45084745762711864</v>
      </c>
      <c r="I1971">
        <v>0</v>
      </c>
      <c r="J1971">
        <f ca="1"/>
        <v>4197</v>
      </c>
      <c r="K1971">
        <v>3457</v>
      </c>
      <c r="L1971" cm="1">
        <f t="array" ref="L1971">_xlfn.IFS(G1971&lt;=25, 1, G1971&lt;=75, 2, G1971&lt;=150, 3, G1971&gt;150, 4)</f>
        <v>3</v>
      </c>
      <c r="M1971">
        <f t="shared" si="30"/>
        <v>2</v>
      </c>
    </row>
    <row r="1972" spans="1:13" x14ac:dyDescent="0.2">
      <c r="A1972" t="s">
        <v>2673</v>
      </c>
      <c r="B1972" t="s">
        <v>2674</v>
      </c>
      <c r="C1972" s="2">
        <v>529</v>
      </c>
      <c r="D1972" s="2">
        <v>307</v>
      </c>
      <c r="E1972" t="s">
        <v>7029</v>
      </c>
      <c r="F1972" t="s">
        <v>7040</v>
      </c>
      <c r="G1972" s="2">
        <v>222</v>
      </c>
      <c r="H1972" s="11">
        <v>0.41965973534971646</v>
      </c>
      <c r="I1972">
        <v>0</v>
      </c>
      <c r="J1972">
        <f ca="1"/>
        <v>3543</v>
      </c>
      <c r="K1972">
        <v>892</v>
      </c>
      <c r="L1972" cm="1">
        <f t="array" ref="L1972">_xlfn.IFS(G1972&lt;=25, 1, G1972&lt;=75, 2, G1972&lt;=150, 3, G1972&gt;150, 4)</f>
        <v>4</v>
      </c>
      <c r="M1972">
        <f t="shared" si="30"/>
        <v>4</v>
      </c>
    </row>
    <row r="1973" spans="1:13" x14ac:dyDescent="0.2">
      <c r="A1973" t="s">
        <v>2675</v>
      </c>
      <c r="B1973" t="s">
        <v>2676</v>
      </c>
      <c r="C1973" s="2">
        <v>402</v>
      </c>
      <c r="D1973" s="2">
        <v>257</v>
      </c>
      <c r="E1973" t="s">
        <v>7027</v>
      </c>
      <c r="F1973" t="s">
        <v>7038</v>
      </c>
      <c r="G1973" s="2">
        <v>145</v>
      </c>
      <c r="H1973" s="11">
        <v>0.36069651741293535</v>
      </c>
      <c r="I1973">
        <v>0</v>
      </c>
      <c r="J1973">
        <f ca="1"/>
        <v>2464</v>
      </c>
      <c r="K1973">
        <v>2036</v>
      </c>
      <c r="L1973" cm="1">
        <f t="array" ref="L1973">_xlfn.IFS(G1973&lt;=25, 1, G1973&lt;=75, 2, G1973&lt;=150, 3, G1973&gt;150, 4)</f>
        <v>3</v>
      </c>
      <c r="M1973">
        <f t="shared" si="30"/>
        <v>4</v>
      </c>
    </row>
    <row r="1974" spans="1:13" x14ac:dyDescent="0.2">
      <c r="A1974" t="s">
        <v>2677</v>
      </c>
      <c r="B1974" t="s">
        <v>2678</v>
      </c>
      <c r="C1974" s="2">
        <v>312</v>
      </c>
      <c r="D1974" s="2">
        <v>165</v>
      </c>
      <c r="E1974" t="s">
        <v>7029</v>
      </c>
      <c r="F1974" t="s">
        <v>7042</v>
      </c>
      <c r="G1974" s="2">
        <v>147</v>
      </c>
      <c r="H1974" s="11">
        <v>0.47115384615384615</v>
      </c>
      <c r="I1974">
        <v>0</v>
      </c>
      <c r="J1974">
        <f ca="1"/>
        <v>733</v>
      </c>
      <c r="K1974">
        <v>1186</v>
      </c>
      <c r="L1974" cm="1">
        <f t="array" ref="L1974">_xlfn.IFS(G1974&lt;=25, 1, G1974&lt;=75, 2, G1974&lt;=150, 3, G1974&gt;150, 4)</f>
        <v>3</v>
      </c>
      <c r="M1974">
        <f t="shared" si="30"/>
        <v>3</v>
      </c>
    </row>
    <row r="1975" spans="1:13" x14ac:dyDescent="0.2">
      <c r="A1975" t="s">
        <v>2679</v>
      </c>
      <c r="B1975" t="s">
        <v>2680</v>
      </c>
      <c r="C1975" s="2">
        <v>319</v>
      </c>
      <c r="D1975" s="2">
        <v>249</v>
      </c>
      <c r="E1975" t="s">
        <v>6989</v>
      </c>
      <c r="F1975" t="s">
        <v>7039</v>
      </c>
      <c r="G1975" s="2">
        <v>70</v>
      </c>
      <c r="H1975" s="11">
        <v>0.21943573667711599</v>
      </c>
      <c r="I1975">
        <v>1</v>
      </c>
      <c r="J1975">
        <f ca="1"/>
        <v>497</v>
      </c>
      <c r="K1975">
        <v>485</v>
      </c>
      <c r="L1975" cm="1">
        <f t="array" ref="L1975">_xlfn.IFS(G1975&lt;=25, 1, G1975&lt;=75, 2, G1975&lt;=150, 3, G1975&gt;150, 4)</f>
        <v>2</v>
      </c>
      <c r="M1975">
        <f t="shared" si="30"/>
        <v>3</v>
      </c>
    </row>
    <row r="1976" spans="1:13" x14ac:dyDescent="0.2">
      <c r="A1976" t="s">
        <v>2681</v>
      </c>
      <c r="B1976" t="s">
        <v>1069</v>
      </c>
      <c r="C1976" s="2">
        <v>489</v>
      </c>
      <c r="D1976" s="2">
        <v>249</v>
      </c>
      <c r="E1976" t="s">
        <v>7029</v>
      </c>
      <c r="F1976" t="s">
        <v>7040</v>
      </c>
      <c r="G1976" s="2">
        <v>240</v>
      </c>
      <c r="H1976" s="11">
        <v>0.49079754601226994</v>
      </c>
      <c r="I1976">
        <v>0</v>
      </c>
      <c r="J1976">
        <f ca="1"/>
        <v>3941</v>
      </c>
      <c r="K1976">
        <v>4037</v>
      </c>
      <c r="L1976" cm="1">
        <f t="array" ref="L1976">_xlfn.IFS(G1976&lt;=25, 1, G1976&lt;=75, 2, G1976&lt;=150, 3, G1976&gt;150, 4)</f>
        <v>4</v>
      </c>
      <c r="M1976">
        <f t="shared" si="30"/>
        <v>4</v>
      </c>
    </row>
    <row r="1977" spans="1:13" x14ac:dyDescent="0.2">
      <c r="A1977" t="s">
        <v>2682</v>
      </c>
      <c r="B1977" t="s">
        <v>2683</v>
      </c>
      <c r="C1977" s="2">
        <v>268</v>
      </c>
      <c r="D1977" s="2">
        <v>72</v>
      </c>
      <c r="E1977" t="s">
        <v>7027</v>
      </c>
      <c r="F1977" t="s">
        <v>7038</v>
      </c>
      <c r="G1977" s="2">
        <v>196</v>
      </c>
      <c r="H1977" s="11">
        <v>0.73134328358208955</v>
      </c>
      <c r="I1977">
        <v>0</v>
      </c>
      <c r="J1977">
        <f ca="1"/>
        <v>1842</v>
      </c>
      <c r="K1977">
        <v>2055</v>
      </c>
      <c r="L1977" cm="1">
        <f t="array" ref="L1977">_xlfn.IFS(G1977&lt;=25, 1, G1977&lt;=75, 2, G1977&lt;=150, 3, G1977&gt;150, 4)</f>
        <v>4</v>
      </c>
      <c r="M1977">
        <f t="shared" si="30"/>
        <v>2</v>
      </c>
    </row>
    <row r="1978" spans="1:13" x14ac:dyDescent="0.2">
      <c r="A1978" t="s">
        <v>2684</v>
      </c>
      <c r="B1978" t="s">
        <v>2685</v>
      </c>
      <c r="C1978" s="2">
        <v>3579</v>
      </c>
      <c r="D1978" s="2">
        <v>2648</v>
      </c>
      <c r="E1978" t="s">
        <v>7029</v>
      </c>
      <c r="F1978" t="s">
        <v>7039</v>
      </c>
      <c r="G1978" s="2">
        <v>931</v>
      </c>
      <c r="H1978" s="11">
        <v>0.26012852752165411</v>
      </c>
      <c r="I1978">
        <v>0</v>
      </c>
      <c r="J1978">
        <f ca="1"/>
        <v>3882</v>
      </c>
      <c r="K1978">
        <v>780</v>
      </c>
      <c r="L1978" cm="1">
        <f t="array" ref="L1978">_xlfn.IFS(G1978&lt;=25, 1, G1978&lt;=75, 2, G1978&lt;=150, 3, G1978&gt;150, 4)</f>
        <v>4</v>
      </c>
      <c r="M1978">
        <f t="shared" si="30"/>
        <v>4</v>
      </c>
    </row>
    <row r="1979" spans="1:13" x14ac:dyDescent="0.2">
      <c r="A1979" t="s">
        <v>912</v>
      </c>
      <c r="B1979" t="s">
        <v>211</v>
      </c>
      <c r="C1979" s="2">
        <v>319</v>
      </c>
      <c r="D1979" s="2">
        <v>169</v>
      </c>
      <c r="E1979" t="s">
        <v>7029</v>
      </c>
      <c r="F1979" t="s">
        <v>7038</v>
      </c>
      <c r="G1979" s="2">
        <v>150</v>
      </c>
      <c r="H1979" s="11">
        <v>0.47021943573667713</v>
      </c>
      <c r="I1979">
        <v>0</v>
      </c>
      <c r="J1979">
        <f ca="1"/>
        <v>2302</v>
      </c>
      <c r="K1979">
        <v>3128</v>
      </c>
      <c r="L1979" cm="1">
        <f t="array" ref="L1979">_xlfn.IFS(G1979&lt;=25, 1, G1979&lt;=75, 2, G1979&lt;=150, 3, G1979&gt;150, 4)</f>
        <v>3</v>
      </c>
      <c r="M1979">
        <f t="shared" si="30"/>
        <v>3</v>
      </c>
    </row>
    <row r="1980" spans="1:13" x14ac:dyDescent="0.2">
      <c r="A1980" t="s">
        <v>2686</v>
      </c>
      <c r="B1980" t="s">
        <v>2687</v>
      </c>
      <c r="C1980" s="2">
        <v>268</v>
      </c>
      <c r="D1980" s="2">
        <v>129</v>
      </c>
      <c r="E1980" t="s">
        <v>7027</v>
      </c>
      <c r="F1980" t="s">
        <v>7038</v>
      </c>
      <c r="G1980" s="2">
        <v>139</v>
      </c>
      <c r="H1980" s="11">
        <v>0.51865671641791045</v>
      </c>
      <c r="I1980">
        <v>0</v>
      </c>
      <c r="J1980">
        <f ca="1"/>
        <v>2520</v>
      </c>
      <c r="K1980">
        <v>2961</v>
      </c>
      <c r="L1980" cm="1">
        <f t="array" ref="L1980">_xlfn.IFS(G1980&lt;=25, 1, G1980&lt;=75, 2, G1980&lt;=150, 3, G1980&gt;150, 4)</f>
        <v>3</v>
      </c>
      <c r="M1980">
        <f t="shared" si="30"/>
        <v>2</v>
      </c>
    </row>
    <row r="1981" spans="1:13" x14ac:dyDescent="0.2">
      <c r="A1981" t="s">
        <v>2688</v>
      </c>
      <c r="B1981" t="s">
        <v>2660</v>
      </c>
      <c r="C1981" s="2">
        <v>312</v>
      </c>
      <c r="D1981" s="2">
        <v>212</v>
      </c>
      <c r="E1981" t="s">
        <v>7027</v>
      </c>
      <c r="F1981" t="s">
        <v>7039</v>
      </c>
      <c r="G1981" s="2">
        <v>100</v>
      </c>
      <c r="H1981" s="11">
        <v>0.32051282051282054</v>
      </c>
      <c r="I1981">
        <v>0</v>
      </c>
      <c r="J1981">
        <f ca="1"/>
        <v>964</v>
      </c>
      <c r="K1981">
        <v>67</v>
      </c>
      <c r="L1981" cm="1">
        <f t="array" ref="L1981">_xlfn.IFS(G1981&lt;=25, 1, G1981&lt;=75, 2, G1981&lt;=150, 3, G1981&gt;150, 4)</f>
        <v>3</v>
      </c>
      <c r="M1981">
        <f t="shared" si="30"/>
        <v>3</v>
      </c>
    </row>
    <row r="1982" spans="1:13" x14ac:dyDescent="0.2">
      <c r="A1982" t="s">
        <v>2689</v>
      </c>
      <c r="B1982" t="s">
        <v>2690</v>
      </c>
      <c r="C1982" s="2">
        <v>399</v>
      </c>
      <c r="D1982" s="2">
        <v>263</v>
      </c>
      <c r="E1982" t="s">
        <v>6989</v>
      </c>
      <c r="F1982" t="s">
        <v>7036</v>
      </c>
      <c r="G1982" s="2">
        <v>136</v>
      </c>
      <c r="H1982" s="11">
        <v>0.34085213032581452</v>
      </c>
      <c r="I1982">
        <v>1</v>
      </c>
      <c r="J1982">
        <f ca="1"/>
        <v>2664</v>
      </c>
      <c r="K1982">
        <v>3498</v>
      </c>
      <c r="L1982" cm="1">
        <f t="array" ref="L1982">_xlfn.IFS(G1982&lt;=25, 1, G1982&lt;=75, 2, G1982&lt;=150, 3, G1982&gt;150, 4)</f>
        <v>3</v>
      </c>
      <c r="M1982">
        <f t="shared" si="30"/>
        <v>4</v>
      </c>
    </row>
    <row r="1983" spans="1:13" x14ac:dyDescent="0.2">
      <c r="A1983" t="s">
        <v>2691</v>
      </c>
      <c r="B1983" t="s">
        <v>2692</v>
      </c>
      <c r="C1983" s="2">
        <v>294</v>
      </c>
      <c r="D1983" s="2">
        <v>153</v>
      </c>
      <c r="E1983" t="s">
        <v>7027</v>
      </c>
      <c r="F1983" t="s">
        <v>7037</v>
      </c>
      <c r="G1983" s="2">
        <v>141</v>
      </c>
      <c r="H1983" s="11">
        <v>0.47959183673469385</v>
      </c>
      <c r="I1983">
        <v>0</v>
      </c>
      <c r="J1983">
        <f ca="1"/>
        <v>117</v>
      </c>
      <c r="K1983">
        <v>2435</v>
      </c>
      <c r="L1983" cm="1">
        <f t="array" ref="L1983">_xlfn.IFS(G1983&lt;=25, 1, G1983&lt;=75, 2, G1983&lt;=150, 3, G1983&gt;150, 4)</f>
        <v>3</v>
      </c>
      <c r="M1983">
        <f t="shared" si="30"/>
        <v>2</v>
      </c>
    </row>
    <row r="1984" spans="1:13" x14ac:dyDescent="0.2">
      <c r="A1984" t="s">
        <v>2693</v>
      </c>
      <c r="B1984" t="s">
        <v>2694</v>
      </c>
      <c r="C1984" s="2">
        <v>289</v>
      </c>
      <c r="D1984" s="2">
        <v>168</v>
      </c>
      <c r="E1984" t="s">
        <v>7027</v>
      </c>
      <c r="F1984" t="s">
        <v>7039</v>
      </c>
      <c r="G1984" s="2">
        <v>121</v>
      </c>
      <c r="H1984" s="11">
        <v>0.41868512110726641</v>
      </c>
      <c r="I1984">
        <v>0</v>
      </c>
      <c r="J1984">
        <f ca="1"/>
        <v>1019</v>
      </c>
      <c r="K1984">
        <v>2790</v>
      </c>
      <c r="L1984" cm="1">
        <f t="array" ref="L1984">_xlfn.IFS(G1984&lt;=25, 1, G1984&lt;=75, 2, G1984&lt;=150, 3, G1984&gt;150, 4)</f>
        <v>3</v>
      </c>
      <c r="M1984">
        <f t="shared" si="30"/>
        <v>2</v>
      </c>
    </row>
    <row r="1985" spans="1:13" x14ac:dyDescent="0.2">
      <c r="A1985" t="s">
        <v>2695</v>
      </c>
      <c r="B1985" t="s">
        <v>2696</v>
      </c>
      <c r="C1985" s="2">
        <v>268</v>
      </c>
      <c r="D1985" s="2">
        <v>180</v>
      </c>
      <c r="E1985" t="s">
        <v>7029</v>
      </c>
      <c r="F1985" t="s">
        <v>7044</v>
      </c>
      <c r="G1985" s="2">
        <v>88</v>
      </c>
      <c r="H1985" s="11">
        <v>0.32835820895522388</v>
      </c>
      <c r="I1985">
        <v>0</v>
      </c>
      <c r="J1985">
        <f ca="1"/>
        <v>2616</v>
      </c>
      <c r="K1985">
        <v>386</v>
      </c>
      <c r="L1985" cm="1">
        <f t="array" ref="L1985">_xlfn.IFS(G1985&lt;=25, 1, G1985&lt;=75, 2, G1985&lt;=150, 3, G1985&gt;150, 4)</f>
        <v>3</v>
      </c>
      <c r="M1985">
        <f t="shared" si="30"/>
        <v>2</v>
      </c>
    </row>
    <row r="1986" spans="1:13" x14ac:dyDescent="0.2">
      <c r="A1986" t="s">
        <v>2697</v>
      </c>
      <c r="B1986" t="s">
        <v>2308</v>
      </c>
      <c r="C1986" s="2">
        <v>420</v>
      </c>
      <c r="D1986" s="2">
        <v>311</v>
      </c>
      <c r="E1986" t="s">
        <v>7029</v>
      </c>
      <c r="F1986" t="s">
        <v>7045</v>
      </c>
      <c r="G1986" s="2">
        <v>109</v>
      </c>
      <c r="H1986" s="11">
        <v>0.25952380952380955</v>
      </c>
      <c r="I1986">
        <v>0</v>
      </c>
      <c r="J1986">
        <f ca="1"/>
        <v>1029</v>
      </c>
      <c r="K1986">
        <v>4158</v>
      </c>
      <c r="L1986" cm="1">
        <f t="array" ref="L1986">_xlfn.IFS(G1986&lt;=25, 1, G1986&lt;=75, 2, G1986&lt;=150, 3, G1986&gt;150, 4)</f>
        <v>3</v>
      </c>
      <c r="M1986">
        <f t="shared" ref="M1986:M2049" si="31">IF(C1986&lt;=$P$3, 1, IF(C1986&lt;=$P$4, 2, IF(C1986&lt;=$P$5, 3, 4)))</f>
        <v>4</v>
      </c>
    </row>
    <row r="1987" spans="1:13" x14ac:dyDescent="0.2">
      <c r="A1987" t="s">
        <v>2698</v>
      </c>
      <c r="B1987" t="s">
        <v>2699</v>
      </c>
      <c r="C1987" s="2">
        <v>268</v>
      </c>
      <c r="D1987" s="2">
        <v>182</v>
      </c>
      <c r="E1987" t="s">
        <v>7027</v>
      </c>
      <c r="F1987" t="s">
        <v>7037</v>
      </c>
      <c r="G1987" s="2">
        <v>86</v>
      </c>
      <c r="H1987" s="11">
        <v>0.32089552238805968</v>
      </c>
      <c r="I1987">
        <v>0</v>
      </c>
      <c r="J1987">
        <f ca="1"/>
        <v>1998</v>
      </c>
      <c r="K1987">
        <v>3013</v>
      </c>
      <c r="L1987" cm="1">
        <f t="array" ref="L1987">_xlfn.IFS(G1987&lt;=25, 1, G1987&lt;=75, 2, G1987&lt;=150, 3, G1987&gt;150, 4)</f>
        <v>3</v>
      </c>
      <c r="M1987">
        <f t="shared" si="31"/>
        <v>2</v>
      </c>
    </row>
    <row r="1988" spans="1:13" x14ac:dyDescent="0.2">
      <c r="A1988" t="s">
        <v>2700</v>
      </c>
      <c r="B1988" t="s">
        <v>2701</v>
      </c>
      <c r="C1988" s="2">
        <v>268</v>
      </c>
      <c r="D1988" s="2">
        <v>153</v>
      </c>
      <c r="E1988" t="s">
        <v>7029</v>
      </c>
      <c r="F1988" t="s">
        <v>7040</v>
      </c>
      <c r="G1988" s="2">
        <v>115</v>
      </c>
      <c r="H1988" s="11">
        <v>0.42910447761194032</v>
      </c>
      <c r="I1988">
        <v>0</v>
      </c>
      <c r="J1988">
        <f ca="1"/>
        <v>480</v>
      </c>
      <c r="K1988">
        <v>1252</v>
      </c>
      <c r="L1988" cm="1">
        <f t="array" ref="L1988">_xlfn.IFS(G1988&lt;=25, 1, G1988&lt;=75, 2, G1988&lt;=150, 3, G1988&gt;150, 4)</f>
        <v>3</v>
      </c>
      <c r="M1988">
        <f t="shared" si="31"/>
        <v>2</v>
      </c>
    </row>
    <row r="1989" spans="1:13" x14ac:dyDescent="0.2">
      <c r="A1989" t="s">
        <v>2702</v>
      </c>
      <c r="B1989" t="s">
        <v>2486</v>
      </c>
      <c r="C1989" s="2">
        <v>268</v>
      </c>
      <c r="D1989" s="2">
        <v>185</v>
      </c>
      <c r="E1989" t="s">
        <v>7027</v>
      </c>
      <c r="F1989" t="s">
        <v>7039</v>
      </c>
      <c r="G1989" s="2">
        <v>83</v>
      </c>
      <c r="H1989" s="11">
        <v>0.30970149253731344</v>
      </c>
      <c r="I1989">
        <v>0</v>
      </c>
      <c r="J1989">
        <f ca="1"/>
        <v>97</v>
      </c>
      <c r="K1989">
        <v>654</v>
      </c>
      <c r="L1989" cm="1">
        <f t="array" ref="L1989">_xlfn.IFS(G1989&lt;=25, 1, G1989&lt;=75, 2, G1989&lt;=150, 3, G1989&gt;150, 4)</f>
        <v>3</v>
      </c>
      <c r="M1989">
        <f t="shared" si="31"/>
        <v>2</v>
      </c>
    </row>
    <row r="1990" spans="1:13" x14ac:dyDescent="0.2">
      <c r="A1990" t="s">
        <v>2703</v>
      </c>
      <c r="B1990" t="s">
        <v>2704</v>
      </c>
      <c r="C1990" s="2">
        <v>447</v>
      </c>
      <c r="D1990" s="2">
        <v>331</v>
      </c>
      <c r="E1990" t="s">
        <v>7027</v>
      </c>
      <c r="F1990" t="s">
        <v>7039</v>
      </c>
      <c r="G1990" s="2">
        <v>116</v>
      </c>
      <c r="H1990" s="11">
        <v>0.25950782997762861</v>
      </c>
      <c r="I1990">
        <v>0</v>
      </c>
      <c r="J1990">
        <f ca="1"/>
        <v>1734</v>
      </c>
      <c r="K1990">
        <v>207</v>
      </c>
      <c r="L1990" cm="1">
        <f t="array" ref="L1990">_xlfn.IFS(G1990&lt;=25, 1, G1990&lt;=75, 2, G1990&lt;=150, 3, G1990&gt;150, 4)</f>
        <v>3</v>
      </c>
      <c r="M1990">
        <f t="shared" si="31"/>
        <v>4</v>
      </c>
    </row>
    <row r="1991" spans="1:13" x14ac:dyDescent="0.2">
      <c r="A1991" t="s">
        <v>2705</v>
      </c>
      <c r="B1991" t="s">
        <v>2498</v>
      </c>
      <c r="C1991" s="2">
        <v>99</v>
      </c>
      <c r="D1991" s="2">
        <v>70</v>
      </c>
      <c r="E1991" t="s">
        <v>6989</v>
      </c>
      <c r="F1991" t="s">
        <v>7039</v>
      </c>
      <c r="G1991" s="2">
        <v>29</v>
      </c>
      <c r="H1991" s="11">
        <v>0.29292929292929293</v>
      </c>
      <c r="I1991">
        <v>1</v>
      </c>
      <c r="J1991">
        <f ca="1"/>
        <v>1536</v>
      </c>
      <c r="K1991">
        <v>1999</v>
      </c>
      <c r="L1991" cm="1">
        <f t="array" ref="L1991">_xlfn.IFS(G1991&lt;=25, 1, G1991&lt;=75, 2, G1991&lt;=150, 3, G1991&gt;150, 4)</f>
        <v>2</v>
      </c>
      <c r="M1991">
        <f t="shared" si="31"/>
        <v>1</v>
      </c>
    </row>
    <row r="1992" spans="1:13" x14ac:dyDescent="0.2">
      <c r="A1992" t="s">
        <v>2706</v>
      </c>
      <c r="B1992" t="s">
        <v>2327</v>
      </c>
      <c r="C1992" s="2">
        <v>312</v>
      </c>
      <c r="D1992" s="2">
        <v>140</v>
      </c>
      <c r="E1992" t="s">
        <v>7029</v>
      </c>
      <c r="F1992" t="s">
        <v>7038</v>
      </c>
      <c r="G1992" s="2">
        <v>172</v>
      </c>
      <c r="H1992" s="11">
        <v>0.55128205128205132</v>
      </c>
      <c r="I1992">
        <v>0</v>
      </c>
      <c r="J1992">
        <f ca="1"/>
        <v>827</v>
      </c>
      <c r="K1992">
        <v>4149</v>
      </c>
      <c r="L1992" cm="1">
        <f t="array" ref="L1992">_xlfn.IFS(G1992&lt;=25, 1, G1992&lt;=75, 2, G1992&lt;=150, 3, G1992&gt;150, 4)</f>
        <v>4</v>
      </c>
      <c r="M1992">
        <f t="shared" si="31"/>
        <v>3</v>
      </c>
    </row>
    <row r="1993" spans="1:13" x14ac:dyDescent="0.2">
      <c r="A1993" t="s">
        <v>2707</v>
      </c>
      <c r="B1993" t="s">
        <v>2708</v>
      </c>
      <c r="C1993" s="2">
        <v>149</v>
      </c>
      <c r="D1993" s="2">
        <v>58</v>
      </c>
      <c r="E1993" t="s">
        <v>7027</v>
      </c>
      <c r="F1993" t="s">
        <v>7040</v>
      </c>
      <c r="G1993" s="2">
        <v>91</v>
      </c>
      <c r="H1993" s="11">
        <v>0.61073825503355705</v>
      </c>
      <c r="I1993">
        <v>0</v>
      </c>
      <c r="J1993">
        <f ca="1"/>
        <v>1531</v>
      </c>
      <c r="K1993">
        <v>4510</v>
      </c>
      <c r="L1993" cm="1">
        <f t="array" ref="L1993">_xlfn.IFS(G1993&lt;=25, 1, G1993&lt;=75, 2, G1993&lt;=150, 3, G1993&gt;150, 4)</f>
        <v>3</v>
      </c>
      <c r="M1993">
        <f t="shared" si="31"/>
        <v>1</v>
      </c>
    </row>
    <row r="1994" spans="1:13" x14ac:dyDescent="0.2">
      <c r="A1994" t="s">
        <v>2709</v>
      </c>
      <c r="B1994" t="s">
        <v>2710</v>
      </c>
      <c r="C1994" s="2">
        <v>525</v>
      </c>
      <c r="D1994" s="2">
        <v>457</v>
      </c>
      <c r="E1994" t="s">
        <v>7027</v>
      </c>
      <c r="F1994" t="s">
        <v>7037</v>
      </c>
      <c r="G1994" s="2">
        <v>68</v>
      </c>
      <c r="H1994" s="11">
        <v>0.12952380952380951</v>
      </c>
      <c r="I1994">
        <v>0</v>
      </c>
      <c r="J1994">
        <f ca="1"/>
        <v>1896</v>
      </c>
      <c r="K1994">
        <v>505</v>
      </c>
      <c r="L1994" cm="1">
        <f t="array" ref="L1994">_xlfn.IFS(G1994&lt;=25, 1, G1994&lt;=75, 2, G1994&lt;=150, 3, G1994&gt;150, 4)</f>
        <v>2</v>
      </c>
      <c r="M1994">
        <f t="shared" si="31"/>
        <v>4</v>
      </c>
    </row>
    <row r="1995" spans="1:13" x14ac:dyDescent="0.2">
      <c r="A1995" t="s">
        <v>2711</v>
      </c>
      <c r="B1995" t="s">
        <v>2712</v>
      </c>
      <c r="C1995" s="2">
        <v>258</v>
      </c>
      <c r="D1995" s="2">
        <v>191</v>
      </c>
      <c r="E1995" t="s">
        <v>7027</v>
      </c>
      <c r="F1995" t="s">
        <v>7043</v>
      </c>
      <c r="G1995" s="2">
        <v>67</v>
      </c>
      <c r="H1995" s="11">
        <v>0.25968992248062017</v>
      </c>
      <c r="I1995">
        <v>0</v>
      </c>
      <c r="J1995">
        <f ca="1"/>
        <v>2913</v>
      </c>
      <c r="K1995">
        <v>1007</v>
      </c>
      <c r="L1995" cm="1">
        <f t="array" ref="L1995">_xlfn.IFS(G1995&lt;=25, 1, G1995&lt;=75, 2, G1995&lt;=150, 3, G1995&gt;150, 4)</f>
        <v>2</v>
      </c>
      <c r="M1995">
        <f t="shared" si="31"/>
        <v>2</v>
      </c>
    </row>
    <row r="1996" spans="1:13" x14ac:dyDescent="0.2">
      <c r="A1996" t="s">
        <v>2713</v>
      </c>
      <c r="B1996" t="s">
        <v>2714</v>
      </c>
      <c r="C1996" s="2">
        <v>443</v>
      </c>
      <c r="D1996" s="2">
        <v>385</v>
      </c>
      <c r="E1996" t="s">
        <v>7027</v>
      </c>
      <c r="F1996" t="s">
        <v>7039</v>
      </c>
      <c r="G1996" s="2">
        <v>58</v>
      </c>
      <c r="H1996" s="11">
        <v>0.1309255079006772</v>
      </c>
      <c r="I1996">
        <v>0</v>
      </c>
      <c r="J1996">
        <f ca="1"/>
        <v>4547</v>
      </c>
      <c r="K1996">
        <v>3459</v>
      </c>
      <c r="L1996" cm="1">
        <f t="array" ref="L1996">_xlfn.IFS(G1996&lt;=25, 1, G1996&lt;=75, 2, G1996&lt;=150, 3, G1996&gt;150, 4)</f>
        <v>2</v>
      </c>
      <c r="M1996">
        <f t="shared" si="31"/>
        <v>4</v>
      </c>
    </row>
    <row r="1997" spans="1:13" x14ac:dyDescent="0.2">
      <c r="A1997" t="s">
        <v>2715</v>
      </c>
      <c r="B1997" t="s">
        <v>2716</v>
      </c>
      <c r="C1997" s="2">
        <v>294</v>
      </c>
      <c r="D1997" s="2">
        <v>185</v>
      </c>
      <c r="E1997" t="s">
        <v>7027</v>
      </c>
      <c r="F1997" t="s">
        <v>7036</v>
      </c>
      <c r="G1997" s="2">
        <v>109</v>
      </c>
      <c r="H1997" s="11">
        <v>0.37074829931972791</v>
      </c>
      <c r="I1997">
        <v>0</v>
      </c>
      <c r="J1997">
        <f ca="1"/>
        <v>1625</v>
      </c>
      <c r="K1997">
        <v>2138</v>
      </c>
      <c r="L1997" cm="1">
        <f t="array" ref="L1997">_xlfn.IFS(G1997&lt;=25, 1, G1997&lt;=75, 2, G1997&lt;=150, 3, G1997&gt;150, 4)</f>
        <v>3</v>
      </c>
      <c r="M1997">
        <f t="shared" si="31"/>
        <v>2</v>
      </c>
    </row>
    <row r="1998" spans="1:13" x14ac:dyDescent="0.2">
      <c r="A1998" t="s">
        <v>2717</v>
      </c>
      <c r="B1998" t="s">
        <v>2718</v>
      </c>
      <c r="C1998" s="2">
        <v>259</v>
      </c>
      <c r="D1998" s="2">
        <v>176</v>
      </c>
      <c r="E1998" t="s">
        <v>6989</v>
      </c>
      <c r="F1998" t="s">
        <v>7036</v>
      </c>
      <c r="G1998" s="2">
        <v>83</v>
      </c>
      <c r="H1998" s="11">
        <v>0.32046332046332049</v>
      </c>
      <c r="I1998">
        <v>1</v>
      </c>
      <c r="J1998">
        <f ca="1"/>
        <v>3772</v>
      </c>
      <c r="K1998">
        <v>179</v>
      </c>
      <c r="L1998" cm="1">
        <f t="array" ref="L1998">_xlfn.IFS(G1998&lt;=25, 1, G1998&lt;=75, 2, G1998&lt;=150, 3, G1998&gt;150, 4)</f>
        <v>3</v>
      </c>
      <c r="M1998">
        <f t="shared" si="31"/>
        <v>2</v>
      </c>
    </row>
    <row r="1999" spans="1:13" x14ac:dyDescent="0.2">
      <c r="A1999" t="s">
        <v>2719</v>
      </c>
      <c r="B1999" t="s">
        <v>2720</v>
      </c>
      <c r="C1999" s="2">
        <v>259</v>
      </c>
      <c r="D1999" s="2">
        <v>158</v>
      </c>
      <c r="E1999" t="s">
        <v>7027</v>
      </c>
      <c r="F1999" t="s">
        <v>7039</v>
      </c>
      <c r="G1999" s="2">
        <v>101</v>
      </c>
      <c r="H1999" s="11">
        <v>0.38996138996138996</v>
      </c>
      <c r="I1999">
        <v>0</v>
      </c>
      <c r="J1999">
        <f ca="1"/>
        <v>3754</v>
      </c>
      <c r="K1999">
        <v>1587</v>
      </c>
      <c r="L1999" cm="1">
        <f t="array" ref="L1999">_xlfn.IFS(G1999&lt;=25, 1, G1999&lt;=75, 2, G1999&lt;=150, 3, G1999&gt;150, 4)</f>
        <v>3</v>
      </c>
      <c r="M1999">
        <f t="shared" si="31"/>
        <v>2</v>
      </c>
    </row>
    <row r="2000" spans="1:13" x14ac:dyDescent="0.2">
      <c r="A2000" t="s">
        <v>1396</v>
      </c>
      <c r="B2000" t="s">
        <v>2721</v>
      </c>
      <c r="C2000" s="2">
        <v>267</v>
      </c>
      <c r="D2000" s="2">
        <v>192</v>
      </c>
      <c r="E2000" t="s">
        <v>7027</v>
      </c>
      <c r="F2000" t="s">
        <v>7039</v>
      </c>
      <c r="G2000" s="2">
        <v>75</v>
      </c>
      <c r="H2000" s="11">
        <v>0.2808988764044944</v>
      </c>
      <c r="I2000">
        <v>0</v>
      </c>
      <c r="J2000">
        <f ca="1"/>
        <v>4451</v>
      </c>
      <c r="K2000">
        <v>4394</v>
      </c>
      <c r="L2000" cm="1">
        <f t="array" ref="L2000">_xlfn.IFS(G2000&lt;=25, 1, G2000&lt;=75, 2, G2000&lt;=150, 3, G2000&gt;150, 4)</f>
        <v>2</v>
      </c>
      <c r="M2000">
        <f t="shared" si="31"/>
        <v>2</v>
      </c>
    </row>
    <row r="2001" spans="1:13" x14ac:dyDescent="0.2">
      <c r="A2001" t="s">
        <v>2722</v>
      </c>
      <c r="B2001" t="s">
        <v>2723</v>
      </c>
      <c r="C2001" s="2">
        <v>738</v>
      </c>
      <c r="D2001" s="2">
        <v>369</v>
      </c>
      <c r="E2001" t="s">
        <v>7027</v>
      </c>
      <c r="F2001" t="s">
        <v>7040</v>
      </c>
      <c r="G2001" s="2">
        <v>369</v>
      </c>
      <c r="H2001" s="11">
        <v>0.5</v>
      </c>
      <c r="I2001">
        <v>0</v>
      </c>
      <c r="J2001">
        <f ca="1"/>
        <v>1132</v>
      </c>
      <c r="K2001">
        <v>2662</v>
      </c>
      <c r="L2001" cm="1">
        <f t="array" ref="L2001">_xlfn.IFS(G2001&lt;=25, 1, G2001&lt;=75, 2, G2001&lt;=150, 3, G2001&gt;150, 4)</f>
        <v>4</v>
      </c>
      <c r="M2001">
        <f t="shared" si="31"/>
        <v>4</v>
      </c>
    </row>
    <row r="2002" spans="1:13" x14ac:dyDescent="0.2">
      <c r="A2002" t="s">
        <v>2724</v>
      </c>
      <c r="B2002" t="s">
        <v>2725</v>
      </c>
      <c r="C2002" s="2">
        <v>268</v>
      </c>
      <c r="D2002" s="2">
        <v>155</v>
      </c>
      <c r="E2002" t="s">
        <v>7027</v>
      </c>
      <c r="F2002" t="s">
        <v>7040</v>
      </c>
      <c r="G2002" s="2">
        <v>113</v>
      </c>
      <c r="H2002" s="11">
        <v>0.42164179104477612</v>
      </c>
      <c r="I2002">
        <v>0</v>
      </c>
      <c r="J2002">
        <f ca="1"/>
        <v>3313</v>
      </c>
      <c r="K2002">
        <v>684</v>
      </c>
      <c r="L2002" cm="1">
        <f t="array" ref="L2002">_xlfn.IFS(G2002&lt;=25, 1, G2002&lt;=75, 2, G2002&lt;=150, 3, G2002&gt;150, 4)</f>
        <v>3</v>
      </c>
      <c r="M2002">
        <f t="shared" si="31"/>
        <v>2</v>
      </c>
    </row>
    <row r="2003" spans="1:13" x14ac:dyDescent="0.2">
      <c r="A2003" t="s">
        <v>2726</v>
      </c>
      <c r="B2003" t="s">
        <v>2727</v>
      </c>
      <c r="C2003" s="2">
        <v>189</v>
      </c>
      <c r="D2003" s="2">
        <v>140</v>
      </c>
      <c r="E2003" t="s">
        <v>6989</v>
      </c>
      <c r="F2003" t="s">
        <v>7039</v>
      </c>
      <c r="G2003" s="2">
        <v>49</v>
      </c>
      <c r="H2003" s="11">
        <v>0.25925925925925924</v>
      </c>
      <c r="I2003">
        <v>1</v>
      </c>
      <c r="J2003">
        <f ca="1"/>
        <v>2240</v>
      </c>
      <c r="K2003">
        <v>3953</v>
      </c>
      <c r="L2003" cm="1">
        <f t="array" ref="L2003">_xlfn.IFS(G2003&lt;=25, 1, G2003&lt;=75, 2, G2003&lt;=150, 3, G2003&gt;150, 4)</f>
        <v>2</v>
      </c>
      <c r="M2003">
        <f t="shared" si="31"/>
        <v>1</v>
      </c>
    </row>
    <row r="2004" spans="1:13" x14ac:dyDescent="0.2">
      <c r="A2004" t="s">
        <v>2728</v>
      </c>
      <c r="B2004" t="s">
        <v>1939</v>
      </c>
      <c r="C2004" s="2">
        <v>349</v>
      </c>
      <c r="D2004" s="2">
        <v>209</v>
      </c>
      <c r="E2004" t="s">
        <v>7027</v>
      </c>
      <c r="F2004" t="s">
        <v>7040</v>
      </c>
      <c r="G2004" s="2">
        <v>140</v>
      </c>
      <c r="H2004" s="11">
        <v>0.40114613180515757</v>
      </c>
      <c r="I2004">
        <v>0</v>
      </c>
      <c r="J2004">
        <f ca="1"/>
        <v>193</v>
      </c>
      <c r="K2004">
        <v>4012</v>
      </c>
      <c r="L2004" cm="1">
        <f t="array" ref="L2004">_xlfn.IFS(G2004&lt;=25, 1, G2004&lt;=75, 2, G2004&lt;=150, 3, G2004&gt;150, 4)</f>
        <v>3</v>
      </c>
      <c r="M2004">
        <f t="shared" si="31"/>
        <v>3</v>
      </c>
    </row>
    <row r="2005" spans="1:13" x14ac:dyDescent="0.2">
      <c r="A2005" t="s">
        <v>999</v>
      </c>
      <c r="B2005" t="s">
        <v>742</v>
      </c>
      <c r="C2005" s="2">
        <v>239</v>
      </c>
      <c r="D2005" s="2">
        <v>136</v>
      </c>
      <c r="E2005" t="s">
        <v>7029</v>
      </c>
      <c r="F2005" t="s">
        <v>7037</v>
      </c>
      <c r="G2005" s="2">
        <v>103</v>
      </c>
      <c r="H2005" s="11">
        <v>0.43096234309623432</v>
      </c>
      <c r="I2005">
        <v>0</v>
      </c>
      <c r="J2005">
        <f ca="1"/>
        <v>135</v>
      </c>
      <c r="K2005">
        <v>800</v>
      </c>
      <c r="L2005" cm="1">
        <f t="array" ref="L2005">_xlfn.IFS(G2005&lt;=25, 1, G2005&lt;=75, 2, G2005&lt;=150, 3, G2005&gt;150, 4)</f>
        <v>3</v>
      </c>
      <c r="M2005">
        <f t="shared" si="31"/>
        <v>1</v>
      </c>
    </row>
    <row r="2006" spans="1:13" x14ac:dyDescent="0.2">
      <c r="A2006" t="s">
        <v>2729</v>
      </c>
      <c r="B2006" t="s">
        <v>2730</v>
      </c>
      <c r="C2006" s="2">
        <v>357</v>
      </c>
      <c r="D2006" s="2">
        <v>296</v>
      </c>
      <c r="E2006" t="s">
        <v>7027</v>
      </c>
      <c r="F2006" t="s">
        <v>7041</v>
      </c>
      <c r="G2006" s="2">
        <v>61</v>
      </c>
      <c r="H2006" s="11">
        <v>0.17086834733893558</v>
      </c>
      <c r="I2006">
        <v>0</v>
      </c>
      <c r="J2006">
        <f ca="1"/>
        <v>3823</v>
      </c>
      <c r="K2006">
        <v>504</v>
      </c>
      <c r="L2006" cm="1">
        <f t="array" ref="L2006">_xlfn.IFS(G2006&lt;=25, 1, G2006&lt;=75, 2, G2006&lt;=150, 3, G2006&gt;150, 4)</f>
        <v>2</v>
      </c>
      <c r="M2006">
        <f t="shared" si="31"/>
        <v>3</v>
      </c>
    </row>
    <row r="2007" spans="1:13" x14ac:dyDescent="0.2">
      <c r="A2007" t="s">
        <v>2101</v>
      </c>
      <c r="B2007" t="s">
        <v>2102</v>
      </c>
      <c r="C2007" s="2">
        <v>289</v>
      </c>
      <c r="D2007" s="2">
        <v>147</v>
      </c>
      <c r="E2007" t="s">
        <v>6989</v>
      </c>
      <c r="F2007" t="s">
        <v>7037</v>
      </c>
      <c r="G2007" s="2">
        <v>142</v>
      </c>
      <c r="H2007" s="11">
        <v>0.49134948096885811</v>
      </c>
      <c r="I2007">
        <v>1</v>
      </c>
      <c r="J2007">
        <f ca="1"/>
        <v>2005</v>
      </c>
      <c r="K2007">
        <v>946</v>
      </c>
      <c r="L2007" cm="1">
        <f t="array" ref="L2007">_xlfn.IFS(G2007&lt;=25, 1, G2007&lt;=75, 2, G2007&lt;=150, 3, G2007&gt;150, 4)</f>
        <v>3</v>
      </c>
      <c r="M2007">
        <f t="shared" si="31"/>
        <v>2</v>
      </c>
    </row>
    <row r="2008" spans="1:13" x14ac:dyDescent="0.2">
      <c r="A2008" t="s">
        <v>2731</v>
      </c>
      <c r="B2008" t="s">
        <v>2732</v>
      </c>
      <c r="C2008" s="2">
        <v>178</v>
      </c>
      <c r="D2008" s="2">
        <v>112</v>
      </c>
      <c r="E2008" t="s">
        <v>7029</v>
      </c>
      <c r="F2008" t="s">
        <v>7042</v>
      </c>
      <c r="G2008" s="2">
        <v>66</v>
      </c>
      <c r="H2008" s="11">
        <v>0.3707865168539326</v>
      </c>
      <c r="I2008">
        <v>0</v>
      </c>
      <c r="J2008">
        <f ca="1"/>
        <v>4361</v>
      </c>
      <c r="K2008">
        <v>3545</v>
      </c>
      <c r="L2008" cm="1">
        <f t="array" ref="L2008">_xlfn.IFS(G2008&lt;=25, 1, G2008&lt;=75, 2, G2008&lt;=150, 3, G2008&gt;150, 4)</f>
        <v>2</v>
      </c>
      <c r="M2008">
        <f t="shared" si="31"/>
        <v>1</v>
      </c>
    </row>
    <row r="2009" spans="1:13" x14ac:dyDescent="0.2">
      <c r="A2009" t="s">
        <v>2733</v>
      </c>
      <c r="B2009" t="s">
        <v>1001</v>
      </c>
      <c r="C2009" s="2">
        <v>241</v>
      </c>
      <c r="D2009" s="2">
        <v>130</v>
      </c>
      <c r="E2009" t="s">
        <v>7027</v>
      </c>
      <c r="F2009" t="s">
        <v>7038</v>
      </c>
      <c r="G2009" s="2">
        <v>111</v>
      </c>
      <c r="H2009" s="11">
        <v>0.46058091286307051</v>
      </c>
      <c r="I2009">
        <v>0</v>
      </c>
      <c r="J2009">
        <f ca="1"/>
        <v>1888</v>
      </c>
      <c r="K2009">
        <v>352</v>
      </c>
      <c r="L2009" cm="1">
        <f t="array" ref="L2009">_xlfn.IFS(G2009&lt;=25, 1, G2009&lt;=75, 2, G2009&lt;=150, 3, G2009&gt;150, 4)</f>
        <v>3</v>
      </c>
      <c r="M2009">
        <f t="shared" si="31"/>
        <v>1</v>
      </c>
    </row>
    <row r="2010" spans="1:13" x14ac:dyDescent="0.2">
      <c r="A2010" t="s">
        <v>2734</v>
      </c>
      <c r="B2010" t="s">
        <v>2735</v>
      </c>
      <c r="C2010" s="2">
        <v>402</v>
      </c>
      <c r="D2010" s="2">
        <v>330</v>
      </c>
      <c r="E2010" t="s">
        <v>7029</v>
      </c>
      <c r="F2010" t="s">
        <v>7036</v>
      </c>
      <c r="G2010" s="2">
        <v>72</v>
      </c>
      <c r="H2010" s="11">
        <v>0.17910447761194029</v>
      </c>
      <c r="I2010">
        <v>0</v>
      </c>
      <c r="J2010">
        <f ca="1"/>
        <v>1908</v>
      </c>
      <c r="K2010">
        <v>740</v>
      </c>
      <c r="L2010" cm="1">
        <f t="array" ref="L2010">_xlfn.IFS(G2010&lt;=25, 1, G2010&lt;=75, 2, G2010&lt;=150, 3, G2010&gt;150, 4)</f>
        <v>2</v>
      </c>
      <c r="M2010">
        <f t="shared" si="31"/>
        <v>4</v>
      </c>
    </row>
    <row r="2011" spans="1:13" x14ac:dyDescent="0.2">
      <c r="A2011" t="s">
        <v>2736</v>
      </c>
      <c r="B2011" t="s">
        <v>2737</v>
      </c>
      <c r="C2011" s="2">
        <v>1399</v>
      </c>
      <c r="D2011" s="2">
        <v>1049</v>
      </c>
      <c r="E2011" t="s">
        <v>7027</v>
      </c>
      <c r="F2011" t="s">
        <v>7039</v>
      </c>
      <c r="G2011" s="2">
        <v>350</v>
      </c>
      <c r="H2011" s="11">
        <v>0.25017869907076484</v>
      </c>
      <c r="I2011">
        <v>0</v>
      </c>
      <c r="J2011">
        <f ca="1"/>
        <v>3930</v>
      </c>
      <c r="K2011">
        <v>1886</v>
      </c>
      <c r="L2011" cm="1">
        <f t="array" ref="L2011">_xlfn.IFS(G2011&lt;=25, 1, G2011&lt;=75, 2, G2011&lt;=150, 3, G2011&gt;150, 4)</f>
        <v>4</v>
      </c>
      <c r="M2011">
        <f t="shared" si="31"/>
        <v>4</v>
      </c>
    </row>
    <row r="2012" spans="1:13" x14ac:dyDescent="0.2">
      <c r="A2012" t="s">
        <v>2738</v>
      </c>
      <c r="B2012" t="s">
        <v>2739</v>
      </c>
      <c r="C2012" s="2">
        <v>473</v>
      </c>
      <c r="D2012" s="2">
        <v>355</v>
      </c>
      <c r="E2012" t="s">
        <v>7027</v>
      </c>
      <c r="F2012" t="s">
        <v>7039</v>
      </c>
      <c r="G2012" s="2">
        <v>118</v>
      </c>
      <c r="H2012" s="11">
        <v>0.24947145877378435</v>
      </c>
      <c r="I2012">
        <v>0</v>
      </c>
      <c r="J2012">
        <f ca="1"/>
        <v>1968</v>
      </c>
      <c r="K2012">
        <v>1296</v>
      </c>
      <c r="L2012" cm="1">
        <f t="array" ref="L2012">_xlfn.IFS(G2012&lt;=25, 1, G2012&lt;=75, 2, G2012&lt;=150, 3, G2012&gt;150, 4)</f>
        <v>3</v>
      </c>
      <c r="M2012">
        <f t="shared" si="31"/>
        <v>4</v>
      </c>
    </row>
    <row r="2013" spans="1:13" x14ac:dyDescent="0.2">
      <c r="A2013" t="s">
        <v>2740</v>
      </c>
      <c r="B2013" t="s">
        <v>2741</v>
      </c>
      <c r="C2013" s="2">
        <v>279</v>
      </c>
      <c r="D2013" s="2">
        <v>142</v>
      </c>
      <c r="E2013" t="s">
        <v>6989</v>
      </c>
      <c r="F2013" t="s">
        <v>7044</v>
      </c>
      <c r="G2013" s="2">
        <v>137</v>
      </c>
      <c r="H2013" s="11">
        <v>0.49103942652329752</v>
      </c>
      <c r="I2013">
        <v>1</v>
      </c>
      <c r="J2013">
        <f ca="1"/>
        <v>2313</v>
      </c>
      <c r="K2013">
        <v>2484</v>
      </c>
      <c r="L2013" cm="1">
        <f t="array" ref="L2013">_xlfn.IFS(G2013&lt;=25, 1, G2013&lt;=75, 2, G2013&lt;=150, 3, G2013&gt;150, 4)</f>
        <v>3</v>
      </c>
      <c r="M2013">
        <f t="shared" si="31"/>
        <v>2</v>
      </c>
    </row>
    <row r="2014" spans="1:13" x14ac:dyDescent="0.2">
      <c r="A2014" t="s">
        <v>2742</v>
      </c>
      <c r="B2014" t="s">
        <v>2743</v>
      </c>
      <c r="C2014" s="2">
        <v>329</v>
      </c>
      <c r="D2014" s="2">
        <v>214</v>
      </c>
      <c r="E2014" t="s">
        <v>7027</v>
      </c>
      <c r="F2014" t="s">
        <v>7038</v>
      </c>
      <c r="G2014" s="2">
        <v>115</v>
      </c>
      <c r="H2014" s="11">
        <v>0.34954407294832829</v>
      </c>
      <c r="I2014">
        <v>0</v>
      </c>
      <c r="J2014">
        <f ca="1"/>
        <v>4007</v>
      </c>
      <c r="K2014">
        <v>3040</v>
      </c>
      <c r="L2014" cm="1">
        <f t="array" ref="L2014">_xlfn.IFS(G2014&lt;=25, 1, G2014&lt;=75, 2, G2014&lt;=150, 3, G2014&gt;150, 4)</f>
        <v>3</v>
      </c>
      <c r="M2014">
        <f t="shared" si="31"/>
        <v>3</v>
      </c>
    </row>
    <row r="2015" spans="1:13" x14ac:dyDescent="0.2">
      <c r="A2015" t="s">
        <v>2744</v>
      </c>
      <c r="B2015" t="s">
        <v>2745</v>
      </c>
      <c r="C2015" s="2">
        <v>236</v>
      </c>
      <c r="D2015" s="2">
        <v>210</v>
      </c>
      <c r="E2015" t="s">
        <v>7027</v>
      </c>
      <c r="F2015" t="s">
        <v>7043</v>
      </c>
      <c r="G2015" s="2">
        <v>26</v>
      </c>
      <c r="H2015" s="11">
        <v>0.11016949152542373</v>
      </c>
      <c r="I2015">
        <v>0</v>
      </c>
      <c r="J2015">
        <f ca="1"/>
        <v>4233</v>
      </c>
      <c r="K2015">
        <v>2529</v>
      </c>
      <c r="L2015" cm="1">
        <f t="array" ref="L2015">_xlfn.IFS(G2015&lt;=25, 1, G2015&lt;=75, 2, G2015&lt;=150, 3, G2015&gt;150, 4)</f>
        <v>2</v>
      </c>
      <c r="M2015">
        <f t="shared" si="31"/>
        <v>1</v>
      </c>
    </row>
    <row r="2016" spans="1:13" x14ac:dyDescent="0.2">
      <c r="A2016" t="s">
        <v>2746</v>
      </c>
      <c r="B2016" t="s">
        <v>2747</v>
      </c>
      <c r="C2016" s="2">
        <v>199</v>
      </c>
      <c r="D2016" s="2">
        <v>111</v>
      </c>
      <c r="E2016" t="s">
        <v>6989</v>
      </c>
      <c r="F2016" t="s">
        <v>7045</v>
      </c>
      <c r="G2016" s="2">
        <v>88</v>
      </c>
      <c r="H2016" s="11">
        <v>0.44221105527638194</v>
      </c>
      <c r="I2016">
        <v>1</v>
      </c>
      <c r="J2016">
        <f ca="1"/>
        <v>1117</v>
      </c>
      <c r="K2016">
        <v>4172</v>
      </c>
      <c r="L2016" cm="1">
        <f t="array" ref="L2016">_xlfn.IFS(G2016&lt;=25, 1, G2016&lt;=75, 2, G2016&lt;=150, 3, G2016&gt;150, 4)</f>
        <v>3</v>
      </c>
      <c r="M2016">
        <f t="shared" si="31"/>
        <v>1</v>
      </c>
    </row>
    <row r="2017" spans="1:13" x14ac:dyDescent="0.2">
      <c r="A2017" t="s">
        <v>2748</v>
      </c>
      <c r="B2017" t="s">
        <v>2749</v>
      </c>
      <c r="C2017" s="2">
        <v>268</v>
      </c>
      <c r="D2017" s="2">
        <v>220</v>
      </c>
      <c r="E2017" t="s">
        <v>7027</v>
      </c>
      <c r="F2017" t="s">
        <v>7039</v>
      </c>
      <c r="G2017" s="2">
        <v>48</v>
      </c>
      <c r="H2017" s="11">
        <v>0.17910447761194029</v>
      </c>
      <c r="I2017">
        <v>0</v>
      </c>
      <c r="J2017">
        <f ca="1"/>
        <v>130</v>
      </c>
      <c r="K2017">
        <v>2787</v>
      </c>
      <c r="L2017" cm="1">
        <f t="array" ref="L2017">_xlfn.IFS(G2017&lt;=25, 1, G2017&lt;=75, 2, G2017&lt;=150, 3, G2017&gt;150, 4)</f>
        <v>2</v>
      </c>
      <c r="M2017">
        <f t="shared" si="31"/>
        <v>2</v>
      </c>
    </row>
    <row r="2018" spans="1:13" x14ac:dyDescent="0.2">
      <c r="A2018" t="s">
        <v>2750</v>
      </c>
      <c r="B2018" t="s">
        <v>2751</v>
      </c>
      <c r="C2018" s="2">
        <v>179</v>
      </c>
      <c r="D2018" s="2">
        <v>141</v>
      </c>
      <c r="E2018" t="s">
        <v>7027</v>
      </c>
      <c r="F2018" t="s">
        <v>7041</v>
      </c>
      <c r="G2018" s="2">
        <v>38</v>
      </c>
      <c r="H2018" s="11">
        <v>0.21229050279329609</v>
      </c>
      <c r="I2018">
        <v>0</v>
      </c>
      <c r="J2018">
        <f ca="1"/>
        <v>2117</v>
      </c>
      <c r="K2018">
        <v>1949</v>
      </c>
      <c r="L2018" cm="1">
        <f t="array" ref="L2018">_xlfn.IFS(G2018&lt;=25, 1, G2018&lt;=75, 2, G2018&lt;=150, 3, G2018&gt;150, 4)</f>
        <v>2</v>
      </c>
      <c r="M2018">
        <f t="shared" si="31"/>
        <v>1</v>
      </c>
    </row>
    <row r="2019" spans="1:13" x14ac:dyDescent="0.2">
      <c r="A2019" t="s">
        <v>2752</v>
      </c>
      <c r="B2019" t="s">
        <v>2753</v>
      </c>
      <c r="C2019" s="2">
        <v>279</v>
      </c>
      <c r="D2019" s="2">
        <v>165</v>
      </c>
      <c r="E2019" t="s">
        <v>6989</v>
      </c>
      <c r="F2019" t="s">
        <v>7036</v>
      </c>
      <c r="G2019" s="2">
        <v>114</v>
      </c>
      <c r="H2019" s="11">
        <v>0.40860215053763443</v>
      </c>
      <c r="I2019">
        <v>1</v>
      </c>
      <c r="J2019">
        <f ca="1"/>
        <v>2654</v>
      </c>
      <c r="K2019">
        <v>3087</v>
      </c>
      <c r="L2019" cm="1">
        <f t="array" ref="L2019">_xlfn.IFS(G2019&lt;=25, 1, G2019&lt;=75, 2, G2019&lt;=150, 3, G2019&gt;150, 4)</f>
        <v>3</v>
      </c>
      <c r="M2019">
        <f t="shared" si="31"/>
        <v>2</v>
      </c>
    </row>
    <row r="2020" spans="1:13" x14ac:dyDescent="0.2">
      <c r="A2020" t="s">
        <v>1856</v>
      </c>
      <c r="B2020" t="s">
        <v>1857</v>
      </c>
      <c r="C2020" s="2">
        <v>249</v>
      </c>
      <c r="D2020" s="2">
        <v>102</v>
      </c>
      <c r="E2020" t="s">
        <v>6989</v>
      </c>
      <c r="F2020" t="s">
        <v>7040</v>
      </c>
      <c r="G2020" s="2">
        <v>147</v>
      </c>
      <c r="H2020" s="11">
        <v>0.59036144578313254</v>
      </c>
      <c r="I2020">
        <v>1</v>
      </c>
      <c r="J2020">
        <f ca="1"/>
        <v>1241</v>
      </c>
      <c r="K2020">
        <v>3493</v>
      </c>
      <c r="L2020" cm="1">
        <f t="array" ref="L2020">_xlfn.IFS(G2020&lt;=25, 1, G2020&lt;=75, 2, G2020&lt;=150, 3, G2020&gt;150, 4)</f>
        <v>3</v>
      </c>
      <c r="M2020">
        <f t="shared" si="31"/>
        <v>1</v>
      </c>
    </row>
    <row r="2021" spans="1:13" x14ac:dyDescent="0.2">
      <c r="A2021" t="s">
        <v>2754</v>
      </c>
      <c r="B2021" t="s">
        <v>1861</v>
      </c>
      <c r="C2021" s="2">
        <v>312</v>
      </c>
      <c r="D2021" s="2">
        <v>215</v>
      </c>
      <c r="E2021" t="s">
        <v>7027</v>
      </c>
      <c r="F2021" t="s">
        <v>7042</v>
      </c>
      <c r="G2021" s="2">
        <v>97</v>
      </c>
      <c r="H2021" s="11">
        <v>0.3108974358974359</v>
      </c>
      <c r="I2021">
        <v>0</v>
      </c>
      <c r="J2021">
        <f ca="1"/>
        <v>1870</v>
      </c>
      <c r="K2021">
        <v>2736</v>
      </c>
      <c r="L2021" cm="1">
        <f t="array" ref="L2021">_xlfn.IFS(G2021&lt;=25, 1, G2021&lt;=75, 2, G2021&lt;=150, 3, G2021&gt;150, 4)</f>
        <v>3</v>
      </c>
      <c r="M2021">
        <f t="shared" si="31"/>
        <v>3</v>
      </c>
    </row>
    <row r="2022" spans="1:13" x14ac:dyDescent="0.2">
      <c r="A2022" t="s">
        <v>2755</v>
      </c>
      <c r="B2022" t="s">
        <v>2001</v>
      </c>
      <c r="C2022" s="2">
        <v>269</v>
      </c>
      <c r="D2022" s="2">
        <v>54</v>
      </c>
      <c r="E2022" t="s">
        <v>6989</v>
      </c>
      <c r="F2022" t="s">
        <v>7040</v>
      </c>
      <c r="G2022" s="2">
        <v>215</v>
      </c>
      <c r="H2022" s="11">
        <v>0.7992565055762082</v>
      </c>
      <c r="I2022">
        <v>1</v>
      </c>
      <c r="J2022">
        <f ca="1"/>
        <v>1589</v>
      </c>
      <c r="K2022">
        <v>2031</v>
      </c>
      <c r="L2022" cm="1">
        <f t="array" ref="L2022">_xlfn.IFS(G2022&lt;=25, 1, G2022&lt;=75, 2, G2022&lt;=150, 3, G2022&gt;150, 4)</f>
        <v>4</v>
      </c>
      <c r="M2022">
        <f t="shared" si="31"/>
        <v>2</v>
      </c>
    </row>
    <row r="2023" spans="1:13" x14ac:dyDescent="0.2">
      <c r="A2023" t="s">
        <v>2756</v>
      </c>
      <c r="B2023" t="s">
        <v>2757</v>
      </c>
      <c r="C2023" s="2">
        <v>209</v>
      </c>
      <c r="D2023" s="2">
        <v>115</v>
      </c>
      <c r="E2023" t="s">
        <v>6989</v>
      </c>
      <c r="F2023" t="s">
        <v>7036</v>
      </c>
      <c r="G2023" s="2">
        <v>94</v>
      </c>
      <c r="H2023" s="11">
        <v>0.44976076555023925</v>
      </c>
      <c r="I2023">
        <v>1</v>
      </c>
      <c r="J2023">
        <f ca="1"/>
        <v>995</v>
      </c>
      <c r="K2023">
        <v>1765</v>
      </c>
      <c r="L2023" cm="1">
        <f t="array" ref="L2023">_xlfn.IFS(G2023&lt;=25, 1, G2023&lt;=75, 2, G2023&lt;=150, 3, G2023&gt;150, 4)</f>
        <v>3</v>
      </c>
      <c r="M2023">
        <f t="shared" si="31"/>
        <v>1</v>
      </c>
    </row>
    <row r="2024" spans="1:13" x14ac:dyDescent="0.2">
      <c r="A2024" t="s">
        <v>2758</v>
      </c>
      <c r="B2024" t="s">
        <v>2759</v>
      </c>
      <c r="C2024" s="2">
        <v>357</v>
      </c>
      <c r="D2024" s="2">
        <v>336</v>
      </c>
      <c r="E2024" t="s">
        <v>7029</v>
      </c>
      <c r="F2024" t="s">
        <v>7041</v>
      </c>
      <c r="G2024" s="2">
        <v>21</v>
      </c>
      <c r="H2024" s="11">
        <v>5.8823529411764705E-2</v>
      </c>
      <c r="I2024">
        <v>0</v>
      </c>
      <c r="J2024">
        <f ca="1"/>
        <v>2814</v>
      </c>
      <c r="K2024">
        <v>631</v>
      </c>
      <c r="L2024" cm="1">
        <f t="array" ref="L2024">_xlfn.IFS(G2024&lt;=25, 1, G2024&lt;=75, 2, G2024&lt;=150, 3, G2024&gt;150, 4)</f>
        <v>1</v>
      </c>
      <c r="M2024">
        <f t="shared" si="31"/>
        <v>3</v>
      </c>
    </row>
    <row r="2025" spans="1:13" x14ac:dyDescent="0.2">
      <c r="A2025" t="s">
        <v>2760</v>
      </c>
      <c r="B2025" t="s">
        <v>2761</v>
      </c>
      <c r="C2025" s="2">
        <v>299</v>
      </c>
      <c r="D2025" s="2">
        <v>221</v>
      </c>
      <c r="E2025" t="s">
        <v>6989</v>
      </c>
      <c r="F2025" t="s">
        <v>7036</v>
      </c>
      <c r="G2025" s="2">
        <v>78</v>
      </c>
      <c r="H2025" s="11">
        <v>0.2608695652173913</v>
      </c>
      <c r="I2025">
        <v>1</v>
      </c>
      <c r="J2025">
        <f ca="1"/>
        <v>323</v>
      </c>
      <c r="K2025">
        <v>1769</v>
      </c>
      <c r="L2025" cm="1">
        <f t="array" ref="L2025">_xlfn.IFS(G2025&lt;=25, 1, G2025&lt;=75, 2, G2025&lt;=150, 3, G2025&gt;150, 4)</f>
        <v>3</v>
      </c>
      <c r="M2025">
        <f t="shared" si="31"/>
        <v>3</v>
      </c>
    </row>
    <row r="2026" spans="1:13" x14ac:dyDescent="0.2">
      <c r="A2026" t="s">
        <v>2762</v>
      </c>
      <c r="B2026" t="s">
        <v>2763</v>
      </c>
      <c r="C2026" s="2">
        <v>259</v>
      </c>
      <c r="D2026" s="2">
        <v>166</v>
      </c>
      <c r="E2026" t="s">
        <v>7027</v>
      </c>
      <c r="F2026" t="s">
        <v>7036</v>
      </c>
      <c r="G2026" s="2">
        <v>93</v>
      </c>
      <c r="H2026" s="11">
        <v>0.35907335907335908</v>
      </c>
      <c r="I2026">
        <v>0</v>
      </c>
      <c r="J2026">
        <f ca="1"/>
        <v>133</v>
      </c>
      <c r="K2026">
        <v>3880</v>
      </c>
      <c r="L2026" cm="1">
        <f t="array" ref="L2026">_xlfn.IFS(G2026&lt;=25, 1, G2026&lt;=75, 2, G2026&lt;=150, 3, G2026&gt;150, 4)</f>
        <v>3</v>
      </c>
      <c r="M2026">
        <f t="shared" si="31"/>
        <v>2</v>
      </c>
    </row>
    <row r="2027" spans="1:13" x14ac:dyDescent="0.2">
      <c r="A2027" t="s">
        <v>2764</v>
      </c>
      <c r="B2027" t="s">
        <v>2765</v>
      </c>
      <c r="C2027" s="2">
        <v>295</v>
      </c>
      <c r="D2027" s="2">
        <v>174</v>
      </c>
      <c r="E2027" t="s">
        <v>7029</v>
      </c>
      <c r="F2027" t="s">
        <v>7037</v>
      </c>
      <c r="G2027" s="2">
        <v>121</v>
      </c>
      <c r="H2027" s="11">
        <v>0.4101694915254237</v>
      </c>
      <c r="I2027">
        <v>0</v>
      </c>
      <c r="J2027">
        <f ca="1"/>
        <v>863</v>
      </c>
      <c r="K2027">
        <v>4468</v>
      </c>
      <c r="L2027" cm="1">
        <f t="array" ref="L2027">_xlfn.IFS(G2027&lt;=25, 1, G2027&lt;=75, 2, G2027&lt;=150, 3, G2027&gt;150, 4)</f>
        <v>3</v>
      </c>
      <c r="M2027">
        <f t="shared" si="31"/>
        <v>2</v>
      </c>
    </row>
    <row r="2028" spans="1:13" x14ac:dyDescent="0.2">
      <c r="A2028" t="s">
        <v>2766</v>
      </c>
      <c r="B2028" t="s">
        <v>2767</v>
      </c>
      <c r="C2028" s="2">
        <v>205</v>
      </c>
      <c r="D2028" s="2">
        <v>141</v>
      </c>
      <c r="E2028" t="s">
        <v>7027</v>
      </c>
      <c r="F2028" t="s">
        <v>7039</v>
      </c>
      <c r="G2028" s="2">
        <v>64</v>
      </c>
      <c r="H2028" s="11">
        <v>0.31219512195121951</v>
      </c>
      <c r="I2028">
        <v>0</v>
      </c>
      <c r="J2028">
        <f ca="1"/>
        <v>954</v>
      </c>
      <c r="K2028">
        <v>468</v>
      </c>
      <c r="L2028" cm="1">
        <f t="array" ref="L2028">_xlfn.IFS(G2028&lt;=25, 1, G2028&lt;=75, 2, G2028&lt;=150, 3, G2028&gt;150, 4)</f>
        <v>2</v>
      </c>
      <c r="M2028">
        <f t="shared" si="31"/>
        <v>1</v>
      </c>
    </row>
    <row r="2029" spans="1:13" x14ac:dyDescent="0.2">
      <c r="A2029" t="s">
        <v>2768</v>
      </c>
      <c r="B2029" t="s">
        <v>2769</v>
      </c>
      <c r="C2029" s="2">
        <v>278</v>
      </c>
      <c r="D2029" s="2">
        <v>186</v>
      </c>
      <c r="E2029" t="s">
        <v>6989</v>
      </c>
      <c r="F2029" t="s">
        <v>7036</v>
      </c>
      <c r="G2029" s="2">
        <v>92</v>
      </c>
      <c r="H2029" s="11">
        <v>0.33093525179856115</v>
      </c>
      <c r="I2029">
        <v>1</v>
      </c>
      <c r="J2029">
        <f ca="1"/>
        <v>3993</v>
      </c>
      <c r="K2029">
        <v>3379</v>
      </c>
      <c r="L2029" cm="1">
        <f t="array" ref="L2029">_xlfn.IFS(G2029&lt;=25, 1, G2029&lt;=75, 2, G2029&lt;=150, 3, G2029&gt;150, 4)</f>
        <v>3</v>
      </c>
      <c r="M2029">
        <f t="shared" si="31"/>
        <v>2</v>
      </c>
    </row>
    <row r="2030" spans="1:13" x14ac:dyDescent="0.2">
      <c r="A2030" t="s">
        <v>2770</v>
      </c>
      <c r="B2030" t="s">
        <v>2771</v>
      </c>
      <c r="C2030" s="2">
        <v>139</v>
      </c>
      <c r="D2030" s="2">
        <v>86</v>
      </c>
      <c r="E2030" t="s">
        <v>6989</v>
      </c>
      <c r="F2030" t="s">
        <v>7039</v>
      </c>
      <c r="G2030" s="2">
        <v>53</v>
      </c>
      <c r="H2030" s="11">
        <v>0.38129496402877699</v>
      </c>
      <c r="I2030">
        <v>1</v>
      </c>
      <c r="J2030">
        <f ca="1"/>
        <v>4026</v>
      </c>
      <c r="K2030">
        <v>289</v>
      </c>
      <c r="L2030" cm="1">
        <f t="array" ref="L2030">_xlfn.IFS(G2030&lt;=25, 1, G2030&lt;=75, 2, G2030&lt;=150, 3, G2030&gt;150, 4)</f>
        <v>2</v>
      </c>
      <c r="M2030">
        <f t="shared" si="31"/>
        <v>1</v>
      </c>
    </row>
    <row r="2031" spans="1:13" x14ac:dyDescent="0.2">
      <c r="A2031" t="s">
        <v>2772</v>
      </c>
      <c r="B2031" t="s">
        <v>2773</v>
      </c>
      <c r="C2031" s="2">
        <v>99</v>
      </c>
      <c r="D2031" s="2">
        <v>75</v>
      </c>
      <c r="E2031" t="s">
        <v>6989</v>
      </c>
      <c r="F2031" t="s">
        <v>7039</v>
      </c>
      <c r="G2031" s="2">
        <v>24</v>
      </c>
      <c r="H2031" s="11">
        <v>0.24242424242424243</v>
      </c>
      <c r="I2031">
        <v>1</v>
      </c>
      <c r="J2031">
        <f ca="1"/>
        <v>239</v>
      </c>
      <c r="K2031">
        <v>1967</v>
      </c>
      <c r="L2031" cm="1">
        <f t="array" ref="L2031">_xlfn.IFS(G2031&lt;=25, 1, G2031&lt;=75, 2, G2031&lt;=150, 3, G2031&gt;150, 4)</f>
        <v>1</v>
      </c>
      <c r="M2031">
        <f t="shared" si="31"/>
        <v>1</v>
      </c>
    </row>
    <row r="2032" spans="1:13" x14ac:dyDescent="0.2">
      <c r="A2032" t="s">
        <v>2774</v>
      </c>
      <c r="B2032" t="s">
        <v>2775</v>
      </c>
      <c r="C2032" s="2">
        <v>223</v>
      </c>
      <c r="D2032" s="2">
        <v>158</v>
      </c>
      <c r="E2032" t="s">
        <v>7027</v>
      </c>
      <c r="F2032" t="s">
        <v>7039</v>
      </c>
      <c r="G2032" s="2">
        <v>65</v>
      </c>
      <c r="H2032" s="11">
        <v>0.2914798206278027</v>
      </c>
      <c r="I2032">
        <v>0</v>
      </c>
      <c r="J2032">
        <f ca="1"/>
        <v>3706</v>
      </c>
      <c r="K2032">
        <v>2086</v>
      </c>
      <c r="L2032" cm="1">
        <f t="array" ref="L2032">_xlfn.IFS(G2032&lt;=25, 1, G2032&lt;=75, 2, G2032&lt;=150, 3, G2032&gt;150, 4)</f>
        <v>2</v>
      </c>
      <c r="M2032">
        <f t="shared" si="31"/>
        <v>1</v>
      </c>
    </row>
    <row r="2033" spans="1:13" x14ac:dyDescent="0.2">
      <c r="A2033" t="s">
        <v>2776</v>
      </c>
      <c r="B2033" t="s">
        <v>2777</v>
      </c>
      <c r="C2033" s="2">
        <v>357</v>
      </c>
      <c r="D2033" s="2">
        <v>243</v>
      </c>
      <c r="E2033" t="s">
        <v>7027</v>
      </c>
      <c r="F2033" t="s">
        <v>7036</v>
      </c>
      <c r="G2033" s="2">
        <v>114</v>
      </c>
      <c r="H2033" s="11">
        <v>0.31932773109243695</v>
      </c>
      <c r="I2033">
        <v>0</v>
      </c>
      <c r="J2033">
        <f ca="1"/>
        <v>2445</v>
      </c>
      <c r="K2033">
        <v>1650</v>
      </c>
      <c r="L2033" cm="1">
        <f t="array" ref="L2033">_xlfn.IFS(G2033&lt;=25, 1, G2033&lt;=75, 2, G2033&lt;=150, 3, G2033&gt;150, 4)</f>
        <v>3</v>
      </c>
      <c r="M2033">
        <f t="shared" si="31"/>
        <v>3</v>
      </c>
    </row>
    <row r="2034" spans="1:13" x14ac:dyDescent="0.2">
      <c r="A2034" t="s">
        <v>2778</v>
      </c>
      <c r="B2034" t="s">
        <v>2779</v>
      </c>
      <c r="C2034" s="2">
        <v>325</v>
      </c>
      <c r="D2034" s="2">
        <v>263</v>
      </c>
      <c r="E2034" t="s">
        <v>7027</v>
      </c>
      <c r="F2034" t="s">
        <v>7039</v>
      </c>
      <c r="G2034" s="2">
        <v>62</v>
      </c>
      <c r="H2034" s="11">
        <v>0.19076923076923077</v>
      </c>
      <c r="I2034">
        <v>0</v>
      </c>
      <c r="J2034">
        <f ca="1"/>
        <v>4349</v>
      </c>
      <c r="K2034">
        <v>4417</v>
      </c>
      <c r="L2034" cm="1">
        <f t="array" ref="L2034">_xlfn.IFS(G2034&lt;=25, 1, G2034&lt;=75, 2, G2034&lt;=150, 3, G2034&gt;150, 4)</f>
        <v>2</v>
      </c>
      <c r="M2034">
        <f t="shared" si="31"/>
        <v>3</v>
      </c>
    </row>
    <row r="2035" spans="1:13" x14ac:dyDescent="0.2">
      <c r="A2035" t="s">
        <v>2780</v>
      </c>
      <c r="B2035" t="s">
        <v>2355</v>
      </c>
      <c r="C2035" s="2">
        <v>69</v>
      </c>
      <c r="D2035" s="2">
        <v>53</v>
      </c>
      <c r="E2035" t="s">
        <v>6989</v>
      </c>
      <c r="F2035" t="s">
        <v>7039</v>
      </c>
      <c r="G2035" s="2">
        <v>16</v>
      </c>
      <c r="H2035" s="11">
        <v>0.2318840579710145</v>
      </c>
      <c r="I2035">
        <v>1</v>
      </c>
      <c r="J2035">
        <f ca="1"/>
        <v>3176</v>
      </c>
      <c r="K2035">
        <v>3822</v>
      </c>
      <c r="L2035" cm="1">
        <f t="array" ref="L2035">_xlfn.IFS(G2035&lt;=25, 1, G2035&lt;=75, 2, G2035&lt;=150, 3, G2035&gt;150, 4)</f>
        <v>1</v>
      </c>
      <c r="M2035">
        <f t="shared" si="31"/>
        <v>1</v>
      </c>
    </row>
    <row r="2036" spans="1:13" x14ac:dyDescent="0.2">
      <c r="A2036" t="s">
        <v>2781</v>
      </c>
      <c r="B2036" t="s">
        <v>2767</v>
      </c>
      <c r="C2036" s="2">
        <v>205</v>
      </c>
      <c r="D2036" s="2">
        <v>137</v>
      </c>
      <c r="E2036" t="s">
        <v>7027</v>
      </c>
      <c r="F2036" t="s">
        <v>7039</v>
      </c>
      <c r="G2036" s="2">
        <v>68</v>
      </c>
      <c r="H2036" s="11">
        <v>0.33170731707317075</v>
      </c>
      <c r="I2036">
        <v>0</v>
      </c>
      <c r="J2036">
        <f ca="1"/>
        <v>525</v>
      </c>
      <c r="K2036">
        <v>1201</v>
      </c>
      <c r="L2036" cm="1">
        <f t="array" ref="L2036">_xlfn.IFS(G2036&lt;=25, 1, G2036&lt;=75, 2, G2036&lt;=150, 3, G2036&gt;150, 4)</f>
        <v>2</v>
      </c>
      <c r="M2036">
        <f t="shared" si="31"/>
        <v>1</v>
      </c>
    </row>
    <row r="2037" spans="1:13" x14ac:dyDescent="0.2">
      <c r="A2037" t="s">
        <v>2782</v>
      </c>
      <c r="B2037" t="s">
        <v>2783</v>
      </c>
      <c r="C2037" s="2">
        <v>479</v>
      </c>
      <c r="D2037" s="2">
        <v>297</v>
      </c>
      <c r="E2037" t="s">
        <v>7027</v>
      </c>
      <c r="F2037" t="s">
        <v>7036</v>
      </c>
      <c r="G2037" s="2">
        <v>182</v>
      </c>
      <c r="H2037" s="11">
        <v>0.37995824634655534</v>
      </c>
      <c r="I2037">
        <v>0</v>
      </c>
      <c r="J2037">
        <f ca="1"/>
        <v>1458</v>
      </c>
      <c r="K2037">
        <v>3035</v>
      </c>
      <c r="L2037" cm="1">
        <f t="array" ref="L2037">_xlfn.IFS(G2037&lt;=25, 1, G2037&lt;=75, 2, G2037&lt;=150, 3, G2037&gt;150, 4)</f>
        <v>4</v>
      </c>
      <c r="M2037">
        <f t="shared" si="31"/>
        <v>4</v>
      </c>
    </row>
    <row r="2038" spans="1:13" x14ac:dyDescent="0.2">
      <c r="A2038" t="s">
        <v>2784</v>
      </c>
      <c r="B2038" t="s">
        <v>2785</v>
      </c>
      <c r="C2038" s="2">
        <v>268</v>
      </c>
      <c r="D2038" s="2">
        <v>174</v>
      </c>
      <c r="E2038" t="s">
        <v>7027</v>
      </c>
      <c r="F2038" t="s">
        <v>7039</v>
      </c>
      <c r="G2038" s="2">
        <v>94</v>
      </c>
      <c r="H2038" s="11">
        <v>0.35074626865671643</v>
      </c>
      <c r="I2038">
        <v>0</v>
      </c>
      <c r="J2038">
        <f ca="1"/>
        <v>426</v>
      </c>
      <c r="K2038">
        <v>4091</v>
      </c>
      <c r="L2038" cm="1">
        <f t="array" ref="L2038">_xlfn.IFS(G2038&lt;=25, 1, G2038&lt;=75, 2, G2038&lt;=150, 3, G2038&gt;150, 4)</f>
        <v>3</v>
      </c>
      <c r="M2038">
        <f t="shared" si="31"/>
        <v>2</v>
      </c>
    </row>
    <row r="2039" spans="1:13" x14ac:dyDescent="0.2">
      <c r="A2039" t="s">
        <v>2786</v>
      </c>
      <c r="B2039" t="s">
        <v>2785</v>
      </c>
      <c r="C2039" s="2">
        <v>268</v>
      </c>
      <c r="D2039" s="2">
        <v>233</v>
      </c>
      <c r="E2039" t="s">
        <v>7027</v>
      </c>
      <c r="F2039" t="s">
        <v>7039</v>
      </c>
      <c r="G2039" s="2">
        <v>35</v>
      </c>
      <c r="H2039" s="11">
        <v>0.13059701492537312</v>
      </c>
      <c r="I2039">
        <v>0</v>
      </c>
      <c r="J2039">
        <f ca="1"/>
        <v>4331</v>
      </c>
      <c r="K2039">
        <v>2632</v>
      </c>
      <c r="L2039" cm="1">
        <f t="array" ref="L2039">_xlfn.IFS(G2039&lt;=25, 1, G2039&lt;=75, 2, G2039&lt;=150, 3, G2039&gt;150, 4)</f>
        <v>2</v>
      </c>
      <c r="M2039">
        <f t="shared" si="31"/>
        <v>2</v>
      </c>
    </row>
    <row r="2040" spans="1:13" x14ac:dyDescent="0.2">
      <c r="A2040" t="s">
        <v>2787</v>
      </c>
      <c r="B2040" t="s">
        <v>445</v>
      </c>
      <c r="C2040" s="2">
        <v>319</v>
      </c>
      <c r="D2040" s="2">
        <v>201</v>
      </c>
      <c r="E2040" t="s">
        <v>7029</v>
      </c>
      <c r="F2040" t="s">
        <v>7038</v>
      </c>
      <c r="G2040" s="2">
        <v>118</v>
      </c>
      <c r="H2040" s="11">
        <v>0.36990595611285265</v>
      </c>
      <c r="I2040">
        <v>0</v>
      </c>
      <c r="J2040">
        <f ca="1"/>
        <v>4403</v>
      </c>
      <c r="K2040">
        <v>1944</v>
      </c>
      <c r="L2040" cm="1">
        <f t="array" ref="L2040">_xlfn.IFS(G2040&lt;=25, 1, G2040&lt;=75, 2, G2040&lt;=150, 3, G2040&gt;150, 4)</f>
        <v>3</v>
      </c>
      <c r="M2040">
        <f t="shared" si="31"/>
        <v>3</v>
      </c>
    </row>
    <row r="2041" spans="1:13" x14ac:dyDescent="0.2">
      <c r="A2041" t="s">
        <v>2788</v>
      </c>
      <c r="B2041" t="s">
        <v>2789</v>
      </c>
      <c r="C2041" s="2">
        <v>339</v>
      </c>
      <c r="D2041" s="2">
        <v>153</v>
      </c>
      <c r="E2041" t="s">
        <v>7028</v>
      </c>
      <c r="F2041" t="s">
        <v>7040</v>
      </c>
      <c r="G2041" s="2">
        <v>186</v>
      </c>
      <c r="H2041" s="11">
        <v>0.54867256637168138</v>
      </c>
      <c r="I2041">
        <v>0</v>
      </c>
      <c r="J2041">
        <f ca="1"/>
        <v>1666</v>
      </c>
      <c r="K2041">
        <v>260</v>
      </c>
      <c r="L2041" cm="1">
        <f t="array" ref="L2041">_xlfn.IFS(G2041&lt;=25, 1, G2041&lt;=75, 2, G2041&lt;=150, 3, G2041&gt;150, 4)</f>
        <v>4</v>
      </c>
      <c r="M2041">
        <f t="shared" si="31"/>
        <v>3</v>
      </c>
    </row>
    <row r="2042" spans="1:13" x14ac:dyDescent="0.2">
      <c r="A2042" t="s">
        <v>2790</v>
      </c>
      <c r="B2042" t="s">
        <v>2791</v>
      </c>
      <c r="C2042" s="2">
        <v>312</v>
      </c>
      <c r="D2042" s="2">
        <v>296</v>
      </c>
      <c r="E2042" t="s">
        <v>7027</v>
      </c>
      <c r="F2042" t="s">
        <v>7043</v>
      </c>
      <c r="G2042" s="2">
        <v>16</v>
      </c>
      <c r="H2042" s="11">
        <v>5.128205128205128E-2</v>
      </c>
      <c r="I2042">
        <v>0</v>
      </c>
      <c r="J2042">
        <f ca="1"/>
        <v>3753</v>
      </c>
      <c r="K2042">
        <v>810</v>
      </c>
      <c r="L2042" cm="1">
        <f t="array" ref="L2042">_xlfn.IFS(G2042&lt;=25, 1, G2042&lt;=75, 2, G2042&lt;=150, 3, G2042&gt;150, 4)</f>
        <v>1</v>
      </c>
      <c r="M2042">
        <f t="shared" si="31"/>
        <v>3</v>
      </c>
    </row>
    <row r="2043" spans="1:13" x14ac:dyDescent="0.2">
      <c r="A2043" t="s">
        <v>2792</v>
      </c>
      <c r="B2043" t="s">
        <v>2793</v>
      </c>
      <c r="C2043" s="2">
        <v>249</v>
      </c>
      <c r="D2043" s="2">
        <v>184</v>
      </c>
      <c r="E2043" t="s">
        <v>6989</v>
      </c>
      <c r="F2043" t="s">
        <v>7044</v>
      </c>
      <c r="G2043" s="2">
        <v>65</v>
      </c>
      <c r="H2043" s="11">
        <v>0.26104417670682734</v>
      </c>
      <c r="I2043">
        <v>1</v>
      </c>
      <c r="J2043">
        <f ca="1"/>
        <v>3557</v>
      </c>
      <c r="K2043">
        <v>2930</v>
      </c>
      <c r="L2043" cm="1">
        <f t="array" ref="L2043">_xlfn.IFS(G2043&lt;=25, 1, G2043&lt;=75, 2, G2043&lt;=150, 3, G2043&gt;150, 4)</f>
        <v>2</v>
      </c>
      <c r="M2043">
        <f t="shared" si="31"/>
        <v>1</v>
      </c>
    </row>
    <row r="2044" spans="1:13" x14ac:dyDescent="0.2">
      <c r="A2044" t="s">
        <v>2794</v>
      </c>
      <c r="B2044" t="s">
        <v>2795</v>
      </c>
      <c r="C2044" s="2">
        <v>325</v>
      </c>
      <c r="D2044" s="2">
        <v>244</v>
      </c>
      <c r="E2044" t="s">
        <v>7027</v>
      </c>
      <c r="F2044" t="s">
        <v>7045</v>
      </c>
      <c r="G2044" s="2">
        <v>81</v>
      </c>
      <c r="H2044" s="11">
        <v>0.24923076923076923</v>
      </c>
      <c r="I2044">
        <v>0</v>
      </c>
      <c r="J2044">
        <f ca="1"/>
        <v>418</v>
      </c>
      <c r="K2044">
        <v>4466</v>
      </c>
      <c r="L2044" cm="1">
        <f t="array" ref="L2044">_xlfn.IFS(G2044&lt;=25, 1, G2044&lt;=75, 2, G2044&lt;=150, 3, G2044&gt;150, 4)</f>
        <v>3</v>
      </c>
      <c r="M2044">
        <f t="shared" si="31"/>
        <v>3</v>
      </c>
    </row>
    <row r="2045" spans="1:13" x14ac:dyDescent="0.2">
      <c r="A2045" t="s">
        <v>2796</v>
      </c>
      <c r="B2045" t="s">
        <v>310</v>
      </c>
      <c r="C2045" s="2">
        <v>319</v>
      </c>
      <c r="D2045" s="2">
        <v>163</v>
      </c>
      <c r="E2045" t="s">
        <v>7029</v>
      </c>
      <c r="F2045" t="s">
        <v>7038</v>
      </c>
      <c r="G2045" s="2">
        <v>156</v>
      </c>
      <c r="H2045" s="11">
        <v>0.4890282131661442</v>
      </c>
      <c r="I2045">
        <v>0</v>
      </c>
      <c r="J2045">
        <f ca="1"/>
        <v>4534</v>
      </c>
      <c r="K2045">
        <v>1757</v>
      </c>
      <c r="L2045" cm="1">
        <f t="array" ref="L2045">_xlfn.IFS(G2045&lt;=25, 1, G2045&lt;=75, 2, G2045&lt;=150, 3, G2045&gt;150, 4)</f>
        <v>4</v>
      </c>
      <c r="M2045">
        <f t="shared" si="31"/>
        <v>3</v>
      </c>
    </row>
    <row r="2046" spans="1:13" x14ac:dyDescent="0.2">
      <c r="A2046" t="s">
        <v>2797</v>
      </c>
      <c r="B2046" t="s">
        <v>2308</v>
      </c>
      <c r="C2046" s="2">
        <v>223</v>
      </c>
      <c r="D2046" s="2">
        <v>167</v>
      </c>
      <c r="E2046" t="s">
        <v>7027</v>
      </c>
      <c r="F2046" t="s">
        <v>7043</v>
      </c>
      <c r="G2046" s="2">
        <v>56</v>
      </c>
      <c r="H2046" s="11">
        <v>0.25112107623318386</v>
      </c>
      <c r="I2046">
        <v>0</v>
      </c>
      <c r="J2046">
        <f ca="1"/>
        <v>3377</v>
      </c>
      <c r="K2046">
        <v>4357</v>
      </c>
      <c r="L2046" cm="1">
        <f t="array" ref="L2046">_xlfn.IFS(G2046&lt;=25, 1, G2046&lt;=75, 2, G2046&lt;=150, 3, G2046&gt;150, 4)</f>
        <v>2</v>
      </c>
      <c r="M2046">
        <f t="shared" si="31"/>
        <v>1</v>
      </c>
    </row>
    <row r="2047" spans="1:13" x14ac:dyDescent="0.2">
      <c r="A2047" t="s">
        <v>2798</v>
      </c>
      <c r="B2047" t="s">
        <v>2779</v>
      </c>
      <c r="C2047" s="2">
        <v>325</v>
      </c>
      <c r="D2047" s="2">
        <v>293</v>
      </c>
      <c r="E2047" t="s">
        <v>7027</v>
      </c>
      <c r="F2047" t="s">
        <v>7039</v>
      </c>
      <c r="G2047" s="2">
        <v>32</v>
      </c>
      <c r="H2047" s="11">
        <v>9.8461538461538461E-2</v>
      </c>
      <c r="I2047">
        <v>0</v>
      </c>
      <c r="J2047">
        <f ca="1"/>
        <v>3911</v>
      </c>
      <c r="K2047">
        <v>1864</v>
      </c>
      <c r="L2047" cm="1">
        <f t="array" ref="L2047">_xlfn.IFS(G2047&lt;=25, 1, G2047&lt;=75, 2, G2047&lt;=150, 3, G2047&gt;150, 4)</f>
        <v>2</v>
      </c>
      <c r="M2047">
        <f t="shared" si="31"/>
        <v>3</v>
      </c>
    </row>
    <row r="2048" spans="1:13" x14ac:dyDescent="0.2">
      <c r="A2048" t="s">
        <v>2799</v>
      </c>
      <c r="B2048" t="s">
        <v>2800</v>
      </c>
      <c r="C2048" s="2">
        <v>312</v>
      </c>
      <c r="D2048" s="2">
        <v>275</v>
      </c>
      <c r="E2048" t="s">
        <v>7029</v>
      </c>
      <c r="F2048" t="s">
        <v>7044</v>
      </c>
      <c r="G2048" s="2">
        <v>37</v>
      </c>
      <c r="H2048" s="11">
        <v>0.11858974358974358</v>
      </c>
      <c r="I2048">
        <v>0</v>
      </c>
      <c r="J2048">
        <f ca="1"/>
        <v>3405</v>
      </c>
      <c r="K2048">
        <v>454</v>
      </c>
      <c r="L2048" cm="1">
        <f t="array" ref="L2048">_xlfn.IFS(G2048&lt;=25, 1, G2048&lt;=75, 2, G2048&lt;=150, 3, G2048&gt;150, 4)</f>
        <v>2</v>
      </c>
      <c r="M2048">
        <f t="shared" si="31"/>
        <v>3</v>
      </c>
    </row>
    <row r="2049" spans="1:13" x14ac:dyDescent="0.2">
      <c r="A2049" t="s">
        <v>2801</v>
      </c>
      <c r="B2049" t="s">
        <v>2802</v>
      </c>
      <c r="C2049" s="2">
        <v>223</v>
      </c>
      <c r="D2049" s="2">
        <v>152</v>
      </c>
      <c r="E2049" t="s">
        <v>7029</v>
      </c>
      <c r="F2049" t="s">
        <v>7041</v>
      </c>
      <c r="G2049" s="2">
        <v>71</v>
      </c>
      <c r="H2049" s="11">
        <v>0.31838565022421522</v>
      </c>
      <c r="I2049">
        <v>0</v>
      </c>
      <c r="J2049">
        <f ca="1"/>
        <v>2040</v>
      </c>
      <c r="K2049">
        <v>3024</v>
      </c>
      <c r="L2049" cm="1">
        <f t="array" ref="L2049">_xlfn.IFS(G2049&lt;=25, 1, G2049&lt;=75, 2, G2049&lt;=150, 3, G2049&gt;150, 4)</f>
        <v>2</v>
      </c>
      <c r="M2049">
        <f t="shared" si="31"/>
        <v>1</v>
      </c>
    </row>
    <row r="2050" spans="1:13" x14ac:dyDescent="0.2">
      <c r="A2050" t="s">
        <v>2803</v>
      </c>
      <c r="B2050" t="s">
        <v>2735</v>
      </c>
      <c r="C2050" s="2">
        <v>443</v>
      </c>
      <c r="D2050" s="2">
        <v>310</v>
      </c>
      <c r="E2050" t="s">
        <v>7029</v>
      </c>
      <c r="F2050" t="s">
        <v>7036</v>
      </c>
      <c r="G2050" s="2">
        <v>133</v>
      </c>
      <c r="H2050" s="11">
        <v>0.30022573363431149</v>
      </c>
      <c r="I2050">
        <v>0</v>
      </c>
      <c r="J2050">
        <f ca="1"/>
        <v>1164</v>
      </c>
      <c r="K2050">
        <v>739</v>
      </c>
      <c r="L2050" cm="1">
        <f t="array" ref="L2050">_xlfn.IFS(G2050&lt;=25, 1, G2050&lt;=75, 2, G2050&lt;=150, 3, G2050&gt;150, 4)</f>
        <v>3</v>
      </c>
      <c r="M2050">
        <f t="shared" ref="M2050:M2113" si="32">IF(C2050&lt;=$P$3, 1, IF(C2050&lt;=$P$4, 2, IF(C2050&lt;=$P$5, 3, 4)))</f>
        <v>4</v>
      </c>
    </row>
    <row r="2051" spans="1:13" x14ac:dyDescent="0.2">
      <c r="A2051" t="s">
        <v>2804</v>
      </c>
      <c r="B2051" t="s">
        <v>2216</v>
      </c>
      <c r="C2051" s="2">
        <v>299</v>
      </c>
      <c r="D2051" s="2">
        <v>212</v>
      </c>
      <c r="E2051" t="s">
        <v>7027</v>
      </c>
      <c r="F2051" t="s">
        <v>7037</v>
      </c>
      <c r="G2051" s="2">
        <v>87</v>
      </c>
      <c r="H2051" s="11">
        <v>0.29096989966555181</v>
      </c>
      <c r="I2051">
        <v>0</v>
      </c>
      <c r="J2051">
        <f ca="1"/>
        <v>3474</v>
      </c>
      <c r="K2051">
        <v>2212</v>
      </c>
      <c r="L2051" cm="1">
        <f t="array" ref="L2051">_xlfn.IFS(G2051&lt;=25, 1, G2051&lt;=75, 2, G2051&lt;=150, 3, G2051&gt;150, 4)</f>
        <v>3</v>
      </c>
      <c r="M2051">
        <f t="shared" si="32"/>
        <v>3</v>
      </c>
    </row>
    <row r="2052" spans="1:13" x14ac:dyDescent="0.2">
      <c r="A2052" t="s">
        <v>2805</v>
      </c>
      <c r="B2052" t="s">
        <v>2806</v>
      </c>
      <c r="C2052" s="2">
        <v>319</v>
      </c>
      <c r="D2052" s="2">
        <v>220</v>
      </c>
      <c r="E2052" t="s">
        <v>6989</v>
      </c>
      <c r="F2052" t="s">
        <v>7037</v>
      </c>
      <c r="G2052" s="2">
        <v>99</v>
      </c>
      <c r="H2052" s="11">
        <v>0.31034482758620691</v>
      </c>
      <c r="I2052">
        <v>1</v>
      </c>
      <c r="J2052">
        <f ca="1"/>
        <v>2374</v>
      </c>
      <c r="K2052">
        <v>2828</v>
      </c>
      <c r="L2052" cm="1">
        <f t="array" ref="L2052">_xlfn.IFS(G2052&lt;=25, 1, G2052&lt;=75, 2, G2052&lt;=150, 3, G2052&gt;150, 4)</f>
        <v>3</v>
      </c>
      <c r="M2052">
        <f t="shared" si="32"/>
        <v>3</v>
      </c>
    </row>
    <row r="2053" spans="1:13" x14ac:dyDescent="0.2">
      <c r="A2053" t="s">
        <v>2807</v>
      </c>
      <c r="B2053" t="s">
        <v>2513</v>
      </c>
      <c r="C2053" s="2">
        <v>69</v>
      </c>
      <c r="D2053" s="2">
        <v>52</v>
      </c>
      <c r="E2053" t="s">
        <v>6989</v>
      </c>
      <c r="F2053" t="s">
        <v>7039</v>
      </c>
      <c r="G2053" s="2">
        <v>17</v>
      </c>
      <c r="H2053" s="11">
        <v>0.24637681159420291</v>
      </c>
      <c r="I2053">
        <v>1</v>
      </c>
      <c r="J2053">
        <f ca="1"/>
        <v>102</v>
      </c>
      <c r="K2053">
        <v>3530</v>
      </c>
      <c r="L2053" cm="1">
        <f t="array" ref="L2053">_xlfn.IFS(G2053&lt;=25, 1, G2053&lt;=75, 2, G2053&lt;=150, 3, G2053&gt;150, 4)</f>
        <v>1</v>
      </c>
      <c r="M2053">
        <f t="shared" si="32"/>
        <v>1</v>
      </c>
    </row>
    <row r="2054" spans="1:13" x14ac:dyDescent="0.2">
      <c r="A2054" t="s">
        <v>2808</v>
      </c>
      <c r="B2054" t="s">
        <v>2809</v>
      </c>
      <c r="C2054" s="2">
        <v>299</v>
      </c>
      <c r="D2054" s="2">
        <v>230</v>
      </c>
      <c r="E2054" t="s">
        <v>6989</v>
      </c>
      <c r="F2054" t="s">
        <v>7044</v>
      </c>
      <c r="G2054" s="2">
        <v>69</v>
      </c>
      <c r="H2054" s="11">
        <v>0.23076923076923078</v>
      </c>
      <c r="I2054">
        <v>1</v>
      </c>
      <c r="J2054">
        <f ca="1"/>
        <v>173</v>
      </c>
      <c r="K2054">
        <v>728</v>
      </c>
      <c r="L2054" cm="1">
        <f t="array" ref="L2054">_xlfn.IFS(G2054&lt;=25, 1, G2054&lt;=75, 2, G2054&lt;=150, 3, G2054&gt;150, 4)</f>
        <v>2</v>
      </c>
      <c r="M2054">
        <f t="shared" si="32"/>
        <v>3</v>
      </c>
    </row>
    <row r="2055" spans="1:13" x14ac:dyDescent="0.2">
      <c r="A2055" t="s">
        <v>2810</v>
      </c>
      <c r="B2055" t="s">
        <v>2811</v>
      </c>
      <c r="C2055" s="2">
        <v>357</v>
      </c>
      <c r="D2055" s="2">
        <v>182</v>
      </c>
      <c r="E2055" t="s">
        <v>7029</v>
      </c>
      <c r="F2055" t="s">
        <v>7040</v>
      </c>
      <c r="G2055" s="2">
        <v>175</v>
      </c>
      <c r="H2055" s="11">
        <v>0.49019607843137253</v>
      </c>
      <c r="I2055">
        <v>0</v>
      </c>
      <c r="J2055">
        <f ca="1"/>
        <v>2425</v>
      </c>
      <c r="K2055">
        <v>2155</v>
      </c>
      <c r="L2055" cm="1">
        <f t="array" ref="L2055">_xlfn.IFS(G2055&lt;=25, 1, G2055&lt;=75, 2, G2055&lt;=150, 3, G2055&gt;150, 4)</f>
        <v>4</v>
      </c>
      <c r="M2055">
        <f t="shared" si="32"/>
        <v>3</v>
      </c>
    </row>
    <row r="2056" spans="1:13" x14ac:dyDescent="0.2">
      <c r="A2056" t="s">
        <v>2812</v>
      </c>
      <c r="B2056" t="s">
        <v>2813</v>
      </c>
      <c r="C2056" s="2">
        <v>199</v>
      </c>
      <c r="D2056" s="2">
        <v>131</v>
      </c>
      <c r="E2056" t="s">
        <v>6989</v>
      </c>
      <c r="F2056" t="s">
        <v>7044</v>
      </c>
      <c r="G2056" s="2">
        <v>68</v>
      </c>
      <c r="H2056" s="11">
        <v>0.34170854271356782</v>
      </c>
      <c r="I2056">
        <v>1</v>
      </c>
      <c r="J2056">
        <f ca="1"/>
        <v>1479</v>
      </c>
      <c r="K2056">
        <v>1038</v>
      </c>
      <c r="L2056" cm="1">
        <f t="array" ref="L2056">_xlfn.IFS(G2056&lt;=25, 1, G2056&lt;=75, 2, G2056&lt;=150, 3, G2056&gt;150, 4)</f>
        <v>2</v>
      </c>
      <c r="M2056">
        <f t="shared" si="32"/>
        <v>1</v>
      </c>
    </row>
    <row r="2057" spans="1:13" x14ac:dyDescent="0.2">
      <c r="A2057" t="s">
        <v>2814</v>
      </c>
      <c r="B2057" t="s">
        <v>2815</v>
      </c>
      <c r="C2057" s="2">
        <v>419</v>
      </c>
      <c r="D2057" s="2">
        <v>138</v>
      </c>
      <c r="E2057" t="s">
        <v>7029</v>
      </c>
      <c r="F2057" t="s">
        <v>7038</v>
      </c>
      <c r="G2057" s="2">
        <v>281</v>
      </c>
      <c r="H2057" s="11">
        <v>0.6706443914081146</v>
      </c>
      <c r="I2057">
        <v>0</v>
      </c>
      <c r="J2057">
        <f ca="1"/>
        <v>3904</v>
      </c>
      <c r="K2057">
        <v>405</v>
      </c>
      <c r="L2057" cm="1">
        <f t="array" ref="L2057">_xlfn.IFS(G2057&lt;=25, 1, G2057&lt;=75, 2, G2057&lt;=150, 3, G2057&gt;150, 4)</f>
        <v>4</v>
      </c>
      <c r="M2057">
        <f t="shared" si="32"/>
        <v>4</v>
      </c>
    </row>
    <row r="2058" spans="1:13" x14ac:dyDescent="0.2">
      <c r="A2058" t="s">
        <v>2816</v>
      </c>
      <c r="B2058" t="s">
        <v>2817</v>
      </c>
      <c r="C2058" s="2">
        <v>79</v>
      </c>
      <c r="D2058" s="2">
        <v>50</v>
      </c>
      <c r="E2058" t="s">
        <v>6989</v>
      </c>
      <c r="F2058" t="s">
        <v>7042</v>
      </c>
      <c r="G2058" s="2">
        <v>29</v>
      </c>
      <c r="H2058" s="11">
        <v>0.36708860759493672</v>
      </c>
      <c r="I2058">
        <v>1</v>
      </c>
      <c r="J2058">
        <f ca="1"/>
        <v>1222</v>
      </c>
      <c r="K2058">
        <v>3028</v>
      </c>
      <c r="L2058" cm="1">
        <f t="array" ref="L2058">_xlfn.IFS(G2058&lt;=25, 1, G2058&lt;=75, 2, G2058&lt;=150, 3, G2058&gt;150, 4)</f>
        <v>2</v>
      </c>
      <c r="M2058">
        <f t="shared" si="32"/>
        <v>1</v>
      </c>
    </row>
    <row r="2059" spans="1:13" x14ac:dyDescent="0.2">
      <c r="A2059" t="s">
        <v>2818</v>
      </c>
      <c r="B2059" t="s">
        <v>2819</v>
      </c>
      <c r="C2059" s="2">
        <v>311</v>
      </c>
      <c r="D2059" s="2">
        <v>239</v>
      </c>
      <c r="E2059" t="s">
        <v>7029</v>
      </c>
      <c r="F2059" t="s">
        <v>7044</v>
      </c>
      <c r="G2059" s="2">
        <v>72</v>
      </c>
      <c r="H2059" s="11">
        <v>0.23151125401929259</v>
      </c>
      <c r="I2059">
        <v>0</v>
      </c>
      <c r="J2059">
        <f ca="1"/>
        <v>1834</v>
      </c>
      <c r="K2059">
        <v>578</v>
      </c>
      <c r="L2059" cm="1">
        <f t="array" ref="L2059">_xlfn.IFS(G2059&lt;=25, 1, G2059&lt;=75, 2, G2059&lt;=150, 3, G2059&gt;150, 4)</f>
        <v>2</v>
      </c>
      <c r="M2059">
        <f t="shared" si="32"/>
        <v>3</v>
      </c>
    </row>
    <row r="2060" spans="1:13" x14ac:dyDescent="0.2">
      <c r="A2060" t="s">
        <v>1990</v>
      </c>
      <c r="B2060" t="s">
        <v>2820</v>
      </c>
      <c r="C2060" s="2">
        <v>299</v>
      </c>
      <c r="D2060" s="2">
        <v>272</v>
      </c>
      <c r="E2060" t="s">
        <v>6989</v>
      </c>
      <c r="F2060" t="s">
        <v>7036</v>
      </c>
      <c r="G2060" s="2">
        <v>27</v>
      </c>
      <c r="H2060" s="11">
        <v>9.0301003344481601E-2</v>
      </c>
      <c r="I2060">
        <v>1</v>
      </c>
      <c r="J2060">
        <f ca="1"/>
        <v>114</v>
      </c>
      <c r="K2060">
        <v>2730</v>
      </c>
      <c r="L2060" cm="1">
        <f t="array" ref="L2060">_xlfn.IFS(G2060&lt;=25, 1, G2060&lt;=75, 2, G2060&lt;=150, 3, G2060&gt;150, 4)</f>
        <v>2</v>
      </c>
      <c r="M2060">
        <f t="shared" si="32"/>
        <v>3</v>
      </c>
    </row>
    <row r="2061" spans="1:13" x14ac:dyDescent="0.2">
      <c r="A2061" t="s">
        <v>2821</v>
      </c>
      <c r="B2061" t="s">
        <v>2822</v>
      </c>
      <c r="C2061" s="2">
        <v>89</v>
      </c>
      <c r="D2061" s="2">
        <v>52</v>
      </c>
      <c r="E2061" t="s">
        <v>7027</v>
      </c>
      <c r="F2061" t="s">
        <v>7040</v>
      </c>
      <c r="G2061" s="2">
        <v>37</v>
      </c>
      <c r="H2061" s="11">
        <v>0.4157303370786517</v>
      </c>
      <c r="I2061">
        <v>0</v>
      </c>
      <c r="J2061">
        <f ca="1"/>
        <v>3276</v>
      </c>
      <c r="K2061">
        <v>2921</v>
      </c>
      <c r="L2061" cm="1">
        <f t="array" ref="L2061">_xlfn.IFS(G2061&lt;=25, 1, G2061&lt;=75, 2, G2061&lt;=150, 3, G2061&gt;150, 4)</f>
        <v>2</v>
      </c>
      <c r="M2061">
        <f t="shared" si="32"/>
        <v>1</v>
      </c>
    </row>
    <row r="2062" spans="1:13" x14ac:dyDescent="0.2">
      <c r="A2062" t="s">
        <v>2823</v>
      </c>
      <c r="B2062" t="s">
        <v>2824</v>
      </c>
      <c r="C2062" s="2">
        <v>429</v>
      </c>
      <c r="D2062" s="2">
        <v>142</v>
      </c>
      <c r="E2062" t="s">
        <v>7029</v>
      </c>
      <c r="F2062" t="s">
        <v>7040</v>
      </c>
      <c r="G2062" s="2">
        <v>287</v>
      </c>
      <c r="H2062" s="11">
        <v>0.66899766899766899</v>
      </c>
      <c r="I2062">
        <v>0</v>
      </c>
      <c r="J2062">
        <f ca="1"/>
        <v>2352</v>
      </c>
      <c r="K2062">
        <v>4338</v>
      </c>
      <c r="L2062" cm="1">
        <f t="array" ref="L2062">_xlfn.IFS(G2062&lt;=25, 1, G2062&lt;=75, 2, G2062&lt;=150, 3, G2062&gt;150, 4)</f>
        <v>4</v>
      </c>
      <c r="M2062">
        <f t="shared" si="32"/>
        <v>4</v>
      </c>
    </row>
    <row r="2063" spans="1:13" x14ac:dyDescent="0.2">
      <c r="A2063" t="s">
        <v>2825</v>
      </c>
      <c r="B2063" t="s">
        <v>2232</v>
      </c>
      <c r="C2063" s="2">
        <v>325</v>
      </c>
      <c r="D2063" s="2">
        <v>224</v>
      </c>
      <c r="E2063" t="s">
        <v>7027</v>
      </c>
      <c r="F2063" t="s">
        <v>7037</v>
      </c>
      <c r="G2063" s="2">
        <v>101</v>
      </c>
      <c r="H2063" s="11">
        <v>0.31076923076923074</v>
      </c>
      <c r="I2063">
        <v>0</v>
      </c>
      <c r="J2063">
        <f ca="1"/>
        <v>3771</v>
      </c>
      <c r="K2063">
        <v>4156</v>
      </c>
      <c r="L2063" cm="1">
        <f t="array" ref="L2063">_xlfn.IFS(G2063&lt;=25, 1, G2063&lt;=75, 2, G2063&lt;=150, 3, G2063&gt;150, 4)</f>
        <v>3</v>
      </c>
      <c r="M2063">
        <f t="shared" si="32"/>
        <v>3</v>
      </c>
    </row>
    <row r="2064" spans="1:13" x14ac:dyDescent="0.2">
      <c r="A2064" t="s">
        <v>2826</v>
      </c>
      <c r="B2064" t="s">
        <v>2558</v>
      </c>
      <c r="C2064" s="2">
        <v>159</v>
      </c>
      <c r="D2064" s="2">
        <v>99</v>
      </c>
      <c r="E2064" t="s">
        <v>6989</v>
      </c>
      <c r="F2064" t="s">
        <v>7039</v>
      </c>
      <c r="G2064" s="2">
        <v>60</v>
      </c>
      <c r="H2064" s="11">
        <v>0.37735849056603776</v>
      </c>
      <c r="I2064">
        <v>1</v>
      </c>
      <c r="J2064">
        <f ca="1"/>
        <v>4470</v>
      </c>
      <c r="K2064">
        <v>952</v>
      </c>
      <c r="L2064" cm="1">
        <f t="array" ref="L2064">_xlfn.IFS(G2064&lt;=25, 1, G2064&lt;=75, 2, G2064&lt;=150, 3, G2064&gt;150, 4)</f>
        <v>2</v>
      </c>
      <c r="M2064">
        <f t="shared" si="32"/>
        <v>1</v>
      </c>
    </row>
    <row r="2065" spans="1:13" x14ac:dyDescent="0.2">
      <c r="A2065" t="s">
        <v>2827</v>
      </c>
      <c r="B2065" t="s">
        <v>2828</v>
      </c>
      <c r="C2065" s="2">
        <v>69</v>
      </c>
      <c r="D2065" s="2">
        <v>39</v>
      </c>
      <c r="E2065" t="s">
        <v>6989</v>
      </c>
      <c r="F2065" t="s">
        <v>7040</v>
      </c>
      <c r="G2065" s="2">
        <v>30</v>
      </c>
      <c r="H2065" s="11">
        <v>0.43478260869565216</v>
      </c>
      <c r="I2065">
        <v>1</v>
      </c>
      <c r="J2065">
        <f ca="1"/>
        <v>4122</v>
      </c>
      <c r="K2065">
        <v>341</v>
      </c>
      <c r="L2065" cm="1">
        <f t="array" ref="L2065">_xlfn.IFS(G2065&lt;=25, 1, G2065&lt;=75, 2, G2065&lt;=150, 3, G2065&gt;150, 4)</f>
        <v>2</v>
      </c>
      <c r="M2065">
        <f t="shared" si="32"/>
        <v>1</v>
      </c>
    </row>
    <row r="2066" spans="1:13" x14ac:dyDescent="0.2">
      <c r="A2066" t="s">
        <v>2829</v>
      </c>
      <c r="B2066" t="s">
        <v>2830</v>
      </c>
      <c r="C2066" s="2">
        <v>179</v>
      </c>
      <c r="D2066" s="2">
        <v>107</v>
      </c>
      <c r="E2066" t="s">
        <v>6989</v>
      </c>
      <c r="F2066" t="s">
        <v>7039</v>
      </c>
      <c r="G2066" s="2">
        <v>72</v>
      </c>
      <c r="H2066" s="11">
        <v>0.4022346368715084</v>
      </c>
      <c r="I2066">
        <v>1</v>
      </c>
      <c r="J2066">
        <f ca="1"/>
        <v>1441</v>
      </c>
      <c r="K2066">
        <v>3081</v>
      </c>
      <c r="L2066" cm="1">
        <f t="array" ref="L2066">_xlfn.IFS(G2066&lt;=25, 1, G2066&lt;=75, 2, G2066&lt;=150, 3, G2066&gt;150, 4)</f>
        <v>2</v>
      </c>
      <c r="M2066">
        <f t="shared" si="32"/>
        <v>1</v>
      </c>
    </row>
    <row r="2067" spans="1:13" x14ac:dyDescent="0.2">
      <c r="A2067" t="s">
        <v>2831</v>
      </c>
      <c r="B2067" t="s">
        <v>2832</v>
      </c>
      <c r="C2067" s="2">
        <v>330</v>
      </c>
      <c r="D2067" s="2">
        <v>218</v>
      </c>
      <c r="E2067" t="s">
        <v>7029</v>
      </c>
      <c r="F2067" t="s">
        <v>7038</v>
      </c>
      <c r="G2067" s="2">
        <v>112</v>
      </c>
      <c r="H2067" s="11">
        <v>0.33939393939393941</v>
      </c>
      <c r="I2067">
        <v>0</v>
      </c>
      <c r="J2067">
        <f ca="1"/>
        <v>1921</v>
      </c>
      <c r="K2067">
        <v>360</v>
      </c>
      <c r="L2067" cm="1">
        <f t="array" ref="L2067">_xlfn.IFS(G2067&lt;=25, 1, G2067&lt;=75, 2, G2067&lt;=150, 3, G2067&gt;150, 4)</f>
        <v>3</v>
      </c>
      <c r="M2067">
        <f t="shared" si="32"/>
        <v>3</v>
      </c>
    </row>
    <row r="2068" spans="1:13" x14ac:dyDescent="0.2">
      <c r="A2068" t="s">
        <v>2833</v>
      </c>
      <c r="B2068" t="s">
        <v>2834</v>
      </c>
      <c r="C2068" s="2">
        <v>319</v>
      </c>
      <c r="D2068" s="2">
        <v>140</v>
      </c>
      <c r="E2068" t="s">
        <v>7029</v>
      </c>
      <c r="F2068" t="s">
        <v>7040</v>
      </c>
      <c r="G2068" s="2">
        <v>179</v>
      </c>
      <c r="H2068" s="11">
        <v>0.56112852664576807</v>
      </c>
      <c r="I2068">
        <v>0</v>
      </c>
      <c r="J2068">
        <f ca="1"/>
        <v>818</v>
      </c>
      <c r="K2068">
        <v>2346</v>
      </c>
      <c r="L2068" cm="1">
        <f t="array" ref="L2068">_xlfn.IFS(G2068&lt;=25, 1, G2068&lt;=75, 2, G2068&lt;=150, 3, G2068&gt;150, 4)</f>
        <v>4</v>
      </c>
      <c r="M2068">
        <f t="shared" si="32"/>
        <v>3</v>
      </c>
    </row>
    <row r="2069" spans="1:13" x14ac:dyDescent="0.2">
      <c r="A2069" t="s">
        <v>2835</v>
      </c>
      <c r="B2069" t="s">
        <v>2836</v>
      </c>
      <c r="C2069" s="2">
        <v>294</v>
      </c>
      <c r="D2069" s="2">
        <v>185</v>
      </c>
      <c r="E2069" t="s">
        <v>7027</v>
      </c>
      <c r="F2069" t="s">
        <v>7041</v>
      </c>
      <c r="G2069" s="2">
        <v>109</v>
      </c>
      <c r="H2069" s="11">
        <v>0.37074829931972791</v>
      </c>
      <c r="I2069">
        <v>0</v>
      </c>
      <c r="J2069">
        <f ca="1"/>
        <v>4200</v>
      </c>
      <c r="K2069">
        <v>2115</v>
      </c>
      <c r="L2069" cm="1">
        <f t="array" ref="L2069">_xlfn.IFS(G2069&lt;=25, 1, G2069&lt;=75, 2, G2069&lt;=150, 3, G2069&gt;150, 4)</f>
        <v>3</v>
      </c>
      <c r="M2069">
        <f t="shared" si="32"/>
        <v>2</v>
      </c>
    </row>
    <row r="2070" spans="1:13" x14ac:dyDescent="0.2">
      <c r="A2070" t="s">
        <v>2837</v>
      </c>
      <c r="B2070" t="s">
        <v>2838</v>
      </c>
      <c r="C2070" s="2">
        <v>294</v>
      </c>
      <c r="D2070" s="2">
        <v>141</v>
      </c>
      <c r="E2070" t="s">
        <v>7029</v>
      </c>
      <c r="F2070" t="s">
        <v>7040</v>
      </c>
      <c r="G2070" s="2">
        <v>153</v>
      </c>
      <c r="H2070" s="11">
        <v>0.52040816326530615</v>
      </c>
      <c r="I2070">
        <v>0</v>
      </c>
      <c r="J2070">
        <f ca="1"/>
        <v>2506</v>
      </c>
      <c r="K2070">
        <v>1921</v>
      </c>
      <c r="L2070" cm="1">
        <f t="array" ref="L2070">_xlfn.IFS(G2070&lt;=25, 1, G2070&lt;=75, 2, G2070&lt;=150, 3, G2070&gt;150, 4)</f>
        <v>4</v>
      </c>
      <c r="M2070">
        <f t="shared" si="32"/>
        <v>2</v>
      </c>
    </row>
    <row r="2071" spans="1:13" x14ac:dyDescent="0.2">
      <c r="A2071" t="s">
        <v>2839</v>
      </c>
      <c r="B2071" t="s">
        <v>2840</v>
      </c>
      <c r="C2071" s="2">
        <v>299</v>
      </c>
      <c r="D2071" s="2">
        <v>263</v>
      </c>
      <c r="E2071" t="s">
        <v>7027</v>
      </c>
      <c r="F2071" t="s">
        <v>7043</v>
      </c>
      <c r="G2071" s="2">
        <v>36</v>
      </c>
      <c r="H2071" s="11">
        <v>0.12040133779264214</v>
      </c>
      <c r="I2071">
        <v>0</v>
      </c>
      <c r="J2071">
        <f ca="1"/>
        <v>1655</v>
      </c>
      <c r="K2071">
        <v>963</v>
      </c>
      <c r="L2071" cm="1">
        <f t="array" ref="L2071">_xlfn.IFS(G2071&lt;=25, 1, G2071&lt;=75, 2, G2071&lt;=150, 3, G2071&gt;150, 4)</f>
        <v>2</v>
      </c>
      <c r="M2071">
        <f t="shared" si="32"/>
        <v>3</v>
      </c>
    </row>
    <row r="2072" spans="1:13" x14ac:dyDescent="0.2">
      <c r="A2072" t="s">
        <v>2841</v>
      </c>
      <c r="B2072" t="s">
        <v>2842</v>
      </c>
      <c r="C2072" s="2">
        <v>447</v>
      </c>
      <c r="D2072" s="2">
        <v>353</v>
      </c>
      <c r="E2072" t="s">
        <v>7029</v>
      </c>
      <c r="F2072" t="s">
        <v>7044</v>
      </c>
      <c r="G2072" s="2">
        <v>94</v>
      </c>
      <c r="H2072" s="11">
        <v>0.21029082774049218</v>
      </c>
      <c r="I2072">
        <v>0</v>
      </c>
      <c r="J2072">
        <f ca="1"/>
        <v>1090</v>
      </c>
      <c r="K2072">
        <v>3223</v>
      </c>
      <c r="L2072" cm="1">
        <f t="array" ref="L2072">_xlfn.IFS(G2072&lt;=25, 1, G2072&lt;=75, 2, G2072&lt;=150, 3, G2072&gt;150, 4)</f>
        <v>3</v>
      </c>
      <c r="M2072">
        <f t="shared" si="32"/>
        <v>4</v>
      </c>
    </row>
    <row r="2073" spans="1:13" x14ac:dyDescent="0.2">
      <c r="A2073" t="s">
        <v>2843</v>
      </c>
      <c r="B2073" t="s">
        <v>2844</v>
      </c>
      <c r="C2073" s="2">
        <v>249</v>
      </c>
      <c r="D2073" s="2">
        <v>154</v>
      </c>
      <c r="E2073" t="s">
        <v>6989</v>
      </c>
      <c r="F2073" t="s">
        <v>7037</v>
      </c>
      <c r="G2073" s="2">
        <v>95</v>
      </c>
      <c r="H2073" s="11">
        <v>0.38152610441767071</v>
      </c>
      <c r="I2073">
        <v>1</v>
      </c>
      <c r="J2073">
        <f ca="1"/>
        <v>149</v>
      </c>
      <c r="K2073">
        <v>1365</v>
      </c>
      <c r="L2073" cm="1">
        <f t="array" ref="L2073">_xlfn.IFS(G2073&lt;=25, 1, G2073&lt;=75, 2, G2073&lt;=150, 3, G2073&gt;150, 4)</f>
        <v>3</v>
      </c>
      <c r="M2073">
        <f t="shared" si="32"/>
        <v>1</v>
      </c>
    </row>
    <row r="2074" spans="1:13" x14ac:dyDescent="0.2">
      <c r="A2074" t="s">
        <v>868</v>
      </c>
      <c r="B2074" t="s">
        <v>310</v>
      </c>
      <c r="C2074" s="2">
        <v>319</v>
      </c>
      <c r="D2074" s="2">
        <v>195</v>
      </c>
      <c r="E2074" t="s">
        <v>7029</v>
      </c>
      <c r="F2074" t="s">
        <v>7038</v>
      </c>
      <c r="G2074" s="2">
        <v>124</v>
      </c>
      <c r="H2074" s="11">
        <v>0.38871473354231972</v>
      </c>
      <c r="I2074">
        <v>0</v>
      </c>
      <c r="J2074">
        <f ca="1"/>
        <v>1243</v>
      </c>
      <c r="K2074">
        <v>1670</v>
      </c>
      <c r="L2074" cm="1">
        <f t="array" ref="L2074">_xlfn.IFS(G2074&lt;=25, 1, G2074&lt;=75, 2, G2074&lt;=150, 3, G2074&gt;150, 4)</f>
        <v>3</v>
      </c>
      <c r="M2074">
        <f t="shared" si="32"/>
        <v>3</v>
      </c>
    </row>
    <row r="2075" spans="1:13" x14ac:dyDescent="0.2">
      <c r="A2075" t="s">
        <v>2845</v>
      </c>
      <c r="B2075" t="s">
        <v>2846</v>
      </c>
      <c r="C2075" s="2">
        <v>229</v>
      </c>
      <c r="D2075" s="2">
        <v>156</v>
      </c>
      <c r="E2075" t="s">
        <v>6989</v>
      </c>
      <c r="F2075" t="s">
        <v>7036</v>
      </c>
      <c r="G2075" s="2">
        <v>73</v>
      </c>
      <c r="H2075" s="11">
        <v>0.31877729257641924</v>
      </c>
      <c r="I2075">
        <v>1</v>
      </c>
      <c r="J2075">
        <f ca="1"/>
        <v>451</v>
      </c>
      <c r="K2075">
        <v>3969</v>
      </c>
      <c r="L2075" cm="1">
        <f t="array" ref="L2075">_xlfn.IFS(G2075&lt;=25, 1, G2075&lt;=75, 2, G2075&lt;=150, 3, G2075&gt;150, 4)</f>
        <v>2</v>
      </c>
      <c r="M2075">
        <f t="shared" si="32"/>
        <v>1</v>
      </c>
    </row>
    <row r="2076" spans="1:13" x14ac:dyDescent="0.2">
      <c r="A2076" t="s">
        <v>2847</v>
      </c>
      <c r="B2076" t="s">
        <v>2848</v>
      </c>
      <c r="C2076" s="2">
        <v>189</v>
      </c>
      <c r="D2076" s="2">
        <v>138</v>
      </c>
      <c r="E2076" t="s">
        <v>6989</v>
      </c>
      <c r="F2076" t="s">
        <v>7044</v>
      </c>
      <c r="G2076" s="2">
        <v>51</v>
      </c>
      <c r="H2076" s="11">
        <v>0.26984126984126983</v>
      </c>
      <c r="I2076">
        <v>1</v>
      </c>
      <c r="J2076">
        <f ca="1"/>
        <v>609</v>
      </c>
      <c r="K2076">
        <v>1189</v>
      </c>
      <c r="L2076" cm="1">
        <f t="array" ref="L2076">_xlfn.IFS(G2076&lt;=25, 1, G2076&lt;=75, 2, G2076&lt;=150, 3, G2076&gt;150, 4)</f>
        <v>2</v>
      </c>
      <c r="M2076">
        <f t="shared" si="32"/>
        <v>1</v>
      </c>
    </row>
    <row r="2077" spans="1:13" x14ac:dyDescent="0.2">
      <c r="A2077" t="s">
        <v>2849</v>
      </c>
      <c r="B2077" t="s">
        <v>2850</v>
      </c>
      <c r="C2077" s="2">
        <v>1340</v>
      </c>
      <c r="D2077" s="2">
        <v>925</v>
      </c>
      <c r="E2077" t="s">
        <v>7029</v>
      </c>
      <c r="F2077" t="s">
        <v>7037</v>
      </c>
      <c r="G2077" s="2">
        <v>415</v>
      </c>
      <c r="H2077" s="11">
        <v>0.30970149253731344</v>
      </c>
      <c r="I2077">
        <v>0</v>
      </c>
      <c r="J2077">
        <f ca="1"/>
        <v>122</v>
      </c>
      <c r="K2077">
        <v>2927</v>
      </c>
      <c r="L2077" cm="1">
        <f t="array" ref="L2077">_xlfn.IFS(G2077&lt;=25, 1, G2077&lt;=75, 2, G2077&lt;=150, 3, G2077&gt;150, 4)</f>
        <v>4</v>
      </c>
      <c r="M2077">
        <f t="shared" si="32"/>
        <v>4</v>
      </c>
    </row>
    <row r="2078" spans="1:13" x14ac:dyDescent="0.2">
      <c r="A2078" t="s">
        <v>2851</v>
      </c>
      <c r="B2078" t="s">
        <v>2852</v>
      </c>
      <c r="C2078" s="2">
        <v>249</v>
      </c>
      <c r="D2078" s="2">
        <v>194</v>
      </c>
      <c r="E2078" t="s">
        <v>7027</v>
      </c>
      <c r="F2078" t="s">
        <v>7039</v>
      </c>
      <c r="G2078" s="2">
        <v>55</v>
      </c>
      <c r="H2078" s="11">
        <v>0.22088353413654618</v>
      </c>
      <c r="I2078">
        <v>0</v>
      </c>
      <c r="J2078">
        <f ca="1"/>
        <v>3748</v>
      </c>
      <c r="K2078">
        <v>2114</v>
      </c>
      <c r="L2078" cm="1">
        <f t="array" ref="L2078">_xlfn.IFS(G2078&lt;=25, 1, G2078&lt;=75, 2, G2078&lt;=150, 3, G2078&gt;150, 4)</f>
        <v>2</v>
      </c>
      <c r="M2078">
        <f t="shared" si="32"/>
        <v>1</v>
      </c>
    </row>
    <row r="2079" spans="1:13" x14ac:dyDescent="0.2">
      <c r="A2079" t="s">
        <v>2853</v>
      </c>
      <c r="B2079" t="s">
        <v>2854</v>
      </c>
      <c r="C2079" s="2">
        <v>209</v>
      </c>
      <c r="D2079" s="2">
        <v>94</v>
      </c>
      <c r="E2079" t="s">
        <v>6989</v>
      </c>
      <c r="F2079" t="s">
        <v>7037</v>
      </c>
      <c r="G2079" s="2">
        <v>115</v>
      </c>
      <c r="H2079" s="11">
        <v>0.55023923444976075</v>
      </c>
      <c r="I2079">
        <v>1</v>
      </c>
      <c r="J2079">
        <f ca="1"/>
        <v>1959</v>
      </c>
      <c r="K2079">
        <v>4497</v>
      </c>
      <c r="L2079" cm="1">
        <f t="array" ref="L2079">_xlfn.IFS(G2079&lt;=25, 1, G2079&lt;=75, 2, G2079&lt;=150, 3, G2079&gt;150, 4)</f>
        <v>3</v>
      </c>
      <c r="M2079">
        <f t="shared" si="32"/>
        <v>1</v>
      </c>
    </row>
    <row r="2080" spans="1:13" x14ac:dyDescent="0.2">
      <c r="A2080" t="s">
        <v>2855</v>
      </c>
      <c r="B2080" t="s">
        <v>2228</v>
      </c>
      <c r="C2080" s="2">
        <v>375</v>
      </c>
      <c r="D2080" s="2">
        <v>289</v>
      </c>
      <c r="E2080" t="s">
        <v>7027</v>
      </c>
      <c r="F2080" t="s">
        <v>7039</v>
      </c>
      <c r="G2080" s="2">
        <v>86</v>
      </c>
      <c r="H2080" s="11">
        <v>0.22933333333333333</v>
      </c>
      <c r="I2080">
        <v>0</v>
      </c>
      <c r="J2080">
        <f ca="1"/>
        <v>1861</v>
      </c>
      <c r="K2080">
        <v>3623</v>
      </c>
      <c r="L2080" cm="1">
        <f t="array" ref="L2080">_xlfn.IFS(G2080&lt;=25, 1, G2080&lt;=75, 2, G2080&lt;=150, 3, G2080&gt;150, 4)</f>
        <v>3</v>
      </c>
      <c r="M2080">
        <f t="shared" si="32"/>
        <v>4</v>
      </c>
    </row>
    <row r="2081" spans="1:13" x14ac:dyDescent="0.2">
      <c r="A2081" t="s">
        <v>2856</v>
      </c>
      <c r="B2081" t="s">
        <v>2857</v>
      </c>
      <c r="C2081" s="2">
        <v>266</v>
      </c>
      <c r="D2081" s="2">
        <v>173</v>
      </c>
      <c r="E2081" t="s">
        <v>7027</v>
      </c>
      <c r="F2081" t="s">
        <v>7039</v>
      </c>
      <c r="G2081" s="2">
        <v>93</v>
      </c>
      <c r="H2081" s="11">
        <v>0.34962406015037595</v>
      </c>
      <c r="I2081">
        <v>0</v>
      </c>
      <c r="J2081">
        <f ca="1"/>
        <v>1910</v>
      </c>
      <c r="K2081">
        <v>1301</v>
      </c>
      <c r="L2081" cm="1">
        <f t="array" ref="L2081">_xlfn.IFS(G2081&lt;=25, 1, G2081&lt;=75, 2, G2081&lt;=150, 3, G2081&gt;150, 4)</f>
        <v>3</v>
      </c>
      <c r="M2081">
        <f t="shared" si="32"/>
        <v>2</v>
      </c>
    </row>
    <row r="2082" spans="1:13" x14ac:dyDescent="0.2">
      <c r="A2082" t="s">
        <v>2858</v>
      </c>
      <c r="B2082" t="s">
        <v>2355</v>
      </c>
      <c r="C2082" s="2">
        <v>69</v>
      </c>
      <c r="D2082" s="2">
        <v>39</v>
      </c>
      <c r="E2082" t="s">
        <v>6989</v>
      </c>
      <c r="F2082" t="s">
        <v>7039</v>
      </c>
      <c r="G2082" s="2">
        <v>30</v>
      </c>
      <c r="H2082" s="11">
        <v>0.43478260869565216</v>
      </c>
      <c r="I2082">
        <v>1</v>
      </c>
      <c r="J2082">
        <f ca="1"/>
        <v>1990</v>
      </c>
      <c r="K2082">
        <v>2061</v>
      </c>
      <c r="L2082" cm="1">
        <f t="array" ref="L2082">_xlfn.IFS(G2082&lt;=25, 1, G2082&lt;=75, 2, G2082&lt;=150, 3, G2082&gt;150, 4)</f>
        <v>2</v>
      </c>
      <c r="M2082">
        <f t="shared" si="32"/>
        <v>1</v>
      </c>
    </row>
    <row r="2083" spans="1:13" x14ac:dyDescent="0.2">
      <c r="A2083" t="s">
        <v>2859</v>
      </c>
      <c r="B2083" t="s">
        <v>2592</v>
      </c>
      <c r="C2083" s="2">
        <v>258</v>
      </c>
      <c r="D2083" s="2">
        <v>90</v>
      </c>
      <c r="E2083" t="s">
        <v>6989</v>
      </c>
      <c r="F2083" t="s">
        <v>7040</v>
      </c>
      <c r="G2083" s="2">
        <v>168</v>
      </c>
      <c r="H2083" s="11">
        <v>0.65116279069767447</v>
      </c>
      <c r="I2083">
        <v>1</v>
      </c>
      <c r="J2083">
        <f ca="1"/>
        <v>984</v>
      </c>
      <c r="K2083">
        <v>2261</v>
      </c>
      <c r="L2083" cm="1">
        <f t="array" ref="L2083">_xlfn.IFS(G2083&lt;=25, 1, G2083&lt;=75, 2, G2083&lt;=150, 3, G2083&gt;150, 4)</f>
        <v>4</v>
      </c>
      <c r="M2083">
        <f t="shared" si="32"/>
        <v>2</v>
      </c>
    </row>
    <row r="2084" spans="1:13" x14ac:dyDescent="0.2">
      <c r="A2084" t="s">
        <v>2860</v>
      </c>
      <c r="B2084" t="s">
        <v>1764</v>
      </c>
      <c r="C2084" s="2">
        <v>399</v>
      </c>
      <c r="D2084" s="2">
        <v>335</v>
      </c>
      <c r="E2084" t="s">
        <v>6989</v>
      </c>
      <c r="F2084" t="s">
        <v>7036</v>
      </c>
      <c r="G2084" s="2">
        <v>64</v>
      </c>
      <c r="H2084" s="11">
        <v>0.16040100250626566</v>
      </c>
      <c r="I2084">
        <v>1</v>
      </c>
      <c r="J2084">
        <f ca="1"/>
        <v>298</v>
      </c>
      <c r="K2084">
        <v>1438</v>
      </c>
      <c r="L2084" cm="1">
        <f t="array" ref="L2084">_xlfn.IFS(G2084&lt;=25, 1, G2084&lt;=75, 2, G2084&lt;=150, 3, G2084&gt;150, 4)</f>
        <v>2</v>
      </c>
      <c r="M2084">
        <f t="shared" si="32"/>
        <v>4</v>
      </c>
    </row>
    <row r="2085" spans="1:13" x14ac:dyDescent="0.2">
      <c r="A2085" t="s">
        <v>2861</v>
      </c>
      <c r="B2085" t="s">
        <v>2862</v>
      </c>
      <c r="C2085" s="2">
        <v>199</v>
      </c>
      <c r="D2085" s="2">
        <v>125</v>
      </c>
      <c r="E2085" t="s">
        <v>6989</v>
      </c>
      <c r="F2085" t="s">
        <v>7036</v>
      </c>
      <c r="G2085" s="2">
        <v>74</v>
      </c>
      <c r="H2085" s="11">
        <v>0.37185929648241206</v>
      </c>
      <c r="I2085">
        <v>1</v>
      </c>
      <c r="J2085">
        <f ca="1"/>
        <v>2423</v>
      </c>
      <c r="K2085">
        <v>1626</v>
      </c>
      <c r="L2085" cm="1">
        <f t="array" ref="L2085">_xlfn.IFS(G2085&lt;=25, 1, G2085&lt;=75, 2, G2085&lt;=150, 3, G2085&gt;150, 4)</f>
        <v>2</v>
      </c>
      <c r="M2085">
        <f t="shared" si="32"/>
        <v>1</v>
      </c>
    </row>
    <row r="2086" spans="1:13" x14ac:dyDescent="0.2">
      <c r="A2086" t="s">
        <v>2863</v>
      </c>
      <c r="B2086" t="s">
        <v>2322</v>
      </c>
      <c r="C2086" s="2">
        <v>89</v>
      </c>
      <c r="D2086" s="2">
        <v>76</v>
      </c>
      <c r="E2086" t="s">
        <v>6989</v>
      </c>
      <c r="F2086" t="s">
        <v>7036</v>
      </c>
      <c r="G2086" s="2">
        <v>13</v>
      </c>
      <c r="H2086" s="11">
        <v>0.14606741573033707</v>
      </c>
      <c r="I2086">
        <v>1</v>
      </c>
      <c r="J2086">
        <f ca="1"/>
        <v>1626</v>
      </c>
      <c r="K2086">
        <v>2640</v>
      </c>
      <c r="L2086" cm="1">
        <f t="array" ref="L2086">_xlfn.IFS(G2086&lt;=25, 1, G2086&lt;=75, 2, G2086&lt;=150, 3, G2086&gt;150, 4)</f>
        <v>1</v>
      </c>
      <c r="M2086">
        <f t="shared" si="32"/>
        <v>1</v>
      </c>
    </row>
    <row r="2087" spans="1:13" x14ac:dyDescent="0.2">
      <c r="A2087" t="s">
        <v>2864</v>
      </c>
      <c r="B2087" t="s">
        <v>2865</v>
      </c>
      <c r="C2087" s="2">
        <v>199</v>
      </c>
      <c r="D2087" s="2">
        <v>84</v>
      </c>
      <c r="E2087" t="s">
        <v>7029</v>
      </c>
      <c r="F2087" t="s">
        <v>7040</v>
      </c>
      <c r="G2087" s="2">
        <v>115</v>
      </c>
      <c r="H2087" s="11">
        <v>0.57788944723618085</v>
      </c>
      <c r="I2087">
        <v>0</v>
      </c>
      <c r="J2087">
        <f ca="1"/>
        <v>450</v>
      </c>
      <c r="K2087">
        <v>337</v>
      </c>
      <c r="L2087" cm="1">
        <f t="array" ref="L2087">_xlfn.IFS(G2087&lt;=25, 1, G2087&lt;=75, 2, G2087&lt;=150, 3, G2087&gt;150, 4)</f>
        <v>3</v>
      </c>
      <c r="M2087">
        <f t="shared" si="32"/>
        <v>1</v>
      </c>
    </row>
    <row r="2088" spans="1:13" x14ac:dyDescent="0.2">
      <c r="A2088" t="s">
        <v>2866</v>
      </c>
      <c r="B2088" t="s">
        <v>2867</v>
      </c>
      <c r="C2088" s="2">
        <v>268</v>
      </c>
      <c r="D2088" s="2">
        <v>222</v>
      </c>
      <c r="E2088" t="s">
        <v>7027</v>
      </c>
      <c r="F2088" t="s">
        <v>7039</v>
      </c>
      <c r="G2088" s="2">
        <v>46</v>
      </c>
      <c r="H2088" s="11">
        <v>0.17164179104477612</v>
      </c>
      <c r="I2088">
        <v>0</v>
      </c>
      <c r="J2088">
        <f ca="1"/>
        <v>403</v>
      </c>
      <c r="K2088">
        <v>904</v>
      </c>
      <c r="L2088" cm="1">
        <f t="array" ref="L2088">_xlfn.IFS(G2088&lt;=25, 1, G2088&lt;=75, 2, G2088&lt;=150, 3, G2088&gt;150, 4)</f>
        <v>2</v>
      </c>
      <c r="M2088">
        <f t="shared" si="32"/>
        <v>2</v>
      </c>
    </row>
    <row r="2089" spans="1:13" x14ac:dyDescent="0.2">
      <c r="A2089" t="s">
        <v>2868</v>
      </c>
      <c r="B2089" t="s">
        <v>288</v>
      </c>
      <c r="C2089" s="2">
        <v>268</v>
      </c>
      <c r="D2089" s="2">
        <v>169</v>
      </c>
      <c r="E2089" t="s">
        <v>7027</v>
      </c>
      <c r="F2089" t="s">
        <v>7039</v>
      </c>
      <c r="G2089" s="2">
        <v>99</v>
      </c>
      <c r="H2089" s="11">
        <v>0.36940298507462688</v>
      </c>
      <c r="I2089">
        <v>0</v>
      </c>
      <c r="J2089">
        <f ca="1"/>
        <v>4104</v>
      </c>
      <c r="K2089">
        <v>536</v>
      </c>
      <c r="L2089" cm="1">
        <f t="array" ref="L2089">_xlfn.IFS(G2089&lt;=25, 1, G2089&lt;=75, 2, G2089&lt;=150, 3, G2089&gt;150, 4)</f>
        <v>3</v>
      </c>
      <c r="M2089">
        <f t="shared" si="32"/>
        <v>2</v>
      </c>
    </row>
    <row r="2090" spans="1:13" x14ac:dyDescent="0.2">
      <c r="A2090" t="s">
        <v>2869</v>
      </c>
      <c r="B2090" t="s">
        <v>2870</v>
      </c>
      <c r="C2090" s="2">
        <v>294</v>
      </c>
      <c r="D2090" s="2">
        <v>182</v>
      </c>
      <c r="E2090" t="s">
        <v>7027</v>
      </c>
      <c r="F2090" t="s">
        <v>7036</v>
      </c>
      <c r="G2090" s="2">
        <v>112</v>
      </c>
      <c r="H2090" s="11">
        <v>0.38095238095238093</v>
      </c>
      <c r="I2090">
        <v>0</v>
      </c>
      <c r="J2090">
        <f ca="1"/>
        <v>3741</v>
      </c>
      <c r="K2090">
        <v>1157</v>
      </c>
      <c r="L2090" cm="1">
        <f t="array" ref="L2090">_xlfn.IFS(G2090&lt;=25, 1, G2090&lt;=75, 2, G2090&lt;=150, 3, G2090&gt;150, 4)</f>
        <v>3</v>
      </c>
      <c r="M2090">
        <f t="shared" si="32"/>
        <v>2</v>
      </c>
    </row>
    <row r="2091" spans="1:13" x14ac:dyDescent="0.2">
      <c r="A2091" t="s">
        <v>2871</v>
      </c>
      <c r="B2091" t="s">
        <v>2872</v>
      </c>
      <c r="C2091" s="2">
        <v>357</v>
      </c>
      <c r="D2091" s="2">
        <v>271</v>
      </c>
      <c r="E2091" t="s">
        <v>7029</v>
      </c>
      <c r="F2091" t="s">
        <v>7037</v>
      </c>
      <c r="G2091" s="2">
        <v>86</v>
      </c>
      <c r="H2091" s="11">
        <v>0.24089635854341737</v>
      </c>
      <c r="I2091">
        <v>0</v>
      </c>
      <c r="J2091">
        <f ca="1"/>
        <v>3110</v>
      </c>
      <c r="K2091">
        <v>1535</v>
      </c>
      <c r="L2091" cm="1">
        <f t="array" ref="L2091">_xlfn.IFS(G2091&lt;=25, 1, G2091&lt;=75, 2, G2091&lt;=150, 3, G2091&gt;150, 4)</f>
        <v>3</v>
      </c>
      <c r="M2091">
        <f t="shared" si="32"/>
        <v>3</v>
      </c>
    </row>
    <row r="2092" spans="1:13" x14ac:dyDescent="0.2">
      <c r="A2092" t="s">
        <v>2873</v>
      </c>
      <c r="B2092" t="s">
        <v>2432</v>
      </c>
      <c r="C2092" s="2">
        <v>69</v>
      </c>
      <c r="D2092" s="2">
        <v>49</v>
      </c>
      <c r="E2092" t="s">
        <v>6989</v>
      </c>
      <c r="F2092" t="s">
        <v>7044</v>
      </c>
      <c r="G2092" s="2">
        <v>20</v>
      </c>
      <c r="H2092" s="11">
        <v>0.28985507246376813</v>
      </c>
      <c r="I2092">
        <v>1</v>
      </c>
      <c r="J2092">
        <f ca="1"/>
        <v>518</v>
      </c>
      <c r="K2092">
        <v>4505</v>
      </c>
      <c r="L2092" cm="1">
        <f t="array" ref="L2092">_xlfn.IFS(G2092&lt;=25, 1, G2092&lt;=75, 2, G2092&lt;=150, 3, G2092&gt;150, 4)</f>
        <v>1</v>
      </c>
      <c r="M2092">
        <f t="shared" si="32"/>
        <v>1</v>
      </c>
    </row>
    <row r="2093" spans="1:13" x14ac:dyDescent="0.2">
      <c r="A2093" t="s">
        <v>2874</v>
      </c>
      <c r="B2093" t="s">
        <v>2875</v>
      </c>
      <c r="C2093" s="2">
        <v>447</v>
      </c>
      <c r="D2093" s="2">
        <v>389</v>
      </c>
      <c r="E2093" t="s">
        <v>7027</v>
      </c>
      <c r="F2093" t="s">
        <v>7044</v>
      </c>
      <c r="G2093" s="2">
        <v>58</v>
      </c>
      <c r="H2093" s="11">
        <v>0.12975391498881431</v>
      </c>
      <c r="I2093">
        <v>0</v>
      </c>
      <c r="J2093">
        <f ca="1"/>
        <v>3870</v>
      </c>
      <c r="K2093">
        <v>3336</v>
      </c>
      <c r="L2093" cm="1">
        <f t="array" ref="L2093">_xlfn.IFS(G2093&lt;=25, 1, G2093&lt;=75, 2, G2093&lt;=150, 3, G2093&gt;150, 4)</f>
        <v>2</v>
      </c>
      <c r="M2093">
        <f t="shared" si="32"/>
        <v>4</v>
      </c>
    </row>
    <row r="2094" spans="1:13" x14ac:dyDescent="0.2">
      <c r="A2094" t="s">
        <v>2876</v>
      </c>
      <c r="B2094" t="s">
        <v>2862</v>
      </c>
      <c r="C2094" s="2">
        <v>199</v>
      </c>
      <c r="D2094" s="2">
        <v>179</v>
      </c>
      <c r="E2094" t="s">
        <v>6989</v>
      </c>
      <c r="F2094" t="s">
        <v>7036</v>
      </c>
      <c r="G2094" s="2">
        <v>20</v>
      </c>
      <c r="H2094" s="11">
        <v>0.10050251256281408</v>
      </c>
      <c r="I2094">
        <v>1</v>
      </c>
      <c r="J2094">
        <f ca="1"/>
        <v>71</v>
      </c>
      <c r="K2094">
        <v>2392</v>
      </c>
      <c r="L2094" cm="1">
        <f t="array" ref="L2094">_xlfn.IFS(G2094&lt;=25, 1, G2094&lt;=75, 2, G2094&lt;=150, 3, G2094&gt;150, 4)</f>
        <v>1</v>
      </c>
      <c r="M2094">
        <f t="shared" si="32"/>
        <v>1</v>
      </c>
    </row>
    <row r="2095" spans="1:13" x14ac:dyDescent="0.2">
      <c r="A2095" t="s">
        <v>2877</v>
      </c>
      <c r="B2095" t="s">
        <v>2216</v>
      </c>
      <c r="C2095" s="2">
        <v>289</v>
      </c>
      <c r="D2095" s="2">
        <v>214</v>
      </c>
      <c r="E2095" t="s">
        <v>7027</v>
      </c>
      <c r="F2095" t="s">
        <v>7037</v>
      </c>
      <c r="G2095" s="2">
        <v>75</v>
      </c>
      <c r="H2095" s="11">
        <v>0.25951557093425603</v>
      </c>
      <c r="I2095">
        <v>0</v>
      </c>
      <c r="J2095">
        <f ca="1"/>
        <v>3989</v>
      </c>
      <c r="K2095">
        <v>845</v>
      </c>
      <c r="L2095" cm="1">
        <f t="array" ref="L2095">_xlfn.IFS(G2095&lt;=25, 1, G2095&lt;=75, 2, G2095&lt;=150, 3, G2095&gt;150, 4)</f>
        <v>2</v>
      </c>
      <c r="M2095">
        <f t="shared" si="32"/>
        <v>2</v>
      </c>
    </row>
    <row r="2096" spans="1:13" x14ac:dyDescent="0.2">
      <c r="A2096" t="s">
        <v>2878</v>
      </c>
      <c r="B2096" t="s">
        <v>2879</v>
      </c>
      <c r="C2096" s="2">
        <v>259</v>
      </c>
      <c r="D2096" s="2">
        <v>106</v>
      </c>
      <c r="E2096" t="s">
        <v>7027</v>
      </c>
      <c r="F2096" t="s">
        <v>7040</v>
      </c>
      <c r="G2096" s="2">
        <v>153</v>
      </c>
      <c r="H2096" s="11">
        <v>0.59073359073359077</v>
      </c>
      <c r="I2096">
        <v>0</v>
      </c>
      <c r="J2096">
        <f ca="1"/>
        <v>215</v>
      </c>
      <c r="K2096">
        <v>2797</v>
      </c>
      <c r="L2096" cm="1">
        <f t="array" ref="L2096">_xlfn.IFS(G2096&lt;=25, 1, G2096&lt;=75, 2, G2096&lt;=150, 3, G2096&gt;150, 4)</f>
        <v>4</v>
      </c>
      <c r="M2096">
        <f t="shared" si="32"/>
        <v>2</v>
      </c>
    </row>
    <row r="2097" spans="1:13" x14ac:dyDescent="0.2">
      <c r="A2097" t="s">
        <v>2880</v>
      </c>
      <c r="B2097" t="s">
        <v>2881</v>
      </c>
      <c r="C2097" s="2">
        <v>312</v>
      </c>
      <c r="D2097" s="2">
        <v>246</v>
      </c>
      <c r="E2097" t="s">
        <v>7027</v>
      </c>
      <c r="F2097" t="s">
        <v>7039</v>
      </c>
      <c r="G2097" s="2">
        <v>66</v>
      </c>
      <c r="H2097" s="11">
        <v>0.21153846153846154</v>
      </c>
      <c r="I2097">
        <v>0</v>
      </c>
      <c r="J2097">
        <f ca="1"/>
        <v>2746</v>
      </c>
      <c r="K2097">
        <v>860</v>
      </c>
      <c r="L2097" cm="1">
        <f t="array" ref="L2097">_xlfn.IFS(G2097&lt;=25, 1, G2097&lt;=75, 2, G2097&lt;=150, 3, G2097&gt;150, 4)</f>
        <v>2</v>
      </c>
      <c r="M2097">
        <f t="shared" si="32"/>
        <v>3</v>
      </c>
    </row>
    <row r="2098" spans="1:13" x14ac:dyDescent="0.2">
      <c r="A2098" t="s">
        <v>2882</v>
      </c>
      <c r="B2098" t="s">
        <v>650</v>
      </c>
      <c r="C2098" s="2">
        <v>268</v>
      </c>
      <c r="D2098" s="2">
        <v>214</v>
      </c>
      <c r="E2098" t="s">
        <v>7027</v>
      </c>
      <c r="F2098" t="s">
        <v>7039</v>
      </c>
      <c r="G2098" s="2">
        <v>54</v>
      </c>
      <c r="H2098" s="11">
        <v>0.20149253731343283</v>
      </c>
      <c r="I2098">
        <v>0</v>
      </c>
      <c r="J2098">
        <f ca="1"/>
        <v>850</v>
      </c>
      <c r="K2098">
        <v>2158</v>
      </c>
      <c r="L2098" cm="1">
        <f t="array" ref="L2098">_xlfn.IFS(G2098&lt;=25, 1, G2098&lt;=75, 2, G2098&lt;=150, 3, G2098&gt;150, 4)</f>
        <v>2</v>
      </c>
      <c r="M2098">
        <f t="shared" si="32"/>
        <v>2</v>
      </c>
    </row>
    <row r="2099" spans="1:13" x14ac:dyDescent="0.2">
      <c r="A2099" t="s">
        <v>2883</v>
      </c>
      <c r="B2099" t="s">
        <v>2884</v>
      </c>
      <c r="C2099" s="2">
        <v>223</v>
      </c>
      <c r="D2099" s="2">
        <v>132</v>
      </c>
      <c r="E2099" t="s">
        <v>7027</v>
      </c>
      <c r="F2099" t="s">
        <v>7039</v>
      </c>
      <c r="G2099" s="2">
        <v>91</v>
      </c>
      <c r="H2099" s="11">
        <v>0.40807174887892378</v>
      </c>
      <c r="I2099">
        <v>0</v>
      </c>
      <c r="J2099">
        <f ca="1"/>
        <v>3324</v>
      </c>
      <c r="K2099">
        <v>424</v>
      </c>
      <c r="L2099" cm="1">
        <f t="array" ref="L2099">_xlfn.IFS(G2099&lt;=25, 1, G2099&lt;=75, 2, G2099&lt;=150, 3, G2099&gt;150, 4)</f>
        <v>3</v>
      </c>
      <c r="M2099">
        <f t="shared" si="32"/>
        <v>1</v>
      </c>
    </row>
    <row r="2100" spans="1:13" x14ac:dyDescent="0.2">
      <c r="A2100" t="s">
        <v>2885</v>
      </c>
      <c r="B2100" t="s">
        <v>489</v>
      </c>
      <c r="C2100" s="2">
        <v>189</v>
      </c>
      <c r="D2100" s="2">
        <v>79</v>
      </c>
      <c r="E2100" t="s">
        <v>6989</v>
      </c>
      <c r="F2100" t="s">
        <v>7040</v>
      </c>
      <c r="G2100" s="2">
        <v>110</v>
      </c>
      <c r="H2100" s="11">
        <v>0.58201058201058198</v>
      </c>
      <c r="I2100">
        <v>1</v>
      </c>
      <c r="J2100">
        <f ca="1"/>
        <v>794</v>
      </c>
      <c r="K2100">
        <v>4117</v>
      </c>
      <c r="L2100" cm="1">
        <f t="array" ref="L2100">_xlfn.IFS(G2100&lt;=25, 1, G2100&lt;=75, 2, G2100&lt;=150, 3, G2100&gt;150, 4)</f>
        <v>3</v>
      </c>
      <c r="M2100">
        <f t="shared" si="32"/>
        <v>1</v>
      </c>
    </row>
    <row r="2101" spans="1:13" x14ac:dyDescent="0.2">
      <c r="A2101" t="s">
        <v>2886</v>
      </c>
      <c r="B2101" t="s">
        <v>2419</v>
      </c>
      <c r="C2101" s="2">
        <v>179</v>
      </c>
      <c r="D2101" s="2">
        <v>82</v>
      </c>
      <c r="E2101" t="s">
        <v>6989</v>
      </c>
      <c r="F2101" t="s">
        <v>7040</v>
      </c>
      <c r="G2101" s="2">
        <v>97</v>
      </c>
      <c r="H2101" s="11">
        <v>0.54189944134078216</v>
      </c>
      <c r="I2101">
        <v>1</v>
      </c>
      <c r="J2101">
        <f ca="1"/>
        <v>2797</v>
      </c>
      <c r="K2101">
        <v>4355</v>
      </c>
      <c r="L2101" cm="1">
        <f t="array" ref="L2101">_xlfn.IFS(G2101&lt;=25, 1, G2101&lt;=75, 2, G2101&lt;=150, 3, G2101&gt;150, 4)</f>
        <v>3</v>
      </c>
      <c r="M2101">
        <f t="shared" si="32"/>
        <v>1</v>
      </c>
    </row>
    <row r="2102" spans="1:13" x14ac:dyDescent="0.2">
      <c r="A2102" t="s">
        <v>2887</v>
      </c>
      <c r="B2102" t="s">
        <v>2888</v>
      </c>
      <c r="C2102" s="2">
        <v>357</v>
      </c>
      <c r="D2102" s="2">
        <v>296</v>
      </c>
      <c r="E2102" t="s">
        <v>7027</v>
      </c>
      <c r="F2102" t="s">
        <v>7039</v>
      </c>
      <c r="G2102" s="2">
        <v>61</v>
      </c>
      <c r="H2102" s="11">
        <v>0.17086834733893558</v>
      </c>
      <c r="I2102">
        <v>0</v>
      </c>
      <c r="J2102">
        <f ca="1"/>
        <v>240</v>
      </c>
      <c r="K2102">
        <v>4217</v>
      </c>
      <c r="L2102" cm="1">
        <f t="array" ref="L2102">_xlfn.IFS(G2102&lt;=25, 1, G2102&lt;=75, 2, G2102&lt;=150, 3, G2102&gt;150, 4)</f>
        <v>2</v>
      </c>
      <c r="M2102">
        <f t="shared" si="32"/>
        <v>3</v>
      </c>
    </row>
    <row r="2103" spans="1:13" x14ac:dyDescent="0.2">
      <c r="A2103" t="s">
        <v>2889</v>
      </c>
      <c r="B2103" t="s">
        <v>2723</v>
      </c>
      <c r="C2103" s="2">
        <v>295</v>
      </c>
      <c r="D2103" s="2">
        <v>133</v>
      </c>
      <c r="E2103" t="s">
        <v>7027</v>
      </c>
      <c r="F2103" t="s">
        <v>7040</v>
      </c>
      <c r="G2103" s="2">
        <v>162</v>
      </c>
      <c r="H2103" s="11">
        <v>0.54915254237288136</v>
      </c>
      <c r="I2103">
        <v>0</v>
      </c>
      <c r="J2103">
        <f ca="1"/>
        <v>4365</v>
      </c>
      <c r="K2103">
        <v>3224</v>
      </c>
      <c r="L2103" cm="1">
        <f t="array" ref="L2103">_xlfn.IFS(G2103&lt;=25, 1, G2103&lt;=75, 2, G2103&lt;=150, 3, G2103&gt;150, 4)</f>
        <v>4</v>
      </c>
      <c r="M2103">
        <f t="shared" si="32"/>
        <v>2</v>
      </c>
    </row>
    <row r="2104" spans="1:13" x14ac:dyDescent="0.2">
      <c r="A2104" t="s">
        <v>2890</v>
      </c>
      <c r="B2104" t="s">
        <v>1291</v>
      </c>
      <c r="C2104" s="2">
        <v>268</v>
      </c>
      <c r="D2104" s="2">
        <v>153</v>
      </c>
      <c r="E2104" t="s">
        <v>7027</v>
      </c>
      <c r="F2104" t="s">
        <v>7038</v>
      </c>
      <c r="G2104" s="2">
        <v>115</v>
      </c>
      <c r="H2104" s="11">
        <v>0.42910447761194032</v>
      </c>
      <c r="I2104">
        <v>0</v>
      </c>
      <c r="J2104">
        <f ca="1"/>
        <v>3684</v>
      </c>
      <c r="K2104">
        <v>1386</v>
      </c>
      <c r="L2104" cm="1">
        <f t="array" ref="L2104">_xlfn.IFS(G2104&lt;=25, 1, G2104&lt;=75, 2, G2104&lt;=150, 3, G2104&gt;150, 4)</f>
        <v>3</v>
      </c>
      <c r="M2104">
        <f t="shared" si="32"/>
        <v>2</v>
      </c>
    </row>
    <row r="2105" spans="1:13" x14ac:dyDescent="0.2">
      <c r="A2105" t="s">
        <v>2891</v>
      </c>
      <c r="B2105" t="s">
        <v>2892</v>
      </c>
      <c r="C2105" s="2">
        <v>294</v>
      </c>
      <c r="D2105" s="2">
        <v>223</v>
      </c>
      <c r="E2105" t="s">
        <v>7029</v>
      </c>
      <c r="F2105" t="s">
        <v>7045</v>
      </c>
      <c r="G2105" s="2">
        <v>71</v>
      </c>
      <c r="H2105" s="11">
        <v>0.24149659863945577</v>
      </c>
      <c r="I2105">
        <v>0</v>
      </c>
      <c r="J2105">
        <f ca="1"/>
        <v>4029</v>
      </c>
      <c r="K2105">
        <v>2521</v>
      </c>
      <c r="L2105" cm="1">
        <f t="array" ref="L2105">_xlfn.IFS(G2105&lt;=25, 1, G2105&lt;=75, 2, G2105&lt;=150, 3, G2105&gt;150, 4)</f>
        <v>2</v>
      </c>
      <c r="M2105">
        <f t="shared" si="32"/>
        <v>2</v>
      </c>
    </row>
    <row r="2106" spans="1:13" x14ac:dyDescent="0.2">
      <c r="A2106" t="s">
        <v>2893</v>
      </c>
      <c r="B2106" t="s">
        <v>2894</v>
      </c>
      <c r="C2106" s="2">
        <v>159</v>
      </c>
      <c r="D2106" s="2">
        <v>94</v>
      </c>
      <c r="E2106" t="s">
        <v>6989</v>
      </c>
      <c r="F2106" t="s">
        <v>7039</v>
      </c>
      <c r="G2106" s="2">
        <v>65</v>
      </c>
      <c r="H2106" s="11">
        <v>0.4088050314465409</v>
      </c>
      <c r="I2106">
        <v>1</v>
      </c>
      <c r="J2106">
        <f ca="1"/>
        <v>2248</v>
      </c>
      <c r="K2106">
        <v>2101</v>
      </c>
      <c r="L2106" cm="1">
        <f t="array" ref="L2106">_xlfn.IFS(G2106&lt;=25, 1, G2106&lt;=75, 2, G2106&lt;=150, 3, G2106&gt;150, 4)</f>
        <v>2</v>
      </c>
      <c r="M2106">
        <f t="shared" si="32"/>
        <v>1</v>
      </c>
    </row>
    <row r="2107" spans="1:13" x14ac:dyDescent="0.2">
      <c r="A2107" t="s">
        <v>2895</v>
      </c>
      <c r="B2107" t="s">
        <v>2896</v>
      </c>
      <c r="C2107" s="2">
        <v>236</v>
      </c>
      <c r="D2107" s="2">
        <v>125</v>
      </c>
      <c r="E2107" t="s">
        <v>7027</v>
      </c>
      <c r="F2107" t="s">
        <v>7040</v>
      </c>
      <c r="G2107" s="2">
        <v>111</v>
      </c>
      <c r="H2107" s="11">
        <v>0.47033898305084748</v>
      </c>
      <c r="I2107">
        <v>0</v>
      </c>
      <c r="J2107">
        <f ca="1"/>
        <v>1414</v>
      </c>
      <c r="K2107">
        <v>827</v>
      </c>
      <c r="L2107" cm="1">
        <f t="array" ref="L2107">_xlfn.IFS(G2107&lt;=25, 1, G2107&lt;=75, 2, G2107&lt;=150, 3, G2107&gt;150, 4)</f>
        <v>3</v>
      </c>
      <c r="M2107">
        <f t="shared" si="32"/>
        <v>1</v>
      </c>
    </row>
    <row r="2108" spans="1:13" x14ac:dyDescent="0.2">
      <c r="A2108" t="s">
        <v>2897</v>
      </c>
      <c r="B2108" t="s">
        <v>2898</v>
      </c>
      <c r="C2108" s="2">
        <v>229</v>
      </c>
      <c r="D2108" s="2">
        <v>147</v>
      </c>
      <c r="E2108" t="s">
        <v>6989</v>
      </c>
      <c r="F2108" t="s">
        <v>7037</v>
      </c>
      <c r="G2108" s="2">
        <v>82</v>
      </c>
      <c r="H2108" s="11">
        <v>0.35807860262008734</v>
      </c>
      <c r="I2108">
        <v>1</v>
      </c>
      <c r="J2108">
        <f ca="1"/>
        <v>790</v>
      </c>
      <c r="K2108">
        <v>506</v>
      </c>
      <c r="L2108" cm="1">
        <f t="array" ref="L2108">_xlfn.IFS(G2108&lt;=25, 1, G2108&lt;=75, 2, G2108&lt;=150, 3, G2108&gt;150, 4)</f>
        <v>3</v>
      </c>
      <c r="M2108">
        <f t="shared" si="32"/>
        <v>1</v>
      </c>
    </row>
    <row r="2109" spans="1:13" x14ac:dyDescent="0.2">
      <c r="A2109" t="s">
        <v>2899</v>
      </c>
      <c r="B2109" t="s">
        <v>2900</v>
      </c>
      <c r="C2109" s="2">
        <v>69</v>
      </c>
      <c r="D2109" s="2">
        <v>40</v>
      </c>
      <c r="E2109" t="s">
        <v>6989</v>
      </c>
      <c r="F2109" t="s">
        <v>7039</v>
      </c>
      <c r="G2109" s="2">
        <v>29</v>
      </c>
      <c r="H2109" s="11">
        <v>0.42028985507246375</v>
      </c>
      <c r="I2109">
        <v>1</v>
      </c>
      <c r="J2109">
        <f ca="1"/>
        <v>1986</v>
      </c>
      <c r="K2109">
        <v>2506</v>
      </c>
      <c r="L2109" cm="1">
        <f t="array" ref="L2109">_xlfn.IFS(G2109&lt;=25, 1, G2109&lt;=75, 2, G2109&lt;=150, 3, G2109&gt;150, 4)</f>
        <v>2</v>
      </c>
      <c r="M2109">
        <f t="shared" si="32"/>
        <v>1</v>
      </c>
    </row>
    <row r="2110" spans="1:13" x14ac:dyDescent="0.2">
      <c r="A2110" t="s">
        <v>2901</v>
      </c>
      <c r="B2110" t="s">
        <v>2902</v>
      </c>
      <c r="C2110" s="2">
        <v>312</v>
      </c>
      <c r="D2110" s="2">
        <v>212</v>
      </c>
      <c r="E2110" t="s">
        <v>7027</v>
      </c>
      <c r="F2110" t="s">
        <v>7039</v>
      </c>
      <c r="G2110" s="2">
        <v>100</v>
      </c>
      <c r="H2110" s="11">
        <v>0.32051282051282054</v>
      </c>
      <c r="I2110">
        <v>0</v>
      </c>
      <c r="J2110">
        <f ca="1"/>
        <v>3981</v>
      </c>
      <c r="K2110">
        <v>592</v>
      </c>
      <c r="L2110" cm="1">
        <f t="array" ref="L2110">_xlfn.IFS(G2110&lt;=25, 1, G2110&lt;=75, 2, G2110&lt;=150, 3, G2110&gt;150, 4)</f>
        <v>3</v>
      </c>
      <c r="M2110">
        <f t="shared" si="32"/>
        <v>3</v>
      </c>
    </row>
    <row r="2111" spans="1:13" x14ac:dyDescent="0.2">
      <c r="A2111" t="s">
        <v>2903</v>
      </c>
      <c r="B2111" t="s">
        <v>1988</v>
      </c>
      <c r="C2111" s="2">
        <v>297</v>
      </c>
      <c r="D2111" s="2">
        <v>238</v>
      </c>
      <c r="E2111" t="s">
        <v>7027</v>
      </c>
      <c r="F2111" t="s">
        <v>7039</v>
      </c>
      <c r="G2111" s="2">
        <v>59</v>
      </c>
      <c r="H2111" s="11">
        <v>0.19865319865319866</v>
      </c>
      <c r="I2111">
        <v>0</v>
      </c>
      <c r="J2111">
        <f ca="1"/>
        <v>2016</v>
      </c>
      <c r="K2111">
        <v>3142</v>
      </c>
      <c r="L2111" cm="1">
        <f t="array" ref="L2111">_xlfn.IFS(G2111&lt;=25, 1, G2111&lt;=75, 2, G2111&lt;=150, 3, G2111&gt;150, 4)</f>
        <v>2</v>
      </c>
      <c r="M2111">
        <f t="shared" si="32"/>
        <v>3</v>
      </c>
    </row>
    <row r="2112" spans="1:13" x14ac:dyDescent="0.2">
      <c r="A2112" t="s">
        <v>2904</v>
      </c>
      <c r="B2112" t="s">
        <v>2905</v>
      </c>
      <c r="C2112" s="2">
        <v>325</v>
      </c>
      <c r="D2112" s="2">
        <v>302</v>
      </c>
      <c r="E2112" t="s">
        <v>7027</v>
      </c>
      <c r="F2112" t="s">
        <v>7044</v>
      </c>
      <c r="G2112" s="2">
        <v>23</v>
      </c>
      <c r="H2112" s="11">
        <v>7.0769230769230765E-2</v>
      </c>
      <c r="I2112">
        <v>0</v>
      </c>
      <c r="J2112">
        <f ca="1"/>
        <v>3165</v>
      </c>
      <c r="K2112">
        <v>3213</v>
      </c>
      <c r="L2112" cm="1">
        <f t="array" ref="L2112">_xlfn.IFS(G2112&lt;=25, 1, G2112&lt;=75, 2, G2112&lt;=150, 3, G2112&gt;150, 4)</f>
        <v>1</v>
      </c>
      <c r="M2112">
        <f t="shared" si="32"/>
        <v>3</v>
      </c>
    </row>
    <row r="2113" spans="1:13" x14ac:dyDescent="0.2">
      <c r="A2113" t="s">
        <v>2906</v>
      </c>
      <c r="B2113" t="s">
        <v>2907</v>
      </c>
      <c r="C2113" s="2">
        <v>402</v>
      </c>
      <c r="D2113" s="2">
        <v>293</v>
      </c>
      <c r="E2113" t="s">
        <v>7029</v>
      </c>
      <c r="F2113" t="s">
        <v>7044</v>
      </c>
      <c r="G2113" s="2">
        <v>109</v>
      </c>
      <c r="H2113" s="11">
        <v>0.27114427860696516</v>
      </c>
      <c r="I2113">
        <v>0</v>
      </c>
      <c r="J2113">
        <f ca="1"/>
        <v>1283</v>
      </c>
      <c r="K2113">
        <v>2094</v>
      </c>
      <c r="L2113" cm="1">
        <f t="array" ref="L2113">_xlfn.IFS(G2113&lt;=25, 1, G2113&lt;=75, 2, G2113&lt;=150, 3, G2113&gt;150, 4)</f>
        <v>3</v>
      </c>
      <c r="M2113">
        <f t="shared" si="32"/>
        <v>4</v>
      </c>
    </row>
    <row r="2114" spans="1:13" x14ac:dyDescent="0.2">
      <c r="A2114" t="s">
        <v>2908</v>
      </c>
      <c r="B2114" t="s">
        <v>2909</v>
      </c>
      <c r="C2114" s="2">
        <v>45</v>
      </c>
      <c r="D2114" s="2">
        <v>36</v>
      </c>
      <c r="E2114" t="s">
        <v>6989</v>
      </c>
      <c r="F2114" t="s">
        <v>7036</v>
      </c>
      <c r="G2114" s="2">
        <v>9</v>
      </c>
      <c r="H2114" s="11">
        <v>0.2</v>
      </c>
      <c r="I2114">
        <v>1</v>
      </c>
      <c r="J2114">
        <f ca="1"/>
        <v>2821</v>
      </c>
      <c r="K2114">
        <v>1840</v>
      </c>
      <c r="L2114" cm="1">
        <f t="array" ref="L2114">_xlfn.IFS(G2114&lt;=25, 1, G2114&lt;=75, 2, G2114&lt;=150, 3, G2114&gt;150, 4)</f>
        <v>1</v>
      </c>
      <c r="M2114">
        <f t="shared" ref="M2114:M2177" si="33">IF(C2114&lt;=$P$3, 1, IF(C2114&lt;=$P$4, 2, IF(C2114&lt;=$P$5, 3, 4)))</f>
        <v>1</v>
      </c>
    </row>
    <row r="2115" spans="1:13" x14ac:dyDescent="0.2">
      <c r="A2115" t="s">
        <v>2910</v>
      </c>
      <c r="B2115" t="s">
        <v>2249</v>
      </c>
      <c r="C2115" s="2">
        <v>269</v>
      </c>
      <c r="D2115" s="2">
        <v>145</v>
      </c>
      <c r="E2115" t="s">
        <v>7027</v>
      </c>
      <c r="F2115" t="s">
        <v>7038</v>
      </c>
      <c r="G2115" s="2">
        <v>124</v>
      </c>
      <c r="H2115" s="11">
        <v>0.46096654275092935</v>
      </c>
      <c r="I2115">
        <v>0</v>
      </c>
      <c r="J2115">
        <f ca="1"/>
        <v>1144</v>
      </c>
      <c r="K2115">
        <v>305</v>
      </c>
      <c r="L2115" cm="1">
        <f t="array" ref="L2115">_xlfn.IFS(G2115&lt;=25, 1, G2115&lt;=75, 2, G2115&lt;=150, 3, G2115&gt;150, 4)</f>
        <v>3</v>
      </c>
      <c r="M2115">
        <f t="shared" si="33"/>
        <v>2</v>
      </c>
    </row>
    <row r="2116" spans="1:13" x14ac:dyDescent="0.2">
      <c r="A2116" t="s">
        <v>2911</v>
      </c>
      <c r="B2116" t="s">
        <v>2912</v>
      </c>
      <c r="C2116" s="2">
        <v>268</v>
      </c>
      <c r="D2116" s="2">
        <v>161</v>
      </c>
      <c r="E2116" t="s">
        <v>7029</v>
      </c>
      <c r="F2116" t="s">
        <v>7042</v>
      </c>
      <c r="G2116" s="2">
        <v>107</v>
      </c>
      <c r="H2116" s="11">
        <v>0.39925373134328357</v>
      </c>
      <c r="I2116">
        <v>0</v>
      </c>
      <c r="J2116">
        <f ca="1"/>
        <v>391</v>
      </c>
      <c r="K2116">
        <v>3228</v>
      </c>
      <c r="L2116" cm="1">
        <f t="array" ref="L2116">_xlfn.IFS(G2116&lt;=25, 1, G2116&lt;=75, 2, G2116&lt;=150, 3, G2116&gt;150, 4)</f>
        <v>3</v>
      </c>
      <c r="M2116">
        <f t="shared" si="33"/>
        <v>2</v>
      </c>
    </row>
    <row r="2117" spans="1:13" x14ac:dyDescent="0.2">
      <c r="A2117" t="s">
        <v>2913</v>
      </c>
      <c r="B2117" t="s">
        <v>2914</v>
      </c>
      <c r="C2117" s="2">
        <v>279</v>
      </c>
      <c r="D2117" s="2">
        <v>240</v>
      </c>
      <c r="E2117" t="s">
        <v>6989</v>
      </c>
      <c r="F2117" t="s">
        <v>7039</v>
      </c>
      <c r="G2117" s="2">
        <v>39</v>
      </c>
      <c r="H2117" s="11">
        <v>0.13978494623655913</v>
      </c>
      <c r="I2117">
        <v>1</v>
      </c>
      <c r="J2117">
        <f ca="1"/>
        <v>358</v>
      </c>
      <c r="K2117">
        <v>3310</v>
      </c>
      <c r="L2117" cm="1">
        <f t="array" ref="L2117">_xlfn.IFS(G2117&lt;=25, 1, G2117&lt;=75, 2, G2117&lt;=150, 3, G2117&gt;150, 4)</f>
        <v>2</v>
      </c>
      <c r="M2117">
        <f t="shared" si="33"/>
        <v>2</v>
      </c>
    </row>
    <row r="2118" spans="1:13" x14ac:dyDescent="0.2">
      <c r="A2118" t="s">
        <v>2915</v>
      </c>
      <c r="B2118" t="s">
        <v>2824</v>
      </c>
      <c r="C2118" s="2">
        <v>899</v>
      </c>
      <c r="D2118" s="2">
        <v>485</v>
      </c>
      <c r="E2118" t="s">
        <v>7029</v>
      </c>
      <c r="F2118" t="s">
        <v>7040</v>
      </c>
      <c r="G2118" s="2">
        <v>414</v>
      </c>
      <c r="H2118" s="11">
        <v>0.46051167964404893</v>
      </c>
      <c r="I2118">
        <v>0</v>
      </c>
      <c r="J2118">
        <f ca="1"/>
        <v>3642</v>
      </c>
      <c r="K2118">
        <v>2258</v>
      </c>
      <c r="L2118" cm="1">
        <f t="array" ref="L2118">_xlfn.IFS(G2118&lt;=25, 1, G2118&lt;=75, 2, G2118&lt;=150, 3, G2118&gt;150, 4)</f>
        <v>4</v>
      </c>
      <c r="M2118">
        <f t="shared" si="33"/>
        <v>4</v>
      </c>
    </row>
    <row r="2119" spans="1:13" x14ac:dyDescent="0.2">
      <c r="A2119" t="s">
        <v>2916</v>
      </c>
      <c r="B2119" t="s">
        <v>2917</v>
      </c>
      <c r="C2119" s="2">
        <v>325</v>
      </c>
      <c r="D2119" s="2">
        <v>237</v>
      </c>
      <c r="E2119" t="s">
        <v>7027</v>
      </c>
      <c r="F2119" t="s">
        <v>7037</v>
      </c>
      <c r="G2119" s="2">
        <v>88</v>
      </c>
      <c r="H2119" s="11">
        <v>0.27076923076923076</v>
      </c>
      <c r="I2119">
        <v>0</v>
      </c>
      <c r="J2119">
        <f ca="1"/>
        <v>1820</v>
      </c>
      <c r="K2119">
        <v>2764</v>
      </c>
      <c r="L2119" cm="1">
        <f t="array" ref="L2119">_xlfn.IFS(G2119&lt;=25, 1, G2119&lt;=75, 2, G2119&lt;=150, 3, G2119&gt;150, 4)</f>
        <v>3</v>
      </c>
      <c r="M2119">
        <f t="shared" si="33"/>
        <v>3</v>
      </c>
    </row>
    <row r="2120" spans="1:13" x14ac:dyDescent="0.2">
      <c r="A2120" t="s">
        <v>2918</v>
      </c>
      <c r="B2120" t="s">
        <v>2919</v>
      </c>
      <c r="C2120" s="2">
        <v>268</v>
      </c>
      <c r="D2120" s="2">
        <v>169</v>
      </c>
      <c r="E2120" t="s">
        <v>7027</v>
      </c>
      <c r="F2120" t="s">
        <v>7041</v>
      </c>
      <c r="G2120" s="2">
        <v>99</v>
      </c>
      <c r="H2120" s="11">
        <v>0.36940298507462688</v>
      </c>
      <c r="I2120">
        <v>0</v>
      </c>
      <c r="J2120">
        <f ca="1"/>
        <v>3713</v>
      </c>
      <c r="K2120">
        <v>890</v>
      </c>
      <c r="L2120" cm="1">
        <f t="array" ref="L2120">_xlfn.IFS(G2120&lt;=25, 1, G2120&lt;=75, 2, G2120&lt;=150, 3, G2120&gt;150, 4)</f>
        <v>3</v>
      </c>
      <c r="M2120">
        <f t="shared" si="33"/>
        <v>2</v>
      </c>
    </row>
    <row r="2121" spans="1:13" x14ac:dyDescent="0.2">
      <c r="A2121" t="s">
        <v>2920</v>
      </c>
      <c r="B2121" t="s">
        <v>2921</v>
      </c>
      <c r="C2121" s="2">
        <v>136</v>
      </c>
      <c r="D2121" s="2">
        <v>90</v>
      </c>
      <c r="E2121" t="s">
        <v>7027</v>
      </c>
      <c r="F2121" t="s">
        <v>7044</v>
      </c>
      <c r="G2121" s="2">
        <v>46</v>
      </c>
      <c r="H2121" s="11">
        <v>0.33823529411764708</v>
      </c>
      <c r="I2121">
        <v>0</v>
      </c>
      <c r="J2121">
        <f ca="1"/>
        <v>420</v>
      </c>
      <c r="K2121">
        <v>2646</v>
      </c>
      <c r="L2121" cm="1">
        <f t="array" ref="L2121">_xlfn.IFS(G2121&lt;=25, 1, G2121&lt;=75, 2, G2121&lt;=150, 3, G2121&gt;150, 4)</f>
        <v>2</v>
      </c>
      <c r="M2121">
        <f t="shared" si="33"/>
        <v>1</v>
      </c>
    </row>
    <row r="2122" spans="1:13" x14ac:dyDescent="0.2">
      <c r="A2122" t="s">
        <v>2922</v>
      </c>
      <c r="B2122" t="s">
        <v>2652</v>
      </c>
      <c r="C2122" s="2">
        <v>268</v>
      </c>
      <c r="D2122" s="2">
        <v>123</v>
      </c>
      <c r="E2122" t="s">
        <v>7027</v>
      </c>
      <c r="F2122" t="s">
        <v>7039</v>
      </c>
      <c r="G2122" s="2">
        <v>145</v>
      </c>
      <c r="H2122" s="11">
        <v>0.54104477611940294</v>
      </c>
      <c r="I2122">
        <v>0</v>
      </c>
      <c r="J2122">
        <f ca="1"/>
        <v>2908</v>
      </c>
      <c r="K2122">
        <v>258</v>
      </c>
      <c r="L2122" cm="1">
        <f t="array" ref="L2122">_xlfn.IFS(G2122&lt;=25, 1, G2122&lt;=75, 2, G2122&lt;=150, 3, G2122&gt;150, 4)</f>
        <v>3</v>
      </c>
      <c r="M2122">
        <f t="shared" si="33"/>
        <v>2</v>
      </c>
    </row>
    <row r="2123" spans="1:13" x14ac:dyDescent="0.2">
      <c r="A2123" t="s">
        <v>2923</v>
      </c>
      <c r="B2123" t="s">
        <v>2924</v>
      </c>
      <c r="C2123" s="2">
        <v>209</v>
      </c>
      <c r="D2123" s="2">
        <v>132</v>
      </c>
      <c r="E2123" t="s">
        <v>6989</v>
      </c>
      <c r="F2123" t="s">
        <v>7037</v>
      </c>
      <c r="G2123" s="2">
        <v>77</v>
      </c>
      <c r="H2123" s="11">
        <v>0.36842105263157893</v>
      </c>
      <c r="I2123">
        <v>1</v>
      </c>
      <c r="J2123">
        <f ca="1"/>
        <v>169</v>
      </c>
      <c r="K2123">
        <v>1751</v>
      </c>
      <c r="L2123" cm="1">
        <f t="array" ref="L2123">_xlfn.IFS(G2123&lt;=25, 1, G2123&lt;=75, 2, G2123&lt;=150, 3, G2123&gt;150, 4)</f>
        <v>3</v>
      </c>
      <c r="M2123">
        <f t="shared" si="33"/>
        <v>1</v>
      </c>
    </row>
    <row r="2124" spans="1:13" x14ac:dyDescent="0.2">
      <c r="A2124" t="s">
        <v>2925</v>
      </c>
      <c r="B2124" t="s">
        <v>946</v>
      </c>
      <c r="C2124" s="2">
        <v>268</v>
      </c>
      <c r="D2124" s="2">
        <v>204</v>
      </c>
      <c r="E2124" t="s">
        <v>7029</v>
      </c>
      <c r="F2124" t="s">
        <v>7037</v>
      </c>
      <c r="G2124" s="2">
        <v>64</v>
      </c>
      <c r="H2124" s="11">
        <v>0.23880597014925373</v>
      </c>
      <c r="I2124">
        <v>0</v>
      </c>
      <c r="J2124">
        <f ca="1"/>
        <v>825</v>
      </c>
      <c r="K2124">
        <v>501</v>
      </c>
      <c r="L2124" cm="1">
        <f t="array" ref="L2124">_xlfn.IFS(G2124&lt;=25, 1, G2124&lt;=75, 2, G2124&lt;=150, 3, G2124&gt;150, 4)</f>
        <v>2</v>
      </c>
      <c r="M2124">
        <f t="shared" si="33"/>
        <v>2</v>
      </c>
    </row>
    <row r="2125" spans="1:13" x14ac:dyDescent="0.2">
      <c r="A2125" t="s">
        <v>2926</v>
      </c>
      <c r="B2125" t="s">
        <v>2927</v>
      </c>
      <c r="C2125" s="2">
        <v>312</v>
      </c>
      <c r="D2125" s="2">
        <v>225</v>
      </c>
      <c r="E2125" t="s">
        <v>7027</v>
      </c>
      <c r="F2125" t="s">
        <v>7041</v>
      </c>
      <c r="G2125" s="2">
        <v>87</v>
      </c>
      <c r="H2125" s="11">
        <v>0.27884615384615385</v>
      </c>
      <c r="I2125">
        <v>0</v>
      </c>
      <c r="J2125">
        <f ca="1"/>
        <v>1879</v>
      </c>
      <c r="K2125">
        <v>2347</v>
      </c>
      <c r="L2125" cm="1">
        <f t="array" ref="L2125">_xlfn.IFS(G2125&lt;=25, 1, G2125&lt;=75, 2, G2125&lt;=150, 3, G2125&gt;150, 4)</f>
        <v>3</v>
      </c>
      <c r="M2125">
        <f t="shared" si="33"/>
        <v>3</v>
      </c>
    </row>
    <row r="2126" spans="1:13" x14ac:dyDescent="0.2">
      <c r="A2126" t="s">
        <v>2928</v>
      </c>
      <c r="B2126" t="s">
        <v>2929</v>
      </c>
      <c r="C2126" s="2">
        <v>232</v>
      </c>
      <c r="D2126" s="2">
        <v>146</v>
      </c>
      <c r="E2126" t="s">
        <v>7027</v>
      </c>
      <c r="F2126" t="s">
        <v>7039</v>
      </c>
      <c r="G2126" s="2">
        <v>86</v>
      </c>
      <c r="H2126" s="11">
        <v>0.37068965517241381</v>
      </c>
      <c r="I2126">
        <v>0</v>
      </c>
      <c r="J2126">
        <f ca="1"/>
        <v>1789</v>
      </c>
      <c r="K2126">
        <v>682</v>
      </c>
      <c r="L2126" cm="1">
        <f t="array" ref="L2126">_xlfn.IFS(G2126&lt;=25, 1, G2126&lt;=75, 2, G2126&lt;=150, 3, G2126&gt;150, 4)</f>
        <v>3</v>
      </c>
      <c r="M2126">
        <f t="shared" si="33"/>
        <v>1</v>
      </c>
    </row>
    <row r="2127" spans="1:13" x14ac:dyDescent="0.2">
      <c r="A2127" t="s">
        <v>2930</v>
      </c>
      <c r="B2127" t="s">
        <v>2931</v>
      </c>
      <c r="C2127" s="2">
        <v>118</v>
      </c>
      <c r="D2127" s="2">
        <v>61</v>
      </c>
      <c r="E2127" t="s">
        <v>7029</v>
      </c>
      <c r="F2127" t="s">
        <v>7040</v>
      </c>
      <c r="G2127" s="2">
        <v>57</v>
      </c>
      <c r="H2127" s="11">
        <v>0.48305084745762711</v>
      </c>
      <c r="I2127">
        <v>0</v>
      </c>
      <c r="J2127">
        <f ca="1"/>
        <v>3677</v>
      </c>
      <c r="K2127">
        <v>4481</v>
      </c>
      <c r="L2127" cm="1">
        <f t="array" ref="L2127">_xlfn.IFS(G2127&lt;=25, 1, G2127&lt;=75, 2, G2127&lt;=150, 3, G2127&gt;150, 4)</f>
        <v>2</v>
      </c>
      <c r="M2127">
        <f t="shared" si="33"/>
        <v>1</v>
      </c>
    </row>
    <row r="2128" spans="1:13" x14ac:dyDescent="0.2">
      <c r="A2128" t="s">
        <v>2926</v>
      </c>
      <c r="B2128" t="s">
        <v>2927</v>
      </c>
      <c r="C2128" s="2">
        <v>312</v>
      </c>
      <c r="D2128" s="2">
        <v>243</v>
      </c>
      <c r="E2128" t="s">
        <v>7027</v>
      </c>
      <c r="F2128" t="s">
        <v>7041</v>
      </c>
      <c r="G2128" s="2">
        <v>69</v>
      </c>
      <c r="H2128" s="11">
        <v>0.22115384615384615</v>
      </c>
      <c r="I2128">
        <v>0</v>
      </c>
      <c r="J2128">
        <f ca="1"/>
        <v>1087</v>
      </c>
      <c r="K2128">
        <v>3209</v>
      </c>
      <c r="L2128" cm="1">
        <f t="array" ref="L2128">_xlfn.IFS(G2128&lt;=25, 1, G2128&lt;=75, 2, G2128&lt;=150, 3, G2128&gt;150, 4)</f>
        <v>2</v>
      </c>
      <c r="M2128">
        <f t="shared" si="33"/>
        <v>3</v>
      </c>
    </row>
    <row r="2129" spans="1:13" x14ac:dyDescent="0.2">
      <c r="A2129" t="s">
        <v>2928</v>
      </c>
      <c r="B2129" t="s">
        <v>2929</v>
      </c>
      <c r="C2129" s="2">
        <v>232</v>
      </c>
      <c r="D2129" s="2">
        <v>190</v>
      </c>
      <c r="E2129" t="s">
        <v>7027</v>
      </c>
      <c r="F2129" t="s">
        <v>7039</v>
      </c>
      <c r="G2129" s="2">
        <v>42</v>
      </c>
      <c r="H2129" s="11">
        <v>0.18103448275862069</v>
      </c>
      <c r="I2129">
        <v>0</v>
      </c>
      <c r="J2129">
        <f ca="1"/>
        <v>3215</v>
      </c>
      <c r="K2129">
        <v>3355</v>
      </c>
      <c r="L2129" cm="1">
        <f t="array" ref="L2129">_xlfn.IFS(G2129&lt;=25, 1, G2129&lt;=75, 2, G2129&lt;=150, 3, G2129&gt;150, 4)</f>
        <v>2</v>
      </c>
      <c r="M2129">
        <f t="shared" si="33"/>
        <v>1</v>
      </c>
    </row>
    <row r="2130" spans="1:13" x14ac:dyDescent="0.2">
      <c r="A2130" t="s">
        <v>2930</v>
      </c>
      <c r="B2130" t="s">
        <v>2931</v>
      </c>
      <c r="C2130" s="2">
        <v>118</v>
      </c>
      <c r="D2130" s="2">
        <v>70</v>
      </c>
      <c r="E2130" t="s">
        <v>7029</v>
      </c>
      <c r="F2130" t="s">
        <v>7040</v>
      </c>
      <c r="G2130" s="2">
        <v>48</v>
      </c>
      <c r="H2130" s="11">
        <v>0.40677966101694918</v>
      </c>
      <c r="I2130">
        <v>0</v>
      </c>
      <c r="J2130">
        <f ca="1"/>
        <v>3848</v>
      </c>
      <c r="K2130">
        <v>106</v>
      </c>
      <c r="L2130" cm="1">
        <f t="array" ref="L2130">_xlfn.IFS(G2130&lt;=25, 1, G2130&lt;=75, 2, G2130&lt;=150, 3, G2130&gt;150, 4)</f>
        <v>2</v>
      </c>
      <c r="M2130">
        <f t="shared" si="33"/>
        <v>1</v>
      </c>
    </row>
    <row r="2131" spans="1:13" x14ac:dyDescent="0.2">
      <c r="A2131" t="s">
        <v>2932</v>
      </c>
      <c r="B2131" t="s">
        <v>2933</v>
      </c>
      <c r="C2131" s="2">
        <v>223</v>
      </c>
      <c r="D2131" s="2">
        <v>103</v>
      </c>
      <c r="E2131" t="s">
        <v>7027</v>
      </c>
      <c r="F2131" t="s">
        <v>7037</v>
      </c>
      <c r="G2131" s="2">
        <v>120</v>
      </c>
      <c r="H2131" s="11">
        <v>0.53811659192825112</v>
      </c>
      <c r="I2131">
        <v>0</v>
      </c>
      <c r="J2131">
        <f ca="1"/>
        <v>4298</v>
      </c>
      <c r="K2131">
        <v>632</v>
      </c>
      <c r="L2131" cm="1">
        <f t="array" ref="L2131">_xlfn.IFS(G2131&lt;=25, 1, G2131&lt;=75, 2, G2131&lt;=150, 3, G2131&gt;150, 4)</f>
        <v>3</v>
      </c>
      <c r="M2131">
        <f t="shared" si="33"/>
        <v>1</v>
      </c>
    </row>
    <row r="2132" spans="1:13" x14ac:dyDescent="0.2">
      <c r="A2132" t="s">
        <v>2934</v>
      </c>
      <c r="B2132" t="s">
        <v>2419</v>
      </c>
      <c r="C2132" s="2">
        <v>179</v>
      </c>
      <c r="D2132" s="2">
        <v>91</v>
      </c>
      <c r="E2132" t="s">
        <v>6989</v>
      </c>
      <c r="F2132" t="s">
        <v>7040</v>
      </c>
      <c r="G2132" s="2">
        <v>88</v>
      </c>
      <c r="H2132" s="11">
        <v>0.49162011173184356</v>
      </c>
      <c r="I2132">
        <v>1</v>
      </c>
      <c r="J2132">
        <f ca="1"/>
        <v>571</v>
      </c>
      <c r="K2132">
        <v>2876</v>
      </c>
      <c r="L2132" cm="1">
        <f t="array" ref="L2132">_xlfn.IFS(G2132&lt;=25, 1, G2132&lt;=75, 2, G2132&lt;=150, 3, G2132&gt;150, 4)</f>
        <v>3</v>
      </c>
      <c r="M2132">
        <f t="shared" si="33"/>
        <v>1</v>
      </c>
    </row>
    <row r="2133" spans="1:13" x14ac:dyDescent="0.2">
      <c r="A2133" t="s">
        <v>1133</v>
      </c>
      <c r="B2133" t="s">
        <v>1134</v>
      </c>
      <c r="C2133" s="2">
        <v>319</v>
      </c>
      <c r="D2133" s="2">
        <v>258</v>
      </c>
      <c r="E2133" t="s">
        <v>7029</v>
      </c>
      <c r="F2133" t="s">
        <v>7036</v>
      </c>
      <c r="G2133" s="2">
        <v>61</v>
      </c>
      <c r="H2133" s="11">
        <v>0.19122257053291536</v>
      </c>
      <c r="I2133">
        <v>0</v>
      </c>
      <c r="J2133">
        <f ca="1"/>
        <v>553</v>
      </c>
      <c r="K2133">
        <v>1495</v>
      </c>
      <c r="L2133" cm="1">
        <f t="array" ref="L2133">_xlfn.IFS(G2133&lt;=25, 1, G2133&lt;=75, 2, G2133&lt;=150, 3, G2133&gt;150, 4)</f>
        <v>2</v>
      </c>
      <c r="M2133">
        <f t="shared" si="33"/>
        <v>3</v>
      </c>
    </row>
    <row r="2134" spans="1:13" x14ac:dyDescent="0.2">
      <c r="A2134" t="s">
        <v>2935</v>
      </c>
      <c r="B2134" t="s">
        <v>2936</v>
      </c>
      <c r="C2134" s="2">
        <v>268</v>
      </c>
      <c r="D2134" s="2">
        <v>233</v>
      </c>
      <c r="E2134" t="s">
        <v>7027</v>
      </c>
      <c r="F2134" t="s">
        <v>7036</v>
      </c>
      <c r="G2134" s="2">
        <v>35</v>
      </c>
      <c r="H2134" s="11">
        <v>0.13059701492537312</v>
      </c>
      <c r="I2134">
        <v>0</v>
      </c>
      <c r="J2134">
        <f ca="1"/>
        <v>55</v>
      </c>
      <c r="K2134">
        <v>1287</v>
      </c>
      <c r="L2134" cm="1">
        <f t="array" ref="L2134">_xlfn.IFS(G2134&lt;=25, 1, G2134&lt;=75, 2, G2134&lt;=150, 3, G2134&gt;150, 4)</f>
        <v>2</v>
      </c>
      <c r="M2134">
        <f t="shared" si="33"/>
        <v>2</v>
      </c>
    </row>
    <row r="2135" spans="1:13" x14ac:dyDescent="0.2">
      <c r="A2135" t="s">
        <v>2937</v>
      </c>
      <c r="B2135" t="s">
        <v>2938</v>
      </c>
      <c r="C2135" s="2">
        <v>49</v>
      </c>
      <c r="D2135" s="2">
        <v>24</v>
      </c>
      <c r="E2135" t="s">
        <v>6989</v>
      </c>
      <c r="F2135" t="s">
        <v>7040</v>
      </c>
      <c r="G2135" s="2">
        <v>25</v>
      </c>
      <c r="H2135" s="11">
        <v>0.51020408163265307</v>
      </c>
      <c r="I2135">
        <v>1</v>
      </c>
      <c r="J2135">
        <f ca="1"/>
        <v>1596</v>
      </c>
      <c r="K2135">
        <v>253</v>
      </c>
      <c r="L2135" cm="1">
        <f t="array" ref="L2135">_xlfn.IFS(G2135&lt;=25, 1, G2135&lt;=75, 2, G2135&lt;=150, 3, G2135&gt;150, 4)</f>
        <v>1</v>
      </c>
      <c r="M2135">
        <f t="shared" si="33"/>
        <v>1</v>
      </c>
    </row>
    <row r="2136" spans="1:13" x14ac:dyDescent="0.2">
      <c r="A2136" t="s">
        <v>2939</v>
      </c>
      <c r="B2136" t="s">
        <v>2857</v>
      </c>
      <c r="C2136" s="2">
        <v>266</v>
      </c>
      <c r="D2136" s="2">
        <v>178</v>
      </c>
      <c r="E2136" t="s">
        <v>7027</v>
      </c>
      <c r="F2136" t="s">
        <v>7039</v>
      </c>
      <c r="G2136" s="2">
        <v>88</v>
      </c>
      <c r="H2136" s="11">
        <v>0.33082706766917291</v>
      </c>
      <c r="I2136">
        <v>0</v>
      </c>
      <c r="J2136">
        <f ca="1"/>
        <v>2412</v>
      </c>
      <c r="K2136">
        <v>3152</v>
      </c>
      <c r="L2136" cm="1">
        <f t="array" ref="L2136">_xlfn.IFS(G2136&lt;=25, 1, G2136&lt;=75, 2, G2136&lt;=150, 3, G2136&gt;150, 4)</f>
        <v>3</v>
      </c>
      <c r="M2136">
        <f t="shared" si="33"/>
        <v>2</v>
      </c>
    </row>
    <row r="2137" spans="1:13" x14ac:dyDescent="0.2">
      <c r="A2137" t="s">
        <v>2940</v>
      </c>
      <c r="B2137" t="s">
        <v>2941</v>
      </c>
      <c r="C2137" s="2">
        <v>39</v>
      </c>
      <c r="D2137" s="2">
        <v>17</v>
      </c>
      <c r="E2137" t="s">
        <v>6989</v>
      </c>
      <c r="F2137" t="s">
        <v>7040</v>
      </c>
      <c r="G2137" s="2">
        <v>22</v>
      </c>
      <c r="H2137" s="11">
        <v>0.5641025641025641</v>
      </c>
      <c r="I2137">
        <v>1</v>
      </c>
      <c r="J2137">
        <f ca="1"/>
        <v>1280</v>
      </c>
      <c r="K2137">
        <v>238</v>
      </c>
      <c r="L2137" cm="1">
        <f t="array" ref="L2137">_xlfn.IFS(G2137&lt;=25, 1, G2137&lt;=75, 2, G2137&lt;=150, 3, G2137&gt;150, 4)</f>
        <v>1</v>
      </c>
      <c r="M2137">
        <f t="shared" si="33"/>
        <v>1</v>
      </c>
    </row>
    <row r="2138" spans="1:13" x14ac:dyDescent="0.2">
      <c r="A2138" t="s">
        <v>2942</v>
      </c>
      <c r="B2138" t="s">
        <v>846</v>
      </c>
      <c r="C2138" s="2">
        <v>357</v>
      </c>
      <c r="D2138" s="2">
        <v>268</v>
      </c>
      <c r="E2138" t="s">
        <v>7027</v>
      </c>
      <c r="F2138" t="s">
        <v>7037</v>
      </c>
      <c r="G2138" s="2">
        <v>89</v>
      </c>
      <c r="H2138" s="11">
        <v>0.24929971988795518</v>
      </c>
      <c r="I2138">
        <v>0</v>
      </c>
      <c r="J2138">
        <f ca="1"/>
        <v>3874</v>
      </c>
      <c r="K2138">
        <v>570</v>
      </c>
      <c r="L2138" cm="1">
        <f t="array" ref="L2138">_xlfn.IFS(G2138&lt;=25, 1, G2138&lt;=75, 2, G2138&lt;=150, 3, G2138&gt;150, 4)</f>
        <v>3</v>
      </c>
      <c r="M2138">
        <f t="shared" si="33"/>
        <v>3</v>
      </c>
    </row>
    <row r="2139" spans="1:13" x14ac:dyDescent="0.2">
      <c r="A2139" t="s">
        <v>2943</v>
      </c>
      <c r="B2139" t="s">
        <v>2944</v>
      </c>
      <c r="C2139" s="2">
        <v>330</v>
      </c>
      <c r="D2139" s="2">
        <v>290</v>
      </c>
      <c r="E2139" t="s">
        <v>7029</v>
      </c>
      <c r="F2139" t="s">
        <v>7037</v>
      </c>
      <c r="G2139" s="2">
        <v>40</v>
      </c>
      <c r="H2139" s="11">
        <v>0.12121212121212122</v>
      </c>
      <c r="I2139">
        <v>0</v>
      </c>
      <c r="J2139">
        <f ca="1"/>
        <v>2753</v>
      </c>
      <c r="K2139">
        <v>1035</v>
      </c>
      <c r="L2139" cm="1">
        <f t="array" ref="L2139">_xlfn.IFS(G2139&lt;=25, 1, G2139&lt;=75, 2, G2139&lt;=150, 3, G2139&gt;150, 4)</f>
        <v>2</v>
      </c>
      <c r="M2139">
        <f t="shared" si="33"/>
        <v>3</v>
      </c>
    </row>
    <row r="2140" spans="1:13" x14ac:dyDescent="0.2">
      <c r="A2140" t="s">
        <v>2945</v>
      </c>
      <c r="B2140" t="s">
        <v>2343</v>
      </c>
      <c r="C2140" s="2">
        <v>149</v>
      </c>
      <c r="D2140" s="2">
        <v>91</v>
      </c>
      <c r="E2140" t="s">
        <v>6989</v>
      </c>
      <c r="F2140" t="s">
        <v>7044</v>
      </c>
      <c r="G2140" s="2">
        <v>58</v>
      </c>
      <c r="H2140" s="11">
        <v>0.38926174496644295</v>
      </c>
      <c r="I2140">
        <v>1</v>
      </c>
      <c r="J2140">
        <f ca="1"/>
        <v>4499</v>
      </c>
      <c r="K2140">
        <v>4387</v>
      </c>
      <c r="L2140" cm="1">
        <f t="array" ref="L2140">_xlfn.IFS(G2140&lt;=25, 1, G2140&lt;=75, 2, G2140&lt;=150, 3, G2140&gt;150, 4)</f>
        <v>2</v>
      </c>
      <c r="M2140">
        <f t="shared" si="33"/>
        <v>1</v>
      </c>
    </row>
    <row r="2141" spans="1:13" x14ac:dyDescent="0.2">
      <c r="A2141" t="s">
        <v>2946</v>
      </c>
      <c r="B2141" t="s">
        <v>2355</v>
      </c>
      <c r="C2141" s="2">
        <v>69</v>
      </c>
      <c r="D2141" s="2">
        <v>42</v>
      </c>
      <c r="E2141" t="s">
        <v>6989</v>
      </c>
      <c r="F2141" t="s">
        <v>7039</v>
      </c>
      <c r="G2141" s="2">
        <v>27</v>
      </c>
      <c r="H2141" s="11">
        <v>0.39130434782608697</v>
      </c>
      <c r="I2141">
        <v>1</v>
      </c>
      <c r="J2141">
        <f ca="1"/>
        <v>2669</v>
      </c>
      <c r="K2141">
        <v>1675</v>
      </c>
      <c r="L2141" cm="1">
        <f t="array" ref="L2141">_xlfn.IFS(G2141&lt;=25, 1, G2141&lt;=75, 2, G2141&lt;=150, 3, G2141&gt;150, 4)</f>
        <v>2</v>
      </c>
      <c r="M2141">
        <f t="shared" si="33"/>
        <v>1</v>
      </c>
    </row>
    <row r="2142" spans="1:13" x14ac:dyDescent="0.2">
      <c r="A2142" t="s">
        <v>2947</v>
      </c>
      <c r="B2142" t="s">
        <v>2432</v>
      </c>
      <c r="C2142" s="2">
        <v>69</v>
      </c>
      <c r="D2142" s="2">
        <v>35</v>
      </c>
      <c r="E2142" t="s">
        <v>6989</v>
      </c>
      <c r="F2142" t="s">
        <v>7037</v>
      </c>
      <c r="G2142" s="2">
        <v>34</v>
      </c>
      <c r="H2142" s="11">
        <v>0.49275362318840582</v>
      </c>
      <c r="I2142">
        <v>1</v>
      </c>
      <c r="J2142">
        <f ca="1"/>
        <v>3595</v>
      </c>
      <c r="K2142">
        <v>1091</v>
      </c>
      <c r="L2142" cm="1">
        <f t="array" ref="L2142">_xlfn.IFS(G2142&lt;=25, 1, G2142&lt;=75, 2, G2142&lt;=150, 3, G2142&gt;150, 4)</f>
        <v>2</v>
      </c>
      <c r="M2142">
        <f t="shared" si="33"/>
        <v>1</v>
      </c>
    </row>
    <row r="2143" spans="1:13" x14ac:dyDescent="0.2">
      <c r="A2143" t="s">
        <v>2948</v>
      </c>
      <c r="B2143" t="s">
        <v>650</v>
      </c>
      <c r="C2143" s="2">
        <v>250</v>
      </c>
      <c r="D2143" s="2">
        <v>113</v>
      </c>
      <c r="E2143" t="s">
        <v>7027</v>
      </c>
      <c r="F2143" t="s">
        <v>7038</v>
      </c>
      <c r="G2143" s="2">
        <v>137</v>
      </c>
      <c r="H2143" s="11">
        <v>0.54800000000000004</v>
      </c>
      <c r="I2143">
        <v>0</v>
      </c>
      <c r="J2143">
        <f ca="1"/>
        <v>1641</v>
      </c>
      <c r="K2143">
        <v>936</v>
      </c>
      <c r="L2143" cm="1">
        <f t="array" ref="L2143">_xlfn.IFS(G2143&lt;=25, 1, G2143&lt;=75, 2, G2143&lt;=150, 3, G2143&gt;150, 4)</f>
        <v>3</v>
      </c>
      <c r="M2143">
        <f t="shared" si="33"/>
        <v>2</v>
      </c>
    </row>
    <row r="2144" spans="1:13" x14ac:dyDescent="0.2">
      <c r="A2144" t="s">
        <v>2949</v>
      </c>
      <c r="B2144" t="s">
        <v>2909</v>
      </c>
      <c r="C2144" s="2">
        <v>109</v>
      </c>
      <c r="D2144" s="2">
        <v>76</v>
      </c>
      <c r="E2144" t="s">
        <v>6989</v>
      </c>
      <c r="F2144" t="s">
        <v>7036</v>
      </c>
      <c r="G2144" s="2">
        <v>33</v>
      </c>
      <c r="H2144" s="11">
        <v>0.30275229357798167</v>
      </c>
      <c r="I2144">
        <v>1</v>
      </c>
      <c r="J2144">
        <f ca="1"/>
        <v>2724</v>
      </c>
      <c r="K2144">
        <v>787</v>
      </c>
      <c r="L2144" cm="1">
        <f t="array" ref="L2144">_xlfn.IFS(G2144&lt;=25, 1, G2144&lt;=75, 2, G2144&lt;=150, 3, G2144&gt;150, 4)</f>
        <v>2</v>
      </c>
      <c r="M2144">
        <f t="shared" si="33"/>
        <v>1</v>
      </c>
    </row>
    <row r="2145" spans="1:13" x14ac:dyDescent="0.2">
      <c r="A2145" t="s">
        <v>2950</v>
      </c>
      <c r="B2145" t="s">
        <v>2785</v>
      </c>
      <c r="C2145" s="2">
        <v>199</v>
      </c>
      <c r="D2145" s="2">
        <v>157</v>
      </c>
      <c r="E2145" t="s">
        <v>7027</v>
      </c>
      <c r="F2145" t="s">
        <v>7039</v>
      </c>
      <c r="G2145" s="2">
        <v>42</v>
      </c>
      <c r="H2145" s="11">
        <v>0.21105527638190955</v>
      </c>
      <c r="I2145">
        <v>0</v>
      </c>
      <c r="J2145">
        <f ca="1"/>
        <v>3787</v>
      </c>
      <c r="K2145">
        <v>509</v>
      </c>
      <c r="L2145" cm="1">
        <f t="array" ref="L2145">_xlfn.IFS(G2145&lt;=25, 1, G2145&lt;=75, 2, G2145&lt;=150, 3, G2145&gt;150, 4)</f>
        <v>2</v>
      </c>
      <c r="M2145">
        <f t="shared" si="33"/>
        <v>1</v>
      </c>
    </row>
    <row r="2146" spans="1:13" x14ac:dyDescent="0.2">
      <c r="A2146" t="s">
        <v>2951</v>
      </c>
      <c r="B2146" t="s">
        <v>2322</v>
      </c>
      <c r="C2146" s="2">
        <v>79</v>
      </c>
      <c r="D2146" s="2">
        <v>61</v>
      </c>
      <c r="E2146" t="s">
        <v>6989</v>
      </c>
      <c r="F2146" t="s">
        <v>7036</v>
      </c>
      <c r="G2146" s="2">
        <v>18</v>
      </c>
      <c r="H2146" s="11">
        <v>0.22784810126582278</v>
      </c>
      <c r="I2146">
        <v>1</v>
      </c>
      <c r="J2146">
        <f ca="1"/>
        <v>576</v>
      </c>
      <c r="K2146">
        <v>2264</v>
      </c>
      <c r="L2146" cm="1">
        <f t="array" ref="L2146">_xlfn.IFS(G2146&lt;=25, 1, G2146&lt;=75, 2, G2146&lt;=150, 3, G2146&gt;150, 4)</f>
        <v>1</v>
      </c>
      <c r="M2146">
        <f t="shared" si="33"/>
        <v>1</v>
      </c>
    </row>
    <row r="2147" spans="1:13" x14ac:dyDescent="0.2">
      <c r="A2147" t="s">
        <v>2952</v>
      </c>
      <c r="B2147" t="s">
        <v>2953</v>
      </c>
      <c r="C2147" s="2">
        <v>279</v>
      </c>
      <c r="D2147" s="2">
        <v>156</v>
      </c>
      <c r="E2147" t="s">
        <v>7029</v>
      </c>
      <c r="F2147" t="s">
        <v>7041</v>
      </c>
      <c r="G2147" s="2">
        <v>123</v>
      </c>
      <c r="H2147" s="11">
        <v>0.44086021505376344</v>
      </c>
      <c r="I2147">
        <v>0</v>
      </c>
      <c r="J2147">
        <f ca="1"/>
        <v>1013</v>
      </c>
      <c r="K2147">
        <v>3510</v>
      </c>
      <c r="L2147" cm="1">
        <f t="array" ref="L2147">_xlfn.IFS(G2147&lt;=25, 1, G2147&lt;=75, 2, G2147&lt;=150, 3, G2147&gt;150, 4)</f>
        <v>3</v>
      </c>
      <c r="M2147">
        <f t="shared" si="33"/>
        <v>2</v>
      </c>
    </row>
    <row r="2148" spans="1:13" x14ac:dyDescent="0.2">
      <c r="A2148" t="s">
        <v>2954</v>
      </c>
      <c r="B2148" t="s">
        <v>2955</v>
      </c>
      <c r="C2148" s="2">
        <v>268</v>
      </c>
      <c r="D2148" s="2">
        <v>198</v>
      </c>
      <c r="E2148" t="s">
        <v>7027</v>
      </c>
      <c r="F2148" t="s">
        <v>7039</v>
      </c>
      <c r="G2148" s="2">
        <v>70</v>
      </c>
      <c r="H2148" s="11">
        <v>0.26119402985074625</v>
      </c>
      <c r="I2148">
        <v>0</v>
      </c>
      <c r="J2148">
        <f ca="1"/>
        <v>470</v>
      </c>
      <c r="K2148">
        <v>3420</v>
      </c>
      <c r="L2148" cm="1">
        <f t="array" ref="L2148">_xlfn.IFS(G2148&lt;=25, 1, G2148&lt;=75, 2, G2148&lt;=150, 3, G2148&gt;150, 4)</f>
        <v>2</v>
      </c>
      <c r="M2148">
        <f t="shared" si="33"/>
        <v>2</v>
      </c>
    </row>
    <row r="2149" spans="1:13" x14ac:dyDescent="0.2">
      <c r="A2149" t="s">
        <v>2956</v>
      </c>
      <c r="B2149" t="s">
        <v>2957</v>
      </c>
      <c r="C2149" s="2">
        <v>384</v>
      </c>
      <c r="D2149" s="2">
        <v>250</v>
      </c>
      <c r="E2149" t="s">
        <v>7027</v>
      </c>
      <c r="F2149" t="s">
        <v>7039</v>
      </c>
      <c r="G2149" s="2">
        <v>134</v>
      </c>
      <c r="H2149" s="11">
        <v>0.34895833333333331</v>
      </c>
      <c r="I2149">
        <v>0</v>
      </c>
      <c r="J2149">
        <f ca="1"/>
        <v>946</v>
      </c>
      <c r="K2149">
        <v>3790</v>
      </c>
      <c r="L2149" cm="1">
        <f t="array" ref="L2149">_xlfn.IFS(G2149&lt;=25, 1, G2149&lt;=75, 2, G2149&lt;=150, 3, G2149&gt;150, 4)</f>
        <v>3</v>
      </c>
      <c r="M2149">
        <f t="shared" si="33"/>
        <v>4</v>
      </c>
    </row>
    <row r="2150" spans="1:13" x14ac:dyDescent="0.2">
      <c r="A2150" t="s">
        <v>2958</v>
      </c>
      <c r="B2150" t="s">
        <v>2959</v>
      </c>
      <c r="C2150" s="2">
        <v>268</v>
      </c>
      <c r="D2150" s="2">
        <v>169</v>
      </c>
      <c r="E2150" t="s">
        <v>7027</v>
      </c>
      <c r="F2150" t="s">
        <v>7037</v>
      </c>
      <c r="G2150" s="2">
        <v>99</v>
      </c>
      <c r="H2150" s="11">
        <v>0.36940298507462688</v>
      </c>
      <c r="I2150">
        <v>0</v>
      </c>
      <c r="J2150">
        <f ca="1"/>
        <v>1956</v>
      </c>
      <c r="K2150">
        <v>1285</v>
      </c>
      <c r="L2150" cm="1">
        <f t="array" ref="L2150">_xlfn.IFS(G2150&lt;=25, 1, G2150&lt;=75, 2, G2150&lt;=150, 3, G2150&gt;150, 4)</f>
        <v>3</v>
      </c>
      <c r="M2150">
        <f t="shared" si="33"/>
        <v>2</v>
      </c>
    </row>
    <row r="2151" spans="1:13" x14ac:dyDescent="0.2">
      <c r="A2151" t="s">
        <v>2960</v>
      </c>
      <c r="B2151" t="s">
        <v>2961</v>
      </c>
      <c r="C2151" s="2">
        <v>199</v>
      </c>
      <c r="D2151" s="2">
        <v>137</v>
      </c>
      <c r="E2151" t="s">
        <v>6989</v>
      </c>
      <c r="F2151" t="s">
        <v>7039</v>
      </c>
      <c r="G2151" s="2">
        <v>62</v>
      </c>
      <c r="H2151" s="11">
        <v>0.31155778894472363</v>
      </c>
      <c r="I2151">
        <v>1</v>
      </c>
      <c r="J2151">
        <f ca="1"/>
        <v>2733</v>
      </c>
      <c r="K2151">
        <v>3499</v>
      </c>
      <c r="L2151" cm="1">
        <f t="array" ref="L2151">_xlfn.IFS(G2151&lt;=25, 1, G2151&lt;=75, 2, G2151&lt;=150, 3, G2151&gt;150, 4)</f>
        <v>2</v>
      </c>
      <c r="M2151">
        <f t="shared" si="33"/>
        <v>1</v>
      </c>
    </row>
    <row r="2152" spans="1:13" x14ac:dyDescent="0.2">
      <c r="A2152" t="s">
        <v>2962</v>
      </c>
      <c r="B2152" t="s">
        <v>2355</v>
      </c>
      <c r="C2152" s="2">
        <v>69</v>
      </c>
      <c r="D2152" s="2">
        <v>46</v>
      </c>
      <c r="E2152" t="s">
        <v>6989</v>
      </c>
      <c r="F2152" t="s">
        <v>7039</v>
      </c>
      <c r="G2152" s="2">
        <v>23</v>
      </c>
      <c r="H2152" s="11">
        <v>0.33333333333333331</v>
      </c>
      <c r="I2152">
        <v>1</v>
      </c>
      <c r="J2152">
        <f ca="1"/>
        <v>1853</v>
      </c>
      <c r="K2152">
        <v>1470</v>
      </c>
      <c r="L2152" cm="1">
        <f t="array" ref="L2152">_xlfn.IFS(G2152&lt;=25, 1, G2152&lt;=75, 2, G2152&lt;=150, 3, G2152&gt;150, 4)</f>
        <v>1</v>
      </c>
      <c r="M2152">
        <f t="shared" si="33"/>
        <v>1</v>
      </c>
    </row>
    <row r="2153" spans="1:13" x14ac:dyDescent="0.2">
      <c r="A2153" t="s">
        <v>2963</v>
      </c>
      <c r="B2153" t="s">
        <v>2964</v>
      </c>
      <c r="C2153" s="2">
        <v>447</v>
      </c>
      <c r="D2153" s="2">
        <v>335</v>
      </c>
      <c r="E2153" t="s">
        <v>7027</v>
      </c>
      <c r="F2153" t="s">
        <v>7039</v>
      </c>
      <c r="G2153" s="2">
        <v>112</v>
      </c>
      <c r="H2153" s="11">
        <v>0.2505592841163311</v>
      </c>
      <c r="I2153">
        <v>0</v>
      </c>
      <c r="J2153">
        <f ca="1"/>
        <v>899</v>
      </c>
      <c r="K2153">
        <v>2913</v>
      </c>
      <c r="L2153" cm="1">
        <f t="array" ref="L2153">_xlfn.IFS(G2153&lt;=25, 1, G2153&lt;=75, 2, G2153&lt;=150, 3, G2153&gt;150, 4)</f>
        <v>3</v>
      </c>
      <c r="M2153">
        <f t="shared" si="33"/>
        <v>4</v>
      </c>
    </row>
    <row r="2154" spans="1:13" x14ac:dyDescent="0.2">
      <c r="A2154" t="s">
        <v>2965</v>
      </c>
      <c r="B2154" t="s">
        <v>2909</v>
      </c>
      <c r="C2154" s="2">
        <v>109</v>
      </c>
      <c r="D2154" s="2">
        <v>81</v>
      </c>
      <c r="E2154" t="s">
        <v>6989</v>
      </c>
      <c r="F2154" t="s">
        <v>7036</v>
      </c>
      <c r="G2154" s="2">
        <v>28</v>
      </c>
      <c r="H2154" s="11">
        <v>0.25688073394495414</v>
      </c>
      <c r="I2154">
        <v>1</v>
      </c>
      <c r="J2154">
        <f ca="1"/>
        <v>1498</v>
      </c>
      <c r="K2154">
        <v>1882</v>
      </c>
      <c r="L2154" cm="1">
        <f t="array" ref="L2154">_xlfn.IFS(G2154&lt;=25, 1, G2154&lt;=75, 2, G2154&lt;=150, 3, G2154&gt;150, 4)</f>
        <v>2</v>
      </c>
      <c r="M2154">
        <f t="shared" si="33"/>
        <v>1</v>
      </c>
    </row>
    <row r="2155" spans="1:13" x14ac:dyDescent="0.2">
      <c r="A2155" t="s">
        <v>2966</v>
      </c>
      <c r="B2155" t="s">
        <v>2909</v>
      </c>
      <c r="C2155" s="2">
        <v>109</v>
      </c>
      <c r="D2155" s="2">
        <v>71</v>
      </c>
      <c r="E2155" t="s">
        <v>6989</v>
      </c>
      <c r="F2155" t="s">
        <v>7036</v>
      </c>
      <c r="G2155" s="2">
        <v>38</v>
      </c>
      <c r="H2155" s="11">
        <v>0.34862385321100919</v>
      </c>
      <c r="I2155">
        <v>1</v>
      </c>
      <c r="J2155">
        <f ca="1"/>
        <v>537</v>
      </c>
      <c r="K2155">
        <v>1945</v>
      </c>
      <c r="L2155" cm="1">
        <f t="array" ref="L2155">_xlfn.IFS(G2155&lt;=25, 1, G2155&lt;=75, 2, G2155&lt;=150, 3, G2155&gt;150, 4)</f>
        <v>2</v>
      </c>
      <c r="M2155">
        <f t="shared" si="33"/>
        <v>1</v>
      </c>
    </row>
    <row r="2156" spans="1:13" x14ac:dyDescent="0.2">
      <c r="A2156" t="s">
        <v>2967</v>
      </c>
      <c r="B2156" t="s">
        <v>2968</v>
      </c>
      <c r="C2156" s="2">
        <v>159</v>
      </c>
      <c r="D2156" s="2">
        <v>78</v>
      </c>
      <c r="E2156" t="s">
        <v>6989</v>
      </c>
      <c r="F2156" t="s">
        <v>7041</v>
      </c>
      <c r="G2156" s="2">
        <v>81</v>
      </c>
      <c r="H2156" s="11">
        <v>0.50943396226415094</v>
      </c>
      <c r="I2156">
        <v>1</v>
      </c>
      <c r="J2156">
        <f ca="1"/>
        <v>1918</v>
      </c>
      <c r="K2156">
        <v>3411</v>
      </c>
      <c r="L2156" cm="1">
        <f t="array" ref="L2156">_xlfn.IFS(G2156&lt;=25, 1, G2156&lt;=75, 2, G2156&lt;=150, 3, G2156&gt;150, 4)</f>
        <v>3</v>
      </c>
      <c r="M2156">
        <f t="shared" si="33"/>
        <v>1</v>
      </c>
    </row>
    <row r="2157" spans="1:13" x14ac:dyDescent="0.2">
      <c r="A2157" t="s">
        <v>2969</v>
      </c>
      <c r="B2157" t="s">
        <v>1861</v>
      </c>
      <c r="C2157" s="2">
        <v>178</v>
      </c>
      <c r="D2157" s="2">
        <v>62</v>
      </c>
      <c r="E2157" t="s">
        <v>7027</v>
      </c>
      <c r="F2157" t="s">
        <v>7040</v>
      </c>
      <c r="G2157" s="2">
        <v>116</v>
      </c>
      <c r="H2157" s="11">
        <v>0.651685393258427</v>
      </c>
      <c r="I2157">
        <v>0</v>
      </c>
      <c r="J2157">
        <f ca="1"/>
        <v>806</v>
      </c>
      <c r="K2157">
        <v>3647</v>
      </c>
      <c r="L2157" cm="1">
        <f t="array" ref="L2157">_xlfn.IFS(G2157&lt;=25, 1, G2157&lt;=75, 2, G2157&lt;=150, 3, G2157&gt;150, 4)</f>
        <v>3</v>
      </c>
      <c r="M2157">
        <f t="shared" si="33"/>
        <v>1</v>
      </c>
    </row>
    <row r="2158" spans="1:13" x14ac:dyDescent="0.2">
      <c r="A2158" t="s">
        <v>2970</v>
      </c>
      <c r="B2158" t="s">
        <v>2971</v>
      </c>
      <c r="C2158" s="2">
        <v>177</v>
      </c>
      <c r="D2158" s="2">
        <v>119</v>
      </c>
      <c r="E2158" t="s">
        <v>7029</v>
      </c>
      <c r="F2158" t="s">
        <v>7043</v>
      </c>
      <c r="G2158" s="2">
        <v>58</v>
      </c>
      <c r="H2158" s="11">
        <v>0.32768361581920902</v>
      </c>
      <c r="I2158">
        <v>0</v>
      </c>
      <c r="J2158">
        <f ca="1"/>
        <v>3563</v>
      </c>
      <c r="K2158">
        <v>3037</v>
      </c>
      <c r="L2158" cm="1">
        <f t="array" ref="L2158">_xlfn.IFS(G2158&lt;=25, 1, G2158&lt;=75, 2, G2158&lt;=150, 3, G2158&gt;150, 4)</f>
        <v>2</v>
      </c>
      <c r="M2158">
        <f t="shared" si="33"/>
        <v>1</v>
      </c>
    </row>
    <row r="2159" spans="1:13" x14ac:dyDescent="0.2">
      <c r="A2159" t="s">
        <v>2972</v>
      </c>
      <c r="B2159" t="s">
        <v>1291</v>
      </c>
      <c r="C2159" s="2">
        <v>447</v>
      </c>
      <c r="D2159" s="2">
        <v>250</v>
      </c>
      <c r="E2159" t="s">
        <v>7027</v>
      </c>
      <c r="F2159" t="s">
        <v>7038</v>
      </c>
      <c r="G2159" s="2">
        <v>197</v>
      </c>
      <c r="H2159" s="11">
        <v>0.4407158836689038</v>
      </c>
      <c r="I2159">
        <v>0</v>
      </c>
      <c r="J2159">
        <f ca="1"/>
        <v>3871</v>
      </c>
      <c r="K2159">
        <v>3719</v>
      </c>
      <c r="L2159" cm="1">
        <f t="array" ref="L2159">_xlfn.IFS(G2159&lt;=25, 1, G2159&lt;=75, 2, G2159&lt;=150, 3, G2159&gt;150, 4)</f>
        <v>4</v>
      </c>
      <c r="M2159">
        <f t="shared" si="33"/>
        <v>4</v>
      </c>
    </row>
    <row r="2160" spans="1:13" x14ac:dyDescent="0.2">
      <c r="A2160" t="s">
        <v>2973</v>
      </c>
      <c r="B2160" t="s">
        <v>2974</v>
      </c>
      <c r="C2160" s="2">
        <v>89</v>
      </c>
      <c r="D2160" s="2">
        <v>56</v>
      </c>
      <c r="E2160" t="s">
        <v>6989</v>
      </c>
      <c r="F2160" t="s">
        <v>7039</v>
      </c>
      <c r="G2160" s="2">
        <v>33</v>
      </c>
      <c r="H2160" s="11">
        <v>0.3707865168539326</v>
      </c>
      <c r="I2160">
        <v>1</v>
      </c>
      <c r="J2160">
        <f ca="1"/>
        <v>3912</v>
      </c>
      <c r="K2160">
        <v>888</v>
      </c>
      <c r="L2160" cm="1">
        <f t="array" ref="L2160">_xlfn.IFS(G2160&lt;=25, 1, G2160&lt;=75, 2, G2160&lt;=150, 3, G2160&gt;150, 4)</f>
        <v>2</v>
      </c>
      <c r="M2160">
        <f t="shared" si="33"/>
        <v>1</v>
      </c>
    </row>
    <row r="2161" spans="1:13" x14ac:dyDescent="0.2">
      <c r="A2161" t="s">
        <v>2975</v>
      </c>
      <c r="B2161" t="s">
        <v>2976</v>
      </c>
      <c r="C2161" s="2">
        <v>79</v>
      </c>
      <c r="D2161" s="2">
        <v>34</v>
      </c>
      <c r="E2161" t="s">
        <v>6989</v>
      </c>
      <c r="F2161" t="s">
        <v>7044</v>
      </c>
      <c r="G2161" s="2">
        <v>45</v>
      </c>
      <c r="H2161" s="11">
        <v>0.569620253164557</v>
      </c>
      <c r="I2161">
        <v>1</v>
      </c>
      <c r="J2161">
        <f ca="1"/>
        <v>4427</v>
      </c>
      <c r="K2161">
        <v>3516</v>
      </c>
      <c r="L2161" cm="1">
        <f t="array" ref="L2161">_xlfn.IFS(G2161&lt;=25, 1, G2161&lt;=75, 2, G2161&lt;=150, 3, G2161&gt;150, 4)</f>
        <v>2</v>
      </c>
      <c r="M2161">
        <f t="shared" si="33"/>
        <v>1</v>
      </c>
    </row>
    <row r="2162" spans="1:13" x14ac:dyDescent="0.2">
      <c r="A2162" t="s">
        <v>2977</v>
      </c>
      <c r="B2162" t="s">
        <v>2978</v>
      </c>
      <c r="C2162" s="2">
        <v>402</v>
      </c>
      <c r="D2162" s="2">
        <v>265</v>
      </c>
      <c r="E2162" t="s">
        <v>7027</v>
      </c>
      <c r="F2162" t="s">
        <v>7039</v>
      </c>
      <c r="G2162" s="2">
        <v>137</v>
      </c>
      <c r="H2162" s="11">
        <v>0.34079601990049752</v>
      </c>
      <c r="I2162">
        <v>0</v>
      </c>
      <c r="J2162">
        <f ca="1"/>
        <v>4005</v>
      </c>
      <c r="K2162">
        <v>1104</v>
      </c>
      <c r="L2162" cm="1">
        <f t="array" ref="L2162">_xlfn.IFS(G2162&lt;=25, 1, G2162&lt;=75, 2, G2162&lt;=150, 3, G2162&gt;150, 4)</f>
        <v>3</v>
      </c>
      <c r="M2162">
        <f t="shared" si="33"/>
        <v>4</v>
      </c>
    </row>
    <row r="2163" spans="1:13" x14ac:dyDescent="0.2">
      <c r="A2163" t="s">
        <v>2979</v>
      </c>
      <c r="B2163" t="s">
        <v>2884</v>
      </c>
      <c r="C2163" s="2">
        <v>223</v>
      </c>
      <c r="D2163" s="2">
        <v>201</v>
      </c>
      <c r="E2163" t="s">
        <v>7027</v>
      </c>
      <c r="F2163" t="s">
        <v>7039</v>
      </c>
      <c r="G2163" s="2">
        <v>22</v>
      </c>
      <c r="H2163" s="11">
        <v>9.8654708520179366E-2</v>
      </c>
      <c r="I2163">
        <v>0</v>
      </c>
      <c r="J2163">
        <f ca="1"/>
        <v>3520</v>
      </c>
      <c r="K2163">
        <v>4052</v>
      </c>
      <c r="L2163" cm="1">
        <f t="array" ref="L2163">_xlfn.IFS(G2163&lt;=25, 1, G2163&lt;=75, 2, G2163&lt;=150, 3, G2163&gt;150, 4)</f>
        <v>1</v>
      </c>
      <c r="M2163">
        <f t="shared" si="33"/>
        <v>1</v>
      </c>
    </row>
    <row r="2164" spans="1:13" x14ac:dyDescent="0.2">
      <c r="A2164" t="s">
        <v>2980</v>
      </c>
      <c r="B2164" t="s">
        <v>2981</v>
      </c>
      <c r="C2164" s="2">
        <v>299</v>
      </c>
      <c r="D2164" s="2">
        <v>254</v>
      </c>
      <c r="E2164" t="s">
        <v>7029</v>
      </c>
      <c r="F2164" t="s">
        <v>7039</v>
      </c>
      <c r="G2164" s="2">
        <v>45</v>
      </c>
      <c r="H2164" s="11">
        <v>0.15050167224080269</v>
      </c>
      <c r="I2164">
        <v>0</v>
      </c>
      <c r="J2164">
        <f ca="1"/>
        <v>2054</v>
      </c>
      <c r="K2164">
        <v>642</v>
      </c>
      <c r="L2164" cm="1">
        <f t="array" ref="L2164">_xlfn.IFS(G2164&lt;=25, 1, G2164&lt;=75, 2, G2164&lt;=150, 3, G2164&gt;150, 4)</f>
        <v>2</v>
      </c>
      <c r="M2164">
        <f t="shared" si="33"/>
        <v>3</v>
      </c>
    </row>
    <row r="2165" spans="1:13" x14ac:dyDescent="0.2">
      <c r="A2165" t="s">
        <v>2982</v>
      </c>
      <c r="B2165" t="s">
        <v>2983</v>
      </c>
      <c r="C2165" s="2">
        <v>299</v>
      </c>
      <c r="D2165" s="2">
        <v>221</v>
      </c>
      <c r="E2165" t="s">
        <v>7029</v>
      </c>
      <c r="F2165" t="s">
        <v>7038</v>
      </c>
      <c r="G2165" s="2">
        <v>78</v>
      </c>
      <c r="H2165" s="11">
        <v>0.2608695652173913</v>
      </c>
      <c r="I2165">
        <v>0</v>
      </c>
      <c r="J2165">
        <f ca="1"/>
        <v>1535</v>
      </c>
      <c r="K2165">
        <v>3002</v>
      </c>
      <c r="L2165" cm="1">
        <f t="array" ref="L2165">_xlfn.IFS(G2165&lt;=25, 1, G2165&lt;=75, 2, G2165&lt;=150, 3, G2165&gt;150, 4)</f>
        <v>3</v>
      </c>
      <c r="M2165">
        <f t="shared" si="33"/>
        <v>3</v>
      </c>
    </row>
    <row r="2166" spans="1:13" x14ac:dyDescent="0.2">
      <c r="A2166" t="s">
        <v>2984</v>
      </c>
      <c r="B2166" t="s">
        <v>2985</v>
      </c>
      <c r="C2166" s="2">
        <v>195</v>
      </c>
      <c r="D2166" s="2">
        <v>103</v>
      </c>
      <c r="E2166" t="s">
        <v>6989</v>
      </c>
      <c r="F2166" t="s">
        <v>7040</v>
      </c>
      <c r="G2166" s="2">
        <v>92</v>
      </c>
      <c r="H2166" s="11">
        <v>0.47179487179487178</v>
      </c>
      <c r="I2166">
        <v>1</v>
      </c>
      <c r="J2166">
        <f ca="1"/>
        <v>2997</v>
      </c>
      <c r="K2166">
        <v>1203</v>
      </c>
      <c r="L2166" cm="1">
        <f t="array" ref="L2166">_xlfn.IFS(G2166&lt;=25, 1, G2166&lt;=75, 2, G2166&lt;=150, 3, G2166&gt;150, 4)</f>
        <v>3</v>
      </c>
      <c r="M2166">
        <f t="shared" si="33"/>
        <v>1</v>
      </c>
    </row>
    <row r="2167" spans="1:13" x14ac:dyDescent="0.2">
      <c r="A2167" t="s">
        <v>2986</v>
      </c>
      <c r="B2167" t="s">
        <v>2355</v>
      </c>
      <c r="C2167" s="2">
        <v>69</v>
      </c>
      <c r="D2167" s="2">
        <v>50</v>
      </c>
      <c r="E2167" t="s">
        <v>6989</v>
      </c>
      <c r="F2167" t="s">
        <v>7039</v>
      </c>
      <c r="G2167" s="2">
        <v>19</v>
      </c>
      <c r="H2167" s="11">
        <v>0.27536231884057971</v>
      </c>
      <c r="I2167">
        <v>1</v>
      </c>
      <c r="J2167">
        <f ca="1"/>
        <v>2790</v>
      </c>
      <c r="K2167">
        <v>4388</v>
      </c>
      <c r="L2167" cm="1">
        <f t="array" ref="L2167">_xlfn.IFS(G2167&lt;=25, 1, G2167&lt;=75, 2, G2167&lt;=150, 3, G2167&gt;150, 4)</f>
        <v>1</v>
      </c>
      <c r="M2167">
        <f t="shared" si="33"/>
        <v>1</v>
      </c>
    </row>
    <row r="2168" spans="1:13" x14ac:dyDescent="0.2">
      <c r="A2168" t="s">
        <v>2987</v>
      </c>
      <c r="B2168" t="s">
        <v>2988</v>
      </c>
      <c r="C2168" s="2">
        <v>449</v>
      </c>
      <c r="D2168" s="2">
        <v>314</v>
      </c>
      <c r="E2168" t="s">
        <v>7027</v>
      </c>
      <c r="F2168" t="s">
        <v>7037</v>
      </c>
      <c r="G2168" s="2">
        <v>135</v>
      </c>
      <c r="H2168" s="11">
        <v>0.30066815144766146</v>
      </c>
      <c r="I2168">
        <v>0</v>
      </c>
      <c r="J2168">
        <f ca="1"/>
        <v>3315</v>
      </c>
      <c r="K2168">
        <v>4473</v>
      </c>
      <c r="L2168" cm="1">
        <f t="array" ref="L2168">_xlfn.IFS(G2168&lt;=25, 1, G2168&lt;=75, 2, G2168&lt;=150, 3, G2168&gt;150, 4)</f>
        <v>3</v>
      </c>
      <c r="M2168">
        <f t="shared" si="33"/>
        <v>4</v>
      </c>
    </row>
    <row r="2169" spans="1:13" x14ac:dyDescent="0.2">
      <c r="A2169" t="s">
        <v>2989</v>
      </c>
      <c r="B2169" t="s">
        <v>2990</v>
      </c>
      <c r="C2169" s="2">
        <v>109</v>
      </c>
      <c r="D2169" s="2">
        <v>61</v>
      </c>
      <c r="E2169" t="s">
        <v>6989</v>
      </c>
      <c r="F2169" t="s">
        <v>7039</v>
      </c>
      <c r="G2169" s="2">
        <v>48</v>
      </c>
      <c r="H2169" s="11">
        <v>0.44036697247706424</v>
      </c>
      <c r="I2169">
        <v>1</v>
      </c>
      <c r="J2169">
        <f ca="1"/>
        <v>931</v>
      </c>
      <c r="K2169">
        <v>3070</v>
      </c>
      <c r="L2169" cm="1">
        <f t="array" ref="L2169">_xlfn.IFS(G2169&lt;=25, 1, G2169&lt;=75, 2, G2169&lt;=150, 3, G2169&gt;150, 4)</f>
        <v>2</v>
      </c>
      <c r="M2169">
        <f t="shared" si="33"/>
        <v>1</v>
      </c>
    </row>
    <row r="2170" spans="1:13" x14ac:dyDescent="0.2">
      <c r="A2170" t="s">
        <v>2991</v>
      </c>
      <c r="B2170" t="s">
        <v>2216</v>
      </c>
      <c r="C2170" s="2">
        <v>129</v>
      </c>
      <c r="D2170" s="2">
        <v>111</v>
      </c>
      <c r="E2170" t="s">
        <v>7027</v>
      </c>
      <c r="F2170" t="s">
        <v>7036</v>
      </c>
      <c r="G2170" s="2">
        <v>18</v>
      </c>
      <c r="H2170" s="11">
        <v>0.13953488372093023</v>
      </c>
      <c r="I2170">
        <v>0</v>
      </c>
      <c r="J2170">
        <f ca="1"/>
        <v>1818</v>
      </c>
      <c r="K2170">
        <v>2783</v>
      </c>
      <c r="L2170" cm="1">
        <f t="array" ref="L2170">_xlfn.IFS(G2170&lt;=25, 1, G2170&lt;=75, 2, G2170&lt;=150, 3, G2170&gt;150, 4)</f>
        <v>1</v>
      </c>
      <c r="M2170">
        <f t="shared" si="33"/>
        <v>1</v>
      </c>
    </row>
    <row r="2171" spans="1:13" x14ac:dyDescent="0.2">
      <c r="A2171" t="s">
        <v>2992</v>
      </c>
      <c r="B2171" t="s">
        <v>2523</v>
      </c>
      <c r="C2171" s="2">
        <v>357</v>
      </c>
      <c r="D2171" s="2">
        <v>293</v>
      </c>
      <c r="E2171" t="s">
        <v>7027</v>
      </c>
      <c r="F2171" t="s">
        <v>7039</v>
      </c>
      <c r="G2171" s="2">
        <v>64</v>
      </c>
      <c r="H2171" s="11">
        <v>0.17927170868347339</v>
      </c>
      <c r="I2171">
        <v>0</v>
      </c>
      <c r="J2171">
        <f ca="1"/>
        <v>3691</v>
      </c>
      <c r="K2171">
        <v>986</v>
      </c>
      <c r="L2171" cm="1">
        <f t="array" ref="L2171">_xlfn.IFS(G2171&lt;=25, 1, G2171&lt;=75, 2, G2171&lt;=150, 3, G2171&gt;150, 4)</f>
        <v>2</v>
      </c>
      <c r="M2171">
        <f t="shared" si="33"/>
        <v>3</v>
      </c>
    </row>
    <row r="2172" spans="1:13" x14ac:dyDescent="0.2">
      <c r="A2172" t="s">
        <v>2993</v>
      </c>
      <c r="B2172" t="s">
        <v>2432</v>
      </c>
      <c r="C2172" s="2">
        <v>69</v>
      </c>
      <c r="D2172" s="2">
        <v>60</v>
      </c>
      <c r="E2172" t="s">
        <v>6989</v>
      </c>
      <c r="F2172" t="s">
        <v>7044</v>
      </c>
      <c r="G2172" s="2">
        <v>9</v>
      </c>
      <c r="H2172" s="11">
        <v>0.13043478260869565</v>
      </c>
      <c r="I2172">
        <v>1</v>
      </c>
      <c r="J2172">
        <f ca="1"/>
        <v>2276</v>
      </c>
      <c r="K2172">
        <v>1808</v>
      </c>
      <c r="L2172" cm="1">
        <f t="array" ref="L2172">_xlfn.IFS(G2172&lt;=25, 1, G2172&lt;=75, 2, G2172&lt;=150, 3, G2172&gt;150, 4)</f>
        <v>1</v>
      </c>
      <c r="M2172">
        <f t="shared" si="33"/>
        <v>1</v>
      </c>
    </row>
    <row r="2173" spans="1:13" x14ac:dyDescent="0.2">
      <c r="A2173" t="s">
        <v>2977</v>
      </c>
      <c r="B2173" t="s">
        <v>2978</v>
      </c>
      <c r="C2173" s="2">
        <v>502</v>
      </c>
      <c r="D2173" s="2">
        <v>462</v>
      </c>
      <c r="E2173" t="s">
        <v>7029</v>
      </c>
      <c r="F2173" t="s">
        <v>7039</v>
      </c>
      <c r="G2173" s="2">
        <v>40</v>
      </c>
      <c r="H2173" s="11">
        <v>7.9681274900398405E-2</v>
      </c>
      <c r="I2173">
        <v>0</v>
      </c>
      <c r="J2173">
        <f ca="1"/>
        <v>2840</v>
      </c>
      <c r="K2173">
        <v>3401</v>
      </c>
      <c r="L2173" cm="1">
        <f t="array" ref="L2173">_xlfn.IFS(G2173&lt;=25, 1, G2173&lt;=75, 2, G2173&lt;=150, 3, G2173&gt;150, 4)</f>
        <v>2</v>
      </c>
      <c r="M2173">
        <f t="shared" si="33"/>
        <v>4</v>
      </c>
    </row>
    <row r="2174" spans="1:13" x14ac:dyDescent="0.2">
      <c r="A2174" t="s">
        <v>2994</v>
      </c>
      <c r="B2174" t="s">
        <v>2355</v>
      </c>
      <c r="C2174" s="2">
        <v>69</v>
      </c>
      <c r="D2174" s="2">
        <v>43</v>
      </c>
      <c r="E2174" t="s">
        <v>6989</v>
      </c>
      <c r="F2174" t="s">
        <v>7039</v>
      </c>
      <c r="G2174" s="2">
        <v>26</v>
      </c>
      <c r="H2174" s="11">
        <v>0.37681159420289856</v>
      </c>
      <c r="I2174">
        <v>1</v>
      </c>
      <c r="J2174">
        <f ca="1"/>
        <v>469</v>
      </c>
      <c r="K2174">
        <v>4549</v>
      </c>
      <c r="L2174" cm="1">
        <f t="array" ref="L2174">_xlfn.IFS(G2174&lt;=25, 1, G2174&lt;=75, 2, G2174&lt;=150, 3, G2174&gt;150, 4)</f>
        <v>2</v>
      </c>
      <c r="M2174">
        <f t="shared" si="33"/>
        <v>1</v>
      </c>
    </row>
    <row r="2175" spans="1:13" x14ac:dyDescent="0.2">
      <c r="A2175" t="s">
        <v>2995</v>
      </c>
      <c r="B2175" t="s">
        <v>2355</v>
      </c>
      <c r="C2175" s="2">
        <v>69</v>
      </c>
      <c r="D2175" s="2">
        <v>43</v>
      </c>
      <c r="E2175" t="s">
        <v>6989</v>
      </c>
      <c r="F2175" t="s">
        <v>7039</v>
      </c>
      <c r="G2175" s="2">
        <v>26</v>
      </c>
      <c r="H2175" s="11">
        <v>0.37681159420289856</v>
      </c>
      <c r="I2175">
        <v>1</v>
      </c>
      <c r="J2175">
        <f ca="1"/>
        <v>2502</v>
      </c>
      <c r="K2175">
        <v>379</v>
      </c>
      <c r="L2175" cm="1">
        <f t="array" ref="L2175">_xlfn.IFS(G2175&lt;=25, 1, G2175&lt;=75, 2, G2175&lt;=150, 3, G2175&gt;150, 4)</f>
        <v>2</v>
      </c>
      <c r="M2175">
        <f t="shared" si="33"/>
        <v>1</v>
      </c>
    </row>
    <row r="2176" spans="1:13" x14ac:dyDescent="0.2">
      <c r="A2176" t="s">
        <v>2996</v>
      </c>
      <c r="B2176" t="s">
        <v>1861</v>
      </c>
      <c r="C2176" s="2">
        <v>205</v>
      </c>
      <c r="D2176" s="2">
        <v>168</v>
      </c>
      <c r="E2176" t="s">
        <v>7027</v>
      </c>
      <c r="F2176" t="s">
        <v>7039</v>
      </c>
      <c r="G2176" s="2">
        <v>37</v>
      </c>
      <c r="H2176" s="11">
        <v>0.18048780487804877</v>
      </c>
      <c r="I2176">
        <v>0</v>
      </c>
      <c r="J2176">
        <f ca="1"/>
        <v>2149</v>
      </c>
      <c r="K2176">
        <v>1669</v>
      </c>
      <c r="L2176" cm="1">
        <f t="array" ref="L2176">_xlfn.IFS(G2176&lt;=25, 1, G2176&lt;=75, 2, G2176&lt;=150, 3, G2176&gt;150, 4)</f>
        <v>2</v>
      </c>
      <c r="M2176">
        <f t="shared" si="33"/>
        <v>1</v>
      </c>
    </row>
    <row r="2177" spans="1:13" x14ac:dyDescent="0.2">
      <c r="A2177" t="s">
        <v>2997</v>
      </c>
      <c r="B2177" t="s">
        <v>2998</v>
      </c>
      <c r="C2177" s="2">
        <v>209</v>
      </c>
      <c r="D2177" s="2">
        <v>109</v>
      </c>
      <c r="E2177" t="s">
        <v>6989</v>
      </c>
      <c r="F2177" t="s">
        <v>7038</v>
      </c>
      <c r="G2177" s="2">
        <v>100</v>
      </c>
      <c r="H2177" s="11">
        <v>0.4784688995215311</v>
      </c>
      <c r="I2177">
        <v>1</v>
      </c>
      <c r="J2177">
        <f ca="1"/>
        <v>3900</v>
      </c>
      <c r="K2177">
        <v>4135</v>
      </c>
      <c r="L2177" cm="1">
        <f t="array" ref="L2177">_xlfn.IFS(G2177&lt;=25, 1, G2177&lt;=75, 2, G2177&lt;=150, 3, G2177&gt;150, 4)</f>
        <v>3</v>
      </c>
      <c r="M2177">
        <f t="shared" si="33"/>
        <v>1</v>
      </c>
    </row>
    <row r="2178" spans="1:13" x14ac:dyDescent="0.2">
      <c r="A2178" t="s">
        <v>2999</v>
      </c>
      <c r="B2178" t="s">
        <v>2287</v>
      </c>
      <c r="C2178" s="2">
        <v>223</v>
      </c>
      <c r="D2178" s="2">
        <v>132</v>
      </c>
      <c r="E2178" t="s">
        <v>6989</v>
      </c>
      <c r="F2178" t="s">
        <v>7042</v>
      </c>
      <c r="G2178" s="2">
        <v>91</v>
      </c>
      <c r="H2178" s="11">
        <v>0.40807174887892378</v>
      </c>
      <c r="I2178">
        <v>1</v>
      </c>
      <c r="J2178">
        <f ca="1"/>
        <v>3721</v>
      </c>
      <c r="K2178">
        <v>3041</v>
      </c>
      <c r="L2178" cm="1">
        <f t="array" ref="L2178">_xlfn.IFS(G2178&lt;=25, 1, G2178&lt;=75, 2, G2178&lt;=150, 3, G2178&gt;150, 4)</f>
        <v>3</v>
      </c>
      <c r="M2178">
        <f t="shared" ref="M2178:M2241" si="34">IF(C2178&lt;=$P$3, 1, IF(C2178&lt;=$P$4, 2, IF(C2178&lt;=$P$5, 3, 4)))</f>
        <v>1</v>
      </c>
    </row>
    <row r="2179" spans="1:13" x14ac:dyDescent="0.2">
      <c r="A2179" t="s">
        <v>3000</v>
      </c>
      <c r="B2179" t="s">
        <v>2355</v>
      </c>
      <c r="C2179" s="2">
        <v>69</v>
      </c>
      <c r="D2179" s="2">
        <v>59</v>
      </c>
      <c r="E2179" t="s">
        <v>6989</v>
      </c>
      <c r="F2179" t="s">
        <v>7039</v>
      </c>
      <c r="G2179" s="2">
        <v>10</v>
      </c>
      <c r="H2179" s="11">
        <v>0.14492753623188406</v>
      </c>
      <c r="I2179">
        <v>1</v>
      </c>
      <c r="J2179">
        <f ca="1"/>
        <v>10</v>
      </c>
      <c r="K2179">
        <v>4145</v>
      </c>
      <c r="L2179" cm="1">
        <f t="array" ref="L2179">_xlfn.IFS(G2179&lt;=25, 1, G2179&lt;=75, 2, G2179&lt;=150, 3, G2179&gt;150, 4)</f>
        <v>1</v>
      </c>
      <c r="M2179">
        <f t="shared" si="34"/>
        <v>1</v>
      </c>
    </row>
    <row r="2180" spans="1:13" x14ac:dyDescent="0.2">
      <c r="A2180" t="s">
        <v>3001</v>
      </c>
      <c r="B2180" t="s">
        <v>3002</v>
      </c>
      <c r="C2180" s="2">
        <v>99</v>
      </c>
      <c r="D2180" s="2">
        <v>63</v>
      </c>
      <c r="E2180" t="s">
        <v>6989</v>
      </c>
      <c r="F2180" t="s">
        <v>7037</v>
      </c>
      <c r="G2180" s="2">
        <v>36</v>
      </c>
      <c r="H2180" s="11">
        <v>0.36363636363636365</v>
      </c>
      <c r="I2180">
        <v>1</v>
      </c>
      <c r="J2180">
        <f ca="1"/>
        <v>732</v>
      </c>
      <c r="K2180">
        <v>2420</v>
      </c>
      <c r="L2180" cm="1">
        <f t="array" ref="L2180">_xlfn.IFS(G2180&lt;=25, 1, G2180&lt;=75, 2, G2180&lt;=150, 3, G2180&gt;150, 4)</f>
        <v>2</v>
      </c>
      <c r="M2180">
        <f t="shared" si="34"/>
        <v>1</v>
      </c>
    </row>
    <row r="2181" spans="1:13" x14ac:dyDescent="0.2">
      <c r="A2181" t="s">
        <v>3003</v>
      </c>
      <c r="B2181" t="s">
        <v>3004</v>
      </c>
      <c r="C2181" s="2">
        <v>223</v>
      </c>
      <c r="D2181" s="2">
        <v>138</v>
      </c>
      <c r="E2181" t="s">
        <v>7027</v>
      </c>
      <c r="F2181" t="s">
        <v>7039</v>
      </c>
      <c r="G2181" s="2">
        <v>85</v>
      </c>
      <c r="H2181" s="11">
        <v>0.3811659192825112</v>
      </c>
      <c r="I2181">
        <v>0</v>
      </c>
      <c r="J2181">
        <f ca="1"/>
        <v>1913</v>
      </c>
      <c r="K2181">
        <v>700</v>
      </c>
      <c r="L2181" cm="1">
        <f t="array" ref="L2181">_xlfn.IFS(G2181&lt;=25, 1, G2181&lt;=75, 2, G2181&lt;=150, 3, G2181&gt;150, 4)</f>
        <v>3</v>
      </c>
      <c r="M2181">
        <f t="shared" si="34"/>
        <v>1</v>
      </c>
    </row>
    <row r="2182" spans="1:13" x14ac:dyDescent="0.2">
      <c r="A2182" t="s">
        <v>3005</v>
      </c>
      <c r="B2182" t="s">
        <v>3006</v>
      </c>
      <c r="C2182" s="2">
        <v>236</v>
      </c>
      <c r="D2182" s="2">
        <v>73</v>
      </c>
      <c r="E2182" t="s">
        <v>7027</v>
      </c>
      <c r="F2182" t="s">
        <v>7040</v>
      </c>
      <c r="G2182" s="2">
        <v>163</v>
      </c>
      <c r="H2182" s="11">
        <v>0.69067796610169496</v>
      </c>
      <c r="I2182">
        <v>0</v>
      </c>
      <c r="J2182">
        <f ca="1"/>
        <v>1634</v>
      </c>
      <c r="K2182">
        <v>3876</v>
      </c>
      <c r="L2182" cm="1">
        <f t="array" ref="L2182">_xlfn.IFS(G2182&lt;=25, 1, G2182&lt;=75, 2, G2182&lt;=150, 3, G2182&gt;150, 4)</f>
        <v>4</v>
      </c>
      <c r="M2182">
        <f t="shared" si="34"/>
        <v>1</v>
      </c>
    </row>
    <row r="2183" spans="1:13" x14ac:dyDescent="0.2">
      <c r="A2183" t="s">
        <v>3007</v>
      </c>
      <c r="B2183" t="s">
        <v>3008</v>
      </c>
      <c r="C2183" s="2">
        <v>357</v>
      </c>
      <c r="D2183" s="2">
        <v>264</v>
      </c>
      <c r="E2183" t="s">
        <v>7027</v>
      </c>
      <c r="F2183" t="s">
        <v>7041</v>
      </c>
      <c r="G2183" s="2">
        <v>93</v>
      </c>
      <c r="H2183" s="11">
        <v>0.26050420168067229</v>
      </c>
      <c r="I2183">
        <v>0</v>
      </c>
      <c r="J2183">
        <f ca="1"/>
        <v>206</v>
      </c>
      <c r="K2183">
        <v>2898</v>
      </c>
      <c r="L2183" cm="1">
        <f t="array" ref="L2183">_xlfn.IFS(G2183&lt;=25, 1, G2183&lt;=75, 2, G2183&lt;=150, 3, G2183&gt;150, 4)</f>
        <v>3</v>
      </c>
      <c r="M2183">
        <f t="shared" si="34"/>
        <v>3</v>
      </c>
    </row>
    <row r="2184" spans="1:13" x14ac:dyDescent="0.2">
      <c r="A2184" t="s">
        <v>3009</v>
      </c>
      <c r="B2184" t="s">
        <v>3010</v>
      </c>
      <c r="C2184" s="2">
        <v>502</v>
      </c>
      <c r="D2184" s="2">
        <v>452</v>
      </c>
      <c r="E2184" t="s">
        <v>7029</v>
      </c>
      <c r="F2184" t="s">
        <v>7039</v>
      </c>
      <c r="G2184" s="2">
        <v>50</v>
      </c>
      <c r="H2184" s="11">
        <v>9.9601593625498003E-2</v>
      </c>
      <c r="I2184">
        <v>0</v>
      </c>
      <c r="J2184">
        <f ca="1"/>
        <v>2676</v>
      </c>
      <c r="K2184">
        <v>3340</v>
      </c>
      <c r="L2184" cm="1">
        <f t="array" ref="L2184">_xlfn.IFS(G2184&lt;=25, 1, G2184&lt;=75, 2, G2184&lt;=150, 3, G2184&gt;150, 4)</f>
        <v>2</v>
      </c>
      <c r="M2184">
        <f t="shared" si="34"/>
        <v>4</v>
      </c>
    </row>
    <row r="2185" spans="1:13" x14ac:dyDescent="0.2">
      <c r="A2185" t="s">
        <v>3011</v>
      </c>
      <c r="B2185" t="s">
        <v>3012</v>
      </c>
      <c r="C2185" s="2">
        <v>312</v>
      </c>
      <c r="D2185" s="2">
        <v>178</v>
      </c>
      <c r="E2185" t="s">
        <v>7027</v>
      </c>
      <c r="F2185" t="s">
        <v>7038</v>
      </c>
      <c r="G2185" s="2">
        <v>134</v>
      </c>
      <c r="H2185" s="11">
        <v>0.42948717948717946</v>
      </c>
      <c r="I2185">
        <v>0</v>
      </c>
      <c r="J2185">
        <f ca="1"/>
        <v>2290</v>
      </c>
      <c r="K2185">
        <v>254</v>
      </c>
      <c r="L2185" cm="1">
        <f t="array" ref="L2185">_xlfn.IFS(G2185&lt;=25, 1, G2185&lt;=75, 2, G2185&lt;=150, 3, G2185&gt;150, 4)</f>
        <v>3</v>
      </c>
      <c r="M2185">
        <f t="shared" si="34"/>
        <v>3</v>
      </c>
    </row>
    <row r="2186" spans="1:13" x14ac:dyDescent="0.2">
      <c r="A2186" t="s">
        <v>3013</v>
      </c>
      <c r="B2186" t="s">
        <v>3014</v>
      </c>
      <c r="C2186" s="2">
        <v>670</v>
      </c>
      <c r="D2186" s="2">
        <v>456</v>
      </c>
      <c r="E2186" t="s">
        <v>7029</v>
      </c>
      <c r="F2186" t="s">
        <v>7037</v>
      </c>
      <c r="G2186" s="2">
        <v>214</v>
      </c>
      <c r="H2186" s="11">
        <v>0.31940298507462689</v>
      </c>
      <c r="I2186">
        <v>0</v>
      </c>
      <c r="J2186">
        <f ca="1"/>
        <v>2808</v>
      </c>
      <c r="K2186">
        <v>1956</v>
      </c>
      <c r="L2186" cm="1">
        <f t="array" ref="L2186">_xlfn.IFS(G2186&lt;=25, 1, G2186&lt;=75, 2, G2186&lt;=150, 3, G2186&gt;150, 4)</f>
        <v>4</v>
      </c>
      <c r="M2186">
        <f t="shared" si="34"/>
        <v>4</v>
      </c>
    </row>
    <row r="2187" spans="1:13" x14ac:dyDescent="0.2">
      <c r="A2187" t="s">
        <v>3015</v>
      </c>
      <c r="B2187" t="s">
        <v>3016</v>
      </c>
      <c r="C2187" s="2">
        <v>258</v>
      </c>
      <c r="D2187" s="2">
        <v>98</v>
      </c>
      <c r="E2187" t="s">
        <v>6989</v>
      </c>
      <c r="F2187" t="s">
        <v>7040</v>
      </c>
      <c r="G2187" s="2">
        <v>160</v>
      </c>
      <c r="H2187" s="11">
        <v>0.62015503875968991</v>
      </c>
      <c r="I2187">
        <v>1</v>
      </c>
      <c r="J2187">
        <f ca="1"/>
        <v>312</v>
      </c>
      <c r="K2187">
        <v>319</v>
      </c>
      <c r="L2187" cm="1">
        <f t="array" ref="L2187">_xlfn.IFS(G2187&lt;=25, 1, G2187&lt;=75, 2, G2187&lt;=150, 3, G2187&gt;150, 4)</f>
        <v>4</v>
      </c>
      <c r="M2187">
        <f t="shared" si="34"/>
        <v>2</v>
      </c>
    </row>
    <row r="2188" spans="1:13" x14ac:dyDescent="0.2">
      <c r="A2188" t="s">
        <v>3017</v>
      </c>
      <c r="B2188" t="s">
        <v>1949</v>
      </c>
      <c r="C2188" s="2">
        <v>319</v>
      </c>
      <c r="D2188" s="2">
        <v>239</v>
      </c>
      <c r="E2188" t="s">
        <v>7029</v>
      </c>
      <c r="F2188" t="s">
        <v>7037</v>
      </c>
      <c r="G2188" s="2">
        <v>80</v>
      </c>
      <c r="H2188" s="11">
        <v>0.2507836990595611</v>
      </c>
      <c r="I2188">
        <v>0</v>
      </c>
      <c r="J2188">
        <f ca="1"/>
        <v>2778</v>
      </c>
      <c r="K2188">
        <v>2159</v>
      </c>
      <c r="L2188" cm="1">
        <f t="array" ref="L2188">_xlfn.IFS(G2188&lt;=25, 1, G2188&lt;=75, 2, G2188&lt;=150, 3, G2188&gt;150, 4)</f>
        <v>3</v>
      </c>
      <c r="M2188">
        <f t="shared" si="34"/>
        <v>3</v>
      </c>
    </row>
    <row r="2189" spans="1:13" x14ac:dyDescent="0.2">
      <c r="A2189" t="s">
        <v>3018</v>
      </c>
      <c r="B2189" t="s">
        <v>3019</v>
      </c>
      <c r="C2189" s="2">
        <v>349</v>
      </c>
      <c r="D2189" s="2">
        <v>237</v>
      </c>
      <c r="E2189" t="s">
        <v>7027</v>
      </c>
      <c r="F2189" t="s">
        <v>7037</v>
      </c>
      <c r="G2189" s="2">
        <v>112</v>
      </c>
      <c r="H2189" s="11">
        <v>0.3209169054441261</v>
      </c>
      <c r="I2189">
        <v>0</v>
      </c>
      <c r="J2189">
        <f ca="1"/>
        <v>1324</v>
      </c>
      <c r="K2189">
        <v>3694</v>
      </c>
      <c r="L2189" cm="1">
        <f t="array" ref="L2189">_xlfn.IFS(G2189&lt;=25, 1, G2189&lt;=75, 2, G2189&lt;=150, 3, G2189&gt;150, 4)</f>
        <v>3</v>
      </c>
      <c r="M2189">
        <f t="shared" si="34"/>
        <v>3</v>
      </c>
    </row>
    <row r="2190" spans="1:13" x14ac:dyDescent="0.2">
      <c r="A2190" t="s">
        <v>3020</v>
      </c>
      <c r="B2190" t="s">
        <v>3021</v>
      </c>
      <c r="C2190" s="2">
        <v>205</v>
      </c>
      <c r="D2190" s="2">
        <v>109</v>
      </c>
      <c r="E2190" t="s">
        <v>7029</v>
      </c>
      <c r="F2190" t="s">
        <v>7040</v>
      </c>
      <c r="G2190" s="2">
        <v>96</v>
      </c>
      <c r="H2190" s="11">
        <v>0.4682926829268293</v>
      </c>
      <c r="I2190">
        <v>0</v>
      </c>
      <c r="J2190">
        <f ca="1"/>
        <v>748</v>
      </c>
      <c r="K2190">
        <v>1925</v>
      </c>
      <c r="L2190" cm="1">
        <f t="array" ref="L2190">_xlfn.IFS(G2190&lt;=25, 1, G2190&lt;=75, 2, G2190&lt;=150, 3, G2190&gt;150, 4)</f>
        <v>3</v>
      </c>
      <c r="M2190">
        <f t="shared" si="34"/>
        <v>1</v>
      </c>
    </row>
    <row r="2191" spans="1:13" x14ac:dyDescent="0.2">
      <c r="A2191" t="s">
        <v>3022</v>
      </c>
      <c r="B2191" t="s">
        <v>3023</v>
      </c>
      <c r="C2191" s="2">
        <v>289</v>
      </c>
      <c r="D2191" s="2">
        <v>223</v>
      </c>
      <c r="E2191" t="s">
        <v>6989</v>
      </c>
      <c r="F2191" t="s">
        <v>7039</v>
      </c>
      <c r="G2191" s="2">
        <v>66</v>
      </c>
      <c r="H2191" s="11">
        <v>0.22837370242214533</v>
      </c>
      <c r="I2191">
        <v>1</v>
      </c>
      <c r="J2191">
        <f ca="1"/>
        <v>1306</v>
      </c>
      <c r="K2191">
        <v>1407</v>
      </c>
      <c r="L2191" cm="1">
        <f t="array" ref="L2191">_xlfn.IFS(G2191&lt;=25, 1, G2191&lt;=75, 2, G2191&lt;=150, 3, G2191&gt;150, 4)</f>
        <v>2</v>
      </c>
      <c r="M2191">
        <f t="shared" si="34"/>
        <v>2</v>
      </c>
    </row>
    <row r="2192" spans="1:13" x14ac:dyDescent="0.2">
      <c r="A2192" t="s">
        <v>3024</v>
      </c>
      <c r="B2192" t="s">
        <v>1593</v>
      </c>
      <c r="C2192" s="2">
        <v>239</v>
      </c>
      <c r="D2192" s="2">
        <v>167</v>
      </c>
      <c r="E2192" t="s">
        <v>7029</v>
      </c>
      <c r="F2192" t="s">
        <v>7037</v>
      </c>
      <c r="G2192" s="2">
        <v>72</v>
      </c>
      <c r="H2192" s="11">
        <v>0.30125523012552302</v>
      </c>
      <c r="I2192">
        <v>0</v>
      </c>
      <c r="J2192">
        <f ca="1"/>
        <v>2494</v>
      </c>
      <c r="K2192">
        <v>3816</v>
      </c>
      <c r="L2192" cm="1">
        <f t="array" ref="L2192">_xlfn.IFS(G2192&lt;=25, 1, G2192&lt;=75, 2, G2192&lt;=150, 3, G2192&gt;150, 4)</f>
        <v>2</v>
      </c>
      <c r="M2192">
        <f t="shared" si="34"/>
        <v>1</v>
      </c>
    </row>
    <row r="2193" spans="1:13" x14ac:dyDescent="0.2">
      <c r="A2193" t="s">
        <v>3025</v>
      </c>
      <c r="B2193" t="s">
        <v>3026</v>
      </c>
      <c r="C2193" s="2">
        <v>376</v>
      </c>
      <c r="D2193" s="2">
        <v>124</v>
      </c>
      <c r="E2193" t="s">
        <v>7029</v>
      </c>
      <c r="F2193" t="s">
        <v>7038</v>
      </c>
      <c r="G2193" s="2">
        <v>252</v>
      </c>
      <c r="H2193" s="11">
        <v>0.67021276595744683</v>
      </c>
      <c r="I2193">
        <v>0</v>
      </c>
      <c r="J2193">
        <f ca="1"/>
        <v>2627</v>
      </c>
      <c r="K2193">
        <v>1326</v>
      </c>
      <c r="L2193" cm="1">
        <f t="array" ref="L2193">_xlfn.IFS(G2193&lt;=25, 1, G2193&lt;=75, 2, G2193&lt;=150, 3, G2193&gt;150, 4)</f>
        <v>4</v>
      </c>
      <c r="M2193">
        <f t="shared" si="34"/>
        <v>4</v>
      </c>
    </row>
    <row r="2194" spans="1:13" x14ac:dyDescent="0.2">
      <c r="A2194" t="s">
        <v>3027</v>
      </c>
      <c r="B2194" t="s">
        <v>2256</v>
      </c>
      <c r="C2194" s="2">
        <v>241</v>
      </c>
      <c r="D2194" s="2">
        <v>123</v>
      </c>
      <c r="E2194" t="s">
        <v>7027</v>
      </c>
      <c r="F2194" t="s">
        <v>7040</v>
      </c>
      <c r="G2194" s="2">
        <v>118</v>
      </c>
      <c r="H2194" s="11">
        <v>0.48962655601659749</v>
      </c>
      <c r="I2194">
        <v>0</v>
      </c>
      <c r="J2194">
        <f ca="1"/>
        <v>7</v>
      </c>
      <c r="K2194">
        <v>4083</v>
      </c>
      <c r="L2194" cm="1">
        <f t="array" ref="L2194">_xlfn.IFS(G2194&lt;=25, 1, G2194&lt;=75, 2, G2194&lt;=150, 3, G2194&gt;150, 4)</f>
        <v>3</v>
      </c>
      <c r="M2194">
        <f t="shared" si="34"/>
        <v>1</v>
      </c>
    </row>
    <row r="2195" spans="1:13" x14ac:dyDescent="0.2">
      <c r="A2195" t="s">
        <v>3028</v>
      </c>
      <c r="B2195" t="s">
        <v>3029</v>
      </c>
      <c r="C2195" s="2">
        <v>89</v>
      </c>
      <c r="D2195" s="2">
        <v>67</v>
      </c>
      <c r="E2195" t="s">
        <v>7029</v>
      </c>
      <c r="F2195" t="s">
        <v>7037</v>
      </c>
      <c r="G2195" s="2">
        <v>22</v>
      </c>
      <c r="H2195" s="11">
        <v>0.24719101123595505</v>
      </c>
      <c r="I2195">
        <v>0</v>
      </c>
      <c r="J2195">
        <f ca="1"/>
        <v>3884</v>
      </c>
      <c r="K2195">
        <v>2327</v>
      </c>
      <c r="L2195" cm="1">
        <f t="array" ref="L2195">_xlfn.IFS(G2195&lt;=25, 1, G2195&lt;=75, 2, G2195&lt;=150, 3, G2195&gt;150, 4)</f>
        <v>1</v>
      </c>
      <c r="M2195">
        <f t="shared" si="34"/>
        <v>1</v>
      </c>
    </row>
    <row r="2196" spans="1:13" x14ac:dyDescent="0.2">
      <c r="A2196" t="s">
        <v>3030</v>
      </c>
      <c r="B2196" t="s">
        <v>2216</v>
      </c>
      <c r="C2196" s="2">
        <v>169</v>
      </c>
      <c r="D2196" s="2">
        <v>100</v>
      </c>
      <c r="E2196" t="s">
        <v>7027</v>
      </c>
      <c r="F2196" t="s">
        <v>7043</v>
      </c>
      <c r="G2196" s="2">
        <v>69</v>
      </c>
      <c r="H2196" s="11">
        <v>0.40828402366863903</v>
      </c>
      <c r="I2196">
        <v>0</v>
      </c>
      <c r="J2196">
        <f ca="1"/>
        <v>805</v>
      </c>
      <c r="K2196">
        <v>2878</v>
      </c>
      <c r="L2196" cm="1">
        <f t="array" ref="L2196">_xlfn.IFS(G2196&lt;=25, 1, G2196&lt;=75, 2, G2196&lt;=150, 3, G2196&gt;150, 4)</f>
        <v>2</v>
      </c>
      <c r="M2196">
        <f t="shared" si="34"/>
        <v>1</v>
      </c>
    </row>
    <row r="2197" spans="1:13" x14ac:dyDescent="0.2">
      <c r="A2197" t="s">
        <v>3031</v>
      </c>
      <c r="B2197" t="s">
        <v>2353</v>
      </c>
      <c r="C2197" s="2">
        <v>199</v>
      </c>
      <c r="D2197" s="2">
        <v>141</v>
      </c>
      <c r="E2197" t="s">
        <v>7027</v>
      </c>
      <c r="F2197" t="s">
        <v>7039</v>
      </c>
      <c r="G2197" s="2">
        <v>58</v>
      </c>
      <c r="H2197" s="11">
        <v>0.29145728643216079</v>
      </c>
      <c r="I2197">
        <v>0</v>
      </c>
      <c r="J2197">
        <f ca="1"/>
        <v>3802</v>
      </c>
      <c r="K2197">
        <v>3326</v>
      </c>
      <c r="L2197" cm="1">
        <f t="array" ref="L2197">_xlfn.IFS(G2197&lt;=25, 1, G2197&lt;=75, 2, G2197&lt;=150, 3, G2197&gt;150, 4)</f>
        <v>2</v>
      </c>
      <c r="M2197">
        <f t="shared" si="34"/>
        <v>1</v>
      </c>
    </row>
    <row r="2198" spans="1:13" x14ac:dyDescent="0.2">
      <c r="A2198" t="s">
        <v>3032</v>
      </c>
      <c r="B2198" t="s">
        <v>2353</v>
      </c>
      <c r="C2198" s="2">
        <v>199</v>
      </c>
      <c r="D2198" s="2">
        <v>161</v>
      </c>
      <c r="E2198" t="s">
        <v>7027</v>
      </c>
      <c r="F2198" t="s">
        <v>7039</v>
      </c>
      <c r="G2198" s="2">
        <v>38</v>
      </c>
      <c r="H2198" s="11">
        <v>0.19095477386934673</v>
      </c>
      <c r="I2198">
        <v>0</v>
      </c>
      <c r="J2198">
        <f ca="1"/>
        <v>1974</v>
      </c>
      <c r="K2198">
        <v>1599</v>
      </c>
      <c r="L2198" cm="1">
        <f t="array" ref="L2198">_xlfn.IFS(G2198&lt;=25, 1, G2198&lt;=75, 2, G2198&lt;=150, 3, G2198&gt;150, 4)</f>
        <v>2</v>
      </c>
      <c r="M2198">
        <f t="shared" si="34"/>
        <v>1</v>
      </c>
    </row>
    <row r="2199" spans="1:13" x14ac:dyDescent="0.2">
      <c r="A2199" t="s">
        <v>3033</v>
      </c>
      <c r="B2199" t="s">
        <v>1764</v>
      </c>
      <c r="C2199" s="2">
        <v>259</v>
      </c>
      <c r="D2199" s="2">
        <v>117</v>
      </c>
      <c r="E2199" t="s">
        <v>6989</v>
      </c>
      <c r="F2199" t="s">
        <v>7038</v>
      </c>
      <c r="G2199" s="2">
        <v>142</v>
      </c>
      <c r="H2199" s="11">
        <v>0.54826254826254828</v>
      </c>
      <c r="I2199">
        <v>1</v>
      </c>
      <c r="J2199">
        <f ca="1"/>
        <v>1413</v>
      </c>
      <c r="K2199">
        <v>60</v>
      </c>
      <c r="L2199" cm="1">
        <f t="array" ref="L2199">_xlfn.IFS(G2199&lt;=25, 1, G2199&lt;=75, 2, G2199&lt;=150, 3, G2199&gt;150, 4)</f>
        <v>3</v>
      </c>
      <c r="M2199">
        <f t="shared" si="34"/>
        <v>2</v>
      </c>
    </row>
    <row r="2200" spans="1:13" x14ac:dyDescent="0.2">
      <c r="A2200" t="s">
        <v>3034</v>
      </c>
      <c r="B2200" t="s">
        <v>3035</v>
      </c>
      <c r="C2200" s="2">
        <v>312</v>
      </c>
      <c r="D2200" s="2">
        <v>228</v>
      </c>
      <c r="E2200" t="s">
        <v>7029</v>
      </c>
      <c r="F2200" t="s">
        <v>7038</v>
      </c>
      <c r="G2200" s="2">
        <v>84</v>
      </c>
      <c r="H2200" s="11">
        <v>0.26923076923076922</v>
      </c>
      <c r="I2200">
        <v>0</v>
      </c>
      <c r="J2200">
        <f ca="1"/>
        <v>202</v>
      </c>
      <c r="K2200">
        <v>3153</v>
      </c>
      <c r="L2200" cm="1">
        <f t="array" ref="L2200">_xlfn.IFS(G2200&lt;=25, 1, G2200&lt;=75, 2, G2200&lt;=150, 3, G2200&gt;150, 4)</f>
        <v>3</v>
      </c>
      <c r="M2200">
        <f t="shared" si="34"/>
        <v>3</v>
      </c>
    </row>
    <row r="2201" spans="1:13" x14ac:dyDescent="0.2">
      <c r="A2201" t="s">
        <v>3036</v>
      </c>
      <c r="B2201" t="s">
        <v>3037</v>
      </c>
      <c r="C2201" s="2">
        <v>299</v>
      </c>
      <c r="D2201" s="2">
        <v>111</v>
      </c>
      <c r="E2201" t="s">
        <v>7029</v>
      </c>
      <c r="F2201" t="s">
        <v>7040</v>
      </c>
      <c r="G2201" s="2">
        <v>188</v>
      </c>
      <c r="H2201" s="11">
        <v>0.62876254180602009</v>
      </c>
      <c r="I2201">
        <v>0</v>
      </c>
      <c r="J2201">
        <f ca="1"/>
        <v>187</v>
      </c>
      <c r="K2201">
        <v>1664</v>
      </c>
      <c r="L2201" cm="1">
        <f t="array" ref="L2201">_xlfn.IFS(G2201&lt;=25, 1, G2201&lt;=75, 2, G2201&lt;=150, 3, G2201&gt;150, 4)</f>
        <v>4</v>
      </c>
      <c r="M2201">
        <f t="shared" si="34"/>
        <v>3</v>
      </c>
    </row>
    <row r="2202" spans="1:13" x14ac:dyDescent="0.2">
      <c r="A2202" t="s">
        <v>3038</v>
      </c>
      <c r="B2202" t="s">
        <v>3039</v>
      </c>
      <c r="C2202" s="2">
        <v>536</v>
      </c>
      <c r="D2202" s="2">
        <v>429</v>
      </c>
      <c r="E2202" t="s">
        <v>7027</v>
      </c>
      <c r="F2202" t="s">
        <v>7043</v>
      </c>
      <c r="G2202" s="2">
        <v>107</v>
      </c>
      <c r="H2202" s="11">
        <v>0.19962686567164178</v>
      </c>
      <c r="I2202">
        <v>0</v>
      </c>
      <c r="J2202">
        <f ca="1"/>
        <v>395</v>
      </c>
      <c r="K2202">
        <v>1213</v>
      </c>
      <c r="L2202" cm="1">
        <f t="array" ref="L2202">_xlfn.IFS(G2202&lt;=25, 1, G2202&lt;=75, 2, G2202&lt;=150, 3, G2202&gt;150, 4)</f>
        <v>3</v>
      </c>
      <c r="M2202">
        <f t="shared" si="34"/>
        <v>4</v>
      </c>
    </row>
    <row r="2203" spans="1:13" x14ac:dyDescent="0.2">
      <c r="A2203" t="s">
        <v>3040</v>
      </c>
      <c r="B2203" t="s">
        <v>2353</v>
      </c>
      <c r="C2203" s="2">
        <v>199</v>
      </c>
      <c r="D2203" s="2">
        <v>125</v>
      </c>
      <c r="E2203" t="s">
        <v>7027</v>
      </c>
      <c r="F2203" t="s">
        <v>7039</v>
      </c>
      <c r="G2203" s="2">
        <v>74</v>
      </c>
      <c r="H2203" s="11">
        <v>0.37185929648241206</v>
      </c>
      <c r="I2203">
        <v>0</v>
      </c>
      <c r="J2203">
        <f ca="1"/>
        <v>1785</v>
      </c>
      <c r="K2203">
        <v>3805</v>
      </c>
      <c r="L2203" cm="1">
        <f t="array" ref="L2203">_xlfn.IFS(G2203&lt;=25, 1, G2203&lt;=75, 2, G2203&lt;=150, 3, G2203&gt;150, 4)</f>
        <v>2</v>
      </c>
      <c r="M2203">
        <f t="shared" si="34"/>
        <v>1</v>
      </c>
    </row>
    <row r="2204" spans="1:13" x14ac:dyDescent="0.2">
      <c r="A2204" t="s">
        <v>3041</v>
      </c>
      <c r="B2204" t="s">
        <v>3042</v>
      </c>
      <c r="C2204" s="2">
        <v>177</v>
      </c>
      <c r="D2204" s="2">
        <v>113</v>
      </c>
      <c r="E2204" t="s">
        <v>7027</v>
      </c>
      <c r="F2204" t="s">
        <v>7040</v>
      </c>
      <c r="G2204" s="2">
        <v>64</v>
      </c>
      <c r="H2204" s="11">
        <v>0.3615819209039548</v>
      </c>
      <c r="I2204">
        <v>0</v>
      </c>
      <c r="J2204">
        <f ca="1"/>
        <v>586</v>
      </c>
      <c r="K2204">
        <v>3914</v>
      </c>
      <c r="L2204" cm="1">
        <f t="array" ref="L2204">_xlfn.IFS(G2204&lt;=25, 1, G2204&lt;=75, 2, G2204&lt;=150, 3, G2204&gt;150, 4)</f>
        <v>2</v>
      </c>
      <c r="M2204">
        <f t="shared" si="34"/>
        <v>1</v>
      </c>
    </row>
    <row r="2205" spans="1:13" x14ac:dyDescent="0.2">
      <c r="A2205" t="s">
        <v>3043</v>
      </c>
      <c r="B2205" t="s">
        <v>3044</v>
      </c>
      <c r="C2205" s="2">
        <v>294</v>
      </c>
      <c r="D2205" s="2">
        <v>85</v>
      </c>
      <c r="E2205" t="s">
        <v>7027</v>
      </c>
      <c r="F2205" t="s">
        <v>7038</v>
      </c>
      <c r="G2205" s="2">
        <v>209</v>
      </c>
      <c r="H2205" s="11">
        <v>0.71088435374149661</v>
      </c>
      <c r="I2205">
        <v>0</v>
      </c>
      <c r="J2205">
        <f ca="1"/>
        <v>3257</v>
      </c>
      <c r="K2205">
        <v>4301</v>
      </c>
      <c r="L2205" cm="1">
        <f t="array" ref="L2205">_xlfn.IFS(G2205&lt;=25, 1, G2205&lt;=75, 2, G2205&lt;=150, 3, G2205&gt;150, 4)</f>
        <v>4</v>
      </c>
      <c r="M2205">
        <f t="shared" si="34"/>
        <v>2</v>
      </c>
    </row>
    <row r="2206" spans="1:13" x14ac:dyDescent="0.2">
      <c r="A2206" t="s">
        <v>3045</v>
      </c>
      <c r="B2206" t="s">
        <v>3046</v>
      </c>
      <c r="C2206" s="2">
        <v>447</v>
      </c>
      <c r="D2206" s="2">
        <v>344</v>
      </c>
      <c r="E2206" t="s">
        <v>7029</v>
      </c>
      <c r="F2206" t="s">
        <v>7041</v>
      </c>
      <c r="G2206" s="2">
        <v>103</v>
      </c>
      <c r="H2206" s="11">
        <v>0.23042505592841164</v>
      </c>
      <c r="I2206">
        <v>0</v>
      </c>
      <c r="J2206">
        <f ca="1"/>
        <v>2873</v>
      </c>
      <c r="K2206">
        <v>4219</v>
      </c>
      <c r="L2206" cm="1">
        <f t="array" ref="L2206">_xlfn.IFS(G2206&lt;=25, 1, G2206&lt;=75, 2, G2206&lt;=150, 3, G2206&gt;150, 4)</f>
        <v>3</v>
      </c>
      <c r="M2206">
        <f t="shared" si="34"/>
        <v>4</v>
      </c>
    </row>
    <row r="2207" spans="1:13" x14ac:dyDescent="0.2">
      <c r="A2207" t="s">
        <v>3047</v>
      </c>
      <c r="B2207" t="s">
        <v>3048</v>
      </c>
      <c r="C2207" s="2">
        <v>268</v>
      </c>
      <c r="D2207" s="2">
        <v>212</v>
      </c>
      <c r="E2207" t="s">
        <v>7027</v>
      </c>
      <c r="F2207" t="s">
        <v>7037</v>
      </c>
      <c r="G2207" s="2">
        <v>56</v>
      </c>
      <c r="H2207" s="11">
        <v>0.20895522388059701</v>
      </c>
      <c r="I2207">
        <v>0</v>
      </c>
      <c r="J2207">
        <f ca="1"/>
        <v>1736</v>
      </c>
      <c r="K2207">
        <v>2271</v>
      </c>
      <c r="L2207" cm="1">
        <f t="array" ref="L2207">_xlfn.IFS(G2207&lt;=25, 1, G2207&lt;=75, 2, G2207&lt;=150, 3, G2207&gt;150, 4)</f>
        <v>2</v>
      </c>
      <c r="M2207">
        <f t="shared" si="34"/>
        <v>2</v>
      </c>
    </row>
    <row r="2208" spans="1:13" x14ac:dyDescent="0.2">
      <c r="A2208" t="s">
        <v>3049</v>
      </c>
      <c r="B2208" t="s">
        <v>238</v>
      </c>
      <c r="C2208" s="2">
        <v>319</v>
      </c>
      <c r="D2208" s="2">
        <v>147</v>
      </c>
      <c r="E2208" t="s">
        <v>7029</v>
      </c>
      <c r="F2208" t="s">
        <v>7038</v>
      </c>
      <c r="G2208" s="2">
        <v>172</v>
      </c>
      <c r="H2208" s="11">
        <v>0.53918495297805646</v>
      </c>
      <c r="I2208">
        <v>0</v>
      </c>
      <c r="J2208">
        <f ca="1"/>
        <v>3964</v>
      </c>
      <c r="K2208">
        <v>1095</v>
      </c>
      <c r="L2208" cm="1">
        <f t="array" ref="L2208">_xlfn.IFS(G2208&lt;=25, 1, G2208&lt;=75, 2, G2208&lt;=150, 3, G2208&gt;150, 4)</f>
        <v>4</v>
      </c>
      <c r="M2208">
        <f t="shared" si="34"/>
        <v>3</v>
      </c>
    </row>
    <row r="2209" spans="1:13" x14ac:dyDescent="0.2">
      <c r="A2209" t="s">
        <v>3050</v>
      </c>
      <c r="B2209" t="s">
        <v>3051</v>
      </c>
      <c r="C2209" s="2">
        <v>279</v>
      </c>
      <c r="D2209" s="2">
        <v>170</v>
      </c>
      <c r="E2209" t="s">
        <v>7029</v>
      </c>
      <c r="F2209" t="s">
        <v>7037</v>
      </c>
      <c r="G2209" s="2">
        <v>109</v>
      </c>
      <c r="H2209" s="11">
        <v>0.39068100358422941</v>
      </c>
      <c r="I2209">
        <v>0</v>
      </c>
      <c r="J2209">
        <f ca="1"/>
        <v>614</v>
      </c>
      <c r="K2209">
        <v>2070</v>
      </c>
      <c r="L2209" cm="1">
        <f t="array" ref="L2209">_xlfn.IFS(G2209&lt;=25, 1, G2209&lt;=75, 2, G2209&lt;=150, 3, G2209&gt;150, 4)</f>
        <v>3</v>
      </c>
      <c r="M2209">
        <f t="shared" si="34"/>
        <v>2</v>
      </c>
    </row>
    <row r="2210" spans="1:13" x14ac:dyDescent="0.2">
      <c r="A2210" t="s">
        <v>3052</v>
      </c>
      <c r="B2210" t="s">
        <v>2353</v>
      </c>
      <c r="C2210" s="2">
        <v>199</v>
      </c>
      <c r="D2210" s="2">
        <v>169</v>
      </c>
      <c r="E2210" t="s">
        <v>7027</v>
      </c>
      <c r="F2210" t="s">
        <v>7039</v>
      </c>
      <c r="G2210" s="2">
        <v>30</v>
      </c>
      <c r="H2210" s="11">
        <v>0.15075376884422109</v>
      </c>
      <c r="I2210">
        <v>0</v>
      </c>
      <c r="J2210">
        <f ca="1"/>
        <v>4214</v>
      </c>
      <c r="K2210">
        <v>2789</v>
      </c>
      <c r="L2210" cm="1">
        <f t="array" ref="L2210">_xlfn.IFS(G2210&lt;=25, 1, G2210&lt;=75, 2, G2210&lt;=150, 3, G2210&gt;150, 4)</f>
        <v>2</v>
      </c>
      <c r="M2210">
        <f t="shared" si="34"/>
        <v>1</v>
      </c>
    </row>
    <row r="2211" spans="1:13" x14ac:dyDescent="0.2">
      <c r="A2211" t="s">
        <v>3053</v>
      </c>
      <c r="B2211" t="s">
        <v>3054</v>
      </c>
      <c r="C2211" s="2">
        <v>250</v>
      </c>
      <c r="D2211" s="2">
        <v>238</v>
      </c>
      <c r="E2211" t="s">
        <v>7027</v>
      </c>
      <c r="F2211" t="s">
        <v>7036</v>
      </c>
      <c r="G2211" s="2">
        <v>12</v>
      </c>
      <c r="H2211" s="11">
        <v>4.8000000000000001E-2</v>
      </c>
      <c r="I2211">
        <v>0</v>
      </c>
      <c r="J2211">
        <f ca="1"/>
        <v>3419</v>
      </c>
      <c r="K2211">
        <v>2048</v>
      </c>
      <c r="L2211" cm="1">
        <f t="array" ref="L2211">_xlfn.IFS(G2211&lt;=25, 1, G2211&lt;=75, 2, G2211&lt;=150, 3, G2211&gt;150, 4)</f>
        <v>1</v>
      </c>
      <c r="M2211">
        <f t="shared" si="34"/>
        <v>2</v>
      </c>
    </row>
    <row r="2212" spans="1:13" x14ac:dyDescent="0.2">
      <c r="A2212" t="s">
        <v>2173</v>
      </c>
      <c r="B2212" t="s">
        <v>2174</v>
      </c>
      <c r="C2212" s="2">
        <v>289</v>
      </c>
      <c r="D2212" s="2">
        <v>130</v>
      </c>
      <c r="E2212" t="s">
        <v>6989</v>
      </c>
      <c r="F2212" t="s">
        <v>7040</v>
      </c>
      <c r="G2212" s="2">
        <v>159</v>
      </c>
      <c r="H2212" s="11">
        <v>0.55017301038062283</v>
      </c>
      <c r="I2212">
        <v>1</v>
      </c>
      <c r="J2212">
        <f ca="1"/>
        <v>871</v>
      </c>
      <c r="K2212">
        <v>3975</v>
      </c>
      <c r="L2212" cm="1">
        <f t="array" ref="L2212">_xlfn.IFS(G2212&lt;=25, 1, G2212&lt;=75, 2, G2212&lt;=150, 3, G2212&gt;150, 4)</f>
        <v>4</v>
      </c>
      <c r="M2212">
        <f t="shared" si="34"/>
        <v>2</v>
      </c>
    </row>
    <row r="2213" spans="1:13" x14ac:dyDescent="0.2">
      <c r="A2213" t="s">
        <v>3055</v>
      </c>
      <c r="B2213" t="s">
        <v>3056</v>
      </c>
      <c r="C2213" s="2">
        <v>268</v>
      </c>
      <c r="D2213" s="2">
        <v>121</v>
      </c>
      <c r="E2213" t="s">
        <v>7029</v>
      </c>
      <c r="F2213" t="s">
        <v>7038</v>
      </c>
      <c r="G2213" s="2">
        <v>147</v>
      </c>
      <c r="H2213" s="11">
        <v>0.54850746268656714</v>
      </c>
      <c r="I2213">
        <v>0</v>
      </c>
      <c r="J2213">
        <f ca="1"/>
        <v>1134</v>
      </c>
      <c r="K2213">
        <v>3299</v>
      </c>
      <c r="L2213" cm="1">
        <f t="array" ref="L2213">_xlfn.IFS(G2213&lt;=25, 1, G2213&lt;=75, 2, G2213&lt;=150, 3, G2213&gt;150, 4)</f>
        <v>3</v>
      </c>
      <c r="M2213">
        <f t="shared" si="34"/>
        <v>2</v>
      </c>
    </row>
    <row r="2214" spans="1:13" x14ac:dyDescent="0.2">
      <c r="A2214" t="s">
        <v>1111</v>
      </c>
      <c r="B2214" t="s">
        <v>236</v>
      </c>
      <c r="C2214" s="2">
        <v>319</v>
      </c>
      <c r="D2214" s="2">
        <v>249</v>
      </c>
      <c r="E2214" t="s">
        <v>7029</v>
      </c>
      <c r="F2214" t="s">
        <v>7044</v>
      </c>
      <c r="G2214" s="2">
        <v>70</v>
      </c>
      <c r="H2214" s="11">
        <v>0.21943573667711599</v>
      </c>
      <c r="I2214">
        <v>0</v>
      </c>
      <c r="J2214">
        <f ca="1"/>
        <v>864</v>
      </c>
      <c r="K2214">
        <v>2478</v>
      </c>
      <c r="L2214" cm="1">
        <f t="array" ref="L2214">_xlfn.IFS(G2214&lt;=25, 1, G2214&lt;=75, 2, G2214&lt;=150, 3, G2214&gt;150, 4)</f>
        <v>2</v>
      </c>
      <c r="M2214">
        <f t="shared" si="34"/>
        <v>3</v>
      </c>
    </row>
    <row r="2215" spans="1:13" x14ac:dyDescent="0.2">
      <c r="A2215" t="s">
        <v>3057</v>
      </c>
      <c r="B2215" t="s">
        <v>3058</v>
      </c>
      <c r="C2215" s="2">
        <v>294</v>
      </c>
      <c r="D2215" s="2">
        <v>153</v>
      </c>
      <c r="E2215" t="s">
        <v>7029</v>
      </c>
      <c r="F2215" t="s">
        <v>7038</v>
      </c>
      <c r="G2215" s="2">
        <v>141</v>
      </c>
      <c r="H2215" s="11">
        <v>0.47959183673469385</v>
      </c>
      <c r="I2215">
        <v>0</v>
      </c>
      <c r="J2215">
        <f ca="1"/>
        <v>4083</v>
      </c>
      <c r="K2215">
        <v>2010</v>
      </c>
      <c r="L2215" cm="1">
        <f t="array" ref="L2215">_xlfn.IFS(G2215&lt;=25, 1, G2215&lt;=75, 2, G2215&lt;=150, 3, G2215&gt;150, 4)</f>
        <v>3</v>
      </c>
      <c r="M2215">
        <f t="shared" si="34"/>
        <v>2</v>
      </c>
    </row>
    <row r="2216" spans="1:13" x14ac:dyDescent="0.2">
      <c r="A2216" t="s">
        <v>3059</v>
      </c>
      <c r="B2216" t="s">
        <v>3060</v>
      </c>
      <c r="C2216" s="2">
        <v>390</v>
      </c>
      <c r="D2216" s="2">
        <v>316</v>
      </c>
      <c r="E2216" t="s">
        <v>7029</v>
      </c>
      <c r="F2216" t="s">
        <v>7044</v>
      </c>
      <c r="G2216" s="2">
        <v>74</v>
      </c>
      <c r="H2216" s="11">
        <v>0.18974358974358974</v>
      </c>
      <c r="I2216">
        <v>0</v>
      </c>
      <c r="J2216">
        <f ca="1"/>
        <v>390</v>
      </c>
      <c r="K2216">
        <v>1772</v>
      </c>
      <c r="L2216" cm="1">
        <f t="array" ref="L2216">_xlfn.IFS(G2216&lt;=25, 1, G2216&lt;=75, 2, G2216&lt;=150, 3, G2216&gt;150, 4)</f>
        <v>2</v>
      </c>
      <c r="M2216">
        <f t="shared" si="34"/>
        <v>4</v>
      </c>
    </row>
    <row r="2217" spans="1:13" x14ac:dyDescent="0.2">
      <c r="A2217" t="s">
        <v>3061</v>
      </c>
      <c r="B2217" t="s">
        <v>3062</v>
      </c>
      <c r="C2217" s="2">
        <v>363</v>
      </c>
      <c r="D2217" s="2">
        <v>258</v>
      </c>
      <c r="E2217" t="s">
        <v>7027</v>
      </c>
      <c r="F2217" t="s">
        <v>7039</v>
      </c>
      <c r="G2217" s="2">
        <v>105</v>
      </c>
      <c r="H2217" s="11">
        <v>0.28925619834710742</v>
      </c>
      <c r="I2217">
        <v>0</v>
      </c>
      <c r="J2217">
        <f ca="1"/>
        <v>4119</v>
      </c>
      <c r="K2217">
        <v>2046</v>
      </c>
      <c r="L2217" cm="1">
        <f t="array" ref="L2217">_xlfn.IFS(G2217&lt;=25, 1, G2217&lt;=75, 2, G2217&lt;=150, 3, G2217&gt;150, 4)</f>
        <v>3</v>
      </c>
      <c r="M2217">
        <f t="shared" si="34"/>
        <v>4</v>
      </c>
    </row>
    <row r="2218" spans="1:13" x14ac:dyDescent="0.2">
      <c r="A2218" t="s">
        <v>3063</v>
      </c>
      <c r="B2218" t="s">
        <v>3064</v>
      </c>
      <c r="C2218" s="2">
        <v>473</v>
      </c>
      <c r="D2218" s="2">
        <v>378</v>
      </c>
      <c r="E2218" t="s">
        <v>7027</v>
      </c>
      <c r="F2218" t="s">
        <v>7039</v>
      </c>
      <c r="G2218" s="2">
        <v>95</v>
      </c>
      <c r="H2218" s="11">
        <v>0.20084566596194503</v>
      </c>
      <c r="I2218">
        <v>0</v>
      </c>
      <c r="J2218">
        <f ca="1"/>
        <v>2270</v>
      </c>
      <c r="K2218">
        <v>1214</v>
      </c>
      <c r="L2218" cm="1">
        <f t="array" ref="L2218">_xlfn.IFS(G2218&lt;=25, 1, G2218&lt;=75, 2, G2218&lt;=150, 3, G2218&gt;150, 4)</f>
        <v>3</v>
      </c>
      <c r="M2218">
        <f t="shared" si="34"/>
        <v>4</v>
      </c>
    </row>
    <row r="2219" spans="1:13" x14ac:dyDescent="0.2">
      <c r="A2219" t="s">
        <v>3065</v>
      </c>
      <c r="B2219" t="s">
        <v>3066</v>
      </c>
      <c r="C2219" s="2">
        <v>299</v>
      </c>
      <c r="D2219" s="2">
        <v>161</v>
      </c>
      <c r="E2219" t="s">
        <v>7027</v>
      </c>
      <c r="F2219" t="s">
        <v>7040</v>
      </c>
      <c r="G2219" s="2">
        <v>138</v>
      </c>
      <c r="H2219" s="11">
        <v>0.46153846153846156</v>
      </c>
      <c r="I2219">
        <v>0</v>
      </c>
      <c r="J2219">
        <f ca="1"/>
        <v>3507</v>
      </c>
      <c r="K2219">
        <v>3280</v>
      </c>
      <c r="L2219" cm="1">
        <f t="array" ref="L2219">_xlfn.IFS(G2219&lt;=25, 1, G2219&lt;=75, 2, G2219&lt;=150, 3, G2219&gt;150, 4)</f>
        <v>3</v>
      </c>
      <c r="M2219">
        <f t="shared" si="34"/>
        <v>3</v>
      </c>
    </row>
    <row r="2220" spans="1:13" x14ac:dyDescent="0.2">
      <c r="A2220" t="s">
        <v>3067</v>
      </c>
      <c r="B2220" t="s">
        <v>2824</v>
      </c>
      <c r="C2220" s="2">
        <v>1199</v>
      </c>
      <c r="D2220" s="2">
        <v>564</v>
      </c>
      <c r="E2220" t="s">
        <v>7029</v>
      </c>
      <c r="F2220" t="s">
        <v>7040</v>
      </c>
      <c r="G2220" s="2">
        <v>635</v>
      </c>
      <c r="H2220" s="11">
        <v>0.52960800667222685</v>
      </c>
      <c r="I2220">
        <v>0</v>
      </c>
      <c r="J2220">
        <f ca="1"/>
        <v>4177</v>
      </c>
      <c r="K2220">
        <v>3955</v>
      </c>
      <c r="L2220" cm="1">
        <f t="array" ref="L2220">_xlfn.IFS(G2220&lt;=25, 1, G2220&lt;=75, 2, G2220&lt;=150, 3, G2220&gt;150, 4)</f>
        <v>4</v>
      </c>
      <c r="M2220">
        <f t="shared" si="34"/>
        <v>4</v>
      </c>
    </row>
    <row r="2221" spans="1:13" x14ac:dyDescent="0.2">
      <c r="A2221" t="s">
        <v>3068</v>
      </c>
      <c r="B2221" t="s">
        <v>2395</v>
      </c>
      <c r="C2221" s="2">
        <v>199</v>
      </c>
      <c r="D2221" s="2">
        <v>155</v>
      </c>
      <c r="E2221" t="s">
        <v>7027</v>
      </c>
      <c r="F2221" t="s">
        <v>7039</v>
      </c>
      <c r="G2221" s="2">
        <v>44</v>
      </c>
      <c r="H2221" s="11">
        <v>0.22110552763819097</v>
      </c>
      <c r="I2221">
        <v>0</v>
      </c>
      <c r="J2221">
        <f ca="1"/>
        <v>367</v>
      </c>
      <c r="K2221">
        <v>4041</v>
      </c>
      <c r="L2221" cm="1">
        <f t="array" ref="L2221">_xlfn.IFS(G2221&lt;=25, 1, G2221&lt;=75, 2, G2221&lt;=150, 3, G2221&gt;150, 4)</f>
        <v>2</v>
      </c>
      <c r="M2221">
        <f t="shared" si="34"/>
        <v>1</v>
      </c>
    </row>
    <row r="2222" spans="1:13" x14ac:dyDescent="0.2">
      <c r="A2222" t="s">
        <v>3069</v>
      </c>
      <c r="B2222" t="s">
        <v>3070</v>
      </c>
      <c r="C2222" s="2">
        <v>205</v>
      </c>
      <c r="D2222" s="2">
        <v>160</v>
      </c>
      <c r="E2222" t="s">
        <v>7027</v>
      </c>
      <c r="F2222" t="s">
        <v>7043</v>
      </c>
      <c r="G2222" s="2">
        <v>45</v>
      </c>
      <c r="H2222" s="11">
        <v>0.21951219512195122</v>
      </c>
      <c r="I2222">
        <v>0</v>
      </c>
      <c r="J2222">
        <f ca="1"/>
        <v>712</v>
      </c>
      <c r="K2222">
        <v>157</v>
      </c>
      <c r="L2222" cm="1">
        <f t="array" ref="L2222">_xlfn.IFS(G2222&lt;=25, 1, G2222&lt;=75, 2, G2222&lt;=150, 3, G2222&gt;150, 4)</f>
        <v>2</v>
      </c>
      <c r="M2222">
        <f t="shared" si="34"/>
        <v>1</v>
      </c>
    </row>
    <row r="2223" spans="1:13" x14ac:dyDescent="0.2">
      <c r="A2223" t="s">
        <v>3071</v>
      </c>
      <c r="B2223" t="s">
        <v>2785</v>
      </c>
      <c r="C2223" s="2">
        <v>199</v>
      </c>
      <c r="D2223" s="2">
        <v>155</v>
      </c>
      <c r="E2223" t="s">
        <v>7027</v>
      </c>
      <c r="F2223" t="s">
        <v>7039</v>
      </c>
      <c r="G2223" s="2">
        <v>44</v>
      </c>
      <c r="H2223" s="11">
        <v>0.22110552763819097</v>
      </c>
      <c r="I2223">
        <v>0</v>
      </c>
      <c r="J2223">
        <f ca="1"/>
        <v>4175</v>
      </c>
      <c r="K2223">
        <v>4320</v>
      </c>
      <c r="L2223" cm="1">
        <f t="array" ref="L2223">_xlfn.IFS(G2223&lt;=25, 1, G2223&lt;=75, 2, G2223&lt;=150, 3, G2223&gt;150, 4)</f>
        <v>2</v>
      </c>
      <c r="M2223">
        <f t="shared" si="34"/>
        <v>1</v>
      </c>
    </row>
    <row r="2224" spans="1:13" x14ac:dyDescent="0.2">
      <c r="A2224" t="s">
        <v>3072</v>
      </c>
      <c r="B2224" t="s">
        <v>3073</v>
      </c>
      <c r="C2224" s="2">
        <v>178</v>
      </c>
      <c r="D2224" s="2">
        <v>109</v>
      </c>
      <c r="E2224" t="s">
        <v>7029</v>
      </c>
      <c r="F2224" t="s">
        <v>7039</v>
      </c>
      <c r="G2224" s="2">
        <v>69</v>
      </c>
      <c r="H2224" s="11">
        <v>0.38764044943820225</v>
      </c>
      <c r="I2224">
        <v>0</v>
      </c>
      <c r="J2224">
        <f ca="1"/>
        <v>3877</v>
      </c>
      <c r="K2224">
        <v>4151</v>
      </c>
      <c r="L2224" cm="1">
        <f t="array" ref="L2224">_xlfn.IFS(G2224&lt;=25, 1, G2224&lt;=75, 2, G2224&lt;=150, 3, G2224&gt;150, 4)</f>
        <v>2</v>
      </c>
      <c r="M2224">
        <f t="shared" si="34"/>
        <v>1</v>
      </c>
    </row>
    <row r="2225" spans="1:13" x14ac:dyDescent="0.2">
      <c r="A2225" t="s">
        <v>3074</v>
      </c>
      <c r="B2225" t="s">
        <v>3075</v>
      </c>
      <c r="C2225" s="2">
        <v>354</v>
      </c>
      <c r="D2225" s="2">
        <v>177</v>
      </c>
      <c r="E2225" t="s">
        <v>7027</v>
      </c>
      <c r="F2225" t="s">
        <v>7040</v>
      </c>
      <c r="G2225" s="2">
        <v>177</v>
      </c>
      <c r="H2225" s="11">
        <v>0.5</v>
      </c>
      <c r="I2225">
        <v>0</v>
      </c>
      <c r="J2225">
        <f ca="1"/>
        <v>1740</v>
      </c>
      <c r="K2225">
        <v>3608</v>
      </c>
      <c r="L2225" cm="1">
        <f t="array" ref="L2225">_xlfn.IFS(G2225&lt;=25, 1, G2225&lt;=75, 2, G2225&lt;=150, 3, G2225&gt;150, 4)</f>
        <v>4</v>
      </c>
      <c r="M2225">
        <f t="shared" si="34"/>
        <v>3</v>
      </c>
    </row>
    <row r="2226" spans="1:13" x14ac:dyDescent="0.2">
      <c r="A2226" t="s">
        <v>3076</v>
      </c>
      <c r="B2226" t="s">
        <v>3077</v>
      </c>
      <c r="C2226" s="2">
        <v>268</v>
      </c>
      <c r="D2226" s="2">
        <v>139</v>
      </c>
      <c r="E2226" t="s">
        <v>7029</v>
      </c>
      <c r="F2226" t="s">
        <v>7037</v>
      </c>
      <c r="G2226" s="2">
        <v>129</v>
      </c>
      <c r="H2226" s="11">
        <v>0.48134328358208955</v>
      </c>
      <c r="I2226">
        <v>0</v>
      </c>
      <c r="J2226">
        <f ca="1"/>
        <v>2894</v>
      </c>
      <c r="K2226">
        <v>1835</v>
      </c>
      <c r="L2226" cm="1">
        <f t="array" ref="L2226">_xlfn.IFS(G2226&lt;=25, 1, G2226&lt;=75, 2, G2226&lt;=150, 3, G2226&gt;150, 4)</f>
        <v>3</v>
      </c>
      <c r="M2226">
        <f t="shared" si="34"/>
        <v>2</v>
      </c>
    </row>
    <row r="2227" spans="1:13" x14ac:dyDescent="0.2">
      <c r="A2227" t="s">
        <v>3078</v>
      </c>
      <c r="B2227" t="s">
        <v>3079</v>
      </c>
      <c r="C2227" s="2">
        <v>267</v>
      </c>
      <c r="D2227" s="2">
        <v>93</v>
      </c>
      <c r="E2227" t="s">
        <v>7029</v>
      </c>
      <c r="F2227" t="s">
        <v>7038</v>
      </c>
      <c r="G2227" s="2">
        <v>174</v>
      </c>
      <c r="H2227" s="11">
        <v>0.651685393258427</v>
      </c>
      <c r="I2227">
        <v>0</v>
      </c>
      <c r="J2227">
        <f ca="1"/>
        <v>1933</v>
      </c>
      <c r="K2227">
        <v>23</v>
      </c>
      <c r="L2227" cm="1">
        <f t="array" ref="L2227">_xlfn.IFS(G2227&lt;=25, 1, G2227&lt;=75, 2, G2227&lt;=150, 3, G2227&gt;150, 4)</f>
        <v>4</v>
      </c>
      <c r="M2227">
        <f t="shared" si="34"/>
        <v>2</v>
      </c>
    </row>
    <row r="2228" spans="1:13" x14ac:dyDescent="0.2">
      <c r="A2228" t="s">
        <v>3080</v>
      </c>
      <c r="B2228" t="s">
        <v>2395</v>
      </c>
      <c r="C2228" s="2">
        <v>199</v>
      </c>
      <c r="D2228" s="2">
        <v>161</v>
      </c>
      <c r="E2228" t="s">
        <v>7027</v>
      </c>
      <c r="F2228" t="s">
        <v>7039</v>
      </c>
      <c r="G2228" s="2">
        <v>38</v>
      </c>
      <c r="H2228" s="11">
        <v>0.19095477386934673</v>
      </c>
      <c r="I2228">
        <v>0</v>
      </c>
      <c r="J2228">
        <f ca="1"/>
        <v>405</v>
      </c>
      <c r="K2228">
        <v>3729</v>
      </c>
      <c r="L2228" cm="1">
        <f t="array" ref="L2228">_xlfn.IFS(G2228&lt;=25, 1, G2228&lt;=75, 2, G2228&lt;=150, 3, G2228&gt;150, 4)</f>
        <v>2</v>
      </c>
      <c r="M2228">
        <f t="shared" si="34"/>
        <v>1</v>
      </c>
    </row>
    <row r="2229" spans="1:13" x14ac:dyDescent="0.2">
      <c r="A2229" t="s">
        <v>3081</v>
      </c>
      <c r="B2229" t="s">
        <v>1747</v>
      </c>
      <c r="C2229" s="2">
        <v>104</v>
      </c>
      <c r="D2229" s="2">
        <v>53</v>
      </c>
      <c r="E2229" t="s">
        <v>7027</v>
      </c>
      <c r="F2229" t="s">
        <v>7040</v>
      </c>
      <c r="G2229" s="2">
        <v>51</v>
      </c>
      <c r="H2229" s="11">
        <v>0.49038461538461536</v>
      </c>
      <c r="I2229">
        <v>0</v>
      </c>
      <c r="J2229">
        <f ca="1"/>
        <v>849</v>
      </c>
      <c r="K2229">
        <v>171</v>
      </c>
      <c r="L2229" cm="1">
        <f t="array" ref="L2229">_xlfn.IFS(G2229&lt;=25, 1, G2229&lt;=75, 2, G2229&lt;=150, 3, G2229&gt;150, 4)</f>
        <v>2</v>
      </c>
      <c r="M2229">
        <f t="shared" si="34"/>
        <v>1</v>
      </c>
    </row>
    <row r="2230" spans="1:13" x14ac:dyDescent="0.2">
      <c r="A2230" t="s">
        <v>3082</v>
      </c>
      <c r="B2230" t="s">
        <v>3083</v>
      </c>
      <c r="C2230" s="2">
        <v>384</v>
      </c>
      <c r="D2230" s="2">
        <v>169</v>
      </c>
      <c r="E2230" t="s">
        <v>7027</v>
      </c>
      <c r="F2230" t="s">
        <v>7040</v>
      </c>
      <c r="G2230" s="2">
        <v>215</v>
      </c>
      <c r="H2230" s="11">
        <v>0.55989583333333337</v>
      </c>
      <c r="I2230">
        <v>0</v>
      </c>
      <c r="J2230">
        <f ca="1"/>
        <v>547</v>
      </c>
      <c r="K2230">
        <v>1124</v>
      </c>
      <c r="L2230" cm="1">
        <f t="array" ref="L2230">_xlfn.IFS(G2230&lt;=25, 1, G2230&lt;=75, 2, G2230&lt;=150, 3, G2230&gt;150, 4)</f>
        <v>4</v>
      </c>
      <c r="M2230">
        <f t="shared" si="34"/>
        <v>4</v>
      </c>
    </row>
    <row r="2231" spans="1:13" x14ac:dyDescent="0.2">
      <c r="A2231" t="s">
        <v>3084</v>
      </c>
      <c r="B2231" t="s">
        <v>3085</v>
      </c>
      <c r="C2231" s="2">
        <v>319</v>
      </c>
      <c r="D2231" s="2">
        <v>246</v>
      </c>
      <c r="E2231" t="s">
        <v>7029</v>
      </c>
      <c r="F2231" t="s">
        <v>7037</v>
      </c>
      <c r="G2231" s="2">
        <v>73</v>
      </c>
      <c r="H2231" s="11">
        <v>0.22884012539184953</v>
      </c>
      <c r="I2231">
        <v>0</v>
      </c>
      <c r="J2231">
        <f ca="1"/>
        <v>2191</v>
      </c>
      <c r="K2231">
        <v>2269</v>
      </c>
      <c r="L2231" cm="1">
        <f t="array" ref="L2231">_xlfn.IFS(G2231&lt;=25, 1, G2231&lt;=75, 2, G2231&lt;=150, 3, G2231&gt;150, 4)</f>
        <v>2</v>
      </c>
      <c r="M2231">
        <f t="shared" si="34"/>
        <v>3</v>
      </c>
    </row>
    <row r="2232" spans="1:13" x14ac:dyDescent="0.2">
      <c r="A2232" t="s">
        <v>3086</v>
      </c>
      <c r="B2232" t="s">
        <v>2395</v>
      </c>
      <c r="C2232" s="2">
        <v>199</v>
      </c>
      <c r="D2232" s="2">
        <v>147</v>
      </c>
      <c r="E2232" t="s">
        <v>7027</v>
      </c>
      <c r="F2232" t="s">
        <v>7039</v>
      </c>
      <c r="G2232" s="2">
        <v>52</v>
      </c>
      <c r="H2232" s="11">
        <v>0.2613065326633166</v>
      </c>
      <c r="I2232">
        <v>0</v>
      </c>
      <c r="J2232">
        <f ca="1"/>
        <v>3464</v>
      </c>
      <c r="K2232">
        <v>3724</v>
      </c>
      <c r="L2232" cm="1">
        <f t="array" ref="L2232">_xlfn.IFS(G2232&lt;=25, 1, G2232&lt;=75, 2, G2232&lt;=150, 3, G2232&gt;150, 4)</f>
        <v>2</v>
      </c>
      <c r="M2232">
        <f t="shared" si="34"/>
        <v>1</v>
      </c>
    </row>
    <row r="2233" spans="1:13" x14ac:dyDescent="0.2">
      <c r="A2233" t="s">
        <v>3087</v>
      </c>
      <c r="B2233" t="s">
        <v>1870</v>
      </c>
      <c r="C2233" s="2">
        <v>299</v>
      </c>
      <c r="D2233" s="2">
        <v>239</v>
      </c>
      <c r="E2233" t="s">
        <v>7027</v>
      </c>
      <c r="F2233" t="s">
        <v>7036</v>
      </c>
      <c r="G2233" s="2">
        <v>60</v>
      </c>
      <c r="H2233" s="11">
        <v>0.20066889632107024</v>
      </c>
      <c r="I2233">
        <v>0</v>
      </c>
      <c r="J2233">
        <f ca="1"/>
        <v>1429</v>
      </c>
      <c r="K2233">
        <v>3375</v>
      </c>
      <c r="L2233" cm="1">
        <f t="array" ref="L2233">_xlfn.IFS(G2233&lt;=25, 1, G2233&lt;=75, 2, G2233&lt;=150, 3, G2233&gt;150, 4)</f>
        <v>2</v>
      </c>
      <c r="M2233">
        <f t="shared" si="34"/>
        <v>3</v>
      </c>
    </row>
    <row r="2234" spans="1:13" x14ac:dyDescent="0.2">
      <c r="A2234" t="s">
        <v>3088</v>
      </c>
      <c r="B2234" t="s">
        <v>667</v>
      </c>
      <c r="C2234" s="2">
        <v>349</v>
      </c>
      <c r="D2234" s="2">
        <v>258</v>
      </c>
      <c r="E2234" t="s">
        <v>7029</v>
      </c>
      <c r="F2234" t="s">
        <v>7036</v>
      </c>
      <c r="G2234" s="2">
        <v>91</v>
      </c>
      <c r="H2234" s="11">
        <v>0.26074498567335241</v>
      </c>
      <c r="I2234">
        <v>0</v>
      </c>
      <c r="J2234">
        <f ca="1"/>
        <v>2391</v>
      </c>
      <c r="K2234">
        <v>1643</v>
      </c>
      <c r="L2234" cm="1">
        <f t="array" ref="L2234">_xlfn.IFS(G2234&lt;=25, 1, G2234&lt;=75, 2, G2234&lt;=150, 3, G2234&gt;150, 4)</f>
        <v>3</v>
      </c>
      <c r="M2234">
        <f t="shared" si="34"/>
        <v>3</v>
      </c>
    </row>
    <row r="2235" spans="1:13" x14ac:dyDescent="0.2">
      <c r="A2235" t="s">
        <v>3089</v>
      </c>
      <c r="B2235" t="s">
        <v>3090</v>
      </c>
      <c r="C2235" s="2">
        <v>250</v>
      </c>
      <c r="D2235" s="2">
        <v>213</v>
      </c>
      <c r="E2235" t="s">
        <v>7029</v>
      </c>
      <c r="F2235" t="s">
        <v>7036</v>
      </c>
      <c r="G2235" s="2">
        <v>37</v>
      </c>
      <c r="H2235" s="11">
        <v>0.14799999999999999</v>
      </c>
      <c r="I2235">
        <v>0</v>
      </c>
      <c r="J2235">
        <f ca="1"/>
        <v>624</v>
      </c>
      <c r="K2235">
        <v>3489</v>
      </c>
      <c r="L2235" cm="1">
        <f t="array" ref="L2235">_xlfn.IFS(G2235&lt;=25, 1, G2235&lt;=75, 2, G2235&lt;=150, 3, G2235&gt;150, 4)</f>
        <v>2</v>
      </c>
      <c r="M2235">
        <f t="shared" si="34"/>
        <v>2</v>
      </c>
    </row>
    <row r="2236" spans="1:13" x14ac:dyDescent="0.2">
      <c r="A2236" t="s">
        <v>3091</v>
      </c>
      <c r="B2236" t="s">
        <v>2150</v>
      </c>
      <c r="C2236" s="2">
        <v>99</v>
      </c>
      <c r="D2236" s="2">
        <v>51</v>
      </c>
      <c r="E2236" t="s">
        <v>6989</v>
      </c>
      <c r="F2236" t="s">
        <v>7038</v>
      </c>
      <c r="G2236" s="2">
        <v>48</v>
      </c>
      <c r="H2236" s="11">
        <v>0.48484848484848486</v>
      </c>
      <c r="I2236">
        <v>1</v>
      </c>
      <c r="J2236">
        <f ca="1"/>
        <v>3168</v>
      </c>
      <c r="K2236">
        <v>3810</v>
      </c>
      <c r="L2236" cm="1">
        <f t="array" ref="L2236">_xlfn.IFS(G2236&lt;=25, 1, G2236&lt;=75, 2, G2236&lt;=150, 3, G2236&gt;150, 4)</f>
        <v>2</v>
      </c>
      <c r="M2236">
        <f t="shared" si="34"/>
        <v>1</v>
      </c>
    </row>
    <row r="2237" spans="1:13" x14ac:dyDescent="0.2">
      <c r="A2237" t="s">
        <v>3092</v>
      </c>
      <c r="B2237" t="s">
        <v>2395</v>
      </c>
      <c r="C2237" s="2">
        <v>199</v>
      </c>
      <c r="D2237" s="2">
        <v>139</v>
      </c>
      <c r="E2237" t="s">
        <v>7027</v>
      </c>
      <c r="F2237" t="s">
        <v>7039</v>
      </c>
      <c r="G2237" s="2">
        <v>60</v>
      </c>
      <c r="H2237" s="11">
        <v>0.30150753768844218</v>
      </c>
      <c r="I2237">
        <v>0</v>
      </c>
      <c r="J2237">
        <f ca="1"/>
        <v>1797</v>
      </c>
      <c r="K2237">
        <v>356</v>
      </c>
      <c r="L2237" cm="1">
        <f t="array" ref="L2237">_xlfn.IFS(G2237&lt;=25, 1, G2237&lt;=75, 2, G2237&lt;=150, 3, G2237&gt;150, 4)</f>
        <v>2</v>
      </c>
      <c r="M2237">
        <f t="shared" si="34"/>
        <v>1</v>
      </c>
    </row>
    <row r="2238" spans="1:13" x14ac:dyDescent="0.2">
      <c r="A2238" t="s">
        <v>3093</v>
      </c>
      <c r="B2238" t="s">
        <v>3094</v>
      </c>
      <c r="C2238" s="2">
        <v>402</v>
      </c>
      <c r="D2238" s="2">
        <v>378</v>
      </c>
      <c r="E2238" t="s">
        <v>7027</v>
      </c>
      <c r="F2238" t="s">
        <v>7044</v>
      </c>
      <c r="G2238" s="2">
        <v>24</v>
      </c>
      <c r="H2238" s="11">
        <v>5.9701492537313432E-2</v>
      </c>
      <c r="I2238">
        <v>0</v>
      </c>
      <c r="J2238">
        <f ca="1"/>
        <v>3559</v>
      </c>
      <c r="K2238">
        <v>3861</v>
      </c>
      <c r="L2238" cm="1">
        <f t="array" ref="L2238">_xlfn.IFS(G2238&lt;=25, 1, G2238&lt;=75, 2, G2238&lt;=150, 3, G2238&gt;150, 4)</f>
        <v>1</v>
      </c>
      <c r="M2238">
        <f t="shared" si="34"/>
        <v>4</v>
      </c>
    </row>
    <row r="2239" spans="1:13" x14ac:dyDescent="0.2">
      <c r="A2239" t="s">
        <v>3095</v>
      </c>
      <c r="B2239" t="s">
        <v>3096</v>
      </c>
      <c r="C2239" s="2">
        <v>269</v>
      </c>
      <c r="D2239" s="2">
        <v>56</v>
      </c>
      <c r="E2239" t="s">
        <v>6989</v>
      </c>
      <c r="F2239" t="s">
        <v>7040</v>
      </c>
      <c r="G2239" s="2">
        <v>213</v>
      </c>
      <c r="H2239" s="11">
        <v>0.79182156133828996</v>
      </c>
      <c r="I2239">
        <v>1</v>
      </c>
      <c r="J2239">
        <f ca="1"/>
        <v>3825</v>
      </c>
      <c r="K2239">
        <v>2103</v>
      </c>
      <c r="L2239" cm="1">
        <f t="array" ref="L2239">_xlfn.IFS(G2239&lt;=25, 1, G2239&lt;=75, 2, G2239&lt;=150, 3, G2239&gt;150, 4)</f>
        <v>4</v>
      </c>
      <c r="M2239">
        <f t="shared" si="34"/>
        <v>2</v>
      </c>
    </row>
    <row r="2240" spans="1:13" x14ac:dyDescent="0.2">
      <c r="A2240" t="s">
        <v>3097</v>
      </c>
      <c r="B2240" t="s">
        <v>1291</v>
      </c>
      <c r="C2240" s="2">
        <v>294</v>
      </c>
      <c r="D2240" s="2">
        <v>91</v>
      </c>
      <c r="E2240" t="s">
        <v>7027</v>
      </c>
      <c r="F2240" t="s">
        <v>7038</v>
      </c>
      <c r="G2240" s="2">
        <v>203</v>
      </c>
      <c r="H2240" s="11">
        <v>0.69047619047619047</v>
      </c>
      <c r="I2240">
        <v>0</v>
      </c>
      <c r="J2240">
        <f ca="1"/>
        <v>1719</v>
      </c>
      <c r="K2240">
        <v>3003</v>
      </c>
      <c r="L2240" cm="1">
        <f t="array" ref="L2240">_xlfn.IFS(G2240&lt;=25, 1, G2240&lt;=75, 2, G2240&lt;=150, 3, G2240&gt;150, 4)</f>
        <v>4</v>
      </c>
      <c r="M2240">
        <f t="shared" si="34"/>
        <v>2</v>
      </c>
    </row>
    <row r="2241" spans="1:13" x14ac:dyDescent="0.2">
      <c r="A2241" t="s">
        <v>3098</v>
      </c>
      <c r="B2241" t="s">
        <v>3099</v>
      </c>
      <c r="C2241" s="2">
        <v>99</v>
      </c>
      <c r="D2241" s="2">
        <v>56</v>
      </c>
      <c r="E2241" t="s">
        <v>6989</v>
      </c>
      <c r="F2241" t="s">
        <v>7037</v>
      </c>
      <c r="G2241" s="2">
        <v>43</v>
      </c>
      <c r="H2241" s="11">
        <v>0.43434343434343436</v>
      </c>
      <c r="I2241">
        <v>1</v>
      </c>
      <c r="J2241">
        <f ca="1"/>
        <v>3050</v>
      </c>
      <c r="K2241">
        <v>2588</v>
      </c>
      <c r="L2241" cm="1">
        <f t="array" ref="L2241">_xlfn.IFS(G2241&lt;=25, 1, G2241&lt;=75, 2, G2241&lt;=150, 3, G2241&gt;150, 4)</f>
        <v>2</v>
      </c>
      <c r="M2241">
        <f t="shared" si="34"/>
        <v>1</v>
      </c>
    </row>
    <row r="2242" spans="1:13" x14ac:dyDescent="0.2">
      <c r="A2242" t="s">
        <v>3100</v>
      </c>
      <c r="B2242" t="s">
        <v>3101</v>
      </c>
      <c r="C2242" s="2">
        <v>402</v>
      </c>
      <c r="D2242" s="2">
        <v>366</v>
      </c>
      <c r="E2242" t="s">
        <v>7027</v>
      </c>
      <c r="F2242" t="s">
        <v>7036</v>
      </c>
      <c r="G2242" s="2">
        <v>36</v>
      </c>
      <c r="H2242" s="11">
        <v>8.9552238805970144E-2</v>
      </c>
      <c r="I2242">
        <v>0</v>
      </c>
      <c r="J2242">
        <f ca="1"/>
        <v>2705</v>
      </c>
      <c r="K2242">
        <v>1232</v>
      </c>
      <c r="L2242" cm="1">
        <f t="array" ref="L2242">_xlfn.IFS(G2242&lt;=25, 1, G2242&lt;=75, 2, G2242&lt;=150, 3, G2242&gt;150, 4)</f>
        <v>2</v>
      </c>
      <c r="M2242">
        <f t="shared" ref="M2242:M2305" si="35">IF(C2242&lt;=$P$3, 1, IF(C2242&lt;=$P$4, 2, IF(C2242&lt;=$P$5, 3, 4)))</f>
        <v>4</v>
      </c>
    </row>
    <row r="2243" spans="1:13" x14ac:dyDescent="0.2">
      <c r="A2243" t="s">
        <v>3088</v>
      </c>
      <c r="B2243" t="s">
        <v>667</v>
      </c>
      <c r="C2243" s="2">
        <v>249</v>
      </c>
      <c r="D2243" s="2">
        <v>169</v>
      </c>
      <c r="E2243" t="s">
        <v>6989</v>
      </c>
      <c r="F2243" t="s">
        <v>7036</v>
      </c>
      <c r="G2243" s="2">
        <v>80</v>
      </c>
      <c r="H2243" s="11">
        <v>0.32128514056224899</v>
      </c>
      <c r="I2243">
        <v>1</v>
      </c>
      <c r="J2243">
        <f ca="1"/>
        <v>678</v>
      </c>
      <c r="K2243">
        <v>4113</v>
      </c>
      <c r="L2243" cm="1">
        <f t="array" ref="L2243">_xlfn.IFS(G2243&lt;=25, 1, G2243&lt;=75, 2, G2243&lt;=150, 3, G2243&gt;150, 4)</f>
        <v>3</v>
      </c>
      <c r="M2243">
        <f t="shared" si="35"/>
        <v>1</v>
      </c>
    </row>
    <row r="2244" spans="1:13" x14ac:dyDescent="0.2">
      <c r="A2244" t="s">
        <v>3102</v>
      </c>
      <c r="B2244" t="s">
        <v>3103</v>
      </c>
      <c r="C2244" s="2">
        <v>268</v>
      </c>
      <c r="D2244" s="2">
        <v>118</v>
      </c>
      <c r="E2244" t="s">
        <v>7027</v>
      </c>
      <c r="F2244" t="s">
        <v>7038</v>
      </c>
      <c r="G2244" s="2">
        <v>150</v>
      </c>
      <c r="H2244" s="11">
        <v>0.55970149253731338</v>
      </c>
      <c r="I2244">
        <v>0</v>
      </c>
      <c r="J2244">
        <f ca="1"/>
        <v>4342</v>
      </c>
      <c r="K2244">
        <v>1169</v>
      </c>
      <c r="L2244" cm="1">
        <f t="array" ref="L2244">_xlfn.IFS(G2244&lt;=25, 1, G2244&lt;=75, 2, G2244&lt;=150, 3, G2244&gt;150, 4)</f>
        <v>3</v>
      </c>
      <c r="M2244">
        <f t="shared" si="35"/>
        <v>2</v>
      </c>
    </row>
    <row r="2245" spans="1:13" x14ac:dyDescent="0.2">
      <c r="A2245" t="s">
        <v>3104</v>
      </c>
      <c r="B2245" t="s">
        <v>127</v>
      </c>
      <c r="C2245" s="2">
        <v>319</v>
      </c>
      <c r="D2245" s="2">
        <v>175</v>
      </c>
      <c r="E2245" t="s">
        <v>7029</v>
      </c>
      <c r="F2245" t="s">
        <v>7038</v>
      </c>
      <c r="G2245" s="2">
        <v>144</v>
      </c>
      <c r="H2245" s="11">
        <v>0.45141065830721006</v>
      </c>
      <c r="I2245">
        <v>0</v>
      </c>
      <c r="J2245">
        <f ca="1"/>
        <v>1750</v>
      </c>
      <c r="K2245">
        <v>4443</v>
      </c>
      <c r="L2245" cm="1">
        <f t="array" ref="L2245">_xlfn.IFS(G2245&lt;=25, 1, G2245&lt;=75, 2, G2245&lt;=150, 3, G2245&gt;150, 4)</f>
        <v>3</v>
      </c>
      <c r="M2245">
        <f t="shared" si="35"/>
        <v>3</v>
      </c>
    </row>
    <row r="2246" spans="1:13" x14ac:dyDescent="0.2">
      <c r="A2246" t="s">
        <v>3105</v>
      </c>
      <c r="B2246" t="s">
        <v>3106</v>
      </c>
      <c r="C2246" s="2">
        <v>241</v>
      </c>
      <c r="D2246" s="2">
        <v>147</v>
      </c>
      <c r="E2246" t="s">
        <v>7027</v>
      </c>
      <c r="F2246" t="s">
        <v>7040</v>
      </c>
      <c r="G2246" s="2">
        <v>94</v>
      </c>
      <c r="H2246" s="11">
        <v>0.39004149377593361</v>
      </c>
      <c r="I2246">
        <v>0</v>
      </c>
      <c r="J2246">
        <f ca="1"/>
        <v>1499</v>
      </c>
      <c r="K2246">
        <v>3380</v>
      </c>
      <c r="L2246" cm="1">
        <f t="array" ref="L2246">_xlfn.IFS(G2246&lt;=25, 1, G2246&lt;=75, 2, G2246&lt;=150, 3, G2246&gt;150, 4)</f>
        <v>3</v>
      </c>
      <c r="M2246">
        <f t="shared" si="35"/>
        <v>1</v>
      </c>
    </row>
    <row r="2247" spans="1:13" x14ac:dyDescent="0.2">
      <c r="A2247" t="s">
        <v>3107</v>
      </c>
      <c r="B2247" t="s">
        <v>3108</v>
      </c>
      <c r="C2247" s="2">
        <v>429</v>
      </c>
      <c r="D2247" s="2">
        <v>296</v>
      </c>
      <c r="E2247" t="s">
        <v>6989</v>
      </c>
      <c r="F2247" t="s">
        <v>7039</v>
      </c>
      <c r="G2247" s="2">
        <v>133</v>
      </c>
      <c r="H2247" s="11">
        <v>0.31002331002331002</v>
      </c>
      <c r="I2247">
        <v>1</v>
      </c>
      <c r="J2247">
        <f ca="1"/>
        <v>2709</v>
      </c>
      <c r="K2247">
        <v>4023</v>
      </c>
      <c r="L2247" cm="1">
        <f t="array" ref="L2247">_xlfn.IFS(G2247&lt;=25, 1, G2247&lt;=75, 2, G2247&lt;=150, 3, G2247&gt;150, 4)</f>
        <v>3</v>
      </c>
      <c r="M2247">
        <f t="shared" si="35"/>
        <v>4</v>
      </c>
    </row>
    <row r="2248" spans="1:13" x14ac:dyDescent="0.2">
      <c r="A2248" t="s">
        <v>3109</v>
      </c>
      <c r="B2248" t="s">
        <v>3110</v>
      </c>
      <c r="C2248" s="2">
        <v>249</v>
      </c>
      <c r="D2248" s="2">
        <v>179</v>
      </c>
      <c r="E2248" t="s">
        <v>6989</v>
      </c>
      <c r="F2248" t="s">
        <v>7044</v>
      </c>
      <c r="G2248" s="2">
        <v>70</v>
      </c>
      <c r="H2248" s="11">
        <v>0.28112449799196787</v>
      </c>
      <c r="I2248">
        <v>1</v>
      </c>
      <c r="J2248">
        <f ca="1"/>
        <v>1747</v>
      </c>
      <c r="K2248">
        <v>3406</v>
      </c>
      <c r="L2248" cm="1">
        <f t="array" ref="L2248">_xlfn.IFS(G2248&lt;=25, 1, G2248&lt;=75, 2, G2248&lt;=150, 3, G2248&gt;150, 4)</f>
        <v>2</v>
      </c>
      <c r="M2248">
        <f t="shared" si="35"/>
        <v>1</v>
      </c>
    </row>
    <row r="2249" spans="1:13" x14ac:dyDescent="0.2">
      <c r="A2249" t="s">
        <v>3111</v>
      </c>
      <c r="B2249" t="s">
        <v>3112</v>
      </c>
      <c r="C2249" s="2">
        <v>384</v>
      </c>
      <c r="D2249" s="2">
        <v>280</v>
      </c>
      <c r="E2249" t="s">
        <v>7027</v>
      </c>
      <c r="F2249" t="s">
        <v>7045</v>
      </c>
      <c r="G2249" s="2">
        <v>104</v>
      </c>
      <c r="H2249" s="11">
        <v>0.27083333333333331</v>
      </c>
      <c r="I2249">
        <v>0</v>
      </c>
      <c r="J2249">
        <f ca="1"/>
        <v>1397</v>
      </c>
      <c r="K2249">
        <v>2808</v>
      </c>
      <c r="L2249" cm="1">
        <f t="array" ref="L2249">_xlfn.IFS(G2249&lt;=25, 1, G2249&lt;=75, 2, G2249&lt;=150, 3, G2249&gt;150, 4)</f>
        <v>3</v>
      </c>
      <c r="M2249">
        <f t="shared" si="35"/>
        <v>4</v>
      </c>
    </row>
    <row r="2250" spans="1:13" x14ac:dyDescent="0.2">
      <c r="A2250" t="s">
        <v>3113</v>
      </c>
      <c r="B2250" t="s">
        <v>3062</v>
      </c>
      <c r="C2250" s="2">
        <v>241</v>
      </c>
      <c r="D2250" s="2">
        <v>125</v>
      </c>
      <c r="E2250" t="s">
        <v>7027</v>
      </c>
      <c r="F2250" t="s">
        <v>7040</v>
      </c>
      <c r="G2250" s="2">
        <v>116</v>
      </c>
      <c r="H2250" s="11">
        <v>0.48132780082987553</v>
      </c>
      <c r="I2250">
        <v>0</v>
      </c>
      <c r="J2250">
        <f ca="1"/>
        <v>4231</v>
      </c>
      <c r="K2250">
        <v>1341</v>
      </c>
      <c r="L2250" cm="1">
        <f t="array" ref="L2250">_xlfn.IFS(G2250&lt;=25, 1, G2250&lt;=75, 2, G2250&lt;=150, 3, G2250&gt;150, 4)</f>
        <v>3</v>
      </c>
      <c r="M2250">
        <f t="shared" si="35"/>
        <v>1</v>
      </c>
    </row>
    <row r="2251" spans="1:13" x14ac:dyDescent="0.2">
      <c r="A2251" t="s">
        <v>3114</v>
      </c>
      <c r="B2251" t="s">
        <v>2028</v>
      </c>
      <c r="C2251" s="2">
        <v>89</v>
      </c>
      <c r="D2251" s="2">
        <v>56</v>
      </c>
      <c r="E2251" t="s">
        <v>6989</v>
      </c>
      <c r="F2251" t="s">
        <v>7037</v>
      </c>
      <c r="G2251" s="2">
        <v>33</v>
      </c>
      <c r="H2251" s="11">
        <v>0.3707865168539326</v>
      </c>
      <c r="I2251">
        <v>1</v>
      </c>
      <c r="J2251">
        <f ca="1"/>
        <v>342</v>
      </c>
      <c r="K2251">
        <v>1355</v>
      </c>
      <c r="L2251" cm="1">
        <f t="array" ref="L2251">_xlfn.IFS(G2251&lt;=25, 1, G2251&lt;=75, 2, G2251&lt;=150, 3, G2251&gt;150, 4)</f>
        <v>2</v>
      </c>
      <c r="M2251">
        <f t="shared" si="35"/>
        <v>1</v>
      </c>
    </row>
    <row r="2252" spans="1:13" x14ac:dyDescent="0.2">
      <c r="A2252" t="s">
        <v>3115</v>
      </c>
      <c r="B2252" t="s">
        <v>1078</v>
      </c>
      <c r="C2252" s="2">
        <v>259</v>
      </c>
      <c r="D2252" s="2">
        <v>161</v>
      </c>
      <c r="E2252" t="s">
        <v>7027</v>
      </c>
      <c r="F2252" t="s">
        <v>7037</v>
      </c>
      <c r="G2252" s="2">
        <v>98</v>
      </c>
      <c r="H2252" s="11">
        <v>0.3783783783783784</v>
      </c>
      <c r="I2252">
        <v>0</v>
      </c>
      <c r="J2252">
        <f ca="1"/>
        <v>2359</v>
      </c>
      <c r="K2252">
        <v>1907</v>
      </c>
      <c r="L2252" cm="1">
        <f t="array" ref="L2252">_xlfn.IFS(G2252&lt;=25, 1, G2252&lt;=75, 2, G2252&lt;=150, 3, G2252&gt;150, 4)</f>
        <v>3</v>
      </c>
      <c r="M2252">
        <f t="shared" si="35"/>
        <v>2</v>
      </c>
    </row>
    <row r="2253" spans="1:13" x14ac:dyDescent="0.2">
      <c r="A2253" t="s">
        <v>3116</v>
      </c>
      <c r="B2253" t="s">
        <v>3117</v>
      </c>
      <c r="C2253" s="2">
        <v>232</v>
      </c>
      <c r="D2253" s="2">
        <v>86</v>
      </c>
      <c r="E2253" t="s">
        <v>7029</v>
      </c>
      <c r="F2253" t="s">
        <v>7040</v>
      </c>
      <c r="G2253" s="2">
        <v>146</v>
      </c>
      <c r="H2253" s="11">
        <v>0.62931034482758619</v>
      </c>
      <c r="I2253">
        <v>0</v>
      </c>
      <c r="J2253">
        <f ca="1"/>
        <v>3838</v>
      </c>
      <c r="K2253">
        <v>4334</v>
      </c>
      <c r="L2253" cm="1">
        <f t="array" ref="L2253">_xlfn.IFS(G2253&lt;=25, 1, G2253&lt;=75, 2, G2253&lt;=150, 3, G2253&gt;150, 4)</f>
        <v>3</v>
      </c>
      <c r="M2253">
        <f t="shared" si="35"/>
        <v>1</v>
      </c>
    </row>
    <row r="2254" spans="1:13" x14ac:dyDescent="0.2">
      <c r="A2254" t="s">
        <v>3118</v>
      </c>
      <c r="B2254" t="s">
        <v>3119</v>
      </c>
      <c r="C2254" s="2">
        <v>357</v>
      </c>
      <c r="D2254" s="2">
        <v>325</v>
      </c>
      <c r="E2254" t="s">
        <v>7029</v>
      </c>
      <c r="F2254" t="s">
        <v>7036</v>
      </c>
      <c r="G2254" s="2">
        <v>32</v>
      </c>
      <c r="H2254" s="11">
        <v>8.9635854341736695E-2</v>
      </c>
      <c r="I2254">
        <v>0</v>
      </c>
      <c r="J2254">
        <f ca="1"/>
        <v>4466</v>
      </c>
      <c r="K2254">
        <v>459</v>
      </c>
      <c r="L2254" cm="1">
        <f t="array" ref="L2254">_xlfn.IFS(G2254&lt;=25, 1, G2254&lt;=75, 2, G2254&lt;=150, 3, G2254&gt;150, 4)</f>
        <v>2</v>
      </c>
      <c r="M2254">
        <f t="shared" si="35"/>
        <v>3</v>
      </c>
    </row>
    <row r="2255" spans="1:13" x14ac:dyDescent="0.2">
      <c r="A2255" t="s">
        <v>3120</v>
      </c>
      <c r="B2255" t="s">
        <v>2824</v>
      </c>
      <c r="C2255" s="2">
        <v>449</v>
      </c>
      <c r="D2255" s="2">
        <v>229</v>
      </c>
      <c r="E2255" t="s">
        <v>7027</v>
      </c>
      <c r="F2255" t="s">
        <v>7040</v>
      </c>
      <c r="G2255" s="2">
        <v>220</v>
      </c>
      <c r="H2255" s="11">
        <v>0.48997772828507796</v>
      </c>
      <c r="I2255">
        <v>0</v>
      </c>
      <c r="J2255">
        <f ca="1"/>
        <v>1564</v>
      </c>
      <c r="K2255">
        <v>1852</v>
      </c>
      <c r="L2255" cm="1">
        <f t="array" ref="L2255">_xlfn.IFS(G2255&lt;=25, 1, G2255&lt;=75, 2, G2255&lt;=150, 3, G2255&gt;150, 4)</f>
        <v>4</v>
      </c>
      <c r="M2255">
        <f t="shared" si="35"/>
        <v>4</v>
      </c>
    </row>
    <row r="2256" spans="1:13" x14ac:dyDescent="0.2">
      <c r="A2256" t="s">
        <v>2433</v>
      </c>
      <c r="B2256" t="s">
        <v>1859</v>
      </c>
      <c r="C2256" s="2">
        <v>626</v>
      </c>
      <c r="D2256" s="2">
        <v>344</v>
      </c>
      <c r="E2256" t="s">
        <v>7029</v>
      </c>
      <c r="F2256" t="s">
        <v>7038</v>
      </c>
      <c r="G2256" s="2">
        <v>282</v>
      </c>
      <c r="H2256" s="11">
        <v>0.45047923322683708</v>
      </c>
      <c r="I2256">
        <v>0</v>
      </c>
      <c r="J2256">
        <f ca="1"/>
        <v>1031</v>
      </c>
      <c r="K2256">
        <v>2279</v>
      </c>
      <c r="L2256" cm="1">
        <f t="array" ref="L2256">_xlfn.IFS(G2256&lt;=25, 1, G2256&lt;=75, 2, G2256&lt;=150, 3, G2256&gt;150, 4)</f>
        <v>4</v>
      </c>
      <c r="M2256">
        <f t="shared" si="35"/>
        <v>4</v>
      </c>
    </row>
    <row r="2257" spans="1:13" x14ac:dyDescent="0.2">
      <c r="A2257" t="s">
        <v>3121</v>
      </c>
      <c r="B2257" t="s">
        <v>3122</v>
      </c>
      <c r="C2257" s="2">
        <v>49</v>
      </c>
      <c r="D2257" s="2">
        <v>28</v>
      </c>
      <c r="E2257" t="s">
        <v>6989</v>
      </c>
      <c r="F2257" t="s">
        <v>7037</v>
      </c>
      <c r="G2257" s="2">
        <v>21</v>
      </c>
      <c r="H2257" s="11">
        <v>0.42857142857142855</v>
      </c>
      <c r="I2257">
        <v>1</v>
      </c>
      <c r="J2257">
        <f ca="1"/>
        <v>3136</v>
      </c>
      <c r="K2257">
        <v>1472</v>
      </c>
      <c r="L2257" cm="1">
        <f t="array" ref="L2257">_xlfn.IFS(G2257&lt;=25, 1, G2257&lt;=75, 2, G2257&lt;=150, 3, G2257&gt;150, 4)</f>
        <v>1</v>
      </c>
      <c r="M2257">
        <f t="shared" si="35"/>
        <v>1</v>
      </c>
    </row>
    <row r="2258" spans="1:13" x14ac:dyDescent="0.2">
      <c r="A2258" t="s">
        <v>3123</v>
      </c>
      <c r="B2258" t="s">
        <v>1490</v>
      </c>
      <c r="C2258" s="2">
        <v>268</v>
      </c>
      <c r="D2258" s="2">
        <v>88</v>
      </c>
      <c r="E2258" t="s">
        <v>7027</v>
      </c>
      <c r="F2258" t="s">
        <v>7038</v>
      </c>
      <c r="G2258" s="2">
        <v>180</v>
      </c>
      <c r="H2258" s="11">
        <v>0.67164179104477617</v>
      </c>
      <c r="I2258">
        <v>0</v>
      </c>
      <c r="J2258">
        <f ca="1"/>
        <v>566</v>
      </c>
      <c r="K2258">
        <v>2275</v>
      </c>
      <c r="L2258" cm="1">
        <f t="array" ref="L2258">_xlfn.IFS(G2258&lt;=25, 1, G2258&lt;=75, 2, G2258&lt;=150, 3, G2258&gt;150, 4)</f>
        <v>4</v>
      </c>
      <c r="M2258">
        <f t="shared" si="35"/>
        <v>2</v>
      </c>
    </row>
    <row r="2259" spans="1:13" x14ac:dyDescent="0.2">
      <c r="A2259" t="s">
        <v>3126</v>
      </c>
      <c r="B2259" t="s">
        <v>3127</v>
      </c>
      <c r="C2259" s="2">
        <v>209</v>
      </c>
      <c r="D2259" s="2">
        <v>52</v>
      </c>
      <c r="E2259" t="s">
        <v>6989</v>
      </c>
      <c r="F2259" t="s">
        <v>7040</v>
      </c>
      <c r="G2259" s="2">
        <v>157</v>
      </c>
      <c r="H2259" s="11">
        <v>0.75119617224880386</v>
      </c>
      <c r="I2259">
        <v>1</v>
      </c>
      <c r="J2259">
        <f ca="1"/>
        <v>2770</v>
      </c>
      <c r="K2259">
        <v>2225</v>
      </c>
      <c r="L2259" cm="1">
        <f t="array" ref="L2259">_xlfn.IFS(G2259&lt;=25, 1, G2259&lt;=75, 2, G2259&lt;=150, 3, G2259&gt;150, 4)</f>
        <v>4</v>
      </c>
      <c r="M2259">
        <f t="shared" si="35"/>
        <v>1</v>
      </c>
    </row>
    <row r="2260" spans="1:13" x14ac:dyDescent="0.2">
      <c r="A2260" t="s">
        <v>3128</v>
      </c>
      <c r="B2260" t="s">
        <v>1291</v>
      </c>
      <c r="C2260" s="2">
        <v>268</v>
      </c>
      <c r="D2260" s="2">
        <v>126</v>
      </c>
      <c r="E2260" t="s">
        <v>7027</v>
      </c>
      <c r="F2260" t="s">
        <v>7038</v>
      </c>
      <c r="G2260" s="2">
        <v>142</v>
      </c>
      <c r="H2260" s="11">
        <v>0.52985074626865669</v>
      </c>
      <c r="I2260">
        <v>0</v>
      </c>
      <c r="J2260">
        <f ca="1"/>
        <v>253</v>
      </c>
      <c r="K2260">
        <v>3215</v>
      </c>
      <c r="L2260" cm="1">
        <f t="array" ref="L2260">_xlfn.IFS(G2260&lt;=25, 1, G2260&lt;=75, 2, G2260&lt;=150, 3, G2260&gt;150, 4)</f>
        <v>3</v>
      </c>
      <c r="M2260">
        <f t="shared" si="35"/>
        <v>2</v>
      </c>
    </row>
    <row r="2261" spans="1:13" x14ac:dyDescent="0.2">
      <c r="A2261" t="s">
        <v>3129</v>
      </c>
      <c r="B2261" t="s">
        <v>3130</v>
      </c>
      <c r="C2261" s="2">
        <v>178</v>
      </c>
      <c r="D2261" s="2">
        <v>116</v>
      </c>
      <c r="E2261" t="s">
        <v>7027</v>
      </c>
      <c r="F2261" t="s">
        <v>7037</v>
      </c>
      <c r="G2261" s="2">
        <v>62</v>
      </c>
      <c r="H2261" s="11">
        <v>0.34831460674157305</v>
      </c>
      <c r="I2261">
        <v>0</v>
      </c>
      <c r="J2261">
        <f ca="1"/>
        <v>2715</v>
      </c>
      <c r="K2261">
        <v>1310</v>
      </c>
      <c r="L2261" cm="1">
        <f t="array" ref="L2261">_xlfn.IFS(G2261&lt;=25, 1, G2261&lt;=75, 2, G2261&lt;=150, 3, G2261&gt;150, 4)</f>
        <v>2</v>
      </c>
      <c r="M2261">
        <f t="shared" si="35"/>
        <v>1</v>
      </c>
    </row>
    <row r="2262" spans="1:13" x14ac:dyDescent="0.2">
      <c r="A2262" t="s">
        <v>3131</v>
      </c>
      <c r="B2262" t="s">
        <v>1972</v>
      </c>
      <c r="C2262" s="2">
        <v>357</v>
      </c>
      <c r="D2262" s="2">
        <v>257</v>
      </c>
      <c r="E2262" t="s">
        <v>7029</v>
      </c>
      <c r="F2262" t="s">
        <v>7037</v>
      </c>
      <c r="G2262" s="2">
        <v>100</v>
      </c>
      <c r="H2262" s="11">
        <v>0.28011204481792717</v>
      </c>
      <c r="I2262">
        <v>0</v>
      </c>
      <c r="J2262">
        <f ca="1"/>
        <v>2611</v>
      </c>
      <c r="K2262">
        <v>4350</v>
      </c>
      <c r="L2262" cm="1">
        <f t="array" ref="L2262">_xlfn.IFS(G2262&lt;=25, 1, G2262&lt;=75, 2, G2262&lt;=150, 3, G2262&gt;150, 4)</f>
        <v>3</v>
      </c>
      <c r="M2262">
        <f t="shared" si="35"/>
        <v>3</v>
      </c>
    </row>
    <row r="2263" spans="1:13" x14ac:dyDescent="0.2">
      <c r="A2263" t="s">
        <v>3132</v>
      </c>
      <c r="B2263" t="s">
        <v>2909</v>
      </c>
      <c r="C2263" s="2">
        <v>45</v>
      </c>
      <c r="D2263" s="2">
        <v>27</v>
      </c>
      <c r="E2263" t="s">
        <v>6989</v>
      </c>
      <c r="F2263" t="s">
        <v>7036</v>
      </c>
      <c r="G2263" s="2">
        <v>18</v>
      </c>
      <c r="H2263" s="11">
        <v>0.4</v>
      </c>
      <c r="I2263">
        <v>1</v>
      </c>
      <c r="J2263">
        <f ca="1"/>
        <v>681</v>
      </c>
      <c r="K2263">
        <v>2563</v>
      </c>
      <c r="L2263" cm="1">
        <f t="array" ref="L2263">_xlfn.IFS(G2263&lt;=25, 1, G2263&lt;=75, 2, G2263&lt;=150, 3, G2263&gt;150, 4)</f>
        <v>1</v>
      </c>
      <c r="M2263">
        <f t="shared" si="35"/>
        <v>1</v>
      </c>
    </row>
    <row r="2264" spans="1:13" x14ac:dyDescent="0.2">
      <c r="A2264" t="s">
        <v>894</v>
      </c>
      <c r="B2264" t="s">
        <v>349</v>
      </c>
      <c r="C2264" s="2">
        <v>279</v>
      </c>
      <c r="D2264" s="2">
        <v>142</v>
      </c>
      <c r="E2264" t="s">
        <v>7027</v>
      </c>
      <c r="F2264" t="s">
        <v>7038</v>
      </c>
      <c r="G2264" s="2">
        <v>137</v>
      </c>
      <c r="H2264" s="11">
        <v>0.49103942652329752</v>
      </c>
      <c r="I2264">
        <v>0</v>
      </c>
      <c r="J2264">
        <f ca="1"/>
        <v>846</v>
      </c>
      <c r="K2264">
        <v>648</v>
      </c>
      <c r="L2264" cm="1">
        <f t="array" ref="L2264">_xlfn.IFS(G2264&lt;=25, 1, G2264&lt;=75, 2, G2264&lt;=150, 3, G2264&gt;150, 4)</f>
        <v>3</v>
      </c>
      <c r="M2264">
        <f t="shared" si="35"/>
        <v>2</v>
      </c>
    </row>
    <row r="2265" spans="1:13" x14ac:dyDescent="0.2">
      <c r="A2265" t="s">
        <v>3133</v>
      </c>
      <c r="B2265" t="s">
        <v>2536</v>
      </c>
      <c r="C2265" s="2">
        <v>89</v>
      </c>
      <c r="D2265" s="2">
        <v>34</v>
      </c>
      <c r="E2265" t="s">
        <v>6989</v>
      </c>
      <c r="F2265" t="s">
        <v>7038</v>
      </c>
      <c r="G2265" s="2">
        <v>55</v>
      </c>
      <c r="H2265" s="11">
        <v>0.6179775280898876</v>
      </c>
      <c r="I2265">
        <v>1</v>
      </c>
      <c r="J2265">
        <f ca="1"/>
        <v>1433</v>
      </c>
      <c r="K2265">
        <v>4004</v>
      </c>
      <c r="L2265" cm="1">
        <f t="array" ref="L2265">_xlfn.IFS(G2265&lt;=25, 1, G2265&lt;=75, 2, G2265&lt;=150, 3, G2265&gt;150, 4)</f>
        <v>2</v>
      </c>
      <c r="M2265">
        <f t="shared" si="35"/>
        <v>1</v>
      </c>
    </row>
    <row r="2266" spans="1:13" x14ac:dyDescent="0.2">
      <c r="A2266" t="s">
        <v>3134</v>
      </c>
      <c r="B2266" t="s">
        <v>3135</v>
      </c>
      <c r="C2266" s="2">
        <v>249</v>
      </c>
      <c r="D2266" s="2">
        <v>159</v>
      </c>
      <c r="E2266" t="s">
        <v>7027</v>
      </c>
      <c r="F2266" t="s">
        <v>7037</v>
      </c>
      <c r="G2266" s="2">
        <v>90</v>
      </c>
      <c r="H2266" s="11">
        <v>0.36144578313253012</v>
      </c>
      <c r="I2266">
        <v>0</v>
      </c>
      <c r="J2266">
        <f ca="1"/>
        <v>1580</v>
      </c>
      <c r="K2266">
        <v>4298</v>
      </c>
      <c r="L2266" cm="1">
        <f t="array" ref="L2266">_xlfn.IFS(G2266&lt;=25, 1, G2266&lt;=75, 2, G2266&lt;=150, 3, G2266&gt;150, 4)</f>
        <v>3</v>
      </c>
      <c r="M2266">
        <f t="shared" si="35"/>
        <v>1</v>
      </c>
    </row>
    <row r="2267" spans="1:13" x14ac:dyDescent="0.2">
      <c r="A2267" t="s">
        <v>3136</v>
      </c>
      <c r="B2267" t="s">
        <v>3137</v>
      </c>
      <c r="C2267" s="2">
        <v>49</v>
      </c>
      <c r="D2267" s="2">
        <v>20</v>
      </c>
      <c r="E2267" t="s">
        <v>6989</v>
      </c>
      <c r="F2267" t="s">
        <v>7040</v>
      </c>
      <c r="G2267" s="2">
        <v>29</v>
      </c>
      <c r="H2267" s="11">
        <v>0.59183673469387754</v>
      </c>
      <c r="I2267">
        <v>1</v>
      </c>
      <c r="J2267">
        <f ca="1"/>
        <v>2354</v>
      </c>
      <c r="K2267">
        <v>1560</v>
      </c>
      <c r="L2267" cm="1">
        <f t="array" ref="L2267">_xlfn.IFS(G2267&lt;=25, 1, G2267&lt;=75, 2, G2267&lt;=150, 3, G2267&gt;150, 4)</f>
        <v>2</v>
      </c>
      <c r="M2267">
        <f t="shared" si="35"/>
        <v>1</v>
      </c>
    </row>
    <row r="2268" spans="1:13" x14ac:dyDescent="0.2">
      <c r="A2268" t="s">
        <v>3138</v>
      </c>
      <c r="B2268" t="s">
        <v>3139</v>
      </c>
      <c r="C2268" s="2">
        <v>304</v>
      </c>
      <c r="D2268" s="2">
        <v>246</v>
      </c>
      <c r="E2268" t="s">
        <v>7027</v>
      </c>
      <c r="F2268" t="s">
        <v>7043</v>
      </c>
      <c r="G2268" s="2">
        <v>58</v>
      </c>
      <c r="H2268" s="11">
        <v>0.19078947368421054</v>
      </c>
      <c r="I2268">
        <v>0</v>
      </c>
      <c r="J2268">
        <f ca="1"/>
        <v>288</v>
      </c>
      <c r="K2268">
        <v>176</v>
      </c>
      <c r="L2268" cm="1">
        <f t="array" ref="L2268">_xlfn.IFS(G2268&lt;=25, 1, G2268&lt;=75, 2, G2268&lt;=150, 3, G2268&gt;150, 4)</f>
        <v>2</v>
      </c>
      <c r="M2268">
        <f t="shared" si="35"/>
        <v>3</v>
      </c>
    </row>
    <row r="2269" spans="1:13" x14ac:dyDescent="0.2">
      <c r="A2269" t="s">
        <v>3140</v>
      </c>
      <c r="B2269" t="s">
        <v>2213</v>
      </c>
      <c r="C2269" s="2">
        <v>199</v>
      </c>
      <c r="D2269" s="2">
        <v>113</v>
      </c>
      <c r="E2269" t="s">
        <v>7027</v>
      </c>
      <c r="F2269" t="s">
        <v>7039</v>
      </c>
      <c r="G2269" s="2">
        <v>86</v>
      </c>
      <c r="H2269" s="11">
        <v>0.43216080402010049</v>
      </c>
      <c r="I2269">
        <v>0</v>
      </c>
      <c r="J2269">
        <f ca="1"/>
        <v>1696</v>
      </c>
      <c r="K2269">
        <v>2428</v>
      </c>
      <c r="L2269" cm="1">
        <f t="array" ref="L2269">_xlfn.IFS(G2269&lt;=25, 1, G2269&lt;=75, 2, G2269&lt;=150, 3, G2269&gt;150, 4)</f>
        <v>3</v>
      </c>
      <c r="M2269">
        <f t="shared" si="35"/>
        <v>1</v>
      </c>
    </row>
    <row r="2270" spans="1:13" x14ac:dyDescent="0.2">
      <c r="A2270" t="s">
        <v>3141</v>
      </c>
      <c r="B2270" t="s">
        <v>3142</v>
      </c>
      <c r="C2270" s="2">
        <v>348</v>
      </c>
      <c r="D2270" s="2">
        <v>261</v>
      </c>
      <c r="E2270" t="s">
        <v>7029</v>
      </c>
      <c r="F2270" t="s">
        <v>7041</v>
      </c>
      <c r="G2270" s="2">
        <v>87</v>
      </c>
      <c r="H2270" s="11">
        <v>0.25</v>
      </c>
      <c r="I2270">
        <v>0</v>
      </c>
      <c r="J2270">
        <f ca="1"/>
        <v>1569</v>
      </c>
      <c r="K2270">
        <v>4058</v>
      </c>
      <c r="L2270" cm="1">
        <f t="array" ref="L2270">_xlfn.IFS(G2270&lt;=25, 1, G2270&lt;=75, 2, G2270&lt;=150, 3, G2270&gt;150, 4)</f>
        <v>3</v>
      </c>
      <c r="M2270">
        <f t="shared" si="35"/>
        <v>3</v>
      </c>
    </row>
    <row r="2271" spans="1:13" x14ac:dyDescent="0.2">
      <c r="A2271" t="s">
        <v>3143</v>
      </c>
      <c r="B2271" t="s">
        <v>2226</v>
      </c>
      <c r="C2271" s="2">
        <v>268</v>
      </c>
      <c r="D2271" s="2">
        <v>96</v>
      </c>
      <c r="E2271" t="s">
        <v>7027</v>
      </c>
      <c r="F2271" t="s">
        <v>7038</v>
      </c>
      <c r="G2271" s="2">
        <v>172</v>
      </c>
      <c r="H2271" s="11">
        <v>0.64179104477611937</v>
      </c>
      <c r="I2271">
        <v>0</v>
      </c>
      <c r="J2271">
        <f ca="1"/>
        <v>1728</v>
      </c>
      <c r="K2271">
        <v>2084</v>
      </c>
      <c r="L2271" cm="1">
        <f t="array" ref="L2271">_xlfn.IFS(G2271&lt;=25, 1, G2271&lt;=75, 2, G2271&lt;=150, 3, G2271&gt;150, 4)</f>
        <v>4</v>
      </c>
      <c r="M2271">
        <f t="shared" si="35"/>
        <v>2</v>
      </c>
    </row>
    <row r="2272" spans="1:13" x14ac:dyDescent="0.2">
      <c r="A2272" t="s">
        <v>3144</v>
      </c>
      <c r="B2272" t="s">
        <v>3145</v>
      </c>
      <c r="C2272" s="2">
        <v>304</v>
      </c>
      <c r="D2272" s="2">
        <v>176</v>
      </c>
      <c r="E2272" t="s">
        <v>7027</v>
      </c>
      <c r="F2272" t="s">
        <v>7044</v>
      </c>
      <c r="G2272" s="2">
        <v>128</v>
      </c>
      <c r="H2272" s="11">
        <v>0.42105263157894735</v>
      </c>
      <c r="I2272">
        <v>0</v>
      </c>
      <c r="J2272">
        <f ca="1"/>
        <v>2617</v>
      </c>
      <c r="K2272">
        <v>3903</v>
      </c>
      <c r="L2272" cm="1">
        <f t="array" ref="L2272">_xlfn.IFS(G2272&lt;=25, 1, G2272&lt;=75, 2, G2272&lt;=150, 3, G2272&gt;150, 4)</f>
        <v>3</v>
      </c>
      <c r="M2272">
        <f t="shared" si="35"/>
        <v>3</v>
      </c>
    </row>
    <row r="2273" spans="1:13" x14ac:dyDescent="0.2">
      <c r="A2273" t="s">
        <v>3146</v>
      </c>
      <c r="B2273" t="s">
        <v>2355</v>
      </c>
      <c r="C2273" s="2">
        <v>69</v>
      </c>
      <c r="D2273" s="2">
        <v>43</v>
      </c>
      <c r="E2273" t="s">
        <v>6989</v>
      </c>
      <c r="F2273" t="s">
        <v>7042</v>
      </c>
      <c r="G2273" s="2">
        <v>26</v>
      </c>
      <c r="H2273" s="11">
        <v>0.37681159420289856</v>
      </c>
      <c r="I2273">
        <v>1</v>
      </c>
      <c r="J2273">
        <f ca="1"/>
        <v>442</v>
      </c>
      <c r="K2273">
        <v>3797</v>
      </c>
      <c r="L2273" cm="1">
        <f t="array" ref="L2273">_xlfn.IFS(G2273&lt;=25, 1, G2273&lt;=75, 2, G2273&lt;=150, 3, G2273&gt;150, 4)</f>
        <v>2</v>
      </c>
      <c r="M2273">
        <f t="shared" si="35"/>
        <v>1</v>
      </c>
    </row>
    <row r="2274" spans="1:13" x14ac:dyDescent="0.2">
      <c r="A2274" t="s">
        <v>3147</v>
      </c>
      <c r="B2274" t="s">
        <v>155</v>
      </c>
      <c r="C2274" s="2">
        <v>268</v>
      </c>
      <c r="D2274" s="2">
        <v>177</v>
      </c>
      <c r="E2274" t="s">
        <v>7027</v>
      </c>
      <c r="F2274" t="s">
        <v>7037</v>
      </c>
      <c r="G2274" s="2">
        <v>91</v>
      </c>
      <c r="H2274" s="11">
        <v>0.33955223880597013</v>
      </c>
      <c r="I2274">
        <v>0</v>
      </c>
      <c r="J2274">
        <f ca="1"/>
        <v>1505</v>
      </c>
      <c r="K2274">
        <v>4098</v>
      </c>
      <c r="L2274" cm="1">
        <f t="array" ref="L2274">_xlfn.IFS(G2274&lt;=25, 1, G2274&lt;=75, 2, G2274&lt;=150, 3, G2274&gt;150, 4)</f>
        <v>3</v>
      </c>
      <c r="M2274">
        <f t="shared" si="35"/>
        <v>2</v>
      </c>
    </row>
    <row r="2275" spans="1:13" x14ac:dyDescent="0.2">
      <c r="A2275" t="s">
        <v>3148</v>
      </c>
      <c r="B2275" t="s">
        <v>3149</v>
      </c>
      <c r="C2275" s="2">
        <v>259</v>
      </c>
      <c r="D2275" s="2">
        <v>101</v>
      </c>
      <c r="E2275" t="s">
        <v>6989</v>
      </c>
      <c r="F2275" t="s">
        <v>7038</v>
      </c>
      <c r="G2275" s="2">
        <v>158</v>
      </c>
      <c r="H2275" s="11">
        <v>0.61003861003861004</v>
      </c>
      <c r="I2275">
        <v>1</v>
      </c>
      <c r="J2275">
        <f ca="1"/>
        <v>1404</v>
      </c>
      <c r="K2275">
        <v>388</v>
      </c>
      <c r="L2275" cm="1">
        <f t="array" ref="L2275">_xlfn.IFS(G2275&lt;=25, 1, G2275&lt;=75, 2, G2275&lt;=150, 3, G2275&gt;150, 4)</f>
        <v>4</v>
      </c>
      <c r="M2275">
        <f t="shared" si="35"/>
        <v>2</v>
      </c>
    </row>
    <row r="2276" spans="1:13" x14ac:dyDescent="0.2">
      <c r="A2276" t="s">
        <v>3150</v>
      </c>
      <c r="B2276" t="s">
        <v>3151</v>
      </c>
      <c r="C2276" s="2">
        <v>259</v>
      </c>
      <c r="D2276" s="2">
        <v>158</v>
      </c>
      <c r="E2276" t="s">
        <v>7027</v>
      </c>
      <c r="F2276" t="s">
        <v>7038</v>
      </c>
      <c r="G2276" s="2">
        <v>101</v>
      </c>
      <c r="H2276" s="11">
        <v>0.38996138996138996</v>
      </c>
      <c r="I2276">
        <v>0</v>
      </c>
      <c r="J2276">
        <f ca="1"/>
        <v>2582</v>
      </c>
      <c r="K2276">
        <v>1273</v>
      </c>
      <c r="L2276" cm="1">
        <f t="array" ref="L2276">_xlfn.IFS(G2276&lt;=25, 1, G2276&lt;=75, 2, G2276&lt;=150, 3, G2276&gt;150, 4)</f>
        <v>3</v>
      </c>
      <c r="M2276">
        <f t="shared" si="35"/>
        <v>2</v>
      </c>
    </row>
    <row r="2277" spans="1:13" x14ac:dyDescent="0.2">
      <c r="A2277" t="s">
        <v>3152</v>
      </c>
      <c r="B2277" t="s">
        <v>3153</v>
      </c>
      <c r="C2277" s="2">
        <v>266</v>
      </c>
      <c r="D2277" s="2">
        <v>173</v>
      </c>
      <c r="E2277" t="s">
        <v>7027</v>
      </c>
      <c r="F2277" t="s">
        <v>7039</v>
      </c>
      <c r="G2277" s="2">
        <v>93</v>
      </c>
      <c r="H2277" s="11">
        <v>0.34962406015037595</v>
      </c>
      <c r="I2277">
        <v>0</v>
      </c>
      <c r="J2277">
        <f ca="1"/>
        <v>2322</v>
      </c>
      <c r="K2277">
        <v>2895</v>
      </c>
      <c r="L2277" cm="1">
        <f t="array" ref="L2277">_xlfn.IFS(G2277&lt;=25, 1, G2277&lt;=75, 2, G2277&lt;=150, 3, G2277&gt;150, 4)</f>
        <v>3</v>
      </c>
      <c r="M2277">
        <f t="shared" si="35"/>
        <v>2</v>
      </c>
    </row>
    <row r="2278" spans="1:13" x14ac:dyDescent="0.2">
      <c r="A2278" t="s">
        <v>3154</v>
      </c>
      <c r="B2278" t="s">
        <v>2747</v>
      </c>
      <c r="C2278" s="2">
        <v>69</v>
      </c>
      <c r="D2278" s="2">
        <v>41</v>
      </c>
      <c r="E2278" t="s">
        <v>6989</v>
      </c>
      <c r="F2278" t="s">
        <v>7045</v>
      </c>
      <c r="G2278" s="2">
        <v>28</v>
      </c>
      <c r="H2278" s="11">
        <v>0.40579710144927539</v>
      </c>
      <c r="I2278">
        <v>1</v>
      </c>
      <c r="J2278">
        <f ca="1"/>
        <v>279</v>
      </c>
      <c r="K2278">
        <v>1447</v>
      </c>
      <c r="L2278" cm="1">
        <f t="array" ref="L2278">_xlfn.IFS(G2278&lt;=25, 1, G2278&lt;=75, 2, G2278&lt;=150, 3, G2278&gt;150, 4)</f>
        <v>2</v>
      </c>
      <c r="M2278">
        <f t="shared" si="35"/>
        <v>1</v>
      </c>
    </row>
    <row r="2279" spans="1:13" x14ac:dyDescent="0.2">
      <c r="A2279" t="s">
        <v>3155</v>
      </c>
      <c r="B2279" t="s">
        <v>3156</v>
      </c>
      <c r="C2279" s="2">
        <v>437</v>
      </c>
      <c r="D2279" s="2">
        <v>232</v>
      </c>
      <c r="E2279" t="s">
        <v>7027</v>
      </c>
      <c r="F2279" t="s">
        <v>7039</v>
      </c>
      <c r="G2279" s="2">
        <v>205</v>
      </c>
      <c r="H2279" s="11">
        <v>0.46910755148741418</v>
      </c>
      <c r="I2279">
        <v>0</v>
      </c>
      <c r="J2279">
        <f ca="1"/>
        <v>2907</v>
      </c>
      <c r="K2279">
        <v>796</v>
      </c>
      <c r="L2279" cm="1">
        <f t="array" ref="L2279">_xlfn.IFS(G2279&lt;=25, 1, G2279&lt;=75, 2, G2279&lt;=150, 3, G2279&gt;150, 4)</f>
        <v>4</v>
      </c>
      <c r="M2279">
        <f t="shared" si="35"/>
        <v>4</v>
      </c>
    </row>
    <row r="2280" spans="1:13" x14ac:dyDescent="0.2">
      <c r="A2280" t="s">
        <v>3157</v>
      </c>
      <c r="B2280" t="s">
        <v>3158</v>
      </c>
      <c r="C2280" s="2">
        <v>251</v>
      </c>
      <c r="D2280" s="2">
        <v>166</v>
      </c>
      <c r="E2280" t="s">
        <v>7027</v>
      </c>
      <c r="F2280" t="s">
        <v>7037</v>
      </c>
      <c r="G2280" s="2">
        <v>85</v>
      </c>
      <c r="H2280" s="11">
        <v>0.3386454183266932</v>
      </c>
      <c r="I2280">
        <v>0</v>
      </c>
      <c r="J2280">
        <f ca="1"/>
        <v>676</v>
      </c>
      <c r="K2280">
        <v>1328</v>
      </c>
      <c r="L2280" cm="1">
        <f t="array" ref="L2280">_xlfn.IFS(G2280&lt;=25, 1, G2280&lt;=75, 2, G2280&lt;=150, 3, G2280&gt;150, 4)</f>
        <v>3</v>
      </c>
      <c r="M2280">
        <f t="shared" si="35"/>
        <v>2</v>
      </c>
    </row>
    <row r="2281" spans="1:13" x14ac:dyDescent="0.2">
      <c r="A2281" t="s">
        <v>3159</v>
      </c>
      <c r="B2281" t="s">
        <v>3160</v>
      </c>
      <c r="C2281" s="2">
        <v>295</v>
      </c>
      <c r="D2281" s="2">
        <v>171</v>
      </c>
      <c r="E2281" t="s">
        <v>7027</v>
      </c>
      <c r="F2281" t="s">
        <v>7037</v>
      </c>
      <c r="G2281" s="2">
        <v>124</v>
      </c>
      <c r="H2281" s="11">
        <v>0.42033898305084744</v>
      </c>
      <c r="I2281">
        <v>0</v>
      </c>
      <c r="J2281">
        <f ca="1"/>
        <v>3352</v>
      </c>
      <c r="K2281">
        <v>3599</v>
      </c>
      <c r="L2281" cm="1">
        <f t="array" ref="L2281">_xlfn.IFS(G2281&lt;=25, 1, G2281&lt;=75, 2, G2281&lt;=150, 3, G2281&gt;150, 4)</f>
        <v>3</v>
      </c>
      <c r="M2281">
        <f t="shared" si="35"/>
        <v>2</v>
      </c>
    </row>
    <row r="2282" spans="1:13" x14ac:dyDescent="0.2">
      <c r="A2282" t="s">
        <v>3161</v>
      </c>
      <c r="B2282" t="s">
        <v>3162</v>
      </c>
      <c r="C2282" s="2">
        <v>299</v>
      </c>
      <c r="D2282" s="2">
        <v>111</v>
      </c>
      <c r="E2282" t="s">
        <v>7027</v>
      </c>
      <c r="F2282" t="s">
        <v>7038</v>
      </c>
      <c r="G2282" s="2">
        <v>188</v>
      </c>
      <c r="H2282" s="11">
        <v>0.62876254180602009</v>
      </c>
      <c r="I2282">
        <v>0</v>
      </c>
      <c r="J2282">
        <f ca="1"/>
        <v>4237</v>
      </c>
      <c r="K2282">
        <v>4084</v>
      </c>
      <c r="L2282" cm="1">
        <f t="array" ref="L2282">_xlfn.IFS(G2282&lt;=25, 1, G2282&lt;=75, 2, G2282&lt;=150, 3, G2282&gt;150, 4)</f>
        <v>4</v>
      </c>
      <c r="M2282">
        <f t="shared" si="35"/>
        <v>3</v>
      </c>
    </row>
    <row r="2283" spans="1:13" x14ac:dyDescent="0.2">
      <c r="A2283" t="s">
        <v>1755</v>
      </c>
      <c r="B2283" t="s">
        <v>1756</v>
      </c>
      <c r="C2283" s="2">
        <v>189</v>
      </c>
      <c r="D2283" s="2">
        <v>140</v>
      </c>
      <c r="E2283" t="s">
        <v>6989</v>
      </c>
      <c r="F2283" t="s">
        <v>7037</v>
      </c>
      <c r="G2283" s="2">
        <v>49</v>
      </c>
      <c r="H2283" s="11">
        <v>0.25925925925925924</v>
      </c>
      <c r="I2283">
        <v>1</v>
      </c>
      <c r="J2283">
        <f ca="1"/>
        <v>717</v>
      </c>
      <c r="K2283">
        <v>803</v>
      </c>
      <c r="L2283" cm="1">
        <f t="array" ref="L2283">_xlfn.IFS(G2283&lt;=25, 1, G2283&lt;=75, 2, G2283&lt;=150, 3, G2283&gt;150, 4)</f>
        <v>2</v>
      </c>
      <c r="M2283">
        <f t="shared" si="35"/>
        <v>1</v>
      </c>
    </row>
    <row r="2284" spans="1:13" x14ac:dyDescent="0.2">
      <c r="A2284" t="s">
        <v>3163</v>
      </c>
      <c r="B2284" t="s">
        <v>3008</v>
      </c>
      <c r="C2284" s="2">
        <v>447</v>
      </c>
      <c r="D2284" s="2">
        <v>353</v>
      </c>
      <c r="E2284" t="s">
        <v>7027</v>
      </c>
      <c r="F2284" t="s">
        <v>7039</v>
      </c>
      <c r="G2284" s="2">
        <v>94</v>
      </c>
      <c r="H2284" s="11">
        <v>0.21029082774049218</v>
      </c>
      <c r="I2284">
        <v>0</v>
      </c>
      <c r="J2284">
        <f ca="1"/>
        <v>2602</v>
      </c>
      <c r="K2284">
        <v>1056</v>
      </c>
      <c r="L2284" cm="1">
        <f t="array" ref="L2284">_xlfn.IFS(G2284&lt;=25, 1, G2284&lt;=75, 2, G2284&lt;=150, 3, G2284&gt;150, 4)</f>
        <v>3</v>
      </c>
      <c r="M2284">
        <f t="shared" si="35"/>
        <v>4</v>
      </c>
    </row>
    <row r="2285" spans="1:13" x14ac:dyDescent="0.2">
      <c r="A2285" t="s">
        <v>3164</v>
      </c>
      <c r="B2285" t="s">
        <v>3164</v>
      </c>
      <c r="C2285" s="2">
        <v>229</v>
      </c>
      <c r="D2285" s="2">
        <v>163</v>
      </c>
      <c r="E2285" t="s">
        <v>7027</v>
      </c>
      <c r="F2285" t="s">
        <v>7042</v>
      </c>
      <c r="G2285" s="2">
        <v>66</v>
      </c>
      <c r="H2285" s="11">
        <v>0.28820960698689957</v>
      </c>
      <c r="I2285">
        <v>0</v>
      </c>
      <c r="J2285">
        <f ca="1"/>
        <v>439</v>
      </c>
      <c r="K2285">
        <v>2636</v>
      </c>
      <c r="L2285" cm="1">
        <f t="array" ref="L2285">_xlfn.IFS(G2285&lt;=25, 1, G2285&lt;=75, 2, G2285&lt;=150, 3, G2285&gt;150, 4)</f>
        <v>2</v>
      </c>
      <c r="M2285">
        <f t="shared" si="35"/>
        <v>1</v>
      </c>
    </row>
    <row r="2286" spans="1:13" x14ac:dyDescent="0.2">
      <c r="A2286" t="s">
        <v>3165</v>
      </c>
      <c r="B2286" t="s">
        <v>3166</v>
      </c>
      <c r="C2286" s="2">
        <v>268</v>
      </c>
      <c r="D2286" s="2">
        <v>201</v>
      </c>
      <c r="E2286" t="s">
        <v>7027</v>
      </c>
      <c r="F2286" t="s">
        <v>7042</v>
      </c>
      <c r="G2286" s="2">
        <v>67</v>
      </c>
      <c r="H2286" s="11">
        <v>0.25</v>
      </c>
      <c r="I2286">
        <v>0</v>
      </c>
      <c r="J2286">
        <f ca="1"/>
        <v>4415</v>
      </c>
      <c r="K2286">
        <v>4333</v>
      </c>
      <c r="L2286" cm="1">
        <f t="array" ref="L2286">_xlfn.IFS(G2286&lt;=25, 1, G2286&lt;=75, 2, G2286&lt;=150, 3, G2286&gt;150, 4)</f>
        <v>2</v>
      </c>
      <c r="M2286">
        <f t="shared" si="35"/>
        <v>2</v>
      </c>
    </row>
    <row r="2287" spans="1:13" x14ac:dyDescent="0.2">
      <c r="A2287" t="s">
        <v>3167</v>
      </c>
      <c r="B2287" t="s">
        <v>1156</v>
      </c>
      <c r="C2287" s="2">
        <v>626</v>
      </c>
      <c r="D2287" s="2">
        <v>407</v>
      </c>
      <c r="E2287" t="s">
        <v>7029</v>
      </c>
      <c r="F2287" t="s">
        <v>7037</v>
      </c>
      <c r="G2287" s="2">
        <v>219</v>
      </c>
      <c r="H2287" s="11">
        <v>0.34984025559105431</v>
      </c>
      <c r="I2287">
        <v>0</v>
      </c>
      <c r="J2287">
        <f ca="1"/>
        <v>72</v>
      </c>
      <c r="K2287">
        <v>3363</v>
      </c>
      <c r="L2287" cm="1">
        <f t="array" ref="L2287">_xlfn.IFS(G2287&lt;=25, 1, G2287&lt;=75, 2, G2287&lt;=150, 3, G2287&gt;150, 4)</f>
        <v>4</v>
      </c>
      <c r="M2287">
        <f t="shared" si="35"/>
        <v>4</v>
      </c>
    </row>
    <row r="2288" spans="1:13" x14ac:dyDescent="0.2">
      <c r="A2288" t="s">
        <v>3168</v>
      </c>
      <c r="B2288" t="s">
        <v>2747</v>
      </c>
      <c r="C2288" s="2">
        <v>69</v>
      </c>
      <c r="D2288" s="2">
        <v>50</v>
      </c>
      <c r="E2288" t="s">
        <v>6989</v>
      </c>
      <c r="F2288" t="s">
        <v>7045</v>
      </c>
      <c r="G2288" s="2">
        <v>19</v>
      </c>
      <c r="H2288" s="11">
        <v>0.27536231884057971</v>
      </c>
      <c r="I2288">
        <v>1</v>
      </c>
      <c r="J2288">
        <f ca="1"/>
        <v>2093</v>
      </c>
      <c r="K2288">
        <v>3098</v>
      </c>
      <c r="L2288" cm="1">
        <f t="array" ref="L2288">_xlfn.IFS(G2288&lt;=25, 1, G2288&lt;=75, 2, G2288&lt;=150, 3, G2288&gt;150, 4)</f>
        <v>1</v>
      </c>
      <c r="M2288">
        <f t="shared" si="35"/>
        <v>1</v>
      </c>
    </row>
    <row r="2289" spans="1:13" x14ac:dyDescent="0.2">
      <c r="A2289" t="s">
        <v>3171</v>
      </c>
      <c r="B2289" t="s">
        <v>3172</v>
      </c>
      <c r="C2289" s="2">
        <v>259</v>
      </c>
      <c r="D2289" s="2">
        <v>166</v>
      </c>
      <c r="E2289" t="s">
        <v>7029</v>
      </c>
      <c r="F2289" t="s">
        <v>7043</v>
      </c>
      <c r="G2289" s="2">
        <v>93</v>
      </c>
      <c r="H2289" s="11">
        <v>0.35907335907335908</v>
      </c>
      <c r="I2289">
        <v>0</v>
      </c>
      <c r="J2289">
        <f ca="1"/>
        <v>3637</v>
      </c>
      <c r="K2289">
        <v>4506</v>
      </c>
      <c r="L2289" cm="1">
        <f t="array" ref="L2289">_xlfn.IFS(G2289&lt;=25, 1, G2289&lt;=75, 2, G2289&lt;=150, 3, G2289&gt;150, 4)</f>
        <v>3</v>
      </c>
      <c r="M2289">
        <f t="shared" si="35"/>
        <v>2</v>
      </c>
    </row>
    <row r="2290" spans="1:13" x14ac:dyDescent="0.2">
      <c r="A2290" t="s">
        <v>3173</v>
      </c>
      <c r="B2290" t="s">
        <v>2785</v>
      </c>
      <c r="C2290" s="2">
        <v>199</v>
      </c>
      <c r="D2290" s="2">
        <v>183</v>
      </c>
      <c r="E2290" t="s">
        <v>7027</v>
      </c>
      <c r="F2290" t="s">
        <v>7039</v>
      </c>
      <c r="G2290" s="2">
        <v>16</v>
      </c>
      <c r="H2290" s="11">
        <v>8.0402010050251257E-2</v>
      </c>
      <c r="I2290">
        <v>0</v>
      </c>
      <c r="J2290">
        <f ca="1"/>
        <v>1644</v>
      </c>
      <c r="K2290">
        <v>230</v>
      </c>
      <c r="L2290" cm="1">
        <f t="array" ref="L2290">_xlfn.IFS(G2290&lt;=25, 1, G2290&lt;=75, 2, G2290&lt;=150, 3, G2290&gt;150, 4)</f>
        <v>1</v>
      </c>
      <c r="M2290">
        <f t="shared" si="35"/>
        <v>1</v>
      </c>
    </row>
    <row r="2291" spans="1:13" x14ac:dyDescent="0.2">
      <c r="A2291" t="s">
        <v>3174</v>
      </c>
      <c r="B2291" t="s">
        <v>3175</v>
      </c>
      <c r="C2291" s="2">
        <v>232</v>
      </c>
      <c r="D2291" s="2">
        <v>158</v>
      </c>
      <c r="E2291" t="s">
        <v>7027</v>
      </c>
      <c r="F2291" t="s">
        <v>7039</v>
      </c>
      <c r="G2291" s="2">
        <v>74</v>
      </c>
      <c r="H2291" s="11">
        <v>0.31896551724137934</v>
      </c>
      <c r="I2291">
        <v>0</v>
      </c>
      <c r="J2291">
        <f ca="1"/>
        <v>144</v>
      </c>
      <c r="K2291">
        <v>57</v>
      </c>
      <c r="L2291" cm="1">
        <f t="array" ref="L2291">_xlfn.IFS(G2291&lt;=25, 1, G2291&lt;=75, 2, G2291&lt;=150, 3, G2291&gt;150, 4)</f>
        <v>2</v>
      </c>
      <c r="M2291">
        <f t="shared" si="35"/>
        <v>1</v>
      </c>
    </row>
    <row r="2292" spans="1:13" x14ac:dyDescent="0.2">
      <c r="A2292" t="s">
        <v>3176</v>
      </c>
      <c r="B2292" t="s">
        <v>2536</v>
      </c>
      <c r="C2292" s="2">
        <v>89</v>
      </c>
      <c r="D2292" s="2">
        <v>26</v>
      </c>
      <c r="E2292" t="s">
        <v>6989</v>
      </c>
      <c r="F2292" t="s">
        <v>7038</v>
      </c>
      <c r="G2292" s="2">
        <v>63</v>
      </c>
      <c r="H2292" s="11">
        <v>0.7078651685393258</v>
      </c>
      <c r="I2292">
        <v>1</v>
      </c>
      <c r="J2292">
        <f ca="1"/>
        <v>2803</v>
      </c>
      <c r="K2292">
        <v>445</v>
      </c>
      <c r="L2292" cm="1">
        <f t="array" ref="L2292">_xlfn.IFS(G2292&lt;=25, 1, G2292&lt;=75, 2, G2292&lt;=150, 3, G2292&gt;150, 4)</f>
        <v>2</v>
      </c>
      <c r="M2292">
        <f t="shared" si="35"/>
        <v>1</v>
      </c>
    </row>
    <row r="2293" spans="1:13" x14ac:dyDescent="0.2">
      <c r="A2293" t="s">
        <v>3177</v>
      </c>
      <c r="B2293" t="s">
        <v>3178</v>
      </c>
      <c r="C2293" s="2">
        <v>239</v>
      </c>
      <c r="D2293" s="2">
        <v>134</v>
      </c>
      <c r="E2293" t="s">
        <v>7029</v>
      </c>
      <c r="F2293" t="s">
        <v>7043</v>
      </c>
      <c r="G2293" s="2">
        <v>105</v>
      </c>
      <c r="H2293" s="11">
        <v>0.43933054393305437</v>
      </c>
      <c r="I2293">
        <v>0</v>
      </c>
      <c r="J2293">
        <f ca="1"/>
        <v>4291</v>
      </c>
      <c r="K2293">
        <v>234</v>
      </c>
      <c r="L2293" cm="1">
        <f t="array" ref="L2293">_xlfn.IFS(G2293&lt;=25, 1, G2293&lt;=75, 2, G2293&lt;=150, 3, G2293&gt;150, 4)</f>
        <v>3</v>
      </c>
      <c r="M2293">
        <f t="shared" si="35"/>
        <v>1</v>
      </c>
    </row>
    <row r="2294" spans="1:13" x14ac:dyDescent="0.2">
      <c r="A2294" t="s">
        <v>3179</v>
      </c>
      <c r="B2294" t="s">
        <v>3180</v>
      </c>
      <c r="C2294" s="2">
        <v>223</v>
      </c>
      <c r="D2294" s="2">
        <v>143</v>
      </c>
      <c r="E2294" t="s">
        <v>7027</v>
      </c>
      <c r="F2294" t="s">
        <v>7043</v>
      </c>
      <c r="G2294" s="2">
        <v>80</v>
      </c>
      <c r="H2294" s="11">
        <v>0.35874439461883406</v>
      </c>
      <c r="I2294">
        <v>0</v>
      </c>
      <c r="J2294">
        <f ca="1"/>
        <v>12</v>
      </c>
      <c r="K2294">
        <v>806</v>
      </c>
      <c r="L2294" cm="1">
        <f t="array" ref="L2294">_xlfn.IFS(G2294&lt;=25, 1, G2294&lt;=75, 2, G2294&lt;=150, 3, G2294&gt;150, 4)</f>
        <v>3</v>
      </c>
      <c r="M2294">
        <f t="shared" si="35"/>
        <v>1</v>
      </c>
    </row>
    <row r="2295" spans="1:13" x14ac:dyDescent="0.2">
      <c r="A2295" t="s">
        <v>3181</v>
      </c>
      <c r="B2295" t="s">
        <v>3182</v>
      </c>
      <c r="C2295" s="2">
        <v>223</v>
      </c>
      <c r="D2295" s="2">
        <v>196</v>
      </c>
      <c r="E2295" t="s">
        <v>7027</v>
      </c>
      <c r="F2295" t="s">
        <v>7039</v>
      </c>
      <c r="G2295" s="2">
        <v>27</v>
      </c>
      <c r="H2295" s="11">
        <v>0.1210762331838565</v>
      </c>
      <c r="I2295">
        <v>0</v>
      </c>
      <c r="J2295">
        <f ca="1"/>
        <v>3889</v>
      </c>
      <c r="K2295">
        <v>293</v>
      </c>
      <c r="L2295" cm="1">
        <f t="array" ref="L2295">_xlfn.IFS(G2295&lt;=25, 1, G2295&lt;=75, 2, G2295&lt;=150, 3, G2295&gt;150, 4)</f>
        <v>2</v>
      </c>
      <c r="M2295">
        <f t="shared" si="35"/>
        <v>1</v>
      </c>
    </row>
    <row r="2296" spans="1:13" x14ac:dyDescent="0.2">
      <c r="A2296" t="s">
        <v>3183</v>
      </c>
      <c r="B2296" t="s">
        <v>2785</v>
      </c>
      <c r="C2296" s="2">
        <v>199</v>
      </c>
      <c r="D2296" s="2">
        <v>121</v>
      </c>
      <c r="E2296" t="s">
        <v>7027</v>
      </c>
      <c r="F2296" t="s">
        <v>7039</v>
      </c>
      <c r="G2296" s="2">
        <v>78</v>
      </c>
      <c r="H2296" s="11">
        <v>0.39195979899497485</v>
      </c>
      <c r="I2296">
        <v>0</v>
      </c>
      <c r="J2296">
        <f ca="1"/>
        <v>536</v>
      </c>
      <c r="K2296">
        <v>3658</v>
      </c>
      <c r="L2296" cm="1">
        <f t="array" ref="L2296">_xlfn.IFS(G2296&lt;=25, 1, G2296&lt;=75, 2, G2296&lt;=150, 3, G2296&gt;150, 4)</f>
        <v>3</v>
      </c>
      <c r="M2296">
        <f t="shared" si="35"/>
        <v>1</v>
      </c>
    </row>
    <row r="2297" spans="1:13" x14ac:dyDescent="0.2">
      <c r="A2297" t="s">
        <v>3184</v>
      </c>
      <c r="B2297" t="s">
        <v>1438</v>
      </c>
      <c r="C2297" s="2">
        <v>286</v>
      </c>
      <c r="D2297" s="2">
        <v>229</v>
      </c>
      <c r="E2297" t="s">
        <v>7027</v>
      </c>
      <c r="F2297" t="s">
        <v>7039</v>
      </c>
      <c r="G2297" s="2">
        <v>57</v>
      </c>
      <c r="H2297" s="11">
        <v>0.1993006993006993</v>
      </c>
      <c r="I2297">
        <v>0</v>
      </c>
      <c r="J2297">
        <f ca="1"/>
        <v>1051</v>
      </c>
      <c r="K2297">
        <v>494</v>
      </c>
      <c r="L2297" cm="1">
        <f t="array" ref="L2297">_xlfn.IFS(G2297&lt;=25, 1, G2297&lt;=75, 2, G2297&lt;=150, 3, G2297&gt;150, 4)</f>
        <v>2</v>
      </c>
      <c r="M2297">
        <f t="shared" si="35"/>
        <v>2</v>
      </c>
    </row>
    <row r="2298" spans="1:13" x14ac:dyDescent="0.2">
      <c r="A2298" t="s">
        <v>3185</v>
      </c>
      <c r="B2298" t="s">
        <v>3186</v>
      </c>
      <c r="C2298" s="2">
        <v>389</v>
      </c>
      <c r="D2298" s="2">
        <v>338</v>
      </c>
      <c r="E2298" t="s">
        <v>7027</v>
      </c>
      <c r="F2298" t="s">
        <v>7042</v>
      </c>
      <c r="G2298" s="2">
        <v>51</v>
      </c>
      <c r="H2298" s="11">
        <v>0.13110539845758354</v>
      </c>
      <c r="I2298">
        <v>0</v>
      </c>
      <c r="J2298">
        <f ca="1"/>
        <v>573</v>
      </c>
      <c r="K2298">
        <v>387</v>
      </c>
      <c r="L2298" cm="1">
        <f t="array" ref="L2298">_xlfn.IFS(G2298&lt;=25, 1, G2298&lt;=75, 2, G2298&lt;=150, 3, G2298&gt;150, 4)</f>
        <v>2</v>
      </c>
      <c r="M2298">
        <f t="shared" si="35"/>
        <v>4</v>
      </c>
    </row>
    <row r="2299" spans="1:13" x14ac:dyDescent="0.2">
      <c r="A2299" t="s">
        <v>3187</v>
      </c>
      <c r="B2299" t="s">
        <v>3188</v>
      </c>
      <c r="C2299" s="2">
        <v>279</v>
      </c>
      <c r="D2299" s="2">
        <v>120</v>
      </c>
      <c r="E2299" t="s">
        <v>7027</v>
      </c>
      <c r="F2299" t="s">
        <v>7038</v>
      </c>
      <c r="G2299" s="2">
        <v>159</v>
      </c>
      <c r="H2299" s="11">
        <v>0.56989247311827962</v>
      </c>
      <c r="I2299">
        <v>0</v>
      </c>
      <c r="J2299">
        <f ca="1"/>
        <v>2906</v>
      </c>
      <c r="K2299">
        <v>3232</v>
      </c>
      <c r="L2299" cm="1">
        <f t="array" ref="L2299">_xlfn.IFS(G2299&lt;=25, 1, G2299&lt;=75, 2, G2299&lt;=150, 3, G2299&gt;150, 4)</f>
        <v>4</v>
      </c>
      <c r="M2299">
        <f t="shared" si="35"/>
        <v>2</v>
      </c>
    </row>
    <row r="2300" spans="1:13" x14ac:dyDescent="0.2">
      <c r="A2300" t="s">
        <v>3189</v>
      </c>
      <c r="B2300" t="s">
        <v>3190</v>
      </c>
      <c r="C2300" s="2">
        <v>239</v>
      </c>
      <c r="D2300" s="2">
        <v>67</v>
      </c>
      <c r="E2300" t="s">
        <v>6989</v>
      </c>
      <c r="F2300" t="s">
        <v>7038</v>
      </c>
      <c r="G2300" s="2">
        <v>172</v>
      </c>
      <c r="H2300" s="11">
        <v>0.71966527196652719</v>
      </c>
      <c r="I2300">
        <v>1</v>
      </c>
      <c r="J2300">
        <f ca="1"/>
        <v>2615</v>
      </c>
      <c r="K2300">
        <v>4521</v>
      </c>
      <c r="L2300" cm="1">
        <f t="array" ref="L2300">_xlfn.IFS(G2300&lt;=25, 1, G2300&lt;=75, 2, G2300&lt;=150, 3, G2300&gt;150, 4)</f>
        <v>4</v>
      </c>
      <c r="M2300">
        <f t="shared" si="35"/>
        <v>1</v>
      </c>
    </row>
    <row r="2301" spans="1:13" x14ac:dyDescent="0.2">
      <c r="A2301" t="s">
        <v>3191</v>
      </c>
      <c r="B2301" t="s">
        <v>3192</v>
      </c>
      <c r="C2301" s="2">
        <v>223</v>
      </c>
      <c r="D2301" s="2">
        <v>145</v>
      </c>
      <c r="E2301" t="s">
        <v>7027</v>
      </c>
      <c r="F2301" t="s">
        <v>7039</v>
      </c>
      <c r="G2301" s="2">
        <v>78</v>
      </c>
      <c r="H2301" s="11">
        <v>0.34977578475336324</v>
      </c>
      <c r="I2301">
        <v>0</v>
      </c>
      <c r="J2301">
        <f ca="1"/>
        <v>3106</v>
      </c>
      <c r="K2301">
        <v>3171</v>
      </c>
      <c r="L2301" cm="1">
        <f t="array" ref="L2301">_xlfn.IFS(G2301&lt;=25, 1, G2301&lt;=75, 2, G2301&lt;=150, 3, G2301&gt;150, 4)</f>
        <v>3</v>
      </c>
      <c r="M2301">
        <f t="shared" si="35"/>
        <v>1</v>
      </c>
    </row>
    <row r="2302" spans="1:13" x14ac:dyDescent="0.2">
      <c r="A2302" t="s">
        <v>3193</v>
      </c>
      <c r="B2302" t="s">
        <v>2150</v>
      </c>
      <c r="C2302" s="2">
        <v>99</v>
      </c>
      <c r="D2302" s="2">
        <v>64</v>
      </c>
      <c r="E2302" t="s">
        <v>6989</v>
      </c>
      <c r="F2302" t="s">
        <v>7037</v>
      </c>
      <c r="G2302" s="2">
        <v>35</v>
      </c>
      <c r="H2302" s="11">
        <v>0.35353535353535354</v>
      </c>
      <c r="I2302">
        <v>1</v>
      </c>
      <c r="J2302">
        <f ca="1"/>
        <v>788</v>
      </c>
      <c r="K2302">
        <v>3786</v>
      </c>
      <c r="L2302" cm="1">
        <f t="array" ref="L2302">_xlfn.IFS(G2302&lt;=25, 1, G2302&lt;=75, 2, G2302&lt;=150, 3, G2302&gt;150, 4)</f>
        <v>2</v>
      </c>
      <c r="M2302">
        <f t="shared" si="35"/>
        <v>1</v>
      </c>
    </row>
    <row r="2303" spans="1:13" x14ac:dyDescent="0.2">
      <c r="A2303" t="s">
        <v>3194</v>
      </c>
      <c r="B2303" t="s">
        <v>3195</v>
      </c>
      <c r="C2303" s="2">
        <v>232</v>
      </c>
      <c r="D2303" s="2">
        <v>162</v>
      </c>
      <c r="E2303" t="s">
        <v>7027</v>
      </c>
      <c r="F2303" t="s">
        <v>7039</v>
      </c>
      <c r="G2303" s="2">
        <v>70</v>
      </c>
      <c r="H2303" s="11">
        <v>0.30172413793103448</v>
      </c>
      <c r="I2303">
        <v>0</v>
      </c>
      <c r="J2303">
        <f ca="1"/>
        <v>789</v>
      </c>
      <c r="K2303">
        <v>3062</v>
      </c>
      <c r="L2303" cm="1">
        <f t="array" ref="L2303">_xlfn.IFS(G2303&lt;=25, 1, G2303&lt;=75, 2, G2303&lt;=150, 3, G2303&gt;150, 4)</f>
        <v>2</v>
      </c>
      <c r="M2303">
        <f t="shared" si="35"/>
        <v>1</v>
      </c>
    </row>
    <row r="2304" spans="1:13" x14ac:dyDescent="0.2">
      <c r="A2304" t="s">
        <v>3196</v>
      </c>
      <c r="B2304" t="s">
        <v>3197</v>
      </c>
      <c r="C2304" s="2">
        <v>312</v>
      </c>
      <c r="D2304" s="2">
        <v>215</v>
      </c>
      <c r="E2304" t="s">
        <v>7029</v>
      </c>
      <c r="F2304" t="s">
        <v>7037</v>
      </c>
      <c r="G2304" s="2">
        <v>97</v>
      </c>
      <c r="H2304" s="11">
        <v>0.3108974358974359</v>
      </c>
      <c r="I2304">
        <v>0</v>
      </c>
      <c r="J2304">
        <f ca="1"/>
        <v>1024</v>
      </c>
      <c r="K2304">
        <v>1171</v>
      </c>
      <c r="L2304" cm="1">
        <f t="array" ref="L2304">_xlfn.IFS(G2304&lt;=25, 1, G2304&lt;=75, 2, G2304&lt;=150, 3, G2304&gt;150, 4)</f>
        <v>3</v>
      </c>
      <c r="M2304">
        <f t="shared" si="35"/>
        <v>3</v>
      </c>
    </row>
    <row r="2305" spans="1:13" x14ac:dyDescent="0.2">
      <c r="A2305" t="s">
        <v>3198</v>
      </c>
      <c r="B2305" t="s">
        <v>3199</v>
      </c>
      <c r="C2305" s="2">
        <v>449</v>
      </c>
      <c r="D2305" s="2">
        <v>314</v>
      </c>
      <c r="E2305" t="s">
        <v>7029</v>
      </c>
      <c r="F2305" t="s">
        <v>7043</v>
      </c>
      <c r="G2305" s="2">
        <v>135</v>
      </c>
      <c r="H2305" s="11">
        <v>0.30066815144766146</v>
      </c>
      <c r="I2305">
        <v>0</v>
      </c>
      <c r="J2305">
        <f ca="1"/>
        <v>754</v>
      </c>
      <c r="K2305">
        <v>1814</v>
      </c>
      <c r="L2305" cm="1">
        <f t="array" ref="L2305">_xlfn.IFS(G2305&lt;=25, 1, G2305&lt;=75, 2, G2305&lt;=150, 3, G2305&gt;150, 4)</f>
        <v>3</v>
      </c>
      <c r="M2305">
        <f t="shared" si="35"/>
        <v>4</v>
      </c>
    </row>
    <row r="2306" spans="1:13" x14ac:dyDescent="0.2">
      <c r="A2306" t="s">
        <v>3200</v>
      </c>
      <c r="B2306" t="s">
        <v>2028</v>
      </c>
      <c r="C2306" s="2">
        <v>79</v>
      </c>
      <c r="D2306" s="2">
        <v>61</v>
      </c>
      <c r="E2306" t="s">
        <v>6989</v>
      </c>
      <c r="F2306" t="s">
        <v>7037</v>
      </c>
      <c r="G2306" s="2">
        <v>18</v>
      </c>
      <c r="H2306" s="11">
        <v>0.22784810126582278</v>
      </c>
      <c r="I2306">
        <v>1</v>
      </c>
      <c r="J2306">
        <f ca="1"/>
        <v>3472</v>
      </c>
      <c r="K2306">
        <v>548</v>
      </c>
      <c r="L2306" cm="1">
        <f t="array" ref="L2306">_xlfn.IFS(G2306&lt;=25, 1, G2306&lt;=75, 2, G2306&lt;=150, 3, G2306&gt;150, 4)</f>
        <v>1</v>
      </c>
      <c r="M2306">
        <f t="shared" ref="M2306:M2369" si="36">IF(C2306&lt;=$P$3, 1, IF(C2306&lt;=$P$4, 2, IF(C2306&lt;=$P$5, 3, 4)))</f>
        <v>1</v>
      </c>
    </row>
    <row r="2307" spans="1:13" x14ac:dyDescent="0.2">
      <c r="A2307" t="s">
        <v>3201</v>
      </c>
      <c r="B2307" t="s">
        <v>1861</v>
      </c>
      <c r="C2307" s="2">
        <v>229</v>
      </c>
      <c r="D2307" s="2">
        <v>112</v>
      </c>
      <c r="E2307" t="s">
        <v>7029</v>
      </c>
      <c r="F2307" t="s">
        <v>7040</v>
      </c>
      <c r="G2307" s="2">
        <v>117</v>
      </c>
      <c r="H2307" s="11">
        <v>0.51091703056768556</v>
      </c>
      <c r="I2307">
        <v>0</v>
      </c>
      <c r="J2307">
        <f ca="1"/>
        <v>1710</v>
      </c>
      <c r="K2307">
        <v>3501</v>
      </c>
      <c r="L2307" cm="1">
        <f t="array" ref="L2307">_xlfn.IFS(G2307&lt;=25, 1, G2307&lt;=75, 2, G2307&lt;=150, 3, G2307&gt;150, 4)</f>
        <v>3</v>
      </c>
      <c r="M2307">
        <f t="shared" si="36"/>
        <v>1</v>
      </c>
    </row>
    <row r="2308" spans="1:13" x14ac:dyDescent="0.2">
      <c r="A2308" t="s">
        <v>3202</v>
      </c>
      <c r="B2308" t="s">
        <v>3203</v>
      </c>
      <c r="C2308" s="2">
        <v>446</v>
      </c>
      <c r="D2308" s="2">
        <v>348</v>
      </c>
      <c r="E2308" t="s">
        <v>7029</v>
      </c>
      <c r="F2308" t="s">
        <v>7036</v>
      </c>
      <c r="G2308" s="2">
        <v>98</v>
      </c>
      <c r="H2308" s="11">
        <v>0.21973094170403587</v>
      </c>
      <c r="I2308">
        <v>0</v>
      </c>
      <c r="J2308">
        <f ca="1"/>
        <v>2950</v>
      </c>
      <c r="K2308">
        <v>3912</v>
      </c>
      <c r="L2308" cm="1">
        <f t="array" ref="L2308">_xlfn.IFS(G2308&lt;=25, 1, G2308&lt;=75, 2, G2308&lt;=150, 3, G2308&gt;150, 4)</f>
        <v>3</v>
      </c>
      <c r="M2308">
        <f t="shared" si="36"/>
        <v>4</v>
      </c>
    </row>
    <row r="2309" spans="1:13" x14ac:dyDescent="0.2">
      <c r="A2309" t="s">
        <v>3204</v>
      </c>
      <c r="B2309" t="s">
        <v>3205</v>
      </c>
      <c r="C2309" s="2">
        <v>268</v>
      </c>
      <c r="D2309" s="2">
        <v>137</v>
      </c>
      <c r="E2309" t="s">
        <v>7029</v>
      </c>
      <c r="F2309" t="s">
        <v>7037</v>
      </c>
      <c r="G2309" s="2">
        <v>131</v>
      </c>
      <c r="H2309" s="11">
        <v>0.48880597014925375</v>
      </c>
      <c r="I2309">
        <v>0</v>
      </c>
      <c r="J2309">
        <f ca="1"/>
        <v>1482</v>
      </c>
      <c r="K2309">
        <v>969</v>
      </c>
      <c r="L2309" cm="1">
        <f t="array" ref="L2309">_xlfn.IFS(G2309&lt;=25, 1, G2309&lt;=75, 2, G2309&lt;=150, 3, G2309&gt;150, 4)</f>
        <v>3</v>
      </c>
      <c r="M2309">
        <f t="shared" si="36"/>
        <v>2</v>
      </c>
    </row>
    <row r="2310" spans="1:13" x14ac:dyDescent="0.2">
      <c r="A2310" t="s">
        <v>3206</v>
      </c>
      <c r="B2310" t="s">
        <v>3195</v>
      </c>
      <c r="C2310" s="2">
        <v>232</v>
      </c>
      <c r="D2310" s="2">
        <v>197</v>
      </c>
      <c r="E2310" t="s">
        <v>7027</v>
      </c>
      <c r="F2310" t="s">
        <v>7039</v>
      </c>
      <c r="G2310" s="2">
        <v>35</v>
      </c>
      <c r="H2310" s="11">
        <v>0.15086206896551724</v>
      </c>
      <c r="I2310">
        <v>0</v>
      </c>
      <c r="J2310">
        <f ca="1"/>
        <v>2044</v>
      </c>
      <c r="K2310">
        <v>894</v>
      </c>
      <c r="L2310" cm="1">
        <f t="array" ref="L2310">_xlfn.IFS(G2310&lt;=25, 1, G2310&lt;=75, 2, G2310&lt;=150, 3, G2310&gt;150, 4)</f>
        <v>2</v>
      </c>
      <c r="M2310">
        <f t="shared" si="36"/>
        <v>1</v>
      </c>
    </row>
    <row r="2311" spans="1:13" x14ac:dyDescent="0.2">
      <c r="A2311" t="s">
        <v>3207</v>
      </c>
      <c r="B2311" t="s">
        <v>3008</v>
      </c>
      <c r="C2311" s="2">
        <v>357</v>
      </c>
      <c r="D2311" s="2">
        <v>318</v>
      </c>
      <c r="E2311" t="s">
        <v>7027</v>
      </c>
      <c r="F2311" t="s">
        <v>7039</v>
      </c>
      <c r="G2311" s="2">
        <v>39</v>
      </c>
      <c r="H2311" s="11">
        <v>0.1092436974789916</v>
      </c>
      <c r="I2311">
        <v>0</v>
      </c>
      <c r="J2311">
        <f ca="1"/>
        <v>2239</v>
      </c>
      <c r="K2311">
        <v>1093</v>
      </c>
      <c r="L2311" cm="1">
        <f t="array" ref="L2311">_xlfn.IFS(G2311&lt;=25, 1, G2311&lt;=75, 2, G2311&lt;=150, 3, G2311&gt;150, 4)</f>
        <v>2</v>
      </c>
      <c r="M2311">
        <f t="shared" si="36"/>
        <v>3</v>
      </c>
    </row>
    <row r="2312" spans="1:13" x14ac:dyDescent="0.2">
      <c r="A2312" t="s">
        <v>3208</v>
      </c>
      <c r="B2312" t="s">
        <v>3209</v>
      </c>
      <c r="C2312" s="2">
        <v>295</v>
      </c>
      <c r="D2312" s="2">
        <v>198</v>
      </c>
      <c r="E2312" t="s">
        <v>7029</v>
      </c>
      <c r="F2312" t="s">
        <v>7036</v>
      </c>
      <c r="G2312" s="2">
        <v>97</v>
      </c>
      <c r="H2312" s="11">
        <v>0.32881355932203388</v>
      </c>
      <c r="I2312">
        <v>0</v>
      </c>
      <c r="J2312">
        <f ca="1"/>
        <v>4247</v>
      </c>
      <c r="K2312">
        <v>2763</v>
      </c>
      <c r="L2312" cm="1">
        <f t="array" ref="L2312">_xlfn.IFS(G2312&lt;=25, 1, G2312&lt;=75, 2, G2312&lt;=150, 3, G2312&gt;150, 4)</f>
        <v>3</v>
      </c>
      <c r="M2312">
        <f t="shared" si="36"/>
        <v>2</v>
      </c>
    </row>
    <row r="2313" spans="1:13" x14ac:dyDescent="0.2">
      <c r="A2313" t="s">
        <v>3210</v>
      </c>
      <c r="B2313" t="s">
        <v>3211</v>
      </c>
      <c r="C2313" s="2">
        <v>502</v>
      </c>
      <c r="D2313" s="2">
        <v>326</v>
      </c>
      <c r="E2313" t="s">
        <v>7029</v>
      </c>
      <c r="F2313" t="s">
        <v>7040</v>
      </c>
      <c r="G2313" s="2">
        <v>176</v>
      </c>
      <c r="H2313" s="11">
        <v>0.35059760956175301</v>
      </c>
      <c r="I2313">
        <v>0</v>
      </c>
      <c r="J2313">
        <f ca="1"/>
        <v>4212</v>
      </c>
      <c r="K2313">
        <v>2207</v>
      </c>
      <c r="L2313" cm="1">
        <f t="array" ref="L2313">_xlfn.IFS(G2313&lt;=25, 1, G2313&lt;=75, 2, G2313&lt;=150, 3, G2313&gt;150, 4)</f>
        <v>4</v>
      </c>
      <c r="M2313">
        <f t="shared" si="36"/>
        <v>4</v>
      </c>
    </row>
    <row r="2314" spans="1:13" x14ac:dyDescent="0.2">
      <c r="A2314" t="s">
        <v>3212</v>
      </c>
      <c r="B2314" t="s">
        <v>66</v>
      </c>
      <c r="C2314" s="2">
        <v>119</v>
      </c>
      <c r="D2314" s="2">
        <v>74</v>
      </c>
      <c r="E2314" t="s">
        <v>7027</v>
      </c>
      <c r="F2314" t="s">
        <v>7037</v>
      </c>
      <c r="G2314" s="2">
        <v>45</v>
      </c>
      <c r="H2314" s="11">
        <v>0.37815126050420167</v>
      </c>
      <c r="I2314">
        <v>0</v>
      </c>
      <c r="J2314">
        <f ca="1"/>
        <v>854</v>
      </c>
      <c r="K2314">
        <v>710</v>
      </c>
      <c r="L2314" cm="1">
        <f t="array" ref="L2314">_xlfn.IFS(G2314&lt;=25, 1, G2314&lt;=75, 2, G2314&lt;=150, 3, G2314&gt;150, 4)</f>
        <v>2</v>
      </c>
      <c r="M2314">
        <f t="shared" si="36"/>
        <v>1</v>
      </c>
    </row>
    <row r="2315" spans="1:13" x14ac:dyDescent="0.2">
      <c r="A2315" t="s">
        <v>3213</v>
      </c>
      <c r="B2315" t="s">
        <v>3125</v>
      </c>
      <c r="C2315" s="2">
        <v>536</v>
      </c>
      <c r="D2315" s="2">
        <v>402</v>
      </c>
      <c r="E2315" t="s">
        <v>7029</v>
      </c>
      <c r="F2315" t="s">
        <v>7039</v>
      </c>
      <c r="G2315" s="2">
        <v>134</v>
      </c>
      <c r="H2315" s="11">
        <v>0.25</v>
      </c>
      <c r="I2315">
        <v>0</v>
      </c>
      <c r="J2315">
        <f ca="1"/>
        <v>2407</v>
      </c>
      <c r="K2315">
        <v>3748</v>
      </c>
      <c r="L2315" cm="1">
        <f t="array" ref="L2315">_xlfn.IFS(G2315&lt;=25, 1, G2315&lt;=75, 2, G2315&lt;=150, 3, G2315&gt;150, 4)</f>
        <v>3</v>
      </c>
      <c r="M2315">
        <f t="shared" si="36"/>
        <v>4</v>
      </c>
    </row>
    <row r="2316" spans="1:13" x14ac:dyDescent="0.2">
      <c r="A2316" t="s">
        <v>3214</v>
      </c>
      <c r="B2316" t="s">
        <v>3215</v>
      </c>
      <c r="C2316" s="2">
        <v>399</v>
      </c>
      <c r="D2316" s="2">
        <v>335</v>
      </c>
      <c r="E2316" t="s">
        <v>7027</v>
      </c>
      <c r="F2316" t="s">
        <v>7043</v>
      </c>
      <c r="G2316" s="2">
        <v>64</v>
      </c>
      <c r="H2316" s="11">
        <v>0.16040100250626566</v>
      </c>
      <c r="I2316">
        <v>0</v>
      </c>
      <c r="J2316">
        <f ca="1"/>
        <v>701</v>
      </c>
      <c r="K2316">
        <v>3666</v>
      </c>
      <c r="L2316" cm="1">
        <f t="array" ref="L2316">_xlfn.IFS(G2316&lt;=25, 1, G2316&lt;=75, 2, G2316&lt;=150, 3, G2316&gt;150, 4)</f>
        <v>2</v>
      </c>
      <c r="M2316">
        <f t="shared" si="36"/>
        <v>4</v>
      </c>
    </row>
    <row r="2317" spans="1:13" x14ac:dyDescent="0.2">
      <c r="A2317" t="s">
        <v>3216</v>
      </c>
      <c r="B2317" t="s">
        <v>762</v>
      </c>
      <c r="C2317" s="2">
        <v>123</v>
      </c>
      <c r="D2317" s="2">
        <v>86</v>
      </c>
      <c r="E2317" t="s">
        <v>7027</v>
      </c>
      <c r="F2317" t="s">
        <v>7042</v>
      </c>
      <c r="G2317" s="2">
        <v>37</v>
      </c>
      <c r="H2317" s="11">
        <v>0.30081300813008133</v>
      </c>
      <c r="I2317">
        <v>0</v>
      </c>
      <c r="J2317">
        <f ca="1"/>
        <v>127</v>
      </c>
      <c r="K2317">
        <v>1339</v>
      </c>
      <c r="L2317" cm="1">
        <f t="array" ref="L2317">_xlfn.IFS(G2317&lt;=25, 1, G2317&lt;=75, 2, G2317&lt;=150, 3, G2317&gt;150, 4)</f>
        <v>2</v>
      </c>
      <c r="M2317">
        <f t="shared" si="36"/>
        <v>1</v>
      </c>
    </row>
    <row r="2318" spans="1:13" x14ac:dyDescent="0.2">
      <c r="A2318" t="s">
        <v>3217</v>
      </c>
      <c r="B2318" t="s">
        <v>3195</v>
      </c>
      <c r="C2318" s="2">
        <v>223</v>
      </c>
      <c r="D2318" s="2">
        <v>161</v>
      </c>
      <c r="E2318" t="s">
        <v>7027</v>
      </c>
      <c r="F2318" t="s">
        <v>7039</v>
      </c>
      <c r="G2318" s="2">
        <v>62</v>
      </c>
      <c r="H2318" s="11">
        <v>0.27802690582959644</v>
      </c>
      <c r="I2318">
        <v>0</v>
      </c>
      <c r="J2318">
        <f ca="1"/>
        <v>882</v>
      </c>
      <c r="K2318">
        <v>521</v>
      </c>
      <c r="L2318" cm="1">
        <f t="array" ref="L2318">_xlfn.IFS(G2318&lt;=25, 1, G2318&lt;=75, 2, G2318&lt;=150, 3, G2318&gt;150, 4)</f>
        <v>2</v>
      </c>
      <c r="M2318">
        <f t="shared" si="36"/>
        <v>1</v>
      </c>
    </row>
    <row r="2319" spans="1:13" x14ac:dyDescent="0.2">
      <c r="A2319" t="s">
        <v>3218</v>
      </c>
      <c r="B2319" t="s">
        <v>3219</v>
      </c>
      <c r="C2319" s="2">
        <v>178</v>
      </c>
      <c r="D2319" s="2">
        <v>137</v>
      </c>
      <c r="E2319" t="s">
        <v>7027</v>
      </c>
      <c r="F2319" t="s">
        <v>7045</v>
      </c>
      <c r="G2319" s="2">
        <v>41</v>
      </c>
      <c r="H2319" s="11">
        <v>0.2303370786516854</v>
      </c>
      <c r="I2319">
        <v>0</v>
      </c>
      <c r="J2319">
        <f ca="1"/>
        <v>683</v>
      </c>
      <c r="K2319">
        <v>4253</v>
      </c>
      <c r="L2319" cm="1">
        <f t="array" ref="L2319">_xlfn.IFS(G2319&lt;=25, 1, G2319&lt;=75, 2, G2319&lt;=150, 3, G2319&gt;150, 4)</f>
        <v>2</v>
      </c>
      <c r="M2319">
        <f t="shared" si="36"/>
        <v>1</v>
      </c>
    </row>
    <row r="2320" spans="1:13" x14ac:dyDescent="0.2">
      <c r="A2320" t="s">
        <v>3220</v>
      </c>
      <c r="B2320" t="s">
        <v>1046</v>
      </c>
      <c r="C2320" s="2">
        <v>312</v>
      </c>
      <c r="D2320" s="2">
        <v>234</v>
      </c>
      <c r="E2320" t="s">
        <v>7027</v>
      </c>
      <c r="F2320" t="s">
        <v>7039</v>
      </c>
      <c r="G2320" s="2">
        <v>78</v>
      </c>
      <c r="H2320" s="11">
        <v>0.25</v>
      </c>
      <c r="I2320">
        <v>0</v>
      </c>
      <c r="J2320">
        <f ca="1"/>
        <v>999</v>
      </c>
      <c r="K2320">
        <v>1115</v>
      </c>
      <c r="L2320" cm="1">
        <f t="array" ref="L2320">_xlfn.IFS(G2320&lt;=25, 1, G2320&lt;=75, 2, G2320&lt;=150, 3, G2320&gt;150, 4)</f>
        <v>3</v>
      </c>
      <c r="M2320">
        <f t="shared" si="36"/>
        <v>3</v>
      </c>
    </row>
    <row r="2321" spans="1:13" x14ac:dyDescent="0.2">
      <c r="A2321" t="s">
        <v>3221</v>
      </c>
      <c r="B2321" t="s">
        <v>3222</v>
      </c>
      <c r="C2321" s="2">
        <v>209</v>
      </c>
      <c r="D2321" s="2">
        <v>136</v>
      </c>
      <c r="E2321" t="s">
        <v>6989</v>
      </c>
      <c r="F2321" t="s">
        <v>7039</v>
      </c>
      <c r="G2321" s="2">
        <v>73</v>
      </c>
      <c r="H2321" s="11">
        <v>0.34928229665071769</v>
      </c>
      <c r="I2321">
        <v>1</v>
      </c>
      <c r="J2321">
        <f ca="1"/>
        <v>4308</v>
      </c>
      <c r="K2321">
        <v>621</v>
      </c>
      <c r="L2321" cm="1">
        <f t="array" ref="L2321">_xlfn.IFS(G2321&lt;=25, 1, G2321&lt;=75, 2, G2321&lt;=150, 3, G2321&gt;150, 4)</f>
        <v>2</v>
      </c>
      <c r="M2321">
        <f t="shared" si="36"/>
        <v>1</v>
      </c>
    </row>
    <row r="2322" spans="1:13" x14ac:dyDescent="0.2">
      <c r="A2322" t="s">
        <v>3223</v>
      </c>
      <c r="B2322" t="s">
        <v>3224</v>
      </c>
      <c r="C2322" s="2">
        <v>121</v>
      </c>
      <c r="D2322" s="2">
        <v>86</v>
      </c>
      <c r="E2322" t="s">
        <v>7027</v>
      </c>
      <c r="F2322" t="s">
        <v>7037</v>
      </c>
      <c r="G2322" s="2">
        <v>35</v>
      </c>
      <c r="H2322" s="11">
        <v>0.28925619834710742</v>
      </c>
      <c r="I2322">
        <v>0</v>
      </c>
      <c r="J2322">
        <f ca="1"/>
        <v>3183</v>
      </c>
      <c r="K2322">
        <v>1205</v>
      </c>
      <c r="L2322" cm="1">
        <f t="array" ref="L2322">_xlfn.IFS(G2322&lt;=25, 1, G2322&lt;=75, 2, G2322&lt;=150, 3, G2322&gt;150, 4)</f>
        <v>2</v>
      </c>
      <c r="M2322">
        <f t="shared" si="36"/>
        <v>1</v>
      </c>
    </row>
    <row r="2323" spans="1:13" x14ac:dyDescent="0.2">
      <c r="A2323" t="s">
        <v>3225</v>
      </c>
      <c r="B2323" t="s">
        <v>3226</v>
      </c>
      <c r="C2323" s="2">
        <v>259</v>
      </c>
      <c r="D2323" s="2">
        <v>194</v>
      </c>
      <c r="E2323" t="s">
        <v>6989</v>
      </c>
      <c r="F2323" t="s">
        <v>7037</v>
      </c>
      <c r="G2323" s="2">
        <v>65</v>
      </c>
      <c r="H2323" s="11">
        <v>0.25096525096525096</v>
      </c>
      <c r="I2323">
        <v>1</v>
      </c>
      <c r="J2323">
        <f ca="1"/>
        <v>1444</v>
      </c>
      <c r="K2323">
        <v>3016</v>
      </c>
      <c r="L2323" cm="1">
        <f t="array" ref="L2323">_xlfn.IFS(G2323&lt;=25, 1, G2323&lt;=75, 2, G2323&lt;=150, 3, G2323&gt;150, 4)</f>
        <v>2</v>
      </c>
      <c r="M2323">
        <f t="shared" si="36"/>
        <v>2</v>
      </c>
    </row>
    <row r="2324" spans="1:13" x14ac:dyDescent="0.2">
      <c r="A2324" t="s">
        <v>3227</v>
      </c>
      <c r="B2324" t="s">
        <v>3228</v>
      </c>
      <c r="C2324" s="2">
        <v>312</v>
      </c>
      <c r="D2324" s="2">
        <v>137</v>
      </c>
      <c r="E2324" t="s">
        <v>7029</v>
      </c>
      <c r="F2324" t="s">
        <v>7040</v>
      </c>
      <c r="G2324" s="2">
        <v>175</v>
      </c>
      <c r="H2324" s="11">
        <v>0.5608974358974359</v>
      </c>
      <c r="I2324">
        <v>0</v>
      </c>
      <c r="J2324">
        <f ca="1"/>
        <v>3719</v>
      </c>
      <c r="K2324">
        <v>2827</v>
      </c>
      <c r="L2324" cm="1">
        <f t="array" ref="L2324">_xlfn.IFS(G2324&lt;=25, 1, G2324&lt;=75, 2, G2324&lt;=150, 3, G2324&gt;150, 4)</f>
        <v>4</v>
      </c>
      <c r="M2324">
        <f t="shared" si="36"/>
        <v>3</v>
      </c>
    </row>
    <row r="2325" spans="1:13" x14ac:dyDescent="0.2">
      <c r="A2325" t="s">
        <v>3229</v>
      </c>
      <c r="B2325" t="s">
        <v>3230</v>
      </c>
      <c r="C2325" s="2">
        <v>590</v>
      </c>
      <c r="D2325" s="2">
        <v>319</v>
      </c>
      <c r="E2325" t="s">
        <v>7027</v>
      </c>
      <c r="F2325" t="s">
        <v>7039</v>
      </c>
      <c r="G2325" s="2">
        <v>271</v>
      </c>
      <c r="H2325" s="11">
        <v>0.45932203389830506</v>
      </c>
      <c r="I2325">
        <v>0</v>
      </c>
      <c r="J2325">
        <f ca="1"/>
        <v>4288</v>
      </c>
      <c r="K2325">
        <v>1446</v>
      </c>
      <c r="L2325" cm="1">
        <f t="array" ref="L2325">_xlfn.IFS(G2325&lt;=25, 1, G2325&lt;=75, 2, G2325&lt;=150, 3, G2325&gt;150, 4)</f>
        <v>4</v>
      </c>
      <c r="M2325">
        <f t="shared" si="36"/>
        <v>4</v>
      </c>
    </row>
    <row r="2326" spans="1:13" x14ac:dyDescent="0.2">
      <c r="A2326" t="s">
        <v>3231</v>
      </c>
      <c r="B2326" t="s">
        <v>3195</v>
      </c>
      <c r="C2326" s="2">
        <v>232</v>
      </c>
      <c r="D2326" s="2">
        <v>162</v>
      </c>
      <c r="E2326" t="s">
        <v>7027</v>
      </c>
      <c r="F2326" t="s">
        <v>7039</v>
      </c>
      <c r="G2326" s="2">
        <v>70</v>
      </c>
      <c r="H2326" s="11">
        <v>0.30172413793103448</v>
      </c>
      <c r="I2326">
        <v>0</v>
      </c>
      <c r="J2326">
        <f ca="1"/>
        <v>642</v>
      </c>
      <c r="K2326">
        <v>114</v>
      </c>
      <c r="L2326" cm="1">
        <f t="array" ref="L2326">_xlfn.IFS(G2326&lt;=25, 1, G2326&lt;=75, 2, G2326&lt;=150, 3, G2326&gt;150, 4)</f>
        <v>2</v>
      </c>
      <c r="M2326">
        <f t="shared" si="36"/>
        <v>1</v>
      </c>
    </row>
    <row r="2327" spans="1:13" x14ac:dyDescent="0.2">
      <c r="A2327" t="s">
        <v>3232</v>
      </c>
      <c r="B2327" t="s">
        <v>3195</v>
      </c>
      <c r="C2327" s="2">
        <v>232</v>
      </c>
      <c r="D2327" s="2">
        <v>155</v>
      </c>
      <c r="E2327" t="s">
        <v>7027</v>
      </c>
      <c r="F2327" t="s">
        <v>7039</v>
      </c>
      <c r="G2327" s="2">
        <v>77</v>
      </c>
      <c r="H2327" s="11">
        <v>0.33189655172413796</v>
      </c>
      <c r="I2327">
        <v>0</v>
      </c>
      <c r="J2327">
        <f ca="1"/>
        <v>3146</v>
      </c>
      <c r="K2327">
        <v>115</v>
      </c>
      <c r="L2327" cm="1">
        <f t="array" ref="L2327">_xlfn.IFS(G2327&lt;=25, 1, G2327&lt;=75, 2, G2327&lt;=150, 3, G2327&gt;150, 4)</f>
        <v>3</v>
      </c>
      <c r="M2327">
        <f t="shared" si="36"/>
        <v>1</v>
      </c>
    </row>
    <row r="2328" spans="1:13" x14ac:dyDescent="0.2">
      <c r="A2328" t="s">
        <v>3233</v>
      </c>
      <c r="B2328" t="s">
        <v>3156</v>
      </c>
      <c r="C2328" s="2">
        <v>348</v>
      </c>
      <c r="D2328" s="2">
        <v>282</v>
      </c>
      <c r="E2328" t="s">
        <v>7027</v>
      </c>
      <c r="F2328" t="s">
        <v>7039</v>
      </c>
      <c r="G2328" s="2">
        <v>66</v>
      </c>
      <c r="H2328" s="11">
        <v>0.18965517241379309</v>
      </c>
      <c r="I2328">
        <v>0</v>
      </c>
      <c r="J2328">
        <f ca="1"/>
        <v>784</v>
      </c>
      <c r="K2328">
        <v>3665</v>
      </c>
      <c r="L2328" cm="1">
        <f t="array" ref="L2328">_xlfn.IFS(G2328&lt;=25, 1, G2328&lt;=75, 2, G2328&lt;=150, 3, G2328&gt;150, 4)</f>
        <v>2</v>
      </c>
      <c r="M2328">
        <f t="shared" si="36"/>
        <v>3</v>
      </c>
    </row>
    <row r="2329" spans="1:13" x14ac:dyDescent="0.2">
      <c r="A2329" t="s">
        <v>3234</v>
      </c>
      <c r="B2329" t="s">
        <v>3235</v>
      </c>
      <c r="C2329" s="2">
        <v>279</v>
      </c>
      <c r="D2329" s="2">
        <v>112</v>
      </c>
      <c r="E2329" t="s">
        <v>6989</v>
      </c>
      <c r="F2329" t="s">
        <v>7038</v>
      </c>
      <c r="G2329" s="2">
        <v>167</v>
      </c>
      <c r="H2329" s="11">
        <v>0.59856630824372759</v>
      </c>
      <c r="I2329">
        <v>1</v>
      </c>
      <c r="J2329">
        <f ca="1"/>
        <v>4171</v>
      </c>
      <c r="K2329">
        <v>174</v>
      </c>
      <c r="L2329" cm="1">
        <f t="array" ref="L2329">_xlfn.IFS(G2329&lt;=25, 1, G2329&lt;=75, 2, G2329&lt;=150, 3, G2329&gt;150, 4)</f>
        <v>4</v>
      </c>
      <c r="M2329">
        <f t="shared" si="36"/>
        <v>2</v>
      </c>
    </row>
    <row r="2330" spans="1:13" x14ac:dyDescent="0.2">
      <c r="A2330" t="s">
        <v>3236</v>
      </c>
      <c r="B2330" t="s">
        <v>2536</v>
      </c>
      <c r="C2330" s="2">
        <v>89</v>
      </c>
      <c r="D2330" s="2">
        <v>52</v>
      </c>
      <c r="E2330" t="s">
        <v>6989</v>
      </c>
      <c r="F2330" t="s">
        <v>7038</v>
      </c>
      <c r="G2330" s="2">
        <v>37</v>
      </c>
      <c r="H2330" s="11">
        <v>0.4157303370786517</v>
      </c>
      <c r="I2330">
        <v>1</v>
      </c>
      <c r="J2330">
        <f ca="1"/>
        <v>2215</v>
      </c>
      <c r="K2330">
        <v>3089</v>
      </c>
      <c r="L2330" cm="1">
        <f t="array" ref="L2330">_xlfn.IFS(G2330&lt;=25, 1, G2330&lt;=75, 2, G2330&lt;=150, 3, G2330&gt;150, 4)</f>
        <v>2</v>
      </c>
      <c r="M2330">
        <f t="shared" si="36"/>
        <v>1</v>
      </c>
    </row>
    <row r="2331" spans="1:13" x14ac:dyDescent="0.2">
      <c r="A2331" t="s">
        <v>3237</v>
      </c>
      <c r="B2331" t="s">
        <v>3238</v>
      </c>
      <c r="C2331" s="2">
        <v>199</v>
      </c>
      <c r="D2331" s="2">
        <v>82</v>
      </c>
      <c r="E2331" t="s">
        <v>6989</v>
      </c>
      <c r="F2331" t="s">
        <v>7040</v>
      </c>
      <c r="G2331" s="2">
        <v>117</v>
      </c>
      <c r="H2331" s="11">
        <v>0.5879396984924623</v>
      </c>
      <c r="I2331">
        <v>1</v>
      </c>
      <c r="J2331">
        <f ca="1"/>
        <v>2624</v>
      </c>
      <c r="K2331">
        <v>4222</v>
      </c>
      <c r="L2331" cm="1">
        <f t="array" ref="L2331">_xlfn.IFS(G2331&lt;=25, 1, G2331&lt;=75, 2, G2331&lt;=150, 3, G2331&gt;150, 4)</f>
        <v>3</v>
      </c>
      <c r="M2331">
        <f t="shared" si="36"/>
        <v>1</v>
      </c>
    </row>
    <row r="2332" spans="1:13" x14ac:dyDescent="0.2">
      <c r="A2332" t="s">
        <v>3239</v>
      </c>
      <c r="B2332" t="s">
        <v>3240</v>
      </c>
      <c r="C2332" s="2">
        <v>278</v>
      </c>
      <c r="D2332" s="2">
        <v>89</v>
      </c>
      <c r="E2332" t="s">
        <v>6989</v>
      </c>
      <c r="F2332" t="s">
        <v>7038</v>
      </c>
      <c r="G2332" s="2">
        <v>189</v>
      </c>
      <c r="H2332" s="11">
        <v>0.67985611510791366</v>
      </c>
      <c r="I2332">
        <v>1</v>
      </c>
      <c r="J2332">
        <f ca="1"/>
        <v>3881</v>
      </c>
      <c r="K2332">
        <v>921</v>
      </c>
      <c r="L2332" cm="1">
        <f t="array" ref="L2332">_xlfn.IFS(G2332&lt;=25, 1, G2332&lt;=75, 2, G2332&lt;=150, 3, G2332&gt;150, 4)</f>
        <v>4</v>
      </c>
      <c r="M2332">
        <f t="shared" si="36"/>
        <v>2</v>
      </c>
    </row>
    <row r="2333" spans="1:13" x14ac:dyDescent="0.2">
      <c r="A2333" t="s">
        <v>3241</v>
      </c>
      <c r="B2333" t="s">
        <v>3242</v>
      </c>
      <c r="C2333" s="2">
        <v>299</v>
      </c>
      <c r="D2333" s="2">
        <v>242</v>
      </c>
      <c r="E2333" t="s">
        <v>7027</v>
      </c>
      <c r="F2333" t="s">
        <v>7039</v>
      </c>
      <c r="G2333" s="2">
        <v>57</v>
      </c>
      <c r="H2333" s="11">
        <v>0.19063545150501673</v>
      </c>
      <c r="I2333">
        <v>0</v>
      </c>
      <c r="J2333">
        <f ca="1"/>
        <v>3630</v>
      </c>
      <c r="K2333">
        <v>4522</v>
      </c>
      <c r="L2333" cm="1">
        <f t="array" ref="L2333">_xlfn.IFS(G2333&lt;=25, 1, G2333&lt;=75, 2, G2333&lt;=150, 3, G2333&gt;150, 4)</f>
        <v>2</v>
      </c>
      <c r="M2333">
        <f t="shared" si="36"/>
        <v>3</v>
      </c>
    </row>
    <row r="2334" spans="1:13" x14ac:dyDescent="0.2">
      <c r="A2334" t="s">
        <v>3243</v>
      </c>
      <c r="B2334" t="s">
        <v>2896</v>
      </c>
      <c r="C2334" s="2">
        <v>223</v>
      </c>
      <c r="D2334" s="2">
        <v>140</v>
      </c>
      <c r="E2334" t="s">
        <v>7029</v>
      </c>
      <c r="F2334" t="s">
        <v>7040</v>
      </c>
      <c r="G2334" s="2">
        <v>83</v>
      </c>
      <c r="H2334" s="11">
        <v>0.37219730941704038</v>
      </c>
      <c r="I2334">
        <v>0</v>
      </c>
      <c r="J2334">
        <f ca="1"/>
        <v>4084</v>
      </c>
      <c r="K2334">
        <v>2337</v>
      </c>
      <c r="L2334" cm="1">
        <f t="array" ref="L2334">_xlfn.IFS(G2334&lt;=25, 1, G2334&lt;=75, 2, G2334&lt;=150, 3, G2334&gt;150, 4)</f>
        <v>3</v>
      </c>
      <c r="M2334">
        <f t="shared" si="36"/>
        <v>1</v>
      </c>
    </row>
    <row r="2335" spans="1:13" x14ac:dyDescent="0.2">
      <c r="A2335" t="s">
        <v>3244</v>
      </c>
      <c r="B2335" t="s">
        <v>2084</v>
      </c>
      <c r="C2335" s="2">
        <v>199</v>
      </c>
      <c r="D2335" s="2">
        <v>109</v>
      </c>
      <c r="E2335" t="s">
        <v>7027</v>
      </c>
      <c r="F2335" t="s">
        <v>7039</v>
      </c>
      <c r="G2335" s="2">
        <v>90</v>
      </c>
      <c r="H2335" s="11">
        <v>0.45226130653266333</v>
      </c>
      <c r="I2335">
        <v>0</v>
      </c>
      <c r="J2335">
        <f ca="1"/>
        <v>719</v>
      </c>
      <c r="K2335">
        <v>3593</v>
      </c>
      <c r="L2335" cm="1">
        <f t="array" ref="L2335">_xlfn.IFS(G2335&lt;=25, 1, G2335&lt;=75, 2, G2335&lt;=150, 3, G2335&gt;150, 4)</f>
        <v>3</v>
      </c>
      <c r="M2335">
        <f t="shared" si="36"/>
        <v>1</v>
      </c>
    </row>
    <row r="2336" spans="1:13" x14ac:dyDescent="0.2">
      <c r="A2336" t="s">
        <v>3245</v>
      </c>
      <c r="B2336" t="s">
        <v>3246</v>
      </c>
      <c r="C2336" s="2">
        <v>357</v>
      </c>
      <c r="D2336" s="2">
        <v>325</v>
      </c>
      <c r="E2336" t="s">
        <v>7029</v>
      </c>
      <c r="F2336" t="s">
        <v>7037</v>
      </c>
      <c r="G2336" s="2">
        <v>32</v>
      </c>
      <c r="H2336" s="11">
        <v>8.9635854341736695E-2</v>
      </c>
      <c r="I2336">
        <v>0</v>
      </c>
      <c r="J2336">
        <f ca="1"/>
        <v>2067</v>
      </c>
      <c r="K2336">
        <v>2647</v>
      </c>
      <c r="L2336" cm="1">
        <f t="array" ref="L2336">_xlfn.IFS(G2336&lt;=25, 1, G2336&lt;=75, 2, G2336&lt;=150, 3, G2336&gt;150, 4)</f>
        <v>2</v>
      </c>
      <c r="M2336">
        <f t="shared" si="36"/>
        <v>3</v>
      </c>
    </row>
    <row r="2337" spans="1:13" x14ac:dyDescent="0.2">
      <c r="A2337" t="s">
        <v>3247</v>
      </c>
      <c r="B2337" t="s">
        <v>3248</v>
      </c>
      <c r="C2337" s="2">
        <v>268</v>
      </c>
      <c r="D2337" s="2">
        <v>134</v>
      </c>
      <c r="E2337" t="s">
        <v>7027</v>
      </c>
      <c r="F2337" t="s">
        <v>7038</v>
      </c>
      <c r="G2337" s="2">
        <v>134</v>
      </c>
      <c r="H2337" s="11">
        <v>0.5</v>
      </c>
      <c r="I2337">
        <v>0</v>
      </c>
      <c r="J2337">
        <f ca="1"/>
        <v>3662</v>
      </c>
      <c r="K2337">
        <v>1994</v>
      </c>
      <c r="L2337" cm="1">
        <f t="array" ref="L2337">_xlfn.IFS(G2337&lt;=25, 1, G2337&lt;=75, 2, G2337&lt;=150, 3, G2337&gt;150, 4)</f>
        <v>3</v>
      </c>
      <c r="M2337">
        <f t="shared" si="36"/>
        <v>2</v>
      </c>
    </row>
    <row r="2338" spans="1:13" x14ac:dyDescent="0.2">
      <c r="A2338" t="s">
        <v>3249</v>
      </c>
      <c r="B2338" t="s">
        <v>3250</v>
      </c>
      <c r="C2338" s="2">
        <v>527</v>
      </c>
      <c r="D2338" s="2">
        <v>427</v>
      </c>
      <c r="E2338" t="s">
        <v>7029</v>
      </c>
      <c r="F2338" t="s">
        <v>7039</v>
      </c>
      <c r="G2338" s="2">
        <v>100</v>
      </c>
      <c r="H2338" s="11">
        <v>0.18975332068311196</v>
      </c>
      <c r="I2338">
        <v>0</v>
      </c>
      <c r="J2338">
        <f ca="1"/>
        <v>1471</v>
      </c>
      <c r="K2338">
        <v>1238</v>
      </c>
      <c r="L2338" cm="1">
        <f t="array" ref="L2338">_xlfn.IFS(G2338&lt;=25, 1, G2338&lt;=75, 2, G2338&lt;=150, 3, G2338&gt;150, 4)</f>
        <v>3</v>
      </c>
      <c r="M2338">
        <f t="shared" si="36"/>
        <v>4</v>
      </c>
    </row>
    <row r="2339" spans="1:13" x14ac:dyDescent="0.2">
      <c r="A2339" t="s">
        <v>3251</v>
      </c>
      <c r="B2339" t="s">
        <v>3252</v>
      </c>
      <c r="C2339" s="2">
        <v>357</v>
      </c>
      <c r="D2339" s="2">
        <v>286</v>
      </c>
      <c r="E2339" t="s">
        <v>7029</v>
      </c>
      <c r="F2339" t="s">
        <v>7037</v>
      </c>
      <c r="G2339" s="2">
        <v>71</v>
      </c>
      <c r="H2339" s="11">
        <v>0.19887955182072828</v>
      </c>
      <c r="I2339">
        <v>0</v>
      </c>
      <c r="J2339">
        <f ca="1"/>
        <v>1012</v>
      </c>
      <c r="K2339">
        <v>1880</v>
      </c>
      <c r="L2339" cm="1">
        <f t="array" ref="L2339">_xlfn.IFS(G2339&lt;=25, 1, G2339&lt;=75, 2, G2339&lt;=150, 3, G2339&gt;150, 4)</f>
        <v>2</v>
      </c>
      <c r="M2339">
        <f t="shared" si="36"/>
        <v>3</v>
      </c>
    </row>
    <row r="2340" spans="1:13" x14ac:dyDescent="0.2">
      <c r="A2340" t="s">
        <v>3253</v>
      </c>
      <c r="B2340" t="s">
        <v>2150</v>
      </c>
      <c r="C2340" s="2">
        <v>69</v>
      </c>
      <c r="D2340" s="2">
        <v>43</v>
      </c>
      <c r="E2340" t="s">
        <v>6989</v>
      </c>
      <c r="F2340" t="s">
        <v>7037</v>
      </c>
      <c r="G2340" s="2">
        <v>26</v>
      </c>
      <c r="H2340" s="11">
        <v>0.37681159420289856</v>
      </c>
      <c r="I2340">
        <v>1</v>
      </c>
      <c r="J2340">
        <f ca="1"/>
        <v>1043</v>
      </c>
      <c r="K2340">
        <v>1715</v>
      </c>
      <c r="L2340" cm="1">
        <f t="array" ref="L2340">_xlfn.IFS(G2340&lt;=25, 1, G2340&lt;=75, 2, G2340&lt;=150, 3, G2340&gt;150, 4)</f>
        <v>2</v>
      </c>
      <c r="M2340">
        <f t="shared" si="36"/>
        <v>1</v>
      </c>
    </row>
    <row r="2341" spans="1:13" x14ac:dyDescent="0.2">
      <c r="A2341" t="s">
        <v>3254</v>
      </c>
      <c r="B2341" t="s">
        <v>3255</v>
      </c>
      <c r="C2341" s="2">
        <v>319</v>
      </c>
      <c r="D2341" s="2">
        <v>160</v>
      </c>
      <c r="E2341" t="s">
        <v>6989</v>
      </c>
      <c r="F2341" t="s">
        <v>7040</v>
      </c>
      <c r="G2341" s="2">
        <v>159</v>
      </c>
      <c r="H2341" s="11">
        <v>0.49843260188087773</v>
      </c>
      <c r="I2341">
        <v>1</v>
      </c>
      <c r="J2341">
        <f ca="1"/>
        <v>3078</v>
      </c>
      <c r="K2341">
        <v>1249</v>
      </c>
      <c r="L2341" cm="1">
        <f t="array" ref="L2341">_xlfn.IFS(G2341&lt;=25, 1, G2341&lt;=75, 2, G2341&lt;=150, 3, G2341&gt;150, 4)</f>
        <v>4</v>
      </c>
      <c r="M2341">
        <f t="shared" si="36"/>
        <v>3</v>
      </c>
    </row>
    <row r="2342" spans="1:13" x14ac:dyDescent="0.2">
      <c r="A2342" t="s">
        <v>3256</v>
      </c>
      <c r="B2342" t="s">
        <v>3257</v>
      </c>
      <c r="C2342" s="2">
        <v>447</v>
      </c>
      <c r="D2342" s="2">
        <v>367</v>
      </c>
      <c r="E2342" t="s">
        <v>7027</v>
      </c>
      <c r="F2342" t="s">
        <v>7041</v>
      </c>
      <c r="G2342" s="2">
        <v>80</v>
      </c>
      <c r="H2342" s="11">
        <v>0.17897091722595079</v>
      </c>
      <c r="I2342">
        <v>0</v>
      </c>
      <c r="J2342">
        <f ca="1"/>
        <v>3476</v>
      </c>
      <c r="K2342">
        <v>1126</v>
      </c>
      <c r="L2342" cm="1">
        <f t="array" ref="L2342">_xlfn.IFS(G2342&lt;=25, 1, G2342&lt;=75, 2, G2342&lt;=150, 3, G2342&gt;150, 4)</f>
        <v>3</v>
      </c>
      <c r="M2342">
        <f t="shared" si="36"/>
        <v>4</v>
      </c>
    </row>
    <row r="2343" spans="1:13" x14ac:dyDescent="0.2">
      <c r="A2343" t="s">
        <v>3258</v>
      </c>
      <c r="B2343" t="s">
        <v>2432</v>
      </c>
      <c r="C2343" s="2">
        <v>69</v>
      </c>
      <c r="D2343" s="2">
        <v>39</v>
      </c>
      <c r="E2343" t="s">
        <v>6989</v>
      </c>
      <c r="F2343" t="s">
        <v>7036</v>
      </c>
      <c r="G2343" s="2">
        <v>30</v>
      </c>
      <c r="H2343" s="11">
        <v>0.43478260869565216</v>
      </c>
      <c r="I2343">
        <v>1</v>
      </c>
      <c r="J2343">
        <f ca="1"/>
        <v>482</v>
      </c>
      <c r="K2343">
        <v>2007</v>
      </c>
      <c r="L2343" cm="1">
        <f t="array" ref="L2343">_xlfn.IFS(G2343&lt;=25, 1, G2343&lt;=75, 2, G2343&lt;=150, 3, G2343&gt;150, 4)</f>
        <v>2</v>
      </c>
      <c r="M2343">
        <f t="shared" si="36"/>
        <v>1</v>
      </c>
    </row>
    <row r="2344" spans="1:13" x14ac:dyDescent="0.2">
      <c r="A2344" t="s">
        <v>3259</v>
      </c>
      <c r="B2344" t="s">
        <v>3064</v>
      </c>
      <c r="C2344" s="2">
        <v>420</v>
      </c>
      <c r="D2344" s="2">
        <v>269</v>
      </c>
      <c r="E2344" t="s">
        <v>7027</v>
      </c>
      <c r="F2344" t="s">
        <v>7039</v>
      </c>
      <c r="G2344" s="2">
        <v>151</v>
      </c>
      <c r="H2344" s="11">
        <v>0.35952380952380952</v>
      </c>
      <c r="I2344">
        <v>0</v>
      </c>
      <c r="J2344">
        <f ca="1"/>
        <v>3931</v>
      </c>
      <c r="K2344">
        <v>2305</v>
      </c>
      <c r="L2344" cm="1">
        <f t="array" ref="L2344">_xlfn.IFS(G2344&lt;=25, 1, G2344&lt;=75, 2, G2344&lt;=150, 3, G2344&gt;150, 4)</f>
        <v>4</v>
      </c>
      <c r="M2344">
        <f t="shared" si="36"/>
        <v>4</v>
      </c>
    </row>
    <row r="2345" spans="1:13" x14ac:dyDescent="0.2">
      <c r="A2345" t="s">
        <v>3260</v>
      </c>
      <c r="B2345" t="s">
        <v>3261</v>
      </c>
      <c r="C2345" s="2">
        <v>279</v>
      </c>
      <c r="D2345" s="2">
        <v>134</v>
      </c>
      <c r="E2345" t="s">
        <v>7027</v>
      </c>
      <c r="F2345" t="s">
        <v>7038</v>
      </c>
      <c r="G2345" s="2">
        <v>145</v>
      </c>
      <c r="H2345" s="11">
        <v>0.51971326164874554</v>
      </c>
      <c r="I2345">
        <v>0</v>
      </c>
      <c r="J2345">
        <f ca="1"/>
        <v>1637</v>
      </c>
      <c r="K2345">
        <v>1442</v>
      </c>
      <c r="L2345" cm="1">
        <f t="array" ref="L2345">_xlfn.IFS(G2345&lt;=25, 1, G2345&lt;=75, 2, G2345&lt;=150, 3, G2345&gt;150, 4)</f>
        <v>3</v>
      </c>
      <c r="M2345">
        <f t="shared" si="36"/>
        <v>2</v>
      </c>
    </row>
    <row r="2346" spans="1:13" x14ac:dyDescent="0.2">
      <c r="A2346" t="s">
        <v>3262</v>
      </c>
      <c r="B2346" t="s">
        <v>3263</v>
      </c>
      <c r="C2346" s="2">
        <v>357</v>
      </c>
      <c r="D2346" s="2">
        <v>114</v>
      </c>
      <c r="E2346" t="s">
        <v>7027</v>
      </c>
      <c r="F2346" t="s">
        <v>7040</v>
      </c>
      <c r="G2346" s="2">
        <v>243</v>
      </c>
      <c r="H2346" s="11">
        <v>0.68067226890756305</v>
      </c>
      <c r="I2346">
        <v>0</v>
      </c>
      <c r="J2346">
        <f ca="1"/>
        <v>4418</v>
      </c>
      <c r="K2346">
        <v>1439</v>
      </c>
      <c r="L2346" cm="1">
        <f t="array" ref="L2346">_xlfn.IFS(G2346&lt;=25, 1, G2346&lt;=75, 2, G2346&lt;=150, 3, G2346&gt;150, 4)</f>
        <v>4</v>
      </c>
      <c r="M2346">
        <f t="shared" si="36"/>
        <v>3</v>
      </c>
    </row>
    <row r="2347" spans="1:13" x14ac:dyDescent="0.2">
      <c r="A2347" t="s">
        <v>3034</v>
      </c>
      <c r="B2347" t="s">
        <v>3035</v>
      </c>
      <c r="C2347" s="2">
        <v>239</v>
      </c>
      <c r="D2347" s="2">
        <v>112</v>
      </c>
      <c r="E2347" t="s">
        <v>6989</v>
      </c>
      <c r="F2347" t="s">
        <v>7038</v>
      </c>
      <c r="G2347" s="2">
        <v>127</v>
      </c>
      <c r="H2347" s="11">
        <v>0.53138075313807531</v>
      </c>
      <c r="I2347">
        <v>1</v>
      </c>
      <c r="J2347">
        <f ca="1"/>
        <v>2154</v>
      </c>
      <c r="K2347">
        <v>773</v>
      </c>
      <c r="L2347" cm="1">
        <f t="array" ref="L2347">_xlfn.IFS(G2347&lt;=25, 1, G2347&lt;=75, 2, G2347&lt;=150, 3, G2347&gt;150, 4)</f>
        <v>3</v>
      </c>
      <c r="M2347">
        <f t="shared" si="36"/>
        <v>1</v>
      </c>
    </row>
    <row r="2348" spans="1:13" x14ac:dyDescent="0.2">
      <c r="A2348" t="s">
        <v>3266</v>
      </c>
      <c r="B2348" t="s">
        <v>3267</v>
      </c>
      <c r="C2348" s="2">
        <v>299</v>
      </c>
      <c r="D2348" s="2">
        <v>209</v>
      </c>
      <c r="E2348" t="s">
        <v>6989</v>
      </c>
      <c r="F2348" t="s">
        <v>7036</v>
      </c>
      <c r="G2348" s="2">
        <v>90</v>
      </c>
      <c r="H2348" s="11">
        <v>0.30100334448160537</v>
      </c>
      <c r="I2348">
        <v>1</v>
      </c>
      <c r="J2348">
        <f ca="1"/>
        <v>3804</v>
      </c>
      <c r="K2348">
        <v>3063</v>
      </c>
      <c r="L2348" cm="1">
        <f t="array" ref="L2348">_xlfn.IFS(G2348&lt;=25, 1, G2348&lt;=75, 2, G2348&lt;=150, 3, G2348&gt;150, 4)</f>
        <v>3</v>
      </c>
      <c r="M2348">
        <f t="shared" si="36"/>
        <v>3</v>
      </c>
    </row>
    <row r="2349" spans="1:13" x14ac:dyDescent="0.2">
      <c r="A2349" t="s">
        <v>3268</v>
      </c>
      <c r="B2349" t="s">
        <v>2230</v>
      </c>
      <c r="C2349" s="2">
        <v>402</v>
      </c>
      <c r="D2349" s="2">
        <v>342</v>
      </c>
      <c r="E2349" t="s">
        <v>7027</v>
      </c>
      <c r="F2349" t="s">
        <v>7036</v>
      </c>
      <c r="G2349" s="2">
        <v>60</v>
      </c>
      <c r="H2349" s="11">
        <v>0.14925373134328357</v>
      </c>
      <c r="I2349">
        <v>0</v>
      </c>
      <c r="J2349">
        <f ca="1"/>
        <v>190</v>
      </c>
      <c r="K2349">
        <v>932</v>
      </c>
      <c r="L2349" cm="1">
        <f t="array" ref="L2349">_xlfn.IFS(G2349&lt;=25, 1, G2349&lt;=75, 2, G2349&lt;=150, 3, G2349&gt;150, 4)</f>
        <v>2</v>
      </c>
      <c r="M2349">
        <f t="shared" si="36"/>
        <v>4</v>
      </c>
    </row>
    <row r="2350" spans="1:13" x14ac:dyDescent="0.2">
      <c r="A2350" t="s">
        <v>3269</v>
      </c>
      <c r="B2350" t="s">
        <v>1586</v>
      </c>
      <c r="C2350" s="2">
        <v>330</v>
      </c>
      <c r="D2350" s="2">
        <v>178</v>
      </c>
      <c r="E2350" t="s">
        <v>7029</v>
      </c>
      <c r="F2350" t="s">
        <v>7040</v>
      </c>
      <c r="G2350" s="2">
        <v>152</v>
      </c>
      <c r="H2350" s="11">
        <v>0.46060606060606063</v>
      </c>
      <c r="I2350">
        <v>0</v>
      </c>
      <c r="J2350">
        <f ca="1"/>
        <v>59</v>
      </c>
      <c r="K2350">
        <v>2409</v>
      </c>
      <c r="L2350" cm="1">
        <f t="array" ref="L2350">_xlfn.IFS(G2350&lt;=25, 1, G2350&lt;=75, 2, G2350&lt;=150, 3, G2350&gt;150, 4)</f>
        <v>4</v>
      </c>
      <c r="M2350">
        <f t="shared" si="36"/>
        <v>3</v>
      </c>
    </row>
    <row r="2351" spans="1:13" x14ac:dyDescent="0.2">
      <c r="A2351" t="s">
        <v>3270</v>
      </c>
      <c r="B2351" t="s">
        <v>1438</v>
      </c>
      <c r="C2351" s="2">
        <v>286</v>
      </c>
      <c r="D2351" s="2">
        <v>217</v>
      </c>
      <c r="E2351" t="s">
        <v>7027</v>
      </c>
      <c r="F2351" t="s">
        <v>7039</v>
      </c>
      <c r="G2351" s="2">
        <v>69</v>
      </c>
      <c r="H2351" s="11">
        <v>0.24125874125874125</v>
      </c>
      <c r="I2351">
        <v>0</v>
      </c>
      <c r="J2351">
        <f ca="1"/>
        <v>2798</v>
      </c>
      <c r="K2351">
        <v>3978</v>
      </c>
      <c r="L2351" cm="1">
        <f t="array" ref="L2351">_xlfn.IFS(G2351&lt;=25, 1, G2351&lt;=75, 2, G2351&lt;=150, 3, G2351&gt;150, 4)</f>
        <v>2</v>
      </c>
      <c r="M2351">
        <f t="shared" si="36"/>
        <v>2</v>
      </c>
    </row>
    <row r="2352" spans="1:13" x14ac:dyDescent="0.2">
      <c r="A2352" t="s">
        <v>3271</v>
      </c>
      <c r="B2352" t="s">
        <v>3272</v>
      </c>
      <c r="C2352" s="2">
        <v>266</v>
      </c>
      <c r="D2352" s="2">
        <v>149</v>
      </c>
      <c r="E2352" t="s">
        <v>7027</v>
      </c>
      <c r="F2352" t="s">
        <v>7040</v>
      </c>
      <c r="G2352" s="2">
        <v>117</v>
      </c>
      <c r="H2352" s="11">
        <v>0.43984962406015038</v>
      </c>
      <c r="I2352">
        <v>0</v>
      </c>
      <c r="J2352">
        <f ca="1"/>
        <v>3089</v>
      </c>
      <c r="K2352">
        <v>3992</v>
      </c>
      <c r="L2352" cm="1">
        <f t="array" ref="L2352">_xlfn.IFS(G2352&lt;=25, 1, G2352&lt;=75, 2, G2352&lt;=150, 3, G2352&gt;150, 4)</f>
        <v>3</v>
      </c>
      <c r="M2352">
        <f t="shared" si="36"/>
        <v>2</v>
      </c>
    </row>
    <row r="2353" spans="1:13" x14ac:dyDescent="0.2">
      <c r="A2353" t="s">
        <v>3273</v>
      </c>
      <c r="B2353" t="s">
        <v>2785</v>
      </c>
      <c r="C2353" s="2">
        <v>268</v>
      </c>
      <c r="D2353" s="2">
        <v>198</v>
      </c>
      <c r="E2353" t="s">
        <v>7027</v>
      </c>
      <c r="F2353" t="s">
        <v>7039</v>
      </c>
      <c r="G2353" s="2">
        <v>70</v>
      </c>
      <c r="H2353" s="11">
        <v>0.26119402985074625</v>
      </c>
      <c r="I2353">
        <v>0</v>
      </c>
      <c r="J2353">
        <f ca="1"/>
        <v>2980</v>
      </c>
      <c r="K2353">
        <v>1263</v>
      </c>
      <c r="L2353" cm="1">
        <f t="array" ref="L2353">_xlfn.IFS(G2353&lt;=25, 1, G2353&lt;=75, 2, G2353&lt;=150, 3, G2353&gt;150, 4)</f>
        <v>2</v>
      </c>
      <c r="M2353">
        <f t="shared" si="36"/>
        <v>2</v>
      </c>
    </row>
    <row r="2354" spans="1:13" x14ac:dyDescent="0.2">
      <c r="A2354" t="s">
        <v>3274</v>
      </c>
      <c r="B2354" t="s">
        <v>2955</v>
      </c>
      <c r="C2354" s="2">
        <v>312</v>
      </c>
      <c r="D2354" s="2">
        <v>259</v>
      </c>
      <c r="E2354" t="s">
        <v>7027</v>
      </c>
      <c r="F2354" t="s">
        <v>7039</v>
      </c>
      <c r="G2354" s="2">
        <v>53</v>
      </c>
      <c r="H2354" s="11">
        <v>0.16987179487179488</v>
      </c>
      <c r="I2354">
        <v>0</v>
      </c>
      <c r="J2354">
        <f ca="1"/>
        <v>3052</v>
      </c>
      <c r="K2354">
        <v>1865</v>
      </c>
      <c r="L2354" cm="1">
        <f t="array" ref="L2354">_xlfn.IFS(G2354&lt;=25, 1, G2354&lt;=75, 2, G2354&lt;=150, 3, G2354&gt;150, 4)</f>
        <v>2</v>
      </c>
      <c r="M2354">
        <f t="shared" si="36"/>
        <v>3</v>
      </c>
    </row>
    <row r="2355" spans="1:13" x14ac:dyDescent="0.2">
      <c r="A2355" t="s">
        <v>3275</v>
      </c>
      <c r="B2355" t="s">
        <v>3276</v>
      </c>
      <c r="C2355" s="2">
        <v>801</v>
      </c>
      <c r="D2355" s="2">
        <v>577</v>
      </c>
      <c r="E2355" t="s">
        <v>7027</v>
      </c>
      <c r="F2355" t="s">
        <v>7044</v>
      </c>
      <c r="G2355" s="2">
        <v>224</v>
      </c>
      <c r="H2355" s="11">
        <v>0.27965043695380776</v>
      </c>
      <c r="I2355">
        <v>0</v>
      </c>
      <c r="J2355">
        <f ca="1"/>
        <v>3863</v>
      </c>
      <c r="K2355">
        <v>3478</v>
      </c>
      <c r="L2355" cm="1">
        <f t="array" ref="L2355">_xlfn.IFS(G2355&lt;=25, 1, G2355&lt;=75, 2, G2355&lt;=150, 3, G2355&gt;150, 4)</f>
        <v>4</v>
      </c>
      <c r="M2355">
        <f t="shared" si="36"/>
        <v>4</v>
      </c>
    </row>
    <row r="2356" spans="1:13" x14ac:dyDescent="0.2">
      <c r="A2356" t="s">
        <v>3277</v>
      </c>
      <c r="B2356" t="s">
        <v>2192</v>
      </c>
      <c r="C2356" s="2">
        <v>259</v>
      </c>
      <c r="D2356" s="2">
        <v>233</v>
      </c>
      <c r="E2356" t="s">
        <v>7027</v>
      </c>
      <c r="F2356" t="s">
        <v>7036</v>
      </c>
      <c r="G2356" s="2">
        <v>26</v>
      </c>
      <c r="H2356" s="11">
        <v>0.10038610038610038</v>
      </c>
      <c r="I2356">
        <v>0</v>
      </c>
      <c r="J2356">
        <f ca="1"/>
        <v>6</v>
      </c>
      <c r="K2356">
        <v>3264</v>
      </c>
      <c r="L2356" cm="1">
        <f t="array" ref="L2356">_xlfn.IFS(G2356&lt;=25, 1, G2356&lt;=75, 2, G2356&lt;=150, 3, G2356&gt;150, 4)</f>
        <v>2</v>
      </c>
      <c r="M2356">
        <f t="shared" si="36"/>
        <v>2</v>
      </c>
    </row>
    <row r="2357" spans="1:13" x14ac:dyDescent="0.2">
      <c r="A2357" t="s">
        <v>3278</v>
      </c>
      <c r="B2357" t="s">
        <v>3279</v>
      </c>
      <c r="C2357" s="2">
        <v>528</v>
      </c>
      <c r="D2357" s="2">
        <v>407</v>
      </c>
      <c r="E2357" t="s">
        <v>7029</v>
      </c>
      <c r="F2357" t="s">
        <v>7043</v>
      </c>
      <c r="G2357" s="2">
        <v>121</v>
      </c>
      <c r="H2357" s="11">
        <v>0.22916666666666666</v>
      </c>
      <c r="I2357">
        <v>0</v>
      </c>
      <c r="J2357">
        <f ca="1"/>
        <v>3445</v>
      </c>
      <c r="K2357">
        <v>1565</v>
      </c>
      <c r="L2357" cm="1">
        <f t="array" ref="L2357">_xlfn.IFS(G2357&lt;=25, 1, G2357&lt;=75, 2, G2357&lt;=150, 3, G2357&gt;150, 4)</f>
        <v>3</v>
      </c>
      <c r="M2357">
        <f t="shared" si="36"/>
        <v>4</v>
      </c>
    </row>
    <row r="2358" spans="1:13" x14ac:dyDescent="0.2">
      <c r="A2358" t="s">
        <v>3280</v>
      </c>
      <c r="B2358" t="s">
        <v>2150</v>
      </c>
      <c r="C2358" s="2">
        <v>139</v>
      </c>
      <c r="D2358" s="2">
        <v>31</v>
      </c>
      <c r="E2358" t="s">
        <v>6989</v>
      </c>
      <c r="F2358" t="s">
        <v>7038</v>
      </c>
      <c r="G2358" s="2">
        <v>108</v>
      </c>
      <c r="H2358" s="11">
        <v>0.7769784172661871</v>
      </c>
      <c r="I2358">
        <v>1</v>
      </c>
      <c r="J2358">
        <f ca="1"/>
        <v>3936</v>
      </c>
      <c r="K2358">
        <v>3248</v>
      </c>
      <c r="L2358" cm="1">
        <f t="array" ref="L2358">_xlfn.IFS(G2358&lt;=25, 1, G2358&lt;=75, 2, G2358&lt;=150, 3, G2358&gt;150, 4)</f>
        <v>3</v>
      </c>
      <c r="M2358">
        <f t="shared" si="36"/>
        <v>1</v>
      </c>
    </row>
    <row r="2359" spans="1:13" x14ac:dyDescent="0.2">
      <c r="A2359" t="s">
        <v>3281</v>
      </c>
      <c r="B2359" t="s">
        <v>3282</v>
      </c>
      <c r="C2359" s="2">
        <v>402</v>
      </c>
      <c r="D2359" s="2">
        <v>273</v>
      </c>
      <c r="E2359" t="s">
        <v>7029</v>
      </c>
      <c r="F2359" t="s">
        <v>7037</v>
      </c>
      <c r="G2359" s="2">
        <v>129</v>
      </c>
      <c r="H2359" s="11">
        <v>0.32089552238805968</v>
      </c>
      <c r="I2359">
        <v>0</v>
      </c>
      <c r="J2359">
        <f ca="1"/>
        <v>79</v>
      </c>
      <c r="K2359">
        <v>4541</v>
      </c>
      <c r="L2359" cm="1">
        <f t="array" ref="L2359">_xlfn.IFS(G2359&lt;=25, 1, G2359&lt;=75, 2, G2359&lt;=150, 3, G2359&gt;150, 4)</f>
        <v>3</v>
      </c>
      <c r="M2359">
        <f t="shared" si="36"/>
        <v>4</v>
      </c>
    </row>
    <row r="2360" spans="1:13" x14ac:dyDescent="0.2">
      <c r="A2360" t="s">
        <v>2047</v>
      </c>
      <c r="B2360" t="s">
        <v>2048</v>
      </c>
      <c r="C2360" s="2">
        <v>289</v>
      </c>
      <c r="D2360" s="2">
        <v>66</v>
      </c>
      <c r="E2360" t="s">
        <v>6989</v>
      </c>
      <c r="F2360" t="s">
        <v>7040</v>
      </c>
      <c r="G2360" s="2">
        <v>223</v>
      </c>
      <c r="H2360" s="11">
        <v>0.77162629757785473</v>
      </c>
      <c r="I2360">
        <v>1</v>
      </c>
      <c r="J2360">
        <f ca="1"/>
        <v>4022</v>
      </c>
      <c r="K2360">
        <v>3216</v>
      </c>
      <c r="L2360" cm="1">
        <f t="array" ref="L2360">_xlfn.IFS(G2360&lt;=25, 1, G2360&lt;=75, 2, G2360&lt;=150, 3, G2360&gt;150, 4)</f>
        <v>4</v>
      </c>
      <c r="M2360">
        <f t="shared" si="36"/>
        <v>2</v>
      </c>
    </row>
    <row r="2361" spans="1:13" x14ac:dyDescent="0.2">
      <c r="A2361" t="s">
        <v>3283</v>
      </c>
      <c r="B2361" t="s">
        <v>3284</v>
      </c>
      <c r="C2361" s="2">
        <v>295</v>
      </c>
      <c r="D2361" s="2">
        <v>127</v>
      </c>
      <c r="E2361" t="s">
        <v>7027</v>
      </c>
      <c r="F2361" t="s">
        <v>7040</v>
      </c>
      <c r="G2361" s="2">
        <v>168</v>
      </c>
      <c r="H2361" s="11">
        <v>0.56949152542372883</v>
      </c>
      <c r="I2361">
        <v>0</v>
      </c>
      <c r="J2361">
        <f ca="1"/>
        <v>970</v>
      </c>
      <c r="K2361">
        <v>2074</v>
      </c>
      <c r="L2361" cm="1">
        <f t="array" ref="L2361">_xlfn.IFS(G2361&lt;=25, 1, G2361&lt;=75, 2, G2361&lt;=150, 3, G2361&gt;150, 4)</f>
        <v>4</v>
      </c>
      <c r="M2361">
        <f t="shared" si="36"/>
        <v>2</v>
      </c>
    </row>
    <row r="2362" spans="1:13" x14ac:dyDescent="0.2">
      <c r="A2362" t="s">
        <v>3285</v>
      </c>
      <c r="B2362" t="s">
        <v>2322</v>
      </c>
      <c r="C2362" s="2">
        <v>79</v>
      </c>
      <c r="D2362" s="2">
        <v>53</v>
      </c>
      <c r="E2362" t="s">
        <v>6989</v>
      </c>
      <c r="F2362" t="s">
        <v>7036</v>
      </c>
      <c r="G2362" s="2">
        <v>26</v>
      </c>
      <c r="H2362" s="11">
        <v>0.32911392405063289</v>
      </c>
      <c r="I2362">
        <v>1</v>
      </c>
      <c r="J2362">
        <f ca="1"/>
        <v>2394</v>
      </c>
      <c r="K2362">
        <v>1836</v>
      </c>
      <c r="L2362" cm="1">
        <f t="array" ref="L2362">_xlfn.IFS(G2362&lt;=25, 1, G2362&lt;=75, 2, G2362&lt;=150, 3, G2362&gt;150, 4)</f>
        <v>2</v>
      </c>
      <c r="M2362">
        <f t="shared" si="36"/>
        <v>1</v>
      </c>
    </row>
    <row r="2363" spans="1:13" x14ac:dyDescent="0.2">
      <c r="A2363" t="s">
        <v>3286</v>
      </c>
      <c r="B2363" t="s">
        <v>1453</v>
      </c>
      <c r="C2363" s="2">
        <v>256</v>
      </c>
      <c r="D2363" s="2">
        <v>174</v>
      </c>
      <c r="E2363" t="s">
        <v>7027</v>
      </c>
      <c r="F2363" t="s">
        <v>7037</v>
      </c>
      <c r="G2363" s="2">
        <v>82</v>
      </c>
      <c r="H2363" s="11">
        <v>0.3203125</v>
      </c>
      <c r="I2363">
        <v>0</v>
      </c>
      <c r="J2363">
        <f ca="1"/>
        <v>3327</v>
      </c>
      <c r="K2363">
        <v>2706</v>
      </c>
      <c r="L2363" cm="1">
        <f t="array" ref="L2363">_xlfn.IFS(G2363&lt;=25, 1, G2363&lt;=75, 2, G2363&lt;=150, 3, G2363&gt;150, 4)</f>
        <v>3</v>
      </c>
      <c r="M2363">
        <f t="shared" si="36"/>
        <v>2</v>
      </c>
    </row>
    <row r="2364" spans="1:13" x14ac:dyDescent="0.2">
      <c r="A2364" t="s">
        <v>3287</v>
      </c>
      <c r="B2364" t="s">
        <v>3288</v>
      </c>
      <c r="C2364" s="2">
        <v>591</v>
      </c>
      <c r="D2364" s="2">
        <v>461</v>
      </c>
      <c r="E2364" t="s">
        <v>7029</v>
      </c>
      <c r="F2364" t="s">
        <v>7043</v>
      </c>
      <c r="G2364" s="2">
        <v>130</v>
      </c>
      <c r="H2364" s="11">
        <v>0.21996615905245348</v>
      </c>
      <c r="I2364">
        <v>0</v>
      </c>
      <c r="J2364">
        <f ca="1"/>
        <v>3951</v>
      </c>
      <c r="K2364">
        <v>3508</v>
      </c>
      <c r="L2364" cm="1">
        <f t="array" ref="L2364">_xlfn.IFS(G2364&lt;=25, 1, G2364&lt;=75, 2, G2364&lt;=150, 3, G2364&gt;150, 4)</f>
        <v>3</v>
      </c>
      <c r="M2364">
        <f t="shared" si="36"/>
        <v>4</v>
      </c>
    </row>
    <row r="2365" spans="1:13" x14ac:dyDescent="0.2">
      <c r="A2365" t="s">
        <v>3289</v>
      </c>
      <c r="B2365" t="s">
        <v>3290</v>
      </c>
      <c r="C2365" s="2">
        <v>329</v>
      </c>
      <c r="D2365" s="2">
        <v>224</v>
      </c>
      <c r="E2365" t="s">
        <v>7027</v>
      </c>
      <c r="F2365" t="s">
        <v>7041</v>
      </c>
      <c r="G2365" s="2">
        <v>105</v>
      </c>
      <c r="H2365" s="11">
        <v>0.31914893617021278</v>
      </c>
      <c r="I2365">
        <v>0</v>
      </c>
      <c r="J2365">
        <f ca="1"/>
        <v>404</v>
      </c>
      <c r="K2365">
        <v>151</v>
      </c>
      <c r="L2365" cm="1">
        <f t="array" ref="L2365">_xlfn.IFS(G2365&lt;=25, 1, G2365&lt;=75, 2, G2365&lt;=150, 3, G2365&gt;150, 4)</f>
        <v>3</v>
      </c>
      <c r="M2365">
        <f t="shared" si="36"/>
        <v>3</v>
      </c>
    </row>
    <row r="2366" spans="1:13" x14ac:dyDescent="0.2">
      <c r="A2366" t="s">
        <v>3291</v>
      </c>
      <c r="B2366" t="s">
        <v>3292</v>
      </c>
      <c r="C2366" s="2">
        <v>231</v>
      </c>
      <c r="D2366" s="2">
        <v>106</v>
      </c>
      <c r="E2366" t="s">
        <v>7027</v>
      </c>
      <c r="F2366" t="s">
        <v>7040</v>
      </c>
      <c r="G2366" s="2">
        <v>125</v>
      </c>
      <c r="H2366" s="11">
        <v>0.54112554112554112</v>
      </c>
      <c r="I2366">
        <v>0</v>
      </c>
      <c r="J2366">
        <f ca="1"/>
        <v>2656</v>
      </c>
      <c r="K2366">
        <v>3791</v>
      </c>
      <c r="L2366" cm="1">
        <f t="array" ref="L2366">_xlfn.IFS(G2366&lt;=25, 1, G2366&lt;=75, 2, G2366&lt;=150, 3, G2366&gt;150, 4)</f>
        <v>3</v>
      </c>
      <c r="M2366">
        <f t="shared" si="36"/>
        <v>1</v>
      </c>
    </row>
    <row r="2367" spans="1:13" x14ac:dyDescent="0.2">
      <c r="A2367" t="s">
        <v>3293</v>
      </c>
      <c r="B2367" t="s">
        <v>3073</v>
      </c>
      <c r="C2367" s="2">
        <v>178</v>
      </c>
      <c r="D2367" s="2">
        <v>139</v>
      </c>
      <c r="E2367" t="s">
        <v>7027</v>
      </c>
      <c r="F2367" t="s">
        <v>7039</v>
      </c>
      <c r="G2367" s="2">
        <v>39</v>
      </c>
      <c r="H2367" s="11">
        <v>0.21910112359550563</v>
      </c>
      <c r="I2367">
        <v>0</v>
      </c>
      <c r="J2367">
        <f ca="1"/>
        <v>2640</v>
      </c>
      <c r="K2367">
        <v>2491</v>
      </c>
      <c r="L2367" cm="1">
        <f t="array" ref="L2367">_xlfn.IFS(G2367&lt;=25, 1, G2367&lt;=75, 2, G2367&lt;=150, 3, G2367&gt;150, 4)</f>
        <v>2</v>
      </c>
      <c r="M2367">
        <f t="shared" si="36"/>
        <v>1</v>
      </c>
    </row>
    <row r="2368" spans="1:13" x14ac:dyDescent="0.2">
      <c r="A2368" t="s">
        <v>3294</v>
      </c>
      <c r="B2368" t="s">
        <v>3295</v>
      </c>
      <c r="C2368" s="2">
        <v>288</v>
      </c>
      <c r="D2368" s="2">
        <v>115</v>
      </c>
      <c r="E2368" t="s">
        <v>6989</v>
      </c>
      <c r="F2368" t="s">
        <v>7036</v>
      </c>
      <c r="G2368" s="2">
        <v>173</v>
      </c>
      <c r="H2368" s="11">
        <v>0.60069444444444442</v>
      </c>
      <c r="I2368">
        <v>1</v>
      </c>
      <c r="J2368">
        <f ca="1"/>
        <v>2369</v>
      </c>
      <c r="K2368">
        <v>1340</v>
      </c>
      <c r="L2368" cm="1">
        <f t="array" ref="L2368">_xlfn.IFS(G2368&lt;=25, 1, G2368&lt;=75, 2, G2368&lt;=150, 3, G2368&gt;150, 4)</f>
        <v>4</v>
      </c>
      <c r="M2368">
        <f t="shared" si="36"/>
        <v>2</v>
      </c>
    </row>
    <row r="2369" spans="1:13" x14ac:dyDescent="0.2">
      <c r="A2369" t="s">
        <v>2347</v>
      </c>
      <c r="B2369" t="s">
        <v>2048</v>
      </c>
      <c r="C2369" s="2">
        <v>259</v>
      </c>
      <c r="D2369" s="2">
        <v>117</v>
      </c>
      <c r="E2369" t="s">
        <v>6989</v>
      </c>
      <c r="F2369" t="s">
        <v>7040</v>
      </c>
      <c r="G2369" s="2">
        <v>142</v>
      </c>
      <c r="H2369" s="11">
        <v>0.54826254826254828</v>
      </c>
      <c r="I2369">
        <v>1</v>
      </c>
      <c r="J2369">
        <f ca="1"/>
        <v>508</v>
      </c>
      <c r="K2369">
        <v>4229</v>
      </c>
      <c r="L2369" cm="1">
        <f t="array" ref="L2369">_xlfn.IFS(G2369&lt;=25, 1, G2369&lt;=75, 2, G2369&lt;=150, 3, G2369&gt;150, 4)</f>
        <v>3</v>
      </c>
      <c r="M2369">
        <f t="shared" si="36"/>
        <v>2</v>
      </c>
    </row>
    <row r="2370" spans="1:13" x14ac:dyDescent="0.2">
      <c r="A2370" t="s">
        <v>3296</v>
      </c>
      <c r="B2370" t="s">
        <v>3297</v>
      </c>
      <c r="C2370" s="2">
        <v>330</v>
      </c>
      <c r="D2370" s="2">
        <v>254</v>
      </c>
      <c r="E2370" t="s">
        <v>7029</v>
      </c>
      <c r="F2370" t="s">
        <v>7045</v>
      </c>
      <c r="G2370" s="2">
        <v>76</v>
      </c>
      <c r="H2370" s="11">
        <v>0.23030303030303031</v>
      </c>
      <c r="I2370">
        <v>0</v>
      </c>
      <c r="J2370">
        <f ca="1"/>
        <v>1494</v>
      </c>
      <c r="K2370">
        <v>1023</v>
      </c>
      <c r="L2370" cm="1">
        <f t="array" ref="L2370">_xlfn.IFS(G2370&lt;=25, 1, G2370&lt;=75, 2, G2370&lt;=150, 3, G2370&gt;150, 4)</f>
        <v>3</v>
      </c>
      <c r="M2370">
        <f t="shared" ref="M2370:M2433" si="37">IF(C2370&lt;=$P$3, 1, IF(C2370&lt;=$P$4, 2, IF(C2370&lt;=$P$5, 3, 4)))</f>
        <v>3</v>
      </c>
    </row>
    <row r="2371" spans="1:13" x14ac:dyDescent="0.2">
      <c r="A2371" t="s">
        <v>3298</v>
      </c>
      <c r="B2371" t="s">
        <v>3299</v>
      </c>
      <c r="C2371" s="2">
        <v>69</v>
      </c>
      <c r="D2371" s="2">
        <v>47</v>
      </c>
      <c r="E2371" t="s">
        <v>6989</v>
      </c>
      <c r="F2371" t="s">
        <v>7039</v>
      </c>
      <c r="G2371" s="2">
        <v>22</v>
      </c>
      <c r="H2371" s="11">
        <v>0.3188405797101449</v>
      </c>
      <c r="I2371">
        <v>1</v>
      </c>
      <c r="J2371">
        <f ca="1"/>
        <v>758</v>
      </c>
      <c r="K2371">
        <v>3670</v>
      </c>
      <c r="L2371" cm="1">
        <f t="array" ref="L2371">_xlfn.IFS(G2371&lt;=25, 1, G2371&lt;=75, 2, G2371&lt;=150, 3, G2371&gt;150, 4)</f>
        <v>1</v>
      </c>
      <c r="M2371">
        <f t="shared" si="37"/>
        <v>1</v>
      </c>
    </row>
    <row r="2372" spans="1:13" x14ac:dyDescent="0.2">
      <c r="A2372" t="s">
        <v>3300</v>
      </c>
      <c r="B2372" t="s">
        <v>3301</v>
      </c>
      <c r="C2372" s="2">
        <v>356</v>
      </c>
      <c r="D2372" s="2">
        <v>292</v>
      </c>
      <c r="E2372" t="s">
        <v>7029</v>
      </c>
      <c r="F2372" t="s">
        <v>7039</v>
      </c>
      <c r="G2372" s="2">
        <v>64</v>
      </c>
      <c r="H2372" s="11">
        <v>0.1797752808988764</v>
      </c>
      <c r="I2372">
        <v>0</v>
      </c>
      <c r="J2372">
        <f ca="1"/>
        <v>4426</v>
      </c>
      <c r="K2372">
        <v>784</v>
      </c>
      <c r="L2372" cm="1">
        <f t="array" ref="L2372">_xlfn.IFS(G2372&lt;=25, 1, G2372&lt;=75, 2, G2372&lt;=150, 3, G2372&gt;150, 4)</f>
        <v>2</v>
      </c>
      <c r="M2372">
        <f t="shared" si="37"/>
        <v>3</v>
      </c>
    </row>
    <row r="2373" spans="1:13" x14ac:dyDescent="0.2">
      <c r="A2373" t="s">
        <v>3302</v>
      </c>
      <c r="B2373" t="s">
        <v>3303</v>
      </c>
      <c r="C2373" s="2">
        <v>249</v>
      </c>
      <c r="D2373" s="2">
        <v>147</v>
      </c>
      <c r="E2373" t="s">
        <v>6989</v>
      </c>
      <c r="F2373" t="s">
        <v>7036</v>
      </c>
      <c r="G2373" s="2">
        <v>102</v>
      </c>
      <c r="H2373" s="11">
        <v>0.40963855421686746</v>
      </c>
      <c r="I2373">
        <v>1</v>
      </c>
      <c r="J2373">
        <f ca="1"/>
        <v>3613</v>
      </c>
      <c r="K2373">
        <v>248</v>
      </c>
      <c r="L2373" cm="1">
        <f t="array" ref="L2373">_xlfn.IFS(G2373&lt;=25, 1, G2373&lt;=75, 2, G2373&lt;=150, 3, G2373&gt;150, 4)</f>
        <v>3</v>
      </c>
      <c r="M2373">
        <f t="shared" si="37"/>
        <v>1</v>
      </c>
    </row>
    <row r="2374" spans="1:13" x14ac:dyDescent="0.2">
      <c r="A2374" t="s">
        <v>2611</v>
      </c>
      <c r="B2374" t="s">
        <v>2612</v>
      </c>
      <c r="C2374" s="2">
        <v>449</v>
      </c>
      <c r="D2374" s="2">
        <v>278</v>
      </c>
      <c r="E2374" t="s">
        <v>7027</v>
      </c>
      <c r="F2374" t="s">
        <v>7038</v>
      </c>
      <c r="G2374" s="2">
        <v>171</v>
      </c>
      <c r="H2374" s="11">
        <v>0.38084632516703787</v>
      </c>
      <c r="I2374">
        <v>0</v>
      </c>
      <c r="J2374">
        <f ca="1"/>
        <v>1685</v>
      </c>
      <c r="K2374">
        <v>873</v>
      </c>
      <c r="L2374" cm="1">
        <f t="array" ref="L2374">_xlfn.IFS(G2374&lt;=25, 1, G2374&lt;=75, 2, G2374&lt;=150, 3, G2374&gt;150, 4)</f>
        <v>4</v>
      </c>
      <c r="M2374">
        <f t="shared" si="37"/>
        <v>4</v>
      </c>
    </row>
    <row r="2375" spans="1:13" x14ac:dyDescent="0.2">
      <c r="A2375" t="s">
        <v>3304</v>
      </c>
      <c r="B2375" t="s">
        <v>3305</v>
      </c>
      <c r="C2375" s="2">
        <v>502</v>
      </c>
      <c r="D2375" s="2">
        <v>377</v>
      </c>
      <c r="E2375" t="s">
        <v>7029</v>
      </c>
      <c r="F2375" t="s">
        <v>7039</v>
      </c>
      <c r="G2375" s="2">
        <v>125</v>
      </c>
      <c r="H2375" s="11">
        <v>0.24900398406374502</v>
      </c>
      <c r="I2375">
        <v>0</v>
      </c>
      <c r="J2375">
        <f ca="1"/>
        <v>2429</v>
      </c>
      <c r="K2375">
        <v>4164</v>
      </c>
      <c r="L2375" cm="1">
        <f t="array" ref="L2375">_xlfn.IFS(G2375&lt;=25, 1, G2375&lt;=75, 2, G2375&lt;=150, 3, G2375&gt;150, 4)</f>
        <v>3</v>
      </c>
      <c r="M2375">
        <f t="shared" si="37"/>
        <v>4</v>
      </c>
    </row>
    <row r="2376" spans="1:13" x14ac:dyDescent="0.2">
      <c r="A2376" t="s">
        <v>3306</v>
      </c>
      <c r="B2376" t="s">
        <v>3307</v>
      </c>
      <c r="C2376" s="2">
        <v>223</v>
      </c>
      <c r="D2376" s="2">
        <v>185</v>
      </c>
      <c r="E2376" t="s">
        <v>7029</v>
      </c>
      <c r="F2376" t="s">
        <v>7037</v>
      </c>
      <c r="G2376" s="2">
        <v>38</v>
      </c>
      <c r="H2376" s="11">
        <v>0.17040358744394618</v>
      </c>
      <c r="I2376">
        <v>0</v>
      </c>
      <c r="J2376">
        <f ca="1"/>
        <v>3949</v>
      </c>
      <c r="K2376">
        <v>513</v>
      </c>
      <c r="L2376" cm="1">
        <f t="array" ref="L2376">_xlfn.IFS(G2376&lt;=25, 1, G2376&lt;=75, 2, G2376&lt;=150, 3, G2376&gt;150, 4)</f>
        <v>2</v>
      </c>
      <c r="M2376">
        <f t="shared" si="37"/>
        <v>1</v>
      </c>
    </row>
    <row r="2377" spans="1:13" x14ac:dyDescent="0.2">
      <c r="A2377" t="s">
        <v>3308</v>
      </c>
      <c r="B2377" t="s">
        <v>3309</v>
      </c>
      <c r="C2377" s="2">
        <v>223</v>
      </c>
      <c r="D2377" s="2">
        <v>167</v>
      </c>
      <c r="E2377" t="s">
        <v>7027</v>
      </c>
      <c r="F2377" t="s">
        <v>7039</v>
      </c>
      <c r="G2377" s="2">
        <v>56</v>
      </c>
      <c r="H2377" s="11">
        <v>0.25112107623318386</v>
      </c>
      <c r="I2377">
        <v>0</v>
      </c>
      <c r="J2377">
        <f ca="1"/>
        <v>4107</v>
      </c>
      <c r="K2377">
        <v>4239</v>
      </c>
      <c r="L2377" cm="1">
        <f t="array" ref="L2377">_xlfn.IFS(G2377&lt;=25, 1, G2377&lt;=75, 2, G2377&lt;=150, 3, G2377&gt;150, 4)</f>
        <v>2</v>
      </c>
      <c r="M2377">
        <f t="shared" si="37"/>
        <v>1</v>
      </c>
    </row>
    <row r="2378" spans="1:13" x14ac:dyDescent="0.2">
      <c r="A2378" t="s">
        <v>3310</v>
      </c>
      <c r="B2378" t="s">
        <v>3311</v>
      </c>
      <c r="C2378" s="2">
        <v>223</v>
      </c>
      <c r="D2378" s="2">
        <v>114</v>
      </c>
      <c r="E2378" t="s">
        <v>7027</v>
      </c>
      <c r="F2378" t="s">
        <v>7037</v>
      </c>
      <c r="G2378" s="2">
        <v>109</v>
      </c>
      <c r="H2378" s="11">
        <v>0.48878923766816146</v>
      </c>
      <c r="I2378">
        <v>0</v>
      </c>
      <c r="J2378">
        <f ca="1"/>
        <v>112</v>
      </c>
      <c r="K2378">
        <v>4102</v>
      </c>
      <c r="L2378" cm="1">
        <f t="array" ref="L2378">_xlfn.IFS(G2378&lt;=25, 1, G2378&lt;=75, 2, G2378&lt;=150, 3, G2378&gt;150, 4)</f>
        <v>3</v>
      </c>
      <c r="M2378">
        <f t="shared" si="37"/>
        <v>1</v>
      </c>
    </row>
    <row r="2379" spans="1:13" x14ac:dyDescent="0.2">
      <c r="A2379" t="s">
        <v>3312</v>
      </c>
      <c r="B2379" t="s">
        <v>2785</v>
      </c>
      <c r="C2379" s="2">
        <v>199</v>
      </c>
      <c r="D2379" s="2">
        <v>139</v>
      </c>
      <c r="E2379" t="s">
        <v>7027</v>
      </c>
      <c r="F2379" t="s">
        <v>7039</v>
      </c>
      <c r="G2379" s="2">
        <v>60</v>
      </c>
      <c r="H2379" s="11">
        <v>0.30150753768844218</v>
      </c>
      <c r="I2379">
        <v>0</v>
      </c>
      <c r="J2379">
        <f ca="1"/>
        <v>2788</v>
      </c>
      <c r="K2379">
        <v>2298</v>
      </c>
      <c r="L2379" cm="1">
        <f t="array" ref="L2379">_xlfn.IFS(G2379&lt;=25, 1, G2379&lt;=75, 2, G2379&lt;=150, 3, G2379&gt;150, 4)</f>
        <v>2</v>
      </c>
      <c r="M2379">
        <f t="shared" si="37"/>
        <v>1</v>
      </c>
    </row>
    <row r="2380" spans="1:13" x14ac:dyDescent="0.2">
      <c r="A2380" t="s">
        <v>3313</v>
      </c>
      <c r="B2380" t="s">
        <v>3314</v>
      </c>
      <c r="C2380" s="2">
        <v>403</v>
      </c>
      <c r="D2380" s="2">
        <v>351</v>
      </c>
      <c r="E2380" t="s">
        <v>7029</v>
      </c>
      <c r="F2380" t="s">
        <v>7044</v>
      </c>
      <c r="G2380" s="2">
        <v>52</v>
      </c>
      <c r="H2380" s="11">
        <v>0.12903225806451613</v>
      </c>
      <c r="I2380">
        <v>0</v>
      </c>
      <c r="J2380">
        <f ca="1"/>
        <v>1919</v>
      </c>
      <c r="K2380">
        <v>1267</v>
      </c>
      <c r="L2380" cm="1">
        <f t="array" ref="L2380">_xlfn.IFS(G2380&lt;=25, 1, G2380&lt;=75, 2, G2380&lt;=150, 3, G2380&gt;150, 4)</f>
        <v>2</v>
      </c>
      <c r="M2380">
        <f t="shared" si="37"/>
        <v>4</v>
      </c>
    </row>
    <row r="2381" spans="1:13" x14ac:dyDescent="0.2">
      <c r="A2381" t="s">
        <v>3315</v>
      </c>
      <c r="B2381" t="s">
        <v>2322</v>
      </c>
      <c r="C2381" s="2">
        <v>79</v>
      </c>
      <c r="D2381" s="2">
        <v>47</v>
      </c>
      <c r="E2381" t="s">
        <v>6989</v>
      </c>
      <c r="F2381" t="s">
        <v>7036</v>
      </c>
      <c r="G2381" s="2">
        <v>32</v>
      </c>
      <c r="H2381" s="11">
        <v>0.4050632911392405</v>
      </c>
      <c r="I2381">
        <v>1</v>
      </c>
      <c r="J2381">
        <f ca="1"/>
        <v>3655</v>
      </c>
      <c r="K2381">
        <v>4433</v>
      </c>
      <c r="L2381" cm="1">
        <f t="array" ref="L2381">_xlfn.IFS(G2381&lt;=25, 1, G2381&lt;=75, 2, G2381&lt;=150, 3, G2381&gt;150, 4)</f>
        <v>2</v>
      </c>
      <c r="M2381">
        <f t="shared" si="37"/>
        <v>1</v>
      </c>
    </row>
    <row r="2382" spans="1:13" x14ac:dyDescent="0.2">
      <c r="A2382" t="s">
        <v>3316</v>
      </c>
      <c r="B2382" t="s">
        <v>3317</v>
      </c>
      <c r="C2382" s="2">
        <v>268</v>
      </c>
      <c r="D2382" s="2">
        <v>134</v>
      </c>
      <c r="E2382" t="s">
        <v>7029</v>
      </c>
      <c r="F2382" t="s">
        <v>7037</v>
      </c>
      <c r="G2382" s="2">
        <v>134</v>
      </c>
      <c r="H2382" s="11">
        <v>0.5</v>
      </c>
      <c r="I2382">
        <v>0</v>
      </c>
      <c r="J2382">
        <f ca="1"/>
        <v>3371</v>
      </c>
      <c r="K2382">
        <v>4448</v>
      </c>
      <c r="L2382" cm="1">
        <f t="array" ref="L2382">_xlfn.IFS(G2382&lt;=25, 1, G2382&lt;=75, 2, G2382&lt;=150, 3, G2382&gt;150, 4)</f>
        <v>3</v>
      </c>
      <c r="M2382">
        <f t="shared" si="37"/>
        <v>2</v>
      </c>
    </row>
    <row r="2383" spans="1:13" x14ac:dyDescent="0.2">
      <c r="A2383" t="s">
        <v>3318</v>
      </c>
      <c r="B2383" t="s">
        <v>2355</v>
      </c>
      <c r="C2383" s="2">
        <v>59</v>
      </c>
      <c r="D2383" s="2">
        <v>48</v>
      </c>
      <c r="E2383" t="s">
        <v>6989</v>
      </c>
      <c r="F2383" t="s">
        <v>7039</v>
      </c>
      <c r="G2383" s="2">
        <v>11</v>
      </c>
      <c r="H2383" s="11">
        <v>0.1864406779661017</v>
      </c>
      <c r="I2383">
        <v>1</v>
      </c>
      <c r="J2383">
        <f ca="1"/>
        <v>3727</v>
      </c>
      <c r="K2383">
        <v>3200</v>
      </c>
      <c r="L2383" cm="1">
        <f t="array" ref="L2383">_xlfn.IFS(G2383&lt;=25, 1, G2383&lt;=75, 2, G2383&lt;=150, 3, G2383&gt;150, 4)</f>
        <v>1</v>
      </c>
      <c r="M2383">
        <f t="shared" si="37"/>
        <v>1</v>
      </c>
    </row>
    <row r="2384" spans="1:13" x14ac:dyDescent="0.2">
      <c r="A2384" t="s">
        <v>3319</v>
      </c>
      <c r="B2384" t="s">
        <v>3320</v>
      </c>
      <c r="C2384" s="2">
        <v>259</v>
      </c>
      <c r="D2384" s="2">
        <v>83</v>
      </c>
      <c r="E2384" t="s">
        <v>6989</v>
      </c>
      <c r="F2384" t="s">
        <v>7040</v>
      </c>
      <c r="G2384" s="2">
        <v>176</v>
      </c>
      <c r="H2384" s="11">
        <v>0.67953667953667951</v>
      </c>
      <c r="I2384">
        <v>1</v>
      </c>
      <c r="J2384">
        <f ca="1"/>
        <v>2591</v>
      </c>
      <c r="K2384">
        <v>503</v>
      </c>
      <c r="L2384" cm="1">
        <f t="array" ref="L2384">_xlfn.IFS(G2384&lt;=25, 1, G2384&lt;=75, 2, G2384&lt;=150, 3, G2384&gt;150, 4)</f>
        <v>4</v>
      </c>
      <c r="M2384">
        <f t="shared" si="37"/>
        <v>2</v>
      </c>
    </row>
    <row r="2385" spans="1:13" x14ac:dyDescent="0.2">
      <c r="A2385" t="s">
        <v>3321</v>
      </c>
      <c r="B2385" t="s">
        <v>2382</v>
      </c>
      <c r="C2385" s="2">
        <v>249</v>
      </c>
      <c r="D2385" s="2">
        <v>137</v>
      </c>
      <c r="E2385" t="s">
        <v>6989</v>
      </c>
      <c r="F2385" t="s">
        <v>7039</v>
      </c>
      <c r="G2385" s="2">
        <v>112</v>
      </c>
      <c r="H2385" s="11">
        <v>0.44979919678714858</v>
      </c>
      <c r="I2385">
        <v>1</v>
      </c>
      <c r="J2385">
        <f ca="1"/>
        <v>2278</v>
      </c>
      <c r="K2385">
        <v>2911</v>
      </c>
      <c r="L2385" cm="1">
        <f t="array" ref="L2385">_xlfn.IFS(G2385&lt;=25, 1, G2385&lt;=75, 2, G2385&lt;=150, 3, G2385&gt;150, 4)</f>
        <v>3</v>
      </c>
      <c r="M2385">
        <f t="shared" si="37"/>
        <v>1</v>
      </c>
    </row>
    <row r="2386" spans="1:13" x14ac:dyDescent="0.2">
      <c r="A2386" t="s">
        <v>3322</v>
      </c>
      <c r="B2386" t="s">
        <v>3323</v>
      </c>
      <c r="C2386" s="2">
        <v>251</v>
      </c>
      <c r="D2386" s="2">
        <v>183</v>
      </c>
      <c r="E2386" t="s">
        <v>7029</v>
      </c>
      <c r="F2386" t="s">
        <v>7037</v>
      </c>
      <c r="G2386" s="2">
        <v>68</v>
      </c>
      <c r="H2386" s="11">
        <v>0.27091633466135456</v>
      </c>
      <c r="I2386">
        <v>0</v>
      </c>
      <c r="J2386">
        <f ca="1"/>
        <v>3761</v>
      </c>
      <c r="K2386">
        <v>1137</v>
      </c>
      <c r="L2386" cm="1">
        <f t="array" ref="L2386">_xlfn.IFS(G2386&lt;=25, 1, G2386&lt;=75, 2, G2386&lt;=150, 3, G2386&gt;150, 4)</f>
        <v>2</v>
      </c>
      <c r="M2386">
        <f t="shared" si="37"/>
        <v>2</v>
      </c>
    </row>
    <row r="2387" spans="1:13" x14ac:dyDescent="0.2">
      <c r="A2387" t="s">
        <v>3324</v>
      </c>
      <c r="B2387" t="s">
        <v>3325</v>
      </c>
      <c r="C2387" s="2">
        <v>269</v>
      </c>
      <c r="D2387" s="2">
        <v>118</v>
      </c>
      <c r="E2387" t="s">
        <v>6989</v>
      </c>
      <c r="F2387" t="s">
        <v>7038</v>
      </c>
      <c r="G2387" s="2">
        <v>151</v>
      </c>
      <c r="H2387" s="11">
        <v>0.56133828996282531</v>
      </c>
      <c r="I2387">
        <v>1</v>
      </c>
      <c r="J2387">
        <f ca="1"/>
        <v>4016</v>
      </c>
      <c r="K2387">
        <v>1167</v>
      </c>
      <c r="L2387" cm="1">
        <f t="array" ref="L2387">_xlfn.IFS(G2387&lt;=25, 1, G2387&lt;=75, 2, G2387&lt;=150, 3, G2387&gt;150, 4)</f>
        <v>4</v>
      </c>
      <c r="M2387">
        <f t="shared" si="37"/>
        <v>2</v>
      </c>
    </row>
    <row r="2388" spans="1:13" x14ac:dyDescent="0.2">
      <c r="A2388" t="s">
        <v>3326</v>
      </c>
      <c r="B2388" t="s">
        <v>3327</v>
      </c>
      <c r="C2388" s="2">
        <v>447</v>
      </c>
      <c r="D2388" s="2">
        <v>286</v>
      </c>
      <c r="E2388" t="s">
        <v>7029</v>
      </c>
      <c r="F2388" t="s">
        <v>7037</v>
      </c>
      <c r="G2388" s="2">
        <v>161</v>
      </c>
      <c r="H2388" s="11">
        <v>0.36017897091722595</v>
      </c>
      <c r="I2388">
        <v>0</v>
      </c>
      <c r="J2388">
        <f ca="1"/>
        <v>1247</v>
      </c>
      <c r="K2388">
        <v>3116</v>
      </c>
      <c r="L2388" cm="1">
        <f t="array" ref="L2388">_xlfn.IFS(G2388&lt;=25, 1, G2388&lt;=75, 2, G2388&lt;=150, 3, G2388&gt;150, 4)</f>
        <v>4</v>
      </c>
      <c r="M2388">
        <f t="shared" si="37"/>
        <v>4</v>
      </c>
    </row>
    <row r="2389" spans="1:13" x14ac:dyDescent="0.2">
      <c r="A2389" t="s">
        <v>3328</v>
      </c>
      <c r="B2389" t="s">
        <v>3329</v>
      </c>
      <c r="C2389" s="2">
        <v>279</v>
      </c>
      <c r="D2389" s="2">
        <v>190</v>
      </c>
      <c r="E2389" t="s">
        <v>6989</v>
      </c>
      <c r="F2389" t="s">
        <v>7036</v>
      </c>
      <c r="G2389" s="2">
        <v>89</v>
      </c>
      <c r="H2389" s="11">
        <v>0.31899641577060933</v>
      </c>
      <c r="I2389">
        <v>1</v>
      </c>
      <c r="J2389">
        <f ca="1"/>
        <v>2341</v>
      </c>
      <c r="K2389">
        <v>3655</v>
      </c>
      <c r="L2389" cm="1">
        <f t="array" ref="L2389">_xlfn.IFS(G2389&lt;=25, 1, G2389&lt;=75, 2, G2389&lt;=150, 3, G2389&gt;150, 4)</f>
        <v>3</v>
      </c>
      <c r="M2389">
        <f t="shared" si="37"/>
        <v>2</v>
      </c>
    </row>
    <row r="2390" spans="1:13" x14ac:dyDescent="0.2">
      <c r="A2390" t="s">
        <v>3330</v>
      </c>
      <c r="B2390" t="s">
        <v>2558</v>
      </c>
      <c r="C2390" s="2">
        <v>311</v>
      </c>
      <c r="D2390" s="2">
        <v>174</v>
      </c>
      <c r="E2390" t="s">
        <v>7027</v>
      </c>
      <c r="F2390" t="s">
        <v>7037</v>
      </c>
      <c r="G2390" s="2">
        <v>137</v>
      </c>
      <c r="H2390" s="11">
        <v>0.44051446945337619</v>
      </c>
      <c r="I2390">
        <v>0</v>
      </c>
      <c r="J2390">
        <f ca="1"/>
        <v>3425</v>
      </c>
      <c r="K2390">
        <v>1633</v>
      </c>
      <c r="L2390" cm="1">
        <f t="array" ref="L2390">_xlfn.IFS(G2390&lt;=25, 1, G2390&lt;=75, 2, G2390&lt;=150, 3, G2390&gt;150, 4)</f>
        <v>3</v>
      </c>
      <c r="M2390">
        <f t="shared" si="37"/>
        <v>3</v>
      </c>
    </row>
    <row r="2391" spans="1:13" x14ac:dyDescent="0.2">
      <c r="A2391" t="s">
        <v>3331</v>
      </c>
      <c r="B2391" t="s">
        <v>2785</v>
      </c>
      <c r="C2391" s="2">
        <v>199</v>
      </c>
      <c r="D2391" s="2">
        <v>129</v>
      </c>
      <c r="E2391" t="s">
        <v>7027</v>
      </c>
      <c r="F2391" t="s">
        <v>7039</v>
      </c>
      <c r="G2391" s="2">
        <v>70</v>
      </c>
      <c r="H2391" s="11">
        <v>0.35175879396984927</v>
      </c>
      <c r="I2391">
        <v>0</v>
      </c>
      <c r="J2391">
        <f ca="1"/>
        <v>3323</v>
      </c>
      <c r="K2391">
        <v>4420</v>
      </c>
      <c r="L2391" cm="1">
        <f t="array" ref="L2391">_xlfn.IFS(G2391&lt;=25, 1, G2391&lt;=75, 2, G2391&lt;=150, 3, G2391&gt;150, 4)</f>
        <v>2</v>
      </c>
      <c r="M2391">
        <f t="shared" si="37"/>
        <v>1</v>
      </c>
    </row>
    <row r="2392" spans="1:13" x14ac:dyDescent="0.2">
      <c r="A2392" t="s">
        <v>3332</v>
      </c>
      <c r="B2392" t="s">
        <v>1046</v>
      </c>
      <c r="C2392" s="2">
        <v>303</v>
      </c>
      <c r="D2392" s="2">
        <v>276</v>
      </c>
      <c r="E2392" t="s">
        <v>7027</v>
      </c>
      <c r="F2392" t="s">
        <v>7039</v>
      </c>
      <c r="G2392" s="2">
        <v>27</v>
      </c>
      <c r="H2392" s="11">
        <v>8.9108910891089105E-2</v>
      </c>
      <c r="I2392">
        <v>0</v>
      </c>
      <c r="J2392">
        <f ca="1"/>
        <v>1264</v>
      </c>
      <c r="K2392">
        <v>3395</v>
      </c>
      <c r="L2392" cm="1">
        <f t="array" ref="L2392">_xlfn.IFS(G2392&lt;=25, 1, G2392&lt;=75, 2, G2392&lt;=150, 3, G2392&gt;150, 4)</f>
        <v>2</v>
      </c>
      <c r="M2392">
        <f t="shared" si="37"/>
        <v>3</v>
      </c>
    </row>
    <row r="2393" spans="1:13" x14ac:dyDescent="0.2">
      <c r="A2393" t="s">
        <v>3333</v>
      </c>
      <c r="B2393" t="s">
        <v>953</v>
      </c>
      <c r="C2393" s="2">
        <v>289</v>
      </c>
      <c r="D2393" s="2">
        <v>220</v>
      </c>
      <c r="E2393" t="s">
        <v>7027</v>
      </c>
      <c r="F2393" t="s">
        <v>7036</v>
      </c>
      <c r="G2393" s="2">
        <v>69</v>
      </c>
      <c r="H2393" s="11">
        <v>0.23875432525951557</v>
      </c>
      <c r="I2393">
        <v>0</v>
      </c>
      <c r="J2393">
        <f ca="1"/>
        <v>2695</v>
      </c>
      <c r="K2393">
        <v>1674</v>
      </c>
      <c r="L2393" cm="1">
        <f t="array" ref="L2393">_xlfn.IFS(G2393&lt;=25, 1, G2393&lt;=75, 2, G2393&lt;=150, 3, G2393&gt;150, 4)</f>
        <v>2</v>
      </c>
      <c r="M2393">
        <f t="shared" si="37"/>
        <v>2</v>
      </c>
    </row>
    <row r="2394" spans="1:13" x14ac:dyDescent="0.2">
      <c r="A2394" t="s">
        <v>3334</v>
      </c>
      <c r="B2394" t="s">
        <v>1219</v>
      </c>
      <c r="C2394" s="2">
        <v>159</v>
      </c>
      <c r="D2394" s="2">
        <v>97</v>
      </c>
      <c r="E2394" t="s">
        <v>6989</v>
      </c>
      <c r="F2394" t="s">
        <v>7041</v>
      </c>
      <c r="G2394" s="2">
        <v>62</v>
      </c>
      <c r="H2394" s="11">
        <v>0.38993710691823902</v>
      </c>
      <c r="I2394">
        <v>1</v>
      </c>
      <c r="J2394">
        <f ca="1"/>
        <v>2783</v>
      </c>
      <c r="K2394">
        <v>488</v>
      </c>
      <c r="L2394" cm="1">
        <f t="array" ref="L2394">_xlfn.IFS(G2394&lt;=25, 1, G2394&lt;=75, 2, G2394&lt;=150, 3, G2394&gt;150, 4)</f>
        <v>2</v>
      </c>
      <c r="M2394">
        <f t="shared" si="37"/>
        <v>1</v>
      </c>
    </row>
    <row r="2395" spans="1:13" x14ac:dyDescent="0.2">
      <c r="A2395" t="s">
        <v>3335</v>
      </c>
      <c r="B2395" t="s">
        <v>3062</v>
      </c>
      <c r="C2395" s="2">
        <v>752</v>
      </c>
      <c r="D2395" s="2">
        <v>368</v>
      </c>
      <c r="E2395" t="s">
        <v>7027</v>
      </c>
      <c r="F2395" t="s">
        <v>7040</v>
      </c>
      <c r="G2395" s="2">
        <v>384</v>
      </c>
      <c r="H2395" s="11">
        <v>0.51063829787234039</v>
      </c>
      <c r="I2395">
        <v>0</v>
      </c>
      <c r="J2395">
        <f ca="1"/>
        <v>1801</v>
      </c>
      <c r="K2395">
        <v>2830</v>
      </c>
      <c r="L2395" cm="1">
        <f t="array" ref="L2395">_xlfn.IFS(G2395&lt;=25, 1, G2395&lt;=75, 2, G2395&lt;=150, 3, G2395&gt;150, 4)</f>
        <v>4</v>
      </c>
      <c r="M2395">
        <f t="shared" si="37"/>
        <v>4</v>
      </c>
    </row>
    <row r="2396" spans="1:13" x14ac:dyDescent="0.2">
      <c r="A2396" t="s">
        <v>3336</v>
      </c>
      <c r="B2396" t="s">
        <v>3337</v>
      </c>
      <c r="C2396" s="2">
        <v>321</v>
      </c>
      <c r="D2396" s="2">
        <v>247</v>
      </c>
      <c r="E2396" t="s">
        <v>7027</v>
      </c>
      <c r="F2396" t="s">
        <v>7037</v>
      </c>
      <c r="G2396" s="2">
        <v>74</v>
      </c>
      <c r="H2396" s="11">
        <v>0.23052959501557632</v>
      </c>
      <c r="I2396">
        <v>0</v>
      </c>
      <c r="J2396">
        <f ca="1"/>
        <v>1445</v>
      </c>
      <c r="K2396">
        <v>746</v>
      </c>
      <c r="L2396" cm="1">
        <f t="array" ref="L2396">_xlfn.IFS(G2396&lt;=25, 1, G2396&lt;=75, 2, G2396&lt;=150, 3, G2396&gt;150, 4)</f>
        <v>2</v>
      </c>
      <c r="M2396">
        <f t="shared" si="37"/>
        <v>3</v>
      </c>
    </row>
    <row r="2397" spans="1:13" x14ac:dyDescent="0.2">
      <c r="A2397" t="s">
        <v>3338</v>
      </c>
      <c r="B2397" t="s">
        <v>3339</v>
      </c>
      <c r="C2397" s="2">
        <v>738</v>
      </c>
      <c r="D2397" s="2">
        <v>679</v>
      </c>
      <c r="E2397" t="s">
        <v>7029</v>
      </c>
      <c r="F2397" t="s">
        <v>7037</v>
      </c>
      <c r="G2397" s="2">
        <v>59</v>
      </c>
      <c r="H2397" s="11">
        <v>7.9945799457994585E-2</v>
      </c>
      <c r="I2397">
        <v>0</v>
      </c>
      <c r="J2397">
        <f ca="1"/>
        <v>3466</v>
      </c>
      <c r="K2397">
        <v>1377</v>
      </c>
      <c r="L2397" cm="1">
        <f t="array" ref="L2397">_xlfn.IFS(G2397&lt;=25, 1, G2397&lt;=75, 2, G2397&lt;=150, 3, G2397&gt;150, 4)</f>
        <v>2</v>
      </c>
      <c r="M2397">
        <f t="shared" si="37"/>
        <v>4</v>
      </c>
    </row>
    <row r="2398" spans="1:13" x14ac:dyDescent="0.2">
      <c r="A2398" t="s">
        <v>3340</v>
      </c>
      <c r="B2398" t="s">
        <v>3064</v>
      </c>
      <c r="C2398" s="2">
        <v>447</v>
      </c>
      <c r="D2398" s="2">
        <v>313</v>
      </c>
      <c r="E2398" t="s">
        <v>7027</v>
      </c>
      <c r="F2398" t="s">
        <v>7039</v>
      </c>
      <c r="G2398" s="2">
        <v>134</v>
      </c>
      <c r="H2398" s="11">
        <v>0.29977628635346754</v>
      </c>
      <c r="I2398">
        <v>0</v>
      </c>
      <c r="J2398">
        <f ca="1"/>
        <v>3198</v>
      </c>
      <c r="K2398">
        <v>2793</v>
      </c>
      <c r="L2398" cm="1">
        <f t="array" ref="L2398">_xlfn.IFS(G2398&lt;=25, 1, G2398&lt;=75, 2, G2398&lt;=150, 3, G2398&gt;150, 4)</f>
        <v>3</v>
      </c>
      <c r="M2398">
        <f t="shared" si="37"/>
        <v>4</v>
      </c>
    </row>
    <row r="2399" spans="1:13" x14ac:dyDescent="0.2">
      <c r="A2399" t="s">
        <v>3341</v>
      </c>
      <c r="B2399" t="s">
        <v>3342</v>
      </c>
      <c r="C2399" s="2">
        <v>269</v>
      </c>
      <c r="D2399" s="2">
        <v>75</v>
      </c>
      <c r="E2399" t="s">
        <v>7027</v>
      </c>
      <c r="F2399" t="s">
        <v>7038</v>
      </c>
      <c r="G2399" s="2">
        <v>194</v>
      </c>
      <c r="H2399" s="11">
        <v>0.72118959107806691</v>
      </c>
      <c r="I2399">
        <v>0</v>
      </c>
      <c r="J2399">
        <f ca="1"/>
        <v>2500</v>
      </c>
      <c r="K2399">
        <v>3661</v>
      </c>
      <c r="L2399" cm="1">
        <f t="array" ref="L2399">_xlfn.IFS(G2399&lt;=25, 1, G2399&lt;=75, 2, G2399&lt;=150, 3, G2399&gt;150, 4)</f>
        <v>4</v>
      </c>
      <c r="M2399">
        <f t="shared" si="37"/>
        <v>2</v>
      </c>
    </row>
    <row r="2400" spans="1:13" x14ac:dyDescent="0.2">
      <c r="A2400" t="s">
        <v>3343</v>
      </c>
      <c r="B2400" t="s">
        <v>2536</v>
      </c>
      <c r="C2400" s="2">
        <v>69</v>
      </c>
      <c r="D2400" s="2">
        <v>28</v>
      </c>
      <c r="E2400" t="s">
        <v>6989</v>
      </c>
      <c r="F2400" t="s">
        <v>7038</v>
      </c>
      <c r="G2400" s="2">
        <v>41</v>
      </c>
      <c r="H2400" s="11">
        <v>0.59420289855072461</v>
      </c>
      <c r="I2400">
        <v>1</v>
      </c>
      <c r="J2400">
        <f ca="1"/>
        <v>4364</v>
      </c>
      <c r="K2400">
        <v>2780</v>
      </c>
      <c r="L2400" cm="1">
        <f t="array" ref="L2400">_xlfn.IFS(G2400&lt;=25, 1, G2400&lt;=75, 2, G2400&lt;=150, 3, G2400&gt;150, 4)</f>
        <v>2</v>
      </c>
      <c r="M2400">
        <f t="shared" si="37"/>
        <v>1</v>
      </c>
    </row>
    <row r="2401" spans="1:13" x14ac:dyDescent="0.2">
      <c r="A2401" t="s">
        <v>3344</v>
      </c>
      <c r="B2401" t="s">
        <v>1443</v>
      </c>
      <c r="C2401" s="2">
        <v>199</v>
      </c>
      <c r="D2401" s="2">
        <v>107</v>
      </c>
      <c r="E2401" t="s">
        <v>7029</v>
      </c>
      <c r="F2401" t="s">
        <v>7040</v>
      </c>
      <c r="G2401" s="2">
        <v>92</v>
      </c>
      <c r="H2401" s="11">
        <v>0.46231155778894473</v>
      </c>
      <c r="I2401">
        <v>0</v>
      </c>
      <c r="J2401">
        <f ca="1"/>
        <v>3693</v>
      </c>
      <c r="K2401">
        <v>688</v>
      </c>
      <c r="L2401" cm="1">
        <f t="array" ref="L2401">_xlfn.IFS(G2401&lt;=25, 1, G2401&lt;=75, 2, G2401&lt;=150, 3, G2401&gt;150, 4)</f>
        <v>3</v>
      </c>
      <c r="M2401">
        <f t="shared" si="37"/>
        <v>1</v>
      </c>
    </row>
    <row r="2402" spans="1:13" x14ac:dyDescent="0.2">
      <c r="A2402" t="s">
        <v>3345</v>
      </c>
      <c r="B2402" t="s">
        <v>3346</v>
      </c>
      <c r="C2402" s="2">
        <v>249</v>
      </c>
      <c r="D2402" s="2">
        <v>117</v>
      </c>
      <c r="E2402" t="s">
        <v>6989</v>
      </c>
      <c r="F2402" t="s">
        <v>7038</v>
      </c>
      <c r="G2402" s="2">
        <v>132</v>
      </c>
      <c r="H2402" s="11">
        <v>0.53012048192771088</v>
      </c>
      <c r="I2402">
        <v>1</v>
      </c>
      <c r="J2402">
        <f ca="1"/>
        <v>1357</v>
      </c>
      <c r="K2402">
        <v>999</v>
      </c>
      <c r="L2402" cm="1">
        <f t="array" ref="L2402">_xlfn.IFS(G2402&lt;=25, 1, G2402&lt;=75, 2, G2402&lt;=150, 3, G2402&gt;150, 4)</f>
        <v>3</v>
      </c>
      <c r="M2402">
        <f t="shared" si="37"/>
        <v>1</v>
      </c>
    </row>
    <row r="2403" spans="1:13" x14ac:dyDescent="0.2">
      <c r="A2403" t="s">
        <v>3347</v>
      </c>
      <c r="B2403" t="s">
        <v>3348</v>
      </c>
      <c r="C2403" s="2">
        <v>349</v>
      </c>
      <c r="D2403" s="2">
        <v>321</v>
      </c>
      <c r="E2403" t="s">
        <v>7027</v>
      </c>
      <c r="F2403" t="s">
        <v>7036</v>
      </c>
      <c r="G2403" s="2">
        <v>28</v>
      </c>
      <c r="H2403" s="11">
        <v>8.0229226361031525E-2</v>
      </c>
      <c r="I2403">
        <v>0</v>
      </c>
      <c r="J2403">
        <f ca="1"/>
        <v>730</v>
      </c>
      <c r="K2403">
        <v>751</v>
      </c>
      <c r="L2403" cm="1">
        <f t="array" ref="L2403">_xlfn.IFS(G2403&lt;=25, 1, G2403&lt;=75, 2, G2403&lt;=150, 3, G2403&gt;150, 4)</f>
        <v>2</v>
      </c>
      <c r="M2403">
        <f t="shared" si="37"/>
        <v>3</v>
      </c>
    </row>
    <row r="2404" spans="1:13" x14ac:dyDescent="0.2">
      <c r="A2404" t="s">
        <v>3349</v>
      </c>
      <c r="B2404" t="s">
        <v>2355</v>
      </c>
      <c r="C2404" s="2">
        <v>49</v>
      </c>
      <c r="D2404" s="2">
        <v>25</v>
      </c>
      <c r="E2404" t="s">
        <v>6989</v>
      </c>
      <c r="F2404" t="s">
        <v>7042</v>
      </c>
      <c r="G2404" s="2">
        <v>24</v>
      </c>
      <c r="H2404" s="11">
        <v>0.48979591836734693</v>
      </c>
      <c r="I2404">
        <v>1</v>
      </c>
      <c r="J2404">
        <f ca="1"/>
        <v>2080</v>
      </c>
      <c r="K2404">
        <v>655</v>
      </c>
      <c r="L2404" cm="1">
        <f t="array" ref="L2404">_xlfn.IFS(G2404&lt;=25, 1, G2404&lt;=75, 2, G2404&lt;=150, 3, G2404&gt;150, 4)</f>
        <v>1</v>
      </c>
      <c r="M2404">
        <f t="shared" si="37"/>
        <v>1</v>
      </c>
    </row>
    <row r="2405" spans="1:13" x14ac:dyDescent="0.2">
      <c r="A2405" t="s">
        <v>3350</v>
      </c>
      <c r="B2405" t="s">
        <v>3351</v>
      </c>
      <c r="C2405" s="2">
        <v>2855</v>
      </c>
      <c r="D2405" s="2">
        <v>1856</v>
      </c>
      <c r="E2405" t="s">
        <v>7029</v>
      </c>
      <c r="F2405" t="s">
        <v>7039</v>
      </c>
      <c r="G2405" s="2">
        <v>999</v>
      </c>
      <c r="H2405" s="11">
        <v>0.34991243432574431</v>
      </c>
      <c r="I2405">
        <v>0</v>
      </c>
      <c r="J2405">
        <f ca="1"/>
        <v>3908</v>
      </c>
      <c r="K2405">
        <v>413</v>
      </c>
      <c r="L2405" cm="1">
        <f t="array" ref="L2405">_xlfn.IFS(G2405&lt;=25, 1, G2405&lt;=75, 2, G2405&lt;=150, 3, G2405&gt;150, 4)</f>
        <v>4</v>
      </c>
      <c r="M2405">
        <f t="shared" si="37"/>
        <v>4</v>
      </c>
    </row>
    <row r="2406" spans="1:13" x14ac:dyDescent="0.2">
      <c r="A2406" t="s">
        <v>3352</v>
      </c>
      <c r="B2406" t="s">
        <v>3353</v>
      </c>
      <c r="C2406" s="2">
        <v>204</v>
      </c>
      <c r="D2406" s="2">
        <v>157</v>
      </c>
      <c r="E2406" t="s">
        <v>7029</v>
      </c>
      <c r="F2406" t="s">
        <v>7043</v>
      </c>
      <c r="G2406" s="2">
        <v>47</v>
      </c>
      <c r="H2406" s="11">
        <v>0.23039215686274508</v>
      </c>
      <c r="I2406">
        <v>0</v>
      </c>
      <c r="J2406">
        <f ca="1"/>
        <v>2339</v>
      </c>
      <c r="K2406">
        <v>2256</v>
      </c>
      <c r="L2406" cm="1">
        <f t="array" ref="L2406">_xlfn.IFS(G2406&lt;=25, 1, G2406&lt;=75, 2, G2406&lt;=150, 3, G2406&gt;150, 4)</f>
        <v>2</v>
      </c>
      <c r="M2406">
        <f t="shared" si="37"/>
        <v>1</v>
      </c>
    </row>
    <row r="2407" spans="1:13" x14ac:dyDescent="0.2">
      <c r="A2407" t="s">
        <v>3354</v>
      </c>
      <c r="B2407" t="s">
        <v>2084</v>
      </c>
      <c r="C2407" s="2">
        <v>199</v>
      </c>
      <c r="D2407" s="2">
        <v>113</v>
      </c>
      <c r="E2407" t="s">
        <v>7027</v>
      </c>
      <c r="F2407" t="s">
        <v>7039</v>
      </c>
      <c r="G2407" s="2">
        <v>86</v>
      </c>
      <c r="H2407" s="11">
        <v>0.43216080402010049</v>
      </c>
      <c r="I2407">
        <v>0</v>
      </c>
      <c r="J2407">
        <f ca="1"/>
        <v>4073</v>
      </c>
      <c r="K2407">
        <v>2823</v>
      </c>
      <c r="L2407" cm="1">
        <f t="array" ref="L2407">_xlfn.IFS(G2407&lt;=25, 1, G2407&lt;=75, 2, G2407&lt;=150, 3, G2407&gt;150, 4)</f>
        <v>3</v>
      </c>
      <c r="M2407">
        <f t="shared" si="37"/>
        <v>1</v>
      </c>
    </row>
    <row r="2408" spans="1:13" x14ac:dyDescent="0.2">
      <c r="A2408" t="s">
        <v>3355</v>
      </c>
      <c r="B2408" t="s">
        <v>2909</v>
      </c>
      <c r="C2408" s="2">
        <v>45</v>
      </c>
      <c r="D2408" s="2">
        <v>26</v>
      </c>
      <c r="E2408" t="s">
        <v>6989</v>
      </c>
      <c r="F2408" t="s">
        <v>7036</v>
      </c>
      <c r="G2408" s="2">
        <v>19</v>
      </c>
      <c r="H2408" s="11">
        <v>0.42222222222222222</v>
      </c>
      <c r="I2408">
        <v>1</v>
      </c>
      <c r="J2408">
        <f ca="1"/>
        <v>687</v>
      </c>
      <c r="K2408">
        <v>738</v>
      </c>
      <c r="L2408" cm="1">
        <f t="array" ref="L2408">_xlfn.IFS(G2408&lt;=25, 1, G2408&lt;=75, 2, G2408&lt;=150, 3, G2408&gt;150, 4)</f>
        <v>1</v>
      </c>
      <c r="M2408">
        <f t="shared" si="37"/>
        <v>1</v>
      </c>
    </row>
    <row r="2409" spans="1:13" x14ac:dyDescent="0.2">
      <c r="A2409" t="s">
        <v>3356</v>
      </c>
      <c r="B2409" t="s">
        <v>3357</v>
      </c>
      <c r="C2409" s="2">
        <v>205</v>
      </c>
      <c r="D2409" s="2">
        <v>146</v>
      </c>
      <c r="E2409" t="s">
        <v>7027</v>
      </c>
      <c r="F2409" t="s">
        <v>7039</v>
      </c>
      <c r="G2409" s="2">
        <v>59</v>
      </c>
      <c r="H2409" s="11">
        <v>0.28780487804878047</v>
      </c>
      <c r="I2409">
        <v>0</v>
      </c>
      <c r="J2409">
        <f ca="1"/>
        <v>2529</v>
      </c>
      <c r="K2409">
        <v>3983</v>
      </c>
      <c r="L2409" cm="1">
        <f t="array" ref="L2409">_xlfn.IFS(G2409&lt;=25, 1, G2409&lt;=75, 2, G2409&lt;=150, 3, G2409&gt;150, 4)</f>
        <v>2</v>
      </c>
      <c r="M2409">
        <f t="shared" si="37"/>
        <v>1</v>
      </c>
    </row>
    <row r="2410" spans="1:13" x14ac:dyDescent="0.2">
      <c r="A2410" t="s">
        <v>3358</v>
      </c>
      <c r="B2410" t="s">
        <v>3359</v>
      </c>
      <c r="C2410" s="2">
        <v>268</v>
      </c>
      <c r="D2410" s="2">
        <v>107</v>
      </c>
      <c r="E2410" t="s">
        <v>7027</v>
      </c>
      <c r="F2410" t="s">
        <v>7038</v>
      </c>
      <c r="G2410" s="2">
        <v>161</v>
      </c>
      <c r="H2410" s="11">
        <v>0.60074626865671643</v>
      </c>
      <c r="I2410">
        <v>0</v>
      </c>
      <c r="J2410">
        <f ca="1"/>
        <v>3462</v>
      </c>
      <c r="K2410">
        <v>3682</v>
      </c>
      <c r="L2410" cm="1">
        <f t="array" ref="L2410">_xlfn.IFS(G2410&lt;=25, 1, G2410&lt;=75, 2, G2410&lt;=150, 3, G2410&gt;150, 4)</f>
        <v>4</v>
      </c>
      <c r="M2410">
        <f t="shared" si="37"/>
        <v>2</v>
      </c>
    </row>
    <row r="2411" spans="1:13" x14ac:dyDescent="0.2">
      <c r="A2411" t="s">
        <v>3360</v>
      </c>
      <c r="B2411" t="s">
        <v>2080</v>
      </c>
      <c r="C2411" s="2">
        <v>268</v>
      </c>
      <c r="D2411" s="2">
        <v>126</v>
      </c>
      <c r="E2411" t="s">
        <v>7027</v>
      </c>
      <c r="F2411" t="s">
        <v>7038</v>
      </c>
      <c r="G2411" s="2">
        <v>142</v>
      </c>
      <c r="H2411" s="11">
        <v>0.52985074626865669</v>
      </c>
      <c r="I2411">
        <v>0</v>
      </c>
      <c r="J2411">
        <f ca="1"/>
        <v>1714</v>
      </c>
      <c r="K2411">
        <v>2630</v>
      </c>
      <c r="L2411" cm="1">
        <f t="array" ref="L2411">_xlfn.IFS(G2411&lt;=25, 1, G2411&lt;=75, 2, G2411&lt;=150, 3, G2411&gt;150, 4)</f>
        <v>3</v>
      </c>
      <c r="M2411">
        <f t="shared" si="37"/>
        <v>2</v>
      </c>
    </row>
    <row r="2412" spans="1:13" x14ac:dyDescent="0.2">
      <c r="A2412" t="s">
        <v>3361</v>
      </c>
      <c r="B2412" t="s">
        <v>3362</v>
      </c>
      <c r="C2412" s="2">
        <v>259</v>
      </c>
      <c r="D2412" s="2">
        <v>78</v>
      </c>
      <c r="E2412" t="s">
        <v>6989</v>
      </c>
      <c r="F2412" t="s">
        <v>7038</v>
      </c>
      <c r="G2412" s="2">
        <v>181</v>
      </c>
      <c r="H2412" s="11">
        <v>0.69884169884169889</v>
      </c>
      <c r="I2412">
        <v>1</v>
      </c>
      <c r="J2412">
        <f ca="1"/>
        <v>1628</v>
      </c>
      <c r="K2412">
        <v>2268</v>
      </c>
      <c r="L2412" cm="1">
        <f t="array" ref="L2412">_xlfn.IFS(G2412&lt;=25, 1, G2412&lt;=75, 2, G2412&lt;=150, 3, G2412&gt;150, 4)</f>
        <v>4</v>
      </c>
      <c r="M2412">
        <f t="shared" si="37"/>
        <v>2</v>
      </c>
    </row>
    <row r="2413" spans="1:13" x14ac:dyDescent="0.2">
      <c r="A2413" t="s">
        <v>3363</v>
      </c>
      <c r="B2413" t="s">
        <v>3364</v>
      </c>
      <c r="C2413" s="2">
        <v>536</v>
      </c>
      <c r="D2413" s="2">
        <v>343</v>
      </c>
      <c r="E2413" t="s">
        <v>7029</v>
      </c>
      <c r="F2413" t="s">
        <v>7037</v>
      </c>
      <c r="G2413" s="2">
        <v>193</v>
      </c>
      <c r="H2413" s="11">
        <v>0.36007462686567165</v>
      </c>
      <c r="I2413">
        <v>0</v>
      </c>
      <c r="J2413">
        <f ca="1"/>
        <v>2233</v>
      </c>
      <c r="K2413">
        <v>4216</v>
      </c>
      <c r="L2413" cm="1">
        <f t="array" ref="L2413">_xlfn.IFS(G2413&lt;=25, 1, G2413&lt;=75, 2, G2413&lt;=150, 3, G2413&gt;150, 4)</f>
        <v>4</v>
      </c>
      <c r="M2413">
        <f t="shared" si="37"/>
        <v>4</v>
      </c>
    </row>
    <row r="2414" spans="1:13" x14ac:dyDescent="0.2">
      <c r="A2414" t="s">
        <v>3365</v>
      </c>
      <c r="B2414" t="s">
        <v>2519</v>
      </c>
      <c r="C2414" s="2">
        <v>149</v>
      </c>
      <c r="D2414" s="2">
        <v>77</v>
      </c>
      <c r="E2414" t="s">
        <v>6989</v>
      </c>
      <c r="F2414" t="s">
        <v>7038</v>
      </c>
      <c r="G2414" s="2">
        <v>72</v>
      </c>
      <c r="H2414" s="11">
        <v>0.48322147651006714</v>
      </c>
      <c r="I2414">
        <v>1</v>
      </c>
      <c r="J2414">
        <f ca="1"/>
        <v>2605</v>
      </c>
      <c r="K2414">
        <v>2769</v>
      </c>
      <c r="L2414" cm="1">
        <f t="array" ref="L2414">_xlfn.IFS(G2414&lt;=25, 1, G2414&lt;=75, 2, G2414&lt;=150, 3, G2414&gt;150, 4)</f>
        <v>2</v>
      </c>
      <c r="M2414">
        <f t="shared" si="37"/>
        <v>1</v>
      </c>
    </row>
    <row r="2415" spans="1:13" x14ac:dyDescent="0.2">
      <c r="A2415" t="s">
        <v>3366</v>
      </c>
      <c r="B2415" t="s">
        <v>1297</v>
      </c>
      <c r="C2415" s="2">
        <v>299</v>
      </c>
      <c r="D2415" s="2">
        <v>284</v>
      </c>
      <c r="E2415" t="s">
        <v>7027</v>
      </c>
      <c r="F2415" t="s">
        <v>7039</v>
      </c>
      <c r="G2415" s="2">
        <v>15</v>
      </c>
      <c r="H2415" s="11">
        <v>5.016722408026756E-2</v>
      </c>
      <c r="I2415">
        <v>0</v>
      </c>
      <c r="J2415">
        <f ca="1"/>
        <v>4182</v>
      </c>
      <c r="K2415">
        <v>825</v>
      </c>
      <c r="L2415" cm="1">
        <f t="array" ref="L2415">_xlfn.IFS(G2415&lt;=25, 1, G2415&lt;=75, 2, G2415&lt;=150, 3, G2415&gt;150, 4)</f>
        <v>1</v>
      </c>
      <c r="M2415">
        <f t="shared" si="37"/>
        <v>3</v>
      </c>
    </row>
    <row r="2416" spans="1:13" x14ac:dyDescent="0.2">
      <c r="A2416" t="s">
        <v>3367</v>
      </c>
      <c r="B2416" t="s">
        <v>3368</v>
      </c>
      <c r="C2416" s="2">
        <v>349</v>
      </c>
      <c r="D2416" s="2">
        <v>255</v>
      </c>
      <c r="E2416" t="s">
        <v>7029</v>
      </c>
      <c r="F2416" t="s">
        <v>7039</v>
      </c>
      <c r="G2416" s="2">
        <v>94</v>
      </c>
      <c r="H2416" s="11">
        <v>0.2693409742120344</v>
      </c>
      <c r="I2416">
        <v>0</v>
      </c>
      <c r="J2416">
        <f ca="1"/>
        <v>4095</v>
      </c>
      <c r="K2416">
        <v>4464</v>
      </c>
      <c r="L2416" cm="1">
        <f t="array" ref="L2416">_xlfn.IFS(G2416&lt;=25, 1, G2416&lt;=75, 2, G2416&lt;=150, 3, G2416&gt;150, 4)</f>
        <v>3</v>
      </c>
      <c r="M2416">
        <f t="shared" si="37"/>
        <v>3</v>
      </c>
    </row>
    <row r="2417" spans="1:13" x14ac:dyDescent="0.2">
      <c r="A2417" t="s">
        <v>3369</v>
      </c>
      <c r="B2417" t="s">
        <v>2486</v>
      </c>
      <c r="C2417" s="2">
        <v>294</v>
      </c>
      <c r="D2417" s="2">
        <v>253</v>
      </c>
      <c r="E2417" t="s">
        <v>7027</v>
      </c>
      <c r="F2417" t="s">
        <v>7039</v>
      </c>
      <c r="G2417" s="2">
        <v>41</v>
      </c>
      <c r="H2417" s="11">
        <v>0.13945578231292516</v>
      </c>
      <c r="I2417">
        <v>0</v>
      </c>
      <c r="J2417">
        <f ca="1"/>
        <v>1238</v>
      </c>
      <c r="K2417">
        <v>2238</v>
      </c>
      <c r="L2417" cm="1">
        <f t="array" ref="L2417">_xlfn.IFS(G2417&lt;=25, 1, G2417&lt;=75, 2, G2417&lt;=150, 3, G2417&gt;150, 4)</f>
        <v>2</v>
      </c>
      <c r="M2417">
        <f t="shared" si="37"/>
        <v>2</v>
      </c>
    </row>
    <row r="2418" spans="1:13" x14ac:dyDescent="0.2">
      <c r="A2418" t="s">
        <v>3370</v>
      </c>
      <c r="B2418" t="s">
        <v>1821</v>
      </c>
      <c r="C2418" s="2">
        <v>312</v>
      </c>
      <c r="D2418" s="2">
        <v>240</v>
      </c>
      <c r="E2418" t="s">
        <v>7027</v>
      </c>
      <c r="F2418" t="s">
        <v>7039</v>
      </c>
      <c r="G2418" s="2">
        <v>72</v>
      </c>
      <c r="H2418" s="11">
        <v>0.23076923076923078</v>
      </c>
      <c r="I2418">
        <v>0</v>
      </c>
      <c r="J2418">
        <f ca="1"/>
        <v>2671</v>
      </c>
      <c r="K2418">
        <v>431</v>
      </c>
      <c r="L2418" cm="1">
        <f t="array" ref="L2418">_xlfn.IFS(G2418&lt;=25, 1, G2418&lt;=75, 2, G2418&lt;=150, 3, G2418&gt;150, 4)</f>
        <v>2</v>
      </c>
      <c r="M2418">
        <f t="shared" si="37"/>
        <v>3</v>
      </c>
    </row>
    <row r="2419" spans="1:13" x14ac:dyDescent="0.2">
      <c r="A2419" t="s">
        <v>3371</v>
      </c>
      <c r="B2419" t="s">
        <v>3372</v>
      </c>
      <c r="C2419" s="2">
        <v>267</v>
      </c>
      <c r="D2419" s="2">
        <v>184</v>
      </c>
      <c r="E2419" t="s">
        <v>7029</v>
      </c>
      <c r="F2419" t="s">
        <v>7037</v>
      </c>
      <c r="G2419" s="2">
        <v>83</v>
      </c>
      <c r="H2419" s="11">
        <v>0.31086142322097376</v>
      </c>
      <c r="I2419">
        <v>0</v>
      </c>
      <c r="J2419">
        <f ca="1"/>
        <v>1442</v>
      </c>
      <c r="K2419">
        <v>1725</v>
      </c>
      <c r="L2419" cm="1">
        <f t="array" ref="L2419">_xlfn.IFS(G2419&lt;=25, 1, G2419&lt;=75, 2, G2419&lt;=150, 3, G2419&gt;150, 4)</f>
        <v>3</v>
      </c>
      <c r="M2419">
        <f t="shared" si="37"/>
        <v>2</v>
      </c>
    </row>
    <row r="2420" spans="1:13" x14ac:dyDescent="0.2">
      <c r="A2420" t="s">
        <v>3373</v>
      </c>
      <c r="B2420" t="s">
        <v>2785</v>
      </c>
      <c r="C2420" s="2">
        <v>199</v>
      </c>
      <c r="D2420" s="2">
        <v>129</v>
      </c>
      <c r="E2420" t="s">
        <v>7027</v>
      </c>
      <c r="F2420" t="s">
        <v>7039</v>
      </c>
      <c r="G2420" s="2">
        <v>70</v>
      </c>
      <c r="H2420" s="11">
        <v>0.35175879396984927</v>
      </c>
      <c r="I2420">
        <v>0</v>
      </c>
      <c r="J2420">
        <f ca="1"/>
        <v>4313</v>
      </c>
      <c r="K2420">
        <v>2504</v>
      </c>
      <c r="L2420" cm="1">
        <f t="array" ref="L2420">_xlfn.IFS(G2420&lt;=25, 1, G2420&lt;=75, 2, G2420&lt;=150, 3, G2420&gt;150, 4)</f>
        <v>2</v>
      </c>
      <c r="M2420">
        <f t="shared" si="37"/>
        <v>1</v>
      </c>
    </row>
    <row r="2421" spans="1:13" x14ac:dyDescent="0.2">
      <c r="A2421" t="s">
        <v>3374</v>
      </c>
      <c r="B2421" t="s">
        <v>3375</v>
      </c>
      <c r="C2421" s="2">
        <v>2676</v>
      </c>
      <c r="D2421" s="2">
        <v>2114</v>
      </c>
      <c r="E2421" t="s">
        <v>7029</v>
      </c>
      <c r="F2421" t="s">
        <v>7039</v>
      </c>
      <c r="G2421" s="2">
        <v>562</v>
      </c>
      <c r="H2421" s="11">
        <v>0.2100149476831091</v>
      </c>
      <c r="I2421">
        <v>0</v>
      </c>
      <c r="J2421">
        <f ca="1"/>
        <v>3697</v>
      </c>
      <c r="K2421">
        <v>3680</v>
      </c>
      <c r="L2421" cm="1">
        <f t="array" ref="L2421">_xlfn.IFS(G2421&lt;=25, 1, G2421&lt;=75, 2, G2421&lt;=150, 3, G2421&gt;150, 4)</f>
        <v>4</v>
      </c>
      <c r="M2421">
        <f t="shared" si="37"/>
        <v>4</v>
      </c>
    </row>
    <row r="2422" spans="1:13" x14ac:dyDescent="0.2">
      <c r="A2422" t="s">
        <v>3376</v>
      </c>
      <c r="B2422" t="s">
        <v>3377</v>
      </c>
      <c r="C2422" s="2">
        <v>357</v>
      </c>
      <c r="D2422" s="2">
        <v>282</v>
      </c>
      <c r="E2422" t="s">
        <v>7029</v>
      </c>
      <c r="F2422" t="s">
        <v>7036</v>
      </c>
      <c r="G2422" s="2">
        <v>75</v>
      </c>
      <c r="H2422" s="11">
        <v>0.21008403361344538</v>
      </c>
      <c r="I2422">
        <v>0</v>
      </c>
      <c r="J2422">
        <f ca="1"/>
        <v>3657</v>
      </c>
      <c r="K2422">
        <v>3271</v>
      </c>
      <c r="L2422" cm="1">
        <f t="array" ref="L2422">_xlfn.IFS(G2422&lt;=25, 1, G2422&lt;=75, 2, G2422&lt;=150, 3, G2422&gt;150, 4)</f>
        <v>2</v>
      </c>
      <c r="M2422">
        <f t="shared" si="37"/>
        <v>3</v>
      </c>
    </row>
    <row r="2423" spans="1:13" x14ac:dyDescent="0.2">
      <c r="A2423" t="s">
        <v>3378</v>
      </c>
      <c r="B2423" t="s">
        <v>2785</v>
      </c>
      <c r="C2423" s="2">
        <v>199</v>
      </c>
      <c r="D2423" s="2">
        <v>125</v>
      </c>
      <c r="E2423" t="s">
        <v>7027</v>
      </c>
      <c r="F2423" t="s">
        <v>7039</v>
      </c>
      <c r="G2423" s="2">
        <v>74</v>
      </c>
      <c r="H2423" s="11">
        <v>0.37185929648241206</v>
      </c>
      <c r="I2423">
        <v>0</v>
      </c>
      <c r="J2423">
        <f ca="1"/>
        <v>3068</v>
      </c>
      <c r="K2423">
        <v>977</v>
      </c>
      <c r="L2423" cm="1">
        <f t="array" ref="L2423">_xlfn.IFS(G2423&lt;=25, 1, G2423&lt;=75, 2, G2423&lt;=150, 3, G2423&gt;150, 4)</f>
        <v>2</v>
      </c>
      <c r="M2423">
        <f t="shared" si="37"/>
        <v>1</v>
      </c>
    </row>
    <row r="2424" spans="1:13" x14ac:dyDescent="0.2">
      <c r="A2424" t="s">
        <v>3379</v>
      </c>
      <c r="B2424" t="s">
        <v>3380</v>
      </c>
      <c r="C2424" s="2">
        <v>178</v>
      </c>
      <c r="D2424" s="2">
        <v>153</v>
      </c>
      <c r="E2424" t="s">
        <v>7027</v>
      </c>
      <c r="F2424" t="s">
        <v>7041</v>
      </c>
      <c r="G2424" s="2">
        <v>25</v>
      </c>
      <c r="H2424" s="11">
        <v>0.1404494382022472</v>
      </c>
      <c r="I2424">
        <v>0</v>
      </c>
      <c r="J2424">
        <f ca="1"/>
        <v>3679</v>
      </c>
      <c r="K2424">
        <v>770</v>
      </c>
      <c r="L2424" cm="1">
        <f t="array" ref="L2424">_xlfn.IFS(G2424&lt;=25, 1, G2424&lt;=75, 2, G2424&lt;=150, 3, G2424&gt;150, 4)</f>
        <v>1</v>
      </c>
      <c r="M2424">
        <f t="shared" si="37"/>
        <v>1</v>
      </c>
    </row>
    <row r="2425" spans="1:13" x14ac:dyDescent="0.2">
      <c r="A2425" t="s">
        <v>3381</v>
      </c>
      <c r="B2425" t="s">
        <v>2785</v>
      </c>
      <c r="C2425" s="2">
        <v>199</v>
      </c>
      <c r="D2425" s="2">
        <v>111</v>
      </c>
      <c r="E2425" t="s">
        <v>7027</v>
      </c>
      <c r="F2425" t="s">
        <v>7039</v>
      </c>
      <c r="G2425" s="2">
        <v>88</v>
      </c>
      <c r="H2425" s="11">
        <v>0.44221105527638194</v>
      </c>
      <c r="I2425">
        <v>0</v>
      </c>
      <c r="J2425">
        <f ca="1"/>
        <v>2629</v>
      </c>
      <c r="K2425">
        <v>1856</v>
      </c>
      <c r="L2425" cm="1">
        <f t="array" ref="L2425">_xlfn.IFS(G2425&lt;=25, 1, G2425&lt;=75, 2, G2425&lt;=150, 3, G2425&gt;150, 4)</f>
        <v>3</v>
      </c>
      <c r="M2425">
        <f t="shared" si="37"/>
        <v>1</v>
      </c>
    </row>
    <row r="2426" spans="1:13" x14ac:dyDescent="0.2">
      <c r="A2426" t="s">
        <v>3382</v>
      </c>
      <c r="B2426" t="s">
        <v>2545</v>
      </c>
      <c r="C2426" s="2">
        <v>449</v>
      </c>
      <c r="D2426" s="2">
        <v>377</v>
      </c>
      <c r="E2426" t="s">
        <v>7029</v>
      </c>
      <c r="F2426" t="s">
        <v>7039</v>
      </c>
      <c r="G2426" s="2">
        <v>72</v>
      </c>
      <c r="H2426" s="11">
        <v>0.16035634743875279</v>
      </c>
      <c r="I2426">
        <v>0</v>
      </c>
      <c r="J2426">
        <f ca="1"/>
        <v>1174</v>
      </c>
      <c r="K2426">
        <v>4107</v>
      </c>
      <c r="L2426" cm="1">
        <f t="array" ref="L2426">_xlfn.IFS(G2426&lt;=25, 1, G2426&lt;=75, 2, G2426&lt;=150, 3, G2426&gt;150, 4)</f>
        <v>2</v>
      </c>
      <c r="M2426">
        <f t="shared" si="37"/>
        <v>4</v>
      </c>
    </row>
    <row r="2427" spans="1:13" x14ac:dyDescent="0.2">
      <c r="A2427" t="s">
        <v>3383</v>
      </c>
      <c r="B2427" t="s">
        <v>2785</v>
      </c>
      <c r="C2427" s="2">
        <v>199</v>
      </c>
      <c r="D2427" s="2">
        <v>115</v>
      </c>
      <c r="E2427" t="s">
        <v>7027</v>
      </c>
      <c r="F2427" t="s">
        <v>7039</v>
      </c>
      <c r="G2427" s="2">
        <v>84</v>
      </c>
      <c r="H2427" s="11">
        <v>0.42211055276381909</v>
      </c>
      <c r="I2427">
        <v>0</v>
      </c>
      <c r="J2427">
        <f ca="1"/>
        <v>725</v>
      </c>
      <c r="K2427">
        <v>3221</v>
      </c>
      <c r="L2427" cm="1">
        <f t="array" ref="L2427">_xlfn.IFS(G2427&lt;=25, 1, G2427&lt;=75, 2, G2427&lt;=150, 3, G2427&gt;150, 4)</f>
        <v>3</v>
      </c>
      <c r="M2427">
        <f t="shared" si="37"/>
        <v>1</v>
      </c>
    </row>
    <row r="2428" spans="1:13" x14ac:dyDescent="0.2">
      <c r="A2428" t="s">
        <v>3384</v>
      </c>
      <c r="B2428" t="s">
        <v>3385</v>
      </c>
      <c r="C2428" s="2">
        <v>249</v>
      </c>
      <c r="D2428" s="2">
        <v>182</v>
      </c>
      <c r="E2428" t="s">
        <v>6989</v>
      </c>
      <c r="F2428" t="s">
        <v>7044</v>
      </c>
      <c r="G2428" s="2">
        <v>67</v>
      </c>
      <c r="H2428" s="11">
        <v>0.26907630522088355</v>
      </c>
      <c r="I2428">
        <v>1</v>
      </c>
      <c r="J2428">
        <f ca="1"/>
        <v>1421</v>
      </c>
      <c r="K2428">
        <v>1215</v>
      </c>
      <c r="L2428" cm="1">
        <f t="array" ref="L2428">_xlfn.IFS(G2428&lt;=25, 1, G2428&lt;=75, 2, G2428&lt;=150, 3, G2428&gt;150, 4)</f>
        <v>2</v>
      </c>
      <c r="M2428">
        <f t="shared" si="37"/>
        <v>1</v>
      </c>
    </row>
    <row r="2429" spans="1:13" x14ac:dyDescent="0.2">
      <c r="A2429" t="s">
        <v>3386</v>
      </c>
      <c r="B2429" t="s">
        <v>1046</v>
      </c>
      <c r="C2429" s="2">
        <v>303</v>
      </c>
      <c r="D2429" s="2">
        <v>251</v>
      </c>
      <c r="E2429" t="s">
        <v>7027</v>
      </c>
      <c r="F2429" t="s">
        <v>7039</v>
      </c>
      <c r="G2429" s="2">
        <v>52</v>
      </c>
      <c r="H2429" s="11">
        <v>0.17161716171617161</v>
      </c>
      <c r="I2429">
        <v>0</v>
      </c>
      <c r="J2429">
        <f ca="1"/>
        <v>2362</v>
      </c>
      <c r="K2429">
        <v>3519</v>
      </c>
      <c r="L2429" cm="1">
        <f t="array" ref="L2429">_xlfn.IFS(G2429&lt;=25, 1, G2429&lt;=75, 2, G2429&lt;=150, 3, G2429&gt;150, 4)</f>
        <v>2</v>
      </c>
      <c r="M2429">
        <f t="shared" si="37"/>
        <v>3</v>
      </c>
    </row>
    <row r="2430" spans="1:13" x14ac:dyDescent="0.2">
      <c r="A2430" t="s">
        <v>3387</v>
      </c>
      <c r="B2430" t="s">
        <v>2785</v>
      </c>
      <c r="C2430" s="2">
        <v>199</v>
      </c>
      <c r="D2430" s="2">
        <v>123</v>
      </c>
      <c r="E2430" t="s">
        <v>7027</v>
      </c>
      <c r="F2430" t="s">
        <v>7039</v>
      </c>
      <c r="G2430" s="2">
        <v>76</v>
      </c>
      <c r="H2430" s="11">
        <v>0.38190954773869346</v>
      </c>
      <c r="I2430">
        <v>0</v>
      </c>
      <c r="J2430">
        <f ca="1"/>
        <v>2756</v>
      </c>
      <c r="K2430">
        <v>2814</v>
      </c>
      <c r="L2430" cm="1">
        <f t="array" ref="L2430">_xlfn.IFS(G2430&lt;=25, 1, G2430&lt;=75, 2, G2430&lt;=150, 3, G2430&gt;150, 4)</f>
        <v>3</v>
      </c>
      <c r="M2430">
        <f t="shared" si="37"/>
        <v>1</v>
      </c>
    </row>
    <row r="2431" spans="1:13" x14ac:dyDescent="0.2">
      <c r="A2431" t="s">
        <v>3388</v>
      </c>
      <c r="B2431" t="s">
        <v>3389</v>
      </c>
      <c r="C2431" s="2">
        <v>449</v>
      </c>
      <c r="D2431" s="2">
        <v>292</v>
      </c>
      <c r="E2431" t="s">
        <v>7027</v>
      </c>
      <c r="F2431" t="s">
        <v>7038</v>
      </c>
      <c r="G2431" s="2">
        <v>157</v>
      </c>
      <c r="H2431" s="11">
        <v>0.34966592427616927</v>
      </c>
      <c r="I2431">
        <v>0</v>
      </c>
      <c r="J2431">
        <f ca="1"/>
        <v>2963</v>
      </c>
      <c r="K2431">
        <v>3183</v>
      </c>
      <c r="L2431" cm="1">
        <f t="array" ref="L2431">_xlfn.IFS(G2431&lt;=25, 1, G2431&lt;=75, 2, G2431&lt;=150, 3, G2431&gt;150, 4)</f>
        <v>4</v>
      </c>
      <c r="M2431">
        <f t="shared" si="37"/>
        <v>4</v>
      </c>
    </row>
    <row r="2432" spans="1:13" x14ac:dyDescent="0.2">
      <c r="A2432" t="s">
        <v>3390</v>
      </c>
      <c r="B2432" t="s">
        <v>3391</v>
      </c>
      <c r="C2432" s="2">
        <v>339</v>
      </c>
      <c r="D2432" s="2">
        <v>237</v>
      </c>
      <c r="E2432" t="s">
        <v>7027</v>
      </c>
      <c r="F2432" t="s">
        <v>7039</v>
      </c>
      <c r="G2432" s="2">
        <v>102</v>
      </c>
      <c r="H2432" s="11">
        <v>0.30088495575221241</v>
      </c>
      <c r="I2432">
        <v>0</v>
      </c>
      <c r="J2432">
        <f ca="1"/>
        <v>2940</v>
      </c>
      <c r="K2432">
        <v>863</v>
      </c>
      <c r="L2432" cm="1">
        <f t="array" ref="L2432">_xlfn.IFS(G2432&lt;=25, 1, G2432&lt;=75, 2, G2432&lt;=150, 3, G2432&gt;150, 4)</f>
        <v>3</v>
      </c>
      <c r="M2432">
        <f t="shared" si="37"/>
        <v>3</v>
      </c>
    </row>
    <row r="2433" spans="1:13" x14ac:dyDescent="0.2">
      <c r="A2433" t="s">
        <v>3392</v>
      </c>
      <c r="B2433" t="s">
        <v>3393</v>
      </c>
      <c r="C2433" s="2">
        <v>268</v>
      </c>
      <c r="D2433" s="2">
        <v>196</v>
      </c>
      <c r="E2433" t="s">
        <v>7027</v>
      </c>
      <c r="F2433" t="s">
        <v>7039</v>
      </c>
      <c r="G2433" s="2">
        <v>72</v>
      </c>
      <c r="H2433" s="11">
        <v>0.26865671641791045</v>
      </c>
      <c r="I2433">
        <v>0</v>
      </c>
      <c r="J2433">
        <f ca="1"/>
        <v>4256</v>
      </c>
      <c r="K2433">
        <v>1600</v>
      </c>
      <c r="L2433" cm="1">
        <f t="array" ref="L2433">_xlfn.IFS(G2433&lt;=25, 1, G2433&lt;=75, 2, G2433&lt;=150, 3, G2433&gt;150, 4)</f>
        <v>2</v>
      </c>
      <c r="M2433">
        <f t="shared" si="37"/>
        <v>2</v>
      </c>
    </row>
    <row r="2434" spans="1:13" x14ac:dyDescent="0.2">
      <c r="A2434" t="s">
        <v>3394</v>
      </c>
      <c r="B2434" t="s">
        <v>3395</v>
      </c>
      <c r="C2434" s="2">
        <v>279</v>
      </c>
      <c r="D2434" s="2">
        <v>142</v>
      </c>
      <c r="E2434" t="s">
        <v>6989</v>
      </c>
      <c r="F2434" t="s">
        <v>7038</v>
      </c>
      <c r="G2434" s="2">
        <v>137</v>
      </c>
      <c r="H2434" s="11">
        <v>0.49103942652329752</v>
      </c>
      <c r="I2434">
        <v>1</v>
      </c>
      <c r="J2434">
        <f ca="1"/>
        <v>2726</v>
      </c>
      <c r="K2434">
        <v>1280</v>
      </c>
      <c r="L2434" cm="1">
        <f t="array" ref="L2434">_xlfn.IFS(G2434&lt;=25, 1, G2434&lt;=75, 2, G2434&lt;=150, 3, G2434&gt;150, 4)</f>
        <v>3</v>
      </c>
      <c r="M2434">
        <f t="shared" ref="M2434:M2497" si="38">IF(C2434&lt;=$P$3, 1, IF(C2434&lt;=$P$4, 2, IF(C2434&lt;=$P$5, 3, 4)))</f>
        <v>2</v>
      </c>
    </row>
    <row r="2435" spans="1:13" x14ac:dyDescent="0.2">
      <c r="A2435" t="s">
        <v>3396</v>
      </c>
      <c r="B2435" t="s">
        <v>3397</v>
      </c>
      <c r="C2435" s="2">
        <v>268</v>
      </c>
      <c r="D2435" s="2">
        <v>126</v>
      </c>
      <c r="E2435" t="s">
        <v>7027</v>
      </c>
      <c r="F2435" t="s">
        <v>7040</v>
      </c>
      <c r="G2435" s="2">
        <v>142</v>
      </c>
      <c r="H2435" s="11">
        <v>0.52985074626865669</v>
      </c>
      <c r="I2435">
        <v>0</v>
      </c>
      <c r="J2435">
        <f ca="1"/>
        <v>365</v>
      </c>
      <c r="K2435">
        <v>3678</v>
      </c>
      <c r="L2435" cm="1">
        <f t="array" ref="L2435">_xlfn.IFS(G2435&lt;=25, 1, G2435&lt;=75, 2, G2435&lt;=150, 3, G2435&gt;150, 4)</f>
        <v>3</v>
      </c>
      <c r="M2435">
        <f t="shared" si="38"/>
        <v>2</v>
      </c>
    </row>
    <row r="2436" spans="1:13" x14ac:dyDescent="0.2">
      <c r="A2436" t="s">
        <v>3398</v>
      </c>
      <c r="B2436" t="s">
        <v>3399</v>
      </c>
      <c r="C2436" s="2">
        <v>473</v>
      </c>
      <c r="D2436" s="2">
        <v>397</v>
      </c>
      <c r="E2436" t="s">
        <v>7027</v>
      </c>
      <c r="F2436" t="s">
        <v>7043</v>
      </c>
      <c r="G2436" s="2">
        <v>76</v>
      </c>
      <c r="H2436" s="11">
        <v>0.16067653276955601</v>
      </c>
      <c r="I2436">
        <v>0</v>
      </c>
      <c r="J2436">
        <f ca="1"/>
        <v>1792</v>
      </c>
      <c r="K2436">
        <v>213</v>
      </c>
      <c r="L2436" cm="1">
        <f t="array" ref="L2436">_xlfn.IFS(G2436&lt;=25, 1, G2436&lt;=75, 2, G2436&lt;=150, 3, G2436&gt;150, 4)</f>
        <v>3</v>
      </c>
      <c r="M2436">
        <f t="shared" si="38"/>
        <v>4</v>
      </c>
    </row>
    <row r="2437" spans="1:13" x14ac:dyDescent="0.2">
      <c r="A2437" t="s">
        <v>3400</v>
      </c>
      <c r="B2437" t="s">
        <v>3401</v>
      </c>
      <c r="C2437" s="2">
        <v>223</v>
      </c>
      <c r="D2437" s="2">
        <v>134</v>
      </c>
      <c r="E2437" t="s">
        <v>7027</v>
      </c>
      <c r="F2437" t="s">
        <v>7039</v>
      </c>
      <c r="G2437" s="2">
        <v>89</v>
      </c>
      <c r="H2437" s="11">
        <v>0.3991031390134529</v>
      </c>
      <c r="I2437">
        <v>0</v>
      </c>
      <c r="J2437">
        <f ca="1"/>
        <v>3470</v>
      </c>
      <c r="K2437">
        <v>2651</v>
      </c>
      <c r="L2437" cm="1">
        <f t="array" ref="L2437">_xlfn.IFS(G2437&lt;=25, 1, G2437&lt;=75, 2, G2437&lt;=150, 3, G2437&gt;150, 4)</f>
        <v>3</v>
      </c>
      <c r="M2437">
        <f t="shared" si="38"/>
        <v>1</v>
      </c>
    </row>
    <row r="2438" spans="1:13" x14ac:dyDescent="0.2">
      <c r="A2438" t="s">
        <v>3402</v>
      </c>
      <c r="B2438" t="s">
        <v>3062</v>
      </c>
      <c r="C2438" s="2">
        <v>299</v>
      </c>
      <c r="D2438" s="2">
        <v>182</v>
      </c>
      <c r="E2438" t="s">
        <v>7027</v>
      </c>
      <c r="F2438" t="s">
        <v>7040</v>
      </c>
      <c r="G2438" s="2">
        <v>117</v>
      </c>
      <c r="H2438" s="11">
        <v>0.39130434782608697</v>
      </c>
      <c r="I2438">
        <v>0</v>
      </c>
      <c r="J2438">
        <f ca="1"/>
        <v>3546</v>
      </c>
      <c r="K2438">
        <v>1478</v>
      </c>
      <c r="L2438" cm="1">
        <f t="array" ref="L2438">_xlfn.IFS(G2438&lt;=25, 1, G2438&lt;=75, 2, G2438&lt;=150, 3, G2438&gt;150, 4)</f>
        <v>3</v>
      </c>
      <c r="M2438">
        <f t="shared" si="38"/>
        <v>3</v>
      </c>
    </row>
    <row r="2439" spans="1:13" x14ac:dyDescent="0.2">
      <c r="A2439" t="s">
        <v>3403</v>
      </c>
      <c r="B2439" t="s">
        <v>3404</v>
      </c>
      <c r="C2439" s="2">
        <v>339</v>
      </c>
      <c r="D2439" s="2">
        <v>268</v>
      </c>
      <c r="E2439" t="s">
        <v>7029</v>
      </c>
      <c r="F2439" t="s">
        <v>7043</v>
      </c>
      <c r="G2439" s="2">
        <v>71</v>
      </c>
      <c r="H2439" s="11">
        <v>0.20943952802359883</v>
      </c>
      <c r="I2439">
        <v>0</v>
      </c>
      <c r="J2439">
        <f ca="1"/>
        <v>857</v>
      </c>
      <c r="K2439">
        <v>2582</v>
      </c>
      <c r="L2439" cm="1">
        <f t="array" ref="L2439">_xlfn.IFS(G2439&lt;=25, 1, G2439&lt;=75, 2, G2439&lt;=150, 3, G2439&gt;150, 4)</f>
        <v>2</v>
      </c>
      <c r="M2439">
        <f t="shared" si="38"/>
        <v>3</v>
      </c>
    </row>
    <row r="2440" spans="1:13" x14ac:dyDescent="0.2">
      <c r="A2440" t="s">
        <v>3405</v>
      </c>
      <c r="B2440" t="s">
        <v>3406</v>
      </c>
      <c r="C2440" s="2">
        <v>133</v>
      </c>
      <c r="D2440" s="2">
        <v>88</v>
      </c>
      <c r="E2440" t="s">
        <v>7029</v>
      </c>
      <c r="F2440" t="s">
        <v>7042</v>
      </c>
      <c r="G2440" s="2">
        <v>45</v>
      </c>
      <c r="H2440" s="11">
        <v>0.33834586466165412</v>
      </c>
      <c r="I2440">
        <v>0</v>
      </c>
      <c r="J2440">
        <f ca="1"/>
        <v>3926</v>
      </c>
      <c r="K2440">
        <v>3933</v>
      </c>
      <c r="L2440" cm="1">
        <f t="array" ref="L2440">_xlfn.IFS(G2440&lt;=25, 1, G2440&lt;=75, 2, G2440&lt;=150, 3, G2440&gt;150, 4)</f>
        <v>2</v>
      </c>
      <c r="M2440">
        <f t="shared" si="38"/>
        <v>1</v>
      </c>
    </row>
    <row r="2441" spans="1:13" x14ac:dyDescent="0.2">
      <c r="A2441" t="s">
        <v>3407</v>
      </c>
      <c r="B2441" t="s">
        <v>2028</v>
      </c>
      <c r="C2441" s="2">
        <v>99</v>
      </c>
      <c r="D2441" s="2">
        <v>55</v>
      </c>
      <c r="E2441" t="s">
        <v>6989</v>
      </c>
      <c r="F2441" t="s">
        <v>7037</v>
      </c>
      <c r="G2441" s="2">
        <v>44</v>
      </c>
      <c r="H2441" s="11">
        <v>0.44444444444444442</v>
      </c>
      <c r="I2441">
        <v>1</v>
      </c>
      <c r="J2441">
        <f ca="1"/>
        <v>1617</v>
      </c>
      <c r="K2441">
        <v>163</v>
      </c>
      <c r="L2441" cm="1">
        <f t="array" ref="L2441">_xlfn.IFS(G2441&lt;=25, 1, G2441&lt;=75, 2, G2441&lt;=150, 3, G2441&gt;150, 4)</f>
        <v>2</v>
      </c>
      <c r="M2441">
        <f t="shared" si="38"/>
        <v>1</v>
      </c>
    </row>
    <row r="2442" spans="1:13" x14ac:dyDescent="0.2">
      <c r="A2442" t="s">
        <v>3409</v>
      </c>
      <c r="B2442" t="s">
        <v>3410</v>
      </c>
      <c r="C2442" s="2">
        <v>268</v>
      </c>
      <c r="D2442" s="2">
        <v>145</v>
      </c>
      <c r="E2442" t="s">
        <v>7029</v>
      </c>
      <c r="F2442" t="s">
        <v>7040</v>
      </c>
      <c r="G2442" s="2">
        <v>123</v>
      </c>
      <c r="H2442" s="11">
        <v>0.45895522388059701</v>
      </c>
      <c r="I2442">
        <v>0</v>
      </c>
      <c r="J2442">
        <f ca="1"/>
        <v>4516</v>
      </c>
      <c r="K2442">
        <v>3034</v>
      </c>
      <c r="L2442" cm="1">
        <f t="array" ref="L2442">_xlfn.IFS(G2442&lt;=25, 1, G2442&lt;=75, 2, G2442&lt;=150, 3, G2442&gt;150, 4)</f>
        <v>3</v>
      </c>
      <c r="M2442">
        <f t="shared" si="38"/>
        <v>2</v>
      </c>
    </row>
    <row r="2443" spans="1:13" x14ac:dyDescent="0.2">
      <c r="A2443" t="s">
        <v>3411</v>
      </c>
      <c r="B2443" t="s">
        <v>3412</v>
      </c>
      <c r="C2443" s="2">
        <v>399</v>
      </c>
      <c r="D2443" s="2">
        <v>331</v>
      </c>
      <c r="E2443" t="s">
        <v>7027</v>
      </c>
      <c r="F2443" t="s">
        <v>7037</v>
      </c>
      <c r="G2443" s="2">
        <v>68</v>
      </c>
      <c r="H2443" s="11">
        <v>0.17042606516290726</v>
      </c>
      <c r="I2443">
        <v>0</v>
      </c>
      <c r="J2443">
        <f ca="1"/>
        <v>3607</v>
      </c>
      <c r="K2443">
        <v>1352</v>
      </c>
      <c r="L2443" cm="1">
        <f t="array" ref="L2443">_xlfn.IFS(G2443&lt;=25, 1, G2443&lt;=75, 2, G2443&lt;=150, 3, G2443&gt;150, 4)</f>
        <v>2</v>
      </c>
      <c r="M2443">
        <f t="shared" si="38"/>
        <v>4</v>
      </c>
    </row>
    <row r="2444" spans="1:13" x14ac:dyDescent="0.2">
      <c r="A2444" t="s">
        <v>3413</v>
      </c>
      <c r="B2444" t="s">
        <v>3414</v>
      </c>
      <c r="C2444" s="2">
        <v>241</v>
      </c>
      <c r="D2444" s="2">
        <v>82</v>
      </c>
      <c r="E2444" t="s">
        <v>7027</v>
      </c>
      <c r="F2444" t="s">
        <v>7038</v>
      </c>
      <c r="G2444" s="2">
        <v>159</v>
      </c>
      <c r="H2444" s="11">
        <v>0.65975103734439833</v>
      </c>
      <c r="I2444">
        <v>0</v>
      </c>
      <c r="J2444">
        <f ca="1"/>
        <v>4471</v>
      </c>
      <c r="K2444">
        <v>2474</v>
      </c>
      <c r="L2444" cm="1">
        <f t="array" ref="L2444">_xlfn.IFS(G2444&lt;=25, 1, G2444&lt;=75, 2, G2444&lt;=150, 3, G2444&gt;150, 4)</f>
        <v>4</v>
      </c>
      <c r="M2444">
        <f t="shared" si="38"/>
        <v>1</v>
      </c>
    </row>
    <row r="2445" spans="1:13" x14ac:dyDescent="0.2">
      <c r="A2445" t="s">
        <v>3415</v>
      </c>
      <c r="B2445" t="s">
        <v>2122</v>
      </c>
      <c r="C2445" s="2">
        <v>325</v>
      </c>
      <c r="D2445" s="2">
        <v>260</v>
      </c>
      <c r="E2445" t="s">
        <v>7027</v>
      </c>
      <c r="F2445" t="s">
        <v>7037</v>
      </c>
      <c r="G2445" s="2">
        <v>65</v>
      </c>
      <c r="H2445" s="11">
        <v>0.2</v>
      </c>
      <c r="I2445">
        <v>0</v>
      </c>
      <c r="J2445">
        <f ca="1"/>
        <v>2305</v>
      </c>
      <c r="K2445">
        <v>1634</v>
      </c>
      <c r="L2445" cm="1">
        <f t="array" ref="L2445">_xlfn.IFS(G2445&lt;=25, 1, G2445&lt;=75, 2, G2445&lt;=150, 3, G2445&gt;150, 4)</f>
        <v>2</v>
      </c>
      <c r="M2445">
        <f t="shared" si="38"/>
        <v>3</v>
      </c>
    </row>
    <row r="2446" spans="1:13" x14ac:dyDescent="0.2">
      <c r="A2446" t="s">
        <v>3416</v>
      </c>
      <c r="B2446" t="s">
        <v>3417</v>
      </c>
      <c r="C2446" s="2">
        <v>229</v>
      </c>
      <c r="D2446" s="2">
        <v>62</v>
      </c>
      <c r="E2446" t="s">
        <v>6989</v>
      </c>
      <c r="F2446" t="s">
        <v>7040</v>
      </c>
      <c r="G2446" s="2">
        <v>167</v>
      </c>
      <c r="H2446" s="11">
        <v>0.72925764192139741</v>
      </c>
      <c r="I2446">
        <v>1</v>
      </c>
      <c r="J2446">
        <f ca="1"/>
        <v>4501</v>
      </c>
      <c r="K2446">
        <v>255</v>
      </c>
      <c r="L2446" cm="1">
        <f t="array" ref="L2446">_xlfn.IFS(G2446&lt;=25, 1, G2446&lt;=75, 2, G2446&lt;=150, 3, G2446&gt;150, 4)</f>
        <v>4</v>
      </c>
      <c r="M2446">
        <f t="shared" si="38"/>
        <v>1</v>
      </c>
    </row>
    <row r="2447" spans="1:13" x14ac:dyDescent="0.2">
      <c r="A2447" t="s">
        <v>3418</v>
      </c>
      <c r="B2447" t="s">
        <v>2909</v>
      </c>
      <c r="C2447" s="2">
        <v>45</v>
      </c>
      <c r="D2447" s="2">
        <v>30</v>
      </c>
      <c r="E2447" t="s">
        <v>6989</v>
      </c>
      <c r="F2447" t="s">
        <v>7036</v>
      </c>
      <c r="G2447" s="2">
        <v>15</v>
      </c>
      <c r="H2447" s="11">
        <v>0.33333333333333331</v>
      </c>
      <c r="I2447">
        <v>1</v>
      </c>
      <c r="J2447">
        <f ca="1"/>
        <v>3226</v>
      </c>
      <c r="K2447">
        <v>3170</v>
      </c>
      <c r="L2447" cm="1">
        <f t="array" ref="L2447">_xlfn.IFS(G2447&lt;=25, 1, G2447&lt;=75, 2, G2447&lt;=150, 3, G2447&gt;150, 4)</f>
        <v>1</v>
      </c>
      <c r="M2447">
        <f t="shared" si="38"/>
        <v>1</v>
      </c>
    </row>
    <row r="2448" spans="1:13" x14ac:dyDescent="0.2">
      <c r="A2448" t="s">
        <v>3419</v>
      </c>
      <c r="B2448" t="s">
        <v>2084</v>
      </c>
      <c r="C2448" s="2">
        <v>199</v>
      </c>
      <c r="D2448" s="2">
        <v>153</v>
      </c>
      <c r="E2448" t="s">
        <v>7027</v>
      </c>
      <c r="F2448" t="s">
        <v>7039</v>
      </c>
      <c r="G2448" s="2">
        <v>46</v>
      </c>
      <c r="H2448" s="11">
        <v>0.23115577889447236</v>
      </c>
      <c r="I2448">
        <v>0</v>
      </c>
      <c r="J2448">
        <f ca="1"/>
        <v>978</v>
      </c>
      <c r="K2448">
        <v>484</v>
      </c>
      <c r="L2448" cm="1">
        <f t="array" ref="L2448">_xlfn.IFS(G2448&lt;=25, 1, G2448&lt;=75, 2, G2448&lt;=150, 3, G2448&gt;150, 4)</f>
        <v>2</v>
      </c>
      <c r="M2448">
        <f t="shared" si="38"/>
        <v>1</v>
      </c>
    </row>
    <row r="2449" spans="1:13" x14ac:dyDescent="0.2">
      <c r="A2449" t="s">
        <v>3420</v>
      </c>
      <c r="B2449" t="s">
        <v>3421</v>
      </c>
      <c r="C2449" s="2">
        <v>330</v>
      </c>
      <c r="D2449" s="2">
        <v>195</v>
      </c>
      <c r="E2449" t="s">
        <v>7027</v>
      </c>
      <c r="F2449" t="s">
        <v>7040</v>
      </c>
      <c r="G2449" s="2">
        <v>135</v>
      </c>
      <c r="H2449" s="11">
        <v>0.40909090909090912</v>
      </c>
      <c r="I2449">
        <v>0</v>
      </c>
      <c r="J2449">
        <f ca="1"/>
        <v>2810</v>
      </c>
      <c r="K2449">
        <v>1474</v>
      </c>
      <c r="L2449" cm="1">
        <f t="array" ref="L2449">_xlfn.IFS(G2449&lt;=25, 1, G2449&lt;=75, 2, G2449&lt;=150, 3, G2449&gt;150, 4)</f>
        <v>3</v>
      </c>
      <c r="M2449">
        <f t="shared" si="38"/>
        <v>3</v>
      </c>
    </row>
    <row r="2450" spans="1:13" x14ac:dyDescent="0.2">
      <c r="A2450" t="s">
        <v>3422</v>
      </c>
      <c r="B2450" t="s">
        <v>3423</v>
      </c>
      <c r="C2450" s="2">
        <v>294</v>
      </c>
      <c r="D2450" s="2">
        <v>150</v>
      </c>
      <c r="E2450" t="s">
        <v>7027</v>
      </c>
      <c r="F2450" t="s">
        <v>7037</v>
      </c>
      <c r="G2450" s="2">
        <v>144</v>
      </c>
      <c r="H2450" s="11">
        <v>0.48979591836734693</v>
      </c>
      <c r="I2450">
        <v>0</v>
      </c>
      <c r="J2450">
        <f ca="1"/>
        <v>463</v>
      </c>
      <c r="K2450">
        <v>2345</v>
      </c>
      <c r="L2450" cm="1">
        <f t="array" ref="L2450">_xlfn.IFS(G2450&lt;=25, 1, G2450&lt;=75, 2, G2450&lt;=150, 3, G2450&gt;150, 4)</f>
        <v>3</v>
      </c>
      <c r="M2450">
        <f t="shared" si="38"/>
        <v>2</v>
      </c>
    </row>
    <row r="2451" spans="1:13" x14ac:dyDescent="0.2">
      <c r="A2451" t="s">
        <v>3424</v>
      </c>
      <c r="B2451" t="s">
        <v>3425</v>
      </c>
      <c r="C2451" s="2">
        <v>268</v>
      </c>
      <c r="D2451" s="2">
        <v>67</v>
      </c>
      <c r="E2451" t="s">
        <v>7027</v>
      </c>
      <c r="F2451" t="s">
        <v>7040</v>
      </c>
      <c r="G2451" s="2">
        <v>201</v>
      </c>
      <c r="H2451" s="11">
        <v>0.75</v>
      </c>
      <c r="I2451">
        <v>0</v>
      </c>
      <c r="J2451">
        <f ca="1"/>
        <v>3617</v>
      </c>
      <c r="K2451">
        <v>475</v>
      </c>
      <c r="L2451" cm="1">
        <f t="array" ref="L2451">_xlfn.IFS(G2451&lt;=25, 1, G2451&lt;=75, 2, G2451&lt;=150, 3, G2451&gt;150, 4)</f>
        <v>4</v>
      </c>
      <c r="M2451">
        <f t="shared" si="38"/>
        <v>2</v>
      </c>
    </row>
    <row r="2452" spans="1:13" x14ac:dyDescent="0.2">
      <c r="A2452" t="s">
        <v>3426</v>
      </c>
      <c r="B2452" t="s">
        <v>3427</v>
      </c>
      <c r="C2452" s="2">
        <v>347</v>
      </c>
      <c r="D2452" s="2">
        <v>239</v>
      </c>
      <c r="E2452" t="s">
        <v>7027</v>
      </c>
      <c r="F2452" t="s">
        <v>7041</v>
      </c>
      <c r="G2452" s="2">
        <v>108</v>
      </c>
      <c r="H2452" s="11">
        <v>0.31123919308357351</v>
      </c>
      <c r="I2452">
        <v>0</v>
      </c>
      <c r="J2452">
        <f ca="1"/>
        <v>1539</v>
      </c>
      <c r="K2452">
        <v>1278</v>
      </c>
      <c r="L2452" cm="1">
        <f t="array" ref="L2452">_xlfn.IFS(G2452&lt;=25, 1, G2452&lt;=75, 2, G2452&lt;=150, 3, G2452&gt;150, 4)</f>
        <v>3</v>
      </c>
      <c r="M2452">
        <f t="shared" si="38"/>
        <v>3</v>
      </c>
    </row>
    <row r="2453" spans="1:13" x14ac:dyDescent="0.2">
      <c r="A2453" t="s">
        <v>3428</v>
      </c>
      <c r="B2453" t="s">
        <v>3429</v>
      </c>
      <c r="C2453" s="2">
        <v>402</v>
      </c>
      <c r="D2453" s="2">
        <v>318</v>
      </c>
      <c r="E2453" t="s">
        <v>7029</v>
      </c>
      <c r="F2453" t="s">
        <v>7037</v>
      </c>
      <c r="G2453" s="2">
        <v>84</v>
      </c>
      <c r="H2453" s="11">
        <v>0.20895522388059701</v>
      </c>
      <c r="I2453">
        <v>0</v>
      </c>
      <c r="J2453">
        <f ca="1"/>
        <v>2139</v>
      </c>
      <c r="K2453">
        <v>3250</v>
      </c>
      <c r="L2453" cm="1">
        <f t="array" ref="L2453">_xlfn.IFS(G2453&lt;=25, 1, G2453&lt;=75, 2, G2453&lt;=150, 3, G2453&gt;150, 4)</f>
        <v>3</v>
      </c>
      <c r="M2453">
        <f t="shared" si="38"/>
        <v>4</v>
      </c>
    </row>
    <row r="2454" spans="1:13" x14ac:dyDescent="0.2">
      <c r="A2454" t="s">
        <v>3430</v>
      </c>
      <c r="B2454" t="s">
        <v>3431</v>
      </c>
      <c r="C2454" s="2">
        <v>1477</v>
      </c>
      <c r="D2454" s="2">
        <v>1004</v>
      </c>
      <c r="E2454" t="s">
        <v>7027</v>
      </c>
      <c r="F2454" t="s">
        <v>7042</v>
      </c>
      <c r="G2454" s="2">
        <v>473</v>
      </c>
      <c r="H2454" s="11">
        <v>0.32024373730534866</v>
      </c>
      <c r="I2454">
        <v>0</v>
      </c>
      <c r="J2454">
        <f ca="1"/>
        <v>782</v>
      </c>
      <c r="K2454">
        <v>2187</v>
      </c>
      <c r="L2454" cm="1">
        <f t="array" ref="L2454">_xlfn.IFS(G2454&lt;=25, 1, G2454&lt;=75, 2, G2454&lt;=150, 3, G2454&gt;150, 4)</f>
        <v>4</v>
      </c>
      <c r="M2454">
        <f t="shared" si="38"/>
        <v>4</v>
      </c>
    </row>
    <row r="2455" spans="1:13" x14ac:dyDescent="0.2">
      <c r="A2455" t="s">
        <v>3432</v>
      </c>
      <c r="B2455" t="s">
        <v>3433</v>
      </c>
      <c r="C2455" s="2">
        <v>279</v>
      </c>
      <c r="D2455" s="2">
        <v>126</v>
      </c>
      <c r="E2455" t="s">
        <v>7027</v>
      </c>
      <c r="F2455" t="s">
        <v>7038</v>
      </c>
      <c r="G2455" s="2">
        <v>153</v>
      </c>
      <c r="H2455" s="11">
        <v>0.54838709677419351</v>
      </c>
      <c r="I2455">
        <v>0</v>
      </c>
      <c r="J2455">
        <f ca="1"/>
        <v>1583</v>
      </c>
      <c r="K2455">
        <v>1916</v>
      </c>
      <c r="L2455" cm="1">
        <f t="array" ref="L2455">_xlfn.IFS(G2455&lt;=25, 1, G2455&lt;=75, 2, G2455&lt;=150, 3, G2455&gt;150, 4)</f>
        <v>4</v>
      </c>
      <c r="M2455">
        <f t="shared" si="38"/>
        <v>2</v>
      </c>
    </row>
    <row r="2456" spans="1:13" x14ac:dyDescent="0.2">
      <c r="A2456" t="s">
        <v>250</v>
      </c>
      <c r="B2456" t="s">
        <v>3303</v>
      </c>
      <c r="C2456" s="2">
        <v>249</v>
      </c>
      <c r="D2456" s="2">
        <v>169</v>
      </c>
      <c r="E2456" t="s">
        <v>6989</v>
      </c>
      <c r="F2456" t="s">
        <v>7036</v>
      </c>
      <c r="G2456" s="2">
        <v>80</v>
      </c>
      <c r="H2456" s="11">
        <v>0.32128514056224899</v>
      </c>
      <c r="I2456">
        <v>1</v>
      </c>
      <c r="J2456">
        <f ca="1"/>
        <v>3790</v>
      </c>
      <c r="K2456">
        <v>4323</v>
      </c>
      <c r="L2456" cm="1">
        <f t="array" ref="L2456">_xlfn.IFS(G2456&lt;=25, 1, G2456&lt;=75, 2, G2456&lt;=150, 3, G2456&gt;150, 4)</f>
        <v>3</v>
      </c>
      <c r="M2456">
        <f t="shared" si="38"/>
        <v>1</v>
      </c>
    </row>
    <row r="2457" spans="1:13" x14ac:dyDescent="0.2">
      <c r="A2457" t="s">
        <v>3434</v>
      </c>
      <c r="B2457" t="s">
        <v>3435</v>
      </c>
      <c r="C2457" s="2">
        <v>1207</v>
      </c>
      <c r="D2457" s="2">
        <v>1098</v>
      </c>
      <c r="E2457" t="s">
        <v>7029</v>
      </c>
      <c r="F2457" t="s">
        <v>7042</v>
      </c>
      <c r="G2457" s="2">
        <v>109</v>
      </c>
      <c r="H2457" s="11">
        <v>9.0306545153272577E-2</v>
      </c>
      <c r="I2457">
        <v>0</v>
      </c>
      <c r="J2457">
        <f ca="1"/>
        <v>4312</v>
      </c>
      <c r="K2457">
        <v>1858</v>
      </c>
      <c r="L2457" cm="1">
        <f t="array" ref="L2457">_xlfn.IFS(G2457&lt;=25, 1, G2457&lt;=75, 2, G2457&lt;=150, 3, G2457&gt;150, 4)</f>
        <v>3</v>
      </c>
      <c r="M2457">
        <f t="shared" si="38"/>
        <v>4</v>
      </c>
    </row>
    <row r="2458" spans="1:13" x14ac:dyDescent="0.2">
      <c r="A2458" t="s">
        <v>3436</v>
      </c>
      <c r="B2458" t="s">
        <v>3437</v>
      </c>
      <c r="C2458" s="2">
        <v>250</v>
      </c>
      <c r="D2458" s="2">
        <v>183</v>
      </c>
      <c r="E2458" t="s">
        <v>7027</v>
      </c>
      <c r="F2458" t="s">
        <v>7039</v>
      </c>
      <c r="G2458" s="2">
        <v>67</v>
      </c>
      <c r="H2458" s="11">
        <v>0.26800000000000002</v>
      </c>
      <c r="I2458">
        <v>0</v>
      </c>
      <c r="J2458">
        <f ca="1"/>
        <v>1771</v>
      </c>
      <c r="K2458">
        <v>498</v>
      </c>
      <c r="L2458" cm="1">
        <f t="array" ref="L2458">_xlfn.IFS(G2458&lt;=25, 1, G2458&lt;=75, 2, G2458&lt;=150, 3, G2458&gt;150, 4)</f>
        <v>2</v>
      </c>
      <c r="M2458">
        <f t="shared" si="38"/>
        <v>2</v>
      </c>
    </row>
    <row r="2459" spans="1:13" x14ac:dyDescent="0.2">
      <c r="A2459" t="s">
        <v>3438</v>
      </c>
      <c r="B2459" t="s">
        <v>2785</v>
      </c>
      <c r="C2459" s="2">
        <v>199</v>
      </c>
      <c r="D2459" s="2">
        <v>127</v>
      </c>
      <c r="E2459" t="s">
        <v>7027</v>
      </c>
      <c r="F2459" t="s">
        <v>7039</v>
      </c>
      <c r="G2459" s="2">
        <v>72</v>
      </c>
      <c r="H2459" s="11">
        <v>0.36180904522613067</v>
      </c>
      <c r="I2459">
        <v>0</v>
      </c>
      <c r="J2459">
        <f ca="1"/>
        <v>1116</v>
      </c>
      <c r="K2459">
        <v>38</v>
      </c>
      <c r="L2459" cm="1">
        <f t="array" ref="L2459">_xlfn.IFS(G2459&lt;=25, 1, G2459&lt;=75, 2, G2459&lt;=150, 3, G2459&gt;150, 4)</f>
        <v>2</v>
      </c>
      <c r="M2459">
        <f t="shared" si="38"/>
        <v>1</v>
      </c>
    </row>
    <row r="2460" spans="1:13" x14ac:dyDescent="0.2">
      <c r="A2460" t="s">
        <v>3439</v>
      </c>
      <c r="B2460" t="s">
        <v>3440</v>
      </c>
      <c r="C2460" s="2">
        <v>169</v>
      </c>
      <c r="D2460" s="2">
        <v>86</v>
      </c>
      <c r="E2460" t="s">
        <v>6989</v>
      </c>
      <c r="F2460" t="s">
        <v>7044</v>
      </c>
      <c r="G2460" s="2">
        <v>83</v>
      </c>
      <c r="H2460" s="11">
        <v>0.4911242603550296</v>
      </c>
      <c r="I2460">
        <v>1</v>
      </c>
      <c r="J2460">
        <f ca="1"/>
        <v>2769</v>
      </c>
      <c r="K2460">
        <v>2362</v>
      </c>
      <c r="L2460" cm="1">
        <f t="array" ref="L2460">_xlfn.IFS(G2460&lt;=25, 1, G2460&lt;=75, 2, G2460&lt;=150, 3, G2460&gt;150, 4)</f>
        <v>3</v>
      </c>
      <c r="M2460">
        <f t="shared" si="38"/>
        <v>1</v>
      </c>
    </row>
    <row r="2461" spans="1:13" x14ac:dyDescent="0.2">
      <c r="A2461" t="s">
        <v>3441</v>
      </c>
      <c r="B2461" t="s">
        <v>1036</v>
      </c>
      <c r="C2461" s="2">
        <v>209</v>
      </c>
      <c r="D2461" s="2">
        <v>119</v>
      </c>
      <c r="E2461" t="s">
        <v>7029</v>
      </c>
      <c r="F2461" t="s">
        <v>7040</v>
      </c>
      <c r="G2461" s="2">
        <v>90</v>
      </c>
      <c r="H2461" s="11">
        <v>0.43062200956937802</v>
      </c>
      <c r="I2461">
        <v>0</v>
      </c>
      <c r="J2461">
        <f ca="1"/>
        <v>2332</v>
      </c>
      <c r="K2461">
        <v>3304</v>
      </c>
      <c r="L2461" cm="1">
        <f t="array" ref="L2461">_xlfn.IFS(G2461&lt;=25, 1, G2461&lt;=75, 2, G2461&lt;=150, 3, G2461&gt;150, 4)</f>
        <v>3</v>
      </c>
      <c r="M2461">
        <f t="shared" si="38"/>
        <v>1</v>
      </c>
    </row>
    <row r="2462" spans="1:13" x14ac:dyDescent="0.2">
      <c r="A2462" t="s">
        <v>3442</v>
      </c>
      <c r="B2462" t="s">
        <v>2176</v>
      </c>
      <c r="C2462" s="2">
        <v>449</v>
      </c>
      <c r="D2462" s="2">
        <v>427</v>
      </c>
      <c r="E2462" t="s">
        <v>7027</v>
      </c>
      <c r="F2462" t="s">
        <v>7039</v>
      </c>
      <c r="G2462" s="2">
        <v>22</v>
      </c>
      <c r="H2462" s="11">
        <v>4.8997772828507792E-2</v>
      </c>
      <c r="I2462">
        <v>0</v>
      </c>
      <c r="J2462">
        <f ca="1"/>
        <v>3824</v>
      </c>
      <c r="K2462">
        <v>1699</v>
      </c>
      <c r="L2462" cm="1">
        <f t="array" ref="L2462">_xlfn.IFS(G2462&lt;=25, 1, G2462&lt;=75, 2, G2462&lt;=150, 3, G2462&gt;150, 4)</f>
        <v>1</v>
      </c>
      <c r="M2462">
        <f t="shared" si="38"/>
        <v>4</v>
      </c>
    </row>
    <row r="2463" spans="1:13" x14ac:dyDescent="0.2">
      <c r="A2463" t="s">
        <v>3443</v>
      </c>
      <c r="B2463" t="s">
        <v>2737</v>
      </c>
      <c r="C2463" s="2">
        <v>999</v>
      </c>
      <c r="D2463" s="2">
        <v>789</v>
      </c>
      <c r="E2463" t="s">
        <v>7027</v>
      </c>
      <c r="F2463" t="s">
        <v>7039</v>
      </c>
      <c r="G2463" s="2">
        <v>210</v>
      </c>
      <c r="H2463" s="11">
        <v>0.21021021021021022</v>
      </c>
      <c r="I2463">
        <v>0</v>
      </c>
      <c r="J2463">
        <f ca="1"/>
        <v>1072</v>
      </c>
      <c r="K2463">
        <v>84</v>
      </c>
      <c r="L2463" cm="1">
        <f t="array" ref="L2463">_xlfn.IFS(G2463&lt;=25, 1, G2463&lt;=75, 2, G2463&lt;=150, 3, G2463&gt;150, 4)</f>
        <v>4</v>
      </c>
      <c r="M2463">
        <f t="shared" si="38"/>
        <v>4</v>
      </c>
    </row>
    <row r="2464" spans="1:13" x14ac:dyDescent="0.2">
      <c r="A2464" t="s">
        <v>3444</v>
      </c>
      <c r="B2464" t="s">
        <v>3445</v>
      </c>
      <c r="C2464" s="2">
        <v>357</v>
      </c>
      <c r="D2464" s="2">
        <v>332</v>
      </c>
      <c r="E2464" t="s">
        <v>7027</v>
      </c>
      <c r="F2464" t="s">
        <v>7042</v>
      </c>
      <c r="G2464" s="2">
        <v>25</v>
      </c>
      <c r="H2464" s="11">
        <v>7.0028011204481794E-2</v>
      </c>
      <c r="I2464">
        <v>0</v>
      </c>
      <c r="J2464">
        <f ca="1"/>
        <v>2241</v>
      </c>
      <c r="K2464">
        <v>1073</v>
      </c>
      <c r="L2464" cm="1">
        <f t="array" ref="L2464">_xlfn.IFS(G2464&lt;=25, 1, G2464&lt;=75, 2, G2464&lt;=150, 3, G2464&gt;150, 4)</f>
        <v>1</v>
      </c>
      <c r="M2464">
        <f t="shared" si="38"/>
        <v>3</v>
      </c>
    </row>
    <row r="2465" spans="1:13" x14ac:dyDescent="0.2">
      <c r="A2465" t="s">
        <v>3446</v>
      </c>
      <c r="B2465" t="s">
        <v>3447</v>
      </c>
      <c r="C2465" s="2">
        <v>268</v>
      </c>
      <c r="D2465" s="2">
        <v>198</v>
      </c>
      <c r="E2465" t="s">
        <v>7027</v>
      </c>
      <c r="F2465" t="s">
        <v>7037</v>
      </c>
      <c r="G2465" s="2">
        <v>70</v>
      </c>
      <c r="H2465" s="11">
        <v>0.26119402985074625</v>
      </c>
      <c r="I2465">
        <v>0</v>
      </c>
      <c r="J2465">
        <f ca="1"/>
        <v>1555</v>
      </c>
      <c r="K2465">
        <v>1042</v>
      </c>
      <c r="L2465" cm="1">
        <f t="array" ref="L2465">_xlfn.IFS(G2465&lt;=25, 1, G2465&lt;=75, 2, G2465&lt;=150, 3, G2465&gt;150, 4)</f>
        <v>2</v>
      </c>
      <c r="M2465">
        <f t="shared" si="38"/>
        <v>2</v>
      </c>
    </row>
    <row r="2466" spans="1:13" x14ac:dyDescent="0.2">
      <c r="A2466" t="s">
        <v>3448</v>
      </c>
      <c r="B2466" t="s">
        <v>2785</v>
      </c>
      <c r="C2466" s="2">
        <v>199</v>
      </c>
      <c r="D2466" s="2">
        <v>155</v>
      </c>
      <c r="E2466" t="s">
        <v>7027</v>
      </c>
      <c r="F2466" t="s">
        <v>7039</v>
      </c>
      <c r="G2466" s="2">
        <v>44</v>
      </c>
      <c r="H2466" s="11">
        <v>0.22110552763819097</v>
      </c>
      <c r="I2466">
        <v>0</v>
      </c>
      <c r="J2466">
        <f ca="1"/>
        <v>3260</v>
      </c>
      <c r="K2466">
        <v>2571</v>
      </c>
      <c r="L2466" cm="1">
        <f t="array" ref="L2466">_xlfn.IFS(G2466&lt;=25, 1, G2466&lt;=75, 2, G2466&lt;=150, 3, G2466&gt;150, 4)</f>
        <v>2</v>
      </c>
      <c r="M2466">
        <f t="shared" si="38"/>
        <v>1</v>
      </c>
    </row>
    <row r="2467" spans="1:13" x14ac:dyDescent="0.2">
      <c r="A2467" t="s">
        <v>1746</v>
      </c>
      <c r="B2467" t="s">
        <v>1747</v>
      </c>
      <c r="C2467" s="2">
        <v>169</v>
      </c>
      <c r="D2467" s="2">
        <v>115</v>
      </c>
      <c r="E2467" t="s">
        <v>6989</v>
      </c>
      <c r="F2467" t="s">
        <v>7037</v>
      </c>
      <c r="G2467" s="2">
        <v>54</v>
      </c>
      <c r="H2467" s="11">
        <v>0.31952662721893493</v>
      </c>
      <c r="I2467">
        <v>1</v>
      </c>
      <c r="J2467">
        <f ca="1"/>
        <v>4130</v>
      </c>
      <c r="K2467">
        <v>823</v>
      </c>
      <c r="L2467" cm="1">
        <f t="array" ref="L2467">_xlfn.IFS(G2467&lt;=25, 1, G2467&lt;=75, 2, G2467&lt;=150, 3, G2467&gt;150, 4)</f>
        <v>2</v>
      </c>
      <c r="M2467">
        <f t="shared" si="38"/>
        <v>1</v>
      </c>
    </row>
    <row r="2468" spans="1:13" x14ac:dyDescent="0.2">
      <c r="A2468" t="s">
        <v>3449</v>
      </c>
      <c r="B2468" t="s">
        <v>3450</v>
      </c>
      <c r="C2468" s="2">
        <v>209</v>
      </c>
      <c r="D2468" s="2">
        <v>84</v>
      </c>
      <c r="E2468" t="s">
        <v>7029</v>
      </c>
      <c r="F2468" t="s">
        <v>7040</v>
      </c>
      <c r="G2468" s="2">
        <v>125</v>
      </c>
      <c r="H2468" s="11">
        <v>0.59808612440191389</v>
      </c>
      <c r="I2468">
        <v>0</v>
      </c>
      <c r="J2468">
        <f ca="1"/>
        <v>3375</v>
      </c>
      <c r="K2468">
        <v>2794</v>
      </c>
      <c r="L2468" cm="1">
        <f t="array" ref="L2468">_xlfn.IFS(G2468&lt;=25, 1, G2468&lt;=75, 2, G2468&lt;=150, 3, G2468&gt;150, 4)</f>
        <v>3</v>
      </c>
      <c r="M2468">
        <f t="shared" si="38"/>
        <v>1</v>
      </c>
    </row>
    <row r="2469" spans="1:13" x14ac:dyDescent="0.2">
      <c r="A2469" t="s">
        <v>3451</v>
      </c>
      <c r="B2469" t="s">
        <v>3452</v>
      </c>
      <c r="C2469" s="2">
        <v>178</v>
      </c>
      <c r="D2469" s="2">
        <v>93</v>
      </c>
      <c r="E2469" t="s">
        <v>7029</v>
      </c>
      <c r="F2469" t="s">
        <v>7037</v>
      </c>
      <c r="G2469" s="2">
        <v>85</v>
      </c>
      <c r="H2469" s="11">
        <v>0.47752808988764045</v>
      </c>
      <c r="I2469">
        <v>0</v>
      </c>
      <c r="J2469">
        <f ca="1"/>
        <v>514</v>
      </c>
      <c r="K2469">
        <v>1117</v>
      </c>
      <c r="L2469" cm="1">
        <f t="array" ref="L2469">_xlfn.IFS(G2469&lt;=25, 1, G2469&lt;=75, 2, G2469&lt;=150, 3, G2469&gt;150, 4)</f>
        <v>3</v>
      </c>
      <c r="M2469">
        <f t="shared" si="38"/>
        <v>1</v>
      </c>
    </row>
    <row r="2470" spans="1:13" x14ac:dyDescent="0.2">
      <c r="A2470" t="s">
        <v>3453</v>
      </c>
      <c r="B2470" t="s">
        <v>3454</v>
      </c>
      <c r="C2470" s="2">
        <v>294</v>
      </c>
      <c r="D2470" s="2">
        <v>244</v>
      </c>
      <c r="E2470" t="s">
        <v>7029</v>
      </c>
      <c r="F2470" t="s">
        <v>7036</v>
      </c>
      <c r="G2470" s="2">
        <v>50</v>
      </c>
      <c r="H2470" s="11">
        <v>0.17006802721088435</v>
      </c>
      <c r="I2470">
        <v>0</v>
      </c>
      <c r="J2470">
        <f ca="1"/>
        <v>2096</v>
      </c>
      <c r="K2470">
        <v>2165</v>
      </c>
      <c r="L2470" cm="1">
        <f t="array" ref="L2470">_xlfn.IFS(G2470&lt;=25, 1, G2470&lt;=75, 2, G2470&lt;=150, 3, G2470&gt;150, 4)</f>
        <v>2</v>
      </c>
      <c r="M2470">
        <f t="shared" si="38"/>
        <v>2</v>
      </c>
    </row>
    <row r="2471" spans="1:13" x14ac:dyDescent="0.2">
      <c r="A2471" t="s">
        <v>3455</v>
      </c>
      <c r="B2471" t="s">
        <v>3456</v>
      </c>
      <c r="C2471" s="2">
        <v>536</v>
      </c>
      <c r="D2471" s="2">
        <v>236</v>
      </c>
      <c r="E2471" t="s">
        <v>7029</v>
      </c>
      <c r="F2471" t="s">
        <v>7040</v>
      </c>
      <c r="G2471" s="2">
        <v>300</v>
      </c>
      <c r="H2471" s="11">
        <v>0.55970149253731338</v>
      </c>
      <c r="I2471">
        <v>0</v>
      </c>
      <c r="J2471">
        <f ca="1"/>
        <v>278</v>
      </c>
      <c r="K2471">
        <v>3977</v>
      </c>
      <c r="L2471" cm="1">
        <f t="array" ref="L2471">_xlfn.IFS(G2471&lt;=25, 1, G2471&lt;=75, 2, G2471&lt;=150, 3, G2471&gt;150, 4)</f>
        <v>4</v>
      </c>
      <c r="M2471">
        <f t="shared" si="38"/>
        <v>4</v>
      </c>
    </row>
    <row r="2472" spans="1:13" x14ac:dyDescent="0.2">
      <c r="A2472" t="s">
        <v>3457</v>
      </c>
      <c r="B2472" t="s">
        <v>3458</v>
      </c>
      <c r="C2472" s="2">
        <v>447</v>
      </c>
      <c r="D2472" s="2">
        <v>389</v>
      </c>
      <c r="E2472" t="s">
        <v>7029</v>
      </c>
      <c r="F2472" t="s">
        <v>7037</v>
      </c>
      <c r="G2472" s="2">
        <v>58</v>
      </c>
      <c r="H2472" s="11">
        <v>0.12975391498881431</v>
      </c>
      <c r="I2472">
        <v>0</v>
      </c>
      <c r="J2472">
        <f ca="1"/>
        <v>1240</v>
      </c>
      <c r="K2472">
        <v>3524</v>
      </c>
      <c r="L2472" cm="1">
        <f t="array" ref="L2472">_xlfn.IFS(G2472&lt;=25, 1, G2472&lt;=75, 2, G2472&lt;=150, 3, G2472&gt;150, 4)</f>
        <v>2</v>
      </c>
      <c r="M2472">
        <f t="shared" si="38"/>
        <v>4</v>
      </c>
    </row>
    <row r="2473" spans="1:13" x14ac:dyDescent="0.2">
      <c r="A2473" t="s">
        <v>3459</v>
      </c>
      <c r="B2473" t="s">
        <v>3460</v>
      </c>
      <c r="C2473" s="2">
        <v>278</v>
      </c>
      <c r="D2473" s="2">
        <v>189</v>
      </c>
      <c r="E2473" t="s">
        <v>6989</v>
      </c>
      <c r="F2473" t="s">
        <v>7037</v>
      </c>
      <c r="G2473" s="2">
        <v>89</v>
      </c>
      <c r="H2473" s="11">
        <v>0.32014388489208634</v>
      </c>
      <c r="I2473">
        <v>1</v>
      </c>
      <c r="J2473">
        <f ca="1"/>
        <v>2738</v>
      </c>
      <c r="K2473">
        <v>2566</v>
      </c>
      <c r="L2473" cm="1">
        <f t="array" ref="L2473">_xlfn.IFS(G2473&lt;=25, 1, G2473&lt;=75, 2, G2473&lt;=150, 3, G2473&gt;150, 4)</f>
        <v>3</v>
      </c>
      <c r="M2473">
        <f t="shared" si="38"/>
        <v>2</v>
      </c>
    </row>
    <row r="2474" spans="1:13" x14ac:dyDescent="0.2">
      <c r="A2474" t="s">
        <v>3461</v>
      </c>
      <c r="B2474" t="s">
        <v>2785</v>
      </c>
      <c r="C2474" s="2">
        <v>199</v>
      </c>
      <c r="D2474" s="2">
        <v>131</v>
      </c>
      <c r="E2474" t="s">
        <v>7027</v>
      </c>
      <c r="F2474" t="s">
        <v>7039</v>
      </c>
      <c r="G2474" s="2">
        <v>68</v>
      </c>
      <c r="H2474" s="11">
        <v>0.34170854271356782</v>
      </c>
      <c r="I2474">
        <v>0</v>
      </c>
      <c r="J2474">
        <f ca="1"/>
        <v>2557</v>
      </c>
      <c r="K2474">
        <v>3339</v>
      </c>
      <c r="L2474" cm="1">
        <f t="array" ref="L2474">_xlfn.IFS(G2474&lt;=25, 1, G2474&lt;=75, 2, G2474&lt;=150, 3, G2474&gt;150, 4)</f>
        <v>2</v>
      </c>
      <c r="M2474">
        <f t="shared" si="38"/>
        <v>1</v>
      </c>
    </row>
    <row r="2475" spans="1:13" x14ac:dyDescent="0.2">
      <c r="A2475" t="s">
        <v>3462</v>
      </c>
      <c r="B2475" t="s">
        <v>3463</v>
      </c>
      <c r="C2475" s="2">
        <v>224</v>
      </c>
      <c r="D2475" s="2">
        <v>114</v>
      </c>
      <c r="E2475" t="s">
        <v>7029</v>
      </c>
      <c r="F2475" t="s">
        <v>7037</v>
      </c>
      <c r="G2475" s="2">
        <v>110</v>
      </c>
      <c r="H2475" s="11">
        <v>0.49107142857142855</v>
      </c>
      <c r="I2475">
        <v>0</v>
      </c>
      <c r="J2475">
        <f ca="1"/>
        <v>2459</v>
      </c>
      <c r="K2475">
        <v>1329</v>
      </c>
      <c r="L2475" cm="1">
        <f t="array" ref="L2475">_xlfn.IFS(G2475&lt;=25, 1, G2475&lt;=75, 2, G2475&lt;=150, 3, G2475&gt;150, 4)</f>
        <v>3</v>
      </c>
      <c r="M2475">
        <f t="shared" si="38"/>
        <v>1</v>
      </c>
    </row>
    <row r="2476" spans="1:13" x14ac:dyDescent="0.2">
      <c r="A2476" t="s">
        <v>1367</v>
      </c>
      <c r="B2476" t="s">
        <v>796</v>
      </c>
      <c r="C2476" s="2">
        <v>319</v>
      </c>
      <c r="D2476" s="2">
        <v>214</v>
      </c>
      <c r="E2476" t="s">
        <v>7029</v>
      </c>
      <c r="F2476" t="s">
        <v>7038</v>
      </c>
      <c r="G2476" s="2">
        <v>105</v>
      </c>
      <c r="H2476" s="11">
        <v>0.32915360501567398</v>
      </c>
      <c r="I2476">
        <v>0</v>
      </c>
      <c r="J2476">
        <f ca="1"/>
        <v>283</v>
      </c>
      <c r="K2476">
        <v>2626</v>
      </c>
      <c r="L2476" cm="1">
        <f t="array" ref="L2476">_xlfn.IFS(G2476&lt;=25, 1, G2476&lt;=75, 2, G2476&lt;=150, 3, G2476&gt;150, 4)</f>
        <v>3</v>
      </c>
      <c r="M2476">
        <f t="shared" si="38"/>
        <v>3</v>
      </c>
    </row>
    <row r="2477" spans="1:13" x14ac:dyDescent="0.2">
      <c r="A2477" t="s">
        <v>3464</v>
      </c>
      <c r="B2477" t="s">
        <v>3465</v>
      </c>
      <c r="C2477" s="2">
        <v>357</v>
      </c>
      <c r="D2477" s="2">
        <v>307</v>
      </c>
      <c r="E2477" t="s">
        <v>7029</v>
      </c>
      <c r="F2477" t="s">
        <v>7037</v>
      </c>
      <c r="G2477" s="2">
        <v>50</v>
      </c>
      <c r="H2477" s="11">
        <v>0.14005602240896359</v>
      </c>
      <c r="I2477">
        <v>0</v>
      </c>
      <c r="J2477">
        <f ca="1"/>
        <v>1348</v>
      </c>
      <c r="K2477">
        <v>2771</v>
      </c>
      <c r="L2477" cm="1">
        <f t="array" ref="L2477">_xlfn.IFS(G2477&lt;=25, 1, G2477&lt;=75, 2, G2477&lt;=150, 3, G2477&gt;150, 4)</f>
        <v>2</v>
      </c>
      <c r="M2477">
        <f t="shared" si="38"/>
        <v>3</v>
      </c>
    </row>
    <row r="2478" spans="1:13" x14ac:dyDescent="0.2">
      <c r="A2478" t="s">
        <v>3466</v>
      </c>
      <c r="B2478" t="s">
        <v>3467</v>
      </c>
      <c r="C2478" s="2">
        <v>447</v>
      </c>
      <c r="D2478" s="2">
        <v>340</v>
      </c>
      <c r="E2478" t="s">
        <v>7029</v>
      </c>
      <c r="F2478" t="s">
        <v>7042</v>
      </c>
      <c r="G2478" s="2">
        <v>107</v>
      </c>
      <c r="H2478" s="11">
        <v>0.23937360178970918</v>
      </c>
      <c r="I2478">
        <v>0</v>
      </c>
      <c r="J2478">
        <f ca="1"/>
        <v>3359</v>
      </c>
      <c r="K2478">
        <v>1707</v>
      </c>
      <c r="L2478" cm="1">
        <f t="array" ref="L2478">_xlfn.IFS(G2478&lt;=25, 1, G2478&lt;=75, 2, G2478&lt;=150, 3, G2478&gt;150, 4)</f>
        <v>3</v>
      </c>
      <c r="M2478">
        <f t="shared" si="38"/>
        <v>4</v>
      </c>
    </row>
    <row r="2479" spans="1:13" x14ac:dyDescent="0.2">
      <c r="A2479" t="s">
        <v>3468</v>
      </c>
      <c r="B2479" t="s">
        <v>2785</v>
      </c>
      <c r="C2479" s="2">
        <v>199</v>
      </c>
      <c r="D2479" s="2">
        <v>117</v>
      </c>
      <c r="E2479" t="s">
        <v>7027</v>
      </c>
      <c r="F2479" t="s">
        <v>7039</v>
      </c>
      <c r="G2479" s="2">
        <v>82</v>
      </c>
      <c r="H2479" s="11">
        <v>0.4120603015075377</v>
      </c>
      <c r="I2479">
        <v>0</v>
      </c>
      <c r="J2479">
        <f ca="1"/>
        <v>4058</v>
      </c>
      <c r="K2479">
        <v>259</v>
      </c>
      <c r="L2479" cm="1">
        <f t="array" ref="L2479">_xlfn.IFS(G2479&lt;=25, 1, G2479&lt;=75, 2, G2479&lt;=150, 3, G2479&gt;150, 4)</f>
        <v>3</v>
      </c>
      <c r="M2479">
        <f t="shared" si="38"/>
        <v>1</v>
      </c>
    </row>
    <row r="2480" spans="1:13" x14ac:dyDescent="0.2">
      <c r="A2480" t="s">
        <v>3469</v>
      </c>
      <c r="B2480" t="s">
        <v>3470</v>
      </c>
      <c r="C2480" s="2">
        <v>1120</v>
      </c>
      <c r="D2480" s="2">
        <v>851</v>
      </c>
      <c r="E2480" t="s">
        <v>7027</v>
      </c>
      <c r="F2480" t="s">
        <v>7042</v>
      </c>
      <c r="G2480" s="2">
        <v>269</v>
      </c>
      <c r="H2480" s="11">
        <v>0.24017857142857144</v>
      </c>
      <c r="I2480">
        <v>0</v>
      </c>
      <c r="J2480">
        <f ca="1"/>
        <v>95</v>
      </c>
      <c r="K2480">
        <v>4321</v>
      </c>
      <c r="L2480" cm="1">
        <f t="array" ref="L2480">_xlfn.IFS(G2480&lt;=25, 1, G2480&lt;=75, 2, G2480&lt;=150, 3, G2480&gt;150, 4)</f>
        <v>4</v>
      </c>
      <c r="M2480">
        <f t="shared" si="38"/>
        <v>4</v>
      </c>
    </row>
    <row r="2481" spans="1:13" x14ac:dyDescent="0.2">
      <c r="A2481" t="s">
        <v>3471</v>
      </c>
      <c r="B2481" t="s">
        <v>3472</v>
      </c>
      <c r="C2481" s="2">
        <v>420</v>
      </c>
      <c r="D2481" s="2">
        <v>349</v>
      </c>
      <c r="E2481" t="s">
        <v>7027</v>
      </c>
      <c r="F2481" t="s">
        <v>7037</v>
      </c>
      <c r="G2481" s="2">
        <v>71</v>
      </c>
      <c r="H2481" s="11">
        <v>0.16904761904761906</v>
      </c>
      <c r="I2481">
        <v>0</v>
      </c>
      <c r="J2481">
        <f ca="1"/>
        <v>84</v>
      </c>
      <c r="K2481">
        <v>3235</v>
      </c>
      <c r="L2481" cm="1">
        <f t="array" ref="L2481">_xlfn.IFS(G2481&lt;=25, 1, G2481&lt;=75, 2, G2481&lt;=150, 3, G2481&gt;150, 4)</f>
        <v>2</v>
      </c>
      <c r="M2481">
        <f t="shared" si="38"/>
        <v>4</v>
      </c>
    </row>
    <row r="2482" spans="1:13" x14ac:dyDescent="0.2">
      <c r="A2482" t="s">
        <v>3473</v>
      </c>
      <c r="B2482" t="s">
        <v>3474</v>
      </c>
      <c r="C2482" s="2">
        <v>294</v>
      </c>
      <c r="D2482" s="2">
        <v>109</v>
      </c>
      <c r="E2482" t="s">
        <v>7027</v>
      </c>
      <c r="F2482" t="s">
        <v>7037</v>
      </c>
      <c r="G2482" s="2">
        <v>185</v>
      </c>
      <c r="H2482" s="11">
        <v>0.62925170068027214</v>
      </c>
      <c r="I2482">
        <v>0</v>
      </c>
      <c r="J2482">
        <f ca="1"/>
        <v>4410</v>
      </c>
      <c r="K2482">
        <v>3632</v>
      </c>
      <c r="L2482" cm="1">
        <f t="array" ref="L2482">_xlfn.IFS(G2482&lt;=25, 1, G2482&lt;=75, 2, G2482&lt;=150, 3, G2482&gt;150, 4)</f>
        <v>4</v>
      </c>
      <c r="M2482">
        <f t="shared" si="38"/>
        <v>2</v>
      </c>
    </row>
    <row r="2483" spans="1:13" x14ac:dyDescent="0.2">
      <c r="A2483" t="s">
        <v>3475</v>
      </c>
      <c r="B2483" t="s">
        <v>3476</v>
      </c>
      <c r="C2483" s="2">
        <v>222</v>
      </c>
      <c r="D2483" s="2">
        <v>144</v>
      </c>
      <c r="E2483" t="s">
        <v>7029</v>
      </c>
      <c r="F2483" t="s">
        <v>7037</v>
      </c>
      <c r="G2483" s="2">
        <v>78</v>
      </c>
      <c r="H2483" s="11">
        <v>0.35135135135135137</v>
      </c>
      <c r="I2483">
        <v>0</v>
      </c>
      <c r="J2483">
        <f ca="1"/>
        <v>3805</v>
      </c>
      <c r="K2483">
        <v>294</v>
      </c>
      <c r="L2483" cm="1">
        <f t="array" ref="L2483">_xlfn.IFS(G2483&lt;=25, 1, G2483&lt;=75, 2, G2483&lt;=150, 3, G2483&gt;150, 4)</f>
        <v>3</v>
      </c>
      <c r="M2483">
        <f t="shared" si="38"/>
        <v>1</v>
      </c>
    </row>
    <row r="2484" spans="1:13" x14ac:dyDescent="0.2">
      <c r="A2484" t="s">
        <v>3477</v>
      </c>
      <c r="B2484" t="s">
        <v>3478</v>
      </c>
      <c r="C2484" s="2">
        <v>214</v>
      </c>
      <c r="D2484" s="2">
        <v>163</v>
      </c>
      <c r="E2484" t="s">
        <v>7027</v>
      </c>
      <c r="F2484" t="s">
        <v>7037</v>
      </c>
      <c r="G2484" s="2">
        <v>51</v>
      </c>
      <c r="H2484" s="11">
        <v>0.23831775700934579</v>
      </c>
      <c r="I2484">
        <v>0</v>
      </c>
      <c r="J2484">
        <f ca="1"/>
        <v>3372</v>
      </c>
      <c r="K2484">
        <v>3888</v>
      </c>
      <c r="L2484" cm="1">
        <f t="array" ref="L2484">_xlfn.IFS(G2484&lt;=25, 1, G2484&lt;=75, 2, G2484&lt;=150, 3, G2484&gt;150, 4)</f>
        <v>2</v>
      </c>
      <c r="M2484">
        <f t="shared" si="38"/>
        <v>1</v>
      </c>
    </row>
    <row r="2485" spans="1:13" x14ac:dyDescent="0.2">
      <c r="A2485" t="s">
        <v>3479</v>
      </c>
      <c r="B2485" t="s">
        <v>3480</v>
      </c>
      <c r="C2485" s="2">
        <v>278</v>
      </c>
      <c r="D2485" s="2">
        <v>167</v>
      </c>
      <c r="E2485" t="s">
        <v>6989</v>
      </c>
      <c r="F2485" t="s">
        <v>7038</v>
      </c>
      <c r="G2485" s="2">
        <v>111</v>
      </c>
      <c r="H2485" s="11">
        <v>0.39928057553956836</v>
      </c>
      <c r="I2485">
        <v>1</v>
      </c>
      <c r="J2485">
        <f ca="1"/>
        <v>2090</v>
      </c>
      <c r="K2485">
        <v>752</v>
      </c>
      <c r="L2485" cm="1">
        <f t="array" ref="L2485">_xlfn.IFS(G2485&lt;=25, 1, G2485&lt;=75, 2, G2485&lt;=150, 3, G2485&gt;150, 4)</f>
        <v>3</v>
      </c>
      <c r="M2485">
        <f t="shared" si="38"/>
        <v>2</v>
      </c>
    </row>
    <row r="2486" spans="1:13" x14ac:dyDescent="0.2">
      <c r="A2486" t="s">
        <v>3481</v>
      </c>
      <c r="B2486" t="s">
        <v>2519</v>
      </c>
      <c r="C2486" s="2">
        <v>99</v>
      </c>
      <c r="D2486" s="2">
        <v>63</v>
      </c>
      <c r="E2486" t="s">
        <v>6989</v>
      </c>
      <c r="F2486" t="s">
        <v>7044</v>
      </c>
      <c r="G2486" s="2">
        <v>36</v>
      </c>
      <c r="H2486" s="11">
        <v>0.36363636363636365</v>
      </c>
      <c r="I2486">
        <v>1</v>
      </c>
      <c r="J2486">
        <f ca="1"/>
        <v>2283</v>
      </c>
      <c r="K2486">
        <v>2205</v>
      </c>
      <c r="L2486" cm="1">
        <f t="array" ref="L2486">_xlfn.IFS(G2486&lt;=25, 1, G2486&lt;=75, 2, G2486&lt;=150, 3, G2486&gt;150, 4)</f>
        <v>2</v>
      </c>
      <c r="M2486">
        <f t="shared" si="38"/>
        <v>1</v>
      </c>
    </row>
    <row r="2487" spans="1:13" x14ac:dyDescent="0.2">
      <c r="A2487" t="s">
        <v>3482</v>
      </c>
      <c r="B2487" t="s">
        <v>3483</v>
      </c>
      <c r="C2487" s="2">
        <v>79</v>
      </c>
      <c r="D2487" s="2">
        <v>48</v>
      </c>
      <c r="E2487" t="s">
        <v>6989</v>
      </c>
      <c r="F2487" t="s">
        <v>7042</v>
      </c>
      <c r="G2487" s="2">
        <v>31</v>
      </c>
      <c r="H2487" s="11">
        <v>0.39240506329113922</v>
      </c>
      <c r="I2487">
        <v>1</v>
      </c>
      <c r="J2487">
        <f ca="1"/>
        <v>2924</v>
      </c>
      <c r="K2487">
        <v>1198</v>
      </c>
      <c r="L2487" cm="1">
        <f t="array" ref="L2487">_xlfn.IFS(G2487&lt;=25, 1, G2487&lt;=75, 2, G2487&lt;=150, 3, G2487&gt;150, 4)</f>
        <v>2</v>
      </c>
      <c r="M2487">
        <f t="shared" si="38"/>
        <v>1</v>
      </c>
    </row>
    <row r="2488" spans="1:13" x14ac:dyDescent="0.2">
      <c r="A2488" t="s">
        <v>3484</v>
      </c>
      <c r="B2488" t="s">
        <v>3485</v>
      </c>
      <c r="C2488" s="2">
        <v>330</v>
      </c>
      <c r="D2488" s="2">
        <v>162</v>
      </c>
      <c r="E2488" t="s">
        <v>7029</v>
      </c>
      <c r="F2488" t="s">
        <v>7040</v>
      </c>
      <c r="G2488" s="2">
        <v>168</v>
      </c>
      <c r="H2488" s="11">
        <v>0.50909090909090904</v>
      </c>
      <c r="I2488">
        <v>0</v>
      </c>
      <c r="J2488">
        <f ca="1"/>
        <v>2884</v>
      </c>
      <c r="K2488">
        <v>1897</v>
      </c>
      <c r="L2488" cm="1">
        <f t="array" ref="L2488">_xlfn.IFS(G2488&lt;=25, 1, G2488&lt;=75, 2, G2488&lt;=150, 3, G2488&gt;150, 4)</f>
        <v>4</v>
      </c>
      <c r="M2488">
        <f t="shared" si="38"/>
        <v>3</v>
      </c>
    </row>
    <row r="2489" spans="1:13" x14ac:dyDescent="0.2">
      <c r="A2489" t="s">
        <v>3486</v>
      </c>
      <c r="B2489" t="s">
        <v>3487</v>
      </c>
      <c r="C2489" s="2">
        <v>198</v>
      </c>
      <c r="D2489" s="2">
        <v>117</v>
      </c>
      <c r="E2489" t="s">
        <v>7027</v>
      </c>
      <c r="F2489" t="s">
        <v>7037</v>
      </c>
      <c r="G2489" s="2">
        <v>81</v>
      </c>
      <c r="H2489" s="11">
        <v>0.40909090909090912</v>
      </c>
      <c r="I2489">
        <v>0</v>
      </c>
      <c r="J2489">
        <f ca="1"/>
        <v>1663</v>
      </c>
      <c r="K2489">
        <v>2485</v>
      </c>
      <c r="L2489" cm="1">
        <f t="array" ref="L2489">_xlfn.IFS(G2489&lt;=25, 1, G2489&lt;=75, 2, G2489&lt;=150, 3, G2489&gt;150, 4)</f>
        <v>3</v>
      </c>
      <c r="M2489">
        <f t="shared" si="38"/>
        <v>1</v>
      </c>
    </row>
    <row r="2490" spans="1:13" x14ac:dyDescent="0.2">
      <c r="A2490" t="s">
        <v>3488</v>
      </c>
      <c r="B2490" t="s">
        <v>3489</v>
      </c>
      <c r="C2490" s="2">
        <v>312</v>
      </c>
      <c r="D2490" s="2">
        <v>234</v>
      </c>
      <c r="E2490" t="s">
        <v>7029</v>
      </c>
      <c r="F2490" t="s">
        <v>7037</v>
      </c>
      <c r="G2490" s="2">
        <v>78</v>
      </c>
      <c r="H2490" s="11">
        <v>0.25</v>
      </c>
      <c r="I2490">
        <v>0</v>
      </c>
      <c r="J2490">
        <f ca="1"/>
        <v>263</v>
      </c>
      <c r="K2490">
        <v>1261</v>
      </c>
      <c r="L2490" cm="1">
        <f t="array" ref="L2490">_xlfn.IFS(G2490&lt;=25, 1, G2490&lt;=75, 2, G2490&lt;=150, 3, G2490&gt;150, 4)</f>
        <v>3</v>
      </c>
      <c r="M2490">
        <f t="shared" si="38"/>
        <v>3</v>
      </c>
    </row>
    <row r="2491" spans="1:13" x14ac:dyDescent="0.2">
      <c r="A2491" t="s">
        <v>3490</v>
      </c>
      <c r="B2491" t="s">
        <v>3491</v>
      </c>
      <c r="C2491" s="2">
        <v>312</v>
      </c>
      <c r="D2491" s="2">
        <v>259</v>
      </c>
      <c r="E2491" t="s">
        <v>7027</v>
      </c>
      <c r="F2491" t="s">
        <v>7039</v>
      </c>
      <c r="G2491" s="2">
        <v>53</v>
      </c>
      <c r="H2491" s="11">
        <v>0.16987179487179488</v>
      </c>
      <c r="I2491">
        <v>0</v>
      </c>
      <c r="J2491">
        <f ca="1"/>
        <v>1880</v>
      </c>
      <c r="K2491">
        <v>1449</v>
      </c>
      <c r="L2491" cm="1">
        <f t="array" ref="L2491">_xlfn.IFS(G2491&lt;=25, 1, G2491&lt;=75, 2, G2491&lt;=150, 3, G2491&gt;150, 4)</f>
        <v>2</v>
      </c>
      <c r="M2491">
        <f t="shared" si="38"/>
        <v>3</v>
      </c>
    </row>
    <row r="2492" spans="1:13" x14ac:dyDescent="0.2">
      <c r="A2492" t="s">
        <v>3492</v>
      </c>
      <c r="B2492" t="s">
        <v>3493</v>
      </c>
      <c r="C2492" s="2">
        <v>268</v>
      </c>
      <c r="D2492" s="2">
        <v>174</v>
      </c>
      <c r="E2492" t="s">
        <v>7027</v>
      </c>
      <c r="F2492" t="s">
        <v>7039</v>
      </c>
      <c r="G2492" s="2">
        <v>94</v>
      </c>
      <c r="H2492" s="11">
        <v>0.35074626865671643</v>
      </c>
      <c r="I2492">
        <v>0</v>
      </c>
      <c r="J2492">
        <f ca="1"/>
        <v>4422</v>
      </c>
      <c r="K2492">
        <v>3512</v>
      </c>
      <c r="L2492" cm="1">
        <f t="array" ref="L2492">_xlfn.IFS(G2492&lt;=25, 1, G2492&lt;=75, 2, G2492&lt;=150, 3, G2492&gt;150, 4)</f>
        <v>3</v>
      </c>
      <c r="M2492">
        <f t="shared" si="38"/>
        <v>2</v>
      </c>
    </row>
    <row r="2493" spans="1:13" x14ac:dyDescent="0.2">
      <c r="A2493" t="s">
        <v>3494</v>
      </c>
      <c r="B2493" t="s">
        <v>986</v>
      </c>
      <c r="C2493" s="2">
        <v>214</v>
      </c>
      <c r="D2493" s="2">
        <v>77</v>
      </c>
      <c r="E2493" t="s">
        <v>7027</v>
      </c>
      <c r="F2493" t="s">
        <v>7040</v>
      </c>
      <c r="G2493" s="2">
        <v>137</v>
      </c>
      <c r="H2493" s="11">
        <v>0.64018691588785048</v>
      </c>
      <c r="I2493">
        <v>0</v>
      </c>
      <c r="J2493">
        <f ca="1"/>
        <v>2107</v>
      </c>
      <c r="K2493">
        <v>183</v>
      </c>
      <c r="L2493" cm="1">
        <f t="array" ref="L2493">_xlfn.IFS(G2493&lt;=25, 1, G2493&lt;=75, 2, G2493&lt;=150, 3, G2493&gt;150, 4)</f>
        <v>3</v>
      </c>
      <c r="M2493">
        <f t="shared" si="38"/>
        <v>1</v>
      </c>
    </row>
    <row r="2494" spans="1:13" x14ac:dyDescent="0.2">
      <c r="A2494" t="s">
        <v>3495</v>
      </c>
      <c r="B2494" t="s">
        <v>3496</v>
      </c>
      <c r="C2494" s="2">
        <v>712</v>
      </c>
      <c r="D2494" s="2">
        <v>484</v>
      </c>
      <c r="E2494" t="s">
        <v>7029</v>
      </c>
      <c r="F2494" t="s">
        <v>7044</v>
      </c>
      <c r="G2494" s="2">
        <v>228</v>
      </c>
      <c r="H2494" s="11">
        <v>0.3202247191011236</v>
      </c>
      <c r="I2494">
        <v>0</v>
      </c>
      <c r="J2494">
        <f ca="1"/>
        <v>3942</v>
      </c>
      <c r="K2494">
        <v>4442</v>
      </c>
      <c r="L2494" cm="1">
        <f t="array" ref="L2494">_xlfn.IFS(G2494&lt;=25, 1, G2494&lt;=75, 2, G2494&lt;=150, 3, G2494&gt;150, 4)</f>
        <v>4</v>
      </c>
      <c r="M2494">
        <f t="shared" si="38"/>
        <v>4</v>
      </c>
    </row>
    <row r="2495" spans="1:13" x14ac:dyDescent="0.2">
      <c r="A2495" t="s">
        <v>3497</v>
      </c>
      <c r="B2495" t="s">
        <v>3498</v>
      </c>
      <c r="C2495" s="2">
        <v>223</v>
      </c>
      <c r="D2495" s="2">
        <v>147</v>
      </c>
      <c r="E2495" t="s">
        <v>7029</v>
      </c>
      <c r="F2495" t="s">
        <v>7039</v>
      </c>
      <c r="G2495" s="2">
        <v>76</v>
      </c>
      <c r="H2495" s="11">
        <v>0.34080717488789236</v>
      </c>
      <c r="I2495">
        <v>0</v>
      </c>
      <c r="J2495">
        <f ca="1"/>
        <v>2236</v>
      </c>
      <c r="K2495">
        <v>3830</v>
      </c>
      <c r="L2495" cm="1">
        <f t="array" ref="L2495">_xlfn.IFS(G2495&lt;=25, 1, G2495&lt;=75, 2, G2495&lt;=150, 3, G2495&gt;150, 4)</f>
        <v>3</v>
      </c>
      <c r="M2495">
        <f t="shared" si="38"/>
        <v>1</v>
      </c>
    </row>
    <row r="2496" spans="1:13" x14ac:dyDescent="0.2">
      <c r="A2496" t="s">
        <v>3499</v>
      </c>
      <c r="B2496" t="s">
        <v>3500</v>
      </c>
      <c r="C2496" s="2">
        <v>449</v>
      </c>
      <c r="D2496" s="2">
        <v>184</v>
      </c>
      <c r="E2496" t="s">
        <v>7027</v>
      </c>
      <c r="F2496" t="s">
        <v>7038</v>
      </c>
      <c r="G2496" s="2">
        <v>265</v>
      </c>
      <c r="H2496" s="11">
        <v>0.59020044543429839</v>
      </c>
      <c r="I2496">
        <v>0</v>
      </c>
      <c r="J2496">
        <f ca="1"/>
        <v>3770</v>
      </c>
      <c r="K2496">
        <v>575</v>
      </c>
      <c r="L2496" cm="1">
        <f t="array" ref="L2496">_xlfn.IFS(G2496&lt;=25, 1, G2496&lt;=75, 2, G2496&lt;=150, 3, G2496&gt;150, 4)</f>
        <v>4</v>
      </c>
      <c r="M2496">
        <f t="shared" si="38"/>
        <v>4</v>
      </c>
    </row>
    <row r="2497" spans="1:13" x14ac:dyDescent="0.2">
      <c r="A2497" t="s">
        <v>3501</v>
      </c>
      <c r="B2497" t="s">
        <v>3502</v>
      </c>
      <c r="C2497" s="2">
        <v>502</v>
      </c>
      <c r="D2497" s="2">
        <v>336</v>
      </c>
      <c r="E2497" t="s">
        <v>7029</v>
      </c>
      <c r="F2497" t="s">
        <v>7042</v>
      </c>
      <c r="G2497" s="2">
        <v>166</v>
      </c>
      <c r="H2497" s="11">
        <v>0.33067729083665337</v>
      </c>
      <c r="I2497">
        <v>0</v>
      </c>
      <c r="J2497">
        <f ca="1"/>
        <v>166</v>
      </c>
      <c r="K2497">
        <v>1147</v>
      </c>
      <c r="L2497" cm="1">
        <f t="array" ref="L2497">_xlfn.IFS(G2497&lt;=25, 1, G2497&lt;=75, 2, G2497&lt;=150, 3, G2497&gt;150, 4)</f>
        <v>4</v>
      </c>
      <c r="M2497">
        <f t="shared" si="38"/>
        <v>4</v>
      </c>
    </row>
    <row r="2498" spans="1:13" x14ac:dyDescent="0.2">
      <c r="A2498" t="s">
        <v>3503</v>
      </c>
      <c r="B2498" t="s">
        <v>3504</v>
      </c>
      <c r="C2498" s="2">
        <v>223</v>
      </c>
      <c r="D2498" s="2">
        <v>125</v>
      </c>
      <c r="E2498" t="s">
        <v>7029</v>
      </c>
      <c r="F2498" t="s">
        <v>7037</v>
      </c>
      <c r="G2498" s="2">
        <v>98</v>
      </c>
      <c r="H2498" s="11">
        <v>0.43946188340807174</v>
      </c>
      <c r="I2498">
        <v>0</v>
      </c>
      <c r="J2498">
        <f ca="1"/>
        <v>2831</v>
      </c>
      <c r="K2498">
        <v>1689</v>
      </c>
      <c r="L2498" cm="1">
        <f t="array" ref="L2498">_xlfn.IFS(G2498&lt;=25, 1, G2498&lt;=75, 2, G2498&lt;=150, 3, G2498&gt;150, 4)</f>
        <v>3</v>
      </c>
      <c r="M2498">
        <f t="shared" ref="M2498:M2561" si="39">IF(C2498&lt;=$P$3, 1, IF(C2498&lt;=$P$4, 2, IF(C2498&lt;=$P$5, 3, 4)))</f>
        <v>1</v>
      </c>
    </row>
    <row r="2499" spans="1:13" x14ac:dyDescent="0.2">
      <c r="A2499" t="s">
        <v>3505</v>
      </c>
      <c r="B2499" t="s">
        <v>3506</v>
      </c>
      <c r="C2499" s="2">
        <v>223</v>
      </c>
      <c r="D2499" s="2">
        <v>80</v>
      </c>
      <c r="E2499" t="s">
        <v>7027</v>
      </c>
      <c r="F2499" t="s">
        <v>7038</v>
      </c>
      <c r="G2499" s="2">
        <v>143</v>
      </c>
      <c r="H2499" s="11">
        <v>0.64125560538116588</v>
      </c>
      <c r="I2499">
        <v>0</v>
      </c>
      <c r="J2499">
        <f ca="1"/>
        <v>2444</v>
      </c>
      <c r="K2499">
        <v>2701</v>
      </c>
      <c r="L2499" cm="1">
        <f t="array" ref="L2499">_xlfn.IFS(G2499&lt;=25, 1, G2499&lt;=75, 2, G2499&lt;=150, 3, G2499&gt;150, 4)</f>
        <v>3</v>
      </c>
      <c r="M2499">
        <f t="shared" si="39"/>
        <v>1</v>
      </c>
    </row>
    <row r="2500" spans="1:13" x14ac:dyDescent="0.2">
      <c r="A2500" t="s">
        <v>3507</v>
      </c>
      <c r="B2500" t="s">
        <v>3508</v>
      </c>
      <c r="C2500" s="2">
        <v>319</v>
      </c>
      <c r="D2500" s="2">
        <v>153</v>
      </c>
      <c r="E2500" t="s">
        <v>7029</v>
      </c>
      <c r="F2500" t="s">
        <v>7038</v>
      </c>
      <c r="G2500" s="2">
        <v>166</v>
      </c>
      <c r="H2500" s="11">
        <v>0.52037617554858939</v>
      </c>
      <c r="I2500">
        <v>0</v>
      </c>
      <c r="J2500">
        <f ca="1"/>
        <v>2098</v>
      </c>
      <c r="K2500">
        <v>76</v>
      </c>
      <c r="L2500" cm="1">
        <f t="array" ref="L2500">_xlfn.IFS(G2500&lt;=25, 1, G2500&lt;=75, 2, G2500&lt;=150, 3, G2500&gt;150, 4)</f>
        <v>4</v>
      </c>
      <c r="M2500">
        <f t="shared" si="39"/>
        <v>3</v>
      </c>
    </row>
    <row r="2501" spans="1:13" x14ac:dyDescent="0.2">
      <c r="A2501" t="s">
        <v>3509</v>
      </c>
      <c r="B2501" t="s">
        <v>3510</v>
      </c>
      <c r="C2501" s="2">
        <v>99</v>
      </c>
      <c r="D2501" s="2">
        <v>33</v>
      </c>
      <c r="E2501" t="s">
        <v>6989</v>
      </c>
      <c r="F2501" t="s">
        <v>7038</v>
      </c>
      <c r="G2501" s="2">
        <v>66</v>
      </c>
      <c r="H2501" s="11">
        <v>0.66666666666666663</v>
      </c>
      <c r="I2501">
        <v>1</v>
      </c>
      <c r="J2501">
        <f ca="1"/>
        <v>4025</v>
      </c>
      <c r="K2501">
        <v>3804</v>
      </c>
      <c r="L2501" cm="1">
        <f t="array" ref="L2501">_xlfn.IFS(G2501&lt;=25, 1, G2501&lt;=75, 2, G2501&lt;=150, 3, G2501&gt;150, 4)</f>
        <v>2</v>
      </c>
      <c r="M2501">
        <f t="shared" si="39"/>
        <v>1</v>
      </c>
    </row>
    <row r="2502" spans="1:13" x14ac:dyDescent="0.2">
      <c r="A2502" t="s">
        <v>3511</v>
      </c>
      <c r="B2502" t="s">
        <v>3512</v>
      </c>
      <c r="C2502" s="2">
        <v>250</v>
      </c>
      <c r="D2502" s="2">
        <v>195</v>
      </c>
      <c r="E2502" t="s">
        <v>7027</v>
      </c>
      <c r="F2502" t="s">
        <v>7039</v>
      </c>
      <c r="G2502" s="2">
        <v>55</v>
      </c>
      <c r="H2502" s="11">
        <v>0.22</v>
      </c>
      <c r="I2502">
        <v>0</v>
      </c>
      <c r="J2502">
        <f ca="1"/>
        <v>377</v>
      </c>
      <c r="K2502">
        <v>2168</v>
      </c>
      <c r="L2502" cm="1">
        <f t="array" ref="L2502">_xlfn.IFS(G2502&lt;=25, 1, G2502&lt;=75, 2, G2502&lt;=150, 3, G2502&gt;150, 4)</f>
        <v>2</v>
      </c>
      <c r="M2502">
        <f t="shared" si="39"/>
        <v>2</v>
      </c>
    </row>
    <row r="2503" spans="1:13" x14ac:dyDescent="0.2">
      <c r="A2503" t="s">
        <v>3513</v>
      </c>
      <c r="B2503" t="s">
        <v>3514</v>
      </c>
      <c r="C2503" s="2">
        <v>99</v>
      </c>
      <c r="D2503" s="2">
        <v>44</v>
      </c>
      <c r="E2503" t="s">
        <v>6989</v>
      </c>
      <c r="F2503" t="s">
        <v>7036</v>
      </c>
      <c r="G2503" s="2">
        <v>55</v>
      </c>
      <c r="H2503" s="11">
        <v>0.55555555555555558</v>
      </c>
      <c r="I2503">
        <v>1</v>
      </c>
      <c r="J2503">
        <f ca="1"/>
        <v>561</v>
      </c>
      <c r="K2503">
        <v>2098</v>
      </c>
      <c r="L2503" cm="1">
        <f t="array" ref="L2503">_xlfn.IFS(G2503&lt;=25, 1, G2503&lt;=75, 2, G2503&lt;=150, 3, G2503&gt;150, 4)</f>
        <v>2</v>
      </c>
      <c r="M2503">
        <f t="shared" si="39"/>
        <v>1</v>
      </c>
    </row>
    <row r="2504" spans="1:13" x14ac:dyDescent="0.2">
      <c r="A2504" t="s">
        <v>3515</v>
      </c>
      <c r="B2504" t="s">
        <v>3516</v>
      </c>
      <c r="C2504" s="2">
        <v>269</v>
      </c>
      <c r="D2504" s="2">
        <v>105</v>
      </c>
      <c r="E2504" t="s">
        <v>7027</v>
      </c>
      <c r="F2504" t="s">
        <v>7040</v>
      </c>
      <c r="G2504" s="2">
        <v>164</v>
      </c>
      <c r="H2504" s="11">
        <v>0.60966542750929364</v>
      </c>
      <c r="I2504">
        <v>0</v>
      </c>
      <c r="J2504">
        <f ca="1"/>
        <v>2060</v>
      </c>
      <c r="K2504">
        <v>3462</v>
      </c>
      <c r="L2504" cm="1">
        <f t="array" ref="L2504">_xlfn.IFS(G2504&lt;=25, 1, G2504&lt;=75, 2, G2504&lt;=150, 3, G2504&gt;150, 4)</f>
        <v>4</v>
      </c>
      <c r="M2504">
        <f t="shared" si="39"/>
        <v>2</v>
      </c>
    </row>
    <row r="2505" spans="1:13" x14ac:dyDescent="0.2">
      <c r="A2505" t="s">
        <v>3517</v>
      </c>
      <c r="B2505" t="s">
        <v>3518</v>
      </c>
      <c r="C2505" s="2">
        <v>499</v>
      </c>
      <c r="D2505" s="2">
        <v>474</v>
      </c>
      <c r="E2505" t="s">
        <v>7027</v>
      </c>
      <c r="F2505" t="s">
        <v>7039</v>
      </c>
      <c r="G2505" s="2">
        <v>25</v>
      </c>
      <c r="H2505" s="11">
        <v>5.0100200400801605E-2</v>
      </c>
      <c r="I2505">
        <v>0</v>
      </c>
      <c r="J2505">
        <f ca="1"/>
        <v>2903</v>
      </c>
      <c r="K2505">
        <v>1760</v>
      </c>
      <c r="L2505" cm="1">
        <f t="array" ref="L2505">_xlfn.IFS(G2505&lt;=25, 1, G2505&lt;=75, 2, G2505&lt;=150, 3, G2505&gt;150, 4)</f>
        <v>1</v>
      </c>
      <c r="M2505">
        <f t="shared" si="39"/>
        <v>4</v>
      </c>
    </row>
    <row r="2506" spans="1:13" x14ac:dyDescent="0.2">
      <c r="A2506" t="s">
        <v>3519</v>
      </c>
      <c r="B2506" t="s">
        <v>3520</v>
      </c>
      <c r="C2506" s="2">
        <v>402</v>
      </c>
      <c r="D2506" s="2">
        <v>229</v>
      </c>
      <c r="E2506" t="s">
        <v>7029</v>
      </c>
      <c r="F2506" t="s">
        <v>7036</v>
      </c>
      <c r="G2506" s="2">
        <v>173</v>
      </c>
      <c r="H2506" s="11">
        <v>0.43034825870646765</v>
      </c>
      <c r="I2506">
        <v>0</v>
      </c>
      <c r="J2506">
        <f ca="1"/>
        <v>3184</v>
      </c>
      <c r="K2506">
        <v>3987</v>
      </c>
      <c r="L2506" cm="1">
        <f t="array" ref="L2506">_xlfn.IFS(G2506&lt;=25, 1, G2506&lt;=75, 2, G2506&lt;=150, 3, G2506&gt;150, 4)</f>
        <v>4</v>
      </c>
      <c r="M2506">
        <f t="shared" si="39"/>
        <v>4</v>
      </c>
    </row>
    <row r="2507" spans="1:13" x14ac:dyDescent="0.2">
      <c r="A2507" t="s">
        <v>3521</v>
      </c>
      <c r="B2507" t="s">
        <v>3522</v>
      </c>
      <c r="C2507" s="2">
        <v>502</v>
      </c>
      <c r="D2507" s="2">
        <v>316</v>
      </c>
      <c r="E2507" t="s">
        <v>7029</v>
      </c>
      <c r="F2507" t="s">
        <v>7040</v>
      </c>
      <c r="G2507" s="2">
        <v>186</v>
      </c>
      <c r="H2507" s="11">
        <v>0.37051792828685259</v>
      </c>
      <c r="I2507">
        <v>0</v>
      </c>
      <c r="J2507">
        <f ca="1"/>
        <v>4117</v>
      </c>
      <c r="K2507">
        <v>2981</v>
      </c>
      <c r="L2507" cm="1">
        <f t="array" ref="L2507">_xlfn.IFS(G2507&lt;=25, 1, G2507&lt;=75, 2, G2507&lt;=150, 3, G2507&gt;150, 4)</f>
        <v>4</v>
      </c>
      <c r="M2507">
        <f t="shared" si="39"/>
        <v>4</v>
      </c>
    </row>
    <row r="2508" spans="1:13" x14ac:dyDescent="0.2">
      <c r="A2508" t="s">
        <v>3523</v>
      </c>
      <c r="B2508" t="s">
        <v>1711</v>
      </c>
      <c r="C2508" s="2">
        <v>196</v>
      </c>
      <c r="D2508" s="2">
        <v>98</v>
      </c>
      <c r="E2508" t="s">
        <v>7027</v>
      </c>
      <c r="F2508" t="s">
        <v>7037</v>
      </c>
      <c r="G2508" s="2">
        <v>98</v>
      </c>
      <c r="H2508" s="11">
        <v>0.5</v>
      </c>
      <c r="I2508">
        <v>0</v>
      </c>
      <c r="J2508">
        <f ca="1"/>
        <v>2645</v>
      </c>
      <c r="K2508">
        <v>1723</v>
      </c>
      <c r="L2508" cm="1">
        <f t="array" ref="L2508">_xlfn.IFS(G2508&lt;=25, 1, G2508&lt;=75, 2, G2508&lt;=150, 3, G2508&gt;150, 4)</f>
        <v>3</v>
      </c>
      <c r="M2508">
        <f t="shared" si="39"/>
        <v>1</v>
      </c>
    </row>
    <row r="2509" spans="1:13" x14ac:dyDescent="0.2">
      <c r="A2509" t="s">
        <v>3524</v>
      </c>
      <c r="B2509" t="s">
        <v>3525</v>
      </c>
      <c r="C2509" s="2">
        <v>268</v>
      </c>
      <c r="D2509" s="2">
        <v>188</v>
      </c>
      <c r="E2509" t="s">
        <v>7027</v>
      </c>
      <c r="F2509" t="s">
        <v>7039</v>
      </c>
      <c r="G2509" s="2">
        <v>80</v>
      </c>
      <c r="H2509" s="11">
        <v>0.29850746268656714</v>
      </c>
      <c r="I2509">
        <v>0</v>
      </c>
      <c r="J2509">
        <f ca="1"/>
        <v>2883</v>
      </c>
      <c r="K2509">
        <v>1001</v>
      </c>
      <c r="L2509" cm="1">
        <f t="array" ref="L2509">_xlfn.IFS(G2509&lt;=25, 1, G2509&lt;=75, 2, G2509&lt;=150, 3, G2509&gt;150, 4)</f>
        <v>3</v>
      </c>
      <c r="M2509">
        <f t="shared" si="39"/>
        <v>2</v>
      </c>
    </row>
    <row r="2510" spans="1:13" x14ac:dyDescent="0.2">
      <c r="A2510" t="s">
        <v>3526</v>
      </c>
      <c r="B2510" t="s">
        <v>3527</v>
      </c>
      <c r="C2510" s="2">
        <v>223</v>
      </c>
      <c r="D2510" s="2">
        <v>129</v>
      </c>
      <c r="E2510" t="s">
        <v>7027</v>
      </c>
      <c r="F2510" t="s">
        <v>7037</v>
      </c>
      <c r="G2510" s="2">
        <v>94</v>
      </c>
      <c r="H2510" s="11">
        <v>0.42152466367713004</v>
      </c>
      <c r="I2510">
        <v>0</v>
      </c>
      <c r="J2510">
        <f ca="1"/>
        <v>184</v>
      </c>
      <c r="K2510">
        <v>4478</v>
      </c>
      <c r="L2510" cm="1">
        <f t="array" ref="L2510">_xlfn.IFS(G2510&lt;=25, 1, G2510&lt;=75, 2, G2510&lt;=150, 3, G2510&gt;150, 4)</f>
        <v>3</v>
      </c>
      <c r="M2510">
        <f t="shared" si="39"/>
        <v>1</v>
      </c>
    </row>
    <row r="2511" spans="1:13" x14ac:dyDescent="0.2">
      <c r="A2511" t="s">
        <v>3528</v>
      </c>
      <c r="B2511" t="s">
        <v>3529</v>
      </c>
      <c r="C2511" s="2">
        <v>267</v>
      </c>
      <c r="D2511" s="2">
        <v>203</v>
      </c>
      <c r="E2511" t="s">
        <v>7027</v>
      </c>
      <c r="F2511" t="s">
        <v>7043</v>
      </c>
      <c r="G2511" s="2">
        <v>64</v>
      </c>
      <c r="H2511" s="11">
        <v>0.23970037453183521</v>
      </c>
      <c r="I2511">
        <v>0</v>
      </c>
      <c r="J2511">
        <f ca="1"/>
        <v>2254</v>
      </c>
      <c r="K2511">
        <v>2397</v>
      </c>
      <c r="L2511" cm="1">
        <f t="array" ref="L2511">_xlfn.IFS(G2511&lt;=25, 1, G2511&lt;=75, 2, G2511&lt;=150, 3, G2511&gt;150, 4)</f>
        <v>2</v>
      </c>
      <c r="M2511">
        <f t="shared" si="39"/>
        <v>2</v>
      </c>
    </row>
    <row r="2512" spans="1:13" x14ac:dyDescent="0.2">
      <c r="A2512" t="s">
        <v>3530</v>
      </c>
      <c r="B2512" t="s">
        <v>3531</v>
      </c>
      <c r="C2512" s="2">
        <v>354</v>
      </c>
      <c r="D2512" s="2">
        <v>269</v>
      </c>
      <c r="E2512" t="s">
        <v>7029</v>
      </c>
      <c r="F2512" t="s">
        <v>7037</v>
      </c>
      <c r="G2512" s="2">
        <v>85</v>
      </c>
      <c r="H2512" s="11">
        <v>0.24011299435028249</v>
      </c>
      <c r="I2512">
        <v>0</v>
      </c>
      <c r="J2512">
        <f ca="1"/>
        <v>4013</v>
      </c>
      <c r="K2512">
        <v>4270</v>
      </c>
      <c r="L2512" cm="1">
        <f t="array" ref="L2512">_xlfn.IFS(G2512&lt;=25, 1, G2512&lt;=75, 2, G2512&lt;=150, 3, G2512&gt;150, 4)</f>
        <v>3</v>
      </c>
      <c r="M2512">
        <f t="shared" si="39"/>
        <v>3</v>
      </c>
    </row>
    <row r="2513" spans="1:13" x14ac:dyDescent="0.2">
      <c r="A2513" t="s">
        <v>3532</v>
      </c>
      <c r="B2513" t="s">
        <v>2848</v>
      </c>
      <c r="C2513" s="2">
        <v>178</v>
      </c>
      <c r="D2513" s="2">
        <v>82</v>
      </c>
      <c r="E2513" t="s">
        <v>7029</v>
      </c>
      <c r="F2513" t="s">
        <v>7040</v>
      </c>
      <c r="G2513" s="2">
        <v>96</v>
      </c>
      <c r="H2513" s="11">
        <v>0.5393258426966292</v>
      </c>
      <c r="I2513">
        <v>0</v>
      </c>
      <c r="J2513">
        <f ca="1"/>
        <v>1266</v>
      </c>
      <c r="K2513">
        <v>1037</v>
      </c>
      <c r="L2513" cm="1">
        <f t="array" ref="L2513">_xlfn.IFS(G2513&lt;=25, 1, G2513&lt;=75, 2, G2513&lt;=150, 3, G2513&gt;150, 4)</f>
        <v>3</v>
      </c>
      <c r="M2513">
        <f t="shared" si="39"/>
        <v>1</v>
      </c>
    </row>
    <row r="2514" spans="1:13" x14ac:dyDescent="0.2">
      <c r="A2514" t="s">
        <v>3533</v>
      </c>
      <c r="B2514" t="s">
        <v>3534</v>
      </c>
      <c r="C2514" s="2">
        <v>239</v>
      </c>
      <c r="D2514" s="2">
        <v>96</v>
      </c>
      <c r="E2514" t="s">
        <v>6989</v>
      </c>
      <c r="F2514" t="s">
        <v>7040</v>
      </c>
      <c r="G2514" s="2">
        <v>143</v>
      </c>
      <c r="H2514" s="11">
        <v>0.59832635983263593</v>
      </c>
      <c r="I2514">
        <v>1</v>
      </c>
      <c r="J2514">
        <f ca="1"/>
        <v>1139</v>
      </c>
      <c r="K2514">
        <v>4206</v>
      </c>
      <c r="L2514" cm="1">
        <f t="array" ref="L2514">_xlfn.IFS(G2514&lt;=25, 1, G2514&lt;=75, 2, G2514&lt;=150, 3, G2514&gt;150, 4)</f>
        <v>3</v>
      </c>
      <c r="M2514">
        <f t="shared" si="39"/>
        <v>1</v>
      </c>
    </row>
    <row r="2515" spans="1:13" x14ac:dyDescent="0.2">
      <c r="A2515" t="s">
        <v>3535</v>
      </c>
      <c r="B2515" t="s">
        <v>3536</v>
      </c>
      <c r="C2515" s="2">
        <v>299</v>
      </c>
      <c r="D2515" s="2">
        <v>242</v>
      </c>
      <c r="E2515" t="s">
        <v>7029</v>
      </c>
      <c r="F2515" t="s">
        <v>7036</v>
      </c>
      <c r="G2515" s="2">
        <v>57</v>
      </c>
      <c r="H2515" s="11">
        <v>0.19063545150501673</v>
      </c>
      <c r="I2515">
        <v>0</v>
      </c>
      <c r="J2515">
        <f ca="1"/>
        <v>4421</v>
      </c>
      <c r="K2515">
        <v>3824</v>
      </c>
      <c r="L2515" cm="1">
        <f t="array" ref="L2515">_xlfn.IFS(G2515&lt;=25, 1, G2515&lt;=75, 2, G2515&lt;=150, 3, G2515&gt;150, 4)</f>
        <v>2</v>
      </c>
      <c r="M2515">
        <f t="shared" si="39"/>
        <v>3</v>
      </c>
    </row>
    <row r="2516" spans="1:13" x14ac:dyDescent="0.2">
      <c r="A2516" t="s">
        <v>3537</v>
      </c>
      <c r="B2516" t="s">
        <v>3538</v>
      </c>
      <c r="C2516" s="2">
        <v>312</v>
      </c>
      <c r="D2516" s="2">
        <v>234</v>
      </c>
      <c r="E2516" t="s">
        <v>7029</v>
      </c>
      <c r="F2516" t="s">
        <v>7036</v>
      </c>
      <c r="G2516" s="2">
        <v>78</v>
      </c>
      <c r="H2516" s="11">
        <v>0.25</v>
      </c>
      <c r="I2516">
        <v>0</v>
      </c>
      <c r="J2516">
        <f ca="1"/>
        <v>4408</v>
      </c>
      <c r="K2516">
        <v>1292</v>
      </c>
      <c r="L2516" cm="1">
        <f t="array" ref="L2516">_xlfn.IFS(G2516&lt;=25, 1, G2516&lt;=75, 2, G2516&lt;=150, 3, G2516&gt;150, 4)</f>
        <v>3</v>
      </c>
      <c r="M2516">
        <f t="shared" si="39"/>
        <v>3</v>
      </c>
    </row>
    <row r="2517" spans="1:13" x14ac:dyDescent="0.2">
      <c r="A2517" t="s">
        <v>3539</v>
      </c>
      <c r="B2517" t="s">
        <v>2216</v>
      </c>
      <c r="C2517" s="2">
        <v>357</v>
      </c>
      <c r="D2517" s="2">
        <v>186</v>
      </c>
      <c r="E2517" t="s">
        <v>6989</v>
      </c>
      <c r="F2517" t="s">
        <v>7043</v>
      </c>
      <c r="G2517" s="2">
        <v>171</v>
      </c>
      <c r="H2517" s="11">
        <v>0.47899159663865548</v>
      </c>
      <c r="I2517">
        <v>1</v>
      </c>
      <c r="J2517">
        <f ca="1"/>
        <v>1514</v>
      </c>
      <c r="K2517">
        <v>2687</v>
      </c>
      <c r="L2517" cm="1">
        <f t="array" ref="L2517">_xlfn.IFS(G2517&lt;=25, 1, G2517&lt;=75, 2, G2517&lt;=150, 3, G2517&gt;150, 4)</f>
        <v>4</v>
      </c>
      <c r="M2517">
        <f t="shared" si="39"/>
        <v>3</v>
      </c>
    </row>
    <row r="2518" spans="1:13" x14ac:dyDescent="0.2">
      <c r="A2518" t="s">
        <v>3540</v>
      </c>
      <c r="B2518" t="s">
        <v>3541</v>
      </c>
      <c r="C2518" s="2">
        <v>437</v>
      </c>
      <c r="D2518" s="2">
        <v>341</v>
      </c>
      <c r="E2518" t="s">
        <v>7029</v>
      </c>
      <c r="F2518" t="s">
        <v>7037</v>
      </c>
      <c r="G2518" s="2">
        <v>96</v>
      </c>
      <c r="H2518" s="11">
        <v>0.21967963386727687</v>
      </c>
      <c r="I2518">
        <v>0</v>
      </c>
      <c r="J2518">
        <f ca="1"/>
        <v>2285</v>
      </c>
      <c r="K2518">
        <v>3155</v>
      </c>
      <c r="L2518" cm="1">
        <f t="array" ref="L2518">_xlfn.IFS(G2518&lt;=25, 1, G2518&lt;=75, 2, G2518&lt;=150, 3, G2518&gt;150, 4)</f>
        <v>3</v>
      </c>
      <c r="M2518">
        <f t="shared" si="39"/>
        <v>4</v>
      </c>
    </row>
    <row r="2519" spans="1:13" x14ac:dyDescent="0.2">
      <c r="A2519" t="s">
        <v>3542</v>
      </c>
      <c r="B2519" t="s">
        <v>3543</v>
      </c>
      <c r="C2519" s="2">
        <v>479</v>
      </c>
      <c r="D2519" s="2">
        <v>364</v>
      </c>
      <c r="E2519" t="s">
        <v>6989</v>
      </c>
      <c r="F2519" t="s">
        <v>7036</v>
      </c>
      <c r="G2519" s="2">
        <v>115</v>
      </c>
      <c r="H2519" s="11">
        <v>0.24008350730688935</v>
      </c>
      <c r="I2519">
        <v>1</v>
      </c>
      <c r="J2519">
        <f ca="1"/>
        <v>3320</v>
      </c>
      <c r="K2519">
        <v>1744</v>
      </c>
      <c r="L2519" cm="1">
        <f t="array" ref="L2519">_xlfn.IFS(G2519&lt;=25, 1, G2519&lt;=75, 2, G2519&lt;=150, 3, G2519&gt;150, 4)</f>
        <v>3</v>
      </c>
      <c r="M2519">
        <f t="shared" si="39"/>
        <v>4</v>
      </c>
    </row>
    <row r="2520" spans="1:13" x14ac:dyDescent="0.2">
      <c r="A2520" t="s">
        <v>3544</v>
      </c>
      <c r="B2520" t="s">
        <v>3545</v>
      </c>
      <c r="C2520" s="2">
        <v>268</v>
      </c>
      <c r="D2520" s="2">
        <v>142</v>
      </c>
      <c r="E2520" t="s">
        <v>7027</v>
      </c>
      <c r="F2520" t="s">
        <v>7038</v>
      </c>
      <c r="G2520" s="2">
        <v>126</v>
      </c>
      <c r="H2520" s="11">
        <v>0.47014925373134331</v>
      </c>
      <c r="I2520">
        <v>0</v>
      </c>
      <c r="J2520">
        <f ca="1"/>
        <v>1079</v>
      </c>
      <c r="K2520">
        <v>1871</v>
      </c>
      <c r="L2520" cm="1">
        <f t="array" ref="L2520">_xlfn.IFS(G2520&lt;=25, 1, G2520&lt;=75, 2, G2520&lt;=150, 3, G2520&gt;150, 4)</f>
        <v>3</v>
      </c>
      <c r="M2520">
        <f t="shared" si="39"/>
        <v>2</v>
      </c>
    </row>
    <row r="2521" spans="1:13" x14ac:dyDescent="0.2">
      <c r="A2521" t="s">
        <v>3546</v>
      </c>
      <c r="B2521" t="s">
        <v>3547</v>
      </c>
      <c r="C2521" s="2">
        <v>258</v>
      </c>
      <c r="D2521" s="2">
        <v>147</v>
      </c>
      <c r="E2521" t="s">
        <v>6989</v>
      </c>
      <c r="F2521" t="s">
        <v>7040</v>
      </c>
      <c r="G2521" s="2">
        <v>111</v>
      </c>
      <c r="H2521" s="11">
        <v>0.43023255813953487</v>
      </c>
      <c r="I2521">
        <v>1</v>
      </c>
      <c r="J2521">
        <f ca="1"/>
        <v>157</v>
      </c>
      <c r="K2521">
        <v>1423</v>
      </c>
      <c r="L2521" cm="1">
        <f t="array" ref="L2521">_xlfn.IFS(G2521&lt;=25, 1, G2521&lt;=75, 2, G2521&lt;=150, 3, G2521&gt;150, 4)</f>
        <v>3</v>
      </c>
      <c r="M2521">
        <f t="shared" si="39"/>
        <v>2</v>
      </c>
    </row>
    <row r="2522" spans="1:13" x14ac:dyDescent="0.2">
      <c r="A2522" t="s">
        <v>3548</v>
      </c>
      <c r="B2522" t="s">
        <v>3549</v>
      </c>
      <c r="C2522" s="2">
        <v>268</v>
      </c>
      <c r="D2522" s="2">
        <v>137</v>
      </c>
      <c r="E2522" t="s">
        <v>7027</v>
      </c>
      <c r="F2522" t="s">
        <v>7040</v>
      </c>
      <c r="G2522" s="2">
        <v>131</v>
      </c>
      <c r="H2522" s="11">
        <v>0.48880597014925375</v>
      </c>
      <c r="I2522">
        <v>0</v>
      </c>
      <c r="J2522">
        <f ca="1"/>
        <v>4463</v>
      </c>
      <c r="K2522">
        <v>1954</v>
      </c>
      <c r="L2522" cm="1">
        <f t="array" ref="L2522">_xlfn.IFS(G2522&lt;=25, 1, G2522&lt;=75, 2, G2522&lt;=150, 3, G2522&gt;150, 4)</f>
        <v>3</v>
      </c>
      <c r="M2522">
        <f t="shared" si="39"/>
        <v>2</v>
      </c>
    </row>
    <row r="2523" spans="1:13" x14ac:dyDescent="0.2">
      <c r="A2523" t="s">
        <v>3550</v>
      </c>
      <c r="B2523" t="s">
        <v>3551</v>
      </c>
      <c r="C2523" s="2">
        <v>591</v>
      </c>
      <c r="D2523" s="2">
        <v>426</v>
      </c>
      <c r="E2523" t="s">
        <v>7029</v>
      </c>
      <c r="F2523" t="s">
        <v>7043</v>
      </c>
      <c r="G2523" s="2">
        <v>165</v>
      </c>
      <c r="H2523" s="11">
        <v>0.27918781725888325</v>
      </c>
      <c r="I2523">
        <v>0</v>
      </c>
      <c r="J2523">
        <f ca="1"/>
        <v>3827</v>
      </c>
      <c r="K2523">
        <v>3988</v>
      </c>
      <c r="L2523" cm="1">
        <f t="array" ref="L2523">_xlfn.IFS(G2523&lt;=25, 1, G2523&lt;=75, 2, G2523&lt;=150, 3, G2523&gt;150, 4)</f>
        <v>4</v>
      </c>
      <c r="M2523">
        <f t="shared" si="39"/>
        <v>4</v>
      </c>
    </row>
    <row r="2524" spans="1:13" x14ac:dyDescent="0.2">
      <c r="A2524" t="s">
        <v>3552</v>
      </c>
      <c r="B2524" t="s">
        <v>3553</v>
      </c>
      <c r="C2524" s="2">
        <v>327</v>
      </c>
      <c r="D2524" s="2">
        <v>278</v>
      </c>
      <c r="E2524" t="s">
        <v>7029</v>
      </c>
      <c r="F2524" t="s">
        <v>7037</v>
      </c>
      <c r="G2524" s="2">
        <v>49</v>
      </c>
      <c r="H2524" s="11">
        <v>0.14984709480122324</v>
      </c>
      <c r="I2524">
        <v>0</v>
      </c>
      <c r="J2524">
        <f ca="1"/>
        <v>588</v>
      </c>
      <c r="K2524">
        <v>1583</v>
      </c>
      <c r="L2524" cm="1">
        <f t="array" ref="L2524">_xlfn.IFS(G2524&lt;=25, 1, G2524&lt;=75, 2, G2524&lt;=150, 3, G2524&gt;150, 4)</f>
        <v>2</v>
      </c>
      <c r="M2524">
        <f t="shared" si="39"/>
        <v>3</v>
      </c>
    </row>
    <row r="2525" spans="1:13" x14ac:dyDescent="0.2">
      <c r="A2525" t="s">
        <v>1871</v>
      </c>
      <c r="B2525" t="s">
        <v>1872</v>
      </c>
      <c r="C2525" s="2">
        <v>319</v>
      </c>
      <c r="D2525" s="2">
        <v>271</v>
      </c>
      <c r="E2525" t="s">
        <v>7029</v>
      </c>
      <c r="F2525" t="s">
        <v>7044</v>
      </c>
      <c r="G2525" s="2">
        <v>48</v>
      </c>
      <c r="H2525" s="11">
        <v>0.15047021943573669</v>
      </c>
      <c r="I2525">
        <v>0</v>
      </c>
      <c r="J2525">
        <f ca="1"/>
        <v>3841</v>
      </c>
      <c r="K2525">
        <v>159</v>
      </c>
      <c r="L2525" cm="1">
        <f t="array" ref="L2525">_xlfn.IFS(G2525&lt;=25, 1, G2525&lt;=75, 2, G2525&lt;=150, 3, G2525&gt;150, 4)</f>
        <v>2</v>
      </c>
      <c r="M2525">
        <f t="shared" si="39"/>
        <v>3</v>
      </c>
    </row>
    <row r="2526" spans="1:13" x14ac:dyDescent="0.2">
      <c r="A2526" t="s">
        <v>3554</v>
      </c>
      <c r="B2526" t="s">
        <v>3555</v>
      </c>
      <c r="C2526" s="2">
        <v>69</v>
      </c>
      <c r="D2526" s="2">
        <v>39</v>
      </c>
      <c r="E2526" t="s">
        <v>6989</v>
      </c>
      <c r="F2526" t="s">
        <v>7037</v>
      </c>
      <c r="G2526" s="2">
        <v>30</v>
      </c>
      <c r="H2526" s="11">
        <v>0.43478260869565216</v>
      </c>
      <c r="I2526">
        <v>1</v>
      </c>
      <c r="J2526">
        <f ca="1"/>
        <v>1963</v>
      </c>
      <c r="K2526">
        <v>649</v>
      </c>
      <c r="L2526" cm="1">
        <f t="array" ref="L2526">_xlfn.IFS(G2526&lt;=25, 1, G2526&lt;=75, 2, G2526&lt;=150, 3, G2526&gt;150, 4)</f>
        <v>2</v>
      </c>
      <c r="M2526">
        <f t="shared" si="39"/>
        <v>1</v>
      </c>
    </row>
    <row r="2527" spans="1:13" x14ac:dyDescent="0.2">
      <c r="A2527" t="s">
        <v>3556</v>
      </c>
      <c r="B2527" t="s">
        <v>3557</v>
      </c>
      <c r="C2527" s="2">
        <v>327</v>
      </c>
      <c r="D2527" s="2">
        <v>222</v>
      </c>
      <c r="E2527" t="s">
        <v>7029</v>
      </c>
      <c r="F2527" t="s">
        <v>7041</v>
      </c>
      <c r="G2527" s="2">
        <v>105</v>
      </c>
      <c r="H2527" s="11">
        <v>0.32110091743119268</v>
      </c>
      <c r="I2527">
        <v>0</v>
      </c>
      <c r="J2527">
        <f ca="1"/>
        <v>4284</v>
      </c>
      <c r="K2527">
        <v>716</v>
      </c>
      <c r="L2527" cm="1">
        <f t="array" ref="L2527">_xlfn.IFS(G2527&lt;=25, 1, G2527&lt;=75, 2, G2527&lt;=150, 3, G2527&gt;150, 4)</f>
        <v>3</v>
      </c>
      <c r="M2527">
        <f t="shared" si="39"/>
        <v>3</v>
      </c>
    </row>
    <row r="2528" spans="1:13" x14ac:dyDescent="0.2">
      <c r="A2528" t="s">
        <v>3558</v>
      </c>
      <c r="B2528" t="s">
        <v>3559</v>
      </c>
      <c r="C2528" s="2">
        <v>79</v>
      </c>
      <c r="D2528" s="2">
        <v>46</v>
      </c>
      <c r="E2528" t="s">
        <v>6989</v>
      </c>
      <c r="F2528" t="s">
        <v>7039</v>
      </c>
      <c r="G2528" s="2">
        <v>33</v>
      </c>
      <c r="H2528" s="11">
        <v>0.41772151898734178</v>
      </c>
      <c r="I2528">
        <v>1</v>
      </c>
      <c r="J2528">
        <f ca="1"/>
        <v>1120</v>
      </c>
      <c r="K2528">
        <v>4307</v>
      </c>
      <c r="L2528" cm="1">
        <f t="array" ref="L2528">_xlfn.IFS(G2528&lt;=25, 1, G2528&lt;=75, 2, G2528&lt;=150, 3, G2528&gt;150, 4)</f>
        <v>2</v>
      </c>
      <c r="M2528">
        <f t="shared" si="39"/>
        <v>1</v>
      </c>
    </row>
    <row r="2529" spans="1:13" x14ac:dyDescent="0.2">
      <c r="A2529" t="s">
        <v>3560</v>
      </c>
      <c r="B2529" t="s">
        <v>2432</v>
      </c>
      <c r="C2529" s="2">
        <v>69</v>
      </c>
      <c r="D2529" s="2">
        <v>35</v>
      </c>
      <c r="E2529" t="s">
        <v>6989</v>
      </c>
      <c r="F2529" t="s">
        <v>7037</v>
      </c>
      <c r="G2529" s="2">
        <v>34</v>
      </c>
      <c r="H2529" s="11">
        <v>0.49275362318840582</v>
      </c>
      <c r="I2529">
        <v>1</v>
      </c>
      <c r="J2529">
        <f ca="1"/>
        <v>2958</v>
      </c>
      <c r="K2529">
        <v>926</v>
      </c>
      <c r="L2529" cm="1">
        <f t="array" ref="L2529">_xlfn.IFS(G2529&lt;=25, 1, G2529&lt;=75, 2, G2529&lt;=150, 3, G2529&gt;150, 4)</f>
        <v>2</v>
      </c>
      <c r="M2529">
        <f t="shared" si="39"/>
        <v>1</v>
      </c>
    </row>
    <row r="2530" spans="1:13" x14ac:dyDescent="0.2">
      <c r="A2530" t="s">
        <v>3561</v>
      </c>
      <c r="B2530" t="s">
        <v>3562</v>
      </c>
      <c r="C2530" s="2">
        <v>59</v>
      </c>
      <c r="D2530" s="2">
        <v>42</v>
      </c>
      <c r="E2530" t="s">
        <v>6989</v>
      </c>
      <c r="F2530" t="s">
        <v>7042</v>
      </c>
      <c r="G2530" s="2">
        <v>17</v>
      </c>
      <c r="H2530" s="11">
        <v>0.28813559322033899</v>
      </c>
      <c r="I2530">
        <v>1</v>
      </c>
      <c r="J2530">
        <f ca="1"/>
        <v>1590</v>
      </c>
      <c r="K2530">
        <v>2599</v>
      </c>
      <c r="L2530" cm="1">
        <f t="array" ref="L2530">_xlfn.IFS(G2530&lt;=25, 1, G2530&lt;=75, 2, G2530&lt;=150, 3, G2530&gt;150, 4)</f>
        <v>1</v>
      </c>
      <c r="M2530">
        <f t="shared" si="39"/>
        <v>1</v>
      </c>
    </row>
    <row r="2531" spans="1:13" x14ac:dyDescent="0.2">
      <c r="A2531" t="s">
        <v>3563</v>
      </c>
      <c r="B2531" t="s">
        <v>3564</v>
      </c>
      <c r="C2531" s="2">
        <v>250</v>
      </c>
      <c r="D2531" s="2">
        <v>138</v>
      </c>
      <c r="E2531" t="s">
        <v>7027</v>
      </c>
      <c r="F2531" t="s">
        <v>7040</v>
      </c>
      <c r="G2531" s="2">
        <v>112</v>
      </c>
      <c r="H2531" s="11">
        <v>0.44800000000000001</v>
      </c>
      <c r="I2531">
        <v>0</v>
      </c>
      <c r="J2531">
        <f ca="1"/>
        <v>3309</v>
      </c>
      <c r="K2531">
        <v>1736</v>
      </c>
      <c r="L2531" cm="1">
        <f t="array" ref="L2531">_xlfn.IFS(G2531&lt;=25, 1, G2531&lt;=75, 2, G2531&lt;=150, 3, G2531&gt;150, 4)</f>
        <v>3</v>
      </c>
      <c r="M2531">
        <f t="shared" si="39"/>
        <v>2</v>
      </c>
    </row>
    <row r="2532" spans="1:13" x14ac:dyDescent="0.2">
      <c r="A2532" t="s">
        <v>3565</v>
      </c>
      <c r="B2532" t="s">
        <v>3566</v>
      </c>
      <c r="C2532" s="2">
        <v>299</v>
      </c>
      <c r="D2532" s="2">
        <v>227</v>
      </c>
      <c r="E2532" t="s">
        <v>7027</v>
      </c>
      <c r="F2532" t="s">
        <v>7037</v>
      </c>
      <c r="G2532" s="2">
        <v>72</v>
      </c>
      <c r="H2532" s="11">
        <v>0.24080267558528429</v>
      </c>
      <c r="I2532">
        <v>0</v>
      </c>
      <c r="J2532">
        <f ca="1"/>
        <v>4378</v>
      </c>
      <c r="K2532">
        <v>3438</v>
      </c>
      <c r="L2532" cm="1">
        <f t="array" ref="L2532">_xlfn.IFS(G2532&lt;=25, 1, G2532&lt;=75, 2, G2532&lt;=150, 3, G2532&gt;150, 4)</f>
        <v>2</v>
      </c>
      <c r="M2532">
        <f t="shared" si="39"/>
        <v>3</v>
      </c>
    </row>
    <row r="2533" spans="1:13" x14ac:dyDescent="0.2">
      <c r="A2533" t="s">
        <v>3567</v>
      </c>
      <c r="B2533" t="s">
        <v>2737</v>
      </c>
      <c r="C2533" s="2">
        <v>999</v>
      </c>
      <c r="D2533" s="2">
        <v>669</v>
      </c>
      <c r="E2533" t="s">
        <v>7027</v>
      </c>
      <c r="F2533" t="s">
        <v>7039</v>
      </c>
      <c r="G2533" s="2">
        <v>330</v>
      </c>
      <c r="H2533" s="11">
        <v>0.33033033033033032</v>
      </c>
      <c r="I2533">
        <v>0</v>
      </c>
      <c r="J2533">
        <f ca="1"/>
        <v>1647</v>
      </c>
      <c r="K2533">
        <v>3093</v>
      </c>
      <c r="L2533" cm="1">
        <f t="array" ref="L2533">_xlfn.IFS(G2533&lt;=25, 1, G2533&lt;=75, 2, G2533&lt;=150, 3, G2533&gt;150, 4)</f>
        <v>4</v>
      </c>
      <c r="M2533">
        <f t="shared" si="39"/>
        <v>4</v>
      </c>
    </row>
    <row r="2534" spans="1:13" x14ac:dyDescent="0.2">
      <c r="A2534" t="s">
        <v>3568</v>
      </c>
      <c r="B2534" t="s">
        <v>3195</v>
      </c>
      <c r="C2534" s="2">
        <v>232</v>
      </c>
      <c r="D2534" s="2">
        <v>209</v>
      </c>
      <c r="E2534" t="s">
        <v>7027</v>
      </c>
      <c r="F2534" t="s">
        <v>7039</v>
      </c>
      <c r="G2534" s="2">
        <v>23</v>
      </c>
      <c r="H2534" s="11">
        <v>9.9137931034482762E-2</v>
      </c>
      <c r="I2534">
        <v>0</v>
      </c>
      <c r="J2534">
        <f ca="1"/>
        <v>3370</v>
      </c>
      <c r="K2534">
        <v>983</v>
      </c>
      <c r="L2534" cm="1">
        <f t="array" ref="L2534">_xlfn.IFS(G2534&lt;=25, 1, G2534&lt;=75, 2, G2534&lt;=150, 3, G2534&gt;150, 4)</f>
        <v>1</v>
      </c>
      <c r="M2534">
        <f t="shared" si="39"/>
        <v>1</v>
      </c>
    </row>
    <row r="2535" spans="1:13" x14ac:dyDescent="0.2">
      <c r="A2535" t="s">
        <v>3569</v>
      </c>
      <c r="B2535" t="s">
        <v>946</v>
      </c>
      <c r="C2535" s="2">
        <v>357</v>
      </c>
      <c r="D2535" s="2">
        <v>325</v>
      </c>
      <c r="E2535" t="s">
        <v>7027</v>
      </c>
      <c r="F2535" t="s">
        <v>7036</v>
      </c>
      <c r="G2535" s="2">
        <v>32</v>
      </c>
      <c r="H2535" s="11">
        <v>8.9635854341736695E-2</v>
      </c>
      <c r="I2535">
        <v>0</v>
      </c>
      <c r="J2535">
        <f ca="1"/>
        <v>1799</v>
      </c>
      <c r="K2535">
        <v>2349</v>
      </c>
      <c r="L2535" cm="1">
        <f t="array" ref="L2535">_xlfn.IFS(G2535&lt;=25, 1, G2535&lt;=75, 2, G2535&lt;=150, 3, G2535&gt;150, 4)</f>
        <v>2</v>
      </c>
      <c r="M2535">
        <f t="shared" si="39"/>
        <v>3</v>
      </c>
    </row>
    <row r="2536" spans="1:13" x14ac:dyDescent="0.2">
      <c r="A2536" t="s">
        <v>3570</v>
      </c>
      <c r="B2536" t="s">
        <v>3571</v>
      </c>
      <c r="C2536" s="2">
        <v>446</v>
      </c>
      <c r="D2536" s="2">
        <v>317</v>
      </c>
      <c r="E2536" t="s">
        <v>7029</v>
      </c>
      <c r="F2536" t="s">
        <v>7045</v>
      </c>
      <c r="G2536" s="2">
        <v>129</v>
      </c>
      <c r="H2536" s="11">
        <v>0.28923766816143498</v>
      </c>
      <c r="I2536">
        <v>0</v>
      </c>
      <c r="J2536">
        <f ca="1"/>
        <v>3144</v>
      </c>
      <c r="K2536">
        <v>2996</v>
      </c>
      <c r="L2536" cm="1">
        <f t="array" ref="L2536">_xlfn.IFS(G2536&lt;=25, 1, G2536&lt;=75, 2, G2536&lt;=150, 3, G2536&gt;150, 4)</f>
        <v>3</v>
      </c>
      <c r="M2536">
        <f t="shared" si="39"/>
        <v>4</v>
      </c>
    </row>
    <row r="2537" spans="1:13" x14ac:dyDescent="0.2">
      <c r="A2537" t="s">
        <v>3572</v>
      </c>
      <c r="B2537" t="s">
        <v>3573</v>
      </c>
      <c r="C2537" s="2">
        <v>268</v>
      </c>
      <c r="D2537" s="2">
        <v>137</v>
      </c>
      <c r="E2537" t="s">
        <v>7027</v>
      </c>
      <c r="F2537" t="s">
        <v>7038</v>
      </c>
      <c r="G2537" s="2">
        <v>131</v>
      </c>
      <c r="H2537" s="11">
        <v>0.48880597014925375</v>
      </c>
      <c r="I2537">
        <v>0</v>
      </c>
      <c r="J2537">
        <f ca="1"/>
        <v>1389</v>
      </c>
      <c r="K2537">
        <v>155</v>
      </c>
      <c r="L2537" cm="1">
        <f t="array" ref="L2537">_xlfn.IFS(G2537&lt;=25, 1, G2537&lt;=75, 2, G2537&lt;=150, 3, G2537&gt;150, 4)</f>
        <v>3</v>
      </c>
      <c r="M2537">
        <f t="shared" si="39"/>
        <v>2</v>
      </c>
    </row>
    <row r="2538" spans="1:13" x14ac:dyDescent="0.2">
      <c r="A2538" t="s">
        <v>3574</v>
      </c>
      <c r="B2538" t="s">
        <v>3575</v>
      </c>
      <c r="C2538" s="2">
        <v>357</v>
      </c>
      <c r="D2538" s="2">
        <v>303</v>
      </c>
      <c r="E2538" t="s">
        <v>7029</v>
      </c>
      <c r="F2538" t="s">
        <v>7037</v>
      </c>
      <c r="G2538" s="2">
        <v>54</v>
      </c>
      <c r="H2538" s="11">
        <v>0.15126050420168066</v>
      </c>
      <c r="I2538">
        <v>0</v>
      </c>
      <c r="J2538">
        <f ca="1"/>
        <v>3114</v>
      </c>
      <c r="K2538">
        <v>70</v>
      </c>
      <c r="L2538" cm="1">
        <f t="array" ref="L2538">_xlfn.IFS(G2538&lt;=25, 1, G2538&lt;=75, 2, G2538&lt;=150, 3, G2538&gt;150, 4)</f>
        <v>2</v>
      </c>
      <c r="M2538">
        <f t="shared" si="39"/>
        <v>3</v>
      </c>
    </row>
    <row r="2539" spans="1:13" x14ac:dyDescent="0.2">
      <c r="A2539" t="s">
        <v>3576</v>
      </c>
      <c r="B2539" t="s">
        <v>3577</v>
      </c>
      <c r="C2539" s="2">
        <v>279</v>
      </c>
      <c r="D2539" s="2">
        <v>176</v>
      </c>
      <c r="E2539" t="s">
        <v>6989</v>
      </c>
      <c r="F2539" t="s">
        <v>7044</v>
      </c>
      <c r="G2539" s="2">
        <v>103</v>
      </c>
      <c r="H2539" s="11">
        <v>0.36917562724014336</v>
      </c>
      <c r="I2539">
        <v>1</v>
      </c>
      <c r="J2539">
        <f ca="1"/>
        <v>1586</v>
      </c>
      <c r="K2539">
        <v>2077</v>
      </c>
      <c r="L2539" cm="1">
        <f t="array" ref="L2539">_xlfn.IFS(G2539&lt;=25, 1, G2539&lt;=75, 2, G2539&lt;=150, 3, G2539&gt;150, 4)</f>
        <v>3</v>
      </c>
      <c r="M2539">
        <f t="shared" si="39"/>
        <v>2</v>
      </c>
    </row>
    <row r="2540" spans="1:13" x14ac:dyDescent="0.2">
      <c r="A2540" t="s">
        <v>3578</v>
      </c>
      <c r="B2540" t="s">
        <v>3579</v>
      </c>
      <c r="C2540" s="2">
        <v>356</v>
      </c>
      <c r="D2540" s="2">
        <v>210</v>
      </c>
      <c r="E2540" t="s">
        <v>7029</v>
      </c>
      <c r="F2540" t="s">
        <v>7037</v>
      </c>
      <c r="G2540" s="2">
        <v>146</v>
      </c>
      <c r="H2540" s="11">
        <v>0.4101123595505618</v>
      </c>
      <c r="I2540">
        <v>0</v>
      </c>
      <c r="J2540">
        <f ca="1"/>
        <v>522</v>
      </c>
      <c r="K2540">
        <v>1649</v>
      </c>
      <c r="L2540" cm="1">
        <f t="array" ref="L2540">_xlfn.IFS(G2540&lt;=25, 1, G2540&lt;=75, 2, G2540&lt;=150, 3, G2540&gt;150, 4)</f>
        <v>3</v>
      </c>
      <c r="M2540">
        <f t="shared" si="39"/>
        <v>3</v>
      </c>
    </row>
    <row r="2541" spans="1:13" x14ac:dyDescent="0.2">
      <c r="A2541" t="s">
        <v>3580</v>
      </c>
      <c r="B2541" t="s">
        <v>1654</v>
      </c>
      <c r="C2541" s="2">
        <v>206</v>
      </c>
      <c r="D2541" s="2">
        <v>171</v>
      </c>
      <c r="E2541" t="s">
        <v>7027</v>
      </c>
      <c r="F2541" t="s">
        <v>7037</v>
      </c>
      <c r="G2541" s="2">
        <v>35</v>
      </c>
      <c r="H2541" s="11">
        <v>0.16990291262135923</v>
      </c>
      <c r="I2541">
        <v>0</v>
      </c>
      <c r="J2541">
        <f ca="1"/>
        <v>2955</v>
      </c>
      <c r="K2541">
        <v>1222</v>
      </c>
      <c r="L2541" cm="1">
        <f t="array" ref="L2541">_xlfn.IFS(G2541&lt;=25, 1, G2541&lt;=75, 2, G2541&lt;=150, 3, G2541&gt;150, 4)</f>
        <v>2</v>
      </c>
      <c r="M2541">
        <f t="shared" si="39"/>
        <v>1</v>
      </c>
    </row>
    <row r="2542" spans="1:13" x14ac:dyDescent="0.2">
      <c r="A2542" t="s">
        <v>3581</v>
      </c>
      <c r="B2542" t="s">
        <v>3582</v>
      </c>
      <c r="C2542" s="2">
        <v>529</v>
      </c>
      <c r="D2542" s="2">
        <v>434</v>
      </c>
      <c r="E2542" t="s">
        <v>7027</v>
      </c>
      <c r="F2542" t="s">
        <v>7043</v>
      </c>
      <c r="G2542" s="2">
        <v>95</v>
      </c>
      <c r="H2542" s="11">
        <v>0.17958412098298676</v>
      </c>
      <c r="I2542">
        <v>0</v>
      </c>
      <c r="J2542">
        <f ca="1"/>
        <v>3726</v>
      </c>
      <c r="K2542">
        <v>1308</v>
      </c>
      <c r="L2542" cm="1">
        <f t="array" ref="L2542">_xlfn.IFS(G2542&lt;=25, 1, G2542&lt;=75, 2, G2542&lt;=150, 3, G2542&gt;150, 4)</f>
        <v>3</v>
      </c>
      <c r="M2542">
        <f t="shared" si="39"/>
        <v>4</v>
      </c>
    </row>
    <row r="2543" spans="1:13" x14ac:dyDescent="0.2">
      <c r="A2543" t="s">
        <v>3583</v>
      </c>
      <c r="C2543" s="2">
        <v>670</v>
      </c>
      <c r="D2543" s="2">
        <v>516</v>
      </c>
      <c r="E2543" t="s">
        <v>7029</v>
      </c>
      <c r="F2543" t="s">
        <v>7042</v>
      </c>
      <c r="G2543" s="2">
        <v>154</v>
      </c>
      <c r="H2543" s="11">
        <v>0.2298507462686567</v>
      </c>
      <c r="I2543">
        <v>0</v>
      </c>
      <c r="J2543">
        <f ca="1"/>
        <v>2125</v>
      </c>
      <c r="K2543">
        <v>1242</v>
      </c>
      <c r="L2543" cm="1">
        <f t="array" ref="L2543">_xlfn.IFS(G2543&lt;=25, 1, G2543&lt;=75, 2, G2543&lt;=150, 3, G2543&gt;150, 4)</f>
        <v>4</v>
      </c>
      <c r="M2543">
        <f t="shared" si="39"/>
        <v>4</v>
      </c>
    </row>
    <row r="2544" spans="1:13" x14ac:dyDescent="0.2">
      <c r="A2544" t="s">
        <v>3584</v>
      </c>
      <c r="B2544" t="s">
        <v>3562</v>
      </c>
      <c r="C2544" s="2">
        <v>69</v>
      </c>
      <c r="D2544" s="2">
        <v>53</v>
      </c>
      <c r="E2544" t="s">
        <v>6989</v>
      </c>
      <c r="F2544" t="s">
        <v>7037</v>
      </c>
      <c r="G2544" s="2">
        <v>16</v>
      </c>
      <c r="H2544" s="11">
        <v>0.2318840579710145</v>
      </c>
      <c r="I2544">
        <v>1</v>
      </c>
      <c r="J2544">
        <f ca="1"/>
        <v>2659</v>
      </c>
      <c r="K2544">
        <v>1796</v>
      </c>
      <c r="L2544" cm="1">
        <f t="array" ref="L2544">_xlfn.IFS(G2544&lt;=25, 1, G2544&lt;=75, 2, G2544&lt;=150, 3, G2544&gt;150, 4)</f>
        <v>1</v>
      </c>
      <c r="M2544">
        <f t="shared" si="39"/>
        <v>1</v>
      </c>
    </row>
    <row r="2545" spans="1:13" x14ac:dyDescent="0.2">
      <c r="A2545" t="s">
        <v>3585</v>
      </c>
      <c r="B2545" t="s">
        <v>3586</v>
      </c>
      <c r="C2545" s="2">
        <v>269</v>
      </c>
      <c r="D2545" s="2">
        <v>124</v>
      </c>
      <c r="E2545" t="s">
        <v>7027</v>
      </c>
      <c r="F2545" t="s">
        <v>7038</v>
      </c>
      <c r="G2545" s="2">
        <v>145</v>
      </c>
      <c r="H2545" s="11">
        <v>0.53903345724907059</v>
      </c>
      <c r="I2545">
        <v>0</v>
      </c>
      <c r="J2545">
        <f ca="1"/>
        <v>4028</v>
      </c>
      <c r="K2545">
        <v>3798</v>
      </c>
      <c r="L2545" cm="1">
        <f t="array" ref="L2545">_xlfn.IFS(G2545&lt;=25, 1, G2545&lt;=75, 2, G2545&lt;=150, 3, G2545&gt;150, 4)</f>
        <v>3</v>
      </c>
      <c r="M2545">
        <f t="shared" si="39"/>
        <v>2</v>
      </c>
    </row>
    <row r="2546" spans="1:13" x14ac:dyDescent="0.2">
      <c r="A2546" t="s">
        <v>3587</v>
      </c>
      <c r="B2546" t="s">
        <v>3588</v>
      </c>
      <c r="C2546" s="2">
        <v>1320</v>
      </c>
      <c r="D2546" s="2">
        <v>1162</v>
      </c>
      <c r="E2546" t="s">
        <v>7029</v>
      </c>
      <c r="F2546" t="s">
        <v>7041</v>
      </c>
      <c r="G2546" s="2">
        <v>158</v>
      </c>
      <c r="H2546" s="11">
        <v>0.11969696969696969</v>
      </c>
      <c r="I2546">
        <v>0</v>
      </c>
      <c r="J2546">
        <f ca="1"/>
        <v>1833</v>
      </c>
      <c r="K2546">
        <v>2606</v>
      </c>
      <c r="L2546" cm="1">
        <f t="array" ref="L2546">_xlfn.IFS(G2546&lt;=25, 1, G2546&lt;=75, 2, G2546&lt;=150, 3, G2546&gt;150, 4)</f>
        <v>4</v>
      </c>
      <c r="M2546">
        <f t="shared" si="39"/>
        <v>4</v>
      </c>
    </row>
    <row r="2547" spans="1:13" x14ac:dyDescent="0.2">
      <c r="A2547" t="s">
        <v>3589</v>
      </c>
      <c r="B2547" t="s">
        <v>2968</v>
      </c>
      <c r="C2547" s="2">
        <v>139</v>
      </c>
      <c r="D2547" s="2">
        <v>79</v>
      </c>
      <c r="E2547" t="s">
        <v>6989</v>
      </c>
      <c r="F2547" t="s">
        <v>7037</v>
      </c>
      <c r="G2547" s="2">
        <v>60</v>
      </c>
      <c r="H2547" s="11">
        <v>0.43165467625899279</v>
      </c>
      <c r="I2547">
        <v>1</v>
      </c>
      <c r="J2547">
        <f ca="1"/>
        <v>4210</v>
      </c>
      <c r="K2547">
        <v>1759</v>
      </c>
      <c r="L2547" cm="1">
        <f t="array" ref="L2547">_xlfn.IFS(G2547&lt;=25, 1, G2547&lt;=75, 2, G2547&lt;=150, 3, G2547&gt;150, 4)</f>
        <v>2</v>
      </c>
      <c r="M2547">
        <f t="shared" si="39"/>
        <v>1</v>
      </c>
    </row>
    <row r="2548" spans="1:13" x14ac:dyDescent="0.2">
      <c r="A2548" t="s">
        <v>3590</v>
      </c>
      <c r="B2548" t="s">
        <v>3190</v>
      </c>
      <c r="C2548" s="2">
        <v>349</v>
      </c>
      <c r="D2548" s="2">
        <v>185</v>
      </c>
      <c r="E2548" t="s">
        <v>7029</v>
      </c>
      <c r="F2548" t="s">
        <v>7037</v>
      </c>
      <c r="G2548" s="2">
        <v>164</v>
      </c>
      <c r="H2548" s="11">
        <v>0.46991404011461319</v>
      </c>
      <c r="I2548">
        <v>0</v>
      </c>
      <c r="J2548">
        <f ca="1"/>
        <v>1953</v>
      </c>
      <c r="K2548">
        <v>345</v>
      </c>
      <c r="L2548" cm="1">
        <f t="array" ref="L2548">_xlfn.IFS(G2548&lt;=25, 1, G2548&lt;=75, 2, G2548&lt;=150, 3, G2548&gt;150, 4)</f>
        <v>4</v>
      </c>
      <c r="M2548">
        <f t="shared" si="39"/>
        <v>3</v>
      </c>
    </row>
    <row r="2549" spans="1:13" x14ac:dyDescent="0.2">
      <c r="A2549" t="s">
        <v>3591</v>
      </c>
      <c r="B2549" t="s">
        <v>3592</v>
      </c>
      <c r="C2549" s="2">
        <v>299</v>
      </c>
      <c r="D2549" s="2">
        <v>269</v>
      </c>
      <c r="E2549" t="s">
        <v>7029</v>
      </c>
      <c r="F2549" t="s">
        <v>7042</v>
      </c>
      <c r="G2549" s="2">
        <v>30</v>
      </c>
      <c r="H2549" s="11">
        <v>0.10033444816053512</v>
      </c>
      <c r="I2549">
        <v>0</v>
      </c>
      <c r="J2549">
        <f ca="1"/>
        <v>817</v>
      </c>
      <c r="K2549">
        <v>4073</v>
      </c>
      <c r="L2549" cm="1">
        <f t="array" ref="L2549">_xlfn.IFS(G2549&lt;=25, 1, G2549&lt;=75, 2, G2549&lt;=150, 3, G2549&gt;150, 4)</f>
        <v>2</v>
      </c>
      <c r="M2549">
        <f t="shared" si="39"/>
        <v>3</v>
      </c>
    </row>
    <row r="2550" spans="1:13" x14ac:dyDescent="0.2">
      <c r="A2550" t="s">
        <v>3593</v>
      </c>
      <c r="B2550" t="s">
        <v>3594</v>
      </c>
      <c r="C2550" s="2">
        <v>259</v>
      </c>
      <c r="D2550" s="2">
        <v>158</v>
      </c>
      <c r="E2550" t="s">
        <v>7027</v>
      </c>
      <c r="F2550" t="s">
        <v>7040</v>
      </c>
      <c r="G2550" s="2">
        <v>101</v>
      </c>
      <c r="H2550" s="11">
        <v>0.38996138996138996</v>
      </c>
      <c r="I2550">
        <v>0</v>
      </c>
      <c r="J2550">
        <f ca="1"/>
        <v>1704</v>
      </c>
      <c r="K2550">
        <v>1491</v>
      </c>
      <c r="L2550" cm="1">
        <f t="array" ref="L2550">_xlfn.IFS(G2550&lt;=25, 1, G2550&lt;=75, 2, G2550&lt;=150, 3, G2550&gt;150, 4)</f>
        <v>3</v>
      </c>
      <c r="M2550">
        <f t="shared" si="39"/>
        <v>2</v>
      </c>
    </row>
    <row r="2551" spans="1:13" x14ac:dyDescent="0.2">
      <c r="A2551" t="s">
        <v>3595</v>
      </c>
      <c r="B2551" t="s">
        <v>3596</v>
      </c>
      <c r="C2551" s="2">
        <v>179</v>
      </c>
      <c r="D2551" s="2">
        <v>129</v>
      </c>
      <c r="E2551" t="s">
        <v>6989</v>
      </c>
      <c r="F2551" t="s">
        <v>7044</v>
      </c>
      <c r="G2551" s="2">
        <v>50</v>
      </c>
      <c r="H2551" s="11">
        <v>0.27932960893854747</v>
      </c>
      <c r="I2551">
        <v>1</v>
      </c>
      <c r="J2551">
        <f ca="1"/>
        <v>2526</v>
      </c>
      <c r="K2551">
        <v>2161</v>
      </c>
      <c r="L2551" cm="1">
        <f t="array" ref="L2551">_xlfn.IFS(G2551&lt;=25, 1, G2551&lt;=75, 2, G2551&lt;=150, 3, G2551&gt;150, 4)</f>
        <v>2</v>
      </c>
      <c r="M2551">
        <f t="shared" si="39"/>
        <v>1</v>
      </c>
    </row>
    <row r="2552" spans="1:13" x14ac:dyDescent="0.2">
      <c r="A2552" t="s">
        <v>3597</v>
      </c>
      <c r="B2552" t="s">
        <v>3598</v>
      </c>
      <c r="C2552" s="2">
        <v>214</v>
      </c>
      <c r="D2552" s="2">
        <v>94</v>
      </c>
      <c r="E2552" t="s">
        <v>7027</v>
      </c>
      <c r="F2552" t="s">
        <v>7040</v>
      </c>
      <c r="G2552" s="2">
        <v>120</v>
      </c>
      <c r="H2552" s="11">
        <v>0.56074766355140182</v>
      </c>
      <c r="I2552">
        <v>0</v>
      </c>
      <c r="J2552">
        <f ca="1"/>
        <v>735</v>
      </c>
      <c r="K2552">
        <v>2376</v>
      </c>
      <c r="L2552" cm="1">
        <f t="array" ref="L2552">_xlfn.IFS(G2552&lt;=25, 1, G2552&lt;=75, 2, G2552&lt;=150, 3, G2552&gt;150, 4)</f>
        <v>3</v>
      </c>
      <c r="M2552">
        <f t="shared" si="39"/>
        <v>1</v>
      </c>
    </row>
    <row r="2553" spans="1:13" x14ac:dyDescent="0.2">
      <c r="A2553" t="s">
        <v>3599</v>
      </c>
      <c r="B2553" t="s">
        <v>3600</v>
      </c>
      <c r="C2553" s="2">
        <v>403</v>
      </c>
      <c r="D2553" s="2">
        <v>302</v>
      </c>
      <c r="E2553" t="s">
        <v>7029</v>
      </c>
      <c r="F2553" t="s">
        <v>7037</v>
      </c>
      <c r="G2553" s="2">
        <v>101</v>
      </c>
      <c r="H2553" s="11">
        <v>0.25062034739454092</v>
      </c>
      <c r="I2553">
        <v>0</v>
      </c>
      <c r="J2553">
        <f ca="1"/>
        <v>3957</v>
      </c>
      <c r="K2553">
        <v>1555</v>
      </c>
      <c r="L2553" cm="1">
        <f t="array" ref="L2553">_xlfn.IFS(G2553&lt;=25, 1, G2553&lt;=75, 2, G2553&lt;=150, 3, G2553&gt;150, 4)</f>
        <v>3</v>
      </c>
      <c r="M2553">
        <f t="shared" si="39"/>
        <v>4</v>
      </c>
    </row>
    <row r="2554" spans="1:13" x14ac:dyDescent="0.2">
      <c r="A2554" t="s">
        <v>3601</v>
      </c>
      <c r="B2554" t="s">
        <v>3602</v>
      </c>
      <c r="C2554" s="2">
        <v>1123</v>
      </c>
      <c r="D2554" s="2">
        <v>775</v>
      </c>
      <c r="E2554" t="s">
        <v>7029</v>
      </c>
      <c r="F2554" t="s">
        <v>7041</v>
      </c>
      <c r="G2554" s="2">
        <v>348</v>
      </c>
      <c r="H2554" s="11">
        <v>0.30988423864648262</v>
      </c>
      <c r="I2554">
        <v>0</v>
      </c>
      <c r="J2554">
        <f ca="1"/>
        <v>38</v>
      </c>
      <c r="K2554">
        <v>3605</v>
      </c>
      <c r="L2554" cm="1">
        <f t="array" ref="L2554">_xlfn.IFS(G2554&lt;=25, 1, G2554&lt;=75, 2, G2554&lt;=150, 3, G2554&gt;150, 4)</f>
        <v>4</v>
      </c>
      <c r="M2554">
        <f t="shared" si="39"/>
        <v>4</v>
      </c>
    </row>
    <row r="2555" spans="1:13" x14ac:dyDescent="0.2">
      <c r="A2555" t="s">
        <v>3603</v>
      </c>
      <c r="B2555" t="s">
        <v>3604</v>
      </c>
      <c r="C2555" s="2">
        <v>299</v>
      </c>
      <c r="D2555" s="2">
        <v>141</v>
      </c>
      <c r="E2555" t="s">
        <v>7029</v>
      </c>
      <c r="F2555" t="s">
        <v>7040</v>
      </c>
      <c r="G2555" s="2">
        <v>158</v>
      </c>
      <c r="H2555" s="11">
        <v>0.52842809364548493</v>
      </c>
      <c r="I2555">
        <v>0</v>
      </c>
      <c r="J2555">
        <f ca="1"/>
        <v>1374</v>
      </c>
      <c r="K2555">
        <v>2330</v>
      </c>
      <c r="L2555" cm="1">
        <f t="array" ref="L2555">_xlfn.IFS(G2555&lt;=25, 1, G2555&lt;=75, 2, G2555&lt;=150, 3, G2555&gt;150, 4)</f>
        <v>4</v>
      </c>
      <c r="M2555">
        <f t="shared" si="39"/>
        <v>3</v>
      </c>
    </row>
    <row r="2556" spans="1:13" x14ac:dyDescent="0.2">
      <c r="A2556" t="s">
        <v>3605</v>
      </c>
      <c r="B2556" t="s">
        <v>3606</v>
      </c>
      <c r="C2556" s="2">
        <v>79</v>
      </c>
      <c r="D2556" s="2">
        <v>48</v>
      </c>
      <c r="E2556" t="s">
        <v>6989</v>
      </c>
      <c r="F2556" t="s">
        <v>7039</v>
      </c>
      <c r="G2556" s="2">
        <v>31</v>
      </c>
      <c r="H2556" s="11">
        <v>0.39240506329113922</v>
      </c>
      <c r="I2556">
        <v>1</v>
      </c>
      <c r="J2556">
        <f ca="1"/>
        <v>2750</v>
      </c>
      <c r="K2556">
        <v>2338</v>
      </c>
      <c r="L2556" cm="1">
        <f t="array" ref="L2556">_xlfn.IFS(G2556&lt;=25, 1, G2556&lt;=75, 2, G2556&lt;=150, 3, G2556&gt;150, 4)</f>
        <v>2</v>
      </c>
      <c r="M2556">
        <f t="shared" si="39"/>
        <v>1</v>
      </c>
    </row>
    <row r="2557" spans="1:13" x14ac:dyDescent="0.2">
      <c r="A2557" t="s">
        <v>3607</v>
      </c>
      <c r="B2557" t="s">
        <v>3608</v>
      </c>
      <c r="C2557" s="2">
        <v>266</v>
      </c>
      <c r="D2557" s="2">
        <v>117</v>
      </c>
      <c r="E2557" t="s">
        <v>7027</v>
      </c>
      <c r="F2557" t="s">
        <v>7040</v>
      </c>
      <c r="G2557" s="2">
        <v>149</v>
      </c>
      <c r="H2557" s="11">
        <v>0.56015037593984962</v>
      </c>
      <c r="I2557">
        <v>0</v>
      </c>
      <c r="J2557">
        <f ca="1"/>
        <v>1474</v>
      </c>
      <c r="K2557">
        <v>1357</v>
      </c>
      <c r="L2557" cm="1">
        <f t="array" ref="L2557">_xlfn.IFS(G2557&lt;=25, 1, G2557&lt;=75, 2, G2557&lt;=150, 3, G2557&gt;150, 4)</f>
        <v>3</v>
      </c>
      <c r="M2557">
        <f t="shared" si="39"/>
        <v>2</v>
      </c>
    </row>
    <row r="2558" spans="1:13" x14ac:dyDescent="0.2">
      <c r="A2558" t="s">
        <v>3609</v>
      </c>
      <c r="B2558" t="s">
        <v>2432</v>
      </c>
      <c r="C2558" s="2">
        <v>69</v>
      </c>
      <c r="D2558" s="2">
        <v>36</v>
      </c>
      <c r="E2558" t="s">
        <v>6989</v>
      </c>
      <c r="F2558" t="s">
        <v>7037</v>
      </c>
      <c r="G2558" s="2">
        <v>33</v>
      </c>
      <c r="H2558" s="11">
        <v>0.47826086956521741</v>
      </c>
      <c r="I2558">
        <v>1</v>
      </c>
      <c r="J2558">
        <f ca="1"/>
        <v>2176</v>
      </c>
      <c r="K2558">
        <v>3179</v>
      </c>
      <c r="L2558" cm="1">
        <f t="array" ref="L2558">_xlfn.IFS(G2558&lt;=25, 1, G2558&lt;=75, 2, G2558&lt;=150, 3, G2558&gt;150, 4)</f>
        <v>2</v>
      </c>
      <c r="M2558">
        <f t="shared" si="39"/>
        <v>1</v>
      </c>
    </row>
    <row r="2559" spans="1:13" x14ac:dyDescent="0.2">
      <c r="A2559" t="s">
        <v>3610</v>
      </c>
      <c r="B2559" t="s">
        <v>2983</v>
      </c>
      <c r="C2559" s="2">
        <v>259</v>
      </c>
      <c r="D2559" s="2">
        <v>212</v>
      </c>
      <c r="E2559" t="s">
        <v>7029</v>
      </c>
      <c r="F2559" t="s">
        <v>7037</v>
      </c>
      <c r="G2559" s="2">
        <v>47</v>
      </c>
      <c r="H2559" s="11">
        <v>0.18146718146718147</v>
      </c>
      <c r="I2559">
        <v>0</v>
      </c>
      <c r="J2559">
        <f ca="1"/>
        <v>4504</v>
      </c>
      <c r="K2559">
        <v>12</v>
      </c>
      <c r="L2559" cm="1">
        <f t="array" ref="L2559">_xlfn.IFS(G2559&lt;=25, 1, G2559&lt;=75, 2, G2559&lt;=150, 3, G2559&gt;150, 4)</f>
        <v>2</v>
      </c>
      <c r="M2559">
        <f t="shared" si="39"/>
        <v>2</v>
      </c>
    </row>
    <row r="2560" spans="1:13" x14ac:dyDescent="0.2">
      <c r="A2560" t="s">
        <v>3611</v>
      </c>
      <c r="B2560" t="s">
        <v>3612</v>
      </c>
      <c r="C2560" s="2">
        <v>299</v>
      </c>
      <c r="D2560" s="2">
        <v>191</v>
      </c>
      <c r="E2560" t="s">
        <v>6989</v>
      </c>
      <c r="F2560" t="s">
        <v>7036</v>
      </c>
      <c r="G2560" s="2">
        <v>108</v>
      </c>
      <c r="H2560" s="11">
        <v>0.3612040133779264</v>
      </c>
      <c r="I2560">
        <v>1</v>
      </c>
      <c r="J2560">
        <f ca="1"/>
        <v>3250</v>
      </c>
      <c r="K2560">
        <v>3597</v>
      </c>
      <c r="L2560" cm="1">
        <f t="array" ref="L2560">_xlfn.IFS(G2560&lt;=25, 1, G2560&lt;=75, 2, G2560&lt;=150, 3, G2560&gt;150, 4)</f>
        <v>3</v>
      </c>
      <c r="M2560">
        <f t="shared" si="39"/>
        <v>3</v>
      </c>
    </row>
    <row r="2561" spans="1:13" x14ac:dyDescent="0.2">
      <c r="A2561" t="s">
        <v>3613</v>
      </c>
      <c r="B2561" t="s">
        <v>2909</v>
      </c>
      <c r="C2561" s="2">
        <v>45</v>
      </c>
      <c r="D2561" s="2">
        <v>36</v>
      </c>
      <c r="E2561" t="s">
        <v>6989</v>
      </c>
      <c r="F2561" t="s">
        <v>7036</v>
      </c>
      <c r="G2561" s="2">
        <v>9</v>
      </c>
      <c r="H2561" s="11">
        <v>0.2</v>
      </c>
      <c r="I2561">
        <v>1</v>
      </c>
      <c r="J2561">
        <f ca="1"/>
        <v>2438</v>
      </c>
      <c r="K2561">
        <v>3192</v>
      </c>
      <c r="L2561" cm="1">
        <f t="array" ref="L2561">_xlfn.IFS(G2561&lt;=25, 1, G2561&lt;=75, 2, G2561&lt;=150, 3, G2561&gt;150, 4)</f>
        <v>1</v>
      </c>
      <c r="M2561">
        <f t="shared" si="39"/>
        <v>1</v>
      </c>
    </row>
    <row r="2562" spans="1:13" x14ac:dyDescent="0.2">
      <c r="A2562" t="s">
        <v>3614</v>
      </c>
      <c r="B2562" t="s">
        <v>3615</v>
      </c>
      <c r="C2562" s="2">
        <v>561</v>
      </c>
      <c r="D2562" s="2">
        <v>359</v>
      </c>
      <c r="E2562" t="s">
        <v>7029</v>
      </c>
      <c r="F2562" t="s">
        <v>7038</v>
      </c>
      <c r="G2562" s="2">
        <v>202</v>
      </c>
      <c r="H2562" s="11">
        <v>0.36007130124777181</v>
      </c>
      <c r="I2562">
        <v>0</v>
      </c>
      <c r="J2562">
        <f ca="1"/>
        <v>3351</v>
      </c>
      <c r="K2562">
        <v>3378</v>
      </c>
      <c r="L2562" cm="1">
        <f t="array" ref="L2562">_xlfn.IFS(G2562&lt;=25, 1, G2562&lt;=75, 2, G2562&lt;=150, 3, G2562&gt;150, 4)</f>
        <v>4</v>
      </c>
      <c r="M2562">
        <f t="shared" ref="M2562:M2625" si="40">IF(C2562&lt;=$P$3, 1, IF(C2562&lt;=$P$4, 2, IF(C2562&lt;=$P$5, 3, 4)))</f>
        <v>4</v>
      </c>
    </row>
    <row r="2563" spans="1:13" x14ac:dyDescent="0.2">
      <c r="A2563" t="s">
        <v>3616</v>
      </c>
      <c r="B2563" t="s">
        <v>2120</v>
      </c>
      <c r="C2563" s="2">
        <v>249</v>
      </c>
      <c r="D2563" s="2">
        <v>214</v>
      </c>
      <c r="E2563" t="s">
        <v>7029</v>
      </c>
      <c r="F2563" t="s">
        <v>7043</v>
      </c>
      <c r="G2563" s="2">
        <v>35</v>
      </c>
      <c r="H2563" s="11">
        <v>0.14056224899598393</v>
      </c>
      <c r="I2563">
        <v>0</v>
      </c>
      <c r="J2563">
        <f ca="1"/>
        <v>1242</v>
      </c>
      <c r="K2563">
        <v>962</v>
      </c>
      <c r="L2563" cm="1">
        <f t="array" ref="L2563">_xlfn.IFS(G2563&lt;=25, 1, G2563&lt;=75, 2, G2563&lt;=150, 3, G2563&gt;150, 4)</f>
        <v>2</v>
      </c>
      <c r="M2563">
        <f t="shared" si="40"/>
        <v>1</v>
      </c>
    </row>
    <row r="2564" spans="1:13" x14ac:dyDescent="0.2">
      <c r="A2564" t="s">
        <v>369</v>
      </c>
      <c r="B2564" t="s">
        <v>3617</v>
      </c>
      <c r="C2564" s="2">
        <v>357</v>
      </c>
      <c r="D2564" s="2">
        <v>289</v>
      </c>
      <c r="E2564" t="s">
        <v>7027</v>
      </c>
      <c r="F2564" t="s">
        <v>7037</v>
      </c>
      <c r="G2564" s="2">
        <v>68</v>
      </c>
      <c r="H2564" s="11">
        <v>0.19047619047619047</v>
      </c>
      <c r="I2564">
        <v>0</v>
      </c>
      <c r="J2564">
        <f ca="1"/>
        <v>1299</v>
      </c>
      <c r="K2564">
        <v>1486</v>
      </c>
      <c r="L2564" cm="1">
        <f t="array" ref="L2564">_xlfn.IFS(G2564&lt;=25, 1, G2564&lt;=75, 2, G2564&lt;=150, 3, G2564&gt;150, 4)</f>
        <v>2</v>
      </c>
      <c r="M2564">
        <f t="shared" si="40"/>
        <v>3</v>
      </c>
    </row>
    <row r="2565" spans="1:13" x14ac:dyDescent="0.2">
      <c r="A2565" t="s">
        <v>3618</v>
      </c>
      <c r="B2565" t="s">
        <v>3619</v>
      </c>
      <c r="C2565" s="2">
        <v>420</v>
      </c>
      <c r="D2565" s="2">
        <v>332</v>
      </c>
      <c r="E2565" t="s">
        <v>7029</v>
      </c>
      <c r="F2565" t="s">
        <v>7037</v>
      </c>
      <c r="G2565" s="2">
        <v>88</v>
      </c>
      <c r="H2565" s="11">
        <v>0.20952380952380953</v>
      </c>
      <c r="I2565">
        <v>0</v>
      </c>
      <c r="J2565">
        <f ca="1"/>
        <v>2969</v>
      </c>
      <c r="K2565">
        <v>2807</v>
      </c>
      <c r="L2565" cm="1">
        <f t="array" ref="L2565">_xlfn.IFS(G2565&lt;=25, 1, G2565&lt;=75, 2, G2565&lt;=150, 3, G2565&gt;150, 4)</f>
        <v>3</v>
      </c>
      <c r="M2565">
        <f t="shared" si="40"/>
        <v>4</v>
      </c>
    </row>
    <row r="2566" spans="1:13" x14ac:dyDescent="0.2">
      <c r="A2566" t="s">
        <v>3620</v>
      </c>
      <c r="B2566" t="s">
        <v>3062</v>
      </c>
      <c r="C2566" s="2">
        <v>268</v>
      </c>
      <c r="D2566" s="2">
        <v>153</v>
      </c>
      <c r="E2566" t="s">
        <v>7027</v>
      </c>
      <c r="F2566" t="s">
        <v>7040</v>
      </c>
      <c r="G2566" s="2">
        <v>115</v>
      </c>
      <c r="H2566" s="11">
        <v>0.42910447761194032</v>
      </c>
      <c r="I2566">
        <v>0</v>
      </c>
      <c r="J2566">
        <f ca="1"/>
        <v>1527</v>
      </c>
      <c r="K2566">
        <v>2476</v>
      </c>
      <c r="L2566" cm="1">
        <f t="array" ref="L2566">_xlfn.IFS(G2566&lt;=25, 1, G2566&lt;=75, 2, G2566&lt;=150, 3, G2566&gt;150, 4)</f>
        <v>3</v>
      </c>
      <c r="M2566">
        <f t="shared" si="40"/>
        <v>2</v>
      </c>
    </row>
    <row r="2567" spans="1:13" x14ac:dyDescent="0.2">
      <c r="A2567" t="s">
        <v>3621</v>
      </c>
      <c r="B2567" t="s">
        <v>3228</v>
      </c>
      <c r="C2567" s="2">
        <v>251</v>
      </c>
      <c r="D2567" s="2">
        <v>153</v>
      </c>
      <c r="E2567" t="s">
        <v>6989</v>
      </c>
      <c r="F2567" t="s">
        <v>7039</v>
      </c>
      <c r="G2567" s="2">
        <v>98</v>
      </c>
      <c r="H2567" s="11">
        <v>0.39043824701195218</v>
      </c>
      <c r="I2567">
        <v>1</v>
      </c>
      <c r="J2567">
        <f ca="1"/>
        <v>3562</v>
      </c>
      <c r="K2567">
        <v>566</v>
      </c>
      <c r="L2567" cm="1">
        <f t="array" ref="L2567">_xlfn.IFS(G2567&lt;=25, 1, G2567&lt;=75, 2, G2567&lt;=150, 3, G2567&gt;150, 4)</f>
        <v>3</v>
      </c>
      <c r="M2567">
        <f t="shared" si="40"/>
        <v>2</v>
      </c>
    </row>
    <row r="2568" spans="1:13" x14ac:dyDescent="0.2">
      <c r="A2568" t="s">
        <v>3622</v>
      </c>
      <c r="B2568" t="s">
        <v>3195</v>
      </c>
      <c r="C2568" s="2">
        <v>232</v>
      </c>
      <c r="D2568" s="2">
        <v>121</v>
      </c>
      <c r="E2568" t="s">
        <v>7027</v>
      </c>
      <c r="F2568" t="s">
        <v>7039</v>
      </c>
      <c r="G2568" s="2">
        <v>111</v>
      </c>
      <c r="H2568" s="11">
        <v>0.47844827586206895</v>
      </c>
      <c r="I2568">
        <v>0</v>
      </c>
      <c r="J2568">
        <f ca="1"/>
        <v>2443</v>
      </c>
      <c r="K2568">
        <v>4238</v>
      </c>
      <c r="L2568" cm="1">
        <f t="array" ref="L2568">_xlfn.IFS(G2568&lt;=25, 1, G2568&lt;=75, 2, G2568&lt;=150, 3, G2568&gt;150, 4)</f>
        <v>3</v>
      </c>
      <c r="M2568">
        <f t="shared" si="40"/>
        <v>1</v>
      </c>
    </row>
    <row r="2569" spans="1:13" x14ac:dyDescent="0.2">
      <c r="A2569" t="s">
        <v>3623</v>
      </c>
      <c r="B2569" t="s">
        <v>2576</v>
      </c>
      <c r="C2569" s="2">
        <v>250</v>
      </c>
      <c r="D2569" s="2">
        <v>163</v>
      </c>
      <c r="E2569" t="s">
        <v>7027</v>
      </c>
      <c r="F2569" t="s">
        <v>7039</v>
      </c>
      <c r="G2569" s="2">
        <v>87</v>
      </c>
      <c r="H2569" s="11">
        <v>0.34799999999999998</v>
      </c>
      <c r="I2569">
        <v>0</v>
      </c>
      <c r="J2569">
        <f ca="1"/>
        <v>622</v>
      </c>
      <c r="K2569">
        <v>46</v>
      </c>
      <c r="L2569" cm="1">
        <f t="array" ref="L2569">_xlfn.IFS(G2569&lt;=25, 1, G2569&lt;=75, 2, G2569&lt;=150, 3, G2569&gt;150, 4)</f>
        <v>3</v>
      </c>
      <c r="M2569">
        <f t="shared" si="40"/>
        <v>2</v>
      </c>
    </row>
    <row r="2570" spans="1:13" x14ac:dyDescent="0.2">
      <c r="A2570" t="s">
        <v>3624</v>
      </c>
      <c r="B2570" t="s">
        <v>3625</v>
      </c>
      <c r="C2570" s="2">
        <v>259</v>
      </c>
      <c r="D2570" s="2">
        <v>119</v>
      </c>
      <c r="E2570" t="s">
        <v>7027</v>
      </c>
      <c r="F2570" t="s">
        <v>7040</v>
      </c>
      <c r="G2570" s="2">
        <v>140</v>
      </c>
      <c r="H2570" s="11">
        <v>0.54054054054054057</v>
      </c>
      <c r="I2570">
        <v>0</v>
      </c>
      <c r="J2570">
        <f ca="1"/>
        <v>630</v>
      </c>
      <c r="K2570">
        <v>3270</v>
      </c>
      <c r="L2570" cm="1">
        <f t="array" ref="L2570">_xlfn.IFS(G2570&lt;=25, 1, G2570&lt;=75, 2, G2570&lt;=150, 3, G2570&gt;150, 4)</f>
        <v>3</v>
      </c>
      <c r="M2570">
        <f t="shared" si="40"/>
        <v>2</v>
      </c>
    </row>
    <row r="2571" spans="1:13" x14ac:dyDescent="0.2">
      <c r="A2571" t="s">
        <v>3626</v>
      </c>
      <c r="B2571" t="s">
        <v>3627</v>
      </c>
      <c r="C2571" s="2">
        <v>399</v>
      </c>
      <c r="D2571" s="2">
        <v>279</v>
      </c>
      <c r="E2571" t="s">
        <v>6989</v>
      </c>
      <c r="F2571" t="s">
        <v>7036</v>
      </c>
      <c r="G2571" s="2">
        <v>120</v>
      </c>
      <c r="H2571" s="11">
        <v>0.3007518796992481</v>
      </c>
      <c r="I2571">
        <v>1</v>
      </c>
      <c r="J2571">
        <f ca="1"/>
        <v>3962</v>
      </c>
      <c r="K2571">
        <v>2090</v>
      </c>
      <c r="L2571" cm="1">
        <f t="array" ref="L2571">_xlfn.IFS(G2571&lt;=25, 1, G2571&lt;=75, 2, G2571&lt;=150, 3, G2571&gt;150, 4)</f>
        <v>3</v>
      </c>
      <c r="M2571">
        <f t="shared" si="40"/>
        <v>4</v>
      </c>
    </row>
    <row r="2572" spans="1:13" x14ac:dyDescent="0.2">
      <c r="A2572" t="s">
        <v>3628</v>
      </c>
      <c r="B2572" t="s">
        <v>3629</v>
      </c>
      <c r="C2572" s="2">
        <v>133</v>
      </c>
      <c r="D2572" s="2">
        <v>69</v>
      </c>
      <c r="E2572" t="s">
        <v>7027</v>
      </c>
      <c r="F2572" t="s">
        <v>7037</v>
      </c>
      <c r="G2572" s="2">
        <v>64</v>
      </c>
      <c r="H2572" s="11">
        <v>0.48120300751879697</v>
      </c>
      <c r="I2572">
        <v>0</v>
      </c>
      <c r="J2572">
        <f ca="1"/>
        <v>2685</v>
      </c>
      <c r="K2572">
        <v>2038</v>
      </c>
      <c r="L2572" cm="1">
        <f t="array" ref="L2572">_xlfn.IFS(G2572&lt;=25, 1, G2572&lt;=75, 2, G2572&lt;=150, 3, G2572&gt;150, 4)</f>
        <v>2</v>
      </c>
      <c r="M2572">
        <f t="shared" si="40"/>
        <v>1</v>
      </c>
    </row>
    <row r="2573" spans="1:13" x14ac:dyDescent="0.2">
      <c r="A2573" t="s">
        <v>3630</v>
      </c>
      <c r="B2573" t="s">
        <v>3195</v>
      </c>
      <c r="C2573" s="2">
        <v>232</v>
      </c>
      <c r="D2573" s="2">
        <v>97</v>
      </c>
      <c r="E2573" t="s">
        <v>7027</v>
      </c>
      <c r="F2573" t="s">
        <v>7039</v>
      </c>
      <c r="G2573" s="2">
        <v>135</v>
      </c>
      <c r="H2573" s="11">
        <v>0.5818965517241379</v>
      </c>
      <c r="I2573">
        <v>0</v>
      </c>
      <c r="J2573">
        <f ca="1"/>
        <v>2318</v>
      </c>
      <c r="K2573">
        <v>1119</v>
      </c>
      <c r="L2573" cm="1">
        <f t="array" ref="L2573">_xlfn.IFS(G2573&lt;=25, 1, G2573&lt;=75, 2, G2573&lt;=150, 3, G2573&gt;150, 4)</f>
        <v>3</v>
      </c>
      <c r="M2573">
        <f t="shared" si="40"/>
        <v>1</v>
      </c>
    </row>
    <row r="2574" spans="1:13" x14ac:dyDescent="0.2">
      <c r="A2574" t="s">
        <v>3631</v>
      </c>
      <c r="B2574" t="s">
        <v>3632</v>
      </c>
      <c r="C2574" s="2">
        <v>209</v>
      </c>
      <c r="D2574" s="2">
        <v>111</v>
      </c>
      <c r="E2574" t="s">
        <v>6989</v>
      </c>
      <c r="F2574" t="s">
        <v>7036</v>
      </c>
      <c r="G2574" s="2">
        <v>98</v>
      </c>
      <c r="H2574" s="11">
        <v>0.46889952153110048</v>
      </c>
      <c r="I2574">
        <v>1</v>
      </c>
      <c r="J2574">
        <f ca="1"/>
        <v>2996</v>
      </c>
      <c r="K2574">
        <v>1862</v>
      </c>
      <c r="L2574" cm="1">
        <f t="array" ref="L2574">_xlfn.IFS(G2574&lt;=25, 1, G2574&lt;=75, 2, G2574&lt;=150, 3, G2574&gt;150, 4)</f>
        <v>3</v>
      </c>
      <c r="M2574">
        <f t="shared" si="40"/>
        <v>1</v>
      </c>
    </row>
    <row r="2575" spans="1:13" x14ac:dyDescent="0.2">
      <c r="A2575" t="s">
        <v>3633</v>
      </c>
      <c r="B2575" t="s">
        <v>3634</v>
      </c>
      <c r="C2575" s="2">
        <v>99</v>
      </c>
      <c r="D2575" s="2">
        <v>78</v>
      </c>
      <c r="E2575" t="s">
        <v>7027</v>
      </c>
      <c r="F2575" t="s">
        <v>7037</v>
      </c>
      <c r="G2575" s="2">
        <v>21</v>
      </c>
      <c r="H2575" s="11">
        <v>0.21212121212121213</v>
      </c>
      <c r="I2575">
        <v>0</v>
      </c>
      <c r="J2575">
        <f ca="1"/>
        <v>4327</v>
      </c>
      <c r="K2575">
        <v>3327</v>
      </c>
      <c r="L2575" cm="1">
        <f t="array" ref="L2575">_xlfn.IFS(G2575&lt;=25, 1, G2575&lt;=75, 2, G2575&lt;=150, 3, G2575&gt;150, 4)</f>
        <v>1</v>
      </c>
      <c r="M2575">
        <f t="shared" si="40"/>
        <v>1</v>
      </c>
    </row>
    <row r="2576" spans="1:13" x14ac:dyDescent="0.2">
      <c r="A2576" t="s">
        <v>3635</v>
      </c>
      <c r="B2576" t="s">
        <v>3512</v>
      </c>
      <c r="C2576" s="2">
        <v>250</v>
      </c>
      <c r="D2576" s="2">
        <v>193</v>
      </c>
      <c r="E2576" t="s">
        <v>7027</v>
      </c>
      <c r="F2576" t="s">
        <v>7039</v>
      </c>
      <c r="G2576" s="2">
        <v>57</v>
      </c>
      <c r="H2576" s="11">
        <v>0.22800000000000001</v>
      </c>
      <c r="I2576">
        <v>0</v>
      </c>
      <c r="J2576">
        <f ca="1"/>
        <v>3674</v>
      </c>
      <c r="K2576">
        <v>3494</v>
      </c>
      <c r="L2576" cm="1">
        <f t="array" ref="L2576">_xlfn.IFS(G2576&lt;=25, 1, G2576&lt;=75, 2, G2576&lt;=150, 3, G2576&gt;150, 4)</f>
        <v>2</v>
      </c>
      <c r="M2576">
        <f t="shared" si="40"/>
        <v>2</v>
      </c>
    </row>
    <row r="2577" spans="1:13" x14ac:dyDescent="0.2">
      <c r="A2577" t="s">
        <v>3636</v>
      </c>
      <c r="B2577" t="s">
        <v>3637</v>
      </c>
      <c r="C2577" s="2">
        <v>151</v>
      </c>
      <c r="D2577" s="2">
        <v>107</v>
      </c>
      <c r="E2577" t="s">
        <v>7027</v>
      </c>
      <c r="F2577" t="s">
        <v>7045</v>
      </c>
      <c r="G2577" s="2">
        <v>44</v>
      </c>
      <c r="H2577" s="11">
        <v>0.29139072847682118</v>
      </c>
      <c r="I2577">
        <v>0</v>
      </c>
      <c r="J2577">
        <f ca="1"/>
        <v>1943</v>
      </c>
      <c r="K2577">
        <v>3885</v>
      </c>
      <c r="L2577" cm="1">
        <f t="array" ref="L2577">_xlfn.IFS(G2577&lt;=25, 1, G2577&lt;=75, 2, G2577&lt;=150, 3, G2577&gt;150, 4)</f>
        <v>2</v>
      </c>
      <c r="M2577">
        <f t="shared" si="40"/>
        <v>1</v>
      </c>
    </row>
    <row r="2578" spans="1:13" x14ac:dyDescent="0.2">
      <c r="A2578" t="s">
        <v>3638</v>
      </c>
      <c r="B2578" t="s">
        <v>3639</v>
      </c>
      <c r="C2578" s="2">
        <v>268</v>
      </c>
      <c r="D2578" s="2">
        <v>78</v>
      </c>
      <c r="E2578" t="s">
        <v>7027</v>
      </c>
      <c r="F2578" t="s">
        <v>7038</v>
      </c>
      <c r="G2578" s="2">
        <v>190</v>
      </c>
      <c r="H2578" s="11">
        <v>0.70895522388059706</v>
      </c>
      <c r="I2578">
        <v>0</v>
      </c>
      <c r="J2578">
        <f ca="1"/>
        <v>2416</v>
      </c>
      <c r="K2578">
        <v>893</v>
      </c>
      <c r="L2578" cm="1">
        <f t="array" ref="L2578">_xlfn.IFS(G2578&lt;=25, 1, G2578&lt;=75, 2, G2578&lt;=150, 3, G2578&gt;150, 4)</f>
        <v>4</v>
      </c>
      <c r="M2578">
        <f t="shared" si="40"/>
        <v>2</v>
      </c>
    </row>
    <row r="2579" spans="1:13" x14ac:dyDescent="0.2">
      <c r="A2579" t="s">
        <v>3640</v>
      </c>
      <c r="B2579" t="s">
        <v>2588</v>
      </c>
      <c r="C2579" s="2">
        <v>447</v>
      </c>
      <c r="D2579" s="2">
        <v>371</v>
      </c>
      <c r="E2579" t="s">
        <v>7029</v>
      </c>
      <c r="F2579" t="s">
        <v>7043</v>
      </c>
      <c r="G2579" s="2">
        <v>76</v>
      </c>
      <c r="H2579" s="11">
        <v>0.17002237136465326</v>
      </c>
      <c r="I2579">
        <v>0</v>
      </c>
      <c r="J2579">
        <f ca="1"/>
        <v>19</v>
      </c>
      <c r="K2579">
        <v>1860</v>
      </c>
      <c r="L2579" cm="1">
        <f t="array" ref="L2579">_xlfn.IFS(G2579&lt;=25, 1, G2579&lt;=75, 2, G2579&lt;=150, 3, G2579&gt;150, 4)</f>
        <v>3</v>
      </c>
      <c r="M2579">
        <f t="shared" si="40"/>
        <v>4</v>
      </c>
    </row>
    <row r="2580" spans="1:13" x14ac:dyDescent="0.2">
      <c r="A2580" t="s">
        <v>3641</v>
      </c>
      <c r="B2580" t="s">
        <v>3642</v>
      </c>
      <c r="C2580" s="2">
        <v>250</v>
      </c>
      <c r="D2580" s="2">
        <v>128</v>
      </c>
      <c r="E2580" t="s">
        <v>7027</v>
      </c>
      <c r="F2580" t="s">
        <v>7038</v>
      </c>
      <c r="G2580" s="2">
        <v>122</v>
      </c>
      <c r="H2580" s="11">
        <v>0.48799999999999999</v>
      </c>
      <c r="I2580">
        <v>0</v>
      </c>
      <c r="J2580">
        <f ca="1"/>
        <v>2766</v>
      </c>
      <c r="K2580">
        <v>2339</v>
      </c>
      <c r="L2580" cm="1">
        <f t="array" ref="L2580">_xlfn.IFS(G2580&lt;=25, 1, G2580&lt;=75, 2, G2580&lt;=150, 3, G2580&gt;150, 4)</f>
        <v>3</v>
      </c>
      <c r="M2580">
        <f t="shared" si="40"/>
        <v>2</v>
      </c>
    </row>
    <row r="2581" spans="1:13" x14ac:dyDescent="0.2">
      <c r="A2581" t="s">
        <v>3643</v>
      </c>
      <c r="B2581" t="s">
        <v>3644</v>
      </c>
      <c r="C2581" s="2">
        <v>312</v>
      </c>
      <c r="D2581" s="2">
        <v>293</v>
      </c>
      <c r="E2581" t="s">
        <v>7029</v>
      </c>
      <c r="F2581" t="s">
        <v>7039</v>
      </c>
      <c r="G2581" s="2">
        <v>19</v>
      </c>
      <c r="H2581" s="11">
        <v>6.0897435897435896E-2</v>
      </c>
      <c r="I2581">
        <v>0</v>
      </c>
      <c r="J2581">
        <f ca="1"/>
        <v>4205</v>
      </c>
      <c r="K2581">
        <v>2952</v>
      </c>
      <c r="L2581" cm="1">
        <f t="array" ref="L2581">_xlfn.IFS(G2581&lt;=25, 1, G2581&lt;=75, 2, G2581&lt;=150, 3, G2581&gt;150, 4)</f>
        <v>1</v>
      </c>
      <c r="M2581">
        <f t="shared" si="40"/>
        <v>3</v>
      </c>
    </row>
    <row r="2582" spans="1:13" x14ac:dyDescent="0.2">
      <c r="A2582" t="s">
        <v>3645</v>
      </c>
      <c r="B2582" t="s">
        <v>3646</v>
      </c>
      <c r="C2582" s="2">
        <v>259</v>
      </c>
      <c r="D2582" s="2">
        <v>57</v>
      </c>
      <c r="E2582" t="s">
        <v>7027</v>
      </c>
      <c r="F2582" t="s">
        <v>7040</v>
      </c>
      <c r="G2582" s="2">
        <v>202</v>
      </c>
      <c r="H2582" s="11">
        <v>0.77992277992277992</v>
      </c>
      <c r="I2582">
        <v>0</v>
      </c>
      <c r="J2582">
        <f ca="1"/>
        <v>4473</v>
      </c>
      <c r="K2582">
        <v>1087</v>
      </c>
      <c r="L2582" cm="1">
        <f t="array" ref="L2582">_xlfn.IFS(G2582&lt;=25, 1, G2582&lt;=75, 2, G2582&lt;=150, 3, G2582&gt;150, 4)</f>
        <v>4</v>
      </c>
      <c r="M2582">
        <f t="shared" si="40"/>
        <v>2</v>
      </c>
    </row>
    <row r="2583" spans="1:13" x14ac:dyDescent="0.2">
      <c r="A2583" t="s">
        <v>3647</v>
      </c>
      <c r="B2583" t="s">
        <v>3648</v>
      </c>
      <c r="C2583" s="2">
        <v>199</v>
      </c>
      <c r="D2583" s="2">
        <v>103</v>
      </c>
      <c r="E2583" t="s">
        <v>7029</v>
      </c>
      <c r="F2583" t="s">
        <v>7036</v>
      </c>
      <c r="G2583" s="2">
        <v>96</v>
      </c>
      <c r="H2583" s="11">
        <v>0.48241206030150752</v>
      </c>
      <c r="I2583">
        <v>0</v>
      </c>
      <c r="J2583">
        <f ca="1"/>
        <v>3991</v>
      </c>
      <c r="K2583">
        <v>87</v>
      </c>
      <c r="L2583" cm="1">
        <f t="array" ref="L2583">_xlfn.IFS(G2583&lt;=25, 1, G2583&lt;=75, 2, G2583&lt;=150, 3, G2583&gt;150, 4)</f>
        <v>3</v>
      </c>
      <c r="M2583">
        <f t="shared" si="40"/>
        <v>1</v>
      </c>
    </row>
    <row r="2584" spans="1:13" x14ac:dyDescent="0.2">
      <c r="A2584" t="s">
        <v>3649</v>
      </c>
      <c r="B2584" t="s">
        <v>3650</v>
      </c>
      <c r="C2584" s="2">
        <v>294</v>
      </c>
      <c r="D2584" s="2">
        <v>147</v>
      </c>
      <c r="E2584" t="s">
        <v>7027</v>
      </c>
      <c r="F2584" t="s">
        <v>7040</v>
      </c>
      <c r="G2584" s="2">
        <v>147</v>
      </c>
      <c r="H2584" s="11">
        <v>0.5</v>
      </c>
      <c r="I2584">
        <v>0</v>
      </c>
      <c r="J2584">
        <f ca="1"/>
        <v>2014</v>
      </c>
      <c r="K2584">
        <v>2192</v>
      </c>
      <c r="L2584" cm="1">
        <f t="array" ref="L2584">_xlfn.IFS(G2584&lt;=25, 1, G2584&lt;=75, 2, G2584&lt;=150, 3, G2584&gt;150, 4)</f>
        <v>3</v>
      </c>
      <c r="M2584">
        <f t="shared" si="40"/>
        <v>2</v>
      </c>
    </row>
    <row r="2585" spans="1:13" x14ac:dyDescent="0.2">
      <c r="A2585" t="s">
        <v>3652</v>
      </c>
      <c r="B2585" t="s">
        <v>3653</v>
      </c>
      <c r="C2585" s="2">
        <v>236</v>
      </c>
      <c r="D2585" s="2">
        <v>175</v>
      </c>
      <c r="E2585" t="s">
        <v>7027</v>
      </c>
      <c r="F2585" t="s">
        <v>7037</v>
      </c>
      <c r="G2585" s="2">
        <v>61</v>
      </c>
      <c r="H2585" s="11">
        <v>0.25847457627118642</v>
      </c>
      <c r="I2585">
        <v>0</v>
      </c>
      <c r="J2585">
        <f ca="1"/>
        <v>3927</v>
      </c>
      <c r="K2585">
        <v>2181</v>
      </c>
      <c r="L2585" cm="1">
        <f t="array" ref="L2585">_xlfn.IFS(G2585&lt;=25, 1, G2585&lt;=75, 2, G2585&lt;=150, 3, G2585&gt;150, 4)</f>
        <v>2</v>
      </c>
      <c r="M2585">
        <f t="shared" si="40"/>
        <v>1</v>
      </c>
    </row>
    <row r="2586" spans="1:13" x14ac:dyDescent="0.2">
      <c r="A2586" t="s">
        <v>3654</v>
      </c>
      <c r="B2586" t="s">
        <v>3655</v>
      </c>
      <c r="C2586" s="2">
        <v>279</v>
      </c>
      <c r="D2586" s="2">
        <v>170</v>
      </c>
      <c r="E2586" t="s">
        <v>6989</v>
      </c>
      <c r="F2586" t="s">
        <v>7036</v>
      </c>
      <c r="G2586" s="2">
        <v>109</v>
      </c>
      <c r="H2586" s="11">
        <v>0.39068100358422941</v>
      </c>
      <c r="I2586">
        <v>1</v>
      </c>
      <c r="J2586">
        <f ca="1"/>
        <v>4437</v>
      </c>
      <c r="K2586">
        <v>418</v>
      </c>
      <c r="L2586" cm="1">
        <f t="array" ref="L2586">_xlfn.IFS(G2586&lt;=25, 1, G2586&lt;=75, 2, G2586&lt;=150, 3, G2586&gt;150, 4)</f>
        <v>3</v>
      </c>
      <c r="M2586">
        <f t="shared" si="40"/>
        <v>2</v>
      </c>
    </row>
    <row r="2587" spans="1:13" x14ac:dyDescent="0.2">
      <c r="A2587" t="s">
        <v>3656</v>
      </c>
      <c r="B2587" t="s">
        <v>3657</v>
      </c>
      <c r="C2587" s="2">
        <v>268</v>
      </c>
      <c r="D2587" s="2">
        <v>163</v>
      </c>
      <c r="E2587" t="s">
        <v>7027</v>
      </c>
      <c r="F2587" t="s">
        <v>7037</v>
      </c>
      <c r="G2587" s="2">
        <v>105</v>
      </c>
      <c r="H2587" s="11">
        <v>0.39179104477611942</v>
      </c>
      <c r="I2587">
        <v>0</v>
      </c>
      <c r="J2587">
        <f ca="1"/>
        <v>4389</v>
      </c>
      <c r="K2587">
        <v>836</v>
      </c>
      <c r="L2587" cm="1">
        <f t="array" ref="L2587">_xlfn.IFS(G2587&lt;=25, 1, G2587&lt;=75, 2, G2587&lt;=150, 3, G2587&gt;150, 4)</f>
        <v>3</v>
      </c>
      <c r="M2587">
        <f t="shared" si="40"/>
        <v>2</v>
      </c>
    </row>
    <row r="2588" spans="1:13" x14ac:dyDescent="0.2">
      <c r="A2588" t="s">
        <v>3658</v>
      </c>
      <c r="B2588" t="s">
        <v>1786</v>
      </c>
      <c r="C2588" s="2">
        <v>115</v>
      </c>
      <c r="D2588" s="2">
        <v>49</v>
      </c>
      <c r="E2588" t="s">
        <v>7029</v>
      </c>
      <c r="F2588" t="s">
        <v>7040</v>
      </c>
      <c r="G2588" s="2">
        <v>66</v>
      </c>
      <c r="H2588" s="11">
        <v>0.57391304347826089</v>
      </c>
      <c r="I2588">
        <v>0</v>
      </c>
      <c r="J2588">
        <f ca="1"/>
        <v>892</v>
      </c>
      <c r="K2588">
        <v>1875</v>
      </c>
      <c r="L2588" cm="1">
        <f t="array" ref="L2588">_xlfn.IFS(G2588&lt;=25, 1, G2588&lt;=75, 2, G2588&lt;=150, 3, G2588&gt;150, 4)</f>
        <v>2</v>
      </c>
      <c r="M2588">
        <f t="shared" si="40"/>
        <v>1</v>
      </c>
    </row>
    <row r="2589" spans="1:13" x14ac:dyDescent="0.2">
      <c r="A2589" t="s">
        <v>3659</v>
      </c>
      <c r="B2589" t="s">
        <v>3660</v>
      </c>
      <c r="C2589" s="2">
        <v>330</v>
      </c>
      <c r="D2589" s="2">
        <v>234</v>
      </c>
      <c r="E2589" t="s">
        <v>7029</v>
      </c>
      <c r="F2589" t="s">
        <v>7037</v>
      </c>
      <c r="G2589" s="2">
        <v>96</v>
      </c>
      <c r="H2589" s="11">
        <v>0.29090909090909089</v>
      </c>
      <c r="I2589">
        <v>0</v>
      </c>
      <c r="J2589">
        <f ca="1"/>
        <v>2142</v>
      </c>
      <c r="K2589">
        <v>1993</v>
      </c>
      <c r="L2589" cm="1">
        <f t="array" ref="L2589">_xlfn.IFS(G2589&lt;=25, 1, G2589&lt;=75, 2, G2589&lt;=150, 3, G2589&gt;150, 4)</f>
        <v>3</v>
      </c>
      <c r="M2589">
        <f t="shared" si="40"/>
        <v>3</v>
      </c>
    </row>
    <row r="2590" spans="1:13" x14ac:dyDescent="0.2">
      <c r="A2590" t="s">
        <v>3661</v>
      </c>
      <c r="B2590" t="s">
        <v>1512</v>
      </c>
      <c r="C2590" s="2">
        <v>339</v>
      </c>
      <c r="D2590" s="2">
        <v>285</v>
      </c>
      <c r="E2590" t="s">
        <v>7027</v>
      </c>
      <c r="F2590" t="s">
        <v>7041</v>
      </c>
      <c r="G2590" s="2">
        <v>54</v>
      </c>
      <c r="H2590" s="11">
        <v>0.15929203539823009</v>
      </c>
      <c r="I2590">
        <v>0</v>
      </c>
      <c r="J2590">
        <f ca="1"/>
        <v>1671</v>
      </c>
      <c r="K2590">
        <v>2638</v>
      </c>
      <c r="L2590" cm="1">
        <f t="array" ref="L2590">_xlfn.IFS(G2590&lt;=25, 1, G2590&lt;=75, 2, G2590&lt;=150, 3, G2590&gt;150, 4)</f>
        <v>2</v>
      </c>
      <c r="M2590">
        <f t="shared" si="40"/>
        <v>3</v>
      </c>
    </row>
    <row r="2591" spans="1:13" x14ac:dyDescent="0.2">
      <c r="A2591" t="s">
        <v>3662</v>
      </c>
      <c r="B2591" t="s">
        <v>3663</v>
      </c>
      <c r="C2591" s="2">
        <v>250</v>
      </c>
      <c r="D2591" s="2">
        <v>110</v>
      </c>
      <c r="E2591" t="s">
        <v>7027</v>
      </c>
      <c r="F2591" t="s">
        <v>7040</v>
      </c>
      <c r="G2591" s="2">
        <v>140</v>
      </c>
      <c r="H2591" s="11">
        <v>0.56000000000000005</v>
      </c>
      <c r="I2591">
        <v>0</v>
      </c>
      <c r="J2591">
        <f ca="1"/>
        <v>3378</v>
      </c>
      <c r="K2591">
        <v>3730</v>
      </c>
      <c r="L2591" cm="1">
        <f t="array" ref="L2591">_xlfn.IFS(G2591&lt;=25, 1, G2591&lt;=75, 2, G2591&lt;=150, 3, G2591&gt;150, 4)</f>
        <v>3</v>
      </c>
      <c r="M2591">
        <f t="shared" si="40"/>
        <v>2</v>
      </c>
    </row>
    <row r="2592" spans="1:13" x14ac:dyDescent="0.2">
      <c r="A2592" t="s">
        <v>3664</v>
      </c>
      <c r="B2592" t="s">
        <v>3665</v>
      </c>
      <c r="C2592" s="2">
        <v>369</v>
      </c>
      <c r="D2592" s="2">
        <v>284</v>
      </c>
      <c r="E2592" t="s">
        <v>6989</v>
      </c>
      <c r="F2592" t="s">
        <v>7039</v>
      </c>
      <c r="G2592" s="2">
        <v>85</v>
      </c>
      <c r="H2592" s="11">
        <v>0.23035230352303523</v>
      </c>
      <c r="I2592">
        <v>1</v>
      </c>
      <c r="J2592">
        <f ca="1"/>
        <v>1796</v>
      </c>
      <c r="K2592">
        <v>2002</v>
      </c>
      <c r="L2592" cm="1">
        <f t="array" ref="L2592">_xlfn.IFS(G2592&lt;=25, 1, G2592&lt;=75, 2, G2592&lt;=150, 3, G2592&gt;150, 4)</f>
        <v>3</v>
      </c>
      <c r="M2592">
        <f t="shared" si="40"/>
        <v>4</v>
      </c>
    </row>
    <row r="2593" spans="1:13" x14ac:dyDescent="0.2">
      <c r="A2593" t="s">
        <v>3666</v>
      </c>
      <c r="B2593" t="s">
        <v>3667</v>
      </c>
      <c r="C2593" s="2">
        <v>279</v>
      </c>
      <c r="D2593" s="2">
        <v>220</v>
      </c>
      <c r="E2593" t="s">
        <v>6989</v>
      </c>
      <c r="F2593" t="s">
        <v>7036</v>
      </c>
      <c r="G2593" s="2">
        <v>59</v>
      </c>
      <c r="H2593" s="11">
        <v>0.21146953405017921</v>
      </c>
      <c r="I2593">
        <v>1</v>
      </c>
      <c r="J2593">
        <f ca="1"/>
        <v>1512</v>
      </c>
      <c r="K2593">
        <v>1668</v>
      </c>
      <c r="L2593" cm="1">
        <f t="array" ref="L2593">_xlfn.IFS(G2593&lt;=25, 1, G2593&lt;=75, 2, G2593&lt;=150, 3, G2593&gt;150, 4)</f>
        <v>2</v>
      </c>
      <c r="M2593">
        <f t="shared" si="40"/>
        <v>2</v>
      </c>
    </row>
    <row r="2594" spans="1:13" x14ac:dyDescent="0.2">
      <c r="A2594" t="s">
        <v>3668</v>
      </c>
      <c r="B2594" t="s">
        <v>3669</v>
      </c>
      <c r="C2594" s="2">
        <v>159</v>
      </c>
      <c r="D2594" s="2">
        <v>91</v>
      </c>
      <c r="E2594" t="s">
        <v>6989</v>
      </c>
      <c r="F2594" t="s">
        <v>7044</v>
      </c>
      <c r="G2594" s="2">
        <v>68</v>
      </c>
      <c r="H2594" s="11">
        <v>0.42767295597484278</v>
      </c>
      <c r="I2594">
        <v>1</v>
      </c>
      <c r="J2594">
        <f ca="1"/>
        <v>3534</v>
      </c>
      <c r="K2594">
        <v>4329</v>
      </c>
      <c r="L2594" cm="1">
        <f t="array" ref="L2594">_xlfn.IFS(G2594&lt;=25, 1, G2594&lt;=75, 2, G2594&lt;=150, 3, G2594&gt;150, 4)</f>
        <v>2</v>
      </c>
      <c r="M2594">
        <f t="shared" si="40"/>
        <v>1</v>
      </c>
    </row>
    <row r="2595" spans="1:13" x14ac:dyDescent="0.2">
      <c r="A2595" t="s">
        <v>3670</v>
      </c>
      <c r="B2595" t="s">
        <v>1786</v>
      </c>
      <c r="C2595" s="2">
        <v>241</v>
      </c>
      <c r="D2595" s="2">
        <v>154</v>
      </c>
      <c r="E2595" t="s">
        <v>7029</v>
      </c>
      <c r="F2595" t="s">
        <v>7041</v>
      </c>
      <c r="G2595" s="2">
        <v>87</v>
      </c>
      <c r="H2595" s="11">
        <v>0.36099585062240663</v>
      </c>
      <c r="I2595">
        <v>0</v>
      </c>
      <c r="J2595">
        <f ca="1"/>
        <v>397</v>
      </c>
      <c r="K2595">
        <v>461</v>
      </c>
      <c r="L2595" cm="1">
        <f t="array" ref="L2595">_xlfn.IFS(G2595&lt;=25, 1, G2595&lt;=75, 2, G2595&lt;=150, 3, G2595&gt;150, 4)</f>
        <v>3</v>
      </c>
      <c r="M2595">
        <f t="shared" si="40"/>
        <v>1</v>
      </c>
    </row>
    <row r="2596" spans="1:13" x14ac:dyDescent="0.2">
      <c r="A2596" t="s">
        <v>3671</v>
      </c>
      <c r="B2596" t="s">
        <v>1601</v>
      </c>
      <c r="C2596" s="2">
        <v>502</v>
      </c>
      <c r="D2596" s="2">
        <v>331</v>
      </c>
      <c r="E2596" t="s">
        <v>7029</v>
      </c>
      <c r="F2596" t="s">
        <v>7040</v>
      </c>
      <c r="G2596" s="2">
        <v>171</v>
      </c>
      <c r="H2596" s="11">
        <v>0.34063745019920316</v>
      </c>
      <c r="I2596">
        <v>0</v>
      </c>
      <c r="J2596">
        <f ca="1"/>
        <v>2132</v>
      </c>
      <c r="K2596">
        <v>1097</v>
      </c>
      <c r="L2596" cm="1">
        <f t="array" ref="L2596">_xlfn.IFS(G2596&lt;=25, 1, G2596&lt;=75, 2, G2596&lt;=150, 3, G2596&gt;150, 4)</f>
        <v>4</v>
      </c>
      <c r="M2596">
        <f t="shared" si="40"/>
        <v>4</v>
      </c>
    </row>
    <row r="2597" spans="1:13" x14ac:dyDescent="0.2">
      <c r="A2597" t="s">
        <v>3672</v>
      </c>
      <c r="B2597" t="s">
        <v>3673</v>
      </c>
      <c r="C2597" s="2">
        <v>295</v>
      </c>
      <c r="D2597" s="2">
        <v>186</v>
      </c>
      <c r="E2597" t="s">
        <v>7027</v>
      </c>
      <c r="F2597" t="s">
        <v>7037</v>
      </c>
      <c r="G2597" s="2">
        <v>109</v>
      </c>
      <c r="H2597" s="11">
        <v>0.36949152542372882</v>
      </c>
      <c r="I2597">
        <v>0</v>
      </c>
      <c r="J2597">
        <f ca="1"/>
        <v>410</v>
      </c>
      <c r="K2597">
        <v>589</v>
      </c>
      <c r="L2597" cm="1">
        <f t="array" ref="L2597">_xlfn.IFS(G2597&lt;=25, 1, G2597&lt;=75, 2, G2597&lt;=150, 3, G2597&gt;150, 4)</f>
        <v>3</v>
      </c>
      <c r="M2597">
        <f t="shared" si="40"/>
        <v>2</v>
      </c>
    </row>
    <row r="2598" spans="1:13" x14ac:dyDescent="0.2">
      <c r="A2598" t="s">
        <v>834</v>
      </c>
      <c r="B2598" t="s">
        <v>835</v>
      </c>
      <c r="C2598" s="2">
        <v>319</v>
      </c>
      <c r="D2598" s="2">
        <v>281</v>
      </c>
      <c r="E2598" t="s">
        <v>7029</v>
      </c>
      <c r="F2598" t="s">
        <v>7044</v>
      </c>
      <c r="G2598" s="2">
        <v>38</v>
      </c>
      <c r="H2598" s="11">
        <v>0.11912225705329153</v>
      </c>
      <c r="I2598">
        <v>0</v>
      </c>
      <c r="J2598">
        <f ca="1"/>
        <v>4294</v>
      </c>
      <c r="K2598">
        <v>2589</v>
      </c>
      <c r="L2598" cm="1">
        <f t="array" ref="L2598">_xlfn.IFS(G2598&lt;=25, 1, G2598&lt;=75, 2, G2598&lt;=150, 3, G2598&gt;150, 4)</f>
        <v>2</v>
      </c>
      <c r="M2598">
        <f t="shared" si="40"/>
        <v>3</v>
      </c>
    </row>
    <row r="2599" spans="1:13" x14ac:dyDescent="0.2">
      <c r="A2599" t="s">
        <v>3674</v>
      </c>
      <c r="B2599" t="s">
        <v>3675</v>
      </c>
      <c r="C2599" s="2">
        <v>319</v>
      </c>
      <c r="D2599" s="2">
        <v>226</v>
      </c>
      <c r="E2599" t="s">
        <v>6989</v>
      </c>
      <c r="F2599" t="s">
        <v>7036</v>
      </c>
      <c r="G2599" s="2">
        <v>93</v>
      </c>
      <c r="H2599" s="11">
        <v>0.29153605015673983</v>
      </c>
      <c r="I2599">
        <v>1</v>
      </c>
      <c r="J2599">
        <f ca="1"/>
        <v>1841</v>
      </c>
      <c r="K2599">
        <v>1648</v>
      </c>
      <c r="L2599" cm="1">
        <f t="array" ref="L2599">_xlfn.IFS(G2599&lt;=25, 1, G2599&lt;=75, 2, G2599&lt;=150, 3, G2599&gt;150, 4)</f>
        <v>3</v>
      </c>
      <c r="M2599">
        <f t="shared" si="40"/>
        <v>3</v>
      </c>
    </row>
    <row r="2600" spans="1:13" x14ac:dyDescent="0.2">
      <c r="A2600" t="s">
        <v>3676</v>
      </c>
      <c r="B2600" t="s">
        <v>3677</v>
      </c>
      <c r="C2600" s="2">
        <v>1590</v>
      </c>
      <c r="D2600" s="2">
        <v>1240</v>
      </c>
      <c r="E2600" t="s">
        <v>7029</v>
      </c>
      <c r="F2600" t="s">
        <v>7042</v>
      </c>
      <c r="G2600" s="2">
        <v>350</v>
      </c>
      <c r="H2600" s="11">
        <v>0.22012578616352202</v>
      </c>
      <c r="I2600">
        <v>0</v>
      </c>
      <c r="J2600">
        <f ca="1"/>
        <v>1722</v>
      </c>
      <c r="K2600">
        <v>3485</v>
      </c>
      <c r="L2600" cm="1">
        <f t="array" ref="L2600">_xlfn.IFS(G2600&lt;=25, 1, G2600&lt;=75, 2, G2600&lt;=150, 3, G2600&gt;150, 4)</f>
        <v>4</v>
      </c>
      <c r="M2600">
        <f t="shared" si="40"/>
        <v>4</v>
      </c>
    </row>
    <row r="2601" spans="1:13" x14ac:dyDescent="0.2">
      <c r="A2601" t="s">
        <v>3678</v>
      </c>
      <c r="B2601" t="s">
        <v>3679</v>
      </c>
      <c r="C2601" s="2">
        <v>9389</v>
      </c>
      <c r="D2601" s="2">
        <v>7511</v>
      </c>
      <c r="E2601" t="s">
        <v>7029</v>
      </c>
      <c r="F2601" t="s">
        <v>7045</v>
      </c>
      <c r="G2601" s="2">
        <v>1878</v>
      </c>
      <c r="H2601" s="11">
        <v>0.20002130152305889</v>
      </c>
      <c r="I2601">
        <v>0</v>
      </c>
      <c r="J2601">
        <f ca="1"/>
        <v>1358</v>
      </c>
      <c r="K2601">
        <v>3202</v>
      </c>
      <c r="L2601" cm="1">
        <f t="array" ref="L2601">_xlfn.IFS(G2601&lt;=25, 1, G2601&lt;=75, 2, G2601&lt;=150, 3, G2601&gt;150, 4)</f>
        <v>4</v>
      </c>
      <c r="M2601">
        <f t="shared" si="40"/>
        <v>4</v>
      </c>
    </row>
    <row r="2602" spans="1:13" x14ac:dyDescent="0.2">
      <c r="A2602" t="s">
        <v>3680</v>
      </c>
      <c r="B2602" t="s">
        <v>2150</v>
      </c>
      <c r="C2602" s="2">
        <v>99</v>
      </c>
      <c r="D2602" s="2">
        <v>55</v>
      </c>
      <c r="E2602" t="s">
        <v>6989</v>
      </c>
      <c r="F2602" t="s">
        <v>7037</v>
      </c>
      <c r="G2602" s="2">
        <v>44</v>
      </c>
      <c r="H2602" s="11">
        <v>0.44444444444444442</v>
      </c>
      <c r="I2602">
        <v>1</v>
      </c>
      <c r="J2602">
        <f ca="1"/>
        <v>1513</v>
      </c>
      <c r="K2602">
        <v>4535</v>
      </c>
      <c r="L2602" cm="1">
        <f t="array" ref="L2602">_xlfn.IFS(G2602&lt;=25, 1, G2602&lt;=75, 2, G2602&lt;=150, 3, G2602&gt;150, 4)</f>
        <v>2</v>
      </c>
      <c r="M2602">
        <f t="shared" si="40"/>
        <v>1</v>
      </c>
    </row>
    <row r="2603" spans="1:13" x14ac:dyDescent="0.2">
      <c r="A2603" t="s">
        <v>3681</v>
      </c>
      <c r="B2603" t="s">
        <v>3682</v>
      </c>
      <c r="C2603" s="2">
        <v>613</v>
      </c>
      <c r="D2603" s="2">
        <v>472</v>
      </c>
      <c r="E2603" t="s">
        <v>7027</v>
      </c>
      <c r="F2603" t="s">
        <v>7043</v>
      </c>
      <c r="G2603" s="2">
        <v>141</v>
      </c>
      <c r="H2603" s="11">
        <v>0.23001631321370311</v>
      </c>
      <c r="I2603">
        <v>0</v>
      </c>
      <c r="J2603">
        <f ca="1"/>
        <v>427</v>
      </c>
      <c r="K2603">
        <v>2053</v>
      </c>
      <c r="L2603" cm="1">
        <f t="array" ref="L2603">_xlfn.IFS(G2603&lt;=25, 1, G2603&lt;=75, 2, G2603&lt;=150, 3, G2603&gt;150, 4)</f>
        <v>3</v>
      </c>
      <c r="M2603">
        <f t="shared" si="40"/>
        <v>4</v>
      </c>
    </row>
    <row r="2604" spans="1:13" x14ac:dyDescent="0.2">
      <c r="A2604" t="s">
        <v>3683</v>
      </c>
      <c r="B2604" t="s">
        <v>3684</v>
      </c>
      <c r="C2604" s="2">
        <v>170</v>
      </c>
      <c r="D2604" s="2">
        <v>100</v>
      </c>
      <c r="E2604" t="s">
        <v>6989</v>
      </c>
      <c r="F2604" t="s">
        <v>7042</v>
      </c>
      <c r="G2604" s="2">
        <v>70</v>
      </c>
      <c r="H2604" s="11">
        <v>0.41176470588235292</v>
      </c>
      <c r="I2604">
        <v>1</v>
      </c>
      <c r="J2604">
        <f ca="1"/>
        <v>3901</v>
      </c>
      <c r="K2604">
        <v>1425</v>
      </c>
      <c r="L2604" cm="1">
        <f t="array" ref="L2604">_xlfn.IFS(G2604&lt;=25, 1, G2604&lt;=75, 2, G2604&lt;=150, 3, G2604&gt;150, 4)</f>
        <v>2</v>
      </c>
      <c r="M2604">
        <f t="shared" si="40"/>
        <v>1</v>
      </c>
    </row>
    <row r="2605" spans="1:13" x14ac:dyDescent="0.2">
      <c r="A2605" t="s">
        <v>3685</v>
      </c>
      <c r="B2605" t="s">
        <v>3686</v>
      </c>
      <c r="C2605" s="2">
        <v>349</v>
      </c>
      <c r="D2605" s="2">
        <v>297</v>
      </c>
      <c r="E2605" t="s">
        <v>7027</v>
      </c>
      <c r="F2605" t="s">
        <v>7043</v>
      </c>
      <c r="G2605" s="2">
        <v>52</v>
      </c>
      <c r="H2605" s="11">
        <v>0.14899713467048711</v>
      </c>
      <c r="I2605">
        <v>0</v>
      </c>
      <c r="J2605">
        <f ca="1"/>
        <v>1056</v>
      </c>
      <c r="K2605">
        <v>104</v>
      </c>
      <c r="L2605" cm="1">
        <f t="array" ref="L2605">_xlfn.IFS(G2605&lt;=25, 1, G2605&lt;=75, 2, G2605&lt;=150, 3, G2605&gt;150, 4)</f>
        <v>2</v>
      </c>
      <c r="M2605">
        <f t="shared" si="40"/>
        <v>3</v>
      </c>
    </row>
    <row r="2606" spans="1:13" x14ac:dyDescent="0.2">
      <c r="A2606" t="s">
        <v>3687</v>
      </c>
      <c r="B2606" t="s">
        <v>3195</v>
      </c>
      <c r="C2606" s="2">
        <v>232</v>
      </c>
      <c r="D2606" s="2">
        <v>132</v>
      </c>
      <c r="E2606" t="s">
        <v>7027</v>
      </c>
      <c r="F2606" t="s">
        <v>7039</v>
      </c>
      <c r="G2606" s="2">
        <v>100</v>
      </c>
      <c r="H2606" s="11">
        <v>0.43103448275862066</v>
      </c>
      <c r="I2606">
        <v>0</v>
      </c>
      <c r="J2606">
        <f ca="1"/>
        <v>4070</v>
      </c>
      <c r="K2606">
        <v>554</v>
      </c>
      <c r="L2606" cm="1">
        <f t="array" ref="L2606">_xlfn.IFS(G2606&lt;=25, 1, G2606&lt;=75, 2, G2606&lt;=150, 3, G2606&gt;150, 4)</f>
        <v>3</v>
      </c>
      <c r="M2606">
        <f t="shared" si="40"/>
        <v>1</v>
      </c>
    </row>
    <row r="2607" spans="1:13" x14ac:dyDescent="0.2">
      <c r="A2607" t="s">
        <v>3688</v>
      </c>
      <c r="B2607" t="s">
        <v>3195</v>
      </c>
      <c r="C2607" s="2">
        <v>232</v>
      </c>
      <c r="D2607" s="2">
        <v>158</v>
      </c>
      <c r="E2607" t="s">
        <v>7027</v>
      </c>
      <c r="F2607" t="s">
        <v>7039</v>
      </c>
      <c r="G2607" s="2">
        <v>74</v>
      </c>
      <c r="H2607" s="11">
        <v>0.31896551724137934</v>
      </c>
      <c r="I2607">
        <v>0</v>
      </c>
      <c r="J2607">
        <f ca="1"/>
        <v>3149</v>
      </c>
      <c r="K2607">
        <v>1145</v>
      </c>
      <c r="L2607" cm="1">
        <f t="array" ref="L2607">_xlfn.IFS(G2607&lt;=25, 1, G2607&lt;=75, 2, G2607&lt;=150, 3, G2607&gt;150, 4)</f>
        <v>2</v>
      </c>
      <c r="M2607">
        <f t="shared" si="40"/>
        <v>1</v>
      </c>
    </row>
    <row r="2608" spans="1:13" x14ac:dyDescent="0.2">
      <c r="A2608" t="s">
        <v>3689</v>
      </c>
      <c r="B2608" t="s">
        <v>3690</v>
      </c>
      <c r="C2608" s="2">
        <v>189</v>
      </c>
      <c r="D2608" s="2">
        <v>125</v>
      </c>
      <c r="E2608" t="s">
        <v>6989</v>
      </c>
      <c r="F2608" t="s">
        <v>7039</v>
      </c>
      <c r="G2608" s="2">
        <v>64</v>
      </c>
      <c r="H2608" s="11">
        <v>0.33862433862433861</v>
      </c>
      <c r="I2608">
        <v>1</v>
      </c>
      <c r="J2608">
        <f ca="1"/>
        <v>2672</v>
      </c>
      <c r="K2608">
        <v>4335</v>
      </c>
      <c r="L2608" cm="1">
        <f t="array" ref="L2608">_xlfn.IFS(G2608&lt;=25, 1, G2608&lt;=75, 2, G2608&lt;=150, 3, G2608&gt;150, 4)</f>
        <v>2</v>
      </c>
      <c r="M2608">
        <f t="shared" si="40"/>
        <v>1</v>
      </c>
    </row>
    <row r="2609" spans="1:13" x14ac:dyDescent="0.2">
      <c r="A2609" t="s">
        <v>3691</v>
      </c>
      <c r="B2609" t="s">
        <v>3195</v>
      </c>
      <c r="C2609" s="2">
        <v>232</v>
      </c>
      <c r="D2609" s="2">
        <v>162</v>
      </c>
      <c r="E2609" t="s">
        <v>7027</v>
      </c>
      <c r="F2609" t="s">
        <v>7039</v>
      </c>
      <c r="G2609" s="2">
        <v>70</v>
      </c>
      <c r="H2609" s="11">
        <v>0.30172413793103448</v>
      </c>
      <c r="I2609">
        <v>0</v>
      </c>
      <c r="J2609">
        <f ca="1"/>
        <v>766</v>
      </c>
      <c r="K2609">
        <v>4245</v>
      </c>
      <c r="L2609" cm="1">
        <f t="array" ref="L2609">_xlfn.IFS(G2609&lt;=25, 1, G2609&lt;=75, 2, G2609&lt;=150, 3, G2609&gt;150, 4)</f>
        <v>2</v>
      </c>
      <c r="M2609">
        <f t="shared" si="40"/>
        <v>1</v>
      </c>
    </row>
    <row r="2610" spans="1:13" x14ac:dyDescent="0.2">
      <c r="A2610" t="s">
        <v>3692</v>
      </c>
      <c r="B2610" t="s">
        <v>3195</v>
      </c>
      <c r="C2610" s="2">
        <v>232</v>
      </c>
      <c r="D2610" s="2">
        <v>144</v>
      </c>
      <c r="E2610" t="s">
        <v>7027</v>
      </c>
      <c r="F2610" t="s">
        <v>7039</v>
      </c>
      <c r="G2610" s="2">
        <v>88</v>
      </c>
      <c r="H2610" s="11">
        <v>0.37931034482758619</v>
      </c>
      <c r="I2610">
        <v>0</v>
      </c>
      <c r="J2610">
        <f ca="1"/>
        <v>2380</v>
      </c>
      <c r="K2610">
        <v>1881</v>
      </c>
      <c r="L2610" cm="1">
        <f t="array" ref="L2610">_xlfn.IFS(G2610&lt;=25, 1, G2610&lt;=75, 2, G2610&lt;=150, 3, G2610&gt;150, 4)</f>
        <v>3</v>
      </c>
      <c r="M2610">
        <f t="shared" si="40"/>
        <v>1</v>
      </c>
    </row>
    <row r="2611" spans="1:13" x14ac:dyDescent="0.2">
      <c r="A2611" t="s">
        <v>3693</v>
      </c>
      <c r="B2611" t="s">
        <v>9</v>
      </c>
      <c r="C2611" s="2">
        <v>357</v>
      </c>
      <c r="D2611" s="2">
        <v>328</v>
      </c>
      <c r="E2611" t="s">
        <v>7027</v>
      </c>
      <c r="F2611" t="s">
        <v>7039</v>
      </c>
      <c r="G2611" s="2">
        <v>29</v>
      </c>
      <c r="H2611" s="11">
        <v>8.1232492997198882E-2</v>
      </c>
      <c r="I2611">
        <v>0</v>
      </c>
      <c r="J2611">
        <f ca="1"/>
        <v>4185</v>
      </c>
      <c r="K2611">
        <v>318</v>
      </c>
      <c r="L2611" cm="1">
        <f t="array" ref="L2611">_xlfn.IFS(G2611&lt;=25, 1, G2611&lt;=75, 2, G2611&lt;=150, 3, G2611&gt;150, 4)</f>
        <v>2</v>
      </c>
      <c r="M2611">
        <f t="shared" si="40"/>
        <v>3</v>
      </c>
    </row>
    <row r="2612" spans="1:13" x14ac:dyDescent="0.2">
      <c r="A2612" t="s">
        <v>3694</v>
      </c>
      <c r="B2612" t="s">
        <v>3695</v>
      </c>
      <c r="C2612" s="2">
        <v>177</v>
      </c>
      <c r="D2612" s="2">
        <v>78</v>
      </c>
      <c r="E2612" t="s">
        <v>7029</v>
      </c>
      <c r="F2612" t="s">
        <v>7037</v>
      </c>
      <c r="G2612" s="2">
        <v>99</v>
      </c>
      <c r="H2612" s="11">
        <v>0.55932203389830504</v>
      </c>
      <c r="I2612">
        <v>0</v>
      </c>
      <c r="J2612">
        <f ca="1"/>
        <v>270</v>
      </c>
      <c r="K2612">
        <v>1436</v>
      </c>
      <c r="L2612" cm="1">
        <f t="array" ref="L2612">_xlfn.IFS(G2612&lt;=25, 1, G2612&lt;=75, 2, G2612&lt;=150, 3, G2612&gt;150, 4)</f>
        <v>3</v>
      </c>
      <c r="M2612">
        <f t="shared" si="40"/>
        <v>1</v>
      </c>
    </row>
    <row r="2613" spans="1:13" x14ac:dyDescent="0.2">
      <c r="A2613" t="s">
        <v>3696</v>
      </c>
      <c r="B2613" t="s">
        <v>2919</v>
      </c>
      <c r="C2613" s="2">
        <v>268</v>
      </c>
      <c r="D2613" s="2">
        <v>198</v>
      </c>
      <c r="E2613" t="s">
        <v>7027</v>
      </c>
      <c r="F2613" t="s">
        <v>7043</v>
      </c>
      <c r="G2613" s="2">
        <v>70</v>
      </c>
      <c r="H2613" s="11">
        <v>0.26119402985074625</v>
      </c>
      <c r="I2613">
        <v>0</v>
      </c>
      <c r="J2613">
        <f ca="1"/>
        <v>2255</v>
      </c>
      <c r="K2613">
        <v>2681</v>
      </c>
      <c r="L2613" cm="1">
        <f t="array" ref="L2613">_xlfn.IFS(G2613&lt;=25, 1, G2613&lt;=75, 2, G2613&lt;=150, 3, G2613&gt;150, 4)</f>
        <v>2</v>
      </c>
      <c r="M2613">
        <f t="shared" si="40"/>
        <v>2</v>
      </c>
    </row>
    <row r="2614" spans="1:13" x14ac:dyDescent="0.2">
      <c r="A2614" t="s">
        <v>3363</v>
      </c>
      <c r="B2614" t="s">
        <v>3364</v>
      </c>
      <c r="C2614" s="2">
        <v>295</v>
      </c>
      <c r="D2614" s="2">
        <v>192</v>
      </c>
      <c r="E2614" t="s">
        <v>7027</v>
      </c>
      <c r="F2614" t="s">
        <v>7045</v>
      </c>
      <c r="G2614" s="2">
        <v>103</v>
      </c>
      <c r="H2614" s="11">
        <v>0.34915254237288135</v>
      </c>
      <c r="I2614">
        <v>0</v>
      </c>
      <c r="J2614">
        <f ca="1"/>
        <v>2994</v>
      </c>
      <c r="K2614">
        <v>2665</v>
      </c>
      <c r="L2614" cm="1">
        <f t="array" ref="L2614">_xlfn.IFS(G2614&lt;=25, 1, G2614&lt;=75, 2, G2614&lt;=150, 3, G2614&gt;150, 4)</f>
        <v>3</v>
      </c>
      <c r="M2614">
        <f t="shared" si="40"/>
        <v>2</v>
      </c>
    </row>
    <row r="2615" spans="1:13" x14ac:dyDescent="0.2">
      <c r="A2615" t="s">
        <v>3697</v>
      </c>
      <c r="B2615" t="s">
        <v>3698</v>
      </c>
      <c r="C2615" s="2">
        <v>312</v>
      </c>
      <c r="D2615" s="2">
        <v>303</v>
      </c>
      <c r="E2615" t="s">
        <v>7027</v>
      </c>
      <c r="F2615" t="s">
        <v>7042</v>
      </c>
      <c r="G2615" s="2">
        <v>9</v>
      </c>
      <c r="H2615" s="11">
        <v>2.8846153846153848E-2</v>
      </c>
      <c r="I2615">
        <v>0</v>
      </c>
      <c r="J2615">
        <f ca="1"/>
        <v>1504</v>
      </c>
      <c r="K2615">
        <v>72</v>
      </c>
      <c r="L2615" cm="1">
        <f t="array" ref="L2615">_xlfn.IFS(G2615&lt;=25, 1, G2615&lt;=75, 2, G2615&lt;=150, 3, G2615&gt;150, 4)</f>
        <v>1</v>
      </c>
      <c r="M2615">
        <f t="shared" si="40"/>
        <v>3</v>
      </c>
    </row>
    <row r="2616" spans="1:13" x14ac:dyDescent="0.2">
      <c r="A2616" t="s">
        <v>3699</v>
      </c>
      <c r="B2616" t="s">
        <v>3700</v>
      </c>
      <c r="C2616" s="2">
        <v>268</v>
      </c>
      <c r="D2616" s="2">
        <v>163</v>
      </c>
      <c r="E2616" t="s">
        <v>7027</v>
      </c>
      <c r="F2616" t="s">
        <v>7036</v>
      </c>
      <c r="G2616" s="2">
        <v>105</v>
      </c>
      <c r="H2616" s="11">
        <v>0.39179104477611942</v>
      </c>
      <c r="I2616">
        <v>0</v>
      </c>
      <c r="J2616">
        <f ca="1"/>
        <v>1375</v>
      </c>
      <c r="K2616">
        <v>560</v>
      </c>
      <c r="L2616" cm="1">
        <f t="array" ref="L2616">_xlfn.IFS(G2616&lt;=25, 1, G2616&lt;=75, 2, G2616&lt;=150, 3, G2616&gt;150, 4)</f>
        <v>3</v>
      </c>
      <c r="M2616">
        <f t="shared" si="40"/>
        <v>2</v>
      </c>
    </row>
    <row r="2617" spans="1:13" x14ac:dyDescent="0.2">
      <c r="A2617" t="s">
        <v>3701</v>
      </c>
      <c r="B2617" t="s">
        <v>3702</v>
      </c>
      <c r="C2617" s="2">
        <v>239</v>
      </c>
      <c r="D2617" s="2">
        <v>151</v>
      </c>
      <c r="E2617" t="s">
        <v>6989</v>
      </c>
      <c r="F2617" t="s">
        <v>7036</v>
      </c>
      <c r="G2617" s="2">
        <v>88</v>
      </c>
      <c r="H2617" s="11">
        <v>0.3682008368200837</v>
      </c>
      <c r="I2617">
        <v>1</v>
      </c>
      <c r="J2617">
        <f ca="1"/>
        <v>218</v>
      </c>
      <c r="K2617">
        <v>3460</v>
      </c>
      <c r="L2617" cm="1">
        <f t="array" ref="L2617">_xlfn.IFS(G2617&lt;=25, 1, G2617&lt;=75, 2, G2617&lt;=150, 3, G2617&gt;150, 4)</f>
        <v>3</v>
      </c>
      <c r="M2617">
        <f t="shared" si="40"/>
        <v>1</v>
      </c>
    </row>
    <row r="2618" spans="1:13" x14ac:dyDescent="0.2">
      <c r="A2618" t="s">
        <v>3703</v>
      </c>
      <c r="B2618" t="s">
        <v>3704</v>
      </c>
      <c r="C2618" s="2">
        <v>509</v>
      </c>
      <c r="D2618" s="2">
        <v>438</v>
      </c>
      <c r="E2618" t="s">
        <v>7027</v>
      </c>
      <c r="F2618" t="s">
        <v>7039</v>
      </c>
      <c r="G2618" s="2">
        <v>71</v>
      </c>
      <c r="H2618" s="11">
        <v>0.13948919449901767</v>
      </c>
      <c r="I2618">
        <v>0</v>
      </c>
      <c r="J2618">
        <f ca="1"/>
        <v>4099</v>
      </c>
      <c r="K2618">
        <v>4382</v>
      </c>
      <c r="L2618" cm="1">
        <f t="array" ref="L2618">_xlfn.IFS(G2618&lt;=25, 1, G2618&lt;=75, 2, G2618&lt;=150, 3, G2618&gt;150, 4)</f>
        <v>2</v>
      </c>
      <c r="M2618">
        <f t="shared" si="40"/>
        <v>4</v>
      </c>
    </row>
    <row r="2619" spans="1:13" x14ac:dyDescent="0.2">
      <c r="A2619" t="s">
        <v>822</v>
      </c>
      <c r="B2619" t="s">
        <v>3705</v>
      </c>
      <c r="C2619" s="2">
        <v>129</v>
      </c>
      <c r="D2619" s="2">
        <v>80</v>
      </c>
      <c r="E2619" t="s">
        <v>6989</v>
      </c>
      <c r="F2619" t="s">
        <v>7039</v>
      </c>
      <c r="G2619" s="2">
        <v>49</v>
      </c>
      <c r="H2619" s="11">
        <v>0.37984496124031009</v>
      </c>
      <c r="I2619">
        <v>1</v>
      </c>
      <c r="J2619">
        <f ca="1"/>
        <v>1573</v>
      </c>
      <c r="K2619">
        <v>2500</v>
      </c>
      <c r="L2619" cm="1">
        <f t="array" ref="L2619">_xlfn.IFS(G2619&lt;=25, 1, G2619&lt;=75, 2, G2619&lt;=150, 3, G2619&gt;150, 4)</f>
        <v>2</v>
      </c>
      <c r="M2619">
        <f t="shared" si="40"/>
        <v>1</v>
      </c>
    </row>
    <row r="2620" spans="1:13" x14ac:dyDescent="0.2">
      <c r="A2620" t="s">
        <v>3706</v>
      </c>
      <c r="B2620" t="s">
        <v>3707</v>
      </c>
      <c r="C2620" s="2">
        <v>1240</v>
      </c>
      <c r="D2620" s="2">
        <v>856</v>
      </c>
      <c r="E2620" t="s">
        <v>7027</v>
      </c>
      <c r="F2620" t="s">
        <v>7039</v>
      </c>
      <c r="G2620" s="2">
        <v>384</v>
      </c>
      <c r="H2620" s="11">
        <v>0.30967741935483872</v>
      </c>
      <c r="I2620">
        <v>0</v>
      </c>
      <c r="J2620">
        <f ca="1"/>
        <v>3934</v>
      </c>
      <c r="K2620">
        <v>1391</v>
      </c>
      <c r="L2620" cm="1">
        <f t="array" ref="L2620">_xlfn.IFS(G2620&lt;=25, 1, G2620&lt;=75, 2, G2620&lt;=150, 3, G2620&gt;150, 4)</f>
        <v>4</v>
      </c>
      <c r="M2620">
        <f t="shared" si="40"/>
        <v>4</v>
      </c>
    </row>
    <row r="2621" spans="1:13" x14ac:dyDescent="0.2">
      <c r="A2621" t="s">
        <v>3708</v>
      </c>
      <c r="B2621" t="s">
        <v>2538</v>
      </c>
      <c r="C2621" s="2">
        <v>239</v>
      </c>
      <c r="D2621" s="2">
        <v>167</v>
      </c>
      <c r="E2621" t="s">
        <v>7027</v>
      </c>
      <c r="F2621" t="s">
        <v>7036</v>
      </c>
      <c r="G2621" s="2">
        <v>72</v>
      </c>
      <c r="H2621" s="11">
        <v>0.30125523012552302</v>
      </c>
      <c r="I2621">
        <v>0</v>
      </c>
      <c r="J2621">
        <f ca="1"/>
        <v>3256</v>
      </c>
      <c r="K2621">
        <v>1041</v>
      </c>
      <c r="L2621" cm="1">
        <f t="array" ref="L2621">_xlfn.IFS(G2621&lt;=25, 1, G2621&lt;=75, 2, G2621&lt;=150, 3, G2621&gt;150, 4)</f>
        <v>2</v>
      </c>
      <c r="M2621">
        <f t="shared" si="40"/>
        <v>1</v>
      </c>
    </row>
    <row r="2622" spans="1:13" x14ac:dyDescent="0.2">
      <c r="A2622" t="s">
        <v>3709</v>
      </c>
      <c r="B2622" t="s">
        <v>3710</v>
      </c>
      <c r="C2622" s="2">
        <v>268</v>
      </c>
      <c r="D2622" s="2">
        <v>83</v>
      </c>
      <c r="E2622" t="s">
        <v>7027</v>
      </c>
      <c r="F2622" t="s">
        <v>7038</v>
      </c>
      <c r="G2622" s="2">
        <v>185</v>
      </c>
      <c r="H2622" s="11">
        <v>0.69029850746268662</v>
      </c>
      <c r="I2622">
        <v>0</v>
      </c>
      <c r="J2622">
        <f ca="1"/>
        <v>422</v>
      </c>
      <c r="K2622">
        <v>3256</v>
      </c>
      <c r="L2622" cm="1">
        <f t="array" ref="L2622">_xlfn.IFS(G2622&lt;=25, 1, G2622&lt;=75, 2, G2622&lt;=150, 3, G2622&gt;150, 4)</f>
        <v>4</v>
      </c>
      <c r="M2622">
        <f t="shared" si="40"/>
        <v>2</v>
      </c>
    </row>
    <row r="2623" spans="1:13" x14ac:dyDescent="0.2">
      <c r="A2623" t="s">
        <v>3711</v>
      </c>
      <c r="B2623" t="s">
        <v>3665</v>
      </c>
      <c r="C2623" s="2">
        <v>399</v>
      </c>
      <c r="D2623" s="2">
        <v>331</v>
      </c>
      <c r="E2623" t="s">
        <v>6989</v>
      </c>
      <c r="F2623" t="s">
        <v>7039</v>
      </c>
      <c r="G2623" s="2">
        <v>68</v>
      </c>
      <c r="H2623" s="11">
        <v>0.17042606516290726</v>
      </c>
      <c r="I2623">
        <v>1</v>
      </c>
      <c r="J2623">
        <f ca="1"/>
        <v>3843</v>
      </c>
      <c r="K2623">
        <v>3691</v>
      </c>
      <c r="L2623" cm="1">
        <f t="array" ref="L2623">_xlfn.IFS(G2623&lt;=25, 1, G2623&lt;=75, 2, G2623&lt;=150, 3, G2623&gt;150, 4)</f>
        <v>2</v>
      </c>
      <c r="M2623">
        <f t="shared" si="40"/>
        <v>4</v>
      </c>
    </row>
    <row r="2624" spans="1:13" x14ac:dyDescent="0.2">
      <c r="A2624" t="s">
        <v>3712</v>
      </c>
      <c r="B2624" t="s">
        <v>3713</v>
      </c>
      <c r="C2624" s="2">
        <v>259</v>
      </c>
      <c r="D2624" s="2">
        <v>98</v>
      </c>
      <c r="E2624" t="s">
        <v>7029</v>
      </c>
      <c r="F2624" t="s">
        <v>7037</v>
      </c>
      <c r="G2624" s="2">
        <v>161</v>
      </c>
      <c r="H2624" s="11">
        <v>0.6216216216216216</v>
      </c>
      <c r="I2624">
        <v>0</v>
      </c>
      <c r="J2624">
        <f ca="1"/>
        <v>4154</v>
      </c>
      <c r="K2624">
        <v>3100</v>
      </c>
      <c r="L2624" cm="1">
        <f t="array" ref="L2624">_xlfn.IFS(G2624&lt;=25, 1, G2624&lt;=75, 2, G2624&lt;=150, 3, G2624&gt;150, 4)</f>
        <v>4</v>
      </c>
      <c r="M2624">
        <f t="shared" si="40"/>
        <v>2</v>
      </c>
    </row>
    <row r="2625" spans="1:13" x14ac:dyDescent="0.2">
      <c r="A2625" t="s">
        <v>3714</v>
      </c>
      <c r="B2625" t="s">
        <v>3715</v>
      </c>
      <c r="C2625" s="2">
        <v>268</v>
      </c>
      <c r="D2625" s="2">
        <v>83</v>
      </c>
      <c r="E2625" t="s">
        <v>7029</v>
      </c>
      <c r="F2625" t="s">
        <v>7040</v>
      </c>
      <c r="G2625" s="2">
        <v>185</v>
      </c>
      <c r="H2625" s="11">
        <v>0.69029850746268662</v>
      </c>
      <c r="I2625">
        <v>0</v>
      </c>
      <c r="J2625">
        <f ca="1"/>
        <v>204</v>
      </c>
      <c r="K2625">
        <v>2729</v>
      </c>
      <c r="L2625" cm="1">
        <f t="array" ref="L2625">_xlfn.IFS(G2625&lt;=25, 1, G2625&lt;=75, 2, G2625&lt;=150, 3, G2625&gt;150, 4)</f>
        <v>4</v>
      </c>
      <c r="M2625">
        <f t="shared" si="40"/>
        <v>2</v>
      </c>
    </row>
    <row r="2626" spans="1:13" x14ac:dyDescent="0.2">
      <c r="A2626" t="s">
        <v>3716</v>
      </c>
      <c r="B2626" t="s">
        <v>3717</v>
      </c>
      <c r="C2626" s="2">
        <v>268</v>
      </c>
      <c r="D2626" s="2">
        <v>131</v>
      </c>
      <c r="E2626" t="s">
        <v>7027</v>
      </c>
      <c r="F2626" t="s">
        <v>7038</v>
      </c>
      <c r="G2626" s="2">
        <v>137</v>
      </c>
      <c r="H2626" s="11">
        <v>0.51119402985074625</v>
      </c>
      <c r="I2626">
        <v>0</v>
      </c>
      <c r="J2626">
        <f ca="1"/>
        <v>3076</v>
      </c>
      <c r="K2626">
        <v>3721</v>
      </c>
      <c r="L2626" cm="1">
        <f t="array" ref="L2626">_xlfn.IFS(G2626&lt;=25, 1, G2626&lt;=75, 2, G2626&lt;=150, 3, G2626&gt;150, 4)</f>
        <v>3</v>
      </c>
      <c r="M2626">
        <f t="shared" ref="M2626:M2689" si="41">IF(C2626&lt;=$P$3, 1, IF(C2626&lt;=$P$4, 2, IF(C2626&lt;=$P$5, 3, 4)))</f>
        <v>2</v>
      </c>
    </row>
    <row r="2627" spans="1:13" x14ac:dyDescent="0.2">
      <c r="A2627" t="s">
        <v>3718</v>
      </c>
      <c r="B2627" t="s">
        <v>3719</v>
      </c>
      <c r="C2627" s="2">
        <v>399</v>
      </c>
      <c r="D2627" s="2">
        <v>287</v>
      </c>
      <c r="E2627" t="s">
        <v>6989</v>
      </c>
      <c r="F2627" t="s">
        <v>7036</v>
      </c>
      <c r="G2627" s="2">
        <v>112</v>
      </c>
      <c r="H2627" s="11">
        <v>0.2807017543859649</v>
      </c>
      <c r="I2627">
        <v>1</v>
      </c>
      <c r="J2627">
        <f ca="1"/>
        <v>3465</v>
      </c>
      <c r="K2627">
        <v>2099</v>
      </c>
      <c r="L2627" cm="1">
        <f t="array" ref="L2627">_xlfn.IFS(G2627&lt;=25, 1, G2627&lt;=75, 2, G2627&lt;=150, 3, G2627&gt;150, 4)</f>
        <v>3</v>
      </c>
      <c r="M2627">
        <f t="shared" si="41"/>
        <v>4</v>
      </c>
    </row>
    <row r="2628" spans="1:13" x14ac:dyDescent="0.2">
      <c r="A2628" t="s">
        <v>3720</v>
      </c>
      <c r="B2628" t="s">
        <v>3721</v>
      </c>
      <c r="C2628" s="2">
        <v>536</v>
      </c>
      <c r="D2628" s="2">
        <v>407</v>
      </c>
      <c r="E2628" t="s">
        <v>7029</v>
      </c>
      <c r="F2628" t="s">
        <v>7039</v>
      </c>
      <c r="G2628" s="2">
        <v>129</v>
      </c>
      <c r="H2628" s="11">
        <v>0.24067164179104478</v>
      </c>
      <c r="I2628">
        <v>0</v>
      </c>
      <c r="J2628">
        <f ca="1"/>
        <v>1724</v>
      </c>
      <c r="K2628">
        <v>2786</v>
      </c>
      <c r="L2628" cm="1">
        <f t="array" ref="L2628">_xlfn.IFS(G2628&lt;=25, 1, G2628&lt;=75, 2, G2628&lt;=150, 3, G2628&gt;150, 4)</f>
        <v>3</v>
      </c>
      <c r="M2628">
        <f t="shared" si="41"/>
        <v>4</v>
      </c>
    </row>
    <row r="2629" spans="1:13" x14ac:dyDescent="0.2">
      <c r="A2629" t="s">
        <v>3722</v>
      </c>
      <c r="B2629" t="s">
        <v>3723</v>
      </c>
      <c r="C2629" s="2">
        <v>219</v>
      </c>
      <c r="D2629" s="2">
        <v>123</v>
      </c>
      <c r="E2629" t="s">
        <v>6989</v>
      </c>
      <c r="F2629" t="s">
        <v>7039</v>
      </c>
      <c r="G2629" s="2">
        <v>96</v>
      </c>
      <c r="H2629" s="11">
        <v>0.43835616438356162</v>
      </c>
      <c r="I2629">
        <v>1</v>
      </c>
      <c r="J2629">
        <f ca="1"/>
        <v>1365</v>
      </c>
      <c r="K2629">
        <v>2464</v>
      </c>
      <c r="L2629" cm="1">
        <f t="array" ref="L2629">_xlfn.IFS(G2629&lt;=25, 1, G2629&lt;=75, 2, G2629&lt;=150, 3, G2629&gt;150, 4)</f>
        <v>3</v>
      </c>
      <c r="M2629">
        <f t="shared" si="41"/>
        <v>1</v>
      </c>
    </row>
    <row r="2630" spans="1:13" x14ac:dyDescent="0.2">
      <c r="A2630" t="s">
        <v>3724</v>
      </c>
      <c r="B2630" t="s">
        <v>2652</v>
      </c>
      <c r="C2630" s="2">
        <v>303</v>
      </c>
      <c r="D2630" s="2">
        <v>270</v>
      </c>
      <c r="E2630" t="s">
        <v>7027</v>
      </c>
      <c r="F2630" t="s">
        <v>7039</v>
      </c>
      <c r="G2630" s="2">
        <v>33</v>
      </c>
      <c r="H2630" s="11">
        <v>0.10891089108910891</v>
      </c>
      <c r="I2630">
        <v>0</v>
      </c>
      <c r="J2630">
        <f ca="1"/>
        <v>1033</v>
      </c>
      <c r="K2630">
        <v>1132</v>
      </c>
      <c r="L2630" cm="1">
        <f t="array" ref="L2630">_xlfn.IFS(G2630&lt;=25, 1, G2630&lt;=75, 2, G2630&lt;=150, 3, G2630&gt;150, 4)</f>
        <v>2</v>
      </c>
      <c r="M2630">
        <f t="shared" si="41"/>
        <v>3</v>
      </c>
    </row>
    <row r="2631" spans="1:13" x14ac:dyDescent="0.2">
      <c r="A2631" t="s">
        <v>3725</v>
      </c>
      <c r="B2631" t="s">
        <v>3726</v>
      </c>
      <c r="C2631" s="2">
        <v>249</v>
      </c>
      <c r="D2631" s="2">
        <v>164</v>
      </c>
      <c r="E2631" t="s">
        <v>6989</v>
      </c>
      <c r="F2631" t="s">
        <v>7036</v>
      </c>
      <c r="G2631" s="2">
        <v>85</v>
      </c>
      <c r="H2631" s="11">
        <v>0.34136546184738958</v>
      </c>
      <c r="I2631">
        <v>1</v>
      </c>
      <c r="J2631">
        <f ca="1"/>
        <v>3671</v>
      </c>
      <c r="K2631">
        <v>2284</v>
      </c>
      <c r="L2631" cm="1">
        <f t="array" ref="L2631">_xlfn.IFS(G2631&lt;=25, 1, G2631&lt;=75, 2, G2631&lt;=150, 3, G2631&gt;150, 4)</f>
        <v>3</v>
      </c>
      <c r="M2631">
        <f t="shared" si="41"/>
        <v>1</v>
      </c>
    </row>
    <row r="2632" spans="1:13" x14ac:dyDescent="0.2">
      <c r="A2632" t="s">
        <v>3727</v>
      </c>
      <c r="B2632" t="s">
        <v>2272</v>
      </c>
      <c r="C2632" s="2">
        <v>399</v>
      </c>
      <c r="D2632" s="2">
        <v>263</v>
      </c>
      <c r="E2632" t="s">
        <v>7027</v>
      </c>
      <c r="F2632" t="s">
        <v>7038</v>
      </c>
      <c r="G2632" s="2">
        <v>136</v>
      </c>
      <c r="H2632" s="11">
        <v>0.34085213032581452</v>
      </c>
      <c r="I2632">
        <v>0</v>
      </c>
      <c r="J2632">
        <f ca="1"/>
        <v>1639</v>
      </c>
      <c r="K2632">
        <v>832</v>
      </c>
      <c r="L2632" cm="1">
        <f t="array" ref="L2632">_xlfn.IFS(G2632&lt;=25, 1, G2632&lt;=75, 2, G2632&lt;=150, 3, G2632&gt;150, 4)</f>
        <v>3</v>
      </c>
      <c r="M2632">
        <f t="shared" si="41"/>
        <v>4</v>
      </c>
    </row>
    <row r="2633" spans="1:13" x14ac:dyDescent="0.2">
      <c r="A2633" t="s">
        <v>3728</v>
      </c>
      <c r="B2633" t="s">
        <v>3729</v>
      </c>
      <c r="C2633" s="2">
        <v>215</v>
      </c>
      <c r="D2633" s="2">
        <v>148</v>
      </c>
      <c r="E2633" t="s">
        <v>7027</v>
      </c>
      <c r="F2633" t="s">
        <v>7042</v>
      </c>
      <c r="G2633" s="2">
        <v>67</v>
      </c>
      <c r="H2633" s="11">
        <v>0.3116279069767442</v>
      </c>
      <c r="I2633">
        <v>0</v>
      </c>
      <c r="J2633">
        <f ca="1"/>
        <v>3898</v>
      </c>
      <c r="K2633">
        <v>350</v>
      </c>
      <c r="L2633" cm="1">
        <f t="array" ref="L2633">_xlfn.IFS(G2633&lt;=25, 1, G2633&lt;=75, 2, G2633&lt;=150, 3, G2633&gt;150, 4)</f>
        <v>2</v>
      </c>
      <c r="M2633">
        <f t="shared" si="41"/>
        <v>1</v>
      </c>
    </row>
    <row r="2634" spans="1:13" x14ac:dyDescent="0.2">
      <c r="A2634" t="s">
        <v>3730</v>
      </c>
      <c r="B2634" t="s">
        <v>3731</v>
      </c>
      <c r="C2634" s="2">
        <v>299</v>
      </c>
      <c r="D2634" s="2">
        <v>215</v>
      </c>
      <c r="E2634" t="s">
        <v>7027</v>
      </c>
      <c r="F2634" t="s">
        <v>7038</v>
      </c>
      <c r="G2634" s="2">
        <v>84</v>
      </c>
      <c r="H2634" s="11">
        <v>0.28093645484949831</v>
      </c>
      <c r="I2634">
        <v>0</v>
      </c>
      <c r="J2634">
        <f ca="1"/>
        <v>2310</v>
      </c>
      <c r="K2634">
        <v>1728</v>
      </c>
      <c r="L2634" cm="1">
        <f t="array" ref="L2634">_xlfn.IFS(G2634&lt;=25, 1, G2634&lt;=75, 2, G2634&lt;=150, 3, G2634&gt;150, 4)</f>
        <v>3</v>
      </c>
      <c r="M2634">
        <f t="shared" si="41"/>
        <v>3</v>
      </c>
    </row>
    <row r="2635" spans="1:13" x14ac:dyDescent="0.2">
      <c r="A2635" t="s">
        <v>3732</v>
      </c>
      <c r="B2635" t="s">
        <v>3733</v>
      </c>
      <c r="C2635" s="2">
        <v>258</v>
      </c>
      <c r="D2635" s="2">
        <v>175</v>
      </c>
      <c r="E2635" t="s">
        <v>6989</v>
      </c>
      <c r="F2635" t="s">
        <v>7044</v>
      </c>
      <c r="G2635" s="2">
        <v>83</v>
      </c>
      <c r="H2635" s="11">
        <v>0.32170542635658916</v>
      </c>
      <c r="I2635">
        <v>1</v>
      </c>
      <c r="J2635">
        <f ca="1"/>
        <v>881</v>
      </c>
      <c r="K2635">
        <v>3607</v>
      </c>
      <c r="L2635" cm="1">
        <f t="array" ref="L2635">_xlfn.IFS(G2635&lt;=25, 1, G2635&lt;=75, 2, G2635&lt;=150, 3, G2635&gt;150, 4)</f>
        <v>3</v>
      </c>
      <c r="M2635">
        <f t="shared" si="41"/>
        <v>2</v>
      </c>
    </row>
    <row r="2636" spans="1:13" x14ac:dyDescent="0.2">
      <c r="A2636" t="s">
        <v>3734</v>
      </c>
      <c r="B2636" t="s">
        <v>3735</v>
      </c>
      <c r="C2636" s="2">
        <v>269</v>
      </c>
      <c r="D2636" s="2">
        <v>202</v>
      </c>
      <c r="E2636" t="s">
        <v>7029</v>
      </c>
      <c r="F2636" t="s">
        <v>7039</v>
      </c>
      <c r="G2636" s="2">
        <v>67</v>
      </c>
      <c r="H2636" s="11">
        <v>0.24907063197026022</v>
      </c>
      <c r="I2636">
        <v>0</v>
      </c>
      <c r="J2636">
        <f ca="1"/>
        <v>35</v>
      </c>
      <c r="K2636">
        <v>2715</v>
      </c>
      <c r="L2636" cm="1">
        <f t="array" ref="L2636">_xlfn.IFS(G2636&lt;=25, 1, G2636&lt;=75, 2, G2636&lt;=150, 3, G2636&gt;150, 4)</f>
        <v>2</v>
      </c>
      <c r="M2636">
        <f t="shared" si="41"/>
        <v>2</v>
      </c>
    </row>
    <row r="2637" spans="1:13" x14ac:dyDescent="0.2">
      <c r="A2637" t="s">
        <v>3736</v>
      </c>
      <c r="B2637" t="s">
        <v>3737</v>
      </c>
      <c r="C2637" s="2">
        <v>299</v>
      </c>
      <c r="D2637" s="2">
        <v>236</v>
      </c>
      <c r="E2637" t="s">
        <v>7027</v>
      </c>
      <c r="F2637" t="s">
        <v>7039</v>
      </c>
      <c r="G2637" s="2">
        <v>63</v>
      </c>
      <c r="H2637" s="11">
        <v>0.21070234113712374</v>
      </c>
      <c r="I2637">
        <v>0</v>
      </c>
      <c r="J2637">
        <f ca="1"/>
        <v>2267</v>
      </c>
      <c r="K2637">
        <v>1009</v>
      </c>
      <c r="L2637" cm="1">
        <f t="array" ref="L2637">_xlfn.IFS(G2637&lt;=25, 1, G2637&lt;=75, 2, G2637&lt;=150, 3, G2637&gt;150, 4)</f>
        <v>2</v>
      </c>
      <c r="M2637">
        <f t="shared" si="41"/>
        <v>3</v>
      </c>
    </row>
    <row r="2638" spans="1:13" x14ac:dyDescent="0.2">
      <c r="A2638" t="s">
        <v>3738</v>
      </c>
      <c r="B2638" t="s">
        <v>3739</v>
      </c>
      <c r="C2638" s="2">
        <v>268</v>
      </c>
      <c r="D2638" s="2">
        <v>161</v>
      </c>
      <c r="E2638" t="s">
        <v>7027</v>
      </c>
      <c r="F2638" t="s">
        <v>7040</v>
      </c>
      <c r="G2638" s="2">
        <v>107</v>
      </c>
      <c r="H2638" s="11">
        <v>0.39925373134328357</v>
      </c>
      <c r="I2638">
        <v>0</v>
      </c>
      <c r="J2638">
        <f ca="1"/>
        <v>3074</v>
      </c>
      <c r="K2638">
        <v>3950</v>
      </c>
      <c r="L2638" cm="1">
        <f t="array" ref="L2638">_xlfn.IFS(G2638&lt;=25, 1, G2638&lt;=75, 2, G2638&lt;=150, 3, G2638&gt;150, 4)</f>
        <v>3</v>
      </c>
      <c r="M2638">
        <f t="shared" si="41"/>
        <v>2</v>
      </c>
    </row>
    <row r="2639" spans="1:13" x14ac:dyDescent="0.2">
      <c r="A2639" t="s">
        <v>3740</v>
      </c>
      <c r="B2639" t="s">
        <v>3741</v>
      </c>
      <c r="C2639" s="2">
        <v>313</v>
      </c>
      <c r="D2639" s="2">
        <v>250</v>
      </c>
      <c r="E2639" t="s">
        <v>7027</v>
      </c>
      <c r="F2639" t="s">
        <v>7041</v>
      </c>
      <c r="G2639" s="2">
        <v>63</v>
      </c>
      <c r="H2639" s="11">
        <v>0.2012779552715655</v>
      </c>
      <c r="I2639">
        <v>0</v>
      </c>
      <c r="J2639">
        <f ca="1"/>
        <v>3525</v>
      </c>
      <c r="K2639">
        <v>370</v>
      </c>
      <c r="L2639" cm="1">
        <f t="array" ref="L2639">_xlfn.IFS(G2639&lt;=25, 1, G2639&lt;=75, 2, G2639&lt;=150, 3, G2639&gt;150, 4)</f>
        <v>2</v>
      </c>
      <c r="M2639">
        <f t="shared" si="41"/>
        <v>3</v>
      </c>
    </row>
    <row r="2640" spans="1:13" x14ac:dyDescent="0.2">
      <c r="A2640" t="s">
        <v>3742</v>
      </c>
      <c r="B2640" t="s">
        <v>3743</v>
      </c>
      <c r="C2640" s="2">
        <v>1390</v>
      </c>
      <c r="D2640" s="2">
        <v>1195</v>
      </c>
      <c r="E2640" t="s">
        <v>7029</v>
      </c>
      <c r="F2640" t="s">
        <v>7042</v>
      </c>
      <c r="G2640" s="2">
        <v>195</v>
      </c>
      <c r="H2640" s="11">
        <v>0.14028776978417265</v>
      </c>
      <c r="I2640">
        <v>0</v>
      </c>
      <c r="J2640">
        <f ca="1"/>
        <v>1255</v>
      </c>
      <c r="K2640">
        <v>1139</v>
      </c>
      <c r="L2640" cm="1">
        <f t="array" ref="L2640">_xlfn.IFS(G2640&lt;=25, 1, G2640&lt;=75, 2, G2640&lt;=150, 3, G2640&gt;150, 4)</f>
        <v>4</v>
      </c>
      <c r="M2640">
        <f t="shared" si="41"/>
        <v>4</v>
      </c>
    </row>
    <row r="2641" spans="1:13" x14ac:dyDescent="0.2">
      <c r="A2641" t="s">
        <v>3744</v>
      </c>
      <c r="B2641" t="s">
        <v>2216</v>
      </c>
      <c r="C2641" s="2">
        <v>259</v>
      </c>
      <c r="D2641" s="2">
        <v>135</v>
      </c>
      <c r="E2641" t="s">
        <v>7027</v>
      </c>
      <c r="F2641" t="s">
        <v>7040</v>
      </c>
      <c r="G2641" s="2">
        <v>124</v>
      </c>
      <c r="H2641" s="11">
        <v>0.47876447876447875</v>
      </c>
      <c r="I2641">
        <v>0</v>
      </c>
      <c r="J2641">
        <f ca="1"/>
        <v>2843</v>
      </c>
      <c r="K2641">
        <v>217</v>
      </c>
      <c r="L2641" cm="1">
        <f t="array" ref="L2641">_xlfn.IFS(G2641&lt;=25, 1, G2641&lt;=75, 2, G2641&lt;=150, 3, G2641&gt;150, 4)</f>
        <v>3</v>
      </c>
      <c r="M2641">
        <f t="shared" si="41"/>
        <v>2</v>
      </c>
    </row>
    <row r="2642" spans="1:13" x14ac:dyDescent="0.2">
      <c r="A2642" t="s">
        <v>3745</v>
      </c>
      <c r="B2642" t="s">
        <v>3746</v>
      </c>
      <c r="C2642" s="2">
        <v>195</v>
      </c>
      <c r="D2642" s="2">
        <v>135</v>
      </c>
      <c r="E2642" t="s">
        <v>6989</v>
      </c>
      <c r="F2642" t="s">
        <v>7039</v>
      </c>
      <c r="G2642" s="2">
        <v>60</v>
      </c>
      <c r="H2642" s="11">
        <v>0.30769230769230771</v>
      </c>
      <c r="I2642">
        <v>1</v>
      </c>
      <c r="J2642">
        <f ca="1"/>
        <v>2385</v>
      </c>
      <c r="K2642">
        <v>3660</v>
      </c>
      <c r="L2642" cm="1">
        <f t="array" ref="L2642">_xlfn.IFS(G2642&lt;=25, 1, G2642&lt;=75, 2, G2642&lt;=150, 3, G2642&gt;150, 4)</f>
        <v>2</v>
      </c>
      <c r="M2642">
        <f t="shared" si="41"/>
        <v>1</v>
      </c>
    </row>
    <row r="2643" spans="1:13" x14ac:dyDescent="0.2">
      <c r="A2643" t="s">
        <v>3747</v>
      </c>
      <c r="B2643" t="s">
        <v>3748</v>
      </c>
      <c r="C2643" s="2">
        <v>215</v>
      </c>
      <c r="D2643" s="2">
        <v>151</v>
      </c>
      <c r="E2643" t="s">
        <v>6989</v>
      </c>
      <c r="F2643" t="s">
        <v>7039</v>
      </c>
      <c r="G2643" s="2">
        <v>64</v>
      </c>
      <c r="H2643" s="11">
        <v>0.29767441860465116</v>
      </c>
      <c r="I2643">
        <v>1</v>
      </c>
      <c r="J2643">
        <f ca="1"/>
        <v>1332</v>
      </c>
      <c r="K2643">
        <v>146</v>
      </c>
      <c r="L2643" cm="1">
        <f t="array" ref="L2643">_xlfn.IFS(G2643&lt;=25, 1, G2643&lt;=75, 2, G2643&lt;=150, 3, G2643&gt;150, 4)</f>
        <v>2</v>
      </c>
      <c r="M2643">
        <f t="shared" si="41"/>
        <v>1</v>
      </c>
    </row>
    <row r="2644" spans="1:13" x14ac:dyDescent="0.2">
      <c r="A2644" t="s">
        <v>3749</v>
      </c>
      <c r="B2644" t="s">
        <v>1851</v>
      </c>
      <c r="C2644" s="2">
        <v>199</v>
      </c>
      <c r="D2644" s="2">
        <v>127</v>
      </c>
      <c r="E2644" t="s">
        <v>7027</v>
      </c>
      <c r="F2644" t="s">
        <v>7045</v>
      </c>
      <c r="G2644" s="2">
        <v>72</v>
      </c>
      <c r="H2644" s="11">
        <v>0.36180904522613067</v>
      </c>
      <c r="I2644">
        <v>0</v>
      </c>
      <c r="J2644">
        <f ca="1"/>
        <v>3130</v>
      </c>
      <c r="K2644">
        <v>1183</v>
      </c>
      <c r="L2644" cm="1">
        <f t="array" ref="L2644">_xlfn.IFS(G2644&lt;=25, 1, G2644&lt;=75, 2, G2644&lt;=150, 3, G2644&gt;150, 4)</f>
        <v>2</v>
      </c>
      <c r="M2644">
        <f t="shared" si="41"/>
        <v>1</v>
      </c>
    </row>
    <row r="2645" spans="1:13" x14ac:dyDescent="0.2">
      <c r="A2645" t="s">
        <v>3750</v>
      </c>
      <c r="B2645" t="s">
        <v>3751</v>
      </c>
      <c r="C2645" s="2">
        <v>69</v>
      </c>
      <c r="D2645" s="2">
        <v>37</v>
      </c>
      <c r="E2645" t="s">
        <v>6989</v>
      </c>
      <c r="F2645" t="s">
        <v>7036</v>
      </c>
      <c r="G2645" s="2">
        <v>32</v>
      </c>
      <c r="H2645" s="11">
        <v>0.46376811594202899</v>
      </c>
      <c r="I2645">
        <v>1</v>
      </c>
      <c r="J2645">
        <f ca="1"/>
        <v>1190</v>
      </c>
      <c r="K2645">
        <v>1494</v>
      </c>
      <c r="L2645" cm="1">
        <f t="array" ref="L2645">_xlfn.IFS(G2645&lt;=25, 1, G2645&lt;=75, 2, G2645&lt;=150, 3, G2645&gt;150, 4)</f>
        <v>2</v>
      </c>
      <c r="M2645">
        <f t="shared" si="41"/>
        <v>1</v>
      </c>
    </row>
    <row r="2646" spans="1:13" x14ac:dyDescent="0.2">
      <c r="A2646" t="s">
        <v>3752</v>
      </c>
      <c r="B2646" t="s">
        <v>2588</v>
      </c>
      <c r="C2646" s="2">
        <v>363</v>
      </c>
      <c r="D2646" s="2">
        <v>283</v>
      </c>
      <c r="E2646" t="s">
        <v>7027</v>
      </c>
      <c r="F2646" t="s">
        <v>7045</v>
      </c>
      <c r="G2646" s="2">
        <v>80</v>
      </c>
      <c r="H2646" s="11">
        <v>0.22038567493112948</v>
      </c>
      <c r="I2646">
        <v>0</v>
      </c>
      <c r="J2646">
        <f ca="1"/>
        <v>587</v>
      </c>
      <c r="K2646">
        <v>2113</v>
      </c>
      <c r="L2646" cm="1">
        <f t="array" ref="L2646">_xlfn.IFS(G2646&lt;=25, 1, G2646&lt;=75, 2, G2646&lt;=150, 3, G2646&gt;150, 4)</f>
        <v>3</v>
      </c>
      <c r="M2646">
        <f t="shared" si="41"/>
        <v>4</v>
      </c>
    </row>
    <row r="2647" spans="1:13" x14ac:dyDescent="0.2">
      <c r="A2647" t="s">
        <v>3753</v>
      </c>
      <c r="B2647" t="s">
        <v>2150</v>
      </c>
      <c r="C2647" s="2">
        <v>89</v>
      </c>
      <c r="D2647" s="2">
        <v>55</v>
      </c>
      <c r="E2647" t="s">
        <v>6989</v>
      </c>
      <c r="F2647" t="s">
        <v>7037</v>
      </c>
      <c r="G2647" s="2">
        <v>34</v>
      </c>
      <c r="H2647" s="11">
        <v>0.38202247191011235</v>
      </c>
      <c r="I2647">
        <v>1</v>
      </c>
      <c r="J2647">
        <f ca="1"/>
        <v>2610</v>
      </c>
      <c r="K2647">
        <v>2621</v>
      </c>
      <c r="L2647" cm="1">
        <f t="array" ref="L2647">_xlfn.IFS(G2647&lt;=25, 1, G2647&lt;=75, 2, G2647&lt;=150, 3, G2647&gt;150, 4)</f>
        <v>2</v>
      </c>
      <c r="M2647">
        <f t="shared" si="41"/>
        <v>1</v>
      </c>
    </row>
    <row r="2648" spans="1:13" x14ac:dyDescent="0.2">
      <c r="A2648" t="s">
        <v>3754</v>
      </c>
      <c r="B2648" t="s">
        <v>3755</v>
      </c>
      <c r="C2648" s="2">
        <v>240</v>
      </c>
      <c r="D2648" s="2">
        <v>144</v>
      </c>
      <c r="E2648" t="s">
        <v>7029</v>
      </c>
      <c r="F2648" t="s">
        <v>7039</v>
      </c>
      <c r="G2648" s="2">
        <v>96</v>
      </c>
      <c r="H2648" s="11">
        <v>0.4</v>
      </c>
      <c r="I2648">
        <v>0</v>
      </c>
      <c r="J2648">
        <f ca="1"/>
        <v>3553</v>
      </c>
      <c r="K2648">
        <v>2795</v>
      </c>
      <c r="L2648" cm="1">
        <f t="array" ref="L2648">_xlfn.IFS(G2648&lt;=25, 1, G2648&lt;=75, 2, G2648&lt;=150, 3, G2648&gt;150, 4)</f>
        <v>3</v>
      </c>
      <c r="M2648">
        <f t="shared" si="41"/>
        <v>1</v>
      </c>
    </row>
    <row r="2649" spans="1:13" x14ac:dyDescent="0.2">
      <c r="A2649" t="s">
        <v>3756</v>
      </c>
      <c r="B2649" t="s">
        <v>3757</v>
      </c>
      <c r="C2649" s="2">
        <v>179</v>
      </c>
      <c r="D2649" s="2">
        <v>161</v>
      </c>
      <c r="E2649" t="s">
        <v>7027</v>
      </c>
      <c r="F2649" t="s">
        <v>7042</v>
      </c>
      <c r="G2649" s="2">
        <v>18</v>
      </c>
      <c r="H2649" s="11">
        <v>0.1005586592178771</v>
      </c>
      <c r="I2649">
        <v>0</v>
      </c>
      <c r="J2649">
        <f ca="1"/>
        <v>2377</v>
      </c>
      <c r="K2649">
        <v>1275</v>
      </c>
      <c r="L2649" cm="1">
        <f t="array" ref="L2649">_xlfn.IFS(G2649&lt;=25, 1, G2649&lt;=75, 2, G2649&lt;=150, 3, G2649&gt;150, 4)</f>
        <v>1</v>
      </c>
      <c r="M2649">
        <f t="shared" si="41"/>
        <v>1</v>
      </c>
    </row>
    <row r="2650" spans="1:13" x14ac:dyDescent="0.2">
      <c r="A2650" t="s">
        <v>3758</v>
      </c>
      <c r="B2650" t="s">
        <v>3759</v>
      </c>
      <c r="C2650" s="2">
        <v>268</v>
      </c>
      <c r="D2650" s="2">
        <v>172</v>
      </c>
      <c r="E2650" t="s">
        <v>7027</v>
      </c>
      <c r="F2650" t="s">
        <v>7037</v>
      </c>
      <c r="G2650" s="2">
        <v>96</v>
      </c>
      <c r="H2650" s="11">
        <v>0.35820895522388058</v>
      </c>
      <c r="I2650">
        <v>0</v>
      </c>
      <c r="J2650">
        <f ca="1"/>
        <v>3535</v>
      </c>
      <c r="K2650">
        <v>4419</v>
      </c>
      <c r="L2650" cm="1">
        <f t="array" ref="L2650">_xlfn.IFS(G2650&lt;=25, 1, G2650&lt;=75, 2, G2650&lt;=150, 3, G2650&gt;150, 4)</f>
        <v>3</v>
      </c>
      <c r="M2650">
        <f t="shared" si="41"/>
        <v>2</v>
      </c>
    </row>
    <row r="2651" spans="1:13" x14ac:dyDescent="0.2">
      <c r="A2651" t="s">
        <v>3760</v>
      </c>
      <c r="B2651" t="s">
        <v>2767</v>
      </c>
      <c r="C2651" s="2">
        <v>232</v>
      </c>
      <c r="D2651" s="2">
        <v>90</v>
      </c>
      <c r="E2651" t="s">
        <v>7027</v>
      </c>
      <c r="F2651" t="s">
        <v>7040</v>
      </c>
      <c r="G2651" s="2">
        <v>142</v>
      </c>
      <c r="H2651" s="11">
        <v>0.61206896551724133</v>
      </c>
      <c r="I2651">
        <v>0</v>
      </c>
      <c r="J2651">
        <f ca="1"/>
        <v>2911</v>
      </c>
      <c r="K2651">
        <v>3673</v>
      </c>
      <c r="L2651" cm="1">
        <f t="array" ref="L2651">_xlfn.IFS(G2651&lt;=25, 1, G2651&lt;=75, 2, G2651&lt;=150, 3, G2651&gt;150, 4)</f>
        <v>3</v>
      </c>
      <c r="M2651">
        <f t="shared" si="41"/>
        <v>1</v>
      </c>
    </row>
    <row r="2652" spans="1:13" x14ac:dyDescent="0.2">
      <c r="A2652" t="s">
        <v>3761</v>
      </c>
      <c r="B2652" t="s">
        <v>2432</v>
      </c>
      <c r="C2652" s="2">
        <v>69</v>
      </c>
      <c r="D2652" s="2">
        <v>35</v>
      </c>
      <c r="E2652" t="s">
        <v>6989</v>
      </c>
      <c r="F2652" t="s">
        <v>7037</v>
      </c>
      <c r="G2652" s="2">
        <v>34</v>
      </c>
      <c r="H2652" s="11">
        <v>0.49275362318840582</v>
      </c>
      <c r="I2652">
        <v>1</v>
      </c>
      <c r="J2652">
        <f ca="1"/>
        <v>3801</v>
      </c>
      <c r="K2652">
        <v>1142</v>
      </c>
      <c r="L2652" cm="1">
        <f t="array" ref="L2652">_xlfn.IFS(G2652&lt;=25, 1, G2652&lt;=75, 2, G2652&lt;=150, 3, G2652&gt;150, 4)</f>
        <v>2</v>
      </c>
      <c r="M2652">
        <f t="shared" si="41"/>
        <v>1</v>
      </c>
    </row>
    <row r="2653" spans="1:13" x14ac:dyDescent="0.2">
      <c r="A2653" t="s">
        <v>3762</v>
      </c>
      <c r="B2653" t="s">
        <v>946</v>
      </c>
      <c r="C2653" s="2">
        <v>357</v>
      </c>
      <c r="D2653" s="2">
        <v>236</v>
      </c>
      <c r="E2653" t="s">
        <v>7028</v>
      </c>
      <c r="F2653" t="s">
        <v>7040</v>
      </c>
      <c r="G2653" s="2">
        <v>121</v>
      </c>
      <c r="H2653" s="11">
        <v>0.33893557422969189</v>
      </c>
      <c r="I2653">
        <v>0</v>
      </c>
      <c r="J2653">
        <f ca="1"/>
        <v>2027</v>
      </c>
      <c r="K2653">
        <v>1414</v>
      </c>
      <c r="L2653" cm="1">
        <f t="array" ref="L2653">_xlfn.IFS(G2653&lt;=25, 1, G2653&lt;=75, 2, G2653&lt;=150, 3, G2653&gt;150, 4)</f>
        <v>3</v>
      </c>
      <c r="M2653">
        <f t="shared" si="41"/>
        <v>3</v>
      </c>
    </row>
    <row r="2654" spans="1:13" x14ac:dyDescent="0.2">
      <c r="A2654" t="s">
        <v>3763</v>
      </c>
      <c r="B2654" t="s">
        <v>3764</v>
      </c>
      <c r="C2654" s="2">
        <v>336</v>
      </c>
      <c r="D2654" s="2">
        <v>188</v>
      </c>
      <c r="E2654" t="s">
        <v>7027</v>
      </c>
      <c r="F2654" t="s">
        <v>7037</v>
      </c>
      <c r="G2654" s="2">
        <v>148</v>
      </c>
      <c r="H2654" s="11">
        <v>0.44047619047619047</v>
      </c>
      <c r="I2654">
        <v>0</v>
      </c>
      <c r="J2654">
        <f ca="1"/>
        <v>1439</v>
      </c>
      <c r="K2654">
        <v>1358</v>
      </c>
      <c r="L2654" cm="1">
        <f t="array" ref="L2654">_xlfn.IFS(G2654&lt;=25, 1, G2654&lt;=75, 2, G2654&lt;=150, 3, G2654&gt;150, 4)</f>
        <v>3</v>
      </c>
      <c r="M2654">
        <f t="shared" si="41"/>
        <v>3</v>
      </c>
    </row>
    <row r="2655" spans="1:13" x14ac:dyDescent="0.2">
      <c r="A2655" t="s">
        <v>3765</v>
      </c>
      <c r="B2655" t="s">
        <v>3642</v>
      </c>
      <c r="C2655" s="2">
        <v>268</v>
      </c>
      <c r="D2655" s="2">
        <v>137</v>
      </c>
      <c r="E2655" t="s">
        <v>7027</v>
      </c>
      <c r="F2655" t="s">
        <v>7038</v>
      </c>
      <c r="G2655" s="2">
        <v>131</v>
      </c>
      <c r="H2655" s="11">
        <v>0.48880597014925375</v>
      </c>
      <c r="I2655">
        <v>0</v>
      </c>
      <c r="J2655">
        <f ca="1"/>
        <v>1252</v>
      </c>
      <c r="K2655">
        <v>208</v>
      </c>
      <c r="L2655" cm="1">
        <f t="array" ref="L2655">_xlfn.IFS(G2655&lt;=25, 1, G2655&lt;=75, 2, G2655&lt;=150, 3, G2655&gt;150, 4)</f>
        <v>3</v>
      </c>
      <c r="M2655">
        <f t="shared" si="41"/>
        <v>2</v>
      </c>
    </row>
    <row r="2656" spans="1:13" x14ac:dyDescent="0.2">
      <c r="A2656" t="s">
        <v>3766</v>
      </c>
      <c r="B2656" t="s">
        <v>3767</v>
      </c>
      <c r="C2656" s="2">
        <v>188</v>
      </c>
      <c r="D2656" s="2">
        <v>143</v>
      </c>
      <c r="E2656" t="s">
        <v>7029</v>
      </c>
      <c r="F2656" t="s">
        <v>7037</v>
      </c>
      <c r="G2656" s="2">
        <v>45</v>
      </c>
      <c r="H2656" s="11">
        <v>0.23936170212765959</v>
      </c>
      <c r="I2656">
        <v>0</v>
      </c>
      <c r="J2656">
        <f ca="1"/>
        <v>3376</v>
      </c>
      <c r="K2656">
        <v>283</v>
      </c>
      <c r="L2656" cm="1">
        <f t="array" ref="L2656">_xlfn.IFS(G2656&lt;=25, 1, G2656&lt;=75, 2, G2656&lt;=150, 3, G2656&gt;150, 4)</f>
        <v>2</v>
      </c>
      <c r="M2656">
        <f t="shared" si="41"/>
        <v>1</v>
      </c>
    </row>
    <row r="2657" spans="1:13" x14ac:dyDescent="0.2">
      <c r="A2657" t="s">
        <v>3768</v>
      </c>
      <c r="B2657" t="s">
        <v>3769</v>
      </c>
      <c r="C2657" s="2">
        <v>299</v>
      </c>
      <c r="D2657" s="2">
        <v>111</v>
      </c>
      <c r="E2657" t="s">
        <v>7027</v>
      </c>
      <c r="F2657" t="s">
        <v>7038</v>
      </c>
      <c r="G2657" s="2">
        <v>188</v>
      </c>
      <c r="H2657" s="11">
        <v>0.62876254180602009</v>
      </c>
      <c r="I2657">
        <v>0</v>
      </c>
      <c r="J2657">
        <f ca="1"/>
        <v>704</v>
      </c>
      <c r="K2657">
        <v>1496</v>
      </c>
      <c r="L2657" cm="1">
        <f t="array" ref="L2657">_xlfn.IFS(G2657&lt;=25, 1, G2657&lt;=75, 2, G2657&lt;=150, 3, G2657&gt;150, 4)</f>
        <v>4</v>
      </c>
      <c r="M2657">
        <f t="shared" si="41"/>
        <v>3</v>
      </c>
    </row>
    <row r="2658" spans="1:13" x14ac:dyDescent="0.2">
      <c r="A2658" t="s">
        <v>3770</v>
      </c>
      <c r="B2658" t="s">
        <v>1360</v>
      </c>
      <c r="C2658" s="2">
        <v>738</v>
      </c>
      <c r="D2658" s="2">
        <v>679</v>
      </c>
      <c r="E2658" t="s">
        <v>7029</v>
      </c>
      <c r="F2658" t="s">
        <v>7043</v>
      </c>
      <c r="G2658" s="2">
        <v>59</v>
      </c>
      <c r="H2658" s="11">
        <v>7.9945799457994585E-2</v>
      </c>
      <c r="I2658">
        <v>0</v>
      </c>
      <c r="J2658">
        <f ca="1"/>
        <v>2353</v>
      </c>
      <c r="K2658">
        <v>166</v>
      </c>
      <c r="L2658" cm="1">
        <f t="array" ref="L2658">_xlfn.IFS(G2658&lt;=25, 1, G2658&lt;=75, 2, G2658&lt;=150, 3, G2658&gt;150, 4)</f>
        <v>2</v>
      </c>
      <c r="M2658">
        <f t="shared" si="41"/>
        <v>4</v>
      </c>
    </row>
    <row r="2659" spans="1:13" x14ac:dyDescent="0.2">
      <c r="A2659" t="s">
        <v>3771</v>
      </c>
      <c r="B2659" t="s">
        <v>3772</v>
      </c>
      <c r="C2659" s="2">
        <v>312</v>
      </c>
      <c r="D2659" s="2">
        <v>256</v>
      </c>
      <c r="E2659" t="s">
        <v>7027</v>
      </c>
      <c r="F2659" t="s">
        <v>7044</v>
      </c>
      <c r="G2659" s="2">
        <v>56</v>
      </c>
      <c r="H2659" s="11">
        <v>0.17948717948717949</v>
      </c>
      <c r="I2659">
        <v>0</v>
      </c>
      <c r="J2659">
        <f ca="1"/>
        <v>2524</v>
      </c>
      <c r="K2659">
        <v>2221</v>
      </c>
      <c r="L2659" cm="1">
        <f t="array" ref="L2659">_xlfn.IFS(G2659&lt;=25, 1, G2659&lt;=75, 2, G2659&lt;=150, 3, G2659&gt;150, 4)</f>
        <v>2</v>
      </c>
      <c r="M2659">
        <f t="shared" si="41"/>
        <v>3</v>
      </c>
    </row>
    <row r="2660" spans="1:13" x14ac:dyDescent="0.2">
      <c r="A2660" t="s">
        <v>3773</v>
      </c>
      <c r="B2660" t="s">
        <v>1786</v>
      </c>
      <c r="C2660" s="2">
        <v>241</v>
      </c>
      <c r="D2660" s="2">
        <v>186</v>
      </c>
      <c r="E2660" t="s">
        <v>7027</v>
      </c>
      <c r="F2660" t="s">
        <v>7041</v>
      </c>
      <c r="G2660" s="2">
        <v>55</v>
      </c>
      <c r="H2660" s="11">
        <v>0.22821576763485477</v>
      </c>
      <c r="I2660">
        <v>0</v>
      </c>
      <c r="J2660">
        <f ca="1"/>
        <v>671</v>
      </c>
      <c r="K2660">
        <v>4108</v>
      </c>
      <c r="L2660" cm="1">
        <f t="array" ref="L2660">_xlfn.IFS(G2660&lt;=25, 1, G2660&lt;=75, 2, G2660&lt;=150, 3, G2660&gt;150, 4)</f>
        <v>2</v>
      </c>
      <c r="M2660">
        <f t="shared" si="41"/>
        <v>1</v>
      </c>
    </row>
    <row r="2661" spans="1:13" x14ac:dyDescent="0.2">
      <c r="A2661" t="s">
        <v>3774</v>
      </c>
      <c r="B2661" t="s">
        <v>3775</v>
      </c>
      <c r="C2661" s="2">
        <v>268</v>
      </c>
      <c r="D2661" s="2">
        <v>150</v>
      </c>
      <c r="E2661" t="s">
        <v>7027</v>
      </c>
      <c r="F2661" t="s">
        <v>7039</v>
      </c>
      <c r="G2661" s="2">
        <v>118</v>
      </c>
      <c r="H2661" s="11">
        <v>0.44029850746268656</v>
      </c>
      <c r="I2661">
        <v>0</v>
      </c>
      <c r="J2661">
        <f ca="1"/>
        <v>291</v>
      </c>
      <c r="K2661">
        <v>1883</v>
      </c>
      <c r="L2661" cm="1">
        <f t="array" ref="L2661">_xlfn.IFS(G2661&lt;=25, 1, G2661&lt;=75, 2, G2661&lt;=150, 3, G2661&gt;150, 4)</f>
        <v>3</v>
      </c>
      <c r="M2661">
        <f t="shared" si="41"/>
        <v>2</v>
      </c>
    </row>
    <row r="2662" spans="1:13" x14ac:dyDescent="0.2">
      <c r="A2662" t="s">
        <v>3776</v>
      </c>
      <c r="B2662" t="s">
        <v>3777</v>
      </c>
      <c r="C2662" s="2">
        <v>303</v>
      </c>
      <c r="D2662" s="2">
        <v>188</v>
      </c>
      <c r="E2662" t="s">
        <v>7029</v>
      </c>
      <c r="F2662" t="s">
        <v>7037</v>
      </c>
      <c r="G2662" s="2">
        <v>115</v>
      </c>
      <c r="H2662" s="11">
        <v>0.37953795379537952</v>
      </c>
      <c r="I2662">
        <v>0</v>
      </c>
      <c r="J2662">
        <f ca="1"/>
        <v>14</v>
      </c>
      <c r="K2662">
        <v>2784</v>
      </c>
      <c r="L2662" cm="1">
        <f t="array" ref="L2662">_xlfn.IFS(G2662&lt;=25, 1, G2662&lt;=75, 2, G2662&lt;=150, 3, G2662&gt;150, 4)</f>
        <v>3</v>
      </c>
      <c r="M2662">
        <f t="shared" si="41"/>
        <v>3</v>
      </c>
    </row>
    <row r="2663" spans="1:13" x14ac:dyDescent="0.2">
      <c r="A2663" t="s">
        <v>3778</v>
      </c>
      <c r="B2663" t="s">
        <v>3779</v>
      </c>
      <c r="C2663" s="2">
        <v>205</v>
      </c>
      <c r="D2663" s="2">
        <v>131</v>
      </c>
      <c r="E2663" t="s">
        <v>7029</v>
      </c>
      <c r="F2663" t="s">
        <v>7037</v>
      </c>
      <c r="G2663" s="2">
        <v>74</v>
      </c>
      <c r="H2663" s="11">
        <v>0.36097560975609755</v>
      </c>
      <c r="I2663">
        <v>0</v>
      </c>
      <c r="J2663">
        <f ca="1"/>
        <v>4024</v>
      </c>
      <c r="K2663">
        <v>129</v>
      </c>
      <c r="L2663" cm="1">
        <f t="array" ref="L2663">_xlfn.IFS(G2663&lt;=25, 1, G2663&lt;=75, 2, G2663&lt;=150, 3, G2663&gt;150, 4)</f>
        <v>2</v>
      </c>
      <c r="M2663">
        <f t="shared" si="41"/>
        <v>1</v>
      </c>
    </row>
    <row r="2664" spans="1:13" x14ac:dyDescent="0.2">
      <c r="A2664" t="s">
        <v>3780</v>
      </c>
      <c r="B2664" t="s">
        <v>2870</v>
      </c>
      <c r="C2664" s="2">
        <v>402</v>
      </c>
      <c r="D2664" s="2">
        <v>257</v>
      </c>
      <c r="E2664" t="s">
        <v>7027</v>
      </c>
      <c r="F2664" t="s">
        <v>7036</v>
      </c>
      <c r="G2664" s="2">
        <v>145</v>
      </c>
      <c r="H2664" s="11">
        <v>0.36069651741293535</v>
      </c>
      <c r="I2664">
        <v>0</v>
      </c>
      <c r="J2664">
        <f ca="1"/>
        <v>4402</v>
      </c>
      <c r="K2664">
        <v>3279</v>
      </c>
      <c r="L2664" cm="1">
        <f t="array" ref="L2664">_xlfn.IFS(G2664&lt;=25, 1, G2664&lt;=75, 2, G2664&lt;=150, 3, G2664&gt;150, 4)</f>
        <v>3</v>
      </c>
      <c r="M2664">
        <f t="shared" si="41"/>
        <v>4</v>
      </c>
    </row>
    <row r="2665" spans="1:13" x14ac:dyDescent="0.2">
      <c r="A2665" t="s">
        <v>1834</v>
      </c>
      <c r="B2665" t="s">
        <v>1835</v>
      </c>
      <c r="C2665" s="2">
        <v>179</v>
      </c>
      <c r="D2665" s="2">
        <v>72</v>
      </c>
      <c r="E2665" t="s">
        <v>6989</v>
      </c>
      <c r="F2665" t="s">
        <v>7037</v>
      </c>
      <c r="G2665" s="2">
        <v>107</v>
      </c>
      <c r="H2665" s="11">
        <v>0.5977653631284916</v>
      </c>
      <c r="I2665">
        <v>1</v>
      </c>
      <c r="J2665">
        <f ca="1"/>
        <v>3188</v>
      </c>
      <c r="K2665">
        <v>4231</v>
      </c>
      <c r="L2665" cm="1">
        <f t="array" ref="L2665">_xlfn.IFS(G2665&lt;=25, 1, G2665&lt;=75, 2, G2665&lt;=150, 3, G2665&gt;150, 4)</f>
        <v>3</v>
      </c>
      <c r="M2665">
        <f t="shared" si="41"/>
        <v>1</v>
      </c>
    </row>
    <row r="2666" spans="1:13" x14ac:dyDescent="0.2">
      <c r="A2666" t="s">
        <v>3781</v>
      </c>
      <c r="B2666" t="s">
        <v>3782</v>
      </c>
      <c r="C2666" s="2">
        <v>512</v>
      </c>
      <c r="D2666" s="2">
        <v>328</v>
      </c>
      <c r="E2666" t="s">
        <v>7029</v>
      </c>
      <c r="F2666" t="s">
        <v>7037</v>
      </c>
      <c r="G2666" s="2">
        <v>184</v>
      </c>
      <c r="H2666" s="11">
        <v>0.359375</v>
      </c>
      <c r="I2666">
        <v>0</v>
      </c>
      <c r="J2666">
        <f ca="1"/>
        <v>2372</v>
      </c>
      <c r="K2666">
        <v>990</v>
      </c>
      <c r="L2666" cm="1">
        <f t="array" ref="L2666">_xlfn.IFS(G2666&lt;=25, 1, G2666&lt;=75, 2, G2666&lt;=150, 3, G2666&gt;150, 4)</f>
        <v>4</v>
      </c>
      <c r="M2666">
        <f t="shared" si="41"/>
        <v>4</v>
      </c>
    </row>
    <row r="2667" spans="1:13" x14ac:dyDescent="0.2">
      <c r="A2667" t="s">
        <v>3783</v>
      </c>
      <c r="B2667" t="s">
        <v>3784</v>
      </c>
      <c r="C2667" s="2">
        <v>197</v>
      </c>
      <c r="D2667" s="2">
        <v>116</v>
      </c>
      <c r="E2667" t="s">
        <v>7029</v>
      </c>
      <c r="F2667" t="s">
        <v>7037</v>
      </c>
      <c r="G2667" s="2">
        <v>81</v>
      </c>
      <c r="H2667" s="11">
        <v>0.41116751269035534</v>
      </c>
      <c r="I2667">
        <v>0</v>
      </c>
      <c r="J2667">
        <f ca="1"/>
        <v>11</v>
      </c>
      <c r="K2667">
        <v>3911</v>
      </c>
      <c r="L2667" cm="1">
        <f t="array" ref="L2667">_xlfn.IFS(G2667&lt;=25, 1, G2667&lt;=75, 2, G2667&lt;=150, 3, G2667&gt;150, 4)</f>
        <v>3</v>
      </c>
      <c r="M2667">
        <f t="shared" si="41"/>
        <v>1</v>
      </c>
    </row>
    <row r="2668" spans="1:13" x14ac:dyDescent="0.2">
      <c r="A2668" t="s">
        <v>3785</v>
      </c>
      <c r="B2668" t="s">
        <v>3786</v>
      </c>
      <c r="C2668" s="2">
        <v>109</v>
      </c>
      <c r="D2668" s="2">
        <v>61</v>
      </c>
      <c r="E2668" t="s">
        <v>6989</v>
      </c>
      <c r="F2668" t="s">
        <v>7044</v>
      </c>
      <c r="G2668" s="2">
        <v>48</v>
      </c>
      <c r="H2668" s="11">
        <v>0.44036697247706424</v>
      </c>
      <c r="I2668">
        <v>1</v>
      </c>
      <c r="J2668">
        <f ca="1"/>
        <v>4274</v>
      </c>
      <c r="K2668">
        <v>4308</v>
      </c>
      <c r="L2668" cm="1">
        <f t="array" ref="L2668">_xlfn.IFS(G2668&lt;=25, 1, G2668&lt;=75, 2, G2668&lt;=150, 3, G2668&gt;150, 4)</f>
        <v>2</v>
      </c>
      <c r="M2668">
        <f t="shared" si="41"/>
        <v>1</v>
      </c>
    </row>
    <row r="2669" spans="1:13" x14ac:dyDescent="0.2">
      <c r="A2669" t="s">
        <v>3787</v>
      </c>
      <c r="B2669" t="s">
        <v>3788</v>
      </c>
      <c r="C2669" s="2">
        <v>349</v>
      </c>
      <c r="D2669" s="2">
        <v>251</v>
      </c>
      <c r="E2669" t="s">
        <v>6989</v>
      </c>
      <c r="F2669" t="s">
        <v>7044</v>
      </c>
      <c r="G2669" s="2">
        <v>98</v>
      </c>
      <c r="H2669" s="11">
        <v>0.28080229226361031</v>
      </c>
      <c r="I2669">
        <v>1</v>
      </c>
      <c r="J2669">
        <f ca="1"/>
        <v>476</v>
      </c>
      <c r="K2669">
        <v>4170</v>
      </c>
      <c r="L2669" cm="1">
        <f t="array" ref="L2669">_xlfn.IFS(G2669&lt;=25, 1, G2669&lt;=75, 2, G2669&lt;=150, 3, G2669&gt;150, 4)</f>
        <v>3</v>
      </c>
      <c r="M2669">
        <f t="shared" si="41"/>
        <v>3</v>
      </c>
    </row>
    <row r="2670" spans="1:13" x14ac:dyDescent="0.2">
      <c r="A2670" t="s">
        <v>3789</v>
      </c>
      <c r="B2670" t="s">
        <v>2216</v>
      </c>
      <c r="C2670" s="2">
        <v>129</v>
      </c>
      <c r="D2670" s="2">
        <v>114</v>
      </c>
      <c r="E2670" t="s">
        <v>7027</v>
      </c>
      <c r="F2670" t="s">
        <v>7036</v>
      </c>
      <c r="G2670" s="2">
        <v>15</v>
      </c>
      <c r="H2670" s="11">
        <v>0.11627906976744186</v>
      </c>
      <c r="I2670">
        <v>0</v>
      </c>
      <c r="J2670">
        <f ca="1"/>
        <v>4255</v>
      </c>
      <c r="K2670">
        <v>4500</v>
      </c>
      <c r="L2670" cm="1">
        <f t="array" ref="L2670">_xlfn.IFS(G2670&lt;=25, 1, G2670&lt;=75, 2, G2670&lt;=150, 3, G2670&gt;150, 4)</f>
        <v>1</v>
      </c>
      <c r="M2670">
        <f t="shared" si="41"/>
        <v>1</v>
      </c>
    </row>
    <row r="2671" spans="1:13" x14ac:dyDescent="0.2">
      <c r="A2671" t="s">
        <v>3790</v>
      </c>
      <c r="B2671" t="s">
        <v>3791</v>
      </c>
      <c r="C2671" s="2">
        <v>999</v>
      </c>
      <c r="D2671" s="2">
        <v>829</v>
      </c>
      <c r="E2671" t="s">
        <v>7027</v>
      </c>
      <c r="F2671" t="s">
        <v>7039</v>
      </c>
      <c r="G2671" s="2">
        <v>170</v>
      </c>
      <c r="H2671" s="11">
        <v>0.17017017017017017</v>
      </c>
      <c r="I2671">
        <v>0</v>
      </c>
      <c r="J2671">
        <f ca="1"/>
        <v>1788</v>
      </c>
      <c r="K2671">
        <v>2746</v>
      </c>
      <c r="L2671" cm="1">
        <f t="array" ref="L2671">_xlfn.IFS(G2671&lt;=25, 1, G2671&lt;=75, 2, G2671&lt;=150, 3, G2671&gt;150, 4)</f>
        <v>4</v>
      </c>
      <c r="M2671">
        <f t="shared" si="41"/>
        <v>4</v>
      </c>
    </row>
    <row r="2672" spans="1:13" x14ac:dyDescent="0.2">
      <c r="A2672" t="s">
        <v>3792</v>
      </c>
      <c r="B2672" t="s">
        <v>3793</v>
      </c>
      <c r="C2672" s="2">
        <v>499</v>
      </c>
      <c r="D2672" s="2">
        <v>409</v>
      </c>
      <c r="E2672" t="s">
        <v>7029</v>
      </c>
      <c r="F2672" t="s">
        <v>7037</v>
      </c>
      <c r="G2672" s="2">
        <v>90</v>
      </c>
      <c r="H2672" s="11">
        <v>0.18036072144288579</v>
      </c>
      <c r="I2672">
        <v>0</v>
      </c>
      <c r="J2672">
        <f ca="1"/>
        <v>1107</v>
      </c>
      <c r="K2672">
        <v>665</v>
      </c>
      <c r="L2672" cm="1">
        <f t="array" ref="L2672">_xlfn.IFS(G2672&lt;=25, 1, G2672&lt;=75, 2, G2672&lt;=150, 3, G2672&gt;150, 4)</f>
        <v>3</v>
      </c>
      <c r="M2672">
        <f t="shared" si="41"/>
        <v>4</v>
      </c>
    </row>
    <row r="2673" spans="1:13" x14ac:dyDescent="0.2">
      <c r="A2673" t="s">
        <v>3794</v>
      </c>
      <c r="B2673" t="s">
        <v>2216</v>
      </c>
      <c r="C2673" s="2">
        <v>149</v>
      </c>
      <c r="D2673" s="2">
        <v>109</v>
      </c>
      <c r="E2673" t="s">
        <v>7027</v>
      </c>
      <c r="F2673" t="s">
        <v>7041</v>
      </c>
      <c r="G2673" s="2">
        <v>40</v>
      </c>
      <c r="H2673" s="11">
        <v>0.26845637583892618</v>
      </c>
      <c r="I2673">
        <v>0</v>
      </c>
      <c r="J2673">
        <f ca="1"/>
        <v>1623</v>
      </c>
      <c r="K2673">
        <v>4453</v>
      </c>
      <c r="L2673" cm="1">
        <f t="array" ref="L2673">_xlfn.IFS(G2673&lt;=25, 1, G2673&lt;=75, 2, G2673&lt;=150, 3, G2673&gt;150, 4)</f>
        <v>2</v>
      </c>
      <c r="M2673">
        <f t="shared" si="41"/>
        <v>1</v>
      </c>
    </row>
    <row r="2674" spans="1:13" x14ac:dyDescent="0.2">
      <c r="A2674" t="s">
        <v>3795</v>
      </c>
      <c r="B2674" t="s">
        <v>293</v>
      </c>
      <c r="C2674" s="2">
        <v>319</v>
      </c>
      <c r="D2674" s="2">
        <v>207</v>
      </c>
      <c r="E2674" t="s">
        <v>7029</v>
      </c>
      <c r="F2674" t="s">
        <v>7041</v>
      </c>
      <c r="G2674" s="2">
        <v>112</v>
      </c>
      <c r="H2674" s="11">
        <v>0.35109717868338558</v>
      </c>
      <c r="I2674">
        <v>0</v>
      </c>
      <c r="J2674">
        <f ca="1"/>
        <v>1570</v>
      </c>
      <c r="K2674">
        <v>931</v>
      </c>
      <c r="L2674" cm="1">
        <f t="array" ref="L2674">_xlfn.IFS(G2674&lt;=25, 1, G2674&lt;=75, 2, G2674&lt;=150, 3, G2674&gt;150, 4)</f>
        <v>3</v>
      </c>
      <c r="M2674">
        <f t="shared" si="41"/>
        <v>3</v>
      </c>
    </row>
    <row r="2675" spans="1:13" x14ac:dyDescent="0.2">
      <c r="A2675" t="s">
        <v>3796</v>
      </c>
      <c r="B2675" t="s">
        <v>3797</v>
      </c>
      <c r="C2675" s="2">
        <v>299</v>
      </c>
      <c r="D2675" s="2">
        <v>227</v>
      </c>
      <c r="E2675" t="s">
        <v>6989</v>
      </c>
      <c r="F2675" t="s">
        <v>7036</v>
      </c>
      <c r="G2675" s="2">
        <v>72</v>
      </c>
      <c r="H2675" s="11">
        <v>0.24080267558528429</v>
      </c>
      <c r="I2675">
        <v>1</v>
      </c>
      <c r="J2675">
        <f ca="1"/>
        <v>349</v>
      </c>
      <c r="K2675">
        <v>15</v>
      </c>
      <c r="L2675" cm="1">
        <f t="array" ref="L2675">_xlfn.IFS(G2675&lt;=25, 1, G2675&lt;=75, 2, G2675&lt;=150, 3, G2675&gt;150, 4)</f>
        <v>2</v>
      </c>
      <c r="M2675">
        <f t="shared" si="41"/>
        <v>3</v>
      </c>
    </row>
    <row r="2676" spans="1:13" x14ac:dyDescent="0.2">
      <c r="A2676" t="s">
        <v>3798</v>
      </c>
      <c r="B2676" t="s">
        <v>3799</v>
      </c>
      <c r="C2676" s="2">
        <v>299</v>
      </c>
      <c r="D2676" s="2">
        <v>221</v>
      </c>
      <c r="E2676" t="s">
        <v>6989</v>
      </c>
      <c r="F2676" t="s">
        <v>7036</v>
      </c>
      <c r="G2676" s="2">
        <v>78</v>
      </c>
      <c r="H2676" s="11">
        <v>0.2608695652173913</v>
      </c>
      <c r="I2676">
        <v>1</v>
      </c>
      <c r="J2676">
        <f ca="1"/>
        <v>579</v>
      </c>
      <c r="K2676">
        <v>515</v>
      </c>
      <c r="L2676" cm="1">
        <f t="array" ref="L2676">_xlfn.IFS(G2676&lt;=25, 1, G2676&lt;=75, 2, G2676&lt;=150, 3, G2676&gt;150, 4)</f>
        <v>3</v>
      </c>
      <c r="M2676">
        <f t="shared" si="41"/>
        <v>3</v>
      </c>
    </row>
    <row r="2677" spans="1:13" x14ac:dyDescent="0.2">
      <c r="A2677" t="s">
        <v>3800</v>
      </c>
      <c r="B2677" t="s">
        <v>3801</v>
      </c>
      <c r="C2677" s="2">
        <v>561</v>
      </c>
      <c r="D2677" s="2">
        <v>449</v>
      </c>
      <c r="E2677" t="s">
        <v>7029</v>
      </c>
      <c r="F2677" t="s">
        <v>7039</v>
      </c>
      <c r="G2677" s="2">
        <v>112</v>
      </c>
      <c r="H2677" s="11">
        <v>0.19964349376114082</v>
      </c>
      <c r="I2677">
        <v>0</v>
      </c>
      <c r="J2677">
        <f ca="1"/>
        <v>2794</v>
      </c>
      <c r="K2677">
        <v>4132</v>
      </c>
      <c r="L2677" cm="1">
        <f t="array" ref="L2677">_xlfn.IFS(G2677&lt;=25, 1, G2677&lt;=75, 2, G2677&lt;=150, 3, G2677&gt;150, 4)</f>
        <v>3</v>
      </c>
      <c r="M2677">
        <f t="shared" si="41"/>
        <v>4</v>
      </c>
    </row>
    <row r="2678" spans="1:13" x14ac:dyDescent="0.2">
      <c r="A2678" t="s">
        <v>3802</v>
      </c>
      <c r="B2678" t="s">
        <v>3803</v>
      </c>
      <c r="C2678" s="2">
        <v>330</v>
      </c>
      <c r="D2678" s="2">
        <v>231</v>
      </c>
      <c r="E2678" t="s">
        <v>7029</v>
      </c>
      <c r="F2678" t="s">
        <v>7037</v>
      </c>
      <c r="G2678" s="2">
        <v>99</v>
      </c>
      <c r="H2678" s="11">
        <v>0.3</v>
      </c>
      <c r="I2678">
        <v>0</v>
      </c>
      <c r="J2678">
        <f ca="1"/>
        <v>3887</v>
      </c>
      <c r="K2678">
        <v>1682</v>
      </c>
      <c r="L2678" cm="1">
        <f t="array" ref="L2678">_xlfn.IFS(G2678&lt;=25, 1, G2678&lt;=75, 2, G2678&lt;=150, 3, G2678&gt;150, 4)</f>
        <v>3</v>
      </c>
      <c r="M2678">
        <f t="shared" si="41"/>
        <v>3</v>
      </c>
    </row>
    <row r="2679" spans="1:13" x14ac:dyDescent="0.2">
      <c r="A2679" t="s">
        <v>3804</v>
      </c>
      <c r="B2679" t="s">
        <v>2652</v>
      </c>
      <c r="C2679" s="2">
        <v>402</v>
      </c>
      <c r="D2679" s="2">
        <v>334</v>
      </c>
      <c r="E2679" t="s">
        <v>7027</v>
      </c>
      <c r="F2679" t="s">
        <v>7039</v>
      </c>
      <c r="G2679" s="2">
        <v>68</v>
      </c>
      <c r="H2679" s="11">
        <v>0.1691542288557214</v>
      </c>
      <c r="I2679">
        <v>0</v>
      </c>
      <c r="J2679">
        <f ca="1"/>
        <v>962</v>
      </c>
      <c r="K2679">
        <v>2319</v>
      </c>
      <c r="L2679" cm="1">
        <f t="array" ref="L2679">_xlfn.IFS(G2679&lt;=25, 1, G2679&lt;=75, 2, G2679&lt;=150, 3, G2679&gt;150, 4)</f>
        <v>2</v>
      </c>
      <c r="M2679">
        <f t="shared" si="41"/>
        <v>4</v>
      </c>
    </row>
    <row r="2680" spans="1:13" x14ac:dyDescent="0.2">
      <c r="A2680" t="s">
        <v>3805</v>
      </c>
      <c r="B2680" t="s">
        <v>3806</v>
      </c>
      <c r="C2680" s="2">
        <v>249</v>
      </c>
      <c r="D2680" s="2">
        <v>152</v>
      </c>
      <c r="E2680" t="s">
        <v>6989</v>
      </c>
      <c r="F2680" t="s">
        <v>7044</v>
      </c>
      <c r="G2680" s="2">
        <v>97</v>
      </c>
      <c r="H2680" s="11">
        <v>0.38955823293172692</v>
      </c>
      <c r="I2680">
        <v>1</v>
      </c>
      <c r="J2680">
        <f ca="1"/>
        <v>1015</v>
      </c>
      <c r="K2680">
        <v>1415</v>
      </c>
      <c r="L2680" cm="1">
        <f t="array" ref="L2680">_xlfn.IFS(G2680&lt;=25, 1, G2680&lt;=75, 2, G2680&lt;=150, 3, G2680&gt;150, 4)</f>
        <v>3</v>
      </c>
      <c r="M2680">
        <f t="shared" si="41"/>
        <v>1</v>
      </c>
    </row>
    <row r="2681" spans="1:13" x14ac:dyDescent="0.2">
      <c r="A2681" t="s">
        <v>3807</v>
      </c>
      <c r="B2681" t="s">
        <v>2592</v>
      </c>
      <c r="C2681" s="2">
        <v>439</v>
      </c>
      <c r="D2681" s="2">
        <v>272</v>
      </c>
      <c r="E2681" t="s">
        <v>7029</v>
      </c>
      <c r="F2681" t="s">
        <v>7040</v>
      </c>
      <c r="G2681" s="2">
        <v>167</v>
      </c>
      <c r="H2681" s="11">
        <v>0.38041002277904329</v>
      </c>
      <c r="I2681">
        <v>0</v>
      </c>
      <c r="J2681">
        <f ca="1"/>
        <v>1350</v>
      </c>
      <c r="K2681">
        <v>1288</v>
      </c>
      <c r="L2681" cm="1">
        <f t="array" ref="L2681">_xlfn.IFS(G2681&lt;=25, 1, G2681&lt;=75, 2, G2681&lt;=150, 3, G2681&gt;150, 4)</f>
        <v>4</v>
      </c>
      <c r="M2681">
        <f t="shared" si="41"/>
        <v>4</v>
      </c>
    </row>
    <row r="2682" spans="1:13" x14ac:dyDescent="0.2">
      <c r="A2682" t="s">
        <v>3808</v>
      </c>
      <c r="B2682" t="s">
        <v>3809</v>
      </c>
      <c r="C2682" s="2">
        <v>268</v>
      </c>
      <c r="D2682" s="2">
        <v>163</v>
      </c>
      <c r="E2682" t="s">
        <v>7027</v>
      </c>
      <c r="F2682" t="s">
        <v>7036</v>
      </c>
      <c r="G2682" s="2">
        <v>105</v>
      </c>
      <c r="H2682" s="11">
        <v>0.39179104477611942</v>
      </c>
      <c r="I2682">
        <v>0</v>
      </c>
      <c r="J2682">
        <f ca="1"/>
        <v>2748</v>
      </c>
      <c r="K2682">
        <v>3727</v>
      </c>
      <c r="L2682" cm="1">
        <f t="array" ref="L2682">_xlfn.IFS(G2682&lt;=25, 1, G2682&lt;=75, 2, G2682&lt;=150, 3, G2682&gt;150, 4)</f>
        <v>3</v>
      </c>
      <c r="M2682">
        <f t="shared" si="41"/>
        <v>2</v>
      </c>
    </row>
    <row r="2683" spans="1:13" x14ac:dyDescent="0.2">
      <c r="A2683" t="s">
        <v>3810</v>
      </c>
      <c r="B2683" t="s">
        <v>3166</v>
      </c>
      <c r="C2683" s="2">
        <v>325</v>
      </c>
      <c r="D2683" s="2">
        <v>163</v>
      </c>
      <c r="E2683" t="s">
        <v>7027</v>
      </c>
      <c r="F2683" t="s">
        <v>7038</v>
      </c>
      <c r="G2683" s="2">
        <v>162</v>
      </c>
      <c r="H2683" s="11">
        <v>0.49846153846153846</v>
      </c>
      <c r="I2683">
        <v>0</v>
      </c>
      <c r="J2683">
        <f ca="1"/>
        <v>2451</v>
      </c>
      <c r="K2683">
        <v>449</v>
      </c>
      <c r="L2683" cm="1">
        <f t="array" ref="L2683">_xlfn.IFS(G2683&lt;=25, 1, G2683&lt;=75, 2, G2683&lt;=150, 3, G2683&gt;150, 4)</f>
        <v>4</v>
      </c>
      <c r="M2683">
        <f t="shared" si="41"/>
        <v>3</v>
      </c>
    </row>
    <row r="2684" spans="1:13" x14ac:dyDescent="0.2">
      <c r="A2684" t="s">
        <v>3811</v>
      </c>
      <c r="B2684" t="s">
        <v>3812</v>
      </c>
      <c r="C2684" s="2">
        <v>357</v>
      </c>
      <c r="D2684" s="2">
        <v>321</v>
      </c>
      <c r="E2684" t="s">
        <v>7029</v>
      </c>
      <c r="F2684" t="s">
        <v>7039</v>
      </c>
      <c r="G2684" s="2">
        <v>36</v>
      </c>
      <c r="H2684" s="11">
        <v>0.10084033613445378</v>
      </c>
      <c r="I2684">
        <v>0</v>
      </c>
      <c r="J2684">
        <f ca="1"/>
        <v>319</v>
      </c>
      <c r="K2684">
        <v>420</v>
      </c>
      <c r="L2684" cm="1">
        <f t="array" ref="L2684">_xlfn.IFS(G2684&lt;=25, 1, G2684&lt;=75, 2, G2684&lt;=150, 3, G2684&gt;150, 4)</f>
        <v>2</v>
      </c>
      <c r="M2684">
        <f t="shared" si="41"/>
        <v>3</v>
      </c>
    </row>
    <row r="2685" spans="1:13" x14ac:dyDescent="0.2">
      <c r="A2685" t="s">
        <v>3813</v>
      </c>
      <c r="B2685" t="s">
        <v>3814</v>
      </c>
      <c r="C2685" s="2">
        <v>295</v>
      </c>
      <c r="D2685" s="2">
        <v>218</v>
      </c>
      <c r="E2685" t="s">
        <v>7027</v>
      </c>
      <c r="F2685" t="s">
        <v>7037</v>
      </c>
      <c r="G2685" s="2">
        <v>77</v>
      </c>
      <c r="H2685" s="11">
        <v>0.26101694915254237</v>
      </c>
      <c r="I2685">
        <v>0</v>
      </c>
      <c r="J2685">
        <f ca="1"/>
        <v>3162</v>
      </c>
      <c r="K2685">
        <v>981</v>
      </c>
      <c r="L2685" cm="1">
        <f t="array" ref="L2685">_xlfn.IFS(G2685&lt;=25, 1, G2685&lt;=75, 2, G2685&lt;=150, 3, G2685&gt;150, 4)</f>
        <v>3</v>
      </c>
      <c r="M2685">
        <f t="shared" si="41"/>
        <v>2</v>
      </c>
    </row>
    <row r="2686" spans="1:13" x14ac:dyDescent="0.2">
      <c r="A2686" t="s">
        <v>3815</v>
      </c>
      <c r="B2686" t="s">
        <v>3816</v>
      </c>
      <c r="C2686" s="2">
        <v>209</v>
      </c>
      <c r="D2686" s="2">
        <v>144</v>
      </c>
      <c r="E2686" t="s">
        <v>6989</v>
      </c>
      <c r="F2686" t="s">
        <v>7036</v>
      </c>
      <c r="G2686" s="2">
        <v>65</v>
      </c>
      <c r="H2686" s="11">
        <v>0.31100478468899523</v>
      </c>
      <c r="I2686">
        <v>1</v>
      </c>
      <c r="J2686">
        <f ca="1"/>
        <v>2982</v>
      </c>
      <c r="K2686">
        <v>622</v>
      </c>
      <c r="L2686" cm="1">
        <f t="array" ref="L2686">_xlfn.IFS(G2686&lt;=25, 1, G2686&lt;=75, 2, G2686&lt;=150, 3, G2686&gt;150, 4)</f>
        <v>2</v>
      </c>
      <c r="M2686">
        <f t="shared" si="41"/>
        <v>1</v>
      </c>
    </row>
    <row r="2687" spans="1:13" x14ac:dyDescent="0.2">
      <c r="A2687" t="s">
        <v>3804</v>
      </c>
      <c r="B2687" t="s">
        <v>2652</v>
      </c>
      <c r="C2687" s="2">
        <v>536</v>
      </c>
      <c r="D2687" s="2">
        <v>407</v>
      </c>
      <c r="E2687" t="s">
        <v>7029</v>
      </c>
      <c r="F2687" t="s">
        <v>7039</v>
      </c>
      <c r="G2687" s="2">
        <v>129</v>
      </c>
      <c r="H2687" s="11">
        <v>0.24067164179104478</v>
      </c>
      <c r="I2687">
        <v>0</v>
      </c>
      <c r="J2687">
        <f ca="1"/>
        <v>3228</v>
      </c>
      <c r="K2687">
        <v>4528</v>
      </c>
      <c r="L2687" cm="1">
        <f t="array" ref="L2687">_xlfn.IFS(G2687&lt;=25, 1, G2687&lt;=75, 2, G2687&lt;=150, 3, G2687&gt;150, 4)</f>
        <v>3</v>
      </c>
      <c r="M2687">
        <f t="shared" si="41"/>
        <v>4</v>
      </c>
    </row>
    <row r="2688" spans="1:13" x14ac:dyDescent="0.2">
      <c r="A2688" t="s">
        <v>3817</v>
      </c>
      <c r="B2688" t="s">
        <v>3818</v>
      </c>
      <c r="C2688" s="2">
        <v>214</v>
      </c>
      <c r="D2688" s="2">
        <v>109</v>
      </c>
      <c r="E2688" t="s">
        <v>7027</v>
      </c>
      <c r="F2688" t="s">
        <v>7040</v>
      </c>
      <c r="G2688" s="2">
        <v>105</v>
      </c>
      <c r="H2688" s="11">
        <v>0.49065420560747663</v>
      </c>
      <c r="I2688">
        <v>0</v>
      </c>
      <c r="J2688">
        <f ca="1"/>
        <v>1344</v>
      </c>
      <c r="K2688">
        <v>175</v>
      </c>
      <c r="L2688" cm="1">
        <f t="array" ref="L2688">_xlfn.IFS(G2688&lt;=25, 1, G2688&lt;=75, 2, G2688&lt;=150, 3, G2688&gt;150, 4)</f>
        <v>3</v>
      </c>
      <c r="M2688">
        <f t="shared" si="41"/>
        <v>1</v>
      </c>
    </row>
    <row r="2689" spans="1:13" x14ac:dyDescent="0.2">
      <c r="A2689" t="s">
        <v>3819</v>
      </c>
      <c r="B2689" t="s">
        <v>3820</v>
      </c>
      <c r="C2689" s="2">
        <v>229</v>
      </c>
      <c r="D2689" s="2">
        <v>156</v>
      </c>
      <c r="E2689" t="s">
        <v>6989</v>
      </c>
      <c r="F2689" t="s">
        <v>7036</v>
      </c>
      <c r="G2689" s="2">
        <v>73</v>
      </c>
      <c r="H2689" s="11">
        <v>0.31877729257641924</v>
      </c>
      <c r="I2689">
        <v>1</v>
      </c>
      <c r="J2689">
        <f ca="1"/>
        <v>2022</v>
      </c>
      <c r="K2689">
        <v>53</v>
      </c>
      <c r="L2689" cm="1">
        <f t="array" ref="L2689">_xlfn.IFS(G2689&lt;=25, 1, G2689&lt;=75, 2, G2689&lt;=150, 3, G2689&gt;150, 4)</f>
        <v>2</v>
      </c>
      <c r="M2689">
        <f t="shared" si="41"/>
        <v>1</v>
      </c>
    </row>
    <row r="2690" spans="1:13" x14ac:dyDescent="0.2">
      <c r="A2690" t="s">
        <v>3821</v>
      </c>
      <c r="B2690" t="s">
        <v>3822</v>
      </c>
      <c r="C2690" s="2">
        <v>329</v>
      </c>
      <c r="D2690" s="2">
        <v>240</v>
      </c>
      <c r="E2690" t="s">
        <v>6989</v>
      </c>
      <c r="F2690" t="s">
        <v>7040</v>
      </c>
      <c r="G2690" s="2">
        <v>89</v>
      </c>
      <c r="H2690" s="11">
        <v>0.27051671732522797</v>
      </c>
      <c r="I2690">
        <v>1</v>
      </c>
      <c r="J2690">
        <f ca="1"/>
        <v>3104</v>
      </c>
      <c r="K2690">
        <v>4161</v>
      </c>
      <c r="L2690" cm="1">
        <f t="array" ref="L2690">_xlfn.IFS(G2690&lt;=25, 1, G2690&lt;=75, 2, G2690&lt;=150, 3, G2690&gt;150, 4)</f>
        <v>3</v>
      </c>
      <c r="M2690">
        <f t="shared" ref="M2690:M2753" si="42">IF(C2690&lt;=$P$3, 1, IF(C2690&lt;=$P$4, 2, IF(C2690&lt;=$P$5, 3, 4)))</f>
        <v>3</v>
      </c>
    </row>
    <row r="2691" spans="1:13" x14ac:dyDescent="0.2">
      <c r="A2691" t="s">
        <v>3823</v>
      </c>
      <c r="B2691" t="s">
        <v>3824</v>
      </c>
      <c r="C2691" s="2">
        <v>250</v>
      </c>
      <c r="D2691" s="2">
        <v>55</v>
      </c>
      <c r="E2691" t="s">
        <v>7027</v>
      </c>
      <c r="F2691" t="s">
        <v>7040</v>
      </c>
      <c r="G2691" s="2">
        <v>195</v>
      </c>
      <c r="H2691" s="11">
        <v>0.78</v>
      </c>
      <c r="I2691">
        <v>0</v>
      </c>
      <c r="J2691">
        <f ca="1"/>
        <v>878</v>
      </c>
      <c r="K2691">
        <v>4026</v>
      </c>
      <c r="L2691" cm="1">
        <f t="array" ref="L2691">_xlfn.IFS(G2691&lt;=25, 1, G2691&lt;=75, 2, G2691&lt;=150, 3, G2691&gt;150, 4)</f>
        <v>4</v>
      </c>
      <c r="M2691">
        <f t="shared" si="42"/>
        <v>2</v>
      </c>
    </row>
    <row r="2692" spans="1:13" x14ac:dyDescent="0.2">
      <c r="A2692" t="s">
        <v>3825</v>
      </c>
      <c r="B2692" t="s">
        <v>3826</v>
      </c>
      <c r="C2692" s="2">
        <v>151</v>
      </c>
      <c r="D2692" s="2">
        <v>127</v>
      </c>
      <c r="E2692" t="s">
        <v>7027</v>
      </c>
      <c r="F2692" t="s">
        <v>7043</v>
      </c>
      <c r="G2692" s="2">
        <v>24</v>
      </c>
      <c r="H2692" s="11">
        <v>0.15894039735099338</v>
      </c>
      <c r="I2692">
        <v>0</v>
      </c>
      <c r="J2692">
        <f ca="1"/>
        <v>1603</v>
      </c>
      <c r="K2692">
        <v>4277</v>
      </c>
      <c r="L2692" cm="1">
        <f t="array" ref="L2692">_xlfn.IFS(G2692&lt;=25, 1, G2692&lt;=75, 2, G2692&lt;=150, 3, G2692&gt;150, 4)</f>
        <v>1</v>
      </c>
      <c r="M2692">
        <f t="shared" si="42"/>
        <v>1</v>
      </c>
    </row>
    <row r="2693" spans="1:13" x14ac:dyDescent="0.2">
      <c r="A2693" t="s">
        <v>3827</v>
      </c>
      <c r="B2693" t="s">
        <v>3828</v>
      </c>
      <c r="C2693" s="2">
        <v>294</v>
      </c>
      <c r="D2693" s="2">
        <v>191</v>
      </c>
      <c r="E2693" t="s">
        <v>7029</v>
      </c>
      <c r="F2693" t="s">
        <v>7037</v>
      </c>
      <c r="G2693" s="2">
        <v>103</v>
      </c>
      <c r="H2693" s="11">
        <v>0.35034013605442177</v>
      </c>
      <c r="I2693">
        <v>0</v>
      </c>
      <c r="J2693">
        <f ca="1"/>
        <v>3002</v>
      </c>
      <c r="K2693">
        <v>673</v>
      </c>
      <c r="L2693" cm="1">
        <f t="array" ref="L2693">_xlfn.IFS(G2693&lt;=25, 1, G2693&lt;=75, 2, G2693&lt;=150, 3, G2693&gt;150, 4)</f>
        <v>3</v>
      </c>
      <c r="M2693">
        <f t="shared" si="42"/>
        <v>2</v>
      </c>
    </row>
    <row r="2694" spans="1:13" x14ac:dyDescent="0.2">
      <c r="A2694" t="s">
        <v>3829</v>
      </c>
      <c r="B2694" t="s">
        <v>3830</v>
      </c>
      <c r="C2694" s="2">
        <v>249</v>
      </c>
      <c r="D2694" s="2">
        <v>85</v>
      </c>
      <c r="E2694" t="s">
        <v>7029</v>
      </c>
      <c r="F2694" t="s">
        <v>7040</v>
      </c>
      <c r="G2694" s="2">
        <v>164</v>
      </c>
      <c r="H2694" s="11">
        <v>0.65863453815261042</v>
      </c>
      <c r="I2694">
        <v>0</v>
      </c>
      <c r="J2694">
        <f ca="1"/>
        <v>223</v>
      </c>
      <c r="K2694">
        <v>3942</v>
      </c>
      <c r="L2694" cm="1">
        <f t="array" ref="L2694">_xlfn.IFS(G2694&lt;=25, 1, G2694&lt;=75, 2, G2694&lt;=150, 3, G2694&gt;150, 4)</f>
        <v>4</v>
      </c>
      <c r="M2694">
        <f t="shared" si="42"/>
        <v>1</v>
      </c>
    </row>
    <row r="2695" spans="1:13" x14ac:dyDescent="0.2">
      <c r="A2695" t="s">
        <v>3831</v>
      </c>
      <c r="B2695" t="s">
        <v>3832</v>
      </c>
      <c r="C2695" s="2">
        <v>389</v>
      </c>
      <c r="D2695" s="2">
        <v>300</v>
      </c>
      <c r="E2695" t="s">
        <v>7029</v>
      </c>
      <c r="F2695" t="s">
        <v>7037</v>
      </c>
      <c r="G2695" s="2">
        <v>89</v>
      </c>
      <c r="H2695" s="11">
        <v>0.22879177377892032</v>
      </c>
      <c r="I2695">
        <v>0</v>
      </c>
      <c r="J2695">
        <f ca="1"/>
        <v>3644</v>
      </c>
      <c r="K2695">
        <v>656</v>
      </c>
      <c r="L2695" cm="1">
        <f t="array" ref="L2695">_xlfn.IFS(G2695&lt;=25, 1, G2695&lt;=75, 2, G2695&lt;=150, 3, G2695&gt;150, 4)</f>
        <v>3</v>
      </c>
      <c r="M2695">
        <f t="shared" si="42"/>
        <v>4</v>
      </c>
    </row>
    <row r="2696" spans="1:13" x14ac:dyDescent="0.2">
      <c r="A2696" t="s">
        <v>3833</v>
      </c>
      <c r="B2696" t="s">
        <v>3834</v>
      </c>
      <c r="C2696" s="2">
        <v>229</v>
      </c>
      <c r="D2696" s="2">
        <v>169</v>
      </c>
      <c r="E2696" t="s">
        <v>6989</v>
      </c>
      <c r="F2696" t="s">
        <v>7036</v>
      </c>
      <c r="G2696" s="2">
        <v>60</v>
      </c>
      <c r="H2696" s="11">
        <v>0.26200873362445415</v>
      </c>
      <c r="I2696">
        <v>1</v>
      </c>
      <c r="J2696">
        <f ca="1"/>
        <v>136</v>
      </c>
      <c r="K2696">
        <v>1254</v>
      </c>
      <c r="L2696" cm="1">
        <f t="array" ref="L2696">_xlfn.IFS(G2696&lt;=25, 1, G2696&lt;=75, 2, G2696&lt;=150, 3, G2696&gt;150, 4)</f>
        <v>2</v>
      </c>
      <c r="M2696">
        <f t="shared" si="42"/>
        <v>1</v>
      </c>
    </row>
    <row r="2697" spans="1:13" x14ac:dyDescent="0.2">
      <c r="A2697" t="s">
        <v>3835</v>
      </c>
      <c r="B2697" t="s">
        <v>3836</v>
      </c>
      <c r="C2697" s="2">
        <v>348</v>
      </c>
      <c r="D2697" s="2">
        <v>289</v>
      </c>
      <c r="E2697" t="s">
        <v>7027</v>
      </c>
      <c r="F2697" t="s">
        <v>7041</v>
      </c>
      <c r="G2697" s="2">
        <v>59</v>
      </c>
      <c r="H2697" s="11">
        <v>0.16954022988505746</v>
      </c>
      <c r="I2697">
        <v>0</v>
      </c>
      <c r="J2697">
        <f ca="1"/>
        <v>4374</v>
      </c>
      <c r="K2697">
        <v>2177</v>
      </c>
      <c r="L2697" cm="1">
        <f t="array" ref="L2697">_xlfn.IFS(G2697&lt;=25, 1, G2697&lt;=75, 2, G2697&lt;=150, 3, G2697&gt;150, 4)</f>
        <v>2</v>
      </c>
      <c r="M2697">
        <f t="shared" si="42"/>
        <v>3</v>
      </c>
    </row>
    <row r="2698" spans="1:13" x14ac:dyDescent="0.2">
      <c r="A2698" t="s">
        <v>3837</v>
      </c>
      <c r="B2698" t="s">
        <v>9</v>
      </c>
      <c r="C2698" s="2">
        <v>805</v>
      </c>
      <c r="D2698" s="2">
        <v>523</v>
      </c>
      <c r="E2698" t="s">
        <v>7029</v>
      </c>
      <c r="F2698" t="s">
        <v>7040</v>
      </c>
      <c r="G2698" s="2">
        <v>282</v>
      </c>
      <c r="H2698" s="11">
        <v>0.35031055900621116</v>
      </c>
      <c r="I2698">
        <v>0</v>
      </c>
      <c r="J2698">
        <f ca="1"/>
        <v>316</v>
      </c>
      <c r="K2698">
        <v>3344</v>
      </c>
      <c r="L2698" cm="1">
        <f t="array" ref="L2698">_xlfn.IFS(G2698&lt;=25, 1, G2698&lt;=75, 2, G2698&lt;=150, 3, G2698&gt;150, 4)</f>
        <v>4</v>
      </c>
      <c r="M2698">
        <f t="shared" si="42"/>
        <v>4</v>
      </c>
    </row>
    <row r="2699" spans="1:13" x14ac:dyDescent="0.2">
      <c r="A2699" t="s">
        <v>3838</v>
      </c>
      <c r="B2699" t="s">
        <v>3839</v>
      </c>
      <c r="C2699" s="2">
        <v>267</v>
      </c>
      <c r="D2699" s="2">
        <v>155</v>
      </c>
      <c r="E2699" t="s">
        <v>7029</v>
      </c>
      <c r="F2699" t="s">
        <v>7044</v>
      </c>
      <c r="G2699" s="2">
        <v>112</v>
      </c>
      <c r="H2699" s="11">
        <v>0.41947565543071164</v>
      </c>
      <c r="I2699">
        <v>0</v>
      </c>
      <c r="J2699">
        <f ca="1"/>
        <v>4539</v>
      </c>
      <c r="K2699">
        <v>4330</v>
      </c>
      <c r="L2699" cm="1">
        <f t="array" ref="L2699">_xlfn.IFS(G2699&lt;=25, 1, G2699&lt;=75, 2, G2699&lt;=150, 3, G2699&gt;150, 4)</f>
        <v>3</v>
      </c>
      <c r="M2699">
        <f t="shared" si="42"/>
        <v>2</v>
      </c>
    </row>
    <row r="2700" spans="1:13" x14ac:dyDescent="0.2">
      <c r="A2700" t="s">
        <v>3840</v>
      </c>
      <c r="B2700" t="s">
        <v>3841</v>
      </c>
      <c r="C2700" s="2">
        <v>189</v>
      </c>
      <c r="D2700" s="2">
        <v>112</v>
      </c>
      <c r="E2700" t="s">
        <v>6989</v>
      </c>
      <c r="F2700" t="s">
        <v>7037</v>
      </c>
      <c r="G2700" s="2">
        <v>77</v>
      </c>
      <c r="H2700" s="11">
        <v>0.40740740740740738</v>
      </c>
      <c r="I2700">
        <v>1</v>
      </c>
      <c r="J2700">
        <f ca="1"/>
        <v>803</v>
      </c>
      <c r="K2700">
        <v>4053</v>
      </c>
      <c r="L2700" cm="1">
        <f t="array" ref="L2700">_xlfn.IFS(G2700&lt;=25, 1, G2700&lt;=75, 2, G2700&lt;=150, 3, G2700&gt;150, 4)</f>
        <v>3</v>
      </c>
      <c r="M2700">
        <f t="shared" si="42"/>
        <v>1</v>
      </c>
    </row>
    <row r="2701" spans="1:13" x14ac:dyDescent="0.2">
      <c r="A2701" t="s">
        <v>3842</v>
      </c>
      <c r="B2701" t="s">
        <v>3843</v>
      </c>
      <c r="C2701" s="2">
        <v>241</v>
      </c>
      <c r="D2701" s="2">
        <v>77</v>
      </c>
      <c r="E2701" t="s">
        <v>7029</v>
      </c>
      <c r="F2701" t="s">
        <v>7040</v>
      </c>
      <c r="G2701" s="2">
        <v>164</v>
      </c>
      <c r="H2701" s="11">
        <v>0.68049792531120334</v>
      </c>
      <c r="I2701">
        <v>0</v>
      </c>
      <c r="J2701">
        <f ca="1"/>
        <v>276</v>
      </c>
      <c r="K2701">
        <v>2237</v>
      </c>
      <c r="L2701" cm="1">
        <f t="array" ref="L2701">_xlfn.IFS(G2701&lt;=25, 1, G2701&lt;=75, 2, G2701&lt;=150, 3, G2701&gt;150, 4)</f>
        <v>4</v>
      </c>
      <c r="M2701">
        <f t="shared" si="42"/>
        <v>1</v>
      </c>
    </row>
    <row r="2702" spans="1:13" x14ac:dyDescent="0.2">
      <c r="A2702" t="s">
        <v>3844</v>
      </c>
      <c r="B2702" t="s">
        <v>3845</v>
      </c>
      <c r="C2702" s="2">
        <v>357</v>
      </c>
      <c r="D2702" s="2">
        <v>282</v>
      </c>
      <c r="E2702" t="s">
        <v>7027</v>
      </c>
      <c r="F2702" t="s">
        <v>7039</v>
      </c>
      <c r="G2702" s="2">
        <v>75</v>
      </c>
      <c r="H2702" s="11">
        <v>0.21008403361344538</v>
      </c>
      <c r="I2702">
        <v>0</v>
      </c>
      <c r="J2702">
        <f ca="1"/>
        <v>3014</v>
      </c>
      <c r="K2702">
        <v>2762</v>
      </c>
      <c r="L2702" cm="1">
        <f t="array" ref="L2702">_xlfn.IFS(G2702&lt;=25, 1, G2702&lt;=75, 2, G2702&lt;=150, 3, G2702&gt;150, 4)</f>
        <v>2</v>
      </c>
      <c r="M2702">
        <f t="shared" si="42"/>
        <v>3</v>
      </c>
    </row>
    <row r="2703" spans="1:13" x14ac:dyDescent="0.2">
      <c r="A2703" t="s">
        <v>3846</v>
      </c>
      <c r="B2703" t="s">
        <v>3847</v>
      </c>
      <c r="C2703" s="2">
        <v>229</v>
      </c>
      <c r="D2703" s="2">
        <v>163</v>
      </c>
      <c r="E2703" t="s">
        <v>6989</v>
      </c>
      <c r="F2703" t="s">
        <v>7037</v>
      </c>
      <c r="G2703" s="2">
        <v>66</v>
      </c>
      <c r="H2703" s="11">
        <v>0.28820960698689957</v>
      </c>
      <c r="I2703">
        <v>1</v>
      </c>
      <c r="J2703">
        <f ca="1"/>
        <v>487</v>
      </c>
      <c r="K2703">
        <v>1895</v>
      </c>
      <c r="L2703" cm="1">
        <f t="array" ref="L2703">_xlfn.IFS(G2703&lt;=25, 1, G2703&lt;=75, 2, G2703&lt;=150, 3, G2703&gt;150, 4)</f>
        <v>2</v>
      </c>
      <c r="M2703">
        <f t="shared" si="42"/>
        <v>1</v>
      </c>
    </row>
    <row r="2704" spans="1:13" x14ac:dyDescent="0.2">
      <c r="A2704" t="s">
        <v>3848</v>
      </c>
      <c r="B2704" t="s">
        <v>2625</v>
      </c>
      <c r="C2704" s="2">
        <v>569</v>
      </c>
      <c r="D2704" s="2">
        <v>529</v>
      </c>
      <c r="E2704" t="s">
        <v>7029</v>
      </c>
      <c r="F2704" t="s">
        <v>7039</v>
      </c>
      <c r="G2704" s="2">
        <v>40</v>
      </c>
      <c r="H2704" s="11">
        <v>7.0298769771529004E-2</v>
      </c>
      <c r="I2704">
        <v>0</v>
      </c>
      <c r="J2704">
        <f ca="1"/>
        <v>2130</v>
      </c>
      <c r="K2704">
        <v>2220</v>
      </c>
      <c r="L2704" cm="1">
        <f t="array" ref="L2704">_xlfn.IFS(G2704&lt;=25, 1, G2704&lt;=75, 2, G2704&lt;=150, 3, G2704&gt;150, 4)</f>
        <v>2</v>
      </c>
      <c r="M2704">
        <f t="shared" si="42"/>
        <v>4</v>
      </c>
    </row>
    <row r="2705" spans="1:13" x14ac:dyDescent="0.2">
      <c r="A2705" t="s">
        <v>3849</v>
      </c>
      <c r="B2705" t="s">
        <v>3850</v>
      </c>
      <c r="C2705" s="2">
        <v>229</v>
      </c>
      <c r="D2705" s="2">
        <v>151</v>
      </c>
      <c r="E2705" t="s">
        <v>6989</v>
      </c>
      <c r="F2705" t="s">
        <v>7036</v>
      </c>
      <c r="G2705" s="2">
        <v>78</v>
      </c>
      <c r="H2705" s="11">
        <v>0.34061135371179041</v>
      </c>
      <c r="I2705">
        <v>1</v>
      </c>
      <c r="J2705">
        <f ca="1"/>
        <v>3122</v>
      </c>
      <c r="K2705">
        <v>1291</v>
      </c>
      <c r="L2705" cm="1">
        <f t="array" ref="L2705">_xlfn.IFS(G2705&lt;=25, 1, G2705&lt;=75, 2, G2705&lt;=150, 3, G2705&gt;150, 4)</f>
        <v>3</v>
      </c>
      <c r="M2705">
        <f t="shared" si="42"/>
        <v>1</v>
      </c>
    </row>
    <row r="2706" spans="1:13" x14ac:dyDescent="0.2">
      <c r="A2706" t="s">
        <v>3851</v>
      </c>
      <c r="B2706" t="s">
        <v>3852</v>
      </c>
      <c r="C2706" s="2">
        <v>279</v>
      </c>
      <c r="D2706" s="2">
        <v>209</v>
      </c>
      <c r="E2706" t="s">
        <v>6989</v>
      </c>
      <c r="F2706" t="s">
        <v>7044</v>
      </c>
      <c r="G2706" s="2">
        <v>70</v>
      </c>
      <c r="H2706" s="11">
        <v>0.25089605734767023</v>
      </c>
      <c r="I2706">
        <v>1</v>
      </c>
      <c r="J2706">
        <f ca="1"/>
        <v>3459</v>
      </c>
      <c r="K2706">
        <v>2402</v>
      </c>
      <c r="L2706" cm="1">
        <f t="array" ref="L2706">_xlfn.IFS(G2706&lt;=25, 1, G2706&lt;=75, 2, G2706&lt;=150, 3, G2706&gt;150, 4)</f>
        <v>2</v>
      </c>
      <c r="M2706">
        <f t="shared" si="42"/>
        <v>2</v>
      </c>
    </row>
    <row r="2707" spans="1:13" x14ac:dyDescent="0.2">
      <c r="A2707" t="s">
        <v>3853</v>
      </c>
      <c r="B2707" t="s">
        <v>3854</v>
      </c>
      <c r="C2707" s="2">
        <v>241</v>
      </c>
      <c r="D2707" s="2">
        <v>176</v>
      </c>
      <c r="E2707" t="s">
        <v>7027</v>
      </c>
      <c r="F2707" t="s">
        <v>7037</v>
      </c>
      <c r="G2707" s="2">
        <v>65</v>
      </c>
      <c r="H2707" s="11">
        <v>0.26970954356846472</v>
      </c>
      <c r="I2707">
        <v>0</v>
      </c>
      <c r="J2707">
        <f ca="1"/>
        <v>3692</v>
      </c>
      <c r="K2707">
        <v>3272</v>
      </c>
      <c r="L2707" cm="1">
        <f t="array" ref="L2707">_xlfn.IFS(G2707&lt;=25, 1, G2707&lt;=75, 2, G2707&lt;=150, 3, G2707&gt;150, 4)</f>
        <v>2</v>
      </c>
      <c r="M2707">
        <f t="shared" si="42"/>
        <v>1</v>
      </c>
    </row>
    <row r="2708" spans="1:13" x14ac:dyDescent="0.2">
      <c r="A2708" t="s">
        <v>3699</v>
      </c>
      <c r="B2708" t="s">
        <v>3700</v>
      </c>
      <c r="C2708" s="2">
        <v>357</v>
      </c>
      <c r="D2708" s="2">
        <v>303</v>
      </c>
      <c r="E2708" t="s">
        <v>7027</v>
      </c>
      <c r="F2708" t="s">
        <v>7036</v>
      </c>
      <c r="G2708" s="2">
        <v>54</v>
      </c>
      <c r="H2708" s="11">
        <v>0.15126050420168066</v>
      </c>
      <c r="I2708">
        <v>0</v>
      </c>
      <c r="J2708">
        <f ca="1"/>
        <v>555</v>
      </c>
      <c r="K2708">
        <v>4097</v>
      </c>
      <c r="L2708" cm="1">
        <f t="array" ref="L2708">_xlfn.IFS(G2708&lt;=25, 1, G2708&lt;=75, 2, G2708&lt;=150, 3, G2708&gt;150, 4)</f>
        <v>2</v>
      </c>
      <c r="M2708">
        <f t="shared" si="42"/>
        <v>3</v>
      </c>
    </row>
    <row r="2709" spans="1:13" x14ac:dyDescent="0.2">
      <c r="A2709" t="s">
        <v>3855</v>
      </c>
      <c r="B2709" t="s">
        <v>3856</v>
      </c>
      <c r="C2709" s="2">
        <v>569</v>
      </c>
      <c r="D2709" s="2">
        <v>387</v>
      </c>
      <c r="E2709" t="s">
        <v>7029</v>
      </c>
      <c r="F2709" t="s">
        <v>7039</v>
      </c>
      <c r="G2709" s="2">
        <v>182</v>
      </c>
      <c r="H2709" s="11">
        <v>0.31985940246045697</v>
      </c>
      <c r="I2709">
        <v>0</v>
      </c>
      <c r="J2709">
        <f ca="1"/>
        <v>3241</v>
      </c>
      <c r="K2709">
        <v>1951</v>
      </c>
      <c r="L2709" cm="1">
        <f t="array" ref="L2709">_xlfn.IFS(G2709&lt;=25, 1, G2709&lt;=75, 2, G2709&lt;=150, 3, G2709&gt;150, 4)</f>
        <v>4</v>
      </c>
      <c r="M2709">
        <f t="shared" si="42"/>
        <v>4</v>
      </c>
    </row>
    <row r="2710" spans="1:13" x14ac:dyDescent="0.2">
      <c r="A2710" t="s">
        <v>3857</v>
      </c>
      <c r="B2710" t="s">
        <v>3858</v>
      </c>
      <c r="C2710" s="2">
        <v>349</v>
      </c>
      <c r="D2710" s="2">
        <v>314</v>
      </c>
      <c r="E2710" t="s">
        <v>6989</v>
      </c>
      <c r="F2710" t="s">
        <v>7044</v>
      </c>
      <c r="G2710" s="2">
        <v>35</v>
      </c>
      <c r="H2710" s="11">
        <v>0.10028653295128939</v>
      </c>
      <c r="I2710">
        <v>1</v>
      </c>
      <c r="J2710">
        <f ca="1"/>
        <v>3702</v>
      </c>
      <c r="K2710">
        <v>2116</v>
      </c>
      <c r="L2710" cm="1">
        <f t="array" ref="L2710">_xlfn.IFS(G2710&lt;=25, 1, G2710&lt;=75, 2, G2710&lt;=150, 3, G2710&gt;150, 4)</f>
        <v>2</v>
      </c>
      <c r="M2710">
        <f t="shared" si="42"/>
        <v>3</v>
      </c>
    </row>
    <row r="2711" spans="1:13" x14ac:dyDescent="0.2">
      <c r="A2711" t="s">
        <v>3859</v>
      </c>
      <c r="B2711" t="s">
        <v>3860</v>
      </c>
      <c r="C2711" s="2">
        <v>223</v>
      </c>
      <c r="D2711" s="2">
        <v>165</v>
      </c>
      <c r="E2711" t="s">
        <v>7029</v>
      </c>
      <c r="F2711" t="s">
        <v>7041</v>
      </c>
      <c r="G2711" s="2">
        <v>58</v>
      </c>
      <c r="H2711" s="11">
        <v>0.26008968609865468</v>
      </c>
      <c r="I2711">
        <v>0</v>
      </c>
      <c r="J2711">
        <f ca="1"/>
        <v>1376</v>
      </c>
      <c r="K2711">
        <v>3097</v>
      </c>
      <c r="L2711" cm="1">
        <f t="array" ref="L2711">_xlfn.IFS(G2711&lt;=25, 1, G2711&lt;=75, 2, G2711&lt;=150, 3, G2711&gt;150, 4)</f>
        <v>2</v>
      </c>
      <c r="M2711">
        <f t="shared" si="42"/>
        <v>1</v>
      </c>
    </row>
    <row r="2712" spans="1:13" x14ac:dyDescent="0.2">
      <c r="A2712" t="s">
        <v>3863</v>
      </c>
      <c r="B2712" t="s">
        <v>3864</v>
      </c>
      <c r="C2712" s="2">
        <v>209</v>
      </c>
      <c r="D2712" s="2">
        <v>132</v>
      </c>
      <c r="E2712" t="s">
        <v>6989</v>
      </c>
      <c r="F2712" t="s">
        <v>7039</v>
      </c>
      <c r="G2712" s="2">
        <v>77</v>
      </c>
      <c r="H2712" s="11">
        <v>0.36842105263157893</v>
      </c>
      <c r="I2712">
        <v>1</v>
      </c>
      <c r="J2712">
        <f ca="1"/>
        <v>2543</v>
      </c>
      <c r="K2712">
        <v>4176</v>
      </c>
      <c r="L2712" cm="1">
        <f t="array" ref="L2712">_xlfn.IFS(G2712&lt;=25, 1, G2712&lt;=75, 2, G2712&lt;=150, 3, G2712&gt;150, 4)</f>
        <v>3</v>
      </c>
      <c r="M2712">
        <f t="shared" si="42"/>
        <v>1</v>
      </c>
    </row>
    <row r="2713" spans="1:13" x14ac:dyDescent="0.2">
      <c r="A2713" t="s">
        <v>3865</v>
      </c>
      <c r="B2713" t="s">
        <v>1654</v>
      </c>
      <c r="C2713" s="2">
        <v>241</v>
      </c>
      <c r="D2713" s="2">
        <v>169</v>
      </c>
      <c r="E2713" t="s">
        <v>7027</v>
      </c>
      <c r="F2713" t="s">
        <v>7037</v>
      </c>
      <c r="G2713" s="2">
        <v>72</v>
      </c>
      <c r="H2713" s="11">
        <v>0.29875518672199169</v>
      </c>
      <c r="I2713">
        <v>0</v>
      </c>
      <c r="J2713">
        <f ca="1"/>
        <v>4531</v>
      </c>
      <c r="K2713">
        <v>2854</v>
      </c>
      <c r="L2713" cm="1">
        <f t="array" ref="L2713">_xlfn.IFS(G2713&lt;=25, 1, G2713&lt;=75, 2, G2713&lt;=150, 3, G2713&gt;150, 4)</f>
        <v>2</v>
      </c>
      <c r="M2713">
        <f t="shared" si="42"/>
        <v>1</v>
      </c>
    </row>
    <row r="2714" spans="1:13" x14ac:dyDescent="0.2">
      <c r="A2714" t="s">
        <v>3866</v>
      </c>
      <c r="B2714" t="s">
        <v>3867</v>
      </c>
      <c r="C2714" s="2">
        <v>384</v>
      </c>
      <c r="D2714" s="2">
        <v>265</v>
      </c>
      <c r="E2714" t="s">
        <v>7027</v>
      </c>
      <c r="F2714" t="s">
        <v>7038</v>
      </c>
      <c r="G2714" s="2">
        <v>119</v>
      </c>
      <c r="H2714" s="11">
        <v>0.30989583333333331</v>
      </c>
      <c r="I2714">
        <v>0</v>
      </c>
      <c r="J2714">
        <f ca="1"/>
        <v>2487</v>
      </c>
      <c r="K2714">
        <v>2475</v>
      </c>
      <c r="L2714" cm="1">
        <f t="array" ref="L2714">_xlfn.IFS(G2714&lt;=25, 1, G2714&lt;=75, 2, G2714&lt;=150, 3, G2714&gt;150, 4)</f>
        <v>3</v>
      </c>
      <c r="M2714">
        <f t="shared" si="42"/>
        <v>4</v>
      </c>
    </row>
    <row r="2715" spans="1:13" x14ac:dyDescent="0.2">
      <c r="A2715" t="s">
        <v>3868</v>
      </c>
      <c r="B2715" t="s">
        <v>3869</v>
      </c>
      <c r="C2715" s="2">
        <v>650</v>
      </c>
      <c r="D2715" s="2">
        <v>455</v>
      </c>
      <c r="E2715" t="s">
        <v>7029</v>
      </c>
      <c r="F2715" t="s">
        <v>7045</v>
      </c>
      <c r="G2715" s="2">
        <v>195</v>
      </c>
      <c r="H2715" s="11">
        <v>0.3</v>
      </c>
      <c r="I2715">
        <v>0</v>
      </c>
      <c r="J2715">
        <f ca="1"/>
        <v>1576</v>
      </c>
      <c r="K2715">
        <v>4286</v>
      </c>
      <c r="L2715" cm="1">
        <f t="array" ref="L2715">_xlfn.IFS(G2715&lt;=25, 1, G2715&lt;=75, 2, G2715&lt;=150, 3, G2715&gt;150, 4)</f>
        <v>4</v>
      </c>
      <c r="M2715">
        <f t="shared" si="42"/>
        <v>4</v>
      </c>
    </row>
    <row r="2716" spans="1:13" x14ac:dyDescent="0.2">
      <c r="A2716" t="s">
        <v>3870</v>
      </c>
      <c r="B2716" t="s">
        <v>3871</v>
      </c>
      <c r="C2716" s="2">
        <v>179</v>
      </c>
      <c r="D2716" s="2">
        <v>109</v>
      </c>
      <c r="E2716" t="s">
        <v>6989</v>
      </c>
      <c r="F2716" t="s">
        <v>7037</v>
      </c>
      <c r="G2716" s="2">
        <v>70</v>
      </c>
      <c r="H2716" s="11">
        <v>0.39106145251396646</v>
      </c>
      <c r="I2716">
        <v>1</v>
      </c>
      <c r="J2716">
        <f ca="1"/>
        <v>2062</v>
      </c>
      <c r="K2716">
        <v>3505</v>
      </c>
      <c r="L2716" cm="1">
        <f t="array" ref="L2716">_xlfn.IFS(G2716&lt;=25, 1, G2716&lt;=75, 2, G2716&lt;=150, 3, G2716&gt;150, 4)</f>
        <v>2</v>
      </c>
      <c r="M2716">
        <f t="shared" si="42"/>
        <v>1</v>
      </c>
    </row>
    <row r="2717" spans="1:13" x14ac:dyDescent="0.2">
      <c r="A2717" t="s">
        <v>3872</v>
      </c>
      <c r="B2717" t="s">
        <v>3873</v>
      </c>
      <c r="C2717" s="2">
        <v>223</v>
      </c>
      <c r="D2717" s="2">
        <v>105</v>
      </c>
      <c r="E2717" t="s">
        <v>7027</v>
      </c>
      <c r="F2717" t="s">
        <v>7040</v>
      </c>
      <c r="G2717" s="2">
        <v>118</v>
      </c>
      <c r="H2717" s="11">
        <v>0.52914798206278024</v>
      </c>
      <c r="I2717">
        <v>0</v>
      </c>
      <c r="J2717">
        <f ca="1"/>
        <v>1203</v>
      </c>
      <c r="K2717">
        <v>2307</v>
      </c>
      <c r="L2717" cm="1">
        <f t="array" ref="L2717">_xlfn.IFS(G2717&lt;=25, 1, G2717&lt;=75, 2, G2717&lt;=150, 3, G2717&gt;150, 4)</f>
        <v>3</v>
      </c>
      <c r="M2717">
        <f t="shared" si="42"/>
        <v>1</v>
      </c>
    </row>
    <row r="2718" spans="1:13" x14ac:dyDescent="0.2">
      <c r="A2718" t="s">
        <v>3874</v>
      </c>
      <c r="B2718" t="s">
        <v>3875</v>
      </c>
      <c r="C2718" s="2">
        <v>268</v>
      </c>
      <c r="D2718" s="2">
        <v>142</v>
      </c>
      <c r="E2718" t="s">
        <v>7027</v>
      </c>
      <c r="F2718" t="s">
        <v>7038</v>
      </c>
      <c r="G2718" s="2">
        <v>126</v>
      </c>
      <c r="H2718" s="11">
        <v>0.47014925373134331</v>
      </c>
      <c r="I2718">
        <v>0</v>
      </c>
      <c r="J2718">
        <f ca="1"/>
        <v>3232</v>
      </c>
      <c r="K2718">
        <v>754</v>
      </c>
      <c r="L2718" cm="1">
        <f t="array" ref="L2718">_xlfn.IFS(G2718&lt;=25, 1, G2718&lt;=75, 2, G2718&lt;=150, 3, G2718&gt;150, 4)</f>
        <v>3</v>
      </c>
      <c r="M2718">
        <f t="shared" si="42"/>
        <v>2</v>
      </c>
    </row>
    <row r="2719" spans="1:13" x14ac:dyDescent="0.2">
      <c r="A2719" t="s">
        <v>3876</v>
      </c>
      <c r="B2719" t="s">
        <v>2432</v>
      </c>
      <c r="C2719" s="2">
        <v>59</v>
      </c>
      <c r="D2719" s="2">
        <v>40</v>
      </c>
      <c r="E2719" t="s">
        <v>6989</v>
      </c>
      <c r="F2719" t="s">
        <v>7037</v>
      </c>
      <c r="G2719" s="2">
        <v>19</v>
      </c>
      <c r="H2719" s="11">
        <v>0.32203389830508472</v>
      </c>
      <c r="I2719">
        <v>1</v>
      </c>
      <c r="J2719">
        <f ca="1"/>
        <v>1192</v>
      </c>
      <c r="K2719">
        <v>3234</v>
      </c>
      <c r="L2719" cm="1">
        <f t="array" ref="L2719">_xlfn.IFS(G2719&lt;=25, 1, G2719&lt;=75, 2, G2719&lt;=150, 3, G2719&gt;150, 4)</f>
        <v>1</v>
      </c>
      <c r="M2719">
        <f t="shared" si="42"/>
        <v>1</v>
      </c>
    </row>
    <row r="2720" spans="1:13" x14ac:dyDescent="0.2">
      <c r="A2720" t="s">
        <v>3877</v>
      </c>
      <c r="B2720" t="s">
        <v>2419</v>
      </c>
      <c r="C2720" s="2">
        <v>239</v>
      </c>
      <c r="D2720" s="2">
        <v>143</v>
      </c>
      <c r="E2720" t="s">
        <v>6989</v>
      </c>
      <c r="F2720" t="s">
        <v>7039</v>
      </c>
      <c r="G2720" s="2">
        <v>96</v>
      </c>
      <c r="H2720" s="11">
        <v>0.40167364016736401</v>
      </c>
      <c r="I2720">
        <v>1</v>
      </c>
      <c r="J2720">
        <f ca="1"/>
        <v>1005</v>
      </c>
      <c r="K2720">
        <v>2749</v>
      </c>
      <c r="L2720" cm="1">
        <f t="array" ref="L2720">_xlfn.IFS(G2720&lt;=25, 1, G2720&lt;=75, 2, G2720&lt;=150, 3, G2720&gt;150, 4)</f>
        <v>3</v>
      </c>
      <c r="M2720">
        <f t="shared" si="42"/>
        <v>1</v>
      </c>
    </row>
    <row r="2721" spans="1:13" x14ac:dyDescent="0.2">
      <c r="A2721" t="s">
        <v>3878</v>
      </c>
      <c r="B2721" t="s">
        <v>3879</v>
      </c>
      <c r="C2721" s="2">
        <v>188</v>
      </c>
      <c r="D2721" s="2">
        <v>109</v>
      </c>
      <c r="E2721" t="s">
        <v>6989</v>
      </c>
      <c r="F2721" t="s">
        <v>7039</v>
      </c>
      <c r="G2721" s="2">
        <v>79</v>
      </c>
      <c r="H2721" s="11">
        <v>0.42021276595744683</v>
      </c>
      <c r="I2721">
        <v>1</v>
      </c>
      <c r="J2721">
        <f ca="1"/>
        <v>2346</v>
      </c>
      <c r="K2721">
        <v>1431</v>
      </c>
      <c r="L2721" cm="1">
        <f t="array" ref="L2721">_xlfn.IFS(G2721&lt;=25, 1, G2721&lt;=75, 2, G2721&lt;=150, 3, G2721&gt;150, 4)</f>
        <v>3</v>
      </c>
      <c r="M2721">
        <f t="shared" si="42"/>
        <v>1</v>
      </c>
    </row>
    <row r="2722" spans="1:13" x14ac:dyDescent="0.2">
      <c r="A2722" t="s">
        <v>3880</v>
      </c>
      <c r="B2722" t="s">
        <v>2419</v>
      </c>
      <c r="C2722" s="2">
        <v>239</v>
      </c>
      <c r="D2722" s="2">
        <v>155</v>
      </c>
      <c r="E2722" t="s">
        <v>6989</v>
      </c>
      <c r="F2722" t="s">
        <v>7039</v>
      </c>
      <c r="G2722" s="2">
        <v>84</v>
      </c>
      <c r="H2722" s="11">
        <v>0.35146443514644349</v>
      </c>
      <c r="I2722">
        <v>1</v>
      </c>
      <c r="J2722">
        <f ca="1"/>
        <v>81</v>
      </c>
      <c r="K2722">
        <v>311</v>
      </c>
      <c r="L2722" cm="1">
        <f t="array" ref="L2722">_xlfn.IFS(G2722&lt;=25, 1, G2722&lt;=75, 2, G2722&lt;=150, 3, G2722&gt;150, 4)</f>
        <v>3</v>
      </c>
      <c r="M2722">
        <f t="shared" si="42"/>
        <v>1</v>
      </c>
    </row>
    <row r="2723" spans="1:13" x14ac:dyDescent="0.2">
      <c r="A2723" t="s">
        <v>3881</v>
      </c>
      <c r="B2723" t="s">
        <v>3882</v>
      </c>
      <c r="C2723" s="2">
        <v>244</v>
      </c>
      <c r="D2723" s="2">
        <v>142</v>
      </c>
      <c r="E2723" t="s">
        <v>6989</v>
      </c>
      <c r="F2723" t="s">
        <v>7039</v>
      </c>
      <c r="G2723" s="2">
        <v>102</v>
      </c>
      <c r="H2723" s="11">
        <v>0.41803278688524592</v>
      </c>
      <c r="I2723">
        <v>1</v>
      </c>
      <c r="J2723">
        <f ca="1"/>
        <v>1446</v>
      </c>
      <c r="K2723">
        <v>1581</v>
      </c>
      <c r="L2723" cm="1">
        <f t="array" ref="L2723">_xlfn.IFS(G2723&lt;=25, 1, G2723&lt;=75, 2, G2723&lt;=150, 3, G2723&gt;150, 4)</f>
        <v>3</v>
      </c>
      <c r="M2723">
        <f t="shared" si="42"/>
        <v>1</v>
      </c>
    </row>
    <row r="2724" spans="1:13" x14ac:dyDescent="0.2">
      <c r="A2724" t="s">
        <v>3883</v>
      </c>
      <c r="B2724" t="s">
        <v>2652</v>
      </c>
      <c r="C2724" s="2">
        <v>303</v>
      </c>
      <c r="D2724" s="2">
        <v>288</v>
      </c>
      <c r="E2724" t="s">
        <v>7027</v>
      </c>
      <c r="F2724" t="s">
        <v>7039</v>
      </c>
      <c r="G2724" s="2">
        <v>15</v>
      </c>
      <c r="H2724" s="11">
        <v>4.9504950495049507E-2</v>
      </c>
      <c r="I2724">
        <v>0</v>
      </c>
      <c r="J2724">
        <f ca="1"/>
        <v>4346</v>
      </c>
      <c r="K2724">
        <v>467</v>
      </c>
      <c r="L2724" cm="1">
        <f t="array" ref="L2724">_xlfn.IFS(G2724&lt;=25, 1, G2724&lt;=75, 2, G2724&lt;=150, 3, G2724&gt;150, 4)</f>
        <v>1</v>
      </c>
      <c r="M2724">
        <f t="shared" si="42"/>
        <v>3</v>
      </c>
    </row>
    <row r="2725" spans="1:13" x14ac:dyDescent="0.2">
      <c r="A2725" t="s">
        <v>3884</v>
      </c>
      <c r="B2725" t="s">
        <v>3885</v>
      </c>
      <c r="C2725" s="2">
        <v>79</v>
      </c>
      <c r="D2725" s="2">
        <v>42</v>
      </c>
      <c r="E2725" t="s">
        <v>6989</v>
      </c>
      <c r="F2725" t="s">
        <v>7037</v>
      </c>
      <c r="G2725" s="2">
        <v>37</v>
      </c>
      <c r="H2725" s="11">
        <v>0.46835443037974683</v>
      </c>
      <c r="I2725">
        <v>1</v>
      </c>
      <c r="J2725">
        <f ca="1"/>
        <v>2146</v>
      </c>
      <c r="K2725">
        <v>4263</v>
      </c>
      <c r="L2725" cm="1">
        <f t="array" ref="L2725">_xlfn.IFS(G2725&lt;=25, 1, G2725&lt;=75, 2, G2725&lt;=150, 3, G2725&gt;150, 4)</f>
        <v>2</v>
      </c>
      <c r="M2725">
        <f t="shared" si="42"/>
        <v>1</v>
      </c>
    </row>
    <row r="2726" spans="1:13" x14ac:dyDescent="0.2">
      <c r="A2726" t="s">
        <v>3886</v>
      </c>
      <c r="B2726" t="s">
        <v>3887</v>
      </c>
      <c r="C2726" s="2">
        <v>294</v>
      </c>
      <c r="D2726" s="2">
        <v>62</v>
      </c>
      <c r="E2726" t="s">
        <v>7027</v>
      </c>
      <c r="F2726" t="s">
        <v>7038</v>
      </c>
      <c r="G2726" s="2">
        <v>232</v>
      </c>
      <c r="H2726" s="11">
        <v>0.78911564625850339</v>
      </c>
      <c r="I2726">
        <v>0</v>
      </c>
      <c r="J2726">
        <f ca="1"/>
        <v>1057</v>
      </c>
      <c r="K2726">
        <v>1006</v>
      </c>
      <c r="L2726" cm="1">
        <f t="array" ref="L2726">_xlfn.IFS(G2726&lt;=25, 1, G2726&lt;=75, 2, G2726&lt;=150, 3, G2726&gt;150, 4)</f>
        <v>4</v>
      </c>
      <c r="M2726">
        <f t="shared" si="42"/>
        <v>2</v>
      </c>
    </row>
    <row r="2727" spans="1:13" x14ac:dyDescent="0.2">
      <c r="A2727" t="s">
        <v>3888</v>
      </c>
      <c r="B2727" t="s">
        <v>3889</v>
      </c>
      <c r="C2727" s="2">
        <v>294</v>
      </c>
      <c r="D2727" s="2">
        <v>182</v>
      </c>
      <c r="E2727" t="s">
        <v>7027</v>
      </c>
      <c r="F2727" t="s">
        <v>7038</v>
      </c>
      <c r="G2727" s="2">
        <v>112</v>
      </c>
      <c r="H2727" s="11">
        <v>0.38095238095238093</v>
      </c>
      <c r="I2727">
        <v>0</v>
      </c>
      <c r="J2727">
        <f ca="1"/>
        <v>4333</v>
      </c>
      <c r="K2727">
        <v>2628</v>
      </c>
      <c r="L2727" cm="1">
        <f t="array" ref="L2727">_xlfn.IFS(G2727&lt;=25, 1, G2727&lt;=75, 2, G2727&lt;=150, 3, G2727&gt;150, 4)</f>
        <v>3</v>
      </c>
      <c r="M2727">
        <f t="shared" si="42"/>
        <v>2</v>
      </c>
    </row>
    <row r="2728" spans="1:13" x14ac:dyDescent="0.2">
      <c r="A2728" t="s">
        <v>3890</v>
      </c>
      <c r="B2728" t="s">
        <v>2909</v>
      </c>
      <c r="C2728" s="2">
        <v>45</v>
      </c>
      <c r="D2728" s="2">
        <v>22</v>
      </c>
      <c r="E2728" t="s">
        <v>6989</v>
      </c>
      <c r="F2728" t="s">
        <v>7036</v>
      </c>
      <c r="G2728" s="2">
        <v>23</v>
      </c>
      <c r="H2728" s="11">
        <v>0.51111111111111107</v>
      </c>
      <c r="I2728">
        <v>1</v>
      </c>
      <c r="J2728">
        <f ca="1"/>
        <v>4495</v>
      </c>
      <c r="K2728">
        <v>3589</v>
      </c>
      <c r="L2728" cm="1">
        <f t="array" ref="L2728">_xlfn.IFS(G2728&lt;=25, 1, G2728&lt;=75, 2, G2728&lt;=150, 3, G2728&gt;150, 4)</f>
        <v>1</v>
      </c>
      <c r="M2728">
        <f t="shared" si="42"/>
        <v>1</v>
      </c>
    </row>
    <row r="2729" spans="1:13" x14ac:dyDescent="0.2">
      <c r="A2729" t="s">
        <v>3891</v>
      </c>
      <c r="B2729" t="s">
        <v>3892</v>
      </c>
      <c r="C2729" s="2">
        <v>236</v>
      </c>
      <c r="D2729" s="2">
        <v>106</v>
      </c>
      <c r="E2729" t="s">
        <v>7027</v>
      </c>
      <c r="F2729" t="s">
        <v>7040</v>
      </c>
      <c r="G2729" s="2">
        <v>130</v>
      </c>
      <c r="H2729" s="11">
        <v>0.55084745762711862</v>
      </c>
      <c r="I2729">
        <v>0</v>
      </c>
      <c r="J2729">
        <f ca="1"/>
        <v>700</v>
      </c>
      <c r="K2729">
        <v>2367</v>
      </c>
      <c r="L2729" cm="1">
        <f t="array" ref="L2729">_xlfn.IFS(G2729&lt;=25, 1, G2729&lt;=75, 2, G2729&lt;=150, 3, G2729&gt;150, 4)</f>
        <v>3</v>
      </c>
      <c r="M2729">
        <f t="shared" si="42"/>
        <v>1</v>
      </c>
    </row>
    <row r="2730" spans="1:13" x14ac:dyDescent="0.2">
      <c r="A2730" t="s">
        <v>3893</v>
      </c>
      <c r="B2730" t="s">
        <v>3894</v>
      </c>
      <c r="C2730" s="2">
        <v>357</v>
      </c>
      <c r="D2730" s="2">
        <v>286</v>
      </c>
      <c r="E2730" t="s">
        <v>7029</v>
      </c>
      <c r="F2730" t="s">
        <v>7037</v>
      </c>
      <c r="G2730" s="2">
        <v>71</v>
      </c>
      <c r="H2730" s="11">
        <v>0.19887955182072828</v>
      </c>
      <c r="I2730">
        <v>0</v>
      </c>
      <c r="J2730">
        <f ca="1"/>
        <v>937</v>
      </c>
      <c r="K2730">
        <v>3060</v>
      </c>
      <c r="L2730" cm="1">
        <f t="array" ref="L2730">_xlfn.IFS(G2730&lt;=25, 1, G2730&lt;=75, 2, G2730&lt;=150, 3, G2730&gt;150, 4)</f>
        <v>2</v>
      </c>
      <c r="M2730">
        <f t="shared" si="42"/>
        <v>3</v>
      </c>
    </row>
    <row r="2731" spans="1:13" x14ac:dyDescent="0.2">
      <c r="A2731" t="s">
        <v>3895</v>
      </c>
      <c r="B2731" t="s">
        <v>3896</v>
      </c>
      <c r="C2731" s="2">
        <v>209</v>
      </c>
      <c r="D2731" s="2">
        <v>155</v>
      </c>
      <c r="E2731" t="s">
        <v>6989</v>
      </c>
      <c r="F2731" t="s">
        <v>7040</v>
      </c>
      <c r="G2731" s="2">
        <v>54</v>
      </c>
      <c r="H2731" s="11">
        <v>0.25837320574162681</v>
      </c>
      <c r="I2731">
        <v>1</v>
      </c>
      <c r="J2731">
        <f ca="1"/>
        <v>2499</v>
      </c>
      <c r="K2731">
        <v>3657</v>
      </c>
      <c r="L2731" cm="1">
        <f t="array" ref="L2731">_xlfn.IFS(G2731&lt;=25, 1, G2731&lt;=75, 2, G2731&lt;=150, 3, G2731&gt;150, 4)</f>
        <v>2</v>
      </c>
      <c r="M2731">
        <f t="shared" si="42"/>
        <v>1</v>
      </c>
    </row>
    <row r="2732" spans="1:13" x14ac:dyDescent="0.2">
      <c r="A2732" t="s">
        <v>3897</v>
      </c>
      <c r="B2732" t="s">
        <v>3898</v>
      </c>
      <c r="C2732" s="2">
        <v>268</v>
      </c>
      <c r="D2732" s="2">
        <v>161</v>
      </c>
      <c r="E2732" t="s">
        <v>7029</v>
      </c>
      <c r="F2732" t="s">
        <v>7042</v>
      </c>
      <c r="G2732" s="2">
        <v>107</v>
      </c>
      <c r="H2732" s="11">
        <v>0.39925373134328357</v>
      </c>
      <c r="I2732">
        <v>0</v>
      </c>
      <c r="J2732">
        <f ca="1"/>
        <v>1150</v>
      </c>
      <c r="K2732">
        <v>83</v>
      </c>
      <c r="L2732" cm="1">
        <f t="array" ref="L2732">_xlfn.IFS(G2732&lt;=25, 1, G2732&lt;=75, 2, G2732&lt;=150, 3, G2732&gt;150, 4)</f>
        <v>3</v>
      </c>
      <c r="M2732">
        <f t="shared" si="42"/>
        <v>2</v>
      </c>
    </row>
    <row r="2733" spans="1:13" x14ac:dyDescent="0.2">
      <c r="A2733" t="s">
        <v>3899</v>
      </c>
      <c r="B2733" t="s">
        <v>3900</v>
      </c>
      <c r="C2733" s="2">
        <v>384</v>
      </c>
      <c r="D2733" s="2">
        <v>303</v>
      </c>
      <c r="E2733" t="s">
        <v>7029</v>
      </c>
      <c r="F2733" t="s">
        <v>7037</v>
      </c>
      <c r="G2733" s="2">
        <v>81</v>
      </c>
      <c r="H2733" s="11">
        <v>0.2109375</v>
      </c>
      <c r="I2733">
        <v>0</v>
      </c>
      <c r="J2733">
        <f ca="1"/>
        <v>3441</v>
      </c>
      <c r="K2733">
        <v>3341</v>
      </c>
      <c r="L2733" cm="1">
        <f t="array" ref="L2733">_xlfn.IFS(G2733&lt;=25, 1, G2733&lt;=75, 2, G2733&lt;=150, 3, G2733&gt;150, 4)</f>
        <v>3</v>
      </c>
      <c r="M2733">
        <f t="shared" si="42"/>
        <v>4</v>
      </c>
    </row>
    <row r="2734" spans="1:13" x14ac:dyDescent="0.2">
      <c r="A2734" t="s">
        <v>3901</v>
      </c>
      <c r="B2734" t="s">
        <v>3902</v>
      </c>
      <c r="C2734" s="2">
        <v>295</v>
      </c>
      <c r="D2734" s="2">
        <v>159</v>
      </c>
      <c r="E2734" t="s">
        <v>7027</v>
      </c>
      <c r="F2734" t="s">
        <v>7039</v>
      </c>
      <c r="G2734" s="2">
        <v>136</v>
      </c>
      <c r="H2734" s="11">
        <v>0.46101694915254238</v>
      </c>
      <c r="I2734">
        <v>0</v>
      </c>
      <c r="J2734">
        <f ca="1"/>
        <v>4047</v>
      </c>
      <c r="K2734">
        <v>2057</v>
      </c>
      <c r="L2734" cm="1">
        <f t="array" ref="L2734">_xlfn.IFS(G2734&lt;=25, 1, G2734&lt;=75, 2, G2734&lt;=150, 3, G2734&gt;150, 4)</f>
        <v>3</v>
      </c>
      <c r="M2734">
        <f t="shared" si="42"/>
        <v>2</v>
      </c>
    </row>
    <row r="2735" spans="1:13" x14ac:dyDescent="0.2">
      <c r="A2735" t="s">
        <v>3903</v>
      </c>
      <c r="B2735" t="s">
        <v>3904</v>
      </c>
      <c r="C2735" s="2">
        <v>626</v>
      </c>
      <c r="D2735" s="2">
        <v>369</v>
      </c>
      <c r="E2735" t="s">
        <v>7029</v>
      </c>
      <c r="F2735" t="s">
        <v>7044</v>
      </c>
      <c r="G2735" s="2">
        <v>257</v>
      </c>
      <c r="H2735" s="11">
        <v>0.41054313099041534</v>
      </c>
      <c r="I2735">
        <v>0</v>
      </c>
      <c r="J2735">
        <f ca="1"/>
        <v>1808</v>
      </c>
      <c r="K2735">
        <v>2565</v>
      </c>
      <c r="L2735" cm="1">
        <f t="array" ref="L2735">_xlfn.IFS(G2735&lt;=25, 1, G2735&lt;=75, 2, G2735&lt;=150, 3, G2735&gt;150, 4)</f>
        <v>4</v>
      </c>
      <c r="M2735">
        <f t="shared" si="42"/>
        <v>4</v>
      </c>
    </row>
    <row r="2736" spans="1:13" x14ac:dyDescent="0.2">
      <c r="A2736" t="s">
        <v>3905</v>
      </c>
      <c r="B2736" t="s">
        <v>3606</v>
      </c>
      <c r="C2736" s="2">
        <v>79</v>
      </c>
      <c r="D2736" s="2">
        <v>45</v>
      </c>
      <c r="E2736" t="s">
        <v>6989</v>
      </c>
      <c r="F2736" t="s">
        <v>7039</v>
      </c>
      <c r="G2736" s="2">
        <v>34</v>
      </c>
      <c r="H2736" s="11">
        <v>0.43037974683544306</v>
      </c>
      <c r="I2736">
        <v>1</v>
      </c>
      <c r="J2736">
        <f ca="1"/>
        <v>1185</v>
      </c>
      <c r="K2736">
        <v>3527</v>
      </c>
      <c r="L2736" cm="1">
        <f t="array" ref="L2736">_xlfn.IFS(G2736&lt;=25, 1, G2736&lt;=75, 2, G2736&lt;=150, 3, G2736&gt;150, 4)</f>
        <v>2</v>
      </c>
      <c r="M2736">
        <f t="shared" si="42"/>
        <v>1</v>
      </c>
    </row>
    <row r="2737" spans="1:13" x14ac:dyDescent="0.2">
      <c r="A2737" t="s">
        <v>3432</v>
      </c>
      <c r="B2737" t="s">
        <v>3433</v>
      </c>
      <c r="C2737" s="2">
        <v>289</v>
      </c>
      <c r="D2737" s="2">
        <v>162</v>
      </c>
      <c r="E2737" t="s">
        <v>6989</v>
      </c>
      <c r="F2737" t="s">
        <v>7037</v>
      </c>
      <c r="G2737" s="2">
        <v>127</v>
      </c>
      <c r="H2737" s="11">
        <v>0.43944636678200694</v>
      </c>
      <c r="I2737">
        <v>1</v>
      </c>
      <c r="J2737">
        <f ca="1"/>
        <v>2934</v>
      </c>
      <c r="K2737">
        <v>3302</v>
      </c>
      <c r="L2737" cm="1">
        <f t="array" ref="L2737">_xlfn.IFS(G2737&lt;=25, 1, G2737&lt;=75, 2, G2737&lt;=150, 3, G2737&gt;150, 4)</f>
        <v>3</v>
      </c>
      <c r="M2737">
        <f t="shared" si="42"/>
        <v>2</v>
      </c>
    </row>
    <row r="2738" spans="1:13" x14ac:dyDescent="0.2">
      <c r="A2738" t="s">
        <v>3906</v>
      </c>
      <c r="B2738" t="s">
        <v>3907</v>
      </c>
      <c r="C2738" s="2">
        <v>279</v>
      </c>
      <c r="D2738" s="2">
        <v>220</v>
      </c>
      <c r="E2738" t="s">
        <v>6989</v>
      </c>
      <c r="F2738" t="s">
        <v>7037</v>
      </c>
      <c r="G2738" s="2">
        <v>59</v>
      </c>
      <c r="H2738" s="11">
        <v>0.21146953405017921</v>
      </c>
      <c r="I2738">
        <v>1</v>
      </c>
      <c r="J2738">
        <f ca="1"/>
        <v>258</v>
      </c>
      <c r="K2738">
        <v>940</v>
      </c>
      <c r="L2738" cm="1">
        <f t="array" ref="L2738">_xlfn.IFS(G2738&lt;=25, 1, G2738&lt;=75, 2, G2738&lt;=150, 3, G2738&gt;150, 4)</f>
        <v>2</v>
      </c>
      <c r="M2738">
        <f t="shared" si="42"/>
        <v>2</v>
      </c>
    </row>
    <row r="2739" spans="1:13" x14ac:dyDescent="0.2">
      <c r="A2739" t="s">
        <v>3908</v>
      </c>
      <c r="B2739" t="s">
        <v>3909</v>
      </c>
      <c r="C2739" s="2">
        <v>627</v>
      </c>
      <c r="D2739" s="2">
        <v>539</v>
      </c>
      <c r="E2739" t="s">
        <v>7027</v>
      </c>
      <c r="F2739" t="s">
        <v>7045</v>
      </c>
      <c r="G2739" s="2">
        <v>88</v>
      </c>
      <c r="H2739" s="11">
        <v>0.14035087719298245</v>
      </c>
      <c r="I2739">
        <v>0</v>
      </c>
      <c r="J2739">
        <f ca="1"/>
        <v>1733</v>
      </c>
      <c r="K2739">
        <v>2901</v>
      </c>
      <c r="L2739" cm="1">
        <f t="array" ref="L2739">_xlfn.IFS(G2739&lt;=25, 1, G2739&lt;=75, 2, G2739&lt;=150, 3, G2739&gt;150, 4)</f>
        <v>3</v>
      </c>
      <c r="M2739">
        <f t="shared" si="42"/>
        <v>4</v>
      </c>
    </row>
    <row r="2740" spans="1:13" x14ac:dyDescent="0.2">
      <c r="A2740" t="s">
        <v>3910</v>
      </c>
      <c r="B2740" t="s">
        <v>3911</v>
      </c>
      <c r="C2740" s="2">
        <v>209</v>
      </c>
      <c r="D2740" s="2">
        <v>144</v>
      </c>
      <c r="E2740" t="s">
        <v>6989</v>
      </c>
      <c r="F2740" t="s">
        <v>7039</v>
      </c>
      <c r="G2740" s="2">
        <v>65</v>
      </c>
      <c r="H2740" s="11">
        <v>0.31100478468899523</v>
      </c>
      <c r="I2740">
        <v>1</v>
      </c>
      <c r="J2740">
        <f ca="1"/>
        <v>3023</v>
      </c>
      <c r="K2740">
        <v>1902</v>
      </c>
      <c r="L2740" cm="1">
        <f t="array" ref="L2740">_xlfn.IFS(G2740&lt;=25, 1, G2740&lt;=75, 2, G2740&lt;=150, 3, G2740&gt;150, 4)</f>
        <v>2</v>
      </c>
      <c r="M2740">
        <f t="shared" si="42"/>
        <v>1</v>
      </c>
    </row>
    <row r="2741" spans="1:13" x14ac:dyDescent="0.2">
      <c r="A2741" t="s">
        <v>3912</v>
      </c>
      <c r="B2741" t="s">
        <v>3913</v>
      </c>
      <c r="C2741" s="2">
        <v>354</v>
      </c>
      <c r="D2741" s="2">
        <v>266</v>
      </c>
      <c r="E2741" t="s">
        <v>7027</v>
      </c>
      <c r="F2741" t="s">
        <v>7043</v>
      </c>
      <c r="G2741" s="2">
        <v>88</v>
      </c>
      <c r="H2741" s="11">
        <v>0.24858757062146894</v>
      </c>
      <c r="I2741">
        <v>0</v>
      </c>
      <c r="J2741">
        <f ca="1"/>
        <v>1420</v>
      </c>
      <c r="K2741">
        <v>3319</v>
      </c>
      <c r="L2741" cm="1">
        <f t="array" ref="L2741">_xlfn.IFS(G2741&lt;=25, 1, G2741&lt;=75, 2, G2741&lt;=150, 3, G2741&gt;150, 4)</f>
        <v>3</v>
      </c>
      <c r="M2741">
        <f t="shared" si="42"/>
        <v>3</v>
      </c>
    </row>
    <row r="2742" spans="1:13" x14ac:dyDescent="0.2">
      <c r="A2742" t="s">
        <v>3914</v>
      </c>
      <c r="B2742" t="s">
        <v>3915</v>
      </c>
      <c r="C2742" s="2">
        <v>268</v>
      </c>
      <c r="D2742" s="2">
        <v>220</v>
      </c>
      <c r="E2742" t="s">
        <v>7029</v>
      </c>
      <c r="F2742" t="s">
        <v>7042</v>
      </c>
      <c r="G2742" s="2">
        <v>48</v>
      </c>
      <c r="H2742" s="11">
        <v>0.17910447761194029</v>
      </c>
      <c r="I2742">
        <v>0</v>
      </c>
      <c r="J2742">
        <f ca="1"/>
        <v>1691</v>
      </c>
      <c r="K2742">
        <v>1877</v>
      </c>
      <c r="L2742" cm="1">
        <f t="array" ref="L2742">_xlfn.IFS(G2742&lt;=25, 1, G2742&lt;=75, 2, G2742&lt;=150, 3, G2742&gt;150, 4)</f>
        <v>2</v>
      </c>
      <c r="M2742">
        <f t="shared" si="42"/>
        <v>2</v>
      </c>
    </row>
    <row r="2743" spans="1:13" x14ac:dyDescent="0.2">
      <c r="A2743" t="s">
        <v>3916</v>
      </c>
      <c r="B2743" t="s">
        <v>3917</v>
      </c>
      <c r="C2743" s="2">
        <v>312</v>
      </c>
      <c r="D2743" s="2">
        <v>303</v>
      </c>
      <c r="E2743" t="s">
        <v>7029</v>
      </c>
      <c r="F2743" t="s">
        <v>7041</v>
      </c>
      <c r="G2743" s="2">
        <v>9</v>
      </c>
      <c r="H2743" s="11">
        <v>2.8846153846153848E-2</v>
      </c>
      <c r="I2743">
        <v>0</v>
      </c>
      <c r="J2743">
        <f ca="1"/>
        <v>697</v>
      </c>
      <c r="K2743">
        <v>3056</v>
      </c>
      <c r="L2743" cm="1">
        <f t="array" ref="L2743">_xlfn.IFS(G2743&lt;=25, 1, G2743&lt;=75, 2, G2743&lt;=150, 3, G2743&gt;150, 4)</f>
        <v>1</v>
      </c>
      <c r="M2743">
        <f t="shared" si="42"/>
        <v>3</v>
      </c>
    </row>
    <row r="2744" spans="1:13" x14ac:dyDescent="0.2">
      <c r="A2744" t="s">
        <v>3918</v>
      </c>
      <c r="B2744" t="s">
        <v>3919</v>
      </c>
      <c r="C2744" s="2">
        <v>249</v>
      </c>
      <c r="D2744" s="2">
        <v>162</v>
      </c>
      <c r="E2744" t="s">
        <v>6989</v>
      </c>
      <c r="F2744" t="s">
        <v>7039</v>
      </c>
      <c r="G2744" s="2">
        <v>87</v>
      </c>
      <c r="H2744" s="11">
        <v>0.3493975903614458</v>
      </c>
      <c r="I2744">
        <v>1</v>
      </c>
      <c r="J2744">
        <f ca="1"/>
        <v>1543</v>
      </c>
      <c r="K2744">
        <v>878</v>
      </c>
      <c r="L2744" cm="1">
        <f t="array" ref="L2744">_xlfn.IFS(G2744&lt;=25, 1, G2744&lt;=75, 2, G2744&lt;=150, 3, G2744&gt;150, 4)</f>
        <v>3</v>
      </c>
      <c r="M2744">
        <f t="shared" si="42"/>
        <v>1</v>
      </c>
    </row>
    <row r="2745" spans="1:13" x14ac:dyDescent="0.2">
      <c r="A2745" t="s">
        <v>3920</v>
      </c>
      <c r="B2745" t="s">
        <v>3921</v>
      </c>
      <c r="C2745" s="2">
        <v>590</v>
      </c>
      <c r="D2745" s="2">
        <v>431</v>
      </c>
      <c r="E2745" t="s">
        <v>7027</v>
      </c>
      <c r="F2745" t="s">
        <v>7039</v>
      </c>
      <c r="G2745" s="2">
        <v>159</v>
      </c>
      <c r="H2745" s="11">
        <v>0.26949152542372884</v>
      </c>
      <c r="I2745">
        <v>0</v>
      </c>
      <c r="J2745">
        <f ca="1"/>
        <v>2363</v>
      </c>
      <c r="K2745">
        <v>3263</v>
      </c>
      <c r="L2745" cm="1">
        <f t="array" ref="L2745">_xlfn.IFS(G2745&lt;=25, 1, G2745&lt;=75, 2, G2745&lt;=150, 3, G2745&gt;150, 4)</f>
        <v>4</v>
      </c>
      <c r="M2745">
        <f t="shared" si="42"/>
        <v>4</v>
      </c>
    </row>
    <row r="2746" spans="1:13" x14ac:dyDescent="0.2">
      <c r="A2746" t="s">
        <v>3922</v>
      </c>
      <c r="B2746" t="s">
        <v>3923</v>
      </c>
      <c r="C2746" s="2">
        <v>402</v>
      </c>
      <c r="D2746" s="2">
        <v>121</v>
      </c>
      <c r="E2746" t="s">
        <v>7027</v>
      </c>
      <c r="F2746" t="s">
        <v>7038</v>
      </c>
      <c r="G2746" s="2">
        <v>281</v>
      </c>
      <c r="H2746" s="11">
        <v>0.69900497512437809</v>
      </c>
      <c r="I2746">
        <v>0</v>
      </c>
      <c r="J2746">
        <f ca="1"/>
        <v>2475</v>
      </c>
      <c r="K2746">
        <v>2032</v>
      </c>
      <c r="L2746" cm="1">
        <f t="array" ref="L2746">_xlfn.IFS(G2746&lt;=25, 1, G2746&lt;=75, 2, G2746&lt;=150, 3, G2746&gt;150, 4)</f>
        <v>4</v>
      </c>
      <c r="M2746">
        <f t="shared" si="42"/>
        <v>4</v>
      </c>
    </row>
    <row r="2747" spans="1:13" x14ac:dyDescent="0.2">
      <c r="A2747" t="s">
        <v>3924</v>
      </c>
      <c r="B2747" t="s">
        <v>3559</v>
      </c>
      <c r="C2747" s="2">
        <v>79</v>
      </c>
      <c r="D2747" s="2">
        <v>56</v>
      </c>
      <c r="E2747" t="s">
        <v>6989</v>
      </c>
      <c r="F2747" t="s">
        <v>7039</v>
      </c>
      <c r="G2747" s="2">
        <v>23</v>
      </c>
      <c r="H2747" s="11">
        <v>0.29113924050632911</v>
      </c>
      <c r="I2747">
        <v>1</v>
      </c>
      <c r="J2747">
        <f ca="1"/>
        <v>1480</v>
      </c>
      <c r="K2747">
        <v>4337</v>
      </c>
      <c r="L2747" cm="1">
        <f t="array" ref="L2747">_xlfn.IFS(G2747&lt;=25, 1, G2747&lt;=75, 2, G2747&lt;=150, 3, G2747&gt;150, 4)</f>
        <v>1</v>
      </c>
      <c r="M2747">
        <f t="shared" si="42"/>
        <v>1</v>
      </c>
    </row>
    <row r="2748" spans="1:13" x14ac:dyDescent="0.2">
      <c r="A2748" t="s">
        <v>3925</v>
      </c>
      <c r="B2748" t="s">
        <v>2536</v>
      </c>
      <c r="C2748" s="2">
        <v>89</v>
      </c>
      <c r="D2748" s="2">
        <v>31</v>
      </c>
      <c r="E2748" t="s">
        <v>6989</v>
      </c>
      <c r="F2748" t="s">
        <v>7037</v>
      </c>
      <c r="G2748" s="2">
        <v>58</v>
      </c>
      <c r="H2748" s="11">
        <v>0.651685393258427</v>
      </c>
      <c r="I2748">
        <v>1</v>
      </c>
      <c r="J2748">
        <f ca="1"/>
        <v>4116</v>
      </c>
      <c r="K2748">
        <v>3423</v>
      </c>
      <c r="L2748" cm="1">
        <f t="array" ref="L2748">_xlfn.IFS(G2748&lt;=25, 1, G2748&lt;=75, 2, G2748&lt;=150, 3, G2748&gt;150, 4)</f>
        <v>2</v>
      </c>
      <c r="M2748">
        <f t="shared" si="42"/>
        <v>1</v>
      </c>
    </row>
    <row r="2749" spans="1:13" x14ac:dyDescent="0.2">
      <c r="A2749" t="s">
        <v>3926</v>
      </c>
      <c r="B2749" t="s">
        <v>2355</v>
      </c>
      <c r="C2749" s="2">
        <v>59</v>
      </c>
      <c r="D2749" s="2">
        <v>35</v>
      </c>
      <c r="E2749" t="s">
        <v>6989</v>
      </c>
      <c r="F2749" t="s">
        <v>7037</v>
      </c>
      <c r="G2749" s="2">
        <v>24</v>
      </c>
      <c r="H2749" s="11">
        <v>0.40677966101694918</v>
      </c>
      <c r="I2749">
        <v>1</v>
      </c>
      <c r="J2749">
        <f ca="1"/>
        <v>3551</v>
      </c>
      <c r="K2749">
        <v>2781</v>
      </c>
      <c r="L2749" cm="1">
        <f t="array" ref="L2749">_xlfn.IFS(G2749&lt;=25, 1, G2749&lt;=75, 2, G2749&lt;=150, 3, G2749&gt;150, 4)</f>
        <v>1</v>
      </c>
      <c r="M2749">
        <f t="shared" si="42"/>
        <v>1</v>
      </c>
    </row>
    <row r="2750" spans="1:13" x14ac:dyDescent="0.2">
      <c r="A2750" t="s">
        <v>3927</v>
      </c>
      <c r="B2750" t="s">
        <v>3928</v>
      </c>
      <c r="C2750" s="2">
        <v>399</v>
      </c>
      <c r="D2750" s="2">
        <v>331</v>
      </c>
      <c r="E2750" t="s">
        <v>6989</v>
      </c>
      <c r="F2750" t="s">
        <v>7036</v>
      </c>
      <c r="G2750" s="2">
        <v>68</v>
      </c>
      <c r="H2750" s="11">
        <v>0.17042606516290726</v>
      </c>
      <c r="I2750">
        <v>1</v>
      </c>
      <c r="J2750">
        <f ca="1"/>
        <v>4513</v>
      </c>
      <c r="K2750">
        <v>3396</v>
      </c>
      <c r="L2750" cm="1">
        <f t="array" ref="L2750">_xlfn.IFS(G2750&lt;=25, 1, G2750&lt;=75, 2, G2750&lt;=150, 3, G2750&gt;150, 4)</f>
        <v>2</v>
      </c>
      <c r="M2750">
        <f t="shared" si="42"/>
        <v>4</v>
      </c>
    </row>
    <row r="2751" spans="1:13" x14ac:dyDescent="0.2">
      <c r="A2751" t="s">
        <v>3929</v>
      </c>
      <c r="B2751" t="s">
        <v>2216</v>
      </c>
      <c r="C2751" s="2">
        <v>169</v>
      </c>
      <c r="D2751" s="2">
        <v>127</v>
      </c>
      <c r="E2751" t="s">
        <v>7027</v>
      </c>
      <c r="F2751" t="s">
        <v>7036</v>
      </c>
      <c r="G2751" s="2">
        <v>42</v>
      </c>
      <c r="H2751" s="11">
        <v>0.24852071005917159</v>
      </c>
      <c r="I2751">
        <v>0</v>
      </c>
      <c r="J2751">
        <f ca="1"/>
        <v>1533</v>
      </c>
      <c r="K2751">
        <v>1051</v>
      </c>
      <c r="L2751" cm="1">
        <f t="array" ref="L2751">_xlfn.IFS(G2751&lt;=25, 1, G2751&lt;=75, 2, G2751&lt;=150, 3, G2751&gt;150, 4)</f>
        <v>2</v>
      </c>
      <c r="M2751">
        <f t="shared" si="42"/>
        <v>1</v>
      </c>
    </row>
    <row r="2752" spans="1:13" x14ac:dyDescent="0.2">
      <c r="A2752" t="s">
        <v>3930</v>
      </c>
      <c r="B2752" t="s">
        <v>2617</v>
      </c>
      <c r="C2752" s="2">
        <v>581</v>
      </c>
      <c r="D2752" s="2">
        <v>308</v>
      </c>
      <c r="E2752" t="s">
        <v>7029</v>
      </c>
      <c r="F2752" t="s">
        <v>7044</v>
      </c>
      <c r="G2752" s="2">
        <v>273</v>
      </c>
      <c r="H2752" s="11">
        <v>0.46987951807228917</v>
      </c>
      <c r="I2752">
        <v>0</v>
      </c>
      <c r="J2752">
        <f ca="1"/>
        <v>3652</v>
      </c>
      <c r="K2752">
        <v>1830</v>
      </c>
      <c r="L2752" cm="1">
        <f t="array" ref="L2752">_xlfn.IFS(G2752&lt;=25, 1, G2752&lt;=75, 2, G2752&lt;=150, 3, G2752&gt;150, 4)</f>
        <v>4</v>
      </c>
      <c r="M2752">
        <f t="shared" si="42"/>
        <v>4</v>
      </c>
    </row>
    <row r="2753" spans="1:13" x14ac:dyDescent="0.2">
      <c r="A2753" t="s">
        <v>3931</v>
      </c>
      <c r="B2753" t="s">
        <v>3932</v>
      </c>
      <c r="C2753" s="2">
        <v>940</v>
      </c>
      <c r="D2753" s="2">
        <v>912</v>
      </c>
      <c r="E2753" t="s">
        <v>7029</v>
      </c>
      <c r="F2753" t="s">
        <v>7045</v>
      </c>
      <c r="G2753" s="2">
        <v>28</v>
      </c>
      <c r="H2753" s="11">
        <v>2.9787234042553193E-2</v>
      </c>
      <c r="I2753">
        <v>0</v>
      </c>
      <c r="J2753">
        <f ca="1"/>
        <v>2342</v>
      </c>
      <c r="K2753">
        <v>3372</v>
      </c>
      <c r="L2753" cm="1">
        <f t="array" ref="L2753">_xlfn.IFS(G2753&lt;=25, 1, G2753&lt;=75, 2, G2753&lt;=150, 3, G2753&gt;150, 4)</f>
        <v>2</v>
      </c>
      <c r="M2753">
        <f t="shared" si="42"/>
        <v>4</v>
      </c>
    </row>
    <row r="2754" spans="1:13" x14ac:dyDescent="0.2">
      <c r="A2754" t="s">
        <v>3933</v>
      </c>
      <c r="B2754" t="s">
        <v>2867</v>
      </c>
      <c r="C2754" s="2">
        <v>325</v>
      </c>
      <c r="D2754" s="2">
        <v>247</v>
      </c>
      <c r="E2754" t="s">
        <v>7027</v>
      </c>
      <c r="F2754" t="s">
        <v>7039</v>
      </c>
      <c r="G2754" s="2">
        <v>78</v>
      </c>
      <c r="H2754" s="11">
        <v>0.24</v>
      </c>
      <c r="I2754">
        <v>0</v>
      </c>
      <c r="J2754">
        <f ca="1"/>
        <v>116</v>
      </c>
      <c r="K2754">
        <v>4218</v>
      </c>
      <c r="L2754" cm="1">
        <f t="array" ref="L2754">_xlfn.IFS(G2754&lt;=25, 1, G2754&lt;=75, 2, G2754&lt;=150, 3, G2754&gt;150, 4)</f>
        <v>3</v>
      </c>
      <c r="M2754">
        <f t="shared" ref="M2754:M2817" si="43">IF(C2754&lt;=$P$3, 1, IF(C2754&lt;=$P$4, 2, IF(C2754&lt;=$P$5, 3, 4)))</f>
        <v>3</v>
      </c>
    </row>
    <row r="2755" spans="1:13" x14ac:dyDescent="0.2">
      <c r="A2755" t="s">
        <v>3934</v>
      </c>
      <c r="B2755" t="s">
        <v>3935</v>
      </c>
      <c r="C2755" s="2">
        <v>325</v>
      </c>
      <c r="D2755" s="2">
        <v>250</v>
      </c>
      <c r="E2755" t="s">
        <v>7027</v>
      </c>
      <c r="F2755" t="s">
        <v>7037</v>
      </c>
      <c r="G2755" s="2">
        <v>75</v>
      </c>
      <c r="H2755" s="11">
        <v>0.23076923076923078</v>
      </c>
      <c r="I2755">
        <v>0</v>
      </c>
      <c r="J2755">
        <f ca="1"/>
        <v>3762</v>
      </c>
      <c r="K2755">
        <v>3433</v>
      </c>
      <c r="L2755" cm="1">
        <f t="array" ref="L2755">_xlfn.IFS(G2755&lt;=25, 1, G2755&lt;=75, 2, G2755&lt;=150, 3, G2755&gt;150, 4)</f>
        <v>2</v>
      </c>
      <c r="M2755">
        <f t="shared" si="43"/>
        <v>3</v>
      </c>
    </row>
    <row r="2756" spans="1:13" x14ac:dyDescent="0.2">
      <c r="A2756" t="s">
        <v>3936</v>
      </c>
      <c r="B2756" t="s">
        <v>3937</v>
      </c>
      <c r="C2756" s="2">
        <v>199</v>
      </c>
      <c r="D2756" s="2">
        <v>80</v>
      </c>
      <c r="E2756" t="s">
        <v>7029</v>
      </c>
      <c r="F2756" t="s">
        <v>7040</v>
      </c>
      <c r="G2756" s="2">
        <v>119</v>
      </c>
      <c r="H2756" s="11">
        <v>0.59798994974874375</v>
      </c>
      <c r="I2756">
        <v>0</v>
      </c>
      <c r="J2756">
        <f ca="1"/>
        <v>3742</v>
      </c>
      <c r="K2756">
        <v>153</v>
      </c>
      <c r="L2756" cm="1">
        <f t="array" ref="L2756">_xlfn.IFS(G2756&lt;=25, 1, G2756&lt;=75, 2, G2756&lt;=150, 3, G2756&gt;150, 4)</f>
        <v>3</v>
      </c>
      <c r="M2756">
        <f t="shared" si="43"/>
        <v>1</v>
      </c>
    </row>
    <row r="2757" spans="1:13" x14ac:dyDescent="0.2">
      <c r="A2757" t="s">
        <v>3938</v>
      </c>
      <c r="B2757" t="s">
        <v>3939</v>
      </c>
      <c r="C2757" s="2">
        <v>841</v>
      </c>
      <c r="D2757" s="2">
        <v>765</v>
      </c>
      <c r="E2757" t="s">
        <v>7029</v>
      </c>
      <c r="F2757" t="s">
        <v>7042</v>
      </c>
      <c r="G2757" s="2">
        <v>76</v>
      </c>
      <c r="H2757" s="11">
        <v>9.0368608799048747E-2</v>
      </c>
      <c r="I2757">
        <v>0</v>
      </c>
      <c r="J2757">
        <f ca="1"/>
        <v>2774</v>
      </c>
      <c r="K2757">
        <v>3538</v>
      </c>
      <c r="L2757" cm="1">
        <f t="array" ref="L2757">_xlfn.IFS(G2757&lt;=25, 1, G2757&lt;=75, 2, G2757&lt;=150, 3, G2757&gt;150, 4)</f>
        <v>3</v>
      </c>
      <c r="M2757">
        <f t="shared" si="43"/>
        <v>4</v>
      </c>
    </row>
    <row r="2758" spans="1:13" x14ac:dyDescent="0.2">
      <c r="A2758" t="s">
        <v>3940</v>
      </c>
      <c r="B2758" t="s">
        <v>2432</v>
      </c>
      <c r="C2758" s="2">
        <v>69</v>
      </c>
      <c r="D2758" s="2">
        <v>42</v>
      </c>
      <c r="E2758" t="s">
        <v>6989</v>
      </c>
      <c r="F2758" t="s">
        <v>7037</v>
      </c>
      <c r="G2758" s="2">
        <v>27</v>
      </c>
      <c r="H2758" s="11">
        <v>0.39130434782608697</v>
      </c>
      <c r="I2758">
        <v>1</v>
      </c>
      <c r="J2758">
        <f ca="1"/>
        <v>2865</v>
      </c>
      <c r="K2758">
        <v>2537</v>
      </c>
      <c r="L2758" cm="1">
        <f t="array" ref="L2758">_xlfn.IFS(G2758&lt;=25, 1, G2758&lt;=75, 2, G2758&lt;=150, 3, G2758&gt;150, 4)</f>
        <v>2</v>
      </c>
      <c r="M2758">
        <f t="shared" si="43"/>
        <v>1</v>
      </c>
    </row>
    <row r="2759" spans="1:13" x14ac:dyDescent="0.2">
      <c r="A2759" t="s">
        <v>3941</v>
      </c>
      <c r="B2759" t="s">
        <v>2643</v>
      </c>
      <c r="C2759" s="2">
        <v>502</v>
      </c>
      <c r="D2759" s="2">
        <v>371</v>
      </c>
      <c r="E2759" t="s">
        <v>7027</v>
      </c>
      <c r="F2759" t="s">
        <v>7041</v>
      </c>
      <c r="G2759" s="2">
        <v>131</v>
      </c>
      <c r="H2759" s="11">
        <v>0.26095617529880477</v>
      </c>
      <c r="I2759">
        <v>0</v>
      </c>
      <c r="J2759">
        <f ca="1"/>
        <v>2387</v>
      </c>
      <c r="K2759">
        <v>3242</v>
      </c>
      <c r="L2759" cm="1">
        <f t="array" ref="L2759">_xlfn.IFS(G2759&lt;=25, 1, G2759&lt;=75, 2, G2759&lt;=150, 3, G2759&gt;150, 4)</f>
        <v>3</v>
      </c>
      <c r="M2759">
        <f t="shared" si="43"/>
        <v>4</v>
      </c>
    </row>
    <row r="2760" spans="1:13" x14ac:dyDescent="0.2">
      <c r="A2760" t="s">
        <v>3942</v>
      </c>
      <c r="B2760" t="s">
        <v>2909</v>
      </c>
      <c r="C2760" s="2">
        <v>45</v>
      </c>
      <c r="D2760" s="2">
        <v>36</v>
      </c>
      <c r="E2760" t="s">
        <v>6989</v>
      </c>
      <c r="F2760" t="s">
        <v>7036</v>
      </c>
      <c r="G2760" s="2">
        <v>9</v>
      </c>
      <c r="H2760" s="11">
        <v>0.2</v>
      </c>
      <c r="I2760">
        <v>1</v>
      </c>
      <c r="J2760">
        <f ca="1"/>
        <v>2250</v>
      </c>
      <c r="K2760">
        <v>3838</v>
      </c>
      <c r="L2760" cm="1">
        <f t="array" ref="L2760">_xlfn.IFS(G2760&lt;=25, 1, G2760&lt;=75, 2, G2760&lt;=150, 3, G2760&gt;150, 4)</f>
        <v>1</v>
      </c>
      <c r="M2760">
        <f t="shared" si="43"/>
        <v>1</v>
      </c>
    </row>
    <row r="2761" spans="1:13" x14ac:dyDescent="0.2">
      <c r="A2761" t="s">
        <v>3943</v>
      </c>
      <c r="B2761" t="s">
        <v>3944</v>
      </c>
      <c r="C2761" s="2">
        <v>1155</v>
      </c>
      <c r="D2761" s="2">
        <v>936</v>
      </c>
      <c r="E2761" t="s">
        <v>7029</v>
      </c>
      <c r="F2761" t="s">
        <v>7044</v>
      </c>
      <c r="G2761" s="2">
        <v>219</v>
      </c>
      <c r="H2761" s="11">
        <v>0.18961038961038962</v>
      </c>
      <c r="I2761">
        <v>0</v>
      </c>
      <c r="J2761">
        <f ca="1"/>
        <v>3519</v>
      </c>
      <c r="K2761">
        <v>2384</v>
      </c>
      <c r="L2761" cm="1">
        <f t="array" ref="L2761">_xlfn.IFS(G2761&lt;=25, 1, G2761&lt;=75, 2, G2761&lt;=150, 3, G2761&gt;150, 4)</f>
        <v>4</v>
      </c>
      <c r="M2761">
        <f t="shared" si="43"/>
        <v>4</v>
      </c>
    </row>
    <row r="2762" spans="1:13" x14ac:dyDescent="0.2">
      <c r="A2762" t="s">
        <v>3945</v>
      </c>
      <c r="B2762" t="s">
        <v>3946</v>
      </c>
      <c r="C2762" s="2">
        <v>89</v>
      </c>
      <c r="D2762" s="2">
        <v>39</v>
      </c>
      <c r="E2762" t="s">
        <v>6989</v>
      </c>
      <c r="F2762" t="s">
        <v>7042</v>
      </c>
      <c r="G2762" s="2">
        <v>50</v>
      </c>
      <c r="H2762" s="11">
        <v>0.5617977528089888</v>
      </c>
      <c r="I2762">
        <v>1</v>
      </c>
      <c r="J2762">
        <f ca="1"/>
        <v>4318</v>
      </c>
      <c r="K2762">
        <v>65</v>
      </c>
      <c r="L2762" cm="1">
        <f t="array" ref="L2762">_xlfn.IFS(G2762&lt;=25, 1, G2762&lt;=75, 2, G2762&lt;=150, 3, G2762&gt;150, 4)</f>
        <v>2</v>
      </c>
      <c r="M2762">
        <f t="shared" si="43"/>
        <v>1</v>
      </c>
    </row>
    <row r="2763" spans="1:13" x14ac:dyDescent="0.2">
      <c r="A2763" t="s">
        <v>3947</v>
      </c>
      <c r="B2763" t="s">
        <v>3948</v>
      </c>
      <c r="C2763" s="2">
        <v>312</v>
      </c>
      <c r="D2763" s="2">
        <v>147</v>
      </c>
      <c r="E2763" t="s">
        <v>7028</v>
      </c>
      <c r="F2763" t="s">
        <v>7040</v>
      </c>
      <c r="G2763" s="2">
        <v>165</v>
      </c>
      <c r="H2763" s="11">
        <v>0.52884615384615385</v>
      </c>
      <c r="I2763">
        <v>0</v>
      </c>
      <c r="J2763">
        <f ca="1"/>
        <v>821</v>
      </c>
      <c r="K2763">
        <v>2000</v>
      </c>
      <c r="L2763" cm="1">
        <f t="array" ref="L2763">_xlfn.IFS(G2763&lt;=25, 1, G2763&lt;=75, 2, G2763&lt;=150, 3, G2763&gt;150, 4)</f>
        <v>4</v>
      </c>
      <c r="M2763">
        <f t="shared" si="43"/>
        <v>3</v>
      </c>
    </row>
    <row r="2764" spans="1:13" x14ac:dyDescent="0.2">
      <c r="A2764" t="s">
        <v>3949</v>
      </c>
      <c r="B2764" t="s">
        <v>3950</v>
      </c>
      <c r="C2764" s="2">
        <v>236</v>
      </c>
      <c r="D2764" s="2">
        <v>120</v>
      </c>
      <c r="E2764" t="s">
        <v>7027</v>
      </c>
      <c r="F2764" t="s">
        <v>7045</v>
      </c>
      <c r="G2764" s="2">
        <v>116</v>
      </c>
      <c r="H2764" s="11">
        <v>0.49152542372881358</v>
      </c>
      <c r="I2764">
        <v>0</v>
      </c>
      <c r="J2764">
        <f ca="1"/>
        <v>3427</v>
      </c>
      <c r="K2764">
        <v>870</v>
      </c>
      <c r="L2764" cm="1">
        <f t="array" ref="L2764">_xlfn.IFS(G2764&lt;=25, 1, G2764&lt;=75, 2, G2764&lt;=150, 3, G2764&gt;150, 4)</f>
        <v>3</v>
      </c>
      <c r="M2764">
        <f t="shared" si="43"/>
        <v>1</v>
      </c>
    </row>
    <row r="2765" spans="1:13" x14ac:dyDescent="0.2">
      <c r="A2765" t="s">
        <v>3951</v>
      </c>
      <c r="B2765" t="s">
        <v>2749</v>
      </c>
      <c r="C2765" s="2">
        <v>299</v>
      </c>
      <c r="D2765" s="2">
        <v>221</v>
      </c>
      <c r="E2765" t="s">
        <v>7027</v>
      </c>
      <c r="F2765" t="s">
        <v>7039</v>
      </c>
      <c r="G2765" s="2">
        <v>78</v>
      </c>
      <c r="H2765" s="11">
        <v>0.2608695652173913</v>
      </c>
      <c r="I2765">
        <v>0</v>
      </c>
      <c r="J2765">
        <f ca="1"/>
        <v>528</v>
      </c>
      <c r="K2765">
        <v>1586</v>
      </c>
      <c r="L2765" cm="1">
        <f t="array" ref="L2765">_xlfn.IFS(G2765&lt;=25, 1, G2765&lt;=75, 2, G2765&lt;=150, 3, G2765&gt;150, 4)</f>
        <v>3</v>
      </c>
      <c r="M2765">
        <f t="shared" si="43"/>
        <v>3</v>
      </c>
    </row>
    <row r="2766" spans="1:13" x14ac:dyDescent="0.2">
      <c r="A2766" t="s">
        <v>3952</v>
      </c>
      <c r="B2766" t="s">
        <v>3953</v>
      </c>
      <c r="C2766" s="2">
        <v>279</v>
      </c>
      <c r="D2766" s="2">
        <v>78</v>
      </c>
      <c r="E2766" t="s">
        <v>7027</v>
      </c>
      <c r="F2766" t="s">
        <v>7038</v>
      </c>
      <c r="G2766" s="2">
        <v>201</v>
      </c>
      <c r="H2766" s="11">
        <v>0.72043010752688175</v>
      </c>
      <c r="I2766">
        <v>0</v>
      </c>
      <c r="J2766">
        <f ca="1"/>
        <v>3344</v>
      </c>
      <c r="K2766">
        <v>1525</v>
      </c>
      <c r="L2766" cm="1">
        <f t="array" ref="L2766">_xlfn.IFS(G2766&lt;=25, 1, G2766&lt;=75, 2, G2766&lt;=150, 3, G2766&gt;150, 4)</f>
        <v>4</v>
      </c>
      <c r="M2766">
        <f t="shared" si="43"/>
        <v>2</v>
      </c>
    </row>
    <row r="2767" spans="1:13" x14ac:dyDescent="0.2">
      <c r="A2767" t="s">
        <v>3954</v>
      </c>
      <c r="B2767" t="s">
        <v>3955</v>
      </c>
      <c r="C2767" s="2">
        <v>267</v>
      </c>
      <c r="D2767" s="2">
        <v>200</v>
      </c>
      <c r="E2767" t="s">
        <v>7027</v>
      </c>
      <c r="F2767" t="s">
        <v>7041</v>
      </c>
      <c r="G2767" s="2">
        <v>67</v>
      </c>
      <c r="H2767" s="11">
        <v>0.25093632958801498</v>
      </c>
      <c r="I2767">
        <v>0</v>
      </c>
      <c r="J2767">
        <f ca="1"/>
        <v>1762</v>
      </c>
      <c r="K2767">
        <v>2788</v>
      </c>
      <c r="L2767" cm="1">
        <f t="array" ref="L2767">_xlfn.IFS(G2767&lt;=25, 1, G2767&lt;=75, 2, G2767&lt;=150, 3, G2767&gt;150, 4)</f>
        <v>2</v>
      </c>
      <c r="M2767">
        <f t="shared" si="43"/>
        <v>2</v>
      </c>
    </row>
    <row r="2768" spans="1:13" x14ac:dyDescent="0.2">
      <c r="A2768" t="s">
        <v>1825</v>
      </c>
      <c r="B2768" t="s">
        <v>818</v>
      </c>
      <c r="C2768" s="2">
        <v>159</v>
      </c>
      <c r="D2768" s="2">
        <v>100</v>
      </c>
      <c r="E2768" t="s">
        <v>6989</v>
      </c>
      <c r="F2768" t="s">
        <v>7036</v>
      </c>
      <c r="G2768" s="2">
        <v>59</v>
      </c>
      <c r="H2768" s="11">
        <v>0.37106918238993708</v>
      </c>
      <c r="I2768">
        <v>1</v>
      </c>
      <c r="J2768">
        <f ca="1"/>
        <v>596</v>
      </c>
      <c r="K2768">
        <v>593</v>
      </c>
      <c r="L2768" cm="1">
        <f t="array" ref="L2768">_xlfn.IFS(G2768&lt;=25, 1, G2768&lt;=75, 2, G2768&lt;=150, 3, G2768&gt;150, 4)</f>
        <v>2</v>
      </c>
      <c r="M2768">
        <f t="shared" si="43"/>
        <v>1</v>
      </c>
    </row>
    <row r="2769" spans="1:13" x14ac:dyDescent="0.2">
      <c r="A2769" t="s">
        <v>3956</v>
      </c>
      <c r="B2769" t="s">
        <v>3122</v>
      </c>
      <c r="C2769" s="2">
        <v>69</v>
      </c>
      <c r="D2769" s="2">
        <v>34</v>
      </c>
      <c r="E2769" t="s">
        <v>6989</v>
      </c>
      <c r="F2769" t="s">
        <v>7040</v>
      </c>
      <c r="G2769" s="2">
        <v>35</v>
      </c>
      <c r="H2769" s="11">
        <v>0.50724637681159424</v>
      </c>
      <c r="I2769">
        <v>1</v>
      </c>
      <c r="J2769">
        <f ca="1"/>
        <v>980</v>
      </c>
      <c r="K2769">
        <v>887</v>
      </c>
      <c r="L2769" cm="1">
        <f t="array" ref="L2769">_xlfn.IFS(G2769&lt;=25, 1, G2769&lt;=75, 2, G2769&lt;=150, 3, G2769&gt;150, 4)</f>
        <v>2</v>
      </c>
      <c r="M2769">
        <f t="shared" si="43"/>
        <v>1</v>
      </c>
    </row>
    <row r="2770" spans="1:13" x14ac:dyDescent="0.2">
      <c r="A2770" t="s">
        <v>3957</v>
      </c>
      <c r="B2770" t="s">
        <v>3958</v>
      </c>
      <c r="C2770" s="2">
        <v>179</v>
      </c>
      <c r="D2770" s="2">
        <v>72</v>
      </c>
      <c r="E2770" t="s">
        <v>6989</v>
      </c>
      <c r="F2770" t="s">
        <v>7037</v>
      </c>
      <c r="G2770" s="2">
        <v>107</v>
      </c>
      <c r="H2770" s="11">
        <v>0.5977653631284916</v>
      </c>
      <c r="I2770">
        <v>1</v>
      </c>
      <c r="J2770">
        <f ca="1"/>
        <v>688</v>
      </c>
      <c r="K2770">
        <v>526</v>
      </c>
      <c r="L2770" cm="1">
        <f t="array" ref="L2770">_xlfn.IFS(G2770&lt;=25, 1, G2770&lt;=75, 2, G2770&lt;=150, 3, G2770&gt;150, 4)</f>
        <v>3</v>
      </c>
      <c r="M2770">
        <f t="shared" si="43"/>
        <v>1</v>
      </c>
    </row>
    <row r="2771" spans="1:13" x14ac:dyDescent="0.2">
      <c r="A2771" t="s">
        <v>3959</v>
      </c>
      <c r="B2771" t="s">
        <v>3547</v>
      </c>
      <c r="C2771" s="2">
        <v>330</v>
      </c>
      <c r="D2771" s="2">
        <v>142</v>
      </c>
      <c r="E2771" t="s">
        <v>7027</v>
      </c>
      <c r="F2771" t="s">
        <v>7038</v>
      </c>
      <c r="G2771" s="2">
        <v>188</v>
      </c>
      <c r="H2771" s="11">
        <v>0.5696969696969697</v>
      </c>
      <c r="I2771">
        <v>0</v>
      </c>
      <c r="J2771">
        <f ca="1"/>
        <v>411</v>
      </c>
      <c r="K2771">
        <v>316</v>
      </c>
      <c r="L2771" cm="1">
        <f t="array" ref="L2771">_xlfn.IFS(G2771&lt;=25, 1, G2771&lt;=75, 2, G2771&lt;=150, 3, G2771&gt;150, 4)</f>
        <v>4</v>
      </c>
      <c r="M2771">
        <f t="shared" si="43"/>
        <v>3</v>
      </c>
    </row>
    <row r="2772" spans="1:13" x14ac:dyDescent="0.2">
      <c r="A2772" t="s">
        <v>3960</v>
      </c>
      <c r="B2772" t="s">
        <v>3961</v>
      </c>
      <c r="C2772" s="2">
        <v>299</v>
      </c>
      <c r="D2772" s="2">
        <v>218</v>
      </c>
      <c r="E2772" t="s">
        <v>6989</v>
      </c>
      <c r="F2772" t="s">
        <v>7036</v>
      </c>
      <c r="G2772" s="2">
        <v>81</v>
      </c>
      <c r="H2772" s="11">
        <v>0.2709030100334448</v>
      </c>
      <c r="I2772">
        <v>1</v>
      </c>
      <c r="J2772">
        <f ca="1"/>
        <v>3511</v>
      </c>
      <c r="K2772">
        <v>1889</v>
      </c>
      <c r="L2772" cm="1">
        <f t="array" ref="L2772">_xlfn.IFS(G2772&lt;=25, 1, G2772&lt;=75, 2, G2772&lt;=150, 3, G2772&gt;150, 4)</f>
        <v>3</v>
      </c>
      <c r="M2772">
        <f t="shared" si="43"/>
        <v>3</v>
      </c>
    </row>
    <row r="2773" spans="1:13" x14ac:dyDescent="0.2">
      <c r="A2773" t="s">
        <v>3962</v>
      </c>
      <c r="B2773" t="s">
        <v>3963</v>
      </c>
      <c r="C2773" s="2">
        <v>268</v>
      </c>
      <c r="D2773" s="2">
        <v>209</v>
      </c>
      <c r="E2773" t="s">
        <v>7029</v>
      </c>
      <c r="F2773" t="s">
        <v>7045</v>
      </c>
      <c r="G2773" s="2">
        <v>59</v>
      </c>
      <c r="H2773" s="11">
        <v>0.22014925373134328</v>
      </c>
      <c r="I2773">
        <v>0</v>
      </c>
      <c r="J2773">
        <f ca="1"/>
        <v>4040</v>
      </c>
      <c r="K2773">
        <v>4413</v>
      </c>
      <c r="L2773" cm="1">
        <f t="array" ref="L2773">_xlfn.IFS(G2773&lt;=25, 1, G2773&lt;=75, 2, G2773&lt;=150, 3, G2773&gt;150, 4)</f>
        <v>2</v>
      </c>
      <c r="M2773">
        <f t="shared" si="43"/>
        <v>2</v>
      </c>
    </row>
    <row r="2774" spans="1:13" x14ac:dyDescent="0.2">
      <c r="A2774" t="s">
        <v>3964</v>
      </c>
      <c r="B2774" t="s">
        <v>2432</v>
      </c>
      <c r="C2774" s="2">
        <v>69</v>
      </c>
      <c r="D2774" s="2">
        <v>33</v>
      </c>
      <c r="E2774" t="s">
        <v>6989</v>
      </c>
      <c r="F2774" t="s">
        <v>7037</v>
      </c>
      <c r="G2774" s="2">
        <v>36</v>
      </c>
      <c r="H2774" s="11">
        <v>0.52173913043478259</v>
      </c>
      <c r="I2774">
        <v>1</v>
      </c>
      <c r="J2774">
        <f ca="1"/>
        <v>1946</v>
      </c>
      <c r="K2774">
        <v>3441</v>
      </c>
      <c r="L2774" cm="1">
        <f t="array" ref="L2774">_xlfn.IFS(G2774&lt;=25, 1, G2774&lt;=75, 2, G2774&lt;=150, 3, G2774&gt;150, 4)</f>
        <v>2</v>
      </c>
      <c r="M2774">
        <f t="shared" si="43"/>
        <v>1</v>
      </c>
    </row>
    <row r="2775" spans="1:13" x14ac:dyDescent="0.2">
      <c r="A2775" t="s">
        <v>3965</v>
      </c>
      <c r="B2775" t="s">
        <v>3966</v>
      </c>
      <c r="C2775" s="2">
        <v>298</v>
      </c>
      <c r="D2775" s="2">
        <v>253</v>
      </c>
      <c r="E2775" t="s">
        <v>7027</v>
      </c>
      <c r="F2775" t="s">
        <v>7039</v>
      </c>
      <c r="G2775" s="2">
        <v>45</v>
      </c>
      <c r="H2775" s="11">
        <v>0.15100671140939598</v>
      </c>
      <c r="I2775">
        <v>0</v>
      </c>
      <c r="J2775">
        <f ca="1"/>
        <v>2820</v>
      </c>
      <c r="K2775">
        <v>2748</v>
      </c>
      <c r="L2775" cm="1">
        <f t="array" ref="L2775">_xlfn.IFS(G2775&lt;=25, 1, G2775&lt;=75, 2, G2775&lt;=150, 3, G2775&gt;150, 4)</f>
        <v>2</v>
      </c>
      <c r="M2775">
        <f t="shared" si="43"/>
        <v>3</v>
      </c>
    </row>
    <row r="2776" spans="1:13" x14ac:dyDescent="0.2">
      <c r="A2776" t="s">
        <v>3967</v>
      </c>
      <c r="B2776" t="s">
        <v>3968</v>
      </c>
      <c r="C2776" s="2">
        <v>174</v>
      </c>
      <c r="D2776" s="2">
        <v>137</v>
      </c>
      <c r="E2776" t="s">
        <v>7027</v>
      </c>
      <c r="F2776" t="s">
        <v>7041</v>
      </c>
      <c r="G2776" s="2">
        <v>37</v>
      </c>
      <c r="H2776" s="11">
        <v>0.21264367816091953</v>
      </c>
      <c r="I2776">
        <v>0</v>
      </c>
      <c r="J2776">
        <f ca="1"/>
        <v>255</v>
      </c>
      <c r="K2776">
        <v>2686</v>
      </c>
      <c r="L2776" cm="1">
        <f t="array" ref="L2776">_xlfn.IFS(G2776&lt;=25, 1, G2776&lt;=75, 2, G2776&lt;=150, 3, G2776&gt;150, 4)</f>
        <v>2</v>
      </c>
      <c r="M2776">
        <f t="shared" si="43"/>
        <v>1</v>
      </c>
    </row>
    <row r="2777" spans="1:13" x14ac:dyDescent="0.2">
      <c r="A2777" t="s">
        <v>3969</v>
      </c>
      <c r="B2777" t="s">
        <v>3966</v>
      </c>
      <c r="C2777" s="2">
        <v>267</v>
      </c>
      <c r="D2777" s="2">
        <v>192</v>
      </c>
      <c r="E2777" t="s">
        <v>7027</v>
      </c>
      <c r="F2777" t="s">
        <v>7039</v>
      </c>
      <c r="G2777" s="2">
        <v>75</v>
      </c>
      <c r="H2777" s="11">
        <v>0.2808988764044944</v>
      </c>
      <c r="I2777">
        <v>0</v>
      </c>
      <c r="J2777">
        <f ca="1"/>
        <v>1124</v>
      </c>
      <c r="K2777">
        <v>2386</v>
      </c>
      <c r="L2777" cm="1">
        <f t="array" ref="L2777">_xlfn.IFS(G2777&lt;=25, 1, G2777&lt;=75, 2, G2777&lt;=150, 3, G2777&gt;150, 4)</f>
        <v>2</v>
      </c>
      <c r="M2777">
        <f t="shared" si="43"/>
        <v>2</v>
      </c>
    </row>
    <row r="2778" spans="1:13" x14ac:dyDescent="0.2">
      <c r="A2778" t="s">
        <v>3970</v>
      </c>
      <c r="B2778" t="s">
        <v>3971</v>
      </c>
      <c r="C2778" s="2">
        <v>1110</v>
      </c>
      <c r="D2778" s="2">
        <v>1088</v>
      </c>
      <c r="E2778" t="s">
        <v>7029</v>
      </c>
      <c r="F2778" t="s">
        <v>7042</v>
      </c>
      <c r="G2778" s="2">
        <v>22</v>
      </c>
      <c r="H2778" s="11">
        <v>1.9819819819819819E-2</v>
      </c>
      <c r="I2778">
        <v>0</v>
      </c>
      <c r="J2778">
        <f ca="1"/>
        <v>3098</v>
      </c>
      <c r="K2778">
        <v>3841</v>
      </c>
      <c r="L2778" cm="1">
        <f t="array" ref="L2778">_xlfn.IFS(G2778&lt;=25, 1, G2778&lt;=75, 2, G2778&lt;=150, 3, G2778&gt;150, 4)</f>
        <v>1</v>
      </c>
      <c r="M2778">
        <f t="shared" si="43"/>
        <v>4</v>
      </c>
    </row>
    <row r="2779" spans="1:13" x14ac:dyDescent="0.2">
      <c r="A2779" t="s">
        <v>3972</v>
      </c>
      <c r="B2779" t="s">
        <v>3973</v>
      </c>
      <c r="C2779" s="2">
        <v>199</v>
      </c>
      <c r="D2779" s="2">
        <v>123</v>
      </c>
      <c r="E2779" t="s">
        <v>6989</v>
      </c>
      <c r="F2779" t="s">
        <v>7036</v>
      </c>
      <c r="G2779" s="2">
        <v>76</v>
      </c>
      <c r="H2779" s="11">
        <v>0.38190954773869346</v>
      </c>
      <c r="I2779">
        <v>1</v>
      </c>
      <c r="J2779">
        <f ca="1"/>
        <v>2488</v>
      </c>
      <c r="K2779">
        <v>644</v>
      </c>
      <c r="L2779" cm="1">
        <f t="array" ref="L2779">_xlfn.IFS(G2779&lt;=25, 1, G2779&lt;=75, 2, G2779&lt;=150, 3, G2779&gt;150, 4)</f>
        <v>3</v>
      </c>
      <c r="M2779">
        <f t="shared" si="43"/>
        <v>1</v>
      </c>
    </row>
    <row r="2780" spans="1:13" x14ac:dyDescent="0.2">
      <c r="A2780" t="s">
        <v>3974</v>
      </c>
      <c r="B2780" t="s">
        <v>3975</v>
      </c>
      <c r="C2780" s="2">
        <v>357</v>
      </c>
      <c r="D2780" s="2">
        <v>182</v>
      </c>
      <c r="E2780" t="s">
        <v>7027</v>
      </c>
      <c r="F2780" t="s">
        <v>7040</v>
      </c>
      <c r="G2780" s="2">
        <v>175</v>
      </c>
      <c r="H2780" s="11">
        <v>0.49019607843137253</v>
      </c>
      <c r="I2780">
        <v>0</v>
      </c>
      <c r="J2780">
        <f ca="1"/>
        <v>3541</v>
      </c>
      <c r="K2780">
        <v>4370</v>
      </c>
      <c r="L2780" cm="1">
        <f t="array" ref="L2780">_xlfn.IFS(G2780&lt;=25, 1, G2780&lt;=75, 2, G2780&lt;=150, 3, G2780&gt;150, 4)</f>
        <v>4</v>
      </c>
      <c r="M2780">
        <f t="shared" si="43"/>
        <v>3</v>
      </c>
    </row>
    <row r="2781" spans="1:13" x14ac:dyDescent="0.2">
      <c r="A2781" t="s">
        <v>3976</v>
      </c>
      <c r="B2781" t="s">
        <v>3977</v>
      </c>
      <c r="C2781" s="2">
        <v>236</v>
      </c>
      <c r="D2781" s="2">
        <v>113</v>
      </c>
      <c r="E2781" t="s">
        <v>7027</v>
      </c>
      <c r="F2781" t="s">
        <v>7040</v>
      </c>
      <c r="G2781" s="2">
        <v>123</v>
      </c>
      <c r="H2781" s="11">
        <v>0.52118644067796616</v>
      </c>
      <c r="I2781">
        <v>0</v>
      </c>
      <c r="J2781">
        <f ca="1"/>
        <v>2152</v>
      </c>
      <c r="K2781">
        <v>3951</v>
      </c>
      <c r="L2781" cm="1">
        <f t="array" ref="L2781">_xlfn.IFS(G2781&lt;=25, 1, G2781&lt;=75, 2, G2781&lt;=150, 3, G2781&gt;150, 4)</f>
        <v>3</v>
      </c>
      <c r="M2781">
        <f t="shared" si="43"/>
        <v>1</v>
      </c>
    </row>
    <row r="2782" spans="1:13" x14ac:dyDescent="0.2">
      <c r="A2782" t="s">
        <v>3978</v>
      </c>
      <c r="B2782" t="s">
        <v>3979</v>
      </c>
      <c r="C2782" s="2">
        <v>268</v>
      </c>
      <c r="D2782" s="2">
        <v>228</v>
      </c>
      <c r="E2782" t="s">
        <v>7029</v>
      </c>
      <c r="F2782" t="s">
        <v>7041</v>
      </c>
      <c r="G2782" s="2">
        <v>40</v>
      </c>
      <c r="H2782" s="11">
        <v>0.14925373134328357</v>
      </c>
      <c r="I2782">
        <v>0</v>
      </c>
      <c r="J2782">
        <f ca="1"/>
        <v>4317</v>
      </c>
      <c r="K2782">
        <v>1165</v>
      </c>
      <c r="L2782" cm="1">
        <f t="array" ref="L2782">_xlfn.IFS(G2782&lt;=25, 1, G2782&lt;=75, 2, G2782&lt;=150, 3, G2782&gt;150, 4)</f>
        <v>2</v>
      </c>
      <c r="M2782">
        <f t="shared" si="43"/>
        <v>2</v>
      </c>
    </row>
    <row r="2783" spans="1:13" x14ac:dyDescent="0.2">
      <c r="A2783" t="s">
        <v>3980</v>
      </c>
      <c r="B2783" t="s">
        <v>3981</v>
      </c>
      <c r="C2783" s="2">
        <v>384</v>
      </c>
      <c r="D2783" s="2">
        <v>150</v>
      </c>
      <c r="E2783" t="s">
        <v>7027</v>
      </c>
      <c r="F2783" t="s">
        <v>7038</v>
      </c>
      <c r="G2783" s="2">
        <v>234</v>
      </c>
      <c r="H2783" s="11">
        <v>0.609375</v>
      </c>
      <c r="I2783">
        <v>0</v>
      </c>
      <c r="J2783">
        <f ca="1"/>
        <v>2119</v>
      </c>
      <c r="K2783">
        <v>4094</v>
      </c>
      <c r="L2783" cm="1">
        <f t="array" ref="L2783">_xlfn.IFS(G2783&lt;=25, 1, G2783&lt;=75, 2, G2783&lt;=150, 3, G2783&gt;150, 4)</f>
        <v>4</v>
      </c>
      <c r="M2783">
        <f t="shared" si="43"/>
        <v>4</v>
      </c>
    </row>
    <row r="2784" spans="1:13" x14ac:dyDescent="0.2">
      <c r="A2784" t="s">
        <v>3982</v>
      </c>
      <c r="B2784" t="s">
        <v>3983</v>
      </c>
      <c r="C2784" s="2">
        <v>348</v>
      </c>
      <c r="D2784" s="2">
        <v>310</v>
      </c>
      <c r="E2784" t="s">
        <v>7027</v>
      </c>
      <c r="F2784" t="s">
        <v>7041</v>
      </c>
      <c r="G2784" s="2">
        <v>38</v>
      </c>
      <c r="H2784" s="11">
        <v>0.10919540229885058</v>
      </c>
      <c r="I2784">
        <v>0</v>
      </c>
      <c r="J2784">
        <f ca="1"/>
        <v>292</v>
      </c>
      <c r="K2784">
        <v>3187</v>
      </c>
      <c r="L2784" cm="1">
        <f t="array" ref="L2784">_xlfn.IFS(G2784&lt;=25, 1, G2784&lt;=75, 2, G2784&lt;=150, 3, G2784&gt;150, 4)</f>
        <v>2</v>
      </c>
      <c r="M2784">
        <f t="shared" si="43"/>
        <v>3</v>
      </c>
    </row>
    <row r="2785" spans="1:13" x14ac:dyDescent="0.2">
      <c r="A2785" t="s">
        <v>3984</v>
      </c>
      <c r="B2785" t="s">
        <v>3985</v>
      </c>
      <c r="C2785" s="2">
        <v>294</v>
      </c>
      <c r="D2785" s="2">
        <v>168</v>
      </c>
      <c r="E2785" t="s">
        <v>7027</v>
      </c>
      <c r="F2785" t="s">
        <v>7038</v>
      </c>
      <c r="G2785" s="2">
        <v>126</v>
      </c>
      <c r="H2785" s="11">
        <v>0.42857142857142855</v>
      </c>
      <c r="I2785">
        <v>0</v>
      </c>
      <c r="J2785">
        <f ca="1"/>
        <v>3756</v>
      </c>
      <c r="K2785">
        <v>1929</v>
      </c>
      <c r="L2785" cm="1">
        <f t="array" ref="L2785">_xlfn.IFS(G2785&lt;=25, 1, G2785&lt;=75, 2, G2785&lt;=150, 3, G2785&gt;150, 4)</f>
        <v>3</v>
      </c>
      <c r="M2785">
        <f t="shared" si="43"/>
        <v>2</v>
      </c>
    </row>
    <row r="2786" spans="1:13" x14ac:dyDescent="0.2">
      <c r="A2786" t="s">
        <v>3986</v>
      </c>
      <c r="B2786" t="s">
        <v>3987</v>
      </c>
      <c r="C2786" s="2">
        <v>189</v>
      </c>
      <c r="D2786" s="2">
        <v>110</v>
      </c>
      <c r="E2786" t="s">
        <v>6989</v>
      </c>
      <c r="F2786" t="s">
        <v>7039</v>
      </c>
      <c r="G2786" s="2">
        <v>79</v>
      </c>
      <c r="H2786" s="11">
        <v>0.41798941798941797</v>
      </c>
      <c r="I2786">
        <v>1</v>
      </c>
      <c r="J2786">
        <f ca="1"/>
        <v>4041</v>
      </c>
      <c r="K2786">
        <v>2014</v>
      </c>
      <c r="L2786" cm="1">
        <f t="array" ref="L2786">_xlfn.IFS(G2786&lt;=25, 1, G2786&lt;=75, 2, G2786&lt;=150, 3, G2786&gt;150, 4)</f>
        <v>3</v>
      </c>
      <c r="M2786">
        <f t="shared" si="43"/>
        <v>1</v>
      </c>
    </row>
    <row r="2787" spans="1:13" x14ac:dyDescent="0.2">
      <c r="A2787" t="s">
        <v>999</v>
      </c>
      <c r="B2787" t="s">
        <v>742</v>
      </c>
      <c r="C2787" s="2">
        <v>219</v>
      </c>
      <c r="D2787" s="2">
        <v>138</v>
      </c>
      <c r="E2787" t="s">
        <v>6989</v>
      </c>
      <c r="F2787" t="s">
        <v>7037</v>
      </c>
      <c r="G2787" s="2">
        <v>81</v>
      </c>
      <c r="H2787" s="11">
        <v>0.36986301369863012</v>
      </c>
      <c r="I2787">
        <v>1</v>
      </c>
      <c r="J2787">
        <f ca="1"/>
        <v>1934</v>
      </c>
      <c r="K2787">
        <v>168</v>
      </c>
      <c r="L2787" cm="1">
        <f t="array" ref="L2787">_xlfn.IFS(G2787&lt;=25, 1, G2787&lt;=75, 2, G2787&lt;=150, 3, G2787&gt;150, 4)</f>
        <v>3</v>
      </c>
      <c r="M2787">
        <f t="shared" si="43"/>
        <v>1</v>
      </c>
    </row>
    <row r="2788" spans="1:13" x14ac:dyDescent="0.2">
      <c r="A2788" t="s">
        <v>3988</v>
      </c>
      <c r="B2788" t="s">
        <v>2432</v>
      </c>
      <c r="C2788" s="2">
        <v>69</v>
      </c>
      <c r="D2788" s="2">
        <v>43</v>
      </c>
      <c r="E2788" t="s">
        <v>6989</v>
      </c>
      <c r="F2788" t="s">
        <v>7037</v>
      </c>
      <c r="G2788" s="2">
        <v>26</v>
      </c>
      <c r="H2788" s="11">
        <v>0.37681159420289856</v>
      </c>
      <c r="I2788">
        <v>1</v>
      </c>
      <c r="J2788">
        <f ca="1"/>
        <v>2144</v>
      </c>
      <c r="K2788">
        <v>4494</v>
      </c>
      <c r="L2788" cm="1">
        <f t="array" ref="L2788">_xlfn.IFS(G2788&lt;=25, 1, G2788&lt;=75, 2, G2788&lt;=150, 3, G2788&gt;150, 4)</f>
        <v>2</v>
      </c>
      <c r="M2788">
        <f t="shared" si="43"/>
        <v>1</v>
      </c>
    </row>
    <row r="2789" spans="1:13" x14ac:dyDescent="0.2">
      <c r="A2789" t="s">
        <v>3989</v>
      </c>
      <c r="B2789" t="s">
        <v>3990</v>
      </c>
      <c r="C2789" s="2">
        <v>268</v>
      </c>
      <c r="D2789" s="2">
        <v>169</v>
      </c>
      <c r="E2789" t="s">
        <v>7029</v>
      </c>
      <c r="F2789" t="s">
        <v>7037</v>
      </c>
      <c r="G2789" s="2">
        <v>99</v>
      </c>
      <c r="H2789" s="11">
        <v>0.36940298507462688</v>
      </c>
      <c r="I2789">
        <v>0</v>
      </c>
      <c r="J2789">
        <f ca="1"/>
        <v>1563</v>
      </c>
      <c r="K2789">
        <v>3792</v>
      </c>
      <c r="L2789" cm="1">
        <f t="array" ref="L2789">_xlfn.IFS(G2789&lt;=25, 1, G2789&lt;=75, 2, G2789&lt;=150, 3, G2789&gt;150, 4)</f>
        <v>3</v>
      </c>
      <c r="M2789">
        <f t="shared" si="43"/>
        <v>2</v>
      </c>
    </row>
    <row r="2790" spans="1:13" x14ac:dyDescent="0.2">
      <c r="A2790" t="s">
        <v>3991</v>
      </c>
      <c r="B2790" t="s">
        <v>3992</v>
      </c>
      <c r="C2790" s="2">
        <v>491</v>
      </c>
      <c r="D2790" s="2">
        <v>412</v>
      </c>
      <c r="E2790" t="s">
        <v>7029</v>
      </c>
      <c r="F2790" t="s">
        <v>7039</v>
      </c>
      <c r="G2790" s="2">
        <v>79</v>
      </c>
      <c r="H2790" s="11">
        <v>0.16089613034623218</v>
      </c>
      <c r="I2790">
        <v>0</v>
      </c>
      <c r="J2790">
        <f ca="1"/>
        <v>780</v>
      </c>
      <c r="K2790">
        <v>2747</v>
      </c>
      <c r="L2790" cm="1">
        <f t="array" ref="L2790">_xlfn.IFS(G2790&lt;=25, 1, G2790&lt;=75, 2, G2790&lt;=150, 3, G2790&gt;150, 4)</f>
        <v>3</v>
      </c>
      <c r="M2790">
        <f t="shared" si="43"/>
        <v>4</v>
      </c>
    </row>
    <row r="2791" spans="1:13" x14ac:dyDescent="0.2">
      <c r="A2791" t="s">
        <v>3993</v>
      </c>
      <c r="B2791" t="s">
        <v>2976</v>
      </c>
      <c r="C2791" s="2">
        <v>69</v>
      </c>
      <c r="D2791" s="2">
        <v>52</v>
      </c>
      <c r="E2791" t="s">
        <v>6989</v>
      </c>
      <c r="F2791" t="s">
        <v>7042</v>
      </c>
      <c r="G2791" s="2">
        <v>17</v>
      </c>
      <c r="H2791" s="11">
        <v>0.24637681159420291</v>
      </c>
      <c r="I2791">
        <v>1</v>
      </c>
      <c r="J2791">
        <f ca="1"/>
        <v>2358</v>
      </c>
      <c r="K2791">
        <v>3176</v>
      </c>
      <c r="L2791" cm="1">
        <f t="array" ref="L2791">_xlfn.IFS(G2791&lt;=25, 1, G2791&lt;=75, 2, G2791&lt;=150, 3, G2791&gt;150, 4)</f>
        <v>1</v>
      </c>
      <c r="M2791">
        <f t="shared" si="43"/>
        <v>1</v>
      </c>
    </row>
    <row r="2792" spans="1:13" x14ac:dyDescent="0.2">
      <c r="A2792" t="s">
        <v>3994</v>
      </c>
      <c r="B2792" t="s">
        <v>3995</v>
      </c>
      <c r="C2792" s="2">
        <v>241</v>
      </c>
      <c r="D2792" s="2">
        <v>147</v>
      </c>
      <c r="E2792" t="s">
        <v>7029</v>
      </c>
      <c r="F2792" t="s">
        <v>7041</v>
      </c>
      <c r="G2792" s="2">
        <v>94</v>
      </c>
      <c r="H2792" s="11">
        <v>0.39004149377593361</v>
      </c>
      <c r="I2792">
        <v>0</v>
      </c>
      <c r="J2792">
        <f ca="1"/>
        <v>759</v>
      </c>
      <c r="K2792">
        <v>410</v>
      </c>
      <c r="L2792" cm="1">
        <f t="array" ref="L2792">_xlfn.IFS(G2792&lt;=25, 1, G2792&lt;=75, 2, G2792&lt;=150, 3, G2792&gt;150, 4)</f>
        <v>3</v>
      </c>
      <c r="M2792">
        <f t="shared" si="43"/>
        <v>1</v>
      </c>
    </row>
    <row r="2793" spans="1:13" x14ac:dyDescent="0.2">
      <c r="A2793" t="s">
        <v>3996</v>
      </c>
      <c r="B2793" t="s">
        <v>3997</v>
      </c>
      <c r="C2793" s="2">
        <v>294</v>
      </c>
      <c r="D2793" s="2">
        <v>115</v>
      </c>
      <c r="E2793" t="s">
        <v>7027</v>
      </c>
      <c r="F2793" t="s">
        <v>7038</v>
      </c>
      <c r="G2793" s="2">
        <v>179</v>
      </c>
      <c r="H2793" s="11">
        <v>0.608843537414966</v>
      </c>
      <c r="I2793">
        <v>0</v>
      </c>
      <c r="J2793">
        <f ca="1"/>
        <v>2190</v>
      </c>
      <c r="K2793">
        <v>3388</v>
      </c>
      <c r="L2793" cm="1">
        <f t="array" ref="L2793">_xlfn.IFS(G2793&lt;=25, 1, G2793&lt;=75, 2, G2793&lt;=150, 3, G2793&gt;150, 4)</f>
        <v>4</v>
      </c>
      <c r="M2793">
        <f t="shared" si="43"/>
        <v>2</v>
      </c>
    </row>
    <row r="2794" spans="1:13" x14ac:dyDescent="0.2">
      <c r="A2794" t="s">
        <v>3998</v>
      </c>
      <c r="B2794" t="s">
        <v>3625</v>
      </c>
      <c r="C2794" s="2">
        <v>268</v>
      </c>
      <c r="D2794" s="2">
        <v>172</v>
      </c>
      <c r="E2794" t="s">
        <v>7027</v>
      </c>
      <c r="F2794" t="s">
        <v>7037</v>
      </c>
      <c r="G2794" s="2">
        <v>96</v>
      </c>
      <c r="H2794" s="11">
        <v>0.35820895522388058</v>
      </c>
      <c r="I2794">
        <v>0</v>
      </c>
      <c r="J2794">
        <f ca="1"/>
        <v>2689</v>
      </c>
      <c r="K2794">
        <v>846</v>
      </c>
      <c r="L2794" cm="1">
        <f t="array" ref="L2794">_xlfn.IFS(G2794&lt;=25, 1, G2794&lt;=75, 2, G2794&lt;=150, 3, G2794&gt;150, 4)</f>
        <v>3</v>
      </c>
      <c r="M2794">
        <f t="shared" si="43"/>
        <v>2</v>
      </c>
    </row>
    <row r="2795" spans="1:13" x14ac:dyDescent="0.2">
      <c r="A2795" t="s">
        <v>3999</v>
      </c>
      <c r="B2795" t="s">
        <v>2909</v>
      </c>
      <c r="C2795" s="2">
        <v>45</v>
      </c>
      <c r="D2795" s="2">
        <v>32</v>
      </c>
      <c r="E2795" t="s">
        <v>6989</v>
      </c>
      <c r="F2795" t="s">
        <v>7036</v>
      </c>
      <c r="G2795" s="2">
        <v>13</v>
      </c>
      <c r="H2795" s="11">
        <v>0.28888888888888886</v>
      </c>
      <c r="I2795">
        <v>1</v>
      </c>
      <c r="J2795">
        <f ca="1"/>
        <v>1552</v>
      </c>
      <c r="K2795">
        <v>1184</v>
      </c>
      <c r="L2795" cm="1">
        <f t="array" ref="L2795">_xlfn.IFS(G2795&lt;=25, 1, G2795&lt;=75, 2, G2795&lt;=150, 3, G2795&gt;150, 4)</f>
        <v>1</v>
      </c>
      <c r="M2795">
        <f t="shared" si="43"/>
        <v>1</v>
      </c>
    </row>
    <row r="2796" spans="1:13" x14ac:dyDescent="0.2">
      <c r="A2796" t="s">
        <v>4000</v>
      </c>
      <c r="B2796" t="s">
        <v>4001</v>
      </c>
      <c r="C2796" s="2">
        <v>319</v>
      </c>
      <c r="D2796" s="2">
        <v>226</v>
      </c>
      <c r="E2796" t="s">
        <v>6989</v>
      </c>
      <c r="F2796" t="s">
        <v>7036</v>
      </c>
      <c r="G2796" s="2">
        <v>93</v>
      </c>
      <c r="H2796" s="11">
        <v>0.29153605015673983</v>
      </c>
      <c r="I2796">
        <v>1</v>
      </c>
      <c r="J2796">
        <f ca="1"/>
        <v>606</v>
      </c>
      <c r="K2796">
        <v>3369</v>
      </c>
      <c r="L2796" cm="1">
        <f t="array" ref="L2796">_xlfn.IFS(G2796&lt;=25, 1, G2796&lt;=75, 2, G2796&lt;=150, 3, G2796&gt;150, 4)</f>
        <v>3</v>
      </c>
      <c r="M2796">
        <f t="shared" si="43"/>
        <v>3</v>
      </c>
    </row>
    <row r="2797" spans="1:13" x14ac:dyDescent="0.2">
      <c r="A2797" t="s">
        <v>4002</v>
      </c>
      <c r="B2797" t="s">
        <v>4003</v>
      </c>
      <c r="C2797" s="2">
        <v>529</v>
      </c>
      <c r="D2797" s="2">
        <v>476</v>
      </c>
      <c r="E2797" t="s">
        <v>7027</v>
      </c>
      <c r="F2797" t="s">
        <v>7044</v>
      </c>
      <c r="G2797" s="2">
        <v>53</v>
      </c>
      <c r="H2797" s="11">
        <v>0.1001890359168242</v>
      </c>
      <c r="I2797">
        <v>0</v>
      </c>
      <c r="J2797">
        <f ca="1"/>
        <v>3270</v>
      </c>
      <c r="K2797">
        <v>2703</v>
      </c>
      <c r="L2797" cm="1">
        <f t="array" ref="L2797">_xlfn.IFS(G2797&lt;=25, 1, G2797&lt;=75, 2, G2797&lt;=150, 3, G2797&gt;150, 4)</f>
        <v>2</v>
      </c>
      <c r="M2797">
        <f t="shared" si="43"/>
        <v>4</v>
      </c>
    </row>
    <row r="2798" spans="1:13" x14ac:dyDescent="0.2">
      <c r="A2798" t="s">
        <v>4004</v>
      </c>
      <c r="B2798" t="s">
        <v>4005</v>
      </c>
      <c r="C2798" s="2">
        <v>133</v>
      </c>
      <c r="D2798" s="2">
        <v>84</v>
      </c>
      <c r="E2798" t="s">
        <v>7027</v>
      </c>
      <c r="F2798" t="s">
        <v>7041</v>
      </c>
      <c r="G2798" s="2">
        <v>49</v>
      </c>
      <c r="H2798" s="11">
        <v>0.36842105263157893</v>
      </c>
      <c r="I2798">
        <v>0</v>
      </c>
      <c r="J2798">
        <f ca="1"/>
        <v>4147</v>
      </c>
      <c r="K2798">
        <v>1780</v>
      </c>
      <c r="L2798" cm="1">
        <f t="array" ref="L2798">_xlfn.IFS(G2798&lt;=25, 1, G2798&lt;=75, 2, G2798&lt;=150, 3, G2798&gt;150, 4)</f>
        <v>2</v>
      </c>
      <c r="M2798">
        <f t="shared" si="43"/>
        <v>1</v>
      </c>
    </row>
    <row r="2799" spans="1:13" x14ac:dyDescent="0.2">
      <c r="A2799" t="s">
        <v>4006</v>
      </c>
      <c r="B2799" t="s">
        <v>4007</v>
      </c>
      <c r="C2799" s="2">
        <v>79</v>
      </c>
      <c r="D2799" s="2">
        <v>62</v>
      </c>
      <c r="E2799" t="s">
        <v>6989</v>
      </c>
      <c r="F2799" t="s">
        <v>7039</v>
      </c>
      <c r="G2799" s="2">
        <v>17</v>
      </c>
      <c r="H2799" s="11">
        <v>0.21518987341772153</v>
      </c>
      <c r="I2799">
        <v>1</v>
      </c>
      <c r="J2799">
        <f ca="1"/>
        <v>2069</v>
      </c>
      <c r="K2799">
        <v>828</v>
      </c>
      <c r="L2799" cm="1">
        <f t="array" ref="L2799">_xlfn.IFS(G2799&lt;=25, 1, G2799&lt;=75, 2, G2799&lt;=150, 3, G2799&gt;150, 4)</f>
        <v>1</v>
      </c>
      <c r="M2799">
        <f t="shared" si="43"/>
        <v>1</v>
      </c>
    </row>
    <row r="2800" spans="1:13" x14ac:dyDescent="0.2">
      <c r="A2800" t="s">
        <v>4008</v>
      </c>
      <c r="B2800" t="s">
        <v>2432</v>
      </c>
      <c r="C2800" s="2">
        <v>69</v>
      </c>
      <c r="D2800" s="2">
        <v>52</v>
      </c>
      <c r="E2800" t="s">
        <v>6989</v>
      </c>
      <c r="F2800" t="s">
        <v>7044</v>
      </c>
      <c r="G2800" s="2">
        <v>17</v>
      </c>
      <c r="H2800" s="11">
        <v>0.24637681159420291</v>
      </c>
      <c r="I2800">
        <v>1</v>
      </c>
      <c r="J2800">
        <f ca="1"/>
        <v>1766</v>
      </c>
      <c r="K2800">
        <v>1444</v>
      </c>
      <c r="L2800" cm="1">
        <f t="array" ref="L2800">_xlfn.IFS(G2800&lt;=25, 1, G2800&lt;=75, 2, G2800&lt;=150, 3, G2800&gt;150, 4)</f>
        <v>1</v>
      </c>
      <c r="M2800">
        <f t="shared" si="43"/>
        <v>1</v>
      </c>
    </row>
    <row r="2801" spans="1:13" x14ac:dyDescent="0.2">
      <c r="A2801" t="s">
        <v>4009</v>
      </c>
      <c r="B2801" t="s">
        <v>3021</v>
      </c>
      <c r="C2801" s="2">
        <v>321</v>
      </c>
      <c r="D2801" s="2">
        <v>282</v>
      </c>
      <c r="E2801" t="s">
        <v>7027</v>
      </c>
      <c r="F2801" t="s">
        <v>7041</v>
      </c>
      <c r="G2801" s="2">
        <v>39</v>
      </c>
      <c r="H2801" s="11">
        <v>0.12149532710280374</v>
      </c>
      <c r="I2801">
        <v>0</v>
      </c>
      <c r="J2801">
        <f ca="1"/>
        <v>1503</v>
      </c>
      <c r="K2801">
        <v>2673</v>
      </c>
      <c r="L2801" cm="1">
        <f t="array" ref="L2801">_xlfn.IFS(G2801&lt;=25, 1, G2801&lt;=75, 2, G2801&lt;=150, 3, G2801&gt;150, 4)</f>
        <v>2</v>
      </c>
      <c r="M2801">
        <f t="shared" si="43"/>
        <v>3</v>
      </c>
    </row>
    <row r="2802" spans="1:13" x14ac:dyDescent="0.2">
      <c r="A2802" t="s">
        <v>4010</v>
      </c>
      <c r="B2802" t="s">
        <v>2872</v>
      </c>
      <c r="C2802" s="2">
        <v>219</v>
      </c>
      <c r="D2802" s="2">
        <v>142</v>
      </c>
      <c r="E2802" t="s">
        <v>7027</v>
      </c>
      <c r="F2802" t="s">
        <v>7037</v>
      </c>
      <c r="G2802" s="2">
        <v>77</v>
      </c>
      <c r="H2802" s="11">
        <v>0.35159817351598172</v>
      </c>
      <c r="I2802">
        <v>0</v>
      </c>
      <c r="J2802">
        <f ca="1"/>
        <v>4315</v>
      </c>
      <c r="K2802">
        <v>3696</v>
      </c>
      <c r="L2802" cm="1">
        <f t="array" ref="L2802">_xlfn.IFS(G2802&lt;=25, 1, G2802&lt;=75, 2, G2802&lt;=150, 3, G2802&gt;150, 4)</f>
        <v>3</v>
      </c>
      <c r="M2802">
        <f t="shared" si="43"/>
        <v>1</v>
      </c>
    </row>
    <row r="2803" spans="1:13" x14ac:dyDescent="0.2">
      <c r="A2803" t="s">
        <v>4011</v>
      </c>
      <c r="B2803" t="s">
        <v>2643</v>
      </c>
      <c r="C2803" s="2">
        <v>443</v>
      </c>
      <c r="D2803" s="2">
        <v>346</v>
      </c>
      <c r="E2803" t="s">
        <v>7027</v>
      </c>
      <c r="F2803" t="s">
        <v>7041</v>
      </c>
      <c r="G2803" s="2">
        <v>97</v>
      </c>
      <c r="H2803" s="11">
        <v>0.21896162528216703</v>
      </c>
      <c r="I2803">
        <v>0</v>
      </c>
      <c r="J2803">
        <f ca="1"/>
        <v>192</v>
      </c>
      <c r="K2803">
        <v>712</v>
      </c>
      <c r="L2803" cm="1">
        <f t="array" ref="L2803">_xlfn.IFS(G2803&lt;=25, 1, G2803&lt;=75, 2, G2803&lt;=150, 3, G2803&gt;150, 4)</f>
        <v>3</v>
      </c>
      <c r="M2803">
        <f t="shared" si="43"/>
        <v>4</v>
      </c>
    </row>
    <row r="2804" spans="1:13" x14ac:dyDescent="0.2">
      <c r="A2804" t="s">
        <v>4012</v>
      </c>
      <c r="B2804" t="s">
        <v>4013</v>
      </c>
      <c r="C2804" s="2">
        <v>279</v>
      </c>
      <c r="D2804" s="2">
        <v>156</v>
      </c>
      <c r="E2804" t="s">
        <v>6989</v>
      </c>
      <c r="F2804" t="s">
        <v>7036</v>
      </c>
      <c r="G2804" s="2">
        <v>123</v>
      </c>
      <c r="H2804" s="11">
        <v>0.44086021505376344</v>
      </c>
      <c r="I2804">
        <v>1</v>
      </c>
      <c r="J2804">
        <f ca="1"/>
        <v>3811</v>
      </c>
      <c r="K2804">
        <v>4134</v>
      </c>
      <c r="L2804" cm="1">
        <f t="array" ref="L2804">_xlfn.IFS(G2804&lt;=25, 1, G2804&lt;=75, 2, G2804&lt;=150, 3, G2804&gt;150, 4)</f>
        <v>3</v>
      </c>
      <c r="M2804">
        <f t="shared" si="43"/>
        <v>2</v>
      </c>
    </row>
    <row r="2805" spans="1:13" x14ac:dyDescent="0.2">
      <c r="A2805" t="s">
        <v>4014</v>
      </c>
      <c r="B2805" t="s">
        <v>4015</v>
      </c>
      <c r="C2805" s="2">
        <v>69</v>
      </c>
      <c r="D2805" s="2">
        <v>49</v>
      </c>
      <c r="E2805" t="s">
        <v>6989</v>
      </c>
      <c r="F2805" t="s">
        <v>7037</v>
      </c>
      <c r="G2805" s="2">
        <v>20</v>
      </c>
      <c r="H2805" s="11">
        <v>0.28985507246376813</v>
      </c>
      <c r="I2805">
        <v>1</v>
      </c>
      <c r="J2805">
        <f ca="1"/>
        <v>755</v>
      </c>
      <c r="K2805">
        <v>324</v>
      </c>
      <c r="L2805" cm="1">
        <f t="array" ref="L2805">_xlfn.IFS(G2805&lt;=25, 1, G2805&lt;=75, 2, G2805&lt;=150, 3, G2805&gt;150, 4)</f>
        <v>1</v>
      </c>
      <c r="M2805">
        <f t="shared" si="43"/>
        <v>1</v>
      </c>
    </row>
    <row r="2806" spans="1:13" x14ac:dyDescent="0.2">
      <c r="A2806" t="s">
        <v>4016</v>
      </c>
      <c r="B2806" t="s">
        <v>4017</v>
      </c>
      <c r="C2806" s="2">
        <v>330</v>
      </c>
      <c r="D2806" s="2">
        <v>228</v>
      </c>
      <c r="E2806" t="s">
        <v>7029</v>
      </c>
      <c r="F2806" t="s">
        <v>7037</v>
      </c>
      <c r="G2806" s="2">
        <v>102</v>
      </c>
      <c r="H2806" s="11">
        <v>0.30909090909090908</v>
      </c>
      <c r="I2806">
        <v>0</v>
      </c>
      <c r="J2806">
        <f ca="1"/>
        <v>4069</v>
      </c>
      <c r="K2806">
        <v>296</v>
      </c>
      <c r="L2806" cm="1">
        <f t="array" ref="L2806">_xlfn.IFS(G2806&lt;=25, 1, G2806&lt;=75, 2, G2806&lt;=150, 3, G2806&gt;150, 4)</f>
        <v>3</v>
      </c>
      <c r="M2806">
        <f t="shared" si="43"/>
        <v>3</v>
      </c>
    </row>
    <row r="2807" spans="1:13" x14ac:dyDescent="0.2">
      <c r="A2807" t="s">
        <v>3720</v>
      </c>
      <c r="B2807" t="s">
        <v>3721</v>
      </c>
      <c r="C2807" s="2">
        <v>447</v>
      </c>
      <c r="D2807" s="2">
        <v>268</v>
      </c>
      <c r="E2807" t="s">
        <v>7027</v>
      </c>
      <c r="F2807" t="s">
        <v>7039</v>
      </c>
      <c r="G2807" s="2">
        <v>179</v>
      </c>
      <c r="H2807" s="11">
        <v>0.40044742729306487</v>
      </c>
      <c r="I2807">
        <v>0</v>
      </c>
      <c r="J2807">
        <f ca="1"/>
        <v>1227</v>
      </c>
      <c r="K2807">
        <v>313</v>
      </c>
      <c r="L2807" cm="1">
        <f t="array" ref="L2807">_xlfn.IFS(G2807&lt;=25, 1, G2807&lt;=75, 2, G2807&lt;=150, 3, G2807&gt;150, 4)</f>
        <v>4</v>
      </c>
      <c r="M2807">
        <f t="shared" si="43"/>
        <v>4</v>
      </c>
    </row>
    <row r="2808" spans="1:13" x14ac:dyDescent="0.2">
      <c r="A2808" t="s">
        <v>4018</v>
      </c>
      <c r="B2808" t="s">
        <v>4019</v>
      </c>
      <c r="C2808" s="2">
        <v>199</v>
      </c>
      <c r="D2808" s="2">
        <v>139</v>
      </c>
      <c r="E2808" t="s">
        <v>6989</v>
      </c>
      <c r="F2808" t="s">
        <v>7044</v>
      </c>
      <c r="G2808" s="2">
        <v>60</v>
      </c>
      <c r="H2808" s="11">
        <v>0.30150753768844218</v>
      </c>
      <c r="I2808">
        <v>1</v>
      </c>
      <c r="J2808">
        <f ca="1"/>
        <v>3992</v>
      </c>
      <c r="K2808">
        <v>3650</v>
      </c>
      <c r="L2808" cm="1">
        <f t="array" ref="L2808">_xlfn.IFS(G2808&lt;=25, 1, G2808&lt;=75, 2, G2808&lt;=150, 3, G2808&gt;150, 4)</f>
        <v>2</v>
      </c>
      <c r="M2808">
        <f t="shared" si="43"/>
        <v>1</v>
      </c>
    </row>
    <row r="2809" spans="1:13" x14ac:dyDescent="0.2">
      <c r="A2809" t="s">
        <v>4020</v>
      </c>
      <c r="B2809" t="s">
        <v>2343</v>
      </c>
      <c r="C2809" s="2">
        <v>99</v>
      </c>
      <c r="D2809" s="2">
        <v>76</v>
      </c>
      <c r="E2809" t="s">
        <v>6989</v>
      </c>
      <c r="F2809" t="s">
        <v>7044</v>
      </c>
      <c r="G2809" s="2">
        <v>23</v>
      </c>
      <c r="H2809" s="11">
        <v>0.23232323232323232</v>
      </c>
      <c r="I2809">
        <v>1</v>
      </c>
      <c r="J2809">
        <f ca="1"/>
        <v>592</v>
      </c>
      <c r="K2809">
        <v>1730</v>
      </c>
      <c r="L2809" cm="1">
        <f t="array" ref="L2809">_xlfn.IFS(G2809&lt;=25, 1, G2809&lt;=75, 2, G2809&lt;=150, 3, G2809&gt;150, 4)</f>
        <v>1</v>
      </c>
      <c r="M2809">
        <f t="shared" si="43"/>
        <v>1</v>
      </c>
    </row>
    <row r="2810" spans="1:13" x14ac:dyDescent="0.2">
      <c r="A2810" t="s">
        <v>4021</v>
      </c>
      <c r="B2810" t="s">
        <v>2643</v>
      </c>
      <c r="C2810" s="2">
        <v>132</v>
      </c>
      <c r="D2810" s="2">
        <v>99</v>
      </c>
      <c r="E2810" t="s">
        <v>7027</v>
      </c>
      <c r="F2810" t="s">
        <v>7042</v>
      </c>
      <c r="G2810" s="2">
        <v>33</v>
      </c>
      <c r="H2810" s="11">
        <v>0.25</v>
      </c>
      <c r="I2810">
        <v>0</v>
      </c>
      <c r="J2810">
        <f ca="1"/>
        <v>2537</v>
      </c>
      <c r="K2810">
        <v>1815</v>
      </c>
      <c r="L2810" cm="1">
        <f t="array" ref="L2810">_xlfn.IFS(G2810&lt;=25, 1, G2810&lt;=75, 2, G2810&lt;=150, 3, G2810&gt;150, 4)</f>
        <v>2</v>
      </c>
      <c r="M2810">
        <f t="shared" si="43"/>
        <v>1</v>
      </c>
    </row>
    <row r="2811" spans="1:13" x14ac:dyDescent="0.2">
      <c r="A2811" t="s">
        <v>4022</v>
      </c>
      <c r="B2811" t="s">
        <v>4023</v>
      </c>
      <c r="C2811" s="2">
        <v>312</v>
      </c>
      <c r="D2811" s="2">
        <v>193</v>
      </c>
      <c r="E2811" t="s">
        <v>7027</v>
      </c>
      <c r="F2811" t="s">
        <v>7041</v>
      </c>
      <c r="G2811" s="2">
        <v>119</v>
      </c>
      <c r="H2811" s="11">
        <v>0.38141025641025639</v>
      </c>
      <c r="I2811">
        <v>0</v>
      </c>
      <c r="J2811">
        <f ca="1"/>
        <v>1058</v>
      </c>
      <c r="K2811">
        <v>4411</v>
      </c>
      <c r="L2811" cm="1">
        <f t="array" ref="L2811">_xlfn.IFS(G2811&lt;=25, 1, G2811&lt;=75, 2, G2811&lt;=150, 3, G2811&gt;150, 4)</f>
        <v>3</v>
      </c>
      <c r="M2811">
        <f t="shared" si="43"/>
        <v>3</v>
      </c>
    </row>
    <row r="2812" spans="1:13" x14ac:dyDescent="0.2">
      <c r="A2812" t="s">
        <v>4024</v>
      </c>
      <c r="B2812" t="s">
        <v>4025</v>
      </c>
      <c r="C2812" s="2">
        <v>89</v>
      </c>
      <c r="D2812" s="2">
        <v>48</v>
      </c>
      <c r="E2812" t="s">
        <v>6989</v>
      </c>
      <c r="F2812" t="s">
        <v>7039</v>
      </c>
      <c r="G2812" s="2">
        <v>41</v>
      </c>
      <c r="H2812" s="11">
        <v>0.4606741573033708</v>
      </c>
      <c r="I2812">
        <v>1</v>
      </c>
      <c r="J2812">
        <f ca="1"/>
        <v>3292</v>
      </c>
      <c r="K2812">
        <v>3293</v>
      </c>
      <c r="L2812" cm="1">
        <f t="array" ref="L2812">_xlfn.IFS(G2812&lt;=25, 1, G2812&lt;=75, 2, G2812&lt;=150, 3, G2812&gt;150, 4)</f>
        <v>2</v>
      </c>
      <c r="M2812">
        <f t="shared" si="43"/>
        <v>1</v>
      </c>
    </row>
    <row r="2813" spans="1:13" x14ac:dyDescent="0.2">
      <c r="A2813" t="s">
        <v>4026</v>
      </c>
      <c r="B2813" t="s">
        <v>4027</v>
      </c>
      <c r="C2813" s="2">
        <v>229</v>
      </c>
      <c r="D2813" s="2">
        <v>140</v>
      </c>
      <c r="E2813" t="s">
        <v>6989</v>
      </c>
      <c r="F2813" t="s">
        <v>7037</v>
      </c>
      <c r="G2813" s="2">
        <v>89</v>
      </c>
      <c r="H2813" s="11">
        <v>0.388646288209607</v>
      </c>
      <c r="I2813">
        <v>1</v>
      </c>
      <c r="J2813">
        <f ca="1"/>
        <v>3135</v>
      </c>
      <c r="K2813">
        <v>3147</v>
      </c>
      <c r="L2813" cm="1">
        <f t="array" ref="L2813">_xlfn.IFS(G2813&lt;=25, 1, G2813&lt;=75, 2, G2813&lt;=150, 3, G2813&gt;150, 4)</f>
        <v>3</v>
      </c>
      <c r="M2813">
        <f t="shared" si="43"/>
        <v>1</v>
      </c>
    </row>
    <row r="2814" spans="1:13" x14ac:dyDescent="0.2">
      <c r="A2814" t="s">
        <v>4028</v>
      </c>
      <c r="B2814" t="s">
        <v>4029</v>
      </c>
      <c r="C2814" s="2">
        <v>268</v>
      </c>
      <c r="D2814" s="2">
        <v>131</v>
      </c>
      <c r="E2814" t="s">
        <v>7027</v>
      </c>
      <c r="F2814" t="s">
        <v>7038</v>
      </c>
      <c r="G2814" s="2">
        <v>137</v>
      </c>
      <c r="H2814" s="11">
        <v>0.51119402985074625</v>
      </c>
      <c r="I2814">
        <v>0</v>
      </c>
      <c r="J2814">
        <f ca="1"/>
        <v>3303</v>
      </c>
      <c r="K2814">
        <v>3887</v>
      </c>
      <c r="L2814" cm="1">
        <f t="array" ref="L2814">_xlfn.IFS(G2814&lt;=25, 1, G2814&lt;=75, 2, G2814&lt;=150, 3, G2814&gt;150, 4)</f>
        <v>3</v>
      </c>
      <c r="M2814">
        <f t="shared" si="43"/>
        <v>2</v>
      </c>
    </row>
    <row r="2815" spans="1:13" x14ac:dyDescent="0.2">
      <c r="A2815" t="s">
        <v>4030</v>
      </c>
      <c r="B2815" t="s">
        <v>2432</v>
      </c>
      <c r="C2815" s="2">
        <v>69</v>
      </c>
      <c r="D2815" s="2">
        <v>32</v>
      </c>
      <c r="E2815" t="s">
        <v>6989</v>
      </c>
      <c r="F2815" t="s">
        <v>7037</v>
      </c>
      <c r="G2815" s="2">
        <v>37</v>
      </c>
      <c r="H2815" s="11">
        <v>0.53623188405797106</v>
      </c>
      <c r="I2815">
        <v>1</v>
      </c>
      <c r="J2815">
        <f ca="1"/>
        <v>3915</v>
      </c>
      <c r="K2815">
        <v>4501</v>
      </c>
      <c r="L2815" cm="1">
        <f t="array" ref="L2815">_xlfn.IFS(G2815&lt;=25, 1, G2815&lt;=75, 2, G2815&lt;=150, 3, G2815&gt;150, 4)</f>
        <v>2</v>
      </c>
      <c r="M2815">
        <f t="shared" si="43"/>
        <v>1</v>
      </c>
    </row>
    <row r="2816" spans="1:13" x14ac:dyDescent="0.2">
      <c r="A2816" t="s">
        <v>4031</v>
      </c>
      <c r="B2816" t="s">
        <v>4032</v>
      </c>
      <c r="C2816" s="2">
        <v>204</v>
      </c>
      <c r="D2816" s="2">
        <v>129</v>
      </c>
      <c r="E2816" t="s">
        <v>7029</v>
      </c>
      <c r="F2816" t="s">
        <v>7043</v>
      </c>
      <c r="G2816" s="2">
        <v>75</v>
      </c>
      <c r="H2816" s="11">
        <v>0.36764705882352944</v>
      </c>
      <c r="I2816">
        <v>0</v>
      </c>
      <c r="J2816">
        <f ca="1"/>
        <v>4407</v>
      </c>
      <c r="K2816">
        <v>1817</v>
      </c>
      <c r="L2816" cm="1">
        <f t="array" ref="L2816">_xlfn.IFS(G2816&lt;=25, 1, G2816&lt;=75, 2, G2816&lt;=150, 3, G2816&gt;150, 4)</f>
        <v>2</v>
      </c>
      <c r="M2816">
        <f t="shared" si="43"/>
        <v>1</v>
      </c>
    </row>
    <row r="2817" spans="1:13" x14ac:dyDescent="0.2">
      <c r="A2817" t="s">
        <v>4033</v>
      </c>
      <c r="B2817" t="s">
        <v>4034</v>
      </c>
      <c r="C2817" s="2">
        <v>459</v>
      </c>
      <c r="D2817" s="2">
        <v>372</v>
      </c>
      <c r="E2817" t="s">
        <v>7027</v>
      </c>
      <c r="F2817" t="s">
        <v>7039</v>
      </c>
      <c r="G2817" s="2">
        <v>87</v>
      </c>
      <c r="H2817" s="11">
        <v>0.18954248366013071</v>
      </c>
      <c r="I2817">
        <v>0</v>
      </c>
      <c r="J2817">
        <f ca="1"/>
        <v>1876</v>
      </c>
      <c r="K2817">
        <v>3446</v>
      </c>
      <c r="L2817" cm="1">
        <f t="array" ref="L2817">_xlfn.IFS(G2817&lt;=25, 1, G2817&lt;=75, 2, G2817&lt;=150, 3, G2817&gt;150, 4)</f>
        <v>3</v>
      </c>
      <c r="M2817">
        <f t="shared" si="43"/>
        <v>4</v>
      </c>
    </row>
    <row r="2818" spans="1:13" x14ac:dyDescent="0.2">
      <c r="A2818" t="s">
        <v>4035</v>
      </c>
      <c r="B2818" t="s">
        <v>4036</v>
      </c>
      <c r="C2818" s="2">
        <v>402</v>
      </c>
      <c r="D2818" s="2">
        <v>310</v>
      </c>
      <c r="E2818" t="s">
        <v>7027</v>
      </c>
      <c r="F2818" t="s">
        <v>7039</v>
      </c>
      <c r="G2818" s="2">
        <v>92</v>
      </c>
      <c r="H2818" s="11">
        <v>0.22885572139303484</v>
      </c>
      <c r="I2818">
        <v>0</v>
      </c>
      <c r="J2818">
        <f ca="1"/>
        <v>2421</v>
      </c>
      <c r="K2818">
        <v>2288</v>
      </c>
      <c r="L2818" cm="1">
        <f t="array" ref="L2818">_xlfn.IFS(G2818&lt;=25, 1, G2818&lt;=75, 2, G2818&lt;=150, 3, G2818&gt;150, 4)</f>
        <v>3</v>
      </c>
      <c r="M2818">
        <f t="shared" ref="M2818:M2881" si="44">IF(C2818&lt;=$P$3, 1, IF(C2818&lt;=$P$4, 2, IF(C2818&lt;=$P$5, 3, 4)))</f>
        <v>4</v>
      </c>
    </row>
    <row r="2819" spans="1:13" x14ac:dyDescent="0.2">
      <c r="A2819" t="s">
        <v>4037</v>
      </c>
      <c r="B2819" t="s">
        <v>4038</v>
      </c>
      <c r="C2819" s="2">
        <v>223</v>
      </c>
      <c r="D2819" s="2">
        <v>201</v>
      </c>
      <c r="E2819" t="s">
        <v>7029</v>
      </c>
      <c r="F2819" t="s">
        <v>7045</v>
      </c>
      <c r="G2819" s="2">
        <v>22</v>
      </c>
      <c r="H2819" s="11">
        <v>9.8654708520179366E-2</v>
      </c>
      <c r="I2819">
        <v>0</v>
      </c>
      <c r="J2819">
        <f ca="1"/>
        <v>1942</v>
      </c>
      <c r="K2819">
        <v>2067</v>
      </c>
      <c r="L2819" cm="1">
        <f t="array" ref="L2819">_xlfn.IFS(G2819&lt;=25, 1, G2819&lt;=75, 2, G2819&lt;=150, 3, G2819&gt;150, 4)</f>
        <v>1</v>
      </c>
      <c r="M2819">
        <f t="shared" si="44"/>
        <v>1</v>
      </c>
    </row>
    <row r="2820" spans="1:13" x14ac:dyDescent="0.2">
      <c r="A2820" t="s">
        <v>4039</v>
      </c>
      <c r="B2820" t="s">
        <v>3555</v>
      </c>
      <c r="C2820" s="2">
        <v>69</v>
      </c>
      <c r="D2820" s="2">
        <v>59</v>
      </c>
      <c r="E2820" t="s">
        <v>6989</v>
      </c>
      <c r="F2820" t="s">
        <v>7037</v>
      </c>
      <c r="G2820" s="2">
        <v>10</v>
      </c>
      <c r="H2820" s="11">
        <v>0.14492753623188406</v>
      </c>
      <c r="I2820">
        <v>1</v>
      </c>
      <c r="J2820">
        <f ca="1"/>
        <v>1452</v>
      </c>
      <c r="K2820">
        <v>1955</v>
      </c>
      <c r="L2820" cm="1">
        <f t="array" ref="L2820">_xlfn.IFS(G2820&lt;=25, 1, G2820&lt;=75, 2, G2820&lt;=150, 3, G2820&gt;150, 4)</f>
        <v>1</v>
      </c>
      <c r="M2820">
        <f t="shared" si="44"/>
        <v>1</v>
      </c>
    </row>
    <row r="2821" spans="1:13" x14ac:dyDescent="0.2">
      <c r="A2821" t="s">
        <v>4040</v>
      </c>
      <c r="B2821" t="s">
        <v>3634</v>
      </c>
      <c r="C2821" s="2">
        <v>99</v>
      </c>
      <c r="D2821" s="2">
        <v>72</v>
      </c>
      <c r="E2821" t="s">
        <v>7029</v>
      </c>
      <c r="F2821" t="s">
        <v>7037</v>
      </c>
      <c r="G2821" s="2">
        <v>27</v>
      </c>
      <c r="H2821" s="11">
        <v>0.27272727272727271</v>
      </c>
      <c r="I2821">
        <v>0</v>
      </c>
      <c r="J2821">
        <f ca="1"/>
        <v>1813</v>
      </c>
      <c r="K2821">
        <v>2615</v>
      </c>
      <c r="L2821" cm="1">
        <f t="array" ref="L2821">_xlfn.IFS(G2821&lt;=25, 1, G2821&lt;=75, 2, G2821&lt;=150, 3, G2821&gt;150, 4)</f>
        <v>2</v>
      </c>
      <c r="M2821">
        <f t="shared" si="44"/>
        <v>1</v>
      </c>
    </row>
    <row r="2822" spans="1:13" x14ac:dyDescent="0.2">
      <c r="A2822" t="s">
        <v>4041</v>
      </c>
      <c r="B2822" t="s">
        <v>4042</v>
      </c>
      <c r="C2822" s="2">
        <v>199</v>
      </c>
      <c r="D2822" s="2">
        <v>64</v>
      </c>
      <c r="E2822" t="s">
        <v>7029</v>
      </c>
      <c r="F2822" t="s">
        <v>7040</v>
      </c>
      <c r="G2822" s="2">
        <v>135</v>
      </c>
      <c r="H2822" s="11">
        <v>0.67839195979899503</v>
      </c>
      <c r="I2822">
        <v>0</v>
      </c>
      <c r="J2822">
        <f ca="1"/>
        <v>2694</v>
      </c>
      <c r="K2822">
        <v>3134</v>
      </c>
      <c r="L2822" cm="1">
        <f t="array" ref="L2822">_xlfn.IFS(G2822&lt;=25, 1, G2822&lt;=75, 2, G2822&lt;=150, 3, G2822&gt;150, 4)</f>
        <v>3</v>
      </c>
      <c r="M2822">
        <f t="shared" si="44"/>
        <v>1</v>
      </c>
    </row>
    <row r="2823" spans="1:13" x14ac:dyDescent="0.2">
      <c r="A2823" t="s">
        <v>4043</v>
      </c>
      <c r="B2823" t="s">
        <v>4044</v>
      </c>
      <c r="C2823" s="2">
        <v>295</v>
      </c>
      <c r="D2823" s="2">
        <v>204</v>
      </c>
      <c r="E2823" t="s">
        <v>7027</v>
      </c>
      <c r="F2823" t="s">
        <v>7041</v>
      </c>
      <c r="G2823" s="2">
        <v>91</v>
      </c>
      <c r="H2823" s="11">
        <v>0.30847457627118646</v>
      </c>
      <c r="I2823">
        <v>0</v>
      </c>
      <c r="J2823">
        <f ca="1"/>
        <v>4493</v>
      </c>
      <c r="K2823">
        <v>2755</v>
      </c>
      <c r="L2823" cm="1">
        <f t="array" ref="L2823">_xlfn.IFS(G2823&lt;=25, 1, G2823&lt;=75, 2, G2823&lt;=150, 3, G2823&gt;150, 4)</f>
        <v>3</v>
      </c>
      <c r="M2823">
        <f t="shared" si="44"/>
        <v>2</v>
      </c>
    </row>
    <row r="2824" spans="1:13" x14ac:dyDescent="0.2">
      <c r="A2824" t="s">
        <v>4045</v>
      </c>
      <c r="B2824" t="s">
        <v>4046</v>
      </c>
      <c r="C2824" s="2">
        <v>232</v>
      </c>
      <c r="D2824" s="2">
        <v>162</v>
      </c>
      <c r="E2824" t="s">
        <v>7027</v>
      </c>
      <c r="F2824" t="s">
        <v>7039</v>
      </c>
      <c r="G2824" s="2">
        <v>70</v>
      </c>
      <c r="H2824" s="11">
        <v>0.30172413793103448</v>
      </c>
      <c r="I2824">
        <v>0</v>
      </c>
      <c r="J2824">
        <f ca="1"/>
        <v>3491</v>
      </c>
      <c r="K2824">
        <v>1375</v>
      </c>
      <c r="L2824" cm="1">
        <f t="array" ref="L2824">_xlfn.IFS(G2824&lt;=25, 1, G2824&lt;=75, 2, G2824&lt;=150, 3, G2824&gt;150, 4)</f>
        <v>2</v>
      </c>
      <c r="M2824">
        <f t="shared" si="44"/>
        <v>1</v>
      </c>
    </row>
    <row r="2825" spans="1:13" x14ac:dyDescent="0.2">
      <c r="A2825" t="s">
        <v>4047</v>
      </c>
      <c r="B2825" t="s">
        <v>4048</v>
      </c>
      <c r="C2825" s="2">
        <v>241</v>
      </c>
      <c r="D2825" s="2">
        <v>149</v>
      </c>
      <c r="E2825" t="s">
        <v>7029</v>
      </c>
      <c r="F2825" t="s">
        <v>7042</v>
      </c>
      <c r="G2825" s="2">
        <v>92</v>
      </c>
      <c r="H2825" s="11">
        <v>0.38174273858921159</v>
      </c>
      <c r="I2825">
        <v>0</v>
      </c>
      <c r="J2825">
        <f ca="1"/>
        <v>2439</v>
      </c>
      <c r="K2825">
        <v>3278</v>
      </c>
      <c r="L2825" cm="1">
        <f t="array" ref="L2825">_xlfn.IFS(G2825&lt;=25, 1, G2825&lt;=75, 2, G2825&lt;=150, 3, G2825&gt;150, 4)</f>
        <v>3</v>
      </c>
      <c r="M2825">
        <f t="shared" si="44"/>
        <v>1</v>
      </c>
    </row>
    <row r="2826" spans="1:13" x14ac:dyDescent="0.2">
      <c r="A2826" t="s">
        <v>4049</v>
      </c>
      <c r="B2826" t="s">
        <v>4050</v>
      </c>
      <c r="C2826" s="2">
        <v>278</v>
      </c>
      <c r="D2826" s="2">
        <v>209</v>
      </c>
      <c r="E2826" t="s">
        <v>6989</v>
      </c>
      <c r="F2826" t="s">
        <v>7036</v>
      </c>
      <c r="G2826" s="2">
        <v>69</v>
      </c>
      <c r="H2826" s="11">
        <v>0.24820143884892087</v>
      </c>
      <c r="I2826">
        <v>1</v>
      </c>
      <c r="J2826">
        <f ca="1"/>
        <v>2743</v>
      </c>
      <c r="K2826">
        <v>2803</v>
      </c>
      <c r="L2826" cm="1">
        <f t="array" ref="L2826">_xlfn.IFS(G2826&lt;=25, 1, G2826&lt;=75, 2, G2826&lt;=150, 3, G2826&gt;150, 4)</f>
        <v>2</v>
      </c>
      <c r="M2826">
        <f t="shared" si="44"/>
        <v>2</v>
      </c>
    </row>
    <row r="2827" spans="1:13" x14ac:dyDescent="0.2">
      <c r="A2827" t="s">
        <v>4051</v>
      </c>
      <c r="B2827" t="s">
        <v>4052</v>
      </c>
      <c r="C2827" s="2">
        <v>79</v>
      </c>
      <c r="D2827" s="2">
        <v>47</v>
      </c>
      <c r="E2827" t="s">
        <v>6989</v>
      </c>
      <c r="F2827" t="s">
        <v>7039</v>
      </c>
      <c r="G2827" s="2">
        <v>32</v>
      </c>
      <c r="H2827" s="11">
        <v>0.4050632911392405</v>
      </c>
      <c r="I2827">
        <v>1</v>
      </c>
      <c r="J2827">
        <f ca="1"/>
        <v>3872</v>
      </c>
      <c r="K2827">
        <v>1826</v>
      </c>
      <c r="L2827" cm="1">
        <f t="array" ref="L2827">_xlfn.IFS(G2827&lt;=25, 1, G2827&lt;=75, 2, G2827&lt;=150, 3, G2827&gt;150, 4)</f>
        <v>2</v>
      </c>
      <c r="M2827">
        <f t="shared" si="44"/>
        <v>1</v>
      </c>
    </row>
    <row r="2828" spans="1:13" x14ac:dyDescent="0.2">
      <c r="A2828" t="s">
        <v>4053</v>
      </c>
      <c r="B2828" t="s">
        <v>4054</v>
      </c>
      <c r="C2828" s="2">
        <v>492</v>
      </c>
      <c r="D2828" s="2">
        <v>384</v>
      </c>
      <c r="E2828" t="s">
        <v>7027</v>
      </c>
      <c r="F2828" t="s">
        <v>7045</v>
      </c>
      <c r="G2828" s="2">
        <v>108</v>
      </c>
      <c r="H2828" s="11">
        <v>0.21951219512195122</v>
      </c>
      <c r="I2828">
        <v>0</v>
      </c>
      <c r="J2828">
        <f ca="1"/>
        <v>4120</v>
      </c>
      <c r="K2828">
        <v>3590</v>
      </c>
      <c r="L2828" cm="1">
        <f t="array" ref="L2828">_xlfn.IFS(G2828&lt;=25, 1, G2828&lt;=75, 2, G2828&lt;=150, 3, G2828&gt;150, 4)</f>
        <v>3</v>
      </c>
      <c r="M2828">
        <f t="shared" si="44"/>
        <v>4</v>
      </c>
    </row>
    <row r="2829" spans="1:13" x14ac:dyDescent="0.2">
      <c r="A2829" t="s">
        <v>4055</v>
      </c>
      <c r="B2829" t="s">
        <v>4056</v>
      </c>
      <c r="C2829" s="2">
        <v>536</v>
      </c>
      <c r="D2829" s="2">
        <v>397</v>
      </c>
      <c r="E2829" t="s">
        <v>7029</v>
      </c>
      <c r="F2829" t="s">
        <v>7039</v>
      </c>
      <c r="G2829" s="2">
        <v>139</v>
      </c>
      <c r="H2829" s="11">
        <v>0.25932835820895522</v>
      </c>
      <c r="I2829">
        <v>0</v>
      </c>
      <c r="J2829">
        <f ca="1"/>
        <v>2576</v>
      </c>
      <c r="K2829">
        <v>3762</v>
      </c>
      <c r="L2829" cm="1">
        <f t="array" ref="L2829">_xlfn.IFS(G2829&lt;=25, 1, G2829&lt;=75, 2, G2829&lt;=150, 3, G2829&gt;150, 4)</f>
        <v>3</v>
      </c>
      <c r="M2829">
        <f t="shared" si="44"/>
        <v>4</v>
      </c>
    </row>
    <row r="2830" spans="1:13" x14ac:dyDescent="0.2">
      <c r="A2830" t="s">
        <v>4057</v>
      </c>
      <c r="B2830" t="s">
        <v>4058</v>
      </c>
      <c r="C2830" s="2">
        <v>189</v>
      </c>
      <c r="D2830" s="2">
        <v>119</v>
      </c>
      <c r="E2830" t="s">
        <v>6989</v>
      </c>
      <c r="F2830" t="s">
        <v>7037</v>
      </c>
      <c r="G2830" s="2">
        <v>70</v>
      </c>
      <c r="H2830" s="11">
        <v>0.37037037037037035</v>
      </c>
      <c r="I2830">
        <v>1</v>
      </c>
      <c r="J2830">
        <f ca="1"/>
        <v>1226</v>
      </c>
      <c r="K2830">
        <v>599</v>
      </c>
      <c r="L2830" cm="1">
        <f t="array" ref="L2830">_xlfn.IFS(G2830&lt;=25, 1, G2830&lt;=75, 2, G2830&lt;=150, 3, G2830&gt;150, 4)</f>
        <v>2</v>
      </c>
      <c r="M2830">
        <f t="shared" si="44"/>
        <v>1</v>
      </c>
    </row>
    <row r="2831" spans="1:13" x14ac:dyDescent="0.2">
      <c r="A2831" t="s">
        <v>4059</v>
      </c>
      <c r="B2831" t="s">
        <v>4060</v>
      </c>
      <c r="C2831" s="2">
        <v>357</v>
      </c>
      <c r="D2831" s="2">
        <v>293</v>
      </c>
      <c r="E2831" t="s">
        <v>7029</v>
      </c>
      <c r="F2831" t="s">
        <v>7037</v>
      </c>
      <c r="G2831" s="2">
        <v>64</v>
      </c>
      <c r="H2831" s="11">
        <v>0.17927170868347339</v>
      </c>
      <c r="I2831">
        <v>0</v>
      </c>
      <c r="J2831">
        <f ca="1"/>
        <v>1053</v>
      </c>
      <c r="K2831">
        <v>1625</v>
      </c>
      <c r="L2831" cm="1">
        <f t="array" ref="L2831">_xlfn.IFS(G2831&lt;=25, 1, G2831&lt;=75, 2, G2831&lt;=150, 3, G2831&gt;150, 4)</f>
        <v>2</v>
      </c>
      <c r="M2831">
        <f t="shared" si="44"/>
        <v>3</v>
      </c>
    </row>
    <row r="2832" spans="1:13" x14ac:dyDescent="0.2">
      <c r="A2832" t="s">
        <v>4061</v>
      </c>
      <c r="B2832" t="s">
        <v>4062</v>
      </c>
      <c r="C2832" s="2">
        <v>223</v>
      </c>
      <c r="D2832" s="2">
        <v>103</v>
      </c>
      <c r="E2832" t="s">
        <v>7027</v>
      </c>
      <c r="F2832" t="s">
        <v>7040</v>
      </c>
      <c r="G2832" s="2">
        <v>120</v>
      </c>
      <c r="H2832" s="11">
        <v>0.53811659192825112</v>
      </c>
      <c r="I2832">
        <v>0</v>
      </c>
      <c r="J2832">
        <f ca="1"/>
        <v>774</v>
      </c>
      <c r="K2832">
        <v>26</v>
      </c>
      <c r="L2832" cm="1">
        <f t="array" ref="L2832">_xlfn.IFS(G2832&lt;=25, 1, G2832&lt;=75, 2, G2832&lt;=150, 3, G2832&gt;150, 4)</f>
        <v>3</v>
      </c>
      <c r="M2832">
        <f t="shared" si="44"/>
        <v>1</v>
      </c>
    </row>
    <row r="2833" spans="1:13" x14ac:dyDescent="0.2">
      <c r="A2833" t="s">
        <v>4063</v>
      </c>
      <c r="B2833" t="s">
        <v>3077</v>
      </c>
      <c r="C2833" s="2">
        <v>357</v>
      </c>
      <c r="D2833" s="2">
        <v>268</v>
      </c>
      <c r="E2833" t="s">
        <v>7027</v>
      </c>
      <c r="F2833" t="s">
        <v>7037</v>
      </c>
      <c r="G2833" s="2">
        <v>89</v>
      </c>
      <c r="H2833" s="11">
        <v>0.24929971988795518</v>
      </c>
      <c r="I2833">
        <v>0</v>
      </c>
      <c r="J2833">
        <f ca="1"/>
        <v>2209</v>
      </c>
      <c r="K2833">
        <v>4412</v>
      </c>
      <c r="L2833" cm="1">
        <f t="array" ref="L2833">_xlfn.IFS(G2833&lt;=25, 1, G2833&lt;=75, 2, G2833&lt;=150, 3, G2833&gt;150, 4)</f>
        <v>3</v>
      </c>
      <c r="M2833">
        <f t="shared" si="44"/>
        <v>3</v>
      </c>
    </row>
    <row r="2834" spans="1:13" x14ac:dyDescent="0.2">
      <c r="A2834" t="s">
        <v>4064</v>
      </c>
      <c r="B2834" t="s">
        <v>4065</v>
      </c>
      <c r="C2834" s="2">
        <v>269</v>
      </c>
      <c r="D2834" s="2">
        <v>202</v>
      </c>
      <c r="E2834" t="s">
        <v>7029</v>
      </c>
      <c r="F2834" t="s">
        <v>7039</v>
      </c>
      <c r="G2834" s="2">
        <v>67</v>
      </c>
      <c r="H2834" s="11">
        <v>0.24907063197026022</v>
      </c>
      <c r="I2834">
        <v>0</v>
      </c>
      <c r="J2834">
        <f ca="1"/>
        <v>3283</v>
      </c>
      <c r="K2834">
        <v>2473</v>
      </c>
      <c r="L2834" cm="1">
        <f t="array" ref="L2834">_xlfn.IFS(G2834&lt;=25, 1, G2834&lt;=75, 2, G2834&lt;=150, 3, G2834&gt;150, 4)</f>
        <v>2</v>
      </c>
      <c r="M2834">
        <f t="shared" si="44"/>
        <v>2</v>
      </c>
    </row>
    <row r="2835" spans="1:13" x14ac:dyDescent="0.2">
      <c r="A2835" t="s">
        <v>4066</v>
      </c>
      <c r="B2835" t="s">
        <v>4067</v>
      </c>
      <c r="C2835" s="2">
        <v>269</v>
      </c>
      <c r="D2835" s="2">
        <v>108</v>
      </c>
      <c r="E2835" t="s">
        <v>6989</v>
      </c>
      <c r="F2835" t="s">
        <v>7037</v>
      </c>
      <c r="G2835" s="2">
        <v>161</v>
      </c>
      <c r="H2835" s="11">
        <v>0.5985130111524164</v>
      </c>
      <c r="I2835">
        <v>1</v>
      </c>
      <c r="J2835">
        <f ca="1"/>
        <v>3530</v>
      </c>
      <c r="K2835">
        <v>1279</v>
      </c>
      <c r="L2835" cm="1">
        <f t="array" ref="L2835">_xlfn.IFS(G2835&lt;=25, 1, G2835&lt;=75, 2, G2835&lt;=150, 3, G2835&gt;150, 4)</f>
        <v>4</v>
      </c>
      <c r="M2835">
        <f t="shared" si="44"/>
        <v>2</v>
      </c>
    </row>
    <row r="2836" spans="1:13" x14ac:dyDescent="0.2">
      <c r="A2836" t="s">
        <v>4068</v>
      </c>
      <c r="B2836" t="s">
        <v>2432</v>
      </c>
      <c r="C2836" s="2">
        <v>69</v>
      </c>
      <c r="D2836" s="2">
        <v>43</v>
      </c>
      <c r="E2836" t="s">
        <v>6989</v>
      </c>
      <c r="F2836" t="s">
        <v>7044</v>
      </c>
      <c r="G2836" s="2">
        <v>26</v>
      </c>
      <c r="H2836" s="11">
        <v>0.37681159420289856</v>
      </c>
      <c r="I2836">
        <v>1</v>
      </c>
      <c r="J2836">
        <f ca="1"/>
        <v>4541</v>
      </c>
      <c r="K2836">
        <v>3756</v>
      </c>
      <c r="L2836" cm="1">
        <f t="array" ref="L2836">_xlfn.IFS(G2836&lt;=25, 1, G2836&lt;=75, 2, G2836&lt;=150, 3, G2836&gt;150, 4)</f>
        <v>2</v>
      </c>
      <c r="M2836">
        <f t="shared" si="44"/>
        <v>1</v>
      </c>
    </row>
    <row r="2837" spans="1:13" x14ac:dyDescent="0.2">
      <c r="A2837" t="s">
        <v>4069</v>
      </c>
      <c r="B2837" t="s">
        <v>2765</v>
      </c>
      <c r="C2837" s="2">
        <v>295</v>
      </c>
      <c r="D2837" s="2">
        <v>195</v>
      </c>
      <c r="E2837" t="s">
        <v>7029</v>
      </c>
      <c r="F2837" t="s">
        <v>7037</v>
      </c>
      <c r="G2837" s="2">
        <v>100</v>
      </c>
      <c r="H2837" s="11">
        <v>0.33898305084745761</v>
      </c>
      <c r="I2837">
        <v>0</v>
      </c>
      <c r="J2837">
        <f ca="1"/>
        <v>3007</v>
      </c>
      <c r="K2837">
        <v>492</v>
      </c>
      <c r="L2837" cm="1">
        <f t="array" ref="L2837">_xlfn.IFS(G2837&lt;=25, 1, G2837&lt;=75, 2, G2837&lt;=150, 3, G2837&gt;150, 4)</f>
        <v>3</v>
      </c>
      <c r="M2837">
        <f t="shared" si="44"/>
        <v>2</v>
      </c>
    </row>
    <row r="2838" spans="1:13" x14ac:dyDescent="0.2">
      <c r="A2838" t="s">
        <v>4070</v>
      </c>
      <c r="B2838" t="s">
        <v>4071</v>
      </c>
      <c r="C2838" s="2">
        <v>403</v>
      </c>
      <c r="D2838" s="2">
        <v>375</v>
      </c>
      <c r="E2838" t="s">
        <v>7029</v>
      </c>
      <c r="F2838" t="s">
        <v>7045</v>
      </c>
      <c r="G2838" s="2">
        <v>28</v>
      </c>
      <c r="H2838" s="11">
        <v>6.9478908188585611E-2</v>
      </c>
      <c r="I2838">
        <v>0</v>
      </c>
      <c r="J2838">
        <f ca="1"/>
        <v>2834</v>
      </c>
      <c r="K2838">
        <v>4533</v>
      </c>
      <c r="L2838" cm="1">
        <f t="array" ref="L2838">_xlfn.IFS(G2838&lt;=25, 1, G2838&lt;=75, 2, G2838&lt;=150, 3, G2838&gt;150, 4)</f>
        <v>2</v>
      </c>
      <c r="M2838">
        <f t="shared" si="44"/>
        <v>4</v>
      </c>
    </row>
    <row r="2839" spans="1:13" x14ac:dyDescent="0.2">
      <c r="A2839" t="s">
        <v>4072</v>
      </c>
      <c r="B2839" t="s">
        <v>4073</v>
      </c>
      <c r="C2839" s="2">
        <v>357</v>
      </c>
      <c r="D2839" s="2">
        <v>268</v>
      </c>
      <c r="E2839" t="s">
        <v>7029</v>
      </c>
      <c r="F2839" t="s">
        <v>7043</v>
      </c>
      <c r="G2839" s="2">
        <v>89</v>
      </c>
      <c r="H2839" s="11">
        <v>0.24929971988795518</v>
      </c>
      <c r="I2839">
        <v>0</v>
      </c>
      <c r="J2839">
        <f ca="1"/>
        <v>388</v>
      </c>
      <c r="K2839">
        <v>705</v>
      </c>
      <c r="L2839" cm="1">
        <f t="array" ref="L2839">_xlfn.IFS(G2839&lt;=25, 1, G2839&lt;=75, 2, G2839&lt;=150, 3, G2839&gt;150, 4)</f>
        <v>3</v>
      </c>
      <c r="M2839">
        <f t="shared" si="44"/>
        <v>3</v>
      </c>
    </row>
    <row r="2840" spans="1:13" x14ac:dyDescent="0.2">
      <c r="A2840" t="s">
        <v>3765</v>
      </c>
      <c r="B2840" t="s">
        <v>3642</v>
      </c>
      <c r="C2840" s="2">
        <v>449</v>
      </c>
      <c r="D2840" s="2">
        <v>323</v>
      </c>
      <c r="E2840" t="s">
        <v>7027</v>
      </c>
      <c r="F2840" t="s">
        <v>7038</v>
      </c>
      <c r="G2840" s="2">
        <v>126</v>
      </c>
      <c r="H2840" s="11">
        <v>0.28062360801781738</v>
      </c>
      <c r="I2840">
        <v>0</v>
      </c>
      <c r="J2840">
        <f ca="1"/>
        <v>4192</v>
      </c>
      <c r="K2840">
        <v>624</v>
      </c>
      <c r="L2840" cm="1">
        <f t="array" ref="L2840">_xlfn.IFS(G2840&lt;=25, 1, G2840&lt;=75, 2, G2840&lt;=150, 3, G2840&gt;150, 4)</f>
        <v>3</v>
      </c>
      <c r="M2840">
        <f t="shared" si="44"/>
        <v>4</v>
      </c>
    </row>
    <row r="2841" spans="1:13" x14ac:dyDescent="0.2">
      <c r="A2841" t="s">
        <v>4074</v>
      </c>
      <c r="B2841" t="s">
        <v>2043</v>
      </c>
      <c r="C2841" s="2">
        <v>268</v>
      </c>
      <c r="D2841" s="2">
        <v>113</v>
      </c>
      <c r="E2841" t="s">
        <v>7027</v>
      </c>
      <c r="F2841" t="s">
        <v>7038</v>
      </c>
      <c r="G2841" s="2">
        <v>155</v>
      </c>
      <c r="H2841" s="11">
        <v>0.57835820895522383</v>
      </c>
      <c r="I2841">
        <v>0</v>
      </c>
      <c r="J2841">
        <f ca="1"/>
        <v>1931</v>
      </c>
      <c r="K2841">
        <v>137</v>
      </c>
      <c r="L2841" cm="1">
        <f t="array" ref="L2841">_xlfn.IFS(G2841&lt;=25, 1, G2841&lt;=75, 2, G2841&lt;=150, 3, G2841&gt;150, 4)</f>
        <v>4</v>
      </c>
      <c r="M2841">
        <f t="shared" si="44"/>
        <v>2</v>
      </c>
    </row>
    <row r="2842" spans="1:13" x14ac:dyDescent="0.2">
      <c r="A2842" t="s">
        <v>4075</v>
      </c>
      <c r="B2842" t="s">
        <v>4076</v>
      </c>
      <c r="C2842" s="2">
        <v>268</v>
      </c>
      <c r="D2842" s="2">
        <v>166</v>
      </c>
      <c r="E2842" t="s">
        <v>7027</v>
      </c>
      <c r="F2842" t="s">
        <v>7036</v>
      </c>
      <c r="G2842" s="2">
        <v>102</v>
      </c>
      <c r="H2842" s="11">
        <v>0.38059701492537312</v>
      </c>
      <c r="I2842">
        <v>0</v>
      </c>
      <c r="J2842">
        <f ca="1"/>
        <v>1674</v>
      </c>
      <c r="K2842">
        <v>3588</v>
      </c>
      <c r="L2842" cm="1">
        <f t="array" ref="L2842">_xlfn.IFS(G2842&lt;=25, 1, G2842&lt;=75, 2, G2842&lt;=150, 3, G2842&gt;150, 4)</f>
        <v>3</v>
      </c>
      <c r="M2842">
        <f t="shared" si="44"/>
        <v>2</v>
      </c>
    </row>
    <row r="2843" spans="1:13" x14ac:dyDescent="0.2">
      <c r="A2843" t="s">
        <v>4077</v>
      </c>
      <c r="B2843" t="s">
        <v>2355</v>
      </c>
      <c r="C2843" s="2">
        <v>59</v>
      </c>
      <c r="D2843" s="2">
        <v>34</v>
      </c>
      <c r="E2843" t="s">
        <v>6989</v>
      </c>
      <c r="F2843" t="s">
        <v>7042</v>
      </c>
      <c r="G2843" s="2">
        <v>25</v>
      </c>
      <c r="H2843" s="11">
        <v>0.42372881355932202</v>
      </c>
      <c r="I2843">
        <v>1</v>
      </c>
      <c r="J2843">
        <f ca="1"/>
        <v>2277</v>
      </c>
      <c r="K2843">
        <v>1704</v>
      </c>
      <c r="L2843" cm="1">
        <f t="array" ref="L2843">_xlfn.IFS(G2843&lt;=25, 1, G2843&lt;=75, 2, G2843&lt;=150, 3, G2843&gt;150, 4)</f>
        <v>1</v>
      </c>
      <c r="M2843">
        <f t="shared" si="44"/>
        <v>1</v>
      </c>
    </row>
    <row r="2844" spans="1:13" x14ac:dyDescent="0.2">
      <c r="A2844" t="s">
        <v>4078</v>
      </c>
      <c r="B2844" t="s">
        <v>4079</v>
      </c>
      <c r="C2844" s="2">
        <v>509</v>
      </c>
      <c r="D2844" s="2">
        <v>458</v>
      </c>
      <c r="E2844" t="s">
        <v>7029</v>
      </c>
      <c r="F2844" t="s">
        <v>7041</v>
      </c>
      <c r="G2844" s="2">
        <v>51</v>
      </c>
      <c r="H2844" s="11">
        <v>0.10019646365422397</v>
      </c>
      <c r="I2844">
        <v>0</v>
      </c>
      <c r="J2844">
        <f ca="1"/>
        <v>3345</v>
      </c>
      <c r="K2844">
        <v>3193</v>
      </c>
      <c r="L2844" cm="1">
        <f t="array" ref="L2844">_xlfn.IFS(G2844&lt;=25, 1, G2844&lt;=75, 2, G2844&lt;=150, 3, G2844&gt;150, 4)</f>
        <v>2</v>
      </c>
      <c r="M2844">
        <f t="shared" si="44"/>
        <v>4</v>
      </c>
    </row>
    <row r="2845" spans="1:13" x14ac:dyDescent="0.2">
      <c r="A2845" t="s">
        <v>4080</v>
      </c>
      <c r="B2845" t="s">
        <v>4081</v>
      </c>
      <c r="C2845" s="2">
        <v>294</v>
      </c>
      <c r="D2845" s="2">
        <v>291</v>
      </c>
      <c r="E2845" t="s">
        <v>7027</v>
      </c>
      <c r="F2845" t="s">
        <v>7039</v>
      </c>
      <c r="G2845" s="2">
        <v>3</v>
      </c>
      <c r="H2845" s="11">
        <v>1.020408163265306E-2</v>
      </c>
      <c r="I2845">
        <v>0</v>
      </c>
      <c r="J2845">
        <f ca="1"/>
        <v>2848</v>
      </c>
      <c r="K2845">
        <v>3883</v>
      </c>
      <c r="L2845" cm="1">
        <f t="array" ref="L2845">_xlfn.IFS(G2845&lt;=25, 1, G2845&lt;=75, 2, G2845&lt;=150, 3, G2845&gt;150, 4)</f>
        <v>1</v>
      </c>
      <c r="M2845">
        <f t="shared" si="44"/>
        <v>2</v>
      </c>
    </row>
    <row r="2846" spans="1:13" x14ac:dyDescent="0.2">
      <c r="A2846" t="s">
        <v>4082</v>
      </c>
      <c r="B2846" t="s">
        <v>4083</v>
      </c>
      <c r="C2846" s="2">
        <v>449</v>
      </c>
      <c r="D2846" s="2">
        <v>346</v>
      </c>
      <c r="E2846" t="s">
        <v>7027</v>
      </c>
      <c r="F2846" t="s">
        <v>7039</v>
      </c>
      <c r="G2846" s="2">
        <v>103</v>
      </c>
      <c r="H2846" s="11">
        <v>0.22939866369710468</v>
      </c>
      <c r="I2846">
        <v>0</v>
      </c>
      <c r="J2846">
        <f ca="1"/>
        <v>4226</v>
      </c>
      <c r="K2846">
        <v>1611</v>
      </c>
      <c r="L2846" cm="1">
        <f t="array" ref="L2846">_xlfn.IFS(G2846&lt;=25, 1, G2846&lt;=75, 2, G2846&lt;=150, 3, G2846&gt;150, 4)</f>
        <v>3</v>
      </c>
      <c r="M2846">
        <f t="shared" si="44"/>
        <v>4</v>
      </c>
    </row>
    <row r="2847" spans="1:13" x14ac:dyDescent="0.2">
      <c r="A2847" t="s">
        <v>4084</v>
      </c>
      <c r="B2847" t="s">
        <v>4085</v>
      </c>
      <c r="C2847" s="2">
        <v>591</v>
      </c>
      <c r="D2847" s="2">
        <v>443</v>
      </c>
      <c r="E2847" t="s">
        <v>7029</v>
      </c>
      <c r="F2847" t="s">
        <v>7045</v>
      </c>
      <c r="G2847" s="2">
        <v>148</v>
      </c>
      <c r="H2847" s="11">
        <v>0.25042301184433163</v>
      </c>
      <c r="I2847">
        <v>0</v>
      </c>
      <c r="J2847">
        <f ca="1"/>
        <v>1463</v>
      </c>
      <c r="K2847">
        <v>1739</v>
      </c>
      <c r="L2847" cm="1">
        <f t="array" ref="L2847">_xlfn.IFS(G2847&lt;=25, 1, G2847&lt;=75, 2, G2847&lt;=150, 3, G2847&gt;150, 4)</f>
        <v>3</v>
      </c>
      <c r="M2847">
        <f t="shared" si="44"/>
        <v>4</v>
      </c>
    </row>
    <row r="2848" spans="1:13" x14ac:dyDescent="0.2">
      <c r="A2848" t="s">
        <v>4086</v>
      </c>
      <c r="B2848" t="s">
        <v>4087</v>
      </c>
      <c r="C2848" s="2">
        <v>259</v>
      </c>
      <c r="D2848" s="2">
        <v>101</v>
      </c>
      <c r="E2848" t="s">
        <v>7027</v>
      </c>
      <c r="F2848" t="s">
        <v>7040</v>
      </c>
      <c r="G2848" s="2">
        <v>158</v>
      </c>
      <c r="H2848" s="11">
        <v>0.61003861003861004</v>
      </c>
      <c r="I2848">
        <v>0</v>
      </c>
      <c r="J2848">
        <f ca="1"/>
        <v>563</v>
      </c>
      <c r="K2848">
        <v>4202</v>
      </c>
      <c r="L2848" cm="1">
        <f t="array" ref="L2848">_xlfn.IFS(G2848&lt;=25, 1, G2848&lt;=75, 2, G2848&lt;=150, 3, G2848&gt;150, 4)</f>
        <v>4</v>
      </c>
      <c r="M2848">
        <f t="shared" si="44"/>
        <v>2</v>
      </c>
    </row>
    <row r="2849" spans="1:13" x14ac:dyDescent="0.2">
      <c r="A2849" t="s">
        <v>4088</v>
      </c>
      <c r="B2849" t="s">
        <v>4089</v>
      </c>
      <c r="C2849" s="2">
        <v>849</v>
      </c>
      <c r="D2849" s="2">
        <v>594</v>
      </c>
      <c r="E2849" t="s">
        <v>7029</v>
      </c>
      <c r="F2849" t="s">
        <v>7039</v>
      </c>
      <c r="G2849" s="2">
        <v>255</v>
      </c>
      <c r="H2849" s="11">
        <v>0.30035335689045939</v>
      </c>
      <c r="I2849">
        <v>0</v>
      </c>
      <c r="J2849">
        <f ca="1"/>
        <v>1428</v>
      </c>
      <c r="K2849">
        <v>3558</v>
      </c>
      <c r="L2849" cm="1">
        <f t="array" ref="L2849">_xlfn.IFS(G2849&lt;=25, 1, G2849&lt;=75, 2, G2849&lt;=150, 3, G2849&gt;150, 4)</f>
        <v>4</v>
      </c>
      <c r="M2849">
        <f t="shared" si="44"/>
        <v>4</v>
      </c>
    </row>
    <row r="2850" spans="1:13" x14ac:dyDescent="0.2">
      <c r="A2850" t="s">
        <v>4090</v>
      </c>
      <c r="B2850" t="s">
        <v>4091</v>
      </c>
      <c r="C2850" s="2">
        <v>249</v>
      </c>
      <c r="D2850" s="2">
        <v>122</v>
      </c>
      <c r="E2850" t="s">
        <v>6989</v>
      </c>
      <c r="F2850" t="s">
        <v>7039</v>
      </c>
      <c r="G2850" s="2">
        <v>127</v>
      </c>
      <c r="H2850" s="11">
        <v>0.51004016064257029</v>
      </c>
      <c r="I2850">
        <v>1</v>
      </c>
      <c r="J2850">
        <f ca="1"/>
        <v>4155</v>
      </c>
      <c r="K2850">
        <v>3540</v>
      </c>
      <c r="L2850" cm="1">
        <f t="array" ref="L2850">_xlfn.IFS(G2850&lt;=25, 1, G2850&lt;=75, 2, G2850&lt;=150, 3, G2850&gt;150, 4)</f>
        <v>3</v>
      </c>
      <c r="M2850">
        <f t="shared" si="44"/>
        <v>1</v>
      </c>
    </row>
    <row r="2851" spans="1:13" x14ac:dyDescent="0.2">
      <c r="A2851" t="s">
        <v>4092</v>
      </c>
      <c r="B2851" t="s">
        <v>4093</v>
      </c>
      <c r="C2851" s="2">
        <v>268</v>
      </c>
      <c r="D2851" s="2">
        <v>145</v>
      </c>
      <c r="E2851" t="s">
        <v>7027</v>
      </c>
      <c r="F2851" t="s">
        <v>7040</v>
      </c>
      <c r="G2851" s="2">
        <v>123</v>
      </c>
      <c r="H2851" s="11">
        <v>0.45895522388059701</v>
      </c>
      <c r="I2851">
        <v>0</v>
      </c>
      <c r="J2851">
        <f ca="1"/>
        <v>454</v>
      </c>
      <c r="K2851">
        <v>1480</v>
      </c>
      <c r="L2851" cm="1">
        <f t="array" ref="L2851">_xlfn.IFS(G2851&lt;=25, 1, G2851&lt;=75, 2, G2851&lt;=150, 3, G2851&gt;150, 4)</f>
        <v>3</v>
      </c>
      <c r="M2851">
        <f t="shared" si="44"/>
        <v>2</v>
      </c>
    </row>
    <row r="2852" spans="1:13" x14ac:dyDescent="0.2">
      <c r="A2852" t="s">
        <v>4094</v>
      </c>
      <c r="B2852" t="s">
        <v>2848</v>
      </c>
      <c r="C2852" s="2">
        <v>189</v>
      </c>
      <c r="D2852" s="2">
        <v>132</v>
      </c>
      <c r="E2852" t="s">
        <v>6989</v>
      </c>
      <c r="F2852" t="s">
        <v>7044</v>
      </c>
      <c r="G2852" s="2">
        <v>57</v>
      </c>
      <c r="H2852" s="11">
        <v>0.30158730158730157</v>
      </c>
      <c r="I2852">
        <v>1</v>
      </c>
      <c r="J2852">
        <f ca="1"/>
        <v>2862</v>
      </c>
      <c r="K2852">
        <v>3667</v>
      </c>
      <c r="L2852" cm="1">
        <f t="array" ref="L2852">_xlfn.IFS(G2852&lt;=25, 1, G2852&lt;=75, 2, G2852&lt;=150, 3, G2852&gt;150, 4)</f>
        <v>2</v>
      </c>
      <c r="M2852">
        <f t="shared" si="44"/>
        <v>1</v>
      </c>
    </row>
    <row r="2853" spans="1:13" x14ac:dyDescent="0.2">
      <c r="A2853" t="s">
        <v>4095</v>
      </c>
      <c r="B2853" t="s">
        <v>4096</v>
      </c>
      <c r="C2853" s="2">
        <v>268</v>
      </c>
      <c r="D2853" s="2">
        <v>217</v>
      </c>
      <c r="E2853" t="s">
        <v>7027</v>
      </c>
      <c r="F2853" t="s">
        <v>7036</v>
      </c>
      <c r="G2853" s="2">
        <v>51</v>
      </c>
      <c r="H2853" s="11">
        <v>0.19029850746268656</v>
      </c>
      <c r="I2853">
        <v>0</v>
      </c>
      <c r="J2853">
        <f ca="1"/>
        <v>1697</v>
      </c>
      <c r="K2853">
        <v>214</v>
      </c>
      <c r="L2853" cm="1">
        <f t="array" ref="L2853">_xlfn.IFS(G2853&lt;=25, 1, G2853&lt;=75, 2, G2853&lt;=150, 3, G2853&gt;150, 4)</f>
        <v>2</v>
      </c>
      <c r="M2853">
        <f t="shared" si="44"/>
        <v>2</v>
      </c>
    </row>
    <row r="2854" spans="1:13" x14ac:dyDescent="0.2">
      <c r="A2854" t="s">
        <v>4097</v>
      </c>
      <c r="B2854" t="s">
        <v>4098</v>
      </c>
      <c r="C2854" s="2">
        <v>399</v>
      </c>
      <c r="D2854" s="2">
        <v>379</v>
      </c>
      <c r="E2854" t="s">
        <v>7029</v>
      </c>
      <c r="F2854" t="s">
        <v>7042</v>
      </c>
      <c r="G2854" s="2">
        <v>20</v>
      </c>
      <c r="H2854" s="11">
        <v>5.0125313283208017E-2</v>
      </c>
      <c r="I2854">
        <v>0</v>
      </c>
      <c r="J2854">
        <f ca="1"/>
        <v>4334</v>
      </c>
      <c r="K2854">
        <v>4532</v>
      </c>
      <c r="L2854" cm="1">
        <f t="array" ref="L2854">_xlfn.IFS(G2854&lt;=25, 1, G2854&lt;=75, 2, G2854&lt;=150, 3, G2854&gt;150, 4)</f>
        <v>1</v>
      </c>
      <c r="M2854">
        <f t="shared" si="44"/>
        <v>4</v>
      </c>
    </row>
    <row r="2855" spans="1:13" x14ac:dyDescent="0.2">
      <c r="A2855" t="s">
        <v>4099</v>
      </c>
      <c r="B2855" t="s">
        <v>4100</v>
      </c>
      <c r="C2855" s="2">
        <v>1090</v>
      </c>
      <c r="D2855" s="2">
        <v>1079</v>
      </c>
      <c r="E2855" t="s">
        <v>7029</v>
      </c>
      <c r="F2855" t="s">
        <v>7042</v>
      </c>
      <c r="G2855" s="2">
        <v>11</v>
      </c>
      <c r="H2855" s="11">
        <v>1.0091743119266056E-2</v>
      </c>
      <c r="I2855">
        <v>0</v>
      </c>
      <c r="J2855">
        <f ca="1"/>
        <v>3150</v>
      </c>
      <c r="K2855">
        <v>3554</v>
      </c>
      <c r="L2855" cm="1">
        <f t="array" ref="L2855">_xlfn.IFS(G2855&lt;=25, 1, G2855&lt;=75, 2, G2855&lt;=150, 3, G2855&gt;150, 4)</f>
        <v>1</v>
      </c>
      <c r="M2855">
        <f t="shared" si="44"/>
        <v>4</v>
      </c>
    </row>
    <row r="2856" spans="1:13" x14ac:dyDescent="0.2">
      <c r="A2856" t="s">
        <v>4101</v>
      </c>
      <c r="B2856" t="s">
        <v>3625</v>
      </c>
      <c r="C2856" s="2">
        <v>259</v>
      </c>
      <c r="D2856" s="2">
        <v>161</v>
      </c>
      <c r="E2856" t="s">
        <v>7027</v>
      </c>
      <c r="F2856" t="s">
        <v>7040</v>
      </c>
      <c r="G2856" s="2">
        <v>98</v>
      </c>
      <c r="H2856" s="11">
        <v>0.3783783783783784</v>
      </c>
      <c r="I2856">
        <v>0</v>
      </c>
      <c r="J2856">
        <f ca="1"/>
        <v>679</v>
      </c>
      <c r="K2856">
        <v>1666</v>
      </c>
      <c r="L2856" cm="1">
        <f t="array" ref="L2856">_xlfn.IFS(G2856&lt;=25, 1, G2856&lt;=75, 2, G2856&lt;=150, 3, G2856&gt;150, 4)</f>
        <v>3</v>
      </c>
      <c r="M2856">
        <f t="shared" si="44"/>
        <v>2</v>
      </c>
    </row>
    <row r="2857" spans="1:13" x14ac:dyDescent="0.2">
      <c r="A2857" t="s">
        <v>4102</v>
      </c>
      <c r="B2857" t="s">
        <v>84</v>
      </c>
      <c r="C2857" s="2">
        <v>250</v>
      </c>
      <c r="D2857" s="2">
        <v>125</v>
      </c>
      <c r="E2857" t="s">
        <v>7027</v>
      </c>
      <c r="F2857" t="s">
        <v>7038</v>
      </c>
      <c r="G2857" s="2">
        <v>125</v>
      </c>
      <c r="H2857" s="11">
        <v>0.5</v>
      </c>
      <c r="I2857">
        <v>0</v>
      </c>
      <c r="J2857">
        <f ca="1"/>
        <v>1349</v>
      </c>
      <c r="K2857">
        <v>839</v>
      </c>
      <c r="L2857" cm="1">
        <f t="array" ref="L2857">_xlfn.IFS(G2857&lt;=25, 1, G2857&lt;=75, 2, G2857&lt;=150, 3, G2857&gt;150, 4)</f>
        <v>3</v>
      </c>
      <c r="M2857">
        <f t="shared" si="44"/>
        <v>2</v>
      </c>
    </row>
    <row r="2858" spans="1:13" x14ac:dyDescent="0.2">
      <c r="A2858" t="s">
        <v>4103</v>
      </c>
      <c r="B2858" t="s">
        <v>2308</v>
      </c>
      <c r="C2858" s="2">
        <v>2490</v>
      </c>
      <c r="D2858" s="2">
        <v>2191</v>
      </c>
      <c r="E2858" t="s">
        <v>7029</v>
      </c>
      <c r="F2858" t="s">
        <v>7041</v>
      </c>
      <c r="G2858" s="2">
        <v>299</v>
      </c>
      <c r="H2858" s="11">
        <v>0.12008032128514057</v>
      </c>
      <c r="I2858">
        <v>0</v>
      </c>
      <c r="J2858">
        <f ca="1"/>
        <v>3544</v>
      </c>
      <c r="K2858">
        <v>3205</v>
      </c>
      <c r="L2858" cm="1">
        <f t="array" ref="L2858">_xlfn.IFS(G2858&lt;=25, 1, G2858&lt;=75, 2, G2858&lt;=150, 3, G2858&gt;150, 4)</f>
        <v>4</v>
      </c>
      <c r="M2858">
        <f t="shared" si="44"/>
        <v>4</v>
      </c>
    </row>
    <row r="2859" spans="1:13" x14ac:dyDescent="0.2">
      <c r="A2859" t="s">
        <v>4104</v>
      </c>
      <c r="B2859" t="s">
        <v>4105</v>
      </c>
      <c r="C2859" s="2">
        <v>79</v>
      </c>
      <c r="D2859" s="2">
        <v>53</v>
      </c>
      <c r="E2859" t="s">
        <v>6989</v>
      </c>
      <c r="F2859" t="s">
        <v>7039</v>
      </c>
      <c r="G2859" s="2">
        <v>26</v>
      </c>
      <c r="H2859" s="11">
        <v>0.32911392405063289</v>
      </c>
      <c r="I2859">
        <v>1</v>
      </c>
      <c r="J2859">
        <f ca="1"/>
        <v>1609</v>
      </c>
      <c r="K2859">
        <v>464</v>
      </c>
      <c r="L2859" cm="1">
        <f t="array" ref="L2859">_xlfn.IFS(G2859&lt;=25, 1, G2859&lt;=75, 2, G2859&lt;=150, 3, G2859&gt;150, 4)</f>
        <v>2</v>
      </c>
      <c r="M2859">
        <f t="shared" si="44"/>
        <v>1</v>
      </c>
    </row>
    <row r="2860" spans="1:13" x14ac:dyDescent="0.2">
      <c r="A2860" t="s">
        <v>4106</v>
      </c>
      <c r="B2860" t="s">
        <v>4107</v>
      </c>
      <c r="C2860" s="2">
        <v>319</v>
      </c>
      <c r="D2860" s="2">
        <v>214</v>
      </c>
      <c r="E2860" t="s">
        <v>6989</v>
      </c>
      <c r="F2860" t="s">
        <v>7036</v>
      </c>
      <c r="G2860" s="2">
        <v>105</v>
      </c>
      <c r="H2860" s="11">
        <v>0.32915360501567398</v>
      </c>
      <c r="I2860">
        <v>1</v>
      </c>
      <c r="J2860">
        <f ca="1"/>
        <v>990</v>
      </c>
      <c r="K2860">
        <v>944</v>
      </c>
      <c r="L2860" cm="1">
        <f t="array" ref="L2860">_xlfn.IFS(G2860&lt;=25, 1, G2860&lt;=75, 2, G2860&lt;=150, 3, G2860&gt;150, 4)</f>
        <v>3</v>
      </c>
      <c r="M2860">
        <f t="shared" si="44"/>
        <v>3</v>
      </c>
    </row>
    <row r="2861" spans="1:13" x14ac:dyDescent="0.2">
      <c r="A2861" t="s">
        <v>4108</v>
      </c>
      <c r="B2861" t="s">
        <v>4109</v>
      </c>
      <c r="C2861" s="2">
        <v>159</v>
      </c>
      <c r="D2861" s="2">
        <v>107</v>
      </c>
      <c r="E2861" t="s">
        <v>6989</v>
      </c>
      <c r="F2861" t="s">
        <v>7044</v>
      </c>
      <c r="G2861" s="2">
        <v>52</v>
      </c>
      <c r="H2861" s="11">
        <v>0.32704402515723269</v>
      </c>
      <c r="I2861">
        <v>1</v>
      </c>
      <c r="J2861">
        <f ca="1"/>
        <v>2889</v>
      </c>
      <c r="K2861">
        <v>541</v>
      </c>
      <c r="L2861" cm="1">
        <f t="array" ref="L2861">_xlfn.IFS(G2861&lt;=25, 1, G2861&lt;=75, 2, G2861&lt;=150, 3, G2861&gt;150, 4)</f>
        <v>2</v>
      </c>
      <c r="M2861">
        <f t="shared" si="44"/>
        <v>1</v>
      </c>
    </row>
    <row r="2862" spans="1:13" x14ac:dyDescent="0.2">
      <c r="A2862" t="s">
        <v>4110</v>
      </c>
      <c r="B2862" t="s">
        <v>4111</v>
      </c>
      <c r="C2862" s="2">
        <v>268</v>
      </c>
      <c r="D2862" s="2">
        <v>172</v>
      </c>
      <c r="E2862" t="s">
        <v>7027</v>
      </c>
      <c r="F2862" t="s">
        <v>7036</v>
      </c>
      <c r="G2862" s="2">
        <v>96</v>
      </c>
      <c r="H2862" s="11">
        <v>0.35820895522388058</v>
      </c>
      <c r="I2862">
        <v>0</v>
      </c>
      <c r="J2862">
        <f ca="1"/>
        <v>3245</v>
      </c>
      <c r="K2862">
        <v>495</v>
      </c>
      <c r="L2862" cm="1">
        <f t="array" ref="L2862">_xlfn.IFS(G2862&lt;=25, 1, G2862&lt;=75, 2, G2862&lt;=150, 3, G2862&gt;150, 4)</f>
        <v>3</v>
      </c>
      <c r="M2862">
        <f t="shared" si="44"/>
        <v>2</v>
      </c>
    </row>
    <row r="2863" spans="1:13" x14ac:dyDescent="0.2">
      <c r="A2863" t="s">
        <v>4112</v>
      </c>
      <c r="B2863" t="s">
        <v>4113</v>
      </c>
      <c r="C2863" s="2">
        <v>447</v>
      </c>
      <c r="D2863" s="2">
        <v>304</v>
      </c>
      <c r="E2863" t="s">
        <v>7027</v>
      </c>
      <c r="F2863" t="s">
        <v>7037</v>
      </c>
      <c r="G2863" s="2">
        <v>143</v>
      </c>
      <c r="H2863" s="11">
        <v>0.31991051454138703</v>
      </c>
      <c r="I2863">
        <v>0</v>
      </c>
      <c r="J2863">
        <f ca="1"/>
        <v>2021</v>
      </c>
      <c r="K2863">
        <v>3254</v>
      </c>
      <c r="L2863" cm="1">
        <f t="array" ref="L2863">_xlfn.IFS(G2863&lt;=25, 1, G2863&lt;=75, 2, G2863&lt;=150, 3, G2863&gt;150, 4)</f>
        <v>3</v>
      </c>
      <c r="M2863">
        <f t="shared" si="44"/>
        <v>4</v>
      </c>
    </row>
    <row r="2864" spans="1:13" x14ac:dyDescent="0.2">
      <c r="A2864" t="s">
        <v>4114</v>
      </c>
      <c r="B2864" t="s">
        <v>2896</v>
      </c>
      <c r="C2864" s="2">
        <v>214</v>
      </c>
      <c r="D2864" s="2">
        <v>88</v>
      </c>
      <c r="E2864" t="s">
        <v>7029</v>
      </c>
      <c r="F2864" t="s">
        <v>7040</v>
      </c>
      <c r="G2864" s="2">
        <v>126</v>
      </c>
      <c r="H2864" s="11">
        <v>0.58878504672897192</v>
      </c>
      <c r="I2864">
        <v>0</v>
      </c>
      <c r="J2864">
        <f ca="1"/>
        <v>1627</v>
      </c>
      <c r="K2864">
        <v>902</v>
      </c>
      <c r="L2864" cm="1">
        <f t="array" ref="L2864">_xlfn.IFS(G2864&lt;=25, 1, G2864&lt;=75, 2, G2864&lt;=150, 3, G2864&gt;150, 4)</f>
        <v>3</v>
      </c>
      <c r="M2864">
        <f t="shared" si="44"/>
        <v>1</v>
      </c>
    </row>
    <row r="2865" spans="1:13" x14ac:dyDescent="0.2">
      <c r="A2865" t="s">
        <v>4115</v>
      </c>
      <c r="B2865" t="s">
        <v>4116</v>
      </c>
      <c r="C2865" s="2">
        <v>329</v>
      </c>
      <c r="D2865" s="2">
        <v>207</v>
      </c>
      <c r="E2865" t="s">
        <v>7027</v>
      </c>
      <c r="F2865" t="s">
        <v>7040</v>
      </c>
      <c r="G2865" s="2">
        <v>122</v>
      </c>
      <c r="H2865" s="11">
        <v>0.37082066869300911</v>
      </c>
      <c r="I2865">
        <v>0</v>
      </c>
      <c r="J2865">
        <f ca="1"/>
        <v>2402</v>
      </c>
      <c r="K2865">
        <v>20</v>
      </c>
      <c r="L2865" cm="1">
        <f t="array" ref="L2865">_xlfn.IFS(G2865&lt;=25, 1, G2865&lt;=75, 2, G2865&lt;=150, 3, G2865&gt;150, 4)</f>
        <v>3</v>
      </c>
      <c r="M2865">
        <f t="shared" si="44"/>
        <v>3</v>
      </c>
    </row>
    <row r="2866" spans="1:13" x14ac:dyDescent="0.2">
      <c r="A2866" t="s">
        <v>4117</v>
      </c>
      <c r="B2866" t="s">
        <v>3559</v>
      </c>
      <c r="C2866" s="2">
        <v>79</v>
      </c>
      <c r="D2866" s="2">
        <v>58</v>
      </c>
      <c r="E2866" t="s">
        <v>6989</v>
      </c>
      <c r="F2866" t="s">
        <v>7039</v>
      </c>
      <c r="G2866" s="2">
        <v>21</v>
      </c>
      <c r="H2866" s="11">
        <v>0.26582278481012656</v>
      </c>
      <c r="I2866">
        <v>1</v>
      </c>
      <c r="J2866">
        <f ca="1"/>
        <v>4082</v>
      </c>
      <c r="K2866">
        <v>2083</v>
      </c>
      <c r="L2866" cm="1">
        <f t="array" ref="L2866">_xlfn.IFS(G2866&lt;=25, 1, G2866&lt;=75, 2, G2866&lt;=150, 3, G2866&gt;150, 4)</f>
        <v>1</v>
      </c>
      <c r="M2866">
        <f t="shared" si="44"/>
        <v>1</v>
      </c>
    </row>
    <row r="2867" spans="1:13" x14ac:dyDescent="0.2">
      <c r="A2867" t="s">
        <v>4118</v>
      </c>
      <c r="B2867" t="s">
        <v>3950</v>
      </c>
      <c r="C2867" s="2">
        <v>429</v>
      </c>
      <c r="D2867" s="2">
        <v>266</v>
      </c>
      <c r="E2867" t="s">
        <v>7027</v>
      </c>
      <c r="F2867" t="s">
        <v>7045</v>
      </c>
      <c r="G2867" s="2">
        <v>163</v>
      </c>
      <c r="H2867" s="11">
        <v>0.37995337995337997</v>
      </c>
      <c r="I2867">
        <v>0</v>
      </c>
      <c r="J2867">
        <f ca="1"/>
        <v>177</v>
      </c>
      <c r="K2867">
        <v>1819</v>
      </c>
      <c r="L2867" cm="1">
        <f t="array" ref="L2867">_xlfn.IFS(G2867&lt;=25, 1, G2867&lt;=75, 2, G2867&lt;=150, 3, G2867&gt;150, 4)</f>
        <v>4</v>
      </c>
      <c r="M2867">
        <f t="shared" si="44"/>
        <v>4</v>
      </c>
    </row>
    <row r="2868" spans="1:13" x14ac:dyDescent="0.2">
      <c r="A2868" t="s">
        <v>4119</v>
      </c>
      <c r="B2868" t="s">
        <v>4120</v>
      </c>
      <c r="C2868" s="2">
        <v>268</v>
      </c>
      <c r="D2868" s="2">
        <v>188</v>
      </c>
      <c r="E2868" t="s">
        <v>7027</v>
      </c>
      <c r="F2868" t="s">
        <v>7041</v>
      </c>
      <c r="G2868" s="2">
        <v>80</v>
      </c>
      <c r="H2868" s="11">
        <v>0.29850746268656714</v>
      </c>
      <c r="I2868">
        <v>0</v>
      </c>
      <c r="J2868">
        <f ca="1"/>
        <v>2642</v>
      </c>
      <c r="K2868">
        <v>1547</v>
      </c>
      <c r="L2868" cm="1">
        <f t="array" ref="L2868">_xlfn.IFS(G2868&lt;=25, 1, G2868&lt;=75, 2, G2868&lt;=150, 3, G2868&gt;150, 4)</f>
        <v>3</v>
      </c>
      <c r="M2868">
        <f t="shared" si="44"/>
        <v>2</v>
      </c>
    </row>
    <row r="2869" spans="1:13" x14ac:dyDescent="0.2">
      <c r="A2869" t="s">
        <v>4121</v>
      </c>
      <c r="B2869" t="s">
        <v>1268</v>
      </c>
      <c r="C2869" s="2">
        <v>241</v>
      </c>
      <c r="D2869" s="2">
        <v>149</v>
      </c>
      <c r="E2869" t="s">
        <v>7027</v>
      </c>
      <c r="F2869" t="s">
        <v>7037</v>
      </c>
      <c r="G2869" s="2">
        <v>92</v>
      </c>
      <c r="H2869" s="11">
        <v>0.38174273858921159</v>
      </c>
      <c r="I2869">
        <v>0</v>
      </c>
      <c r="J2869">
        <f ca="1"/>
        <v>2895</v>
      </c>
      <c r="K2869">
        <v>2767</v>
      </c>
      <c r="L2869" cm="1">
        <f t="array" ref="L2869">_xlfn.IFS(G2869&lt;=25, 1, G2869&lt;=75, 2, G2869&lt;=150, 3, G2869&gt;150, 4)</f>
        <v>3</v>
      </c>
      <c r="M2869">
        <f t="shared" si="44"/>
        <v>1</v>
      </c>
    </row>
    <row r="2870" spans="1:13" x14ac:dyDescent="0.2">
      <c r="A2870" t="s">
        <v>4122</v>
      </c>
      <c r="B2870" t="s">
        <v>2204</v>
      </c>
      <c r="C2870" s="2">
        <v>357</v>
      </c>
      <c r="D2870" s="2">
        <v>211</v>
      </c>
      <c r="E2870" t="s">
        <v>7029</v>
      </c>
      <c r="F2870" t="s">
        <v>7040</v>
      </c>
      <c r="G2870" s="2">
        <v>146</v>
      </c>
      <c r="H2870" s="11">
        <v>0.40896358543417366</v>
      </c>
      <c r="I2870">
        <v>0</v>
      </c>
      <c r="J2870">
        <f ca="1"/>
        <v>3972</v>
      </c>
      <c r="K2870">
        <v>2365</v>
      </c>
      <c r="L2870" cm="1">
        <f t="array" ref="L2870">_xlfn.IFS(G2870&lt;=25, 1, G2870&lt;=75, 2, G2870&lt;=150, 3, G2870&gt;150, 4)</f>
        <v>3</v>
      </c>
      <c r="M2870">
        <f t="shared" si="44"/>
        <v>3</v>
      </c>
    </row>
    <row r="2871" spans="1:13" x14ac:dyDescent="0.2">
      <c r="A2871" t="s">
        <v>4123</v>
      </c>
      <c r="B2871" t="s">
        <v>4124</v>
      </c>
      <c r="C2871" s="2">
        <v>232</v>
      </c>
      <c r="D2871" s="2">
        <v>114</v>
      </c>
      <c r="E2871" t="s">
        <v>7027</v>
      </c>
      <c r="F2871" t="s">
        <v>7040</v>
      </c>
      <c r="G2871" s="2">
        <v>118</v>
      </c>
      <c r="H2871" s="11">
        <v>0.50862068965517238</v>
      </c>
      <c r="I2871">
        <v>0</v>
      </c>
      <c r="J2871">
        <f ca="1"/>
        <v>929</v>
      </c>
      <c r="K2871">
        <v>2118</v>
      </c>
      <c r="L2871" cm="1">
        <f t="array" ref="L2871">_xlfn.IFS(G2871&lt;=25, 1, G2871&lt;=75, 2, G2871&lt;=150, 3, G2871&gt;150, 4)</f>
        <v>3</v>
      </c>
      <c r="M2871">
        <f t="shared" si="44"/>
        <v>1</v>
      </c>
    </row>
    <row r="2872" spans="1:13" x14ac:dyDescent="0.2">
      <c r="A2872" t="s">
        <v>4125</v>
      </c>
      <c r="B2872" t="s">
        <v>2216</v>
      </c>
      <c r="C2872" s="2">
        <v>279</v>
      </c>
      <c r="D2872" s="2">
        <v>159</v>
      </c>
      <c r="E2872" t="s">
        <v>7027</v>
      </c>
      <c r="F2872" t="s">
        <v>7038</v>
      </c>
      <c r="G2872" s="2">
        <v>120</v>
      </c>
      <c r="H2872" s="11">
        <v>0.43010752688172044</v>
      </c>
      <c r="I2872">
        <v>0</v>
      </c>
      <c r="J2872">
        <f ca="1"/>
        <v>3621</v>
      </c>
      <c r="K2872">
        <v>1192</v>
      </c>
      <c r="L2872" cm="1">
        <f t="array" ref="L2872">_xlfn.IFS(G2872&lt;=25, 1, G2872&lt;=75, 2, G2872&lt;=150, 3, G2872&gt;150, 4)</f>
        <v>3</v>
      </c>
      <c r="M2872">
        <f t="shared" si="44"/>
        <v>2</v>
      </c>
    </row>
    <row r="2873" spans="1:13" x14ac:dyDescent="0.2">
      <c r="A2873" t="s">
        <v>4126</v>
      </c>
      <c r="B2873" t="s">
        <v>4127</v>
      </c>
      <c r="C2873" s="2">
        <v>232</v>
      </c>
      <c r="D2873" s="2">
        <v>162</v>
      </c>
      <c r="E2873" t="s">
        <v>7027</v>
      </c>
      <c r="F2873" t="s">
        <v>7040</v>
      </c>
      <c r="G2873" s="2">
        <v>70</v>
      </c>
      <c r="H2873" s="11">
        <v>0.30172413793103448</v>
      </c>
      <c r="I2873">
        <v>0</v>
      </c>
      <c r="J2873">
        <f ca="1"/>
        <v>1612</v>
      </c>
      <c r="K2873">
        <v>2122</v>
      </c>
      <c r="L2873" cm="1">
        <f t="array" ref="L2873">_xlfn.IFS(G2873&lt;=25, 1, G2873&lt;=75, 2, G2873&lt;=150, 3, G2873&gt;150, 4)</f>
        <v>2</v>
      </c>
      <c r="M2873">
        <f t="shared" si="44"/>
        <v>1</v>
      </c>
    </row>
    <row r="2874" spans="1:13" x14ac:dyDescent="0.2">
      <c r="A2874" t="s">
        <v>4128</v>
      </c>
      <c r="B2874" t="s">
        <v>1786</v>
      </c>
      <c r="C2874" s="2">
        <v>249</v>
      </c>
      <c r="D2874" s="2">
        <v>122</v>
      </c>
      <c r="E2874" t="s">
        <v>7029</v>
      </c>
      <c r="F2874" t="s">
        <v>7040</v>
      </c>
      <c r="G2874" s="2">
        <v>127</v>
      </c>
      <c r="H2874" s="11">
        <v>0.51004016064257029</v>
      </c>
      <c r="I2874">
        <v>0</v>
      </c>
      <c r="J2874">
        <f ca="1"/>
        <v>2703</v>
      </c>
      <c r="K2874">
        <v>1045</v>
      </c>
      <c r="L2874" cm="1">
        <f t="array" ref="L2874">_xlfn.IFS(G2874&lt;=25, 1, G2874&lt;=75, 2, G2874&lt;=150, 3, G2874&gt;150, 4)</f>
        <v>3</v>
      </c>
      <c r="M2874">
        <f t="shared" si="44"/>
        <v>1</v>
      </c>
    </row>
    <row r="2875" spans="1:13" x14ac:dyDescent="0.2">
      <c r="A2875" t="s">
        <v>4129</v>
      </c>
      <c r="B2875" t="s">
        <v>4130</v>
      </c>
      <c r="C2875" s="2">
        <v>279</v>
      </c>
      <c r="D2875" s="2">
        <v>137</v>
      </c>
      <c r="E2875" t="s">
        <v>7027</v>
      </c>
      <c r="F2875" t="s">
        <v>7038</v>
      </c>
      <c r="G2875" s="2">
        <v>142</v>
      </c>
      <c r="H2875" s="11">
        <v>0.50896057347670254</v>
      </c>
      <c r="I2875">
        <v>0</v>
      </c>
      <c r="J2875">
        <f ca="1"/>
        <v>979</v>
      </c>
      <c r="K2875">
        <v>715</v>
      </c>
      <c r="L2875" cm="1">
        <f t="array" ref="L2875">_xlfn.IFS(G2875&lt;=25, 1, G2875&lt;=75, 2, G2875&lt;=150, 3, G2875&gt;150, 4)</f>
        <v>3</v>
      </c>
      <c r="M2875">
        <f t="shared" si="44"/>
        <v>2</v>
      </c>
    </row>
    <row r="2876" spans="1:13" x14ac:dyDescent="0.2">
      <c r="A2876" t="s">
        <v>4131</v>
      </c>
      <c r="B2876" t="s">
        <v>2610</v>
      </c>
      <c r="C2876" s="2">
        <v>269</v>
      </c>
      <c r="D2876" s="2">
        <v>116</v>
      </c>
      <c r="E2876" t="s">
        <v>7029</v>
      </c>
      <c r="F2876" t="s">
        <v>7040</v>
      </c>
      <c r="G2876" s="2">
        <v>153</v>
      </c>
      <c r="H2876" s="11">
        <v>0.56877323420074355</v>
      </c>
      <c r="I2876">
        <v>0</v>
      </c>
      <c r="J2876">
        <f ca="1"/>
        <v>1265</v>
      </c>
      <c r="K2876">
        <v>3582</v>
      </c>
      <c r="L2876" cm="1">
        <f t="array" ref="L2876">_xlfn.IFS(G2876&lt;=25, 1, G2876&lt;=75, 2, G2876&lt;=150, 3, G2876&gt;150, 4)</f>
        <v>4</v>
      </c>
      <c r="M2876">
        <f t="shared" si="44"/>
        <v>2</v>
      </c>
    </row>
    <row r="2877" spans="1:13" x14ac:dyDescent="0.2">
      <c r="A2877" t="s">
        <v>4132</v>
      </c>
      <c r="B2877" t="s">
        <v>4133</v>
      </c>
      <c r="C2877" s="2">
        <v>329</v>
      </c>
      <c r="D2877" s="2">
        <v>145</v>
      </c>
      <c r="E2877" t="s">
        <v>7029</v>
      </c>
      <c r="F2877" t="s">
        <v>7040</v>
      </c>
      <c r="G2877" s="2">
        <v>184</v>
      </c>
      <c r="H2877" s="11">
        <v>0.55927051671732519</v>
      </c>
      <c r="I2877">
        <v>0</v>
      </c>
      <c r="J2877">
        <f ca="1"/>
        <v>1196</v>
      </c>
      <c r="K2877">
        <v>3892</v>
      </c>
      <c r="L2877" cm="1">
        <f t="array" ref="L2877">_xlfn.IFS(G2877&lt;=25, 1, G2877&lt;=75, 2, G2877&lt;=150, 3, G2877&gt;150, 4)</f>
        <v>4</v>
      </c>
      <c r="M2877">
        <f t="shared" si="44"/>
        <v>3</v>
      </c>
    </row>
    <row r="2878" spans="1:13" x14ac:dyDescent="0.2">
      <c r="A2878" t="s">
        <v>4134</v>
      </c>
      <c r="B2878" t="s">
        <v>2830</v>
      </c>
      <c r="C2878" s="2">
        <v>179</v>
      </c>
      <c r="D2878" s="2">
        <v>129</v>
      </c>
      <c r="E2878" t="s">
        <v>6989</v>
      </c>
      <c r="F2878" t="s">
        <v>7039</v>
      </c>
      <c r="G2878" s="2">
        <v>50</v>
      </c>
      <c r="H2878" s="11">
        <v>0.27932960893854747</v>
      </c>
      <c r="I2878">
        <v>1</v>
      </c>
      <c r="J2878">
        <f ca="1"/>
        <v>572</v>
      </c>
      <c r="K2878">
        <v>943</v>
      </c>
      <c r="L2878" cm="1">
        <f t="array" ref="L2878">_xlfn.IFS(G2878&lt;=25, 1, G2878&lt;=75, 2, G2878&lt;=150, 3, G2878&gt;150, 4)</f>
        <v>2</v>
      </c>
      <c r="M2878">
        <f t="shared" si="44"/>
        <v>1</v>
      </c>
    </row>
    <row r="2879" spans="1:13" x14ac:dyDescent="0.2">
      <c r="A2879" t="s">
        <v>4135</v>
      </c>
      <c r="B2879" t="s">
        <v>2204</v>
      </c>
      <c r="C2879" s="2">
        <v>357</v>
      </c>
      <c r="D2879" s="2">
        <v>264</v>
      </c>
      <c r="E2879" t="s">
        <v>7029</v>
      </c>
      <c r="F2879" t="s">
        <v>7040</v>
      </c>
      <c r="G2879" s="2">
        <v>93</v>
      </c>
      <c r="H2879" s="11">
        <v>0.26050420168067229</v>
      </c>
      <c r="I2879">
        <v>0</v>
      </c>
      <c r="J2879">
        <f ca="1"/>
        <v>706</v>
      </c>
      <c r="K2879">
        <v>975</v>
      </c>
      <c r="L2879" cm="1">
        <f t="array" ref="L2879">_xlfn.IFS(G2879&lt;=25, 1, G2879&lt;=75, 2, G2879&lt;=150, 3, G2879&gt;150, 4)</f>
        <v>3</v>
      </c>
      <c r="M2879">
        <f t="shared" si="44"/>
        <v>3</v>
      </c>
    </row>
    <row r="2880" spans="1:13" x14ac:dyDescent="0.2">
      <c r="A2880" t="s">
        <v>4136</v>
      </c>
      <c r="B2880" t="s">
        <v>4137</v>
      </c>
      <c r="C2880" s="2">
        <v>330</v>
      </c>
      <c r="D2880" s="2">
        <v>317</v>
      </c>
      <c r="E2880" t="s">
        <v>7027</v>
      </c>
      <c r="F2880" t="s">
        <v>7044</v>
      </c>
      <c r="G2880" s="2">
        <v>13</v>
      </c>
      <c r="H2880" s="11">
        <v>3.9393939393939391E-2</v>
      </c>
      <c r="I2880">
        <v>0</v>
      </c>
      <c r="J2880">
        <f ca="1"/>
        <v>2460</v>
      </c>
      <c r="K2880">
        <v>3238</v>
      </c>
      <c r="L2880" cm="1">
        <f t="array" ref="L2880">_xlfn.IFS(G2880&lt;=25, 1, G2880&lt;=75, 2, G2880&lt;=150, 3, G2880&gt;150, 4)</f>
        <v>1</v>
      </c>
      <c r="M2880">
        <f t="shared" si="44"/>
        <v>3</v>
      </c>
    </row>
    <row r="2881" spans="1:13" x14ac:dyDescent="0.2">
      <c r="A2881" t="s">
        <v>4138</v>
      </c>
      <c r="B2881" t="s">
        <v>4139</v>
      </c>
      <c r="C2881" s="2">
        <v>312</v>
      </c>
      <c r="D2881" s="2">
        <v>150</v>
      </c>
      <c r="E2881" t="s">
        <v>7027</v>
      </c>
      <c r="F2881" t="s">
        <v>7038</v>
      </c>
      <c r="G2881" s="2">
        <v>162</v>
      </c>
      <c r="H2881" s="11">
        <v>0.51923076923076927</v>
      </c>
      <c r="I2881">
        <v>0</v>
      </c>
      <c r="J2881">
        <f ca="1"/>
        <v>491</v>
      </c>
      <c r="K2881">
        <v>2540</v>
      </c>
      <c r="L2881" cm="1">
        <f t="array" ref="L2881">_xlfn.IFS(G2881&lt;=25, 1, G2881&lt;=75, 2, G2881&lt;=150, 3, G2881&gt;150, 4)</f>
        <v>4</v>
      </c>
      <c r="M2881">
        <f t="shared" si="44"/>
        <v>3</v>
      </c>
    </row>
    <row r="2882" spans="1:13" x14ac:dyDescent="0.2">
      <c r="A2882" t="s">
        <v>4140</v>
      </c>
      <c r="B2882" t="s">
        <v>4141</v>
      </c>
      <c r="C2882" s="2">
        <v>268</v>
      </c>
      <c r="D2882" s="2">
        <v>134</v>
      </c>
      <c r="E2882" t="s">
        <v>7027</v>
      </c>
      <c r="F2882" t="s">
        <v>7040</v>
      </c>
      <c r="G2882" s="2">
        <v>134</v>
      </c>
      <c r="H2882" s="11">
        <v>0.5</v>
      </c>
      <c r="I2882">
        <v>0</v>
      </c>
      <c r="J2882">
        <f ca="1"/>
        <v>2216</v>
      </c>
      <c r="K2882">
        <v>2180</v>
      </c>
      <c r="L2882" cm="1">
        <f t="array" ref="L2882">_xlfn.IFS(G2882&lt;=25, 1, G2882&lt;=75, 2, G2882&lt;=150, 3, G2882&gt;150, 4)</f>
        <v>3</v>
      </c>
      <c r="M2882">
        <f t="shared" ref="M2882:M2945" si="45">IF(C2882&lt;=$P$3, 1, IF(C2882&lt;=$P$4, 2, IF(C2882&lt;=$P$5, 3, 4)))</f>
        <v>2</v>
      </c>
    </row>
    <row r="2883" spans="1:13" x14ac:dyDescent="0.2">
      <c r="A2883" t="s">
        <v>4142</v>
      </c>
      <c r="B2883" t="s">
        <v>2432</v>
      </c>
      <c r="C2883" s="2">
        <v>69</v>
      </c>
      <c r="D2883" s="2">
        <v>46</v>
      </c>
      <c r="E2883" t="s">
        <v>6989</v>
      </c>
      <c r="F2883" t="s">
        <v>7044</v>
      </c>
      <c r="G2883" s="2">
        <v>23</v>
      </c>
      <c r="H2883" s="11">
        <v>0.33333333333333331</v>
      </c>
      <c r="I2883">
        <v>1</v>
      </c>
      <c r="J2883">
        <f ca="1"/>
        <v>3280</v>
      </c>
      <c r="K2883">
        <v>3495</v>
      </c>
      <c r="L2883" cm="1">
        <f t="array" ref="L2883">_xlfn.IFS(G2883&lt;=25, 1, G2883&lt;=75, 2, G2883&lt;=150, 3, G2883&gt;150, 4)</f>
        <v>1</v>
      </c>
      <c r="M2883">
        <f t="shared" si="45"/>
        <v>1</v>
      </c>
    </row>
    <row r="2884" spans="1:13" x14ac:dyDescent="0.2">
      <c r="A2884" t="s">
        <v>4143</v>
      </c>
      <c r="B2884" t="s">
        <v>4144</v>
      </c>
      <c r="C2884" s="2">
        <v>312</v>
      </c>
      <c r="D2884" s="2">
        <v>265</v>
      </c>
      <c r="E2884" t="s">
        <v>7027</v>
      </c>
      <c r="F2884" t="s">
        <v>7039</v>
      </c>
      <c r="G2884" s="2">
        <v>47</v>
      </c>
      <c r="H2884" s="11">
        <v>0.15064102564102563</v>
      </c>
      <c r="I2884">
        <v>0</v>
      </c>
      <c r="J2884">
        <f ca="1"/>
        <v>3752</v>
      </c>
      <c r="K2884">
        <v>3218</v>
      </c>
      <c r="L2884" cm="1">
        <f t="array" ref="L2884">_xlfn.IFS(G2884&lt;=25, 1, G2884&lt;=75, 2, G2884&lt;=150, 3, G2884&gt;150, 4)</f>
        <v>2</v>
      </c>
      <c r="M2884">
        <f t="shared" si="45"/>
        <v>3</v>
      </c>
    </row>
    <row r="2885" spans="1:13" x14ac:dyDescent="0.2">
      <c r="A2885" t="s">
        <v>4145</v>
      </c>
      <c r="B2885" t="s">
        <v>4146</v>
      </c>
      <c r="C2885" s="2">
        <v>449</v>
      </c>
      <c r="D2885" s="2">
        <v>184</v>
      </c>
      <c r="E2885" t="s">
        <v>7027</v>
      </c>
      <c r="F2885" t="s">
        <v>7038</v>
      </c>
      <c r="G2885" s="2">
        <v>265</v>
      </c>
      <c r="H2885" s="11">
        <v>0.59020044543429839</v>
      </c>
      <c r="I2885">
        <v>0</v>
      </c>
      <c r="J2885">
        <f ca="1"/>
        <v>2420</v>
      </c>
      <c r="K2885">
        <v>4152</v>
      </c>
      <c r="L2885" cm="1">
        <f t="array" ref="L2885">_xlfn.IFS(G2885&lt;=25, 1, G2885&lt;=75, 2, G2885&lt;=150, 3, G2885&gt;150, 4)</f>
        <v>4</v>
      </c>
      <c r="M2885">
        <f t="shared" si="45"/>
        <v>4</v>
      </c>
    </row>
    <row r="2886" spans="1:13" x14ac:dyDescent="0.2">
      <c r="A2886" t="s">
        <v>4147</v>
      </c>
      <c r="B2886" t="s">
        <v>4148</v>
      </c>
      <c r="C2886" s="2">
        <v>469</v>
      </c>
      <c r="D2886" s="2">
        <v>244</v>
      </c>
      <c r="E2886" t="s">
        <v>7027</v>
      </c>
      <c r="F2886" t="s">
        <v>7037</v>
      </c>
      <c r="G2886" s="2">
        <v>225</v>
      </c>
      <c r="H2886" s="11">
        <v>0.47974413646055436</v>
      </c>
      <c r="I2886">
        <v>0</v>
      </c>
      <c r="J2886">
        <f ca="1"/>
        <v>1209</v>
      </c>
      <c r="K2886">
        <v>1981</v>
      </c>
      <c r="L2886" cm="1">
        <f t="array" ref="L2886">_xlfn.IFS(G2886&lt;=25, 1, G2886&lt;=75, 2, G2886&lt;=150, 3, G2886&gt;150, 4)</f>
        <v>4</v>
      </c>
      <c r="M2886">
        <f t="shared" si="45"/>
        <v>4</v>
      </c>
    </row>
    <row r="2887" spans="1:13" x14ac:dyDescent="0.2">
      <c r="A2887" t="s">
        <v>4149</v>
      </c>
      <c r="B2887" t="s">
        <v>4150</v>
      </c>
      <c r="C2887" s="2">
        <v>89</v>
      </c>
      <c r="D2887" s="2">
        <v>79</v>
      </c>
      <c r="E2887" t="s">
        <v>7027</v>
      </c>
      <c r="F2887" t="s">
        <v>7042</v>
      </c>
      <c r="G2887" s="2">
        <v>10</v>
      </c>
      <c r="H2887" s="11">
        <v>0.11235955056179775</v>
      </c>
      <c r="I2887">
        <v>0</v>
      </c>
      <c r="J2887">
        <f ca="1"/>
        <v>3533</v>
      </c>
      <c r="K2887">
        <v>3542</v>
      </c>
      <c r="L2887" cm="1">
        <f t="array" ref="L2887">_xlfn.IFS(G2887&lt;=25, 1, G2887&lt;=75, 2, G2887&lt;=150, 3, G2887&gt;150, 4)</f>
        <v>1</v>
      </c>
      <c r="M2887">
        <f t="shared" si="45"/>
        <v>1</v>
      </c>
    </row>
    <row r="2888" spans="1:13" x14ac:dyDescent="0.2">
      <c r="A2888" t="s">
        <v>4151</v>
      </c>
      <c r="B2888" t="s">
        <v>3562</v>
      </c>
      <c r="C2888" s="2">
        <v>79</v>
      </c>
      <c r="D2888" s="2">
        <v>48</v>
      </c>
      <c r="E2888" t="s">
        <v>6989</v>
      </c>
      <c r="F2888" t="s">
        <v>7037</v>
      </c>
      <c r="G2888" s="2">
        <v>31</v>
      </c>
      <c r="H2888" s="11">
        <v>0.39240506329113922</v>
      </c>
      <c r="I2888">
        <v>1</v>
      </c>
      <c r="J2888">
        <f ca="1"/>
        <v>2560</v>
      </c>
      <c r="K2888">
        <v>3846</v>
      </c>
      <c r="L2888" cm="1">
        <f t="array" ref="L2888">_xlfn.IFS(G2888&lt;=25, 1, G2888&lt;=75, 2, G2888&lt;=150, 3, G2888&gt;150, 4)</f>
        <v>2</v>
      </c>
      <c r="M2888">
        <f t="shared" si="45"/>
        <v>1</v>
      </c>
    </row>
    <row r="2889" spans="1:13" x14ac:dyDescent="0.2">
      <c r="A2889" t="s">
        <v>4152</v>
      </c>
      <c r="B2889" t="s">
        <v>4153</v>
      </c>
      <c r="C2889" s="2">
        <v>165</v>
      </c>
      <c r="D2889" s="2">
        <v>84</v>
      </c>
      <c r="E2889" t="s">
        <v>7027</v>
      </c>
      <c r="F2889" t="s">
        <v>7039</v>
      </c>
      <c r="G2889" s="2">
        <v>81</v>
      </c>
      <c r="H2889" s="11">
        <v>0.49090909090909091</v>
      </c>
      <c r="I2889">
        <v>0</v>
      </c>
      <c r="J2889">
        <f ca="1"/>
        <v>795</v>
      </c>
      <c r="K2889">
        <v>2802</v>
      </c>
      <c r="L2889" cm="1">
        <f t="array" ref="L2889">_xlfn.IFS(G2889&lt;=25, 1, G2889&lt;=75, 2, G2889&lt;=150, 3, G2889&gt;150, 4)</f>
        <v>3</v>
      </c>
      <c r="M2889">
        <f t="shared" si="45"/>
        <v>1</v>
      </c>
    </row>
    <row r="2890" spans="1:13" x14ac:dyDescent="0.2">
      <c r="A2890" t="s">
        <v>4154</v>
      </c>
      <c r="B2890" t="s">
        <v>2779</v>
      </c>
      <c r="C2890" s="2">
        <v>232</v>
      </c>
      <c r="D2890" s="2">
        <v>204</v>
      </c>
      <c r="E2890" t="s">
        <v>7027</v>
      </c>
      <c r="F2890" t="s">
        <v>7039</v>
      </c>
      <c r="G2890" s="2">
        <v>28</v>
      </c>
      <c r="H2890" s="11">
        <v>0.1206896551724138</v>
      </c>
      <c r="I2890">
        <v>0</v>
      </c>
      <c r="J2890">
        <f ca="1"/>
        <v>4343</v>
      </c>
      <c r="K2890">
        <v>534</v>
      </c>
      <c r="L2890" cm="1">
        <f t="array" ref="L2890">_xlfn.IFS(G2890&lt;=25, 1, G2890&lt;=75, 2, G2890&lt;=150, 3, G2890&gt;150, 4)</f>
        <v>2</v>
      </c>
      <c r="M2890">
        <f t="shared" si="45"/>
        <v>1</v>
      </c>
    </row>
    <row r="2891" spans="1:13" x14ac:dyDescent="0.2">
      <c r="A2891" t="s">
        <v>4155</v>
      </c>
      <c r="B2891" t="s">
        <v>4156</v>
      </c>
      <c r="C2891" s="2">
        <v>268</v>
      </c>
      <c r="D2891" s="2">
        <v>182</v>
      </c>
      <c r="E2891" t="s">
        <v>7027</v>
      </c>
      <c r="F2891" t="s">
        <v>7039</v>
      </c>
      <c r="G2891" s="2">
        <v>86</v>
      </c>
      <c r="H2891" s="11">
        <v>0.32089552238805968</v>
      </c>
      <c r="I2891">
        <v>0</v>
      </c>
      <c r="J2891">
        <f ca="1"/>
        <v>2264</v>
      </c>
      <c r="K2891">
        <v>611</v>
      </c>
      <c r="L2891" cm="1">
        <f t="array" ref="L2891">_xlfn.IFS(G2891&lt;=25, 1, G2891&lt;=75, 2, G2891&lt;=150, 3, G2891&gt;150, 4)</f>
        <v>3</v>
      </c>
      <c r="M2891">
        <f t="shared" si="45"/>
        <v>2</v>
      </c>
    </row>
    <row r="2892" spans="1:13" x14ac:dyDescent="0.2">
      <c r="A2892" t="s">
        <v>4157</v>
      </c>
      <c r="B2892" t="s">
        <v>4158</v>
      </c>
      <c r="C2892" s="2">
        <v>279</v>
      </c>
      <c r="D2892" s="2">
        <v>181</v>
      </c>
      <c r="E2892" t="s">
        <v>6989</v>
      </c>
      <c r="F2892" t="s">
        <v>7044</v>
      </c>
      <c r="G2892" s="2">
        <v>98</v>
      </c>
      <c r="H2892" s="11">
        <v>0.35125448028673834</v>
      </c>
      <c r="I2892">
        <v>1</v>
      </c>
      <c r="J2892">
        <f ca="1"/>
        <v>1153</v>
      </c>
      <c r="K2892">
        <v>2975</v>
      </c>
      <c r="L2892" cm="1">
        <f t="array" ref="L2892">_xlfn.IFS(G2892&lt;=25, 1, G2892&lt;=75, 2, G2892&lt;=150, 3, G2892&gt;150, 4)</f>
        <v>3</v>
      </c>
      <c r="M2892">
        <f t="shared" si="45"/>
        <v>2</v>
      </c>
    </row>
    <row r="2893" spans="1:13" x14ac:dyDescent="0.2">
      <c r="A2893" t="s">
        <v>4159</v>
      </c>
      <c r="B2893" t="s">
        <v>4160</v>
      </c>
      <c r="C2893" s="2">
        <v>268</v>
      </c>
      <c r="D2893" s="2">
        <v>220</v>
      </c>
      <c r="E2893" t="s">
        <v>7027</v>
      </c>
      <c r="F2893" t="s">
        <v>7039</v>
      </c>
      <c r="G2893" s="2">
        <v>48</v>
      </c>
      <c r="H2893" s="11">
        <v>0.17910447761194029</v>
      </c>
      <c r="I2893">
        <v>0</v>
      </c>
      <c r="J2893">
        <f ca="1"/>
        <v>1892</v>
      </c>
      <c r="K2893">
        <v>3990</v>
      </c>
      <c r="L2893" cm="1">
        <f t="array" ref="L2893">_xlfn.IFS(G2893&lt;=25, 1, G2893&lt;=75, 2, G2893&lt;=150, 3, G2893&gt;150, 4)</f>
        <v>2</v>
      </c>
      <c r="M2893">
        <f t="shared" si="45"/>
        <v>2</v>
      </c>
    </row>
    <row r="2894" spans="1:13" x14ac:dyDescent="0.2">
      <c r="A2894" t="s">
        <v>4161</v>
      </c>
      <c r="B2894" t="s">
        <v>4162</v>
      </c>
      <c r="C2894" s="2">
        <v>339</v>
      </c>
      <c r="D2894" s="2">
        <v>258</v>
      </c>
      <c r="E2894" t="s">
        <v>7027</v>
      </c>
      <c r="F2894" t="s">
        <v>7039</v>
      </c>
      <c r="G2894" s="2">
        <v>81</v>
      </c>
      <c r="H2894" s="11">
        <v>0.23893805309734514</v>
      </c>
      <c r="I2894">
        <v>0</v>
      </c>
      <c r="J2894">
        <f ca="1"/>
        <v>1230</v>
      </c>
      <c r="K2894">
        <v>1027</v>
      </c>
      <c r="L2894" cm="1">
        <f t="array" ref="L2894">_xlfn.IFS(G2894&lt;=25, 1, G2894&lt;=75, 2, G2894&lt;=150, 3, G2894&gt;150, 4)</f>
        <v>3</v>
      </c>
      <c r="M2894">
        <f t="shared" si="45"/>
        <v>3</v>
      </c>
    </row>
    <row r="2895" spans="1:13" x14ac:dyDescent="0.2">
      <c r="A2895" t="s">
        <v>4163</v>
      </c>
      <c r="B2895" t="s">
        <v>4164</v>
      </c>
      <c r="C2895" s="2">
        <v>236</v>
      </c>
      <c r="D2895" s="2">
        <v>113</v>
      </c>
      <c r="E2895" t="s">
        <v>7027</v>
      </c>
      <c r="F2895" t="s">
        <v>7040</v>
      </c>
      <c r="G2895" s="2">
        <v>123</v>
      </c>
      <c r="H2895" s="11">
        <v>0.52118644067796616</v>
      </c>
      <c r="I2895">
        <v>0</v>
      </c>
      <c r="J2895">
        <f ca="1"/>
        <v>542</v>
      </c>
      <c r="K2895">
        <v>957</v>
      </c>
      <c r="L2895" cm="1">
        <f t="array" ref="L2895">_xlfn.IFS(G2895&lt;=25, 1, G2895&lt;=75, 2, G2895&lt;=150, 3, G2895&gt;150, 4)</f>
        <v>3</v>
      </c>
      <c r="M2895">
        <f t="shared" si="45"/>
        <v>1</v>
      </c>
    </row>
    <row r="2896" spans="1:13" x14ac:dyDescent="0.2">
      <c r="A2896" t="s">
        <v>4165</v>
      </c>
      <c r="B2896" t="s">
        <v>4166</v>
      </c>
      <c r="C2896" s="2">
        <v>886</v>
      </c>
      <c r="D2896" s="2">
        <v>372</v>
      </c>
      <c r="E2896" t="s">
        <v>7029</v>
      </c>
      <c r="F2896" t="s">
        <v>7040</v>
      </c>
      <c r="G2896" s="2">
        <v>514</v>
      </c>
      <c r="H2896" s="11">
        <v>0.58013544018058694</v>
      </c>
      <c r="I2896">
        <v>0</v>
      </c>
      <c r="J2896">
        <f ca="1"/>
        <v>3708</v>
      </c>
      <c r="K2896">
        <v>3082</v>
      </c>
      <c r="L2896" cm="1">
        <f t="array" ref="L2896">_xlfn.IFS(G2896&lt;=25, 1, G2896&lt;=75, 2, G2896&lt;=150, 3, G2896&gt;150, 4)</f>
        <v>4</v>
      </c>
      <c r="M2896">
        <f t="shared" si="45"/>
        <v>4</v>
      </c>
    </row>
    <row r="2897" spans="1:13" x14ac:dyDescent="0.2">
      <c r="A2897" t="s">
        <v>4167</v>
      </c>
      <c r="B2897" t="s">
        <v>4168</v>
      </c>
      <c r="C2897" s="2">
        <v>268</v>
      </c>
      <c r="D2897" s="2">
        <v>113</v>
      </c>
      <c r="E2897" t="s">
        <v>7027</v>
      </c>
      <c r="F2897" t="s">
        <v>7040</v>
      </c>
      <c r="G2897" s="2">
        <v>155</v>
      </c>
      <c r="H2897" s="11">
        <v>0.57835820895522383</v>
      </c>
      <c r="I2897">
        <v>0</v>
      </c>
      <c r="J2897">
        <f ca="1"/>
        <v>974</v>
      </c>
      <c r="K2897">
        <v>1483</v>
      </c>
      <c r="L2897" cm="1">
        <f t="array" ref="L2897">_xlfn.IFS(G2897&lt;=25, 1, G2897&lt;=75, 2, G2897&lt;=150, 3, G2897&gt;150, 4)</f>
        <v>4</v>
      </c>
      <c r="M2897">
        <f t="shared" si="45"/>
        <v>2</v>
      </c>
    </row>
    <row r="2898" spans="1:13" x14ac:dyDescent="0.2">
      <c r="A2898" t="s">
        <v>4169</v>
      </c>
      <c r="B2898" t="s">
        <v>4170</v>
      </c>
      <c r="C2898" s="2">
        <v>279</v>
      </c>
      <c r="D2898" s="2">
        <v>193</v>
      </c>
      <c r="E2898" t="s">
        <v>6989</v>
      </c>
      <c r="F2898" t="s">
        <v>7036</v>
      </c>
      <c r="G2898" s="2">
        <v>86</v>
      </c>
      <c r="H2898" s="11">
        <v>0.30824372759856633</v>
      </c>
      <c r="I2898">
        <v>1</v>
      </c>
      <c r="J2898">
        <f ca="1"/>
        <v>2887</v>
      </c>
      <c r="K2898">
        <v>3543</v>
      </c>
      <c r="L2898" cm="1">
        <f t="array" ref="L2898">_xlfn.IFS(G2898&lt;=25, 1, G2898&lt;=75, 2, G2898&lt;=150, 3, G2898&gt;150, 4)</f>
        <v>3</v>
      </c>
      <c r="M2898">
        <f t="shared" si="45"/>
        <v>2</v>
      </c>
    </row>
    <row r="2899" spans="1:13" x14ac:dyDescent="0.2">
      <c r="A2899" t="s">
        <v>4171</v>
      </c>
      <c r="B2899" t="s">
        <v>4172</v>
      </c>
      <c r="C2899" s="2">
        <v>359</v>
      </c>
      <c r="D2899" s="2">
        <v>334</v>
      </c>
      <c r="E2899" t="s">
        <v>7027</v>
      </c>
      <c r="F2899" t="s">
        <v>7043</v>
      </c>
      <c r="G2899" s="2">
        <v>25</v>
      </c>
      <c r="H2899" s="11">
        <v>6.9637883008356549E-2</v>
      </c>
      <c r="I2899">
        <v>0</v>
      </c>
      <c r="J2899">
        <f ca="1"/>
        <v>2010</v>
      </c>
      <c r="K2899">
        <v>1762</v>
      </c>
      <c r="L2899" cm="1">
        <f t="array" ref="L2899">_xlfn.IFS(G2899&lt;=25, 1, G2899&lt;=75, 2, G2899&lt;=150, 3, G2899&gt;150, 4)</f>
        <v>1</v>
      </c>
      <c r="M2899">
        <f t="shared" si="45"/>
        <v>4</v>
      </c>
    </row>
    <row r="2900" spans="1:13" x14ac:dyDescent="0.2">
      <c r="A2900" t="s">
        <v>4173</v>
      </c>
      <c r="B2900" t="s">
        <v>3230</v>
      </c>
      <c r="C2900" s="2">
        <v>359</v>
      </c>
      <c r="D2900" s="2">
        <v>280</v>
      </c>
      <c r="E2900" t="s">
        <v>7027</v>
      </c>
      <c r="F2900" t="s">
        <v>7039</v>
      </c>
      <c r="G2900" s="2">
        <v>79</v>
      </c>
      <c r="H2900" s="11">
        <v>0.22005571030640669</v>
      </c>
      <c r="I2900">
        <v>0</v>
      </c>
      <c r="J2900">
        <f ca="1"/>
        <v>18</v>
      </c>
      <c r="K2900">
        <v>1964</v>
      </c>
      <c r="L2900" cm="1">
        <f t="array" ref="L2900">_xlfn.IFS(G2900&lt;=25, 1, G2900&lt;=75, 2, G2900&lt;=150, 3, G2900&gt;150, 4)</f>
        <v>3</v>
      </c>
      <c r="M2900">
        <f t="shared" si="45"/>
        <v>4</v>
      </c>
    </row>
    <row r="2901" spans="1:13" x14ac:dyDescent="0.2">
      <c r="A2901" t="s">
        <v>1941</v>
      </c>
      <c r="B2901" t="s">
        <v>742</v>
      </c>
      <c r="C2901" s="2">
        <v>179</v>
      </c>
      <c r="D2901" s="2">
        <v>97</v>
      </c>
      <c r="E2901" t="s">
        <v>6989</v>
      </c>
      <c r="F2901" t="s">
        <v>7037</v>
      </c>
      <c r="G2901" s="2">
        <v>82</v>
      </c>
      <c r="H2901" s="11">
        <v>0.45810055865921789</v>
      </c>
      <c r="I2901">
        <v>1</v>
      </c>
      <c r="J2901">
        <f ca="1"/>
        <v>2799</v>
      </c>
      <c r="K2901">
        <v>3753</v>
      </c>
      <c r="L2901" cm="1">
        <f t="array" ref="L2901">_xlfn.IFS(G2901&lt;=25, 1, G2901&lt;=75, 2, G2901&lt;=150, 3, G2901&gt;150, 4)</f>
        <v>3</v>
      </c>
      <c r="M2901">
        <f t="shared" si="45"/>
        <v>1</v>
      </c>
    </row>
    <row r="2902" spans="1:13" x14ac:dyDescent="0.2">
      <c r="A2902" t="s">
        <v>4174</v>
      </c>
      <c r="B2902" t="s">
        <v>4175</v>
      </c>
      <c r="C2902" s="2">
        <v>312</v>
      </c>
      <c r="D2902" s="2">
        <v>243</v>
      </c>
      <c r="E2902" t="s">
        <v>7029</v>
      </c>
      <c r="F2902" t="s">
        <v>7045</v>
      </c>
      <c r="G2902" s="2">
        <v>69</v>
      </c>
      <c r="H2902" s="11">
        <v>0.22115384615384615</v>
      </c>
      <c r="I2902">
        <v>0</v>
      </c>
      <c r="J2902">
        <f ca="1"/>
        <v>2356</v>
      </c>
      <c r="K2902">
        <v>4236</v>
      </c>
      <c r="L2902" cm="1">
        <f t="array" ref="L2902">_xlfn.IFS(G2902&lt;=25, 1, G2902&lt;=75, 2, G2902&lt;=150, 3, G2902&gt;150, 4)</f>
        <v>2</v>
      </c>
      <c r="M2902">
        <f t="shared" si="45"/>
        <v>3</v>
      </c>
    </row>
    <row r="2903" spans="1:13" x14ac:dyDescent="0.2">
      <c r="A2903" t="s">
        <v>4176</v>
      </c>
      <c r="B2903" t="s">
        <v>4177</v>
      </c>
      <c r="C2903" s="2">
        <v>325</v>
      </c>
      <c r="D2903" s="2">
        <v>254</v>
      </c>
      <c r="E2903" t="s">
        <v>7027</v>
      </c>
      <c r="F2903" t="s">
        <v>7041</v>
      </c>
      <c r="G2903" s="2">
        <v>71</v>
      </c>
      <c r="H2903" s="11">
        <v>0.21846153846153846</v>
      </c>
      <c r="I2903">
        <v>0</v>
      </c>
      <c r="J2903">
        <f ca="1"/>
        <v>4219</v>
      </c>
      <c r="K2903">
        <v>2954</v>
      </c>
      <c r="L2903" cm="1">
        <f t="array" ref="L2903">_xlfn.IFS(G2903&lt;=25, 1, G2903&lt;=75, 2, G2903&lt;=150, 3, G2903&gt;150, 4)</f>
        <v>2</v>
      </c>
      <c r="M2903">
        <f t="shared" si="45"/>
        <v>3</v>
      </c>
    </row>
    <row r="2904" spans="1:13" x14ac:dyDescent="0.2">
      <c r="A2904" t="s">
        <v>4178</v>
      </c>
      <c r="B2904" t="s">
        <v>4179</v>
      </c>
      <c r="C2904" s="2">
        <v>299</v>
      </c>
      <c r="D2904" s="2">
        <v>263</v>
      </c>
      <c r="E2904" t="s">
        <v>6989</v>
      </c>
      <c r="F2904" t="s">
        <v>7036</v>
      </c>
      <c r="G2904" s="2">
        <v>36</v>
      </c>
      <c r="H2904" s="11">
        <v>0.12040133779264214</v>
      </c>
      <c r="I2904">
        <v>1</v>
      </c>
      <c r="J2904">
        <f ca="1"/>
        <v>2030</v>
      </c>
      <c r="K2904">
        <v>2910</v>
      </c>
      <c r="L2904" cm="1">
        <f t="array" ref="L2904">_xlfn.IFS(G2904&lt;=25, 1, G2904&lt;=75, 2, G2904&lt;=150, 3, G2904&gt;150, 4)</f>
        <v>2</v>
      </c>
      <c r="M2904">
        <f t="shared" si="45"/>
        <v>3</v>
      </c>
    </row>
    <row r="2905" spans="1:13" x14ac:dyDescent="0.2">
      <c r="A2905" t="s">
        <v>4180</v>
      </c>
      <c r="B2905" t="s">
        <v>4181</v>
      </c>
      <c r="C2905" s="2">
        <v>312</v>
      </c>
      <c r="D2905" s="2">
        <v>222</v>
      </c>
      <c r="E2905" t="s">
        <v>7027</v>
      </c>
      <c r="F2905" t="s">
        <v>7037</v>
      </c>
      <c r="G2905" s="2">
        <v>90</v>
      </c>
      <c r="H2905" s="11">
        <v>0.28846153846153844</v>
      </c>
      <c r="I2905">
        <v>0</v>
      </c>
      <c r="J2905">
        <f ca="1"/>
        <v>156</v>
      </c>
      <c r="K2905">
        <v>2304</v>
      </c>
      <c r="L2905" cm="1">
        <f t="array" ref="L2905">_xlfn.IFS(G2905&lt;=25, 1, G2905&lt;=75, 2, G2905&lt;=150, 3, G2905&gt;150, 4)</f>
        <v>3</v>
      </c>
      <c r="M2905">
        <f t="shared" si="45"/>
        <v>3</v>
      </c>
    </row>
    <row r="2906" spans="1:13" x14ac:dyDescent="0.2">
      <c r="A2906" t="s">
        <v>4182</v>
      </c>
      <c r="B2906" t="s">
        <v>3228</v>
      </c>
      <c r="C2906" s="2">
        <v>195</v>
      </c>
      <c r="D2906" s="2">
        <v>129</v>
      </c>
      <c r="E2906" t="s">
        <v>6989</v>
      </c>
      <c r="F2906" t="s">
        <v>7039</v>
      </c>
      <c r="G2906" s="2">
        <v>66</v>
      </c>
      <c r="H2906" s="11">
        <v>0.33846153846153848</v>
      </c>
      <c r="I2906">
        <v>1</v>
      </c>
      <c r="J2906">
        <f ca="1"/>
        <v>3317</v>
      </c>
      <c r="K2906">
        <v>4011</v>
      </c>
      <c r="L2906" cm="1">
        <f t="array" ref="L2906">_xlfn.IFS(G2906&lt;=25, 1, G2906&lt;=75, 2, G2906&lt;=150, 3, G2906&gt;150, 4)</f>
        <v>2</v>
      </c>
      <c r="M2906">
        <f t="shared" si="45"/>
        <v>1</v>
      </c>
    </row>
    <row r="2907" spans="1:13" x14ac:dyDescent="0.2">
      <c r="A2907" t="s">
        <v>4183</v>
      </c>
      <c r="B2907" t="s">
        <v>3329</v>
      </c>
      <c r="C2907" s="2">
        <v>169</v>
      </c>
      <c r="D2907" s="2">
        <v>137</v>
      </c>
      <c r="E2907" t="s">
        <v>6989</v>
      </c>
      <c r="F2907" t="s">
        <v>7039</v>
      </c>
      <c r="G2907" s="2">
        <v>32</v>
      </c>
      <c r="H2907" s="11">
        <v>0.1893491124260355</v>
      </c>
      <c r="I2907">
        <v>1</v>
      </c>
      <c r="J2907">
        <f ca="1"/>
        <v>3878</v>
      </c>
      <c r="K2907">
        <v>4024</v>
      </c>
      <c r="L2907" cm="1">
        <f t="array" ref="L2907">_xlfn.IFS(G2907&lt;=25, 1, G2907&lt;=75, 2, G2907&lt;=150, 3, G2907&gt;150, 4)</f>
        <v>2</v>
      </c>
      <c r="M2907">
        <f t="shared" si="45"/>
        <v>1</v>
      </c>
    </row>
    <row r="2908" spans="1:13" x14ac:dyDescent="0.2">
      <c r="A2908" t="s">
        <v>4184</v>
      </c>
      <c r="B2908" t="s">
        <v>4185</v>
      </c>
      <c r="C2908" s="2">
        <v>187</v>
      </c>
      <c r="D2908" s="2">
        <v>84</v>
      </c>
      <c r="E2908" t="s">
        <v>7027</v>
      </c>
      <c r="F2908" t="s">
        <v>7040</v>
      </c>
      <c r="G2908" s="2">
        <v>103</v>
      </c>
      <c r="H2908" s="11">
        <v>0.55080213903743314</v>
      </c>
      <c r="I2908">
        <v>0</v>
      </c>
      <c r="J2908">
        <f ca="1"/>
        <v>189</v>
      </c>
      <c r="K2908">
        <v>3473</v>
      </c>
      <c r="L2908" cm="1">
        <f t="array" ref="L2908">_xlfn.IFS(G2908&lt;=25, 1, G2908&lt;=75, 2, G2908&lt;=150, 3, G2908&gt;150, 4)</f>
        <v>3</v>
      </c>
      <c r="M2908">
        <f t="shared" si="45"/>
        <v>1</v>
      </c>
    </row>
    <row r="2909" spans="1:13" x14ac:dyDescent="0.2">
      <c r="A2909" t="s">
        <v>4186</v>
      </c>
      <c r="B2909" t="s">
        <v>2343</v>
      </c>
      <c r="C2909" s="2">
        <v>79</v>
      </c>
      <c r="D2909" s="2">
        <v>56</v>
      </c>
      <c r="E2909" t="s">
        <v>6989</v>
      </c>
      <c r="F2909" t="s">
        <v>7044</v>
      </c>
      <c r="G2909" s="2">
        <v>23</v>
      </c>
      <c r="H2909" s="11">
        <v>0.29113924050632911</v>
      </c>
      <c r="I2909">
        <v>1</v>
      </c>
      <c r="J2909">
        <f ca="1"/>
        <v>424</v>
      </c>
      <c r="K2909">
        <v>1734</v>
      </c>
      <c r="L2909" cm="1">
        <f t="array" ref="L2909">_xlfn.IFS(G2909&lt;=25, 1, G2909&lt;=75, 2, G2909&lt;=150, 3, G2909&gt;150, 4)</f>
        <v>1</v>
      </c>
      <c r="M2909">
        <f t="shared" si="45"/>
        <v>1</v>
      </c>
    </row>
    <row r="2910" spans="1:13" x14ac:dyDescent="0.2">
      <c r="A2910" t="s">
        <v>2108</v>
      </c>
      <c r="B2910" t="s">
        <v>652</v>
      </c>
      <c r="C2910" s="2">
        <v>209</v>
      </c>
      <c r="D2910" s="2">
        <v>138</v>
      </c>
      <c r="E2910" t="s">
        <v>6989</v>
      </c>
      <c r="F2910" t="s">
        <v>7037</v>
      </c>
      <c r="G2910" s="2">
        <v>71</v>
      </c>
      <c r="H2910" s="11">
        <v>0.33971291866028708</v>
      </c>
      <c r="I2910">
        <v>1</v>
      </c>
      <c r="J2910">
        <f ca="1"/>
        <v>148</v>
      </c>
      <c r="K2910">
        <v>320</v>
      </c>
      <c r="L2910" cm="1">
        <f t="array" ref="L2910">_xlfn.IFS(G2910&lt;=25, 1, G2910&lt;=75, 2, G2910&lt;=150, 3, G2910&gt;150, 4)</f>
        <v>2</v>
      </c>
      <c r="M2910">
        <f t="shared" si="45"/>
        <v>1</v>
      </c>
    </row>
    <row r="2911" spans="1:13" x14ac:dyDescent="0.2">
      <c r="A2911" t="s">
        <v>4187</v>
      </c>
      <c r="B2911" t="s">
        <v>1053</v>
      </c>
      <c r="C2911" s="2">
        <v>319</v>
      </c>
      <c r="D2911" s="2">
        <v>249</v>
      </c>
      <c r="E2911" t="s">
        <v>7029</v>
      </c>
      <c r="F2911" t="s">
        <v>7036</v>
      </c>
      <c r="G2911" s="2">
        <v>70</v>
      </c>
      <c r="H2911" s="11">
        <v>0.21943573667711599</v>
      </c>
      <c r="I2911">
        <v>0</v>
      </c>
      <c r="J2911">
        <f ca="1"/>
        <v>3265</v>
      </c>
      <c r="K2911">
        <v>4115</v>
      </c>
      <c r="L2911" cm="1">
        <f t="array" ref="L2911">_xlfn.IFS(G2911&lt;=25, 1, G2911&lt;=75, 2, G2911&lt;=150, 3, G2911&gt;150, 4)</f>
        <v>2</v>
      </c>
      <c r="M2911">
        <f t="shared" si="45"/>
        <v>3</v>
      </c>
    </row>
    <row r="2912" spans="1:13" x14ac:dyDescent="0.2">
      <c r="A2912" t="s">
        <v>4188</v>
      </c>
      <c r="B2912" t="s">
        <v>2432</v>
      </c>
      <c r="C2912" s="2">
        <v>69</v>
      </c>
      <c r="D2912" s="2">
        <v>58</v>
      </c>
      <c r="E2912" t="s">
        <v>6989</v>
      </c>
      <c r="F2912" t="s">
        <v>7044</v>
      </c>
      <c r="G2912" s="2">
        <v>11</v>
      </c>
      <c r="H2912" s="11">
        <v>0.15942028985507245</v>
      </c>
      <c r="I2912">
        <v>1</v>
      </c>
      <c r="J2912">
        <f ca="1"/>
        <v>1987</v>
      </c>
      <c r="K2912">
        <v>2812</v>
      </c>
      <c r="L2912" cm="1">
        <f t="array" ref="L2912">_xlfn.IFS(G2912&lt;=25, 1, G2912&lt;=75, 2, G2912&lt;=150, 3, G2912&gt;150, 4)</f>
        <v>1</v>
      </c>
      <c r="M2912">
        <f t="shared" si="45"/>
        <v>1</v>
      </c>
    </row>
    <row r="2913" spans="1:13" x14ac:dyDescent="0.2">
      <c r="A2913" t="s">
        <v>4189</v>
      </c>
      <c r="B2913" t="s">
        <v>4025</v>
      </c>
      <c r="C2913" s="2">
        <v>89</v>
      </c>
      <c r="D2913" s="2">
        <v>61</v>
      </c>
      <c r="E2913" t="s">
        <v>6989</v>
      </c>
      <c r="F2913" t="s">
        <v>7039</v>
      </c>
      <c r="G2913" s="2">
        <v>28</v>
      </c>
      <c r="H2913" s="11">
        <v>0.3146067415730337</v>
      </c>
      <c r="I2913">
        <v>1</v>
      </c>
      <c r="J2913">
        <f ca="1"/>
        <v>3982</v>
      </c>
      <c r="K2913">
        <v>50</v>
      </c>
      <c r="L2913" cm="1">
        <f t="array" ref="L2913">_xlfn.IFS(G2913&lt;=25, 1, G2913&lt;=75, 2, G2913&lt;=150, 3, G2913&gt;150, 4)</f>
        <v>2</v>
      </c>
      <c r="M2913">
        <f t="shared" si="45"/>
        <v>1</v>
      </c>
    </row>
    <row r="2914" spans="1:13" x14ac:dyDescent="0.2">
      <c r="A2914" t="s">
        <v>4190</v>
      </c>
      <c r="B2914" t="s">
        <v>4191</v>
      </c>
      <c r="C2914" s="2">
        <v>357</v>
      </c>
      <c r="D2914" s="2">
        <v>246</v>
      </c>
      <c r="E2914" t="s">
        <v>7027</v>
      </c>
      <c r="F2914" t="s">
        <v>7038</v>
      </c>
      <c r="G2914" s="2">
        <v>111</v>
      </c>
      <c r="H2914" s="11">
        <v>0.31092436974789917</v>
      </c>
      <c r="I2914">
        <v>0</v>
      </c>
      <c r="J2914">
        <f ca="1"/>
        <v>2986</v>
      </c>
      <c r="K2914">
        <v>1080</v>
      </c>
      <c r="L2914" cm="1">
        <f t="array" ref="L2914">_xlfn.IFS(G2914&lt;=25, 1, G2914&lt;=75, 2, G2914&lt;=150, 3, G2914&gt;150, 4)</f>
        <v>3</v>
      </c>
      <c r="M2914">
        <f t="shared" si="45"/>
        <v>3</v>
      </c>
    </row>
    <row r="2915" spans="1:13" x14ac:dyDescent="0.2">
      <c r="A2915" t="s">
        <v>4192</v>
      </c>
      <c r="B2915" t="s">
        <v>4193</v>
      </c>
      <c r="C2915" s="2">
        <v>239</v>
      </c>
      <c r="D2915" s="2">
        <v>131</v>
      </c>
      <c r="E2915" t="s">
        <v>7027</v>
      </c>
      <c r="F2915" t="s">
        <v>7040</v>
      </c>
      <c r="G2915" s="2">
        <v>108</v>
      </c>
      <c r="H2915" s="11">
        <v>0.45188284518828453</v>
      </c>
      <c r="I2915">
        <v>0</v>
      </c>
      <c r="J2915">
        <f ca="1"/>
        <v>1157</v>
      </c>
      <c r="K2915">
        <v>403</v>
      </c>
      <c r="L2915" cm="1">
        <f t="array" ref="L2915">_xlfn.IFS(G2915&lt;=25, 1, G2915&lt;=75, 2, G2915&lt;=150, 3, G2915&gt;150, 4)</f>
        <v>3</v>
      </c>
      <c r="M2915">
        <f t="shared" si="45"/>
        <v>1</v>
      </c>
    </row>
    <row r="2916" spans="1:13" x14ac:dyDescent="0.2">
      <c r="A2916" t="s">
        <v>4194</v>
      </c>
      <c r="B2916" t="s">
        <v>3634</v>
      </c>
      <c r="C2916" s="2">
        <v>99</v>
      </c>
      <c r="D2916" s="2">
        <v>77</v>
      </c>
      <c r="E2916" t="s">
        <v>7027</v>
      </c>
      <c r="F2916" t="s">
        <v>7036</v>
      </c>
      <c r="G2916" s="2">
        <v>22</v>
      </c>
      <c r="H2916" s="11">
        <v>0.22222222222222221</v>
      </c>
      <c r="I2916">
        <v>0</v>
      </c>
      <c r="J2916">
        <f ca="1"/>
        <v>147</v>
      </c>
      <c r="K2916">
        <v>4409</v>
      </c>
      <c r="L2916" cm="1">
        <f t="array" ref="L2916">_xlfn.IFS(G2916&lt;=25, 1, G2916&lt;=75, 2, G2916&lt;=150, 3, G2916&gt;150, 4)</f>
        <v>1</v>
      </c>
      <c r="M2916">
        <f t="shared" si="45"/>
        <v>1</v>
      </c>
    </row>
    <row r="2917" spans="1:13" x14ac:dyDescent="0.2">
      <c r="A2917" t="s">
        <v>4195</v>
      </c>
      <c r="B2917" t="s">
        <v>4196</v>
      </c>
      <c r="C2917" s="2">
        <v>178</v>
      </c>
      <c r="D2917" s="2">
        <v>73</v>
      </c>
      <c r="E2917" t="s">
        <v>7029</v>
      </c>
      <c r="F2917" t="s">
        <v>7040</v>
      </c>
      <c r="G2917" s="2">
        <v>105</v>
      </c>
      <c r="H2917" s="11">
        <v>0.5898876404494382</v>
      </c>
      <c r="I2917">
        <v>0</v>
      </c>
      <c r="J2917">
        <f ca="1"/>
        <v>982</v>
      </c>
      <c r="K2917">
        <v>4177</v>
      </c>
      <c r="L2917" cm="1">
        <f t="array" ref="L2917">_xlfn.IFS(G2917&lt;=25, 1, G2917&lt;=75, 2, G2917&lt;=150, 3, G2917&gt;150, 4)</f>
        <v>3</v>
      </c>
      <c r="M2917">
        <f t="shared" si="45"/>
        <v>1</v>
      </c>
    </row>
    <row r="2918" spans="1:13" x14ac:dyDescent="0.2">
      <c r="A2918" t="s">
        <v>4197</v>
      </c>
      <c r="B2918" t="s">
        <v>4198</v>
      </c>
      <c r="C2918" s="2">
        <v>355</v>
      </c>
      <c r="D2918" s="2">
        <v>280</v>
      </c>
      <c r="E2918" t="s">
        <v>7029</v>
      </c>
      <c r="F2918" t="s">
        <v>7041</v>
      </c>
      <c r="G2918" s="2">
        <v>75</v>
      </c>
      <c r="H2918" s="11">
        <v>0.21126760563380281</v>
      </c>
      <c r="I2918">
        <v>0</v>
      </c>
      <c r="J2918">
        <f ca="1"/>
        <v>935</v>
      </c>
      <c r="K2918">
        <v>2466</v>
      </c>
      <c r="L2918" cm="1">
        <f t="array" ref="L2918">_xlfn.IFS(G2918&lt;=25, 1, G2918&lt;=75, 2, G2918&lt;=150, 3, G2918&gt;150, 4)</f>
        <v>2</v>
      </c>
      <c r="M2918">
        <f t="shared" si="45"/>
        <v>3</v>
      </c>
    </row>
    <row r="2919" spans="1:13" x14ac:dyDescent="0.2">
      <c r="A2919" t="s">
        <v>4199</v>
      </c>
      <c r="B2919" t="s">
        <v>1851</v>
      </c>
      <c r="C2919" s="2">
        <v>178</v>
      </c>
      <c r="D2919" s="2">
        <v>150</v>
      </c>
      <c r="E2919" t="s">
        <v>7027</v>
      </c>
      <c r="F2919" t="s">
        <v>7045</v>
      </c>
      <c r="G2919" s="2">
        <v>28</v>
      </c>
      <c r="H2919" s="11">
        <v>0.15730337078651685</v>
      </c>
      <c r="I2919">
        <v>0</v>
      </c>
      <c r="J2919">
        <f ca="1"/>
        <v>541</v>
      </c>
      <c r="K2919">
        <v>721</v>
      </c>
      <c r="L2919" cm="1">
        <f t="array" ref="L2919">_xlfn.IFS(G2919&lt;=25, 1, G2919&lt;=75, 2, G2919&lt;=150, 3, G2919&gt;150, 4)</f>
        <v>2</v>
      </c>
      <c r="M2919">
        <f t="shared" si="45"/>
        <v>1</v>
      </c>
    </row>
    <row r="2920" spans="1:13" x14ac:dyDescent="0.2">
      <c r="A2920" t="s">
        <v>4200</v>
      </c>
      <c r="B2920" t="s">
        <v>4201</v>
      </c>
      <c r="C2920" s="2">
        <v>325</v>
      </c>
      <c r="D2920" s="2">
        <v>286</v>
      </c>
      <c r="E2920" t="s">
        <v>7027</v>
      </c>
      <c r="F2920" t="s">
        <v>7041</v>
      </c>
      <c r="G2920" s="2">
        <v>39</v>
      </c>
      <c r="H2920" s="11">
        <v>0.12</v>
      </c>
      <c r="I2920">
        <v>0</v>
      </c>
      <c r="J2920">
        <f ca="1"/>
        <v>924</v>
      </c>
      <c r="K2920">
        <v>4180</v>
      </c>
      <c r="L2920" cm="1">
        <f t="array" ref="L2920">_xlfn.IFS(G2920&lt;=25, 1, G2920&lt;=75, 2, G2920&lt;=150, 3, G2920&gt;150, 4)</f>
        <v>2</v>
      </c>
      <c r="M2920">
        <f t="shared" si="45"/>
        <v>3</v>
      </c>
    </row>
    <row r="2921" spans="1:13" x14ac:dyDescent="0.2">
      <c r="A2921" t="s">
        <v>4202</v>
      </c>
      <c r="B2921" t="s">
        <v>818</v>
      </c>
      <c r="C2921" s="2">
        <v>312</v>
      </c>
      <c r="D2921" s="2">
        <v>234</v>
      </c>
      <c r="E2921" t="s">
        <v>7029</v>
      </c>
      <c r="F2921" t="s">
        <v>7036</v>
      </c>
      <c r="G2921" s="2">
        <v>78</v>
      </c>
      <c r="H2921" s="11">
        <v>0.25</v>
      </c>
      <c r="I2921">
        <v>0</v>
      </c>
      <c r="J2921">
        <f ca="1"/>
        <v>108</v>
      </c>
      <c r="K2921">
        <v>4470</v>
      </c>
      <c r="L2921" cm="1">
        <f t="array" ref="L2921">_xlfn.IFS(G2921&lt;=25, 1, G2921&lt;=75, 2, G2921&lt;=150, 3, G2921&gt;150, 4)</f>
        <v>3</v>
      </c>
      <c r="M2921">
        <f t="shared" si="45"/>
        <v>3</v>
      </c>
    </row>
    <row r="2922" spans="1:13" x14ac:dyDescent="0.2">
      <c r="A2922" t="s">
        <v>4203</v>
      </c>
      <c r="B2922" t="s">
        <v>1085</v>
      </c>
      <c r="C2922" s="2">
        <v>294</v>
      </c>
      <c r="D2922" s="2">
        <v>197</v>
      </c>
      <c r="E2922" t="s">
        <v>7027</v>
      </c>
      <c r="F2922" t="s">
        <v>7036</v>
      </c>
      <c r="G2922" s="2">
        <v>97</v>
      </c>
      <c r="H2922" s="11">
        <v>0.32993197278911562</v>
      </c>
      <c r="I2922">
        <v>0</v>
      </c>
      <c r="J2922">
        <f ca="1"/>
        <v>3585</v>
      </c>
      <c r="K2922">
        <v>4351</v>
      </c>
      <c r="L2922" cm="1">
        <f t="array" ref="L2922">_xlfn.IFS(G2922&lt;=25, 1, G2922&lt;=75, 2, G2922&lt;=150, 3, G2922&gt;150, 4)</f>
        <v>3</v>
      </c>
      <c r="M2922">
        <f t="shared" si="45"/>
        <v>2</v>
      </c>
    </row>
    <row r="2923" spans="1:13" x14ac:dyDescent="0.2">
      <c r="A2923" t="s">
        <v>4204</v>
      </c>
      <c r="B2923" t="s">
        <v>2909</v>
      </c>
      <c r="C2923" s="2">
        <v>45</v>
      </c>
      <c r="D2923" s="2">
        <v>36</v>
      </c>
      <c r="E2923" t="s">
        <v>6989</v>
      </c>
      <c r="F2923" t="s">
        <v>7036</v>
      </c>
      <c r="G2923" s="2">
        <v>9</v>
      </c>
      <c r="H2923" s="11">
        <v>0.2</v>
      </c>
      <c r="I2923">
        <v>1</v>
      </c>
      <c r="J2923">
        <f ca="1"/>
        <v>1082</v>
      </c>
      <c r="K2923">
        <v>3312</v>
      </c>
      <c r="L2923" cm="1">
        <f t="array" ref="L2923">_xlfn.IFS(G2923&lt;=25, 1, G2923&lt;=75, 2, G2923&lt;=150, 3, G2923&gt;150, 4)</f>
        <v>1</v>
      </c>
      <c r="M2923">
        <f t="shared" si="45"/>
        <v>1</v>
      </c>
    </row>
    <row r="2924" spans="1:13" x14ac:dyDescent="0.2">
      <c r="A2924" t="s">
        <v>4205</v>
      </c>
      <c r="B2924" t="s">
        <v>3979</v>
      </c>
      <c r="C2924" s="2">
        <v>447</v>
      </c>
      <c r="D2924" s="2">
        <v>112</v>
      </c>
      <c r="E2924" t="s">
        <v>7028</v>
      </c>
      <c r="F2924" t="s">
        <v>7040</v>
      </c>
      <c r="G2924" s="2">
        <v>335</v>
      </c>
      <c r="H2924" s="11">
        <v>0.7494407158836689</v>
      </c>
      <c r="I2924">
        <v>0</v>
      </c>
      <c r="J2924">
        <f ca="1"/>
        <v>2025</v>
      </c>
      <c r="K2924">
        <v>3188</v>
      </c>
      <c r="L2924" cm="1">
        <f t="array" ref="L2924">_xlfn.IFS(G2924&lt;=25, 1, G2924&lt;=75, 2, G2924&lt;=150, 3, G2924&gt;150, 4)</f>
        <v>4</v>
      </c>
      <c r="M2924">
        <f t="shared" si="45"/>
        <v>4</v>
      </c>
    </row>
    <row r="2925" spans="1:13" x14ac:dyDescent="0.2">
      <c r="A2925" t="s">
        <v>4206</v>
      </c>
      <c r="B2925" t="s">
        <v>4207</v>
      </c>
      <c r="C2925" s="2">
        <v>447</v>
      </c>
      <c r="D2925" s="2">
        <v>362</v>
      </c>
      <c r="E2925" t="s">
        <v>7029</v>
      </c>
      <c r="F2925" t="s">
        <v>7037</v>
      </c>
      <c r="G2925" s="2">
        <v>85</v>
      </c>
      <c r="H2925" s="11">
        <v>0.19015659955257272</v>
      </c>
      <c r="I2925">
        <v>0</v>
      </c>
      <c r="J2925">
        <f ca="1"/>
        <v>3046</v>
      </c>
      <c r="K2925">
        <v>2260</v>
      </c>
      <c r="L2925" cm="1">
        <f t="array" ref="L2925">_xlfn.IFS(G2925&lt;=25, 1, G2925&lt;=75, 2, G2925&lt;=150, 3, G2925&gt;150, 4)</f>
        <v>3</v>
      </c>
      <c r="M2925">
        <f t="shared" si="45"/>
        <v>4</v>
      </c>
    </row>
    <row r="2926" spans="1:13" x14ac:dyDescent="0.2">
      <c r="A2926" t="s">
        <v>4208</v>
      </c>
      <c r="B2926" t="s">
        <v>2190</v>
      </c>
      <c r="C2926" s="2">
        <v>266</v>
      </c>
      <c r="D2926" s="2">
        <v>186</v>
      </c>
      <c r="E2926" t="s">
        <v>7027</v>
      </c>
      <c r="F2926" t="s">
        <v>7039</v>
      </c>
      <c r="G2926" s="2">
        <v>80</v>
      </c>
      <c r="H2926" s="11">
        <v>0.3007518796992481</v>
      </c>
      <c r="I2926">
        <v>0</v>
      </c>
      <c r="J2926">
        <f ca="1"/>
        <v>2231</v>
      </c>
      <c r="K2926">
        <v>3458</v>
      </c>
      <c r="L2926" cm="1">
        <f t="array" ref="L2926">_xlfn.IFS(G2926&lt;=25, 1, G2926&lt;=75, 2, G2926&lt;=150, 3, G2926&gt;150, 4)</f>
        <v>3</v>
      </c>
      <c r="M2926">
        <f t="shared" si="45"/>
        <v>2</v>
      </c>
    </row>
    <row r="2927" spans="1:13" x14ac:dyDescent="0.2">
      <c r="A2927" t="s">
        <v>4209</v>
      </c>
      <c r="B2927" t="s">
        <v>4210</v>
      </c>
      <c r="C2927" s="2">
        <v>886</v>
      </c>
      <c r="D2927" s="2">
        <v>576</v>
      </c>
      <c r="E2927" t="s">
        <v>7029</v>
      </c>
      <c r="F2927" t="s">
        <v>7041</v>
      </c>
      <c r="G2927" s="2">
        <v>310</v>
      </c>
      <c r="H2927" s="11">
        <v>0.34988713318284426</v>
      </c>
      <c r="I2927">
        <v>0</v>
      </c>
      <c r="J2927">
        <f ca="1"/>
        <v>4544</v>
      </c>
      <c r="K2927">
        <v>32</v>
      </c>
      <c r="L2927" cm="1">
        <f t="array" ref="L2927">_xlfn.IFS(G2927&lt;=25, 1, G2927&lt;=75, 2, G2927&lt;=150, 3, G2927&gt;150, 4)</f>
        <v>4</v>
      </c>
      <c r="M2927">
        <f t="shared" si="45"/>
        <v>4</v>
      </c>
    </row>
    <row r="2928" spans="1:13" x14ac:dyDescent="0.2">
      <c r="A2928" t="s">
        <v>4211</v>
      </c>
      <c r="B2928" t="s">
        <v>4212</v>
      </c>
      <c r="C2928" s="2">
        <v>329</v>
      </c>
      <c r="D2928" s="2">
        <v>214</v>
      </c>
      <c r="E2928" t="s">
        <v>7027</v>
      </c>
      <c r="F2928" t="s">
        <v>7037</v>
      </c>
      <c r="G2928" s="2">
        <v>115</v>
      </c>
      <c r="H2928" s="11">
        <v>0.34954407294832829</v>
      </c>
      <c r="I2928">
        <v>0</v>
      </c>
      <c r="J2928">
        <f ca="1"/>
        <v>3399</v>
      </c>
      <c r="K2928">
        <v>2311</v>
      </c>
      <c r="L2928" cm="1">
        <f t="array" ref="L2928">_xlfn.IFS(G2928&lt;=25, 1, G2928&lt;=75, 2, G2928&lt;=150, 3, G2928&gt;150, 4)</f>
        <v>3</v>
      </c>
      <c r="M2928">
        <f t="shared" si="45"/>
        <v>3</v>
      </c>
    </row>
    <row r="2929" spans="1:13" x14ac:dyDescent="0.2">
      <c r="A2929" t="s">
        <v>4213</v>
      </c>
      <c r="B2929" t="s">
        <v>4214</v>
      </c>
      <c r="C2929" s="2">
        <v>299</v>
      </c>
      <c r="D2929" s="2">
        <v>126</v>
      </c>
      <c r="E2929" t="s">
        <v>7027</v>
      </c>
      <c r="F2929" t="s">
        <v>7038</v>
      </c>
      <c r="G2929" s="2">
        <v>173</v>
      </c>
      <c r="H2929" s="11">
        <v>0.57859531772575246</v>
      </c>
      <c r="I2929">
        <v>0</v>
      </c>
      <c r="J2929">
        <f ca="1"/>
        <v>3151</v>
      </c>
      <c r="K2929">
        <v>2674</v>
      </c>
      <c r="L2929" cm="1">
        <f t="array" ref="L2929">_xlfn.IFS(G2929&lt;=25, 1, G2929&lt;=75, 2, G2929&lt;=150, 3, G2929&gt;150, 4)</f>
        <v>4</v>
      </c>
      <c r="M2929">
        <f t="shared" si="45"/>
        <v>3</v>
      </c>
    </row>
    <row r="2930" spans="1:13" x14ac:dyDescent="0.2">
      <c r="A2930" t="s">
        <v>4215</v>
      </c>
      <c r="B2930" t="s">
        <v>2432</v>
      </c>
      <c r="C2930" s="2">
        <v>69</v>
      </c>
      <c r="D2930" s="2">
        <v>49</v>
      </c>
      <c r="E2930" t="s">
        <v>6989</v>
      </c>
      <c r="F2930" t="s">
        <v>7044</v>
      </c>
      <c r="G2930" s="2">
        <v>20</v>
      </c>
      <c r="H2930" s="11">
        <v>0.28985507246376813</v>
      </c>
      <c r="I2930">
        <v>1</v>
      </c>
      <c r="J2930">
        <f ca="1"/>
        <v>3449</v>
      </c>
      <c r="K2930">
        <v>2372</v>
      </c>
      <c r="L2930" cm="1">
        <f t="array" ref="L2930">_xlfn.IFS(G2930&lt;=25, 1, G2930&lt;=75, 2, G2930&lt;=150, 3, G2930&gt;150, 4)</f>
        <v>1</v>
      </c>
      <c r="M2930">
        <f t="shared" si="45"/>
        <v>1</v>
      </c>
    </row>
    <row r="2931" spans="1:13" x14ac:dyDescent="0.2">
      <c r="A2931" t="s">
        <v>4216</v>
      </c>
      <c r="B2931" t="s">
        <v>4217</v>
      </c>
      <c r="C2931" s="2">
        <v>502</v>
      </c>
      <c r="D2931" s="2">
        <v>407</v>
      </c>
      <c r="E2931" t="s">
        <v>7029</v>
      </c>
      <c r="F2931" t="s">
        <v>7039</v>
      </c>
      <c r="G2931" s="2">
        <v>95</v>
      </c>
      <c r="H2931" s="11">
        <v>0.18924302788844621</v>
      </c>
      <c r="I2931">
        <v>0</v>
      </c>
      <c r="J2931">
        <f ca="1"/>
        <v>529</v>
      </c>
      <c r="K2931">
        <v>264</v>
      </c>
      <c r="L2931" cm="1">
        <f t="array" ref="L2931">_xlfn.IFS(G2931&lt;=25, 1, G2931&lt;=75, 2, G2931&lt;=150, 3, G2931&gt;150, 4)</f>
        <v>3</v>
      </c>
      <c r="M2931">
        <f t="shared" si="45"/>
        <v>4</v>
      </c>
    </row>
    <row r="2932" spans="1:13" x14ac:dyDescent="0.2">
      <c r="A2932" t="s">
        <v>4218</v>
      </c>
      <c r="B2932" t="s">
        <v>4219</v>
      </c>
      <c r="C2932" s="2">
        <v>322</v>
      </c>
      <c r="D2932" s="2">
        <v>155</v>
      </c>
      <c r="E2932" t="s">
        <v>7029</v>
      </c>
      <c r="F2932" t="s">
        <v>7040</v>
      </c>
      <c r="G2932" s="2">
        <v>167</v>
      </c>
      <c r="H2932" s="11">
        <v>0.51863354037267084</v>
      </c>
      <c r="I2932">
        <v>0</v>
      </c>
      <c r="J2932">
        <f ca="1"/>
        <v>1706</v>
      </c>
      <c r="K2932">
        <v>2280</v>
      </c>
      <c r="L2932" cm="1">
        <f t="array" ref="L2932">_xlfn.IFS(G2932&lt;=25, 1, G2932&lt;=75, 2, G2932&lt;=150, 3, G2932&gt;150, 4)</f>
        <v>4</v>
      </c>
      <c r="M2932">
        <f t="shared" si="45"/>
        <v>3</v>
      </c>
    </row>
    <row r="2933" spans="1:13" x14ac:dyDescent="0.2">
      <c r="A2933" t="s">
        <v>4220</v>
      </c>
      <c r="B2933" t="s">
        <v>4221</v>
      </c>
      <c r="C2933" s="2">
        <v>268</v>
      </c>
      <c r="D2933" s="2">
        <v>72</v>
      </c>
      <c r="E2933" t="s">
        <v>7027</v>
      </c>
      <c r="F2933" t="s">
        <v>7038</v>
      </c>
      <c r="G2933" s="2">
        <v>196</v>
      </c>
      <c r="H2933" s="11">
        <v>0.73134328358208955</v>
      </c>
      <c r="I2933">
        <v>0</v>
      </c>
      <c r="J2933">
        <f ca="1"/>
        <v>2237</v>
      </c>
      <c r="K2933">
        <v>206</v>
      </c>
      <c r="L2933" cm="1">
        <f t="array" ref="L2933">_xlfn.IFS(G2933&lt;=25, 1, G2933&lt;=75, 2, G2933&lt;=150, 3, G2933&gt;150, 4)</f>
        <v>4</v>
      </c>
      <c r="M2933">
        <f t="shared" si="45"/>
        <v>2</v>
      </c>
    </row>
    <row r="2934" spans="1:13" x14ac:dyDescent="0.2">
      <c r="A2934" t="s">
        <v>4222</v>
      </c>
      <c r="B2934" t="s">
        <v>4223</v>
      </c>
      <c r="C2934" s="2">
        <v>495</v>
      </c>
      <c r="D2934" s="2">
        <v>401</v>
      </c>
      <c r="E2934" t="s">
        <v>7027</v>
      </c>
      <c r="F2934" t="s">
        <v>7039</v>
      </c>
      <c r="G2934" s="2">
        <v>94</v>
      </c>
      <c r="H2934" s="11">
        <v>0.1898989898989899</v>
      </c>
      <c r="I2934">
        <v>0</v>
      </c>
      <c r="J2934">
        <f ca="1"/>
        <v>1277</v>
      </c>
      <c r="K2934">
        <v>2985</v>
      </c>
      <c r="L2934" cm="1">
        <f t="array" ref="L2934">_xlfn.IFS(G2934&lt;=25, 1, G2934&lt;=75, 2, G2934&lt;=150, 3, G2934&gt;150, 4)</f>
        <v>3</v>
      </c>
      <c r="M2934">
        <f t="shared" si="45"/>
        <v>4</v>
      </c>
    </row>
    <row r="2935" spans="1:13" x14ac:dyDescent="0.2">
      <c r="A2935" t="s">
        <v>4224</v>
      </c>
      <c r="B2935" t="s">
        <v>4225</v>
      </c>
      <c r="C2935" s="2">
        <v>264</v>
      </c>
      <c r="D2935" s="2">
        <v>216</v>
      </c>
      <c r="E2935" t="s">
        <v>7027</v>
      </c>
      <c r="F2935" t="s">
        <v>7043</v>
      </c>
      <c r="G2935" s="2">
        <v>48</v>
      </c>
      <c r="H2935" s="11">
        <v>0.18181818181818182</v>
      </c>
      <c r="I2935">
        <v>0</v>
      </c>
      <c r="J2935">
        <f ca="1"/>
        <v>698</v>
      </c>
      <c r="K2935">
        <v>1937</v>
      </c>
      <c r="L2935" cm="1">
        <f t="array" ref="L2935">_xlfn.IFS(G2935&lt;=25, 1, G2935&lt;=75, 2, G2935&lt;=150, 3, G2935&gt;150, 4)</f>
        <v>2</v>
      </c>
      <c r="M2935">
        <f t="shared" si="45"/>
        <v>2</v>
      </c>
    </row>
    <row r="2936" spans="1:13" x14ac:dyDescent="0.2">
      <c r="A2936" t="s">
        <v>4226</v>
      </c>
      <c r="B2936" t="s">
        <v>2545</v>
      </c>
      <c r="C2936" s="2">
        <v>402</v>
      </c>
      <c r="D2936" s="2">
        <v>306</v>
      </c>
      <c r="E2936" t="s">
        <v>7029</v>
      </c>
      <c r="F2936" t="s">
        <v>7039</v>
      </c>
      <c r="G2936" s="2">
        <v>96</v>
      </c>
      <c r="H2936" s="11">
        <v>0.23880597014925373</v>
      </c>
      <c r="I2936">
        <v>0</v>
      </c>
      <c r="J2936">
        <f ca="1"/>
        <v>3600</v>
      </c>
      <c r="K2936">
        <v>2719</v>
      </c>
      <c r="L2936" cm="1">
        <f t="array" ref="L2936">_xlfn.IFS(G2936&lt;=25, 1, G2936&lt;=75, 2, G2936&lt;=150, 3, G2936&gt;150, 4)</f>
        <v>3</v>
      </c>
      <c r="M2936">
        <f t="shared" si="45"/>
        <v>4</v>
      </c>
    </row>
    <row r="2937" spans="1:13" x14ac:dyDescent="0.2">
      <c r="A2937" t="s">
        <v>4227</v>
      </c>
      <c r="B2937" t="s">
        <v>4228</v>
      </c>
      <c r="C2937" s="2">
        <v>149</v>
      </c>
      <c r="D2937" s="2">
        <v>88</v>
      </c>
      <c r="E2937" t="s">
        <v>6989</v>
      </c>
      <c r="F2937" t="s">
        <v>7039</v>
      </c>
      <c r="G2937" s="2">
        <v>61</v>
      </c>
      <c r="H2937" s="11">
        <v>0.40939597315436244</v>
      </c>
      <c r="I2937">
        <v>1</v>
      </c>
      <c r="J2937">
        <f ca="1"/>
        <v>3566</v>
      </c>
      <c r="K2937">
        <v>36</v>
      </c>
      <c r="L2937" cm="1">
        <f t="array" ref="L2937">_xlfn.IFS(G2937&lt;=25, 1, G2937&lt;=75, 2, G2937&lt;=150, 3, G2937&gt;150, 4)</f>
        <v>2</v>
      </c>
      <c r="M2937">
        <f t="shared" si="45"/>
        <v>1</v>
      </c>
    </row>
    <row r="2938" spans="1:13" x14ac:dyDescent="0.2">
      <c r="A2938" t="s">
        <v>4229</v>
      </c>
      <c r="B2938" t="s">
        <v>4230</v>
      </c>
      <c r="C2938" s="2">
        <v>627</v>
      </c>
      <c r="D2938" s="2">
        <v>439</v>
      </c>
      <c r="E2938" t="s">
        <v>7027</v>
      </c>
      <c r="F2938" t="s">
        <v>7043</v>
      </c>
      <c r="G2938" s="2">
        <v>188</v>
      </c>
      <c r="H2938" s="11">
        <v>0.29984051036682613</v>
      </c>
      <c r="I2938">
        <v>0</v>
      </c>
      <c r="J2938">
        <f ca="1"/>
        <v>3300</v>
      </c>
      <c r="K2938">
        <v>2648</v>
      </c>
      <c r="L2938" cm="1">
        <f t="array" ref="L2938">_xlfn.IFS(G2938&lt;=25, 1, G2938&lt;=75, 2, G2938&lt;=150, 3, G2938&gt;150, 4)</f>
        <v>4</v>
      </c>
      <c r="M2938">
        <f t="shared" si="45"/>
        <v>4</v>
      </c>
    </row>
    <row r="2939" spans="1:13" x14ac:dyDescent="0.2">
      <c r="A2939" t="s">
        <v>4231</v>
      </c>
      <c r="B2939" t="s">
        <v>3491</v>
      </c>
      <c r="C2939" s="2">
        <v>268</v>
      </c>
      <c r="D2939" s="2">
        <v>190</v>
      </c>
      <c r="E2939" t="s">
        <v>7027</v>
      </c>
      <c r="F2939" t="s">
        <v>7039</v>
      </c>
      <c r="G2939" s="2">
        <v>78</v>
      </c>
      <c r="H2939" s="11">
        <v>0.29104477611940299</v>
      </c>
      <c r="I2939">
        <v>0</v>
      </c>
      <c r="J2939">
        <f ca="1"/>
        <v>3836</v>
      </c>
      <c r="K2939">
        <v>4192</v>
      </c>
      <c r="L2939" cm="1">
        <f t="array" ref="L2939">_xlfn.IFS(G2939&lt;=25, 1, G2939&lt;=75, 2, G2939&lt;=150, 3, G2939&gt;150, 4)</f>
        <v>3</v>
      </c>
      <c r="M2939">
        <f t="shared" si="45"/>
        <v>2</v>
      </c>
    </row>
    <row r="2940" spans="1:13" x14ac:dyDescent="0.2">
      <c r="A2940" t="s">
        <v>4232</v>
      </c>
      <c r="B2940" t="s">
        <v>3746</v>
      </c>
      <c r="C2940" s="2">
        <v>195</v>
      </c>
      <c r="D2940" s="2">
        <v>158</v>
      </c>
      <c r="E2940" t="s">
        <v>6989</v>
      </c>
      <c r="F2940" t="s">
        <v>7039</v>
      </c>
      <c r="G2940" s="2">
        <v>37</v>
      </c>
      <c r="H2940" s="11">
        <v>0.18974358974358974</v>
      </c>
      <c r="I2940">
        <v>1</v>
      </c>
      <c r="J2940">
        <f ca="1"/>
        <v>2704</v>
      </c>
      <c r="K2940">
        <v>3556</v>
      </c>
      <c r="L2940" cm="1">
        <f t="array" ref="L2940">_xlfn.IFS(G2940&lt;=25, 1, G2940&lt;=75, 2, G2940&lt;=150, 3, G2940&gt;150, 4)</f>
        <v>2</v>
      </c>
      <c r="M2940">
        <f t="shared" si="45"/>
        <v>1</v>
      </c>
    </row>
    <row r="2941" spans="1:13" x14ac:dyDescent="0.2">
      <c r="A2941" t="s">
        <v>4233</v>
      </c>
      <c r="B2941" t="s">
        <v>4234</v>
      </c>
      <c r="C2941" s="2">
        <v>1155</v>
      </c>
      <c r="D2941" s="2">
        <v>889</v>
      </c>
      <c r="E2941" t="s">
        <v>7029</v>
      </c>
      <c r="F2941" t="s">
        <v>7042</v>
      </c>
      <c r="G2941" s="2">
        <v>266</v>
      </c>
      <c r="H2941" s="11">
        <v>0.23030303030303031</v>
      </c>
      <c r="I2941">
        <v>0</v>
      </c>
      <c r="J2941">
        <f ca="1"/>
        <v>406</v>
      </c>
      <c r="K2941">
        <v>4070</v>
      </c>
      <c r="L2941" cm="1">
        <f t="array" ref="L2941">_xlfn.IFS(G2941&lt;=25, 1, G2941&lt;=75, 2, G2941&lt;=150, 3, G2941&gt;150, 4)</f>
        <v>4</v>
      </c>
      <c r="M2941">
        <f t="shared" si="45"/>
        <v>4</v>
      </c>
    </row>
    <row r="2942" spans="1:13" x14ac:dyDescent="0.2">
      <c r="A2942" t="s">
        <v>4235</v>
      </c>
      <c r="B2942" t="s">
        <v>4236</v>
      </c>
      <c r="C2942" s="2">
        <v>269</v>
      </c>
      <c r="D2942" s="2">
        <v>126</v>
      </c>
      <c r="E2942" t="s">
        <v>7027</v>
      </c>
      <c r="F2942" t="s">
        <v>7038</v>
      </c>
      <c r="G2942" s="2">
        <v>143</v>
      </c>
      <c r="H2942" s="11">
        <v>0.53159851301115246</v>
      </c>
      <c r="I2942">
        <v>0</v>
      </c>
      <c r="J2942">
        <f ca="1"/>
        <v>1064</v>
      </c>
      <c r="K2942">
        <v>4148</v>
      </c>
      <c r="L2942" cm="1">
        <f t="array" ref="L2942">_xlfn.IFS(G2942&lt;=25, 1, G2942&lt;=75, 2, G2942&lt;=150, 3, G2942&gt;150, 4)</f>
        <v>3</v>
      </c>
      <c r="M2942">
        <f t="shared" si="45"/>
        <v>2</v>
      </c>
    </row>
    <row r="2943" spans="1:13" x14ac:dyDescent="0.2">
      <c r="A2943" t="s">
        <v>4237</v>
      </c>
      <c r="B2943" t="s">
        <v>2976</v>
      </c>
      <c r="C2943" s="2">
        <v>99</v>
      </c>
      <c r="D2943" s="2">
        <v>75</v>
      </c>
      <c r="E2943" t="s">
        <v>6989</v>
      </c>
      <c r="F2943" t="s">
        <v>7044</v>
      </c>
      <c r="G2943" s="2">
        <v>24</v>
      </c>
      <c r="H2943" s="11">
        <v>0.24242424242424243</v>
      </c>
      <c r="I2943">
        <v>1</v>
      </c>
      <c r="J2943">
        <f ca="1"/>
        <v>2064</v>
      </c>
      <c r="K2943">
        <v>938</v>
      </c>
      <c r="L2943" cm="1">
        <f t="array" ref="L2943">_xlfn.IFS(G2943&lt;=25, 1, G2943&lt;=75, 2, G2943&lt;=150, 3, G2943&gt;150, 4)</f>
        <v>1</v>
      </c>
      <c r="M2943">
        <f t="shared" si="45"/>
        <v>1</v>
      </c>
    </row>
    <row r="2944" spans="1:13" x14ac:dyDescent="0.2">
      <c r="A2944" t="s">
        <v>4238</v>
      </c>
      <c r="B2944" t="s">
        <v>3879</v>
      </c>
      <c r="C2944" s="2">
        <v>237</v>
      </c>
      <c r="D2944" s="2">
        <v>168</v>
      </c>
      <c r="E2944" t="s">
        <v>6989</v>
      </c>
      <c r="F2944" t="s">
        <v>7039</v>
      </c>
      <c r="G2944" s="2">
        <v>69</v>
      </c>
      <c r="H2944" s="11">
        <v>0.29113924050632911</v>
      </c>
      <c r="I2944">
        <v>1</v>
      </c>
      <c r="J2944">
        <f ca="1"/>
        <v>715</v>
      </c>
      <c r="K2944">
        <v>532</v>
      </c>
      <c r="L2944" cm="1">
        <f t="array" ref="L2944">_xlfn.IFS(G2944&lt;=25, 1, G2944&lt;=75, 2, G2944&lt;=150, 3, G2944&gt;150, 4)</f>
        <v>2</v>
      </c>
      <c r="M2944">
        <f t="shared" si="45"/>
        <v>1</v>
      </c>
    </row>
    <row r="2945" spans="1:13" x14ac:dyDescent="0.2">
      <c r="A2945" t="s">
        <v>4239</v>
      </c>
      <c r="B2945" t="s">
        <v>4240</v>
      </c>
      <c r="C2945" s="2">
        <v>393</v>
      </c>
      <c r="D2945" s="2">
        <v>177</v>
      </c>
      <c r="E2945" t="s">
        <v>7029</v>
      </c>
      <c r="F2945" t="s">
        <v>7038</v>
      </c>
      <c r="G2945" s="2">
        <v>216</v>
      </c>
      <c r="H2945" s="11">
        <v>0.54961832061068705</v>
      </c>
      <c r="I2945">
        <v>0</v>
      </c>
      <c r="J2945">
        <f ca="1"/>
        <v>4332</v>
      </c>
      <c r="K2945">
        <v>2270</v>
      </c>
      <c r="L2945" cm="1">
        <f t="array" ref="L2945">_xlfn.IFS(G2945&lt;=25, 1, G2945&lt;=75, 2, G2945&lt;=150, 3, G2945&gt;150, 4)</f>
        <v>4</v>
      </c>
      <c r="M2945">
        <f t="shared" si="45"/>
        <v>4</v>
      </c>
    </row>
    <row r="2946" spans="1:13" x14ac:dyDescent="0.2">
      <c r="A2946" t="s">
        <v>4241</v>
      </c>
      <c r="B2946" t="s">
        <v>4242</v>
      </c>
      <c r="C2946" s="2">
        <v>149</v>
      </c>
      <c r="D2946" s="2">
        <v>98</v>
      </c>
      <c r="E2946" t="s">
        <v>6989</v>
      </c>
      <c r="F2946" t="s">
        <v>7041</v>
      </c>
      <c r="G2946" s="2">
        <v>51</v>
      </c>
      <c r="H2946" s="11">
        <v>0.34228187919463088</v>
      </c>
      <c r="I2946">
        <v>1</v>
      </c>
      <c r="J2946">
        <f ca="1"/>
        <v>3791</v>
      </c>
      <c r="K2946">
        <v>2223</v>
      </c>
      <c r="L2946" cm="1">
        <f t="array" ref="L2946">_xlfn.IFS(G2946&lt;=25, 1, G2946&lt;=75, 2, G2946&lt;=150, 3, G2946&gt;150, 4)</f>
        <v>2</v>
      </c>
      <c r="M2946">
        <f t="shared" ref="M2946:M3009" si="46">IF(C2946&lt;=$P$3, 1, IF(C2946&lt;=$P$4, 2, IF(C2946&lt;=$P$5, 3, 4)))</f>
        <v>1</v>
      </c>
    </row>
    <row r="2947" spans="1:13" x14ac:dyDescent="0.2">
      <c r="A2947" t="s">
        <v>4243</v>
      </c>
      <c r="B2947" t="s">
        <v>4244</v>
      </c>
      <c r="C2947" s="2">
        <v>268</v>
      </c>
      <c r="D2947" s="2">
        <v>88</v>
      </c>
      <c r="E2947" t="s">
        <v>7027</v>
      </c>
      <c r="F2947" t="s">
        <v>7038</v>
      </c>
      <c r="G2947" s="2">
        <v>180</v>
      </c>
      <c r="H2947" s="11">
        <v>0.67164179104477617</v>
      </c>
      <c r="I2947">
        <v>0</v>
      </c>
      <c r="J2947">
        <f ca="1"/>
        <v>4160</v>
      </c>
      <c r="K2947">
        <v>4404</v>
      </c>
      <c r="L2947" cm="1">
        <f t="array" ref="L2947">_xlfn.IFS(G2947&lt;=25, 1, G2947&lt;=75, 2, G2947&lt;=150, 3, G2947&gt;150, 4)</f>
        <v>4</v>
      </c>
      <c r="M2947">
        <f t="shared" si="46"/>
        <v>2</v>
      </c>
    </row>
    <row r="2948" spans="1:13" x14ac:dyDescent="0.2">
      <c r="A2948" t="s">
        <v>4245</v>
      </c>
      <c r="B2948" t="s">
        <v>4246</v>
      </c>
      <c r="C2948" s="2">
        <v>99</v>
      </c>
      <c r="D2948" s="2">
        <v>48</v>
      </c>
      <c r="E2948" t="s">
        <v>7029</v>
      </c>
      <c r="F2948" t="s">
        <v>7040</v>
      </c>
      <c r="G2948" s="2">
        <v>51</v>
      </c>
      <c r="H2948" s="11">
        <v>0.51515151515151514</v>
      </c>
      <c r="I2948">
        <v>0</v>
      </c>
      <c r="J2948">
        <f ca="1"/>
        <v>4254</v>
      </c>
      <c r="K2948">
        <v>3274</v>
      </c>
      <c r="L2948" cm="1">
        <f t="array" ref="L2948">_xlfn.IFS(G2948&lt;=25, 1, G2948&lt;=75, 2, G2948&lt;=150, 3, G2948&gt;150, 4)</f>
        <v>2</v>
      </c>
      <c r="M2948">
        <f t="shared" si="46"/>
        <v>1</v>
      </c>
    </row>
    <row r="2949" spans="1:13" x14ac:dyDescent="0.2">
      <c r="A2949" t="s">
        <v>4247</v>
      </c>
      <c r="B2949" t="s">
        <v>4248</v>
      </c>
      <c r="C2949" s="2">
        <v>319</v>
      </c>
      <c r="D2949" s="2">
        <v>309</v>
      </c>
      <c r="E2949" t="s">
        <v>7029</v>
      </c>
      <c r="F2949" t="s">
        <v>7041</v>
      </c>
      <c r="G2949" s="2">
        <v>10</v>
      </c>
      <c r="H2949" s="11">
        <v>3.1347962382445138E-2</v>
      </c>
      <c r="I2949">
        <v>0</v>
      </c>
      <c r="J2949">
        <f ca="1"/>
        <v>2051</v>
      </c>
      <c r="K2949">
        <v>3181</v>
      </c>
      <c r="L2949" cm="1">
        <f t="array" ref="L2949">_xlfn.IFS(G2949&lt;=25, 1, G2949&lt;=75, 2, G2949&lt;=150, 3, G2949&gt;150, 4)</f>
        <v>1</v>
      </c>
      <c r="M2949">
        <f t="shared" si="46"/>
        <v>3</v>
      </c>
    </row>
    <row r="2950" spans="1:13" x14ac:dyDescent="0.2">
      <c r="A2950" t="s">
        <v>4249</v>
      </c>
      <c r="B2950" t="s">
        <v>4250</v>
      </c>
      <c r="C2950" s="2">
        <v>179</v>
      </c>
      <c r="D2950" s="2">
        <v>84</v>
      </c>
      <c r="E2950" t="s">
        <v>6989</v>
      </c>
      <c r="F2950" t="s">
        <v>7037</v>
      </c>
      <c r="G2950" s="2">
        <v>95</v>
      </c>
      <c r="H2950" s="11">
        <v>0.53072625698324027</v>
      </c>
      <c r="I2950">
        <v>1</v>
      </c>
      <c r="J2950">
        <f ca="1"/>
        <v>1207</v>
      </c>
      <c r="K2950">
        <v>68</v>
      </c>
      <c r="L2950" cm="1">
        <f t="array" ref="L2950">_xlfn.IFS(G2950&lt;=25, 1, G2950&lt;=75, 2, G2950&lt;=150, 3, G2950&gt;150, 4)</f>
        <v>3</v>
      </c>
      <c r="M2950">
        <f t="shared" si="46"/>
        <v>1</v>
      </c>
    </row>
    <row r="2951" spans="1:13" x14ac:dyDescent="0.2">
      <c r="A2951" t="s">
        <v>4251</v>
      </c>
      <c r="B2951" t="s">
        <v>4252</v>
      </c>
      <c r="C2951" s="2">
        <v>268</v>
      </c>
      <c r="D2951" s="2">
        <v>212</v>
      </c>
      <c r="E2951" t="s">
        <v>7027</v>
      </c>
      <c r="F2951" t="s">
        <v>7039</v>
      </c>
      <c r="G2951" s="2">
        <v>56</v>
      </c>
      <c r="H2951" s="11">
        <v>0.20895522388059701</v>
      </c>
      <c r="I2951">
        <v>0</v>
      </c>
      <c r="J2951">
        <f ca="1"/>
        <v>595</v>
      </c>
      <c r="K2951">
        <v>2308</v>
      </c>
      <c r="L2951" cm="1">
        <f t="array" ref="L2951">_xlfn.IFS(G2951&lt;=25, 1, G2951&lt;=75, 2, G2951&lt;=150, 3, G2951&gt;150, 4)</f>
        <v>2</v>
      </c>
      <c r="M2951">
        <f t="shared" si="46"/>
        <v>2</v>
      </c>
    </row>
    <row r="2952" spans="1:13" x14ac:dyDescent="0.2">
      <c r="A2952" t="s">
        <v>4253</v>
      </c>
      <c r="B2952" t="s">
        <v>4254</v>
      </c>
      <c r="C2952" s="2">
        <v>236</v>
      </c>
      <c r="D2952" s="2">
        <v>177</v>
      </c>
      <c r="E2952" t="s">
        <v>7027</v>
      </c>
      <c r="F2952" t="s">
        <v>7043</v>
      </c>
      <c r="G2952" s="2">
        <v>59</v>
      </c>
      <c r="H2952" s="11">
        <v>0.25</v>
      </c>
      <c r="I2952">
        <v>0</v>
      </c>
      <c r="J2952">
        <f ca="1"/>
        <v>1891</v>
      </c>
      <c r="K2952">
        <v>321</v>
      </c>
      <c r="L2952" cm="1">
        <f t="array" ref="L2952">_xlfn.IFS(G2952&lt;=25, 1, G2952&lt;=75, 2, G2952&lt;=150, 3, G2952&gt;150, 4)</f>
        <v>2</v>
      </c>
      <c r="M2952">
        <f t="shared" si="46"/>
        <v>1</v>
      </c>
    </row>
    <row r="2953" spans="1:13" x14ac:dyDescent="0.2">
      <c r="A2953" t="s">
        <v>4255</v>
      </c>
      <c r="B2953" t="s">
        <v>3412</v>
      </c>
      <c r="C2953" s="2">
        <v>357</v>
      </c>
      <c r="D2953" s="2">
        <v>236</v>
      </c>
      <c r="E2953" t="s">
        <v>7027</v>
      </c>
      <c r="F2953" t="s">
        <v>7037</v>
      </c>
      <c r="G2953" s="2">
        <v>121</v>
      </c>
      <c r="H2953" s="11">
        <v>0.33893557422969189</v>
      </c>
      <c r="I2953">
        <v>0</v>
      </c>
      <c r="J2953">
        <f ca="1"/>
        <v>3955</v>
      </c>
      <c r="K2953">
        <v>916</v>
      </c>
      <c r="L2953" cm="1">
        <f t="array" ref="L2953">_xlfn.IFS(G2953&lt;=25, 1, G2953&lt;=75, 2, G2953&lt;=150, 3, G2953&gt;150, 4)</f>
        <v>3</v>
      </c>
      <c r="M2953">
        <f t="shared" si="46"/>
        <v>3</v>
      </c>
    </row>
    <row r="2954" spans="1:13" x14ac:dyDescent="0.2">
      <c r="A2954" t="s">
        <v>4256</v>
      </c>
      <c r="B2954" t="s">
        <v>4257</v>
      </c>
      <c r="C2954" s="2">
        <v>535</v>
      </c>
      <c r="D2954" s="2">
        <v>433</v>
      </c>
      <c r="E2954" t="s">
        <v>7029</v>
      </c>
      <c r="F2954" t="s">
        <v>7043</v>
      </c>
      <c r="G2954" s="2">
        <v>102</v>
      </c>
      <c r="H2954" s="11">
        <v>0.19065420560747665</v>
      </c>
      <c r="I2954">
        <v>0</v>
      </c>
      <c r="J2954">
        <f ca="1"/>
        <v>2110</v>
      </c>
      <c r="K2954">
        <v>173</v>
      </c>
      <c r="L2954" cm="1">
        <f t="array" ref="L2954">_xlfn.IFS(G2954&lt;=25, 1, G2954&lt;=75, 2, G2954&lt;=150, 3, G2954&gt;150, 4)</f>
        <v>3</v>
      </c>
      <c r="M2954">
        <f t="shared" si="46"/>
        <v>4</v>
      </c>
    </row>
    <row r="2955" spans="1:13" x14ac:dyDescent="0.2">
      <c r="A2955" t="s">
        <v>4258</v>
      </c>
      <c r="B2955" t="s">
        <v>4259</v>
      </c>
      <c r="C2955" s="2">
        <v>241</v>
      </c>
      <c r="D2955" s="2">
        <v>157</v>
      </c>
      <c r="E2955" t="s">
        <v>7027</v>
      </c>
      <c r="F2955" t="s">
        <v>7037</v>
      </c>
      <c r="G2955" s="2">
        <v>84</v>
      </c>
      <c r="H2955" s="11">
        <v>0.34854771784232363</v>
      </c>
      <c r="I2955">
        <v>0</v>
      </c>
      <c r="J2955">
        <f ca="1"/>
        <v>2204</v>
      </c>
      <c r="K2955">
        <v>3799</v>
      </c>
      <c r="L2955" cm="1">
        <f t="array" ref="L2955">_xlfn.IFS(G2955&lt;=25, 1, G2955&lt;=75, 2, G2955&lt;=150, 3, G2955&gt;150, 4)</f>
        <v>3</v>
      </c>
      <c r="M2955">
        <f t="shared" si="46"/>
        <v>1</v>
      </c>
    </row>
    <row r="2956" spans="1:13" x14ac:dyDescent="0.2">
      <c r="A2956" t="s">
        <v>4260</v>
      </c>
      <c r="B2956" t="s">
        <v>4261</v>
      </c>
      <c r="C2956" s="2">
        <v>369</v>
      </c>
      <c r="D2956" s="2">
        <v>292</v>
      </c>
      <c r="E2956" t="s">
        <v>7029</v>
      </c>
      <c r="F2956" t="s">
        <v>7042</v>
      </c>
      <c r="G2956" s="2">
        <v>77</v>
      </c>
      <c r="H2956" s="11">
        <v>0.20867208672086721</v>
      </c>
      <c r="I2956">
        <v>0</v>
      </c>
      <c r="J2956">
        <f ca="1"/>
        <v>3421</v>
      </c>
      <c r="K2956">
        <v>3525</v>
      </c>
      <c r="L2956" cm="1">
        <f t="array" ref="L2956">_xlfn.IFS(G2956&lt;=25, 1, G2956&lt;=75, 2, G2956&lt;=150, 3, G2956&gt;150, 4)</f>
        <v>3</v>
      </c>
      <c r="M2956">
        <f t="shared" si="46"/>
        <v>4</v>
      </c>
    </row>
    <row r="2957" spans="1:13" x14ac:dyDescent="0.2">
      <c r="A2957" t="s">
        <v>4262</v>
      </c>
      <c r="B2957" t="s">
        <v>4263</v>
      </c>
      <c r="C2957" s="2">
        <v>369</v>
      </c>
      <c r="D2957" s="2">
        <v>273</v>
      </c>
      <c r="E2957" t="s">
        <v>6989</v>
      </c>
      <c r="F2957" t="s">
        <v>7039</v>
      </c>
      <c r="G2957" s="2">
        <v>96</v>
      </c>
      <c r="H2957" s="11">
        <v>0.26016260162601629</v>
      </c>
      <c r="I2957">
        <v>1</v>
      </c>
      <c r="J2957">
        <f ca="1"/>
        <v>958</v>
      </c>
      <c r="K2957">
        <v>4380</v>
      </c>
      <c r="L2957" cm="1">
        <f t="array" ref="L2957">_xlfn.IFS(G2957&lt;=25, 1, G2957&lt;=75, 2, G2957&lt;=150, 3, G2957&gt;150, 4)</f>
        <v>3</v>
      </c>
      <c r="M2957">
        <f t="shared" si="46"/>
        <v>4</v>
      </c>
    </row>
    <row r="2958" spans="1:13" x14ac:dyDescent="0.2">
      <c r="A2958" t="s">
        <v>4264</v>
      </c>
      <c r="B2958" t="s">
        <v>4265</v>
      </c>
      <c r="C2958" s="2">
        <v>231</v>
      </c>
      <c r="D2958" s="2">
        <v>99</v>
      </c>
      <c r="E2958" t="s">
        <v>7029</v>
      </c>
      <c r="F2958" t="s">
        <v>7040</v>
      </c>
      <c r="G2958" s="2">
        <v>132</v>
      </c>
      <c r="H2958" s="11">
        <v>0.5714285714285714</v>
      </c>
      <c r="I2958">
        <v>0</v>
      </c>
      <c r="J2958">
        <f ca="1"/>
        <v>1937</v>
      </c>
      <c r="K2958">
        <v>128</v>
      </c>
      <c r="L2958" cm="1">
        <f t="array" ref="L2958">_xlfn.IFS(G2958&lt;=25, 1, G2958&lt;=75, 2, G2958&lt;=150, 3, G2958&gt;150, 4)</f>
        <v>3</v>
      </c>
      <c r="M2958">
        <f t="shared" si="46"/>
        <v>1</v>
      </c>
    </row>
    <row r="2959" spans="1:13" x14ac:dyDescent="0.2">
      <c r="A2959" t="s">
        <v>4266</v>
      </c>
      <c r="B2959" t="s">
        <v>4267</v>
      </c>
      <c r="C2959" s="2">
        <v>179</v>
      </c>
      <c r="D2959" s="2">
        <v>118</v>
      </c>
      <c r="E2959" t="s">
        <v>6989</v>
      </c>
      <c r="F2959" t="s">
        <v>7042</v>
      </c>
      <c r="G2959" s="2">
        <v>61</v>
      </c>
      <c r="H2959" s="11">
        <v>0.34078212290502791</v>
      </c>
      <c r="I2959">
        <v>1</v>
      </c>
      <c r="J2959">
        <f ca="1"/>
        <v>1545</v>
      </c>
      <c r="K2959">
        <v>1505</v>
      </c>
      <c r="L2959" cm="1">
        <f t="array" ref="L2959">_xlfn.IFS(G2959&lt;=25, 1, G2959&lt;=75, 2, G2959&lt;=150, 3, G2959&gt;150, 4)</f>
        <v>2</v>
      </c>
      <c r="M2959">
        <f t="shared" si="46"/>
        <v>1</v>
      </c>
    </row>
    <row r="2960" spans="1:13" x14ac:dyDescent="0.2">
      <c r="A2960" t="s">
        <v>4268</v>
      </c>
      <c r="B2960" t="s">
        <v>4269</v>
      </c>
      <c r="C2960" s="2">
        <v>399</v>
      </c>
      <c r="D2960" s="2">
        <v>375</v>
      </c>
      <c r="E2960" t="s">
        <v>7027</v>
      </c>
      <c r="F2960" t="s">
        <v>7039</v>
      </c>
      <c r="G2960" s="2">
        <v>24</v>
      </c>
      <c r="H2960" s="11">
        <v>6.0150375939849621E-2</v>
      </c>
      <c r="I2960">
        <v>0</v>
      </c>
      <c r="J2960">
        <f ca="1"/>
        <v>3619</v>
      </c>
      <c r="K2960">
        <v>1487</v>
      </c>
      <c r="L2960" cm="1">
        <f t="array" ref="L2960">_xlfn.IFS(G2960&lt;=25, 1, G2960&lt;=75, 2, G2960&lt;=150, 3, G2960&gt;150, 4)</f>
        <v>1</v>
      </c>
      <c r="M2960">
        <f t="shared" si="46"/>
        <v>4</v>
      </c>
    </row>
    <row r="2961" spans="1:13" x14ac:dyDescent="0.2">
      <c r="A2961" t="s">
        <v>4270</v>
      </c>
      <c r="B2961" t="s">
        <v>4271</v>
      </c>
      <c r="C2961" s="2">
        <v>241</v>
      </c>
      <c r="D2961" s="2">
        <v>106</v>
      </c>
      <c r="E2961" t="s">
        <v>7027</v>
      </c>
      <c r="F2961" t="s">
        <v>7038</v>
      </c>
      <c r="G2961" s="2">
        <v>135</v>
      </c>
      <c r="H2961" s="11">
        <v>0.56016597510373445</v>
      </c>
      <c r="I2961">
        <v>0</v>
      </c>
      <c r="J2961">
        <f ca="1"/>
        <v>2485</v>
      </c>
      <c r="K2961">
        <v>3026</v>
      </c>
      <c r="L2961" cm="1">
        <f t="array" ref="L2961">_xlfn.IFS(G2961&lt;=25, 1, G2961&lt;=75, 2, G2961&lt;=150, 3, G2961&gt;150, 4)</f>
        <v>3</v>
      </c>
      <c r="M2961">
        <f t="shared" si="46"/>
        <v>1</v>
      </c>
    </row>
    <row r="2962" spans="1:13" x14ac:dyDescent="0.2">
      <c r="A2962" t="s">
        <v>4272</v>
      </c>
      <c r="B2962" t="s">
        <v>4259</v>
      </c>
      <c r="C2962" s="2">
        <v>236</v>
      </c>
      <c r="D2962" s="2">
        <v>170</v>
      </c>
      <c r="E2962" t="s">
        <v>7027</v>
      </c>
      <c r="F2962" t="s">
        <v>7037</v>
      </c>
      <c r="G2962" s="2">
        <v>66</v>
      </c>
      <c r="H2962" s="11">
        <v>0.27966101694915252</v>
      </c>
      <c r="I2962">
        <v>0</v>
      </c>
      <c r="J2962">
        <f ca="1"/>
        <v>1248</v>
      </c>
      <c r="K2962">
        <v>393</v>
      </c>
      <c r="L2962" cm="1">
        <f t="array" ref="L2962">_xlfn.IFS(G2962&lt;=25, 1, G2962&lt;=75, 2, G2962&lt;=150, 3, G2962&gt;150, 4)</f>
        <v>2</v>
      </c>
      <c r="M2962">
        <f t="shared" si="46"/>
        <v>1</v>
      </c>
    </row>
    <row r="2963" spans="1:13" x14ac:dyDescent="0.2">
      <c r="A2963" t="s">
        <v>4273</v>
      </c>
      <c r="B2963" t="s">
        <v>4274</v>
      </c>
      <c r="C2963" s="2">
        <v>169</v>
      </c>
      <c r="D2963" s="2">
        <v>96</v>
      </c>
      <c r="E2963" t="s">
        <v>6989</v>
      </c>
      <c r="F2963" t="s">
        <v>7037</v>
      </c>
      <c r="G2963" s="2">
        <v>73</v>
      </c>
      <c r="H2963" s="11">
        <v>0.43195266272189348</v>
      </c>
      <c r="I2963">
        <v>1</v>
      </c>
      <c r="J2963">
        <f ca="1"/>
        <v>3783</v>
      </c>
      <c r="K2963">
        <v>1631</v>
      </c>
      <c r="L2963" cm="1">
        <f t="array" ref="L2963">_xlfn.IFS(G2963&lt;=25, 1, G2963&lt;=75, 2, G2963&lt;=150, 3, G2963&gt;150, 4)</f>
        <v>2</v>
      </c>
      <c r="M2963">
        <f t="shared" si="46"/>
        <v>1</v>
      </c>
    </row>
    <row r="2964" spans="1:13" x14ac:dyDescent="0.2">
      <c r="A2964" t="s">
        <v>4275</v>
      </c>
      <c r="B2964" t="s">
        <v>4276</v>
      </c>
      <c r="C2964" s="2">
        <v>259</v>
      </c>
      <c r="D2964" s="2">
        <v>192</v>
      </c>
      <c r="E2964" t="s">
        <v>7027</v>
      </c>
      <c r="F2964" t="s">
        <v>7036</v>
      </c>
      <c r="G2964" s="2">
        <v>67</v>
      </c>
      <c r="H2964" s="11">
        <v>0.25868725868725867</v>
      </c>
      <c r="I2964">
        <v>0</v>
      </c>
      <c r="J2964">
        <f ca="1"/>
        <v>2150</v>
      </c>
      <c r="K2964">
        <v>1008</v>
      </c>
      <c r="L2964" cm="1">
        <f t="array" ref="L2964">_xlfn.IFS(G2964&lt;=25, 1, G2964&lt;=75, 2, G2964&lt;=150, 3, G2964&gt;150, 4)</f>
        <v>2</v>
      </c>
      <c r="M2964">
        <f t="shared" si="46"/>
        <v>2</v>
      </c>
    </row>
    <row r="2965" spans="1:13" x14ac:dyDescent="0.2">
      <c r="A2965" t="s">
        <v>4277</v>
      </c>
      <c r="B2965" t="s">
        <v>2216</v>
      </c>
      <c r="C2965" s="2">
        <v>357</v>
      </c>
      <c r="D2965" s="2">
        <v>203</v>
      </c>
      <c r="E2965" t="s">
        <v>7027</v>
      </c>
      <c r="F2965" t="s">
        <v>7038</v>
      </c>
      <c r="G2965" s="2">
        <v>154</v>
      </c>
      <c r="H2965" s="11">
        <v>0.43137254901960786</v>
      </c>
      <c r="I2965">
        <v>0</v>
      </c>
      <c r="J2965">
        <f ca="1"/>
        <v>4314</v>
      </c>
      <c r="K2965">
        <v>1150</v>
      </c>
      <c r="L2965" cm="1">
        <f t="array" ref="L2965">_xlfn.IFS(G2965&lt;=25, 1, G2965&lt;=75, 2, G2965&lt;=150, 3, G2965&gt;150, 4)</f>
        <v>4</v>
      </c>
      <c r="M2965">
        <f t="shared" si="46"/>
        <v>3</v>
      </c>
    </row>
    <row r="2966" spans="1:13" x14ac:dyDescent="0.2">
      <c r="A2966" t="s">
        <v>4278</v>
      </c>
      <c r="B2966" t="s">
        <v>4279</v>
      </c>
      <c r="C2966" s="2">
        <v>259</v>
      </c>
      <c r="D2966" s="2">
        <v>155</v>
      </c>
      <c r="E2966" t="s">
        <v>7027</v>
      </c>
      <c r="F2966" t="s">
        <v>7040</v>
      </c>
      <c r="G2966" s="2">
        <v>104</v>
      </c>
      <c r="H2966" s="11">
        <v>0.40154440154440152</v>
      </c>
      <c r="I2966">
        <v>0</v>
      </c>
      <c r="J2966">
        <f ca="1"/>
        <v>1001</v>
      </c>
      <c r="K2966">
        <v>3426</v>
      </c>
      <c r="L2966" cm="1">
        <f t="array" ref="L2966">_xlfn.IFS(G2966&lt;=25, 1, G2966&lt;=75, 2, G2966&lt;=150, 3, G2966&gt;150, 4)</f>
        <v>3</v>
      </c>
      <c r="M2966">
        <f t="shared" si="46"/>
        <v>2</v>
      </c>
    </row>
    <row r="2967" spans="1:13" x14ac:dyDescent="0.2">
      <c r="A2967" t="s">
        <v>4280</v>
      </c>
      <c r="B2967" t="s">
        <v>4056</v>
      </c>
      <c r="C2967" s="2">
        <v>688</v>
      </c>
      <c r="D2967" s="2">
        <v>509</v>
      </c>
      <c r="E2967" t="s">
        <v>7027</v>
      </c>
      <c r="F2967" t="s">
        <v>7037</v>
      </c>
      <c r="G2967" s="2">
        <v>179</v>
      </c>
      <c r="H2967" s="11">
        <v>0.26017441860465118</v>
      </c>
      <c r="I2967">
        <v>0</v>
      </c>
      <c r="J2967">
        <f ca="1"/>
        <v>2507</v>
      </c>
      <c r="K2967">
        <v>2964</v>
      </c>
      <c r="L2967" cm="1">
        <f t="array" ref="L2967">_xlfn.IFS(G2967&lt;=25, 1, G2967&lt;=75, 2, G2967&lt;=150, 3, G2967&gt;150, 4)</f>
        <v>4</v>
      </c>
      <c r="M2967">
        <f t="shared" si="46"/>
        <v>4</v>
      </c>
    </row>
    <row r="2968" spans="1:13" x14ac:dyDescent="0.2">
      <c r="A2968" t="s">
        <v>4281</v>
      </c>
      <c r="B2968" t="s">
        <v>4282</v>
      </c>
      <c r="C2968" s="2">
        <v>232</v>
      </c>
      <c r="D2968" s="2">
        <v>67</v>
      </c>
      <c r="E2968" t="s">
        <v>7027</v>
      </c>
      <c r="F2968" t="s">
        <v>7040</v>
      </c>
      <c r="G2968" s="2">
        <v>165</v>
      </c>
      <c r="H2968" s="11">
        <v>0.71120689655172409</v>
      </c>
      <c r="I2968">
        <v>0</v>
      </c>
      <c r="J2968">
        <f ca="1"/>
        <v>2228</v>
      </c>
      <c r="K2968">
        <v>559</v>
      </c>
      <c r="L2968" cm="1">
        <f t="array" ref="L2968">_xlfn.IFS(G2968&lt;=25, 1, G2968&lt;=75, 2, G2968&lt;=150, 3, G2968&gt;150, 4)</f>
        <v>4</v>
      </c>
      <c r="M2968">
        <f t="shared" si="46"/>
        <v>1</v>
      </c>
    </row>
    <row r="2969" spans="1:13" x14ac:dyDescent="0.2">
      <c r="A2969" t="s">
        <v>4283</v>
      </c>
      <c r="B2969" t="s">
        <v>4284</v>
      </c>
      <c r="C2969" s="2">
        <v>268</v>
      </c>
      <c r="D2969" s="2">
        <v>185</v>
      </c>
      <c r="E2969" t="s">
        <v>7027</v>
      </c>
      <c r="F2969" t="s">
        <v>7037</v>
      </c>
      <c r="G2969" s="2">
        <v>83</v>
      </c>
      <c r="H2969" s="11">
        <v>0.30970149253731344</v>
      </c>
      <c r="I2969">
        <v>0</v>
      </c>
      <c r="J2969">
        <f ca="1"/>
        <v>1577</v>
      </c>
      <c r="K2969">
        <v>2</v>
      </c>
      <c r="L2969" cm="1">
        <f t="array" ref="L2969">_xlfn.IFS(G2969&lt;=25, 1, G2969&lt;=75, 2, G2969&lt;=150, 3, G2969&gt;150, 4)</f>
        <v>3</v>
      </c>
      <c r="M2969">
        <f t="shared" si="46"/>
        <v>2</v>
      </c>
    </row>
    <row r="2970" spans="1:13" x14ac:dyDescent="0.2">
      <c r="A2970" t="s">
        <v>4285</v>
      </c>
      <c r="B2970" t="s">
        <v>2976</v>
      </c>
      <c r="C2970" s="2">
        <v>79</v>
      </c>
      <c r="D2970" s="2">
        <v>28</v>
      </c>
      <c r="E2970" t="s">
        <v>6989</v>
      </c>
      <c r="F2970" t="s">
        <v>7037</v>
      </c>
      <c r="G2970" s="2">
        <v>51</v>
      </c>
      <c r="H2970" s="11">
        <v>0.64556962025316456</v>
      </c>
      <c r="I2970">
        <v>1</v>
      </c>
      <c r="J2970">
        <f ca="1"/>
        <v>2163</v>
      </c>
      <c r="K2970">
        <v>2679</v>
      </c>
      <c r="L2970" cm="1">
        <f t="array" ref="L2970">_xlfn.IFS(G2970&lt;=25, 1, G2970&lt;=75, 2, G2970&lt;=150, 3, G2970&gt;150, 4)</f>
        <v>2</v>
      </c>
      <c r="M2970">
        <f t="shared" si="46"/>
        <v>1</v>
      </c>
    </row>
    <row r="2971" spans="1:13" x14ac:dyDescent="0.2">
      <c r="A2971" t="s">
        <v>4286</v>
      </c>
      <c r="B2971" t="s">
        <v>1108</v>
      </c>
      <c r="C2971" s="2">
        <v>223</v>
      </c>
      <c r="D2971" s="2">
        <v>91</v>
      </c>
      <c r="E2971" t="s">
        <v>7027</v>
      </c>
      <c r="F2971" t="s">
        <v>7040</v>
      </c>
      <c r="G2971" s="2">
        <v>132</v>
      </c>
      <c r="H2971" s="11">
        <v>0.59192825112107628</v>
      </c>
      <c r="I2971">
        <v>0</v>
      </c>
      <c r="J2971">
        <f ca="1"/>
        <v>2838</v>
      </c>
      <c r="K2971">
        <v>725</v>
      </c>
      <c r="L2971" cm="1">
        <f t="array" ref="L2971">_xlfn.IFS(G2971&lt;=25, 1, G2971&lt;=75, 2, G2971&lt;=150, 3, G2971&gt;150, 4)</f>
        <v>3</v>
      </c>
      <c r="M2971">
        <f t="shared" si="46"/>
        <v>1</v>
      </c>
    </row>
    <row r="2972" spans="1:13" x14ac:dyDescent="0.2">
      <c r="A2972" t="s">
        <v>4287</v>
      </c>
      <c r="B2972" t="s">
        <v>4288</v>
      </c>
      <c r="C2972" s="2">
        <v>232</v>
      </c>
      <c r="D2972" s="2">
        <v>72</v>
      </c>
      <c r="E2972" t="s">
        <v>7027</v>
      </c>
      <c r="F2972" t="s">
        <v>7040</v>
      </c>
      <c r="G2972" s="2">
        <v>160</v>
      </c>
      <c r="H2972" s="11">
        <v>0.68965517241379315</v>
      </c>
      <c r="I2972">
        <v>0</v>
      </c>
      <c r="J2972">
        <f ca="1"/>
        <v>2334</v>
      </c>
      <c r="K2972">
        <v>3430</v>
      </c>
      <c r="L2972" cm="1">
        <f t="array" ref="L2972">_xlfn.IFS(G2972&lt;=25, 1, G2972&lt;=75, 2, G2972&lt;=150, 3, G2972&gt;150, 4)</f>
        <v>4</v>
      </c>
      <c r="M2972">
        <f t="shared" si="46"/>
        <v>1</v>
      </c>
    </row>
    <row r="2973" spans="1:13" x14ac:dyDescent="0.2">
      <c r="A2973" t="s">
        <v>4289</v>
      </c>
      <c r="B2973" t="s">
        <v>4290</v>
      </c>
      <c r="C2973" s="2">
        <v>259</v>
      </c>
      <c r="D2973" s="2">
        <v>179</v>
      </c>
      <c r="E2973" t="s">
        <v>7027</v>
      </c>
      <c r="F2973" t="s">
        <v>7037</v>
      </c>
      <c r="G2973" s="2">
        <v>80</v>
      </c>
      <c r="H2973" s="11">
        <v>0.30888030888030887</v>
      </c>
      <c r="I2973">
        <v>0</v>
      </c>
      <c r="J2973">
        <f ca="1"/>
        <v>40</v>
      </c>
      <c r="K2973">
        <v>3722</v>
      </c>
      <c r="L2973" cm="1">
        <f t="array" ref="L2973">_xlfn.IFS(G2973&lt;=25, 1, G2973&lt;=75, 2, G2973&lt;=150, 3, G2973&gt;150, 4)</f>
        <v>3</v>
      </c>
      <c r="M2973">
        <f t="shared" si="46"/>
        <v>2</v>
      </c>
    </row>
    <row r="2974" spans="1:13" x14ac:dyDescent="0.2">
      <c r="A2974" t="s">
        <v>4291</v>
      </c>
      <c r="B2974" t="s">
        <v>4292</v>
      </c>
      <c r="C2974" s="2">
        <v>79</v>
      </c>
      <c r="D2974" s="2">
        <v>44</v>
      </c>
      <c r="E2974" t="s">
        <v>6989</v>
      </c>
      <c r="F2974" t="s">
        <v>7039</v>
      </c>
      <c r="G2974" s="2">
        <v>35</v>
      </c>
      <c r="H2974" s="11">
        <v>0.44303797468354428</v>
      </c>
      <c r="I2974">
        <v>1</v>
      </c>
      <c r="J2974">
        <f ca="1"/>
        <v>293</v>
      </c>
      <c r="K2974">
        <v>848</v>
      </c>
      <c r="L2974" cm="1">
        <f t="array" ref="L2974">_xlfn.IFS(G2974&lt;=25, 1, G2974&lt;=75, 2, G2974&lt;=150, 3, G2974&gt;150, 4)</f>
        <v>2</v>
      </c>
      <c r="M2974">
        <f t="shared" si="46"/>
        <v>1</v>
      </c>
    </row>
    <row r="2975" spans="1:13" x14ac:dyDescent="0.2">
      <c r="A2975" t="s">
        <v>4293</v>
      </c>
      <c r="B2975" t="s">
        <v>4294</v>
      </c>
      <c r="C2975" s="2">
        <v>239</v>
      </c>
      <c r="D2975" s="2">
        <v>196</v>
      </c>
      <c r="E2975" t="s">
        <v>6989</v>
      </c>
      <c r="F2975" t="s">
        <v>7036</v>
      </c>
      <c r="G2975" s="2">
        <v>43</v>
      </c>
      <c r="H2975" s="11">
        <v>0.1799163179916318</v>
      </c>
      <c r="I2975">
        <v>1</v>
      </c>
      <c r="J2975">
        <f ca="1"/>
        <v>459</v>
      </c>
      <c r="K2975">
        <v>747</v>
      </c>
      <c r="L2975" cm="1">
        <f t="array" ref="L2975">_xlfn.IFS(G2975&lt;=25, 1, G2975&lt;=75, 2, G2975&lt;=150, 3, G2975&gt;150, 4)</f>
        <v>2</v>
      </c>
      <c r="M2975">
        <f t="shared" si="46"/>
        <v>1</v>
      </c>
    </row>
    <row r="2976" spans="1:13" x14ac:dyDescent="0.2">
      <c r="A2976" t="s">
        <v>4295</v>
      </c>
      <c r="B2976" t="s">
        <v>4160</v>
      </c>
      <c r="C2976" s="2">
        <v>268</v>
      </c>
      <c r="D2976" s="2">
        <v>214</v>
      </c>
      <c r="E2976" t="s">
        <v>7027</v>
      </c>
      <c r="F2976" t="s">
        <v>7039</v>
      </c>
      <c r="G2976" s="2">
        <v>54</v>
      </c>
      <c r="H2976" s="11">
        <v>0.20149253731343283</v>
      </c>
      <c r="I2976">
        <v>0</v>
      </c>
      <c r="J2976">
        <f ca="1"/>
        <v>2467</v>
      </c>
      <c r="K2976">
        <v>4520</v>
      </c>
      <c r="L2976" cm="1">
        <f t="array" ref="L2976">_xlfn.IFS(G2976&lt;=25, 1, G2976&lt;=75, 2, G2976&lt;=150, 3, G2976&gt;150, 4)</f>
        <v>2</v>
      </c>
      <c r="M2976">
        <f t="shared" si="46"/>
        <v>2</v>
      </c>
    </row>
    <row r="2977" spans="1:13" x14ac:dyDescent="0.2">
      <c r="A2977" t="s">
        <v>4296</v>
      </c>
      <c r="B2977" t="s">
        <v>4297</v>
      </c>
      <c r="C2977" s="2">
        <v>249</v>
      </c>
      <c r="D2977" s="2">
        <v>147</v>
      </c>
      <c r="E2977" t="s">
        <v>7027</v>
      </c>
      <c r="F2977" t="s">
        <v>7040</v>
      </c>
      <c r="G2977" s="2">
        <v>102</v>
      </c>
      <c r="H2977" s="11">
        <v>0.40963855421686746</v>
      </c>
      <c r="I2977">
        <v>0</v>
      </c>
      <c r="J2977">
        <f ca="1"/>
        <v>1329</v>
      </c>
      <c r="K2977">
        <v>2451</v>
      </c>
      <c r="L2977" cm="1">
        <f t="array" ref="L2977">_xlfn.IFS(G2977&lt;=25, 1, G2977&lt;=75, 2, G2977&lt;=150, 3, G2977&gt;150, 4)</f>
        <v>3</v>
      </c>
      <c r="M2977">
        <f t="shared" si="46"/>
        <v>1</v>
      </c>
    </row>
    <row r="2978" spans="1:13" x14ac:dyDescent="0.2">
      <c r="A2978" t="s">
        <v>4298</v>
      </c>
      <c r="B2978" t="s">
        <v>4299</v>
      </c>
      <c r="C2978" s="2">
        <v>590</v>
      </c>
      <c r="D2978" s="2">
        <v>484</v>
      </c>
      <c r="E2978" t="s">
        <v>7027</v>
      </c>
      <c r="F2978" t="s">
        <v>7045</v>
      </c>
      <c r="G2978" s="2">
        <v>106</v>
      </c>
      <c r="H2978" s="11">
        <v>0.17966101694915254</v>
      </c>
      <c r="I2978">
        <v>0</v>
      </c>
      <c r="J2978">
        <f ca="1"/>
        <v>2720</v>
      </c>
      <c r="K2978">
        <v>3173</v>
      </c>
      <c r="L2978" cm="1">
        <f t="array" ref="L2978">_xlfn.IFS(G2978&lt;=25, 1, G2978&lt;=75, 2, G2978&lt;=150, 3, G2978&gt;150, 4)</f>
        <v>3</v>
      </c>
      <c r="M2978">
        <f t="shared" si="46"/>
        <v>4</v>
      </c>
    </row>
    <row r="2979" spans="1:13" x14ac:dyDescent="0.2">
      <c r="A2979" t="s">
        <v>3165</v>
      </c>
      <c r="B2979" t="s">
        <v>3166</v>
      </c>
      <c r="C2979" s="2">
        <v>295</v>
      </c>
      <c r="D2979" s="2">
        <v>230</v>
      </c>
      <c r="E2979" t="s">
        <v>7027</v>
      </c>
      <c r="F2979" t="s">
        <v>7037</v>
      </c>
      <c r="G2979" s="2">
        <v>65</v>
      </c>
      <c r="H2979" s="11">
        <v>0.22033898305084745</v>
      </c>
      <c r="I2979">
        <v>0</v>
      </c>
      <c r="J2979">
        <f ca="1"/>
        <v>2483</v>
      </c>
      <c r="K2979">
        <v>1473</v>
      </c>
      <c r="L2979" cm="1">
        <f t="array" ref="L2979">_xlfn.IFS(G2979&lt;=25, 1, G2979&lt;=75, 2, G2979&lt;=150, 3, G2979&gt;150, 4)</f>
        <v>2</v>
      </c>
      <c r="M2979">
        <f t="shared" si="46"/>
        <v>2</v>
      </c>
    </row>
    <row r="2980" spans="1:13" x14ac:dyDescent="0.2">
      <c r="A2980" t="s">
        <v>2029</v>
      </c>
      <c r="B2980" t="s">
        <v>2030</v>
      </c>
      <c r="C2980" s="2">
        <v>179</v>
      </c>
      <c r="D2980" s="2">
        <v>106</v>
      </c>
      <c r="E2980" t="s">
        <v>6989</v>
      </c>
      <c r="F2980" t="s">
        <v>7037</v>
      </c>
      <c r="G2980" s="2">
        <v>73</v>
      </c>
      <c r="H2980" s="11">
        <v>0.40782122905027934</v>
      </c>
      <c r="I2980">
        <v>1</v>
      </c>
      <c r="J2980">
        <f ca="1"/>
        <v>468</v>
      </c>
      <c r="K2980">
        <v>4034</v>
      </c>
      <c r="L2980" cm="1">
        <f t="array" ref="L2980">_xlfn.IFS(G2980&lt;=25, 1, G2980&lt;=75, 2, G2980&lt;=150, 3, G2980&gt;150, 4)</f>
        <v>2</v>
      </c>
      <c r="M2980">
        <f t="shared" si="46"/>
        <v>1</v>
      </c>
    </row>
    <row r="2981" spans="1:13" x14ac:dyDescent="0.2">
      <c r="A2981" t="s">
        <v>4300</v>
      </c>
      <c r="B2981" t="s">
        <v>3634</v>
      </c>
      <c r="C2981" s="2">
        <v>99</v>
      </c>
      <c r="D2981" s="2">
        <v>65</v>
      </c>
      <c r="E2981" t="s">
        <v>7027</v>
      </c>
      <c r="F2981" t="s">
        <v>7037</v>
      </c>
      <c r="G2981" s="2">
        <v>34</v>
      </c>
      <c r="H2981" s="11">
        <v>0.34343434343434343</v>
      </c>
      <c r="I2981">
        <v>0</v>
      </c>
      <c r="J2981">
        <f ca="1"/>
        <v>2367</v>
      </c>
      <c r="K2981">
        <v>102</v>
      </c>
      <c r="L2981" cm="1">
        <f t="array" ref="L2981">_xlfn.IFS(G2981&lt;=25, 1, G2981&lt;=75, 2, G2981&lt;=150, 3, G2981&gt;150, 4)</f>
        <v>2</v>
      </c>
      <c r="M2981">
        <f t="shared" si="46"/>
        <v>1</v>
      </c>
    </row>
    <row r="2982" spans="1:13" x14ac:dyDescent="0.2">
      <c r="A2982" t="s">
        <v>4301</v>
      </c>
      <c r="B2982" t="s">
        <v>4302</v>
      </c>
      <c r="C2982" s="2">
        <v>312</v>
      </c>
      <c r="D2982" s="2">
        <v>284</v>
      </c>
      <c r="E2982" t="s">
        <v>7029</v>
      </c>
      <c r="F2982" t="s">
        <v>7036</v>
      </c>
      <c r="G2982" s="2">
        <v>28</v>
      </c>
      <c r="H2982" s="11">
        <v>8.9743589743589744E-2</v>
      </c>
      <c r="I2982">
        <v>0</v>
      </c>
      <c r="J2982">
        <f ca="1"/>
        <v>4419</v>
      </c>
      <c r="K2982">
        <v>436</v>
      </c>
      <c r="L2982" cm="1">
        <f t="array" ref="L2982">_xlfn.IFS(G2982&lt;=25, 1, G2982&lt;=75, 2, G2982&lt;=150, 3, G2982&gt;150, 4)</f>
        <v>2</v>
      </c>
      <c r="M2982">
        <f t="shared" si="46"/>
        <v>3</v>
      </c>
    </row>
    <row r="2983" spans="1:13" x14ac:dyDescent="0.2">
      <c r="A2983" t="s">
        <v>4303</v>
      </c>
      <c r="B2983" t="s">
        <v>2432</v>
      </c>
      <c r="C2983" s="2">
        <v>69</v>
      </c>
      <c r="D2983" s="2">
        <v>35</v>
      </c>
      <c r="E2983" t="s">
        <v>6989</v>
      </c>
      <c r="F2983" t="s">
        <v>7037</v>
      </c>
      <c r="G2983" s="2">
        <v>34</v>
      </c>
      <c r="H2983" s="11">
        <v>0.49275362318840582</v>
      </c>
      <c r="I2983">
        <v>1</v>
      </c>
      <c r="J2983">
        <f ca="1"/>
        <v>4124</v>
      </c>
      <c r="K2983">
        <v>3359</v>
      </c>
      <c r="L2983" cm="1">
        <f t="array" ref="L2983">_xlfn.IFS(G2983&lt;=25, 1, G2983&lt;=75, 2, G2983&lt;=150, 3, G2983&gt;150, 4)</f>
        <v>2</v>
      </c>
      <c r="M2983">
        <f t="shared" si="46"/>
        <v>1</v>
      </c>
    </row>
    <row r="2984" spans="1:13" x14ac:dyDescent="0.2">
      <c r="A2984" t="s">
        <v>4304</v>
      </c>
      <c r="B2984" t="s">
        <v>678</v>
      </c>
      <c r="C2984" s="2">
        <v>179</v>
      </c>
      <c r="D2984" s="2">
        <v>134</v>
      </c>
      <c r="E2984" t="s">
        <v>7027</v>
      </c>
      <c r="F2984" t="s">
        <v>7037</v>
      </c>
      <c r="G2984" s="2">
        <v>45</v>
      </c>
      <c r="H2984" s="11">
        <v>0.25139664804469275</v>
      </c>
      <c r="I2984">
        <v>0</v>
      </c>
      <c r="J2984">
        <f ca="1"/>
        <v>2115</v>
      </c>
      <c r="K2984">
        <v>1980</v>
      </c>
      <c r="L2984" cm="1">
        <f t="array" ref="L2984">_xlfn.IFS(G2984&lt;=25, 1, G2984&lt;=75, 2, G2984&lt;=150, 3, G2984&gt;150, 4)</f>
        <v>2</v>
      </c>
      <c r="M2984">
        <f t="shared" si="46"/>
        <v>1</v>
      </c>
    </row>
    <row r="2985" spans="1:13" x14ac:dyDescent="0.2">
      <c r="A2985" t="s">
        <v>4305</v>
      </c>
      <c r="B2985" t="s">
        <v>4306</v>
      </c>
      <c r="C2985" s="2">
        <v>325</v>
      </c>
      <c r="D2985" s="2">
        <v>260</v>
      </c>
      <c r="E2985" t="s">
        <v>7027</v>
      </c>
      <c r="F2985" t="s">
        <v>7037</v>
      </c>
      <c r="G2985" s="2">
        <v>65</v>
      </c>
      <c r="H2985" s="11">
        <v>0.2</v>
      </c>
      <c r="I2985">
        <v>0</v>
      </c>
      <c r="J2985">
        <f ca="1"/>
        <v>3096</v>
      </c>
      <c r="K2985">
        <v>1653</v>
      </c>
      <c r="L2985" cm="1">
        <f t="array" ref="L2985">_xlfn.IFS(G2985&lt;=25, 1, G2985&lt;=75, 2, G2985&lt;=150, 3, G2985&gt;150, 4)</f>
        <v>2</v>
      </c>
      <c r="M2985">
        <f t="shared" si="46"/>
        <v>3</v>
      </c>
    </row>
    <row r="2986" spans="1:13" x14ac:dyDescent="0.2">
      <c r="A2986" t="s">
        <v>4307</v>
      </c>
      <c r="B2986" t="s">
        <v>4308</v>
      </c>
      <c r="C2986" s="2">
        <v>325</v>
      </c>
      <c r="D2986" s="2">
        <v>267</v>
      </c>
      <c r="E2986" t="s">
        <v>7029</v>
      </c>
      <c r="F2986" t="s">
        <v>7043</v>
      </c>
      <c r="G2986" s="2">
        <v>58</v>
      </c>
      <c r="H2986" s="11">
        <v>0.17846153846153845</v>
      </c>
      <c r="I2986">
        <v>0</v>
      </c>
      <c r="J2986">
        <f ca="1"/>
        <v>1721</v>
      </c>
      <c r="K2986">
        <v>3122</v>
      </c>
      <c r="L2986" cm="1">
        <f t="array" ref="L2986">_xlfn.IFS(G2986&lt;=25, 1, G2986&lt;=75, 2, G2986&lt;=150, 3, G2986&gt;150, 4)</f>
        <v>2</v>
      </c>
      <c r="M2986">
        <f t="shared" si="46"/>
        <v>3</v>
      </c>
    </row>
    <row r="2987" spans="1:13" x14ac:dyDescent="0.2">
      <c r="A2987" t="s">
        <v>4309</v>
      </c>
      <c r="B2987" t="s">
        <v>4310</v>
      </c>
      <c r="C2987" s="2">
        <v>139</v>
      </c>
      <c r="D2987" s="2">
        <v>86</v>
      </c>
      <c r="E2987" t="s">
        <v>7027</v>
      </c>
      <c r="F2987" t="s">
        <v>7037</v>
      </c>
      <c r="G2987" s="2">
        <v>53</v>
      </c>
      <c r="H2987" s="11">
        <v>0.38129496402877699</v>
      </c>
      <c r="I2987">
        <v>0</v>
      </c>
      <c r="J2987">
        <f ca="1"/>
        <v>1664</v>
      </c>
      <c r="K2987">
        <v>4257</v>
      </c>
      <c r="L2987" cm="1">
        <f t="array" ref="L2987">_xlfn.IFS(G2987&lt;=25, 1, G2987&lt;=75, 2, G2987&lt;=150, 3, G2987&gt;150, 4)</f>
        <v>2</v>
      </c>
      <c r="M2987">
        <f t="shared" si="46"/>
        <v>1</v>
      </c>
    </row>
    <row r="2988" spans="1:13" x14ac:dyDescent="0.2">
      <c r="A2988" t="s">
        <v>4311</v>
      </c>
      <c r="B2988" t="s">
        <v>4312</v>
      </c>
      <c r="C2988" s="2">
        <v>357</v>
      </c>
      <c r="D2988" s="2">
        <v>275</v>
      </c>
      <c r="E2988" t="s">
        <v>7029</v>
      </c>
      <c r="F2988" t="s">
        <v>7037</v>
      </c>
      <c r="G2988" s="2">
        <v>82</v>
      </c>
      <c r="H2988" s="11">
        <v>0.22969187675070027</v>
      </c>
      <c r="I2988">
        <v>0</v>
      </c>
      <c r="J2988">
        <f ca="1"/>
        <v>4046</v>
      </c>
      <c r="K2988">
        <v>4457</v>
      </c>
      <c r="L2988" cm="1">
        <f t="array" ref="L2988">_xlfn.IFS(G2988&lt;=25, 1, G2988&lt;=75, 2, G2988&lt;=150, 3, G2988&gt;150, 4)</f>
        <v>3</v>
      </c>
      <c r="M2988">
        <f t="shared" si="46"/>
        <v>3</v>
      </c>
    </row>
    <row r="2989" spans="1:13" x14ac:dyDescent="0.2">
      <c r="A2989" t="s">
        <v>4313</v>
      </c>
      <c r="B2989" t="s">
        <v>4314</v>
      </c>
      <c r="C2989" s="2">
        <v>349</v>
      </c>
      <c r="D2989" s="2">
        <v>311</v>
      </c>
      <c r="E2989" t="s">
        <v>7027</v>
      </c>
      <c r="F2989" t="s">
        <v>7036</v>
      </c>
      <c r="G2989" s="2">
        <v>38</v>
      </c>
      <c r="H2989" s="11">
        <v>0.10888252148997135</v>
      </c>
      <c r="I2989">
        <v>0</v>
      </c>
      <c r="J2989">
        <f ca="1"/>
        <v>729</v>
      </c>
      <c r="K2989">
        <v>1659</v>
      </c>
      <c r="L2989" cm="1">
        <f t="array" ref="L2989">_xlfn.IFS(G2989&lt;=25, 1, G2989&lt;=75, 2, G2989&lt;=150, 3, G2989&gt;150, 4)</f>
        <v>2</v>
      </c>
      <c r="M2989">
        <f t="shared" si="46"/>
        <v>3</v>
      </c>
    </row>
    <row r="2990" spans="1:13" x14ac:dyDescent="0.2">
      <c r="A2990" t="s">
        <v>4315</v>
      </c>
      <c r="B2990" t="s">
        <v>4316</v>
      </c>
      <c r="C2990" s="2">
        <v>268</v>
      </c>
      <c r="D2990" s="2">
        <v>206</v>
      </c>
      <c r="E2990" t="s">
        <v>7027</v>
      </c>
      <c r="F2990" t="s">
        <v>7037</v>
      </c>
      <c r="G2990" s="2">
        <v>62</v>
      </c>
      <c r="H2990" s="11">
        <v>0.23134328358208955</v>
      </c>
      <c r="I2990">
        <v>0</v>
      </c>
      <c r="J2990">
        <f ca="1"/>
        <v>4533</v>
      </c>
      <c r="K2990">
        <v>290</v>
      </c>
      <c r="L2990" cm="1">
        <f t="array" ref="L2990">_xlfn.IFS(G2990&lt;=25, 1, G2990&lt;=75, 2, G2990&lt;=150, 3, G2990&gt;150, 4)</f>
        <v>2</v>
      </c>
      <c r="M2990">
        <f t="shared" si="46"/>
        <v>2</v>
      </c>
    </row>
    <row r="2991" spans="1:13" x14ac:dyDescent="0.2">
      <c r="A2991" t="s">
        <v>4317</v>
      </c>
      <c r="B2991" t="s">
        <v>4058</v>
      </c>
      <c r="C2991" s="2">
        <v>249</v>
      </c>
      <c r="D2991" s="2">
        <v>154</v>
      </c>
      <c r="E2991" t="s">
        <v>6989</v>
      </c>
      <c r="F2991" t="s">
        <v>7037</v>
      </c>
      <c r="G2991" s="2">
        <v>95</v>
      </c>
      <c r="H2991" s="11">
        <v>0.38152610441767071</v>
      </c>
      <c r="I2991">
        <v>1</v>
      </c>
      <c r="J2991">
        <f ca="1"/>
        <v>3916</v>
      </c>
      <c r="K2991">
        <v>3482</v>
      </c>
      <c r="L2991" cm="1">
        <f t="array" ref="L2991">_xlfn.IFS(G2991&lt;=25, 1, G2991&lt;=75, 2, G2991&lt;=150, 3, G2991&gt;150, 4)</f>
        <v>3</v>
      </c>
      <c r="M2991">
        <f t="shared" si="46"/>
        <v>1</v>
      </c>
    </row>
    <row r="2992" spans="1:13" x14ac:dyDescent="0.2">
      <c r="A2992" t="s">
        <v>4318</v>
      </c>
      <c r="B2992" t="s">
        <v>4319</v>
      </c>
      <c r="C2992" s="2">
        <v>670</v>
      </c>
      <c r="D2992" s="2">
        <v>590</v>
      </c>
      <c r="E2992" t="s">
        <v>7029</v>
      </c>
      <c r="F2992" t="s">
        <v>7042</v>
      </c>
      <c r="G2992" s="2">
        <v>80</v>
      </c>
      <c r="H2992" s="11">
        <v>0.11940298507462686</v>
      </c>
      <c r="I2992">
        <v>0</v>
      </c>
      <c r="J2992">
        <f ca="1"/>
        <v>1044</v>
      </c>
      <c r="K2992">
        <v>452</v>
      </c>
      <c r="L2992" cm="1">
        <f t="array" ref="L2992">_xlfn.IFS(G2992&lt;=25, 1, G2992&lt;=75, 2, G2992&lt;=150, 3, G2992&gt;150, 4)</f>
        <v>3</v>
      </c>
      <c r="M2992">
        <f t="shared" si="46"/>
        <v>4</v>
      </c>
    </row>
    <row r="2993" spans="1:13" x14ac:dyDescent="0.2">
      <c r="A2993" t="s">
        <v>4320</v>
      </c>
      <c r="B2993" t="s">
        <v>4321</v>
      </c>
      <c r="C2993" s="2">
        <v>295</v>
      </c>
      <c r="D2993" s="2">
        <v>162</v>
      </c>
      <c r="E2993" t="s">
        <v>7027</v>
      </c>
      <c r="F2993" t="s">
        <v>7037</v>
      </c>
      <c r="G2993" s="2">
        <v>133</v>
      </c>
      <c r="H2993" s="11">
        <v>0.45084745762711864</v>
      </c>
      <c r="I2993">
        <v>0</v>
      </c>
      <c r="J2993">
        <f ca="1"/>
        <v>3401</v>
      </c>
      <c r="K2993">
        <v>1959</v>
      </c>
      <c r="L2993" cm="1">
        <f t="array" ref="L2993">_xlfn.IFS(G2993&lt;=25, 1, G2993&lt;=75, 2, G2993&lt;=150, 3, G2993&gt;150, 4)</f>
        <v>3</v>
      </c>
      <c r="M2993">
        <f t="shared" si="46"/>
        <v>2</v>
      </c>
    </row>
    <row r="2994" spans="1:13" x14ac:dyDescent="0.2">
      <c r="A2994" t="s">
        <v>4322</v>
      </c>
      <c r="B2994" t="s">
        <v>4323</v>
      </c>
      <c r="C2994" s="2">
        <v>170</v>
      </c>
      <c r="D2994" s="2">
        <v>121</v>
      </c>
      <c r="E2994" t="s">
        <v>6989</v>
      </c>
      <c r="F2994" t="s">
        <v>7042</v>
      </c>
      <c r="G2994" s="2">
        <v>49</v>
      </c>
      <c r="H2994" s="11">
        <v>0.28823529411764703</v>
      </c>
      <c r="I2994">
        <v>1</v>
      </c>
      <c r="J2994">
        <f ca="1"/>
        <v>663</v>
      </c>
      <c r="K2994">
        <v>2698</v>
      </c>
      <c r="L2994" cm="1">
        <f t="array" ref="L2994">_xlfn.IFS(G2994&lt;=25, 1, G2994&lt;=75, 2, G2994&lt;=150, 3, G2994&gt;150, 4)</f>
        <v>2</v>
      </c>
      <c r="M2994">
        <f t="shared" si="46"/>
        <v>1</v>
      </c>
    </row>
    <row r="2995" spans="1:13" x14ac:dyDescent="0.2">
      <c r="A2995" t="s">
        <v>4324</v>
      </c>
      <c r="B2995" t="s">
        <v>4325</v>
      </c>
      <c r="C2995" s="2">
        <v>223</v>
      </c>
      <c r="D2995" s="2">
        <v>136</v>
      </c>
      <c r="E2995" t="s">
        <v>7027</v>
      </c>
      <c r="F2995" t="s">
        <v>7039</v>
      </c>
      <c r="G2995" s="2">
        <v>87</v>
      </c>
      <c r="H2995" s="11">
        <v>0.39013452914798208</v>
      </c>
      <c r="I2995">
        <v>0</v>
      </c>
      <c r="J2995">
        <f ca="1"/>
        <v>3236</v>
      </c>
      <c r="K2995">
        <v>1722</v>
      </c>
      <c r="L2995" cm="1">
        <f t="array" ref="L2995">_xlfn.IFS(G2995&lt;=25, 1, G2995&lt;=75, 2, G2995&lt;=150, 3, G2995&gt;150, 4)</f>
        <v>3</v>
      </c>
      <c r="M2995">
        <f t="shared" si="46"/>
        <v>1</v>
      </c>
    </row>
    <row r="2996" spans="1:13" x14ac:dyDescent="0.2">
      <c r="A2996" t="s">
        <v>4326</v>
      </c>
      <c r="B2996" t="s">
        <v>4327</v>
      </c>
      <c r="C2996" s="2">
        <v>139</v>
      </c>
      <c r="D2996" s="2">
        <v>64</v>
      </c>
      <c r="E2996" t="s">
        <v>7029</v>
      </c>
      <c r="F2996" t="s">
        <v>7037</v>
      </c>
      <c r="G2996" s="2">
        <v>75</v>
      </c>
      <c r="H2996" s="11">
        <v>0.53956834532374098</v>
      </c>
      <c r="I2996">
        <v>0</v>
      </c>
      <c r="J2996">
        <f ca="1"/>
        <v>2300</v>
      </c>
      <c r="K2996">
        <v>2183</v>
      </c>
      <c r="L2996" cm="1">
        <f t="array" ref="L2996">_xlfn.IFS(G2996&lt;=25, 1, G2996&lt;=75, 2, G2996&lt;=150, 3, G2996&gt;150, 4)</f>
        <v>2</v>
      </c>
      <c r="M2996">
        <f t="shared" si="46"/>
        <v>1</v>
      </c>
    </row>
    <row r="2997" spans="1:13" x14ac:dyDescent="0.2">
      <c r="A2997" t="s">
        <v>4328</v>
      </c>
      <c r="B2997" t="s">
        <v>4329</v>
      </c>
      <c r="C2997" s="2">
        <v>599</v>
      </c>
      <c r="D2997" s="2">
        <v>395</v>
      </c>
      <c r="E2997" t="s">
        <v>7027</v>
      </c>
      <c r="F2997" t="s">
        <v>7043</v>
      </c>
      <c r="G2997" s="2">
        <v>204</v>
      </c>
      <c r="H2997" s="11">
        <v>0.34056761268781305</v>
      </c>
      <c r="I2997">
        <v>0</v>
      </c>
      <c r="J2997">
        <f ca="1"/>
        <v>554</v>
      </c>
      <c r="K2997">
        <v>1208</v>
      </c>
      <c r="L2997" cm="1">
        <f t="array" ref="L2997">_xlfn.IFS(G2997&lt;=25, 1, G2997&lt;=75, 2, G2997&lt;=150, 3, G2997&gt;150, 4)</f>
        <v>4</v>
      </c>
      <c r="M2997">
        <f t="shared" si="46"/>
        <v>4</v>
      </c>
    </row>
    <row r="2998" spans="1:13" x14ac:dyDescent="0.2">
      <c r="A2998" t="s">
        <v>4330</v>
      </c>
      <c r="B2998" t="s">
        <v>4331</v>
      </c>
      <c r="C2998" s="2">
        <v>279</v>
      </c>
      <c r="D2998" s="2">
        <v>126</v>
      </c>
      <c r="E2998" t="s">
        <v>7027</v>
      </c>
      <c r="F2998" t="s">
        <v>7037</v>
      </c>
      <c r="G2998" s="2">
        <v>153</v>
      </c>
      <c r="H2998" s="11">
        <v>0.54838709677419351</v>
      </c>
      <c r="I2998">
        <v>0</v>
      </c>
      <c r="J2998">
        <f ca="1"/>
        <v>916</v>
      </c>
      <c r="K2998">
        <v>2721</v>
      </c>
      <c r="L2998" cm="1">
        <f t="array" ref="L2998">_xlfn.IFS(G2998&lt;=25, 1, G2998&lt;=75, 2, G2998&lt;=150, 3, G2998&gt;150, 4)</f>
        <v>4</v>
      </c>
      <c r="M2998">
        <f t="shared" si="46"/>
        <v>2</v>
      </c>
    </row>
    <row r="2999" spans="1:13" x14ac:dyDescent="0.2">
      <c r="A2999" t="s">
        <v>4332</v>
      </c>
      <c r="B2999" t="s">
        <v>4333</v>
      </c>
      <c r="C2999" s="2">
        <v>179</v>
      </c>
      <c r="D2999" s="2">
        <v>61</v>
      </c>
      <c r="E2999" t="s">
        <v>7027</v>
      </c>
      <c r="F2999" t="s">
        <v>7040</v>
      </c>
      <c r="G2999" s="2">
        <v>118</v>
      </c>
      <c r="H2999" s="11">
        <v>0.65921787709497204</v>
      </c>
      <c r="I2999">
        <v>0</v>
      </c>
      <c r="J2999">
        <f ca="1"/>
        <v>3322</v>
      </c>
      <c r="K2999">
        <v>4410</v>
      </c>
      <c r="L2999" cm="1">
        <f t="array" ref="L2999">_xlfn.IFS(G2999&lt;=25, 1, G2999&lt;=75, 2, G2999&lt;=150, 3, G2999&gt;150, 4)</f>
        <v>3</v>
      </c>
      <c r="M2999">
        <f t="shared" si="46"/>
        <v>1</v>
      </c>
    </row>
    <row r="3000" spans="1:13" x14ac:dyDescent="0.2">
      <c r="A3000" t="s">
        <v>4334</v>
      </c>
      <c r="B3000" t="s">
        <v>1414</v>
      </c>
      <c r="C3000" s="2">
        <v>239</v>
      </c>
      <c r="D3000" s="2">
        <v>117</v>
      </c>
      <c r="E3000" t="s">
        <v>7029</v>
      </c>
      <c r="F3000" t="s">
        <v>7040</v>
      </c>
      <c r="G3000" s="2">
        <v>122</v>
      </c>
      <c r="H3000" s="11">
        <v>0.5104602510460251</v>
      </c>
      <c r="I3000">
        <v>0</v>
      </c>
      <c r="J3000">
        <f ca="1"/>
        <v>862</v>
      </c>
      <c r="K3000">
        <v>535</v>
      </c>
      <c r="L3000" cm="1">
        <f t="array" ref="L3000">_xlfn.IFS(G3000&lt;=25, 1, G3000&lt;=75, 2, G3000&lt;=150, 3, G3000&gt;150, 4)</f>
        <v>3</v>
      </c>
      <c r="M3000">
        <f t="shared" si="46"/>
        <v>1</v>
      </c>
    </row>
    <row r="3001" spans="1:13" x14ac:dyDescent="0.2">
      <c r="A3001" t="s">
        <v>4335</v>
      </c>
      <c r="B3001" t="s">
        <v>3021</v>
      </c>
      <c r="C3001" s="2">
        <v>536</v>
      </c>
      <c r="D3001" s="2">
        <v>338</v>
      </c>
      <c r="E3001" t="s">
        <v>7029</v>
      </c>
      <c r="F3001" t="s">
        <v>7042</v>
      </c>
      <c r="G3001" s="2">
        <v>198</v>
      </c>
      <c r="H3001" s="11">
        <v>0.36940298507462688</v>
      </c>
      <c r="I3001">
        <v>0</v>
      </c>
      <c r="J3001">
        <f ca="1"/>
        <v>3444</v>
      </c>
      <c r="K3001">
        <v>1692</v>
      </c>
      <c r="L3001" cm="1">
        <f t="array" ref="L3001">_xlfn.IFS(G3001&lt;=25, 1, G3001&lt;=75, 2, G3001&lt;=150, 3, G3001&gt;150, 4)</f>
        <v>4</v>
      </c>
      <c r="M3001">
        <f t="shared" si="46"/>
        <v>4</v>
      </c>
    </row>
    <row r="3002" spans="1:13" x14ac:dyDescent="0.2">
      <c r="A3002" t="s">
        <v>4336</v>
      </c>
      <c r="B3002" t="s">
        <v>4337</v>
      </c>
      <c r="C3002" s="2">
        <v>129</v>
      </c>
      <c r="D3002" s="2">
        <v>77</v>
      </c>
      <c r="E3002" t="s">
        <v>6989</v>
      </c>
      <c r="F3002" t="s">
        <v>7037</v>
      </c>
      <c r="G3002" s="2">
        <v>52</v>
      </c>
      <c r="H3002" s="11">
        <v>0.40310077519379844</v>
      </c>
      <c r="I3002">
        <v>1</v>
      </c>
      <c r="J3002">
        <f ca="1"/>
        <v>2295</v>
      </c>
      <c r="K3002">
        <v>297</v>
      </c>
      <c r="L3002" cm="1">
        <f t="array" ref="L3002">_xlfn.IFS(G3002&lt;=25, 1, G3002&lt;=75, 2, G3002&lt;=150, 3, G3002&gt;150, 4)</f>
        <v>2</v>
      </c>
      <c r="M3002">
        <f t="shared" si="46"/>
        <v>1</v>
      </c>
    </row>
    <row r="3003" spans="1:13" x14ac:dyDescent="0.2">
      <c r="A3003" t="s">
        <v>4338</v>
      </c>
      <c r="B3003" t="s">
        <v>4339</v>
      </c>
      <c r="C3003" s="2">
        <v>329</v>
      </c>
      <c r="D3003" s="2">
        <v>247</v>
      </c>
      <c r="E3003" t="s">
        <v>7027</v>
      </c>
      <c r="F3003" t="s">
        <v>7044</v>
      </c>
      <c r="G3003" s="2">
        <v>82</v>
      </c>
      <c r="H3003" s="11">
        <v>0.24924012158054712</v>
      </c>
      <c r="I3003">
        <v>0</v>
      </c>
      <c r="J3003">
        <f ca="1"/>
        <v>2554</v>
      </c>
      <c r="K3003">
        <v>545</v>
      </c>
      <c r="L3003" cm="1">
        <f t="array" ref="L3003">_xlfn.IFS(G3003&lt;=25, 1, G3003&lt;=75, 2, G3003&lt;=150, 3, G3003&gt;150, 4)</f>
        <v>3</v>
      </c>
      <c r="M3003">
        <f t="shared" si="46"/>
        <v>3</v>
      </c>
    </row>
    <row r="3004" spans="1:13" x14ac:dyDescent="0.2">
      <c r="A3004" t="s">
        <v>4340</v>
      </c>
      <c r="B3004" t="s">
        <v>4341</v>
      </c>
      <c r="C3004" s="2">
        <v>591</v>
      </c>
      <c r="D3004" s="2">
        <v>467</v>
      </c>
      <c r="E3004" t="s">
        <v>7029</v>
      </c>
      <c r="F3004" t="s">
        <v>7045</v>
      </c>
      <c r="G3004" s="2">
        <v>124</v>
      </c>
      <c r="H3004" s="11">
        <v>0.20981387478849409</v>
      </c>
      <c r="I3004">
        <v>0</v>
      </c>
      <c r="J3004">
        <f ca="1"/>
        <v>2317</v>
      </c>
      <c r="K3004">
        <v>429</v>
      </c>
      <c r="L3004" cm="1">
        <f t="array" ref="L3004">_xlfn.IFS(G3004&lt;=25, 1, G3004&lt;=75, 2, G3004&lt;=150, 3, G3004&gt;150, 4)</f>
        <v>3</v>
      </c>
      <c r="M3004">
        <f t="shared" si="46"/>
        <v>4</v>
      </c>
    </row>
    <row r="3005" spans="1:13" x14ac:dyDescent="0.2">
      <c r="A3005" t="s">
        <v>4342</v>
      </c>
      <c r="B3005" t="s">
        <v>3555</v>
      </c>
      <c r="C3005" s="2">
        <v>99</v>
      </c>
      <c r="D3005" s="2">
        <v>58</v>
      </c>
      <c r="E3005" t="s">
        <v>6989</v>
      </c>
      <c r="F3005" t="s">
        <v>7037</v>
      </c>
      <c r="G3005" s="2">
        <v>41</v>
      </c>
      <c r="H3005" s="11">
        <v>0.41414141414141414</v>
      </c>
      <c r="I3005">
        <v>1</v>
      </c>
      <c r="J3005">
        <f ca="1"/>
        <v>2758</v>
      </c>
      <c r="K3005">
        <v>359</v>
      </c>
      <c r="L3005" cm="1">
        <f t="array" ref="L3005">_xlfn.IFS(G3005&lt;=25, 1, G3005&lt;=75, 2, G3005&lt;=150, 3, G3005&gt;150, 4)</f>
        <v>2</v>
      </c>
      <c r="M3005">
        <f t="shared" si="46"/>
        <v>1</v>
      </c>
    </row>
    <row r="3006" spans="1:13" x14ac:dyDescent="0.2">
      <c r="A3006" t="s">
        <v>4343</v>
      </c>
      <c r="B3006" t="s">
        <v>4344</v>
      </c>
      <c r="C3006" s="2">
        <v>357</v>
      </c>
      <c r="D3006" s="2">
        <v>296</v>
      </c>
      <c r="E3006" t="s">
        <v>7027</v>
      </c>
      <c r="F3006" t="s">
        <v>7043</v>
      </c>
      <c r="G3006" s="2">
        <v>61</v>
      </c>
      <c r="H3006" s="11">
        <v>0.17086834733893558</v>
      </c>
      <c r="I3006">
        <v>0</v>
      </c>
      <c r="J3006">
        <f ca="1"/>
        <v>421</v>
      </c>
      <c r="K3006">
        <v>2539</v>
      </c>
      <c r="L3006" cm="1">
        <f t="array" ref="L3006">_xlfn.IFS(G3006&lt;=25, 1, G3006&lt;=75, 2, G3006&lt;=150, 3, G3006&gt;150, 4)</f>
        <v>2</v>
      </c>
      <c r="M3006">
        <f t="shared" si="46"/>
        <v>3</v>
      </c>
    </row>
    <row r="3007" spans="1:13" x14ac:dyDescent="0.2">
      <c r="A3007" t="s">
        <v>4345</v>
      </c>
      <c r="B3007" t="s">
        <v>3002</v>
      </c>
      <c r="C3007" s="2">
        <v>109</v>
      </c>
      <c r="D3007" s="2">
        <v>71</v>
      </c>
      <c r="E3007" t="s">
        <v>6989</v>
      </c>
      <c r="F3007" t="s">
        <v>7039</v>
      </c>
      <c r="G3007" s="2">
        <v>38</v>
      </c>
      <c r="H3007" s="11">
        <v>0.34862385321100919</v>
      </c>
      <c r="I3007">
        <v>1</v>
      </c>
      <c r="J3007">
        <f ca="1"/>
        <v>787</v>
      </c>
      <c r="K3007">
        <v>525</v>
      </c>
      <c r="L3007" cm="1">
        <f t="array" ref="L3007">_xlfn.IFS(G3007&lt;=25, 1, G3007&lt;=75, 2, G3007&lt;=150, 3, G3007&gt;150, 4)</f>
        <v>2</v>
      </c>
      <c r="M3007">
        <f t="shared" si="46"/>
        <v>1</v>
      </c>
    </row>
    <row r="3008" spans="1:13" x14ac:dyDescent="0.2">
      <c r="A3008" t="s">
        <v>4346</v>
      </c>
      <c r="B3008" t="s">
        <v>4347</v>
      </c>
      <c r="C3008" s="2">
        <v>890</v>
      </c>
      <c r="D3008" s="2">
        <v>783</v>
      </c>
      <c r="E3008" t="s">
        <v>7029</v>
      </c>
      <c r="F3008" t="s">
        <v>7042</v>
      </c>
      <c r="G3008" s="2">
        <v>107</v>
      </c>
      <c r="H3008" s="11">
        <v>0.12022471910112359</v>
      </c>
      <c r="I3008">
        <v>0</v>
      </c>
      <c r="J3008">
        <f ca="1"/>
        <v>814</v>
      </c>
      <c r="K3008">
        <v>361</v>
      </c>
      <c r="L3008" cm="1">
        <f t="array" ref="L3008">_xlfn.IFS(G3008&lt;=25, 1, G3008&lt;=75, 2, G3008&lt;=150, 3, G3008&gt;150, 4)</f>
        <v>3</v>
      </c>
      <c r="M3008">
        <f t="shared" si="46"/>
        <v>4</v>
      </c>
    </row>
    <row r="3009" spans="1:13" x14ac:dyDescent="0.2">
      <c r="A3009" t="s">
        <v>4348</v>
      </c>
      <c r="B3009" t="s">
        <v>4349</v>
      </c>
      <c r="C3009" s="2">
        <v>499</v>
      </c>
      <c r="D3009" s="2">
        <v>259</v>
      </c>
      <c r="E3009" t="s">
        <v>7029</v>
      </c>
      <c r="F3009" t="s">
        <v>7040</v>
      </c>
      <c r="G3009" s="2">
        <v>240</v>
      </c>
      <c r="H3009" s="11">
        <v>0.48096192384769537</v>
      </c>
      <c r="I3009">
        <v>0</v>
      </c>
      <c r="J3009">
        <f ca="1"/>
        <v>2571</v>
      </c>
      <c r="K3009">
        <v>1801</v>
      </c>
      <c r="L3009" cm="1">
        <f t="array" ref="L3009">_xlfn.IFS(G3009&lt;=25, 1, G3009&lt;=75, 2, G3009&lt;=150, 3, G3009&gt;150, 4)</f>
        <v>4</v>
      </c>
      <c r="M3009">
        <f t="shared" si="46"/>
        <v>4</v>
      </c>
    </row>
    <row r="3010" spans="1:13" x14ac:dyDescent="0.2">
      <c r="A3010" t="s">
        <v>4350</v>
      </c>
      <c r="B3010" t="s">
        <v>4351</v>
      </c>
      <c r="C3010" s="2">
        <v>268</v>
      </c>
      <c r="D3010" s="2">
        <v>180</v>
      </c>
      <c r="E3010" t="s">
        <v>7029</v>
      </c>
      <c r="F3010" t="s">
        <v>7037</v>
      </c>
      <c r="G3010" s="2">
        <v>88</v>
      </c>
      <c r="H3010" s="11">
        <v>0.32835820895522388</v>
      </c>
      <c r="I3010">
        <v>0</v>
      </c>
      <c r="J3010">
        <f ca="1"/>
        <v>3539</v>
      </c>
      <c r="K3010">
        <v>299</v>
      </c>
      <c r="L3010" cm="1">
        <f t="array" ref="L3010">_xlfn.IFS(G3010&lt;=25, 1, G3010&lt;=75, 2, G3010&lt;=150, 3, G3010&gt;150, 4)</f>
        <v>3</v>
      </c>
      <c r="M3010">
        <f t="shared" ref="M3010:M3073" si="47">IF(C3010&lt;=$P$3, 1, IF(C3010&lt;=$P$4, 2, IF(C3010&lt;=$P$5, 3, 4)))</f>
        <v>2</v>
      </c>
    </row>
    <row r="3011" spans="1:13" x14ac:dyDescent="0.2">
      <c r="A3011" t="s">
        <v>4352</v>
      </c>
      <c r="B3011" t="s">
        <v>4353</v>
      </c>
      <c r="C3011" s="2">
        <v>827</v>
      </c>
      <c r="D3011" s="2">
        <v>753</v>
      </c>
      <c r="E3011" t="s">
        <v>7029</v>
      </c>
      <c r="F3011" t="s">
        <v>7041</v>
      </c>
      <c r="G3011" s="2">
        <v>74</v>
      </c>
      <c r="H3011" s="11">
        <v>8.9480048367593712E-2</v>
      </c>
      <c r="I3011">
        <v>0</v>
      </c>
      <c r="J3011">
        <f ca="1"/>
        <v>822</v>
      </c>
      <c r="K3011">
        <v>2998</v>
      </c>
      <c r="L3011" cm="1">
        <f t="array" ref="L3011">_xlfn.IFS(G3011&lt;=25, 1, G3011&lt;=75, 2, G3011&lt;=150, 3, G3011&gt;150, 4)</f>
        <v>2</v>
      </c>
      <c r="M3011">
        <f t="shared" si="47"/>
        <v>4</v>
      </c>
    </row>
    <row r="3012" spans="1:13" x14ac:dyDescent="0.2">
      <c r="A3012" t="s">
        <v>4354</v>
      </c>
      <c r="B3012" t="s">
        <v>4170</v>
      </c>
      <c r="C3012" s="2">
        <v>279</v>
      </c>
      <c r="D3012" s="2">
        <v>201</v>
      </c>
      <c r="E3012" t="s">
        <v>6989</v>
      </c>
      <c r="F3012" t="s">
        <v>7036</v>
      </c>
      <c r="G3012" s="2">
        <v>78</v>
      </c>
      <c r="H3012" s="11">
        <v>0.27956989247311825</v>
      </c>
      <c r="I3012">
        <v>1</v>
      </c>
      <c r="J3012">
        <f ca="1"/>
        <v>75</v>
      </c>
      <c r="K3012">
        <v>4367</v>
      </c>
      <c r="L3012" cm="1">
        <f t="array" ref="L3012">_xlfn.IFS(G3012&lt;=25, 1, G3012&lt;=75, 2, G3012&lt;=150, 3, G3012&gt;150, 4)</f>
        <v>3</v>
      </c>
      <c r="M3012">
        <f t="shared" si="47"/>
        <v>2</v>
      </c>
    </row>
    <row r="3013" spans="1:13" x14ac:dyDescent="0.2">
      <c r="A3013" t="s">
        <v>4355</v>
      </c>
      <c r="B3013" t="s">
        <v>4356</v>
      </c>
      <c r="C3013" s="2">
        <v>312</v>
      </c>
      <c r="D3013" s="2">
        <v>268</v>
      </c>
      <c r="E3013" t="s">
        <v>7027</v>
      </c>
      <c r="F3013" t="s">
        <v>7039</v>
      </c>
      <c r="G3013" s="2">
        <v>44</v>
      </c>
      <c r="H3013" s="11">
        <v>0.14102564102564102</v>
      </c>
      <c r="I3013">
        <v>0</v>
      </c>
      <c r="J3013">
        <f ca="1"/>
        <v>3407</v>
      </c>
      <c r="K3013">
        <v>3679</v>
      </c>
      <c r="L3013" cm="1">
        <f t="array" ref="L3013">_xlfn.IFS(G3013&lt;=25, 1, G3013&lt;=75, 2, G3013&lt;=150, 3, G3013&gt;150, 4)</f>
        <v>2</v>
      </c>
      <c r="M3013">
        <f t="shared" si="47"/>
        <v>3</v>
      </c>
    </row>
    <row r="3014" spans="1:13" x14ac:dyDescent="0.2">
      <c r="A3014" t="s">
        <v>4357</v>
      </c>
      <c r="B3014" t="s">
        <v>4358</v>
      </c>
      <c r="C3014" s="2">
        <v>250</v>
      </c>
      <c r="D3014" s="2">
        <v>210</v>
      </c>
      <c r="E3014" t="s">
        <v>7027</v>
      </c>
      <c r="F3014" t="s">
        <v>7039</v>
      </c>
      <c r="G3014" s="2">
        <v>40</v>
      </c>
      <c r="H3014" s="11">
        <v>0.16</v>
      </c>
      <c r="I3014">
        <v>0</v>
      </c>
      <c r="J3014">
        <f ca="1"/>
        <v>897</v>
      </c>
      <c r="K3014">
        <v>701</v>
      </c>
      <c r="L3014" cm="1">
        <f t="array" ref="L3014">_xlfn.IFS(G3014&lt;=25, 1, G3014&lt;=75, 2, G3014&lt;=150, 3, G3014&gt;150, 4)</f>
        <v>2</v>
      </c>
      <c r="M3014">
        <f t="shared" si="47"/>
        <v>2</v>
      </c>
    </row>
    <row r="3015" spans="1:13" x14ac:dyDescent="0.2">
      <c r="A3015" t="s">
        <v>4359</v>
      </c>
      <c r="B3015" t="s">
        <v>4360</v>
      </c>
      <c r="C3015" s="2">
        <v>552</v>
      </c>
      <c r="D3015" s="2">
        <v>386</v>
      </c>
      <c r="E3015" t="s">
        <v>7029</v>
      </c>
      <c r="F3015" t="s">
        <v>7041</v>
      </c>
      <c r="G3015" s="2">
        <v>166</v>
      </c>
      <c r="H3015" s="11">
        <v>0.30072463768115942</v>
      </c>
      <c r="I3015">
        <v>0</v>
      </c>
      <c r="J3015">
        <f ca="1"/>
        <v>570</v>
      </c>
      <c r="K3015">
        <v>3821</v>
      </c>
      <c r="L3015" cm="1">
        <f t="array" ref="L3015">_xlfn.IFS(G3015&lt;=25, 1, G3015&lt;=75, 2, G3015&lt;=150, 3, G3015&gt;150, 4)</f>
        <v>4</v>
      </c>
      <c r="M3015">
        <f t="shared" si="47"/>
        <v>4</v>
      </c>
    </row>
    <row r="3016" spans="1:13" x14ac:dyDescent="0.2">
      <c r="A3016" t="s">
        <v>4361</v>
      </c>
      <c r="B3016" t="s">
        <v>4362</v>
      </c>
      <c r="C3016" s="2">
        <v>669</v>
      </c>
      <c r="D3016" s="2">
        <v>227</v>
      </c>
      <c r="E3016" t="s">
        <v>7029</v>
      </c>
      <c r="F3016" t="s">
        <v>7038</v>
      </c>
      <c r="G3016" s="2">
        <v>442</v>
      </c>
      <c r="H3016" s="11">
        <v>0.66068759342301941</v>
      </c>
      <c r="I3016">
        <v>0</v>
      </c>
      <c r="J3016">
        <f ca="1"/>
        <v>673</v>
      </c>
      <c r="K3016">
        <v>4471</v>
      </c>
      <c r="L3016" cm="1">
        <f t="array" ref="L3016">_xlfn.IFS(G3016&lt;=25, 1, G3016&lt;=75, 2, G3016&lt;=150, 3, G3016&gt;150, 4)</f>
        <v>4</v>
      </c>
      <c r="M3016">
        <f t="shared" si="47"/>
        <v>4</v>
      </c>
    </row>
    <row r="3017" spans="1:13" x14ac:dyDescent="0.2">
      <c r="A3017" t="s">
        <v>4363</v>
      </c>
      <c r="B3017" t="s">
        <v>4364</v>
      </c>
      <c r="C3017" s="2">
        <v>294</v>
      </c>
      <c r="D3017" s="2">
        <v>221</v>
      </c>
      <c r="E3017" t="s">
        <v>7027</v>
      </c>
      <c r="F3017" t="s">
        <v>7037</v>
      </c>
      <c r="G3017" s="2">
        <v>73</v>
      </c>
      <c r="H3017" s="11">
        <v>0.24829931972789115</v>
      </c>
      <c r="I3017">
        <v>0</v>
      </c>
      <c r="J3017">
        <f ca="1"/>
        <v>699</v>
      </c>
      <c r="K3017">
        <v>3076</v>
      </c>
      <c r="L3017" cm="1">
        <f t="array" ref="L3017">_xlfn.IFS(G3017&lt;=25, 1, G3017&lt;=75, 2, G3017&lt;=150, 3, G3017&gt;150, 4)</f>
        <v>2</v>
      </c>
      <c r="M3017">
        <f t="shared" si="47"/>
        <v>2</v>
      </c>
    </row>
    <row r="3018" spans="1:13" x14ac:dyDescent="0.2">
      <c r="A3018" t="s">
        <v>4365</v>
      </c>
      <c r="B3018" t="s">
        <v>2343</v>
      </c>
      <c r="C3018" s="2">
        <v>89</v>
      </c>
      <c r="D3018" s="2">
        <v>54</v>
      </c>
      <c r="E3018" t="s">
        <v>6989</v>
      </c>
      <c r="F3018" t="s">
        <v>7044</v>
      </c>
      <c r="G3018" s="2">
        <v>35</v>
      </c>
      <c r="H3018" s="11">
        <v>0.39325842696629215</v>
      </c>
      <c r="I3018">
        <v>1</v>
      </c>
      <c r="J3018">
        <f ca="1"/>
        <v>1256</v>
      </c>
      <c r="K3018">
        <v>1100</v>
      </c>
      <c r="L3018" cm="1">
        <f t="array" ref="L3018">_xlfn.IFS(G3018&lt;=25, 1, G3018&lt;=75, 2, G3018&lt;=150, 3, G3018&gt;150, 4)</f>
        <v>2</v>
      </c>
      <c r="M3018">
        <f t="shared" si="47"/>
        <v>1</v>
      </c>
    </row>
    <row r="3019" spans="1:13" x14ac:dyDescent="0.2">
      <c r="A3019" t="s">
        <v>4366</v>
      </c>
      <c r="B3019" t="s">
        <v>2761</v>
      </c>
      <c r="C3019" s="2">
        <v>299</v>
      </c>
      <c r="D3019" s="2">
        <v>236</v>
      </c>
      <c r="E3019" t="s">
        <v>6989</v>
      </c>
      <c r="F3019" t="s">
        <v>7036</v>
      </c>
      <c r="G3019" s="2">
        <v>63</v>
      </c>
      <c r="H3019" s="11">
        <v>0.21070234113712374</v>
      </c>
      <c r="I3019">
        <v>1</v>
      </c>
      <c r="J3019">
        <f ca="1"/>
        <v>4300</v>
      </c>
      <c r="K3019">
        <v>1220</v>
      </c>
      <c r="L3019" cm="1">
        <f t="array" ref="L3019">_xlfn.IFS(G3019&lt;=25, 1, G3019&lt;=75, 2, G3019&lt;=150, 3, G3019&gt;150, 4)</f>
        <v>2</v>
      </c>
      <c r="M3019">
        <f t="shared" si="47"/>
        <v>3</v>
      </c>
    </row>
    <row r="3020" spans="1:13" x14ac:dyDescent="0.2">
      <c r="A3020" t="s">
        <v>4367</v>
      </c>
      <c r="B3020" t="s">
        <v>4368</v>
      </c>
      <c r="C3020" s="2">
        <v>849</v>
      </c>
      <c r="D3020" s="2">
        <v>747</v>
      </c>
      <c r="E3020" t="s">
        <v>7029</v>
      </c>
      <c r="F3020" t="s">
        <v>7042</v>
      </c>
      <c r="G3020" s="2">
        <v>102</v>
      </c>
      <c r="H3020" s="11">
        <v>0.12014134275618374</v>
      </c>
      <c r="I3020">
        <v>0</v>
      </c>
      <c r="J3020">
        <f ca="1"/>
        <v>3281</v>
      </c>
      <c r="K3020">
        <v>1867</v>
      </c>
      <c r="L3020" cm="1">
        <f t="array" ref="L3020">_xlfn.IFS(G3020&lt;=25, 1, G3020&lt;=75, 2, G3020&lt;=150, 3, G3020&gt;150, 4)</f>
        <v>3</v>
      </c>
      <c r="M3020">
        <f t="shared" si="47"/>
        <v>4</v>
      </c>
    </row>
    <row r="3021" spans="1:13" x14ac:dyDescent="0.2">
      <c r="A3021" t="s">
        <v>4369</v>
      </c>
      <c r="B3021" t="s">
        <v>4370</v>
      </c>
      <c r="C3021" s="2">
        <v>268</v>
      </c>
      <c r="D3021" s="2">
        <v>110</v>
      </c>
      <c r="E3021" t="s">
        <v>7029</v>
      </c>
      <c r="F3021" t="s">
        <v>7040</v>
      </c>
      <c r="G3021" s="2">
        <v>158</v>
      </c>
      <c r="H3021" s="11">
        <v>0.58955223880597019</v>
      </c>
      <c r="I3021">
        <v>0</v>
      </c>
      <c r="J3021">
        <f ca="1"/>
        <v>1500</v>
      </c>
      <c r="K3021">
        <v>2416</v>
      </c>
      <c r="L3021" cm="1">
        <f t="array" ref="L3021">_xlfn.IFS(G3021&lt;=25, 1, G3021&lt;=75, 2, G3021&lt;=150, 3, G3021&gt;150, 4)</f>
        <v>4</v>
      </c>
      <c r="M3021">
        <f t="shared" si="47"/>
        <v>2</v>
      </c>
    </row>
    <row r="3022" spans="1:13" x14ac:dyDescent="0.2">
      <c r="A3022" t="s">
        <v>4371</v>
      </c>
      <c r="B3022" t="s">
        <v>4372</v>
      </c>
      <c r="C3022" s="2">
        <v>268</v>
      </c>
      <c r="D3022" s="2">
        <v>102</v>
      </c>
      <c r="E3022" t="s">
        <v>7027</v>
      </c>
      <c r="F3022" t="s">
        <v>7040</v>
      </c>
      <c r="G3022" s="2">
        <v>166</v>
      </c>
      <c r="H3022" s="11">
        <v>0.61940298507462688</v>
      </c>
      <c r="I3022">
        <v>0</v>
      </c>
      <c r="J3022">
        <f ca="1"/>
        <v>1703</v>
      </c>
      <c r="K3022">
        <v>288</v>
      </c>
      <c r="L3022" cm="1">
        <f t="array" ref="L3022">_xlfn.IFS(G3022&lt;=25, 1, G3022&lt;=75, 2, G3022&lt;=150, 3, G3022&gt;150, 4)</f>
        <v>4</v>
      </c>
      <c r="M3022">
        <f t="shared" si="47"/>
        <v>2</v>
      </c>
    </row>
    <row r="3023" spans="1:13" x14ac:dyDescent="0.2">
      <c r="A3023" t="s">
        <v>4373</v>
      </c>
      <c r="B3023" t="s">
        <v>2343</v>
      </c>
      <c r="C3023" s="2">
        <v>79</v>
      </c>
      <c r="D3023" s="2">
        <v>32</v>
      </c>
      <c r="E3023" t="s">
        <v>6989</v>
      </c>
      <c r="F3023" t="s">
        <v>7043</v>
      </c>
      <c r="G3023" s="2">
        <v>47</v>
      </c>
      <c r="H3023" s="11">
        <v>0.59493670886075944</v>
      </c>
      <c r="I3023">
        <v>1</v>
      </c>
      <c r="J3023">
        <f ca="1"/>
        <v>2804</v>
      </c>
      <c r="K3023">
        <v>3998</v>
      </c>
      <c r="L3023" cm="1">
        <f t="array" ref="L3023">_xlfn.IFS(G3023&lt;=25, 1, G3023&lt;=75, 2, G3023&lt;=150, 3, G3023&gt;150, 4)</f>
        <v>2</v>
      </c>
      <c r="M3023">
        <f t="shared" si="47"/>
        <v>1</v>
      </c>
    </row>
    <row r="3024" spans="1:13" x14ac:dyDescent="0.2">
      <c r="A3024" t="s">
        <v>4374</v>
      </c>
      <c r="B3024" t="s">
        <v>4375</v>
      </c>
      <c r="C3024" s="2">
        <v>726</v>
      </c>
      <c r="D3024" s="2">
        <v>479</v>
      </c>
      <c r="E3024" t="s">
        <v>7029</v>
      </c>
      <c r="F3024" t="s">
        <v>7041</v>
      </c>
      <c r="G3024" s="2">
        <v>247</v>
      </c>
      <c r="H3024" s="11">
        <v>0.34022038567493113</v>
      </c>
      <c r="I3024">
        <v>0</v>
      </c>
      <c r="J3024">
        <f ca="1"/>
        <v>3588</v>
      </c>
      <c r="K3024">
        <v>212</v>
      </c>
      <c r="L3024" cm="1">
        <f t="array" ref="L3024">_xlfn.IFS(G3024&lt;=25, 1, G3024&lt;=75, 2, G3024&lt;=150, 3, G3024&gt;150, 4)</f>
        <v>4</v>
      </c>
      <c r="M3024">
        <f t="shared" si="47"/>
        <v>4</v>
      </c>
    </row>
    <row r="3025" spans="1:13" x14ac:dyDescent="0.2">
      <c r="A3025" t="s">
        <v>4376</v>
      </c>
      <c r="B3025" t="s">
        <v>4377</v>
      </c>
      <c r="C3025" s="2">
        <v>357</v>
      </c>
      <c r="D3025" s="2">
        <v>318</v>
      </c>
      <c r="E3025" t="s">
        <v>7029</v>
      </c>
      <c r="F3025" t="s">
        <v>7041</v>
      </c>
      <c r="G3025" s="2">
        <v>39</v>
      </c>
      <c r="H3025" s="11">
        <v>0.1092436974789916</v>
      </c>
      <c r="I3025">
        <v>0</v>
      </c>
      <c r="J3025">
        <f ca="1"/>
        <v>2525</v>
      </c>
      <c r="K3025">
        <v>470</v>
      </c>
      <c r="L3025" cm="1">
        <f t="array" ref="L3025">_xlfn.IFS(G3025&lt;=25, 1, G3025&lt;=75, 2, G3025&lt;=150, 3, G3025&gt;150, 4)</f>
        <v>2</v>
      </c>
      <c r="M3025">
        <f t="shared" si="47"/>
        <v>3</v>
      </c>
    </row>
    <row r="3026" spans="1:13" x14ac:dyDescent="0.2">
      <c r="A3026" t="s">
        <v>4378</v>
      </c>
      <c r="B3026" t="s">
        <v>2216</v>
      </c>
      <c r="C3026" s="2">
        <v>129</v>
      </c>
      <c r="D3026" s="2">
        <v>103</v>
      </c>
      <c r="E3026" t="s">
        <v>7027</v>
      </c>
      <c r="F3026" t="s">
        <v>7037</v>
      </c>
      <c r="G3026" s="2">
        <v>26</v>
      </c>
      <c r="H3026" s="11">
        <v>0.20155038759689922</v>
      </c>
      <c r="I3026">
        <v>0</v>
      </c>
      <c r="J3026">
        <f ca="1"/>
        <v>651</v>
      </c>
      <c r="K3026">
        <v>1347</v>
      </c>
      <c r="L3026" cm="1">
        <f t="array" ref="L3026">_xlfn.IFS(G3026&lt;=25, 1, G3026&lt;=75, 2, G3026&lt;=150, 3, G3026&gt;150, 4)</f>
        <v>2</v>
      </c>
      <c r="M3026">
        <f t="shared" si="47"/>
        <v>1</v>
      </c>
    </row>
    <row r="3027" spans="1:13" x14ac:dyDescent="0.2">
      <c r="A3027" t="s">
        <v>4379</v>
      </c>
      <c r="B3027" t="s">
        <v>4380</v>
      </c>
      <c r="C3027" s="2">
        <v>266</v>
      </c>
      <c r="D3027" s="2">
        <v>74</v>
      </c>
      <c r="E3027" t="s">
        <v>7027</v>
      </c>
      <c r="F3027" t="s">
        <v>7040</v>
      </c>
      <c r="G3027" s="2">
        <v>192</v>
      </c>
      <c r="H3027" s="11">
        <v>0.72180451127819545</v>
      </c>
      <c r="I3027">
        <v>0</v>
      </c>
      <c r="J3027">
        <f ca="1"/>
        <v>2414</v>
      </c>
      <c r="K3027">
        <v>2538</v>
      </c>
      <c r="L3027" cm="1">
        <f t="array" ref="L3027">_xlfn.IFS(G3027&lt;=25, 1, G3027&lt;=75, 2, G3027&lt;=150, 3, G3027&gt;150, 4)</f>
        <v>4</v>
      </c>
      <c r="M3027">
        <f t="shared" si="47"/>
        <v>2</v>
      </c>
    </row>
    <row r="3028" spans="1:13" x14ac:dyDescent="0.2">
      <c r="A3028" t="s">
        <v>4381</v>
      </c>
      <c r="B3028" t="s">
        <v>4252</v>
      </c>
      <c r="C3028" s="2">
        <v>268</v>
      </c>
      <c r="D3028" s="2">
        <v>182</v>
      </c>
      <c r="E3028" t="s">
        <v>7027</v>
      </c>
      <c r="F3028" t="s">
        <v>7039</v>
      </c>
      <c r="G3028" s="2">
        <v>86</v>
      </c>
      <c r="H3028" s="11">
        <v>0.32089552238805968</v>
      </c>
      <c r="I3028">
        <v>0</v>
      </c>
      <c r="J3028">
        <f ca="1"/>
        <v>2048</v>
      </c>
      <c r="K3028">
        <v>1067</v>
      </c>
      <c r="L3028" cm="1">
        <f t="array" ref="L3028">_xlfn.IFS(G3028&lt;=25, 1, G3028&lt;=75, 2, G3028&lt;=150, 3, G3028&gt;150, 4)</f>
        <v>3</v>
      </c>
      <c r="M3028">
        <f t="shared" si="47"/>
        <v>2</v>
      </c>
    </row>
    <row r="3029" spans="1:13" x14ac:dyDescent="0.2">
      <c r="A3029" t="s">
        <v>4382</v>
      </c>
      <c r="B3029" t="s">
        <v>2216</v>
      </c>
      <c r="C3029" s="2">
        <v>149</v>
      </c>
      <c r="D3029" s="2">
        <v>94</v>
      </c>
      <c r="E3029" t="s">
        <v>7027</v>
      </c>
      <c r="F3029" t="s">
        <v>7036</v>
      </c>
      <c r="G3029" s="2">
        <v>55</v>
      </c>
      <c r="H3029" s="11">
        <v>0.36912751677852351</v>
      </c>
      <c r="I3029">
        <v>0</v>
      </c>
      <c r="J3029">
        <f ca="1"/>
        <v>632</v>
      </c>
      <c r="K3029">
        <v>1004</v>
      </c>
      <c r="L3029" cm="1">
        <f t="array" ref="L3029">_xlfn.IFS(G3029&lt;=25, 1, G3029&lt;=75, 2, G3029&lt;=150, 3, G3029&gt;150, 4)</f>
        <v>2</v>
      </c>
      <c r="M3029">
        <f t="shared" si="47"/>
        <v>1</v>
      </c>
    </row>
    <row r="3030" spans="1:13" x14ac:dyDescent="0.2">
      <c r="A3030" t="s">
        <v>4383</v>
      </c>
      <c r="B3030" t="s">
        <v>4384</v>
      </c>
      <c r="C3030" s="2">
        <v>825</v>
      </c>
      <c r="D3030" s="2">
        <v>446</v>
      </c>
      <c r="E3030" t="s">
        <v>7029</v>
      </c>
      <c r="F3030" t="s">
        <v>7040</v>
      </c>
      <c r="G3030" s="2">
        <v>379</v>
      </c>
      <c r="H3030" s="11">
        <v>0.45939393939393941</v>
      </c>
      <c r="I3030">
        <v>0</v>
      </c>
      <c r="J3030">
        <f ca="1"/>
        <v>3698</v>
      </c>
      <c r="K3030">
        <v>2285</v>
      </c>
      <c r="L3030" cm="1">
        <f t="array" ref="L3030">_xlfn.IFS(G3030&lt;=25, 1, G3030&lt;=75, 2, G3030&lt;=150, 3, G3030&gt;150, 4)</f>
        <v>4</v>
      </c>
      <c r="M3030">
        <f t="shared" si="47"/>
        <v>4</v>
      </c>
    </row>
    <row r="3031" spans="1:13" x14ac:dyDescent="0.2">
      <c r="A3031" t="s">
        <v>4385</v>
      </c>
      <c r="B3031" t="s">
        <v>4386</v>
      </c>
      <c r="C3031" s="2">
        <v>268</v>
      </c>
      <c r="D3031" s="2">
        <v>209</v>
      </c>
      <c r="E3031" t="s">
        <v>7027</v>
      </c>
      <c r="F3031" t="s">
        <v>7036</v>
      </c>
      <c r="G3031" s="2">
        <v>59</v>
      </c>
      <c r="H3031" s="11">
        <v>0.22014925373134328</v>
      </c>
      <c r="I3031">
        <v>0</v>
      </c>
      <c r="J3031">
        <f ca="1"/>
        <v>1037</v>
      </c>
      <c r="K3031">
        <v>121</v>
      </c>
      <c r="L3031" cm="1">
        <f t="array" ref="L3031">_xlfn.IFS(G3031&lt;=25, 1, G3031&lt;=75, 2, G3031&lt;=150, 3, G3031&gt;150, 4)</f>
        <v>2</v>
      </c>
      <c r="M3031">
        <f t="shared" si="47"/>
        <v>2</v>
      </c>
    </row>
    <row r="3032" spans="1:13" x14ac:dyDescent="0.2">
      <c r="A3032" t="s">
        <v>4387</v>
      </c>
      <c r="B3032" t="s">
        <v>4388</v>
      </c>
      <c r="C3032" s="2">
        <v>499</v>
      </c>
      <c r="D3032" s="2">
        <v>459</v>
      </c>
      <c r="E3032" t="s">
        <v>7027</v>
      </c>
      <c r="F3032" t="s">
        <v>7039</v>
      </c>
      <c r="G3032" s="2">
        <v>40</v>
      </c>
      <c r="H3032" s="11">
        <v>8.0160320641282562E-2</v>
      </c>
      <c r="I3032">
        <v>0</v>
      </c>
      <c r="J3032">
        <f ca="1"/>
        <v>1392</v>
      </c>
      <c r="K3032">
        <v>4487</v>
      </c>
      <c r="L3032" cm="1">
        <f t="array" ref="L3032">_xlfn.IFS(G3032&lt;=25, 1, G3032&lt;=75, 2, G3032&lt;=150, 3, G3032&gt;150, 4)</f>
        <v>2</v>
      </c>
      <c r="M3032">
        <f t="shared" si="47"/>
        <v>4</v>
      </c>
    </row>
    <row r="3033" spans="1:13" x14ac:dyDescent="0.2">
      <c r="A3033" t="s">
        <v>4389</v>
      </c>
      <c r="B3033" t="s">
        <v>4390</v>
      </c>
      <c r="C3033" s="2">
        <v>707</v>
      </c>
      <c r="D3033" s="2">
        <v>445</v>
      </c>
      <c r="E3033" t="s">
        <v>7029</v>
      </c>
      <c r="F3033" t="s">
        <v>7042</v>
      </c>
      <c r="G3033" s="2">
        <v>262</v>
      </c>
      <c r="H3033" s="11">
        <v>0.37057991513437055</v>
      </c>
      <c r="I3033">
        <v>0</v>
      </c>
      <c r="J3033">
        <f ca="1"/>
        <v>230</v>
      </c>
      <c r="K3033">
        <v>3839</v>
      </c>
      <c r="L3033" cm="1">
        <f t="array" ref="L3033">_xlfn.IFS(G3033&lt;=25, 1, G3033&lt;=75, 2, G3033&lt;=150, 3, G3033&gt;150, 4)</f>
        <v>4</v>
      </c>
      <c r="M3033">
        <f t="shared" si="47"/>
        <v>4</v>
      </c>
    </row>
    <row r="3034" spans="1:13" x14ac:dyDescent="0.2">
      <c r="A3034" t="s">
        <v>4391</v>
      </c>
      <c r="B3034" t="s">
        <v>4392</v>
      </c>
      <c r="C3034" s="2">
        <v>402</v>
      </c>
      <c r="D3034" s="2">
        <v>334</v>
      </c>
      <c r="E3034" t="s">
        <v>7027</v>
      </c>
      <c r="F3034" t="s">
        <v>7037</v>
      </c>
      <c r="G3034" s="2">
        <v>68</v>
      </c>
      <c r="H3034" s="11">
        <v>0.1691542288557214</v>
      </c>
      <c r="I3034">
        <v>0</v>
      </c>
      <c r="J3034">
        <f ca="1"/>
        <v>2214</v>
      </c>
      <c r="K3034">
        <v>2723</v>
      </c>
      <c r="L3034" cm="1">
        <f t="array" ref="L3034">_xlfn.IFS(G3034&lt;=25, 1, G3034&lt;=75, 2, G3034&lt;=150, 3, G3034&gt;150, 4)</f>
        <v>2</v>
      </c>
      <c r="M3034">
        <f t="shared" si="47"/>
        <v>4</v>
      </c>
    </row>
    <row r="3035" spans="1:13" x14ac:dyDescent="0.2">
      <c r="A3035" t="s">
        <v>4393</v>
      </c>
      <c r="B3035" t="s">
        <v>4394</v>
      </c>
      <c r="C3035" s="2">
        <v>1090</v>
      </c>
      <c r="D3035" s="2">
        <v>730</v>
      </c>
      <c r="E3035" t="s">
        <v>7027</v>
      </c>
      <c r="F3035" t="s">
        <v>7044</v>
      </c>
      <c r="G3035" s="2">
        <v>360</v>
      </c>
      <c r="H3035" s="11">
        <v>0.33027522935779818</v>
      </c>
      <c r="I3035">
        <v>0</v>
      </c>
      <c r="J3035">
        <f ca="1"/>
        <v>2864</v>
      </c>
      <c r="K3035">
        <v>1754</v>
      </c>
      <c r="L3035" cm="1">
        <f t="array" ref="L3035">_xlfn.IFS(G3035&lt;=25, 1, G3035&lt;=75, 2, G3035&lt;=150, 3, G3035&gt;150, 4)</f>
        <v>4</v>
      </c>
      <c r="M3035">
        <f t="shared" si="47"/>
        <v>4</v>
      </c>
    </row>
    <row r="3036" spans="1:13" x14ac:dyDescent="0.2">
      <c r="A3036" t="s">
        <v>4395</v>
      </c>
      <c r="B3036" t="s">
        <v>4396</v>
      </c>
      <c r="C3036" s="2">
        <v>268</v>
      </c>
      <c r="D3036" s="2">
        <v>222</v>
      </c>
      <c r="E3036" t="s">
        <v>7029</v>
      </c>
      <c r="F3036" t="s">
        <v>7042</v>
      </c>
      <c r="G3036" s="2">
        <v>46</v>
      </c>
      <c r="H3036" s="11">
        <v>0.17164179104477612</v>
      </c>
      <c r="I3036">
        <v>0</v>
      </c>
      <c r="J3036">
        <f ca="1"/>
        <v>2875</v>
      </c>
      <c r="K3036">
        <v>3546</v>
      </c>
      <c r="L3036" cm="1">
        <f t="array" ref="L3036">_xlfn.IFS(G3036&lt;=25, 1, G3036&lt;=75, 2, G3036&lt;=150, 3, G3036&gt;150, 4)</f>
        <v>2</v>
      </c>
      <c r="M3036">
        <f t="shared" si="47"/>
        <v>2</v>
      </c>
    </row>
    <row r="3037" spans="1:13" x14ac:dyDescent="0.2">
      <c r="A3037" t="s">
        <v>4397</v>
      </c>
      <c r="B3037" t="s">
        <v>4398</v>
      </c>
      <c r="C3037" s="2">
        <v>416</v>
      </c>
      <c r="D3037" s="2">
        <v>404</v>
      </c>
      <c r="E3037" t="s">
        <v>7029</v>
      </c>
      <c r="F3037" t="s">
        <v>7042</v>
      </c>
      <c r="G3037" s="2">
        <v>12</v>
      </c>
      <c r="H3037" s="11">
        <v>2.8846153846153848E-2</v>
      </c>
      <c r="I3037">
        <v>0</v>
      </c>
      <c r="J3037">
        <f ca="1"/>
        <v>1648</v>
      </c>
      <c r="K3037">
        <v>27</v>
      </c>
      <c r="L3037" cm="1">
        <f t="array" ref="L3037">_xlfn.IFS(G3037&lt;=25, 1, G3037&lt;=75, 2, G3037&lt;=150, 3, G3037&gt;150, 4)</f>
        <v>1</v>
      </c>
      <c r="M3037">
        <f t="shared" si="47"/>
        <v>4</v>
      </c>
    </row>
    <row r="3038" spans="1:13" x14ac:dyDescent="0.2">
      <c r="A3038" t="s">
        <v>4399</v>
      </c>
      <c r="B3038" t="s">
        <v>3655</v>
      </c>
      <c r="C3038" s="2">
        <v>299</v>
      </c>
      <c r="D3038" s="2">
        <v>185</v>
      </c>
      <c r="E3038" t="s">
        <v>6989</v>
      </c>
      <c r="F3038" t="s">
        <v>7037</v>
      </c>
      <c r="G3038" s="2">
        <v>114</v>
      </c>
      <c r="H3038" s="11">
        <v>0.38127090301003347</v>
      </c>
      <c r="I3038">
        <v>1</v>
      </c>
      <c r="J3038">
        <f ca="1"/>
        <v>3289</v>
      </c>
      <c r="K3038">
        <v>81</v>
      </c>
      <c r="L3038" cm="1">
        <f t="array" ref="L3038">_xlfn.IFS(G3038&lt;=25, 1, G3038&lt;=75, 2, G3038&lt;=150, 3, G3038&gt;150, 4)</f>
        <v>3</v>
      </c>
      <c r="M3038">
        <f t="shared" si="47"/>
        <v>3</v>
      </c>
    </row>
    <row r="3039" spans="1:13" x14ac:dyDescent="0.2">
      <c r="A3039" t="s">
        <v>4400</v>
      </c>
      <c r="B3039" t="s">
        <v>3902</v>
      </c>
      <c r="C3039" s="2">
        <v>295</v>
      </c>
      <c r="D3039" s="2">
        <v>242</v>
      </c>
      <c r="E3039" t="s">
        <v>7027</v>
      </c>
      <c r="F3039" t="s">
        <v>7039</v>
      </c>
      <c r="G3039" s="2">
        <v>53</v>
      </c>
      <c r="H3039" s="11">
        <v>0.17966101694915254</v>
      </c>
      <c r="I3039">
        <v>0</v>
      </c>
      <c r="J3039">
        <f ca="1"/>
        <v>3129</v>
      </c>
      <c r="K3039">
        <v>1266</v>
      </c>
      <c r="L3039" cm="1">
        <f t="array" ref="L3039">_xlfn.IFS(G3039&lt;=25, 1, G3039&lt;=75, 2, G3039&lt;=150, 3, G3039&gt;150, 4)</f>
        <v>2</v>
      </c>
      <c r="M3039">
        <f t="shared" si="47"/>
        <v>2</v>
      </c>
    </row>
    <row r="3040" spans="1:13" x14ac:dyDescent="0.2">
      <c r="A3040" t="s">
        <v>4401</v>
      </c>
      <c r="B3040" t="s">
        <v>4402</v>
      </c>
      <c r="C3040" s="2">
        <v>402</v>
      </c>
      <c r="D3040" s="2">
        <v>237</v>
      </c>
      <c r="E3040" t="s">
        <v>7027</v>
      </c>
      <c r="F3040" t="s">
        <v>7038</v>
      </c>
      <c r="G3040" s="2">
        <v>165</v>
      </c>
      <c r="H3040" s="11">
        <v>0.41044776119402987</v>
      </c>
      <c r="I3040">
        <v>0</v>
      </c>
      <c r="J3040">
        <f ca="1"/>
        <v>1972</v>
      </c>
      <c r="K3040">
        <v>2137</v>
      </c>
      <c r="L3040" cm="1">
        <f t="array" ref="L3040">_xlfn.IFS(G3040&lt;=25, 1, G3040&lt;=75, 2, G3040&lt;=150, 3, G3040&gt;150, 4)</f>
        <v>4</v>
      </c>
      <c r="M3040">
        <f t="shared" si="47"/>
        <v>4</v>
      </c>
    </row>
    <row r="3041" spans="1:13" x14ac:dyDescent="0.2">
      <c r="A3041" t="s">
        <v>4403</v>
      </c>
      <c r="B3041" t="s">
        <v>4404</v>
      </c>
      <c r="C3041" s="2">
        <v>294</v>
      </c>
      <c r="D3041" s="2">
        <v>132</v>
      </c>
      <c r="E3041" t="s">
        <v>7027</v>
      </c>
      <c r="F3041" t="s">
        <v>7038</v>
      </c>
      <c r="G3041" s="2">
        <v>162</v>
      </c>
      <c r="H3041" s="11">
        <v>0.55102040816326525</v>
      </c>
      <c r="I3041">
        <v>0</v>
      </c>
      <c r="J3041">
        <f ca="1"/>
        <v>2087</v>
      </c>
      <c r="K3041">
        <v>2477</v>
      </c>
      <c r="L3041" cm="1">
        <f t="array" ref="L3041">_xlfn.IFS(G3041&lt;=25, 1, G3041&lt;=75, 2, G3041&lt;=150, 3, G3041&gt;150, 4)</f>
        <v>4</v>
      </c>
      <c r="M3041">
        <f t="shared" si="47"/>
        <v>2</v>
      </c>
    </row>
    <row r="3042" spans="1:13" x14ac:dyDescent="0.2">
      <c r="A3042" t="s">
        <v>4405</v>
      </c>
      <c r="B3042" t="s">
        <v>4406</v>
      </c>
      <c r="C3042" s="2">
        <v>299</v>
      </c>
      <c r="D3042" s="2">
        <v>215</v>
      </c>
      <c r="E3042" t="s">
        <v>6989</v>
      </c>
      <c r="F3042" t="s">
        <v>7045</v>
      </c>
      <c r="G3042" s="2">
        <v>84</v>
      </c>
      <c r="H3042" s="11">
        <v>0.28093645484949831</v>
      </c>
      <c r="I3042">
        <v>1</v>
      </c>
      <c r="J3042">
        <f ca="1"/>
        <v>3332</v>
      </c>
      <c r="K3042">
        <v>278</v>
      </c>
      <c r="L3042" cm="1">
        <f t="array" ref="L3042">_xlfn.IFS(G3042&lt;=25, 1, G3042&lt;=75, 2, G3042&lt;=150, 3, G3042&gt;150, 4)</f>
        <v>3</v>
      </c>
      <c r="M3042">
        <f t="shared" si="47"/>
        <v>3</v>
      </c>
    </row>
    <row r="3043" spans="1:13" x14ac:dyDescent="0.2">
      <c r="A3043" t="s">
        <v>4407</v>
      </c>
      <c r="B3043" t="s">
        <v>2432</v>
      </c>
      <c r="C3043" s="2">
        <v>69</v>
      </c>
      <c r="D3043" s="2">
        <v>37</v>
      </c>
      <c r="E3043" t="s">
        <v>6989</v>
      </c>
      <c r="F3043" t="s">
        <v>7037</v>
      </c>
      <c r="G3043" s="2">
        <v>32</v>
      </c>
      <c r="H3043" s="11">
        <v>0.46376811594202899</v>
      </c>
      <c r="I3043">
        <v>1</v>
      </c>
      <c r="J3043">
        <f ca="1"/>
        <v>2311</v>
      </c>
      <c r="K3043">
        <v>1732</v>
      </c>
      <c r="L3043" cm="1">
        <f t="array" ref="L3043">_xlfn.IFS(G3043&lt;=25, 1, G3043&lt;=75, 2, G3043&lt;=150, 3, G3043&gt;150, 4)</f>
        <v>2</v>
      </c>
      <c r="M3043">
        <f t="shared" si="47"/>
        <v>1</v>
      </c>
    </row>
    <row r="3044" spans="1:13" x14ac:dyDescent="0.2">
      <c r="A3044" t="s">
        <v>4408</v>
      </c>
      <c r="B3044" t="s">
        <v>2285</v>
      </c>
      <c r="C3044" s="2">
        <v>294</v>
      </c>
      <c r="D3044" s="2">
        <v>150</v>
      </c>
      <c r="E3044" t="s">
        <v>7028</v>
      </c>
      <c r="F3044" t="s">
        <v>7040</v>
      </c>
      <c r="G3044" s="2">
        <v>144</v>
      </c>
      <c r="H3044" s="11">
        <v>0.48979591836734693</v>
      </c>
      <c r="I3044">
        <v>0</v>
      </c>
      <c r="J3044">
        <f ca="1"/>
        <v>4196</v>
      </c>
      <c r="K3044">
        <v>4434</v>
      </c>
      <c r="L3044" cm="1">
        <f t="array" ref="L3044">_xlfn.IFS(G3044&lt;=25, 1, G3044&lt;=75, 2, G3044&lt;=150, 3, G3044&gt;150, 4)</f>
        <v>3</v>
      </c>
      <c r="M3044">
        <f t="shared" si="47"/>
        <v>2</v>
      </c>
    </row>
    <row r="3045" spans="1:13" x14ac:dyDescent="0.2">
      <c r="A3045" t="s">
        <v>4409</v>
      </c>
      <c r="B3045" t="s">
        <v>4410</v>
      </c>
      <c r="C3045" s="2">
        <v>223</v>
      </c>
      <c r="D3045" s="2">
        <v>129</v>
      </c>
      <c r="E3045" t="s">
        <v>7027</v>
      </c>
      <c r="F3045" t="s">
        <v>7040</v>
      </c>
      <c r="G3045" s="2">
        <v>94</v>
      </c>
      <c r="H3045" s="11">
        <v>0.42152466367713004</v>
      </c>
      <c r="I3045">
        <v>0</v>
      </c>
      <c r="J3045">
        <f ca="1"/>
        <v>499</v>
      </c>
      <c r="K3045">
        <v>2554</v>
      </c>
      <c r="L3045" cm="1">
        <f t="array" ref="L3045">_xlfn.IFS(G3045&lt;=25, 1, G3045&lt;=75, 2, G3045&lt;=150, 3, G3045&gt;150, 4)</f>
        <v>3</v>
      </c>
      <c r="M3045">
        <f t="shared" si="47"/>
        <v>1</v>
      </c>
    </row>
    <row r="3046" spans="1:13" x14ac:dyDescent="0.2">
      <c r="A3046" t="s">
        <v>4400</v>
      </c>
      <c r="B3046" t="s">
        <v>3902</v>
      </c>
      <c r="C3046" s="2">
        <v>299</v>
      </c>
      <c r="D3046" s="2">
        <v>179</v>
      </c>
      <c r="E3046" t="s">
        <v>7029</v>
      </c>
      <c r="F3046" t="s">
        <v>7040</v>
      </c>
      <c r="G3046" s="2">
        <v>120</v>
      </c>
      <c r="H3046" s="11">
        <v>0.40133779264214048</v>
      </c>
      <c r="I3046">
        <v>0</v>
      </c>
      <c r="J3046">
        <f ca="1"/>
        <v>4285</v>
      </c>
      <c r="K3046">
        <v>3850</v>
      </c>
      <c r="L3046" cm="1">
        <f t="array" ref="L3046">_xlfn.IFS(G3046&lt;=25, 1, G3046&lt;=75, 2, G3046&lt;=150, 3, G3046&gt;150, 4)</f>
        <v>3</v>
      </c>
      <c r="M3046">
        <f t="shared" si="47"/>
        <v>3</v>
      </c>
    </row>
    <row r="3047" spans="1:13" x14ac:dyDescent="0.2">
      <c r="A3047" t="s">
        <v>4411</v>
      </c>
      <c r="B3047" t="s">
        <v>4412</v>
      </c>
      <c r="C3047" s="2">
        <v>241</v>
      </c>
      <c r="D3047" s="2">
        <v>80</v>
      </c>
      <c r="E3047" t="s">
        <v>7027</v>
      </c>
      <c r="F3047" t="s">
        <v>7040</v>
      </c>
      <c r="G3047" s="2">
        <v>161</v>
      </c>
      <c r="H3047" s="11">
        <v>0.66804979253112029</v>
      </c>
      <c r="I3047">
        <v>0</v>
      </c>
      <c r="J3047">
        <f ca="1"/>
        <v>1787</v>
      </c>
      <c r="K3047">
        <v>4179</v>
      </c>
      <c r="L3047" cm="1">
        <f t="array" ref="L3047">_xlfn.IFS(G3047&lt;=25, 1, G3047&lt;=75, 2, G3047&lt;=150, 3, G3047&gt;150, 4)</f>
        <v>4</v>
      </c>
      <c r="M3047">
        <f t="shared" si="47"/>
        <v>1</v>
      </c>
    </row>
    <row r="3048" spans="1:13" x14ac:dyDescent="0.2">
      <c r="A3048" t="s">
        <v>4413</v>
      </c>
      <c r="B3048" t="s">
        <v>2285</v>
      </c>
      <c r="C3048" s="2">
        <v>411</v>
      </c>
      <c r="D3048" s="2">
        <v>234</v>
      </c>
      <c r="E3048" t="s">
        <v>7028</v>
      </c>
      <c r="F3048" t="s">
        <v>7040</v>
      </c>
      <c r="G3048" s="2">
        <v>177</v>
      </c>
      <c r="H3048" s="11">
        <v>0.43065693430656932</v>
      </c>
      <c r="I3048">
        <v>0</v>
      </c>
      <c r="J3048">
        <f ca="1"/>
        <v>3382</v>
      </c>
      <c r="K3048">
        <v>1392</v>
      </c>
      <c r="L3048" cm="1">
        <f t="array" ref="L3048">_xlfn.IFS(G3048&lt;=25, 1, G3048&lt;=75, 2, G3048&lt;=150, 3, G3048&gt;150, 4)</f>
        <v>4</v>
      </c>
      <c r="M3048">
        <f t="shared" si="47"/>
        <v>4</v>
      </c>
    </row>
    <row r="3049" spans="1:13" x14ac:dyDescent="0.2">
      <c r="A3049" t="s">
        <v>4414</v>
      </c>
      <c r="B3049" t="s">
        <v>4415</v>
      </c>
      <c r="C3049" s="2">
        <v>312</v>
      </c>
      <c r="D3049" s="2">
        <v>209</v>
      </c>
      <c r="E3049" t="s">
        <v>7027</v>
      </c>
      <c r="F3049" t="s">
        <v>7044</v>
      </c>
      <c r="G3049" s="2">
        <v>103</v>
      </c>
      <c r="H3049" s="11">
        <v>0.33012820512820512</v>
      </c>
      <c r="I3049">
        <v>0</v>
      </c>
      <c r="J3049">
        <f ca="1"/>
        <v>2479</v>
      </c>
      <c r="K3049">
        <v>4043</v>
      </c>
      <c r="L3049" cm="1">
        <f t="array" ref="L3049">_xlfn.IFS(G3049&lt;=25, 1, G3049&lt;=75, 2, G3049&lt;=150, 3, G3049&gt;150, 4)</f>
        <v>3</v>
      </c>
      <c r="M3049">
        <f t="shared" si="47"/>
        <v>3</v>
      </c>
    </row>
    <row r="3050" spans="1:13" x14ac:dyDescent="0.2">
      <c r="A3050" t="s">
        <v>4416</v>
      </c>
      <c r="B3050" t="s">
        <v>4417</v>
      </c>
      <c r="C3050" s="2">
        <v>268</v>
      </c>
      <c r="D3050" s="2">
        <v>115</v>
      </c>
      <c r="E3050" t="s">
        <v>7027</v>
      </c>
      <c r="F3050" t="s">
        <v>7038</v>
      </c>
      <c r="G3050" s="2">
        <v>153</v>
      </c>
      <c r="H3050" s="11">
        <v>0.57089552238805974</v>
      </c>
      <c r="I3050">
        <v>0</v>
      </c>
      <c r="J3050">
        <f ca="1"/>
        <v>243</v>
      </c>
      <c r="K3050">
        <v>1412</v>
      </c>
      <c r="L3050" cm="1">
        <f t="array" ref="L3050">_xlfn.IFS(G3050&lt;=25, 1, G3050&lt;=75, 2, G3050&lt;=150, 3, G3050&gt;150, 4)</f>
        <v>4</v>
      </c>
      <c r="M3050">
        <f t="shared" si="47"/>
        <v>2</v>
      </c>
    </row>
    <row r="3051" spans="1:13" x14ac:dyDescent="0.2">
      <c r="A3051" t="s">
        <v>4418</v>
      </c>
      <c r="B3051" t="s">
        <v>4419</v>
      </c>
      <c r="C3051" s="2">
        <v>250</v>
      </c>
      <c r="D3051" s="2">
        <v>120</v>
      </c>
      <c r="E3051" t="s">
        <v>7027</v>
      </c>
      <c r="F3051" t="s">
        <v>7038</v>
      </c>
      <c r="G3051" s="2">
        <v>130</v>
      </c>
      <c r="H3051" s="11">
        <v>0.52</v>
      </c>
      <c r="I3051">
        <v>0</v>
      </c>
      <c r="J3051">
        <f ca="1"/>
        <v>813</v>
      </c>
      <c r="K3051">
        <v>2100</v>
      </c>
      <c r="L3051" cm="1">
        <f t="array" ref="L3051">_xlfn.IFS(G3051&lt;=25, 1, G3051&lt;=75, 2, G3051&lt;=150, 3, G3051&gt;150, 4)</f>
        <v>3</v>
      </c>
      <c r="M3051">
        <f t="shared" si="47"/>
        <v>2</v>
      </c>
    </row>
    <row r="3052" spans="1:13" x14ac:dyDescent="0.2">
      <c r="A3052" t="s">
        <v>4420</v>
      </c>
      <c r="B3052" t="s">
        <v>2216</v>
      </c>
      <c r="C3052" s="2">
        <v>294</v>
      </c>
      <c r="D3052" s="2">
        <v>123</v>
      </c>
      <c r="E3052" t="s">
        <v>7027</v>
      </c>
      <c r="F3052" t="s">
        <v>7038</v>
      </c>
      <c r="G3052" s="2">
        <v>171</v>
      </c>
      <c r="H3052" s="11">
        <v>0.58163265306122447</v>
      </c>
      <c r="I3052">
        <v>0</v>
      </c>
      <c r="J3052">
        <f ca="1"/>
        <v>1903</v>
      </c>
      <c r="K3052">
        <v>993</v>
      </c>
      <c r="L3052" cm="1">
        <f t="array" ref="L3052">_xlfn.IFS(G3052&lt;=25, 1, G3052&lt;=75, 2, G3052&lt;=150, 3, G3052&gt;150, 4)</f>
        <v>4</v>
      </c>
      <c r="M3052">
        <f t="shared" si="47"/>
        <v>2</v>
      </c>
    </row>
    <row r="3053" spans="1:13" x14ac:dyDescent="0.2">
      <c r="A3053" t="s">
        <v>4421</v>
      </c>
      <c r="B3053" t="s">
        <v>2846</v>
      </c>
      <c r="C3053" s="2">
        <v>149</v>
      </c>
      <c r="D3053" s="2">
        <v>104</v>
      </c>
      <c r="E3053" t="s">
        <v>6989</v>
      </c>
      <c r="F3053" t="s">
        <v>7037</v>
      </c>
      <c r="G3053" s="2">
        <v>45</v>
      </c>
      <c r="H3053" s="11">
        <v>0.30201342281879195</v>
      </c>
      <c r="I3053">
        <v>1</v>
      </c>
      <c r="J3053">
        <f ca="1"/>
        <v>4348</v>
      </c>
      <c r="K3053">
        <v>1661</v>
      </c>
      <c r="L3053" cm="1">
        <f t="array" ref="L3053">_xlfn.IFS(G3053&lt;=25, 1, G3053&lt;=75, 2, G3053&lt;=150, 3, G3053&gt;150, 4)</f>
        <v>2</v>
      </c>
      <c r="M3053">
        <f t="shared" si="47"/>
        <v>1</v>
      </c>
    </row>
    <row r="3054" spans="1:13" x14ac:dyDescent="0.2">
      <c r="A3054" t="s">
        <v>4422</v>
      </c>
      <c r="B3054" t="s">
        <v>4423</v>
      </c>
      <c r="C3054" s="2">
        <v>143</v>
      </c>
      <c r="D3054" s="2">
        <v>89</v>
      </c>
      <c r="E3054" t="s">
        <v>7027</v>
      </c>
      <c r="F3054" t="s">
        <v>7043</v>
      </c>
      <c r="G3054" s="2">
        <v>54</v>
      </c>
      <c r="H3054" s="11">
        <v>0.3776223776223776</v>
      </c>
      <c r="I3054">
        <v>0</v>
      </c>
      <c r="J3054">
        <f ca="1"/>
        <v>1673</v>
      </c>
      <c r="K3054">
        <v>1011</v>
      </c>
      <c r="L3054" cm="1">
        <f t="array" ref="L3054">_xlfn.IFS(G3054&lt;=25, 1, G3054&lt;=75, 2, G3054&lt;=150, 3, G3054&gt;150, 4)</f>
        <v>2</v>
      </c>
      <c r="M3054">
        <f t="shared" si="47"/>
        <v>1</v>
      </c>
    </row>
    <row r="3055" spans="1:13" x14ac:dyDescent="0.2">
      <c r="A3055" t="s">
        <v>4424</v>
      </c>
      <c r="B3055" t="s">
        <v>2432</v>
      </c>
      <c r="C3055" s="2">
        <v>69</v>
      </c>
      <c r="D3055" s="2">
        <v>48</v>
      </c>
      <c r="E3055" t="s">
        <v>6989</v>
      </c>
      <c r="F3055" t="s">
        <v>7042</v>
      </c>
      <c r="G3055" s="2">
        <v>21</v>
      </c>
      <c r="H3055" s="11">
        <v>0.30434782608695654</v>
      </c>
      <c r="I3055">
        <v>1</v>
      </c>
      <c r="J3055">
        <f ca="1"/>
        <v>886</v>
      </c>
      <c r="K3055">
        <v>369</v>
      </c>
      <c r="L3055" cm="1">
        <f t="array" ref="L3055">_xlfn.IFS(G3055&lt;=25, 1, G3055&lt;=75, 2, G3055&lt;=150, 3, G3055&gt;150, 4)</f>
        <v>1</v>
      </c>
      <c r="M3055">
        <f t="shared" si="47"/>
        <v>1</v>
      </c>
    </row>
    <row r="3056" spans="1:13" x14ac:dyDescent="0.2">
      <c r="A3056" t="s">
        <v>4425</v>
      </c>
      <c r="B3056" t="s">
        <v>2432</v>
      </c>
      <c r="C3056" s="2">
        <v>69</v>
      </c>
      <c r="D3056" s="2">
        <v>48</v>
      </c>
      <c r="E3056" t="s">
        <v>6989</v>
      </c>
      <c r="F3056" t="s">
        <v>7037</v>
      </c>
      <c r="G3056" s="2">
        <v>21</v>
      </c>
      <c r="H3056" s="11">
        <v>0.30434782608695654</v>
      </c>
      <c r="I3056">
        <v>1</v>
      </c>
      <c r="J3056">
        <f ca="1"/>
        <v>2329</v>
      </c>
      <c r="K3056">
        <v>4031</v>
      </c>
      <c r="L3056" cm="1">
        <f t="array" ref="L3056">_xlfn.IFS(G3056&lt;=25, 1, G3056&lt;=75, 2, G3056&lt;=150, 3, G3056&gt;150, 4)</f>
        <v>1</v>
      </c>
      <c r="M3056">
        <f t="shared" si="47"/>
        <v>1</v>
      </c>
    </row>
    <row r="3057" spans="1:13" x14ac:dyDescent="0.2">
      <c r="A3057" t="s">
        <v>4426</v>
      </c>
      <c r="B3057" t="s">
        <v>4427</v>
      </c>
      <c r="C3057" s="2">
        <v>268</v>
      </c>
      <c r="D3057" s="2">
        <v>131</v>
      </c>
      <c r="E3057" t="s">
        <v>7027</v>
      </c>
      <c r="F3057" t="s">
        <v>7038</v>
      </c>
      <c r="G3057" s="2">
        <v>137</v>
      </c>
      <c r="H3057" s="11">
        <v>0.51119402985074625</v>
      </c>
      <c r="I3057">
        <v>0</v>
      </c>
      <c r="J3057">
        <f ca="1"/>
        <v>429</v>
      </c>
      <c r="K3057">
        <v>2856</v>
      </c>
      <c r="L3057" cm="1">
        <f t="array" ref="L3057">_xlfn.IFS(G3057&lt;=25, 1, G3057&lt;=75, 2, G3057&lt;=150, 3, G3057&gt;150, 4)</f>
        <v>3</v>
      </c>
      <c r="M3057">
        <f t="shared" si="47"/>
        <v>2</v>
      </c>
    </row>
    <row r="3058" spans="1:13" x14ac:dyDescent="0.2">
      <c r="A3058" t="s">
        <v>4428</v>
      </c>
      <c r="B3058" t="s">
        <v>4404</v>
      </c>
      <c r="C3058" s="2">
        <v>294</v>
      </c>
      <c r="D3058" s="2">
        <v>68</v>
      </c>
      <c r="E3058" t="s">
        <v>7027</v>
      </c>
      <c r="F3058" t="s">
        <v>7038</v>
      </c>
      <c r="G3058" s="2">
        <v>226</v>
      </c>
      <c r="H3058" s="11">
        <v>0.76870748299319724</v>
      </c>
      <c r="I3058">
        <v>0</v>
      </c>
      <c r="J3058">
        <f ca="1"/>
        <v>1559</v>
      </c>
      <c r="K3058">
        <v>2262</v>
      </c>
      <c r="L3058" cm="1">
        <f t="array" ref="L3058">_xlfn.IFS(G3058&lt;=25, 1, G3058&lt;=75, 2, G3058&lt;=150, 3, G3058&gt;150, 4)</f>
        <v>4</v>
      </c>
      <c r="M3058">
        <f t="shared" si="47"/>
        <v>2</v>
      </c>
    </row>
    <row r="3059" spans="1:13" x14ac:dyDescent="0.2">
      <c r="A3059" t="s">
        <v>4429</v>
      </c>
      <c r="B3059" t="s">
        <v>3094</v>
      </c>
      <c r="C3059" s="2">
        <v>536</v>
      </c>
      <c r="D3059" s="2">
        <v>364</v>
      </c>
      <c r="E3059" t="s">
        <v>7029</v>
      </c>
      <c r="F3059" t="s">
        <v>7037</v>
      </c>
      <c r="G3059" s="2">
        <v>172</v>
      </c>
      <c r="H3059" s="11">
        <v>0.32089552238805968</v>
      </c>
      <c r="I3059">
        <v>0</v>
      </c>
      <c r="J3059">
        <f ca="1"/>
        <v>2085</v>
      </c>
      <c r="K3059">
        <v>1108</v>
      </c>
      <c r="L3059" cm="1">
        <f t="array" ref="L3059">_xlfn.IFS(G3059&lt;=25, 1, G3059&lt;=75, 2, G3059&lt;=150, 3, G3059&gt;150, 4)</f>
        <v>4</v>
      </c>
      <c r="M3059">
        <f t="shared" si="47"/>
        <v>4</v>
      </c>
    </row>
    <row r="3060" spans="1:13" x14ac:dyDescent="0.2">
      <c r="A3060" t="s">
        <v>4430</v>
      </c>
      <c r="B3060" t="s">
        <v>4431</v>
      </c>
      <c r="C3060" s="2">
        <v>294</v>
      </c>
      <c r="D3060" s="2">
        <v>179</v>
      </c>
      <c r="E3060" t="s">
        <v>7027</v>
      </c>
      <c r="F3060" t="s">
        <v>7045</v>
      </c>
      <c r="G3060" s="2">
        <v>115</v>
      </c>
      <c r="H3060" s="11">
        <v>0.391156462585034</v>
      </c>
      <c r="I3060">
        <v>0</v>
      </c>
      <c r="J3060">
        <f ca="1"/>
        <v>1133</v>
      </c>
      <c r="K3060">
        <v>314</v>
      </c>
      <c r="L3060" cm="1">
        <f t="array" ref="L3060">_xlfn.IFS(G3060&lt;=25, 1, G3060&lt;=75, 2, G3060&lt;=150, 3, G3060&gt;150, 4)</f>
        <v>3</v>
      </c>
      <c r="M3060">
        <f t="shared" si="47"/>
        <v>2</v>
      </c>
    </row>
    <row r="3061" spans="1:13" x14ac:dyDescent="0.2">
      <c r="A3061" t="s">
        <v>4432</v>
      </c>
      <c r="B3061" t="s">
        <v>2216</v>
      </c>
      <c r="C3061" s="2">
        <v>169</v>
      </c>
      <c r="D3061" s="2">
        <v>128</v>
      </c>
      <c r="E3061" t="s">
        <v>7027</v>
      </c>
      <c r="F3061" t="s">
        <v>7041</v>
      </c>
      <c r="G3061" s="2">
        <v>41</v>
      </c>
      <c r="H3061" s="11">
        <v>0.24260355029585798</v>
      </c>
      <c r="I3061">
        <v>0</v>
      </c>
      <c r="J3061">
        <f ca="1"/>
        <v>2432</v>
      </c>
      <c r="K3061">
        <v>2846</v>
      </c>
      <c r="L3061" cm="1">
        <f t="array" ref="L3061">_xlfn.IFS(G3061&lt;=25, 1, G3061&lt;=75, 2, G3061&lt;=150, 3, G3061&gt;150, 4)</f>
        <v>2</v>
      </c>
      <c r="M3061">
        <f t="shared" si="47"/>
        <v>1</v>
      </c>
    </row>
    <row r="3062" spans="1:13" x14ac:dyDescent="0.2">
      <c r="A3062" t="s">
        <v>4433</v>
      </c>
      <c r="B3062" t="s">
        <v>4434</v>
      </c>
      <c r="C3062" s="2">
        <v>139</v>
      </c>
      <c r="D3062" s="2">
        <v>67</v>
      </c>
      <c r="E3062" t="s">
        <v>6989</v>
      </c>
      <c r="F3062" t="s">
        <v>7041</v>
      </c>
      <c r="G3062" s="2">
        <v>72</v>
      </c>
      <c r="H3062" s="11">
        <v>0.51798561151079137</v>
      </c>
      <c r="I3062">
        <v>1</v>
      </c>
      <c r="J3062">
        <f ca="1"/>
        <v>2594</v>
      </c>
      <c r="K3062">
        <v>2332</v>
      </c>
      <c r="L3062" cm="1">
        <f t="array" ref="L3062">_xlfn.IFS(G3062&lt;=25, 1, G3062&lt;=75, 2, G3062&lt;=150, 3, G3062&gt;150, 4)</f>
        <v>2</v>
      </c>
      <c r="M3062">
        <f t="shared" si="47"/>
        <v>1</v>
      </c>
    </row>
    <row r="3063" spans="1:13" x14ac:dyDescent="0.2">
      <c r="A3063" t="s">
        <v>4435</v>
      </c>
      <c r="B3063" t="s">
        <v>4436</v>
      </c>
      <c r="C3063" s="2">
        <v>359</v>
      </c>
      <c r="D3063" s="2">
        <v>262</v>
      </c>
      <c r="E3063" t="s">
        <v>6989</v>
      </c>
      <c r="F3063" t="s">
        <v>7044</v>
      </c>
      <c r="G3063" s="2">
        <v>97</v>
      </c>
      <c r="H3063" s="11">
        <v>0.27019498607242337</v>
      </c>
      <c r="I3063">
        <v>1</v>
      </c>
      <c r="J3063">
        <f ca="1"/>
        <v>2918</v>
      </c>
      <c r="K3063">
        <v>2816</v>
      </c>
      <c r="L3063" cm="1">
        <f t="array" ref="L3063">_xlfn.IFS(G3063&lt;=25, 1, G3063&lt;=75, 2, G3063&lt;=150, 3, G3063&gt;150, 4)</f>
        <v>3</v>
      </c>
      <c r="M3063">
        <f t="shared" si="47"/>
        <v>4</v>
      </c>
    </row>
    <row r="3064" spans="1:13" x14ac:dyDescent="0.2">
      <c r="A3064" t="s">
        <v>4437</v>
      </c>
      <c r="B3064" t="s">
        <v>4438</v>
      </c>
      <c r="C3064" s="2">
        <v>294</v>
      </c>
      <c r="D3064" s="2">
        <v>218</v>
      </c>
      <c r="E3064" t="s">
        <v>7027</v>
      </c>
      <c r="F3064" t="s">
        <v>7037</v>
      </c>
      <c r="G3064" s="2">
        <v>76</v>
      </c>
      <c r="H3064" s="11">
        <v>0.25850340136054423</v>
      </c>
      <c r="I3064">
        <v>0</v>
      </c>
      <c r="J3064">
        <f ca="1"/>
        <v>4009</v>
      </c>
      <c r="K3064">
        <v>3690</v>
      </c>
      <c r="L3064" cm="1">
        <f t="array" ref="L3064">_xlfn.IFS(G3064&lt;=25, 1, G3064&lt;=75, 2, G3064&lt;=150, 3, G3064&gt;150, 4)</f>
        <v>3</v>
      </c>
      <c r="M3064">
        <f t="shared" si="47"/>
        <v>2</v>
      </c>
    </row>
    <row r="3065" spans="1:13" x14ac:dyDescent="0.2">
      <c r="A3065" t="s">
        <v>4439</v>
      </c>
      <c r="B3065" t="s">
        <v>4440</v>
      </c>
      <c r="C3065" s="2">
        <v>411</v>
      </c>
      <c r="D3065" s="2">
        <v>288</v>
      </c>
      <c r="E3065" t="s">
        <v>7027</v>
      </c>
      <c r="F3065" t="s">
        <v>7038</v>
      </c>
      <c r="G3065" s="2">
        <v>123</v>
      </c>
      <c r="H3065" s="11">
        <v>0.29927007299270075</v>
      </c>
      <c r="I3065">
        <v>0</v>
      </c>
      <c r="J3065">
        <f ca="1"/>
        <v>2849</v>
      </c>
      <c r="K3065">
        <v>3130</v>
      </c>
      <c r="L3065" cm="1">
        <f t="array" ref="L3065">_xlfn.IFS(G3065&lt;=25, 1, G3065&lt;=75, 2, G3065&lt;=150, 3, G3065&gt;150, 4)</f>
        <v>3</v>
      </c>
      <c r="M3065">
        <f t="shared" si="47"/>
        <v>4</v>
      </c>
    </row>
    <row r="3066" spans="1:13" x14ac:dyDescent="0.2">
      <c r="A3066" t="s">
        <v>4441</v>
      </c>
      <c r="B3066" t="s">
        <v>4442</v>
      </c>
      <c r="C3066" s="2">
        <v>250</v>
      </c>
      <c r="D3066" s="2">
        <v>100</v>
      </c>
      <c r="E3066" t="s">
        <v>7027</v>
      </c>
      <c r="F3066" t="s">
        <v>7038</v>
      </c>
      <c r="G3066" s="2">
        <v>150</v>
      </c>
      <c r="H3066" s="11">
        <v>0.6</v>
      </c>
      <c r="I3066">
        <v>0</v>
      </c>
      <c r="J3066">
        <f ca="1"/>
        <v>2370</v>
      </c>
      <c r="K3066">
        <v>2188</v>
      </c>
      <c r="L3066" cm="1">
        <f t="array" ref="L3066">_xlfn.IFS(G3066&lt;=25, 1, G3066&lt;=75, 2, G3066&lt;=150, 3, G3066&gt;150, 4)</f>
        <v>3</v>
      </c>
      <c r="M3066">
        <f t="shared" si="47"/>
        <v>2</v>
      </c>
    </row>
    <row r="3067" spans="1:13" x14ac:dyDescent="0.2">
      <c r="A3067" t="s">
        <v>4443</v>
      </c>
      <c r="B3067" t="s">
        <v>4444</v>
      </c>
      <c r="C3067" s="2">
        <v>402</v>
      </c>
      <c r="D3067" s="2">
        <v>233</v>
      </c>
      <c r="E3067" t="s">
        <v>7029</v>
      </c>
      <c r="F3067" t="s">
        <v>7038</v>
      </c>
      <c r="G3067" s="2">
        <v>169</v>
      </c>
      <c r="H3067" s="11">
        <v>0.42039800995024873</v>
      </c>
      <c r="I3067">
        <v>0</v>
      </c>
      <c r="J3067">
        <f ca="1"/>
        <v>1604</v>
      </c>
      <c r="K3067">
        <v>3771</v>
      </c>
      <c r="L3067" cm="1">
        <f t="array" ref="L3067">_xlfn.IFS(G3067&lt;=25, 1, G3067&lt;=75, 2, G3067&lt;=150, 3, G3067&gt;150, 4)</f>
        <v>4</v>
      </c>
      <c r="M3067">
        <f t="shared" si="47"/>
        <v>4</v>
      </c>
    </row>
    <row r="3068" spans="1:13" x14ac:dyDescent="0.2">
      <c r="A3068" t="s">
        <v>4445</v>
      </c>
      <c r="B3068" t="s">
        <v>4446</v>
      </c>
      <c r="C3068" s="2">
        <v>279</v>
      </c>
      <c r="D3068" s="2">
        <v>173</v>
      </c>
      <c r="E3068" t="s">
        <v>6989</v>
      </c>
      <c r="F3068" t="s">
        <v>7042</v>
      </c>
      <c r="G3068" s="2">
        <v>106</v>
      </c>
      <c r="H3068" s="11">
        <v>0.37992831541218636</v>
      </c>
      <c r="I3068">
        <v>1</v>
      </c>
      <c r="J3068">
        <f ca="1"/>
        <v>1231</v>
      </c>
      <c r="K3068">
        <v>1318</v>
      </c>
      <c r="L3068" cm="1">
        <f t="array" ref="L3068">_xlfn.IFS(G3068&lt;=25, 1, G3068&lt;=75, 2, G3068&lt;=150, 3, G3068&gt;150, 4)</f>
        <v>3</v>
      </c>
      <c r="M3068">
        <f t="shared" si="47"/>
        <v>2</v>
      </c>
    </row>
    <row r="3069" spans="1:13" x14ac:dyDescent="0.2">
      <c r="A3069" t="s">
        <v>4447</v>
      </c>
      <c r="B3069" t="s">
        <v>4448</v>
      </c>
      <c r="C3069" s="2">
        <v>449</v>
      </c>
      <c r="D3069" s="2">
        <v>265</v>
      </c>
      <c r="E3069" t="s">
        <v>7027</v>
      </c>
      <c r="F3069" t="s">
        <v>7038</v>
      </c>
      <c r="G3069" s="2">
        <v>184</v>
      </c>
      <c r="H3069" s="11">
        <v>0.40979955456570155</v>
      </c>
      <c r="I3069">
        <v>0</v>
      </c>
      <c r="J3069">
        <f ca="1"/>
        <v>3700</v>
      </c>
      <c r="K3069">
        <v>3596</v>
      </c>
      <c r="L3069" cm="1">
        <f t="array" ref="L3069">_xlfn.IFS(G3069&lt;=25, 1, G3069&lt;=75, 2, G3069&lt;=150, 3, G3069&gt;150, 4)</f>
        <v>4</v>
      </c>
      <c r="M3069">
        <f t="shared" si="47"/>
        <v>4</v>
      </c>
    </row>
    <row r="3070" spans="1:13" x14ac:dyDescent="0.2">
      <c r="A3070" t="s">
        <v>4449</v>
      </c>
      <c r="B3070" t="s">
        <v>4450</v>
      </c>
      <c r="C3070" s="2">
        <v>209</v>
      </c>
      <c r="D3070" s="2">
        <v>138</v>
      </c>
      <c r="E3070" t="s">
        <v>6989</v>
      </c>
      <c r="F3070" t="s">
        <v>7044</v>
      </c>
      <c r="G3070" s="2">
        <v>71</v>
      </c>
      <c r="H3070" s="11">
        <v>0.33971291866028708</v>
      </c>
      <c r="I3070">
        <v>1</v>
      </c>
      <c r="J3070">
        <f ca="1"/>
        <v>2833</v>
      </c>
      <c r="K3070">
        <v>3687</v>
      </c>
      <c r="L3070" cm="1">
        <f t="array" ref="L3070">_xlfn.IFS(G3070&lt;=25, 1, G3070&lt;=75, 2, G3070&lt;=150, 3, G3070&gt;150, 4)</f>
        <v>2</v>
      </c>
      <c r="M3070">
        <f t="shared" si="47"/>
        <v>1</v>
      </c>
    </row>
    <row r="3071" spans="1:13" x14ac:dyDescent="0.2">
      <c r="A3071" t="s">
        <v>4451</v>
      </c>
      <c r="B3071" t="s">
        <v>4452</v>
      </c>
      <c r="C3071" s="2">
        <v>236</v>
      </c>
      <c r="D3071" s="2">
        <v>205</v>
      </c>
      <c r="E3071" t="s">
        <v>7027</v>
      </c>
      <c r="F3071" t="s">
        <v>7036</v>
      </c>
      <c r="G3071" s="2">
        <v>31</v>
      </c>
      <c r="H3071" s="11">
        <v>0.13135593220338984</v>
      </c>
      <c r="I3071">
        <v>0</v>
      </c>
      <c r="J3071">
        <f ca="1"/>
        <v>837</v>
      </c>
      <c r="K3071">
        <v>3856</v>
      </c>
      <c r="L3071" cm="1">
        <f t="array" ref="L3071">_xlfn.IFS(G3071&lt;=25, 1, G3071&lt;=75, 2, G3071&lt;=150, 3, G3071&gt;150, 4)</f>
        <v>2</v>
      </c>
      <c r="M3071">
        <f t="shared" si="47"/>
        <v>1</v>
      </c>
    </row>
    <row r="3072" spans="1:13" x14ac:dyDescent="0.2">
      <c r="A3072" t="s">
        <v>4453</v>
      </c>
      <c r="B3072" t="s">
        <v>4454</v>
      </c>
      <c r="C3072" s="2">
        <v>599</v>
      </c>
      <c r="D3072" s="2">
        <v>503</v>
      </c>
      <c r="E3072" t="s">
        <v>7027</v>
      </c>
      <c r="F3072" t="s">
        <v>7041</v>
      </c>
      <c r="G3072" s="2">
        <v>96</v>
      </c>
      <c r="H3072" s="11">
        <v>0.16026711185308848</v>
      </c>
      <c r="I3072">
        <v>0</v>
      </c>
      <c r="J3072">
        <f ca="1"/>
        <v>3622</v>
      </c>
      <c r="K3072">
        <v>3322</v>
      </c>
      <c r="L3072" cm="1">
        <f t="array" ref="L3072">_xlfn.IFS(G3072&lt;=25, 1, G3072&lt;=75, 2, G3072&lt;=150, 3, G3072&gt;150, 4)</f>
        <v>3</v>
      </c>
      <c r="M3072">
        <f t="shared" si="47"/>
        <v>4</v>
      </c>
    </row>
    <row r="3073" spans="1:13" x14ac:dyDescent="0.2">
      <c r="A3073" t="s">
        <v>4455</v>
      </c>
      <c r="B3073" t="s">
        <v>4456</v>
      </c>
      <c r="C3073" s="2">
        <v>349</v>
      </c>
      <c r="D3073" s="2">
        <v>342</v>
      </c>
      <c r="E3073" t="s">
        <v>6989</v>
      </c>
      <c r="F3073" t="s">
        <v>7039</v>
      </c>
      <c r="G3073" s="2">
        <v>7</v>
      </c>
      <c r="H3073" s="11">
        <v>2.0057306590257881E-2</v>
      </c>
      <c r="I3073">
        <v>1</v>
      </c>
      <c r="J3073">
        <f ca="1"/>
        <v>2173</v>
      </c>
      <c r="K3073">
        <v>52</v>
      </c>
      <c r="L3073" cm="1">
        <f t="array" ref="L3073">_xlfn.IFS(G3073&lt;=25, 1, G3073&lt;=75, 2, G3073&lt;=150, 3, G3073&gt;150, 4)</f>
        <v>1</v>
      </c>
      <c r="M3073">
        <f t="shared" si="47"/>
        <v>3</v>
      </c>
    </row>
    <row r="3074" spans="1:13" x14ac:dyDescent="0.2">
      <c r="A3074" t="s">
        <v>4457</v>
      </c>
      <c r="B3074" t="s">
        <v>4458</v>
      </c>
      <c r="C3074" s="2">
        <v>738</v>
      </c>
      <c r="D3074" s="2">
        <v>531</v>
      </c>
      <c r="E3074" t="s">
        <v>7029</v>
      </c>
      <c r="F3074" t="s">
        <v>7039</v>
      </c>
      <c r="G3074" s="2">
        <v>207</v>
      </c>
      <c r="H3074" s="11">
        <v>0.28048780487804881</v>
      </c>
      <c r="I3074">
        <v>0</v>
      </c>
      <c r="J3074">
        <f ca="1"/>
        <v>3347</v>
      </c>
      <c r="K3074">
        <v>141</v>
      </c>
      <c r="L3074" cm="1">
        <f t="array" ref="L3074">_xlfn.IFS(G3074&lt;=25, 1, G3074&lt;=75, 2, G3074&lt;=150, 3, G3074&gt;150, 4)</f>
        <v>4</v>
      </c>
      <c r="M3074">
        <f t="shared" ref="M3074:M3137" si="48">IF(C3074&lt;=$P$3, 1, IF(C3074&lt;=$P$4, 2, IF(C3074&lt;=$P$5, 3, 4)))</f>
        <v>4</v>
      </c>
    </row>
    <row r="3075" spans="1:13" x14ac:dyDescent="0.2">
      <c r="A3075" t="s">
        <v>4459</v>
      </c>
      <c r="B3075" t="s">
        <v>3203</v>
      </c>
      <c r="C3075" s="2">
        <v>268</v>
      </c>
      <c r="D3075" s="2">
        <v>198</v>
      </c>
      <c r="E3075" t="s">
        <v>7027</v>
      </c>
      <c r="F3075" t="s">
        <v>7037</v>
      </c>
      <c r="G3075" s="2">
        <v>70</v>
      </c>
      <c r="H3075" s="11">
        <v>0.26119402985074625</v>
      </c>
      <c r="I3075">
        <v>0</v>
      </c>
      <c r="J3075">
        <f ca="1"/>
        <v>2286</v>
      </c>
      <c r="K3075">
        <v>672</v>
      </c>
      <c r="L3075" cm="1">
        <f t="array" ref="L3075">_xlfn.IFS(G3075&lt;=25, 1, G3075&lt;=75, 2, G3075&lt;=150, 3, G3075&gt;150, 4)</f>
        <v>2</v>
      </c>
      <c r="M3075">
        <f t="shared" si="48"/>
        <v>2</v>
      </c>
    </row>
    <row r="3076" spans="1:13" x14ac:dyDescent="0.2">
      <c r="A3076" t="s">
        <v>4460</v>
      </c>
      <c r="B3076" t="s">
        <v>4461</v>
      </c>
      <c r="C3076" s="2">
        <v>502</v>
      </c>
      <c r="D3076" s="2">
        <v>417</v>
      </c>
      <c r="E3076" t="s">
        <v>7029</v>
      </c>
      <c r="F3076" t="s">
        <v>7039</v>
      </c>
      <c r="G3076" s="2">
        <v>85</v>
      </c>
      <c r="H3076" s="11">
        <v>0.1693227091633466</v>
      </c>
      <c r="I3076">
        <v>0</v>
      </c>
      <c r="J3076">
        <f ca="1"/>
        <v>1228</v>
      </c>
      <c r="K3076">
        <v>3046</v>
      </c>
      <c r="L3076" cm="1">
        <f t="array" ref="L3076">_xlfn.IFS(G3076&lt;=25, 1, G3076&lt;=75, 2, G3076&lt;=150, 3, G3076&gt;150, 4)</f>
        <v>3</v>
      </c>
      <c r="M3076">
        <f t="shared" si="48"/>
        <v>4</v>
      </c>
    </row>
    <row r="3077" spans="1:13" x14ac:dyDescent="0.2">
      <c r="A3077" t="s">
        <v>4462</v>
      </c>
      <c r="B3077" t="s">
        <v>4463</v>
      </c>
      <c r="C3077" s="2">
        <v>312</v>
      </c>
      <c r="D3077" s="2">
        <v>128</v>
      </c>
      <c r="E3077" t="s">
        <v>7029</v>
      </c>
      <c r="F3077" t="s">
        <v>7038</v>
      </c>
      <c r="G3077" s="2">
        <v>184</v>
      </c>
      <c r="H3077" s="11">
        <v>0.58974358974358976</v>
      </c>
      <c r="I3077">
        <v>0</v>
      </c>
      <c r="J3077">
        <f ca="1"/>
        <v>88</v>
      </c>
      <c r="K3077">
        <v>909</v>
      </c>
      <c r="L3077" cm="1">
        <f t="array" ref="L3077">_xlfn.IFS(G3077&lt;=25, 1, G3077&lt;=75, 2, G3077&lt;=150, 3, G3077&gt;150, 4)</f>
        <v>4</v>
      </c>
      <c r="M3077">
        <f t="shared" si="48"/>
        <v>3</v>
      </c>
    </row>
    <row r="3078" spans="1:13" x14ac:dyDescent="0.2">
      <c r="A3078" t="s">
        <v>4464</v>
      </c>
      <c r="B3078" t="s">
        <v>4465</v>
      </c>
      <c r="C3078" s="2">
        <v>259</v>
      </c>
      <c r="D3078" s="2">
        <v>75</v>
      </c>
      <c r="E3078" t="s">
        <v>7027</v>
      </c>
      <c r="F3078" t="s">
        <v>7040</v>
      </c>
      <c r="G3078" s="2">
        <v>184</v>
      </c>
      <c r="H3078" s="11">
        <v>0.71042471042471045</v>
      </c>
      <c r="I3078">
        <v>0</v>
      </c>
      <c r="J3078">
        <f ca="1"/>
        <v>435</v>
      </c>
      <c r="K3078">
        <v>1508</v>
      </c>
      <c r="L3078" cm="1">
        <f t="array" ref="L3078">_xlfn.IFS(G3078&lt;=25, 1, G3078&lt;=75, 2, G3078&lt;=150, 3, G3078&gt;150, 4)</f>
        <v>4</v>
      </c>
      <c r="M3078">
        <f t="shared" si="48"/>
        <v>2</v>
      </c>
    </row>
    <row r="3079" spans="1:13" x14ac:dyDescent="0.2">
      <c r="A3079" t="s">
        <v>4466</v>
      </c>
      <c r="B3079" t="s">
        <v>4467</v>
      </c>
      <c r="C3079" s="2">
        <v>740</v>
      </c>
      <c r="D3079" s="2">
        <v>607</v>
      </c>
      <c r="E3079" t="s">
        <v>7029</v>
      </c>
      <c r="F3079" t="s">
        <v>7045</v>
      </c>
      <c r="G3079" s="2">
        <v>133</v>
      </c>
      <c r="H3079" s="11">
        <v>0.17972972972972973</v>
      </c>
      <c r="I3079">
        <v>0</v>
      </c>
      <c r="J3079">
        <f ca="1"/>
        <v>2995</v>
      </c>
      <c r="K3079">
        <v>638</v>
      </c>
      <c r="L3079" cm="1">
        <f t="array" ref="L3079">_xlfn.IFS(G3079&lt;=25, 1, G3079&lt;=75, 2, G3079&lt;=150, 3, G3079&gt;150, 4)</f>
        <v>3</v>
      </c>
      <c r="M3079">
        <f t="shared" si="48"/>
        <v>4</v>
      </c>
    </row>
    <row r="3080" spans="1:13" x14ac:dyDescent="0.2">
      <c r="A3080" t="s">
        <v>4468</v>
      </c>
      <c r="B3080" t="s">
        <v>4469</v>
      </c>
      <c r="C3080" s="2">
        <v>268</v>
      </c>
      <c r="D3080" s="2">
        <v>155</v>
      </c>
      <c r="E3080" t="s">
        <v>7027</v>
      </c>
      <c r="F3080" t="s">
        <v>7039</v>
      </c>
      <c r="G3080" s="2">
        <v>113</v>
      </c>
      <c r="H3080" s="11">
        <v>0.42164179104477612</v>
      </c>
      <c r="I3080">
        <v>0</v>
      </c>
      <c r="J3080">
        <f ca="1"/>
        <v>2314</v>
      </c>
      <c r="K3080">
        <v>4195</v>
      </c>
      <c r="L3080" cm="1">
        <f t="array" ref="L3080">_xlfn.IFS(G3080&lt;=25, 1, G3080&lt;=75, 2, G3080&lt;=150, 3, G3080&gt;150, 4)</f>
        <v>3</v>
      </c>
      <c r="M3080">
        <f t="shared" si="48"/>
        <v>2</v>
      </c>
    </row>
    <row r="3081" spans="1:13" x14ac:dyDescent="0.2">
      <c r="A3081" t="s">
        <v>4470</v>
      </c>
      <c r="B3081" t="s">
        <v>4471</v>
      </c>
      <c r="C3081" s="2">
        <v>268</v>
      </c>
      <c r="D3081" s="2">
        <v>222</v>
      </c>
      <c r="E3081" t="s">
        <v>7027</v>
      </c>
      <c r="F3081" t="s">
        <v>7036</v>
      </c>
      <c r="G3081" s="2">
        <v>46</v>
      </c>
      <c r="H3081" s="11">
        <v>0.17164179104477612</v>
      </c>
      <c r="I3081">
        <v>0</v>
      </c>
      <c r="J3081">
        <f ca="1"/>
        <v>393</v>
      </c>
      <c r="K3081">
        <v>64</v>
      </c>
      <c r="L3081" cm="1">
        <f t="array" ref="L3081">_xlfn.IFS(G3081&lt;=25, 1, G3081&lt;=75, 2, G3081&lt;=150, 3, G3081&gt;150, 4)</f>
        <v>2</v>
      </c>
      <c r="M3081">
        <f t="shared" si="48"/>
        <v>2</v>
      </c>
    </row>
    <row r="3082" spans="1:13" x14ac:dyDescent="0.2">
      <c r="A3082" t="s">
        <v>4472</v>
      </c>
      <c r="B3082" t="s">
        <v>3634</v>
      </c>
      <c r="C3082" s="2">
        <v>99</v>
      </c>
      <c r="D3082" s="2">
        <v>65</v>
      </c>
      <c r="E3082" t="s">
        <v>7027</v>
      </c>
      <c r="F3082" t="s">
        <v>7037</v>
      </c>
      <c r="G3082" s="2">
        <v>34</v>
      </c>
      <c r="H3082" s="11">
        <v>0.34343434343434343</v>
      </c>
      <c r="I3082">
        <v>0</v>
      </c>
      <c r="J3082">
        <f ca="1"/>
        <v>3263</v>
      </c>
      <c r="K3082">
        <v>2708</v>
      </c>
      <c r="L3082" cm="1">
        <f t="array" ref="L3082">_xlfn.IFS(G3082&lt;=25, 1, G3082&lt;=75, 2, G3082&lt;=150, 3, G3082&gt;150, 4)</f>
        <v>2</v>
      </c>
      <c r="M3082">
        <f t="shared" si="48"/>
        <v>1</v>
      </c>
    </row>
    <row r="3083" spans="1:13" x14ac:dyDescent="0.2">
      <c r="A3083" t="s">
        <v>4473</v>
      </c>
      <c r="B3083" t="s">
        <v>4474</v>
      </c>
      <c r="C3083" s="2">
        <v>295</v>
      </c>
      <c r="D3083" s="2">
        <v>177</v>
      </c>
      <c r="E3083" t="s">
        <v>7027</v>
      </c>
      <c r="F3083" t="s">
        <v>7037</v>
      </c>
      <c r="G3083" s="2">
        <v>118</v>
      </c>
      <c r="H3083" s="11">
        <v>0.4</v>
      </c>
      <c r="I3083">
        <v>0</v>
      </c>
      <c r="J3083">
        <f ca="1"/>
        <v>3716</v>
      </c>
      <c r="K3083">
        <v>266</v>
      </c>
      <c r="L3083" cm="1">
        <f t="array" ref="L3083">_xlfn.IFS(G3083&lt;=25, 1, G3083&lt;=75, 2, G3083&lt;=150, 3, G3083&gt;150, 4)</f>
        <v>3</v>
      </c>
      <c r="M3083">
        <f t="shared" si="48"/>
        <v>2</v>
      </c>
    </row>
    <row r="3084" spans="1:13" x14ac:dyDescent="0.2">
      <c r="A3084" t="s">
        <v>4475</v>
      </c>
      <c r="B3084" t="s">
        <v>4419</v>
      </c>
      <c r="C3084" s="2">
        <v>279</v>
      </c>
      <c r="D3084" s="2">
        <v>184</v>
      </c>
      <c r="E3084" t="s">
        <v>7027</v>
      </c>
      <c r="F3084" t="s">
        <v>7037</v>
      </c>
      <c r="G3084" s="2">
        <v>95</v>
      </c>
      <c r="H3084" s="11">
        <v>0.34050179211469533</v>
      </c>
      <c r="I3084">
        <v>0</v>
      </c>
      <c r="J3084">
        <f ca="1"/>
        <v>4191</v>
      </c>
      <c r="K3084">
        <v>2917</v>
      </c>
      <c r="L3084" cm="1">
        <f t="array" ref="L3084">_xlfn.IFS(G3084&lt;=25, 1, G3084&lt;=75, 2, G3084&lt;=150, 3, G3084&gt;150, 4)</f>
        <v>3</v>
      </c>
      <c r="M3084">
        <f t="shared" si="48"/>
        <v>2</v>
      </c>
    </row>
    <row r="3085" spans="1:13" x14ac:dyDescent="0.2">
      <c r="A3085" t="s">
        <v>4476</v>
      </c>
      <c r="B3085" t="s">
        <v>4477</v>
      </c>
      <c r="C3085" s="2">
        <v>355</v>
      </c>
      <c r="D3085" s="2">
        <v>213</v>
      </c>
      <c r="E3085" t="s">
        <v>6989</v>
      </c>
      <c r="F3085" t="s">
        <v>7044</v>
      </c>
      <c r="G3085" s="2">
        <v>142</v>
      </c>
      <c r="H3085" s="11">
        <v>0.4</v>
      </c>
      <c r="I3085">
        <v>1</v>
      </c>
      <c r="J3085">
        <f ca="1"/>
        <v>590</v>
      </c>
      <c r="K3085">
        <v>4491</v>
      </c>
      <c r="L3085" cm="1">
        <f t="array" ref="L3085">_xlfn.IFS(G3085&lt;=25, 1, G3085&lt;=75, 2, G3085&lt;=150, 3, G3085&gt;150, 4)</f>
        <v>3</v>
      </c>
      <c r="M3085">
        <f t="shared" si="48"/>
        <v>3</v>
      </c>
    </row>
    <row r="3086" spans="1:13" x14ac:dyDescent="0.2">
      <c r="A3086" t="s">
        <v>4478</v>
      </c>
      <c r="B3086" t="s">
        <v>2216</v>
      </c>
      <c r="C3086" s="2">
        <v>749</v>
      </c>
      <c r="D3086" s="2">
        <v>479</v>
      </c>
      <c r="E3086" t="s">
        <v>7029</v>
      </c>
      <c r="F3086" t="s">
        <v>7041</v>
      </c>
      <c r="G3086" s="2">
        <v>270</v>
      </c>
      <c r="H3086" s="11">
        <v>0.36048064085447262</v>
      </c>
      <c r="I3086">
        <v>0</v>
      </c>
      <c r="J3086">
        <f ca="1"/>
        <v>4125</v>
      </c>
      <c r="K3086">
        <v>4025</v>
      </c>
      <c r="L3086" cm="1">
        <f t="array" ref="L3086">_xlfn.IFS(G3086&lt;=25, 1, G3086&lt;=75, 2, G3086&lt;=150, 3, G3086&gt;150, 4)</f>
        <v>4</v>
      </c>
      <c r="M3086">
        <f t="shared" si="48"/>
        <v>4</v>
      </c>
    </row>
    <row r="3087" spans="1:13" x14ac:dyDescent="0.2">
      <c r="A3087" t="s">
        <v>4479</v>
      </c>
      <c r="B3087" t="s">
        <v>4480</v>
      </c>
      <c r="C3087" s="2">
        <v>465</v>
      </c>
      <c r="D3087" s="2">
        <v>377</v>
      </c>
      <c r="E3087" t="s">
        <v>7029</v>
      </c>
      <c r="F3087" t="s">
        <v>7041</v>
      </c>
      <c r="G3087" s="2">
        <v>88</v>
      </c>
      <c r="H3087" s="11">
        <v>0.18924731182795698</v>
      </c>
      <c r="I3087">
        <v>0</v>
      </c>
      <c r="J3087">
        <f ca="1"/>
        <v>3217</v>
      </c>
      <c r="K3087">
        <v>3858</v>
      </c>
      <c r="L3087" cm="1">
        <f t="array" ref="L3087">_xlfn.IFS(G3087&lt;=25, 1, G3087&lt;=75, 2, G3087&lt;=150, 3, G3087&gt;150, 4)</f>
        <v>3</v>
      </c>
      <c r="M3087">
        <f t="shared" si="48"/>
        <v>4</v>
      </c>
    </row>
    <row r="3088" spans="1:13" x14ac:dyDescent="0.2">
      <c r="A3088" t="s">
        <v>978</v>
      </c>
      <c r="B3088" t="s">
        <v>4481</v>
      </c>
      <c r="C3088" s="2">
        <v>149</v>
      </c>
      <c r="D3088" s="2">
        <v>115</v>
      </c>
      <c r="E3088" t="s">
        <v>6989</v>
      </c>
      <c r="F3088" t="s">
        <v>7039</v>
      </c>
      <c r="G3088" s="2">
        <v>34</v>
      </c>
      <c r="H3088" s="11">
        <v>0.22818791946308725</v>
      </c>
      <c r="I3088">
        <v>1</v>
      </c>
      <c r="J3088">
        <f ca="1"/>
        <v>2978</v>
      </c>
      <c r="K3088">
        <v>3233</v>
      </c>
      <c r="L3088" cm="1">
        <f t="array" ref="L3088">_xlfn.IFS(G3088&lt;=25, 1, G3088&lt;=75, 2, G3088&lt;=150, 3, G3088&gt;150, 4)</f>
        <v>2</v>
      </c>
      <c r="M3088">
        <f t="shared" si="48"/>
        <v>1</v>
      </c>
    </row>
    <row r="3089" spans="1:13" x14ac:dyDescent="0.2">
      <c r="A3089" t="s">
        <v>4482</v>
      </c>
      <c r="B3089" t="s">
        <v>4483</v>
      </c>
      <c r="C3089" s="2">
        <v>357</v>
      </c>
      <c r="D3089" s="2">
        <v>250</v>
      </c>
      <c r="E3089" t="s">
        <v>7027</v>
      </c>
      <c r="F3089" t="s">
        <v>7042</v>
      </c>
      <c r="G3089" s="2">
        <v>107</v>
      </c>
      <c r="H3089" s="11">
        <v>0.29971988795518206</v>
      </c>
      <c r="I3089">
        <v>0</v>
      </c>
      <c r="J3089">
        <f ca="1"/>
        <v>1602</v>
      </c>
      <c r="K3089">
        <v>1074</v>
      </c>
      <c r="L3089" cm="1">
        <f t="array" ref="L3089">_xlfn.IFS(G3089&lt;=25, 1, G3089&lt;=75, 2, G3089&lt;=150, 3, G3089&gt;150, 4)</f>
        <v>3</v>
      </c>
      <c r="M3089">
        <f t="shared" si="48"/>
        <v>3</v>
      </c>
    </row>
    <row r="3090" spans="1:13" x14ac:dyDescent="0.2">
      <c r="A3090" t="s">
        <v>4484</v>
      </c>
      <c r="B3090" t="s">
        <v>2881</v>
      </c>
      <c r="C3090" s="2">
        <v>241</v>
      </c>
      <c r="D3090" s="2">
        <v>181</v>
      </c>
      <c r="E3090" t="s">
        <v>7027</v>
      </c>
      <c r="F3090" t="s">
        <v>7039</v>
      </c>
      <c r="G3090" s="2">
        <v>60</v>
      </c>
      <c r="H3090" s="11">
        <v>0.24896265560165975</v>
      </c>
      <c r="I3090">
        <v>0</v>
      </c>
      <c r="J3090">
        <f ca="1"/>
        <v>4375</v>
      </c>
      <c r="K3090">
        <v>2532</v>
      </c>
      <c r="L3090" cm="1">
        <f t="array" ref="L3090">_xlfn.IFS(G3090&lt;=25, 1, G3090&lt;=75, 2, G3090&lt;=150, 3, G3090&gt;150, 4)</f>
        <v>2</v>
      </c>
      <c r="M3090">
        <f t="shared" si="48"/>
        <v>1</v>
      </c>
    </row>
    <row r="3091" spans="1:13" x14ac:dyDescent="0.2">
      <c r="A3091" t="s">
        <v>4485</v>
      </c>
      <c r="B3091" t="s">
        <v>4486</v>
      </c>
      <c r="C3091" s="2">
        <v>250</v>
      </c>
      <c r="D3091" s="2">
        <v>85</v>
      </c>
      <c r="E3091" t="s">
        <v>7029</v>
      </c>
      <c r="F3091" t="s">
        <v>7040</v>
      </c>
      <c r="G3091" s="2">
        <v>165</v>
      </c>
      <c r="H3091" s="11">
        <v>0.66</v>
      </c>
      <c r="I3091">
        <v>0</v>
      </c>
      <c r="J3091">
        <f ca="1"/>
        <v>885</v>
      </c>
      <c r="K3091">
        <v>2068</v>
      </c>
      <c r="L3091" cm="1">
        <f t="array" ref="L3091">_xlfn.IFS(G3091&lt;=25, 1, G3091&lt;=75, 2, G3091&lt;=150, 3, G3091&gt;150, 4)</f>
        <v>4</v>
      </c>
      <c r="M3091">
        <f t="shared" si="48"/>
        <v>2</v>
      </c>
    </row>
    <row r="3092" spans="1:13" x14ac:dyDescent="0.2">
      <c r="A3092" t="s">
        <v>4487</v>
      </c>
      <c r="B3092" t="s">
        <v>4488</v>
      </c>
      <c r="C3092" s="2">
        <v>536</v>
      </c>
      <c r="D3092" s="2">
        <v>407</v>
      </c>
      <c r="E3092" t="s">
        <v>7029</v>
      </c>
      <c r="F3092" t="s">
        <v>7042</v>
      </c>
      <c r="G3092" s="2">
        <v>129</v>
      </c>
      <c r="H3092" s="11">
        <v>0.24067164179104478</v>
      </c>
      <c r="I3092">
        <v>0</v>
      </c>
      <c r="J3092">
        <f ca="1"/>
        <v>1054</v>
      </c>
      <c r="K3092">
        <v>3439</v>
      </c>
      <c r="L3092" cm="1">
        <f t="array" ref="L3092">_xlfn.IFS(G3092&lt;=25, 1, G3092&lt;=75, 2, G3092&lt;=150, 3, G3092&gt;150, 4)</f>
        <v>3</v>
      </c>
      <c r="M3092">
        <f t="shared" si="48"/>
        <v>4</v>
      </c>
    </row>
    <row r="3093" spans="1:13" x14ac:dyDescent="0.2">
      <c r="A3093" t="s">
        <v>4489</v>
      </c>
      <c r="B3093" t="s">
        <v>4490</v>
      </c>
      <c r="C3093" s="2">
        <v>591</v>
      </c>
      <c r="D3093" s="2">
        <v>479</v>
      </c>
      <c r="E3093" t="s">
        <v>7029</v>
      </c>
      <c r="F3093" t="s">
        <v>7045</v>
      </c>
      <c r="G3093" s="2">
        <v>112</v>
      </c>
      <c r="H3093" s="11">
        <v>0.1895093062605753</v>
      </c>
      <c r="I3093">
        <v>0</v>
      </c>
      <c r="J3093">
        <f ca="1"/>
        <v>1894</v>
      </c>
      <c r="K3093">
        <v>2620</v>
      </c>
      <c r="L3093" cm="1">
        <f t="array" ref="L3093">_xlfn.IFS(G3093&lt;=25, 1, G3093&lt;=75, 2, G3093&lt;=150, 3, G3093&gt;150, 4)</f>
        <v>3</v>
      </c>
      <c r="M3093">
        <f t="shared" si="48"/>
        <v>4</v>
      </c>
    </row>
    <row r="3094" spans="1:13" x14ac:dyDescent="0.2">
      <c r="A3094" t="s">
        <v>4491</v>
      </c>
      <c r="B3094" t="s">
        <v>4259</v>
      </c>
      <c r="C3094" s="2">
        <v>294</v>
      </c>
      <c r="D3094" s="2">
        <v>212</v>
      </c>
      <c r="E3094" t="s">
        <v>7029</v>
      </c>
      <c r="F3094" t="s">
        <v>7037</v>
      </c>
      <c r="G3094" s="2">
        <v>82</v>
      </c>
      <c r="H3094" s="11">
        <v>0.27891156462585032</v>
      </c>
      <c r="I3094">
        <v>0</v>
      </c>
      <c r="J3094">
        <f ca="1"/>
        <v>1698</v>
      </c>
      <c r="K3094">
        <v>221</v>
      </c>
      <c r="L3094" cm="1">
        <f t="array" ref="L3094">_xlfn.IFS(G3094&lt;=25, 1, G3094&lt;=75, 2, G3094&lt;=150, 3, G3094&gt;150, 4)</f>
        <v>3</v>
      </c>
      <c r="M3094">
        <f t="shared" si="48"/>
        <v>2</v>
      </c>
    </row>
    <row r="3095" spans="1:13" x14ac:dyDescent="0.2">
      <c r="A3095" t="s">
        <v>4492</v>
      </c>
      <c r="B3095" t="s">
        <v>3021</v>
      </c>
      <c r="C3095" s="2">
        <v>670</v>
      </c>
      <c r="D3095" s="2">
        <v>590</v>
      </c>
      <c r="E3095" t="s">
        <v>7029</v>
      </c>
      <c r="F3095" t="s">
        <v>7041</v>
      </c>
      <c r="G3095" s="2">
        <v>80</v>
      </c>
      <c r="H3095" s="11">
        <v>0.11940298507462686</v>
      </c>
      <c r="I3095">
        <v>0</v>
      </c>
      <c r="J3095">
        <f ca="1"/>
        <v>4370</v>
      </c>
      <c r="K3095">
        <v>3578</v>
      </c>
      <c r="L3095" cm="1">
        <f t="array" ref="L3095">_xlfn.IFS(G3095&lt;=25, 1, G3095&lt;=75, 2, G3095&lt;=150, 3, G3095&gt;150, 4)</f>
        <v>3</v>
      </c>
      <c r="M3095">
        <f t="shared" si="48"/>
        <v>4</v>
      </c>
    </row>
    <row r="3096" spans="1:13" x14ac:dyDescent="0.2">
      <c r="A3096" t="s">
        <v>4493</v>
      </c>
      <c r="B3096" t="s">
        <v>4494</v>
      </c>
      <c r="C3096" s="2">
        <v>236</v>
      </c>
      <c r="D3096" s="2">
        <v>87</v>
      </c>
      <c r="E3096" t="s">
        <v>7027</v>
      </c>
      <c r="F3096" t="s">
        <v>7040</v>
      </c>
      <c r="G3096" s="2">
        <v>149</v>
      </c>
      <c r="H3096" s="11">
        <v>0.63135593220338981</v>
      </c>
      <c r="I3096">
        <v>0</v>
      </c>
      <c r="J3096">
        <f ca="1"/>
        <v>1378</v>
      </c>
      <c r="K3096">
        <v>2081</v>
      </c>
      <c r="L3096" cm="1">
        <f t="array" ref="L3096">_xlfn.IFS(G3096&lt;=25, 1, G3096&lt;=75, 2, G3096&lt;=150, 3, G3096&gt;150, 4)</f>
        <v>3</v>
      </c>
      <c r="M3096">
        <f t="shared" si="48"/>
        <v>1</v>
      </c>
    </row>
    <row r="3097" spans="1:13" x14ac:dyDescent="0.2">
      <c r="A3097" t="s">
        <v>4495</v>
      </c>
      <c r="B3097" t="s">
        <v>4496</v>
      </c>
      <c r="C3097" s="2">
        <v>707</v>
      </c>
      <c r="D3097" s="2">
        <v>445</v>
      </c>
      <c r="E3097" t="s">
        <v>7029</v>
      </c>
      <c r="F3097" t="s">
        <v>7045</v>
      </c>
      <c r="G3097" s="2">
        <v>262</v>
      </c>
      <c r="H3097" s="11">
        <v>0.37057991513437055</v>
      </c>
      <c r="I3097">
        <v>0</v>
      </c>
      <c r="J3097">
        <f ca="1"/>
        <v>3813</v>
      </c>
      <c r="K3097">
        <v>1079</v>
      </c>
      <c r="L3097" cm="1">
        <f t="array" ref="L3097">_xlfn.IFS(G3097&lt;=25, 1, G3097&lt;=75, 2, G3097&lt;=150, 3, G3097&gt;150, 4)</f>
        <v>4</v>
      </c>
      <c r="M3097">
        <f t="shared" si="48"/>
        <v>4</v>
      </c>
    </row>
    <row r="3098" spans="1:13" x14ac:dyDescent="0.2">
      <c r="A3098" t="s">
        <v>4497</v>
      </c>
      <c r="B3098" t="s">
        <v>4498</v>
      </c>
      <c r="C3098" s="2">
        <v>349</v>
      </c>
      <c r="D3098" s="2">
        <v>255</v>
      </c>
      <c r="E3098" t="s">
        <v>7027</v>
      </c>
      <c r="F3098" t="s">
        <v>7043</v>
      </c>
      <c r="G3098" s="2">
        <v>94</v>
      </c>
      <c r="H3098" s="11">
        <v>0.2693409742120344</v>
      </c>
      <c r="I3098">
        <v>0</v>
      </c>
      <c r="J3098">
        <f ca="1"/>
        <v>2319</v>
      </c>
      <c r="K3098">
        <v>723</v>
      </c>
      <c r="L3098" cm="1">
        <f t="array" ref="L3098">_xlfn.IFS(G3098&lt;=25, 1, G3098&lt;=75, 2, G3098&lt;=150, 3, G3098&gt;150, 4)</f>
        <v>3</v>
      </c>
      <c r="M3098">
        <f t="shared" si="48"/>
        <v>3</v>
      </c>
    </row>
    <row r="3099" spans="1:13" x14ac:dyDescent="0.2">
      <c r="A3099" t="s">
        <v>4499</v>
      </c>
      <c r="B3099" t="s">
        <v>4500</v>
      </c>
      <c r="C3099" s="2">
        <v>299</v>
      </c>
      <c r="D3099" s="2">
        <v>254</v>
      </c>
      <c r="E3099" t="s">
        <v>7027</v>
      </c>
      <c r="F3099" t="s">
        <v>7041</v>
      </c>
      <c r="G3099" s="2">
        <v>45</v>
      </c>
      <c r="H3099" s="11">
        <v>0.15050167224080269</v>
      </c>
      <c r="I3099">
        <v>0</v>
      </c>
      <c r="J3099">
        <f ca="1"/>
        <v>3021</v>
      </c>
      <c r="K3099">
        <v>4234</v>
      </c>
      <c r="L3099" cm="1">
        <f t="array" ref="L3099">_xlfn.IFS(G3099&lt;=25, 1, G3099&lt;=75, 2, G3099&lt;=150, 3, G3099&gt;150, 4)</f>
        <v>2</v>
      </c>
      <c r="M3099">
        <f t="shared" si="48"/>
        <v>3</v>
      </c>
    </row>
    <row r="3100" spans="1:13" x14ac:dyDescent="0.2">
      <c r="A3100" t="s">
        <v>4501</v>
      </c>
      <c r="B3100" t="s">
        <v>4502</v>
      </c>
      <c r="C3100" s="2">
        <v>312</v>
      </c>
      <c r="D3100" s="2">
        <v>215</v>
      </c>
      <c r="E3100" t="s">
        <v>7027</v>
      </c>
      <c r="F3100" t="s">
        <v>7037</v>
      </c>
      <c r="G3100" s="2">
        <v>97</v>
      </c>
      <c r="H3100" s="11">
        <v>0.3108974358974359</v>
      </c>
      <c r="I3100">
        <v>0</v>
      </c>
      <c r="J3100">
        <f ca="1"/>
        <v>1102</v>
      </c>
      <c r="K3100">
        <v>4341</v>
      </c>
      <c r="L3100" cm="1">
        <f t="array" ref="L3100">_xlfn.IFS(G3100&lt;=25, 1, G3100&lt;=75, 2, G3100&lt;=150, 3, G3100&gt;150, 4)</f>
        <v>3</v>
      </c>
      <c r="M3100">
        <f t="shared" si="48"/>
        <v>3</v>
      </c>
    </row>
    <row r="3101" spans="1:13" x14ac:dyDescent="0.2">
      <c r="A3101" t="s">
        <v>4503</v>
      </c>
      <c r="B3101" t="s">
        <v>4504</v>
      </c>
      <c r="C3101" s="2">
        <v>459</v>
      </c>
      <c r="D3101" s="2">
        <v>243</v>
      </c>
      <c r="E3101" t="s">
        <v>7029</v>
      </c>
      <c r="F3101" t="s">
        <v>7040</v>
      </c>
      <c r="G3101" s="2">
        <v>216</v>
      </c>
      <c r="H3101" s="11">
        <v>0.47058823529411764</v>
      </c>
      <c r="I3101">
        <v>0</v>
      </c>
      <c r="J3101">
        <f ca="1"/>
        <v>2589</v>
      </c>
      <c r="K3101">
        <v>1039</v>
      </c>
      <c r="L3101" cm="1">
        <f t="array" ref="L3101">_xlfn.IFS(G3101&lt;=25, 1, G3101&lt;=75, 2, G3101&lt;=150, 3, G3101&gt;150, 4)</f>
        <v>4</v>
      </c>
      <c r="M3101">
        <f t="shared" si="48"/>
        <v>4</v>
      </c>
    </row>
    <row r="3102" spans="1:13" x14ac:dyDescent="0.2">
      <c r="A3102" t="s">
        <v>4505</v>
      </c>
      <c r="B3102" t="s">
        <v>4506</v>
      </c>
      <c r="C3102" s="2">
        <v>268</v>
      </c>
      <c r="D3102" s="2">
        <v>118</v>
      </c>
      <c r="E3102" t="s">
        <v>7029</v>
      </c>
      <c r="F3102" t="s">
        <v>7040</v>
      </c>
      <c r="G3102" s="2">
        <v>150</v>
      </c>
      <c r="H3102" s="11">
        <v>0.55970149253731338</v>
      </c>
      <c r="I3102">
        <v>0</v>
      </c>
      <c r="J3102">
        <f ca="1"/>
        <v>107</v>
      </c>
      <c r="K3102">
        <v>1752</v>
      </c>
      <c r="L3102" cm="1">
        <f t="array" ref="L3102">_xlfn.IFS(G3102&lt;=25, 1, G3102&lt;=75, 2, G3102&lt;=150, 3, G3102&gt;150, 4)</f>
        <v>3</v>
      </c>
      <c r="M3102">
        <f t="shared" si="48"/>
        <v>2</v>
      </c>
    </row>
    <row r="3103" spans="1:13" x14ac:dyDescent="0.2">
      <c r="A3103" t="s">
        <v>4507</v>
      </c>
      <c r="B3103" t="s">
        <v>4508</v>
      </c>
      <c r="C3103" s="2">
        <v>1440</v>
      </c>
      <c r="D3103" s="2">
        <v>1181</v>
      </c>
      <c r="E3103" t="s">
        <v>7029</v>
      </c>
      <c r="F3103" t="s">
        <v>7042</v>
      </c>
      <c r="G3103" s="2">
        <v>259</v>
      </c>
      <c r="H3103" s="11">
        <v>0.17986111111111111</v>
      </c>
      <c r="I3103">
        <v>0</v>
      </c>
      <c r="J3103">
        <f ca="1"/>
        <v>922</v>
      </c>
      <c r="K3103">
        <v>2548</v>
      </c>
      <c r="L3103" cm="1">
        <f t="array" ref="L3103">_xlfn.IFS(G3103&lt;=25, 1, G3103&lt;=75, 2, G3103&lt;=150, 3, G3103&gt;150, 4)</f>
        <v>4</v>
      </c>
      <c r="M3103">
        <f t="shared" si="48"/>
        <v>4</v>
      </c>
    </row>
    <row r="3104" spans="1:13" x14ac:dyDescent="0.2">
      <c r="A3104" t="s">
        <v>4509</v>
      </c>
      <c r="B3104" t="s">
        <v>4510</v>
      </c>
      <c r="C3104" s="2">
        <v>827</v>
      </c>
      <c r="D3104" s="2">
        <v>761</v>
      </c>
      <c r="E3104" t="s">
        <v>7029</v>
      </c>
      <c r="F3104" t="s">
        <v>7045</v>
      </c>
      <c r="G3104" s="2">
        <v>66</v>
      </c>
      <c r="H3104" s="11">
        <v>7.9806529625151154E-2</v>
      </c>
      <c r="I3104">
        <v>0</v>
      </c>
      <c r="J3104">
        <f ca="1"/>
        <v>772</v>
      </c>
      <c r="K3104">
        <v>834</v>
      </c>
      <c r="L3104" cm="1">
        <f t="array" ref="L3104">_xlfn.IFS(G3104&lt;=25, 1, G3104&lt;=75, 2, G3104&lt;=150, 3, G3104&gt;150, 4)</f>
        <v>2</v>
      </c>
      <c r="M3104">
        <f t="shared" si="48"/>
        <v>4</v>
      </c>
    </row>
    <row r="3105" spans="1:13" x14ac:dyDescent="0.2">
      <c r="A3105" t="s">
        <v>4511</v>
      </c>
      <c r="B3105" t="s">
        <v>4512</v>
      </c>
      <c r="C3105" s="2">
        <v>1120</v>
      </c>
      <c r="D3105" s="2">
        <v>974</v>
      </c>
      <c r="E3105" t="s">
        <v>7029</v>
      </c>
      <c r="F3105" t="s">
        <v>7039</v>
      </c>
      <c r="G3105" s="2">
        <v>146</v>
      </c>
      <c r="H3105" s="11">
        <v>0.13035714285714287</v>
      </c>
      <c r="I3105">
        <v>0</v>
      </c>
      <c r="J3105">
        <f ca="1"/>
        <v>2273</v>
      </c>
      <c r="K3105">
        <v>3628</v>
      </c>
      <c r="L3105" cm="1">
        <f t="array" ref="L3105">_xlfn.IFS(G3105&lt;=25, 1, G3105&lt;=75, 2, G3105&lt;=150, 3, G3105&gt;150, 4)</f>
        <v>3</v>
      </c>
      <c r="M3105">
        <f t="shared" si="48"/>
        <v>4</v>
      </c>
    </row>
    <row r="3106" spans="1:13" x14ac:dyDescent="0.2">
      <c r="A3106" t="s">
        <v>4513</v>
      </c>
      <c r="B3106" t="s">
        <v>4514</v>
      </c>
      <c r="C3106" s="2">
        <v>357</v>
      </c>
      <c r="D3106" s="2">
        <v>221</v>
      </c>
      <c r="E3106" t="s">
        <v>7029</v>
      </c>
      <c r="F3106" t="s">
        <v>7037</v>
      </c>
      <c r="G3106" s="2">
        <v>136</v>
      </c>
      <c r="H3106" s="11">
        <v>0.38095238095238093</v>
      </c>
      <c r="I3106">
        <v>0</v>
      </c>
      <c r="J3106">
        <f ca="1"/>
        <v>3494</v>
      </c>
      <c r="K3106">
        <v>677</v>
      </c>
      <c r="L3106" cm="1">
        <f t="array" ref="L3106">_xlfn.IFS(G3106&lt;=25, 1, G3106&lt;=75, 2, G3106&lt;=150, 3, G3106&gt;150, 4)</f>
        <v>3</v>
      </c>
      <c r="M3106">
        <f t="shared" si="48"/>
        <v>3</v>
      </c>
    </row>
    <row r="3107" spans="1:13" x14ac:dyDescent="0.2">
      <c r="A3107" t="s">
        <v>4515</v>
      </c>
      <c r="B3107" t="s">
        <v>4516</v>
      </c>
      <c r="C3107" s="2">
        <v>289</v>
      </c>
      <c r="D3107" s="2">
        <v>275</v>
      </c>
      <c r="E3107" t="s">
        <v>7027</v>
      </c>
      <c r="F3107" t="s">
        <v>7036</v>
      </c>
      <c r="G3107" s="2">
        <v>14</v>
      </c>
      <c r="H3107" s="11">
        <v>4.8442906574394463E-2</v>
      </c>
      <c r="I3107">
        <v>0</v>
      </c>
      <c r="J3107">
        <f ca="1"/>
        <v>3654</v>
      </c>
      <c r="K3107">
        <v>4304</v>
      </c>
      <c r="L3107" cm="1">
        <f t="array" ref="L3107">_xlfn.IFS(G3107&lt;=25, 1, G3107&lt;=75, 2, G3107&lt;=150, 3, G3107&gt;150, 4)</f>
        <v>1</v>
      </c>
      <c r="M3107">
        <f t="shared" si="48"/>
        <v>2</v>
      </c>
    </row>
    <row r="3108" spans="1:13" x14ac:dyDescent="0.2">
      <c r="A3108" t="s">
        <v>4517</v>
      </c>
      <c r="B3108" t="s">
        <v>4518</v>
      </c>
      <c r="C3108" s="2">
        <v>299</v>
      </c>
      <c r="D3108" s="2">
        <v>227</v>
      </c>
      <c r="E3108" t="s">
        <v>7027</v>
      </c>
      <c r="F3108" t="s">
        <v>7037</v>
      </c>
      <c r="G3108" s="2">
        <v>72</v>
      </c>
      <c r="H3108" s="11">
        <v>0.24080267558528429</v>
      </c>
      <c r="I3108">
        <v>0</v>
      </c>
      <c r="J3108">
        <f ca="1"/>
        <v>3910</v>
      </c>
      <c r="K3108">
        <v>1859</v>
      </c>
      <c r="L3108" cm="1">
        <f t="array" ref="L3108">_xlfn.IFS(G3108&lt;=25, 1, G3108&lt;=75, 2, G3108&lt;=150, 3, G3108&gt;150, 4)</f>
        <v>2</v>
      </c>
      <c r="M3108">
        <f t="shared" si="48"/>
        <v>3</v>
      </c>
    </row>
    <row r="3109" spans="1:13" x14ac:dyDescent="0.2">
      <c r="A3109" t="s">
        <v>4519</v>
      </c>
      <c r="B3109" t="s">
        <v>4520</v>
      </c>
      <c r="C3109" s="2">
        <v>198</v>
      </c>
      <c r="D3109" s="2">
        <v>158</v>
      </c>
      <c r="E3109" t="s">
        <v>7029</v>
      </c>
      <c r="F3109" t="s">
        <v>7043</v>
      </c>
      <c r="G3109" s="2">
        <v>40</v>
      </c>
      <c r="H3109" s="11">
        <v>0.20202020202020202</v>
      </c>
      <c r="I3109">
        <v>0</v>
      </c>
      <c r="J3109">
        <f ca="1"/>
        <v>3690</v>
      </c>
      <c r="K3109">
        <v>1771</v>
      </c>
      <c r="L3109" cm="1">
        <f t="array" ref="L3109">_xlfn.IFS(G3109&lt;=25, 1, G3109&lt;=75, 2, G3109&lt;=150, 3, G3109&gt;150, 4)</f>
        <v>2</v>
      </c>
      <c r="M3109">
        <f t="shared" si="48"/>
        <v>1</v>
      </c>
    </row>
    <row r="3110" spans="1:13" x14ac:dyDescent="0.2">
      <c r="A3110" t="s">
        <v>4521</v>
      </c>
      <c r="B3110" t="s">
        <v>4522</v>
      </c>
      <c r="C3110" s="2">
        <v>491</v>
      </c>
      <c r="D3110" s="2">
        <v>329</v>
      </c>
      <c r="E3110" t="s">
        <v>7027</v>
      </c>
      <c r="F3110" t="s">
        <v>7041</v>
      </c>
      <c r="G3110" s="2">
        <v>162</v>
      </c>
      <c r="H3110" s="11">
        <v>0.32993890020366601</v>
      </c>
      <c r="I3110">
        <v>0</v>
      </c>
      <c r="J3110">
        <f ca="1"/>
        <v>810</v>
      </c>
      <c r="K3110">
        <v>312</v>
      </c>
      <c r="L3110" cm="1">
        <f t="array" ref="L3110">_xlfn.IFS(G3110&lt;=25, 1, G3110&lt;=75, 2, G3110&lt;=150, 3, G3110&gt;150, 4)</f>
        <v>4</v>
      </c>
      <c r="M3110">
        <f t="shared" si="48"/>
        <v>4</v>
      </c>
    </row>
    <row r="3111" spans="1:13" x14ac:dyDescent="0.2">
      <c r="A3111" t="s">
        <v>4523</v>
      </c>
      <c r="B3111" t="s">
        <v>4524</v>
      </c>
      <c r="C3111" s="2">
        <v>349</v>
      </c>
      <c r="D3111" s="2">
        <v>297</v>
      </c>
      <c r="E3111" t="s">
        <v>7027</v>
      </c>
      <c r="F3111" t="s">
        <v>7043</v>
      </c>
      <c r="G3111" s="2">
        <v>52</v>
      </c>
      <c r="H3111" s="11">
        <v>0.14899713467048711</v>
      </c>
      <c r="I3111">
        <v>0</v>
      </c>
      <c r="J3111">
        <f ca="1"/>
        <v>4060</v>
      </c>
      <c r="K3111">
        <v>948</v>
      </c>
      <c r="L3111" cm="1">
        <f t="array" ref="L3111">_xlfn.IFS(G3111&lt;=25, 1, G3111&lt;=75, 2, G3111&lt;=150, 3, G3111&gt;150, 4)</f>
        <v>2</v>
      </c>
      <c r="M3111">
        <f t="shared" si="48"/>
        <v>3</v>
      </c>
    </row>
    <row r="3112" spans="1:13" x14ac:dyDescent="0.2">
      <c r="A3112" t="s">
        <v>4525</v>
      </c>
      <c r="B3112" t="s">
        <v>2737</v>
      </c>
      <c r="C3112" s="2">
        <v>402</v>
      </c>
      <c r="D3112" s="2">
        <v>297</v>
      </c>
      <c r="E3112" t="s">
        <v>7029</v>
      </c>
      <c r="F3112" t="s">
        <v>7039</v>
      </c>
      <c r="G3112" s="2">
        <v>105</v>
      </c>
      <c r="H3112" s="11">
        <v>0.26119402985074625</v>
      </c>
      <c r="I3112">
        <v>0</v>
      </c>
      <c r="J3112">
        <f ca="1"/>
        <v>1815</v>
      </c>
      <c r="K3112">
        <v>3289</v>
      </c>
      <c r="L3112" cm="1">
        <f t="array" ref="L3112">_xlfn.IFS(G3112&lt;=25, 1, G3112&lt;=75, 2, G3112&lt;=150, 3, G3112&gt;150, 4)</f>
        <v>3</v>
      </c>
      <c r="M3112">
        <f t="shared" si="48"/>
        <v>4</v>
      </c>
    </row>
    <row r="3113" spans="1:13" x14ac:dyDescent="0.2">
      <c r="A3113" t="s">
        <v>4526</v>
      </c>
      <c r="B3113" t="s">
        <v>4527</v>
      </c>
      <c r="C3113" s="2">
        <v>299</v>
      </c>
      <c r="D3113" s="2">
        <v>197</v>
      </c>
      <c r="E3113" t="s">
        <v>7027</v>
      </c>
      <c r="F3113" t="s">
        <v>7037</v>
      </c>
      <c r="G3113" s="2">
        <v>102</v>
      </c>
      <c r="H3113" s="11">
        <v>0.34113712374581939</v>
      </c>
      <c r="I3113">
        <v>0</v>
      </c>
      <c r="J3113">
        <f ca="1"/>
        <v>1630</v>
      </c>
      <c r="K3113">
        <v>3616</v>
      </c>
      <c r="L3113" cm="1">
        <f t="array" ref="L3113">_xlfn.IFS(G3113&lt;=25, 1, G3113&lt;=75, 2, G3113&lt;=150, 3, G3113&gt;150, 4)</f>
        <v>3</v>
      </c>
      <c r="M3113">
        <f t="shared" si="48"/>
        <v>3</v>
      </c>
    </row>
    <row r="3114" spans="1:13" x14ac:dyDescent="0.2">
      <c r="A3114" t="s">
        <v>4528</v>
      </c>
      <c r="B3114" t="s">
        <v>4529</v>
      </c>
      <c r="C3114" s="2">
        <v>329</v>
      </c>
      <c r="D3114" s="2">
        <v>306</v>
      </c>
      <c r="E3114" t="s">
        <v>7029</v>
      </c>
      <c r="F3114" t="s">
        <v>7036</v>
      </c>
      <c r="G3114" s="2">
        <v>23</v>
      </c>
      <c r="H3114" s="11">
        <v>6.9908814589665649E-2</v>
      </c>
      <c r="I3114">
        <v>0</v>
      </c>
      <c r="J3114">
        <f ca="1"/>
        <v>900</v>
      </c>
      <c r="K3114">
        <v>600</v>
      </c>
      <c r="L3114" cm="1">
        <f t="array" ref="L3114">_xlfn.IFS(G3114&lt;=25, 1, G3114&lt;=75, 2, G3114&lt;=150, 3, G3114&gt;150, 4)</f>
        <v>1</v>
      </c>
      <c r="M3114">
        <f t="shared" si="48"/>
        <v>3</v>
      </c>
    </row>
    <row r="3115" spans="1:13" x14ac:dyDescent="0.2">
      <c r="A3115" t="s">
        <v>4530</v>
      </c>
      <c r="B3115" t="s">
        <v>4531</v>
      </c>
      <c r="C3115" s="2">
        <v>179</v>
      </c>
      <c r="D3115" s="2">
        <v>141</v>
      </c>
      <c r="E3115" t="s">
        <v>6989</v>
      </c>
      <c r="F3115" t="s">
        <v>7044</v>
      </c>
      <c r="G3115" s="2">
        <v>38</v>
      </c>
      <c r="H3115" s="11">
        <v>0.21229050279329609</v>
      </c>
      <c r="I3115">
        <v>1</v>
      </c>
      <c r="J3115">
        <f ca="1"/>
        <v>3869</v>
      </c>
      <c r="K3115">
        <v>3620</v>
      </c>
      <c r="L3115" cm="1">
        <f t="array" ref="L3115">_xlfn.IFS(G3115&lt;=25, 1, G3115&lt;=75, 2, G3115&lt;=150, 3, G3115&gt;150, 4)</f>
        <v>2</v>
      </c>
      <c r="M3115">
        <f t="shared" si="48"/>
        <v>1</v>
      </c>
    </row>
    <row r="3116" spans="1:13" x14ac:dyDescent="0.2">
      <c r="A3116" t="s">
        <v>4532</v>
      </c>
      <c r="B3116" t="s">
        <v>4533</v>
      </c>
      <c r="C3116" s="2">
        <v>295</v>
      </c>
      <c r="D3116" s="2">
        <v>174</v>
      </c>
      <c r="E3116" t="s">
        <v>7027</v>
      </c>
      <c r="F3116" t="s">
        <v>7043</v>
      </c>
      <c r="G3116" s="2">
        <v>121</v>
      </c>
      <c r="H3116" s="11">
        <v>0.4101694915254237</v>
      </c>
      <c r="I3116">
        <v>0</v>
      </c>
      <c r="J3116">
        <f ca="1"/>
        <v>4079</v>
      </c>
      <c r="K3116">
        <v>2018</v>
      </c>
      <c r="L3116" cm="1">
        <f t="array" ref="L3116">_xlfn.IFS(G3116&lt;=25, 1, G3116&lt;=75, 2, G3116&lt;=150, 3, G3116&gt;150, 4)</f>
        <v>3</v>
      </c>
      <c r="M3116">
        <f t="shared" si="48"/>
        <v>2</v>
      </c>
    </row>
    <row r="3117" spans="1:13" x14ac:dyDescent="0.2">
      <c r="A3117" t="s">
        <v>4534</v>
      </c>
      <c r="B3117" t="s">
        <v>2747</v>
      </c>
      <c r="C3117" s="2">
        <v>69</v>
      </c>
      <c r="D3117" s="2">
        <v>48</v>
      </c>
      <c r="E3117" t="s">
        <v>6989</v>
      </c>
      <c r="F3117" t="s">
        <v>7045</v>
      </c>
      <c r="G3117" s="2">
        <v>21</v>
      </c>
      <c r="H3117" s="11">
        <v>0.30434782608695654</v>
      </c>
      <c r="I3117">
        <v>1</v>
      </c>
      <c r="J3117">
        <f ca="1"/>
        <v>3081</v>
      </c>
      <c r="K3117">
        <v>858</v>
      </c>
      <c r="L3117" cm="1">
        <f t="array" ref="L3117">_xlfn.IFS(G3117&lt;=25, 1, G3117&lt;=75, 2, G3117&lt;=150, 3, G3117&gt;150, 4)</f>
        <v>1</v>
      </c>
      <c r="M3117">
        <f t="shared" si="48"/>
        <v>1</v>
      </c>
    </row>
    <row r="3118" spans="1:13" x14ac:dyDescent="0.2">
      <c r="A3118" t="s">
        <v>4535</v>
      </c>
      <c r="B3118" t="s">
        <v>4536</v>
      </c>
      <c r="C3118" s="2">
        <v>399</v>
      </c>
      <c r="D3118" s="2">
        <v>263</v>
      </c>
      <c r="E3118" t="s">
        <v>7027</v>
      </c>
      <c r="F3118" t="s">
        <v>7039</v>
      </c>
      <c r="G3118" s="2">
        <v>136</v>
      </c>
      <c r="H3118" s="11">
        <v>0.34085213032581452</v>
      </c>
      <c r="I3118">
        <v>0</v>
      </c>
      <c r="J3118">
        <f ca="1"/>
        <v>1874</v>
      </c>
      <c r="K3118">
        <v>955</v>
      </c>
      <c r="L3118" cm="1">
        <f t="array" ref="L3118">_xlfn.IFS(G3118&lt;=25, 1, G3118&lt;=75, 2, G3118&lt;=150, 3, G3118&gt;150, 4)</f>
        <v>3</v>
      </c>
      <c r="M3118">
        <f t="shared" si="48"/>
        <v>4</v>
      </c>
    </row>
    <row r="3119" spans="1:13" x14ac:dyDescent="0.2">
      <c r="A3119" t="s">
        <v>4537</v>
      </c>
      <c r="B3119" t="s">
        <v>4538</v>
      </c>
      <c r="C3119" s="2">
        <v>313</v>
      </c>
      <c r="D3119" s="2">
        <v>291</v>
      </c>
      <c r="E3119" t="s">
        <v>7029</v>
      </c>
      <c r="F3119" t="s">
        <v>7043</v>
      </c>
      <c r="G3119" s="2">
        <v>22</v>
      </c>
      <c r="H3119" s="11">
        <v>7.0287539936102233E-2</v>
      </c>
      <c r="I3119">
        <v>0</v>
      </c>
      <c r="J3119">
        <f ca="1"/>
        <v>3521</v>
      </c>
      <c r="K3119">
        <v>3429</v>
      </c>
      <c r="L3119" cm="1">
        <f t="array" ref="L3119">_xlfn.IFS(G3119&lt;=25, 1, G3119&lt;=75, 2, G3119&lt;=150, 3, G3119&gt;150, 4)</f>
        <v>1</v>
      </c>
      <c r="M3119">
        <f t="shared" si="48"/>
        <v>3</v>
      </c>
    </row>
    <row r="3120" spans="1:13" x14ac:dyDescent="0.2">
      <c r="A3120" t="s">
        <v>4539</v>
      </c>
      <c r="B3120" t="s">
        <v>4540</v>
      </c>
      <c r="C3120" s="2">
        <v>347</v>
      </c>
      <c r="D3120" s="2">
        <v>257</v>
      </c>
      <c r="E3120" t="s">
        <v>7027</v>
      </c>
      <c r="F3120" t="s">
        <v>7044</v>
      </c>
      <c r="G3120" s="2">
        <v>90</v>
      </c>
      <c r="H3120" s="11">
        <v>0.25936599423631124</v>
      </c>
      <c r="I3120">
        <v>0</v>
      </c>
      <c r="J3120">
        <f ca="1"/>
        <v>1975</v>
      </c>
      <c r="K3120">
        <v>3772</v>
      </c>
      <c r="L3120" cm="1">
        <f t="array" ref="L3120">_xlfn.IFS(G3120&lt;=25, 1, G3120&lt;=75, 2, G3120&lt;=150, 3, G3120&gt;150, 4)</f>
        <v>3</v>
      </c>
      <c r="M3120">
        <f t="shared" si="48"/>
        <v>3</v>
      </c>
    </row>
    <row r="3121" spans="1:13" x14ac:dyDescent="0.2">
      <c r="A3121" t="s">
        <v>4541</v>
      </c>
      <c r="B3121" t="s">
        <v>4542</v>
      </c>
      <c r="C3121" s="2">
        <v>429</v>
      </c>
      <c r="D3121" s="2">
        <v>287</v>
      </c>
      <c r="E3121" t="s">
        <v>7027</v>
      </c>
      <c r="F3121" t="s">
        <v>7039</v>
      </c>
      <c r="G3121" s="2">
        <v>142</v>
      </c>
      <c r="H3121" s="11">
        <v>0.33100233100233101</v>
      </c>
      <c r="I3121">
        <v>0</v>
      </c>
      <c r="J3121">
        <f ca="1"/>
        <v>1176</v>
      </c>
      <c r="K3121">
        <v>3811</v>
      </c>
      <c r="L3121" cm="1">
        <f t="array" ref="L3121">_xlfn.IFS(G3121&lt;=25, 1, G3121&lt;=75, 2, G3121&lt;=150, 3, G3121&gt;150, 4)</f>
        <v>3</v>
      </c>
      <c r="M3121">
        <f t="shared" si="48"/>
        <v>4</v>
      </c>
    </row>
    <row r="3122" spans="1:13" x14ac:dyDescent="0.2">
      <c r="A3122" t="s">
        <v>4543</v>
      </c>
      <c r="B3122" t="s">
        <v>4544</v>
      </c>
      <c r="C3122" s="2">
        <v>357</v>
      </c>
      <c r="D3122" s="2">
        <v>239</v>
      </c>
      <c r="E3122" t="s">
        <v>6989</v>
      </c>
      <c r="F3122" t="s">
        <v>7042</v>
      </c>
      <c r="G3122" s="2">
        <v>118</v>
      </c>
      <c r="H3122" s="11">
        <v>0.33053221288515405</v>
      </c>
      <c r="I3122">
        <v>1</v>
      </c>
      <c r="J3122">
        <f ca="1"/>
        <v>104</v>
      </c>
      <c r="K3122">
        <v>3432</v>
      </c>
      <c r="L3122" cm="1">
        <f t="array" ref="L3122">_xlfn.IFS(G3122&lt;=25, 1, G3122&lt;=75, 2, G3122&lt;=150, 3, G3122&gt;150, 4)</f>
        <v>3</v>
      </c>
      <c r="M3122">
        <f t="shared" si="48"/>
        <v>3</v>
      </c>
    </row>
    <row r="3123" spans="1:13" x14ac:dyDescent="0.2">
      <c r="A3123" t="s">
        <v>4545</v>
      </c>
      <c r="B3123" t="s">
        <v>818</v>
      </c>
      <c r="C3123" s="2">
        <v>325</v>
      </c>
      <c r="D3123" s="2">
        <v>231</v>
      </c>
      <c r="E3123" t="s">
        <v>7027</v>
      </c>
      <c r="F3123" t="s">
        <v>7037</v>
      </c>
      <c r="G3123" s="2">
        <v>94</v>
      </c>
      <c r="H3123" s="11">
        <v>0.28923076923076924</v>
      </c>
      <c r="I3123">
        <v>0</v>
      </c>
      <c r="J3123">
        <f ca="1"/>
        <v>4394</v>
      </c>
      <c r="K3123">
        <v>2881</v>
      </c>
      <c r="L3123" cm="1">
        <f t="array" ref="L3123">_xlfn.IFS(G3123&lt;=25, 1, G3123&lt;=75, 2, G3123&lt;=150, 3, G3123&gt;150, 4)</f>
        <v>3</v>
      </c>
      <c r="M3123">
        <f t="shared" si="48"/>
        <v>3</v>
      </c>
    </row>
    <row r="3124" spans="1:13" x14ac:dyDescent="0.2">
      <c r="A3124" t="s">
        <v>4546</v>
      </c>
      <c r="B3124" t="s">
        <v>4547</v>
      </c>
      <c r="C3124" s="2">
        <v>169</v>
      </c>
      <c r="D3124" s="2">
        <v>132</v>
      </c>
      <c r="E3124" t="s">
        <v>7029</v>
      </c>
      <c r="F3124" t="s">
        <v>7044</v>
      </c>
      <c r="G3124" s="2">
        <v>37</v>
      </c>
      <c r="H3124" s="11">
        <v>0.21893491124260356</v>
      </c>
      <c r="I3124">
        <v>0</v>
      </c>
      <c r="J3124">
        <f ca="1"/>
        <v>1554</v>
      </c>
      <c r="K3124">
        <v>147</v>
      </c>
      <c r="L3124" cm="1">
        <f t="array" ref="L3124">_xlfn.IFS(G3124&lt;=25, 1, G3124&lt;=75, 2, G3124&lt;=150, 3, G3124&gt;150, 4)</f>
        <v>2</v>
      </c>
      <c r="M3124">
        <f t="shared" si="48"/>
        <v>1</v>
      </c>
    </row>
    <row r="3125" spans="1:13" x14ac:dyDescent="0.2">
      <c r="A3125" t="s">
        <v>4548</v>
      </c>
      <c r="B3125" t="s">
        <v>4549</v>
      </c>
      <c r="C3125" s="2">
        <v>491</v>
      </c>
      <c r="D3125" s="2">
        <v>368</v>
      </c>
      <c r="E3125" t="s">
        <v>7029</v>
      </c>
      <c r="F3125" t="s">
        <v>7037</v>
      </c>
      <c r="G3125" s="2">
        <v>123</v>
      </c>
      <c r="H3125" s="11">
        <v>0.25050916496945008</v>
      </c>
      <c r="I3125">
        <v>0</v>
      </c>
      <c r="J3125">
        <f ca="1"/>
        <v>4518</v>
      </c>
      <c r="K3125">
        <v>144</v>
      </c>
      <c r="L3125" cm="1">
        <f t="array" ref="L3125">_xlfn.IFS(G3125&lt;=25, 1, G3125&lt;=75, 2, G3125&lt;=150, 3, G3125&gt;150, 4)</f>
        <v>3</v>
      </c>
      <c r="M3125">
        <f t="shared" si="48"/>
        <v>4</v>
      </c>
    </row>
    <row r="3126" spans="1:13" x14ac:dyDescent="0.2">
      <c r="A3126" t="s">
        <v>4550</v>
      </c>
      <c r="B3126" t="s">
        <v>2216</v>
      </c>
      <c r="C3126" s="2">
        <v>219</v>
      </c>
      <c r="D3126" s="2">
        <v>101</v>
      </c>
      <c r="E3126" t="s">
        <v>7027</v>
      </c>
      <c r="F3126" t="s">
        <v>7040</v>
      </c>
      <c r="G3126" s="2">
        <v>118</v>
      </c>
      <c r="H3126" s="11">
        <v>0.53881278538812782</v>
      </c>
      <c r="I3126">
        <v>0</v>
      </c>
      <c r="J3126">
        <f ca="1"/>
        <v>13</v>
      </c>
      <c r="K3126">
        <v>1627</v>
      </c>
      <c r="L3126" cm="1">
        <f t="array" ref="L3126">_xlfn.IFS(G3126&lt;=25, 1, G3126&lt;=75, 2, G3126&lt;=150, 3, G3126&gt;150, 4)</f>
        <v>3</v>
      </c>
      <c r="M3126">
        <f t="shared" si="48"/>
        <v>1</v>
      </c>
    </row>
    <row r="3127" spans="1:13" x14ac:dyDescent="0.2">
      <c r="A3127" t="s">
        <v>4551</v>
      </c>
      <c r="B3127" t="s">
        <v>3862</v>
      </c>
      <c r="C3127" s="2">
        <v>294</v>
      </c>
      <c r="D3127" s="2">
        <v>191</v>
      </c>
      <c r="E3127" t="s">
        <v>7027</v>
      </c>
      <c r="F3127" t="s">
        <v>7037</v>
      </c>
      <c r="G3127" s="2">
        <v>103</v>
      </c>
      <c r="H3127" s="11">
        <v>0.35034013605442177</v>
      </c>
      <c r="I3127">
        <v>0</v>
      </c>
      <c r="J3127">
        <f ca="1"/>
        <v>2998</v>
      </c>
      <c r="K3127">
        <v>240</v>
      </c>
      <c r="L3127" cm="1">
        <f t="array" ref="L3127">_xlfn.IFS(G3127&lt;=25, 1, G3127&lt;=75, 2, G3127&lt;=150, 3, G3127&gt;150, 4)</f>
        <v>3</v>
      </c>
      <c r="M3127">
        <f t="shared" si="48"/>
        <v>2</v>
      </c>
    </row>
    <row r="3128" spans="1:13" x14ac:dyDescent="0.2">
      <c r="A3128" t="s">
        <v>4552</v>
      </c>
      <c r="B3128" t="s">
        <v>4553</v>
      </c>
      <c r="C3128" s="2">
        <v>357</v>
      </c>
      <c r="D3128" s="2">
        <v>314</v>
      </c>
      <c r="E3128" t="s">
        <v>7029</v>
      </c>
      <c r="F3128" t="s">
        <v>7037</v>
      </c>
      <c r="G3128" s="2">
        <v>43</v>
      </c>
      <c r="H3128" s="11">
        <v>0.12044817927170869</v>
      </c>
      <c r="I3128">
        <v>0</v>
      </c>
      <c r="J3128">
        <f ca="1"/>
        <v>1108</v>
      </c>
      <c r="K3128">
        <v>1177</v>
      </c>
      <c r="L3128" cm="1">
        <f t="array" ref="L3128">_xlfn.IFS(G3128&lt;=25, 1, G3128&lt;=75, 2, G3128&lt;=150, 3, G3128&gt;150, 4)</f>
        <v>2</v>
      </c>
      <c r="M3128">
        <f t="shared" si="48"/>
        <v>3</v>
      </c>
    </row>
    <row r="3129" spans="1:13" x14ac:dyDescent="0.2">
      <c r="A3129" t="s">
        <v>4554</v>
      </c>
      <c r="B3129" t="s">
        <v>4555</v>
      </c>
      <c r="C3129" s="2">
        <v>295</v>
      </c>
      <c r="D3129" s="2">
        <v>242</v>
      </c>
      <c r="E3129" t="s">
        <v>7027</v>
      </c>
      <c r="F3129" t="s">
        <v>7036</v>
      </c>
      <c r="G3129" s="2">
        <v>53</v>
      </c>
      <c r="H3129" s="11">
        <v>0.17966101694915254</v>
      </c>
      <c r="I3129">
        <v>0</v>
      </c>
      <c r="J3129">
        <f ca="1"/>
        <v>2109</v>
      </c>
      <c r="K3129">
        <v>3863</v>
      </c>
      <c r="L3129" cm="1">
        <f t="array" ref="L3129">_xlfn.IFS(G3129&lt;=25, 1, G3129&lt;=75, 2, G3129&lt;=150, 3, G3129&gt;150, 4)</f>
        <v>2</v>
      </c>
      <c r="M3129">
        <f t="shared" si="48"/>
        <v>2</v>
      </c>
    </row>
    <row r="3130" spans="1:13" x14ac:dyDescent="0.2">
      <c r="A3130" t="s">
        <v>4556</v>
      </c>
      <c r="B3130" t="s">
        <v>4557</v>
      </c>
      <c r="C3130" s="2">
        <v>502</v>
      </c>
      <c r="D3130" s="2">
        <v>492</v>
      </c>
      <c r="E3130" t="s">
        <v>7027</v>
      </c>
      <c r="F3130" t="s">
        <v>7037</v>
      </c>
      <c r="G3130" s="2">
        <v>10</v>
      </c>
      <c r="H3130" s="11">
        <v>1.9920318725099601E-2</v>
      </c>
      <c r="I3130">
        <v>0</v>
      </c>
      <c r="J3130">
        <f ca="1"/>
        <v>4216</v>
      </c>
      <c r="K3130">
        <v>2644</v>
      </c>
      <c r="L3130" cm="1">
        <f t="array" ref="L3130">_xlfn.IFS(G3130&lt;=25, 1, G3130&lt;=75, 2, G3130&lt;=150, 3, G3130&gt;150, 4)</f>
        <v>1</v>
      </c>
      <c r="M3130">
        <f t="shared" si="48"/>
        <v>4</v>
      </c>
    </row>
    <row r="3131" spans="1:13" x14ac:dyDescent="0.2">
      <c r="A3131" t="s">
        <v>4558</v>
      </c>
      <c r="B3131" t="s">
        <v>4559</v>
      </c>
      <c r="C3131" s="2">
        <v>223</v>
      </c>
      <c r="D3131" s="2">
        <v>147</v>
      </c>
      <c r="E3131" t="s">
        <v>7029</v>
      </c>
      <c r="F3131" t="s">
        <v>7043</v>
      </c>
      <c r="G3131" s="2">
        <v>76</v>
      </c>
      <c r="H3131" s="11">
        <v>0.34080717488789236</v>
      </c>
      <c r="I3131">
        <v>0</v>
      </c>
      <c r="J3131">
        <f ca="1"/>
        <v>1270</v>
      </c>
      <c r="K3131">
        <v>1356</v>
      </c>
      <c r="L3131" cm="1">
        <f t="array" ref="L3131">_xlfn.IFS(G3131&lt;=25, 1, G3131&lt;=75, 2, G3131&lt;=150, 3, G3131&gt;150, 4)</f>
        <v>3</v>
      </c>
      <c r="M3131">
        <f t="shared" si="48"/>
        <v>1</v>
      </c>
    </row>
    <row r="3132" spans="1:13" x14ac:dyDescent="0.2">
      <c r="A3132" t="s">
        <v>4560</v>
      </c>
      <c r="B3132" t="s">
        <v>4561</v>
      </c>
      <c r="C3132" s="2">
        <v>268</v>
      </c>
      <c r="D3132" s="2">
        <v>201</v>
      </c>
      <c r="E3132" t="s">
        <v>7027</v>
      </c>
      <c r="F3132" t="s">
        <v>7039</v>
      </c>
      <c r="G3132" s="2">
        <v>67</v>
      </c>
      <c r="H3132" s="11">
        <v>0.25</v>
      </c>
      <c r="I3132">
        <v>0</v>
      </c>
      <c r="J3132">
        <f ca="1"/>
        <v>2396</v>
      </c>
      <c r="K3132">
        <v>150</v>
      </c>
      <c r="L3132" cm="1">
        <f t="array" ref="L3132">_xlfn.IFS(G3132&lt;=25, 1, G3132&lt;=75, 2, G3132&lt;=150, 3, G3132&gt;150, 4)</f>
        <v>2</v>
      </c>
      <c r="M3132">
        <f t="shared" si="48"/>
        <v>2</v>
      </c>
    </row>
    <row r="3133" spans="1:13" x14ac:dyDescent="0.2">
      <c r="A3133" t="s">
        <v>4562</v>
      </c>
      <c r="B3133" t="s">
        <v>2747</v>
      </c>
      <c r="C3133" s="2">
        <v>69</v>
      </c>
      <c r="D3133" s="2">
        <v>48</v>
      </c>
      <c r="E3133" t="s">
        <v>6989</v>
      </c>
      <c r="F3133" t="s">
        <v>7045</v>
      </c>
      <c r="G3133" s="2">
        <v>21</v>
      </c>
      <c r="H3133" s="11">
        <v>0.30434782608695654</v>
      </c>
      <c r="I3133">
        <v>1</v>
      </c>
      <c r="J3133">
        <f ca="1"/>
        <v>1302</v>
      </c>
      <c r="K3133">
        <v>3397</v>
      </c>
      <c r="L3133" cm="1">
        <f t="array" ref="L3133">_xlfn.IFS(G3133&lt;=25, 1, G3133&lt;=75, 2, G3133&lt;=150, 3, G3133&gt;150, 4)</f>
        <v>1</v>
      </c>
      <c r="M3133">
        <f t="shared" si="48"/>
        <v>1</v>
      </c>
    </row>
    <row r="3134" spans="1:13" x14ac:dyDescent="0.2">
      <c r="A3134" t="s">
        <v>4563</v>
      </c>
      <c r="B3134" t="s">
        <v>4564</v>
      </c>
      <c r="C3134" s="2">
        <v>291</v>
      </c>
      <c r="D3134" s="2">
        <v>163</v>
      </c>
      <c r="E3134" t="s">
        <v>7029</v>
      </c>
      <c r="F3134" t="s">
        <v>7037</v>
      </c>
      <c r="G3134" s="2">
        <v>128</v>
      </c>
      <c r="H3134" s="11">
        <v>0.43986254295532645</v>
      </c>
      <c r="I3134">
        <v>0</v>
      </c>
      <c r="J3134">
        <f ca="1"/>
        <v>855</v>
      </c>
      <c r="K3134">
        <v>4359</v>
      </c>
      <c r="L3134" cm="1">
        <f t="array" ref="L3134">_xlfn.IFS(G3134&lt;=25, 1, G3134&lt;=75, 2, G3134&lt;=150, 3, G3134&gt;150, 4)</f>
        <v>3</v>
      </c>
      <c r="M3134">
        <f t="shared" si="48"/>
        <v>2</v>
      </c>
    </row>
    <row r="3135" spans="1:13" x14ac:dyDescent="0.2">
      <c r="A3135" t="s">
        <v>4565</v>
      </c>
      <c r="B3135" t="s">
        <v>4566</v>
      </c>
      <c r="C3135" s="2">
        <v>384</v>
      </c>
      <c r="D3135" s="2">
        <v>372</v>
      </c>
      <c r="E3135" t="s">
        <v>7027</v>
      </c>
      <c r="F3135" t="s">
        <v>7043</v>
      </c>
      <c r="G3135" s="2">
        <v>12</v>
      </c>
      <c r="H3135" s="11">
        <v>3.125E-2</v>
      </c>
      <c r="I3135">
        <v>0</v>
      </c>
      <c r="J3135">
        <f ca="1"/>
        <v>2832</v>
      </c>
      <c r="K3135">
        <v>1017</v>
      </c>
      <c r="L3135" cm="1">
        <f t="array" ref="L3135">_xlfn.IFS(G3135&lt;=25, 1, G3135&lt;=75, 2, G3135&lt;=150, 3, G3135&gt;150, 4)</f>
        <v>1</v>
      </c>
      <c r="M3135">
        <f t="shared" si="48"/>
        <v>4</v>
      </c>
    </row>
    <row r="3136" spans="1:13" x14ac:dyDescent="0.2">
      <c r="A3136" t="s">
        <v>4567</v>
      </c>
      <c r="B3136" t="s">
        <v>4568</v>
      </c>
      <c r="C3136" s="2">
        <v>357</v>
      </c>
      <c r="D3136" s="2">
        <v>296</v>
      </c>
      <c r="E3136" t="s">
        <v>7027</v>
      </c>
      <c r="F3136" t="s">
        <v>7043</v>
      </c>
      <c r="G3136" s="2">
        <v>61</v>
      </c>
      <c r="H3136" s="11">
        <v>0.17086834733893558</v>
      </c>
      <c r="I3136">
        <v>0</v>
      </c>
      <c r="J3136">
        <f ca="1"/>
        <v>2541</v>
      </c>
      <c r="K3136">
        <v>3964</v>
      </c>
      <c r="L3136" cm="1">
        <f t="array" ref="L3136">_xlfn.IFS(G3136&lt;=25, 1, G3136&lt;=75, 2, G3136&lt;=150, 3, G3136&gt;150, 4)</f>
        <v>2</v>
      </c>
      <c r="M3136">
        <f t="shared" si="48"/>
        <v>3</v>
      </c>
    </row>
    <row r="3137" spans="1:13" x14ac:dyDescent="0.2">
      <c r="A3137" t="s">
        <v>4569</v>
      </c>
      <c r="B3137" t="s">
        <v>4570</v>
      </c>
      <c r="C3137" s="2">
        <v>279</v>
      </c>
      <c r="D3137" s="2">
        <v>126</v>
      </c>
      <c r="E3137" t="s">
        <v>6989</v>
      </c>
      <c r="F3137" t="s">
        <v>7041</v>
      </c>
      <c r="G3137" s="2">
        <v>153</v>
      </c>
      <c r="H3137" s="11">
        <v>0.54838709677419351</v>
      </c>
      <c r="I3137">
        <v>1</v>
      </c>
      <c r="J3137">
        <f ca="1"/>
        <v>2786</v>
      </c>
      <c r="K3137">
        <v>2519</v>
      </c>
      <c r="L3137" cm="1">
        <f t="array" ref="L3137">_xlfn.IFS(G3137&lt;=25, 1, G3137&lt;=75, 2, G3137&lt;=150, 3, G3137&gt;150, 4)</f>
        <v>4</v>
      </c>
      <c r="M3137">
        <f t="shared" si="48"/>
        <v>2</v>
      </c>
    </row>
    <row r="3138" spans="1:13" x14ac:dyDescent="0.2">
      <c r="A3138" t="s">
        <v>4571</v>
      </c>
      <c r="B3138" t="s">
        <v>4572</v>
      </c>
      <c r="C3138" s="2">
        <v>279</v>
      </c>
      <c r="D3138" s="2">
        <v>153</v>
      </c>
      <c r="E3138" t="s">
        <v>7029</v>
      </c>
      <c r="F3138" t="s">
        <v>7040</v>
      </c>
      <c r="G3138" s="2">
        <v>126</v>
      </c>
      <c r="H3138" s="11">
        <v>0.45161290322580644</v>
      </c>
      <c r="I3138">
        <v>0</v>
      </c>
      <c r="J3138">
        <f ca="1"/>
        <v>460</v>
      </c>
      <c r="K3138">
        <v>3941</v>
      </c>
      <c r="L3138" cm="1">
        <f t="array" ref="L3138">_xlfn.IFS(G3138&lt;=25, 1, G3138&lt;=75, 2, G3138&lt;=150, 3, G3138&gt;150, 4)</f>
        <v>3</v>
      </c>
      <c r="M3138">
        <f t="shared" ref="M3138:M3201" si="49">IF(C3138&lt;=$P$3, 1, IF(C3138&lt;=$P$4, 2, IF(C3138&lt;=$P$5, 3, 4)))</f>
        <v>2</v>
      </c>
    </row>
    <row r="3139" spans="1:13" x14ac:dyDescent="0.2">
      <c r="A3139" t="s">
        <v>4573</v>
      </c>
      <c r="B3139" t="s">
        <v>4574</v>
      </c>
      <c r="C3139" s="2">
        <v>268</v>
      </c>
      <c r="D3139" s="2">
        <v>204</v>
      </c>
      <c r="E3139" t="s">
        <v>7027</v>
      </c>
      <c r="F3139" t="s">
        <v>7039</v>
      </c>
      <c r="G3139" s="2">
        <v>64</v>
      </c>
      <c r="H3139" s="11">
        <v>0.23880597014925373</v>
      </c>
      <c r="I3139">
        <v>0</v>
      </c>
      <c r="J3139">
        <f ca="1"/>
        <v>3312</v>
      </c>
      <c r="K3139">
        <v>411</v>
      </c>
      <c r="L3139" cm="1">
        <f t="array" ref="L3139">_xlfn.IFS(G3139&lt;=25, 1, G3139&lt;=75, 2, G3139&lt;=150, 3, G3139&gt;150, 4)</f>
        <v>2</v>
      </c>
      <c r="M3139">
        <f t="shared" si="49"/>
        <v>2</v>
      </c>
    </row>
    <row r="3140" spans="1:13" x14ac:dyDescent="0.2">
      <c r="A3140" t="s">
        <v>4575</v>
      </c>
      <c r="B3140" t="s">
        <v>4576</v>
      </c>
      <c r="C3140" s="2">
        <v>325</v>
      </c>
      <c r="D3140" s="2">
        <v>276</v>
      </c>
      <c r="E3140" t="s">
        <v>7027</v>
      </c>
      <c r="F3140" t="s">
        <v>7042</v>
      </c>
      <c r="G3140" s="2">
        <v>49</v>
      </c>
      <c r="H3140" s="11">
        <v>0.15076923076923077</v>
      </c>
      <c r="I3140">
        <v>0</v>
      </c>
      <c r="J3140">
        <f ca="1"/>
        <v>2609</v>
      </c>
      <c r="K3140">
        <v>2558</v>
      </c>
      <c r="L3140" cm="1">
        <f t="array" ref="L3140">_xlfn.IFS(G3140&lt;=25, 1, G3140&lt;=75, 2, G3140&lt;=150, 3, G3140&gt;150, 4)</f>
        <v>2</v>
      </c>
      <c r="M3140">
        <f t="shared" si="49"/>
        <v>3</v>
      </c>
    </row>
    <row r="3141" spans="1:13" x14ac:dyDescent="0.2">
      <c r="A3141" t="s">
        <v>4577</v>
      </c>
      <c r="B3141" t="s">
        <v>4578</v>
      </c>
      <c r="C3141" s="2">
        <v>1290</v>
      </c>
      <c r="D3141" s="2">
        <v>1019</v>
      </c>
      <c r="E3141" t="s">
        <v>7029</v>
      </c>
      <c r="F3141" t="s">
        <v>7039</v>
      </c>
      <c r="G3141" s="2">
        <v>271</v>
      </c>
      <c r="H3141" s="11">
        <v>0.21007751937984495</v>
      </c>
      <c r="I3141">
        <v>0</v>
      </c>
      <c r="J3141">
        <f ca="1"/>
        <v>2390</v>
      </c>
      <c r="K3141">
        <v>2864</v>
      </c>
      <c r="L3141" cm="1">
        <f t="array" ref="L3141">_xlfn.IFS(G3141&lt;=25, 1, G3141&lt;=75, 2, G3141&lt;=150, 3, G3141&gt;150, 4)</f>
        <v>4</v>
      </c>
      <c r="M3141">
        <f t="shared" si="49"/>
        <v>4</v>
      </c>
    </row>
    <row r="3142" spans="1:13" x14ac:dyDescent="0.2">
      <c r="A3142" t="s">
        <v>4579</v>
      </c>
      <c r="B3142" t="s">
        <v>3008</v>
      </c>
      <c r="C3142" s="2">
        <v>805</v>
      </c>
      <c r="D3142" s="2">
        <v>781</v>
      </c>
      <c r="E3142" t="s">
        <v>7029</v>
      </c>
      <c r="F3142" t="s">
        <v>7039</v>
      </c>
      <c r="G3142" s="2">
        <v>24</v>
      </c>
      <c r="H3142" s="11">
        <v>2.9813664596273291E-2</v>
      </c>
      <c r="I3142">
        <v>0</v>
      </c>
      <c r="J3142">
        <f ca="1"/>
        <v>760</v>
      </c>
      <c r="K3142">
        <v>1574</v>
      </c>
      <c r="L3142" cm="1">
        <f t="array" ref="L3142">_xlfn.IFS(G3142&lt;=25, 1, G3142&lt;=75, 2, G3142&lt;=150, 3, G3142&gt;150, 4)</f>
        <v>1</v>
      </c>
      <c r="M3142">
        <f t="shared" si="49"/>
        <v>4</v>
      </c>
    </row>
    <row r="3143" spans="1:13" x14ac:dyDescent="0.2">
      <c r="A3143" t="s">
        <v>4580</v>
      </c>
      <c r="B3143" t="s">
        <v>4581</v>
      </c>
      <c r="C3143" s="2">
        <v>312</v>
      </c>
      <c r="D3143" s="2">
        <v>296</v>
      </c>
      <c r="E3143" t="s">
        <v>7027</v>
      </c>
      <c r="F3143" t="s">
        <v>7043</v>
      </c>
      <c r="G3143" s="2">
        <v>16</v>
      </c>
      <c r="H3143" s="11">
        <v>5.128205128205128E-2</v>
      </c>
      <c r="I3143">
        <v>0</v>
      </c>
      <c r="J3143">
        <f ca="1"/>
        <v>236</v>
      </c>
      <c r="K3143">
        <v>1719</v>
      </c>
      <c r="L3143" cm="1">
        <f t="array" ref="L3143">_xlfn.IFS(G3143&lt;=25, 1, G3143&lt;=75, 2, G3143&lt;=150, 3, G3143&gt;150, 4)</f>
        <v>1</v>
      </c>
      <c r="M3143">
        <f t="shared" si="49"/>
        <v>3</v>
      </c>
    </row>
    <row r="3144" spans="1:13" x14ac:dyDescent="0.2">
      <c r="A3144" t="s">
        <v>4582</v>
      </c>
      <c r="B3144" t="s">
        <v>3110</v>
      </c>
      <c r="C3144" s="2">
        <v>449</v>
      </c>
      <c r="D3144" s="2">
        <v>310</v>
      </c>
      <c r="E3144" t="s">
        <v>7027</v>
      </c>
      <c r="F3144" t="s">
        <v>7037</v>
      </c>
      <c r="G3144" s="2">
        <v>139</v>
      </c>
      <c r="H3144" s="11">
        <v>0.30957683741648107</v>
      </c>
      <c r="I3144">
        <v>0</v>
      </c>
      <c r="J3144">
        <f ca="1"/>
        <v>503</v>
      </c>
      <c r="K3144">
        <v>3321</v>
      </c>
      <c r="L3144" cm="1">
        <f t="array" ref="L3144">_xlfn.IFS(G3144&lt;=25, 1, G3144&lt;=75, 2, G3144&lt;=150, 3, G3144&gt;150, 4)</f>
        <v>3</v>
      </c>
      <c r="M3144">
        <f t="shared" si="49"/>
        <v>4</v>
      </c>
    </row>
    <row r="3145" spans="1:13" x14ac:dyDescent="0.2">
      <c r="A3145" t="s">
        <v>4583</v>
      </c>
      <c r="B3145" t="s">
        <v>1811</v>
      </c>
      <c r="C3145" s="2">
        <v>608</v>
      </c>
      <c r="D3145" s="2">
        <v>456</v>
      </c>
      <c r="E3145" t="s">
        <v>7029</v>
      </c>
      <c r="F3145" t="s">
        <v>7036</v>
      </c>
      <c r="G3145" s="2">
        <v>152</v>
      </c>
      <c r="H3145" s="11">
        <v>0.25</v>
      </c>
      <c r="I3145">
        <v>0</v>
      </c>
      <c r="J3145">
        <f ca="1"/>
        <v>2306</v>
      </c>
      <c r="K3145">
        <v>3290</v>
      </c>
      <c r="L3145" cm="1">
        <f t="array" ref="L3145">_xlfn.IFS(G3145&lt;=25, 1, G3145&lt;=75, 2, G3145&lt;=150, 3, G3145&gt;150, 4)</f>
        <v>4</v>
      </c>
      <c r="M3145">
        <f t="shared" si="49"/>
        <v>4</v>
      </c>
    </row>
    <row r="3146" spans="1:13" x14ac:dyDescent="0.2">
      <c r="A3146" t="s">
        <v>4584</v>
      </c>
      <c r="B3146" t="s">
        <v>4585</v>
      </c>
      <c r="C3146" s="2">
        <v>443</v>
      </c>
      <c r="D3146" s="2">
        <v>341</v>
      </c>
      <c r="E3146" t="s">
        <v>7027</v>
      </c>
      <c r="F3146" t="s">
        <v>7043</v>
      </c>
      <c r="G3146" s="2">
        <v>102</v>
      </c>
      <c r="H3146" s="11">
        <v>0.23024830699774265</v>
      </c>
      <c r="I3146">
        <v>0</v>
      </c>
      <c r="J3146">
        <f ca="1"/>
        <v>1608</v>
      </c>
      <c r="K3146">
        <v>3563</v>
      </c>
      <c r="L3146" cm="1">
        <f t="array" ref="L3146">_xlfn.IFS(G3146&lt;=25, 1, G3146&lt;=75, 2, G3146&lt;=150, 3, G3146&gt;150, 4)</f>
        <v>3</v>
      </c>
      <c r="M3146">
        <f t="shared" si="49"/>
        <v>4</v>
      </c>
    </row>
    <row r="3147" spans="1:13" x14ac:dyDescent="0.2">
      <c r="A3147" t="s">
        <v>4586</v>
      </c>
      <c r="B3147" t="s">
        <v>4587</v>
      </c>
      <c r="C3147" s="2">
        <v>491</v>
      </c>
      <c r="D3147" s="2">
        <v>476</v>
      </c>
      <c r="E3147" t="s">
        <v>7027</v>
      </c>
      <c r="F3147" t="s">
        <v>7043</v>
      </c>
      <c r="G3147" s="2">
        <v>15</v>
      </c>
      <c r="H3147" s="11">
        <v>3.0549898167006109E-2</v>
      </c>
      <c r="I3147">
        <v>0</v>
      </c>
      <c r="J3147">
        <f ca="1"/>
        <v>1468</v>
      </c>
      <c r="K3147">
        <v>4116</v>
      </c>
      <c r="L3147" cm="1">
        <f t="array" ref="L3147">_xlfn.IFS(G3147&lt;=25, 1, G3147&lt;=75, 2, G3147&lt;=150, 3, G3147&gt;150, 4)</f>
        <v>1</v>
      </c>
      <c r="M3147">
        <f t="shared" si="49"/>
        <v>4</v>
      </c>
    </row>
    <row r="3148" spans="1:13" x14ac:dyDescent="0.2">
      <c r="A3148" t="s">
        <v>4588</v>
      </c>
      <c r="B3148" t="s">
        <v>2216</v>
      </c>
      <c r="C3148" s="2">
        <v>149</v>
      </c>
      <c r="D3148" s="2">
        <v>91</v>
      </c>
      <c r="E3148" t="s">
        <v>7027</v>
      </c>
      <c r="F3148" t="s">
        <v>7037</v>
      </c>
      <c r="G3148" s="2">
        <v>58</v>
      </c>
      <c r="H3148" s="11">
        <v>0.38926174496644295</v>
      </c>
      <c r="I3148">
        <v>0</v>
      </c>
      <c r="J3148">
        <f ca="1"/>
        <v>1129</v>
      </c>
      <c r="K3148">
        <v>3922</v>
      </c>
      <c r="L3148" cm="1">
        <f t="array" ref="L3148">_xlfn.IFS(G3148&lt;=25, 1, G3148&lt;=75, 2, G3148&lt;=150, 3, G3148&gt;150, 4)</f>
        <v>2</v>
      </c>
      <c r="M3148">
        <f t="shared" si="49"/>
        <v>1</v>
      </c>
    </row>
    <row r="3149" spans="1:13" x14ac:dyDescent="0.2">
      <c r="A3149" t="s">
        <v>4589</v>
      </c>
      <c r="B3149" t="s">
        <v>4590</v>
      </c>
      <c r="C3149" s="2">
        <v>349</v>
      </c>
      <c r="D3149" s="2">
        <v>276</v>
      </c>
      <c r="E3149" t="s">
        <v>7027</v>
      </c>
      <c r="F3149" t="s">
        <v>7041</v>
      </c>
      <c r="G3149" s="2">
        <v>73</v>
      </c>
      <c r="H3149" s="11">
        <v>0.20916905444126074</v>
      </c>
      <c r="I3149">
        <v>0</v>
      </c>
      <c r="J3149">
        <f ca="1"/>
        <v>3189</v>
      </c>
      <c r="K3149">
        <v>2381</v>
      </c>
      <c r="L3149" cm="1">
        <f t="array" ref="L3149">_xlfn.IFS(G3149&lt;=25, 1, G3149&lt;=75, 2, G3149&lt;=150, 3, G3149&gt;150, 4)</f>
        <v>2</v>
      </c>
      <c r="M3149">
        <f t="shared" si="49"/>
        <v>3</v>
      </c>
    </row>
    <row r="3150" spans="1:13" x14ac:dyDescent="0.2">
      <c r="A3150" t="s">
        <v>4591</v>
      </c>
      <c r="B3150" t="s">
        <v>4592</v>
      </c>
      <c r="C3150" s="2">
        <v>1110</v>
      </c>
      <c r="D3150" s="2">
        <v>810</v>
      </c>
      <c r="E3150" t="s">
        <v>7029</v>
      </c>
      <c r="F3150" t="s">
        <v>7036</v>
      </c>
      <c r="G3150" s="2">
        <v>300</v>
      </c>
      <c r="H3150" s="11">
        <v>0.27027027027027029</v>
      </c>
      <c r="I3150">
        <v>0</v>
      </c>
      <c r="J3150">
        <f ca="1"/>
        <v>3435</v>
      </c>
      <c r="K3150">
        <v>4290</v>
      </c>
      <c r="L3150" cm="1">
        <f t="array" ref="L3150">_xlfn.IFS(G3150&lt;=25, 1, G3150&lt;=75, 2, G3150&lt;=150, 3, G3150&gt;150, 4)</f>
        <v>4</v>
      </c>
      <c r="M3150">
        <f t="shared" si="49"/>
        <v>4</v>
      </c>
    </row>
    <row r="3151" spans="1:13" x14ac:dyDescent="0.2">
      <c r="A3151" t="s">
        <v>4593</v>
      </c>
      <c r="B3151" t="s">
        <v>4594</v>
      </c>
      <c r="C3151" s="2">
        <v>581</v>
      </c>
      <c r="D3151" s="2">
        <v>447</v>
      </c>
      <c r="E3151" t="s">
        <v>7027</v>
      </c>
      <c r="F3151" t="s">
        <v>7042</v>
      </c>
      <c r="G3151" s="2">
        <v>134</v>
      </c>
      <c r="H3151" s="11">
        <v>0.23063683304647159</v>
      </c>
      <c r="I3151">
        <v>0</v>
      </c>
      <c r="J3151">
        <f ca="1"/>
        <v>4520</v>
      </c>
      <c r="K3151">
        <v>2050</v>
      </c>
      <c r="L3151" cm="1">
        <f t="array" ref="L3151">_xlfn.IFS(G3151&lt;=25, 1, G3151&lt;=75, 2, G3151&lt;=150, 3, G3151&gt;150, 4)</f>
        <v>3</v>
      </c>
      <c r="M3151">
        <f t="shared" si="49"/>
        <v>4</v>
      </c>
    </row>
    <row r="3152" spans="1:13" x14ac:dyDescent="0.2">
      <c r="A3152" t="s">
        <v>4595</v>
      </c>
      <c r="B3152" t="s">
        <v>2287</v>
      </c>
      <c r="C3152" s="2">
        <v>223</v>
      </c>
      <c r="D3152" s="2">
        <v>147</v>
      </c>
      <c r="E3152" t="s">
        <v>6989</v>
      </c>
      <c r="F3152" t="s">
        <v>7042</v>
      </c>
      <c r="G3152" s="2">
        <v>76</v>
      </c>
      <c r="H3152" s="11">
        <v>0.34080717488789236</v>
      </c>
      <c r="I3152">
        <v>1</v>
      </c>
      <c r="J3152">
        <f ca="1"/>
        <v>2979</v>
      </c>
      <c r="K3152">
        <v>1293</v>
      </c>
      <c r="L3152" cm="1">
        <f t="array" ref="L3152">_xlfn.IFS(G3152&lt;=25, 1, G3152&lt;=75, 2, G3152&lt;=150, 3, G3152&gt;150, 4)</f>
        <v>3</v>
      </c>
      <c r="M3152">
        <f t="shared" si="49"/>
        <v>1</v>
      </c>
    </row>
    <row r="3153" spans="1:13" x14ac:dyDescent="0.2">
      <c r="A3153" t="s">
        <v>4596</v>
      </c>
      <c r="B3153" t="s">
        <v>4597</v>
      </c>
      <c r="C3153" s="2">
        <v>209</v>
      </c>
      <c r="D3153" s="2">
        <v>115</v>
      </c>
      <c r="E3153" t="s">
        <v>6989</v>
      </c>
      <c r="F3153" t="s">
        <v>7039</v>
      </c>
      <c r="G3153" s="2">
        <v>94</v>
      </c>
      <c r="H3153" s="11">
        <v>0.44976076555023925</v>
      </c>
      <c r="I3153">
        <v>1</v>
      </c>
      <c r="J3153">
        <f ca="1"/>
        <v>4012</v>
      </c>
      <c r="K3153">
        <v>4539</v>
      </c>
      <c r="L3153" cm="1">
        <f t="array" ref="L3153">_xlfn.IFS(G3153&lt;=25, 1, G3153&lt;=75, 2, G3153&lt;=150, 3, G3153&gt;150, 4)</f>
        <v>3</v>
      </c>
      <c r="M3153">
        <f t="shared" si="49"/>
        <v>1</v>
      </c>
    </row>
    <row r="3154" spans="1:13" x14ac:dyDescent="0.2">
      <c r="A3154" t="s">
        <v>4598</v>
      </c>
      <c r="B3154" t="s">
        <v>4599</v>
      </c>
      <c r="C3154" s="2">
        <v>649</v>
      </c>
      <c r="D3154" s="2">
        <v>532</v>
      </c>
      <c r="E3154" t="s">
        <v>7029</v>
      </c>
      <c r="F3154" t="s">
        <v>7041</v>
      </c>
      <c r="G3154" s="2">
        <v>117</v>
      </c>
      <c r="H3154" s="11">
        <v>0.18027734976887519</v>
      </c>
      <c r="I3154">
        <v>0</v>
      </c>
      <c r="J3154">
        <f ca="1"/>
        <v>539</v>
      </c>
      <c r="K3154">
        <v>2401</v>
      </c>
      <c r="L3154" cm="1">
        <f t="array" ref="L3154">_xlfn.IFS(G3154&lt;=25, 1, G3154&lt;=75, 2, G3154&lt;=150, 3, G3154&gt;150, 4)</f>
        <v>3</v>
      </c>
      <c r="M3154">
        <f t="shared" si="49"/>
        <v>4</v>
      </c>
    </row>
    <row r="3155" spans="1:13" x14ac:dyDescent="0.2">
      <c r="A3155" t="s">
        <v>4600</v>
      </c>
      <c r="B3155" t="s">
        <v>4601</v>
      </c>
      <c r="C3155" s="2">
        <v>420</v>
      </c>
      <c r="D3155" s="2">
        <v>332</v>
      </c>
      <c r="E3155" t="s">
        <v>7027</v>
      </c>
      <c r="F3155" t="s">
        <v>7039</v>
      </c>
      <c r="G3155" s="2">
        <v>88</v>
      </c>
      <c r="H3155" s="11">
        <v>0.20952380952380953</v>
      </c>
      <c r="I3155">
        <v>0</v>
      </c>
      <c r="J3155">
        <f ca="1"/>
        <v>4173</v>
      </c>
      <c r="K3155">
        <v>711</v>
      </c>
      <c r="L3155" cm="1">
        <f t="array" ref="L3155">_xlfn.IFS(G3155&lt;=25, 1, G3155&lt;=75, 2, G3155&lt;=150, 3, G3155&gt;150, 4)</f>
        <v>3</v>
      </c>
      <c r="M3155">
        <f t="shared" si="49"/>
        <v>4</v>
      </c>
    </row>
    <row r="3156" spans="1:13" x14ac:dyDescent="0.2">
      <c r="A3156" t="s">
        <v>4602</v>
      </c>
      <c r="C3156" s="2">
        <v>469</v>
      </c>
      <c r="D3156" s="2">
        <v>399</v>
      </c>
      <c r="E3156" t="s">
        <v>7027</v>
      </c>
      <c r="F3156" t="s">
        <v>7039</v>
      </c>
      <c r="G3156" s="2">
        <v>70</v>
      </c>
      <c r="H3156" s="11">
        <v>0.14925373134328357</v>
      </c>
      <c r="I3156">
        <v>0</v>
      </c>
      <c r="J3156">
        <f ca="1"/>
        <v>2680</v>
      </c>
      <c r="K3156">
        <v>3732</v>
      </c>
      <c r="L3156" cm="1">
        <f t="array" ref="L3156">_xlfn.IFS(G3156&lt;=25, 1, G3156&lt;=75, 2, G3156&lt;=150, 3, G3156&gt;150, 4)</f>
        <v>2</v>
      </c>
      <c r="M3156">
        <f t="shared" si="49"/>
        <v>4</v>
      </c>
    </row>
    <row r="3157" spans="1:13" x14ac:dyDescent="0.2">
      <c r="A3157" t="s">
        <v>4603</v>
      </c>
      <c r="B3157" t="s">
        <v>4604</v>
      </c>
      <c r="C3157" s="2">
        <v>204</v>
      </c>
      <c r="D3157" s="2">
        <v>80</v>
      </c>
      <c r="E3157" t="s">
        <v>7028</v>
      </c>
      <c r="F3157" t="s">
        <v>7040</v>
      </c>
      <c r="G3157" s="2">
        <v>124</v>
      </c>
      <c r="H3157" s="11">
        <v>0.60784313725490191</v>
      </c>
      <c r="I3157">
        <v>0</v>
      </c>
      <c r="J3157">
        <f ca="1"/>
        <v>1865</v>
      </c>
      <c r="K3157">
        <v>2667</v>
      </c>
      <c r="L3157" cm="1">
        <f t="array" ref="L3157">_xlfn.IFS(G3157&lt;=25, 1, G3157&lt;=75, 2, G3157&lt;=150, 3, G3157&gt;150, 4)</f>
        <v>3</v>
      </c>
      <c r="M3157">
        <f t="shared" si="49"/>
        <v>1</v>
      </c>
    </row>
    <row r="3158" spans="1:13" x14ac:dyDescent="0.2">
      <c r="A3158" t="s">
        <v>4605</v>
      </c>
      <c r="B3158" t="s">
        <v>4606</v>
      </c>
      <c r="C3158" s="2">
        <v>529</v>
      </c>
      <c r="D3158" s="2">
        <v>439</v>
      </c>
      <c r="E3158" t="s">
        <v>7027</v>
      </c>
      <c r="F3158" t="s">
        <v>7039</v>
      </c>
      <c r="G3158" s="2">
        <v>90</v>
      </c>
      <c r="H3158" s="11">
        <v>0.17013232514177692</v>
      </c>
      <c r="I3158">
        <v>0</v>
      </c>
      <c r="J3158">
        <f ca="1"/>
        <v>2089</v>
      </c>
      <c r="K3158">
        <v>510</v>
      </c>
      <c r="L3158" cm="1">
        <f t="array" ref="L3158">_xlfn.IFS(G3158&lt;=25, 1, G3158&lt;=75, 2, G3158&lt;=150, 3, G3158&gt;150, 4)</f>
        <v>3</v>
      </c>
      <c r="M3158">
        <f t="shared" si="49"/>
        <v>4</v>
      </c>
    </row>
    <row r="3159" spans="1:13" x14ac:dyDescent="0.2">
      <c r="A3159" t="s">
        <v>4607</v>
      </c>
      <c r="B3159" t="s">
        <v>4608</v>
      </c>
      <c r="C3159" s="2">
        <v>294</v>
      </c>
      <c r="D3159" s="2">
        <v>138</v>
      </c>
      <c r="E3159" t="s">
        <v>7027</v>
      </c>
      <c r="F3159" t="s">
        <v>7039</v>
      </c>
      <c r="G3159" s="2">
        <v>156</v>
      </c>
      <c r="H3159" s="11">
        <v>0.53061224489795922</v>
      </c>
      <c r="I3159">
        <v>0</v>
      </c>
      <c r="J3159">
        <f ca="1"/>
        <v>4050</v>
      </c>
      <c r="K3159">
        <v>2645</v>
      </c>
      <c r="L3159" cm="1">
        <f t="array" ref="L3159">_xlfn.IFS(G3159&lt;=25, 1, G3159&lt;=75, 2, G3159&lt;=150, 3, G3159&gt;150, 4)</f>
        <v>4</v>
      </c>
      <c r="M3159">
        <f t="shared" si="49"/>
        <v>2</v>
      </c>
    </row>
    <row r="3160" spans="1:13" x14ac:dyDescent="0.2">
      <c r="A3160" t="s">
        <v>4609</v>
      </c>
      <c r="B3160" t="s">
        <v>4610</v>
      </c>
      <c r="C3160" s="2">
        <v>268</v>
      </c>
      <c r="D3160" s="2">
        <v>217</v>
      </c>
      <c r="E3160" t="s">
        <v>7027</v>
      </c>
      <c r="F3160" t="s">
        <v>7039</v>
      </c>
      <c r="G3160" s="2">
        <v>51</v>
      </c>
      <c r="H3160" s="11">
        <v>0.19029850746268656</v>
      </c>
      <c r="I3160">
        <v>0</v>
      </c>
      <c r="J3160">
        <f ca="1"/>
        <v>3468</v>
      </c>
      <c r="K3160">
        <v>282</v>
      </c>
      <c r="L3160" cm="1">
        <f t="array" ref="L3160">_xlfn.IFS(G3160&lt;=25, 1, G3160&lt;=75, 2, G3160&lt;=150, 3, G3160&gt;150, 4)</f>
        <v>2</v>
      </c>
      <c r="M3160">
        <f t="shared" si="49"/>
        <v>2</v>
      </c>
    </row>
    <row r="3161" spans="1:13" x14ac:dyDescent="0.2">
      <c r="A3161" t="s">
        <v>4611</v>
      </c>
      <c r="B3161" t="s">
        <v>3303</v>
      </c>
      <c r="C3161" s="2">
        <v>149</v>
      </c>
      <c r="D3161" s="2">
        <v>110</v>
      </c>
      <c r="E3161" t="s">
        <v>7027</v>
      </c>
      <c r="F3161" t="s">
        <v>7036</v>
      </c>
      <c r="G3161" s="2">
        <v>39</v>
      </c>
      <c r="H3161" s="11">
        <v>0.26174496644295303</v>
      </c>
      <c r="I3161">
        <v>0</v>
      </c>
      <c r="J3161">
        <f ca="1"/>
        <v>4156</v>
      </c>
      <c r="K3161">
        <v>3435</v>
      </c>
      <c r="L3161" cm="1">
        <f t="array" ref="L3161">_xlfn.IFS(G3161&lt;=25, 1, G3161&lt;=75, 2, G3161&lt;=150, 3, G3161&gt;150, 4)</f>
        <v>2</v>
      </c>
      <c r="M3161">
        <f t="shared" si="49"/>
        <v>1</v>
      </c>
    </row>
    <row r="3162" spans="1:13" x14ac:dyDescent="0.2">
      <c r="A3162" t="s">
        <v>4612</v>
      </c>
      <c r="B3162" t="s">
        <v>2272</v>
      </c>
      <c r="C3162" s="2">
        <v>232</v>
      </c>
      <c r="D3162" s="2">
        <v>102</v>
      </c>
      <c r="E3162" t="s">
        <v>7027</v>
      </c>
      <c r="F3162" t="s">
        <v>7040</v>
      </c>
      <c r="G3162" s="2">
        <v>130</v>
      </c>
      <c r="H3162" s="11">
        <v>0.56034482758620685</v>
      </c>
      <c r="I3162">
        <v>0</v>
      </c>
      <c r="J3162">
        <f ca="1"/>
        <v>1951</v>
      </c>
      <c r="K3162">
        <v>4395</v>
      </c>
      <c r="L3162" cm="1">
        <f t="array" ref="L3162">_xlfn.IFS(G3162&lt;=25, 1, G3162&lt;=75, 2, G3162&lt;=150, 3, G3162&gt;150, 4)</f>
        <v>3</v>
      </c>
      <c r="M3162">
        <f t="shared" si="49"/>
        <v>1</v>
      </c>
    </row>
    <row r="3163" spans="1:13" x14ac:dyDescent="0.2">
      <c r="A3163" t="s">
        <v>4613</v>
      </c>
      <c r="B3163" t="s">
        <v>4614</v>
      </c>
      <c r="C3163" s="2">
        <v>649</v>
      </c>
      <c r="D3163" s="2">
        <v>643</v>
      </c>
      <c r="E3163" t="s">
        <v>7027</v>
      </c>
      <c r="F3163" t="s">
        <v>7045</v>
      </c>
      <c r="G3163" s="2">
        <v>6</v>
      </c>
      <c r="H3163" s="11">
        <v>9.2449922958397542E-3</v>
      </c>
      <c r="I3163">
        <v>0</v>
      </c>
      <c r="J3163">
        <f ca="1"/>
        <v>1973</v>
      </c>
      <c r="K3163">
        <v>547</v>
      </c>
      <c r="L3163" cm="1">
        <f t="array" ref="L3163">_xlfn.IFS(G3163&lt;=25, 1, G3163&lt;=75, 2, G3163&lt;=150, 3, G3163&gt;150, 4)</f>
        <v>1</v>
      </c>
      <c r="M3163">
        <f t="shared" si="49"/>
        <v>4</v>
      </c>
    </row>
    <row r="3164" spans="1:13" x14ac:dyDescent="0.2">
      <c r="A3164" t="s">
        <v>4615</v>
      </c>
      <c r="B3164" t="s">
        <v>3629</v>
      </c>
      <c r="C3164" s="2">
        <v>269</v>
      </c>
      <c r="D3164" s="2">
        <v>204</v>
      </c>
      <c r="E3164" t="s">
        <v>7027</v>
      </c>
      <c r="F3164" t="s">
        <v>7037</v>
      </c>
      <c r="G3164" s="2">
        <v>65</v>
      </c>
      <c r="H3164" s="11">
        <v>0.24163568773234201</v>
      </c>
      <c r="I3164">
        <v>0</v>
      </c>
      <c r="J3164">
        <f ca="1"/>
        <v>4465</v>
      </c>
      <c r="K3164">
        <v>2175</v>
      </c>
      <c r="L3164" cm="1">
        <f t="array" ref="L3164">_xlfn.IFS(G3164&lt;=25, 1, G3164&lt;=75, 2, G3164&lt;=150, 3, G3164&gt;150, 4)</f>
        <v>2</v>
      </c>
      <c r="M3164">
        <f t="shared" si="49"/>
        <v>2</v>
      </c>
    </row>
    <row r="3165" spans="1:13" x14ac:dyDescent="0.2">
      <c r="A3165" t="s">
        <v>4616</v>
      </c>
      <c r="B3165" t="s">
        <v>4617</v>
      </c>
      <c r="C3165" s="2">
        <v>267</v>
      </c>
      <c r="D3165" s="2">
        <v>179</v>
      </c>
      <c r="E3165" t="s">
        <v>7029</v>
      </c>
      <c r="F3165" t="s">
        <v>7041</v>
      </c>
      <c r="G3165" s="2">
        <v>88</v>
      </c>
      <c r="H3165" s="11">
        <v>0.32958801498127338</v>
      </c>
      <c r="I3165">
        <v>0</v>
      </c>
      <c r="J3165">
        <f ca="1"/>
        <v>1022</v>
      </c>
      <c r="K3165">
        <v>3509</v>
      </c>
      <c r="L3165" cm="1">
        <f t="array" ref="L3165">_xlfn.IFS(G3165&lt;=25, 1, G3165&lt;=75, 2, G3165&lt;=150, 3, G3165&gt;150, 4)</f>
        <v>3</v>
      </c>
      <c r="M3165">
        <f t="shared" si="49"/>
        <v>2</v>
      </c>
    </row>
    <row r="3166" spans="1:13" x14ac:dyDescent="0.2">
      <c r="A3166" t="s">
        <v>4618</v>
      </c>
      <c r="B3166" t="s">
        <v>4619</v>
      </c>
      <c r="C3166" s="2">
        <v>165</v>
      </c>
      <c r="D3166" s="2">
        <v>135</v>
      </c>
      <c r="E3166" t="s">
        <v>7027</v>
      </c>
      <c r="F3166" t="s">
        <v>7042</v>
      </c>
      <c r="G3166" s="2">
        <v>30</v>
      </c>
      <c r="H3166" s="11">
        <v>0.18181818181818182</v>
      </c>
      <c r="I3166">
        <v>0</v>
      </c>
      <c r="J3166">
        <f ca="1"/>
        <v>376</v>
      </c>
      <c r="K3166">
        <v>3115</v>
      </c>
      <c r="L3166" cm="1">
        <f t="array" ref="L3166">_xlfn.IFS(G3166&lt;=25, 1, G3166&lt;=75, 2, G3166&lt;=150, 3, G3166&gt;150, 4)</f>
        <v>2</v>
      </c>
      <c r="M3166">
        <f t="shared" si="49"/>
        <v>1</v>
      </c>
    </row>
    <row r="3167" spans="1:13" x14ac:dyDescent="0.2">
      <c r="A3167" t="s">
        <v>4620</v>
      </c>
      <c r="B3167" t="s">
        <v>4621</v>
      </c>
      <c r="C3167" s="2">
        <v>295</v>
      </c>
      <c r="D3167" s="2">
        <v>177</v>
      </c>
      <c r="E3167" t="s">
        <v>7027</v>
      </c>
      <c r="F3167" t="s">
        <v>7036</v>
      </c>
      <c r="G3167" s="2">
        <v>118</v>
      </c>
      <c r="H3167" s="11">
        <v>0.4</v>
      </c>
      <c r="I3167">
        <v>0</v>
      </c>
      <c r="J3167">
        <f ca="1"/>
        <v>3306</v>
      </c>
      <c r="K3167">
        <v>4356</v>
      </c>
      <c r="L3167" cm="1">
        <f t="array" ref="L3167">_xlfn.IFS(G3167&lt;=25, 1, G3167&lt;=75, 2, G3167&lt;=150, 3, G3167&gt;150, 4)</f>
        <v>3</v>
      </c>
      <c r="M3167">
        <f t="shared" si="49"/>
        <v>2</v>
      </c>
    </row>
    <row r="3168" spans="1:13" x14ac:dyDescent="0.2">
      <c r="A3168" t="s">
        <v>4622</v>
      </c>
      <c r="C3168" s="2">
        <v>232</v>
      </c>
      <c r="D3168" s="2">
        <v>139</v>
      </c>
      <c r="E3168" t="s">
        <v>7027</v>
      </c>
      <c r="F3168" t="s">
        <v>7040</v>
      </c>
      <c r="G3168" s="2">
        <v>93</v>
      </c>
      <c r="H3168" s="11">
        <v>0.40086206896551724</v>
      </c>
      <c r="I3168">
        <v>0</v>
      </c>
      <c r="J3168">
        <f ca="1"/>
        <v>1523</v>
      </c>
      <c r="K3168">
        <v>529</v>
      </c>
      <c r="L3168" cm="1">
        <f t="array" ref="L3168">_xlfn.IFS(G3168&lt;=25, 1, G3168&lt;=75, 2, G3168&lt;=150, 3, G3168&gt;150, 4)</f>
        <v>3</v>
      </c>
      <c r="M3168">
        <f t="shared" si="49"/>
        <v>1</v>
      </c>
    </row>
    <row r="3169" spans="1:13" x14ac:dyDescent="0.2">
      <c r="A3169" t="s">
        <v>4623</v>
      </c>
      <c r="B3169" t="s">
        <v>2538</v>
      </c>
      <c r="C3169" s="2">
        <v>304</v>
      </c>
      <c r="D3169" s="2">
        <v>243</v>
      </c>
      <c r="E3169" t="s">
        <v>7027</v>
      </c>
      <c r="F3169" t="s">
        <v>7036</v>
      </c>
      <c r="G3169" s="2">
        <v>61</v>
      </c>
      <c r="H3169" s="11">
        <v>0.20065789473684212</v>
      </c>
      <c r="I3169">
        <v>0</v>
      </c>
      <c r="J3169">
        <f ca="1"/>
        <v>800</v>
      </c>
      <c r="K3169">
        <v>3533</v>
      </c>
      <c r="L3169" cm="1">
        <f t="array" ref="L3169">_xlfn.IFS(G3169&lt;=25, 1, G3169&lt;=75, 2, G3169&lt;=150, 3, G3169&gt;150, 4)</f>
        <v>2</v>
      </c>
      <c r="M3169">
        <f t="shared" si="49"/>
        <v>3</v>
      </c>
    </row>
    <row r="3170" spans="1:13" x14ac:dyDescent="0.2">
      <c r="A3170" t="s">
        <v>4624</v>
      </c>
      <c r="B3170" t="s">
        <v>4625</v>
      </c>
      <c r="C3170" s="2">
        <v>177</v>
      </c>
      <c r="D3170" s="2">
        <v>80</v>
      </c>
      <c r="E3170" t="s">
        <v>7027</v>
      </c>
      <c r="F3170" t="s">
        <v>7041</v>
      </c>
      <c r="G3170" s="2">
        <v>97</v>
      </c>
      <c r="H3170" s="11">
        <v>0.54802259887005644</v>
      </c>
      <c r="I3170">
        <v>0</v>
      </c>
      <c r="J3170">
        <f ca="1"/>
        <v>1162</v>
      </c>
      <c r="K3170">
        <v>2209</v>
      </c>
      <c r="L3170" cm="1">
        <f t="array" ref="L3170">_xlfn.IFS(G3170&lt;=25, 1, G3170&lt;=75, 2, G3170&lt;=150, 3, G3170&gt;150, 4)</f>
        <v>3</v>
      </c>
      <c r="M3170">
        <f t="shared" si="49"/>
        <v>1</v>
      </c>
    </row>
    <row r="3171" spans="1:13" x14ac:dyDescent="0.2">
      <c r="A3171" t="s">
        <v>4626</v>
      </c>
      <c r="B3171" t="s">
        <v>4627</v>
      </c>
      <c r="C3171" s="2">
        <v>2408</v>
      </c>
      <c r="D3171" s="2">
        <v>1734</v>
      </c>
      <c r="E3171" t="s">
        <v>7029</v>
      </c>
      <c r="F3171" t="s">
        <v>7039</v>
      </c>
      <c r="G3171" s="2">
        <v>674</v>
      </c>
      <c r="H3171" s="11">
        <v>0.2799003322259136</v>
      </c>
      <c r="I3171">
        <v>0</v>
      </c>
      <c r="J3171">
        <f ca="1"/>
        <v>3795</v>
      </c>
      <c r="K3171">
        <v>2872</v>
      </c>
      <c r="L3171" cm="1">
        <f t="array" ref="L3171">_xlfn.IFS(G3171&lt;=25, 1, G3171&lt;=75, 2, G3171&lt;=150, 3, G3171&gt;150, 4)</f>
        <v>4</v>
      </c>
      <c r="M3171">
        <f t="shared" si="49"/>
        <v>4</v>
      </c>
    </row>
    <row r="3172" spans="1:13" x14ac:dyDescent="0.2">
      <c r="A3172" t="s">
        <v>4628</v>
      </c>
      <c r="B3172" t="s">
        <v>2216</v>
      </c>
      <c r="C3172" s="2">
        <v>447</v>
      </c>
      <c r="D3172" s="2">
        <v>250</v>
      </c>
      <c r="E3172" t="s">
        <v>7027</v>
      </c>
      <c r="F3172" t="s">
        <v>7040</v>
      </c>
      <c r="G3172" s="2">
        <v>197</v>
      </c>
      <c r="H3172" s="11">
        <v>0.4407158836689038</v>
      </c>
      <c r="I3172">
        <v>0</v>
      </c>
      <c r="J3172">
        <f ca="1"/>
        <v>3687</v>
      </c>
      <c r="K3172">
        <v>476</v>
      </c>
      <c r="L3172" cm="1">
        <f t="array" ref="L3172">_xlfn.IFS(G3172&lt;=25, 1, G3172&lt;=75, 2, G3172&lt;=150, 3, G3172&gt;150, 4)</f>
        <v>4</v>
      </c>
      <c r="M3172">
        <f t="shared" si="49"/>
        <v>4</v>
      </c>
    </row>
    <row r="3173" spans="1:13" x14ac:dyDescent="0.2">
      <c r="A3173" t="s">
        <v>4629</v>
      </c>
      <c r="B3173" t="s">
        <v>4630</v>
      </c>
      <c r="C3173" s="2">
        <v>250</v>
      </c>
      <c r="D3173" s="2">
        <v>93</v>
      </c>
      <c r="E3173" t="s">
        <v>7027</v>
      </c>
      <c r="F3173" t="s">
        <v>7040</v>
      </c>
      <c r="G3173" s="2">
        <v>157</v>
      </c>
      <c r="H3173" s="11">
        <v>0.628</v>
      </c>
      <c r="I3173">
        <v>0</v>
      </c>
      <c r="J3173">
        <f ca="1"/>
        <v>2122</v>
      </c>
      <c r="K3173">
        <v>1307</v>
      </c>
      <c r="L3173" cm="1">
        <f t="array" ref="L3173">_xlfn.IFS(G3173&lt;=25, 1, G3173&lt;=75, 2, G3173&lt;=150, 3, G3173&gt;150, 4)</f>
        <v>4</v>
      </c>
      <c r="M3173">
        <f t="shared" si="49"/>
        <v>2</v>
      </c>
    </row>
    <row r="3174" spans="1:13" x14ac:dyDescent="0.2">
      <c r="A3174" t="s">
        <v>4631</v>
      </c>
      <c r="B3174" t="s">
        <v>4632</v>
      </c>
      <c r="C3174" s="2">
        <v>634</v>
      </c>
      <c r="D3174" s="2">
        <v>482</v>
      </c>
      <c r="E3174" t="s">
        <v>7029</v>
      </c>
      <c r="F3174" t="s">
        <v>7043</v>
      </c>
      <c r="G3174" s="2">
        <v>152</v>
      </c>
      <c r="H3174" s="11">
        <v>0.23974763406940064</v>
      </c>
      <c r="I3174">
        <v>0</v>
      </c>
      <c r="J3174">
        <f ca="1"/>
        <v>2564</v>
      </c>
      <c r="K3174">
        <v>722</v>
      </c>
      <c r="L3174" cm="1">
        <f t="array" ref="L3174">_xlfn.IFS(G3174&lt;=25, 1, G3174&lt;=75, 2, G3174&lt;=150, 3, G3174&gt;150, 4)</f>
        <v>4</v>
      </c>
      <c r="M3174">
        <f t="shared" si="49"/>
        <v>4</v>
      </c>
    </row>
    <row r="3175" spans="1:13" x14ac:dyDescent="0.2">
      <c r="A3175" t="s">
        <v>4633</v>
      </c>
      <c r="B3175" t="s">
        <v>1268</v>
      </c>
      <c r="C3175" s="2">
        <v>1090</v>
      </c>
      <c r="D3175" s="2">
        <v>807</v>
      </c>
      <c r="E3175" t="s">
        <v>7029</v>
      </c>
      <c r="F3175" t="s">
        <v>7037</v>
      </c>
      <c r="G3175" s="2">
        <v>283</v>
      </c>
      <c r="H3175" s="11">
        <v>0.25963302752293577</v>
      </c>
      <c r="I3175">
        <v>0</v>
      </c>
      <c r="J3175">
        <f ca="1"/>
        <v>1080</v>
      </c>
      <c r="K3175">
        <v>1731</v>
      </c>
      <c r="L3175" cm="1">
        <f t="array" ref="L3175">_xlfn.IFS(G3175&lt;=25, 1, G3175&lt;=75, 2, G3175&lt;=150, 3, G3175&gt;150, 4)</f>
        <v>4</v>
      </c>
      <c r="M3175">
        <f t="shared" si="49"/>
        <v>4</v>
      </c>
    </row>
    <row r="3176" spans="1:13" x14ac:dyDescent="0.2">
      <c r="A3176" t="s">
        <v>4634</v>
      </c>
      <c r="B3176" t="s">
        <v>4635</v>
      </c>
      <c r="C3176" s="2">
        <v>312</v>
      </c>
      <c r="D3176" s="2">
        <v>259</v>
      </c>
      <c r="E3176" t="s">
        <v>7027</v>
      </c>
      <c r="F3176" t="s">
        <v>7039</v>
      </c>
      <c r="G3176" s="2">
        <v>53</v>
      </c>
      <c r="H3176" s="11">
        <v>0.16987179487179488</v>
      </c>
      <c r="I3176">
        <v>0</v>
      </c>
      <c r="J3176">
        <f ca="1"/>
        <v>3290</v>
      </c>
      <c r="K3176">
        <v>2152</v>
      </c>
      <c r="L3176" cm="1">
        <f t="array" ref="L3176">_xlfn.IFS(G3176&lt;=25, 1, G3176&lt;=75, 2, G3176&lt;=150, 3, G3176&gt;150, 4)</f>
        <v>2</v>
      </c>
      <c r="M3176">
        <f t="shared" si="49"/>
        <v>3</v>
      </c>
    </row>
    <row r="3177" spans="1:13" x14ac:dyDescent="0.2">
      <c r="A3177" t="s">
        <v>4636</v>
      </c>
      <c r="B3177" t="s">
        <v>4637</v>
      </c>
      <c r="C3177" s="2">
        <v>299</v>
      </c>
      <c r="D3177" s="2">
        <v>233</v>
      </c>
      <c r="E3177" t="s">
        <v>7029</v>
      </c>
      <c r="F3177" t="s">
        <v>7042</v>
      </c>
      <c r="G3177" s="2">
        <v>66</v>
      </c>
      <c r="H3177" s="11">
        <v>0.22073578595317725</v>
      </c>
      <c r="I3177">
        <v>0</v>
      </c>
      <c r="J3177">
        <f ca="1"/>
        <v>2936</v>
      </c>
      <c r="K3177">
        <v>2013</v>
      </c>
      <c r="L3177" cm="1">
        <f t="array" ref="L3177">_xlfn.IFS(G3177&lt;=25, 1, G3177&lt;=75, 2, G3177&lt;=150, 3, G3177&gt;150, 4)</f>
        <v>2</v>
      </c>
      <c r="M3177">
        <f t="shared" si="49"/>
        <v>3</v>
      </c>
    </row>
    <row r="3178" spans="1:13" x14ac:dyDescent="0.2">
      <c r="A3178" t="s">
        <v>4638</v>
      </c>
      <c r="B3178" t="s">
        <v>4639</v>
      </c>
      <c r="C3178" s="2">
        <v>259</v>
      </c>
      <c r="D3178" s="2">
        <v>137</v>
      </c>
      <c r="E3178" t="s">
        <v>7027</v>
      </c>
      <c r="F3178" t="s">
        <v>7036</v>
      </c>
      <c r="G3178" s="2">
        <v>122</v>
      </c>
      <c r="H3178" s="11">
        <v>0.47104247104247104</v>
      </c>
      <c r="I3178">
        <v>0</v>
      </c>
      <c r="J3178">
        <f ca="1"/>
        <v>1852</v>
      </c>
      <c r="K3178">
        <v>2157</v>
      </c>
      <c r="L3178" cm="1">
        <f t="array" ref="L3178">_xlfn.IFS(G3178&lt;=25, 1, G3178&lt;=75, 2, G3178&lt;=150, 3, G3178&gt;150, 4)</f>
        <v>3</v>
      </c>
      <c r="M3178">
        <f t="shared" si="49"/>
        <v>2</v>
      </c>
    </row>
    <row r="3179" spans="1:13" x14ac:dyDescent="0.2">
      <c r="A3179" t="s">
        <v>4640</v>
      </c>
      <c r="B3179" t="s">
        <v>4641</v>
      </c>
      <c r="C3179" s="2">
        <v>599</v>
      </c>
      <c r="D3179" s="2">
        <v>317</v>
      </c>
      <c r="E3179" t="s">
        <v>7029</v>
      </c>
      <c r="F3179" t="s">
        <v>7040</v>
      </c>
      <c r="G3179" s="2">
        <v>282</v>
      </c>
      <c r="H3179" s="11">
        <v>0.47078464106844742</v>
      </c>
      <c r="I3179">
        <v>0</v>
      </c>
      <c r="J3179">
        <f ca="1"/>
        <v>2177</v>
      </c>
      <c r="K3179">
        <v>527</v>
      </c>
      <c r="L3179" cm="1">
        <f t="array" ref="L3179">_xlfn.IFS(G3179&lt;=25, 1, G3179&lt;=75, 2, G3179&lt;=150, 3, G3179&gt;150, 4)</f>
        <v>4</v>
      </c>
      <c r="M3179">
        <f t="shared" si="49"/>
        <v>4</v>
      </c>
    </row>
    <row r="3180" spans="1:13" x14ac:dyDescent="0.2">
      <c r="A3180" t="s">
        <v>4642</v>
      </c>
      <c r="B3180" t="s">
        <v>946</v>
      </c>
      <c r="C3180" s="2">
        <v>349</v>
      </c>
      <c r="D3180" s="2">
        <v>185</v>
      </c>
      <c r="E3180" t="s">
        <v>7028</v>
      </c>
      <c r="F3180" t="s">
        <v>7040</v>
      </c>
      <c r="G3180" s="2">
        <v>164</v>
      </c>
      <c r="H3180" s="11">
        <v>0.46991404011461319</v>
      </c>
      <c r="I3180">
        <v>0</v>
      </c>
      <c r="J3180">
        <f ca="1"/>
        <v>3689</v>
      </c>
      <c r="K3180">
        <v>4408</v>
      </c>
      <c r="L3180" cm="1">
        <f t="array" ref="L3180">_xlfn.IFS(G3180&lt;=25, 1, G3180&lt;=75, 2, G3180&lt;=150, 3, G3180&gt;150, 4)</f>
        <v>4</v>
      </c>
      <c r="M3180">
        <f t="shared" si="49"/>
        <v>3</v>
      </c>
    </row>
    <row r="3181" spans="1:13" x14ac:dyDescent="0.2">
      <c r="A3181" t="s">
        <v>4643</v>
      </c>
      <c r="B3181" t="s">
        <v>2735</v>
      </c>
      <c r="C3181" s="2">
        <v>443</v>
      </c>
      <c r="D3181" s="2">
        <v>385</v>
      </c>
      <c r="E3181" t="s">
        <v>7029</v>
      </c>
      <c r="F3181" t="s">
        <v>7036</v>
      </c>
      <c r="G3181" s="2">
        <v>58</v>
      </c>
      <c r="H3181" s="11">
        <v>0.1309255079006772</v>
      </c>
      <c r="I3181">
        <v>0</v>
      </c>
      <c r="J3181">
        <f ca="1"/>
        <v>1326</v>
      </c>
      <c r="K3181">
        <v>4311</v>
      </c>
      <c r="L3181" cm="1">
        <f t="array" ref="L3181">_xlfn.IFS(G3181&lt;=25, 1, G3181&lt;=75, 2, G3181&lt;=150, 3, G3181&gt;150, 4)</f>
        <v>2</v>
      </c>
      <c r="M3181">
        <f t="shared" si="49"/>
        <v>4</v>
      </c>
    </row>
    <row r="3182" spans="1:13" x14ac:dyDescent="0.2">
      <c r="A3182" t="s">
        <v>4644</v>
      </c>
      <c r="B3182" t="s">
        <v>4645</v>
      </c>
      <c r="C3182" s="2">
        <v>279</v>
      </c>
      <c r="D3182" s="2">
        <v>153</v>
      </c>
      <c r="E3182" t="s">
        <v>7029</v>
      </c>
      <c r="F3182" t="s">
        <v>7040</v>
      </c>
      <c r="G3182" s="2">
        <v>126</v>
      </c>
      <c r="H3182" s="11">
        <v>0.45161290322580644</v>
      </c>
      <c r="I3182">
        <v>0</v>
      </c>
      <c r="J3182">
        <f ca="1"/>
        <v>531</v>
      </c>
      <c r="K3182">
        <v>3407</v>
      </c>
      <c r="L3182" cm="1">
        <f t="array" ref="L3182">_xlfn.IFS(G3182&lt;=25, 1, G3182&lt;=75, 2, G3182&lt;=150, 3, G3182&gt;150, 4)</f>
        <v>3</v>
      </c>
      <c r="M3182">
        <f t="shared" si="49"/>
        <v>2</v>
      </c>
    </row>
    <row r="3183" spans="1:13" x14ac:dyDescent="0.2">
      <c r="A3183" t="s">
        <v>4646</v>
      </c>
      <c r="B3183" t="s">
        <v>4647</v>
      </c>
      <c r="C3183" s="2">
        <v>447</v>
      </c>
      <c r="D3183" s="2">
        <v>304</v>
      </c>
      <c r="E3183" t="s">
        <v>7027</v>
      </c>
      <c r="F3183" t="s">
        <v>7039</v>
      </c>
      <c r="G3183" s="2">
        <v>143</v>
      </c>
      <c r="H3183" s="11">
        <v>0.31991051454138703</v>
      </c>
      <c r="I3183">
        <v>0</v>
      </c>
      <c r="J3183">
        <f ca="1"/>
        <v>2292</v>
      </c>
      <c r="K3183">
        <v>553</v>
      </c>
      <c r="L3183" cm="1">
        <f t="array" ref="L3183">_xlfn.IFS(G3183&lt;=25, 1, G3183&lt;=75, 2, G3183&lt;=150, 3, G3183&gt;150, 4)</f>
        <v>3</v>
      </c>
      <c r="M3183">
        <f t="shared" si="49"/>
        <v>4</v>
      </c>
    </row>
    <row r="3184" spans="1:13" x14ac:dyDescent="0.2">
      <c r="A3184" t="s">
        <v>4648</v>
      </c>
      <c r="B3184" t="s">
        <v>4649</v>
      </c>
      <c r="C3184" s="2">
        <v>396</v>
      </c>
      <c r="D3184" s="2">
        <v>325</v>
      </c>
      <c r="E3184" t="s">
        <v>7029</v>
      </c>
      <c r="F3184" t="s">
        <v>7045</v>
      </c>
      <c r="G3184" s="2">
        <v>71</v>
      </c>
      <c r="H3184" s="11">
        <v>0.17929292929292928</v>
      </c>
      <c r="I3184">
        <v>0</v>
      </c>
      <c r="J3184">
        <f ca="1"/>
        <v>1593</v>
      </c>
      <c r="K3184">
        <v>617</v>
      </c>
      <c r="L3184" cm="1">
        <f t="array" ref="L3184">_xlfn.IFS(G3184&lt;=25, 1, G3184&lt;=75, 2, G3184&lt;=150, 3, G3184&gt;150, 4)</f>
        <v>2</v>
      </c>
      <c r="M3184">
        <f t="shared" si="49"/>
        <v>4</v>
      </c>
    </row>
    <row r="3185" spans="1:13" x14ac:dyDescent="0.2">
      <c r="A3185" t="s">
        <v>4650</v>
      </c>
      <c r="B3185" t="s">
        <v>4651</v>
      </c>
      <c r="C3185" s="2">
        <v>1692</v>
      </c>
      <c r="D3185" s="2">
        <v>1387</v>
      </c>
      <c r="E3185" t="s">
        <v>7029</v>
      </c>
      <c r="F3185" t="s">
        <v>7042</v>
      </c>
      <c r="G3185" s="2">
        <v>305</v>
      </c>
      <c r="H3185" s="11">
        <v>0.18026004728132389</v>
      </c>
      <c r="I3185">
        <v>0</v>
      </c>
      <c r="J3185">
        <f ca="1"/>
        <v>2646</v>
      </c>
      <c r="K3185">
        <v>2948</v>
      </c>
      <c r="L3185" cm="1">
        <f t="array" ref="L3185">_xlfn.IFS(G3185&lt;=25, 1, G3185&lt;=75, 2, G3185&lt;=150, 3, G3185&gt;150, 4)</f>
        <v>4</v>
      </c>
      <c r="M3185">
        <f t="shared" si="49"/>
        <v>4</v>
      </c>
    </row>
    <row r="3186" spans="1:13" x14ac:dyDescent="0.2">
      <c r="A3186" t="s">
        <v>4652</v>
      </c>
      <c r="B3186" t="s">
        <v>1196</v>
      </c>
      <c r="C3186" s="2">
        <v>214</v>
      </c>
      <c r="D3186" s="2">
        <v>116</v>
      </c>
      <c r="E3186" t="s">
        <v>7027</v>
      </c>
      <c r="F3186" t="s">
        <v>7037</v>
      </c>
      <c r="G3186" s="2">
        <v>98</v>
      </c>
      <c r="H3186" s="11">
        <v>0.45794392523364486</v>
      </c>
      <c r="I3186">
        <v>0</v>
      </c>
      <c r="J3186">
        <f ca="1"/>
        <v>3861</v>
      </c>
      <c r="K3186">
        <v>3412</v>
      </c>
      <c r="L3186" cm="1">
        <f t="array" ref="L3186">_xlfn.IFS(G3186&lt;=25, 1, G3186&lt;=75, 2, G3186&lt;=150, 3, G3186&gt;150, 4)</f>
        <v>3</v>
      </c>
      <c r="M3186">
        <f t="shared" si="49"/>
        <v>1</v>
      </c>
    </row>
    <row r="3187" spans="1:13" x14ac:dyDescent="0.2">
      <c r="A3187" t="s">
        <v>4653</v>
      </c>
      <c r="B3187" t="s">
        <v>4654</v>
      </c>
      <c r="C3187" s="2">
        <v>197</v>
      </c>
      <c r="D3187" s="2">
        <v>130</v>
      </c>
      <c r="E3187" t="s">
        <v>7027</v>
      </c>
      <c r="F3187" t="s">
        <v>7041</v>
      </c>
      <c r="G3187" s="2">
        <v>67</v>
      </c>
      <c r="H3187" s="11">
        <v>0.34010152284263961</v>
      </c>
      <c r="I3187">
        <v>0</v>
      </c>
      <c r="J3187">
        <f ca="1"/>
        <v>4167</v>
      </c>
      <c r="K3187">
        <v>2740</v>
      </c>
      <c r="L3187" cm="1">
        <f t="array" ref="L3187">_xlfn.IFS(G3187&lt;=25, 1, G3187&lt;=75, 2, G3187&lt;=150, 3, G3187&gt;150, 4)</f>
        <v>2</v>
      </c>
      <c r="M3187">
        <f t="shared" si="49"/>
        <v>1</v>
      </c>
    </row>
    <row r="3188" spans="1:13" x14ac:dyDescent="0.2">
      <c r="A3188" t="s">
        <v>4655</v>
      </c>
      <c r="B3188" t="s">
        <v>4656</v>
      </c>
      <c r="C3188" s="2">
        <v>223</v>
      </c>
      <c r="D3188" s="2">
        <v>127</v>
      </c>
      <c r="E3188" t="s">
        <v>7027</v>
      </c>
      <c r="F3188" t="s">
        <v>7040</v>
      </c>
      <c r="G3188" s="2">
        <v>96</v>
      </c>
      <c r="H3188" s="11">
        <v>0.43049327354260092</v>
      </c>
      <c r="I3188">
        <v>0</v>
      </c>
      <c r="J3188">
        <f ca="1"/>
        <v>65</v>
      </c>
      <c r="K3188">
        <v>2198</v>
      </c>
      <c r="L3188" cm="1">
        <f t="array" ref="L3188">_xlfn.IFS(G3188&lt;=25, 1, G3188&lt;=75, 2, G3188&lt;=150, 3, G3188&gt;150, 4)</f>
        <v>3</v>
      </c>
      <c r="M3188">
        <f t="shared" si="49"/>
        <v>1</v>
      </c>
    </row>
    <row r="3189" spans="1:13" x14ac:dyDescent="0.2">
      <c r="A3189" t="s">
        <v>4657</v>
      </c>
      <c r="B3189" t="s">
        <v>4658</v>
      </c>
      <c r="C3189" s="2">
        <v>402</v>
      </c>
      <c r="D3189" s="2">
        <v>330</v>
      </c>
      <c r="E3189" t="s">
        <v>7027</v>
      </c>
      <c r="F3189" t="s">
        <v>7039</v>
      </c>
      <c r="G3189" s="2">
        <v>72</v>
      </c>
      <c r="H3189" s="11">
        <v>0.17910447761194029</v>
      </c>
      <c r="I3189">
        <v>0</v>
      </c>
      <c r="J3189">
        <f ca="1"/>
        <v>1994</v>
      </c>
      <c r="K3189">
        <v>2941</v>
      </c>
      <c r="L3189" cm="1">
        <f t="array" ref="L3189">_xlfn.IFS(G3189&lt;=25, 1, G3189&lt;=75, 2, G3189&lt;=150, 3, G3189&gt;150, 4)</f>
        <v>2</v>
      </c>
      <c r="M3189">
        <f t="shared" si="49"/>
        <v>4</v>
      </c>
    </row>
    <row r="3190" spans="1:13" x14ac:dyDescent="0.2">
      <c r="A3190" t="s">
        <v>4659</v>
      </c>
      <c r="B3190" t="s">
        <v>848</v>
      </c>
      <c r="C3190" s="2">
        <v>319</v>
      </c>
      <c r="D3190" s="2">
        <v>233</v>
      </c>
      <c r="E3190" t="s">
        <v>7029</v>
      </c>
      <c r="F3190" t="s">
        <v>7036</v>
      </c>
      <c r="G3190" s="2">
        <v>86</v>
      </c>
      <c r="H3190" s="11">
        <v>0.26959247648902823</v>
      </c>
      <c r="I3190">
        <v>0</v>
      </c>
      <c r="J3190">
        <f ca="1"/>
        <v>3618</v>
      </c>
      <c r="K3190">
        <v>28</v>
      </c>
      <c r="L3190" cm="1">
        <f t="array" ref="L3190">_xlfn.IFS(G3190&lt;=25, 1, G3190&lt;=75, 2, G3190&lt;=150, 3, G3190&gt;150, 4)</f>
        <v>3</v>
      </c>
      <c r="M3190">
        <f t="shared" si="49"/>
        <v>3</v>
      </c>
    </row>
    <row r="3191" spans="1:13" x14ac:dyDescent="0.2">
      <c r="A3191" t="s">
        <v>4660</v>
      </c>
      <c r="B3191" t="s">
        <v>3021</v>
      </c>
      <c r="C3191" s="2">
        <v>536</v>
      </c>
      <c r="D3191" s="2">
        <v>418</v>
      </c>
      <c r="E3191" t="s">
        <v>7029</v>
      </c>
      <c r="F3191" t="s">
        <v>7042</v>
      </c>
      <c r="G3191" s="2">
        <v>118</v>
      </c>
      <c r="H3191" s="11">
        <v>0.22014925373134328</v>
      </c>
      <c r="I3191">
        <v>0</v>
      </c>
      <c r="J3191">
        <f ca="1"/>
        <v>1301</v>
      </c>
      <c r="K3191">
        <v>2965</v>
      </c>
      <c r="L3191" cm="1">
        <f t="array" ref="L3191">_xlfn.IFS(G3191&lt;=25, 1, G3191&lt;=75, 2, G3191&lt;=150, 3, G3191&gt;150, 4)</f>
        <v>3</v>
      </c>
      <c r="M3191">
        <f t="shared" si="49"/>
        <v>4</v>
      </c>
    </row>
    <row r="3192" spans="1:13" x14ac:dyDescent="0.2">
      <c r="A3192" t="s">
        <v>4661</v>
      </c>
      <c r="B3192" t="s">
        <v>4662</v>
      </c>
      <c r="C3192" s="2">
        <v>268</v>
      </c>
      <c r="D3192" s="2">
        <v>126</v>
      </c>
      <c r="E3192" t="s">
        <v>7027</v>
      </c>
      <c r="F3192" t="s">
        <v>7040</v>
      </c>
      <c r="G3192" s="2">
        <v>142</v>
      </c>
      <c r="H3192" s="11">
        <v>0.52985074626865669</v>
      </c>
      <c r="I3192">
        <v>0</v>
      </c>
      <c r="J3192">
        <f ca="1"/>
        <v>4292</v>
      </c>
      <c r="K3192">
        <v>3598</v>
      </c>
      <c r="L3192" cm="1">
        <f t="array" ref="L3192">_xlfn.IFS(G3192&lt;=25, 1, G3192&lt;=75, 2, G3192&lt;=150, 3, G3192&gt;150, 4)</f>
        <v>3</v>
      </c>
      <c r="M3192">
        <f t="shared" si="49"/>
        <v>2</v>
      </c>
    </row>
    <row r="3193" spans="1:13" x14ac:dyDescent="0.2">
      <c r="A3193" t="s">
        <v>4663</v>
      </c>
      <c r="B3193" t="s">
        <v>4664</v>
      </c>
      <c r="C3193" s="2">
        <v>357</v>
      </c>
      <c r="D3193" s="2">
        <v>154</v>
      </c>
      <c r="E3193" t="s">
        <v>7027</v>
      </c>
      <c r="F3193" t="s">
        <v>7038</v>
      </c>
      <c r="G3193" s="2">
        <v>203</v>
      </c>
      <c r="H3193" s="11">
        <v>0.56862745098039214</v>
      </c>
      <c r="I3193">
        <v>0</v>
      </c>
      <c r="J3193">
        <f ca="1"/>
        <v>4075</v>
      </c>
      <c r="K3193">
        <v>3873</v>
      </c>
      <c r="L3193" cm="1">
        <f t="array" ref="L3193">_xlfn.IFS(G3193&lt;=25, 1, G3193&lt;=75, 2, G3193&lt;=150, 3, G3193&gt;150, 4)</f>
        <v>4</v>
      </c>
      <c r="M3193">
        <f t="shared" si="49"/>
        <v>3</v>
      </c>
    </row>
    <row r="3194" spans="1:13" x14ac:dyDescent="0.2">
      <c r="A3194" t="s">
        <v>4665</v>
      </c>
      <c r="B3194" t="s">
        <v>4666</v>
      </c>
      <c r="C3194" s="2">
        <v>259</v>
      </c>
      <c r="D3194" s="2">
        <v>150</v>
      </c>
      <c r="E3194" t="s">
        <v>7027</v>
      </c>
      <c r="F3194" t="s">
        <v>7041</v>
      </c>
      <c r="G3194" s="2">
        <v>109</v>
      </c>
      <c r="H3194" s="11">
        <v>0.42084942084942084</v>
      </c>
      <c r="I3194">
        <v>0</v>
      </c>
      <c r="J3194">
        <f ca="1"/>
        <v>1281</v>
      </c>
      <c r="K3194">
        <v>3768</v>
      </c>
      <c r="L3194" cm="1">
        <f t="array" ref="L3194">_xlfn.IFS(G3194&lt;=25, 1, G3194&lt;=75, 2, G3194&lt;=150, 3, G3194&gt;150, 4)</f>
        <v>3</v>
      </c>
      <c r="M3194">
        <f t="shared" si="49"/>
        <v>2</v>
      </c>
    </row>
    <row r="3195" spans="1:13" x14ac:dyDescent="0.2">
      <c r="A3195" t="s">
        <v>4667</v>
      </c>
      <c r="B3195" t="s">
        <v>4668</v>
      </c>
      <c r="C3195" s="2">
        <v>312</v>
      </c>
      <c r="D3195" s="2">
        <v>243</v>
      </c>
      <c r="E3195" t="s">
        <v>7029</v>
      </c>
      <c r="F3195" t="s">
        <v>7036</v>
      </c>
      <c r="G3195" s="2">
        <v>69</v>
      </c>
      <c r="H3195" s="11">
        <v>0.22115384615384615</v>
      </c>
      <c r="I3195">
        <v>0</v>
      </c>
      <c r="J3195">
        <f ca="1"/>
        <v>4057</v>
      </c>
      <c r="K3195">
        <v>3742</v>
      </c>
      <c r="L3195" cm="1">
        <f t="array" ref="L3195">_xlfn.IFS(G3195&lt;=25, 1, G3195&lt;=75, 2, G3195&lt;=150, 3, G3195&gt;150, 4)</f>
        <v>2</v>
      </c>
      <c r="M3195">
        <f t="shared" si="49"/>
        <v>3</v>
      </c>
    </row>
    <row r="3196" spans="1:13" x14ac:dyDescent="0.2">
      <c r="A3196" t="s">
        <v>4669</v>
      </c>
      <c r="B3196" t="s">
        <v>4670</v>
      </c>
      <c r="C3196" s="2">
        <v>268</v>
      </c>
      <c r="D3196" s="2">
        <v>220</v>
      </c>
      <c r="E3196" t="s">
        <v>7029</v>
      </c>
      <c r="F3196" t="s">
        <v>7037</v>
      </c>
      <c r="G3196" s="2">
        <v>48</v>
      </c>
      <c r="H3196" s="11">
        <v>0.17910447761194029</v>
      </c>
      <c r="I3196">
        <v>0</v>
      </c>
      <c r="J3196">
        <f ca="1"/>
        <v>1410</v>
      </c>
      <c r="K3196">
        <v>185</v>
      </c>
      <c r="L3196" cm="1">
        <f t="array" ref="L3196">_xlfn.IFS(G3196&lt;=25, 1, G3196&lt;=75, 2, G3196&lt;=150, 3, G3196&gt;150, 4)</f>
        <v>2</v>
      </c>
      <c r="M3196">
        <f t="shared" si="49"/>
        <v>2</v>
      </c>
    </row>
    <row r="3197" spans="1:13" x14ac:dyDescent="0.2">
      <c r="A3197" t="s">
        <v>4671</v>
      </c>
      <c r="B3197" t="s">
        <v>4672</v>
      </c>
      <c r="C3197" s="2">
        <v>699</v>
      </c>
      <c r="D3197" s="2">
        <v>566</v>
      </c>
      <c r="E3197" t="s">
        <v>7029</v>
      </c>
      <c r="F3197" t="s">
        <v>7041</v>
      </c>
      <c r="G3197" s="2">
        <v>133</v>
      </c>
      <c r="H3197" s="11">
        <v>0.19027181688125894</v>
      </c>
      <c r="I3197">
        <v>0</v>
      </c>
      <c r="J3197">
        <f ca="1"/>
        <v>21</v>
      </c>
      <c r="K3197">
        <v>2741</v>
      </c>
      <c r="L3197" cm="1">
        <f t="array" ref="L3197">_xlfn.IFS(G3197&lt;=25, 1, G3197&lt;=75, 2, G3197&lt;=150, 3, G3197&gt;150, 4)</f>
        <v>3</v>
      </c>
      <c r="M3197">
        <f t="shared" si="49"/>
        <v>4</v>
      </c>
    </row>
    <row r="3198" spans="1:13" x14ac:dyDescent="0.2">
      <c r="A3198" t="s">
        <v>4673</v>
      </c>
      <c r="B3198" t="s">
        <v>2216</v>
      </c>
      <c r="C3198" s="2">
        <v>169</v>
      </c>
      <c r="D3198" s="2">
        <v>66</v>
      </c>
      <c r="E3198" t="s">
        <v>7027</v>
      </c>
      <c r="F3198" t="s">
        <v>7040</v>
      </c>
      <c r="G3198" s="2">
        <v>103</v>
      </c>
      <c r="H3198" s="11">
        <v>0.60946745562130178</v>
      </c>
      <c r="I3198">
        <v>0</v>
      </c>
      <c r="J3198">
        <f ca="1"/>
        <v>1</v>
      </c>
      <c r="K3198">
        <v>3021</v>
      </c>
      <c r="L3198" cm="1">
        <f t="array" ref="L3198">_xlfn.IFS(G3198&lt;=25, 1, G3198&lt;=75, 2, G3198&lt;=150, 3, G3198&gt;150, 4)</f>
        <v>3</v>
      </c>
      <c r="M3198">
        <f t="shared" si="49"/>
        <v>1</v>
      </c>
    </row>
    <row r="3199" spans="1:13" x14ac:dyDescent="0.2">
      <c r="A3199" t="s">
        <v>4674</v>
      </c>
      <c r="B3199" t="s">
        <v>4675</v>
      </c>
      <c r="C3199" s="2">
        <v>329</v>
      </c>
      <c r="D3199" s="2">
        <v>283</v>
      </c>
      <c r="E3199" t="s">
        <v>7027</v>
      </c>
      <c r="F3199" t="s">
        <v>7037</v>
      </c>
      <c r="G3199" s="2">
        <v>46</v>
      </c>
      <c r="H3199" s="11">
        <v>0.1398176291793313</v>
      </c>
      <c r="I3199">
        <v>0</v>
      </c>
      <c r="J3199">
        <f ca="1"/>
        <v>2943</v>
      </c>
      <c r="K3199">
        <v>2625</v>
      </c>
      <c r="L3199" cm="1">
        <f t="array" ref="L3199">_xlfn.IFS(G3199&lt;=25, 1, G3199&lt;=75, 2, G3199&lt;=150, 3, G3199&gt;150, 4)</f>
        <v>2</v>
      </c>
      <c r="M3199">
        <f t="shared" si="49"/>
        <v>3</v>
      </c>
    </row>
    <row r="3200" spans="1:13" x14ac:dyDescent="0.2">
      <c r="A3200" t="s">
        <v>4676</v>
      </c>
      <c r="B3200" t="s">
        <v>4677</v>
      </c>
      <c r="C3200" s="2">
        <v>1065</v>
      </c>
      <c r="D3200" s="2">
        <v>831</v>
      </c>
      <c r="E3200" t="s">
        <v>7027</v>
      </c>
      <c r="F3200" t="s">
        <v>7042</v>
      </c>
      <c r="G3200" s="2">
        <v>234</v>
      </c>
      <c r="H3200" s="11">
        <v>0.21971830985915494</v>
      </c>
      <c r="I3200">
        <v>0</v>
      </c>
      <c r="J3200">
        <f ca="1"/>
        <v>811</v>
      </c>
      <c r="K3200">
        <v>571</v>
      </c>
      <c r="L3200" cm="1">
        <f t="array" ref="L3200">_xlfn.IFS(G3200&lt;=25, 1, G3200&lt;=75, 2, G3200&lt;=150, 3, G3200&gt;150, 4)</f>
        <v>4</v>
      </c>
      <c r="M3200">
        <f t="shared" si="49"/>
        <v>4</v>
      </c>
    </row>
    <row r="3201" spans="1:13" x14ac:dyDescent="0.2">
      <c r="A3201" t="s">
        <v>4678</v>
      </c>
      <c r="B3201" t="s">
        <v>4679</v>
      </c>
      <c r="C3201" s="2">
        <v>268</v>
      </c>
      <c r="D3201" s="2">
        <v>121</v>
      </c>
      <c r="E3201" t="s">
        <v>7029</v>
      </c>
      <c r="F3201" t="s">
        <v>7040</v>
      </c>
      <c r="G3201" s="2">
        <v>147</v>
      </c>
      <c r="H3201" s="11">
        <v>0.54850746268656714</v>
      </c>
      <c r="I3201">
        <v>0</v>
      </c>
      <c r="J3201">
        <f ca="1"/>
        <v>1621</v>
      </c>
      <c r="K3201">
        <v>2568</v>
      </c>
      <c r="L3201" cm="1">
        <f t="array" ref="L3201">_xlfn.IFS(G3201&lt;=25, 1, G3201&lt;=75, 2, G3201&lt;=150, 3, G3201&gt;150, 4)</f>
        <v>3</v>
      </c>
      <c r="M3201">
        <f t="shared" si="49"/>
        <v>2</v>
      </c>
    </row>
    <row r="3202" spans="1:13" x14ac:dyDescent="0.2">
      <c r="A3202" t="s">
        <v>4680</v>
      </c>
      <c r="B3202" t="s">
        <v>4681</v>
      </c>
      <c r="C3202" s="2">
        <v>279</v>
      </c>
      <c r="D3202" s="2">
        <v>195</v>
      </c>
      <c r="E3202" t="s">
        <v>7027</v>
      </c>
      <c r="F3202" t="s">
        <v>7037</v>
      </c>
      <c r="G3202" s="2">
        <v>84</v>
      </c>
      <c r="H3202" s="11">
        <v>0.30107526881720431</v>
      </c>
      <c r="I3202">
        <v>0</v>
      </c>
      <c r="J3202">
        <f ca="1"/>
        <v>3275</v>
      </c>
      <c r="K3202">
        <v>580</v>
      </c>
      <c r="L3202" cm="1">
        <f t="array" ref="L3202">_xlfn.IFS(G3202&lt;=25, 1, G3202&lt;=75, 2, G3202&lt;=150, 3, G3202&gt;150, 4)</f>
        <v>3</v>
      </c>
      <c r="M3202">
        <f t="shared" ref="M3202:M3265" si="50">IF(C3202&lt;=$P$3, 1, IF(C3202&lt;=$P$4, 2, IF(C3202&lt;=$P$5, 3, 4)))</f>
        <v>2</v>
      </c>
    </row>
    <row r="3203" spans="1:13" x14ac:dyDescent="0.2">
      <c r="A3203" t="s">
        <v>4682</v>
      </c>
      <c r="B3203" t="s">
        <v>4538</v>
      </c>
      <c r="C3203" s="2">
        <v>331</v>
      </c>
      <c r="D3203" s="2">
        <v>291</v>
      </c>
      <c r="E3203" t="s">
        <v>7029</v>
      </c>
      <c r="F3203" t="s">
        <v>7043</v>
      </c>
      <c r="G3203" s="2">
        <v>40</v>
      </c>
      <c r="H3203" s="11">
        <v>0.12084592145015106</v>
      </c>
      <c r="I3203">
        <v>0</v>
      </c>
      <c r="J3203">
        <f ca="1"/>
        <v>2472</v>
      </c>
      <c r="K3203">
        <v>3686</v>
      </c>
      <c r="L3203" cm="1">
        <f t="array" ref="L3203">_xlfn.IFS(G3203&lt;=25, 1, G3203&lt;=75, 2, G3203&lt;=150, 3, G3203&gt;150, 4)</f>
        <v>2</v>
      </c>
      <c r="M3203">
        <f t="shared" si="50"/>
        <v>3</v>
      </c>
    </row>
    <row r="3204" spans="1:13" x14ac:dyDescent="0.2">
      <c r="A3204" t="s">
        <v>4683</v>
      </c>
      <c r="B3204" t="s">
        <v>4684</v>
      </c>
      <c r="C3204" s="2">
        <v>205</v>
      </c>
      <c r="D3204" s="2">
        <v>94</v>
      </c>
      <c r="E3204" t="s">
        <v>7027</v>
      </c>
      <c r="F3204" t="s">
        <v>7040</v>
      </c>
      <c r="G3204" s="2">
        <v>111</v>
      </c>
      <c r="H3204" s="11">
        <v>0.54146341463414638</v>
      </c>
      <c r="I3204">
        <v>0</v>
      </c>
      <c r="J3204">
        <f ca="1"/>
        <v>1212</v>
      </c>
      <c r="K3204">
        <v>687</v>
      </c>
      <c r="L3204" cm="1">
        <f t="array" ref="L3204">_xlfn.IFS(G3204&lt;=25, 1, G3204&lt;=75, 2, G3204&lt;=150, 3, G3204&gt;150, 4)</f>
        <v>3</v>
      </c>
      <c r="M3204">
        <f t="shared" si="50"/>
        <v>1</v>
      </c>
    </row>
    <row r="3205" spans="1:13" x14ac:dyDescent="0.2">
      <c r="A3205" t="s">
        <v>4685</v>
      </c>
      <c r="B3205" t="s">
        <v>3634</v>
      </c>
      <c r="C3205" s="2">
        <v>99</v>
      </c>
      <c r="D3205" s="2">
        <v>36</v>
      </c>
      <c r="E3205" t="s">
        <v>7027</v>
      </c>
      <c r="F3205" t="s">
        <v>7037</v>
      </c>
      <c r="G3205" s="2">
        <v>63</v>
      </c>
      <c r="H3205" s="11">
        <v>0.63636363636363635</v>
      </c>
      <c r="I3205">
        <v>0</v>
      </c>
      <c r="J3205">
        <f ca="1"/>
        <v>2220</v>
      </c>
      <c r="K3205">
        <v>1226</v>
      </c>
      <c r="L3205" cm="1">
        <f t="array" ref="L3205">_xlfn.IFS(G3205&lt;=25, 1, G3205&lt;=75, 2, G3205&lt;=150, 3, G3205&gt;150, 4)</f>
        <v>2</v>
      </c>
      <c r="M3205">
        <f t="shared" si="50"/>
        <v>1</v>
      </c>
    </row>
    <row r="3206" spans="1:13" x14ac:dyDescent="0.2">
      <c r="A3206" t="s">
        <v>4686</v>
      </c>
      <c r="B3206" t="s">
        <v>4687</v>
      </c>
      <c r="C3206" s="2">
        <v>491</v>
      </c>
      <c r="D3206" s="2">
        <v>457</v>
      </c>
      <c r="E3206" t="s">
        <v>7027</v>
      </c>
      <c r="F3206" t="s">
        <v>7037</v>
      </c>
      <c r="G3206" s="2">
        <v>34</v>
      </c>
      <c r="H3206" s="11">
        <v>6.9246435845213852E-2</v>
      </c>
      <c r="I3206">
        <v>0</v>
      </c>
      <c r="J3206">
        <f ca="1"/>
        <v>4358</v>
      </c>
      <c r="K3206">
        <v>3490</v>
      </c>
      <c r="L3206" cm="1">
        <f t="array" ref="L3206">_xlfn.IFS(G3206&lt;=25, 1, G3206&lt;=75, 2, G3206&lt;=150, 3, G3206&gt;150, 4)</f>
        <v>2</v>
      </c>
      <c r="M3206">
        <f t="shared" si="50"/>
        <v>4</v>
      </c>
    </row>
    <row r="3207" spans="1:13" x14ac:dyDescent="0.2">
      <c r="A3207" t="s">
        <v>4688</v>
      </c>
      <c r="B3207" t="s">
        <v>4689</v>
      </c>
      <c r="C3207" s="2">
        <v>509</v>
      </c>
      <c r="D3207" s="2">
        <v>372</v>
      </c>
      <c r="E3207" t="s">
        <v>7029</v>
      </c>
      <c r="F3207" t="s">
        <v>7039</v>
      </c>
      <c r="G3207" s="2">
        <v>137</v>
      </c>
      <c r="H3207" s="11">
        <v>0.26915520628683692</v>
      </c>
      <c r="I3207">
        <v>0</v>
      </c>
      <c r="J3207">
        <f ca="1"/>
        <v>1662</v>
      </c>
      <c r="K3207">
        <v>2973</v>
      </c>
      <c r="L3207" cm="1">
        <f t="array" ref="L3207">_xlfn.IFS(G3207&lt;=25, 1, G3207&lt;=75, 2, G3207&lt;=150, 3, G3207&gt;150, 4)</f>
        <v>3</v>
      </c>
      <c r="M3207">
        <f t="shared" si="50"/>
        <v>4</v>
      </c>
    </row>
    <row r="3208" spans="1:13" x14ac:dyDescent="0.2">
      <c r="A3208" t="s">
        <v>4690</v>
      </c>
      <c r="B3208" t="s">
        <v>4691</v>
      </c>
      <c r="C3208" s="2">
        <v>429</v>
      </c>
      <c r="D3208" s="2">
        <v>335</v>
      </c>
      <c r="E3208" t="s">
        <v>7027</v>
      </c>
      <c r="F3208" t="s">
        <v>7039</v>
      </c>
      <c r="G3208" s="2">
        <v>94</v>
      </c>
      <c r="H3208" s="11">
        <v>0.21911421911421911</v>
      </c>
      <c r="I3208">
        <v>0</v>
      </c>
      <c r="J3208">
        <f ca="1"/>
        <v>1635</v>
      </c>
      <c r="K3208">
        <v>2273</v>
      </c>
      <c r="L3208" cm="1">
        <f t="array" ref="L3208">_xlfn.IFS(G3208&lt;=25, 1, G3208&lt;=75, 2, G3208&lt;=150, 3, G3208&gt;150, 4)</f>
        <v>3</v>
      </c>
      <c r="M3208">
        <f t="shared" si="50"/>
        <v>4</v>
      </c>
    </row>
    <row r="3209" spans="1:13" x14ac:dyDescent="0.2">
      <c r="A3209" t="s">
        <v>4692</v>
      </c>
      <c r="B3209" t="s">
        <v>4693</v>
      </c>
      <c r="C3209" s="2">
        <v>1090</v>
      </c>
      <c r="D3209" s="2">
        <v>872</v>
      </c>
      <c r="E3209" t="s">
        <v>7029</v>
      </c>
      <c r="F3209" t="s">
        <v>7042</v>
      </c>
      <c r="G3209" s="2">
        <v>218</v>
      </c>
      <c r="H3209" s="11">
        <v>0.2</v>
      </c>
      <c r="I3209">
        <v>0</v>
      </c>
      <c r="J3209">
        <f ca="1"/>
        <v>4511</v>
      </c>
      <c r="K3209">
        <v>2693</v>
      </c>
      <c r="L3209" cm="1">
        <f t="array" ref="L3209">_xlfn.IFS(G3209&lt;=25, 1, G3209&lt;=75, 2, G3209&lt;=150, 3, G3209&gt;150, 4)</f>
        <v>4</v>
      </c>
      <c r="M3209">
        <f t="shared" si="50"/>
        <v>4</v>
      </c>
    </row>
    <row r="3210" spans="1:13" x14ac:dyDescent="0.2">
      <c r="A3210" t="s">
        <v>4694</v>
      </c>
      <c r="B3210" t="s">
        <v>4695</v>
      </c>
      <c r="C3210" s="2">
        <v>502</v>
      </c>
      <c r="D3210" s="2">
        <v>397</v>
      </c>
      <c r="E3210" t="s">
        <v>7029</v>
      </c>
      <c r="F3210" t="s">
        <v>7041</v>
      </c>
      <c r="G3210" s="2">
        <v>105</v>
      </c>
      <c r="H3210" s="11">
        <v>0.20916334661354583</v>
      </c>
      <c r="I3210">
        <v>0</v>
      </c>
      <c r="J3210">
        <f ca="1"/>
        <v>2842</v>
      </c>
      <c r="K3210">
        <v>4215</v>
      </c>
      <c r="L3210" cm="1">
        <f t="array" ref="L3210">_xlfn.IFS(G3210&lt;=25, 1, G3210&lt;=75, 2, G3210&lt;=150, 3, G3210&gt;150, 4)</f>
        <v>3</v>
      </c>
      <c r="M3210">
        <f t="shared" si="50"/>
        <v>4</v>
      </c>
    </row>
    <row r="3211" spans="1:13" x14ac:dyDescent="0.2">
      <c r="A3211" t="s">
        <v>4696</v>
      </c>
      <c r="B3211" t="s">
        <v>3021</v>
      </c>
      <c r="C3211" s="2">
        <v>268</v>
      </c>
      <c r="D3211" s="2">
        <v>185</v>
      </c>
      <c r="E3211" t="s">
        <v>7027</v>
      </c>
      <c r="F3211" t="s">
        <v>7041</v>
      </c>
      <c r="G3211" s="2">
        <v>83</v>
      </c>
      <c r="H3211" s="11">
        <v>0.30970149253731344</v>
      </c>
      <c r="I3211">
        <v>0</v>
      </c>
      <c r="J3211">
        <f ca="1"/>
        <v>584</v>
      </c>
      <c r="K3211">
        <v>1966</v>
      </c>
      <c r="L3211" cm="1">
        <f t="array" ref="L3211">_xlfn.IFS(G3211&lt;=25, 1, G3211&lt;=75, 2, G3211&lt;=150, 3, G3211&gt;150, 4)</f>
        <v>3</v>
      </c>
      <c r="M3211">
        <f t="shared" si="50"/>
        <v>2</v>
      </c>
    </row>
    <row r="3212" spans="1:13" x14ac:dyDescent="0.2">
      <c r="A3212" t="s">
        <v>4697</v>
      </c>
      <c r="B3212" t="s">
        <v>4698</v>
      </c>
      <c r="C3212" s="2">
        <v>268</v>
      </c>
      <c r="D3212" s="2">
        <v>193</v>
      </c>
      <c r="E3212" t="s">
        <v>7027</v>
      </c>
      <c r="F3212" t="s">
        <v>7039</v>
      </c>
      <c r="G3212" s="2">
        <v>75</v>
      </c>
      <c r="H3212" s="11">
        <v>0.27985074626865669</v>
      </c>
      <c r="I3212">
        <v>0</v>
      </c>
      <c r="J3212">
        <f ca="1"/>
        <v>1682</v>
      </c>
      <c r="K3212">
        <v>1304</v>
      </c>
      <c r="L3212" cm="1">
        <f t="array" ref="L3212">_xlfn.IFS(G3212&lt;=25, 1, G3212&lt;=75, 2, G3212&lt;=150, 3, G3212&gt;150, 4)</f>
        <v>2</v>
      </c>
      <c r="M3212">
        <f t="shared" si="50"/>
        <v>2</v>
      </c>
    </row>
    <row r="3213" spans="1:13" x14ac:dyDescent="0.2">
      <c r="A3213" t="s">
        <v>4699</v>
      </c>
      <c r="B3213" t="s">
        <v>4700</v>
      </c>
      <c r="C3213" s="2">
        <v>294</v>
      </c>
      <c r="D3213" s="2">
        <v>182</v>
      </c>
      <c r="E3213" t="s">
        <v>7029</v>
      </c>
      <c r="F3213" t="s">
        <v>7037</v>
      </c>
      <c r="G3213" s="2">
        <v>112</v>
      </c>
      <c r="H3213" s="11">
        <v>0.38095238095238093</v>
      </c>
      <c r="I3213">
        <v>0</v>
      </c>
      <c r="J3213">
        <f ca="1"/>
        <v>1395</v>
      </c>
      <c r="K3213">
        <v>3581</v>
      </c>
      <c r="L3213" cm="1">
        <f t="array" ref="L3213">_xlfn.IFS(G3213&lt;=25, 1, G3213&lt;=75, 2, G3213&lt;=150, 3, G3213&gt;150, 4)</f>
        <v>3</v>
      </c>
      <c r="M3213">
        <f t="shared" si="50"/>
        <v>2</v>
      </c>
    </row>
    <row r="3214" spans="1:13" x14ac:dyDescent="0.2">
      <c r="A3214" t="s">
        <v>4701</v>
      </c>
      <c r="B3214" t="s">
        <v>2216</v>
      </c>
      <c r="C3214" s="2">
        <v>159</v>
      </c>
      <c r="D3214" s="2">
        <v>121</v>
      </c>
      <c r="E3214" t="s">
        <v>7027</v>
      </c>
      <c r="F3214" t="s">
        <v>7044</v>
      </c>
      <c r="G3214" s="2">
        <v>38</v>
      </c>
      <c r="H3214" s="11">
        <v>0.2389937106918239</v>
      </c>
      <c r="I3214">
        <v>0</v>
      </c>
      <c r="J3214">
        <f ca="1"/>
        <v>3512</v>
      </c>
      <c r="K3214">
        <v>3702</v>
      </c>
      <c r="L3214" cm="1">
        <f t="array" ref="L3214">_xlfn.IFS(G3214&lt;=25, 1, G3214&lt;=75, 2, G3214&lt;=150, 3, G3214&gt;150, 4)</f>
        <v>2</v>
      </c>
      <c r="M3214">
        <f t="shared" si="50"/>
        <v>1</v>
      </c>
    </row>
    <row r="3215" spans="1:13" x14ac:dyDescent="0.2">
      <c r="A3215" t="s">
        <v>4702</v>
      </c>
      <c r="B3215" t="s">
        <v>4703</v>
      </c>
      <c r="C3215" s="2">
        <v>189</v>
      </c>
      <c r="D3215" s="2">
        <v>89</v>
      </c>
      <c r="E3215" t="s">
        <v>6989</v>
      </c>
      <c r="F3215" t="s">
        <v>7040</v>
      </c>
      <c r="G3215" s="2">
        <v>100</v>
      </c>
      <c r="H3215" s="11">
        <v>0.52910052910052907</v>
      </c>
      <c r="I3215">
        <v>1</v>
      </c>
      <c r="J3215">
        <f ca="1"/>
        <v>4420</v>
      </c>
      <c r="K3215">
        <v>3107</v>
      </c>
      <c r="L3215" cm="1">
        <f t="array" ref="L3215">_xlfn.IFS(G3215&lt;=25, 1, G3215&lt;=75, 2, G3215&lt;=150, 3, G3215&gt;150, 4)</f>
        <v>3</v>
      </c>
      <c r="M3215">
        <f t="shared" si="50"/>
        <v>1</v>
      </c>
    </row>
    <row r="3216" spans="1:13" x14ac:dyDescent="0.2">
      <c r="A3216" t="s">
        <v>4704</v>
      </c>
      <c r="B3216" t="s">
        <v>4705</v>
      </c>
      <c r="C3216" s="2">
        <v>236</v>
      </c>
      <c r="D3216" s="2">
        <v>109</v>
      </c>
      <c r="E3216" t="s">
        <v>7027</v>
      </c>
      <c r="F3216" t="s">
        <v>7040</v>
      </c>
      <c r="G3216" s="2">
        <v>127</v>
      </c>
      <c r="H3216" s="11">
        <v>0.53813559322033899</v>
      </c>
      <c r="I3216">
        <v>0</v>
      </c>
      <c r="J3216">
        <f ca="1"/>
        <v>756</v>
      </c>
      <c r="K3216">
        <v>2629</v>
      </c>
      <c r="L3216" cm="1">
        <f t="array" ref="L3216">_xlfn.IFS(G3216&lt;=25, 1, G3216&lt;=75, 2, G3216&lt;=150, 3, G3216&gt;150, 4)</f>
        <v>3</v>
      </c>
      <c r="M3216">
        <f t="shared" si="50"/>
        <v>1</v>
      </c>
    </row>
    <row r="3217" spans="1:13" x14ac:dyDescent="0.2">
      <c r="A3217" t="s">
        <v>4706</v>
      </c>
      <c r="B3217" t="s">
        <v>4707</v>
      </c>
      <c r="C3217" s="2">
        <v>429</v>
      </c>
      <c r="D3217" s="2">
        <v>300</v>
      </c>
      <c r="E3217" t="s">
        <v>7027</v>
      </c>
      <c r="F3217" t="s">
        <v>7040</v>
      </c>
      <c r="G3217" s="2">
        <v>129</v>
      </c>
      <c r="H3217" s="11">
        <v>0.30069930069930068</v>
      </c>
      <c r="I3217">
        <v>0</v>
      </c>
      <c r="J3217">
        <f ca="1"/>
        <v>2227</v>
      </c>
      <c r="K3217">
        <v>3350</v>
      </c>
      <c r="L3217" cm="1">
        <f t="array" ref="L3217">_xlfn.IFS(G3217&lt;=25, 1, G3217&lt;=75, 2, G3217&lt;=150, 3, G3217&gt;150, 4)</f>
        <v>3</v>
      </c>
      <c r="M3217">
        <f t="shared" si="50"/>
        <v>4</v>
      </c>
    </row>
    <row r="3218" spans="1:13" x14ac:dyDescent="0.2">
      <c r="A3218" t="s">
        <v>4708</v>
      </c>
      <c r="B3218" t="s">
        <v>4709</v>
      </c>
      <c r="C3218" s="2">
        <v>232</v>
      </c>
      <c r="D3218" s="2">
        <v>114</v>
      </c>
      <c r="E3218" t="s">
        <v>7029</v>
      </c>
      <c r="F3218" t="s">
        <v>7037</v>
      </c>
      <c r="G3218" s="2">
        <v>118</v>
      </c>
      <c r="H3218" s="11">
        <v>0.50862068965517238</v>
      </c>
      <c r="I3218">
        <v>0</v>
      </c>
      <c r="J3218">
        <f ca="1"/>
        <v>1373</v>
      </c>
      <c r="K3218">
        <v>3710</v>
      </c>
      <c r="L3218" cm="1">
        <f t="array" ref="L3218">_xlfn.IFS(G3218&lt;=25, 1, G3218&lt;=75, 2, G3218&lt;=150, 3, G3218&gt;150, 4)</f>
        <v>3</v>
      </c>
      <c r="M3218">
        <f t="shared" si="50"/>
        <v>1</v>
      </c>
    </row>
    <row r="3219" spans="1:13" x14ac:dyDescent="0.2">
      <c r="A3219" t="s">
        <v>4710</v>
      </c>
      <c r="B3219" t="s">
        <v>4711</v>
      </c>
      <c r="C3219" s="2">
        <v>259</v>
      </c>
      <c r="D3219" s="2">
        <v>119</v>
      </c>
      <c r="E3219" t="s">
        <v>7027</v>
      </c>
      <c r="F3219" t="s">
        <v>7037</v>
      </c>
      <c r="G3219" s="2">
        <v>140</v>
      </c>
      <c r="H3219" s="11">
        <v>0.54054054054054057</v>
      </c>
      <c r="I3219">
        <v>0</v>
      </c>
      <c r="J3219">
        <f ca="1"/>
        <v>2384</v>
      </c>
      <c r="K3219">
        <v>3920</v>
      </c>
      <c r="L3219" cm="1">
        <f t="array" ref="L3219">_xlfn.IFS(G3219&lt;=25, 1, G3219&lt;=75, 2, G3219&lt;=150, 3, G3219&gt;150, 4)</f>
        <v>3</v>
      </c>
      <c r="M3219">
        <f t="shared" si="50"/>
        <v>2</v>
      </c>
    </row>
    <row r="3220" spans="1:13" x14ac:dyDescent="0.2">
      <c r="A3220" t="s">
        <v>4712</v>
      </c>
      <c r="B3220" t="s">
        <v>4713</v>
      </c>
      <c r="C3220" s="2">
        <v>402</v>
      </c>
      <c r="D3220" s="2">
        <v>293</v>
      </c>
      <c r="E3220" t="s">
        <v>7027</v>
      </c>
      <c r="F3220" t="s">
        <v>7037</v>
      </c>
      <c r="G3220" s="2">
        <v>109</v>
      </c>
      <c r="H3220" s="11">
        <v>0.27114427860696516</v>
      </c>
      <c r="I3220">
        <v>0</v>
      </c>
      <c r="J3220">
        <f ca="1"/>
        <v>619</v>
      </c>
      <c r="K3220">
        <v>2564</v>
      </c>
      <c r="L3220" cm="1">
        <f t="array" ref="L3220">_xlfn.IFS(G3220&lt;=25, 1, G3220&lt;=75, 2, G3220&lt;=150, 3, G3220&gt;150, 4)</f>
        <v>3</v>
      </c>
      <c r="M3220">
        <f t="shared" si="50"/>
        <v>4</v>
      </c>
    </row>
    <row r="3221" spans="1:13" x14ac:dyDescent="0.2">
      <c r="A3221" t="s">
        <v>4714</v>
      </c>
      <c r="B3221" t="s">
        <v>1249</v>
      </c>
      <c r="C3221" s="2">
        <v>295</v>
      </c>
      <c r="D3221" s="2">
        <v>248</v>
      </c>
      <c r="E3221" t="s">
        <v>7027</v>
      </c>
      <c r="F3221" t="s">
        <v>7036</v>
      </c>
      <c r="G3221" s="2">
        <v>47</v>
      </c>
      <c r="H3221" s="11">
        <v>0.15932203389830507</v>
      </c>
      <c r="I3221">
        <v>0</v>
      </c>
      <c r="J3221">
        <f ca="1"/>
        <v>2101</v>
      </c>
      <c r="K3221">
        <v>1703</v>
      </c>
      <c r="L3221" cm="1">
        <f t="array" ref="L3221">_xlfn.IFS(G3221&lt;=25, 1, G3221&lt;=75, 2, G3221&lt;=150, 3, G3221&gt;150, 4)</f>
        <v>2</v>
      </c>
      <c r="M3221">
        <f t="shared" si="50"/>
        <v>2</v>
      </c>
    </row>
    <row r="3222" spans="1:13" x14ac:dyDescent="0.2">
      <c r="A3222" t="s">
        <v>4715</v>
      </c>
      <c r="B3222" t="s">
        <v>4716</v>
      </c>
      <c r="C3222" s="2">
        <v>618</v>
      </c>
      <c r="D3222" s="2">
        <v>501</v>
      </c>
      <c r="E3222" t="s">
        <v>7027</v>
      </c>
      <c r="F3222" t="s">
        <v>7042</v>
      </c>
      <c r="G3222" s="2">
        <v>117</v>
      </c>
      <c r="H3222" s="11">
        <v>0.18932038834951456</v>
      </c>
      <c r="I3222">
        <v>0</v>
      </c>
      <c r="J3222">
        <f ca="1"/>
        <v>1180</v>
      </c>
      <c r="K3222">
        <v>3692</v>
      </c>
      <c r="L3222" cm="1">
        <f t="array" ref="L3222">_xlfn.IFS(G3222&lt;=25, 1, G3222&lt;=75, 2, G3222&lt;=150, 3, G3222&gt;150, 4)</f>
        <v>3</v>
      </c>
      <c r="M3222">
        <f t="shared" si="50"/>
        <v>4</v>
      </c>
    </row>
    <row r="3223" spans="1:13" x14ac:dyDescent="0.2">
      <c r="A3223" t="s">
        <v>4717</v>
      </c>
      <c r="B3223" t="s">
        <v>4718</v>
      </c>
      <c r="C3223" s="2">
        <v>770</v>
      </c>
      <c r="D3223" s="2">
        <v>585</v>
      </c>
      <c r="E3223" t="s">
        <v>7029</v>
      </c>
      <c r="F3223" t="s">
        <v>7045</v>
      </c>
      <c r="G3223" s="2">
        <v>185</v>
      </c>
      <c r="H3223" s="11">
        <v>0.24025974025974026</v>
      </c>
      <c r="I3223">
        <v>0</v>
      </c>
      <c r="J3223">
        <f ca="1"/>
        <v>1098</v>
      </c>
      <c r="K3223">
        <v>837</v>
      </c>
      <c r="L3223" cm="1">
        <f t="array" ref="L3223">_xlfn.IFS(G3223&lt;=25, 1, G3223&lt;=75, 2, G3223&lt;=150, 3, G3223&gt;150, 4)</f>
        <v>4</v>
      </c>
      <c r="M3223">
        <f t="shared" si="50"/>
        <v>4</v>
      </c>
    </row>
    <row r="3224" spans="1:13" x14ac:dyDescent="0.2">
      <c r="A3224" t="s">
        <v>4719</v>
      </c>
      <c r="B3224" t="s">
        <v>4720</v>
      </c>
      <c r="C3224" s="2">
        <v>266</v>
      </c>
      <c r="D3224" s="2">
        <v>189</v>
      </c>
      <c r="E3224" t="s">
        <v>7027</v>
      </c>
      <c r="F3224" t="s">
        <v>7041</v>
      </c>
      <c r="G3224" s="2">
        <v>77</v>
      </c>
      <c r="H3224" s="11">
        <v>0.28947368421052633</v>
      </c>
      <c r="I3224">
        <v>0</v>
      </c>
      <c r="J3224">
        <f ca="1"/>
        <v>2789</v>
      </c>
      <c r="K3224">
        <v>2321</v>
      </c>
      <c r="L3224" cm="1">
        <f t="array" ref="L3224">_xlfn.IFS(G3224&lt;=25, 1, G3224&lt;=75, 2, G3224&lt;=150, 3, G3224&gt;150, 4)</f>
        <v>3</v>
      </c>
      <c r="M3224">
        <f t="shared" si="50"/>
        <v>2</v>
      </c>
    </row>
    <row r="3225" spans="1:13" x14ac:dyDescent="0.2">
      <c r="A3225" t="s">
        <v>4721</v>
      </c>
      <c r="B3225" t="s">
        <v>4722</v>
      </c>
      <c r="C3225" s="2">
        <v>268</v>
      </c>
      <c r="D3225" s="2">
        <v>161</v>
      </c>
      <c r="E3225" t="s">
        <v>7027</v>
      </c>
      <c r="F3225" t="s">
        <v>7037</v>
      </c>
      <c r="G3225" s="2">
        <v>107</v>
      </c>
      <c r="H3225" s="11">
        <v>0.39925373134328357</v>
      </c>
      <c r="I3225">
        <v>0</v>
      </c>
      <c r="J3225">
        <f ca="1"/>
        <v>3766</v>
      </c>
      <c r="K3225">
        <v>24</v>
      </c>
      <c r="L3225" cm="1">
        <f t="array" ref="L3225">_xlfn.IFS(G3225&lt;=25, 1, G3225&lt;=75, 2, G3225&lt;=150, 3, G3225&gt;150, 4)</f>
        <v>3</v>
      </c>
      <c r="M3225">
        <f t="shared" si="50"/>
        <v>2</v>
      </c>
    </row>
    <row r="3226" spans="1:13" x14ac:dyDescent="0.2">
      <c r="A3226" t="s">
        <v>4723</v>
      </c>
      <c r="B3226" t="s">
        <v>4724</v>
      </c>
      <c r="C3226" s="2">
        <v>231</v>
      </c>
      <c r="D3226" s="2">
        <v>109</v>
      </c>
      <c r="E3226" t="s">
        <v>7027</v>
      </c>
      <c r="F3226" t="s">
        <v>7040</v>
      </c>
      <c r="G3226" s="2">
        <v>122</v>
      </c>
      <c r="H3226" s="11">
        <v>0.52813852813852813</v>
      </c>
      <c r="I3226">
        <v>0</v>
      </c>
      <c r="J3226">
        <f ca="1"/>
        <v>2717</v>
      </c>
      <c r="K3226">
        <v>2971</v>
      </c>
      <c r="L3226" cm="1">
        <f t="array" ref="L3226">_xlfn.IFS(G3226&lt;=25, 1, G3226&lt;=75, 2, G3226&lt;=150, 3, G3226&gt;150, 4)</f>
        <v>3</v>
      </c>
      <c r="M3226">
        <f t="shared" si="50"/>
        <v>1</v>
      </c>
    </row>
    <row r="3227" spans="1:13" x14ac:dyDescent="0.2">
      <c r="A3227" t="s">
        <v>4725</v>
      </c>
      <c r="B3227" t="s">
        <v>4726</v>
      </c>
      <c r="C3227" s="2">
        <v>399</v>
      </c>
      <c r="D3227" s="2">
        <v>355</v>
      </c>
      <c r="E3227" t="s">
        <v>7027</v>
      </c>
      <c r="F3227" t="s">
        <v>7037</v>
      </c>
      <c r="G3227" s="2">
        <v>44</v>
      </c>
      <c r="H3227" s="11">
        <v>0.11027568922305764</v>
      </c>
      <c r="I3227">
        <v>0</v>
      </c>
      <c r="J3227">
        <f ca="1"/>
        <v>3379</v>
      </c>
      <c r="K3227">
        <v>4269</v>
      </c>
      <c r="L3227" cm="1">
        <f t="array" ref="L3227">_xlfn.IFS(G3227&lt;=25, 1, G3227&lt;=75, 2, G3227&lt;=150, 3, G3227&gt;150, 4)</f>
        <v>2</v>
      </c>
      <c r="M3227">
        <f t="shared" si="50"/>
        <v>4</v>
      </c>
    </row>
    <row r="3228" spans="1:13" x14ac:dyDescent="0.2">
      <c r="A3228" t="s">
        <v>4727</v>
      </c>
      <c r="B3228" t="s">
        <v>4076</v>
      </c>
      <c r="C3228" s="2">
        <v>279</v>
      </c>
      <c r="D3228" s="2">
        <v>179</v>
      </c>
      <c r="E3228" t="s">
        <v>7027</v>
      </c>
      <c r="F3228" t="s">
        <v>7036</v>
      </c>
      <c r="G3228" s="2">
        <v>100</v>
      </c>
      <c r="H3228" s="11">
        <v>0.35842293906810035</v>
      </c>
      <c r="I3228">
        <v>0</v>
      </c>
      <c r="J3228">
        <f ca="1"/>
        <v>2249</v>
      </c>
      <c r="K3228">
        <v>1841</v>
      </c>
      <c r="L3228" cm="1">
        <f t="array" ref="L3228">_xlfn.IFS(G3228&lt;=25, 1, G3228&lt;=75, 2, G3228&lt;=150, 3, G3228&gt;150, 4)</f>
        <v>3</v>
      </c>
      <c r="M3228">
        <f t="shared" si="50"/>
        <v>2</v>
      </c>
    </row>
    <row r="3229" spans="1:13" x14ac:dyDescent="0.2">
      <c r="A3229" t="s">
        <v>4728</v>
      </c>
      <c r="B3229" t="s">
        <v>3077</v>
      </c>
      <c r="C3229" s="2">
        <v>223</v>
      </c>
      <c r="D3229" s="2">
        <v>163</v>
      </c>
      <c r="E3229" t="s">
        <v>7029</v>
      </c>
      <c r="F3229" t="s">
        <v>7037</v>
      </c>
      <c r="G3229" s="2">
        <v>60</v>
      </c>
      <c r="H3229" s="11">
        <v>0.26905829596412556</v>
      </c>
      <c r="I3229">
        <v>0</v>
      </c>
      <c r="J3229">
        <f ca="1"/>
        <v>332</v>
      </c>
      <c r="K3229">
        <v>1459</v>
      </c>
      <c r="L3229" cm="1">
        <f t="array" ref="L3229">_xlfn.IFS(G3229&lt;=25, 1, G3229&lt;=75, 2, G3229&lt;=150, 3, G3229&gt;150, 4)</f>
        <v>2</v>
      </c>
      <c r="M3229">
        <f t="shared" si="50"/>
        <v>1</v>
      </c>
    </row>
    <row r="3230" spans="1:13" x14ac:dyDescent="0.2">
      <c r="A3230" t="s">
        <v>4729</v>
      </c>
      <c r="B3230" t="s">
        <v>4730</v>
      </c>
      <c r="C3230" s="2">
        <v>309</v>
      </c>
      <c r="D3230" s="2">
        <v>139</v>
      </c>
      <c r="E3230" t="s">
        <v>6989</v>
      </c>
      <c r="F3230" t="s">
        <v>7040</v>
      </c>
      <c r="G3230" s="2">
        <v>170</v>
      </c>
      <c r="H3230" s="11">
        <v>0.55016181229773464</v>
      </c>
      <c r="I3230">
        <v>1</v>
      </c>
      <c r="J3230">
        <f ca="1"/>
        <v>842</v>
      </c>
      <c r="K3230">
        <v>919</v>
      </c>
      <c r="L3230" cm="1">
        <f t="array" ref="L3230">_xlfn.IFS(G3230&lt;=25, 1, G3230&lt;=75, 2, G3230&lt;=150, 3, G3230&gt;150, 4)</f>
        <v>4</v>
      </c>
      <c r="M3230">
        <f t="shared" si="50"/>
        <v>3</v>
      </c>
    </row>
    <row r="3231" spans="1:13" x14ac:dyDescent="0.2">
      <c r="A3231" t="s">
        <v>4731</v>
      </c>
      <c r="B3231" t="s">
        <v>2170</v>
      </c>
      <c r="C3231" s="2">
        <v>229</v>
      </c>
      <c r="D3231" s="2">
        <v>94</v>
      </c>
      <c r="E3231" t="s">
        <v>7027</v>
      </c>
      <c r="F3231" t="s">
        <v>7040</v>
      </c>
      <c r="G3231" s="2">
        <v>135</v>
      </c>
      <c r="H3231" s="11">
        <v>0.58951965065502188</v>
      </c>
      <c r="I3231">
        <v>0</v>
      </c>
      <c r="J3231">
        <f ca="1"/>
        <v>61</v>
      </c>
      <c r="K3231">
        <v>4166</v>
      </c>
      <c r="L3231" cm="1">
        <f t="array" ref="L3231">_xlfn.IFS(G3231&lt;=25, 1, G3231&lt;=75, 2, G3231&lt;=150, 3, G3231&gt;150, 4)</f>
        <v>3</v>
      </c>
      <c r="M3231">
        <f t="shared" si="50"/>
        <v>1</v>
      </c>
    </row>
    <row r="3232" spans="1:13" x14ac:dyDescent="0.2">
      <c r="A3232" t="s">
        <v>4732</v>
      </c>
      <c r="B3232" t="s">
        <v>3828</v>
      </c>
      <c r="C3232" s="2">
        <v>249</v>
      </c>
      <c r="D3232" s="2">
        <v>169</v>
      </c>
      <c r="E3232" t="s">
        <v>7027</v>
      </c>
      <c r="F3232" t="s">
        <v>7037</v>
      </c>
      <c r="G3232" s="2">
        <v>80</v>
      </c>
      <c r="H3232" s="11">
        <v>0.32128514056224899</v>
      </c>
      <c r="I3232">
        <v>0</v>
      </c>
      <c r="J3232">
        <f ca="1"/>
        <v>31</v>
      </c>
      <c r="K3232">
        <v>4204</v>
      </c>
      <c r="L3232" cm="1">
        <f t="array" ref="L3232">_xlfn.IFS(G3232&lt;=25, 1, G3232&lt;=75, 2, G3232&lt;=150, 3, G3232&gt;150, 4)</f>
        <v>3</v>
      </c>
      <c r="M3232">
        <f t="shared" si="50"/>
        <v>1</v>
      </c>
    </row>
    <row r="3233" spans="1:13" x14ac:dyDescent="0.2">
      <c r="A3233" t="s">
        <v>4733</v>
      </c>
      <c r="B3233" t="s">
        <v>4734</v>
      </c>
      <c r="C3233" s="2">
        <v>447</v>
      </c>
      <c r="D3233" s="2">
        <v>371</v>
      </c>
      <c r="E3233" t="s">
        <v>7029</v>
      </c>
      <c r="F3233" t="s">
        <v>7041</v>
      </c>
      <c r="G3233" s="2">
        <v>76</v>
      </c>
      <c r="H3233" s="11">
        <v>0.17002237136465326</v>
      </c>
      <c r="I3233">
        <v>0</v>
      </c>
      <c r="J3233">
        <f ca="1"/>
        <v>1911</v>
      </c>
      <c r="K3233">
        <v>2359</v>
      </c>
      <c r="L3233" cm="1">
        <f t="array" ref="L3233">_xlfn.IFS(G3233&lt;=25, 1, G3233&lt;=75, 2, G3233&lt;=150, 3, G3233&gt;150, 4)</f>
        <v>3</v>
      </c>
      <c r="M3233">
        <f t="shared" si="50"/>
        <v>4</v>
      </c>
    </row>
    <row r="3234" spans="1:13" x14ac:dyDescent="0.2">
      <c r="A3234" t="s">
        <v>4735</v>
      </c>
      <c r="B3234" t="s">
        <v>3818</v>
      </c>
      <c r="C3234" s="2">
        <v>236</v>
      </c>
      <c r="D3234" s="2">
        <v>101</v>
      </c>
      <c r="E3234" t="s">
        <v>7027</v>
      </c>
      <c r="F3234" t="s">
        <v>7040</v>
      </c>
      <c r="G3234" s="2">
        <v>135</v>
      </c>
      <c r="H3234" s="11">
        <v>0.57203389830508478</v>
      </c>
      <c r="I3234">
        <v>0</v>
      </c>
      <c r="J3234">
        <f ca="1"/>
        <v>895</v>
      </c>
      <c r="K3234">
        <v>1774</v>
      </c>
      <c r="L3234" cm="1">
        <f t="array" ref="L3234">_xlfn.IFS(G3234&lt;=25, 1, G3234&lt;=75, 2, G3234&lt;=150, 3, G3234&gt;150, 4)</f>
        <v>3</v>
      </c>
      <c r="M3234">
        <f t="shared" si="50"/>
        <v>1</v>
      </c>
    </row>
    <row r="3235" spans="1:13" x14ac:dyDescent="0.2">
      <c r="A3235" t="s">
        <v>4736</v>
      </c>
      <c r="B3235" t="s">
        <v>4737</v>
      </c>
      <c r="C3235" s="2">
        <v>330</v>
      </c>
      <c r="D3235" s="2">
        <v>277</v>
      </c>
      <c r="E3235" t="s">
        <v>7027</v>
      </c>
      <c r="F3235" t="s">
        <v>7041</v>
      </c>
      <c r="G3235" s="2">
        <v>53</v>
      </c>
      <c r="H3235" s="11">
        <v>0.16060606060606061</v>
      </c>
      <c r="I3235">
        <v>0</v>
      </c>
      <c r="J3235">
        <f ca="1"/>
        <v>4169</v>
      </c>
      <c r="K3235">
        <v>4082</v>
      </c>
      <c r="L3235" cm="1">
        <f t="array" ref="L3235">_xlfn.IFS(G3235&lt;=25, 1, G3235&lt;=75, 2, G3235&lt;=150, 3, G3235&gt;150, 4)</f>
        <v>2</v>
      </c>
      <c r="M3235">
        <f t="shared" si="50"/>
        <v>3</v>
      </c>
    </row>
    <row r="3236" spans="1:13" x14ac:dyDescent="0.2">
      <c r="A3236" t="s">
        <v>4738</v>
      </c>
      <c r="B3236" t="s">
        <v>1416</v>
      </c>
      <c r="C3236" s="2">
        <v>159</v>
      </c>
      <c r="D3236" s="2">
        <v>65</v>
      </c>
      <c r="E3236" t="s">
        <v>7027</v>
      </c>
      <c r="F3236" t="s">
        <v>7040</v>
      </c>
      <c r="G3236" s="2">
        <v>94</v>
      </c>
      <c r="H3236" s="11">
        <v>0.5911949685534591</v>
      </c>
      <c r="I3236">
        <v>0</v>
      </c>
      <c r="J3236">
        <f ca="1"/>
        <v>34</v>
      </c>
      <c r="K3236">
        <v>1233</v>
      </c>
      <c r="L3236" cm="1">
        <f t="array" ref="L3236">_xlfn.IFS(G3236&lt;=25, 1, G3236&lt;=75, 2, G3236&lt;=150, 3, G3236&gt;150, 4)</f>
        <v>3</v>
      </c>
      <c r="M3236">
        <f t="shared" si="50"/>
        <v>1</v>
      </c>
    </row>
    <row r="3237" spans="1:13" x14ac:dyDescent="0.2">
      <c r="A3237" t="s">
        <v>4739</v>
      </c>
      <c r="B3237" t="s">
        <v>4740</v>
      </c>
      <c r="C3237" s="2">
        <v>267</v>
      </c>
      <c r="D3237" s="2">
        <v>155</v>
      </c>
      <c r="E3237" t="s">
        <v>7027</v>
      </c>
      <c r="F3237" t="s">
        <v>7040</v>
      </c>
      <c r="G3237" s="2">
        <v>112</v>
      </c>
      <c r="H3237" s="11">
        <v>0.41947565543071164</v>
      </c>
      <c r="I3237">
        <v>0</v>
      </c>
      <c r="J3237">
        <f ca="1"/>
        <v>3272</v>
      </c>
      <c r="K3237">
        <v>3296</v>
      </c>
      <c r="L3237" cm="1">
        <f t="array" ref="L3237">_xlfn.IFS(G3237&lt;=25, 1, G3237&lt;=75, 2, G3237&lt;=150, 3, G3237&gt;150, 4)</f>
        <v>3</v>
      </c>
      <c r="M3237">
        <f t="shared" si="50"/>
        <v>2</v>
      </c>
    </row>
    <row r="3238" spans="1:13" x14ac:dyDescent="0.2">
      <c r="A3238" t="s">
        <v>4741</v>
      </c>
      <c r="B3238" t="s">
        <v>4742</v>
      </c>
      <c r="C3238" s="2">
        <v>206</v>
      </c>
      <c r="D3238" s="2">
        <v>87</v>
      </c>
      <c r="E3238" t="s">
        <v>7027</v>
      </c>
      <c r="F3238" t="s">
        <v>7040</v>
      </c>
      <c r="G3238" s="2">
        <v>119</v>
      </c>
      <c r="H3238" s="11">
        <v>0.57766990291262132</v>
      </c>
      <c r="I3238">
        <v>0</v>
      </c>
      <c r="J3238">
        <f ca="1"/>
        <v>353</v>
      </c>
      <c r="K3238">
        <v>3904</v>
      </c>
      <c r="L3238" cm="1">
        <f t="array" ref="L3238">_xlfn.IFS(G3238&lt;=25, 1, G3238&lt;=75, 2, G3238&lt;=150, 3, G3238&gt;150, 4)</f>
        <v>3</v>
      </c>
      <c r="M3238">
        <f t="shared" si="50"/>
        <v>1</v>
      </c>
    </row>
    <row r="3239" spans="1:13" x14ac:dyDescent="0.2">
      <c r="A3239" t="s">
        <v>4743</v>
      </c>
      <c r="B3239" t="s">
        <v>4744</v>
      </c>
      <c r="C3239" s="2">
        <v>399</v>
      </c>
      <c r="D3239" s="2">
        <v>267</v>
      </c>
      <c r="E3239" t="s">
        <v>7027</v>
      </c>
      <c r="F3239" t="s">
        <v>7040</v>
      </c>
      <c r="G3239" s="2">
        <v>132</v>
      </c>
      <c r="H3239" s="11">
        <v>0.33082706766917291</v>
      </c>
      <c r="I3239">
        <v>0</v>
      </c>
      <c r="J3239">
        <f ca="1"/>
        <v>1764</v>
      </c>
      <c r="K3239">
        <v>3752</v>
      </c>
      <c r="L3239" cm="1">
        <f t="array" ref="L3239">_xlfn.IFS(G3239&lt;=25, 1, G3239&lt;=75, 2, G3239&lt;=150, 3, G3239&gt;150, 4)</f>
        <v>3</v>
      </c>
      <c r="M3239">
        <f t="shared" si="50"/>
        <v>4</v>
      </c>
    </row>
    <row r="3240" spans="1:13" x14ac:dyDescent="0.2">
      <c r="A3240" t="s">
        <v>4745</v>
      </c>
      <c r="B3240" t="s">
        <v>2216</v>
      </c>
      <c r="C3240" s="2">
        <v>129</v>
      </c>
      <c r="D3240" s="2">
        <v>101</v>
      </c>
      <c r="E3240" t="s">
        <v>7027</v>
      </c>
      <c r="F3240" t="s">
        <v>7041</v>
      </c>
      <c r="G3240" s="2">
        <v>28</v>
      </c>
      <c r="H3240" s="11">
        <v>0.21705426356589147</v>
      </c>
      <c r="I3240">
        <v>0</v>
      </c>
      <c r="J3240">
        <f ca="1"/>
        <v>3590</v>
      </c>
      <c r="K3240">
        <v>197</v>
      </c>
      <c r="L3240" cm="1">
        <f t="array" ref="L3240">_xlfn.IFS(G3240&lt;=25, 1, G3240&lt;=75, 2, G3240&lt;=150, 3, G3240&gt;150, 4)</f>
        <v>2</v>
      </c>
      <c r="M3240">
        <f t="shared" si="50"/>
        <v>1</v>
      </c>
    </row>
    <row r="3241" spans="1:13" x14ac:dyDescent="0.2">
      <c r="A3241" t="s">
        <v>4746</v>
      </c>
      <c r="B3241" t="s">
        <v>4747</v>
      </c>
      <c r="C3241" s="2">
        <v>384</v>
      </c>
      <c r="D3241" s="2">
        <v>307</v>
      </c>
      <c r="E3241" t="s">
        <v>7029</v>
      </c>
      <c r="F3241" t="s">
        <v>7043</v>
      </c>
      <c r="G3241" s="2">
        <v>77</v>
      </c>
      <c r="H3241" s="11">
        <v>0.20052083333333334</v>
      </c>
      <c r="I3241">
        <v>0</v>
      </c>
      <c r="J3241">
        <f ca="1"/>
        <v>2200</v>
      </c>
      <c r="K3241">
        <v>119</v>
      </c>
      <c r="L3241" cm="1">
        <f t="array" ref="L3241">_xlfn.IFS(G3241&lt;=25, 1, G3241&lt;=75, 2, G3241&lt;=150, 3, G3241&gt;150, 4)</f>
        <v>3</v>
      </c>
      <c r="M3241">
        <f t="shared" si="50"/>
        <v>4</v>
      </c>
    </row>
    <row r="3242" spans="1:13" x14ac:dyDescent="0.2">
      <c r="A3242" t="s">
        <v>4748</v>
      </c>
      <c r="B3242" t="s">
        <v>4749</v>
      </c>
      <c r="C3242" s="2">
        <v>726</v>
      </c>
      <c r="D3242" s="2">
        <v>719</v>
      </c>
      <c r="E3242" t="s">
        <v>7029</v>
      </c>
      <c r="F3242" t="s">
        <v>7039</v>
      </c>
      <c r="G3242" s="2">
        <v>7</v>
      </c>
      <c r="H3242" s="11">
        <v>9.6418732782369149E-3</v>
      </c>
      <c r="I3242">
        <v>0</v>
      </c>
      <c r="J3242">
        <f ca="1"/>
        <v>948</v>
      </c>
      <c r="K3242">
        <v>3054</v>
      </c>
      <c r="L3242" cm="1">
        <f t="array" ref="L3242">_xlfn.IFS(G3242&lt;=25, 1, G3242&lt;=75, 2, G3242&lt;=150, 3, G3242&gt;150, 4)</f>
        <v>1</v>
      </c>
      <c r="M3242">
        <f t="shared" si="50"/>
        <v>4</v>
      </c>
    </row>
    <row r="3243" spans="1:13" x14ac:dyDescent="0.2">
      <c r="A3243" t="s">
        <v>4750</v>
      </c>
      <c r="B3243" t="s">
        <v>4751</v>
      </c>
      <c r="C3243" s="2">
        <v>223</v>
      </c>
      <c r="D3243" s="2">
        <v>71</v>
      </c>
      <c r="E3243" t="s">
        <v>7027</v>
      </c>
      <c r="F3243" t="s">
        <v>7040</v>
      </c>
      <c r="G3243" s="2">
        <v>152</v>
      </c>
      <c r="H3243" s="11">
        <v>0.68161434977578472</v>
      </c>
      <c r="I3243">
        <v>0</v>
      </c>
      <c r="J3243">
        <f ca="1"/>
        <v>2881</v>
      </c>
      <c r="K3243">
        <v>2352</v>
      </c>
      <c r="L3243" cm="1">
        <f t="array" ref="L3243">_xlfn.IFS(G3243&lt;=25, 1, G3243&lt;=75, 2, G3243&lt;=150, 3, G3243&gt;150, 4)</f>
        <v>4</v>
      </c>
      <c r="M3243">
        <f t="shared" si="50"/>
        <v>1</v>
      </c>
    </row>
    <row r="3244" spans="1:13" x14ac:dyDescent="0.2">
      <c r="A3244" t="s">
        <v>4752</v>
      </c>
      <c r="B3244" t="s">
        <v>4753</v>
      </c>
      <c r="C3244" s="2">
        <v>499</v>
      </c>
      <c r="D3244" s="2">
        <v>449</v>
      </c>
      <c r="E3244" t="s">
        <v>7029</v>
      </c>
      <c r="F3244" t="s">
        <v>7039</v>
      </c>
      <c r="G3244" s="2">
        <v>50</v>
      </c>
      <c r="H3244" s="11">
        <v>0.10020040080160321</v>
      </c>
      <c r="I3244">
        <v>0</v>
      </c>
      <c r="J3244">
        <f ca="1"/>
        <v>2442</v>
      </c>
      <c r="K3244">
        <v>3398</v>
      </c>
      <c r="L3244" cm="1">
        <f t="array" ref="L3244">_xlfn.IFS(G3244&lt;=25, 1, G3244&lt;=75, 2, G3244&lt;=150, 3, G3244&gt;150, 4)</f>
        <v>2</v>
      </c>
      <c r="M3244">
        <f t="shared" si="50"/>
        <v>4</v>
      </c>
    </row>
    <row r="3245" spans="1:13" x14ac:dyDescent="0.2">
      <c r="A3245" t="s">
        <v>4754</v>
      </c>
      <c r="B3245" t="s">
        <v>4755</v>
      </c>
      <c r="C3245" s="2">
        <v>279</v>
      </c>
      <c r="D3245" s="2">
        <v>140</v>
      </c>
      <c r="E3245" t="s">
        <v>7027</v>
      </c>
      <c r="F3245" t="s">
        <v>7037</v>
      </c>
      <c r="G3245" s="2">
        <v>139</v>
      </c>
      <c r="H3245" s="11">
        <v>0.49820788530465948</v>
      </c>
      <c r="I3245">
        <v>0</v>
      </c>
      <c r="J3245">
        <f ca="1"/>
        <v>564</v>
      </c>
      <c r="K3245">
        <v>1034</v>
      </c>
      <c r="L3245" cm="1">
        <f t="array" ref="L3245">_xlfn.IFS(G3245&lt;=25, 1, G3245&lt;=75, 2, G3245&lt;=150, 3, G3245&gt;150, 4)</f>
        <v>3</v>
      </c>
      <c r="M3245">
        <f t="shared" si="50"/>
        <v>2</v>
      </c>
    </row>
    <row r="3246" spans="1:13" x14ac:dyDescent="0.2">
      <c r="A3246" t="s">
        <v>4756</v>
      </c>
      <c r="B3246" t="s">
        <v>4658</v>
      </c>
      <c r="C3246" s="2">
        <v>402</v>
      </c>
      <c r="D3246" s="2">
        <v>314</v>
      </c>
      <c r="E3246" t="s">
        <v>7027</v>
      </c>
      <c r="F3246" t="s">
        <v>7039</v>
      </c>
      <c r="G3246" s="2">
        <v>88</v>
      </c>
      <c r="H3246" s="11">
        <v>0.21890547263681592</v>
      </c>
      <c r="I3246">
        <v>0</v>
      </c>
      <c r="J3246">
        <f ca="1"/>
        <v>1184</v>
      </c>
      <c r="K3246">
        <v>3693</v>
      </c>
      <c r="L3246" cm="1">
        <f t="array" ref="L3246">_xlfn.IFS(G3246&lt;=25, 1, G3246&lt;=75, 2, G3246&lt;=150, 3, G3246&gt;150, 4)</f>
        <v>3</v>
      </c>
      <c r="M3246">
        <f t="shared" si="50"/>
        <v>4</v>
      </c>
    </row>
    <row r="3247" spans="1:13" x14ac:dyDescent="0.2">
      <c r="A3247" t="s">
        <v>4757</v>
      </c>
      <c r="B3247" t="s">
        <v>4758</v>
      </c>
      <c r="C3247" s="2">
        <v>357</v>
      </c>
      <c r="D3247" s="2">
        <v>350</v>
      </c>
      <c r="E3247" t="s">
        <v>7029</v>
      </c>
      <c r="F3247" t="s">
        <v>7041</v>
      </c>
      <c r="G3247" s="2">
        <v>7</v>
      </c>
      <c r="H3247" s="11">
        <v>1.9607843137254902E-2</v>
      </c>
      <c r="I3247">
        <v>0</v>
      </c>
      <c r="J3247">
        <f ca="1"/>
        <v>3487</v>
      </c>
      <c r="K3247">
        <v>472</v>
      </c>
      <c r="L3247" cm="1">
        <f t="array" ref="L3247">_xlfn.IFS(G3247&lt;=25, 1, G3247&lt;=75, 2, G3247&lt;=150, 3, G3247&gt;150, 4)</f>
        <v>1</v>
      </c>
      <c r="M3247">
        <f t="shared" si="50"/>
        <v>3</v>
      </c>
    </row>
    <row r="3248" spans="1:13" x14ac:dyDescent="0.2">
      <c r="A3248" t="s">
        <v>4759</v>
      </c>
      <c r="B3248" t="s">
        <v>4760</v>
      </c>
      <c r="C3248" s="2">
        <v>349</v>
      </c>
      <c r="D3248" s="2">
        <v>269</v>
      </c>
      <c r="E3248" t="s">
        <v>7027</v>
      </c>
      <c r="F3248" t="s">
        <v>7043</v>
      </c>
      <c r="G3248" s="2">
        <v>80</v>
      </c>
      <c r="H3248" s="11">
        <v>0.22922636103151864</v>
      </c>
      <c r="I3248">
        <v>0</v>
      </c>
      <c r="J3248">
        <f ca="1"/>
        <v>3294</v>
      </c>
      <c r="K3248">
        <v>3133</v>
      </c>
      <c r="L3248" cm="1">
        <f t="array" ref="L3248">_xlfn.IFS(G3248&lt;=25, 1, G3248&lt;=75, 2, G3248&lt;=150, 3, G3248&gt;150, 4)</f>
        <v>3</v>
      </c>
      <c r="M3248">
        <f t="shared" si="50"/>
        <v>3</v>
      </c>
    </row>
    <row r="3249" spans="1:13" x14ac:dyDescent="0.2">
      <c r="A3249" t="s">
        <v>4761</v>
      </c>
      <c r="B3249" t="s">
        <v>4762</v>
      </c>
      <c r="C3249" s="2">
        <v>294</v>
      </c>
      <c r="D3249" s="2">
        <v>215</v>
      </c>
      <c r="E3249" t="s">
        <v>7027</v>
      </c>
      <c r="F3249" t="s">
        <v>7039</v>
      </c>
      <c r="G3249" s="2">
        <v>79</v>
      </c>
      <c r="H3249" s="11">
        <v>0.2687074829931973</v>
      </c>
      <c r="I3249">
        <v>0</v>
      </c>
      <c r="J3249">
        <f ca="1"/>
        <v>2932</v>
      </c>
      <c r="K3249">
        <v>3669</v>
      </c>
      <c r="L3249" cm="1">
        <f t="array" ref="L3249">_xlfn.IFS(G3249&lt;=25, 1, G3249&lt;=75, 2, G3249&lt;=150, 3, G3249&gt;150, 4)</f>
        <v>3</v>
      </c>
      <c r="M3249">
        <f t="shared" si="50"/>
        <v>2</v>
      </c>
    </row>
    <row r="3250" spans="1:13" x14ac:dyDescent="0.2">
      <c r="A3250" t="s">
        <v>4763</v>
      </c>
      <c r="B3250" t="s">
        <v>4764</v>
      </c>
      <c r="C3250" s="2">
        <v>294</v>
      </c>
      <c r="D3250" s="2">
        <v>223</v>
      </c>
      <c r="E3250" t="s">
        <v>7029</v>
      </c>
      <c r="F3250" t="s">
        <v>7037</v>
      </c>
      <c r="G3250" s="2">
        <v>71</v>
      </c>
      <c r="H3250" s="11">
        <v>0.24149659863945577</v>
      </c>
      <c r="I3250">
        <v>0</v>
      </c>
      <c r="J3250">
        <f ca="1"/>
        <v>363</v>
      </c>
      <c r="K3250">
        <v>2449</v>
      </c>
      <c r="L3250" cm="1">
        <f t="array" ref="L3250">_xlfn.IFS(G3250&lt;=25, 1, G3250&lt;=75, 2, G3250&lt;=150, 3, G3250&gt;150, 4)</f>
        <v>2</v>
      </c>
      <c r="M3250">
        <f t="shared" si="50"/>
        <v>2</v>
      </c>
    </row>
    <row r="3251" spans="1:13" x14ac:dyDescent="0.2">
      <c r="A3251" t="s">
        <v>4765</v>
      </c>
      <c r="B3251" t="s">
        <v>2216</v>
      </c>
      <c r="C3251" s="2">
        <v>268</v>
      </c>
      <c r="D3251" s="2">
        <v>177</v>
      </c>
      <c r="E3251" t="s">
        <v>7027</v>
      </c>
      <c r="F3251" t="s">
        <v>7039</v>
      </c>
      <c r="G3251" s="2">
        <v>91</v>
      </c>
      <c r="H3251" s="11">
        <v>0.33955223880597013</v>
      </c>
      <c r="I3251">
        <v>0</v>
      </c>
      <c r="J3251">
        <f ca="1"/>
        <v>512</v>
      </c>
      <c r="K3251">
        <v>2727</v>
      </c>
      <c r="L3251" cm="1">
        <f t="array" ref="L3251">_xlfn.IFS(G3251&lt;=25, 1, G3251&lt;=75, 2, G3251&lt;=150, 3, G3251&gt;150, 4)</f>
        <v>3</v>
      </c>
      <c r="M3251">
        <f t="shared" si="50"/>
        <v>2</v>
      </c>
    </row>
    <row r="3252" spans="1:13" x14ac:dyDescent="0.2">
      <c r="A3252" t="s">
        <v>4766</v>
      </c>
      <c r="B3252" t="s">
        <v>4252</v>
      </c>
      <c r="C3252" s="2">
        <v>268</v>
      </c>
      <c r="D3252" s="2">
        <v>196</v>
      </c>
      <c r="E3252" t="s">
        <v>7027</v>
      </c>
      <c r="F3252" t="s">
        <v>7039</v>
      </c>
      <c r="G3252" s="2">
        <v>72</v>
      </c>
      <c r="H3252" s="11">
        <v>0.26865671641791045</v>
      </c>
      <c r="I3252">
        <v>0</v>
      </c>
      <c r="J3252">
        <f ca="1"/>
        <v>2351</v>
      </c>
      <c r="K3252">
        <v>432</v>
      </c>
      <c r="L3252" cm="1">
        <f t="array" ref="L3252">_xlfn.IFS(G3252&lt;=25, 1, G3252&lt;=75, 2, G3252&lt;=150, 3, G3252&gt;150, 4)</f>
        <v>2</v>
      </c>
      <c r="M3252">
        <f t="shared" si="50"/>
        <v>2</v>
      </c>
    </row>
    <row r="3253" spans="1:13" x14ac:dyDescent="0.2">
      <c r="A3253" t="s">
        <v>4767</v>
      </c>
      <c r="B3253" t="s">
        <v>4627</v>
      </c>
      <c r="C3253" s="2">
        <v>3290</v>
      </c>
      <c r="D3253" s="2">
        <v>2797</v>
      </c>
      <c r="E3253" t="s">
        <v>7029</v>
      </c>
      <c r="F3253" t="s">
        <v>7039</v>
      </c>
      <c r="G3253" s="2">
        <v>493</v>
      </c>
      <c r="H3253" s="11">
        <v>0.14984802431610941</v>
      </c>
      <c r="I3253">
        <v>0</v>
      </c>
      <c r="J3253">
        <f ca="1"/>
        <v>4498</v>
      </c>
      <c r="K3253">
        <v>646</v>
      </c>
      <c r="L3253" cm="1">
        <f t="array" ref="L3253">_xlfn.IFS(G3253&lt;=25, 1, G3253&lt;=75, 2, G3253&lt;=150, 3, G3253&gt;150, 4)</f>
        <v>4</v>
      </c>
      <c r="M3253">
        <f t="shared" si="50"/>
        <v>4</v>
      </c>
    </row>
    <row r="3254" spans="1:13" x14ac:dyDescent="0.2">
      <c r="A3254" t="s">
        <v>4768</v>
      </c>
      <c r="B3254" t="s">
        <v>4076</v>
      </c>
      <c r="C3254" s="2">
        <v>279</v>
      </c>
      <c r="D3254" s="2">
        <v>193</v>
      </c>
      <c r="E3254" t="s">
        <v>7027</v>
      </c>
      <c r="F3254" t="s">
        <v>7036</v>
      </c>
      <c r="G3254" s="2">
        <v>86</v>
      </c>
      <c r="H3254" s="11">
        <v>0.30824372759856633</v>
      </c>
      <c r="I3254">
        <v>0</v>
      </c>
      <c r="J3254">
        <f ca="1"/>
        <v>690</v>
      </c>
      <c r="K3254">
        <v>2806</v>
      </c>
      <c r="L3254" cm="1">
        <f t="array" ref="L3254">_xlfn.IFS(G3254&lt;=25, 1, G3254&lt;=75, 2, G3254&lt;=150, 3, G3254&gt;150, 4)</f>
        <v>3</v>
      </c>
      <c r="M3254">
        <f t="shared" si="50"/>
        <v>2</v>
      </c>
    </row>
    <row r="3255" spans="1:13" x14ac:dyDescent="0.2">
      <c r="A3255" t="s">
        <v>4769</v>
      </c>
      <c r="B3255" t="s">
        <v>4770</v>
      </c>
      <c r="C3255" s="2">
        <v>443</v>
      </c>
      <c r="D3255" s="2">
        <v>257</v>
      </c>
      <c r="E3255" t="s">
        <v>7027</v>
      </c>
      <c r="F3255" t="s">
        <v>7043</v>
      </c>
      <c r="G3255" s="2">
        <v>186</v>
      </c>
      <c r="H3255" s="11">
        <v>0.41986455981941312</v>
      </c>
      <c r="I3255">
        <v>0</v>
      </c>
      <c r="J3255">
        <f ca="1"/>
        <v>1119</v>
      </c>
      <c r="K3255">
        <v>1790</v>
      </c>
      <c r="L3255" cm="1">
        <f t="array" ref="L3255">_xlfn.IFS(G3255&lt;=25, 1, G3255&lt;=75, 2, G3255&lt;=150, 3, G3255&gt;150, 4)</f>
        <v>4</v>
      </c>
      <c r="M3255">
        <f t="shared" si="50"/>
        <v>4</v>
      </c>
    </row>
    <row r="3256" spans="1:13" x14ac:dyDescent="0.2">
      <c r="A3256" t="s">
        <v>4771</v>
      </c>
      <c r="B3256" t="s">
        <v>2216</v>
      </c>
      <c r="C3256" s="2">
        <v>149</v>
      </c>
      <c r="D3256" s="2">
        <v>115</v>
      </c>
      <c r="E3256" t="s">
        <v>7029</v>
      </c>
      <c r="F3256" t="s">
        <v>7043</v>
      </c>
      <c r="G3256" s="2">
        <v>34</v>
      </c>
      <c r="H3256" s="11">
        <v>0.22818791946308725</v>
      </c>
      <c r="I3256">
        <v>0</v>
      </c>
      <c r="J3256">
        <f ca="1"/>
        <v>4222</v>
      </c>
      <c r="K3256">
        <v>2655</v>
      </c>
      <c r="L3256" cm="1">
        <f t="array" ref="L3256">_xlfn.IFS(G3256&lt;=25, 1, G3256&lt;=75, 2, G3256&lt;=150, 3, G3256&gt;150, 4)</f>
        <v>2</v>
      </c>
      <c r="M3256">
        <f t="shared" si="50"/>
        <v>1</v>
      </c>
    </row>
    <row r="3257" spans="1:13" x14ac:dyDescent="0.2">
      <c r="A3257" t="s">
        <v>4772</v>
      </c>
      <c r="B3257" t="s">
        <v>4574</v>
      </c>
      <c r="C3257" s="2">
        <v>232</v>
      </c>
      <c r="D3257" s="2">
        <v>121</v>
      </c>
      <c r="E3257" t="s">
        <v>7027</v>
      </c>
      <c r="F3257" t="s">
        <v>7039</v>
      </c>
      <c r="G3257" s="2">
        <v>111</v>
      </c>
      <c r="H3257" s="11">
        <v>0.47844827586206895</v>
      </c>
      <c r="I3257">
        <v>0</v>
      </c>
      <c r="J3257">
        <f ca="1"/>
        <v>4510</v>
      </c>
      <c r="K3257">
        <v>1368</v>
      </c>
      <c r="L3257" cm="1">
        <f t="array" ref="L3257">_xlfn.IFS(G3257&lt;=25, 1, G3257&lt;=75, 2, G3257&lt;=150, 3, G3257&gt;150, 4)</f>
        <v>3</v>
      </c>
      <c r="M3257">
        <f t="shared" si="50"/>
        <v>1</v>
      </c>
    </row>
    <row r="3258" spans="1:13" x14ac:dyDescent="0.2">
      <c r="A3258" t="s">
        <v>4773</v>
      </c>
      <c r="B3258" t="s">
        <v>2968</v>
      </c>
      <c r="C3258" s="2">
        <v>109</v>
      </c>
      <c r="D3258" s="2">
        <v>70</v>
      </c>
      <c r="E3258" t="s">
        <v>6989</v>
      </c>
      <c r="F3258" t="s">
        <v>7041</v>
      </c>
      <c r="G3258" s="2">
        <v>39</v>
      </c>
      <c r="H3258" s="11">
        <v>0.3577981651376147</v>
      </c>
      <c r="I3258">
        <v>1</v>
      </c>
      <c r="J3258">
        <f ca="1"/>
        <v>271</v>
      </c>
      <c r="K3258">
        <v>1156</v>
      </c>
      <c r="L3258" cm="1">
        <f t="array" ref="L3258">_xlfn.IFS(G3258&lt;=25, 1, G3258&lt;=75, 2, G3258&lt;=150, 3, G3258&gt;150, 4)</f>
        <v>2</v>
      </c>
      <c r="M3258">
        <f t="shared" si="50"/>
        <v>1</v>
      </c>
    </row>
    <row r="3259" spans="1:13" x14ac:dyDescent="0.2">
      <c r="A3259" t="s">
        <v>4774</v>
      </c>
      <c r="B3259" t="s">
        <v>4775</v>
      </c>
      <c r="C3259" s="2">
        <v>223</v>
      </c>
      <c r="D3259" s="2">
        <v>194</v>
      </c>
      <c r="E3259" t="s">
        <v>7027</v>
      </c>
      <c r="F3259" t="s">
        <v>7037</v>
      </c>
      <c r="G3259" s="2">
        <v>29</v>
      </c>
      <c r="H3259" s="11">
        <v>0.13004484304932734</v>
      </c>
      <c r="I3259">
        <v>0</v>
      </c>
      <c r="J3259">
        <f ca="1"/>
        <v>2688</v>
      </c>
      <c r="K3259">
        <v>3486</v>
      </c>
      <c r="L3259" cm="1">
        <f t="array" ref="L3259">_xlfn.IFS(G3259&lt;=25, 1, G3259&lt;=75, 2, G3259&lt;=150, 3, G3259&gt;150, 4)</f>
        <v>2</v>
      </c>
      <c r="M3259">
        <f t="shared" si="50"/>
        <v>1</v>
      </c>
    </row>
    <row r="3260" spans="1:13" x14ac:dyDescent="0.2">
      <c r="A3260" t="s">
        <v>4776</v>
      </c>
      <c r="B3260" t="s">
        <v>4777</v>
      </c>
      <c r="C3260" s="2">
        <v>411</v>
      </c>
      <c r="D3260" s="2">
        <v>288</v>
      </c>
      <c r="E3260" t="s">
        <v>7027</v>
      </c>
      <c r="F3260" t="s">
        <v>7039</v>
      </c>
      <c r="G3260" s="2">
        <v>123</v>
      </c>
      <c r="H3260" s="11">
        <v>0.29927007299270075</v>
      </c>
      <c r="I3260">
        <v>0</v>
      </c>
      <c r="J3260">
        <f ca="1"/>
        <v>2498</v>
      </c>
      <c r="K3260">
        <v>1396</v>
      </c>
      <c r="L3260" cm="1">
        <f t="array" ref="L3260">_xlfn.IFS(G3260&lt;=25, 1, G3260&lt;=75, 2, G3260&lt;=150, 3, G3260&gt;150, 4)</f>
        <v>3</v>
      </c>
      <c r="M3260">
        <f t="shared" si="50"/>
        <v>4</v>
      </c>
    </row>
    <row r="3261" spans="1:13" x14ac:dyDescent="0.2">
      <c r="A3261" t="s">
        <v>4778</v>
      </c>
      <c r="B3261" t="s">
        <v>4779</v>
      </c>
      <c r="C3261" s="2">
        <v>473</v>
      </c>
      <c r="D3261" s="2">
        <v>374</v>
      </c>
      <c r="E3261" t="s">
        <v>7029</v>
      </c>
      <c r="F3261" t="s">
        <v>7043</v>
      </c>
      <c r="G3261" s="2">
        <v>99</v>
      </c>
      <c r="H3261" s="11">
        <v>0.20930232558139536</v>
      </c>
      <c r="I3261">
        <v>0</v>
      </c>
      <c r="J3261">
        <f ca="1"/>
        <v>3203</v>
      </c>
      <c r="K3261">
        <v>3385</v>
      </c>
      <c r="L3261" cm="1">
        <f t="array" ref="L3261">_xlfn.IFS(G3261&lt;=25, 1, G3261&lt;=75, 2, G3261&lt;=150, 3, G3261&gt;150, 4)</f>
        <v>3</v>
      </c>
      <c r="M3261">
        <f t="shared" si="50"/>
        <v>4</v>
      </c>
    </row>
    <row r="3262" spans="1:13" x14ac:dyDescent="0.2">
      <c r="A3262" t="s">
        <v>4780</v>
      </c>
      <c r="B3262" t="s">
        <v>4781</v>
      </c>
      <c r="C3262" s="2">
        <v>199</v>
      </c>
      <c r="D3262" s="2">
        <v>149</v>
      </c>
      <c r="E3262" t="s">
        <v>7029</v>
      </c>
      <c r="F3262" t="s">
        <v>7042</v>
      </c>
      <c r="G3262" s="2">
        <v>50</v>
      </c>
      <c r="H3262" s="11">
        <v>0.25125628140703515</v>
      </c>
      <c r="I3262">
        <v>0</v>
      </c>
      <c r="J3262">
        <f ca="1"/>
        <v>4492</v>
      </c>
      <c r="K3262">
        <v>2228</v>
      </c>
      <c r="L3262" cm="1">
        <f t="array" ref="L3262">_xlfn.IFS(G3262&lt;=25, 1, G3262&lt;=75, 2, G3262&lt;=150, 3, G3262&gt;150, 4)</f>
        <v>2</v>
      </c>
      <c r="M3262">
        <f t="shared" si="50"/>
        <v>1</v>
      </c>
    </row>
    <row r="3263" spans="1:13" x14ac:dyDescent="0.2">
      <c r="A3263" t="s">
        <v>4782</v>
      </c>
      <c r="B3263" t="s">
        <v>4783</v>
      </c>
      <c r="C3263" s="2">
        <v>219</v>
      </c>
      <c r="D3263" s="2">
        <v>142</v>
      </c>
      <c r="E3263" t="s">
        <v>7027</v>
      </c>
      <c r="F3263" t="s">
        <v>7037</v>
      </c>
      <c r="G3263" s="2">
        <v>77</v>
      </c>
      <c r="H3263" s="11">
        <v>0.35159817351598172</v>
      </c>
      <c r="I3263">
        <v>0</v>
      </c>
      <c r="J3263">
        <f ca="1"/>
        <v>3998</v>
      </c>
      <c r="K3263">
        <v>3758</v>
      </c>
      <c r="L3263" cm="1">
        <f t="array" ref="L3263">_xlfn.IFS(G3263&lt;=25, 1, G3263&lt;=75, 2, G3263&lt;=150, 3, G3263&gt;150, 4)</f>
        <v>3</v>
      </c>
      <c r="M3263">
        <f t="shared" si="50"/>
        <v>1</v>
      </c>
    </row>
    <row r="3264" spans="1:13" x14ac:dyDescent="0.2">
      <c r="A3264" t="s">
        <v>4784</v>
      </c>
      <c r="B3264" t="s">
        <v>4785</v>
      </c>
      <c r="C3264" s="2">
        <v>790</v>
      </c>
      <c r="D3264" s="2">
        <v>672</v>
      </c>
      <c r="E3264" t="s">
        <v>7029</v>
      </c>
      <c r="F3264" t="s">
        <v>7042</v>
      </c>
      <c r="G3264" s="2">
        <v>118</v>
      </c>
      <c r="H3264" s="11">
        <v>0.14936708860759493</v>
      </c>
      <c r="I3264">
        <v>0</v>
      </c>
      <c r="J3264">
        <f ca="1"/>
        <v>168</v>
      </c>
      <c r="K3264">
        <v>3484</v>
      </c>
      <c r="L3264" cm="1">
        <f t="array" ref="L3264">_xlfn.IFS(G3264&lt;=25, 1, G3264&lt;=75, 2, G3264&lt;=150, 3, G3264&gt;150, 4)</f>
        <v>3</v>
      </c>
      <c r="M3264">
        <f t="shared" si="50"/>
        <v>4</v>
      </c>
    </row>
    <row r="3265" spans="1:13" x14ac:dyDescent="0.2">
      <c r="A3265" t="s">
        <v>4786</v>
      </c>
      <c r="B3265" t="s">
        <v>3125</v>
      </c>
      <c r="C3265" s="2">
        <v>356</v>
      </c>
      <c r="D3265" s="2">
        <v>295</v>
      </c>
      <c r="E3265" t="s">
        <v>7029</v>
      </c>
      <c r="F3265" t="s">
        <v>7039</v>
      </c>
      <c r="G3265" s="2">
        <v>61</v>
      </c>
      <c r="H3265" s="11">
        <v>0.17134831460674158</v>
      </c>
      <c r="I3265">
        <v>0</v>
      </c>
      <c r="J3265">
        <f ca="1"/>
        <v>724</v>
      </c>
      <c r="K3265">
        <v>602</v>
      </c>
      <c r="L3265" cm="1">
        <f t="array" ref="L3265">_xlfn.IFS(G3265&lt;=25, 1, G3265&lt;=75, 2, G3265&lt;=150, 3, G3265&gt;150, 4)</f>
        <v>2</v>
      </c>
      <c r="M3265">
        <f t="shared" si="50"/>
        <v>3</v>
      </c>
    </row>
    <row r="3266" spans="1:13" x14ac:dyDescent="0.2">
      <c r="A3266" t="s">
        <v>4787</v>
      </c>
      <c r="B3266" t="s">
        <v>3634</v>
      </c>
      <c r="C3266" s="2">
        <v>99</v>
      </c>
      <c r="D3266" s="2">
        <v>69</v>
      </c>
      <c r="E3266" t="s">
        <v>7029</v>
      </c>
      <c r="F3266" t="s">
        <v>7037</v>
      </c>
      <c r="G3266" s="2">
        <v>30</v>
      </c>
      <c r="H3266" s="11">
        <v>0.30303030303030304</v>
      </c>
      <c r="I3266">
        <v>0</v>
      </c>
      <c r="J3266">
        <f ca="1"/>
        <v>3471</v>
      </c>
      <c r="K3266">
        <v>2411</v>
      </c>
      <c r="L3266" cm="1">
        <f t="array" ref="L3266">_xlfn.IFS(G3266&lt;=25, 1, G3266&lt;=75, 2, G3266&lt;=150, 3, G3266&gt;150, 4)</f>
        <v>2</v>
      </c>
      <c r="M3266">
        <f t="shared" ref="M3266:M3329" si="51">IF(C3266&lt;=$P$3, 1, IF(C3266&lt;=$P$4, 2, IF(C3266&lt;=$P$5, 3, 4)))</f>
        <v>1</v>
      </c>
    </row>
    <row r="3267" spans="1:13" x14ac:dyDescent="0.2">
      <c r="A3267" t="s">
        <v>4788</v>
      </c>
      <c r="B3267" t="s">
        <v>4789</v>
      </c>
      <c r="C3267" s="2">
        <v>590</v>
      </c>
      <c r="D3267" s="2">
        <v>384</v>
      </c>
      <c r="E3267" t="s">
        <v>7029</v>
      </c>
      <c r="F3267" t="s">
        <v>7040</v>
      </c>
      <c r="G3267" s="2">
        <v>206</v>
      </c>
      <c r="H3267" s="11">
        <v>0.34915254237288135</v>
      </c>
      <c r="I3267">
        <v>0</v>
      </c>
      <c r="J3267">
        <f ca="1"/>
        <v>3866</v>
      </c>
      <c r="K3267">
        <v>1566</v>
      </c>
      <c r="L3267" cm="1">
        <f t="array" ref="L3267">_xlfn.IFS(G3267&lt;=25, 1, G3267&lt;=75, 2, G3267&lt;=150, 3, G3267&gt;150, 4)</f>
        <v>4</v>
      </c>
      <c r="M3267">
        <f t="shared" si="51"/>
        <v>4</v>
      </c>
    </row>
    <row r="3268" spans="1:13" x14ac:dyDescent="0.2">
      <c r="A3268" t="s">
        <v>4790</v>
      </c>
      <c r="B3268" t="s">
        <v>2216</v>
      </c>
      <c r="C3268" s="2">
        <v>239</v>
      </c>
      <c r="D3268" s="2">
        <v>127</v>
      </c>
      <c r="E3268" t="s">
        <v>7027</v>
      </c>
      <c r="F3268" t="s">
        <v>7040</v>
      </c>
      <c r="G3268" s="2">
        <v>112</v>
      </c>
      <c r="H3268" s="11">
        <v>0.46861924686192469</v>
      </c>
      <c r="I3268">
        <v>0</v>
      </c>
      <c r="J3268">
        <f ca="1"/>
        <v>694</v>
      </c>
      <c r="K3268">
        <v>139</v>
      </c>
      <c r="L3268" cm="1">
        <f t="array" ref="L3268">_xlfn.IFS(G3268&lt;=25, 1, G3268&lt;=75, 2, G3268&lt;=150, 3, G3268&gt;150, 4)</f>
        <v>3</v>
      </c>
      <c r="M3268">
        <f t="shared" si="51"/>
        <v>1</v>
      </c>
    </row>
    <row r="3269" spans="1:13" x14ac:dyDescent="0.2">
      <c r="A3269" t="s">
        <v>4791</v>
      </c>
      <c r="B3269" t="s">
        <v>2272</v>
      </c>
      <c r="C3269" s="2">
        <v>529</v>
      </c>
      <c r="D3269" s="2">
        <v>370</v>
      </c>
      <c r="E3269" t="s">
        <v>7027</v>
      </c>
      <c r="F3269" t="s">
        <v>7041</v>
      </c>
      <c r="G3269" s="2">
        <v>159</v>
      </c>
      <c r="H3269" s="11">
        <v>0.30056710775047257</v>
      </c>
      <c r="I3269">
        <v>0</v>
      </c>
      <c r="J3269">
        <f ca="1"/>
        <v>3420</v>
      </c>
      <c r="K3269">
        <v>2818</v>
      </c>
      <c r="L3269" cm="1">
        <f t="array" ref="L3269">_xlfn.IFS(G3269&lt;=25, 1, G3269&lt;=75, 2, G3269&lt;=150, 3, G3269&gt;150, 4)</f>
        <v>4</v>
      </c>
      <c r="M3269">
        <f t="shared" si="51"/>
        <v>4</v>
      </c>
    </row>
    <row r="3270" spans="1:13" x14ac:dyDescent="0.2">
      <c r="A3270" t="s">
        <v>4792</v>
      </c>
      <c r="B3270" t="s">
        <v>4793</v>
      </c>
      <c r="C3270" s="2">
        <v>473</v>
      </c>
      <c r="D3270" s="2">
        <v>421</v>
      </c>
      <c r="E3270" t="s">
        <v>7027</v>
      </c>
      <c r="F3270" t="s">
        <v>7039</v>
      </c>
      <c r="G3270" s="2">
        <v>52</v>
      </c>
      <c r="H3270" s="11">
        <v>0.10993657505285412</v>
      </c>
      <c r="I3270">
        <v>0</v>
      </c>
      <c r="J3270">
        <f ca="1"/>
        <v>2504</v>
      </c>
      <c r="K3270">
        <v>331</v>
      </c>
      <c r="L3270" cm="1">
        <f t="array" ref="L3270">_xlfn.IFS(G3270&lt;=25, 1, G3270&lt;=75, 2, G3270&lt;=150, 3, G3270&gt;150, 4)</f>
        <v>2</v>
      </c>
      <c r="M3270">
        <f t="shared" si="51"/>
        <v>4</v>
      </c>
    </row>
    <row r="3271" spans="1:13" x14ac:dyDescent="0.2">
      <c r="A3271" t="s">
        <v>4794</v>
      </c>
      <c r="B3271" t="s">
        <v>1418</v>
      </c>
      <c r="C3271" s="2">
        <v>169</v>
      </c>
      <c r="D3271" s="2">
        <v>139</v>
      </c>
      <c r="E3271" t="s">
        <v>7029</v>
      </c>
      <c r="F3271" t="s">
        <v>7041</v>
      </c>
      <c r="G3271" s="2">
        <v>30</v>
      </c>
      <c r="H3271" s="11">
        <v>0.17751479289940827</v>
      </c>
      <c r="I3271">
        <v>0</v>
      </c>
      <c r="J3271">
        <f ca="1"/>
        <v>4148</v>
      </c>
      <c r="K3271">
        <v>2329</v>
      </c>
      <c r="L3271" cm="1">
        <f t="array" ref="L3271">_xlfn.IFS(G3271&lt;=25, 1, G3271&lt;=75, 2, G3271&lt;=150, 3, G3271&gt;150, 4)</f>
        <v>2</v>
      </c>
      <c r="M3271">
        <f t="shared" si="51"/>
        <v>1</v>
      </c>
    </row>
    <row r="3272" spans="1:13" x14ac:dyDescent="0.2">
      <c r="A3272" t="s">
        <v>4795</v>
      </c>
      <c r="B3272" t="s">
        <v>4796</v>
      </c>
      <c r="C3272" s="2">
        <v>357</v>
      </c>
      <c r="D3272" s="2">
        <v>346</v>
      </c>
      <c r="E3272" t="s">
        <v>7027</v>
      </c>
      <c r="F3272" t="s">
        <v>7037</v>
      </c>
      <c r="G3272" s="2">
        <v>11</v>
      </c>
      <c r="H3272" s="11">
        <v>3.081232492997199E-2</v>
      </c>
      <c r="I3272">
        <v>0</v>
      </c>
      <c r="J3272">
        <f ca="1"/>
        <v>2990</v>
      </c>
      <c r="K3272">
        <v>3068</v>
      </c>
      <c r="L3272" cm="1">
        <f t="array" ref="L3272">_xlfn.IFS(G3272&lt;=25, 1, G3272&lt;=75, 2, G3272&lt;=150, 3, G3272&gt;150, 4)</f>
        <v>1</v>
      </c>
      <c r="M3272">
        <f t="shared" si="51"/>
        <v>3</v>
      </c>
    </row>
    <row r="3273" spans="1:13" x14ac:dyDescent="0.2">
      <c r="A3273" t="s">
        <v>4797</v>
      </c>
      <c r="B3273" t="s">
        <v>1789</v>
      </c>
      <c r="C3273" s="2">
        <v>752</v>
      </c>
      <c r="D3273" s="2">
        <v>587</v>
      </c>
      <c r="E3273" t="s">
        <v>7029</v>
      </c>
      <c r="F3273" t="s">
        <v>7042</v>
      </c>
      <c r="G3273" s="2">
        <v>165</v>
      </c>
      <c r="H3273" s="11">
        <v>0.21941489361702127</v>
      </c>
      <c r="I3273">
        <v>0</v>
      </c>
      <c r="J3273">
        <f ca="1"/>
        <v>3273</v>
      </c>
      <c r="K3273">
        <v>42</v>
      </c>
      <c r="L3273" cm="1">
        <f t="array" ref="L3273">_xlfn.IFS(G3273&lt;=25, 1, G3273&lt;=75, 2, G3273&lt;=150, 3, G3273&gt;150, 4)</f>
        <v>4</v>
      </c>
      <c r="M3273">
        <f t="shared" si="51"/>
        <v>4</v>
      </c>
    </row>
    <row r="3274" spans="1:13" x14ac:dyDescent="0.2">
      <c r="A3274" t="s">
        <v>4798</v>
      </c>
      <c r="B3274" t="s">
        <v>4799</v>
      </c>
      <c r="C3274" s="2">
        <v>984</v>
      </c>
      <c r="D3274" s="2">
        <v>610</v>
      </c>
      <c r="E3274" t="s">
        <v>7027</v>
      </c>
      <c r="F3274" t="s">
        <v>7039</v>
      </c>
      <c r="G3274" s="2">
        <v>374</v>
      </c>
      <c r="H3274" s="11">
        <v>0.38008130081300812</v>
      </c>
      <c r="I3274">
        <v>0</v>
      </c>
      <c r="J3274">
        <f ca="1"/>
        <v>1183</v>
      </c>
      <c r="K3274">
        <v>3766</v>
      </c>
      <c r="L3274" cm="1">
        <f t="array" ref="L3274">_xlfn.IFS(G3274&lt;=25, 1, G3274&lt;=75, 2, G3274&lt;=150, 3, G3274&gt;150, 4)</f>
        <v>4</v>
      </c>
      <c r="M3274">
        <f t="shared" si="51"/>
        <v>4</v>
      </c>
    </row>
    <row r="3275" spans="1:13" x14ac:dyDescent="0.2">
      <c r="A3275" t="s">
        <v>4800</v>
      </c>
      <c r="B3275" t="s">
        <v>4801</v>
      </c>
      <c r="C3275" s="2">
        <v>402</v>
      </c>
      <c r="D3275" s="2">
        <v>322</v>
      </c>
      <c r="E3275" t="s">
        <v>7027</v>
      </c>
      <c r="F3275" t="s">
        <v>7037</v>
      </c>
      <c r="G3275" s="2">
        <v>80</v>
      </c>
      <c r="H3275" s="11">
        <v>0.19900497512437812</v>
      </c>
      <c r="I3275">
        <v>0</v>
      </c>
      <c r="J3275">
        <f ca="1"/>
        <v>3807</v>
      </c>
      <c r="K3275">
        <v>1763</v>
      </c>
      <c r="L3275" cm="1">
        <f t="array" ref="L3275">_xlfn.IFS(G3275&lt;=25, 1, G3275&lt;=75, 2, G3275&lt;=150, 3, G3275&gt;150, 4)</f>
        <v>3</v>
      </c>
      <c r="M3275">
        <f t="shared" si="51"/>
        <v>4</v>
      </c>
    </row>
    <row r="3276" spans="1:13" x14ac:dyDescent="0.2">
      <c r="A3276" t="s">
        <v>4802</v>
      </c>
      <c r="B3276" t="s">
        <v>4076</v>
      </c>
      <c r="C3276" s="2">
        <v>279</v>
      </c>
      <c r="D3276" s="2">
        <v>215</v>
      </c>
      <c r="E3276" t="s">
        <v>7027</v>
      </c>
      <c r="F3276" t="s">
        <v>7036</v>
      </c>
      <c r="G3276" s="2">
        <v>64</v>
      </c>
      <c r="H3276" s="11">
        <v>0.22939068100358423</v>
      </c>
      <c r="I3276">
        <v>0</v>
      </c>
      <c r="J3276">
        <f ca="1"/>
        <v>1061</v>
      </c>
      <c r="K3276">
        <v>4203</v>
      </c>
      <c r="L3276" cm="1">
        <f t="array" ref="L3276">_xlfn.IFS(G3276&lt;=25, 1, G3276&lt;=75, 2, G3276&lt;=150, 3, G3276&gt;150, 4)</f>
        <v>2</v>
      </c>
      <c r="M3276">
        <f t="shared" si="51"/>
        <v>2</v>
      </c>
    </row>
    <row r="3277" spans="1:13" x14ac:dyDescent="0.2">
      <c r="A3277" t="s">
        <v>4803</v>
      </c>
      <c r="B3277" t="s">
        <v>4804</v>
      </c>
      <c r="C3277" s="2">
        <v>268</v>
      </c>
      <c r="D3277" s="2">
        <v>177</v>
      </c>
      <c r="E3277" t="s">
        <v>7027</v>
      </c>
      <c r="F3277" t="s">
        <v>7039</v>
      </c>
      <c r="G3277" s="2">
        <v>91</v>
      </c>
      <c r="H3277" s="11">
        <v>0.33955223880597013</v>
      </c>
      <c r="I3277">
        <v>0</v>
      </c>
      <c r="J3277">
        <f ca="1"/>
        <v>1938</v>
      </c>
      <c r="K3277">
        <v>2752</v>
      </c>
      <c r="L3277" cm="1">
        <f t="array" ref="L3277">_xlfn.IFS(G3277&lt;=25, 1, G3277&lt;=75, 2, G3277&lt;=150, 3, G3277&gt;150, 4)</f>
        <v>3</v>
      </c>
      <c r="M3277">
        <f t="shared" si="51"/>
        <v>2</v>
      </c>
    </row>
    <row r="3278" spans="1:13" x14ac:dyDescent="0.2">
      <c r="A3278" t="s">
        <v>4805</v>
      </c>
      <c r="B3278" t="s">
        <v>4806</v>
      </c>
      <c r="C3278" s="2">
        <v>268</v>
      </c>
      <c r="D3278" s="2">
        <v>166</v>
      </c>
      <c r="E3278" t="s">
        <v>7027</v>
      </c>
      <c r="F3278" t="s">
        <v>7037</v>
      </c>
      <c r="G3278" s="2">
        <v>102</v>
      </c>
      <c r="H3278" s="11">
        <v>0.38059701492537312</v>
      </c>
      <c r="I3278">
        <v>0</v>
      </c>
      <c r="J3278">
        <f ca="1"/>
        <v>3873</v>
      </c>
      <c r="K3278">
        <v>1616</v>
      </c>
      <c r="L3278" cm="1">
        <f t="array" ref="L3278">_xlfn.IFS(G3278&lt;=25, 1, G3278&lt;=75, 2, G3278&lt;=150, 3, G3278&gt;150, 4)</f>
        <v>3</v>
      </c>
      <c r="M3278">
        <f t="shared" si="51"/>
        <v>2</v>
      </c>
    </row>
    <row r="3279" spans="1:13" x14ac:dyDescent="0.2">
      <c r="A3279" t="s">
        <v>4807</v>
      </c>
      <c r="B3279" t="s">
        <v>4808</v>
      </c>
      <c r="C3279" s="2">
        <v>232</v>
      </c>
      <c r="D3279" s="2">
        <v>195</v>
      </c>
      <c r="E3279" t="s">
        <v>7027</v>
      </c>
      <c r="F3279" t="s">
        <v>7039</v>
      </c>
      <c r="G3279" s="2">
        <v>37</v>
      </c>
      <c r="H3279" s="11">
        <v>0.15948275862068967</v>
      </c>
      <c r="I3279">
        <v>0</v>
      </c>
      <c r="J3279">
        <f ca="1"/>
        <v>4472</v>
      </c>
      <c r="K3279">
        <v>791</v>
      </c>
      <c r="L3279" cm="1">
        <f t="array" ref="L3279">_xlfn.IFS(G3279&lt;=25, 1, G3279&lt;=75, 2, G3279&lt;=150, 3, G3279&gt;150, 4)</f>
        <v>2</v>
      </c>
      <c r="M3279">
        <f t="shared" si="51"/>
        <v>1</v>
      </c>
    </row>
    <row r="3280" spans="1:13" x14ac:dyDescent="0.2">
      <c r="A3280" t="s">
        <v>4809</v>
      </c>
      <c r="B3280" t="s">
        <v>4810</v>
      </c>
      <c r="C3280" s="2">
        <v>325</v>
      </c>
      <c r="D3280" s="2">
        <v>228</v>
      </c>
      <c r="E3280" t="s">
        <v>7027</v>
      </c>
      <c r="F3280" t="s">
        <v>7037</v>
      </c>
      <c r="G3280" s="2">
        <v>97</v>
      </c>
      <c r="H3280" s="11">
        <v>0.29846153846153844</v>
      </c>
      <c r="I3280">
        <v>0</v>
      </c>
      <c r="J3280">
        <f ca="1"/>
        <v>2700</v>
      </c>
      <c r="K3280">
        <v>9</v>
      </c>
      <c r="L3280" cm="1">
        <f t="array" ref="L3280">_xlfn.IFS(G3280&lt;=25, 1, G3280&lt;=75, 2, G3280&lt;=150, 3, G3280&gt;150, 4)</f>
        <v>3</v>
      </c>
      <c r="M3280">
        <f t="shared" si="51"/>
        <v>3</v>
      </c>
    </row>
    <row r="3281" spans="1:13" x14ac:dyDescent="0.2">
      <c r="A3281" t="s">
        <v>4811</v>
      </c>
      <c r="B3281" t="s">
        <v>1851</v>
      </c>
      <c r="C3281" s="2">
        <v>199</v>
      </c>
      <c r="D3281" s="2">
        <v>143</v>
      </c>
      <c r="E3281" t="s">
        <v>7027</v>
      </c>
      <c r="F3281" t="s">
        <v>7045</v>
      </c>
      <c r="G3281" s="2">
        <v>56</v>
      </c>
      <c r="H3281" s="11">
        <v>0.28140703517587939</v>
      </c>
      <c r="I3281">
        <v>0</v>
      </c>
      <c r="J3281">
        <f ca="1"/>
        <v>1950</v>
      </c>
      <c r="K3281">
        <v>3684</v>
      </c>
      <c r="L3281" cm="1">
        <f t="array" ref="L3281">_xlfn.IFS(G3281&lt;=25, 1, G3281&lt;=75, 2, G3281&lt;=150, 3, G3281&gt;150, 4)</f>
        <v>2</v>
      </c>
      <c r="M3281">
        <f t="shared" si="51"/>
        <v>1</v>
      </c>
    </row>
    <row r="3282" spans="1:13" x14ac:dyDescent="0.2">
      <c r="A3282" t="s">
        <v>4812</v>
      </c>
      <c r="B3282" t="s">
        <v>2216</v>
      </c>
      <c r="C3282" s="2">
        <v>199</v>
      </c>
      <c r="D3282" s="2">
        <v>123</v>
      </c>
      <c r="E3282" t="s">
        <v>7029</v>
      </c>
      <c r="F3282" t="s">
        <v>7037</v>
      </c>
      <c r="G3282" s="2">
        <v>76</v>
      </c>
      <c r="H3282" s="11">
        <v>0.38190954773869346</v>
      </c>
      <c r="I3282">
        <v>0</v>
      </c>
      <c r="J3282">
        <f ca="1"/>
        <v>87</v>
      </c>
      <c r="K3282">
        <v>4527</v>
      </c>
      <c r="L3282" cm="1">
        <f t="array" ref="L3282">_xlfn.IFS(G3282&lt;=25, 1, G3282&lt;=75, 2, G3282&lt;=150, 3, G3282&gt;150, 4)</f>
        <v>3</v>
      </c>
      <c r="M3282">
        <f t="shared" si="51"/>
        <v>1</v>
      </c>
    </row>
    <row r="3283" spans="1:13" x14ac:dyDescent="0.2">
      <c r="A3283" t="s">
        <v>4813</v>
      </c>
      <c r="B3283" t="s">
        <v>4814</v>
      </c>
      <c r="C3283" s="2">
        <v>384</v>
      </c>
      <c r="D3283" s="2">
        <v>326</v>
      </c>
      <c r="E3283" t="s">
        <v>7027</v>
      </c>
      <c r="F3283" t="s">
        <v>7042</v>
      </c>
      <c r="G3283" s="2">
        <v>58</v>
      </c>
      <c r="H3283" s="11">
        <v>0.15104166666666666</v>
      </c>
      <c r="I3283">
        <v>0</v>
      </c>
      <c r="J3283">
        <f ca="1"/>
        <v>2531</v>
      </c>
      <c r="K3283">
        <v>1903</v>
      </c>
      <c r="L3283" cm="1">
        <f t="array" ref="L3283">_xlfn.IFS(G3283&lt;=25, 1, G3283&lt;=75, 2, G3283&lt;=150, 3, G3283&gt;150, 4)</f>
        <v>2</v>
      </c>
      <c r="M3283">
        <f t="shared" si="51"/>
        <v>4</v>
      </c>
    </row>
    <row r="3284" spans="1:13" x14ac:dyDescent="0.2">
      <c r="A3284" t="s">
        <v>4815</v>
      </c>
      <c r="B3284" t="s">
        <v>2216</v>
      </c>
      <c r="C3284" s="2">
        <v>219</v>
      </c>
      <c r="D3284" s="2">
        <v>70</v>
      </c>
      <c r="E3284" t="s">
        <v>7027</v>
      </c>
      <c r="F3284" t="s">
        <v>7040</v>
      </c>
      <c r="G3284" s="2">
        <v>149</v>
      </c>
      <c r="H3284" s="11">
        <v>0.68036529680365299</v>
      </c>
      <c r="I3284">
        <v>0</v>
      </c>
      <c r="J3284">
        <f ca="1"/>
        <v>4193</v>
      </c>
      <c r="K3284">
        <v>1231</v>
      </c>
      <c r="L3284" cm="1">
        <f t="array" ref="L3284">_xlfn.IFS(G3284&lt;=25, 1, G3284&lt;=75, 2, G3284&lt;=150, 3, G3284&gt;150, 4)</f>
        <v>3</v>
      </c>
      <c r="M3284">
        <f t="shared" si="51"/>
        <v>1</v>
      </c>
    </row>
    <row r="3285" spans="1:13" x14ac:dyDescent="0.2">
      <c r="A3285" t="s">
        <v>4816</v>
      </c>
      <c r="B3285" t="s">
        <v>4817</v>
      </c>
      <c r="C3285" s="2">
        <v>179</v>
      </c>
      <c r="D3285" s="2">
        <v>124</v>
      </c>
      <c r="E3285" t="s">
        <v>7027</v>
      </c>
      <c r="F3285" t="s">
        <v>7037</v>
      </c>
      <c r="G3285" s="2">
        <v>55</v>
      </c>
      <c r="H3285" s="11">
        <v>0.30726256983240224</v>
      </c>
      <c r="I3285">
        <v>0</v>
      </c>
      <c r="J3285">
        <f ca="1"/>
        <v>4453</v>
      </c>
      <c r="K3285">
        <v>809</v>
      </c>
      <c r="L3285" cm="1">
        <f t="array" ref="L3285">_xlfn.IFS(G3285&lt;=25, 1, G3285&lt;=75, 2, G3285&lt;=150, 3, G3285&gt;150, 4)</f>
        <v>2</v>
      </c>
      <c r="M3285">
        <f t="shared" si="51"/>
        <v>1</v>
      </c>
    </row>
    <row r="3286" spans="1:13" x14ac:dyDescent="0.2">
      <c r="A3286" t="s">
        <v>4818</v>
      </c>
      <c r="B3286" t="s">
        <v>4819</v>
      </c>
      <c r="C3286" s="2">
        <v>294</v>
      </c>
      <c r="D3286" s="2">
        <v>162</v>
      </c>
      <c r="E3286" t="s">
        <v>7027</v>
      </c>
      <c r="F3286" t="s">
        <v>7037</v>
      </c>
      <c r="G3286" s="2">
        <v>132</v>
      </c>
      <c r="H3286" s="11">
        <v>0.44897959183673469</v>
      </c>
      <c r="I3286">
        <v>0</v>
      </c>
      <c r="J3286">
        <f ca="1"/>
        <v>2480</v>
      </c>
      <c r="K3286">
        <v>1556</v>
      </c>
      <c r="L3286" cm="1">
        <f t="array" ref="L3286">_xlfn.IFS(G3286&lt;=25, 1, G3286&lt;=75, 2, G3286&lt;=150, 3, G3286&gt;150, 4)</f>
        <v>3</v>
      </c>
      <c r="M3286">
        <f t="shared" si="51"/>
        <v>2</v>
      </c>
    </row>
    <row r="3287" spans="1:13" x14ac:dyDescent="0.2">
      <c r="A3287" t="s">
        <v>4820</v>
      </c>
      <c r="B3287" t="s">
        <v>4821</v>
      </c>
      <c r="C3287" s="2">
        <v>1298</v>
      </c>
      <c r="D3287" s="2">
        <v>999</v>
      </c>
      <c r="E3287" t="s">
        <v>7029</v>
      </c>
      <c r="F3287" t="s">
        <v>7042</v>
      </c>
      <c r="G3287" s="2">
        <v>299</v>
      </c>
      <c r="H3287" s="11">
        <v>0.23035439137134053</v>
      </c>
      <c r="I3287">
        <v>0</v>
      </c>
      <c r="J3287">
        <f ca="1"/>
        <v>4225</v>
      </c>
      <c r="K3287">
        <v>3106</v>
      </c>
      <c r="L3287" cm="1">
        <f t="array" ref="L3287">_xlfn.IFS(G3287&lt;=25, 1, G3287&lt;=75, 2, G3287&lt;=150, 3, G3287&gt;150, 4)</f>
        <v>4</v>
      </c>
      <c r="M3287">
        <f t="shared" si="51"/>
        <v>4</v>
      </c>
    </row>
    <row r="3288" spans="1:13" x14ac:dyDescent="0.2">
      <c r="A3288" t="s">
        <v>4822</v>
      </c>
      <c r="B3288" t="s">
        <v>4823</v>
      </c>
      <c r="C3288" s="2">
        <v>349</v>
      </c>
      <c r="D3288" s="2">
        <v>272</v>
      </c>
      <c r="E3288" t="s">
        <v>7027</v>
      </c>
      <c r="F3288" t="s">
        <v>7039</v>
      </c>
      <c r="G3288" s="2">
        <v>77</v>
      </c>
      <c r="H3288" s="11">
        <v>0.22063037249283668</v>
      </c>
      <c r="I3288">
        <v>0</v>
      </c>
      <c r="J3288">
        <f ca="1"/>
        <v>3133</v>
      </c>
      <c r="K3288">
        <v>280</v>
      </c>
      <c r="L3288" cm="1">
        <f t="array" ref="L3288">_xlfn.IFS(G3288&lt;=25, 1, G3288&lt;=75, 2, G3288&lt;=150, 3, G3288&gt;150, 4)</f>
        <v>3</v>
      </c>
      <c r="M3288">
        <f t="shared" si="51"/>
        <v>3</v>
      </c>
    </row>
    <row r="3289" spans="1:13" x14ac:dyDescent="0.2">
      <c r="A3289" t="s">
        <v>4824</v>
      </c>
      <c r="B3289" t="s">
        <v>4825</v>
      </c>
      <c r="C3289" s="2">
        <v>336</v>
      </c>
      <c r="D3289" s="2">
        <v>306</v>
      </c>
      <c r="E3289" t="s">
        <v>7029</v>
      </c>
      <c r="F3289" t="s">
        <v>7042</v>
      </c>
      <c r="G3289" s="2">
        <v>30</v>
      </c>
      <c r="H3289" s="11">
        <v>8.9285714285714288E-2</v>
      </c>
      <c r="I3289">
        <v>0</v>
      </c>
      <c r="J3289">
        <f ca="1"/>
        <v>1786</v>
      </c>
      <c r="K3289">
        <v>1892</v>
      </c>
      <c r="L3289" cm="1">
        <f t="array" ref="L3289">_xlfn.IFS(G3289&lt;=25, 1, G3289&lt;=75, 2, G3289&lt;=150, 3, G3289&gt;150, 4)</f>
        <v>2</v>
      </c>
      <c r="M3289">
        <f t="shared" si="51"/>
        <v>3</v>
      </c>
    </row>
    <row r="3290" spans="1:13" x14ac:dyDescent="0.2">
      <c r="A3290" t="s">
        <v>4826</v>
      </c>
      <c r="B3290" t="s">
        <v>3021</v>
      </c>
      <c r="C3290" s="2">
        <v>402</v>
      </c>
      <c r="D3290" s="2">
        <v>318</v>
      </c>
      <c r="E3290" t="s">
        <v>7027</v>
      </c>
      <c r="F3290" t="s">
        <v>7041</v>
      </c>
      <c r="G3290" s="2">
        <v>84</v>
      </c>
      <c r="H3290" s="11">
        <v>0.20895522388059701</v>
      </c>
      <c r="I3290">
        <v>0</v>
      </c>
      <c r="J3290">
        <f ca="1"/>
        <v>141</v>
      </c>
      <c r="K3290">
        <v>1896</v>
      </c>
      <c r="L3290" cm="1">
        <f t="array" ref="L3290">_xlfn.IFS(G3290&lt;=25, 1, G3290&lt;=75, 2, G3290&lt;=150, 3, G3290&gt;150, 4)</f>
        <v>3</v>
      </c>
      <c r="M3290">
        <f t="shared" si="51"/>
        <v>4</v>
      </c>
    </row>
    <row r="3291" spans="1:13" x14ac:dyDescent="0.2">
      <c r="A3291" t="s">
        <v>4827</v>
      </c>
      <c r="B3291" t="s">
        <v>4828</v>
      </c>
      <c r="C3291" s="2">
        <v>236</v>
      </c>
      <c r="D3291" s="2">
        <v>101</v>
      </c>
      <c r="E3291" t="s">
        <v>7027</v>
      </c>
      <c r="F3291" t="s">
        <v>7040</v>
      </c>
      <c r="G3291" s="2">
        <v>135</v>
      </c>
      <c r="H3291" s="11">
        <v>0.57203389830508478</v>
      </c>
      <c r="I3291">
        <v>0</v>
      </c>
      <c r="J3291">
        <f ca="1"/>
        <v>2007</v>
      </c>
      <c r="K3291">
        <v>4315</v>
      </c>
      <c r="L3291" cm="1">
        <f t="array" ref="L3291">_xlfn.IFS(G3291&lt;=25, 1, G3291&lt;=75, 2, G3291&lt;=150, 3, G3291&gt;150, 4)</f>
        <v>3</v>
      </c>
      <c r="M3291">
        <f t="shared" si="51"/>
        <v>1</v>
      </c>
    </row>
    <row r="3292" spans="1:13" x14ac:dyDescent="0.2">
      <c r="A3292" t="s">
        <v>4829</v>
      </c>
      <c r="B3292" t="s">
        <v>4830</v>
      </c>
      <c r="C3292" s="2">
        <v>749</v>
      </c>
      <c r="D3292" s="2">
        <v>494</v>
      </c>
      <c r="E3292" t="s">
        <v>7027</v>
      </c>
      <c r="F3292" t="s">
        <v>7039</v>
      </c>
      <c r="G3292" s="2">
        <v>255</v>
      </c>
      <c r="H3292" s="11">
        <v>0.34045393858477968</v>
      </c>
      <c r="I3292">
        <v>0</v>
      </c>
      <c r="J3292">
        <f ca="1"/>
        <v>2698</v>
      </c>
      <c r="K3292">
        <v>1609</v>
      </c>
      <c r="L3292" cm="1">
        <f t="array" ref="L3292">_xlfn.IFS(G3292&lt;=25, 1, G3292&lt;=75, 2, G3292&lt;=150, 3, G3292&gt;150, 4)</f>
        <v>4</v>
      </c>
      <c r="M3292">
        <f t="shared" si="51"/>
        <v>4</v>
      </c>
    </row>
    <row r="3293" spans="1:13" x14ac:dyDescent="0.2">
      <c r="A3293" t="s">
        <v>4831</v>
      </c>
      <c r="B3293" t="s">
        <v>534</v>
      </c>
      <c r="C3293" s="2">
        <v>268</v>
      </c>
      <c r="D3293" s="2">
        <v>99</v>
      </c>
      <c r="E3293" t="s">
        <v>7027</v>
      </c>
      <c r="F3293" t="s">
        <v>7038</v>
      </c>
      <c r="G3293" s="2">
        <v>169</v>
      </c>
      <c r="H3293" s="11">
        <v>0.63059701492537312</v>
      </c>
      <c r="I3293">
        <v>0</v>
      </c>
      <c r="J3293">
        <f ca="1"/>
        <v>3737</v>
      </c>
      <c r="K3293">
        <v>1405</v>
      </c>
      <c r="L3293" cm="1">
        <f t="array" ref="L3293">_xlfn.IFS(G3293&lt;=25, 1, G3293&lt;=75, 2, G3293&lt;=150, 3, G3293&gt;150, 4)</f>
        <v>4</v>
      </c>
      <c r="M3293">
        <f t="shared" si="51"/>
        <v>2</v>
      </c>
    </row>
    <row r="3294" spans="1:13" x14ac:dyDescent="0.2">
      <c r="A3294" t="s">
        <v>4832</v>
      </c>
      <c r="C3294" s="2">
        <v>599</v>
      </c>
      <c r="D3294" s="2">
        <v>461</v>
      </c>
      <c r="E3294" t="s">
        <v>7029</v>
      </c>
      <c r="F3294" t="s">
        <v>7039</v>
      </c>
      <c r="G3294" s="2">
        <v>138</v>
      </c>
      <c r="H3294" s="11">
        <v>0.23038397328881469</v>
      </c>
      <c r="I3294">
        <v>0</v>
      </c>
      <c r="J3294">
        <f ca="1"/>
        <v>3069</v>
      </c>
      <c r="K3294">
        <v>1608</v>
      </c>
      <c r="L3294" cm="1">
        <f t="array" ref="L3294">_xlfn.IFS(G3294&lt;=25, 1, G3294&lt;=75, 2, G3294&lt;=150, 3, G3294&gt;150, 4)</f>
        <v>3</v>
      </c>
      <c r="M3294">
        <f t="shared" si="51"/>
        <v>4</v>
      </c>
    </row>
    <row r="3295" spans="1:13" x14ac:dyDescent="0.2">
      <c r="A3295" t="s">
        <v>4833</v>
      </c>
      <c r="B3295" t="s">
        <v>2114</v>
      </c>
      <c r="C3295" s="2">
        <v>268</v>
      </c>
      <c r="D3295" s="2">
        <v>166</v>
      </c>
      <c r="E3295" t="s">
        <v>7029</v>
      </c>
      <c r="F3295" t="s">
        <v>7037</v>
      </c>
      <c r="G3295" s="2">
        <v>102</v>
      </c>
      <c r="H3295" s="11">
        <v>0.38059701492537312</v>
      </c>
      <c r="I3295">
        <v>0</v>
      </c>
      <c r="J3295">
        <f ca="1"/>
        <v>1927</v>
      </c>
      <c r="K3295">
        <v>2164</v>
      </c>
      <c r="L3295" cm="1">
        <f t="array" ref="L3295">_xlfn.IFS(G3295&lt;=25, 1, G3295&lt;=75, 2, G3295&lt;=150, 3, G3295&gt;150, 4)</f>
        <v>3</v>
      </c>
      <c r="M3295">
        <f t="shared" si="51"/>
        <v>2</v>
      </c>
    </row>
    <row r="3296" spans="1:13" x14ac:dyDescent="0.2">
      <c r="A3296" t="s">
        <v>4834</v>
      </c>
      <c r="B3296" t="s">
        <v>4835</v>
      </c>
      <c r="C3296" s="2">
        <v>178</v>
      </c>
      <c r="D3296" s="2">
        <v>139</v>
      </c>
      <c r="E3296" t="s">
        <v>7027</v>
      </c>
      <c r="F3296" t="s">
        <v>7042</v>
      </c>
      <c r="G3296" s="2">
        <v>39</v>
      </c>
      <c r="H3296" s="11">
        <v>0.21910112359550563</v>
      </c>
      <c r="I3296">
        <v>0</v>
      </c>
      <c r="J3296">
        <f ca="1"/>
        <v>1476</v>
      </c>
      <c r="K3296">
        <v>2382</v>
      </c>
      <c r="L3296" cm="1">
        <f t="array" ref="L3296">_xlfn.IFS(G3296&lt;=25, 1, G3296&lt;=75, 2, G3296&lt;=150, 3, G3296&gt;150, 4)</f>
        <v>2</v>
      </c>
      <c r="M3296">
        <f t="shared" si="51"/>
        <v>1</v>
      </c>
    </row>
    <row r="3297" spans="1:13" x14ac:dyDescent="0.2">
      <c r="A3297" t="s">
        <v>4836</v>
      </c>
      <c r="B3297" t="s">
        <v>4193</v>
      </c>
      <c r="C3297" s="2">
        <v>259</v>
      </c>
      <c r="D3297" s="2">
        <v>130</v>
      </c>
      <c r="E3297" t="s">
        <v>7027</v>
      </c>
      <c r="F3297" t="s">
        <v>7040</v>
      </c>
      <c r="G3297" s="2">
        <v>129</v>
      </c>
      <c r="H3297" s="11">
        <v>0.49806949806949807</v>
      </c>
      <c r="I3297">
        <v>0</v>
      </c>
      <c r="J3297">
        <f ca="1"/>
        <v>4142</v>
      </c>
      <c r="K3297">
        <v>4054</v>
      </c>
      <c r="L3297" cm="1">
        <f t="array" ref="L3297">_xlfn.IFS(G3297&lt;=25, 1, G3297&lt;=75, 2, G3297&lt;=150, 3, G3297&gt;150, 4)</f>
        <v>3</v>
      </c>
      <c r="M3297">
        <f t="shared" si="51"/>
        <v>2</v>
      </c>
    </row>
    <row r="3298" spans="1:13" x14ac:dyDescent="0.2">
      <c r="A3298" t="s">
        <v>4837</v>
      </c>
      <c r="B3298" t="s">
        <v>4838</v>
      </c>
      <c r="C3298" s="2">
        <v>990</v>
      </c>
      <c r="D3298" s="2">
        <v>743</v>
      </c>
      <c r="E3298" t="s">
        <v>7029</v>
      </c>
      <c r="F3298" t="s">
        <v>7041</v>
      </c>
      <c r="G3298" s="2">
        <v>247</v>
      </c>
      <c r="H3298" s="11">
        <v>0.24949494949494949</v>
      </c>
      <c r="I3298">
        <v>0</v>
      </c>
      <c r="J3298">
        <f ca="1"/>
        <v>4347</v>
      </c>
      <c r="K3298">
        <v>2407</v>
      </c>
      <c r="L3298" cm="1">
        <f t="array" ref="L3298">_xlfn.IFS(G3298&lt;=25, 1, G3298&lt;=75, 2, G3298&lt;=150, 3, G3298&gt;150, 4)</f>
        <v>4</v>
      </c>
      <c r="M3298">
        <f t="shared" si="51"/>
        <v>4</v>
      </c>
    </row>
    <row r="3299" spans="1:13" x14ac:dyDescent="0.2">
      <c r="A3299" t="s">
        <v>4839</v>
      </c>
      <c r="B3299" t="s">
        <v>4840</v>
      </c>
      <c r="C3299" s="2">
        <v>495</v>
      </c>
      <c r="D3299" s="2">
        <v>332</v>
      </c>
      <c r="E3299" t="s">
        <v>7027</v>
      </c>
      <c r="F3299" t="s">
        <v>7036</v>
      </c>
      <c r="G3299" s="2">
        <v>163</v>
      </c>
      <c r="H3299" s="11">
        <v>0.3292929292929293</v>
      </c>
      <c r="I3299">
        <v>0</v>
      </c>
      <c r="J3299">
        <f ca="1"/>
        <v>2350</v>
      </c>
      <c r="K3299">
        <v>1558</v>
      </c>
      <c r="L3299" cm="1">
        <f t="array" ref="L3299">_xlfn.IFS(G3299&lt;=25, 1, G3299&lt;=75, 2, G3299&lt;=150, 3, G3299&gt;150, 4)</f>
        <v>4</v>
      </c>
      <c r="M3299">
        <f t="shared" si="51"/>
        <v>4</v>
      </c>
    </row>
    <row r="3300" spans="1:13" x14ac:dyDescent="0.2">
      <c r="A3300" t="s">
        <v>4841</v>
      </c>
      <c r="B3300" t="s">
        <v>4842</v>
      </c>
      <c r="C3300" s="2">
        <v>269</v>
      </c>
      <c r="D3300" s="2">
        <v>137</v>
      </c>
      <c r="E3300" t="s">
        <v>6989</v>
      </c>
      <c r="F3300" t="s">
        <v>7043</v>
      </c>
      <c r="G3300" s="2">
        <v>132</v>
      </c>
      <c r="H3300" s="11">
        <v>0.49070631970260226</v>
      </c>
      <c r="I3300">
        <v>1</v>
      </c>
      <c r="J3300">
        <f ca="1"/>
        <v>1854</v>
      </c>
      <c r="K3300">
        <v>4122</v>
      </c>
      <c r="L3300" cm="1">
        <f t="array" ref="L3300">_xlfn.IFS(G3300&lt;=25, 1, G3300&lt;=75, 2, G3300&lt;=150, 3, G3300&gt;150, 4)</f>
        <v>3</v>
      </c>
      <c r="M3300">
        <f t="shared" si="51"/>
        <v>2</v>
      </c>
    </row>
    <row r="3301" spans="1:13" x14ac:dyDescent="0.2">
      <c r="A3301" t="s">
        <v>4843</v>
      </c>
      <c r="B3301" t="s">
        <v>1418</v>
      </c>
      <c r="C3301" s="2">
        <v>169</v>
      </c>
      <c r="D3301" s="2">
        <v>142</v>
      </c>
      <c r="E3301" t="s">
        <v>7029</v>
      </c>
      <c r="F3301" t="s">
        <v>7041</v>
      </c>
      <c r="G3301" s="2">
        <v>27</v>
      </c>
      <c r="H3301" s="11">
        <v>0.15976331360946747</v>
      </c>
      <c r="I3301">
        <v>0</v>
      </c>
      <c r="J3301">
        <f ca="1"/>
        <v>548</v>
      </c>
      <c r="K3301">
        <v>4246</v>
      </c>
      <c r="L3301" cm="1">
        <f t="array" ref="L3301">_xlfn.IFS(G3301&lt;=25, 1, G3301&lt;=75, 2, G3301&lt;=150, 3, G3301&gt;150, 4)</f>
        <v>2</v>
      </c>
      <c r="M3301">
        <f t="shared" si="51"/>
        <v>1</v>
      </c>
    </row>
    <row r="3302" spans="1:13" x14ac:dyDescent="0.2">
      <c r="A3302" t="s">
        <v>4844</v>
      </c>
      <c r="B3302" t="s">
        <v>4845</v>
      </c>
      <c r="C3302" s="2">
        <v>169</v>
      </c>
      <c r="D3302" s="2">
        <v>147</v>
      </c>
      <c r="E3302" t="s">
        <v>7027</v>
      </c>
      <c r="F3302" t="s">
        <v>7041</v>
      </c>
      <c r="G3302" s="2">
        <v>22</v>
      </c>
      <c r="H3302" s="11">
        <v>0.13017751479289941</v>
      </c>
      <c r="I3302">
        <v>0</v>
      </c>
      <c r="J3302">
        <f ca="1"/>
        <v>1303</v>
      </c>
      <c r="K3302">
        <v>4252</v>
      </c>
      <c r="L3302" cm="1">
        <f t="array" ref="L3302">_xlfn.IFS(G3302&lt;=25, 1, G3302&lt;=75, 2, G3302&lt;=150, 3, G3302&gt;150, 4)</f>
        <v>1</v>
      </c>
      <c r="M3302">
        <f t="shared" si="51"/>
        <v>1</v>
      </c>
    </row>
    <row r="3303" spans="1:13" x14ac:dyDescent="0.2">
      <c r="A3303" t="s">
        <v>4846</v>
      </c>
      <c r="B3303" t="s">
        <v>4847</v>
      </c>
      <c r="C3303" s="2">
        <v>449</v>
      </c>
      <c r="D3303" s="2">
        <v>373</v>
      </c>
      <c r="E3303" t="s">
        <v>7027</v>
      </c>
      <c r="F3303" t="s">
        <v>7037</v>
      </c>
      <c r="G3303" s="2">
        <v>76</v>
      </c>
      <c r="H3303" s="11">
        <v>0.16926503340757237</v>
      </c>
      <c r="I3303">
        <v>0</v>
      </c>
      <c r="J3303">
        <f ca="1"/>
        <v>398</v>
      </c>
      <c r="K3303">
        <v>2744</v>
      </c>
      <c r="L3303" cm="1">
        <f t="array" ref="L3303">_xlfn.IFS(G3303&lt;=25, 1, G3303&lt;=75, 2, G3303&lt;=150, 3, G3303&gt;150, 4)</f>
        <v>3</v>
      </c>
      <c r="M3303">
        <f t="shared" si="51"/>
        <v>4</v>
      </c>
    </row>
    <row r="3304" spans="1:13" x14ac:dyDescent="0.2">
      <c r="A3304" t="s">
        <v>4848</v>
      </c>
      <c r="B3304" t="s">
        <v>4849</v>
      </c>
      <c r="C3304" s="2">
        <v>259</v>
      </c>
      <c r="D3304" s="2">
        <v>85</v>
      </c>
      <c r="E3304" t="s">
        <v>6989</v>
      </c>
      <c r="F3304" t="s">
        <v>7043</v>
      </c>
      <c r="G3304" s="2">
        <v>174</v>
      </c>
      <c r="H3304" s="11">
        <v>0.6718146718146718</v>
      </c>
      <c r="I3304">
        <v>1</v>
      </c>
      <c r="J3304">
        <f ca="1"/>
        <v>3822</v>
      </c>
      <c r="K3304">
        <v>1812</v>
      </c>
      <c r="L3304" cm="1">
        <f t="array" ref="L3304">_xlfn.IFS(G3304&lt;=25, 1, G3304&lt;=75, 2, G3304&lt;=150, 3, G3304&gt;150, 4)</f>
        <v>4</v>
      </c>
      <c r="M3304">
        <f t="shared" si="51"/>
        <v>2</v>
      </c>
    </row>
    <row r="3305" spans="1:13" x14ac:dyDescent="0.2">
      <c r="A3305" t="s">
        <v>4850</v>
      </c>
      <c r="B3305" t="s">
        <v>4851</v>
      </c>
      <c r="C3305" s="2">
        <v>439</v>
      </c>
      <c r="D3305" s="2">
        <v>338</v>
      </c>
      <c r="E3305" t="s">
        <v>7027</v>
      </c>
      <c r="F3305" t="s">
        <v>7042</v>
      </c>
      <c r="G3305" s="2">
        <v>101</v>
      </c>
      <c r="H3305" s="11">
        <v>0.23006833712984054</v>
      </c>
      <c r="I3305">
        <v>0</v>
      </c>
      <c r="J3305">
        <f ca="1"/>
        <v>2338</v>
      </c>
      <c r="K3305">
        <v>4514</v>
      </c>
      <c r="L3305" cm="1">
        <f t="array" ref="L3305">_xlfn.IFS(G3305&lt;=25, 1, G3305&lt;=75, 2, G3305&lt;=150, 3, G3305&gt;150, 4)</f>
        <v>3</v>
      </c>
      <c r="M3305">
        <f t="shared" si="51"/>
        <v>4</v>
      </c>
    </row>
    <row r="3306" spans="1:13" x14ac:dyDescent="0.2">
      <c r="A3306" t="s">
        <v>4852</v>
      </c>
      <c r="B3306" t="s">
        <v>4853</v>
      </c>
      <c r="C3306" s="2">
        <v>259</v>
      </c>
      <c r="D3306" s="2">
        <v>184</v>
      </c>
      <c r="E3306" t="s">
        <v>7027</v>
      </c>
      <c r="F3306" t="s">
        <v>7039</v>
      </c>
      <c r="G3306" s="2">
        <v>75</v>
      </c>
      <c r="H3306" s="11">
        <v>0.28957528957528955</v>
      </c>
      <c r="I3306">
        <v>0</v>
      </c>
      <c r="J3306">
        <f ca="1"/>
        <v>1572</v>
      </c>
      <c r="K3306">
        <v>2940</v>
      </c>
      <c r="L3306" cm="1">
        <f t="array" ref="L3306">_xlfn.IFS(G3306&lt;=25, 1, G3306&lt;=75, 2, G3306&lt;=150, 3, G3306&gt;150, 4)</f>
        <v>2</v>
      </c>
      <c r="M3306">
        <f t="shared" si="51"/>
        <v>2</v>
      </c>
    </row>
    <row r="3307" spans="1:13" x14ac:dyDescent="0.2">
      <c r="A3307" t="s">
        <v>4854</v>
      </c>
      <c r="B3307" t="s">
        <v>3634</v>
      </c>
      <c r="C3307" s="2">
        <v>99</v>
      </c>
      <c r="D3307" s="2">
        <v>63</v>
      </c>
      <c r="E3307" t="s">
        <v>7027</v>
      </c>
      <c r="F3307" t="s">
        <v>7037</v>
      </c>
      <c r="G3307" s="2">
        <v>36</v>
      </c>
      <c r="H3307" s="11">
        <v>0.36363636363636365</v>
      </c>
      <c r="I3307">
        <v>0</v>
      </c>
      <c r="J3307">
        <f ca="1"/>
        <v>986</v>
      </c>
      <c r="K3307">
        <v>3884</v>
      </c>
      <c r="L3307" cm="1">
        <f t="array" ref="L3307">_xlfn.IFS(G3307&lt;=25, 1, G3307&lt;=75, 2, G3307&lt;=150, 3, G3307&gt;150, 4)</f>
        <v>2</v>
      </c>
      <c r="M3307">
        <f t="shared" si="51"/>
        <v>1</v>
      </c>
    </row>
    <row r="3308" spans="1:13" x14ac:dyDescent="0.2">
      <c r="A3308" t="s">
        <v>4855</v>
      </c>
      <c r="B3308" t="s">
        <v>4856</v>
      </c>
      <c r="C3308" s="2">
        <v>399</v>
      </c>
      <c r="D3308" s="2">
        <v>275</v>
      </c>
      <c r="E3308" t="s">
        <v>7027</v>
      </c>
      <c r="F3308" t="s">
        <v>7041</v>
      </c>
      <c r="G3308" s="2">
        <v>124</v>
      </c>
      <c r="H3308" s="11">
        <v>0.31077694235588971</v>
      </c>
      <c r="I3308">
        <v>0</v>
      </c>
      <c r="J3308">
        <f ca="1"/>
        <v>4363</v>
      </c>
      <c r="K3308">
        <v>2894</v>
      </c>
      <c r="L3308" cm="1">
        <f t="array" ref="L3308">_xlfn.IFS(G3308&lt;=25, 1, G3308&lt;=75, 2, G3308&lt;=150, 3, G3308&gt;150, 4)</f>
        <v>3</v>
      </c>
      <c r="M3308">
        <f t="shared" si="51"/>
        <v>4</v>
      </c>
    </row>
    <row r="3309" spans="1:13" x14ac:dyDescent="0.2">
      <c r="A3309" t="s">
        <v>4857</v>
      </c>
      <c r="B3309" t="s">
        <v>4358</v>
      </c>
      <c r="C3309" s="2">
        <v>223</v>
      </c>
      <c r="D3309" s="2">
        <v>172</v>
      </c>
      <c r="E3309" t="s">
        <v>7027</v>
      </c>
      <c r="F3309" t="s">
        <v>7039</v>
      </c>
      <c r="G3309" s="2">
        <v>51</v>
      </c>
      <c r="H3309" s="11">
        <v>0.22869955156950672</v>
      </c>
      <c r="I3309">
        <v>0</v>
      </c>
      <c r="J3309">
        <f ca="1"/>
        <v>2238</v>
      </c>
      <c r="K3309">
        <v>1779</v>
      </c>
      <c r="L3309" cm="1">
        <f t="array" ref="L3309">_xlfn.IFS(G3309&lt;=25, 1, G3309&lt;=75, 2, G3309&lt;=150, 3, G3309&gt;150, 4)</f>
        <v>2</v>
      </c>
      <c r="M3309">
        <f t="shared" si="51"/>
        <v>1</v>
      </c>
    </row>
    <row r="3310" spans="1:13" x14ac:dyDescent="0.2">
      <c r="A3310" t="s">
        <v>4858</v>
      </c>
      <c r="B3310" t="s">
        <v>4859</v>
      </c>
      <c r="C3310" s="2">
        <v>268</v>
      </c>
      <c r="D3310" s="2">
        <v>174</v>
      </c>
      <c r="E3310" t="s">
        <v>7029</v>
      </c>
      <c r="F3310" t="s">
        <v>7042</v>
      </c>
      <c r="G3310" s="2">
        <v>94</v>
      </c>
      <c r="H3310" s="11">
        <v>0.35074626865671643</v>
      </c>
      <c r="I3310">
        <v>0</v>
      </c>
      <c r="J3310">
        <f ca="1"/>
        <v>1473</v>
      </c>
      <c r="K3310">
        <v>2692</v>
      </c>
      <c r="L3310" cm="1">
        <f t="array" ref="L3310">_xlfn.IFS(G3310&lt;=25, 1, G3310&lt;=75, 2, G3310&lt;=150, 3, G3310&gt;150, 4)</f>
        <v>3</v>
      </c>
      <c r="M3310">
        <f t="shared" si="51"/>
        <v>2</v>
      </c>
    </row>
    <row r="3311" spans="1:13" x14ac:dyDescent="0.2">
      <c r="A3311" t="s">
        <v>4860</v>
      </c>
      <c r="B3311" t="s">
        <v>4076</v>
      </c>
      <c r="C3311" s="2">
        <v>279</v>
      </c>
      <c r="D3311" s="2">
        <v>254</v>
      </c>
      <c r="E3311" t="s">
        <v>7027</v>
      </c>
      <c r="F3311" t="s">
        <v>7036</v>
      </c>
      <c r="G3311" s="2">
        <v>25</v>
      </c>
      <c r="H3311" s="11">
        <v>8.9605734767025089E-2</v>
      </c>
      <c r="I3311">
        <v>0</v>
      </c>
      <c r="J3311">
        <f ca="1"/>
        <v>1055</v>
      </c>
      <c r="K3311">
        <v>1112</v>
      </c>
      <c r="L3311" cm="1">
        <f t="array" ref="L3311">_xlfn.IFS(G3311&lt;=25, 1, G3311&lt;=75, 2, G3311&lt;=150, 3, G3311&gt;150, 4)</f>
        <v>1</v>
      </c>
      <c r="M3311">
        <f t="shared" si="51"/>
        <v>2</v>
      </c>
    </row>
    <row r="3312" spans="1:13" x14ac:dyDescent="0.2">
      <c r="A3312" t="s">
        <v>4861</v>
      </c>
      <c r="B3312" t="s">
        <v>4862</v>
      </c>
      <c r="C3312" s="2">
        <v>289</v>
      </c>
      <c r="D3312" s="2">
        <v>188</v>
      </c>
      <c r="E3312" t="s">
        <v>7027</v>
      </c>
      <c r="F3312" t="s">
        <v>7037</v>
      </c>
      <c r="G3312" s="2">
        <v>101</v>
      </c>
      <c r="H3312" s="11">
        <v>0.34948096885813151</v>
      </c>
      <c r="I3312">
        <v>0</v>
      </c>
      <c r="J3312">
        <f ca="1"/>
        <v>3956</v>
      </c>
      <c r="K3312">
        <v>3523</v>
      </c>
      <c r="L3312" cm="1">
        <f t="array" ref="L3312">_xlfn.IFS(G3312&lt;=25, 1, G3312&lt;=75, 2, G3312&lt;=150, 3, G3312&gt;150, 4)</f>
        <v>3</v>
      </c>
      <c r="M3312">
        <f t="shared" si="51"/>
        <v>2</v>
      </c>
    </row>
    <row r="3313" spans="1:13" x14ac:dyDescent="0.2">
      <c r="A3313" t="s">
        <v>4863</v>
      </c>
      <c r="B3313" t="s">
        <v>4864</v>
      </c>
      <c r="C3313" s="2">
        <v>232</v>
      </c>
      <c r="D3313" s="2">
        <v>130</v>
      </c>
      <c r="E3313" t="s">
        <v>7027</v>
      </c>
      <c r="F3313" t="s">
        <v>7040</v>
      </c>
      <c r="G3313" s="2">
        <v>102</v>
      </c>
      <c r="H3313" s="11">
        <v>0.43965517241379309</v>
      </c>
      <c r="I3313">
        <v>0</v>
      </c>
      <c r="J3313">
        <f ca="1"/>
        <v>1823</v>
      </c>
      <c r="K3313">
        <v>69</v>
      </c>
      <c r="L3313" cm="1">
        <f t="array" ref="L3313">_xlfn.IFS(G3313&lt;=25, 1, G3313&lt;=75, 2, G3313&lt;=150, 3, G3313&gt;150, 4)</f>
        <v>3</v>
      </c>
      <c r="M3313">
        <f t="shared" si="51"/>
        <v>1</v>
      </c>
    </row>
    <row r="3314" spans="1:13" x14ac:dyDescent="0.2">
      <c r="A3314" t="s">
        <v>4865</v>
      </c>
      <c r="B3314" t="s">
        <v>4866</v>
      </c>
      <c r="C3314" s="2">
        <v>329</v>
      </c>
      <c r="D3314" s="2">
        <v>250</v>
      </c>
      <c r="E3314" t="s">
        <v>7027</v>
      </c>
      <c r="F3314" t="s">
        <v>7042</v>
      </c>
      <c r="G3314" s="2">
        <v>79</v>
      </c>
      <c r="H3314" s="11">
        <v>0.24012158054711247</v>
      </c>
      <c r="I3314">
        <v>0</v>
      </c>
      <c r="J3314">
        <f ca="1"/>
        <v>3628</v>
      </c>
      <c r="K3314">
        <v>4157</v>
      </c>
      <c r="L3314" cm="1">
        <f t="array" ref="L3314">_xlfn.IFS(G3314&lt;=25, 1, G3314&lt;=75, 2, G3314&lt;=150, 3, G3314&gt;150, 4)</f>
        <v>3</v>
      </c>
      <c r="M3314">
        <f t="shared" si="51"/>
        <v>3</v>
      </c>
    </row>
    <row r="3315" spans="1:13" x14ac:dyDescent="0.2">
      <c r="A3315" t="s">
        <v>4867</v>
      </c>
      <c r="B3315" t="s">
        <v>2735</v>
      </c>
      <c r="C3315" s="2">
        <v>357</v>
      </c>
      <c r="D3315" s="2">
        <v>346</v>
      </c>
      <c r="E3315" t="s">
        <v>7029</v>
      </c>
      <c r="F3315" t="s">
        <v>7036</v>
      </c>
      <c r="G3315" s="2">
        <v>11</v>
      </c>
      <c r="H3315" s="11">
        <v>3.081232492997199E-2</v>
      </c>
      <c r="I3315">
        <v>0</v>
      </c>
      <c r="J3315">
        <f ca="1"/>
        <v>636</v>
      </c>
      <c r="K3315">
        <v>2739</v>
      </c>
      <c r="L3315" cm="1">
        <f t="array" ref="L3315">_xlfn.IFS(G3315&lt;=25, 1, G3315&lt;=75, 2, G3315&lt;=150, 3, G3315&gt;150, 4)</f>
        <v>1</v>
      </c>
      <c r="M3315">
        <f t="shared" si="51"/>
        <v>3</v>
      </c>
    </row>
    <row r="3316" spans="1:13" x14ac:dyDescent="0.2">
      <c r="A3316" t="s">
        <v>4868</v>
      </c>
      <c r="B3316" t="s">
        <v>2643</v>
      </c>
      <c r="C3316" s="2">
        <v>502</v>
      </c>
      <c r="D3316" s="2">
        <v>331</v>
      </c>
      <c r="E3316" t="s">
        <v>7027</v>
      </c>
      <c r="F3316" t="s">
        <v>7041</v>
      </c>
      <c r="G3316" s="2">
        <v>171</v>
      </c>
      <c r="H3316" s="11">
        <v>0.34063745019920316</v>
      </c>
      <c r="I3316">
        <v>0</v>
      </c>
      <c r="J3316">
        <f ca="1"/>
        <v>3625</v>
      </c>
      <c r="K3316">
        <v>4032</v>
      </c>
      <c r="L3316" cm="1">
        <f t="array" ref="L3316">_xlfn.IFS(G3316&lt;=25, 1, G3316&lt;=75, 2, G3316&lt;=150, 3, G3316&gt;150, 4)</f>
        <v>4</v>
      </c>
      <c r="M3316">
        <f t="shared" si="51"/>
        <v>4</v>
      </c>
    </row>
    <row r="3317" spans="1:13" x14ac:dyDescent="0.2">
      <c r="A3317" t="s">
        <v>4869</v>
      </c>
      <c r="B3317" t="s">
        <v>4870</v>
      </c>
      <c r="C3317" s="2">
        <v>268</v>
      </c>
      <c r="D3317" s="2">
        <v>182</v>
      </c>
      <c r="E3317" t="s">
        <v>7027</v>
      </c>
      <c r="F3317" t="s">
        <v>7039</v>
      </c>
      <c r="G3317" s="2">
        <v>86</v>
      </c>
      <c r="H3317" s="11">
        <v>0.32089552238805968</v>
      </c>
      <c r="I3317">
        <v>0</v>
      </c>
      <c r="J3317">
        <f ca="1"/>
        <v>532</v>
      </c>
      <c r="K3317">
        <v>4377</v>
      </c>
      <c r="L3317" cm="1">
        <f t="array" ref="L3317">_xlfn.IFS(G3317&lt;=25, 1, G3317&lt;=75, 2, G3317&lt;=150, 3, G3317&gt;150, 4)</f>
        <v>3</v>
      </c>
      <c r="M3317">
        <f t="shared" si="51"/>
        <v>2</v>
      </c>
    </row>
    <row r="3318" spans="1:13" x14ac:dyDescent="0.2">
      <c r="A3318" t="s">
        <v>4871</v>
      </c>
      <c r="B3318" t="s">
        <v>4076</v>
      </c>
      <c r="C3318" s="2">
        <v>279</v>
      </c>
      <c r="D3318" s="2">
        <v>218</v>
      </c>
      <c r="E3318" t="s">
        <v>7027</v>
      </c>
      <c r="F3318" t="s">
        <v>7036</v>
      </c>
      <c r="G3318" s="2">
        <v>61</v>
      </c>
      <c r="H3318" s="11">
        <v>0.21863799283154123</v>
      </c>
      <c r="I3318">
        <v>0</v>
      </c>
      <c r="J3318">
        <f ca="1"/>
        <v>4251</v>
      </c>
      <c r="K3318">
        <v>2385</v>
      </c>
      <c r="L3318" cm="1">
        <f t="array" ref="L3318">_xlfn.IFS(G3318&lt;=25, 1, G3318&lt;=75, 2, G3318&lt;=150, 3, G3318&gt;150, 4)</f>
        <v>2</v>
      </c>
      <c r="M3318">
        <f t="shared" si="51"/>
        <v>2</v>
      </c>
    </row>
    <row r="3319" spans="1:13" x14ac:dyDescent="0.2">
      <c r="A3319" t="s">
        <v>4872</v>
      </c>
      <c r="B3319" t="s">
        <v>4221</v>
      </c>
      <c r="C3319" s="2">
        <v>268</v>
      </c>
      <c r="D3319" s="2">
        <v>204</v>
      </c>
      <c r="E3319" t="s">
        <v>7027</v>
      </c>
      <c r="F3319" t="s">
        <v>7036</v>
      </c>
      <c r="G3319" s="2">
        <v>64</v>
      </c>
      <c r="H3319" s="11">
        <v>0.23880597014925373</v>
      </c>
      <c r="I3319">
        <v>0</v>
      </c>
      <c r="J3319">
        <f ca="1"/>
        <v>2536</v>
      </c>
      <c r="K3319">
        <v>1306</v>
      </c>
      <c r="L3319" cm="1">
        <f t="array" ref="L3319">_xlfn.IFS(G3319&lt;=25, 1, G3319&lt;=75, 2, G3319&lt;=150, 3, G3319&gt;150, 4)</f>
        <v>2</v>
      </c>
      <c r="M3319">
        <f t="shared" si="51"/>
        <v>2</v>
      </c>
    </row>
    <row r="3320" spans="1:13" x14ac:dyDescent="0.2">
      <c r="A3320" t="s">
        <v>4873</v>
      </c>
      <c r="B3320" t="s">
        <v>4874</v>
      </c>
      <c r="C3320" s="2">
        <v>357</v>
      </c>
      <c r="D3320" s="2">
        <v>246</v>
      </c>
      <c r="E3320" t="s">
        <v>7029</v>
      </c>
      <c r="F3320" t="s">
        <v>7041</v>
      </c>
      <c r="G3320" s="2">
        <v>111</v>
      </c>
      <c r="H3320" s="11">
        <v>0.31092436974789917</v>
      </c>
      <c r="I3320">
        <v>0</v>
      </c>
      <c r="J3320">
        <f ca="1"/>
        <v>4467</v>
      </c>
      <c r="K3320">
        <v>1180</v>
      </c>
      <c r="L3320" cm="1">
        <f t="array" ref="L3320">_xlfn.IFS(G3320&lt;=25, 1, G3320&lt;=75, 2, G3320&lt;=150, 3, G3320&gt;150, 4)</f>
        <v>3</v>
      </c>
      <c r="M3320">
        <f t="shared" si="51"/>
        <v>3</v>
      </c>
    </row>
    <row r="3321" spans="1:13" x14ac:dyDescent="0.2">
      <c r="A3321" t="s">
        <v>4875</v>
      </c>
      <c r="B3321" t="s">
        <v>4876</v>
      </c>
      <c r="C3321" s="2">
        <v>279</v>
      </c>
      <c r="D3321" s="2">
        <v>181</v>
      </c>
      <c r="E3321" t="s">
        <v>7027</v>
      </c>
      <c r="F3321" t="s">
        <v>7037</v>
      </c>
      <c r="G3321" s="2">
        <v>98</v>
      </c>
      <c r="H3321" s="11">
        <v>0.35125448028673834</v>
      </c>
      <c r="I3321">
        <v>0</v>
      </c>
      <c r="J3321">
        <f ca="1"/>
        <v>3502</v>
      </c>
      <c r="K3321">
        <v>2005</v>
      </c>
      <c r="L3321" cm="1">
        <f t="array" ref="L3321">_xlfn.IFS(G3321&lt;=25, 1, G3321&lt;=75, 2, G3321&lt;=150, 3, G3321&gt;150, 4)</f>
        <v>3</v>
      </c>
      <c r="M3321">
        <f t="shared" si="51"/>
        <v>2</v>
      </c>
    </row>
    <row r="3322" spans="1:13" x14ac:dyDescent="0.2">
      <c r="A3322" t="s">
        <v>4877</v>
      </c>
      <c r="B3322" t="s">
        <v>2114</v>
      </c>
      <c r="C3322" s="2">
        <v>297</v>
      </c>
      <c r="D3322" s="2">
        <v>258</v>
      </c>
      <c r="E3322" t="s">
        <v>7027</v>
      </c>
      <c r="F3322" t="s">
        <v>7037</v>
      </c>
      <c r="G3322" s="2">
        <v>39</v>
      </c>
      <c r="H3322" s="11">
        <v>0.13131313131313133</v>
      </c>
      <c r="I3322">
        <v>0</v>
      </c>
      <c r="J3322">
        <f ca="1"/>
        <v>1613</v>
      </c>
      <c r="K3322">
        <v>3854</v>
      </c>
      <c r="L3322" cm="1">
        <f t="array" ref="L3322">_xlfn.IFS(G3322&lt;=25, 1, G3322&lt;=75, 2, G3322&lt;=150, 3, G3322&gt;150, 4)</f>
        <v>2</v>
      </c>
      <c r="M3322">
        <f t="shared" si="51"/>
        <v>3</v>
      </c>
    </row>
    <row r="3323" spans="1:13" x14ac:dyDescent="0.2">
      <c r="A3323" t="s">
        <v>4878</v>
      </c>
      <c r="B3323" t="s">
        <v>4879</v>
      </c>
      <c r="C3323" s="2">
        <v>1490</v>
      </c>
      <c r="D3323" s="2">
        <v>1073</v>
      </c>
      <c r="E3323" t="s">
        <v>7029</v>
      </c>
      <c r="F3323" t="s">
        <v>7041</v>
      </c>
      <c r="G3323" s="2">
        <v>417</v>
      </c>
      <c r="H3323" s="11">
        <v>0.27986577181208055</v>
      </c>
      <c r="I3323">
        <v>0</v>
      </c>
      <c r="J3323">
        <f ca="1"/>
        <v>2637</v>
      </c>
      <c r="K3323">
        <v>4441</v>
      </c>
      <c r="L3323" cm="1">
        <f t="array" ref="L3323">_xlfn.IFS(G3323&lt;=25, 1, G3323&lt;=75, 2, G3323&lt;=150, 3, G3323&gt;150, 4)</f>
        <v>4</v>
      </c>
      <c r="M3323">
        <f t="shared" si="51"/>
        <v>4</v>
      </c>
    </row>
    <row r="3324" spans="1:13" x14ac:dyDescent="0.2">
      <c r="A3324" t="s">
        <v>4880</v>
      </c>
      <c r="B3324" t="s">
        <v>4881</v>
      </c>
      <c r="C3324" s="2">
        <v>295</v>
      </c>
      <c r="D3324" s="2">
        <v>209</v>
      </c>
      <c r="E3324" t="s">
        <v>7027</v>
      </c>
      <c r="F3324" t="s">
        <v>7036</v>
      </c>
      <c r="G3324" s="2">
        <v>86</v>
      </c>
      <c r="H3324" s="11">
        <v>0.29152542372881357</v>
      </c>
      <c r="I3324">
        <v>0</v>
      </c>
      <c r="J3324">
        <f ca="1"/>
        <v>1912</v>
      </c>
      <c r="K3324">
        <v>1089</v>
      </c>
      <c r="L3324" cm="1">
        <f t="array" ref="L3324">_xlfn.IFS(G3324&lt;=25, 1, G3324&lt;=75, 2, G3324&lt;=150, 3, G3324&gt;150, 4)</f>
        <v>3</v>
      </c>
      <c r="M3324">
        <f t="shared" si="51"/>
        <v>2</v>
      </c>
    </row>
    <row r="3325" spans="1:13" x14ac:dyDescent="0.2">
      <c r="A3325" t="s">
        <v>4882</v>
      </c>
      <c r="B3325" t="s">
        <v>4883</v>
      </c>
      <c r="C3325" s="2">
        <v>550</v>
      </c>
      <c r="D3325" s="2">
        <v>374</v>
      </c>
      <c r="E3325" t="s">
        <v>7029</v>
      </c>
      <c r="F3325" t="s">
        <v>7041</v>
      </c>
      <c r="G3325" s="2">
        <v>176</v>
      </c>
      <c r="H3325" s="11">
        <v>0.32</v>
      </c>
      <c r="I3325">
        <v>0</v>
      </c>
      <c r="J3325">
        <f ca="1"/>
        <v>4238</v>
      </c>
      <c r="K3325">
        <v>979</v>
      </c>
      <c r="L3325" cm="1">
        <f t="array" ref="L3325">_xlfn.IFS(G3325&lt;=25, 1, G3325&lt;=75, 2, G3325&lt;=150, 3, G3325&gt;150, 4)</f>
        <v>4</v>
      </c>
      <c r="M3325">
        <f t="shared" si="51"/>
        <v>4</v>
      </c>
    </row>
    <row r="3326" spans="1:13" x14ac:dyDescent="0.2">
      <c r="A3326" t="s">
        <v>4884</v>
      </c>
      <c r="B3326" t="s">
        <v>4885</v>
      </c>
      <c r="C3326" s="2">
        <v>299</v>
      </c>
      <c r="D3326" s="2">
        <v>251</v>
      </c>
      <c r="E3326" t="s">
        <v>7027</v>
      </c>
      <c r="F3326" t="s">
        <v>7036</v>
      </c>
      <c r="G3326" s="2">
        <v>48</v>
      </c>
      <c r="H3326" s="11">
        <v>0.16053511705685619</v>
      </c>
      <c r="I3326">
        <v>0</v>
      </c>
      <c r="J3326">
        <f ca="1"/>
        <v>4011</v>
      </c>
      <c r="K3326">
        <v>856</v>
      </c>
      <c r="L3326" cm="1">
        <f t="array" ref="L3326">_xlfn.IFS(G3326&lt;=25, 1, G3326&lt;=75, 2, G3326&lt;=150, 3, G3326&gt;150, 4)</f>
        <v>2</v>
      </c>
      <c r="M3326">
        <f t="shared" si="51"/>
        <v>3</v>
      </c>
    </row>
    <row r="3327" spans="1:13" x14ac:dyDescent="0.2">
      <c r="A3327" t="s">
        <v>4886</v>
      </c>
      <c r="B3327" t="s">
        <v>4887</v>
      </c>
      <c r="C3327" s="2">
        <v>294</v>
      </c>
      <c r="D3327" s="2">
        <v>129</v>
      </c>
      <c r="E3327" t="s">
        <v>7027</v>
      </c>
      <c r="F3327" t="s">
        <v>7037</v>
      </c>
      <c r="G3327" s="2">
        <v>165</v>
      </c>
      <c r="H3327" s="11">
        <v>0.56122448979591832</v>
      </c>
      <c r="I3327">
        <v>0</v>
      </c>
      <c r="J3327">
        <f ca="1"/>
        <v>851</v>
      </c>
      <c r="K3327">
        <v>1512</v>
      </c>
      <c r="L3327" cm="1">
        <f t="array" ref="L3327">_xlfn.IFS(G3327&lt;=25, 1, G3327&lt;=75, 2, G3327&lt;=150, 3, G3327&gt;150, 4)</f>
        <v>4</v>
      </c>
      <c r="M3327">
        <f t="shared" si="51"/>
        <v>2</v>
      </c>
    </row>
    <row r="3328" spans="1:13" x14ac:dyDescent="0.2">
      <c r="A3328" t="s">
        <v>4888</v>
      </c>
      <c r="B3328" t="s">
        <v>4889</v>
      </c>
      <c r="C3328" s="2">
        <v>499</v>
      </c>
      <c r="D3328" s="2">
        <v>220</v>
      </c>
      <c r="E3328" t="s">
        <v>7029</v>
      </c>
      <c r="F3328" t="s">
        <v>7040</v>
      </c>
      <c r="G3328" s="2">
        <v>279</v>
      </c>
      <c r="H3328" s="11">
        <v>0.5591182364729459</v>
      </c>
      <c r="I3328">
        <v>0</v>
      </c>
      <c r="J3328">
        <f ca="1"/>
        <v>799</v>
      </c>
      <c r="K3328">
        <v>77</v>
      </c>
      <c r="L3328" cm="1">
        <f t="array" ref="L3328">_xlfn.IFS(G3328&lt;=25, 1, G3328&lt;=75, 2, G3328&lt;=150, 3, G3328&gt;150, 4)</f>
        <v>4</v>
      </c>
      <c r="M3328">
        <f t="shared" si="51"/>
        <v>4</v>
      </c>
    </row>
    <row r="3329" spans="1:13" x14ac:dyDescent="0.2">
      <c r="A3329" t="s">
        <v>4890</v>
      </c>
      <c r="B3329" t="s">
        <v>4891</v>
      </c>
      <c r="C3329" s="2">
        <v>312</v>
      </c>
      <c r="D3329" s="2">
        <v>225</v>
      </c>
      <c r="E3329" t="s">
        <v>7029</v>
      </c>
      <c r="F3329" t="s">
        <v>7040</v>
      </c>
      <c r="G3329" s="2">
        <v>87</v>
      </c>
      <c r="H3329" s="11">
        <v>0.27884615384615385</v>
      </c>
      <c r="I3329">
        <v>0</v>
      </c>
      <c r="J3329">
        <f ca="1"/>
        <v>2780</v>
      </c>
      <c r="K3329">
        <v>1806</v>
      </c>
      <c r="L3329" cm="1">
        <f t="array" ref="L3329">_xlfn.IFS(G3329&lt;=25, 1, G3329&lt;=75, 2, G3329&lt;=150, 3, G3329&gt;150, 4)</f>
        <v>3</v>
      </c>
      <c r="M3329">
        <f t="shared" si="51"/>
        <v>3</v>
      </c>
    </row>
    <row r="3330" spans="1:13" x14ac:dyDescent="0.2">
      <c r="A3330" t="s">
        <v>4892</v>
      </c>
      <c r="B3330" t="s">
        <v>2216</v>
      </c>
      <c r="C3330" s="2">
        <v>169</v>
      </c>
      <c r="D3330" s="2">
        <v>118</v>
      </c>
      <c r="E3330" t="s">
        <v>7027</v>
      </c>
      <c r="F3330" t="s">
        <v>7037</v>
      </c>
      <c r="G3330" s="2">
        <v>51</v>
      </c>
      <c r="H3330" s="11">
        <v>0.30177514792899407</v>
      </c>
      <c r="I3330">
        <v>0</v>
      </c>
      <c r="J3330">
        <f ca="1"/>
        <v>2939</v>
      </c>
      <c r="K3330">
        <v>3847</v>
      </c>
      <c r="L3330" cm="1">
        <f t="array" ref="L3330">_xlfn.IFS(G3330&lt;=25, 1, G3330&lt;=75, 2, G3330&lt;=150, 3, G3330&gt;150, 4)</f>
        <v>2</v>
      </c>
      <c r="M3330">
        <f t="shared" ref="M3330:M3393" si="52">IF(C3330&lt;=$P$3, 1, IF(C3330&lt;=$P$4, 2, IF(C3330&lt;=$P$5, 3, 4)))</f>
        <v>1</v>
      </c>
    </row>
    <row r="3331" spans="1:13" x14ac:dyDescent="0.2">
      <c r="A3331" t="s">
        <v>4893</v>
      </c>
      <c r="B3331" t="s">
        <v>4894</v>
      </c>
      <c r="C3331" s="2">
        <v>295</v>
      </c>
      <c r="D3331" s="2">
        <v>251</v>
      </c>
      <c r="E3331" t="s">
        <v>7027</v>
      </c>
      <c r="F3331" t="s">
        <v>7043</v>
      </c>
      <c r="G3331" s="2">
        <v>44</v>
      </c>
      <c r="H3331" s="11">
        <v>0.14915254237288136</v>
      </c>
      <c r="I3331">
        <v>0</v>
      </c>
      <c r="J3331">
        <f ca="1"/>
        <v>4045</v>
      </c>
      <c r="K3331">
        <v>3534</v>
      </c>
      <c r="L3331" cm="1">
        <f t="array" ref="L3331">_xlfn.IFS(G3331&lt;=25, 1, G3331&lt;=75, 2, G3331&lt;=150, 3, G3331&gt;150, 4)</f>
        <v>2</v>
      </c>
      <c r="M3331">
        <f t="shared" si="52"/>
        <v>2</v>
      </c>
    </row>
    <row r="3332" spans="1:13" x14ac:dyDescent="0.2">
      <c r="A3332" t="s">
        <v>4895</v>
      </c>
      <c r="B3332" t="s">
        <v>4896</v>
      </c>
      <c r="C3332" s="2">
        <v>473</v>
      </c>
      <c r="D3332" s="2">
        <v>326</v>
      </c>
      <c r="E3332" t="s">
        <v>7027</v>
      </c>
      <c r="F3332" t="s">
        <v>7037</v>
      </c>
      <c r="G3332" s="2">
        <v>147</v>
      </c>
      <c r="H3332" s="11">
        <v>0.31078224101479918</v>
      </c>
      <c r="I3332">
        <v>0</v>
      </c>
      <c r="J3332">
        <f ca="1"/>
        <v>3134</v>
      </c>
      <c r="K3332">
        <v>496</v>
      </c>
      <c r="L3332" cm="1">
        <f t="array" ref="L3332">_xlfn.IFS(G3332&lt;=25, 1, G3332&lt;=75, 2, G3332&lt;=150, 3, G3332&gt;150, 4)</f>
        <v>3</v>
      </c>
      <c r="M3332">
        <f t="shared" si="52"/>
        <v>4</v>
      </c>
    </row>
    <row r="3333" spans="1:13" x14ac:dyDescent="0.2">
      <c r="A3333" t="s">
        <v>4787</v>
      </c>
      <c r="B3333" t="s">
        <v>3634</v>
      </c>
      <c r="C3333" s="2">
        <v>99</v>
      </c>
      <c r="D3333" s="2">
        <v>75</v>
      </c>
      <c r="E3333" t="s">
        <v>7027</v>
      </c>
      <c r="F3333" t="s">
        <v>7039</v>
      </c>
      <c r="G3333" s="2">
        <v>24</v>
      </c>
      <c r="H3333" s="11">
        <v>0.24242424242424243</v>
      </c>
      <c r="I3333">
        <v>0</v>
      </c>
      <c r="J3333">
        <f ca="1"/>
        <v>2707</v>
      </c>
      <c r="K3333">
        <v>3630</v>
      </c>
      <c r="L3333" cm="1">
        <f t="array" ref="L3333">_xlfn.IFS(G3333&lt;=25, 1, G3333&lt;=75, 2, G3333&lt;=150, 3, G3333&gt;150, 4)</f>
        <v>1</v>
      </c>
      <c r="M3333">
        <f t="shared" si="52"/>
        <v>1</v>
      </c>
    </row>
    <row r="3334" spans="1:13" x14ac:dyDescent="0.2">
      <c r="A3334" t="s">
        <v>4897</v>
      </c>
      <c r="B3334" t="s">
        <v>4898</v>
      </c>
      <c r="C3334" s="2">
        <v>726</v>
      </c>
      <c r="D3334" s="2">
        <v>537</v>
      </c>
      <c r="E3334" t="s">
        <v>7029</v>
      </c>
      <c r="F3334" t="s">
        <v>7045</v>
      </c>
      <c r="G3334" s="2">
        <v>189</v>
      </c>
      <c r="H3334" s="11">
        <v>0.26033057851239672</v>
      </c>
      <c r="I3334">
        <v>0</v>
      </c>
      <c r="J3334">
        <f ca="1"/>
        <v>3730</v>
      </c>
      <c r="K3334">
        <v>699</v>
      </c>
      <c r="L3334" cm="1">
        <f t="array" ref="L3334">_xlfn.IFS(G3334&lt;=25, 1, G3334&lt;=75, 2, G3334&lt;=150, 3, G3334&gt;150, 4)</f>
        <v>4</v>
      </c>
      <c r="M3334">
        <f t="shared" si="52"/>
        <v>4</v>
      </c>
    </row>
    <row r="3335" spans="1:13" x14ac:dyDescent="0.2">
      <c r="A3335" t="s">
        <v>4899</v>
      </c>
      <c r="B3335" t="s">
        <v>4900</v>
      </c>
      <c r="C3335" s="2">
        <v>250</v>
      </c>
      <c r="D3335" s="2">
        <v>195</v>
      </c>
      <c r="E3335" t="s">
        <v>7027</v>
      </c>
      <c r="F3335" t="s">
        <v>7039</v>
      </c>
      <c r="G3335" s="2">
        <v>55</v>
      </c>
      <c r="H3335" s="11">
        <v>0.22</v>
      </c>
      <c r="I3335">
        <v>0</v>
      </c>
      <c r="J3335">
        <f ca="1"/>
        <v>981</v>
      </c>
      <c r="K3335">
        <v>3555</v>
      </c>
      <c r="L3335" cm="1">
        <f t="array" ref="L3335">_xlfn.IFS(G3335&lt;=25, 1, G3335&lt;=75, 2, G3335&lt;=150, 3, G3335&gt;150, 4)</f>
        <v>2</v>
      </c>
      <c r="M3335">
        <f t="shared" si="52"/>
        <v>2</v>
      </c>
    </row>
    <row r="3336" spans="1:13" x14ac:dyDescent="0.2">
      <c r="A3336" t="s">
        <v>4901</v>
      </c>
      <c r="B3336" t="s">
        <v>4098</v>
      </c>
      <c r="C3336" s="2">
        <v>449</v>
      </c>
      <c r="D3336" s="2">
        <v>364</v>
      </c>
      <c r="E3336" t="s">
        <v>7029</v>
      </c>
      <c r="F3336" t="s">
        <v>7042</v>
      </c>
      <c r="G3336" s="2">
        <v>85</v>
      </c>
      <c r="H3336" s="11">
        <v>0.18930957683741648</v>
      </c>
      <c r="I3336">
        <v>0</v>
      </c>
      <c r="J3336">
        <f ca="1"/>
        <v>3582</v>
      </c>
      <c r="K3336">
        <v>2214</v>
      </c>
      <c r="L3336" cm="1">
        <f t="array" ref="L3336">_xlfn.IFS(G3336&lt;=25, 1, G3336&lt;=75, 2, G3336&lt;=150, 3, G3336&gt;150, 4)</f>
        <v>3</v>
      </c>
      <c r="M3336">
        <f t="shared" si="52"/>
        <v>4</v>
      </c>
    </row>
    <row r="3337" spans="1:13" x14ac:dyDescent="0.2">
      <c r="A3337" t="s">
        <v>4902</v>
      </c>
      <c r="B3337" t="s">
        <v>3094</v>
      </c>
      <c r="C3337" s="2">
        <v>250</v>
      </c>
      <c r="D3337" s="2">
        <v>175</v>
      </c>
      <c r="E3337" t="s">
        <v>7027</v>
      </c>
      <c r="F3337" t="s">
        <v>7037</v>
      </c>
      <c r="G3337" s="2">
        <v>75</v>
      </c>
      <c r="H3337" s="11">
        <v>0.3</v>
      </c>
      <c r="I3337">
        <v>0</v>
      </c>
      <c r="J3337">
        <f ca="1"/>
        <v>4</v>
      </c>
      <c r="K3337">
        <v>2672</v>
      </c>
      <c r="L3337" cm="1">
        <f t="array" ref="L3337">_xlfn.IFS(G3337&lt;=25, 1, G3337&lt;=75, 2, G3337&lt;=150, 3, G3337&gt;150, 4)</f>
        <v>2</v>
      </c>
      <c r="M3337">
        <f t="shared" si="52"/>
        <v>2</v>
      </c>
    </row>
    <row r="3338" spans="1:13" x14ac:dyDescent="0.2">
      <c r="A3338" t="s">
        <v>4903</v>
      </c>
      <c r="B3338" t="s">
        <v>4904</v>
      </c>
      <c r="C3338" s="2">
        <v>841</v>
      </c>
      <c r="D3338" s="2">
        <v>631</v>
      </c>
      <c r="E3338" t="s">
        <v>7029</v>
      </c>
      <c r="F3338" t="s">
        <v>7042</v>
      </c>
      <c r="G3338" s="2">
        <v>210</v>
      </c>
      <c r="H3338" s="11">
        <v>0.2497027348394768</v>
      </c>
      <c r="I3338">
        <v>0</v>
      </c>
      <c r="J3338">
        <f ca="1"/>
        <v>2006</v>
      </c>
      <c r="K3338">
        <v>2832</v>
      </c>
      <c r="L3338" cm="1">
        <f t="array" ref="L3338">_xlfn.IFS(G3338&lt;=25, 1, G3338&lt;=75, 2, G3338&lt;=150, 3, G3338&gt;150, 4)</f>
        <v>4</v>
      </c>
      <c r="M3338">
        <f t="shared" si="52"/>
        <v>4</v>
      </c>
    </row>
    <row r="3339" spans="1:13" x14ac:dyDescent="0.2">
      <c r="A3339" t="s">
        <v>4905</v>
      </c>
      <c r="B3339" t="s">
        <v>4906</v>
      </c>
      <c r="C3339" s="2">
        <v>89</v>
      </c>
      <c r="D3339" s="2">
        <v>61</v>
      </c>
      <c r="E3339" t="s">
        <v>7027</v>
      </c>
      <c r="F3339" t="s">
        <v>7037</v>
      </c>
      <c r="G3339" s="2">
        <v>28</v>
      </c>
      <c r="H3339" s="11">
        <v>0.3146067415730337</v>
      </c>
      <c r="I3339">
        <v>0</v>
      </c>
      <c r="J3339">
        <f ca="1"/>
        <v>1982</v>
      </c>
      <c r="K3339">
        <v>1930</v>
      </c>
      <c r="L3339" cm="1">
        <f t="array" ref="L3339">_xlfn.IFS(G3339&lt;=25, 1, G3339&lt;=75, 2, G3339&lt;=150, 3, G3339&gt;150, 4)</f>
        <v>2</v>
      </c>
      <c r="M3339">
        <f t="shared" si="52"/>
        <v>1</v>
      </c>
    </row>
    <row r="3340" spans="1:13" x14ac:dyDescent="0.2">
      <c r="A3340" t="s">
        <v>4907</v>
      </c>
      <c r="B3340" t="s">
        <v>2747</v>
      </c>
      <c r="C3340" s="2">
        <v>69</v>
      </c>
      <c r="D3340" s="2">
        <v>59</v>
      </c>
      <c r="E3340" t="s">
        <v>6989</v>
      </c>
      <c r="F3340" t="s">
        <v>7045</v>
      </c>
      <c r="G3340" s="2">
        <v>10</v>
      </c>
      <c r="H3340" s="11">
        <v>0.14492753623188406</v>
      </c>
      <c r="I3340">
        <v>1</v>
      </c>
      <c r="J3340">
        <f ca="1"/>
        <v>2595</v>
      </c>
      <c r="K3340">
        <v>2619</v>
      </c>
      <c r="L3340" cm="1">
        <f t="array" ref="L3340">_xlfn.IFS(G3340&lt;=25, 1, G3340&lt;=75, 2, G3340&lt;=150, 3, G3340&gt;150, 4)</f>
        <v>1</v>
      </c>
      <c r="M3340">
        <f t="shared" si="52"/>
        <v>1</v>
      </c>
    </row>
    <row r="3341" spans="1:13" x14ac:dyDescent="0.2">
      <c r="A3341" t="s">
        <v>4908</v>
      </c>
      <c r="B3341" t="s">
        <v>4909</v>
      </c>
      <c r="C3341" s="2">
        <v>1334</v>
      </c>
      <c r="D3341" s="2">
        <v>960</v>
      </c>
      <c r="E3341" t="s">
        <v>7029</v>
      </c>
      <c r="F3341" t="s">
        <v>7042</v>
      </c>
      <c r="G3341" s="2">
        <v>374</v>
      </c>
      <c r="H3341" s="11">
        <v>0.28035982008995503</v>
      </c>
      <c r="I3341">
        <v>0</v>
      </c>
      <c r="J3341">
        <f ca="1"/>
        <v>415</v>
      </c>
      <c r="K3341">
        <v>4060</v>
      </c>
      <c r="L3341" cm="1">
        <f t="array" ref="L3341">_xlfn.IFS(G3341&lt;=25, 1, G3341&lt;=75, 2, G3341&lt;=150, 3, G3341&gt;150, 4)</f>
        <v>4</v>
      </c>
      <c r="M3341">
        <f t="shared" si="52"/>
        <v>4</v>
      </c>
    </row>
    <row r="3342" spans="1:13" x14ac:dyDescent="0.2">
      <c r="A3342" t="s">
        <v>4910</v>
      </c>
      <c r="B3342" t="s">
        <v>4911</v>
      </c>
      <c r="C3342" s="2">
        <v>268</v>
      </c>
      <c r="D3342" s="2">
        <v>174</v>
      </c>
      <c r="E3342" t="s">
        <v>7027</v>
      </c>
      <c r="F3342" t="s">
        <v>7037</v>
      </c>
      <c r="G3342" s="2">
        <v>94</v>
      </c>
      <c r="H3342" s="11">
        <v>0.35074626865671643</v>
      </c>
      <c r="I3342">
        <v>0</v>
      </c>
      <c r="J3342">
        <f ca="1"/>
        <v>1481</v>
      </c>
      <c r="K3342">
        <v>3784</v>
      </c>
      <c r="L3342" cm="1">
        <f t="array" ref="L3342">_xlfn.IFS(G3342&lt;=25, 1, G3342&lt;=75, 2, G3342&lt;=150, 3, G3342&gt;150, 4)</f>
        <v>3</v>
      </c>
      <c r="M3342">
        <f t="shared" si="52"/>
        <v>2</v>
      </c>
    </row>
    <row r="3343" spans="1:13" x14ac:dyDescent="0.2">
      <c r="A3343" t="s">
        <v>4912</v>
      </c>
      <c r="B3343" t="s">
        <v>4913</v>
      </c>
      <c r="C3343" s="2">
        <v>223</v>
      </c>
      <c r="D3343" s="2">
        <v>107</v>
      </c>
      <c r="E3343" t="s">
        <v>7027</v>
      </c>
      <c r="F3343" t="s">
        <v>7040</v>
      </c>
      <c r="G3343" s="2">
        <v>116</v>
      </c>
      <c r="H3343" s="11">
        <v>0.52017937219730936</v>
      </c>
      <c r="I3343">
        <v>0</v>
      </c>
      <c r="J3343">
        <f ca="1"/>
        <v>247</v>
      </c>
      <c r="K3343">
        <v>2604</v>
      </c>
      <c r="L3343" cm="1">
        <f t="array" ref="L3343">_xlfn.IFS(G3343&lt;=25, 1, G3343&lt;=75, 2, G3343&lt;=150, 3, G3343&gt;150, 4)</f>
        <v>3</v>
      </c>
      <c r="M3343">
        <f t="shared" si="52"/>
        <v>1</v>
      </c>
    </row>
    <row r="3344" spans="1:13" x14ac:dyDescent="0.2">
      <c r="A3344" t="s">
        <v>4914</v>
      </c>
      <c r="B3344" t="s">
        <v>231</v>
      </c>
      <c r="C3344" s="2">
        <v>279</v>
      </c>
      <c r="D3344" s="2">
        <v>109</v>
      </c>
      <c r="E3344" t="s">
        <v>7029</v>
      </c>
      <c r="F3344" t="s">
        <v>7040</v>
      </c>
      <c r="G3344" s="2">
        <v>170</v>
      </c>
      <c r="H3344" s="11">
        <v>0.60931899641577059</v>
      </c>
      <c r="I3344">
        <v>0</v>
      </c>
      <c r="J3344">
        <f ca="1"/>
        <v>4497</v>
      </c>
      <c r="K3344">
        <v>3947</v>
      </c>
      <c r="L3344" cm="1">
        <f t="array" ref="L3344">_xlfn.IFS(G3344&lt;=25, 1, G3344&lt;=75, 2, G3344&lt;=150, 3, G3344&gt;150, 4)</f>
        <v>4</v>
      </c>
      <c r="M3344">
        <f t="shared" si="52"/>
        <v>2</v>
      </c>
    </row>
    <row r="3345" spans="1:13" x14ac:dyDescent="0.2">
      <c r="A3345" t="s">
        <v>4915</v>
      </c>
      <c r="B3345" t="s">
        <v>2216</v>
      </c>
      <c r="C3345" s="2">
        <v>196</v>
      </c>
      <c r="D3345" s="2">
        <v>71</v>
      </c>
      <c r="E3345" t="s">
        <v>7027</v>
      </c>
      <c r="F3345" t="s">
        <v>7040</v>
      </c>
      <c r="G3345" s="2">
        <v>125</v>
      </c>
      <c r="H3345" s="11">
        <v>0.63775510204081631</v>
      </c>
      <c r="I3345">
        <v>0</v>
      </c>
      <c r="J3345">
        <f ca="1"/>
        <v>4273</v>
      </c>
      <c r="K3345">
        <v>759</v>
      </c>
      <c r="L3345" cm="1">
        <f t="array" ref="L3345">_xlfn.IFS(G3345&lt;=25, 1, G3345&lt;=75, 2, G3345&lt;=150, 3, G3345&gt;150, 4)</f>
        <v>3</v>
      </c>
      <c r="M3345">
        <f t="shared" si="52"/>
        <v>1</v>
      </c>
    </row>
    <row r="3346" spans="1:13" x14ac:dyDescent="0.2">
      <c r="A3346" t="s">
        <v>4916</v>
      </c>
      <c r="B3346" t="s">
        <v>4917</v>
      </c>
      <c r="C3346" s="2">
        <v>268</v>
      </c>
      <c r="D3346" s="2">
        <v>180</v>
      </c>
      <c r="E3346" t="s">
        <v>7027</v>
      </c>
      <c r="F3346" t="s">
        <v>7037</v>
      </c>
      <c r="G3346" s="2">
        <v>88</v>
      </c>
      <c r="H3346" s="11">
        <v>0.32835820895522388</v>
      </c>
      <c r="I3346">
        <v>0</v>
      </c>
      <c r="J3346">
        <f ca="1"/>
        <v>4250</v>
      </c>
      <c r="K3346">
        <v>2759</v>
      </c>
      <c r="L3346" cm="1">
        <f t="array" ref="L3346">_xlfn.IFS(G3346&lt;=25, 1, G3346&lt;=75, 2, G3346&lt;=150, 3, G3346&gt;150, 4)</f>
        <v>3</v>
      </c>
      <c r="M3346">
        <f t="shared" si="52"/>
        <v>2</v>
      </c>
    </row>
    <row r="3347" spans="1:13" x14ac:dyDescent="0.2">
      <c r="A3347" t="s">
        <v>4918</v>
      </c>
      <c r="B3347" t="s">
        <v>4919</v>
      </c>
      <c r="C3347" s="2">
        <v>330</v>
      </c>
      <c r="D3347" s="2">
        <v>267</v>
      </c>
      <c r="E3347" t="s">
        <v>7027</v>
      </c>
      <c r="F3347" t="s">
        <v>7036</v>
      </c>
      <c r="G3347" s="2">
        <v>63</v>
      </c>
      <c r="H3347" s="11">
        <v>0.19090909090909092</v>
      </c>
      <c r="I3347">
        <v>0</v>
      </c>
      <c r="J3347">
        <f ca="1"/>
        <v>4097</v>
      </c>
      <c r="K3347">
        <v>2570</v>
      </c>
      <c r="L3347" cm="1">
        <f t="array" ref="L3347">_xlfn.IFS(G3347&lt;=25, 1, G3347&lt;=75, 2, G3347&lt;=150, 3, G3347&gt;150, 4)</f>
        <v>2</v>
      </c>
      <c r="M3347">
        <f t="shared" si="52"/>
        <v>3</v>
      </c>
    </row>
    <row r="3348" spans="1:13" x14ac:dyDescent="0.2">
      <c r="A3348" t="s">
        <v>4920</v>
      </c>
      <c r="B3348" t="s">
        <v>3953</v>
      </c>
      <c r="C3348" s="2">
        <v>330</v>
      </c>
      <c r="D3348" s="2">
        <v>244</v>
      </c>
      <c r="E3348" t="s">
        <v>7027</v>
      </c>
      <c r="F3348" t="s">
        <v>7037</v>
      </c>
      <c r="G3348" s="2">
        <v>86</v>
      </c>
      <c r="H3348" s="11">
        <v>0.26060606060606062</v>
      </c>
      <c r="I3348">
        <v>0</v>
      </c>
      <c r="J3348">
        <f ca="1"/>
        <v>2914</v>
      </c>
      <c r="K3348">
        <v>714</v>
      </c>
      <c r="L3348" cm="1">
        <f t="array" ref="L3348">_xlfn.IFS(G3348&lt;=25, 1, G3348&lt;=75, 2, G3348&lt;=150, 3, G3348&gt;150, 4)</f>
        <v>3</v>
      </c>
      <c r="M3348">
        <f t="shared" si="52"/>
        <v>3</v>
      </c>
    </row>
    <row r="3349" spans="1:13" x14ac:dyDescent="0.2">
      <c r="A3349" t="s">
        <v>4921</v>
      </c>
      <c r="B3349" t="s">
        <v>4922</v>
      </c>
      <c r="C3349" s="2">
        <v>319</v>
      </c>
      <c r="D3349" s="2">
        <v>217</v>
      </c>
      <c r="E3349" t="s">
        <v>6989</v>
      </c>
      <c r="F3349" t="s">
        <v>7039</v>
      </c>
      <c r="G3349" s="2">
        <v>102</v>
      </c>
      <c r="H3349" s="11">
        <v>0.31974921630094044</v>
      </c>
      <c r="I3349">
        <v>1</v>
      </c>
      <c r="J3349">
        <f ca="1"/>
        <v>3820</v>
      </c>
      <c r="K3349">
        <v>3413</v>
      </c>
      <c r="L3349" cm="1">
        <f t="array" ref="L3349">_xlfn.IFS(G3349&lt;=25, 1, G3349&lt;=75, 2, G3349&lt;=150, 3, G3349&gt;150, 4)</f>
        <v>3</v>
      </c>
      <c r="M3349">
        <f t="shared" si="52"/>
        <v>3</v>
      </c>
    </row>
    <row r="3350" spans="1:13" x14ac:dyDescent="0.2">
      <c r="A3350" t="s">
        <v>4923</v>
      </c>
      <c r="B3350" t="s">
        <v>4924</v>
      </c>
      <c r="C3350" s="2">
        <v>325</v>
      </c>
      <c r="D3350" s="2">
        <v>244</v>
      </c>
      <c r="E3350" t="s">
        <v>7027</v>
      </c>
      <c r="F3350" t="s">
        <v>7039</v>
      </c>
      <c r="G3350" s="2">
        <v>81</v>
      </c>
      <c r="H3350" s="11">
        <v>0.24923076923076923</v>
      </c>
      <c r="I3350">
        <v>0</v>
      </c>
      <c r="J3350">
        <f ca="1"/>
        <v>2082</v>
      </c>
      <c r="K3350">
        <v>1349</v>
      </c>
      <c r="L3350" cm="1">
        <f t="array" ref="L3350">_xlfn.IFS(G3350&lt;=25, 1, G3350&lt;=75, 2, G3350&lt;=150, 3, G3350&gt;150, 4)</f>
        <v>3</v>
      </c>
      <c r="M3350">
        <f t="shared" si="52"/>
        <v>3</v>
      </c>
    </row>
    <row r="3351" spans="1:13" x14ac:dyDescent="0.2">
      <c r="A3351" t="s">
        <v>4925</v>
      </c>
      <c r="B3351" t="s">
        <v>4926</v>
      </c>
      <c r="C3351" s="2">
        <v>329</v>
      </c>
      <c r="D3351" s="2">
        <v>260</v>
      </c>
      <c r="E3351" t="s">
        <v>7027</v>
      </c>
      <c r="F3351" t="s">
        <v>7039</v>
      </c>
      <c r="G3351" s="2">
        <v>69</v>
      </c>
      <c r="H3351" s="11">
        <v>0.20972644376899696</v>
      </c>
      <c r="I3351">
        <v>0</v>
      </c>
      <c r="J3351">
        <f ca="1"/>
        <v>3042</v>
      </c>
      <c r="K3351">
        <v>262</v>
      </c>
      <c r="L3351" cm="1">
        <f t="array" ref="L3351">_xlfn.IFS(G3351&lt;=25, 1, G3351&lt;=75, 2, G3351&lt;=150, 3, G3351&gt;150, 4)</f>
        <v>2</v>
      </c>
      <c r="M3351">
        <f t="shared" si="52"/>
        <v>3</v>
      </c>
    </row>
    <row r="3352" spans="1:13" x14ac:dyDescent="0.2">
      <c r="A3352" t="s">
        <v>4927</v>
      </c>
      <c r="B3352" t="s">
        <v>4928</v>
      </c>
      <c r="C3352" s="2">
        <v>768</v>
      </c>
      <c r="D3352" s="2">
        <v>622</v>
      </c>
      <c r="E3352" t="s">
        <v>7029</v>
      </c>
      <c r="F3352" t="s">
        <v>7041</v>
      </c>
      <c r="G3352" s="2">
        <v>146</v>
      </c>
      <c r="H3352" s="11">
        <v>0.19010416666666666</v>
      </c>
      <c r="I3352">
        <v>0</v>
      </c>
      <c r="J3352">
        <f ca="1"/>
        <v>1239</v>
      </c>
      <c r="K3352">
        <v>2583</v>
      </c>
      <c r="L3352" cm="1">
        <f t="array" ref="L3352">_xlfn.IFS(G3352&lt;=25, 1, G3352&lt;=75, 2, G3352&lt;=150, 3, G3352&gt;150, 4)</f>
        <v>3</v>
      </c>
      <c r="M3352">
        <f t="shared" si="52"/>
        <v>4</v>
      </c>
    </row>
    <row r="3353" spans="1:13" x14ac:dyDescent="0.2">
      <c r="A3353" t="s">
        <v>4929</v>
      </c>
      <c r="B3353" t="s">
        <v>4930</v>
      </c>
      <c r="C3353" s="2">
        <v>286</v>
      </c>
      <c r="D3353" s="2">
        <v>183</v>
      </c>
      <c r="E3353" t="s">
        <v>7027</v>
      </c>
      <c r="F3353" t="s">
        <v>7037</v>
      </c>
      <c r="G3353" s="2">
        <v>103</v>
      </c>
      <c r="H3353" s="11">
        <v>0.36013986013986016</v>
      </c>
      <c r="I3353">
        <v>0</v>
      </c>
      <c r="J3353">
        <f ca="1"/>
        <v>2735</v>
      </c>
      <c r="K3353">
        <v>2903</v>
      </c>
      <c r="L3353" cm="1">
        <f t="array" ref="L3353">_xlfn.IFS(G3353&lt;=25, 1, G3353&lt;=75, 2, G3353&lt;=150, 3, G3353&gt;150, 4)</f>
        <v>3</v>
      </c>
      <c r="M3353">
        <f t="shared" si="52"/>
        <v>2</v>
      </c>
    </row>
    <row r="3354" spans="1:13" x14ac:dyDescent="0.2">
      <c r="A3354" t="s">
        <v>4931</v>
      </c>
      <c r="B3354" t="s">
        <v>4932</v>
      </c>
      <c r="C3354" s="2">
        <v>384</v>
      </c>
      <c r="D3354" s="2">
        <v>288</v>
      </c>
      <c r="E3354" t="s">
        <v>7027</v>
      </c>
      <c r="F3354" t="s">
        <v>7041</v>
      </c>
      <c r="G3354" s="2">
        <v>96</v>
      </c>
      <c r="H3354" s="11">
        <v>0.25</v>
      </c>
      <c r="I3354">
        <v>0</v>
      </c>
      <c r="J3354">
        <f ca="1"/>
        <v>3858</v>
      </c>
      <c r="K3354">
        <v>3683</v>
      </c>
      <c r="L3354" cm="1">
        <f t="array" ref="L3354">_xlfn.IFS(G3354&lt;=25, 1, G3354&lt;=75, 2, G3354&lt;=150, 3, G3354&gt;150, 4)</f>
        <v>3</v>
      </c>
      <c r="M3354">
        <f t="shared" si="52"/>
        <v>4</v>
      </c>
    </row>
    <row r="3355" spans="1:13" x14ac:dyDescent="0.2">
      <c r="A3355" t="s">
        <v>4933</v>
      </c>
      <c r="B3355" t="s">
        <v>4934</v>
      </c>
      <c r="C3355" s="2">
        <v>357</v>
      </c>
      <c r="D3355" s="2">
        <v>257</v>
      </c>
      <c r="E3355" t="s">
        <v>7027</v>
      </c>
      <c r="F3355" t="s">
        <v>7037</v>
      </c>
      <c r="G3355" s="2">
        <v>100</v>
      </c>
      <c r="H3355" s="11">
        <v>0.28011204481792717</v>
      </c>
      <c r="I3355">
        <v>0</v>
      </c>
      <c r="J3355">
        <f ca="1"/>
        <v>1526</v>
      </c>
      <c r="K3355">
        <v>1965</v>
      </c>
      <c r="L3355" cm="1">
        <f t="array" ref="L3355">_xlfn.IFS(G3355&lt;=25, 1, G3355&lt;=75, 2, G3355&lt;=150, 3, G3355&gt;150, 4)</f>
        <v>3</v>
      </c>
      <c r="M3355">
        <f t="shared" si="52"/>
        <v>3</v>
      </c>
    </row>
    <row r="3356" spans="1:13" x14ac:dyDescent="0.2">
      <c r="A3356" t="s">
        <v>4935</v>
      </c>
      <c r="B3356" t="s">
        <v>1418</v>
      </c>
      <c r="C3356" s="2">
        <v>169</v>
      </c>
      <c r="D3356" s="2">
        <v>118</v>
      </c>
      <c r="E3356" t="s">
        <v>7029</v>
      </c>
      <c r="F3356" t="s">
        <v>7041</v>
      </c>
      <c r="G3356" s="2">
        <v>51</v>
      </c>
      <c r="H3356" s="11">
        <v>0.30177514792899407</v>
      </c>
      <c r="I3356">
        <v>0</v>
      </c>
      <c r="J3356">
        <f ca="1"/>
        <v>2162</v>
      </c>
      <c r="K3356">
        <v>3353</v>
      </c>
      <c r="L3356" cm="1">
        <f t="array" ref="L3356">_xlfn.IFS(G3356&lt;=25, 1, G3356&lt;=75, 2, G3356&lt;=150, 3, G3356&gt;150, 4)</f>
        <v>2</v>
      </c>
      <c r="M3356">
        <f t="shared" si="52"/>
        <v>1</v>
      </c>
    </row>
    <row r="3357" spans="1:13" x14ac:dyDescent="0.2">
      <c r="A3357" t="s">
        <v>4936</v>
      </c>
      <c r="B3357" t="s">
        <v>4937</v>
      </c>
      <c r="C3357" s="2">
        <v>201</v>
      </c>
      <c r="D3357" s="2">
        <v>141</v>
      </c>
      <c r="E3357" t="s">
        <v>7029</v>
      </c>
      <c r="F3357" t="s">
        <v>7042</v>
      </c>
      <c r="G3357" s="2">
        <v>60</v>
      </c>
      <c r="H3357" s="11">
        <v>0.29850746268656714</v>
      </c>
      <c r="I3357">
        <v>0</v>
      </c>
      <c r="J3357">
        <f ca="1"/>
        <v>2031</v>
      </c>
      <c r="K3357">
        <v>4336</v>
      </c>
      <c r="L3357" cm="1">
        <f t="array" ref="L3357">_xlfn.IFS(G3357&lt;=25, 1, G3357&lt;=75, 2, G3357&lt;=150, 3, G3357&gt;150, 4)</f>
        <v>2</v>
      </c>
      <c r="M3357">
        <f t="shared" si="52"/>
        <v>1</v>
      </c>
    </row>
    <row r="3358" spans="1:13" x14ac:dyDescent="0.2">
      <c r="A3358" t="s">
        <v>4938</v>
      </c>
      <c r="B3358" t="s">
        <v>3564</v>
      </c>
      <c r="C3358" s="2">
        <v>268</v>
      </c>
      <c r="D3358" s="2">
        <v>214</v>
      </c>
      <c r="E3358" t="s">
        <v>7027</v>
      </c>
      <c r="F3358" t="s">
        <v>7039</v>
      </c>
      <c r="G3358" s="2">
        <v>54</v>
      </c>
      <c r="H3358" s="11">
        <v>0.20149253731343283</v>
      </c>
      <c r="I3358">
        <v>0</v>
      </c>
      <c r="J3358">
        <f ca="1"/>
        <v>317</v>
      </c>
      <c r="K3358">
        <v>3809</v>
      </c>
      <c r="L3358" cm="1">
        <f t="array" ref="L3358">_xlfn.IFS(G3358&lt;=25, 1, G3358&lt;=75, 2, G3358&lt;=150, 3, G3358&gt;150, 4)</f>
        <v>2</v>
      </c>
      <c r="M3358">
        <f t="shared" si="52"/>
        <v>2</v>
      </c>
    </row>
    <row r="3359" spans="1:13" x14ac:dyDescent="0.2">
      <c r="A3359" t="s">
        <v>4939</v>
      </c>
      <c r="B3359" t="s">
        <v>4940</v>
      </c>
      <c r="C3359" s="2">
        <v>447</v>
      </c>
      <c r="D3359" s="2">
        <v>358</v>
      </c>
      <c r="E3359" t="s">
        <v>7027</v>
      </c>
      <c r="F3359" t="s">
        <v>7043</v>
      </c>
      <c r="G3359" s="2">
        <v>89</v>
      </c>
      <c r="H3359" s="11">
        <v>0.19910514541387025</v>
      </c>
      <c r="I3359">
        <v>0</v>
      </c>
      <c r="J3359">
        <f ca="1"/>
        <v>4221</v>
      </c>
      <c r="K3359">
        <v>1834</v>
      </c>
      <c r="L3359" cm="1">
        <f t="array" ref="L3359">_xlfn.IFS(G3359&lt;=25, 1, G3359&lt;=75, 2, G3359&lt;=150, 3, G3359&gt;150, 4)</f>
        <v>3</v>
      </c>
      <c r="M3359">
        <f t="shared" si="52"/>
        <v>4</v>
      </c>
    </row>
    <row r="3360" spans="1:13" x14ac:dyDescent="0.2">
      <c r="A3360" t="s">
        <v>4941</v>
      </c>
      <c r="B3360" t="s">
        <v>3309</v>
      </c>
      <c r="C3360" s="2">
        <v>223</v>
      </c>
      <c r="D3360" s="2">
        <v>174</v>
      </c>
      <c r="E3360" t="s">
        <v>7027</v>
      </c>
      <c r="F3360" t="s">
        <v>7039</v>
      </c>
      <c r="G3360" s="2">
        <v>49</v>
      </c>
      <c r="H3360" s="11">
        <v>0.21973094170403587</v>
      </c>
      <c r="I3360">
        <v>0</v>
      </c>
      <c r="J3360">
        <f ca="1"/>
        <v>1557</v>
      </c>
      <c r="K3360">
        <v>4221</v>
      </c>
      <c r="L3360" cm="1">
        <f t="array" ref="L3360">_xlfn.IFS(G3360&lt;=25, 1, G3360&lt;=75, 2, G3360&lt;=150, 3, G3360&gt;150, 4)</f>
        <v>2</v>
      </c>
      <c r="M3360">
        <f t="shared" si="52"/>
        <v>1</v>
      </c>
    </row>
    <row r="3361" spans="1:13" x14ac:dyDescent="0.2">
      <c r="A3361" t="s">
        <v>4942</v>
      </c>
      <c r="B3361" t="s">
        <v>4943</v>
      </c>
      <c r="C3361" s="2">
        <v>223</v>
      </c>
      <c r="D3361" s="2">
        <v>187</v>
      </c>
      <c r="E3361" t="s">
        <v>7027</v>
      </c>
      <c r="F3361" t="s">
        <v>7039</v>
      </c>
      <c r="G3361" s="2">
        <v>36</v>
      </c>
      <c r="H3361" s="11">
        <v>0.16143497757847533</v>
      </c>
      <c r="I3361">
        <v>0</v>
      </c>
      <c r="J3361">
        <f ca="1"/>
        <v>4477</v>
      </c>
      <c r="K3361">
        <v>804</v>
      </c>
      <c r="L3361" cm="1">
        <f t="array" ref="L3361">_xlfn.IFS(G3361&lt;=25, 1, G3361&lt;=75, 2, G3361&lt;=150, 3, G3361&gt;150, 4)</f>
        <v>2</v>
      </c>
      <c r="M3361">
        <f t="shared" si="52"/>
        <v>1</v>
      </c>
    </row>
    <row r="3362" spans="1:13" x14ac:dyDescent="0.2">
      <c r="A3362" t="s">
        <v>4944</v>
      </c>
      <c r="B3362" t="s">
        <v>4945</v>
      </c>
      <c r="C3362" s="2">
        <v>223</v>
      </c>
      <c r="D3362" s="2">
        <v>120</v>
      </c>
      <c r="E3362" t="s">
        <v>7027</v>
      </c>
      <c r="F3362" t="s">
        <v>7040</v>
      </c>
      <c r="G3362" s="2">
        <v>103</v>
      </c>
      <c r="H3362" s="11">
        <v>0.46188340807174888</v>
      </c>
      <c r="I3362">
        <v>0</v>
      </c>
      <c r="J3362">
        <f ca="1"/>
        <v>3649</v>
      </c>
      <c r="K3362">
        <v>491</v>
      </c>
      <c r="L3362" cm="1">
        <f t="array" ref="L3362">_xlfn.IFS(G3362&lt;=25, 1, G3362&lt;=75, 2, G3362&lt;=150, 3, G3362&gt;150, 4)</f>
        <v>3</v>
      </c>
      <c r="M3362">
        <f t="shared" si="52"/>
        <v>1</v>
      </c>
    </row>
    <row r="3363" spans="1:13" x14ac:dyDescent="0.2">
      <c r="A3363" t="s">
        <v>4946</v>
      </c>
      <c r="B3363" t="s">
        <v>4781</v>
      </c>
      <c r="C3363" s="2">
        <v>312</v>
      </c>
      <c r="D3363" s="2">
        <v>240</v>
      </c>
      <c r="E3363" t="s">
        <v>7027</v>
      </c>
      <c r="F3363" t="s">
        <v>7037</v>
      </c>
      <c r="G3363" s="2">
        <v>72</v>
      </c>
      <c r="H3363" s="11">
        <v>0.23076923076923078</v>
      </c>
      <c r="I3363">
        <v>0</v>
      </c>
      <c r="J3363">
        <f ca="1"/>
        <v>3496</v>
      </c>
      <c r="K3363">
        <v>914</v>
      </c>
      <c r="L3363" cm="1">
        <f t="array" ref="L3363">_xlfn.IFS(G3363&lt;=25, 1, G3363&lt;=75, 2, G3363&lt;=150, 3, G3363&gt;150, 4)</f>
        <v>2</v>
      </c>
      <c r="M3363">
        <f t="shared" si="52"/>
        <v>3</v>
      </c>
    </row>
    <row r="3364" spans="1:13" x14ac:dyDescent="0.2">
      <c r="A3364" t="s">
        <v>4947</v>
      </c>
      <c r="B3364" t="s">
        <v>4948</v>
      </c>
      <c r="C3364" s="2">
        <v>268</v>
      </c>
      <c r="D3364" s="2">
        <v>177</v>
      </c>
      <c r="E3364" t="s">
        <v>7029</v>
      </c>
      <c r="F3364" t="s">
        <v>7037</v>
      </c>
      <c r="G3364" s="2">
        <v>91</v>
      </c>
      <c r="H3364" s="11">
        <v>0.33955223880597013</v>
      </c>
      <c r="I3364">
        <v>0</v>
      </c>
      <c r="J3364">
        <f ca="1"/>
        <v>2252</v>
      </c>
      <c r="K3364">
        <v>3352</v>
      </c>
      <c r="L3364" cm="1">
        <f t="array" ref="L3364">_xlfn.IFS(G3364&lt;=25, 1, G3364&lt;=75, 2, G3364&lt;=150, 3, G3364&gt;150, 4)</f>
        <v>3</v>
      </c>
      <c r="M3364">
        <f t="shared" si="52"/>
        <v>2</v>
      </c>
    </row>
    <row r="3365" spans="1:13" x14ac:dyDescent="0.2">
      <c r="A3365" t="s">
        <v>4949</v>
      </c>
      <c r="B3365" t="s">
        <v>4950</v>
      </c>
      <c r="C3365" s="2">
        <v>357</v>
      </c>
      <c r="D3365" s="2">
        <v>307</v>
      </c>
      <c r="E3365" t="s">
        <v>7027</v>
      </c>
      <c r="F3365" t="s">
        <v>7036</v>
      </c>
      <c r="G3365" s="2">
        <v>50</v>
      </c>
      <c r="H3365" s="11">
        <v>0.14005602240896359</v>
      </c>
      <c r="I3365">
        <v>0</v>
      </c>
      <c r="J3365">
        <f ca="1"/>
        <v>874</v>
      </c>
      <c r="K3365">
        <v>2596</v>
      </c>
      <c r="L3365" cm="1">
        <f t="array" ref="L3365">_xlfn.IFS(G3365&lt;=25, 1, G3365&lt;=75, 2, G3365&lt;=150, 3, G3365&gt;150, 4)</f>
        <v>2</v>
      </c>
      <c r="M3365">
        <f t="shared" si="52"/>
        <v>3</v>
      </c>
    </row>
    <row r="3366" spans="1:13" x14ac:dyDescent="0.2">
      <c r="A3366" t="s">
        <v>4951</v>
      </c>
      <c r="B3366" t="s">
        <v>2692</v>
      </c>
      <c r="C3366" s="2">
        <v>357</v>
      </c>
      <c r="D3366" s="2">
        <v>214</v>
      </c>
      <c r="E3366" t="s">
        <v>7027</v>
      </c>
      <c r="F3366" t="s">
        <v>7037</v>
      </c>
      <c r="G3366" s="2">
        <v>143</v>
      </c>
      <c r="H3366" s="11">
        <v>0.40056022408963587</v>
      </c>
      <c r="I3366">
        <v>0</v>
      </c>
      <c r="J3366">
        <f ca="1"/>
        <v>1983</v>
      </c>
      <c r="K3366">
        <v>2313</v>
      </c>
      <c r="L3366" cm="1">
        <f t="array" ref="L3366">_xlfn.IFS(G3366&lt;=25, 1, G3366&lt;=75, 2, G3366&lt;=150, 3, G3366&gt;150, 4)</f>
        <v>3</v>
      </c>
      <c r="M3366">
        <f t="shared" si="52"/>
        <v>3</v>
      </c>
    </row>
    <row r="3367" spans="1:13" x14ac:dyDescent="0.2">
      <c r="A3367" t="s">
        <v>4952</v>
      </c>
      <c r="B3367" t="s">
        <v>4953</v>
      </c>
      <c r="C3367" s="2">
        <v>402</v>
      </c>
      <c r="D3367" s="2">
        <v>314</v>
      </c>
      <c r="E3367" t="s">
        <v>7029</v>
      </c>
      <c r="F3367" t="s">
        <v>7042</v>
      </c>
      <c r="G3367" s="2">
        <v>88</v>
      </c>
      <c r="H3367" s="11">
        <v>0.21890547263681592</v>
      </c>
      <c r="I3367">
        <v>0</v>
      </c>
      <c r="J3367">
        <f ca="1"/>
        <v>2381</v>
      </c>
      <c r="K3367">
        <v>3157</v>
      </c>
      <c r="L3367" cm="1">
        <f t="array" ref="L3367">_xlfn.IFS(G3367&lt;=25, 1, G3367&lt;=75, 2, G3367&lt;=150, 3, G3367&gt;150, 4)</f>
        <v>3</v>
      </c>
      <c r="M3367">
        <f t="shared" si="52"/>
        <v>4</v>
      </c>
    </row>
    <row r="3368" spans="1:13" x14ac:dyDescent="0.2">
      <c r="A3368" t="s">
        <v>4954</v>
      </c>
      <c r="B3368" t="s">
        <v>4955</v>
      </c>
      <c r="C3368" s="2">
        <v>670</v>
      </c>
      <c r="D3368" s="2">
        <v>536</v>
      </c>
      <c r="E3368" t="s">
        <v>7029</v>
      </c>
      <c r="F3368" t="s">
        <v>7039</v>
      </c>
      <c r="G3368" s="2">
        <v>134</v>
      </c>
      <c r="H3368" s="11">
        <v>0.2</v>
      </c>
      <c r="I3368">
        <v>0</v>
      </c>
      <c r="J3368">
        <f ca="1"/>
        <v>546</v>
      </c>
      <c r="K3368">
        <v>4502</v>
      </c>
      <c r="L3368" cm="1">
        <f t="array" ref="L3368">_xlfn.IFS(G3368&lt;=25, 1, G3368&lt;=75, 2, G3368&lt;=150, 3, G3368&gt;150, 4)</f>
        <v>3</v>
      </c>
      <c r="M3368">
        <f t="shared" si="52"/>
        <v>4</v>
      </c>
    </row>
    <row r="3369" spans="1:13" x14ac:dyDescent="0.2">
      <c r="A3369" t="s">
        <v>4956</v>
      </c>
      <c r="B3369" t="s">
        <v>4957</v>
      </c>
      <c r="C3369" s="2">
        <v>447</v>
      </c>
      <c r="D3369" s="2">
        <v>389</v>
      </c>
      <c r="E3369" t="s">
        <v>7029</v>
      </c>
      <c r="F3369" t="s">
        <v>7045</v>
      </c>
      <c r="G3369" s="2">
        <v>58</v>
      </c>
      <c r="H3369" s="11">
        <v>0.12975391498881431</v>
      </c>
      <c r="I3369">
        <v>0</v>
      </c>
      <c r="J3369">
        <f ca="1"/>
        <v>3818</v>
      </c>
      <c r="K3369">
        <v>1694</v>
      </c>
      <c r="L3369" cm="1">
        <f t="array" ref="L3369">_xlfn.IFS(G3369&lt;=25, 1, G3369&lt;=75, 2, G3369&lt;=150, 3, G3369&gt;150, 4)</f>
        <v>2</v>
      </c>
      <c r="M3369">
        <f t="shared" si="52"/>
        <v>4</v>
      </c>
    </row>
    <row r="3370" spans="1:13" x14ac:dyDescent="0.2">
      <c r="A3370" t="s">
        <v>4040</v>
      </c>
      <c r="B3370" t="s">
        <v>3634</v>
      </c>
      <c r="C3370" s="2">
        <v>99</v>
      </c>
      <c r="D3370" s="2">
        <v>56</v>
      </c>
      <c r="E3370" t="s">
        <v>7029</v>
      </c>
      <c r="F3370" t="s">
        <v>7037</v>
      </c>
      <c r="G3370" s="2">
        <v>43</v>
      </c>
      <c r="H3370" s="11">
        <v>0.43434343434343436</v>
      </c>
      <c r="I3370">
        <v>0</v>
      </c>
      <c r="J3370">
        <f ca="1"/>
        <v>598</v>
      </c>
      <c r="K3370">
        <v>1514</v>
      </c>
      <c r="L3370" cm="1">
        <f t="array" ref="L3370">_xlfn.IFS(G3370&lt;=25, 1, G3370&lt;=75, 2, G3370&lt;=150, 3, G3370&gt;150, 4)</f>
        <v>2</v>
      </c>
      <c r="M3370">
        <f t="shared" si="52"/>
        <v>1</v>
      </c>
    </row>
    <row r="3371" spans="1:13" x14ac:dyDescent="0.2">
      <c r="A3371" t="s">
        <v>4958</v>
      </c>
      <c r="B3371" t="s">
        <v>4959</v>
      </c>
      <c r="C3371" s="2">
        <v>770</v>
      </c>
      <c r="D3371" s="2">
        <v>662</v>
      </c>
      <c r="E3371" t="s">
        <v>7029</v>
      </c>
      <c r="F3371" t="s">
        <v>7045</v>
      </c>
      <c r="G3371" s="2">
        <v>108</v>
      </c>
      <c r="H3371" s="11">
        <v>0.14025974025974025</v>
      </c>
      <c r="I3371">
        <v>0</v>
      </c>
      <c r="J3371">
        <f ca="1"/>
        <v>3834</v>
      </c>
      <c r="K3371">
        <v>4552</v>
      </c>
      <c r="L3371" cm="1">
        <f t="array" ref="L3371">_xlfn.IFS(G3371&lt;=25, 1, G3371&lt;=75, 2, G3371&lt;=150, 3, G3371&gt;150, 4)</f>
        <v>3</v>
      </c>
      <c r="M3371">
        <f t="shared" si="52"/>
        <v>4</v>
      </c>
    </row>
    <row r="3372" spans="1:13" x14ac:dyDescent="0.2">
      <c r="A3372" t="s">
        <v>2734</v>
      </c>
      <c r="B3372" t="s">
        <v>2735</v>
      </c>
      <c r="C3372" s="2">
        <v>269</v>
      </c>
      <c r="D3372" s="2">
        <v>186</v>
      </c>
      <c r="E3372" t="s">
        <v>7027</v>
      </c>
      <c r="F3372" t="s">
        <v>7036</v>
      </c>
      <c r="G3372" s="2">
        <v>83</v>
      </c>
      <c r="H3372" s="11">
        <v>0.30855018587360594</v>
      </c>
      <c r="I3372">
        <v>0</v>
      </c>
      <c r="J3372">
        <f ca="1"/>
        <v>2141</v>
      </c>
      <c r="K3372">
        <v>2044</v>
      </c>
      <c r="L3372" cm="1">
        <f t="array" ref="L3372">_xlfn.IFS(G3372&lt;=25, 1, G3372&lt;=75, 2, G3372&lt;=150, 3, G3372&gt;150, 4)</f>
        <v>3</v>
      </c>
      <c r="M3372">
        <f t="shared" si="52"/>
        <v>2</v>
      </c>
    </row>
    <row r="3373" spans="1:13" x14ac:dyDescent="0.2">
      <c r="A3373" t="s">
        <v>4960</v>
      </c>
      <c r="B3373" t="s">
        <v>4961</v>
      </c>
      <c r="C3373" s="2">
        <v>473</v>
      </c>
      <c r="D3373" s="2">
        <v>350</v>
      </c>
      <c r="E3373" t="s">
        <v>7027</v>
      </c>
      <c r="F3373" t="s">
        <v>7042</v>
      </c>
      <c r="G3373" s="2">
        <v>123</v>
      </c>
      <c r="H3373" s="11">
        <v>0.26004228329809725</v>
      </c>
      <c r="I3373">
        <v>0</v>
      </c>
      <c r="J3373">
        <f ca="1"/>
        <v>3495</v>
      </c>
      <c r="K3373">
        <v>1131</v>
      </c>
      <c r="L3373" cm="1">
        <f t="array" ref="L3373">_xlfn.IFS(G3373&lt;=25, 1, G3373&lt;=75, 2, G3373&lt;=150, 3, G3373&gt;150, 4)</f>
        <v>3</v>
      </c>
      <c r="M3373">
        <f t="shared" si="52"/>
        <v>4</v>
      </c>
    </row>
    <row r="3374" spans="1:13" x14ac:dyDescent="0.2">
      <c r="A3374" t="s">
        <v>4962</v>
      </c>
      <c r="B3374" t="s">
        <v>4963</v>
      </c>
      <c r="C3374" s="2">
        <v>384</v>
      </c>
      <c r="D3374" s="2">
        <v>296</v>
      </c>
      <c r="E3374" t="s">
        <v>7027</v>
      </c>
      <c r="F3374" t="s">
        <v>7042</v>
      </c>
      <c r="G3374" s="2">
        <v>88</v>
      </c>
      <c r="H3374" s="11">
        <v>0.22916666666666666</v>
      </c>
      <c r="I3374">
        <v>0</v>
      </c>
      <c r="J3374">
        <f ca="1"/>
        <v>3979</v>
      </c>
      <c r="K3374">
        <v>3906</v>
      </c>
      <c r="L3374" cm="1">
        <f t="array" ref="L3374">_xlfn.IFS(G3374&lt;=25, 1, G3374&lt;=75, 2, G3374&lt;=150, 3, G3374&gt;150, 4)</f>
        <v>3</v>
      </c>
      <c r="M3374">
        <f t="shared" si="52"/>
        <v>4</v>
      </c>
    </row>
    <row r="3375" spans="1:13" x14ac:dyDescent="0.2">
      <c r="A3375" t="s">
        <v>4964</v>
      </c>
      <c r="B3375" t="s">
        <v>4965</v>
      </c>
      <c r="C3375" s="2">
        <v>199</v>
      </c>
      <c r="D3375" s="2">
        <v>58</v>
      </c>
      <c r="E3375" t="s">
        <v>6989</v>
      </c>
      <c r="F3375" t="s">
        <v>7040</v>
      </c>
      <c r="G3375" s="2">
        <v>141</v>
      </c>
      <c r="H3375" s="11">
        <v>0.70854271356783916</v>
      </c>
      <c r="I3375">
        <v>1</v>
      </c>
      <c r="J3375">
        <f ca="1"/>
        <v>1897</v>
      </c>
      <c r="K3375">
        <v>2757</v>
      </c>
      <c r="L3375" cm="1">
        <f t="array" ref="L3375">_xlfn.IFS(G3375&lt;=25, 1, G3375&lt;=75, 2, G3375&lt;=150, 3, G3375&gt;150, 4)</f>
        <v>3</v>
      </c>
      <c r="M3375">
        <f t="shared" si="52"/>
        <v>1</v>
      </c>
    </row>
    <row r="3376" spans="1:13" x14ac:dyDescent="0.2">
      <c r="A3376" t="s">
        <v>4966</v>
      </c>
      <c r="B3376" t="s">
        <v>4967</v>
      </c>
      <c r="C3376" s="2">
        <v>294</v>
      </c>
      <c r="D3376" s="2">
        <v>188</v>
      </c>
      <c r="E3376" t="s">
        <v>7027</v>
      </c>
      <c r="F3376" t="s">
        <v>7037</v>
      </c>
      <c r="G3376" s="2">
        <v>106</v>
      </c>
      <c r="H3376" s="11">
        <v>0.36054421768707484</v>
      </c>
      <c r="I3376">
        <v>0</v>
      </c>
      <c r="J3376">
        <f ca="1"/>
        <v>3054</v>
      </c>
      <c r="K3376">
        <v>1997</v>
      </c>
      <c r="L3376" cm="1">
        <f t="array" ref="L3376">_xlfn.IFS(G3376&lt;=25, 1, G3376&lt;=75, 2, G3376&lt;=150, 3, G3376&gt;150, 4)</f>
        <v>3</v>
      </c>
      <c r="M3376">
        <f t="shared" si="52"/>
        <v>2</v>
      </c>
    </row>
    <row r="3377" spans="1:13" x14ac:dyDescent="0.2">
      <c r="A3377" t="s">
        <v>4968</v>
      </c>
      <c r="B3377" t="s">
        <v>4969</v>
      </c>
      <c r="C3377" s="2">
        <v>402</v>
      </c>
      <c r="D3377" s="2">
        <v>334</v>
      </c>
      <c r="E3377" t="s">
        <v>7027</v>
      </c>
      <c r="F3377" t="s">
        <v>7036</v>
      </c>
      <c r="G3377" s="2">
        <v>68</v>
      </c>
      <c r="H3377" s="11">
        <v>0.1691542288557214</v>
      </c>
      <c r="I3377">
        <v>0</v>
      </c>
      <c r="J3377">
        <f ca="1"/>
        <v>360</v>
      </c>
      <c r="K3377">
        <v>2129</v>
      </c>
      <c r="L3377" cm="1">
        <f t="array" ref="L3377">_xlfn.IFS(G3377&lt;=25, 1, G3377&lt;=75, 2, G3377&lt;=150, 3, G3377&gt;150, 4)</f>
        <v>2</v>
      </c>
      <c r="M3377">
        <f t="shared" si="52"/>
        <v>4</v>
      </c>
    </row>
    <row r="3378" spans="1:13" x14ac:dyDescent="0.2">
      <c r="A3378" t="s">
        <v>4916</v>
      </c>
      <c r="B3378" t="s">
        <v>4917</v>
      </c>
      <c r="C3378" s="2">
        <v>399</v>
      </c>
      <c r="D3378" s="2">
        <v>235</v>
      </c>
      <c r="E3378" t="s">
        <v>7027</v>
      </c>
      <c r="F3378" t="s">
        <v>7037</v>
      </c>
      <c r="G3378" s="2">
        <v>164</v>
      </c>
      <c r="H3378" s="11">
        <v>0.41102756892230574</v>
      </c>
      <c r="I3378">
        <v>0</v>
      </c>
      <c r="J3378">
        <f ca="1"/>
        <v>1508</v>
      </c>
      <c r="K3378">
        <v>1111</v>
      </c>
      <c r="L3378" cm="1">
        <f t="array" ref="L3378">_xlfn.IFS(G3378&lt;=25, 1, G3378&lt;=75, 2, G3378&lt;=150, 3, G3378&gt;150, 4)</f>
        <v>4</v>
      </c>
      <c r="M3378">
        <f t="shared" si="52"/>
        <v>4</v>
      </c>
    </row>
    <row r="3379" spans="1:13" x14ac:dyDescent="0.2">
      <c r="A3379" t="s">
        <v>4970</v>
      </c>
      <c r="B3379" t="s">
        <v>4971</v>
      </c>
      <c r="C3379" s="2">
        <v>169</v>
      </c>
      <c r="D3379" s="2">
        <v>135</v>
      </c>
      <c r="E3379" t="s">
        <v>7027</v>
      </c>
      <c r="F3379" t="s">
        <v>7036</v>
      </c>
      <c r="G3379" s="2">
        <v>34</v>
      </c>
      <c r="H3379" s="11">
        <v>0.20118343195266272</v>
      </c>
      <c r="I3379">
        <v>0</v>
      </c>
      <c r="J3379">
        <f ca="1"/>
        <v>1089</v>
      </c>
      <c r="K3379">
        <v>597</v>
      </c>
      <c r="L3379" cm="1">
        <f t="array" ref="L3379">_xlfn.IFS(G3379&lt;=25, 1, G3379&lt;=75, 2, G3379&lt;=150, 3, G3379&gt;150, 4)</f>
        <v>2</v>
      </c>
      <c r="M3379">
        <f t="shared" si="52"/>
        <v>1</v>
      </c>
    </row>
    <row r="3380" spans="1:13" x14ac:dyDescent="0.2">
      <c r="A3380" t="s">
        <v>4972</v>
      </c>
      <c r="B3380" t="s">
        <v>4973</v>
      </c>
      <c r="C3380" s="2">
        <v>384</v>
      </c>
      <c r="D3380" s="2">
        <v>303</v>
      </c>
      <c r="E3380" t="s">
        <v>7027</v>
      </c>
      <c r="F3380" t="s">
        <v>7037</v>
      </c>
      <c r="G3380" s="2">
        <v>81</v>
      </c>
      <c r="H3380" s="11">
        <v>0.2109375</v>
      </c>
      <c r="I3380">
        <v>0</v>
      </c>
      <c r="J3380">
        <f ca="1"/>
        <v>634</v>
      </c>
      <c r="K3380">
        <v>3219</v>
      </c>
      <c r="L3380" cm="1">
        <f t="array" ref="L3380">_xlfn.IFS(G3380&lt;=25, 1, G3380&lt;=75, 2, G3380&lt;=150, 3, G3380&gt;150, 4)</f>
        <v>3</v>
      </c>
      <c r="M3380">
        <f t="shared" si="52"/>
        <v>4</v>
      </c>
    </row>
    <row r="3381" spans="1:13" x14ac:dyDescent="0.2">
      <c r="A3381" t="s">
        <v>4974</v>
      </c>
      <c r="B3381" t="s">
        <v>2545</v>
      </c>
      <c r="C3381" s="2">
        <v>268</v>
      </c>
      <c r="D3381" s="2">
        <v>212</v>
      </c>
      <c r="E3381" t="s">
        <v>7027</v>
      </c>
      <c r="F3381" t="s">
        <v>7039</v>
      </c>
      <c r="G3381" s="2">
        <v>56</v>
      </c>
      <c r="H3381" s="11">
        <v>0.20895522388059701</v>
      </c>
      <c r="I3381">
        <v>0</v>
      </c>
      <c r="J3381">
        <f ca="1"/>
        <v>872</v>
      </c>
      <c r="K3381">
        <v>2378</v>
      </c>
      <c r="L3381" cm="1">
        <f t="array" ref="L3381">_xlfn.IFS(G3381&lt;=25, 1, G3381&lt;=75, 2, G3381&lt;=150, 3, G3381&gt;150, 4)</f>
        <v>2</v>
      </c>
      <c r="M3381">
        <f t="shared" si="52"/>
        <v>2</v>
      </c>
    </row>
    <row r="3382" spans="1:13" x14ac:dyDescent="0.2">
      <c r="A3382" t="s">
        <v>4975</v>
      </c>
      <c r="B3382" t="s">
        <v>4976</v>
      </c>
      <c r="C3382" s="2">
        <v>449</v>
      </c>
      <c r="D3382" s="2">
        <v>332</v>
      </c>
      <c r="E3382" t="s">
        <v>7027</v>
      </c>
      <c r="F3382" t="s">
        <v>7044</v>
      </c>
      <c r="G3382" s="2">
        <v>117</v>
      </c>
      <c r="H3382" s="11">
        <v>0.26057906458797325</v>
      </c>
      <c r="I3382">
        <v>0</v>
      </c>
      <c r="J3382">
        <f ca="1"/>
        <v>4299</v>
      </c>
      <c r="K3382">
        <v>2170</v>
      </c>
      <c r="L3382" cm="1">
        <f t="array" ref="L3382">_xlfn.IFS(G3382&lt;=25, 1, G3382&lt;=75, 2, G3382&lt;=150, 3, G3382&gt;150, 4)</f>
        <v>3</v>
      </c>
      <c r="M3382">
        <f t="shared" si="52"/>
        <v>4</v>
      </c>
    </row>
    <row r="3383" spans="1:13" x14ac:dyDescent="0.2">
      <c r="A3383" t="s">
        <v>4977</v>
      </c>
      <c r="B3383" t="s">
        <v>4978</v>
      </c>
      <c r="C3383" s="2">
        <v>159</v>
      </c>
      <c r="D3383" s="2">
        <v>111</v>
      </c>
      <c r="E3383" t="s">
        <v>6989</v>
      </c>
      <c r="F3383" t="s">
        <v>7044</v>
      </c>
      <c r="G3383" s="2">
        <v>48</v>
      </c>
      <c r="H3383" s="11">
        <v>0.30188679245283018</v>
      </c>
      <c r="I3383">
        <v>1</v>
      </c>
      <c r="J3383">
        <f ca="1"/>
        <v>3828</v>
      </c>
      <c r="K3383">
        <v>2963</v>
      </c>
      <c r="L3383" cm="1">
        <f t="array" ref="L3383">_xlfn.IFS(G3383&lt;=25, 1, G3383&lt;=75, 2, G3383&lt;=150, 3, G3383&gt;150, 4)</f>
        <v>2</v>
      </c>
      <c r="M3383">
        <f t="shared" si="52"/>
        <v>1</v>
      </c>
    </row>
    <row r="3384" spans="1:13" x14ac:dyDescent="0.2">
      <c r="A3384" t="s">
        <v>4979</v>
      </c>
      <c r="B3384" t="s">
        <v>4461</v>
      </c>
      <c r="C3384" s="2">
        <v>268</v>
      </c>
      <c r="D3384" s="2">
        <v>172</v>
      </c>
      <c r="E3384" t="s">
        <v>7027</v>
      </c>
      <c r="F3384" t="s">
        <v>7039</v>
      </c>
      <c r="G3384" s="2">
        <v>96</v>
      </c>
      <c r="H3384" s="11">
        <v>0.35820895522388058</v>
      </c>
      <c r="I3384">
        <v>0</v>
      </c>
      <c r="J3384">
        <f ca="1"/>
        <v>2572</v>
      </c>
      <c r="K3384">
        <v>3160</v>
      </c>
      <c r="L3384" cm="1">
        <f t="array" ref="L3384">_xlfn.IFS(G3384&lt;=25, 1, G3384&lt;=75, 2, G3384&lt;=150, 3, G3384&gt;150, 4)</f>
        <v>3</v>
      </c>
      <c r="M3384">
        <f t="shared" si="52"/>
        <v>2</v>
      </c>
    </row>
    <row r="3385" spans="1:13" x14ac:dyDescent="0.2">
      <c r="A3385" t="s">
        <v>4980</v>
      </c>
      <c r="B3385" t="s">
        <v>4981</v>
      </c>
      <c r="C3385" s="2">
        <v>232</v>
      </c>
      <c r="D3385" s="2">
        <v>104</v>
      </c>
      <c r="E3385" t="s">
        <v>7027</v>
      </c>
      <c r="F3385" t="s">
        <v>7040</v>
      </c>
      <c r="G3385" s="2">
        <v>128</v>
      </c>
      <c r="H3385" s="11">
        <v>0.55172413793103448</v>
      </c>
      <c r="I3385">
        <v>0</v>
      </c>
      <c r="J3385">
        <f ca="1"/>
        <v>1524</v>
      </c>
      <c r="K3385">
        <v>3058</v>
      </c>
      <c r="L3385" cm="1">
        <f t="array" ref="L3385">_xlfn.IFS(G3385&lt;=25, 1, G3385&lt;=75, 2, G3385&lt;=150, 3, G3385&gt;150, 4)</f>
        <v>3</v>
      </c>
      <c r="M3385">
        <f t="shared" si="52"/>
        <v>1</v>
      </c>
    </row>
    <row r="3386" spans="1:13" x14ac:dyDescent="0.2">
      <c r="A3386" t="s">
        <v>4982</v>
      </c>
      <c r="B3386" t="s">
        <v>4983</v>
      </c>
      <c r="C3386" s="2">
        <v>402</v>
      </c>
      <c r="D3386" s="2">
        <v>297</v>
      </c>
      <c r="E3386" t="s">
        <v>7027</v>
      </c>
      <c r="F3386" t="s">
        <v>7039</v>
      </c>
      <c r="G3386" s="2">
        <v>105</v>
      </c>
      <c r="H3386" s="11">
        <v>0.26119402985074625</v>
      </c>
      <c r="I3386">
        <v>0</v>
      </c>
      <c r="J3386">
        <f ca="1"/>
        <v>354</v>
      </c>
      <c r="K3386">
        <v>2900</v>
      </c>
      <c r="L3386" cm="1">
        <f t="array" ref="L3386">_xlfn.IFS(G3386&lt;=25, 1, G3386&lt;=75, 2, G3386&lt;=150, 3, G3386&gt;150, 4)</f>
        <v>3</v>
      </c>
      <c r="M3386">
        <f t="shared" si="52"/>
        <v>4</v>
      </c>
    </row>
    <row r="3387" spans="1:13" x14ac:dyDescent="0.2">
      <c r="A3387" t="s">
        <v>4984</v>
      </c>
      <c r="B3387" t="s">
        <v>3263</v>
      </c>
      <c r="C3387" s="2">
        <v>294</v>
      </c>
      <c r="D3387" s="2">
        <v>126</v>
      </c>
      <c r="E3387" t="s">
        <v>7027</v>
      </c>
      <c r="F3387" t="s">
        <v>7040</v>
      </c>
      <c r="G3387" s="2">
        <v>168</v>
      </c>
      <c r="H3387" s="11">
        <v>0.5714285714285714</v>
      </c>
      <c r="I3387">
        <v>0</v>
      </c>
      <c r="J3387">
        <f ca="1"/>
        <v>1962</v>
      </c>
      <c r="K3387">
        <v>224</v>
      </c>
      <c r="L3387" cm="1">
        <f t="array" ref="L3387">_xlfn.IFS(G3387&lt;=25, 1, G3387&lt;=75, 2, G3387&lt;=150, 3, G3387&gt;150, 4)</f>
        <v>4</v>
      </c>
      <c r="M3387">
        <f t="shared" si="52"/>
        <v>2</v>
      </c>
    </row>
    <row r="3388" spans="1:13" x14ac:dyDescent="0.2">
      <c r="A3388" t="s">
        <v>4985</v>
      </c>
      <c r="B3388" t="s">
        <v>4986</v>
      </c>
      <c r="C3388" s="2">
        <v>402</v>
      </c>
      <c r="D3388" s="2">
        <v>350</v>
      </c>
      <c r="E3388" t="s">
        <v>7029</v>
      </c>
      <c r="F3388" t="s">
        <v>7043</v>
      </c>
      <c r="G3388" s="2">
        <v>52</v>
      </c>
      <c r="H3388" s="11">
        <v>0.12935323383084577</v>
      </c>
      <c r="I3388">
        <v>0</v>
      </c>
      <c r="J3388">
        <f ca="1"/>
        <v>3510</v>
      </c>
      <c r="K3388">
        <v>1461</v>
      </c>
      <c r="L3388" cm="1">
        <f t="array" ref="L3388">_xlfn.IFS(G3388&lt;=25, 1, G3388&lt;=75, 2, G3388&lt;=150, 3, G3388&gt;150, 4)</f>
        <v>2</v>
      </c>
      <c r="M3388">
        <f t="shared" si="52"/>
        <v>4</v>
      </c>
    </row>
    <row r="3389" spans="1:13" x14ac:dyDescent="0.2">
      <c r="A3389" t="s">
        <v>4987</v>
      </c>
      <c r="B3389" t="s">
        <v>4988</v>
      </c>
      <c r="C3389" s="2">
        <v>199</v>
      </c>
      <c r="D3389" s="2">
        <v>139</v>
      </c>
      <c r="E3389" t="s">
        <v>7027</v>
      </c>
      <c r="F3389" t="s">
        <v>7039</v>
      </c>
      <c r="G3389" s="2">
        <v>60</v>
      </c>
      <c r="H3389" s="11">
        <v>0.30150753768844218</v>
      </c>
      <c r="I3389">
        <v>0</v>
      </c>
      <c r="J3389">
        <f ca="1"/>
        <v>705</v>
      </c>
      <c r="K3389">
        <v>135</v>
      </c>
      <c r="L3389" cm="1">
        <f t="array" ref="L3389">_xlfn.IFS(G3389&lt;=25, 1, G3389&lt;=75, 2, G3389&lt;=150, 3, G3389&gt;150, 4)</f>
        <v>2</v>
      </c>
      <c r="M3389">
        <f t="shared" si="52"/>
        <v>1</v>
      </c>
    </row>
    <row r="3390" spans="1:13" x14ac:dyDescent="0.2">
      <c r="A3390" t="s">
        <v>4989</v>
      </c>
      <c r="B3390" t="s">
        <v>4990</v>
      </c>
      <c r="C3390" s="2">
        <v>402</v>
      </c>
      <c r="D3390" s="2">
        <v>322</v>
      </c>
      <c r="E3390" t="s">
        <v>7027</v>
      </c>
      <c r="F3390" t="s">
        <v>7037</v>
      </c>
      <c r="G3390" s="2">
        <v>80</v>
      </c>
      <c r="H3390" s="11">
        <v>0.19900497512437812</v>
      </c>
      <c r="I3390">
        <v>0</v>
      </c>
      <c r="J3390">
        <f ca="1"/>
        <v>3221</v>
      </c>
      <c r="K3390">
        <v>4369</v>
      </c>
      <c r="L3390" cm="1">
        <f t="array" ref="L3390">_xlfn.IFS(G3390&lt;=25, 1, G3390&lt;=75, 2, G3390&lt;=150, 3, G3390&gt;150, 4)</f>
        <v>3</v>
      </c>
      <c r="M3390">
        <f t="shared" si="52"/>
        <v>4</v>
      </c>
    </row>
    <row r="3391" spans="1:13" x14ac:dyDescent="0.2">
      <c r="A3391" t="s">
        <v>4991</v>
      </c>
      <c r="B3391" t="s">
        <v>4992</v>
      </c>
      <c r="C3391" s="2">
        <v>294</v>
      </c>
      <c r="D3391" s="2">
        <v>250</v>
      </c>
      <c r="E3391" t="s">
        <v>7027</v>
      </c>
      <c r="F3391" t="s">
        <v>7039</v>
      </c>
      <c r="G3391" s="2">
        <v>44</v>
      </c>
      <c r="H3391" s="11">
        <v>0.14965986394557823</v>
      </c>
      <c r="I3391">
        <v>0</v>
      </c>
      <c r="J3391">
        <f ca="1"/>
        <v>2670</v>
      </c>
      <c r="K3391">
        <v>1040</v>
      </c>
      <c r="L3391" cm="1">
        <f t="array" ref="L3391">_xlfn.IFS(G3391&lt;=25, 1, G3391&lt;=75, 2, G3391&lt;=150, 3, G3391&gt;150, 4)</f>
        <v>2</v>
      </c>
      <c r="M3391">
        <f t="shared" si="52"/>
        <v>2</v>
      </c>
    </row>
    <row r="3392" spans="1:13" x14ac:dyDescent="0.2">
      <c r="A3392" t="s">
        <v>4993</v>
      </c>
      <c r="B3392" t="s">
        <v>2216</v>
      </c>
      <c r="C3392" s="2">
        <v>268</v>
      </c>
      <c r="D3392" s="2">
        <v>228</v>
      </c>
      <c r="E3392" t="s">
        <v>7027</v>
      </c>
      <c r="F3392" t="s">
        <v>7039</v>
      </c>
      <c r="G3392" s="2">
        <v>40</v>
      </c>
      <c r="H3392" s="11">
        <v>0.14925373134328357</v>
      </c>
      <c r="I3392">
        <v>0</v>
      </c>
      <c r="J3392">
        <f ca="1"/>
        <v>1735</v>
      </c>
      <c r="K3392">
        <v>2677</v>
      </c>
      <c r="L3392" cm="1">
        <f t="array" ref="L3392">_xlfn.IFS(G3392&lt;=25, 1, G3392&lt;=75, 2, G3392&lt;=150, 3, G3392&gt;150, 4)</f>
        <v>2</v>
      </c>
      <c r="M3392">
        <f t="shared" si="52"/>
        <v>2</v>
      </c>
    </row>
    <row r="3393" spans="1:13" x14ac:dyDescent="0.2">
      <c r="A3393" t="s">
        <v>4994</v>
      </c>
      <c r="B3393" t="s">
        <v>4995</v>
      </c>
      <c r="C3393" s="2">
        <v>447</v>
      </c>
      <c r="D3393" s="2">
        <v>353</v>
      </c>
      <c r="E3393" t="s">
        <v>7027</v>
      </c>
      <c r="F3393" t="s">
        <v>7041</v>
      </c>
      <c r="G3393" s="2">
        <v>94</v>
      </c>
      <c r="H3393" s="11">
        <v>0.21029082774049218</v>
      </c>
      <c r="I3393">
        <v>0</v>
      </c>
      <c r="J3393">
        <f ca="1"/>
        <v>4444</v>
      </c>
      <c r="K3393">
        <v>4042</v>
      </c>
      <c r="L3393" cm="1">
        <f t="array" ref="L3393">_xlfn.IFS(G3393&lt;=25, 1, G3393&lt;=75, 2, G3393&lt;=150, 3, G3393&gt;150, 4)</f>
        <v>3</v>
      </c>
      <c r="M3393">
        <f t="shared" si="52"/>
        <v>4</v>
      </c>
    </row>
    <row r="3394" spans="1:13" x14ac:dyDescent="0.2">
      <c r="A3394" t="s">
        <v>4996</v>
      </c>
      <c r="B3394" t="s">
        <v>4997</v>
      </c>
      <c r="C3394" s="2">
        <v>338</v>
      </c>
      <c r="D3394" s="2">
        <v>324</v>
      </c>
      <c r="E3394" t="s">
        <v>7027</v>
      </c>
      <c r="F3394" t="s">
        <v>7045</v>
      </c>
      <c r="G3394" s="2">
        <v>14</v>
      </c>
      <c r="H3394" s="11">
        <v>4.142011834319527E-2</v>
      </c>
      <c r="I3394">
        <v>0</v>
      </c>
      <c r="J3394">
        <f ca="1"/>
        <v>2854</v>
      </c>
      <c r="K3394">
        <v>1879</v>
      </c>
      <c r="L3394" cm="1">
        <f t="array" ref="L3394">_xlfn.IFS(G3394&lt;=25, 1, G3394&lt;=75, 2, G3394&lt;=150, 3, G3394&gt;150, 4)</f>
        <v>1</v>
      </c>
      <c r="M3394">
        <f t="shared" ref="M3394:M3457" si="53">IF(C3394&lt;=$P$3, 1, IF(C3394&lt;=$P$4, 2, IF(C3394&lt;=$P$5, 3, 4)))</f>
        <v>3</v>
      </c>
    </row>
    <row r="3395" spans="1:13" x14ac:dyDescent="0.2">
      <c r="A3395" t="s">
        <v>4998</v>
      </c>
      <c r="B3395" t="s">
        <v>4999</v>
      </c>
      <c r="C3395" s="2">
        <v>799</v>
      </c>
      <c r="D3395" s="2">
        <v>599</v>
      </c>
      <c r="E3395" t="s">
        <v>7029</v>
      </c>
      <c r="F3395" t="s">
        <v>7041</v>
      </c>
      <c r="G3395" s="2">
        <v>200</v>
      </c>
      <c r="H3395" s="11">
        <v>0.25031289111389238</v>
      </c>
      <c r="I3395">
        <v>0</v>
      </c>
      <c r="J3395">
        <f ca="1"/>
        <v>909</v>
      </c>
      <c r="K3395">
        <v>4293</v>
      </c>
      <c r="L3395" cm="1">
        <f t="array" ref="L3395">_xlfn.IFS(G3395&lt;=25, 1, G3395&lt;=75, 2, G3395&lt;=150, 3, G3395&gt;150, 4)</f>
        <v>4</v>
      </c>
      <c r="M3395">
        <f t="shared" si="53"/>
        <v>4</v>
      </c>
    </row>
    <row r="3396" spans="1:13" x14ac:dyDescent="0.2">
      <c r="A3396" t="s">
        <v>5000</v>
      </c>
      <c r="B3396" t="s">
        <v>5001</v>
      </c>
      <c r="C3396" s="2">
        <v>159</v>
      </c>
      <c r="D3396" s="2">
        <v>105</v>
      </c>
      <c r="E3396" t="s">
        <v>7027</v>
      </c>
      <c r="F3396" t="s">
        <v>7037</v>
      </c>
      <c r="G3396" s="2">
        <v>54</v>
      </c>
      <c r="H3396" s="11">
        <v>0.33962264150943394</v>
      </c>
      <c r="I3396">
        <v>0</v>
      </c>
      <c r="J3396">
        <f ca="1"/>
        <v>684</v>
      </c>
      <c r="K3396">
        <v>3980</v>
      </c>
      <c r="L3396" cm="1">
        <f t="array" ref="L3396">_xlfn.IFS(G3396&lt;=25, 1, G3396&lt;=75, 2, G3396&lt;=150, 3, G3396&gt;150, 4)</f>
        <v>2</v>
      </c>
      <c r="M3396">
        <f t="shared" si="53"/>
        <v>1</v>
      </c>
    </row>
    <row r="3397" spans="1:13" x14ac:dyDescent="0.2">
      <c r="A3397" t="s">
        <v>5002</v>
      </c>
      <c r="B3397" t="s">
        <v>5003</v>
      </c>
      <c r="C3397" s="2">
        <v>295</v>
      </c>
      <c r="D3397" s="2">
        <v>195</v>
      </c>
      <c r="E3397" t="s">
        <v>7027</v>
      </c>
      <c r="F3397" t="s">
        <v>7036</v>
      </c>
      <c r="G3397" s="2">
        <v>100</v>
      </c>
      <c r="H3397" s="11">
        <v>0.33898305084745761</v>
      </c>
      <c r="I3397">
        <v>0</v>
      </c>
      <c r="J3397">
        <f ca="1"/>
        <v>3249</v>
      </c>
      <c r="K3397">
        <v>1893</v>
      </c>
      <c r="L3397" cm="1">
        <f t="array" ref="L3397">_xlfn.IFS(G3397&lt;=25, 1, G3397&lt;=75, 2, G3397&lt;=150, 3, G3397&gt;150, 4)</f>
        <v>3</v>
      </c>
      <c r="M3397">
        <f t="shared" si="53"/>
        <v>2</v>
      </c>
    </row>
    <row r="3398" spans="1:13" x14ac:dyDescent="0.2">
      <c r="A3398" t="s">
        <v>5004</v>
      </c>
      <c r="B3398" t="s">
        <v>1775</v>
      </c>
      <c r="C3398" s="2">
        <v>447</v>
      </c>
      <c r="D3398" s="2">
        <v>224</v>
      </c>
      <c r="E3398" t="s">
        <v>7029</v>
      </c>
      <c r="F3398" t="s">
        <v>7040</v>
      </c>
      <c r="G3398" s="2">
        <v>223</v>
      </c>
      <c r="H3398" s="11">
        <v>0.49888143176733779</v>
      </c>
      <c r="I3398">
        <v>0</v>
      </c>
      <c r="J3398">
        <f ca="1"/>
        <v>2721</v>
      </c>
      <c r="K3398">
        <v>295</v>
      </c>
      <c r="L3398" cm="1">
        <f t="array" ref="L3398">_xlfn.IFS(G3398&lt;=25, 1, G3398&lt;=75, 2, G3398&lt;=150, 3, G3398&gt;150, 4)</f>
        <v>4</v>
      </c>
      <c r="M3398">
        <f t="shared" si="53"/>
        <v>4</v>
      </c>
    </row>
    <row r="3399" spans="1:13" x14ac:dyDescent="0.2">
      <c r="A3399" t="s">
        <v>5005</v>
      </c>
      <c r="B3399" t="s">
        <v>3892</v>
      </c>
      <c r="C3399" s="2">
        <v>329</v>
      </c>
      <c r="D3399" s="2">
        <v>257</v>
      </c>
      <c r="E3399" t="s">
        <v>7027</v>
      </c>
      <c r="F3399" t="s">
        <v>7037</v>
      </c>
      <c r="G3399" s="2">
        <v>72</v>
      </c>
      <c r="H3399" s="11">
        <v>0.21884498480243161</v>
      </c>
      <c r="I3399">
        <v>0</v>
      </c>
      <c r="J3399">
        <f ca="1"/>
        <v>1341</v>
      </c>
      <c r="K3399">
        <v>900</v>
      </c>
      <c r="L3399" cm="1">
        <f t="array" ref="L3399">_xlfn.IFS(G3399&lt;=25, 1, G3399&lt;=75, 2, G3399&lt;=150, 3, G3399&gt;150, 4)</f>
        <v>2</v>
      </c>
      <c r="M3399">
        <f t="shared" si="53"/>
        <v>3</v>
      </c>
    </row>
    <row r="3400" spans="1:13" x14ac:dyDescent="0.2">
      <c r="A3400" t="s">
        <v>5006</v>
      </c>
      <c r="B3400" t="s">
        <v>5007</v>
      </c>
      <c r="C3400" s="2">
        <v>312</v>
      </c>
      <c r="D3400" s="2">
        <v>222</v>
      </c>
      <c r="E3400" t="s">
        <v>7027</v>
      </c>
      <c r="F3400" t="s">
        <v>7036</v>
      </c>
      <c r="G3400" s="2">
        <v>90</v>
      </c>
      <c r="H3400" s="11">
        <v>0.28846153846153844</v>
      </c>
      <c r="I3400">
        <v>0</v>
      </c>
      <c r="J3400">
        <f ca="1"/>
        <v>4133</v>
      </c>
      <c r="K3400">
        <v>1335</v>
      </c>
      <c r="L3400" cm="1">
        <f t="array" ref="L3400">_xlfn.IFS(G3400&lt;=25, 1, G3400&lt;=75, 2, G3400&lt;=150, 3, G3400&gt;150, 4)</f>
        <v>3</v>
      </c>
      <c r="M3400">
        <f t="shared" si="53"/>
        <v>3</v>
      </c>
    </row>
    <row r="3401" spans="1:13" x14ac:dyDescent="0.2">
      <c r="A3401" t="s">
        <v>5008</v>
      </c>
      <c r="B3401" t="s">
        <v>5009</v>
      </c>
      <c r="C3401" s="2">
        <v>495</v>
      </c>
      <c r="D3401" s="2">
        <v>455</v>
      </c>
      <c r="E3401" t="s">
        <v>7027</v>
      </c>
      <c r="F3401" t="s">
        <v>7041</v>
      </c>
      <c r="G3401" s="2">
        <v>40</v>
      </c>
      <c r="H3401" s="11">
        <v>8.0808080808080815E-2</v>
      </c>
      <c r="I3401">
        <v>0</v>
      </c>
      <c r="J3401">
        <f ca="1"/>
        <v>819</v>
      </c>
      <c r="K3401">
        <v>3463</v>
      </c>
      <c r="L3401" cm="1">
        <f t="array" ref="L3401">_xlfn.IFS(G3401&lt;=25, 1, G3401&lt;=75, 2, G3401&lt;=150, 3, G3401&gt;150, 4)</f>
        <v>2</v>
      </c>
      <c r="M3401">
        <f t="shared" si="53"/>
        <v>4</v>
      </c>
    </row>
    <row r="3402" spans="1:13" x14ac:dyDescent="0.2">
      <c r="A3402" t="s">
        <v>5010</v>
      </c>
      <c r="B3402" t="s">
        <v>5011</v>
      </c>
      <c r="C3402" s="2">
        <v>650</v>
      </c>
      <c r="D3402" s="2">
        <v>592</v>
      </c>
      <c r="E3402" t="s">
        <v>7029</v>
      </c>
      <c r="F3402" t="s">
        <v>7036</v>
      </c>
      <c r="G3402" s="2">
        <v>58</v>
      </c>
      <c r="H3402" s="11">
        <v>8.9230769230769225E-2</v>
      </c>
      <c r="I3402">
        <v>0</v>
      </c>
      <c r="J3402">
        <f ca="1"/>
        <v>46</v>
      </c>
      <c r="K3402">
        <v>937</v>
      </c>
      <c r="L3402" cm="1">
        <f t="array" ref="L3402">_xlfn.IFS(G3402&lt;=25, 1, G3402&lt;=75, 2, G3402&lt;=150, 3, G3402&gt;150, 4)</f>
        <v>2</v>
      </c>
      <c r="M3402">
        <f t="shared" si="53"/>
        <v>4</v>
      </c>
    </row>
    <row r="3403" spans="1:13" x14ac:dyDescent="0.2">
      <c r="A3403" t="s">
        <v>5012</v>
      </c>
      <c r="B3403" t="s">
        <v>5013</v>
      </c>
      <c r="C3403" s="2">
        <v>295</v>
      </c>
      <c r="D3403" s="2">
        <v>180</v>
      </c>
      <c r="E3403" t="s">
        <v>7027</v>
      </c>
      <c r="F3403" t="s">
        <v>7037</v>
      </c>
      <c r="G3403" s="2">
        <v>115</v>
      </c>
      <c r="H3403" s="11">
        <v>0.38983050847457629</v>
      </c>
      <c r="I3403">
        <v>0</v>
      </c>
      <c r="J3403">
        <f ca="1"/>
        <v>1575</v>
      </c>
      <c r="K3403">
        <v>3437</v>
      </c>
      <c r="L3403" cm="1">
        <f t="array" ref="L3403">_xlfn.IFS(G3403&lt;=25, 1, G3403&lt;=75, 2, G3403&lt;=150, 3, G3403&gt;150, 4)</f>
        <v>3</v>
      </c>
      <c r="M3403">
        <f t="shared" si="53"/>
        <v>2</v>
      </c>
    </row>
    <row r="3404" spans="1:13" x14ac:dyDescent="0.2">
      <c r="A3404" t="s">
        <v>5014</v>
      </c>
      <c r="B3404" t="s">
        <v>2929</v>
      </c>
      <c r="C3404" s="2">
        <v>232</v>
      </c>
      <c r="D3404" s="2">
        <v>176</v>
      </c>
      <c r="E3404" t="s">
        <v>7027</v>
      </c>
      <c r="F3404" t="s">
        <v>7039</v>
      </c>
      <c r="G3404" s="2">
        <v>56</v>
      </c>
      <c r="H3404" s="11">
        <v>0.2413793103448276</v>
      </c>
      <c r="I3404">
        <v>0</v>
      </c>
      <c r="J3404">
        <f ca="1"/>
        <v>1074</v>
      </c>
      <c r="K3404">
        <v>2534</v>
      </c>
      <c r="L3404" cm="1">
        <f t="array" ref="L3404">_xlfn.IFS(G3404&lt;=25, 1, G3404&lt;=75, 2, G3404&lt;=150, 3, G3404&gt;150, 4)</f>
        <v>2</v>
      </c>
      <c r="M3404">
        <f t="shared" si="53"/>
        <v>1</v>
      </c>
    </row>
    <row r="3405" spans="1:13" x14ac:dyDescent="0.2">
      <c r="A3405" t="s">
        <v>5015</v>
      </c>
      <c r="B3405" t="s">
        <v>5016</v>
      </c>
      <c r="C3405" s="2">
        <v>459</v>
      </c>
      <c r="D3405" s="2">
        <v>413</v>
      </c>
      <c r="E3405" t="s">
        <v>7027</v>
      </c>
      <c r="F3405" t="s">
        <v>7036</v>
      </c>
      <c r="G3405" s="2">
        <v>46</v>
      </c>
      <c r="H3405" s="11">
        <v>0.10021786492374728</v>
      </c>
      <c r="I3405">
        <v>0</v>
      </c>
      <c r="J3405">
        <f ca="1"/>
        <v>1104</v>
      </c>
      <c r="K3405">
        <v>802</v>
      </c>
      <c r="L3405" cm="1">
        <f t="array" ref="L3405">_xlfn.IFS(G3405&lt;=25, 1, G3405&lt;=75, 2, G3405&lt;=150, 3, G3405&gt;150, 4)</f>
        <v>2</v>
      </c>
      <c r="M3405">
        <f t="shared" si="53"/>
        <v>4</v>
      </c>
    </row>
    <row r="3406" spans="1:13" x14ac:dyDescent="0.2">
      <c r="A3406" t="s">
        <v>5017</v>
      </c>
      <c r="B3406" t="s">
        <v>5018</v>
      </c>
      <c r="C3406" s="2">
        <v>399</v>
      </c>
      <c r="D3406" s="2">
        <v>160</v>
      </c>
      <c r="E3406" t="s">
        <v>7029</v>
      </c>
      <c r="F3406" t="s">
        <v>7040</v>
      </c>
      <c r="G3406" s="2">
        <v>239</v>
      </c>
      <c r="H3406" s="11">
        <v>0.59899749373433586</v>
      </c>
      <c r="I3406">
        <v>0</v>
      </c>
      <c r="J3406">
        <f ca="1"/>
        <v>1334</v>
      </c>
      <c r="K3406">
        <v>2234</v>
      </c>
      <c r="L3406" cm="1">
        <f t="array" ref="L3406">_xlfn.IFS(G3406&lt;=25, 1, G3406&lt;=75, 2, G3406&lt;=150, 3, G3406&gt;150, 4)</f>
        <v>4</v>
      </c>
      <c r="M3406">
        <f t="shared" si="53"/>
        <v>4</v>
      </c>
    </row>
    <row r="3407" spans="1:13" x14ac:dyDescent="0.2">
      <c r="A3407" t="s">
        <v>5019</v>
      </c>
      <c r="B3407" t="s">
        <v>5020</v>
      </c>
      <c r="C3407" s="2">
        <v>529</v>
      </c>
      <c r="D3407" s="2">
        <v>397</v>
      </c>
      <c r="E3407" t="s">
        <v>7027</v>
      </c>
      <c r="F3407" t="s">
        <v>7043</v>
      </c>
      <c r="G3407" s="2">
        <v>132</v>
      </c>
      <c r="H3407" s="11">
        <v>0.2495274102079395</v>
      </c>
      <c r="I3407">
        <v>0</v>
      </c>
      <c r="J3407">
        <f ca="1"/>
        <v>2121</v>
      </c>
      <c r="K3407">
        <v>409</v>
      </c>
      <c r="L3407" cm="1">
        <f t="array" ref="L3407">_xlfn.IFS(G3407&lt;=25, 1, G3407&lt;=75, 2, G3407&lt;=150, 3, G3407&gt;150, 4)</f>
        <v>3</v>
      </c>
      <c r="M3407">
        <f t="shared" si="53"/>
        <v>4</v>
      </c>
    </row>
    <row r="3408" spans="1:13" x14ac:dyDescent="0.2">
      <c r="A3408" t="s">
        <v>5021</v>
      </c>
      <c r="B3408" t="s">
        <v>5022</v>
      </c>
      <c r="C3408" s="2">
        <v>473</v>
      </c>
      <c r="D3408" s="2">
        <v>421</v>
      </c>
      <c r="E3408" t="s">
        <v>7027</v>
      </c>
      <c r="F3408" t="s">
        <v>7045</v>
      </c>
      <c r="G3408" s="2">
        <v>52</v>
      </c>
      <c r="H3408" s="11">
        <v>0.10993657505285412</v>
      </c>
      <c r="I3408">
        <v>0</v>
      </c>
      <c r="J3408">
        <f ca="1"/>
        <v>2347</v>
      </c>
      <c r="K3408">
        <v>3086</v>
      </c>
      <c r="L3408" cm="1">
        <f t="array" ref="L3408">_xlfn.IFS(G3408&lt;=25, 1, G3408&lt;=75, 2, G3408&lt;=150, 3, G3408&gt;150, 4)</f>
        <v>2</v>
      </c>
      <c r="M3408">
        <f t="shared" si="53"/>
        <v>4</v>
      </c>
    </row>
    <row r="3409" spans="1:13" x14ac:dyDescent="0.2">
      <c r="A3409" t="s">
        <v>5023</v>
      </c>
      <c r="B3409" t="s">
        <v>5024</v>
      </c>
      <c r="C3409" s="2">
        <v>670</v>
      </c>
      <c r="D3409" s="2">
        <v>590</v>
      </c>
      <c r="E3409" t="s">
        <v>7029</v>
      </c>
      <c r="F3409" t="s">
        <v>7042</v>
      </c>
      <c r="G3409" s="2">
        <v>80</v>
      </c>
      <c r="H3409" s="11">
        <v>0.11940298507462686</v>
      </c>
      <c r="I3409">
        <v>0</v>
      </c>
      <c r="J3409">
        <f ca="1"/>
        <v>2691</v>
      </c>
      <c r="K3409">
        <v>1276</v>
      </c>
      <c r="L3409" cm="1">
        <f t="array" ref="L3409">_xlfn.IFS(G3409&lt;=25, 1, G3409&lt;=75, 2, G3409&lt;=150, 3, G3409&gt;150, 4)</f>
        <v>3</v>
      </c>
      <c r="M3409">
        <f t="shared" si="53"/>
        <v>4</v>
      </c>
    </row>
    <row r="3410" spans="1:13" x14ac:dyDescent="0.2">
      <c r="A3410" t="s">
        <v>4787</v>
      </c>
      <c r="B3410" t="s">
        <v>3634</v>
      </c>
      <c r="C3410" s="2">
        <v>99</v>
      </c>
      <c r="D3410" s="2">
        <v>55</v>
      </c>
      <c r="E3410" t="s">
        <v>7029</v>
      </c>
      <c r="F3410" t="s">
        <v>7037</v>
      </c>
      <c r="G3410" s="2">
        <v>44</v>
      </c>
      <c r="H3410" s="11">
        <v>0.44444444444444442</v>
      </c>
      <c r="I3410">
        <v>0</v>
      </c>
      <c r="J3410">
        <f ca="1"/>
        <v>2828</v>
      </c>
      <c r="K3410">
        <v>2186</v>
      </c>
      <c r="L3410" cm="1">
        <f t="array" ref="L3410">_xlfn.IFS(G3410&lt;=25, 1, G3410&lt;=75, 2, G3410&lt;=150, 3, G3410&gt;150, 4)</f>
        <v>2</v>
      </c>
      <c r="M3410">
        <f t="shared" si="53"/>
        <v>1</v>
      </c>
    </row>
    <row r="3411" spans="1:13" x14ac:dyDescent="0.2">
      <c r="A3411" t="s">
        <v>5025</v>
      </c>
      <c r="B3411" t="s">
        <v>5026</v>
      </c>
      <c r="C3411" s="2">
        <v>491</v>
      </c>
      <c r="D3411" s="2">
        <v>349</v>
      </c>
      <c r="E3411" t="s">
        <v>7027</v>
      </c>
      <c r="F3411" t="s">
        <v>7036</v>
      </c>
      <c r="G3411" s="2">
        <v>142</v>
      </c>
      <c r="H3411" s="11">
        <v>0.28920570264765783</v>
      </c>
      <c r="I3411">
        <v>0</v>
      </c>
      <c r="J3411">
        <f ca="1"/>
        <v>2844</v>
      </c>
      <c r="K3411">
        <v>1012</v>
      </c>
      <c r="L3411" cm="1">
        <f t="array" ref="L3411">_xlfn.IFS(G3411&lt;=25, 1, G3411&lt;=75, 2, G3411&lt;=150, 3, G3411&gt;150, 4)</f>
        <v>3</v>
      </c>
      <c r="M3411">
        <f t="shared" si="53"/>
        <v>4</v>
      </c>
    </row>
    <row r="3412" spans="1:13" x14ac:dyDescent="0.2">
      <c r="A3412" t="s">
        <v>5027</v>
      </c>
      <c r="B3412" t="s">
        <v>5028</v>
      </c>
      <c r="C3412" s="2">
        <v>473</v>
      </c>
      <c r="D3412" s="2">
        <v>341</v>
      </c>
      <c r="E3412" t="s">
        <v>7029</v>
      </c>
      <c r="F3412" t="s">
        <v>7037</v>
      </c>
      <c r="G3412" s="2">
        <v>132</v>
      </c>
      <c r="H3412" s="11">
        <v>0.27906976744186046</v>
      </c>
      <c r="I3412">
        <v>0</v>
      </c>
      <c r="J3412">
        <f ca="1"/>
        <v>1084</v>
      </c>
      <c r="K3412">
        <v>88</v>
      </c>
      <c r="L3412" cm="1">
        <f t="array" ref="L3412">_xlfn.IFS(G3412&lt;=25, 1, G3412&lt;=75, 2, G3412&lt;=150, 3, G3412&gt;150, 4)</f>
        <v>3</v>
      </c>
      <c r="M3412">
        <f t="shared" si="53"/>
        <v>4</v>
      </c>
    </row>
    <row r="3413" spans="1:13" x14ac:dyDescent="0.2">
      <c r="A3413" t="s">
        <v>5029</v>
      </c>
      <c r="B3413" t="s">
        <v>4076</v>
      </c>
      <c r="C3413" s="2">
        <v>279</v>
      </c>
      <c r="D3413" s="2">
        <v>215</v>
      </c>
      <c r="E3413" t="s">
        <v>7027</v>
      </c>
      <c r="F3413" t="s">
        <v>7036</v>
      </c>
      <c r="G3413" s="2">
        <v>64</v>
      </c>
      <c r="H3413" s="11">
        <v>0.22939068100358423</v>
      </c>
      <c r="I3413">
        <v>0</v>
      </c>
      <c r="J3413">
        <f ca="1"/>
        <v>3944</v>
      </c>
      <c r="K3413">
        <v>284</v>
      </c>
      <c r="L3413" cm="1">
        <f t="array" ref="L3413">_xlfn.IFS(G3413&lt;=25, 1, G3413&lt;=75, 2, G3413&lt;=150, 3, G3413&gt;150, 4)</f>
        <v>2</v>
      </c>
      <c r="M3413">
        <f t="shared" si="53"/>
        <v>2</v>
      </c>
    </row>
    <row r="3414" spans="1:13" x14ac:dyDescent="0.2">
      <c r="A3414" t="s">
        <v>5030</v>
      </c>
      <c r="B3414" t="s">
        <v>4076</v>
      </c>
      <c r="C3414" s="2">
        <v>279</v>
      </c>
      <c r="D3414" s="2">
        <v>206</v>
      </c>
      <c r="E3414" t="s">
        <v>7027</v>
      </c>
      <c r="F3414" t="s">
        <v>7036</v>
      </c>
      <c r="G3414" s="2">
        <v>73</v>
      </c>
      <c r="H3414" s="11">
        <v>0.26164874551971329</v>
      </c>
      <c r="I3414">
        <v>0</v>
      </c>
      <c r="J3414">
        <f ca="1"/>
        <v>2303</v>
      </c>
      <c r="K3414">
        <v>753</v>
      </c>
      <c r="L3414" cm="1">
        <f t="array" ref="L3414">_xlfn.IFS(G3414&lt;=25, 1, G3414&lt;=75, 2, G3414&lt;=150, 3, G3414&gt;150, 4)</f>
        <v>2</v>
      </c>
      <c r="M3414">
        <f t="shared" si="53"/>
        <v>2</v>
      </c>
    </row>
    <row r="3415" spans="1:13" x14ac:dyDescent="0.2">
      <c r="A3415" t="s">
        <v>5031</v>
      </c>
      <c r="B3415" t="s">
        <v>4271</v>
      </c>
      <c r="C3415" s="2">
        <v>241</v>
      </c>
      <c r="D3415" s="2">
        <v>210</v>
      </c>
      <c r="E3415" t="s">
        <v>7027</v>
      </c>
      <c r="F3415" t="s">
        <v>7037</v>
      </c>
      <c r="G3415" s="2">
        <v>31</v>
      </c>
      <c r="H3415" s="11">
        <v>0.12863070539419086</v>
      </c>
      <c r="I3415">
        <v>0</v>
      </c>
      <c r="J3415">
        <f ca="1"/>
        <v>1123</v>
      </c>
      <c r="K3415">
        <v>3323</v>
      </c>
      <c r="L3415" cm="1">
        <f t="array" ref="L3415">_xlfn.IFS(G3415&lt;=25, 1, G3415&lt;=75, 2, G3415&lt;=150, 3, G3415&gt;150, 4)</f>
        <v>2</v>
      </c>
      <c r="M3415">
        <f t="shared" si="53"/>
        <v>1</v>
      </c>
    </row>
    <row r="3416" spans="1:13" x14ac:dyDescent="0.2">
      <c r="A3416" t="s">
        <v>5032</v>
      </c>
      <c r="B3416" t="s">
        <v>4076</v>
      </c>
      <c r="C3416" s="2">
        <v>279</v>
      </c>
      <c r="D3416" s="2">
        <v>128</v>
      </c>
      <c r="E3416" t="s">
        <v>7027</v>
      </c>
      <c r="F3416" t="s">
        <v>7036</v>
      </c>
      <c r="G3416" s="2">
        <v>151</v>
      </c>
      <c r="H3416" s="11">
        <v>0.54121863799283154</v>
      </c>
      <c r="I3416">
        <v>0</v>
      </c>
      <c r="J3416">
        <f ca="1"/>
        <v>129</v>
      </c>
      <c r="K3416">
        <v>2460</v>
      </c>
      <c r="L3416" cm="1">
        <f t="array" ref="L3416">_xlfn.IFS(G3416&lt;=25, 1, G3416&lt;=75, 2, G3416&lt;=150, 3, G3416&gt;150, 4)</f>
        <v>4</v>
      </c>
      <c r="M3416">
        <f t="shared" si="53"/>
        <v>2</v>
      </c>
    </row>
    <row r="3417" spans="1:13" x14ac:dyDescent="0.2">
      <c r="A3417" t="s">
        <v>5033</v>
      </c>
      <c r="B3417" t="s">
        <v>4076</v>
      </c>
      <c r="C3417" s="2">
        <v>279</v>
      </c>
      <c r="D3417" s="2">
        <v>201</v>
      </c>
      <c r="E3417" t="s">
        <v>7027</v>
      </c>
      <c r="F3417" t="s">
        <v>7036</v>
      </c>
      <c r="G3417" s="2">
        <v>78</v>
      </c>
      <c r="H3417" s="11">
        <v>0.27956989247311825</v>
      </c>
      <c r="I3417">
        <v>0</v>
      </c>
      <c r="J3417">
        <f ca="1"/>
        <v>2379</v>
      </c>
      <c r="K3417">
        <v>3131</v>
      </c>
      <c r="L3417" cm="1">
        <f t="array" ref="L3417">_xlfn.IFS(G3417&lt;=25, 1, G3417&lt;=75, 2, G3417&lt;=150, 3, G3417&gt;150, 4)</f>
        <v>3</v>
      </c>
      <c r="M3417">
        <f t="shared" si="53"/>
        <v>2</v>
      </c>
    </row>
    <row r="3418" spans="1:13" x14ac:dyDescent="0.2">
      <c r="A3418" t="s">
        <v>5034</v>
      </c>
      <c r="B3418" t="s">
        <v>4042</v>
      </c>
      <c r="C3418" s="2">
        <v>236</v>
      </c>
      <c r="D3418" s="2">
        <v>94</v>
      </c>
      <c r="E3418" t="s">
        <v>7027</v>
      </c>
      <c r="F3418" t="s">
        <v>7040</v>
      </c>
      <c r="G3418" s="2">
        <v>142</v>
      </c>
      <c r="H3418" s="11">
        <v>0.60169491525423724</v>
      </c>
      <c r="I3418">
        <v>0</v>
      </c>
      <c r="J3418">
        <f ca="1"/>
        <v>3433</v>
      </c>
      <c r="K3418">
        <v>4504</v>
      </c>
      <c r="L3418" cm="1">
        <f t="array" ref="L3418">_xlfn.IFS(G3418&lt;=25, 1, G3418&lt;=75, 2, G3418&lt;=150, 3, G3418&gt;150, 4)</f>
        <v>3</v>
      </c>
      <c r="M3418">
        <f t="shared" si="53"/>
        <v>1</v>
      </c>
    </row>
    <row r="3419" spans="1:13" x14ac:dyDescent="0.2">
      <c r="A3419" t="s">
        <v>5035</v>
      </c>
      <c r="B3419" t="s">
        <v>1268</v>
      </c>
      <c r="C3419" s="2">
        <v>312</v>
      </c>
      <c r="D3419" s="2">
        <v>222</v>
      </c>
      <c r="E3419" t="s">
        <v>7027</v>
      </c>
      <c r="F3419" t="s">
        <v>7037</v>
      </c>
      <c r="G3419" s="2">
        <v>90</v>
      </c>
      <c r="H3419" s="11">
        <v>0.28846153846153844</v>
      </c>
      <c r="I3419">
        <v>0</v>
      </c>
      <c r="J3419">
        <f ca="1"/>
        <v>444</v>
      </c>
      <c r="K3419">
        <v>4100</v>
      </c>
      <c r="L3419" cm="1">
        <f t="array" ref="L3419">_xlfn.IFS(G3419&lt;=25, 1, G3419&lt;=75, 2, G3419&lt;=150, 3, G3419&gt;150, 4)</f>
        <v>3</v>
      </c>
      <c r="M3419">
        <f t="shared" si="53"/>
        <v>3</v>
      </c>
    </row>
    <row r="3420" spans="1:13" x14ac:dyDescent="0.2">
      <c r="A3420" t="s">
        <v>5036</v>
      </c>
      <c r="B3420" t="s">
        <v>3309</v>
      </c>
      <c r="C3420" s="2">
        <v>223</v>
      </c>
      <c r="D3420" s="2">
        <v>140</v>
      </c>
      <c r="E3420" t="s">
        <v>7027</v>
      </c>
      <c r="F3420" t="s">
        <v>7039</v>
      </c>
      <c r="G3420" s="2">
        <v>83</v>
      </c>
      <c r="H3420" s="11">
        <v>0.37219730941704038</v>
      </c>
      <c r="I3420">
        <v>0</v>
      </c>
      <c r="J3420">
        <f ca="1"/>
        <v>4141</v>
      </c>
      <c r="K3420">
        <v>3625</v>
      </c>
      <c r="L3420" cm="1">
        <f t="array" ref="L3420">_xlfn.IFS(G3420&lt;=25, 1, G3420&lt;=75, 2, G3420&lt;=150, 3, G3420&gt;150, 4)</f>
        <v>3</v>
      </c>
      <c r="M3420">
        <f t="shared" si="53"/>
        <v>1</v>
      </c>
    </row>
    <row r="3421" spans="1:13" x14ac:dyDescent="0.2">
      <c r="A3421" t="s">
        <v>5037</v>
      </c>
      <c r="B3421" t="s">
        <v>2912</v>
      </c>
      <c r="C3421" s="2">
        <v>299</v>
      </c>
      <c r="D3421" s="2">
        <v>221</v>
      </c>
      <c r="E3421" t="s">
        <v>7029</v>
      </c>
      <c r="F3421" t="s">
        <v>7042</v>
      </c>
      <c r="G3421" s="2">
        <v>78</v>
      </c>
      <c r="H3421" s="11">
        <v>0.2608695652173913</v>
      </c>
      <c r="I3421">
        <v>0</v>
      </c>
      <c r="J3421">
        <f ca="1"/>
        <v>3883</v>
      </c>
      <c r="K3421">
        <v>2799</v>
      </c>
      <c r="L3421" cm="1">
        <f t="array" ref="L3421">_xlfn.IFS(G3421&lt;=25, 1, G3421&lt;=75, 2, G3421&lt;=150, 3, G3421&gt;150, 4)</f>
        <v>3</v>
      </c>
      <c r="M3421">
        <f t="shared" si="53"/>
        <v>3</v>
      </c>
    </row>
    <row r="3422" spans="1:13" x14ac:dyDescent="0.2">
      <c r="A3422" t="s">
        <v>5038</v>
      </c>
      <c r="B3422" t="s">
        <v>2216</v>
      </c>
      <c r="C3422" s="2">
        <v>169</v>
      </c>
      <c r="D3422" s="2">
        <v>122</v>
      </c>
      <c r="E3422" t="s">
        <v>7029</v>
      </c>
      <c r="F3422" t="s">
        <v>7036</v>
      </c>
      <c r="G3422" s="2">
        <v>47</v>
      </c>
      <c r="H3422" s="11">
        <v>0.27810650887573962</v>
      </c>
      <c r="I3422">
        <v>0</v>
      </c>
      <c r="J3422">
        <f ca="1"/>
        <v>3278</v>
      </c>
      <c r="K3422">
        <v>471</v>
      </c>
      <c r="L3422" cm="1">
        <f t="array" ref="L3422">_xlfn.IFS(G3422&lt;=25, 1, G3422&lt;=75, 2, G3422&lt;=150, 3, G3422&gt;150, 4)</f>
        <v>2</v>
      </c>
      <c r="M3422">
        <f t="shared" si="53"/>
        <v>1</v>
      </c>
    </row>
    <row r="3423" spans="1:13" x14ac:dyDescent="0.2">
      <c r="A3423" t="s">
        <v>5039</v>
      </c>
      <c r="B3423" t="s">
        <v>5040</v>
      </c>
      <c r="C3423" s="2">
        <v>214</v>
      </c>
      <c r="D3423" s="2">
        <v>154</v>
      </c>
      <c r="E3423" t="s">
        <v>7027</v>
      </c>
      <c r="F3423" t="s">
        <v>7039</v>
      </c>
      <c r="G3423" s="2">
        <v>60</v>
      </c>
      <c r="H3423" s="11">
        <v>0.28037383177570091</v>
      </c>
      <c r="I3423">
        <v>0</v>
      </c>
      <c r="J3423">
        <f ca="1"/>
        <v>2019</v>
      </c>
      <c r="K3423">
        <v>3862</v>
      </c>
      <c r="L3423" cm="1">
        <f t="array" ref="L3423">_xlfn.IFS(G3423&lt;=25, 1, G3423&lt;=75, 2, G3423&lt;=150, 3, G3423&gt;150, 4)</f>
        <v>2</v>
      </c>
      <c r="M3423">
        <f t="shared" si="53"/>
        <v>1</v>
      </c>
    </row>
    <row r="3424" spans="1:13" x14ac:dyDescent="0.2">
      <c r="A3424" t="s">
        <v>5041</v>
      </c>
      <c r="B3424" t="s">
        <v>4404</v>
      </c>
      <c r="C3424" s="2">
        <v>295</v>
      </c>
      <c r="D3424" s="2">
        <v>153</v>
      </c>
      <c r="E3424" t="s">
        <v>7027</v>
      </c>
      <c r="F3424" t="s">
        <v>7037</v>
      </c>
      <c r="G3424" s="2">
        <v>142</v>
      </c>
      <c r="H3424" s="11">
        <v>0.48135593220338985</v>
      </c>
      <c r="I3424">
        <v>0</v>
      </c>
      <c r="J3424">
        <f ca="1"/>
        <v>1849</v>
      </c>
      <c r="K3424">
        <v>2733</v>
      </c>
      <c r="L3424" cm="1">
        <f t="array" ref="L3424">_xlfn.IFS(G3424&lt;=25, 1, G3424&lt;=75, 2, G3424&lt;=150, 3, G3424&gt;150, 4)</f>
        <v>3</v>
      </c>
      <c r="M3424">
        <f t="shared" si="53"/>
        <v>2</v>
      </c>
    </row>
    <row r="3425" spans="1:13" x14ac:dyDescent="0.2">
      <c r="A3425" t="s">
        <v>5042</v>
      </c>
      <c r="B3425" t="s">
        <v>5043</v>
      </c>
      <c r="C3425" s="2">
        <v>1244</v>
      </c>
      <c r="D3425" s="2">
        <v>1219</v>
      </c>
      <c r="E3425" t="s">
        <v>7029</v>
      </c>
      <c r="F3425" t="s">
        <v>7042</v>
      </c>
      <c r="G3425" s="2">
        <v>25</v>
      </c>
      <c r="H3425" s="11">
        <v>2.0096463022508039E-2</v>
      </c>
      <c r="I3425">
        <v>0</v>
      </c>
      <c r="J3425">
        <f ca="1"/>
        <v>3087</v>
      </c>
      <c r="K3425">
        <v>1935</v>
      </c>
      <c r="L3425" cm="1">
        <f t="array" ref="L3425">_xlfn.IFS(G3425&lt;=25, 1, G3425&lt;=75, 2, G3425&lt;=150, 3, G3425&gt;150, 4)</f>
        <v>1</v>
      </c>
      <c r="M3425">
        <f t="shared" si="53"/>
        <v>4</v>
      </c>
    </row>
    <row r="3426" spans="1:13" x14ac:dyDescent="0.2">
      <c r="A3426" t="s">
        <v>5044</v>
      </c>
      <c r="B3426" t="s">
        <v>5045</v>
      </c>
      <c r="C3426" s="2">
        <v>1290</v>
      </c>
      <c r="D3426" s="2">
        <v>1109</v>
      </c>
      <c r="E3426" t="s">
        <v>7029</v>
      </c>
      <c r="F3426" t="s">
        <v>7042</v>
      </c>
      <c r="G3426" s="2">
        <v>181</v>
      </c>
      <c r="H3426" s="11">
        <v>0.14031007751937985</v>
      </c>
      <c r="I3426">
        <v>0</v>
      </c>
      <c r="J3426">
        <f ca="1"/>
        <v>3369</v>
      </c>
      <c r="K3426">
        <v>2254</v>
      </c>
      <c r="L3426" cm="1">
        <f t="array" ref="L3426">_xlfn.IFS(G3426&lt;=25, 1, G3426&lt;=75, 2, G3426&lt;=150, 3, G3426&gt;150, 4)</f>
        <v>4</v>
      </c>
      <c r="M3426">
        <f t="shared" si="53"/>
        <v>4</v>
      </c>
    </row>
    <row r="3427" spans="1:13" x14ac:dyDescent="0.2">
      <c r="A3427" t="s">
        <v>5046</v>
      </c>
      <c r="B3427" t="s">
        <v>5047</v>
      </c>
      <c r="C3427" s="2">
        <v>1090</v>
      </c>
      <c r="D3427" s="2">
        <v>948</v>
      </c>
      <c r="E3427" t="s">
        <v>7029</v>
      </c>
      <c r="F3427" t="s">
        <v>7042</v>
      </c>
      <c r="G3427" s="2">
        <v>142</v>
      </c>
      <c r="H3427" s="11">
        <v>0.13027522935779817</v>
      </c>
      <c r="I3427">
        <v>0</v>
      </c>
      <c r="J3427">
        <f ca="1"/>
        <v>847</v>
      </c>
      <c r="K3427">
        <v>4196</v>
      </c>
      <c r="L3427" cm="1">
        <f t="array" ref="L3427">_xlfn.IFS(G3427&lt;=25, 1, G3427&lt;=75, 2, G3427&lt;=150, 3, G3427&gt;150, 4)</f>
        <v>3</v>
      </c>
      <c r="M3427">
        <f t="shared" si="53"/>
        <v>4</v>
      </c>
    </row>
    <row r="3428" spans="1:13" x14ac:dyDescent="0.2">
      <c r="A3428" t="s">
        <v>5048</v>
      </c>
      <c r="B3428" t="s">
        <v>5049</v>
      </c>
      <c r="C3428" s="2">
        <v>1252</v>
      </c>
      <c r="D3428" s="2">
        <v>851</v>
      </c>
      <c r="E3428" t="s">
        <v>7029</v>
      </c>
      <c r="F3428" t="s">
        <v>7043</v>
      </c>
      <c r="G3428" s="2">
        <v>401</v>
      </c>
      <c r="H3428" s="11">
        <v>0.32028753993610226</v>
      </c>
      <c r="I3428">
        <v>0</v>
      </c>
      <c r="J3428">
        <f ca="1"/>
        <v>911</v>
      </c>
      <c r="K3428">
        <v>3806</v>
      </c>
      <c r="L3428" cm="1">
        <f t="array" ref="L3428">_xlfn.IFS(G3428&lt;=25, 1, G3428&lt;=75, 2, G3428&lt;=150, 3, G3428&gt;150, 4)</f>
        <v>4</v>
      </c>
      <c r="M3428">
        <f t="shared" si="53"/>
        <v>4</v>
      </c>
    </row>
    <row r="3429" spans="1:13" x14ac:dyDescent="0.2">
      <c r="A3429" t="s">
        <v>5050</v>
      </c>
      <c r="B3429" t="s">
        <v>5051</v>
      </c>
      <c r="C3429" s="2">
        <v>268</v>
      </c>
      <c r="D3429" s="2">
        <v>105</v>
      </c>
      <c r="E3429" t="s">
        <v>7027</v>
      </c>
      <c r="F3429" t="s">
        <v>7038</v>
      </c>
      <c r="G3429" s="2">
        <v>163</v>
      </c>
      <c r="H3429" s="11">
        <v>0.60820895522388063</v>
      </c>
      <c r="I3429">
        <v>0</v>
      </c>
      <c r="J3429">
        <f ca="1"/>
        <v>997</v>
      </c>
      <c r="K3429">
        <v>998</v>
      </c>
      <c r="L3429" cm="1">
        <f t="array" ref="L3429">_xlfn.IFS(G3429&lt;=25, 1, G3429&lt;=75, 2, G3429&lt;=150, 3, G3429&gt;150, 4)</f>
        <v>4</v>
      </c>
      <c r="M3429">
        <f t="shared" si="53"/>
        <v>2</v>
      </c>
    </row>
    <row r="3430" spans="1:13" x14ac:dyDescent="0.2">
      <c r="A3430" t="s">
        <v>5052</v>
      </c>
      <c r="B3430" t="s">
        <v>5053</v>
      </c>
      <c r="C3430" s="2">
        <v>169</v>
      </c>
      <c r="D3430" s="2">
        <v>98</v>
      </c>
      <c r="E3430" t="s">
        <v>6989</v>
      </c>
      <c r="F3430" t="s">
        <v>7037</v>
      </c>
      <c r="G3430" s="2">
        <v>71</v>
      </c>
      <c r="H3430" s="11">
        <v>0.42011834319526625</v>
      </c>
      <c r="I3430">
        <v>1</v>
      </c>
      <c r="J3430">
        <f ca="1"/>
        <v>1036</v>
      </c>
      <c r="K3430">
        <v>2869</v>
      </c>
      <c r="L3430" cm="1">
        <f t="array" ref="L3430">_xlfn.IFS(G3430&lt;=25, 1, G3430&lt;=75, 2, G3430&lt;=150, 3, G3430&gt;150, 4)</f>
        <v>2</v>
      </c>
      <c r="M3430">
        <f t="shared" si="53"/>
        <v>1</v>
      </c>
    </row>
    <row r="3431" spans="1:13" x14ac:dyDescent="0.2">
      <c r="A3431" t="s">
        <v>5054</v>
      </c>
      <c r="B3431" t="s">
        <v>5055</v>
      </c>
      <c r="C3431" s="2">
        <v>330</v>
      </c>
      <c r="D3431" s="2">
        <v>281</v>
      </c>
      <c r="E3431" t="s">
        <v>7027</v>
      </c>
      <c r="F3431" t="s">
        <v>7037</v>
      </c>
      <c r="G3431" s="2">
        <v>49</v>
      </c>
      <c r="H3431" s="11">
        <v>0.1484848484848485</v>
      </c>
      <c r="I3431">
        <v>0</v>
      </c>
      <c r="J3431">
        <f ca="1"/>
        <v>2713</v>
      </c>
      <c r="K3431">
        <v>3338</v>
      </c>
      <c r="L3431" cm="1">
        <f t="array" ref="L3431">_xlfn.IFS(G3431&lt;=25, 1, G3431&lt;=75, 2, G3431&lt;=150, 3, G3431&gt;150, 4)</f>
        <v>2</v>
      </c>
      <c r="M3431">
        <f t="shared" si="53"/>
        <v>3</v>
      </c>
    </row>
    <row r="3432" spans="1:13" x14ac:dyDescent="0.2">
      <c r="A3432" t="s">
        <v>5056</v>
      </c>
      <c r="B3432" t="s">
        <v>5057</v>
      </c>
      <c r="C3432" s="2">
        <v>289</v>
      </c>
      <c r="D3432" s="2">
        <v>228</v>
      </c>
      <c r="E3432" t="s">
        <v>7027</v>
      </c>
      <c r="F3432" t="s">
        <v>7037</v>
      </c>
      <c r="G3432" s="2">
        <v>61</v>
      </c>
      <c r="H3432" s="11">
        <v>0.21107266435986158</v>
      </c>
      <c r="I3432">
        <v>0</v>
      </c>
      <c r="J3432">
        <f ca="1"/>
        <v>2792</v>
      </c>
      <c r="K3432">
        <v>2006</v>
      </c>
      <c r="L3432" cm="1">
        <f t="array" ref="L3432">_xlfn.IFS(G3432&lt;=25, 1, G3432&lt;=75, 2, G3432&lt;=150, 3, G3432&gt;150, 4)</f>
        <v>2</v>
      </c>
      <c r="M3432">
        <f t="shared" si="53"/>
        <v>2</v>
      </c>
    </row>
    <row r="3433" spans="1:13" x14ac:dyDescent="0.2">
      <c r="A3433" t="s">
        <v>5058</v>
      </c>
      <c r="B3433" t="s">
        <v>5059</v>
      </c>
      <c r="C3433" s="2">
        <v>469</v>
      </c>
      <c r="D3433" s="2">
        <v>399</v>
      </c>
      <c r="E3433" t="s">
        <v>7027</v>
      </c>
      <c r="F3433" t="s">
        <v>7039</v>
      </c>
      <c r="G3433" s="2">
        <v>70</v>
      </c>
      <c r="H3433" s="11">
        <v>0.14925373134328357</v>
      </c>
      <c r="I3433">
        <v>0</v>
      </c>
      <c r="J3433">
        <f ca="1"/>
        <v>2404</v>
      </c>
      <c r="K3433">
        <v>3703</v>
      </c>
      <c r="L3433" cm="1">
        <f t="array" ref="L3433">_xlfn.IFS(G3433&lt;=25, 1, G3433&lt;=75, 2, G3433&lt;=150, 3, G3433&gt;150, 4)</f>
        <v>2</v>
      </c>
      <c r="M3433">
        <f t="shared" si="53"/>
        <v>4</v>
      </c>
    </row>
    <row r="3434" spans="1:13" x14ac:dyDescent="0.2">
      <c r="A3434" t="s">
        <v>5060</v>
      </c>
      <c r="B3434" t="s">
        <v>5061</v>
      </c>
      <c r="C3434" s="2">
        <v>268</v>
      </c>
      <c r="D3434" s="2">
        <v>233</v>
      </c>
      <c r="E3434" t="s">
        <v>7027</v>
      </c>
      <c r="F3434" t="s">
        <v>7043</v>
      </c>
      <c r="G3434" s="2">
        <v>35</v>
      </c>
      <c r="H3434" s="11">
        <v>0.13059701492537312</v>
      </c>
      <c r="I3434">
        <v>0</v>
      </c>
      <c r="J3434">
        <f ca="1"/>
        <v>2348</v>
      </c>
      <c r="K3434">
        <v>1635</v>
      </c>
      <c r="L3434" cm="1">
        <f t="array" ref="L3434">_xlfn.IFS(G3434&lt;=25, 1, G3434&lt;=75, 2, G3434&lt;=150, 3, G3434&gt;150, 4)</f>
        <v>2</v>
      </c>
      <c r="M3434">
        <f t="shared" si="53"/>
        <v>2</v>
      </c>
    </row>
    <row r="3435" spans="1:13" x14ac:dyDescent="0.2">
      <c r="A3435" t="s">
        <v>5062</v>
      </c>
      <c r="B3435" t="s">
        <v>5040</v>
      </c>
      <c r="C3435" s="2">
        <v>223</v>
      </c>
      <c r="D3435" s="2">
        <v>154</v>
      </c>
      <c r="E3435" t="s">
        <v>7027</v>
      </c>
      <c r="F3435" t="s">
        <v>7039</v>
      </c>
      <c r="G3435" s="2">
        <v>69</v>
      </c>
      <c r="H3435" s="11">
        <v>0.3094170403587444</v>
      </c>
      <c r="I3435">
        <v>0</v>
      </c>
      <c r="J3435">
        <f ca="1"/>
        <v>3933</v>
      </c>
      <c r="K3435">
        <v>3619</v>
      </c>
      <c r="L3435" cm="1">
        <f t="array" ref="L3435">_xlfn.IFS(G3435&lt;=25, 1, G3435&lt;=75, 2, G3435&lt;=150, 3, G3435&gt;150, 4)</f>
        <v>2</v>
      </c>
      <c r="M3435">
        <f t="shared" si="53"/>
        <v>1</v>
      </c>
    </row>
    <row r="3436" spans="1:13" x14ac:dyDescent="0.2">
      <c r="A3436" t="s">
        <v>5063</v>
      </c>
      <c r="B3436" t="s">
        <v>5064</v>
      </c>
      <c r="C3436" s="2">
        <v>223</v>
      </c>
      <c r="D3436" s="2">
        <v>152</v>
      </c>
      <c r="E3436" t="s">
        <v>7027</v>
      </c>
      <c r="F3436" t="s">
        <v>7040</v>
      </c>
      <c r="G3436" s="2">
        <v>71</v>
      </c>
      <c r="H3436" s="11">
        <v>0.31838565022421522</v>
      </c>
      <c r="I3436">
        <v>0</v>
      </c>
      <c r="J3436">
        <f ca="1"/>
        <v>1100</v>
      </c>
      <c r="K3436">
        <v>2450</v>
      </c>
      <c r="L3436" cm="1">
        <f t="array" ref="L3436">_xlfn.IFS(G3436&lt;=25, 1, G3436&lt;=75, 2, G3436&lt;=150, 3, G3436&gt;150, 4)</f>
        <v>2</v>
      </c>
      <c r="M3436">
        <f t="shared" si="53"/>
        <v>1</v>
      </c>
    </row>
    <row r="3437" spans="1:13" x14ac:dyDescent="0.2">
      <c r="A3437" t="s">
        <v>5065</v>
      </c>
      <c r="B3437" t="s">
        <v>5066</v>
      </c>
      <c r="C3437" s="2">
        <v>268</v>
      </c>
      <c r="D3437" s="2">
        <v>172</v>
      </c>
      <c r="E3437" t="s">
        <v>7027</v>
      </c>
      <c r="F3437" t="s">
        <v>7037</v>
      </c>
      <c r="G3437" s="2">
        <v>96</v>
      </c>
      <c r="H3437" s="11">
        <v>0.35820895522388058</v>
      </c>
      <c r="I3437">
        <v>0</v>
      </c>
      <c r="J3437">
        <f ca="1"/>
        <v>4440</v>
      </c>
      <c r="K3437">
        <v>1096</v>
      </c>
      <c r="L3437" cm="1">
        <f t="array" ref="L3437">_xlfn.IFS(G3437&lt;=25, 1, G3437&lt;=75, 2, G3437&lt;=150, 3, G3437&gt;150, 4)</f>
        <v>3</v>
      </c>
      <c r="M3437">
        <f t="shared" si="53"/>
        <v>2</v>
      </c>
    </row>
    <row r="3438" spans="1:13" x14ac:dyDescent="0.2">
      <c r="A3438" t="s">
        <v>5067</v>
      </c>
      <c r="B3438" t="s">
        <v>5068</v>
      </c>
      <c r="C3438" s="2">
        <v>591</v>
      </c>
      <c r="D3438" s="2">
        <v>479</v>
      </c>
      <c r="E3438" t="s">
        <v>7029</v>
      </c>
      <c r="F3438" t="s">
        <v>7041</v>
      </c>
      <c r="G3438" s="2">
        <v>112</v>
      </c>
      <c r="H3438" s="11">
        <v>0.1895093062605753</v>
      </c>
      <c r="I3438">
        <v>0</v>
      </c>
      <c r="J3438">
        <f ca="1"/>
        <v>1347</v>
      </c>
      <c r="K3438">
        <v>3659</v>
      </c>
      <c r="L3438" cm="1">
        <f t="array" ref="L3438">_xlfn.IFS(G3438&lt;=25, 1, G3438&lt;=75, 2, G3438&lt;=150, 3, G3438&gt;150, 4)</f>
        <v>3</v>
      </c>
      <c r="M3438">
        <f t="shared" si="53"/>
        <v>4</v>
      </c>
    </row>
    <row r="3439" spans="1:13" x14ac:dyDescent="0.2">
      <c r="A3439" t="s">
        <v>5069</v>
      </c>
      <c r="B3439" t="s">
        <v>5070</v>
      </c>
      <c r="C3439" s="2">
        <v>799</v>
      </c>
      <c r="D3439" s="2">
        <v>599</v>
      </c>
      <c r="E3439" t="s">
        <v>7029</v>
      </c>
      <c r="F3439" t="s">
        <v>7041</v>
      </c>
      <c r="G3439" s="2">
        <v>200</v>
      </c>
      <c r="H3439" s="11">
        <v>0.25031289111389238</v>
      </c>
      <c r="I3439">
        <v>0</v>
      </c>
      <c r="J3439">
        <f ca="1"/>
        <v>2521</v>
      </c>
      <c r="K3439">
        <v>2299</v>
      </c>
      <c r="L3439" cm="1">
        <f t="array" ref="L3439">_xlfn.IFS(G3439&lt;=25, 1, G3439&lt;=75, 2, G3439&lt;=150, 3, G3439&gt;150, 4)</f>
        <v>4</v>
      </c>
      <c r="M3439">
        <f t="shared" si="53"/>
        <v>4</v>
      </c>
    </row>
    <row r="3440" spans="1:13" x14ac:dyDescent="0.2">
      <c r="A3440" t="s">
        <v>5071</v>
      </c>
      <c r="B3440" t="s">
        <v>5072</v>
      </c>
      <c r="C3440" s="2">
        <v>797</v>
      </c>
      <c r="D3440" s="2">
        <v>391</v>
      </c>
      <c r="E3440" t="s">
        <v>7029</v>
      </c>
      <c r="F3440" t="s">
        <v>7040</v>
      </c>
      <c r="G3440" s="2">
        <v>406</v>
      </c>
      <c r="H3440" s="11">
        <v>0.50941028858218318</v>
      </c>
      <c r="I3440">
        <v>0</v>
      </c>
      <c r="J3440">
        <f ca="1"/>
        <v>3264</v>
      </c>
      <c r="K3440">
        <v>4144</v>
      </c>
      <c r="L3440" cm="1">
        <f t="array" ref="L3440">_xlfn.IFS(G3440&lt;=25, 1, G3440&lt;=75, 2, G3440&lt;=150, 3, G3440&gt;150, 4)</f>
        <v>4</v>
      </c>
      <c r="M3440">
        <f t="shared" si="53"/>
        <v>4</v>
      </c>
    </row>
    <row r="3441" spans="1:13" x14ac:dyDescent="0.2">
      <c r="A3441" t="s">
        <v>5073</v>
      </c>
      <c r="B3441" t="s">
        <v>5074</v>
      </c>
      <c r="C3441" s="2">
        <v>312</v>
      </c>
      <c r="D3441" s="2">
        <v>246</v>
      </c>
      <c r="E3441" t="s">
        <v>7027</v>
      </c>
      <c r="F3441" t="s">
        <v>7037</v>
      </c>
      <c r="G3441" s="2">
        <v>66</v>
      </c>
      <c r="H3441" s="11">
        <v>0.21153846153846154</v>
      </c>
      <c r="I3441">
        <v>0</v>
      </c>
      <c r="J3441">
        <f ca="1"/>
        <v>54</v>
      </c>
      <c r="K3441">
        <v>4067</v>
      </c>
      <c r="L3441" cm="1">
        <f t="array" ref="L3441">_xlfn.IFS(G3441&lt;=25, 1, G3441&lt;=75, 2, G3441&lt;=150, 3, G3441&gt;150, 4)</f>
        <v>2</v>
      </c>
      <c r="M3441">
        <f t="shared" si="53"/>
        <v>3</v>
      </c>
    </row>
    <row r="3442" spans="1:13" x14ac:dyDescent="0.2">
      <c r="A3442" t="s">
        <v>5075</v>
      </c>
      <c r="B3442" t="s">
        <v>325</v>
      </c>
      <c r="C3442" s="2">
        <v>268</v>
      </c>
      <c r="D3442" s="2">
        <v>236</v>
      </c>
      <c r="E3442" t="s">
        <v>7027</v>
      </c>
      <c r="F3442" t="s">
        <v>7037</v>
      </c>
      <c r="G3442" s="2">
        <v>32</v>
      </c>
      <c r="H3442" s="11">
        <v>0.11940298507462686</v>
      </c>
      <c r="I3442">
        <v>0</v>
      </c>
      <c r="J3442">
        <f ca="1"/>
        <v>60</v>
      </c>
      <c r="K3442">
        <v>680</v>
      </c>
      <c r="L3442" cm="1">
        <f t="array" ref="L3442">_xlfn.IFS(G3442&lt;=25, 1, G3442&lt;=75, 2, G3442&lt;=150, 3, G3442&gt;150, 4)</f>
        <v>2</v>
      </c>
      <c r="M3442">
        <f t="shared" si="53"/>
        <v>2</v>
      </c>
    </row>
    <row r="3443" spans="1:13" x14ac:dyDescent="0.2">
      <c r="A3443" t="s">
        <v>5076</v>
      </c>
      <c r="B3443" t="s">
        <v>1711</v>
      </c>
      <c r="C3443" s="2">
        <v>294</v>
      </c>
      <c r="D3443" s="2">
        <v>129</v>
      </c>
      <c r="E3443" t="s">
        <v>7029</v>
      </c>
      <c r="F3443" t="s">
        <v>7037</v>
      </c>
      <c r="G3443" s="2">
        <v>165</v>
      </c>
      <c r="H3443" s="11">
        <v>0.56122448979591832</v>
      </c>
      <c r="I3443">
        <v>0</v>
      </c>
      <c r="J3443">
        <f ca="1"/>
        <v>3455</v>
      </c>
      <c r="K3443">
        <v>2837</v>
      </c>
      <c r="L3443" cm="1">
        <f t="array" ref="L3443">_xlfn.IFS(G3443&lt;=25, 1, G3443&lt;=75, 2, G3443&lt;=150, 3, G3443&gt;150, 4)</f>
        <v>4</v>
      </c>
      <c r="M3443">
        <f t="shared" si="53"/>
        <v>2</v>
      </c>
    </row>
    <row r="3444" spans="1:13" x14ac:dyDescent="0.2">
      <c r="A3444" t="s">
        <v>5077</v>
      </c>
      <c r="B3444" t="s">
        <v>5078</v>
      </c>
      <c r="C3444" s="2">
        <v>331</v>
      </c>
      <c r="D3444" s="2">
        <v>288</v>
      </c>
      <c r="E3444" t="s">
        <v>7029</v>
      </c>
      <c r="F3444" t="s">
        <v>7041</v>
      </c>
      <c r="G3444" s="2">
        <v>43</v>
      </c>
      <c r="H3444" s="11">
        <v>0.12990936555891239</v>
      </c>
      <c r="I3444">
        <v>0</v>
      </c>
      <c r="J3444">
        <f ca="1"/>
        <v>1381</v>
      </c>
      <c r="K3444">
        <v>1440</v>
      </c>
      <c r="L3444" cm="1">
        <f t="array" ref="L3444">_xlfn.IFS(G3444&lt;=25, 1, G3444&lt;=75, 2, G3444&lt;=150, 3, G3444&gt;150, 4)</f>
        <v>2</v>
      </c>
      <c r="M3444">
        <f t="shared" si="53"/>
        <v>3</v>
      </c>
    </row>
    <row r="3445" spans="1:13" x14ac:dyDescent="0.2">
      <c r="A3445" t="s">
        <v>5079</v>
      </c>
      <c r="B3445" t="s">
        <v>5080</v>
      </c>
      <c r="C3445" s="2">
        <v>357</v>
      </c>
      <c r="D3445" s="2">
        <v>236</v>
      </c>
      <c r="E3445" t="s">
        <v>7027</v>
      </c>
      <c r="F3445" t="s">
        <v>7039</v>
      </c>
      <c r="G3445" s="2">
        <v>121</v>
      </c>
      <c r="H3445" s="11">
        <v>0.33893557422969189</v>
      </c>
      <c r="I3445">
        <v>0</v>
      </c>
      <c r="J3445">
        <f ca="1"/>
        <v>1878</v>
      </c>
      <c r="K3445">
        <v>1072</v>
      </c>
      <c r="L3445" cm="1">
        <f t="array" ref="L3445">_xlfn.IFS(G3445&lt;=25, 1, G3445&lt;=75, 2, G3445&lt;=150, 3, G3445&gt;150, 4)</f>
        <v>3</v>
      </c>
      <c r="M3445">
        <f t="shared" si="53"/>
        <v>3</v>
      </c>
    </row>
    <row r="3446" spans="1:13" x14ac:dyDescent="0.2">
      <c r="A3446" t="s">
        <v>5081</v>
      </c>
      <c r="B3446" t="s">
        <v>5082</v>
      </c>
      <c r="C3446" s="2">
        <v>1640</v>
      </c>
      <c r="D3446" s="2">
        <v>1443</v>
      </c>
      <c r="E3446" t="s">
        <v>7029</v>
      </c>
      <c r="F3446" t="s">
        <v>7042</v>
      </c>
      <c r="G3446" s="2">
        <v>197</v>
      </c>
      <c r="H3446" s="11">
        <v>0.12012195121951219</v>
      </c>
      <c r="I3446">
        <v>0</v>
      </c>
      <c r="J3446">
        <f ca="1"/>
        <v>3337</v>
      </c>
      <c r="K3446">
        <v>2943</v>
      </c>
      <c r="L3446" cm="1">
        <f t="array" ref="L3446">_xlfn.IFS(G3446&lt;=25, 1, G3446&lt;=75, 2, G3446&lt;=150, 3, G3446&gt;150, 4)</f>
        <v>4</v>
      </c>
      <c r="M3446">
        <f t="shared" si="53"/>
        <v>4</v>
      </c>
    </row>
    <row r="3447" spans="1:13" x14ac:dyDescent="0.2">
      <c r="A3447" t="s">
        <v>5083</v>
      </c>
      <c r="B3447" t="s">
        <v>5084</v>
      </c>
      <c r="C3447" s="2">
        <v>402</v>
      </c>
      <c r="D3447" s="2">
        <v>281</v>
      </c>
      <c r="E3447" t="s">
        <v>7029</v>
      </c>
      <c r="F3447" t="s">
        <v>7043</v>
      </c>
      <c r="G3447" s="2">
        <v>121</v>
      </c>
      <c r="H3447" s="11">
        <v>0.30099502487562191</v>
      </c>
      <c r="I3447">
        <v>0</v>
      </c>
      <c r="J3447">
        <f ca="1"/>
        <v>2492</v>
      </c>
      <c r="K3447">
        <v>444</v>
      </c>
      <c r="L3447" cm="1">
        <f t="array" ref="L3447">_xlfn.IFS(G3447&lt;=25, 1, G3447&lt;=75, 2, G3447&lt;=150, 3, G3447&gt;150, 4)</f>
        <v>3</v>
      </c>
      <c r="M3447">
        <f t="shared" si="53"/>
        <v>4</v>
      </c>
    </row>
    <row r="3448" spans="1:13" x14ac:dyDescent="0.2">
      <c r="A3448" t="s">
        <v>5085</v>
      </c>
      <c r="B3448" t="s">
        <v>5059</v>
      </c>
      <c r="C3448" s="2">
        <v>357</v>
      </c>
      <c r="D3448" s="2">
        <v>300</v>
      </c>
      <c r="E3448" t="s">
        <v>7027</v>
      </c>
      <c r="F3448" t="s">
        <v>7039</v>
      </c>
      <c r="G3448" s="2">
        <v>57</v>
      </c>
      <c r="H3448" s="11">
        <v>0.15966386554621848</v>
      </c>
      <c r="I3448">
        <v>0</v>
      </c>
      <c r="J3448">
        <f ca="1"/>
        <v>348</v>
      </c>
      <c r="K3448">
        <v>4449</v>
      </c>
      <c r="L3448" cm="1">
        <f t="array" ref="L3448">_xlfn.IFS(G3448&lt;=25, 1, G3448&lt;=75, 2, G3448&lt;=150, 3, G3448&gt;150, 4)</f>
        <v>2</v>
      </c>
      <c r="M3448">
        <f t="shared" si="53"/>
        <v>3</v>
      </c>
    </row>
    <row r="3449" spans="1:13" x14ac:dyDescent="0.2">
      <c r="A3449" t="s">
        <v>5086</v>
      </c>
      <c r="B3449" t="s">
        <v>5087</v>
      </c>
      <c r="C3449" s="2">
        <v>325</v>
      </c>
      <c r="D3449" s="2">
        <v>270</v>
      </c>
      <c r="E3449" t="s">
        <v>7027</v>
      </c>
      <c r="F3449" t="s">
        <v>7036</v>
      </c>
      <c r="G3449" s="2">
        <v>55</v>
      </c>
      <c r="H3449" s="11">
        <v>0.16923076923076924</v>
      </c>
      <c r="I3449">
        <v>0</v>
      </c>
      <c r="J3449">
        <f ca="1"/>
        <v>3387</v>
      </c>
      <c r="K3449">
        <v>4230</v>
      </c>
      <c r="L3449" cm="1">
        <f t="array" ref="L3449">_xlfn.IFS(G3449&lt;=25, 1, G3449&lt;=75, 2, G3449&lt;=150, 3, G3449&gt;150, 4)</f>
        <v>2</v>
      </c>
      <c r="M3449">
        <f t="shared" si="53"/>
        <v>3</v>
      </c>
    </row>
    <row r="3450" spans="1:13" x14ac:dyDescent="0.2">
      <c r="A3450" t="s">
        <v>5088</v>
      </c>
      <c r="B3450" t="s">
        <v>5089</v>
      </c>
      <c r="C3450" s="2">
        <v>469</v>
      </c>
      <c r="D3450" s="2">
        <v>455</v>
      </c>
      <c r="E3450" t="s">
        <v>7027</v>
      </c>
      <c r="F3450" t="s">
        <v>7039</v>
      </c>
      <c r="G3450" s="2">
        <v>14</v>
      </c>
      <c r="H3450" s="11">
        <v>2.9850746268656716E-2</v>
      </c>
      <c r="I3450">
        <v>0</v>
      </c>
      <c r="J3450">
        <f ca="1"/>
        <v>1991</v>
      </c>
      <c r="K3450">
        <v>674</v>
      </c>
      <c r="L3450" cm="1">
        <f t="array" ref="L3450">_xlfn.IFS(G3450&lt;=25, 1, G3450&lt;=75, 2, G3450&lt;=150, 3, G3450&gt;150, 4)</f>
        <v>1</v>
      </c>
      <c r="M3450">
        <f t="shared" si="53"/>
        <v>4</v>
      </c>
    </row>
    <row r="3451" spans="1:13" x14ac:dyDescent="0.2">
      <c r="A3451" t="s">
        <v>5090</v>
      </c>
      <c r="B3451" t="s">
        <v>5091</v>
      </c>
      <c r="C3451" s="2">
        <v>841</v>
      </c>
      <c r="D3451" s="2">
        <v>723</v>
      </c>
      <c r="E3451" t="s">
        <v>7029</v>
      </c>
      <c r="F3451" t="s">
        <v>7042</v>
      </c>
      <c r="G3451" s="2">
        <v>118</v>
      </c>
      <c r="H3451" s="11">
        <v>0.14030915576694411</v>
      </c>
      <c r="I3451">
        <v>0</v>
      </c>
      <c r="J3451">
        <f ca="1"/>
        <v>1935</v>
      </c>
      <c r="K3451">
        <v>2488</v>
      </c>
      <c r="L3451" cm="1">
        <f t="array" ref="L3451">_xlfn.IFS(G3451&lt;=25, 1, G3451&lt;=75, 2, G3451&lt;=150, 3, G3451&gt;150, 4)</f>
        <v>3</v>
      </c>
      <c r="M3451">
        <f t="shared" si="53"/>
        <v>4</v>
      </c>
    </row>
    <row r="3452" spans="1:13" x14ac:dyDescent="0.2">
      <c r="A3452" t="s">
        <v>5092</v>
      </c>
      <c r="B3452" t="s">
        <v>3021</v>
      </c>
      <c r="C3452" s="2">
        <v>573</v>
      </c>
      <c r="D3452" s="2">
        <v>390</v>
      </c>
      <c r="E3452" t="s">
        <v>7027</v>
      </c>
      <c r="F3452" t="s">
        <v>7041</v>
      </c>
      <c r="G3452" s="2">
        <v>183</v>
      </c>
      <c r="H3452" s="11">
        <v>0.3193717277486911</v>
      </c>
      <c r="I3452">
        <v>0</v>
      </c>
      <c r="J3452">
        <f ca="1"/>
        <v>4430</v>
      </c>
      <c r="K3452">
        <v>2874</v>
      </c>
      <c r="L3452" cm="1">
        <f t="array" ref="L3452">_xlfn.IFS(G3452&lt;=25, 1, G3452&lt;=75, 2, G3452&lt;=150, 3, G3452&gt;150, 4)</f>
        <v>4</v>
      </c>
      <c r="M3452">
        <f t="shared" si="53"/>
        <v>4</v>
      </c>
    </row>
    <row r="3453" spans="1:13" x14ac:dyDescent="0.2">
      <c r="A3453" t="s">
        <v>5093</v>
      </c>
      <c r="B3453" t="s">
        <v>5094</v>
      </c>
      <c r="C3453" s="2">
        <v>268</v>
      </c>
      <c r="D3453" s="2">
        <v>172</v>
      </c>
      <c r="E3453" t="s">
        <v>7027</v>
      </c>
      <c r="F3453" t="s">
        <v>7037</v>
      </c>
      <c r="G3453" s="2">
        <v>96</v>
      </c>
      <c r="H3453" s="11">
        <v>0.35820895522388058</v>
      </c>
      <c r="I3453">
        <v>0</v>
      </c>
      <c r="J3453">
        <f ca="1"/>
        <v>2271</v>
      </c>
      <c r="K3453">
        <v>3389</v>
      </c>
      <c r="L3453" cm="1">
        <f t="array" ref="L3453">_xlfn.IFS(G3453&lt;=25, 1, G3453&lt;=75, 2, G3453&lt;=150, 3, G3453&gt;150, 4)</f>
        <v>3</v>
      </c>
      <c r="M3453">
        <f t="shared" si="53"/>
        <v>2</v>
      </c>
    </row>
    <row r="3454" spans="1:13" x14ac:dyDescent="0.2">
      <c r="A3454" t="s">
        <v>5095</v>
      </c>
      <c r="B3454" t="s">
        <v>5096</v>
      </c>
      <c r="C3454" s="2">
        <v>268</v>
      </c>
      <c r="D3454" s="2">
        <v>196</v>
      </c>
      <c r="E3454" t="s">
        <v>7027</v>
      </c>
      <c r="F3454" t="s">
        <v>7036</v>
      </c>
      <c r="G3454" s="2">
        <v>72</v>
      </c>
      <c r="H3454" s="11">
        <v>0.26865671641791045</v>
      </c>
      <c r="I3454">
        <v>0</v>
      </c>
      <c r="J3454">
        <f ca="1"/>
        <v>3574</v>
      </c>
      <c r="K3454">
        <v>2458</v>
      </c>
      <c r="L3454" cm="1">
        <f t="array" ref="L3454">_xlfn.IFS(G3454&lt;=25, 1, G3454&lt;=75, 2, G3454&lt;=150, 3, G3454&gt;150, 4)</f>
        <v>2</v>
      </c>
      <c r="M3454">
        <f t="shared" si="53"/>
        <v>2</v>
      </c>
    </row>
    <row r="3455" spans="1:13" x14ac:dyDescent="0.2">
      <c r="A3455" t="s">
        <v>5097</v>
      </c>
      <c r="B3455" t="s">
        <v>5098</v>
      </c>
      <c r="C3455" s="2">
        <v>295</v>
      </c>
      <c r="D3455" s="2">
        <v>195</v>
      </c>
      <c r="E3455" t="s">
        <v>7029</v>
      </c>
      <c r="F3455" t="s">
        <v>7041</v>
      </c>
      <c r="G3455" s="2">
        <v>100</v>
      </c>
      <c r="H3455" s="11">
        <v>0.33898305084745761</v>
      </c>
      <c r="I3455">
        <v>0</v>
      </c>
      <c r="J3455">
        <f ca="1"/>
        <v>2482</v>
      </c>
      <c r="K3455">
        <v>3689</v>
      </c>
      <c r="L3455" cm="1">
        <f t="array" ref="L3455">_xlfn.IFS(G3455&lt;=25, 1, G3455&lt;=75, 2, G3455&lt;=150, 3, G3455&gt;150, 4)</f>
        <v>3</v>
      </c>
      <c r="M3455">
        <f t="shared" si="53"/>
        <v>2</v>
      </c>
    </row>
    <row r="3456" spans="1:13" x14ac:dyDescent="0.2">
      <c r="A3456" t="s">
        <v>5099</v>
      </c>
      <c r="B3456" t="s">
        <v>5100</v>
      </c>
      <c r="C3456" s="2">
        <v>165</v>
      </c>
      <c r="D3456" s="2">
        <v>127</v>
      </c>
      <c r="E3456" t="s">
        <v>7027</v>
      </c>
      <c r="F3456" t="s">
        <v>7045</v>
      </c>
      <c r="G3456" s="2">
        <v>38</v>
      </c>
      <c r="H3456" s="11">
        <v>0.23030303030303031</v>
      </c>
      <c r="I3456">
        <v>0</v>
      </c>
      <c r="J3456">
        <f ca="1"/>
        <v>199</v>
      </c>
      <c r="K3456">
        <v>4428</v>
      </c>
      <c r="L3456" cm="1">
        <f t="array" ref="L3456">_xlfn.IFS(G3456&lt;=25, 1, G3456&lt;=75, 2, G3456&lt;=150, 3, G3456&gt;150, 4)</f>
        <v>2</v>
      </c>
      <c r="M3456">
        <f t="shared" si="53"/>
        <v>1</v>
      </c>
    </row>
    <row r="3457" spans="1:13" x14ac:dyDescent="0.2">
      <c r="A3457" t="s">
        <v>5101</v>
      </c>
      <c r="B3457" t="s">
        <v>2216</v>
      </c>
      <c r="C3457" s="2">
        <v>179</v>
      </c>
      <c r="D3457" s="2">
        <v>100</v>
      </c>
      <c r="E3457" t="s">
        <v>7029</v>
      </c>
      <c r="F3457" t="s">
        <v>7037</v>
      </c>
      <c r="G3457" s="2">
        <v>79</v>
      </c>
      <c r="H3457" s="11">
        <v>0.44134078212290501</v>
      </c>
      <c r="I3457">
        <v>0</v>
      </c>
      <c r="J3457">
        <f ca="1"/>
        <v>4551</v>
      </c>
      <c r="K3457">
        <v>184</v>
      </c>
      <c r="L3457" cm="1">
        <f t="array" ref="L3457">_xlfn.IFS(G3457&lt;=25, 1, G3457&lt;=75, 2, G3457&lt;=150, 3, G3457&gt;150, 4)</f>
        <v>3</v>
      </c>
      <c r="M3457">
        <f t="shared" si="53"/>
        <v>1</v>
      </c>
    </row>
    <row r="3458" spans="1:13" x14ac:dyDescent="0.2">
      <c r="A3458" t="s">
        <v>5102</v>
      </c>
      <c r="B3458" t="s">
        <v>4885</v>
      </c>
      <c r="C3458" s="2">
        <v>330</v>
      </c>
      <c r="D3458" s="2">
        <v>297</v>
      </c>
      <c r="E3458" t="s">
        <v>7027</v>
      </c>
      <c r="F3458" t="s">
        <v>7036</v>
      </c>
      <c r="G3458" s="2">
        <v>33</v>
      </c>
      <c r="H3458" s="11">
        <v>0.1</v>
      </c>
      <c r="I3458">
        <v>0</v>
      </c>
      <c r="J3458">
        <f ca="1"/>
        <v>45</v>
      </c>
      <c r="K3458">
        <v>1454</v>
      </c>
      <c r="L3458" cm="1">
        <f t="array" ref="L3458">_xlfn.IFS(G3458&lt;=25, 1, G3458&lt;=75, 2, G3458&lt;=150, 3, G3458&gt;150, 4)</f>
        <v>2</v>
      </c>
      <c r="M3458">
        <f t="shared" ref="M3458:M3521" si="54">IF(C3458&lt;=$P$3, 1, IF(C3458&lt;=$P$4, 2, IF(C3458&lt;=$P$5, 3, 4)))</f>
        <v>3</v>
      </c>
    </row>
    <row r="3459" spans="1:13" x14ac:dyDescent="0.2">
      <c r="A3459" t="s">
        <v>5103</v>
      </c>
      <c r="B3459" t="s">
        <v>5104</v>
      </c>
      <c r="C3459" s="2">
        <v>384</v>
      </c>
      <c r="D3459" s="2">
        <v>161</v>
      </c>
      <c r="E3459" t="s">
        <v>7029</v>
      </c>
      <c r="F3459" t="s">
        <v>7040</v>
      </c>
      <c r="G3459" s="2">
        <v>223</v>
      </c>
      <c r="H3459" s="11">
        <v>0.58072916666666663</v>
      </c>
      <c r="I3459">
        <v>0</v>
      </c>
      <c r="J3459">
        <f ca="1"/>
        <v>1287</v>
      </c>
      <c r="K3459">
        <v>1219</v>
      </c>
      <c r="L3459" cm="1">
        <f t="array" ref="L3459">_xlfn.IFS(G3459&lt;=25, 1, G3459&lt;=75, 2, G3459&lt;=150, 3, G3459&gt;150, 4)</f>
        <v>4</v>
      </c>
      <c r="M3459">
        <f t="shared" si="54"/>
        <v>4</v>
      </c>
    </row>
    <row r="3460" spans="1:13" x14ac:dyDescent="0.2">
      <c r="A3460" t="s">
        <v>5105</v>
      </c>
      <c r="B3460" t="s">
        <v>5106</v>
      </c>
      <c r="C3460" s="2">
        <v>399</v>
      </c>
      <c r="D3460" s="2">
        <v>299</v>
      </c>
      <c r="E3460" t="s">
        <v>7027</v>
      </c>
      <c r="F3460" t="s">
        <v>7043</v>
      </c>
      <c r="G3460" s="2">
        <v>100</v>
      </c>
      <c r="H3460" s="11">
        <v>0.25062656641604009</v>
      </c>
      <c r="I3460">
        <v>0</v>
      </c>
      <c r="J3460">
        <f ca="1"/>
        <v>159</v>
      </c>
      <c r="K3460">
        <v>1250</v>
      </c>
      <c r="L3460" cm="1">
        <f t="array" ref="L3460">_xlfn.IFS(G3460&lt;=25, 1, G3460&lt;=75, 2, G3460&lt;=150, 3, G3460&gt;150, 4)</f>
        <v>3</v>
      </c>
      <c r="M3460">
        <f t="shared" si="54"/>
        <v>4</v>
      </c>
    </row>
    <row r="3461" spans="1:13" x14ac:dyDescent="0.2">
      <c r="A3461" t="s">
        <v>5107</v>
      </c>
      <c r="B3461" t="s">
        <v>5108</v>
      </c>
      <c r="C3461" s="2">
        <v>363</v>
      </c>
      <c r="D3461" s="2">
        <v>294</v>
      </c>
      <c r="E3461" t="s">
        <v>7027</v>
      </c>
      <c r="F3461" t="s">
        <v>7039</v>
      </c>
      <c r="G3461" s="2">
        <v>69</v>
      </c>
      <c r="H3461" s="11">
        <v>0.19008264462809918</v>
      </c>
      <c r="I3461">
        <v>0</v>
      </c>
      <c r="J3461">
        <f ca="1"/>
        <v>210</v>
      </c>
      <c r="K3461">
        <v>4065</v>
      </c>
      <c r="L3461" cm="1">
        <f t="array" ref="L3461">_xlfn.IFS(G3461&lt;=25, 1, G3461&lt;=75, 2, G3461&lt;=150, 3, G3461&gt;150, 4)</f>
        <v>2</v>
      </c>
      <c r="M3461">
        <f t="shared" si="54"/>
        <v>4</v>
      </c>
    </row>
    <row r="3462" spans="1:13" x14ac:dyDescent="0.2">
      <c r="A3462" t="s">
        <v>5109</v>
      </c>
      <c r="B3462" t="s">
        <v>5110</v>
      </c>
      <c r="C3462" s="2">
        <v>199</v>
      </c>
      <c r="D3462" s="2">
        <v>117</v>
      </c>
      <c r="E3462" t="s">
        <v>6989</v>
      </c>
      <c r="F3462" t="s">
        <v>7041</v>
      </c>
      <c r="G3462" s="2">
        <v>82</v>
      </c>
      <c r="H3462" s="11">
        <v>0.4120603015075377</v>
      </c>
      <c r="I3462">
        <v>1</v>
      </c>
      <c r="J3462">
        <f ca="1"/>
        <v>947</v>
      </c>
      <c r="K3462">
        <v>1057</v>
      </c>
      <c r="L3462" cm="1">
        <f t="array" ref="L3462">_xlfn.IFS(G3462&lt;=25, 1, G3462&lt;=75, 2, G3462&lt;=150, 3, G3462&gt;150, 4)</f>
        <v>3</v>
      </c>
      <c r="M3462">
        <f t="shared" si="54"/>
        <v>1</v>
      </c>
    </row>
    <row r="3463" spans="1:13" x14ac:dyDescent="0.2">
      <c r="A3463" t="s">
        <v>5111</v>
      </c>
      <c r="B3463" t="s">
        <v>5112</v>
      </c>
      <c r="C3463" s="2">
        <v>330</v>
      </c>
      <c r="D3463" s="2">
        <v>271</v>
      </c>
      <c r="E3463" t="s">
        <v>7027</v>
      </c>
      <c r="F3463" t="s">
        <v>7036</v>
      </c>
      <c r="G3463" s="2">
        <v>59</v>
      </c>
      <c r="H3463" s="11">
        <v>0.1787878787878788</v>
      </c>
      <c r="I3463">
        <v>0</v>
      </c>
      <c r="J3463">
        <f ca="1"/>
        <v>4202</v>
      </c>
      <c r="K3463">
        <v>3208</v>
      </c>
      <c r="L3463" cm="1">
        <f t="array" ref="L3463">_xlfn.IFS(G3463&lt;=25, 1, G3463&lt;=75, 2, G3463&lt;=150, 3, G3463&gt;150, 4)</f>
        <v>2</v>
      </c>
      <c r="M3463">
        <f t="shared" si="54"/>
        <v>3</v>
      </c>
    </row>
    <row r="3464" spans="1:13" x14ac:dyDescent="0.2">
      <c r="A3464" t="s">
        <v>5113</v>
      </c>
      <c r="B3464" t="s">
        <v>5114</v>
      </c>
      <c r="C3464" s="2">
        <v>295</v>
      </c>
      <c r="D3464" s="2">
        <v>174</v>
      </c>
      <c r="E3464" t="s">
        <v>7027</v>
      </c>
      <c r="F3464" t="s">
        <v>7036</v>
      </c>
      <c r="G3464" s="2">
        <v>121</v>
      </c>
      <c r="H3464" s="11">
        <v>0.4101694915254237</v>
      </c>
      <c r="I3464">
        <v>0</v>
      </c>
      <c r="J3464">
        <f ca="1"/>
        <v>174</v>
      </c>
      <c r="K3464">
        <v>2689</v>
      </c>
      <c r="L3464" cm="1">
        <f t="array" ref="L3464">_xlfn.IFS(G3464&lt;=25, 1, G3464&lt;=75, 2, G3464&lt;=150, 3, G3464&gt;150, 4)</f>
        <v>3</v>
      </c>
      <c r="M3464">
        <f t="shared" si="54"/>
        <v>2</v>
      </c>
    </row>
    <row r="3465" spans="1:13" x14ac:dyDescent="0.2">
      <c r="A3465" t="s">
        <v>5115</v>
      </c>
      <c r="B3465" t="s">
        <v>5116</v>
      </c>
      <c r="C3465" s="2">
        <v>223</v>
      </c>
      <c r="D3465" s="2">
        <v>149</v>
      </c>
      <c r="E3465" t="s">
        <v>7027</v>
      </c>
      <c r="F3465" t="s">
        <v>7043</v>
      </c>
      <c r="G3465" s="2">
        <v>74</v>
      </c>
      <c r="H3465" s="11">
        <v>0.33183856502242154</v>
      </c>
      <c r="I3465">
        <v>0</v>
      </c>
      <c r="J3465">
        <f ca="1"/>
        <v>3667</v>
      </c>
      <c r="K3465">
        <v>2675</v>
      </c>
      <c r="L3465" cm="1">
        <f t="array" ref="L3465">_xlfn.IFS(G3465&lt;=25, 1, G3465&lt;=75, 2, G3465&lt;=150, 3, G3465&gt;150, 4)</f>
        <v>2</v>
      </c>
      <c r="M3465">
        <f t="shared" si="54"/>
        <v>1</v>
      </c>
    </row>
    <row r="3466" spans="1:13" x14ac:dyDescent="0.2">
      <c r="A3466" t="s">
        <v>5117</v>
      </c>
      <c r="B3466" t="s">
        <v>5118</v>
      </c>
      <c r="C3466" s="2">
        <v>1090</v>
      </c>
      <c r="D3466" s="2">
        <v>1003</v>
      </c>
      <c r="E3466" t="s">
        <v>7029</v>
      </c>
      <c r="F3466" t="s">
        <v>7042</v>
      </c>
      <c r="G3466" s="2">
        <v>87</v>
      </c>
      <c r="H3466" s="11">
        <v>7.9816513761467894E-2</v>
      </c>
      <c r="I3466">
        <v>0</v>
      </c>
      <c r="J3466">
        <f ca="1"/>
        <v>1423</v>
      </c>
      <c r="K3466">
        <v>1015</v>
      </c>
      <c r="L3466" cm="1">
        <f t="array" ref="L3466">_xlfn.IFS(G3466&lt;=25, 1, G3466&lt;=75, 2, G3466&lt;=150, 3, G3466&gt;150, 4)</f>
        <v>3</v>
      </c>
      <c r="M3466">
        <f t="shared" si="54"/>
        <v>4</v>
      </c>
    </row>
    <row r="3467" spans="1:13" x14ac:dyDescent="0.2">
      <c r="A3467" t="s">
        <v>5119</v>
      </c>
      <c r="B3467" t="s">
        <v>5120</v>
      </c>
      <c r="C3467" s="2">
        <v>295</v>
      </c>
      <c r="D3467" s="2">
        <v>186</v>
      </c>
      <c r="E3467" t="s">
        <v>7027</v>
      </c>
      <c r="F3467" t="s">
        <v>7037</v>
      </c>
      <c r="G3467" s="2">
        <v>109</v>
      </c>
      <c r="H3467" s="11">
        <v>0.36949152542372882</v>
      </c>
      <c r="I3467">
        <v>0</v>
      </c>
      <c r="J3467">
        <f ca="1"/>
        <v>3987</v>
      </c>
      <c r="K3467">
        <v>1513</v>
      </c>
      <c r="L3467" cm="1">
        <f t="array" ref="L3467">_xlfn.IFS(G3467&lt;=25, 1, G3467&lt;=75, 2, G3467&lt;=150, 3, G3467&gt;150, 4)</f>
        <v>3</v>
      </c>
      <c r="M3467">
        <f t="shared" si="54"/>
        <v>2</v>
      </c>
    </row>
    <row r="3468" spans="1:13" x14ac:dyDescent="0.2">
      <c r="A3468" t="s">
        <v>5121</v>
      </c>
      <c r="B3468" t="s">
        <v>5122</v>
      </c>
      <c r="C3468" s="2">
        <v>289</v>
      </c>
      <c r="D3468" s="2">
        <v>199</v>
      </c>
      <c r="E3468" t="s">
        <v>7027</v>
      </c>
      <c r="F3468" t="s">
        <v>7036</v>
      </c>
      <c r="G3468" s="2">
        <v>90</v>
      </c>
      <c r="H3468" s="11">
        <v>0.31141868512110726</v>
      </c>
      <c r="I3468">
        <v>0</v>
      </c>
      <c r="J3468">
        <f ca="1"/>
        <v>4336</v>
      </c>
      <c r="K3468">
        <v>4247</v>
      </c>
      <c r="L3468" cm="1">
        <f t="array" ref="L3468">_xlfn.IFS(G3468&lt;=25, 1, G3468&lt;=75, 2, G3468&lt;=150, 3, G3468&gt;150, 4)</f>
        <v>3</v>
      </c>
      <c r="M3468">
        <f t="shared" si="54"/>
        <v>2</v>
      </c>
    </row>
    <row r="3469" spans="1:13" x14ac:dyDescent="0.2">
      <c r="A3469" t="s">
        <v>4910</v>
      </c>
      <c r="B3469" t="s">
        <v>4911</v>
      </c>
      <c r="C3469" s="2">
        <v>469</v>
      </c>
      <c r="D3469" s="2">
        <v>202</v>
      </c>
      <c r="E3469" t="s">
        <v>7029</v>
      </c>
      <c r="F3469" t="s">
        <v>7037</v>
      </c>
      <c r="G3469" s="2">
        <v>267</v>
      </c>
      <c r="H3469" s="11">
        <v>0.56929637526652455</v>
      </c>
      <c r="I3469">
        <v>0</v>
      </c>
      <c r="J3469">
        <f ca="1"/>
        <v>3685</v>
      </c>
      <c r="K3469">
        <v>45</v>
      </c>
      <c r="L3469" cm="1">
        <f t="array" ref="L3469">_xlfn.IFS(G3469&lt;=25, 1, G3469&lt;=75, 2, G3469&lt;=150, 3, G3469&gt;150, 4)</f>
        <v>4</v>
      </c>
      <c r="M3469">
        <f t="shared" si="54"/>
        <v>4</v>
      </c>
    </row>
    <row r="3470" spans="1:13" x14ac:dyDescent="0.2">
      <c r="A3470" t="s">
        <v>5123</v>
      </c>
      <c r="B3470" t="s">
        <v>5124</v>
      </c>
      <c r="C3470" s="2">
        <v>215</v>
      </c>
      <c r="D3470" s="2">
        <v>204</v>
      </c>
      <c r="E3470" t="s">
        <v>7027</v>
      </c>
      <c r="F3470" t="s">
        <v>7041</v>
      </c>
      <c r="G3470" s="2">
        <v>11</v>
      </c>
      <c r="H3470" s="11">
        <v>5.1162790697674418E-2</v>
      </c>
      <c r="I3470">
        <v>0</v>
      </c>
      <c r="J3470">
        <f ca="1"/>
        <v>4089</v>
      </c>
      <c r="K3470">
        <v>3835</v>
      </c>
      <c r="L3470" cm="1">
        <f t="array" ref="L3470">_xlfn.IFS(G3470&lt;=25, 1, G3470&lt;=75, 2, G3470&lt;=150, 3, G3470&gt;150, 4)</f>
        <v>1</v>
      </c>
      <c r="M3470">
        <f t="shared" si="54"/>
        <v>1</v>
      </c>
    </row>
    <row r="3471" spans="1:13" x14ac:dyDescent="0.2">
      <c r="A3471" t="s">
        <v>5125</v>
      </c>
      <c r="B3471" t="s">
        <v>5126</v>
      </c>
      <c r="C3471" s="2">
        <v>269</v>
      </c>
      <c r="D3471" s="2">
        <v>204</v>
      </c>
      <c r="E3471" t="s">
        <v>7027</v>
      </c>
      <c r="F3471" t="s">
        <v>7041</v>
      </c>
      <c r="G3471" s="2">
        <v>65</v>
      </c>
      <c r="H3471" s="11">
        <v>0.24163568773234201</v>
      </c>
      <c r="I3471">
        <v>0</v>
      </c>
      <c r="J3471">
        <f ca="1"/>
        <v>601</v>
      </c>
      <c r="K3471">
        <v>1557</v>
      </c>
      <c r="L3471" cm="1">
        <f t="array" ref="L3471">_xlfn.IFS(G3471&lt;=25, 1, G3471&lt;=75, 2, G3471&lt;=150, 3, G3471&gt;150, 4)</f>
        <v>2</v>
      </c>
      <c r="M3471">
        <f t="shared" si="54"/>
        <v>2</v>
      </c>
    </row>
    <row r="3472" spans="1:13" x14ac:dyDescent="0.2">
      <c r="A3472" t="s">
        <v>5127</v>
      </c>
      <c r="B3472" t="s">
        <v>5128</v>
      </c>
      <c r="C3472" s="2">
        <v>1423</v>
      </c>
      <c r="D3472" s="2">
        <v>1380</v>
      </c>
      <c r="E3472" t="s">
        <v>7029</v>
      </c>
      <c r="F3472" t="s">
        <v>7042</v>
      </c>
      <c r="G3472" s="2">
        <v>43</v>
      </c>
      <c r="H3472" s="11">
        <v>3.0217849613492623E-2</v>
      </c>
      <c r="I3472">
        <v>0</v>
      </c>
      <c r="J3472">
        <f ca="1"/>
        <v>301</v>
      </c>
      <c r="K3472">
        <v>1499</v>
      </c>
      <c r="L3472" cm="1">
        <f t="array" ref="L3472">_xlfn.IFS(G3472&lt;=25, 1, G3472&lt;=75, 2, G3472&lt;=150, 3, G3472&gt;150, 4)</f>
        <v>2</v>
      </c>
      <c r="M3472">
        <f t="shared" si="54"/>
        <v>4</v>
      </c>
    </row>
    <row r="3473" spans="1:13" x14ac:dyDescent="0.2">
      <c r="A3473" t="s">
        <v>5129</v>
      </c>
      <c r="B3473" t="s">
        <v>5130</v>
      </c>
      <c r="C3473" s="2">
        <v>268</v>
      </c>
      <c r="D3473" s="2">
        <v>212</v>
      </c>
      <c r="E3473" t="s">
        <v>7027</v>
      </c>
      <c r="F3473" t="s">
        <v>7037</v>
      </c>
      <c r="G3473" s="2">
        <v>56</v>
      </c>
      <c r="H3473" s="11">
        <v>0.20895522388059701</v>
      </c>
      <c r="I3473">
        <v>0</v>
      </c>
      <c r="J3473">
        <f ca="1"/>
        <v>2344</v>
      </c>
      <c r="K3473">
        <v>116</v>
      </c>
      <c r="L3473" cm="1">
        <f t="array" ref="L3473">_xlfn.IFS(G3473&lt;=25, 1, G3473&lt;=75, 2, G3473&lt;=150, 3, G3473&gt;150, 4)</f>
        <v>2</v>
      </c>
      <c r="M3473">
        <f t="shared" si="54"/>
        <v>2</v>
      </c>
    </row>
    <row r="3474" spans="1:13" x14ac:dyDescent="0.2">
      <c r="A3474" t="s">
        <v>5131</v>
      </c>
      <c r="B3474" t="s">
        <v>5132</v>
      </c>
      <c r="C3474" s="2">
        <v>312</v>
      </c>
      <c r="D3474" s="2">
        <v>237</v>
      </c>
      <c r="E3474" t="s">
        <v>7029</v>
      </c>
      <c r="F3474" t="s">
        <v>7037</v>
      </c>
      <c r="G3474" s="2">
        <v>75</v>
      </c>
      <c r="H3474" s="11">
        <v>0.24038461538461539</v>
      </c>
      <c r="I3474">
        <v>0</v>
      </c>
      <c r="J3474">
        <f ca="1"/>
        <v>3554</v>
      </c>
      <c r="K3474">
        <v>2043</v>
      </c>
      <c r="L3474" cm="1">
        <f t="array" ref="L3474">_xlfn.IFS(G3474&lt;=25, 1, G3474&lt;=75, 2, G3474&lt;=150, 3, G3474&gt;150, 4)</f>
        <v>2</v>
      </c>
      <c r="M3474">
        <f t="shared" si="54"/>
        <v>3</v>
      </c>
    </row>
    <row r="3475" spans="1:13" x14ac:dyDescent="0.2">
      <c r="A3475" t="s">
        <v>5133</v>
      </c>
      <c r="B3475" t="s">
        <v>5134</v>
      </c>
      <c r="C3475" s="2">
        <v>357</v>
      </c>
      <c r="D3475" s="2">
        <v>264</v>
      </c>
      <c r="E3475" t="s">
        <v>7027</v>
      </c>
      <c r="F3475" t="s">
        <v>7041</v>
      </c>
      <c r="G3475" s="2">
        <v>93</v>
      </c>
      <c r="H3475" s="11">
        <v>0.26050420168067229</v>
      </c>
      <c r="I3475">
        <v>0</v>
      </c>
      <c r="J3475">
        <f ca="1"/>
        <v>30</v>
      </c>
      <c r="K3475">
        <v>945</v>
      </c>
      <c r="L3475" cm="1">
        <f t="array" ref="L3475">_xlfn.IFS(G3475&lt;=25, 1, G3475&lt;=75, 2, G3475&lt;=150, 3, G3475&gt;150, 4)</f>
        <v>3</v>
      </c>
      <c r="M3475">
        <f t="shared" si="54"/>
        <v>3</v>
      </c>
    </row>
    <row r="3476" spans="1:13" x14ac:dyDescent="0.2">
      <c r="A3476" t="s">
        <v>5135</v>
      </c>
      <c r="B3476" t="s">
        <v>5136</v>
      </c>
      <c r="C3476" s="2">
        <v>402</v>
      </c>
      <c r="D3476" s="2">
        <v>334</v>
      </c>
      <c r="E3476" t="s">
        <v>7027</v>
      </c>
      <c r="F3476" t="s">
        <v>7037</v>
      </c>
      <c r="G3476" s="2">
        <v>68</v>
      </c>
      <c r="H3476" s="11">
        <v>0.1691542288557214</v>
      </c>
      <c r="I3476">
        <v>0</v>
      </c>
      <c r="J3476">
        <f ca="1"/>
        <v>2155</v>
      </c>
      <c r="K3476">
        <v>1777</v>
      </c>
      <c r="L3476" cm="1">
        <f t="array" ref="L3476">_xlfn.IFS(G3476&lt;=25, 1, G3476&lt;=75, 2, G3476&lt;=150, 3, G3476&gt;150, 4)</f>
        <v>2</v>
      </c>
      <c r="M3476">
        <f t="shared" si="54"/>
        <v>4</v>
      </c>
    </row>
    <row r="3477" spans="1:13" x14ac:dyDescent="0.2">
      <c r="A3477" t="s">
        <v>5137</v>
      </c>
      <c r="C3477" s="2">
        <v>399</v>
      </c>
      <c r="D3477" s="2">
        <v>383</v>
      </c>
      <c r="E3477" t="s">
        <v>7027</v>
      </c>
      <c r="F3477" t="s">
        <v>7044</v>
      </c>
      <c r="G3477" s="2">
        <v>16</v>
      </c>
      <c r="H3477" s="11">
        <v>4.0100250626566414E-2</v>
      </c>
      <c r="I3477">
        <v>0</v>
      </c>
      <c r="J3477">
        <f ca="1"/>
        <v>1966</v>
      </c>
      <c r="K3477">
        <v>2357</v>
      </c>
      <c r="L3477" cm="1">
        <f t="array" ref="L3477">_xlfn.IFS(G3477&lt;=25, 1, G3477&lt;=75, 2, G3477&lt;=150, 3, G3477&gt;150, 4)</f>
        <v>1</v>
      </c>
      <c r="M3477">
        <f t="shared" si="54"/>
        <v>4</v>
      </c>
    </row>
    <row r="3478" spans="1:13" x14ac:dyDescent="0.2">
      <c r="A3478" t="s">
        <v>5138</v>
      </c>
      <c r="B3478" t="s">
        <v>2968</v>
      </c>
      <c r="C3478" s="2">
        <v>169</v>
      </c>
      <c r="D3478" s="2">
        <v>108</v>
      </c>
      <c r="E3478" t="s">
        <v>6989</v>
      </c>
      <c r="F3478" t="s">
        <v>7044</v>
      </c>
      <c r="G3478" s="2">
        <v>61</v>
      </c>
      <c r="H3478" s="11">
        <v>0.36094674556213019</v>
      </c>
      <c r="I3478">
        <v>1</v>
      </c>
      <c r="J3478">
        <f ca="1"/>
        <v>1193</v>
      </c>
      <c r="K3478">
        <v>1652</v>
      </c>
      <c r="L3478" cm="1">
        <f t="array" ref="L3478">_xlfn.IFS(G3478&lt;=25, 1, G3478&lt;=75, 2, G3478&lt;=150, 3, G3478&gt;150, 4)</f>
        <v>2</v>
      </c>
      <c r="M3478">
        <f t="shared" si="54"/>
        <v>1</v>
      </c>
    </row>
    <row r="3479" spans="1:13" x14ac:dyDescent="0.2">
      <c r="A3479" t="s">
        <v>5139</v>
      </c>
      <c r="B3479" t="s">
        <v>2216</v>
      </c>
      <c r="C3479" s="2">
        <v>339</v>
      </c>
      <c r="D3479" s="2">
        <v>295</v>
      </c>
      <c r="E3479" t="s">
        <v>7027</v>
      </c>
      <c r="F3479" t="s">
        <v>7037</v>
      </c>
      <c r="G3479" s="2">
        <v>44</v>
      </c>
      <c r="H3479" s="11">
        <v>0.12979351032448377</v>
      </c>
      <c r="I3479">
        <v>0</v>
      </c>
      <c r="J3479">
        <f ca="1"/>
        <v>945</v>
      </c>
      <c r="K3479">
        <v>3288</v>
      </c>
      <c r="L3479" cm="1">
        <f t="array" ref="L3479">_xlfn.IFS(G3479&lt;=25, 1, G3479&lt;=75, 2, G3479&lt;=150, 3, G3479&gt;150, 4)</f>
        <v>2</v>
      </c>
      <c r="M3479">
        <f t="shared" si="54"/>
        <v>3</v>
      </c>
    </row>
    <row r="3480" spans="1:13" x14ac:dyDescent="0.2">
      <c r="A3480" t="s">
        <v>5140</v>
      </c>
      <c r="B3480" t="s">
        <v>2216</v>
      </c>
      <c r="C3480" s="2">
        <v>149</v>
      </c>
      <c r="D3480" s="2">
        <v>103</v>
      </c>
      <c r="E3480" t="s">
        <v>7027</v>
      </c>
      <c r="F3480" t="s">
        <v>7037</v>
      </c>
      <c r="G3480" s="2">
        <v>46</v>
      </c>
      <c r="H3480" s="11">
        <v>0.3087248322147651</v>
      </c>
      <c r="I3480">
        <v>0</v>
      </c>
      <c r="J3480">
        <f ca="1"/>
        <v>389</v>
      </c>
      <c r="K3480">
        <v>3074</v>
      </c>
      <c r="L3480" cm="1">
        <f t="array" ref="L3480">_xlfn.IFS(G3480&lt;=25, 1, G3480&lt;=75, 2, G3480&lt;=150, 3, G3480&gt;150, 4)</f>
        <v>2</v>
      </c>
      <c r="M3480">
        <f t="shared" si="54"/>
        <v>1</v>
      </c>
    </row>
    <row r="3481" spans="1:13" x14ac:dyDescent="0.2">
      <c r="A3481" t="s">
        <v>5141</v>
      </c>
      <c r="B3481" t="s">
        <v>5142</v>
      </c>
      <c r="C3481" s="2">
        <v>249</v>
      </c>
      <c r="D3481" s="2">
        <v>157</v>
      </c>
      <c r="E3481" t="s">
        <v>7027</v>
      </c>
      <c r="F3481" t="s">
        <v>7037</v>
      </c>
      <c r="G3481" s="2">
        <v>92</v>
      </c>
      <c r="H3481" s="11">
        <v>0.36947791164658633</v>
      </c>
      <c r="I3481">
        <v>0</v>
      </c>
      <c r="J3481">
        <f ca="1"/>
        <v>399</v>
      </c>
      <c r="K3481">
        <v>3622</v>
      </c>
      <c r="L3481" cm="1">
        <f t="array" ref="L3481">_xlfn.IFS(G3481&lt;=25, 1, G3481&lt;=75, 2, G3481&lt;=150, 3, G3481&gt;150, 4)</f>
        <v>3</v>
      </c>
      <c r="M3481">
        <f t="shared" si="54"/>
        <v>1</v>
      </c>
    </row>
    <row r="3482" spans="1:13" x14ac:dyDescent="0.2">
      <c r="A3482" t="s">
        <v>5143</v>
      </c>
      <c r="B3482" t="s">
        <v>5144</v>
      </c>
      <c r="C3482" s="2">
        <v>295</v>
      </c>
      <c r="D3482" s="2">
        <v>183</v>
      </c>
      <c r="E3482" t="s">
        <v>7027</v>
      </c>
      <c r="F3482" t="s">
        <v>7037</v>
      </c>
      <c r="G3482" s="2">
        <v>112</v>
      </c>
      <c r="H3482" s="11">
        <v>0.37966101694915255</v>
      </c>
      <c r="I3482">
        <v>0</v>
      </c>
      <c r="J3482">
        <f ca="1"/>
        <v>3403</v>
      </c>
      <c r="K3482">
        <v>192</v>
      </c>
      <c r="L3482" cm="1">
        <f t="array" ref="L3482">_xlfn.IFS(G3482&lt;=25, 1, G3482&lt;=75, 2, G3482&lt;=150, 3, G3482&gt;150, 4)</f>
        <v>3</v>
      </c>
      <c r="M3482">
        <f t="shared" si="54"/>
        <v>2</v>
      </c>
    </row>
    <row r="3483" spans="1:13" x14ac:dyDescent="0.2">
      <c r="A3483" t="s">
        <v>5145</v>
      </c>
      <c r="B3483" t="s">
        <v>5146</v>
      </c>
      <c r="C3483" s="2">
        <v>357</v>
      </c>
      <c r="D3483" s="2">
        <v>307</v>
      </c>
      <c r="E3483" t="s">
        <v>7029</v>
      </c>
      <c r="F3483" t="s">
        <v>7042</v>
      </c>
      <c r="G3483" s="2">
        <v>50</v>
      </c>
      <c r="H3483" s="11">
        <v>0.14005602240896359</v>
      </c>
      <c r="I3483">
        <v>0</v>
      </c>
      <c r="J3483">
        <f ca="1"/>
        <v>993</v>
      </c>
      <c r="K3483">
        <v>4120</v>
      </c>
      <c r="L3483" cm="1">
        <f t="array" ref="L3483">_xlfn.IFS(G3483&lt;=25, 1, G3483&lt;=75, 2, G3483&lt;=150, 3, G3483&gt;150, 4)</f>
        <v>2</v>
      </c>
      <c r="M3483">
        <f t="shared" si="54"/>
        <v>3</v>
      </c>
    </row>
    <row r="3484" spans="1:13" x14ac:dyDescent="0.2">
      <c r="A3484" t="s">
        <v>5147</v>
      </c>
      <c r="B3484" t="s">
        <v>5148</v>
      </c>
      <c r="C3484" s="2">
        <v>2990</v>
      </c>
      <c r="D3484" s="2">
        <v>2243</v>
      </c>
      <c r="E3484" t="s">
        <v>7029</v>
      </c>
      <c r="F3484" t="s">
        <v>7042</v>
      </c>
      <c r="G3484" s="2">
        <v>747</v>
      </c>
      <c r="H3484" s="11">
        <v>0.24983277591973244</v>
      </c>
      <c r="I3484">
        <v>0</v>
      </c>
      <c r="J3484">
        <f ca="1"/>
        <v>4063</v>
      </c>
      <c r="K3484">
        <v>2815</v>
      </c>
      <c r="L3484" cm="1">
        <f t="array" ref="L3484">_xlfn.IFS(G3484&lt;=25, 1, G3484&lt;=75, 2, G3484&lt;=150, 3, G3484&gt;150, 4)</f>
        <v>4</v>
      </c>
      <c r="M3484">
        <f t="shared" si="54"/>
        <v>4</v>
      </c>
    </row>
    <row r="3485" spans="1:13" x14ac:dyDescent="0.2">
      <c r="A3485" t="s">
        <v>5149</v>
      </c>
      <c r="B3485" t="s">
        <v>4193</v>
      </c>
      <c r="C3485" s="2">
        <v>259</v>
      </c>
      <c r="D3485" s="2">
        <v>117</v>
      </c>
      <c r="E3485" t="s">
        <v>7027</v>
      </c>
      <c r="F3485" t="s">
        <v>7040</v>
      </c>
      <c r="G3485" s="2">
        <v>142</v>
      </c>
      <c r="H3485" s="11">
        <v>0.54826254826254828</v>
      </c>
      <c r="I3485">
        <v>0</v>
      </c>
      <c r="J3485">
        <f ca="1"/>
        <v>4252</v>
      </c>
      <c r="K3485">
        <v>1528</v>
      </c>
      <c r="L3485" cm="1">
        <f t="array" ref="L3485">_xlfn.IFS(G3485&lt;=25, 1, G3485&lt;=75, 2, G3485&lt;=150, 3, G3485&gt;150, 4)</f>
        <v>3</v>
      </c>
      <c r="M3485">
        <f t="shared" si="54"/>
        <v>2</v>
      </c>
    </row>
    <row r="3486" spans="1:13" x14ac:dyDescent="0.2">
      <c r="A3486" t="s">
        <v>5150</v>
      </c>
      <c r="B3486" t="s">
        <v>5151</v>
      </c>
      <c r="C3486" s="2">
        <v>223</v>
      </c>
      <c r="D3486" s="2">
        <v>89</v>
      </c>
      <c r="E3486" t="s">
        <v>7027</v>
      </c>
      <c r="F3486" t="s">
        <v>7040</v>
      </c>
      <c r="G3486" s="2">
        <v>134</v>
      </c>
      <c r="H3486" s="11">
        <v>0.60089686098654704</v>
      </c>
      <c r="I3486">
        <v>0</v>
      </c>
      <c r="J3486">
        <f ca="1"/>
        <v>2129</v>
      </c>
      <c r="K3486">
        <v>1187</v>
      </c>
      <c r="L3486" cm="1">
        <f t="array" ref="L3486">_xlfn.IFS(G3486&lt;=25, 1, G3486&lt;=75, 2, G3486&lt;=150, 3, G3486&gt;150, 4)</f>
        <v>3</v>
      </c>
      <c r="M3486">
        <f t="shared" si="54"/>
        <v>1</v>
      </c>
    </row>
    <row r="3487" spans="1:13" x14ac:dyDescent="0.2">
      <c r="A3487" t="s">
        <v>5152</v>
      </c>
      <c r="B3487" t="s">
        <v>5153</v>
      </c>
      <c r="C3487" s="2">
        <v>133</v>
      </c>
      <c r="D3487" s="2">
        <v>78</v>
      </c>
      <c r="E3487" t="s">
        <v>7027</v>
      </c>
      <c r="F3487" t="s">
        <v>7043</v>
      </c>
      <c r="G3487" s="2">
        <v>55</v>
      </c>
      <c r="H3487" s="11">
        <v>0.41353383458646614</v>
      </c>
      <c r="I3487">
        <v>0</v>
      </c>
      <c r="J3487">
        <f ca="1"/>
        <v>2333</v>
      </c>
      <c r="K3487">
        <v>3541</v>
      </c>
      <c r="L3487" cm="1">
        <f t="array" ref="L3487">_xlfn.IFS(G3487&lt;=25, 1, G3487&lt;=75, 2, G3487&lt;=150, 3, G3487&gt;150, 4)</f>
        <v>2</v>
      </c>
      <c r="M3487">
        <f t="shared" si="54"/>
        <v>1</v>
      </c>
    </row>
    <row r="3488" spans="1:13" x14ac:dyDescent="0.2">
      <c r="A3488" t="s">
        <v>5154</v>
      </c>
      <c r="B3488" t="s">
        <v>5155</v>
      </c>
      <c r="C3488" s="2">
        <v>1740</v>
      </c>
      <c r="D3488" s="2">
        <v>1148</v>
      </c>
      <c r="E3488" t="s">
        <v>7027</v>
      </c>
      <c r="F3488" t="s">
        <v>7042</v>
      </c>
      <c r="G3488" s="2">
        <v>592</v>
      </c>
      <c r="H3488" s="11">
        <v>0.34022988505747126</v>
      </c>
      <c r="I3488">
        <v>0</v>
      </c>
      <c r="J3488">
        <f ca="1"/>
        <v>509</v>
      </c>
      <c r="K3488">
        <v>3769</v>
      </c>
      <c r="L3488" cm="1">
        <f t="array" ref="L3488">_xlfn.IFS(G3488&lt;=25, 1, G3488&lt;=75, 2, G3488&lt;=150, 3, G3488&gt;150, 4)</f>
        <v>4</v>
      </c>
      <c r="M3488">
        <f t="shared" si="54"/>
        <v>4</v>
      </c>
    </row>
    <row r="3489" spans="1:13" x14ac:dyDescent="0.2">
      <c r="A3489" t="s">
        <v>5156</v>
      </c>
      <c r="B3489" t="s">
        <v>3309</v>
      </c>
      <c r="C3489" s="2">
        <v>223</v>
      </c>
      <c r="D3489" s="2">
        <v>176</v>
      </c>
      <c r="E3489" t="s">
        <v>7027</v>
      </c>
      <c r="F3489" t="s">
        <v>7039</v>
      </c>
      <c r="G3489" s="2">
        <v>47</v>
      </c>
      <c r="H3489" s="11">
        <v>0.21076233183856502</v>
      </c>
      <c r="I3489">
        <v>0</v>
      </c>
      <c r="J3489">
        <f ca="1"/>
        <v>3572</v>
      </c>
      <c r="K3489">
        <v>1844</v>
      </c>
      <c r="L3489" cm="1">
        <f t="array" ref="L3489">_xlfn.IFS(G3489&lt;=25, 1, G3489&lt;=75, 2, G3489&lt;=150, 3, G3489&gt;150, 4)</f>
        <v>2</v>
      </c>
      <c r="M3489">
        <f t="shared" si="54"/>
        <v>1</v>
      </c>
    </row>
    <row r="3490" spans="1:13" x14ac:dyDescent="0.2">
      <c r="A3490" t="s">
        <v>5157</v>
      </c>
      <c r="B3490" t="s">
        <v>5158</v>
      </c>
      <c r="C3490" s="2">
        <v>250</v>
      </c>
      <c r="D3490" s="2">
        <v>168</v>
      </c>
      <c r="E3490" t="s">
        <v>7027</v>
      </c>
      <c r="F3490" t="s">
        <v>7036</v>
      </c>
      <c r="G3490" s="2">
        <v>82</v>
      </c>
      <c r="H3490" s="11">
        <v>0.32800000000000001</v>
      </c>
      <c r="I3490">
        <v>0</v>
      </c>
      <c r="J3490">
        <f ca="1"/>
        <v>504</v>
      </c>
      <c r="K3490">
        <v>1924</v>
      </c>
      <c r="L3490" cm="1">
        <f t="array" ref="L3490">_xlfn.IFS(G3490&lt;=25, 1, G3490&lt;=75, 2, G3490&lt;=150, 3, G3490&gt;150, 4)</f>
        <v>3</v>
      </c>
      <c r="M3490">
        <f t="shared" si="54"/>
        <v>2</v>
      </c>
    </row>
    <row r="3491" spans="1:13" x14ac:dyDescent="0.2">
      <c r="A3491" t="s">
        <v>5159</v>
      </c>
      <c r="B3491" t="s">
        <v>5160</v>
      </c>
      <c r="C3491" s="2">
        <v>752</v>
      </c>
      <c r="D3491" s="2">
        <v>624</v>
      </c>
      <c r="E3491" t="s">
        <v>7029</v>
      </c>
      <c r="F3491" t="s">
        <v>7043</v>
      </c>
      <c r="G3491" s="2">
        <v>128</v>
      </c>
      <c r="H3491" s="11">
        <v>0.1702127659574468</v>
      </c>
      <c r="I3491">
        <v>0</v>
      </c>
      <c r="J3491">
        <f ca="1"/>
        <v>3105</v>
      </c>
      <c r="K3491">
        <v>2527</v>
      </c>
      <c r="L3491" cm="1">
        <f t="array" ref="L3491">_xlfn.IFS(G3491&lt;=25, 1, G3491&lt;=75, 2, G3491&lt;=150, 3, G3491&gt;150, 4)</f>
        <v>3</v>
      </c>
      <c r="M3491">
        <f t="shared" si="54"/>
        <v>4</v>
      </c>
    </row>
    <row r="3492" spans="1:13" x14ac:dyDescent="0.2">
      <c r="A3492" t="s">
        <v>4535</v>
      </c>
      <c r="B3492" t="s">
        <v>4536</v>
      </c>
      <c r="C3492" s="2">
        <v>447</v>
      </c>
      <c r="D3492" s="2">
        <v>375</v>
      </c>
      <c r="E3492" t="s">
        <v>7029</v>
      </c>
      <c r="F3492" t="s">
        <v>7039</v>
      </c>
      <c r="G3492" s="2">
        <v>72</v>
      </c>
      <c r="H3492" s="11">
        <v>0.16107382550335569</v>
      </c>
      <c r="I3492">
        <v>0</v>
      </c>
      <c r="J3492">
        <f ca="1"/>
        <v>1259</v>
      </c>
      <c r="K3492">
        <v>3164</v>
      </c>
      <c r="L3492" cm="1">
        <f t="array" ref="L3492">_xlfn.IFS(G3492&lt;=25, 1, G3492&lt;=75, 2, G3492&lt;=150, 3, G3492&gt;150, 4)</f>
        <v>2</v>
      </c>
      <c r="M3492">
        <f t="shared" si="54"/>
        <v>4</v>
      </c>
    </row>
    <row r="3493" spans="1:13" x14ac:dyDescent="0.2">
      <c r="A3493" t="s">
        <v>5161</v>
      </c>
      <c r="B3493" t="s">
        <v>5162</v>
      </c>
      <c r="C3493" s="2">
        <v>295</v>
      </c>
      <c r="D3493" s="2">
        <v>183</v>
      </c>
      <c r="E3493" t="s">
        <v>7027</v>
      </c>
      <c r="F3493" t="s">
        <v>7036</v>
      </c>
      <c r="G3493" s="2">
        <v>112</v>
      </c>
      <c r="H3493" s="11">
        <v>0.37966101694915255</v>
      </c>
      <c r="I3493">
        <v>0</v>
      </c>
      <c r="J3493">
        <f ca="1"/>
        <v>3821</v>
      </c>
      <c r="K3493">
        <v>3330</v>
      </c>
      <c r="L3493" cm="1">
        <f t="array" ref="L3493">_xlfn.IFS(G3493&lt;=25, 1, G3493&lt;=75, 2, G3493&lt;=150, 3, G3493&gt;150, 4)</f>
        <v>3</v>
      </c>
      <c r="M3493">
        <f t="shared" si="54"/>
        <v>2</v>
      </c>
    </row>
    <row r="3494" spans="1:13" x14ac:dyDescent="0.2">
      <c r="A3494" t="s">
        <v>5163</v>
      </c>
      <c r="B3494" t="s">
        <v>5164</v>
      </c>
      <c r="C3494" s="2">
        <v>206</v>
      </c>
      <c r="D3494" s="2">
        <v>161</v>
      </c>
      <c r="E3494" t="s">
        <v>7027</v>
      </c>
      <c r="F3494" t="s">
        <v>7045</v>
      </c>
      <c r="G3494" s="2">
        <v>45</v>
      </c>
      <c r="H3494" s="11">
        <v>0.21844660194174756</v>
      </c>
      <c r="I3494">
        <v>0</v>
      </c>
      <c r="J3494">
        <f ca="1"/>
        <v>1578</v>
      </c>
      <c r="K3494">
        <v>2454</v>
      </c>
      <c r="L3494" cm="1">
        <f t="array" ref="L3494">_xlfn.IFS(G3494&lt;=25, 1, G3494&lt;=75, 2, G3494&lt;=150, 3, G3494&gt;150, 4)</f>
        <v>2</v>
      </c>
      <c r="M3494">
        <f t="shared" si="54"/>
        <v>1</v>
      </c>
    </row>
    <row r="3495" spans="1:13" x14ac:dyDescent="0.2">
      <c r="A3495" t="s">
        <v>5165</v>
      </c>
      <c r="B3495" t="s">
        <v>5166</v>
      </c>
      <c r="C3495" s="2">
        <v>699</v>
      </c>
      <c r="D3495" s="2">
        <v>566</v>
      </c>
      <c r="E3495" t="s">
        <v>7029</v>
      </c>
      <c r="F3495" t="s">
        <v>7042</v>
      </c>
      <c r="G3495" s="2">
        <v>133</v>
      </c>
      <c r="H3495" s="11">
        <v>0.19027181688125894</v>
      </c>
      <c r="I3495">
        <v>0</v>
      </c>
      <c r="J3495">
        <f ca="1"/>
        <v>4015</v>
      </c>
      <c r="K3495">
        <v>165</v>
      </c>
      <c r="L3495" cm="1">
        <f t="array" ref="L3495">_xlfn.IFS(G3495&lt;=25, 1, G3495&lt;=75, 2, G3495&lt;=150, 3, G3495&gt;150, 4)</f>
        <v>3</v>
      </c>
      <c r="M3495">
        <f t="shared" si="54"/>
        <v>4</v>
      </c>
    </row>
    <row r="3496" spans="1:13" x14ac:dyDescent="0.2">
      <c r="A3496" t="s">
        <v>5167</v>
      </c>
      <c r="B3496" t="s">
        <v>5168</v>
      </c>
      <c r="C3496" s="2">
        <v>1513</v>
      </c>
      <c r="D3496" s="2">
        <v>1331</v>
      </c>
      <c r="E3496" t="s">
        <v>7029</v>
      </c>
      <c r="F3496" t="s">
        <v>7042</v>
      </c>
      <c r="G3496" s="2">
        <v>182</v>
      </c>
      <c r="H3496" s="11">
        <v>0.12029081295439524</v>
      </c>
      <c r="I3496">
        <v>0</v>
      </c>
      <c r="J3496">
        <f ca="1"/>
        <v>4091</v>
      </c>
      <c r="K3496">
        <v>1588</v>
      </c>
      <c r="L3496" cm="1">
        <f t="array" ref="L3496">_xlfn.IFS(G3496&lt;=25, 1, G3496&lt;=75, 2, G3496&lt;=150, 3, G3496&gt;150, 4)</f>
        <v>4</v>
      </c>
      <c r="M3496">
        <f t="shared" si="54"/>
        <v>4</v>
      </c>
    </row>
    <row r="3497" spans="1:13" x14ac:dyDescent="0.2">
      <c r="A3497" t="s">
        <v>5169</v>
      </c>
      <c r="B3497" t="s">
        <v>2643</v>
      </c>
      <c r="C3497" s="2">
        <v>472</v>
      </c>
      <c r="D3497" s="2">
        <v>302</v>
      </c>
      <c r="E3497" t="s">
        <v>7029</v>
      </c>
      <c r="F3497" t="s">
        <v>7040</v>
      </c>
      <c r="G3497" s="2">
        <v>170</v>
      </c>
      <c r="H3497" s="11">
        <v>0.36016949152542371</v>
      </c>
      <c r="I3497">
        <v>0</v>
      </c>
      <c r="J3497">
        <f ca="1"/>
        <v>2928</v>
      </c>
      <c r="K3497">
        <v>2544</v>
      </c>
      <c r="L3497" cm="1">
        <f t="array" ref="L3497">_xlfn.IFS(G3497&lt;=25, 1, G3497&lt;=75, 2, G3497&lt;=150, 3, G3497&gt;150, 4)</f>
        <v>4</v>
      </c>
      <c r="M3497">
        <f t="shared" si="54"/>
        <v>4</v>
      </c>
    </row>
    <row r="3498" spans="1:13" x14ac:dyDescent="0.2">
      <c r="A3498" t="s">
        <v>5170</v>
      </c>
      <c r="B3498" t="s">
        <v>5171</v>
      </c>
      <c r="C3498" s="2">
        <v>295</v>
      </c>
      <c r="D3498" s="2">
        <v>201</v>
      </c>
      <c r="E3498" t="s">
        <v>7027</v>
      </c>
      <c r="F3498" t="s">
        <v>7036</v>
      </c>
      <c r="G3498" s="2">
        <v>94</v>
      </c>
      <c r="H3498" s="11">
        <v>0.31864406779661014</v>
      </c>
      <c r="I3498">
        <v>0</v>
      </c>
      <c r="J3498">
        <f ca="1"/>
        <v>1195</v>
      </c>
      <c r="K3498">
        <v>2472</v>
      </c>
      <c r="L3498" cm="1">
        <f t="array" ref="L3498">_xlfn.IFS(G3498&lt;=25, 1, G3498&lt;=75, 2, G3498&lt;=150, 3, G3498&gt;150, 4)</f>
        <v>3</v>
      </c>
      <c r="M3498">
        <f t="shared" si="54"/>
        <v>2</v>
      </c>
    </row>
    <row r="3499" spans="1:13" x14ac:dyDescent="0.2">
      <c r="A3499" t="s">
        <v>5172</v>
      </c>
      <c r="B3499" t="s">
        <v>5173</v>
      </c>
      <c r="C3499" s="2">
        <v>357</v>
      </c>
      <c r="D3499" s="2">
        <v>293</v>
      </c>
      <c r="E3499" t="s">
        <v>7027</v>
      </c>
      <c r="F3499" t="s">
        <v>7043</v>
      </c>
      <c r="G3499" s="2">
        <v>64</v>
      </c>
      <c r="H3499" s="11">
        <v>0.17927170868347339</v>
      </c>
      <c r="I3499">
        <v>0</v>
      </c>
      <c r="J3499">
        <f ca="1"/>
        <v>1521</v>
      </c>
      <c r="K3499">
        <v>2929</v>
      </c>
      <c r="L3499" cm="1">
        <f t="array" ref="L3499">_xlfn.IFS(G3499&lt;=25, 1, G3499&lt;=75, 2, G3499&lt;=150, 3, G3499&gt;150, 4)</f>
        <v>2</v>
      </c>
      <c r="M3499">
        <f t="shared" si="54"/>
        <v>3</v>
      </c>
    </row>
    <row r="3500" spans="1:13" x14ac:dyDescent="0.2">
      <c r="A3500" t="s">
        <v>5174</v>
      </c>
      <c r="B3500" t="s">
        <v>5175</v>
      </c>
      <c r="C3500" s="2">
        <v>363</v>
      </c>
      <c r="D3500" s="2">
        <v>265</v>
      </c>
      <c r="E3500" t="s">
        <v>7027</v>
      </c>
      <c r="F3500" t="s">
        <v>7041</v>
      </c>
      <c r="G3500" s="2">
        <v>98</v>
      </c>
      <c r="H3500" s="11">
        <v>0.26997245179063362</v>
      </c>
      <c r="I3500">
        <v>0</v>
      </c>
      <c r="J3500">
        <f ca="1"/>
        <v>4483</v>
      </c>
      <c r="K3500">
        <v>698</v>
      </c>
      <c r="L3500" cm="1">
        <f t="array" ref="L3500">_xlfn.IFS(G3500&lt;=25, 1, G3500&lt;=75, 2, G3500&lt;=150, 3, G3500&gt;150, 4)</f>
        <v>3</v>
      </c>
      <c r="M3500">
        <f t="shared" si="54"/>
        <v>4</v>
      </c>
    </row>
    <row r="3501" spans="1:13" x14ac:dyDescent="0.2">
      <c r="A3501" t="s">
        <v>5176</v>
      </c>
      <c r="B3501" t="s">
        <v>5177</v>
      </c>
      <c r="C3501" s="2">
        <v>289</v>
      </c>
      <c r="D3501" s="2">
        <v>142</v>
      </c>
      <c r="E3501" t="s">
        <v>7027</v>
      </c>
      <c r="F3501" t="s">
        <v>7039</v>
      </c>
      <c r="G3501" s="2">
        <v>147</v>
      </c>
      <c r="H3501" s="11">
        <v>0.50865051903114189</v>
      </c>
      <c r="I3501">
        <v>0</v>
      </c>
      <c r="J3501">
        <f ca="1"/>
        <v>93</v>
      </c>
      <c r="K3501">
        <v>2082</v>
      </c>
      <c r="L3501" cm="1">
        <f t="array" ref="L3501">_xlfn.IFS(G3501&lt;=25, 1, G3501&lt;=75, 2, G3501&lt;=150, 3, G3501&gt;150, 4)</f>
        <v>3</v>
      </c>
      <c r="M3501">
        <f t="shared" si="54"/>
        <v>2</v>
      </c>
    </row>
    <row r="3502" spans="1:13" x14ac:dyDescent="0.2">
      <c r="A3502" t="s">
        <v>5178</v>
      </c>
      <c r="B3502" t="s">
        <v>5179</v>
      </c>
      <c r="C3502" s="2">
        <v>349</v>
      </c>
      <c r="D3502" s="2">
        <v>230</v>
      </c>
      <c r="E3502" t="s">
        <v>7027</v>
      </c>
      <c r="F3502" t="s">
        <v>7043</v>
      </c>
      <c r="G3502" s="2">
        <v>119</v>
      </c>
      <c r="H3502" s="11">
        <v>0.34097421203438394</v>
      </c>
      <c r="I3502">
        <v>0</v>
      </c>
      <c r="J3502">
        <f ca="1"/>
        <v>3749</v>
      </c>
      <c r="K3502">
        <v>4279</v>
      </c>
      <c r="L3502" cm="1">
        <f t="array" ref="L3502">_xlfn.IFS(G3502&lt;=25, 1, G3502&lt;=75, 2, G3502&lt;=150, 3, G3502&gt;150, 4)</f>
        <v>3</v>
      </c>
      <c r="M3502">
        <f t="shared" si="54"/>
        <v>3</v>
      </c>
    </row>
    <row r="3503" spans="1:13" x14ac:dyDescent="0.2">
      <c r="A3503" t="s">
        <v>5180</v>
      </c>
      <c r="B3503" t="s">
        <v>1257</v>
      </c>
      <c r="C3503" s="2">
        <v>569</v>
      </c>
      <c r="D3503" s="2">
        <v>478</v>
      </c>
      <c r="E3503" t="s">
        <v>7027</v>
      </c>
      <c r="F3503" t="s">
        <v>7037</v>
      </c>
      <c r="G3503" s="2">
        <v>91</v>
      </c>
      <c r="H3503" s="11">
        <v>0.15992970123022848</v>
      </c>
      <c r="I3503">
        <v>0</v>
      </c>
      <c r="J3503">
        <f ca="1"/>
        <v>2593</v>
      </c>
      <c r="K3503">
        <v>4509</v>
      </c>
      <c r="L3503" cm="1">
        <f t="array" ref="L3503">_xlfn.IFS(G3503&lt;=25, 1, G3503&lt;=75, 2, G3503&lt;=150, 3, G3503&gt;150, 4)</f>
        <v>3</v>
      </c>
      <c r="M3503">
        <f t="shared" si="54"/>
        <v>4</v>
      </c>
    </row>
    <row r="3504" spans="1:13" x14ac:dyDescent="0.2">
      <c r="A3504" t="s">
        <v>5181</v>
      </c>
      <c r="B3504" t="s">
        <v>5045</v>
      </c>
      <c r="C3504" s="2">
        <v>1490</v>
      </c>
      <c r="D3504" s="2">
        <v>1103</v>
      </c>
      <c r="E3504" t="s">
        <v>7029</v>
      </c>
      <c r="F3504" t="s">
        <v>7041</v>
      </c>
      <c r="G3504" s="2">
        <v>387</v>
      </c>
      <c r="H3504" s="11">
        <v>0.25973154362416107</v>
      </c>
      <c r="I3504">
        <v>0</v>
      </c>
      <c r="J3504">
        <f ca="1"/>
        <v>1873</v>
      </c>
      <c r="K3504">
        <v>1729</v>
      </c>
      <c r="L3504" cm="1">
        <f t="array" ref="L3504">_xlfn.IFS(G3504&lt;=25, 1, G3504&lt;=75, 2, G3504&lt;=150, 3, G3504&gt;150, 4)</f>
        <v>4</v>
      </c>
      <c r="M3504">
        <f t="shared" si="54"/>
        <v>4</v>
      </c>
    </row>
    <row r="3505" spans="1:13" x14ac:dyDescent="0.2">
      <c r="A3505" t="s">
        <v>5182</v>
      </c>
      <c r="B3505" t="s">
        <v>5183</v>
      </c>
      <c r="C3505" s="2">
        <v>354</v>
      </c>
      <c r="D3505" s="2">
        <v>266</v>
      </c>
      <c r="E3505" t="s">
        <v>7027</v>
      </c>
      <c r="F3505" t="s">
        <v>7045</v>
      </c>
      <c r="G3505" s="2">
        <v>88</v>
      </c>
      <c r="H3505" s="11">
        <v>0.24858757062146894</v>
      </c>
      <c r="I3505">
        <v>0</v>
      </c>
      <c r="J3505">
        <f ca="1"/>
        <v>3100</v>
      </c>
      <c r="K3505">
        <v>518</v>
      </c>
      <c r="L3505" cm="1">
        <f t="array" ref="L3505">_xlfn.IFS(G3505&lt;=25, 1, G3505&lt;=75, 2, G3505&lt;=150, 3, G3505&gt;150, 4)</f>
        <v>3</v>
      </c>
      <c r="M3505">
        <f t="shared" si="54"/>
        <v>3</v>
      </c>
    </row>
    <row r="3506" spans="1:13" x14ac:dyDescent="0.2">
      <c r="A3506" t="s">
        <v>5184</v>
      </c>
      <c r="B3506" t="s">
        <v>4943</v>
      </c>
      <c r="C3506" s="2">
        <v>223</v>
      </c>
      <c r="D3506" s="2">
        <v>174</v>
      </c>
      <c r="E3506" t="s">
        <v>7027</v>
      </c>
      <c r="F3506" t="s">
        <v>7039</v>
      </c>
      <c r="G3506" s="2">
        <v>49</v>
      </c>
      <c r="H3506" s="11">
        <v>0.21973094170403587</v>
      </c>
      <c r="I3506">
        <v>0</v>
      </c>
      <c r="J3506">
        <f ca="1"/>
        <v>2486</v>
      </c>
      <c r="K3506">
        <v>2992</v>
      </c>
      <c r="L3506" cm="1">
        <f t="array" ref="L3506">_xlfn.IFS(G3506&lt;=25, 1, G3506&lt;=75, 2, G3506&lt;=150, 3, G3506&gt;150, 4)</f>
        <v>2</v>
      </c>
      <c r="M3506">
        <f t="shared" si="54"/>
        <v>1</v>
      </c>
    </row>
    <row r="3507" spans="1:13" x14ac:dyDescent="0.2">
      <c r="A3507" t="s">
        <v>5185</v>
      </c>
      <c r="B3507" t="s">
        <v>5186</v>
      </c>
      <c r="C3507" s="2">
        <v>325</v>
      </c>
      <c r="D3507" s="2">
        <v>185</v>
      </c>
      <c r="E3507" t="s">
        <v>7027</v>
      </c>
      <c r="F3507" t="s">
        <v>7037</v>
      </c>
      <c r="G3507" s="2">
        <v>140</v>
      </c>
      <c r="H3507" s="11">
        <v>0.43076923076923079</v>
      </c>
      <c r="I3507">
        <v>0</v>
      </c>
      <c r="J3507">
        <f ca="1"/>
        <v>4000</v>
      </c>
      <c r="K3507">
        <v>1533</v>
      </c>
      <c r="L3507" cm="1">
        <f t="array" ref="L3507">_xlfn.IFS(G3507&lt;=25, 1, G3507&lt;=75, 2, G3507&lt;=150, 3, G3507&gt;150, 4)</f>
        <v>3</v>
      </c>
      <c r="M3507">
        <f t="shared" si="54"/>
        <v>3</v>
      </c>
    </row>
    <row r="3508" spans="1:13" x14ac:dyDescent="0.2">
      <c r="A3508" t="s">
        <v>5187</v>
      </c>
      <c r="B3508" t="s">
        <v>5188</v>
      </c>
      <c r="C3508" s="2">
        <v>447</v>
      </c>
      <c r="D3508" s="2">
        <v>340</v>
      </c>
      <c r="E3508" t="s">
        <v>7029</v>
      </c>
      <c r="F3508" t="s">
        <v>7039</v>
      </c>
      <c r="G3508" s="2">
        <v>107</v>
      </c>
      <c r="H3508" s="11">
        <v>0.23937360178970918</v>
      </c>
      <c r="I3508">
        <v>0</v>
      </c>
      <c r="J3508">
        <f ca="1"/>
        <v>3437</v>
      </c>
      <c r="K3508">
        <v>1</v>
      </c>
      <c r="L3508" cm="1">
        <f t="array" ref="L3508">_xlfn.IFS(G3508&lt;=25, 1, G3508&lt;=75, 2, G3508&lt;=150, 3, G3508&gt;150, 4)</f>
        <v>3</v>
      </c>
      <c r="M3508">
        <f t="shared" si="54"/>
        <v>4</v>
      </c>
    </row>
    <row r="3509" spans="1:13" x14ac:dyDescent="0.2">
      <c r="A3509" t="s">
        <v>5189</v>
      </c>
      <c r="B3509" t="s">
        <v>5190</v>
      </c>
      <c r="C3509" s="2">
        <v>149</v>
      </c>
      <c r="D3509" s="2">
        <v>112</v>
      </c>
      <c r="E3509" t="s">
        <v>7027</v>
      </c>
      <c r="F3509" t="s">
        <v>7036</v>
      </c>
      <c r="G3509" s="2">
        <v>37</v>
      </c>
      <c r="H3509" s="11">
        <v>0.24832214765100671</v>
      </c>
      <c r="I3509">
        <v>0</v>
      </c>
      <c r="J3509">
        <f ca="1"/>
        <v>1351</v>
      </c>
      <c r="K3509">
        <v>55</v>
      </c>
      <c r="L3509" cm="1">
        <f t="array" ref="L3509">_xlfn.IFS(G3509&lt;=25, 1, G3509&lt;=75, 2, G3509&lt;=150, 3, G3509&gt;150, 4)</f>
        <v>2</v>
      </c>
      <c r="M3509">
        <f t="shared" si="54"/>
        <v>1</v>
      </c>
    </row>
    <row r="3510" spans="1:13" x14ac:dyDescent="0.2">
      <c r="A3510" t="s">
        <v>5191</v>
      </c>
      <c r="B3510" t="s">
        <v>5192</v>
      </c>
      <c r="C3510" s="2">
        <v>149</v>
      </c>
      <c r="D3510" s="2">
        <v>98</v>
      </c>
      <c r="E3510" t="s">
        <v>7029</v>
      </c>
      <c r="F3510" t="s">
        <v>7036</v>
      </c>
      <c r="G3510" s="2">
        <v>51</v>
      </c>
      <c r="H3510" s="11">
        <v>0.34228187919463088</v>
      </c>
      <c r="I3510">
        <v>0</v>
      </c>
      <c r="J3510">
        <f ca="1"/>
        <v>2232</v>
      </c>
      <c r="K3510">
        <v>2331</v>
      </c>
      <c r="L3510" cm="1">
        <f t="array" ref="L3510">_xlfn.IFS(G3510&lt;=25, 1, G3510&lt;=75, 2, G3510&lt;=150, 3, G3510&gt;150, 4)</f>
        <v>2</v>
      </c>
      <c r="M3510">
        <f t="shared" si="54"/>
        <v>1</v>
      </c>
    </row>
    <row r="3511" spans="1:13" x14ac:dyDescent="0.2">
      <c r="A3511" t="s">
        <v>5193</v>
      </c>
      <c r="B3511" t="s">
        <v>5194</v>
      </c>
      <c r="C3511" s="2">
        <v>312</v>
      </c>
      <c r="D3511" s="2">
        <v>284</v>
      </c>
      <c r="E3511" t="s">
        <v>7027</v>
      </c>
      <c r="F3511" t="s">
        <v>7037</v>
      </c>
      <c r="G3511" s="2">
        <v>28</v>
      </c>
      <c r="H3511" s="11">
        <v>8.9743589743589744E-2</v>
      </c>
      <c r="I3511">
        <v>0</v>
      </c>
      <c r="J3511">
        <f ca="1"/>
        <v>3355</v>
      </c>
      <c r="K3511">
        <v>2857</v>
      </c>
      <c r="L3511" cm="1">
        <f t="array" ref="L3511">_xlfn.IFS(G3511&lt;=25, 1, G3511&lt;=75, 2, G3511&lt;=150, 3, G3511&gt;150, 4)</f>
        <v>2</v>
      </c>
      <c r="M3511">
        <f t="shared" si="54"/>
        <v>3</v>
      </c>
    </row>
    <row r="3512" spans="1:13" x14ac:dyDescent="0.2">
      <c r="A3512" t="s">
        <v>5195</v>
      </c>
      <c r="B3512" t="s">
        <v>5196</v>
      </c>
      <c r="C3512" s="2">
        <v>402</v>
      </c>
      <c r="D3512" s="2">
        <v>233</v>
      </c>
      <c r="E3512" t="s">
        <v>7027</v>
      </c>
      <c r="F3512" t="s">
        <v>7037</v>
      </c>
      <c r="G3512" s="2">
        <v>169</v>
      </c>
      <c r="H3512" s="11">
        <v>0.42039800995024873</v>
      </c>
      <c r="I3512">
        <v>0</v>
      </c>
      <c r="J3512">
        <f ca="1"/>
        <v>2575</v>
      </c>
      <c r="K3512">
        <v>2501</v>
      </c>
      <c r="L3512" cm="1">
        <f t="array" ref="L3512">_xlfn.IFS(G3512&lt;=25, 1, G3512&lt;=75, 2, G3512&lt;=150, 3, G3512&gt;150, 4)</f>
        <v>4</v>
      </c>
      <c r="M3512">
        <f t="shared" si="54"/>
        <v>4</v>
      </c>
    </row>
    <row r="3513" spans="1:13" x14ac:dyDescent="0.2">
      <c r="A3513" t="s">
        <v>5197</v>
      </c>
      <c r="B3513" t="s">
        <v>5198</v>
      </c>
      <c r="C3513" s="2">
        <v>312</v>
      </c>
      <c r="D3513" s="2">
        <v>243</v>
      </c>
      <c r="E3513" t="s">
        <v>7027</v>
      </c>
      <c r="F3513" t="s">
        <v>7043</v>
      </c>
      <c r="G3513" s="2">
        <v>69</v>
      </c>
      <c r="H3513" s="11">
        <v>0.22115384615384615</v>
      </c>
      <c r="I3513">
        <v>0</v>
      </c>
      <c r="J3513">
        <f ca="1"/>
        <v>1744</v>
      </c>
      <c r="K3513">
        <v>241</v>
      </c>
      <c r="L3513" cm="1">
        <f t="array" ref="L3513">_xlfn.IFS(G3513&lt;=25, 1, G3513&lt;=75, 2, G3513&lt;=150, 3, G3513&gt;150, 4)</f>
        <v>2</v>
      </c>
      <c r="M3513">
        <f t="shared" si="54"/>
        <v>3</v>
      </c>
    </row>
    <row r="3514" spans="1:13" x14ac:dyDescent="0.2">
      <c r="A3514" t="s">
        <v>5199</v>
      </c>
      <c r="B3514" t="s">
        <v>5200</v>
      </c>
      <c r="C3514" s="2">
        <v>289</v>
      </c>
      <c r="D3514" s="2">
        <v>214</v>
      </c>
      <c r="E3514" t="s">
        <v>6989</v>
      </c>
      <c r="F3514" t="s">
        <v>7044</v>
      </c>
      <c r="G3514" s="2">
        <v>75</v>
      </c>
      <c r="H3514" s="11">
        <v>0.25951557093425603</v>
      </c>
      <c r="I3514">
        <v>1</v>
      </c>
      <c r="J3514">
        <f ca="1"/>
        <v>1618</v>
      </c>
      <c r="K3514">
        <v>1206</v>
      </c>
      <c r="L3514" cm="1">
        <f t="array" ref="L3514">_xlfn.IFS(G3514&lt;=25, 1, G3514&lt;=75, 2, G3514&lt;=150, 3, G3514&gt;150, 4)</f>
        <v>2</v>
      </c>
      <c r="M3514">
        <f t="shared" si="54"/>
        <v>2</v>
      </c>
    </row>
    <row r="3515" spans="1:13" x14ac:dyDescent="0.2">
      <c r="A3515" t="s">
        <v>5201</v>
      </c>
      <c r="B3515" t="s">
        <v>5202</v>
      </c>
      <c r="C3515" s="2">
        <v>533</v>
      </c>
      <c r="D3515" s="2">
        <v>400</v>
      </c>
      <c r="E3515" t="s">
        <v>7029</v>
      </c>
      <c r="F3515" t="s">
        <v>7041</v>
      </c>
      <c r="G3515" s="2">
        <v>133</v>
      </c>
      <c r="H3515" s="11">
        <v>0.24953095684803001</v>
      </c>
      <c r="I3515">
        <v>0</v>
      </c>
      <c r="J3515">
        <f ca="1"/>
        <v>1657</v>
      </c>
      <c r="K3515">
        <v>1359</v>
      </c>
      <c r="L3515" cm="1">
        <f t="array" ref="L3515">_xlfn.IFS(G3515&lt;=25, 1, G3515&lt;=75, 2, G3515&lt;=150, 3, G3515&gt;150, 4)</f>
        <v>3</v>
      </c>
      <c r="M3515">
        <f t="shared" si="54"/>
        <v>4</v>
      </c>
    </row>
    <row r="3516" spans="1:13" x14ac:dyDescent="0.2">
      <c r="A3516" t="s">
        <v>5203</v>
      </c>
      <c r="B3516" t="s">
        <v>5204</v>
      </c>
      <c r="C3516" s="2">
        <v>294</v>
      </c>
      <c r="D3516" s="2">
        <v>168</v>
      </c>
      <c r="E3516" t="s">
        <v>7027</v>
      </c>
      <c r="F3516" t="s">
        <v>7037</v>
      </c>
      <c r="G3516" s="2">
        <v>126</v>
      </c>
      <c r="H3516" s="11">
        <v>0.42857142857142855</v>
      </c>
      <c r="I3516">
        <v>0</v>
      </c>
      <c r="J3516">
        <f ca="1"/>
        <v>4038</v>
      </c>
      <c r="K3516">
        <v>3394</v>
      </c>
      <c r="L3516" cm="1">
        <f t="array" ref="L3516">_xlfn.IFS(G3516&lt;=25, 1, G3516&lt;=75, 2, G3516&lt;=150, 3, G3516&gt;150, 4)</f>
        <v>3</v>
      </c>
      <c r="M3516">
        <f t="shared" si="54"/>
        <v>2</v>
      </c>
    </row>
    <row r="3517" spans="1:13" x14ac:dyDescent="0.2">
      <c r="A3517" t="s">
        <v>5205</v>
      </c>
      <c r="B3517" t="s">
        <v>5206</v>
      </c>
      <c r="C3517" s="2">
        <v>236</v>
      </c>
      <c r="D3517" s="2">
        <v>127</v>
      </c>
      <c r="E3517" t="s">
        <v>7027</v>
      </c>
      <c r="F3517" t="s">
        <v>7040</v>
      </c>
      <c r="G3517" s="2">
        <v>109</v>
      </c>
      <c r="H3517" s="11">
        <v>0.46186440677966101</v>
      </c>
      <c r="I3517">
        <v>0</v>
      </c>
      <c r="J3517">
        <f ca="1"/>
        <v>1567</v>
      </c>
      <c r="K3517">
        <v>610</v>
      </c>
      <c r="L3517" cm="1">
        <f t="array" ref="L3517">_xlfn.IFS(G3517&lt;=25, 1, G3517&lt;=75, 2, G3517&lt;=150, 3, G3517&gt;150, 4)</f>
        <v>3</v>
      </c>
      <c r="M3517">
        <f t="shared" si="54"/>
        <v>1</v>
      </c>
    </row>
    <row r="3518" spans="1:13" x14ac:dyDescent="0.2">
      <c r="A3518" t="s">
        <v>5207</v>
      </c>
      <c r="B3518" t="s">
        <v>5208</v>
      </c>
      <c r="C3518" s="2">
        <v>790</v>
      </c>
      <c r="D3518" s="2">
        <v>561</v>
      </c>
      <c r="E3518" t="s">
        <v>7029</v>
      </c>
      <c r="F3518" t="s">
        <v>7043</v>
      </c>
      <c r="G3518" s="2">
        <v>229</v>
      </c>
      <c r="H3518" s="11">
        <v>0.28987341772151898</v>
      </c>
      <c r="I3518">
        <v>0</v>
      </c>
      <c r="J3518">
        <f ca="1"/>
        <v>99</v>
      </c>
      <c r="K3518">
        <v>1428</v>
      </c>
      <c r="L3518" cm="1">
        <f t="array" ref="L3518">_xlfn.IFS(G3518&lt;=25, 1, G3518&lt;=75, 2, G3518&lt;=150, 3, G3518&gt;150, 4)</f>
        <v>4</v>
      </c>
      <c r="M3518">
        <f t="shared" si="54"/>
        <v>4</v>
      </c>
    </row>
    <row r="3519" spans="1:13" x14ac:dyDescent="0.2">
      <c r="A3519" t="s">
        <v>5209</v>
      </c>
      <c r="B3519" t="s">
        <v>2270</v>
      </c>
      <c r="C3519" s="2">
        <v>294</v>
      </c>
      <c r="D3519" s="2">
        <v>200</v>
      </c>
      <c r="E3519" t="s">
        <v>7027</v>
      </c>
      <c r="F3519" t="s">
        <v>7037</v>
      </c>
      <c r="G3519" s="2">
        <v>94</v>
      </c>
      <c r="H3519" s="11">
        <v>0.31972789115646261</v>
      </c>
      <c r="I3519">
        <v>0</v>
      </c>
      <c r="J3519">
        <f ca="1"/>
        <v>4277</v>
      </c>
      <c r="K3519">
        <v>1061</v>
      </c>
      <c r="L3519" cm="1">
        <f t="array" ref="L3519">_xlfn.IFS(G3519&lt;=25, 1, G3519&lt;=75, 2, G3519&lt;=150, 3, G3519&gt;150, 4)</f>
        <v>3</v>
      </c>
      <c r="M3519">
        <f t="shared" si="54"/>
        <v>2</v>
      </c>
    </row>
    <row r="3520" spans="1:13" x14ac:dyDescent="0.2">
      <c r="A3520" t="s">
        <v>5210</v>
      </c>
      <c r="B3520" t="s">
        <v>5211</v>
      </c>
      <c r="C3520" s="2">
        <v>259</v>
      </c>
      <c r="D3520" s="2">
        <v>114</v>
      </c>
      <c r="E3520" t="s">
        <v>6989</v>
      </c>
      <c r="F3520" t="s">
        <v>7041</v>
      </c>
      <c r="G3520" s="2">
        <v>145</v>
      </c>
      <c r="H3520" s="11">
        <v>0.55984555984555984</v>
      </c>
      <c r="I3520">
        <v>1</v>
      </c>
      <c r="J3520">
        <f ca="1"/>
        <v>2796</v>
      </c>
      <c r="K3520">
        <v>1052</v>
      </c>
      <c r="L3520" cm="1">
        <f t="array" ref="L3520">_xlfn.IFS(G3520&lt;=25, 1, G3520&lt;=75, 2, G3520&lt;=150, 3, G3520&gt;150, 4)</f>
        <v>3</v>
      </c>
      <c r="M3520">
        <f t="shared" si="54"/>
        <v>2</v>
      </c>
    </row>
    <row r="3521" spans="1:13" x14ac:dyDescent="0.2">
      <c r="A3521" t="s">
        <v>5212</v>
      </c>
      <c r="B3521" t="s">
        <v>5213</v>
      </c>
      <c r="C3521" s="2">
        <v>199</v>
      </c>
      <c r="D3521" s="2">
        <v>143</v>
      </c>
      <c r="E3521" t="s">
        <v>7029</v>
      </c>
      <c r="F3521" t="s">
        <v>7041</v>
      </c>
      <c r="G3521" s="2">
        <v>56</v>
      </c>
      <c r="H3521" s="11">
        <v>0.28140703517587939</v>
      </c>
      <c r="I3521">
        <v>0</v>
      </c>
      <c r="J3521">
        <f ca="1"/>
        <v>3778</v>
      </c>
      <c r="K3521">
        <v>3575</v>
      </c>
      <c r="L3521" cm="1">
        <f t="array" ref="L3521">_xlfn.IFS(G3521&lt;=25, 1, G3521&lt;=75, 2, G3521&lt;=150, 3, G3521&gt;150, 4)</f>
        <v>2</v>
      </c>
      <c r="M3521">
        <f t="shared" si="54"/>
        <v>1</v>
      </c>
    </row>
    <row r="3522" spans="1:13" x14ac:dyDescent="0.2">
      <c r="A3522" t="s">
        <v>5214</v>
      </c>
      <c r="B3522" t="s">
        <v>5215</v>
      </c>
      <c r="C3522" s="2">
        <v>590</v>
      </c>
      <c r="D3522" s="2">
        <v>490</v>
      </c>
      <c r="E3522" t="s">
        <v>7029</v>
      </c>
      <c r="F3522" t="s">
        <v>7043</v>
      </c>
      <c r="G3522" s="2">
        <v>100</v>
      </c>
      <c r="H3522" s="11">
        <v>0.16949152542372881</v>
      </c>
      <c r="I3522">
        <v>0</v>
      </c>
      <c r="J3522">
        <f ca="1"/>
        <v>2015</v>
      </c>
      <c r="K3522">
        <v>89</v>
      </c>
      <c r="L3522" cm="1">
        <f t="array" ref="L3522">_xlfn.IFS(G3522&lt;=25, 1, G3522&lt;=75, 2, G3522&lt;=150, 3, G3522&gt;150, 4)</f>
        <v>3</v>
      </c>
      <c r="M3522">
        <f t="shared" ref="M3522:M3585" si="55">IF(C3522&lt;=$P$3, 1, IF(C3522&lt;=$P$4, 2, IF(C3522&lt;=$P$5, 3, 4)))</f>
        <v>4</v>
      </c>
    </row>
    <row r="3523" spans="1:13" x14ac:dyDescent="0.2">
      <c r="A3523" t="s">
        <v>5216</v>
      </c>
      <c r="B3523" t="s">
        <v>5217</v>
      </c>
      <c r="C3523" s="2">
        <v>1584</v>
      </c>
      <c r="D3523" s="2">
        <v>1251</v>
      </c>
      <c r="E3523" t="s">
        <v>7029</v>
      </c>
      <c r="F3523" t="s">
        <v>7042</v>
      </c>
      <c r="G3523" s="2">
        <v>333</v>
      </c>
      <c r="H3523" s="11">
        <v>0.21022727272727273</v>
      </c>
      <c r="I3523">
        <v>0</v>
      </c>
      <c r="J3523">
        <f ca="1"/>
        <v>1338</v>
      </c>
      <c r="K3523">
        <v>2524</v>
      </c>
      <c r="L3523" cm="1">
        <f t="array" ref="L3523">_xlfn.IFS(G3523&lt;=25, 1, G3523&lt;=75, 2, G3523&lt;=150, 3, G3523&gt;150, 4)</f>
        <v>4</v>
      </c>
      <c r="M3523">
        <f t="shared" si="55"/>
        <v>4</v>
      </c>
    </row>
    <row r="3524" spans="1:13" x14ac:dyDescent="0.2">
      <c r="A3524" t="s">
        <v>5218</v>
      </c>
      <c r="B3524" t="s">
        <v>5219</v>
      </c>
      <c r="C3524" s="2">
        <v>259</v>
      </c>
      <c r="D3524" s="2">
        <v>174</v>
      </c>
      <c r="E3524" t="s">
        <v>7027</v>
      </c>
      <c r="F3524" t="s">
        <v>7036</v>
      </c>
      <c r="G3524" s="2">
        <v>85</v>
      </c>
      <c r="H3524" s="11">
        <v>0.3281853281853282</v>
      </c>
      <c r="I3524">
        <v>0</v>
      </c>
      <c r="J3524">
        <f ca="1"/>
        <v>3651</v>
      </c>
      <c r="K3524">
        <v>2375</v>
      </c>
      <c r="L3524" cm="1">
        <f t="array" ref="L3524">_xlfn.IFS(G3524&lt;=25, 1, G3524&lt;=75, 2, G3524&lt;=150, 3, G3524&gt;150, 4)</f>
        <v>3</v>
      </c>
      <c r="M3524">
        <f t="shared" si="55"/>
        <v>2</v>
      </c>
    </row>
    <row r="3525" spans="1:13" x14ac:dyDescent="0.2">
      <c r="A3525" t="s">
        <v>5220</v>
      </c>
      <c r="B3525" t="s">
        <v>5221</v>
      </c>
      <c r="C3525" s="2">
        <v>348</v>
      </c>
      <c r="D3525" s="2">
        <v>303</v>
      </c>
      <c r="E3525" t="s">
        <v>7027</v>
      </c>
      <c r="F3525" t="s">
        <v>7042</v>
      </c>
      <c r="G3525" s="2">
        <v>45</v>
      </c>
      <c r="H3525" s="11">
        <v>0.12931034482758622</v>
      </c>
      <c r="I3525">
        <v>0</v>
      </c>
      <c r="J3525">
        <f ca="1"/>
        <v>2674</v>
      </c>
      <c r="K3525">
        <v>1706</v>
      </c>
      <c r="L3525" cm="1">
        <f t="array" ref="L3525">_xlfn.IFS(G3525&lt;=25, 1, G3525&lt;=75, 2, G3525&lt;=150, 3, G3525&gt;150, 4)</f>
        <v>2</v>
      </c>
      <c r="M3525">
        <f t="shared" si="55"/>
        <v>3</v>
      </c>
    </row>
    <row r="3526" spans="1:13" x14ac:dyDescent="0.2">
      <c r="A3526" t="s">
        <v>5222</v>
      </c>
      <c r="B3526" t="s">
        <v>2216</v>
      </c>
      <c r="C3526" s="2">
        <v>429</v>
      </c>
      <c r="D3526" s="2">
        <v>223</v>
      </c>
      <c r="E3526" t="s">
        <v>7029</v>
      </c>
      <c r="F3526" t="s">
        <v>7040</v>
      </c>
      <c r="G3526" s="2">
        <v>206</v>
      </c>
      <c r="H3526" s="11">
        <v>0.48018648018648019</v>
      </c>
      <c r="I3526">
        <v>0</v>
      </c>
      <c r="J3526">
        <f ca="1"/>
        <v>2633</v>
      </c>
      <c r="K3526">
        <v>3634</v>
      </c>
      <c r="L3526" cm="1">
        <f t="array" ref="L3526">_xlfn.IFS(G3526&lt;=25, 1, G3526&lt;=75, 2, G3526&lt;=150, 3, G3526&gt;150, 4)</f>
        <v>4</v>
      </c>
      <c r="M3526">
        <f t="shared" si="55"/>
        <v>4</v>
      </c>
    </row>
    <row r="3527" spans="1:13" x14ac:dyDescent="0.2">
      <c r="A3527" t="s">
        <v>5223</v>
      </c>
      <c r="B3527" t="s">
        <v>5224</v>
      </c>
      <c r="C3527" s="2">
        <v>357</v>
      </c>
      <c r="D3527" s="2">
        <v>289</v>
      </c>
      <c r="E3527" t="s">
        <v>7027</v>
      </c>
      <c r="F3527" t="s">
        <v>7037</v>
      </c>
      <c r="G3527" s="2">
        <v>68</v>
      </c>
      <c r="H3527" s="11">
        <v>0.19047619047619047</v>
      </c>
      <c r="I3527">
        <v>0</v>
      </c>
      <c r="J3527">
        <f ca="1"/>
        <v>2981</v>
      </c>
      <c r="K3527">
        <v>923</v>
      </c>
      <c r="L3527" cm="1">
        <f t="array" ref="L3527">_xlfn.IFS(G3527&lt;=25, 1, G3527&lt;=75, 2, G3527&lt;=150, 3, G3527&gt;150, 4)</f>
        <v>2</v>
      </c>
      <c r="M3527">
        <f t="shared" si="55"/>
        <v>3</v>
      </c>
    </row>
    <row r="3528" spans="1:13" x14ac:dyDescent="0.2">
      <c r="A3528" t="s">
        <v>5225</v>
      </c>
      <c r="B3528" t="s">
        <v>946</v>
      </c>
      <c r="C3528" s="2">
        <v>312</v>
      </c>
      <c r="D3528" s="2">
        <v>215</v>
      </c>
      <c r="E3528" t="s">
        <v>7027</v>
      </c>
      <c r="F3528" t="s">
        <v>7037</v>
      </c>
      <c r="G3528" s="2">
        <v>97</v>
      </c>
      <c r="H3528" s="11">
        <v>0.3108974358974359</v>
      </c>
      <c r="I3528">
        <v>0</v>
      </c>
      <c r="J3528">
        <f ca="1"/>
        <v>845</v>
      </c>
      <c r="K3528">
        <v>4435</v>
      </c>
      <c r="L3528" cm="1">
        <f t="array" ref="L3528">_xlfn.IFS(G3528&lt;=25, 1, G3528&lt;=75, 2, G3528&lt;=150, 3, G3528&gt;150, 4)</f>
        <v>3</v>
      </c>
      <c r="M3528">
        <f t="shared" si="55"/>
        <v>3</v>
      </c>
    </row>
    <row r="3529" spans="1:13" x14ac:dyDescent="0.2">
      <c r="A3529" t="s">
        <v>5226</v>
      </c>
      <c r="B3529" t="s">
        <v>5227</v>
      </c>
      <c r="C3529" s="2">
        <v>429</v>
      </c>
      <c r="D3529" s="2">
        <v>270</v>
      </c>
      <c r="E3529" t="s">
        <v>7027</v>
      </c>
      <c r="F3529" t="s">
        <v>7043</v>
      </c>
      <c r="G3529" s="2">
        <v>159</v>
      </c>
      <c r="H3529" s="11">
        <v>0.37062937062937062</v>
      </c>
      <c r="I3529">
        <v>0</v>
      </c>
      <c r="J3529">
        <f ca="1"/>
        <v>428</v>
      </c>
      <c r="K3529">
        <v>1399</v>
      </c>
      <c r="L3529" cm="1">
        <f t="array" ref="L3529">_xlfn.IFS(G3529&lt;=25, 1, G3529&lt;=75, 2, G3529&lt;=150, 3, G3529&gt;150, 4)</f>
        <v>4</v>
      </c>
      <c r="M3529">
        <f t="shared" si="55"/>
        <v>4</v>
      </c>
    </row>
    <row r="3530" spans="1:13" x14ac:dyDescent="0.2">
      <c r="A3530" t="s">
        <v>5228</v>
      </c>
      <c r="B3530" t="s">
        <v>5229</v>
      </c>
      <c r="C3530" s="2">
        <v>268</v>
      </c>
      <c r="D3530" s="2">
        <v>102</v>
      </c>
      <c r="E3530" t="s">
        <v>7028</v>
      </c>
      <c r="F3530" t="s">
        <v>7040</v>
      </c>
      <c r="G3530" s="2">
        <v>166</v>
      </c>
      <c r="H3530" s="11">
        <v>0.61940298507462688</v>
      </c>
      <c r="I3530">
        <v>0</v>
      </c>
      <c r="J3530">
        <f ca="1"/>
        <v>2289</v>
      </c>
      <c r="K3530">
        <v>2306</v>
      </c>
      <c r="L3530" cm="1">
        <f t="array" ref="L3530">_xlfn.IFS(G3530&lt;=25, 1, G3530&lt;=75, 2, G3530&lt;=150, 3, G3530&gt;150, 4)</f>
        <v>4</v>
      </c>
      <c r="M3530">
        <f t="shared" si="55"/>
        <v>2</v>
      </c>
    </row>
    <row r="3531" spans="1:13" x14ac:dyDescent="0.2">
      <c r="A3531" t="s">
        <v>5230</v>
      </c>
      <c r="B3531" t="s">
        <v>5231</v>
      </c>
      <c r="C3531" s="2">
        <v>357</v>
      </c>
      <c r="D3531" s="2">
        <v>193</v>
      </c>
      <c r="E3531" t="s">
        <v>7029</v>
      </c>
      <c r="F3531" t="s">
        <v>7040</v>
      </c>
      <c r="G3531" s="2">
        <v>164</v>
      </c>
      <c r="H3531" s="11">
        <v>0.45938375350140054</v>
      </c>
      <c r="I3531">
        <v>0</v>
      </c>
      <c r="J3531">
        <f ca="1"/>
        <v>1062</v>
      </c>
      <c r="K3531">
        <v>3979</v>
      </c>
      <c r="L3531" cm="1">
        <f t="array" ref="L3531">_xlfn.IFS(G3531&lt;=25, 1, G3531&lt;=75, 2, G3531&lt;=150, 3, G3531&gt;150, 4)</f>
        <v>4</v>
      </c>
      <c r="M3531">
        <f t="shared" si="55"/>
        <v>3</v>
      </c>
    </row>
    <row r="3532" spans="1:13" x14ac:dyDescent="0.2">
      <c r="A3532" t="s">
        <v>5232</v>
      </c>
      <c r="C3532" s="2">
        <v>1475</v>
      </c>
      <c r="D3532" s="2">
        <v>1239</v>
      </c>
      <c r="E3532" t="s">
        <v>7027</v>
      </c>
      <c r="F3532" t="s">
        <v>7042</v>
      </c>
      <c r="G3532" s="2">
        <v>236</v>
      </c>
      <c r="H3532" s="11">
        <v>0.16</v>
      </c>
      <c r="I3532">
        <v>0</v>
      </c>
      <c r="J3532">
        <f ca="1"/>
        <v>2029</v>
      </c>
      <c r="K3532">
        <v>1839</v>
      </c>
      <c r="L3532" cm="1">
        <f t="array" ref="L3532">_xlfn.IFS(G3532&lt;=25, 1, G3532&lt;=75, 2, G3532&lt;=150, 3, G3532&gt;150, 4)</f>
        <v>4</v>
      </c>
      <c r="M3532">
        <f t="shared" si="55"/>
        <v>4</v>
      </c>
    </row>
    <row r="3533" spans="1:13" x14ac:dyDescent="0.2">
      <c r="A3533" t="s">
        <v>5233</v>
      </c>
      <c r="B3533" t="s">
        <v>4109</v>
      </c>
      <c r="C3533" s="2">
        <v>199</v>
      </c>
      <c r="D3533" s="2">
        <v>96</v>
      </c>
      <c r="E3533" t="s">
        <v>6989</v>
      </c>
      <c r="F3533" t="s">
        <v>7043</v>
      </c>
      <c r="G3533" s="2">
        <v>103</v>
      </c>
      <c r="H3533" s="11">
        <v>0.51758793969849248</v>
      </c>
      <c r="I3533">
        <v>1</v>
      </c>
      <c r="J3533">
        <f ca="1"/>
        <v>1560</v>
      </c>
      <c r="K3533">
        <v>4013</v>
      </c>
      <c r="L3533" cm="1">
        <f t="array" ref="L3533">_xlfn.IFS(G3533&lt;=25, 1, G3533&lt;=75, 2, G3533&lt;=150, 3, G3533&gt;150, 4)</f>
        <v>3</v>
      </c>
      <c r="M3533">
        <f t="shared" si="55"/>
        <v>1</v>
      </c>
    </row>
    <row r="3534" spans="1:13" x14ac:dyDescent="0.2">
      <c r="A3534" t="s">
        <v>5234</v>
      </c>
      <c r="B3534" t="s">
        <v>5235</v>
      </c>
      <c r="C3534" s="2">
        <v>294</v>
      </c>
      <c r="D3534" s="2">
        <v>188</v>
      </c>
      <c r="E3534" t="s">
        <v>7027</v>
      </c>
      <c r="F3534" t="s">
        <v>7037</v>
      </c>
      <c r="G3534" s="2">
        <v>106</v>
      </c>
      <c r="H3534" s="11">
        <v>0.36054421768707484</v>
      </c>
      <c r="I3534">
        <v>0</v>
      </c>
      <c r="J3534">
        <f ca="1"/>
        <v>3286</v>
      </c>
      <c r="K3534">
        <v>1684</v>
      </c>
      <c r="L3534" cm="1">
        <f t="array" ref="L3534">_xlfn.IFS(G3534&lt;=25, 1, G3534&lt;=75, 2, G3534&lt;=150, 3, G3534&gt;150, 4)</f>
        <v>3</v>
      </c>
      <c r="M3534">
        <f t="shared" si="55"/>
        <v>2</v>
      </c>
    </row>
    <row r="3535" spans="1:13" x14ac:dyDescent="0.2">
      <c r="A3535" t="s">
        <v>5236</v>
      </c>
      <c r="B3535" t="s">
        <v>2216</v>
      </c>
      <c r="C3535" s="2">
        <v>179</v>
      </c>
      <c r="D3535" s="2">
        <v>104</v>
      </c>
      <c r="E3535" t="s">
        <v>7029</v>
      </c>
      <c r="F3535" t="s">
        <v>7036</v>
      </c>
      <c r="G3535" s="2">
        <v>75</v>
      </c>
      <c r="H3535" s="11">
        <v>0.41899441340782123</v>
      </c>
      <c r="I3535">
        <v>0</v>
      </c>
      <c r="J3535">
        <f ca="1"/>
        <v>1361</v>
      </c>
      <c r="K3535">
        <v>447</v>
      </c>
      <c r="L3535" cm="1">
        <f t="array" ref="L3535">_xlfn.IFS(G3535&lt;=25, 1, G3535&lt;=75, 2, G3535&lt;=150, 3, G3535&gt;150, 4)</f>
        <v>2</v>
      </c>
      <c r="M3535">
        <f t="shared" si="55"/>
        <v>1</v>
      </c>
    </row>
    <row r="3536" spans="1:13" x14ac:dyDescent="0.2">
      <c r="A3536" t="s">
        <v>5237</v>
      </c>
      <c r="B3536" t="s">
        <v>5238</v>
      </c>
      <c r="C3536" s="2">
        <v>886</v>
      </c>
      <c r="D3536" s="2">
        <v>700</v>
      </c>
      <c r="E3536" t="s">
        <v>7029</v>
      </c>
      <c r="F3536" t="s">
        <v>7043</v>
      </c>
      <c r="G3536" s="2">
        <v>186</v>
      </c>
      <c r="H3536" s="11">
        <v>0.20993227990970656</v>
      </c>
      <c r="I3536">
        <v>0</v>
      </c>
      <c r="J3536">
        <f ca="1"/>
        <v>1396</v>
      </c>
      <c r="K3536">
        <v>1523</v>
      </c>
      <c r="L3536" cm="1">
        <f t="array" ref="L3536">_xlfn.IFS(G3536&lt;=25, 1, G3536&lt;=75, 2, G3536&lt;=150, 3, G3536&gt;150, 4)</f>
        <v>4</v>
      </c>
      <c r="M3536">
        <f t="shared" si="55"/>
        <v>4</v>
      </c>
    </row>
    <row r="3537" spans="1:13" x14ac:dyDescent="0.2">
      <c r="A3537" t="s">
        <v>5239</v>
      </c>
      <c r="B3537" t="s">
        <v>5240</v>
      </c>
      <c r="C3537" s="2">
        <v>312</v>
      </c>
      <c r="D3537" s="2">
        <v>225</v>
      </c>
      <c r="E3537" t="s">
        <v>7029</v>
      </c>
      <c r="F3537" t="s">
        <v>7045</v>
      </c>
      <c r="G3537" s="2">
        <v>87</v>
      </c>
      <c r="H3537" s="11">
        <v>0.27884615384615385</v>
      </c>
      <c r="I3537">
        <v>0</v>
      </c>
      <c r="J3537">
        <f ca="1"/>
        <v>4293</v>
      </c>
      <c r="K3537">
        <v>2593</v>
      </c>
      <c r="L3537" cm="1">
        <f t="array" ref="L3537">_xlfn.IFS(G3537&lt;=25, 1, G3537&lt;=75, 2, G3537&lt;=150, 3, G3537&gt;150, 4)</f>
        <v>3</v>
      </c>
      <c r="M3537">
        <f t="shared" si="55"/>
        <v>3</v>
      </c>
    </row>
    <row r="3538" spans="1:13" x14ac:dyDescent="0.2">
      <c r="A3538" t="s">
        <v>5241</v>
      </c>
      <c r="B3538" t="s">
        <v>5242</v>
      </c>
      <c r="C3538" s="2">
        <v>402</v>
      </c>
      <c r="D3538" s="2">
        <v>350</v>
      </c>
      <c r="E3538" t="s">
        <v>7027</v>
      </c>
      <c r="F3538" t="s">
        <v>7039</v>
      </c>
      <c r="G3538" s="2">
        <v>52</v>
      </c>
      <c r="H3538" s="11">
        <v>0.12935323383084577</v>
      </c>
      <c r="I3538">
        <v>0</v>
      </c>
      <c r="J3538">
        <f ca="1"/>
        <v>4328</v>
      </c>
      <c r="K3538">
        <v>3452</v>
      </c>
      <c r="L3538" cm="1">
        <f t="array" ref="L3538">_xlfn.IFS(G3538&lt;=25, 1, G3538&lt;=75, 2, G3538&lt;=150, 3, G3538&gt;150, 4)</f>
        <v>2</v>
      </c>
      <c r="M3538">
        <f t="shared" si="55"/>
        <v>4</v>
      </c>
    </row>
    <row r="3539" spans="1:13" x14ac:dyDescent="0.2">
      <c r="A3539" t="s">
        <v>5243</v>
      </c>
      <c r="B3539" t="s">
        <v>5244</v>
      </c>
      <c r="C3539" s="2">
        <v>357</v>
      </c>
      <c r="D3539" s="2">
        <v>257</v>
      </c>
      <c r="E3539" t="s">
        <v>7027</v>
      </c>
      <c r="F3539" t="s">
        <v>7041</v>
      </c>
      <c r="G3539" s="2">
        <v>100</v>
      </c>
      <c r="H3539" s="11">
        <v>0.28011204481792717</v>
      </c>
      <c r="I3539">
        <v>0</v>
      </c>
      <c r="J3539">
        <f ca="1"/>
        <v>625</v>
      </c>
      <c r="K3539">
        <v>2653</v>
      </c>
      <c r="L3539" cm="1">
        <f t="array" ref="L3539">_xlfn.IFS(G3539&lt;=25, 1, G3539&lt;=75, 2, G3539&lt;=150, 3, G3539&gt;150, 4)</f>
        <v>3</v>
      </c>
      <c r="M3539">
        <f t="shared" si="55"/>
        <v>3</v>
      </c>
    </row>
    <row r="3540" spans="1:13" x14ac:dyDescent="0.2">
      <c r="A3540" t="s">
        <v>5245</v>
      </c>
      <c r="B3540" t="s">
        <v>5246</v>
      </c>
      <c r="C3540" s="2">
        <v>402</v>
      </c>
      <c r="D3540" s="2">
        <v>334</v>
      </c>
      <c r="E3540" t="s">
        <v>7029</v>
      </c>
      <c r="F3540" t="s">
        <v>7043</v>
      </c>
      <c r="G3540" s="2">
        <v>68</v>
      </c>
      <c r="H3540" s="11">
        <v>0.1691542288557214</v>
      </c>
      <c r="I3540">
        <v>0</v>
      </c>
      <c r="J3540">
        <f ca="1"/>
        <v>4280</v>
      </c>
      <c r="K3540">
        <v>779</v>
      </c>
      <c r="L3540" cm="1">
        <f t="array" ref="L3540">_xlfn.IFS(G3540&lt;=25, 1, G3540&lt;=75, 2, G3540&lt;=150, 3, G3540&gt;150, 4)</f>
        <v>2</v>
      </c>
      <c r="M3540">
        <f t="shared" si="55"/>
        <v>4</v>
      </c>
    </row>
    <row r="3541" spans="1:13" x14ac:dyDescent="0.2">
      <c r="A3541" t="s">
        <v>5247</v>
      </c>
      <c r="B3541" t="s">
        <v>5248</v>
      </c>
      <c r="C3541" s="2">
        <v>295</v>
      </c>
      <c r="D3541" s="2">
        <v>209</v>
      </c>
      <c r="E3541" t="s">
        <v>7027</v>
      </c>
      <c r="F3541" t="s">
        <v>7037</v>
      </c>
      <c r="G3541" s="2">
        <v>86</v>
      </c>
      <c r="H3541" s="11">
        <v>0.29152542372881357</v>
      </c>
      <c r="I3541">
        <v>0</v>
      </c>
      <c r="J3541">
        <f ca="1"/>
        <v>1965</v>
      </c>
      <c r="K3541">
        <v>4167</v>
      </c>
      <c r="L3541" cm="1">
        <f t="array" ref="L3541">_xlfn.IFS(G3541&lt;=25, 1, G3541&lt;=75, 2, G3541&lt;=150, 3, G3541&gt;150, 4)</f>
        <v>3</v>
      </c>
      <c r="M3541">
        <f t="shared" si="55"/>
        <v>2</v>
      </c>
    </row>
    <row r="3542" spans="1:13" x14ac:dyDescent="0.2">
      <c r="A3542" t="s">
        <v>5249</v>
      </c>
      <c r="B3542" t="s">
        <v>3021</v>
      </c>
      <c r="C3542" s="2">
        <v>402</v>
      </c>
      <c r="D3542" s="2">
        <v>189</v>
      </c>
      <c r="E3542" t="s">
        <v>7029</v>
      </c>
      <c r="F3542" t="s">
        <v>7040</v>
      </c>
      <c r="G3542" s="2">
        <v>213</v>
      </c>
      <c r="H3542" s="11">
        <v>0.52985074626865669</v>
      </c>
      <c r="I3542">
        <v>0</v>
      </c>
      <c r="J3542">
        <f ca="1"/>
        <v>2436</v>
      </c>
      <c r="K3542">
        <v>669</v>
      </c>
      <c r="L3542" cm="1">
        <f t="array" ref="L3542">_xlfn.IFS(G3542&lt;=25, 1, G3542&lt;=75, 2, G3542&lt;=150, 3, G3542&gt;150, 4)</f>
        <v>4</v>
      </c>
      <c r="M3542">
        <f t="shared" si="55"/>
        <v>4</v>
      </c>
    </row>
    <row r="3543" spans="1:13" x14ac:dyDescent="0.2">
      <c r="A3543" t="s">
        <v>5250</v>
      </c>
      <c r="B3543" t="s">
        <v>5251</v>
      </c>
      <c r="C3543" s="2">
        <v>330</v>
      </c>
      <c r="D3543" s="2">
        <v>165</v>
      </c>
      <c r="E3543" t="s">
        <v>7027</v>
      </c>
      <c r="F3543" t="s">
        <v>7037</v>
      </c>
      <c r="G3543" s="2">
        <v>165</v>
      </c>
      <c r="H3543" s="11">
        <v>0.5</v>
      </c>
      <c r="I3543">
        <v>0</v>
      </c>
      <c r="J3543">
        <f ca="1"/>
        <v>961</v>
      </c>
      <c r="K3543">
        <v>3150</v>
      </c>
      <c r="L3543" cm="1">
        <f t="array" ref="L3543">_xlfn.IFS(G3543&lt;=25, 1, G3543&lt;=75, 2, G3543&lt;=150, 3, G3543&gt;150, 4)</f>
        <v>4</v>
      </c>
      <c r="M3543">
        <f t="shared" si="55"/>
        <v>3</v>
      </c>
    </row>
    <row r="3544" spans="1:13" x14ac:dyDescent="0.2">
      <c r="A3544" t="s">
        <v>5252</v>
      </c>
      <c r="B3544" t="s">
        <v>3634</v>
      </c>
      <c r="C3544" s="2">
        <v>99</v>
      </c>
      <c r="D3544" s="2">
        <v>56</v>
      </c>
      <c r="E3544" t="s">
        <v>7027</v>
      </c>
      <c r="F3544" t="s">
        <v>7037</v>
      </c>
      <c r="G3544" s="2">
        <v>43</v>
      </c>
      <c r="H3544" s="11">
        <v>0.43434343434343436</v>
      </c>
      <c r="I3544">
        <v>0</v>
      </c>
      <c r="J3544">
        <f ca="1"/>
        <v>2686</v>
      </c>
      <c r="K3544">
        <v>783</v>
      </c>
      <c r="L3544" cm="1">
        <f t="array" ref="L3544">_xlfn.IFS(G3544&lt;=25, 1, G3544&lt;=75, 2, G3544&lt;=150, 3, G3544&gt;150, 4)</f>
        <v>2</v>
      </c>
      <c r="M3544">
        <f t="shared" si="55"/>
        <v>1</v>
      </c>
    </row>
    <row r="3545" spans="1:13" x14ac:dyDescent="0.2">
      <c r="A3545" t="s">
        <v>5253</v>
      </c>
      <c r="B3545" t="s">
        <v>5254</v>
      </c>
      <c r="C3545" s="2">
        <v>311</v>
      </c>
      <c r="D3545" s="2">
        <v>252</v>
      </c>
      <c r="E3545" t="s">
        <v>7027</v>
      </c>
      <c r="F3545" t="s">
        <v>7043</v>
      </c>
      <c r="G3545" s="2">
        <v>59</v>
      </c>
      <c r="H3545" s="11">
        <v>0.18971061093247588</v>
      </c>
      <c r="I3545">
        <v>0</v>
      </c>
      <c r="J3545">
        <f ca="1"/>
        <v>4462</v>
      </c>
      <c r="K3545">
        <v>3470</v>
      </c>
      <c r="L3545" cm="1">
        <f t="array" ref="L3545">_xlfn.IFS(G3545&lt;=25, 1, G3545&lt;=75, 2, G3545&lt;=150, 3, G3545&gt;150, 4)</f>
        <v>2</v>
      </c>
      <c r="M3545">
        <f t="shared" si="55"/>
        <v>3</v>
      </c>
    </row>
    <row r="3546" spans="1:13" x14ac:dyDescent="0.2">
      <c r="A3546" t="s">
        <v>5255</v>
      </c>
      <c r="B3546" t="s">
        <v>3305</v>
      </c>
      <c r="C3546" s="2">
        <v>299</v>
      </c>
      <c r="D3546" s="2">
        <v>251</v>
      </c>
      <c r="E3546" t="s">
        <v>7027</v>
      </c>
      <c r="F3546" t="s">
        <v>7039</v>
      </c>
      <c r="G3546" s="2">
        <v>48</v>
      </c>
      <c r="H3546" s="11">
        <v>0.16053511705685619</v>
      </c>
      <c r="I3546">
        <v>0</v>
      </c>
      <c r="J3546">
        <f ca="1"/>
        <v>4432</v>
      </c>
      <c r="K3546">
        <v>194</v>
      </c>
      <c r="L3546" cm="1">
        <f t="array" ref="L3546">_xlfn.IFS(G3546&lt;=25, 1, G3546&lt;=75, 2, G3546&lt;=150, 3, G3546&gt;150, 4)</f>
        <v>2</v>
      </c>
      <c r="M3546">
        <f t="shared" si="55"/>
        <v>3</v>
      </c>
    </row>
    <row r="3547" spans="1:13" x14ac:dyDescent="0.2">
      <c r="A3547" t="s">
        <v>5256</v>
      </c>
      <c r="B3547" t="s">
        <v>2216</v>
      </c>
      <c r="C3547" s="2">
        <v>149</v>
      </c>
      <c r="D3547" s="2">
        <v>112</v>
      </c>
      <c r="E3547" t="s">
        <v>7027</v>
      </c>
      <c r="F3547" t="s">
        <v>7045</v>
      </c>
      <c r="G3547" s="2">
        <v>37</v>
      </c>
      <c r="H3547" s="11">
        <v>0.24832214765100671</v>
      </c>
      <c r="I3547">
        <v>0</v>
      </c>
      <c r="J3547">
        <f ca="1"/>
        <v>2116</v>
      </c>
      <c r="K3547">
        <v>3236</v>
      </c>
      <c r="L3547" cm="1">
        <f t="array" ref="L3547">_xlfn.IFS(G3547&lt;=25, 1, G3547&lt;=75, 2, G3547&lt;=150, 3, G3547&gt;150, 4)</f>
        <v>2</v>
      </c>
      <c r="M3547">
        <f t="shared" si="55"/>
        <v>1</v>
      </c>
    </row>
    <row r="3548" spans="1:13" x14ac:dyDescent="0.2">
      <c r="A3548" t="s">
        <v>5257</v>
      </c>
      <c r="B3548" t="s">
        <v>5258</v>
      </c>
      <c r="C3548" s="2">
        <v>199</v>
      </c>
      <c r="D3548" s="2">
        <v>161</v>
      </c>
      <c r="E3548" t="s">
        <v>7027</v>
      </c>
      <c r="F3548" t="s">
        <v>7042</v>
      </c>
      <c r="G3548" s="2">
        <v>38</v>
      </c>
      <c r="H3548" s="11">
        <v>0.19095477386934673</v>
      </c>
      <c r="I3548">
        <v>0</v>
      </c>
      <c r="J3548">
        <f ca="1"/>
        <v>4445</v>
      </c>
      <c r="K3548">
        <v>385</v>
      </c>
      <c r="L3548" cm="1">
        <f t="array" ref="L3548">_xlfn.IFS(G3548&lt;=25, 1, G3548&lt;=75, 2, G3548&lt;=150, 3, G3548&gt;150, 4)</f>
        <v>2</v>
      </c>
      <c r="M3548">
        <f t="shared" si="55"/>
        <v>1</v>
      </c>
    </row>
    <row r="3549" spans="1:13" x14ac:dyDescent="0.2">
      <c r="A3549" t="s">
        <v>5259</v>
      </c>
      <c r="B3549" t="s">
        <v>5260</v>
      </c>
      <c r="C3549" s="2">
        <v>399</v>
      </c>
      <c r="D3549" s="2">
        <v>275</v>
      </c>
      <c r="E3549" t="s">
        <v>7027</v>
      </c>
      <c r="F3549" t="s">
        <v>7041</v>
      </c>
      <c r="G3549" s="2">
        <v>124</v>
      </c>
      <c r="H3549" s="11">
        <v>0.31077694235588971</v>
      </c>
      <c r="I3549">
        <v>0</v>
      </c>
      <c r="J3549">
        <f ca="1"/>
        <v>1947</v>
      </c>
      <c r="K3549">
        <v>3298</v>
      </c>
      <c r="L3549" cm="1">
        <f t="array" ref="L3549">_xlfn.IFS(G3549&lt;=25, 1, G3549&lt;=75, 2, G3549&lt;=150, 3, G3549&gt;150, 4)</f>
        <v>3</v>
      </c>
      <c r="M3549">
        <f t="shared" si="55"/>
        <v>4</v>
      </c>
    </row>
    <row r="3550" spans="1:13" x14ac:dyDescent="0.2">
      <c r="A3550" t="s">
        <v>5261</v>
      </c>
      <c r="C3550" s="2">
        <v>769</v>
      </c>
      <c r="D3550" s="2">
        <v>623</v>
      </c>
      <c r="E3550" t="s">
        <v>7029</v>
      </c>
      <c r="F3550" t="s">
        <v>7039</v>
      </c>
      <c r="G3550" s="2">
        <v>146</v>
      </c>
      <c r="H3550" s="11">
        <v>0.18985695708712613</v>
      </c>
      <c r="I3550">
        <v>0</v>
      </c>
      <c r="J3550">
        <f ca="1"/>
        <v>3789</v>
      </c>
      <c r="K3550">
        <v>3587</v>
      </c>
      <c r="L3550" cm="1">
        <f t="array" ref="L3550">_xlfn.IFS(G3550&lt;=25, 1, G3550&lt;=75, 2, G3550&lt;=150, 3, G3550&gt;150, 4)</f>
        <v>3</v>
      </c>
      <c r="M3550">
        <f t="shared" si="55"/>
        <v>4</v>
      </c>
    </row>
    <row r="3551" spans="1:13" x14ac:dyDescent="0.2">
      <c r="A3551" t="s">
        <v>5262</v>
      </c>
      <c r="B3551" t="s">
        <v>5263</v>
      </c>
      <c r="C3551" s="2">
        <v>294</v>
      </c>
      <c r="D3551" s="2">
        <v>273</v>
      </c>
      <c r="E3551" t="s">
        <v>7027</v>
      </c>
      <c r="F3551" t="s">
        <v>7043</v>
      </c>
      <c r="G3551" s="2">
        <v>21</v>
      </c>
      <c r="H3551" s="11">
        <v>7.1428571428571425E-2</v>
      </c>
      <c r="I3551">
        <v>0</v>
      </c>
      <c r="J3551">
        <f ca="1"/>
        <v>1453</v>
      </c>
      <c r="K3551">
        <v>3913</v>
      </c>
      <c r="L3551" cm="1">
        <f t="array" ref="L3551">_xlfn.IFS(G3551&lt;=25, 1, G3551&lt;=75, 2, G3551&lt;=150, 3, G3551&gt;150, 4)</f>
        <v>1</v>
      </c>
      <c r="M3551">
        <f t="shared" si="55"/>
        <v>2</v>
      </c>
    </row>
    <row r="3552" spans="1:13" x14ac:dyDescent="0.2">
      <c r="A3552" t="s">
        <v>5264</v>
      </c>
      <c r="B3552" t="s">
        <v>5265</v>
      </c>
      <c r="C3552" s="2">
        <v>152</v>
      </c>
      <c r="D3552" s="2">
        <v>116</v>
      </c>
      <c r="E3552" t="s">
        <v>7027</v>
      </c>
      <c r="F3552" t="s">
        <v>7041</v>
      </c>
      <c r="G3552" s="2">
        <v>36</v>
      </c>
      <c r="H3552" s="11">
        <v>0.23684210526315788</v>
      </c>
      <c r="I3552">
        <v>0</v>
      </c>
      <c r="J3552">
        <f ca="1"/>
        <v>2427</v>
      </c>
      <c r="K3552">
        <v>3292</v>
      </c>
      <c r="L3552" cm="1">
        <f t="array" ref="L3552">_xlfn.IFS(G3552&lt;=25, 1, G3552&lt;=75, 2, G3552&lt;=150, 3, G3552&gt;150, 4)</f>
        <v>2</v>
      </c>
      <c r="M3552">
        <f t="shared" si="55"/>
        <v>1</v>
      </c>
    </row>
    <row r="3553" spans="1:13" x14ac:dyDescent="0.2">
      <c r="A3553" t="s">
        <v>5266</v>
      </c>
      <c r="B3553" t="s">
        <v>5267</v>
      </c>
      <c r="C3553" s="2">
        <v>618</v>
      </c>
      <c r="D3553" s="2">
        <v>550</v>
      </c>
      <c r="E3553" t="s">
        <v>7029</v>
      </c>
      <c r="F3553" t="s">
        <v>7043</v>
      </c>
      <c r="G3553" s="2">
        <v>68</v>
      </c>
      <c r="H3553" s="11">
        <v>0.11003236245954692</v>
      </c>
      <c r="I3553">
        <v>0</v>
      </c>
      <c r="J3553">
        <f ca="1"/>
        <v>1851</v>
      </c>
      <c r="K3553">
        <v>1088</v>
      </c>
      <c r="L3553" cm="1">
        <f t="array" ref="L3553">_xlfn.IFS(G3553&lt;=25, 1, G3553&lt;=75, 2, G3553&lt;=150, 3, G3553&gt;150, 4)</f>
        <v>2</v>
      </c>
      <c r="M3553">
        <f t="shared" si="55"/>
        <v>4</v>
      </c>
    </row>
    <row r="3554" spans="1:13" x14ac:dyDescent="0.2">
      <c r="A3554" t="s">
        <v>5268</v>
      </c>
      <c r="B3554" t="s">
        <v>3309</v>
      </c>
      <c r="C3554" s="2">
        <v>232</v>
      </c>
      <c r="D3554" s="2">
        <v>206</v>
      </c>
      <c r="E3554" t="s">
        <v>7027</v>
      </c>
      <c r="F3554" t="s">
        <v>7039</v>
      </c>
      <c r="G3554" s="2">
        <v>26</v>
      </c>
      <c r="H3554" s="11">
        <v>0.11206896551724138</v>
      </c>
      <c r="I3554">
        <v>0</v>
      </c>
      <c r="J3554">
        <f ca="1"/>
        <v>1399</v>
      </c>
      <c r="K3554">
        <v>4432</v>
      </c>
      <c r="L3554" cm="1">
        <f t="array" ref="L3554">_xlfn.IFS(G3554&lt;=25, 1, G3554&lt;=75, 2, G3554&lt;=150, 3, G3554&gt;150, 4)</f>
        <v>2</v>
      </c>
      <c r="M3554">
        <f t="shared" si="55"/>
        <v>1</v>
      </c>
    </row>
    <row r="3555" spans="1:13" x14ac:dyDescent="0.2">
      <c r="A3555" t="s">
        <v>5269</v>
      </c>
      <c r="B3555" t="s">
        <v>2226</v>
      </c>
      <c r="C3555" s="2">
        <v>268</v>
      </c>
      <c r="D3555" s="2">
        <v>121</v>
      </c>
      <c r="E3555" t="s">
        <v>7027</v>
      </c>
      <c r="F3555" t="s">
        <v>7038</v>
      </c>
      <c r="G3555" s="2">
        <v>147</v>
      </c>
      <c r="H3555" s="11">
        <v>0.54850746268656714</v>
      </c>
      <c r="I3555">
        <v>0</v>
      </c>
      <c r="J3555">
        <f ca="1"/>
        <v>2863</v>
      </c>
      <c r="K3555">
        <v>1705</v>
      </c>
      <c r="L3555" cm="1">
        <f t="array" ref="L3555">_xlfn.IFS(G3555&lt;=25, 1, G3555&lt;=75, 2, G3555&lt;=150, 3, G3555&gt;150, 4)</f>
        <v>3</v>
      </c>
      <c r="M3555">
        <f t="shared" si="55"/>
        <v>2</v>
      </c>
    </row>
    <row r="3556" spans="1:13" x14ac:dyDescent="0.2">
      <c r="A3556" t="s">
        <v>5270</v>
      </c>
      <c r="B3556" t="s">
        <v>5271</v>
      </c>
      <c r="C3556" s="2">
        <v>349</v>
      </c>
      <c r="D3556" s="2">
        <v>185</v>
      </c>
      <c r="E3556" t="s">
        <v>7029</v>
      </c>
      <c r="F3556" t="s">
        <v>7040</v>
      </c>
      <c r="G3556" s="2">
        <v>164</v>
      </c>
      <c r="H3556" s="11">
        <v>0.46991404011461319</v>
      </c>
      <c r="I3556">
        <v>0</v>
      </c>
      <c r="J3556">
        <f ca="1"/>
        <v>4134</v>
      </c>
      <c r="K3556">
        <v>3136</v>
      </c>
      <c r="L3556" cm="1">
        <f t="array" ref="L3556">_xlfn.IFS(G3556&lt;=25, 1, G3556&lt;=75, 2, G3556&lt;=150, 3, G3556&gt;150, 4)</f>
        <v>4</v>
      </c>
      <c r="M3556">
        <f t="shared" si="55"/>
        <v>3</v>
      </c>
    </row>
    <row r="3557" spans="1:13" x14ac:dyDescent="0.2">
      <c r="A3557" t="s">
        <v>5272</v>
      </c>
      <c r="B3557" t="s">
        <v>5273</v>
      </c>
      <c r="C3557" s="2">
        <v>384</v>
      </c>
      <c r="D3557" s="2">
        <v>319</v>
      </c>
      <c r="E3557" t="s">
        <v>7027</v>
      </c>
      <c r="F3557" t="s">
        <v>7043</v>
      </c>
      <c r="G3557" s="2">
        <v>65</v>
      </c>
      <c r="H3557" s="11">
        <v>0.16927083333333334</v>
      </c>
      <c r="I3557">
        <v>0</v>
      </c>
      <c r="J3557">
        <f ca="1"/>
        <v>1883</v>
      </c>
      <c r="K3557">
        <v>2012</v>
      </c>
      <c r="L3557" cm="1">
        <f t="array" ref="L3557">_xlfn.IFS(G3557&lt;=25, 1, G3557&lt;=75, 2, G3557&lt;=150, 3, G3557&gt;150, 4)</f>
        <v>2</v>
      </c>
      <c r="M3557">
        <f t="shared" si="55"/>
        <v>4</v>
      </c>
    </row>
    <row r="3558" spans="1:13" x14ac:dyDescent="0.2">
      <c r="A3558" t="s">
        <v>5274</v>
      </c>
      <c r="B3558" t="s">
        <v>3309</v>
      </c>
      <c r="C3558" s="2">
        <v>232</v>
      </c>
      <c r="D3558" s="2">
        <v>172</v>
      </c>
      <c r="E3558" t="s">
        <v>7027</v>
      </c>
      <c r="F3558" t="s">
        <v>7039</v>
      </c>
      <c r="G3558" s="2">
        <v>60</v>
      </c>
      <c r="H3558" s="11">
        <v>0.25862068965517243</v>
      </c>
      <c r="I3558">
        <v>0</v>
      </c>
      <c r="J3558">
        <f ca="1"/>
        <v>3463</v>
      </c>
      <c r="K3558">
        <v>3143</v>
      </c>
      <c r="L3558" cm="1">
        <f t="array" ref="L3558">_xlfn.IFS(G3558&lt;=25, 1, G3558&lt;=75, 2, G3558&lt;=150, 3, G3558&gt;150, 4)</f>
        <v>2</v>
      </c>
      <c r="M3558">
        <f t="shared" si="55"/>
        <v>1</v>
      </c>
    </row>
    <row r="3559" spans="1:13" x14ac:dyDescent="0.2">
      <c r="A3559" t="s">
        <v>5275</v>
      </c>
      <c r="B3559" t="s">
        <v>2226</v>
      </c>
      <c r="C3559" s="2">
        <v>268</v>
      </c>
      <c r="D3559" s="2">
        <v>134</v>
      </c>
      <c r="E3559" t="s">
        <v>7027</v>
      </c>
      <c r="F3559" t="s">
        <v>7038</v>
      </c>
      <c r="G3559" s="2">
        <v>134</v>
      </c>
      <c r="H3559" s="11">
        <v>0.5</v>
      </c>
      <c r="I3559">
        <v>0</v>
      </c>
      <c r="J3559">
        <f ca="1"/>
        <v>3852</v>
      </c>
      <c r="K3559">
        <v>1622</v>
      </c>
      <c r="L3559" cm="1">
        <f t="array" ref="L3559">_xlfn.IFS(G3559&lt;=25, 1, G3559&lt;=75, 2, G3559&lt;=150, 3, G3559&gt;150, 4)</f>
        <v>3</v>
      </c>
      <c r="M3559">
        <f t="shared" si="55"/>
        <v>2</v>
      </c>
    </row>
    <row r="3560" spans="1:13" x14ac:dyDescent="0.2">
      <c r="A3560" t="s">
        <v>5276</v>
      </c>
      <c r="B3560" t="s">
        <v>3634</v>
      </c>
      <c r="C3560" s="2">
        <v>99</v>
      </c>
      <c r="D3560" s="2">
        <v>66</v>
      </c>
      <c r="E3560" t="s">
        <v>7027</v>
      </c>
      <c r="F3560" t="s">
        <v>7037</v>
      </c>
      <c r="G3560" s="2">
        <v>33</v>
      </c>
      <c r="H3560" s="11">
        <v>0.33333333333333331</v>
      </c>
      <c r="I3560">
        <v>0</v>
      </c>
      <c r="J3560">
        <f ca="1"/>
        <v>256</v>
      </c>
      <c r="K3560">
        <v>2455</v>
      </c>
      <c r="L3560" cm="1">
        <f t="array" ref="L3560">_xlfn.IFS(G3560&lt;=25, 1, G3560&lt;=75, 2, G3560&lt;=150, 3, G3560&gt;150, 4)</f>
        <v>2</v>
      </c>
      <c r="M3560">
        <f t="shared" si="55"/>
        <v>1</v>
      </c>
    </row>
    <row r="3561" spans="1:13" x14ac:dyDescent="0.2">
      <c r="A3561" t="s">
        <v>5277</v>
      </c>
      <c r="B3561" t="s">
        <v>5278</v>
      </c>
      <c r="C3561" s="2">
        <v>349</v>
      </c>
      <c r="D3561" s="2">
        <v>241</v>
      </c>
      <c r="E3561" t="s">
        <v>7027</v>
      </c>
      <c r="F3561" t="s">
        <v>7040</v>
      </c>
      <c r="G3561" s="2">
        <v>108</v>
      </c>
      <c r="H3561" s="11">
        <v>0.30945558739255014</v>
      </c>
      <c r="I3561">
        <v>0</v>
      </c>
      <c r="J3561">
        <f ca="1"/>
        <v>1343</v>
      </c>
      <c r="K3561">
        <v>4397</v>
      </c>
      <c r="L3561" cm="1">
        <f t="array" ref="L3561">_xlfn.IFS(G3561&lt;=25, 1, G3561&lt;=75, 2, G3561&lt;=150, 3, G3561&gt;150, 4)</f>
        <v>3</v>
      </c>
      <c r="M3561">
        <f t="shared" si="55"/>
        <v>3</v>
      </c>
    </row>
    <row r="3562" spans="1:13" x14ac:dyDescent="0.2">
      <c r="A3562" t="s">
        <v>5279</v>
      </c>
      <c r="B3562" t="s">
        <v>5280</v>
      </c>
      <c r="C3562" s="2">
        <v>357</v>
      </c>
      <c r="D3562" s="2">
        <v>321</v>
      </c>
      <c r="E3562" t="s">
        <v>7027</v>
      </c>
      <c r="F3562" t="s">
        <v>7043</v>
      </c>
      <c r="G3562" s="2">
        <v>36</v>
      </c>
      <c r="H3562" s="11">
        <v>0.10084033613445378</v>
      </c>
      <c r="I3562">
        <v>0</v>
      </c>
      <c r="J3562">
        <f ca="1"/>
        <v>412</v>
      </c>
      <c r="K3562">
        <v>546</v>
      </c>
      <c r="L3562" cm="1">
        <f t="array" ref="L3562">_xlfn.IFS(G3562&lt;=25, 1, G3562&lt;=75, 2, G3562&lt;=150, 3, G3562&gt;150, 4)</f>
        <v>2</v>
      </c>
      <c r="M3562">
        <f t="shared" si="55"/>
        <v>3</v>
      </c>
    </row>
    <row r="3563" spans="1:13" x14ac:dyDescent="0.2">
      <c r="A3563" t="s">
        <v>5281</v>
      </c>
      <c r="B3563" t="s">
        <v>5282</v>
      </c>
      <c r="C3563" s="2">
        <v>268</v>
      </c>
      <c r="D3563" s="2">
        <v>185</v>
      </c>
      <c r="E3563" t="s">
        <v>7027</v>
      </c>
      <c r="F3563" t="s">
        <v>7037</v>
      </c>
      <c r="G3563" s="2">
        <v>83</v>
      </c>
      <c r="H3563" s="11">
        <v>0.30970149253731344</v>
      </c>
      <c r="I3563">
        <v>0</v>
      </c>
      <c r="J3563">
        <f ca="1"/>
        <v>2386</v>
      </c>
      <c r="K3563">
        <v>4201</v>
      </c>
      <c r="L3563" cm="1">
        <f t="array" ref="L3563">_xlfn.IFS(G3563&lt;=25, 1, G3563&lt;=75, 2, G3563&lt;=150, 3, G3563&gt;150, 4)</f>
        <v>3</v>
      </c>
      <c r="M3563">
        <f t="shared" si="55"/>
        <v>2</v>
      </c>
    </row>
    <row r="3564" spans="1:13" x14ac:dyDescent="0.2">
      <c r="A3564" t="s">
        <v>5283</v>
      </c>
      <c r="B3564" t="s">
        <v>2216</v>
      </c>
      <c r="C3564" s="2">
        <v>169</v>
      </c>
      <c r="D3564" s="2">
        <v>149</v>
      </c>
      <c r="E3564" t="s">
        <v>7029</v>
      </c>
      <c r="F3564" t="s">
        <v>7043</v>
      </c>
      <c r="G3564" s="2">
        <v>20</v>
      </c>
      <c r="H3564" s="11">
        <v>0.11834319526627218</v>
      </c>
      <c r="I3564">
        <v>0</v>
      </c>
      <c r="J3564">
        <f ca="1"/>
        <v>2470</v>
      </c>
      <c r="K3564">
        <v>3099</v>
      </c>
      <c r="L3564" cm="1">
        <f t="array" ref="L3564">_xlfn.IFS(G3564&lt;=25, 1, G3564&lt;=75, 2, G3564&lt;=150, 3, G3564&gt;150, 4)</f>
        <v>1</v>
      </c>
      <c r="M3564">
        <f t="shared" si="55"/>
        <v>1</v>
      </c>
    </row>
    <row r="3565" spans="1:13" x14ac:dyDescent="0.2">
      <c r="A3565" t="s">
        <v>5284</v>
      </c>
      <c r="B3565" t="s">
        <v>3309</v>
      </c>
      <c r="C3565" s="2">
        <v>223</v>
      </c>
      <c r="D3565" s="2">
        <v>140</v>
      </c>
      <c r="E3565" t="s">
        <v>7027</v>
      </c>
      <c r="F3565" t="s">
        <v>7039</v>
      </c>
      <c r="G3565" s="2">
        <v>83</v>
      </c>
      <c r="H3565" s="11">
        <v>0.37219730941704038</v>
      </c>
      <c r="I3565">
        <v>0</v>
      </c>
      <c r="J3565">
        <f ca="1"/>
        <v>4098</v>
      </c>
      <c r="K3565">
        <v>811</v>
      </c>
      <c r="L3565" cm="1">
        <f t="array" ref="L3565">_xlfn.IFS(G3565&lt;=25, 1, G3565&lt;=75, 2, G3565&lt;=150, 3, G3565&gt;150, 4)</f>
        <v>3</v>
      </c>
      <c r="M3565">
        <f t="shared" si="55"/>
        <v>1</v>
      </c>
    </row>
    <row r="3566" spans="1:13" x14ac:dyDescent="0.2">
      <c r="A3566" t="s">
        <v>5285</v>
      </c>
      <c r="B3566" t="s">
        <v>2272</v>
      </c>
      <c r="C3566" s="2">
        <v>399</v>
      </c>
      <c r="D3566" s="2">
        <v>311</v>
      </c>
      <c r="E3566" t="s">
        <v>7027</v>
      </c>
      <c r="F3566" t="s">
        <v>7036</v>
      </c>
      <c r="G3566" s="2">
        <v>88</v>
      </c>
      <c r="H3566" s="11">
        <v>0.22055137844611528</v>
      </c>
      <c r="I3566">
        <v>0</v>
      </c>
      <c r="J3566">
        <f ca="1"/>
        <v>664</v>
      </c>
      <c r="K3566">
        <v>995</v>
      </c>
      <c r="L3566" cm="1">
        <f t="array" ref="L3566">_xlfn.IFS(G3566&lt;=25, 1, G3566&lt;=75, 2, G3566&lt;=150, 3, G3566&gt;150, 4)</f>
        <v>3</v>
      </c>
      <c r="M3566">
        <f t="shared" si="55"/>
        <v>4</v>
      </c>
    </row>
    <row r="3567" spans="1:13" x14ac:dyDescent="0.2">
      <c r="A3567" t="s">
        <v>5286</v>
      </c>
      <c r="B3567" t="s">
        <v>5287</v>
      </c>
      <c r="C3567" s="2">
        <v>528</v>
      </c>
      <c r="D3567" s="2">
        <v>433</v>
      </c>
      <c r="E3567" t="s">
        <v>7029</v>
      </c>
      <c r="F3567" t="s">
        <v>7042</v>
      </c>
      <c r="G3567" s="2">
        <v>95</v>
      </c>
      <c r="H3567" s="11">
        <v>0.17992424242424243</v>
      </c>
      <c r="I3567">
        <v>0</v>
      </c>
      <c r="J3567">
        <f ca="1"/>
        <v>36</v>
      </c>
      <c r="K3567">
        <v>3090</v>
      </c>
      <c r="L3567" cm="1">
        <f t="array" ref="L3567">_xlfn.IFS(G3567&lt;=25, 1, G3567&lt;=75, 2, G3567&lt;=150, 3, G3567&gt;150, 4)</f>
        <v>3</v>
      </c>
      <c r="M3567">
        <f t="shared" si="55"/>
        <v>4</v>
      </c>
    </row>
    <row r="3568" spans="1:13" x14ac:dyDescent="0.2">
      <c r="A3568" t="s">
        <v>5288</v>
      </c>
      <c r="B3568" t="s">
        <v>5289</v>
      </c>
      <c r="C3568" s="2">
        <v>329</v>
      </c>
      <c r="D3568" s="2">
        <v>283</v>
      </c>
      <c r="E3568" t="s">
        <v>7027</v>
      </c>
      <c r="F3568" t="s">
        <v>7043</v>
      </c>
      <c r="G3568" s="2">
        <v>46</v>
      </c>
      <c r="H3568" s="11">
        <v>0.1398176291793313</v>
      </c>
      <c r="I3568">
        <v>0</v>
      </c>
      <c r="J3568">
        <f ca="1"/>
        <v>1643</v>
      </c>
      <c r="K3568">
        <v>4530</v>
      </c>
      <c r="L3568" cm="1">
        <f t="array" ref="L3568">_xlfn.IFS(G3568&lt;=25, 1, G3568&lt;=75, 2, G3568&lt;=150, 3, G3568&gt;150, 4)</f>
        <v>2</v>
      </c>
      <c r="M3568">
        <f t="shared" si="55"/>
        <v>3</v>
      </c>
    </row>
    <row r="3569" spans="1:13" x14ac:dyDescent="0.2">
      <c r="A3569" t="s">
        <v>5290</v>
      </c>
      <c r="B3569" t="s">
        <v>2272</v>
      </c>
      <c r="C3569" s="2">
        <v>269</v>
      </c>
      <c r="D3569" s="2">
        <v>164</v>
      </c>
      <c r="E3569" t="s">
        <v>7027</v>
      </c>
      <c r="F3569" t="s">
        <v>7036</v>
      </c>
      <c r="G3569" s="2">
        <v>105</v>
      </c>
      <c r="H3569" s="11">
        <v>0.3903345724907063</v>
      </c>
      <c r="I3569">
        <v>0</v>
      </c>
      <c r="J3569">
        <f ca="1"/>
        <v>3041</v>
      </c>
      <c r="K3569">
        <v>328</v>
      </c>
      <c r="L3569" cm="1">
        <f t="array" ref="L3569">_xlfn.IFS(G3569&lt;=25, 1, G3569&lt;=75, 2, G3569&lt;=150, 3, G3569&gt;150, 4)</f>
        <v>3</v>
      </c>
      <c r="M3569">
        <f t="shared" si="55"/>
        <v>2</v>
      </c>
    </row>
    <row r="3570" spans="1:13" x14ac:dyDescent="0.2">
      <c r="A3570" t="s">
        <v>5291</v>
      </c>
      <c r="B3570" t="s">
        <v>2879</v>
      </c>
      <c r="C3570" s="2">
        <v>259</v>
      </c>
      <c r="D3570" s="2">
        <v>117</v>
      </c>
      <c r="E3570" t="s">
        <v>7027</v>
      </c>
      <c r="F3570" t="s">
        <v>7040</v>
      </c>
      <c r="G3570" s="2">
        <v>142</v>
      </c>
      <c r="H3570" s="11">
        <v>0.54826254826254828</v>
      </c>
      <c r="I3570">
        <v>0</v>
      </c>
      <c r="J3570">
        <f ca="1"/>
        <v>1379</v>
      </c>
      <c r="K3570">
        <v>1768</v>
      </c>
      <c r="L3570" cm="1">
        <f t="array" ref="L3570">_xlfn.IFS(G3570&lt;=25, 1, G3570&lt;=75, 2, G3570&lt;=150, 3, G3570&gt;150, 4)</f>
        <v>3</v>
      </c>
      <c r="M3570">
        <f t="shared" si="55"/>
        <v>2</v>
      </c>
    </row>
    <row r="3571" spans="1:13" x14ac:dyDescent="0.2">
      <c r="A3571" t="s">
        <v>5292</v>
      </c>
      <c r="B3571" t="s">
        <v>5293</v>
      </c>
      <c r="C3571" s="2">
        <v>349</v>
      </c>
      <c r="D3571" s="2">
        <v>213</v>
      </c>
      <c r="E3571" t="s">
        <v>6989</v>
      </c>
      <c r="F3571" t="s">
        <v>7037</v>
      </c>
      <c r="G3571" s="2">
        <v>136</v>
      </c>
      <c r="H3571" s="11">
        <v>0.38968481375358166</v>
      </c>
      <c r="I3571">
        <v>1</v>
      </c>
      <c r="J3571">
        <f ca="1"/>
        <v>3205</v>
      </c>
      <c r="K3571">
        <v>2959</v>
      </c>
      <c r="L3571" cm="1">
        <f t="array" ref="L3571">_xlfn.IFS(G3571&lt;=25, 1, G3571&lt;=75, 2, G3571&lt;=150, 3, G3571&gt;150, 4)</f>
        <v>3</v>
      </c>
      <c r="M3571">
        <f t="shared" si="55"/>
        <v>3</v>
      </c>
    </row>
    <row r="3572" spans="1:13" x14ac:dyDescent="0.2">
      <c r="A3572" t="s">
        <v>5294</v>
      </c>
      <c r="B3572" t="s">
        <v>5295</v>
      </c>
      <c r="C3572" s="2">
        <v>399</v>
      </c>
      <c r="D3572" s="2">
        <v>327</v>
      </c>
      <c r="E3572" t="s">
        <v>7029</v>
      </c>
      <c r="F3572" t="s">
        <v>7042</v>
      </c>
      <c r="G3572" s="2">
        <v>72</v>
      </c>
      <c r="H3572" s="11">
        <v>0.18045112781954886</v>
      </c>
      <c r="I3572">
        <v>0</v>
      </c>
      <c r="J3572">
        <f ca="1"/>
        <v>1811</v>
      </c>
      <c r="K3572">
        <v>613</v>
      </c>
      <c r="L3572" cm="1">
        <f t="array" ref="L3572">_xlfn.IFS(G3572&lt;=25, 1, G3572&lt;=75, 2, G3572&lt;=150, 3, G3572&gt;150, 4)</f>
        <v>2</v>
      </c>
      <c r="M3572">
        <f t="shared" si="55"/>
        <v>4</v>
      </c>
    </row>
    <row r="3573" spans="1:13" x14ac:dyDescent="0.2">
      <c r="A3573" t="s">
        <v>5296</v>
      </c>
      <c r="B3573" t="s">
        <v>5297</v>
      </c>
      <c r="C3573" s="2">
        <v>627</v>
      </c>
      <c r="D3573" s="2">
        <v>495</v>
      </c>
      <c r="E3573" t="s">
        <v>7029</v>
      </c>
      <c r="F3573" t="s">
        <v>7041</v>
      </c>
      <c r="G3573" s="2">
        <v>132</v>
      </c>
      <c r="H3573" s="11">
        <v>0.21052631578947367</v>
      </c>
      <c r="I3573">
        <v>0</v>
      </c>
      <c r="J3573">
        <f ca="1"/>
        <v>1810</v>
      </c>
      <c r="K3573">
        <v>1295</v>
      </c>
      <c r="L3573" cm="1">
        <f t="array" ref="L3573">_xlfn.IFS(G3573&lt;=25, 1, G3573&lt;=75, 2, G3573&lt;=150, 3, G3573&gt;150, 4)</f>
        <v>3</v>
      </c>
      <c r="M3573">
        <f t="shared" si="55"/>
        <v>4</v>
      </c>
    </row>
    <row r="3574" spans="1:13" x14ac:dyDescent="0.2">
      <c r="A3574" t="s">
        <v>5298</v>
      </c>
      <c r="B3574" t="s">
        <v>5299</v>
      </c>
      <c r="C3574" s="2">
        <v>249</v>
      </c>
      <c r="D3574" s="2">
        <v>90</v>
      </c>
      <c r="E3574" t="s">
        <v>7027</v>
      </c>
      <c r="F3574" t="s">
        <v>7040</v>
      </c>
      <c r="G3574" s="2">
        <v>159</v>
      </c>
      <c r="H3574" s="11">
        <v>0.63855421686746983</v>
      </c>
      <c r="I3574">
        <v>0</v>
      </c>
      <c r="J3574">
        <f ca="1"/>
        <v>559</v>
      </c>
      <c r="K3574">
        <v>30</v>
      </c>
      <c r="L3574" cm="1">
        <f t="array" ref="L3574">_xlfn.IFS(G3574&lt;=25, 1, G3574&lt;=75, 2, G3574&lt;=150, 3, G3574&gt;150, 4)</f>
        <v>4</v>
      </c>
      <c r="M3574">
        <f t="shared" si="55"/>
        <v>1</v>
      </c>
    </row>
    <row r="3575" spans="1:13" x14ac:dyDescent="0.2">
      <c r="A3575" t="s">
        <v>5300</v>
      </c>
      <c r="B3575" t="s">
        <v>5301</v>
      </c>
      <c r="C3575" s="2">
        <v>443</v>
      </c>
      <c r="D3575" s="2">
        <v>346</v>
      </c>
      <c r="E3575" t="s">
        <v>7029</v>
      </c>
      <c r="F3575" t="s">
        <v>7039</v>
      </c>
      <c r="G3575" s="2">
        <v>97</v>
      </c>
      <c r="H3575" s="11">
        <v>0.21896162528216703</v>
      </c>
      <c r="I3575">
        <v>0</v>
      </c>
      <c r="J3575">
        <f ca="1"/>
        <v>2262</v>
      </c>
      <c r="K3575">
        <v>1589</v>
      </c>
      <c r="L3575" cm="1">
        <f t="array" ref="L3575">_xlfn.IFS(G3575&lt;=25, 1, G3575&lt;=75, 2, G3575&lt;=150, 3, G3575&gt;150, 4)</f>
        <v>3</v>
      </c>
      <c r="M3575">
        <f t="shared" si="55"/>
        <v>4</v>
      </c>
    </row>
    <row r="3576" spans="1:13" x14ac:dyDescent="0.2">
      <c r="A3576" t="s">
        <v>5302</v>
      </c>
      <c r="B3576" t="s">
        <v>5303</v>
      </c>
      <c r="C3576" s="2">
        <v>268</v>
      </c>
      <c r="D3576" s="2">
        <v>177</v>
      </c>
      <c r="E3576" t="s">
        <v>7027</v>
      </c>
      <c r="F3576" t="s">
        <v>7037</v>
      </c>
      <c r="G3576" s="2">
        <v>91</v>
      </c>
      <c r="H3576" s="11">
        <v>0.33955223880597013</v>
      </c>
      <c r="I3576">
        <v>0</v>
      </c>
      <c r="J3576">
        <f ca="1"/>
        <v>3422</v>
      </c>
      <c r="K3576">
        <v>2968</v>
      </c>
      <c r="L3576" cm="1">
        <f t="array" ref="L3576">_xlfn.IFS(G3576&lt;=25, 1, G3576&lt;=75, 2, G3576&lt;=150, 3, G3576&gt;150, 4)</f>
        <v>3</v>
      </c>
      <c r="M3576">
        <f t="shared" si="55"/>
        <v>2</v>
      </c>
    </row>
    <row r="3577" spans="1:13" x14ac:dyDescent="0.2">
      <c r="A3577" t="s">
        <v>5304</v>
      </c>
      <c r="B3577" t="s">
        <v>5305</v>
      </c>
      <c r="C3577" s="2">
        <v>269</v>
      </c>
      <c r="D3577" s="2">
        <v>145</v>
      </c>
      <c r="E3577" t="s">
        <v>7027</v>
      </c>
      <c r="F3577" t="s">
        <v>7037</v>
      </c>
      <c r="G3577" s="2">
        <v>124</v>
      </c>
      <c r="H3577" s="11">
        <v>0.46096654275092935</v>
      </c>
      <c r="I3577">
        <v>0</v>
      </c>
      <c r="J3577">
        <f ca="1"/>
        <v>4506</v>
      </c>
      <c r="K3577">
        <v>1527</v>
      </c>
      <c r="L3577" cm="1">
        <f t="array" ref="L3577">_xlfn.IFS(G3577&lt;=25, 1, G3577&lt;=75, 2, G3577&lt;=150, 3, G3577&gt;150, 4)</f>
        <v>3</v>
      </c>
      <c r="M3577">
        <f t="shared" si="55"/>
        <v>2</v>
      </c>
    </row>
    <row r="3578" spans="1:13" x14ac:dyDescent="0.2">
      <c r="A3578" t="s">
        <v>5306</v>
      </c>
      <c r="B3578" t="s">
        <v>5126</v>
      </c>
      <c r="C3578" s="2">
        <v>224</v>
      </c>
      <c r="D3578" s="2">
        <v>179</v>
      </c>
      <c r="E3578" t="s">
        <v>7027</v>
      </c>
      <c r="F3578" t="s">
        <v>7041</v>
      </c>
      <c r="G3578" s="2">
        <v>45</v>
      </c>
      <c r="H3578" s="11">
        <v>0.20089285714285715</v>
      </c>
      <c r="I3578">
        <v>0</v>
      </c>
      <c r="J3578">
        <f ca="1"/>
        <v>1148</v>
      </c>
      <c r="K3578">
        <v>1398</v>
      </c>
      <c r="L3578" cm="1">
        <f t="array" ref="L3578">_xlfn.IFS(G3578&lt;=25, 1, G3578&lt;=75, 2, G3578&lt;=150, 3, G3578&gt;150, 4)</f>
        <v>2</v>
      </c>
      <c r="M3578">
        <f t="shared" si="55"/>
        <v>1</v>
      </c>
    </row>
    <row r="3579" spans="1:13" x14ac:dyDescent="0.2">
      <c r="A3579" t="s">
        <v>4040</v>
      </c>
      <c r="B3579" t="s">
        <v>3634</v>
      </c>
      <c r="C3579" s="2">
        <v>99</v>
      </c>
      <c r="D3579" s="2">
        <v>58</v>
      </c>
      <c r="E3579" t="s">
        <v>7029</v>
      </c>
      <c r="F3579" t="s">
        <v>7037</v>
      </c>
      <c r="G3579" s="2">
        <v>41</v>
      </c>
      <c r="H3579" s="11">
        <v>0.41414141414141414</v>
      </c>
      <c r="I3579">
        <v>0</v>
      </c>
      <c r="J3579">
        <f ca="1"/>
        <v>344</v>
      </c>
      <c r="K3579">
        <v>426</v>
      </c>
      <c r="L3579" cm="1">
        <f t="array" ref="L3579">_xlfn.IFS(G3579&lt;=25, 1, G3579&lt;=75, 2, G3579&lt;=150, 3, G3579&gt;150, 4)</f>
        <v>2</v>
      </c>
      <c r="M3579">
        <f t="shared" si="55"/>
        <v>1</v>
      </c>
    </row>
    <row r="3580" spans="1:13" x14ac:dyDescent="0.2">
      <c r="A3580" t="s">
        <v>5307</v>
      </c>
      <c r="B3580" t="s">
        <v>5308</v>
      </c>
      <c r="C3580" s="2">
        <v>825</v>
      </c>
      <c r="D3580" s="2">
        <v>710</v>
      </c>
      <c r="E3580" t="s">
        <v>7027</v>
      </c>
      <c r="F3580" t="s">
        <v>7042</v>
      </c>
      <c r="G3580" s="2">
        <v>115</v>
      </c>
      <c r="H3580" s="11">
        <v>0.1393939393939394</v>
      </c>
      <c r="I3580">
        <v>0</v>
      </c>
      <c r="J3580">
        <f ca="1"/>
        <v>2993</v>
      </c>
      <c r="K3580">
        <v>913</v>
      </c>
      <c r="L3580" cm="1">
        <f t="array" ref="L3580">_xlfn.IFS(G3580&lt;=25, 1, G3580&lt;=75, 2, G3580&lt;=150, 3, G3580&gt;150, 4)</f>
        <v>3</v>
      </c>
      <c r="M3580">
        <f t="shared" si="55"/>
        <v>4</v>
      </c>
    </row>
    <row r="3581" spans="1:13" x14ac:dyDescent="0.2">
      <c r="A3581" t="s">
        <v>5309</v>
      </c>
      <c r="B3581" t="s">
        <v>5310</v>
      </c>
      <c r="C3581" s="2">
        <v>1781</v>
      </c>
      <c r="D3581" s="2">
        <v>1549</v>
      </c>
      <c r="E3581" t="s">
        <v>7029</v>
      </c>
      <c r="F3581" t="s">
        <v>7042</v>
      </c>
      <c r="G3581" s="2">
        <v>232</v>
      </c>
      <c r="H3581" s="11">
        <v>0.13026389668725435</v>
      </c>
      <c r="I3581">
        <v>0</v>
      </c>
      <c r="J3581">
        <f ca="1"/>
        <v>2293</v>
      </c>
      <c r="K3581">
        <v>2369</v>
      </c>
      <c r="L3581" cm="1">
        <f t="array" ref="L3581">_xlfn.IFS(G3581&lt;=25, 1, G3581&lt;=75, 2, G3581&lt;=150, 3, G3581&gt;150, 4)</f>
        <v>4</v>
      </c>
      <c r="M3581">
        <f t="shared" si="55"/>
        <v>4</v>
      </c>
    </row>
    <row r="3582" spans="1:13" x14ac:dyDescent="0.2">
      <c r="A3582" t="s">
        <v>5311</v>
      </c>
      <c r="B3582" t="s">
        <v>5312</v>
      </c>
      <c r="C3582" s="2">
        <v>289</v>
      </c>
      <c r="D3582" s="2">
        <v>199</v>
      </c>
      <c r="E3582" t="s">
        <v>7027</v>
      </c>
      <c r="F3582" t="s">
        <v>7039</v>
      </c>
      <c r="G3582" s="2">
        <v>90</v>
      </c>
      <c r="H3582" s="11">
        <v>0.31141868512110726</v>
      </c>
      <c r="I3582">
        <v>0</v>
      </c>
      <c r="J3582">
        <f ca="1"/>
        <v>3635</v>
      </c>
      <c r="K3582">
        <v>859</v>
      </c>
      <c r="L3582" cm="1">
        <f t="array" ref="L3582">_xlfn.IFS(G3582&lt;=25, 1, G3582&lt;=75, 2, G3582&lt;=150, 3, G3582&gt;150, 4)</f>
        <v>3</v>
      </c>
      <c r="M3582">
        <f t="shared" si="55"/>
        <v>2</v>
      </c>
    </row>
    <row r="3583" spans="1:13" x14ac:dyDescent="0.2">
      <c r="A3583" t="s">
        <v>5313</v>
      </c>
      <c r="B3583" t="s">
        <v>2216</v>
      </c>
      <c r="C3583" s="2">
        <v>389</v>
      </c>
      <c r="D3583" s="2">
        <v>311</v>
      </c>
      <c r="E3583" t="s">
        <v>7027</v>
      </c>
      <c r="F3583" t="s">
        <v>7042</v>
      </c>
      <c r="G3583" s="2">
        <v>78</v>
      </c>
      <c r="H3583" s="11">
        <v>0.20051413881748073</v>
      </c>
      <c r="I3583">
        <v>0</v>
      </c>
      <c r="J3583">
        <f ca="1"/>
        <v>4396</v>
      </c>
      <c r="K3583">
        <v>1086</v>
      </c>
      <c r="L3583" cm="1">
        <f t="array" ref="L3583">_xlfn.IFS(G3583&lt;=25, 1, G3583&lt;=75, 2, G3583&lt;=150, 3, G3583&gt;150, 4)</f>
        <v>3</v>
      </c>
      <c r="M3583">
        <f t="shared" si="55"/>
        <v>4</v>
      </c>
    </row>
    <row r="3584" spans="1:13" x14ac:dyDescent="0.2">
      <c r="A3584" t="s">
        <v>5314</v>
      </c>
      <c r="B3584" t="s">
        <v>5315</v>
      </c>
      <c r="C3584" s="2">
        <v>69</v>
      </c>
      <c r="D3584" s="2">
        <v>59</v>
      </c>
      <c r="E3584" t="s">
        <v>6989</v>
      </c>
      <c r="F3584" t="s">
        <v>7044</v>
      </c>
      <c r="G3584" s="2">
        <v>10</v>
      </c>
      <c r="H3584" s="11">
        <v>0.14492753623188406</v>
      </c>
      <c r="I3584">
        <v>1</v>
      </c>
      <c r="J3584">
        <f ca="1"/>
        <v>3015</v>
      </c>
      <c r="K3584">
        <v>3613</v>
      </c>
      <c r="L3584" cm="1">
        <f t="array" ref="L3584">_xlfn.IFS(G3584&lt;=25, 1, G3584&lt;=75, 2, G3584&lt;=150, 3, G3584&gt;150, 4)</f>
        <v>1</v>
      </c>
      <c r="M3584">
        <f t="shared" si="55"/>
        <v>1</v>
      </c>
    </row>
    <row r="3585" spans="1:13" x14ac:dyDescent="0.2">
      <c r="A3585" t="s">
        <v>5316</v>
      </c>
      <c r="B3585" t="s">
        <v>3634</v>
      </c>
      <c r="C3585" s="2">
        <v>99</v>
      </c>
      <c r="D3585" s="2">
        <v>73</v>
      </c>
      <c r="E3585" t="s">
        <v>7027</v>
      </c>
      <c r="F3585" t="s">
        <v>7037</v>
      </c>
      <c r="G3585" s="2">
        <v>26</v>
      </c>
      <c r="H3585" s="11">
        <v>0.26262626262626265</v>
      </c>
      <c r="I3585">
        <v>0</v>
      </c>
      <c r="J3585">
        <f ca="1"/>
        <v>1541</v>
      </c>
      <c r="K3585">
        <v>71</v>
      </c>
      <c r="L3585" cm="1">
        <f t="array" ref="L3585">_xlfn.IFS(G3585&lt;=25, 1, G3585&lt;=75, 2, G3585&lt;=150, 3, G3585&gt;150, 4)</f>
        <v>2</v>
      </c>
      <c r="M3585">
        <f t="shared" si="55"/>
        <v>1</v>
      </c>
    </row>
    <row r="3586" spans="1:13" x14ac:dyDescent="0.2">
      <c r="A3586" t="s">
        <v>5317</v>
      </c>
      <c r="B3586" t="s">
        <v>5318</v>
      </c>
      <c r="C3586" s="2">
        <v>357</v>
      </c>
      <c r="D3586" s="2">
        <v>271</v>
      </c>
      <c r="E3586" t="s">
        <v>7027</v>
      </c>
      <c r="F3586" t="s">
        <v>7039</v>
      </c>
      <c r="G3586" s="2">
        <v>86</v>
      </c>
      <c r="H3586" s="11">
        <v>0.24089635854341737</v>
      </c>
      <c r="I3586">
        <v>0</v>
      </c>
      <c r="J3586">
        <f ca="1"/>
        <v>2643</v>
      </c>
      <c r="K3586">
        <v>3500</v>
      </c>
      <c r="L3586" cm="1">
        <f t="array" ref="L3586">_xlfn.IFS(G3586&lt;=25, 1, G3586&lt;=75, 2, G3586&lt;=150, 3, G3586&gt;150, 4)</f>
        <v>3</v>
      </c>
      <c r="M3586">
        <f t="shared" ref="M3586:M3649" si="56">IF(C3586&lt;=$P$3, 1, IF(C3586&lt;=$P$4, 2, IF(C3586&lt;=$P$5, 3, 4)))</f>
        <v>3</v>
      </c>
    </row>
    <row r="3587" spans="1:13" x14ac:dyDescent="0.2">
      <c r="A3587" t="s">
        <v>5319</v>
      </c>
      <c r="B3587" t="s">
        <v>5320</v>
      </c>
      <c r="C3587" s="2">
        <v>294</v>
      </c>
      <c r="D3587" s="2">
        <v>179</v>
      </c>
      <c r="E3587" t="s">
        <v>7027</v>
      </c>
      <c r="F3587" t="s">
        <v>7036</v>
      </c>
      <c r="G3587" s="2">
        <v>115</v>
      </c>
      <c r="H3587" s="11">
        <v>0.391156462585034</v>
      </c>
      <c r="I3587">
        <v>0</v>
      </c>
      <c r="J3587">
        <f ca="1"/>
        <v>2719</v>
      </c>
      <c r="K3587">
        <v>1630</v>
      </c>
      <c r="L3587" cm="1">
        <f t="array" ref="L3587">_xlfn.IFS(G3587&lt;=25, 1, G3587&lt;=75, 2, G3587&lt;=150, 3, G3587&gt;150, 4)</f>
        <v>3</v>
      </c>
      <c r="M3587">
        <f t="shared" si="56"/>
        <v>2</v>
      </c>
    </row>
    <row r="3588" spans="1:13" x14ac:dyDescent="0.2">
      <c r="A3588" t="s">
        <v>5321</v>
      </c>
      <c r="B3588" t="s">
        <v>5040</v>
      </c>
      <c r="C3588" s="2">
        <v>266</v>
      </c>
      <c r="D3588" s="2">
        <v>226</v>
      </c>
      <c r="E3588" t="s">
        <v>7027</v>
      </c>
      <c r="F3588" t="s">
        <v>7039</v>
      </c>
      <c r="G3588" s="2">
        <v>40</v>
      </c>
      <c r="H3588" s="11">
        <v>0.15037593984962405</v>
      </c>
      <c r="I3588">
        <v>0</v>
      </c>
      <c r="J3588">
        <f ca="1"/>
        <v>524</v>
      </c>
      <c r="K3588">
        <v>1460</v>
      </c>
      <c r="L3588" cm="1">
        <f t="array" ref="L3588">_xlfn.IFS(G3588&lt;=25, 1, G3588&lt;=75, 2, G3588&lt;=150, 3, G3588&gt;150, 4)</f>
        <v>2</v>
      </c>
      <c r="M3588">
        <f t="shared" si="56"/>
        <v>2</v>
      </c>
    </row>
    <row r="3589" spans="1:13" x14ac:dyDescent="0.2">
      <c r="A3589" t="s">
        <v>5322</v>
      </c>
      <c r="B3589" t="s">
        <v>5323</v>
      </c>
      <c r="C3589" s="2">
        <v>529</v>
      </c>
      <c r="D3589" s="2">
        <v>339</v>
      </c>
      <c r="E3589" t="s">
        <v>7027</v>
      </c>
      <c r="F3589" t="s">
        <v>7041</v>
      </c>
      <c r="G3589" s="2">
        <v>190</v>
      </c>
      <c r="H3589" s="11">
        <v>0.35916824196597352</v>
      </c>
      <c r="I3589">
        <v>0</v>
      </c>
      <c r="J3589">
        <f ca="1"/>
        <v>3171</v>
      </c>
      <c r="K3589">
        <v>3708</v>
      </c>
      <c r="L3589" cm="1">
        <f t="array" ref="L3589">_xlfn.IFS(G3589&lt;=25, 1, G3589&lt;=75, 2, G3589&lt;=150, 3, G3589&gt;150, 4)</f>
        <v>4</v>
      </c>
      <c r="M3589">
        <f t="shared" si="56"/>
        <v>4</v>
      </c>
    </row>
    <row r="3590" spans="1:13" x14ac:dyDescent="0.2">
      <c r="A3590" t="s">
        <v>5324</v>
      </c>
      <c r="B3590" t="s">
        <v>1786</v>
      </c>
      <c r="C3590" s="2">
        <v>169</v>
      </c>
      <c r="D3590" s="2">
        <v>88</v>
      </c>
      <c r="E3590" t="s">
        <v>7029</v>
      </c>
      <c r="F3590" t="s">
        <v>7040</v>
      </c>
      <c r="G3590" s="2">
        <v>81</v>
      </c>
      <c r="H3590" s="11">
        <v>0.47928994082840237</v>
      </c>
      <c r="I3590">
        <v>0</v>
      </c>
      <c r="J3590">
        <f ca="1"/>
        <v>2049</v>
      </c>
      <c r="K3590">
        <v>3139</v>
      </c>
      <c r="L3590" cm="1">
        <f t="array" ref="L3590">_xlfn.IFS(G3590&lt;=25, 1, G3590&lt;=75, 2, G3590&lt;=150, 3, G3590&gt;150, 4)</f>
        <v>3</v>
      </c>
      <c r="M3590">
        <f t="shared" si="56"/>
        <v>1</v>
      </c>
    </row>
    <row r="3591" spans="1:13" x14ac:dyDescent="0.2">
      <c r="A3591" t="s">
        <v>5325</v>
      </c>
      <c r="B3591" t="s">
        <v>2216</v>
      </c>
      <c r="C3591" s="2">
        <v>179</v>
      </c>
      <c r="D3591" s="2">
        <v>138</v>
      </c>
      <c r="E3591" t="s">
        <v>7027</v>
      </c>
      <c r="F3591" t="s">
        <v>7039</v>
      </c>
      <c r="G3591" s="2">
        <v>41</v>
      </c>
      <c r="H3591" s="11">
        <v>0.22905027932960895</v>
      </c>
      <c r="I3591">
        <v>0</v>
      </c>
      <c r="J3591">
        <f ca="1"/>
        <v>581</v>
      </c>
      <c r="K3591">
        <v>982</v>
      </c>
      <c r="L3591" cm="1">
        <f t="array" ref="L3591">_xlfn.IFS(G3591&lt;=25, 1, G3591&lt;=75, 2, G3591&lt;=150, 3, G3591&gt;150, 4)</f>
        <v>2</v>
      </c>
      <c r="M3591">
        <f t="shared" si="56"/>
        <v>1</v>
      </c>
    </row>
    <row r="3592" spans="1:13" x14ac:dyDescent="0.2">
      <c r="A3592" t="s">
        <v>5326</v>
      </c>
      <c r="B3592" t="s">
        <v>5327</v>
      </c>
      <c r="C3592" s="2">
        <v>1199</v>
      </c>
      <c r="D3592" s="2">
        <v>707</v>
      </c>
      <c r="E3592" t="s">
        <v>7029</v>
      </c>
      <c r="F3592" t="s">
        <v>7044</v>
      </c>
      <c r="G3592" s="2">
        <v>492</v>
      </c>
      <c r="H3592" s="11">
        <v>0.41034195162635528</v>
      </c>
      <c r="I3592">
        <v>0</v>
      </c>
      <c r="J3592">
        <f ca="1"/>
        <v>1677</v>
      </c>
      <c r="K3592">
        <v>920</v>
      </c>
      <c r="L3592" cm="1">
        <f t="array" ref="L3592">_xlfn.IFS(G3592&lt;=25, 1, G3592&lt;=75, 2, G3592&lt;=150, 3, G3592&gt;150, 4)</f>
        <v>4</v>
      </c>
      <c r="M3592">
        <f t="shared" si="56"/>
        <v>4</v>
      </c>
    </row>
    <row r="3593" spans="1:13" x14ac:dyDescent="0.2">
      <c r="A3593" t="s">
        <v>5328</v>
      </c>
      <c r="B3593" t="s">
        <v>5329</v>
      </c>
      <c r="C3593" s="2">
        <v>294</v>
      </c>
      <c r="D3593" s="2">
        <v>203</v>
      </c>
      <c r="E3593" t="s">
        <v>7027</v>
      </c>
      <c r="F3593" t="s">
        <v>7037</v>
      </c>
      <c r="G3593" s="2">
        <v>91</v>
      </c>
      <c r="H3593" s="11">
        <v>0.30952380952380953</v>
      </c>
      <c r="I3593">
        <v>0</v>
      </c>
      <c r="J3593">
        <f ca="1"/>
        <v>3158</v>
      </c>
      <c r="K3593">
        <v>2924</v>
      </c>
      <c r="L3593" cm="1">
        <f t="array" ref="L3593">_xlfn.IFS(G3593&lt;=25, 1, G3593&lt;=75, 2, G3593&lt;=150, 3, G3593&gt;150, 4)</f>
        <v>3</v>
      </c>
      <c r="M3593">
        <f t="shared" si="56"/>
        <v>2</v>
      </c>
    </row>
    <row r="3594" spans="1:13" x14ac:dyDescent="0.2">
      <c r="A3594" t="s">
        <v>5330</v>
      </c>
      <c r="B3594" t="s">
        <v>5331</v>
      </c>
      <c r="C3594" s="2">
        <v>670</v>
      </c>
      <c r="D3594" s="2">
        <v>362</v>
      </c>
      <c r="E3594" t="s">
        <v>7029</v>
      </c>
      <c r="F3594" t="s">
        <v>7040</v>
      </c>
      <c r="G3594" s="2">
        <v>308</v>
      </c>
      <c r="H3594" s="11">
        <v>0.45970149253731341</v>
      </c>
      <c r="I3594">
        <v>0</v>
      </c>
      <c r="J3594">
        <f ca="1"/>
        <v>3396</v>
      </c>
      <c r="K3594">
        <v>474</v>
      </c>
      <c r="L3594" cm="1">
        <f t="array" ref="L3594">_xlfn.IFS(G3594&lt;=25, 1, G3594&lt;=75, 2, G3594&lt;=150, 3, G3594&gt;150, 4)</f>
        <v>4</v>
      </c>
      <c r="M3594">
        <f t="shared" si="56"/>
        <v>4</v>
      </c>
    </row>
    <row r="3595" spans="1:13" x14ac:dyDescent="0.2">
      <c r="A3595" t="s">
        <v>5332</v>
      </c>
      <c r="B3595" t="s">
        <v>2723</v>
      </c>
      <c r="C3595" s="2">
        <v>707</v>
      </c>
      <c r="D3595" s="2">
        <v>551</v>
      </c>
      <c r="E3595" t="s">
        <v>7029</v>
      </c>
      <c r="F3595" t="s">
        <v>7042</v>
      </c>
      <c r="G3595" s="2">
        <v>156</v>
      </c>
      <c r="H3595" s="11">
        <v>0.22065063649222066</v>
      </c>
      <c r="I3595">
        <v>0</v>
      </c>
      <c r="J3595">
        <f ca="1"/>
        <v>804</v>
      </c>
      <c r="K3595">
        <v>4153</v>
      </c>
      <c r="L3595" cm="1">
        <f t="array" ref="L3595">_xlfn.IFS(G3595&lt;=25, 1, G3595&lt;=75, 2, G3595&lt;=150, 3, G3595&gt;150, 4)</f>
        <v>4</v>
      </c>
      <c r="M3595">
        <f t="shared" si="56"/>
        <v>4</v>
      </c>
    </row>
    <row r="3596" spans="1:13" x14ac:dyDescent="0.2">
      <c r="A3596" t="s">
        <v>5333</v>
      </c>
      <c r="B3596" t="s">
        <v>5334</v>
      </c>
      <c r="C3596" s="2">
        <v>738</v>
      </c>
      <c r="D3596" s="2">
        <v>627</v>
      </c>
      <c r="E3596" t="s">
        <v>7029</v>
      </c>
      <c r="F3596" t="s">
        <v>7045</v>
      </c>
      <c r="G3596" s="2">
        <v>111</v>
      </c>
      <c r="H3596" s="11">
        <v>0.15040650406504066</v>
      </c>
      <c r="I3596">
        <v>0</v>
      </c>
      <c r="J3596">
        <f ca="1"/>
        <v>4030</v>
      </c>
      <c r="K3596">
        <v>3057</v>
      </c>
      <c r="L3596" cm="1">
        <f t="array" ref="L3596">_xlfn.IFS(G3596&lt;=25, 1, G3596&lt;=75, 2, G3596&lt;=150, 3, G3596&gt;150, 4)</f>
        <v>3</v>
      </c>
      <c r="M3596">
        <f t="shared" si="56"/>
        <v>4</v>
      </c>
    </row>
    <row r="3597" spans="1:13" x14ac:dyDescent="0.2">
      <c r="A3597" t="s">
        <v>5335</v>
      </c>
      <c r="B3597" t="s">
        <v>4749</v>
      </c>
      <c r="C3597" s="2">
        <v>297</v>
      </c>
      <c r="D3597" s="2">
        <v>125</v>
      </c>
      <c r="E3597" t="s">
        <v>7027</v>
      </c>
      <c r="F3597" t="s">
        <v>7040</v>
      </c>
      <c r="G3597" s="2">
        <v>172</v>
      </c>
      <c r="H3597" s="11">
        <v>0.57912457912457915</v>
      </c>
      <c r="I3597">
        <v>0</v>
      </c>
      <c r="J3597">
        <f ca="1"/>
        <v>273</v>
      </c>
      <c r="K3597">
        <v>156</v>
      </c>
      <c r="L3597" cm="1">
        <f t="array" ref="L3597">_xlfn.IFS(G3597&lt;=25, 1, G3597&lt;=75, 2, G3597&lt;=150, 3, G3597&gt;150, 4)</f>
        <v>4</v>
      </c>
      <c r="M3597">
        <f t="shared" si="56"/>
        <v>3</v>
      </c>
    </row>
    <row r="3598" spans="1:13" x14ac:dyDescent="0.2">
      <c r="A3598" t="s">
        <v>5336</v>
      </c>
      <c r="B3598" t="s">
        <v>3818</v>
      </c>
      <c r="C3598" s="2">
        <v>236</v>
      </c>
      <c r="D3598" s="2">
        <v>130</v>
      </c>
      <c r="E3598" t="s">
        <v>7027</v>
      </c>
      <c r="F3598" t="s">
        <v>7040</v>
      </c>
      <c r="G3598" s="2">
        <v>106</v>
      </c>
      <c r="H3598" s="11">
        <v>0.44915254237288138</v>
      </c>
      <c r="I3598">
        <v>0</v>
      </c>
      <c r="J3598">
        <f ca="1"/>
        <v>2679</v>
      </c>
      <c r="K3598">
        <v>3029</v>
      </c>
      <c r="L3598" cm="1">
        <f t="array" ref="L3598">_xlfn.IFS(G3598&lt;=25, 1, G3598&lt;=75, 2, G3598&lt;=150, 3, G3598&gt;150, 4)</f>
        <v>3</v>
      </c>
      <c r="M3598">
        <f t="shared" si="56"/>
        <v>1</v>
      </c>
    </row>
    <row r="3599" spans="1:13" x14ac:dyDescent="0.2">
      <c r="A3599" t="s">
        <v>5337</v>
      </c>
      <c r="B3599" t="s">
        <v>5338</v>
      </c>
      <c r="C3599" s="2">
        <v>209</v>
      </c>
      <c r="D3599" s="2">
        <v>125</v>
      </c>
      <c r="E3599" t="s">
        <v>6989</v>
      </c>
      <c r="F3599" t="s">
        <v>7041</v>
      </c>
      <c r="G3599" s="2">
        <v>84</v>
      </c>
      <c r="H3599" s="11">
        <v>0.40191387559808611</v>
      </c>
      <c r="I3599">
        <v>1</v>
      </c>
      <c r="J3599">
        <f ca="1"/>
        <v>2061</v>
      </c>
      <c r="K3599">
        <v>14</v>
      </c>
      <c r="L3599" cm="1">
        <f t="array" ref="L3599">_xlfn.IFS(G3599&lt;=25, 1, G3599&lt;=75, 2, G3599&lt;=150, 3, G3599&gt;150, 4)</f>
        <v>3</v>
      </c>
      <c r="M3599">
        <f t="shared" si="56"/>
        <v>1</v>
      </c>
    </row>
    <row r="3600" spans="1:13" x14ac:dyDescent="0.2">
      <c r="A3600" t="s">
        <v>5339</v>
      </c>
      <c r="B3600" t="s">
        <v>5340</v>
      </c>
      <c r="C3600" s="2">
        <v>329</v>
      </c>
      <c r="D3600" s="2">
        <v>132</v>
      </c>
      <c r="E3600" t="s">
        <v>7029</v>
      </c>
      <c r="F3600" t="s">
        <v>7040</v>
      </c>
      <c r="G3600" s="2">
        <v>197</v>
      </c>
      <c r="H3600" s="11">
        <v>0.59878419452887544</v>
      </c>
      <c r="I3600">
        <v>0</v>
      </c>
      <c r="J3600">
        <f ca="1"/>
        <v>3428</v>
      </c>
      <c r="K3600">
        <v>3908</v>
      </c>
      <c r="L3600" cm="1">
        <f t="array" ref="L3600">_xlfn.IFS(G3600&lt;=25, 1, G3600&lt;=75, 2, G3600&lt;=150, 3, G3600&gt;150, 4)</f>
        <v>4</v>
      </c>
      <c r="M3600">
        <f t="shared" si="56"/>
        <v>3</v>
      </c>
    </row>
    <row r="3601" spans="1:13" x14ac:dyDescent="0.2">
      <c r="A3601" t="s">
        <v>5341</v>
      </c>
      <c r="B3601" t="s">
        <v>5342</v>
      </c>
      <c r="C3601" s="2">
        <v>1334</v>
      </c>
      <c r="D3601" s="2">
        <v>1134</v>
      </c>
      <c r="E3601" t="s">
        <v>7029</v>
      </c>
      <c r="F3601" t="s">
        <v>7042</v>
      </c>
      <c r="G3601" s="2">
        <v>200</v>
      </c>
      <c r="H3601" s="11">
        <v>0.14992503748125938</v>
      </c>
      <c r="I3601">
        <v>0</v>
      </c>
      <c r="J3601">
        <f ca="1"/>
        <v>3740</v>
      </c>
      <c r="K3601">
        <v>3260</v>
      </c>
      <c r="L3601" cm="1">
        <f t="array" ref="L3601">_xlfn.IFS(G3601&lt;=25, 1, G3601&lt;=75, 2, G3601&lt;=150, 3, G3601&gt;150, 4)</f>
        <v>4</v>
      </c>
      <c r="M3601">
        <f t="shared" si="56"/>
        <v>4</v>
      </c>
    </row>
    <row r="3602" spans="1:13" x14ac:dyDescent="0.2">
      <c r="A3602" t="s">
        <v>5343</v>
      </c>
      <c r="B3602" t="s">
        <v>2216</v>
      </c>
      <c r="C3602" s="2">
        <v>169</v>
      </c>
      <c r="D3602" s="2">
        <v>142</v>
      </c>
      <c r="E3602" t="s">
        <v>7029</v>
      </c>
      <c r="F3602" t="s">
        <v>7036</v>
      </c>
      <c r="G3602" s="2">
        <v>27</v>
      </c>
      <c r="H3602" s="11">
        <v>0.15976331360946747</v>
      </c>
      <c r="I3602">
        <v>0</v>
      </c>
      <c r="J3602">
        <f ca="1"/>
        <v>4143</v>
      </c>
      <c r="K3602">
        <v>1373</v>
      </c>
      <c r="L3602" cm="1">
        <f t="array" ref="L3602">_xlfn.IFS(G3602&lt;=25, 1, G3602&lt;=75, 2, G3602&lt;=150, 3, G3602&gt;150, 4)</f>
        <v>2</v>
      </c>
      <c r="M3602">
        <f t="shared" si="56"/>
        <v>1</v>
      </c>
    </row>
    <row r="3603" spans="1:13" x14ac:dyDescent="0.2">
      <c r="A3603" t="s">
        <v>5344</v>
      </c>
      <c r="B3603" t="s">
        <v>2981</v>
      </c>
      <c r="C3603" s="2">
        <v>279</v>
      </c>
      <c r="D3603" s="2">
        <v>184</v>
      </c>
      <c r="E3603" t="s">
        <v>7027</v>
      </c>
      <c r="F3603" t="s">
        <v>7039</v>
      </c>
      <c r="G3603" s="2">
        <v>95</v>
      </c>
      <c r="H3603" s="11">
        <v>0.34050179211469533</v>
      </c>
      <c r="I3603">
        <v>0</v>
      </c>
      <c r="J3603">
        <f ca="1"/>
        <v>3844</v>
      </c>
      <c r="K3603">
        <v>572</v>
      </c>
      <c r="L3603" cm="1">
        <f t="array" ref="L3603">_xlfn.IFS(G3603&lt;=25, 1, G3603&lt;=75, 2, G3603&lt;=150, 3, G3603&gt;150, 4)</f>
        <v>3</v>
      </c>
      <c r="M3603">
        <f t="shared" si="56"/>
        <v>2</v>
      </c>
    </row>
    <row r="3604" spans="1:13" x14ac:dyDescent="0.2">
      <c r="A3604">
        <v>1979</v>
      </c>
      <c r="B3604" t="s">
        <v>5345</v>
      </c>
      <c r="C3604" s="2">
        <v>241</v>
      </c>
      <c r="D3604" s="2">
        <v>152</v>
      </c>
      <c r="E3604" t="s">
        <v>7027</v>
      </c>
      <c r="F3604" t="s">
        <v>7036</v>
      </c>
      <c r="G3604" s="2">
        <v>89</v>
      </c>
      <c r="H3604" s="11">
        <v>0.36929460580912865</v>
      </c>
      <c r="I3604">
        <v>0</v>
      </c>
      <c r="J3604">
        <f ca="1"/>
        <v>3894</v>
      </c>
      <c r="K3604">
        <v>1346</v>
      </c>
      <c r="L3604" cm="1">
        <f t="array" ref="L3604">_xlfn.IFS(G3604&lt;=25, 1, G3604&lt;=75, 2, G3604&lt;=150, 3, G3604&gt;150, 4)</f>
        <v>3</v>
      </c>
      <c r="M3604">
        <f t="shared" si="56"/>
        <v>1</v>
      </c>
    </row>
    <row r="3605" spans="1:13" x14ac:dyDescent="0.2">
      <c r="A3605" t="s">
        <v>5346</v>
      </c>
      <c r="B3605" t="s">
        <v>5347</v>
      </c>
      <c r="C3605" s="2">
        <v>268</v>
      </c>
      <c r="D3605" s="2">
        <v>145</v>
      </c>
      <c r="E3605" t="s">
        <v>7027</v>
      </c>
      <c r="F3605" t="s">
        <v>7037</v>
      </c>
      <c r="G3605" s="2">
        <v>123</v>
      </c>
      <c r="H3605" s="11">
        <v>0.45895522388059701</v>
      </c>
      <c r="I3605">
        <v>0</v>
      </c>
      <c r="J3605">
        <f ca="1"/>
        <v>2613</v>
      </c>
      <c r="K3605">
        <v>336</v>
      </c>
      <c r="L3605" cm="1">
        <f t="array" ref="L3605">_xlfn.IFS(G3605&lt;=25, 1, G3605&lt;=75, 2, G3605&lt;=150, 3, G3605&gt;150, 4)</f>
        <v>3</v>
      </c>
      <c r="M3605">
        <f t="shared" si="56"/>
        <v>2</v>
      </c>
    </row>
    <row r="3606" spans="1:13" x14ac:dyDescent="0.2">
      <c r="A3606" t="s">
        <v>5348</v>
      </c>
      <c r="B3606" t="s">
        <v>5349</v>
      </c>
      <c r="C3606" s="2">
        <v>1423</v>
      </c>
      <c r="D3606" s="2">
        <v>1266</v>
      </c>
      <c r="E3606" t="s">
        <v>7029</v>
      </c>
      <c r="F3606" t="s">
        <v>7042</v>
      </c>
      <c r="G3606" s="2">
        <v>157</v>
      </c>
      <c r="H3606" s="11">
        <v>0.11033028812368235</v>
      </c>
      <c r="I3606">
        <v>0</v>
      </c>
      <c r="J3606">
        <f ca="1"/>
        <v>364</v>
      </c>
      <c r="K3606">
        <v>1503</v>
      </c>
      <c r="L3606" cm="1">
        <f t="array" ref="L3606">_xlfn.IFS(G3606&lt;=25, 1, G3606&lt;=75, 2, G3606&lt;=150, 3, G3606&gt;150, 4)</f>
        <v>4</v>
      </c>
      <c r="M3606">
        <f t="shared" si="56"/>
        <v>4</v>
      </c>
    </row>
    <row r="3607" spans="1:13" x14ac:dyDescent="0.2">
      <c r="A3607" t="s">
        <v>5350</v>
      </c>
      <c r="B3607" t="s">
        <v>5351</v>
      </c>
      <c r="C3607" s="2">
        <v>241</v>
      </c>
      <c r="D3607" s="2">
        <v>145</v>
      </c>
      <c r="E3607" t="s">
        <v>7027</v>
      </c>
      <c r="F3607" t="s">
        <v>7037</v>
      </c>
      <c r="G3607" s="2">
        <v>96</v>
      </c>
      <c r="H3607" s="11">
        <v>0.39834024896265557</v>
      </c>
      <c r="I3607">
        <v>0</v>
      </c>
      <c r="J3607">
        <f ca="1"/>
        <v>3426</v>
      </c>
      <c r="K3607">
        <v>3926</v>
      </c>
      <c r="L3607" cm="1">
        <f t="array" ref="L3607">_xlfn.IFS(G3607&lt;=25, 1, G3607&lt;=75, 2, G3607&lt;=150, 3, G3607&gt;150, 4)</f>
        <v>3</v>
      </c>
      <c r="M3607">
        <f t="shared" si="56"/>
        <v>1</v>
      </c>
    </row>
    <row r="3608" spans="1:13" x14ac:dyDescent="0.2">
      <c r="A3608" t="s">
        <v>5352</v>
      </c>
      <c r="B3608" t="s">
        <v>5353</v>
      </c>
      <c r="C3608" s="2">
        <v>549</v>
      </c>
      <c r="D3608" s="2">
        <v>280</v>
      </c>
      <c r="E3608" t="s">
        <v>7029</v>
      </c>
      <c r="F3608" t="s">
        <v>7040</v>
      </c>
      <c r="G3608" s="2">
        <v>269</v>
      </c>
      <c r="H3608" s="11">
        <v>0.48998178506375228</v>
      </c>
      <c r="I3608">
        <v>0</v>
      </c>
      <c r="J3608">
        <f ca="1"/>
        <v>3631</v>
      </c>
      <c r="K3608">
        <v>1298</v>
      </c>
      <c r="L3608" cm="1">
        <f t="array" ref="L3608">_xlfn.IFS(G3608&lt;=25, 1, G3608&lt;=75, 2, G3608&lt;=150, 3, G3608&gt;150, 4)</f>
        <v>4</v>
      </c>
      <c r="M3608">
        <f t="shared" si="56"/>
        <v>4</v>
      </c>
    </row>
    <row r="3609" spans="1:13" x14ac:dyDescent="0.2">
      <c r="A3609" t="s">
        <v>5354</v>
      </c>
      <c r="B3609" t="s">
        <v>5355</v>
      </c>
      <c r="C3609" s="2">
        <v>1390</v>
      </c>
      <c r="D3609" s="2">
        <v>1251</v>
      </c>
      <c r="E3609" t="s">
        <v>7029</v>
      </c>
      <c r="F3609" t="s">
        <v>7042</v>
      </c>
      <c r="G3609" s="2">
        <v>139</v>
      </c>
      <c r="H3609" s="11">
        <v>0.1</v>
      </c>
      <c r="I3609">
        <v>0</v>
      </c>
      <c r="J3609">
        <f ca="1"/>
        <v>64</v>
      </c>
      <c r="K3609">
        <v>4110</v>
      </c>
      <c r="L3609" cm="1">
        <f t="array" ref="L3609">_xlfn.IFS(G3609&lt;=25, 1, G3609&lt;=75, 2, G3609&lt;=150, 3, G3609&gt;150, 4)</f>
        <v>3</v>
      </c>
      <c r="M3609">
        <f t="shared" si="56"/>
        <v>4</v>
      </c>
    </row>
    <row r="3610" spans="1:13" x14ac:dyDescent="0.2">
      <c r="A3610" t="s">
        <v>5356</v>
      </c>
      <c r="B3610" t="s">
        <v>4713</v>
      </c>
      <c r="C3610" s="2">
        <v>241</v>
      </c>
      <c r="D3610" s="2">
        <v>140</v>
      </c>
      <c r="E3610" t="s">
        <v>7027</v>
      </c>
      <c r="F3610" t="s">
        <v>7040</v>
      </c>
      <c r="G3610" s="2">
        <v>101</v>
      </c>
      <c r="H3610" s="11">
        <v>0.41908713692946059</v>
      </c>
      <c r="I3610">
        <v>0</v>
      </c>
      <c r="J3610">
        <f ca="1"/>
        <v>1408</v>
      </c>
      <c r="K3610">
        <v>996</v>
      </c>
      <c r="L3610" cm="1">
        <f t="array" ref="L3610">_xlfn.IFS(G3610&lt;=25, 1, G3610&lt;=75, 2, G3610&lt;=150, 3, G3610&gt;150, 4)</f>
        <v>3</v>
      </c>
      <c r="M3610">
        <f t="shared" si="56"/>
        <v>1</v>
      </c>
    </row>
    <row r="3611" spans="1:13" x14ac:dyDescent="0.2">
      <c r="A3611" t="s">
        <v>5357</v>
      </c>
      <c r="B3611" t="s">
        <v>5358</v>
      </c>
      <c r="C3611" s="2">
        <v>232</v>
      </c>
      <c r="D3611" s="2">
        <v>58</v>
      </c>
      <c r="E3611" t="s">
        <v>7029</v>
      </c>
      <c r="F3611" t="s">
        <v>7040</v>
      </c>
      <c r="G3611" s="2">
        <v>174</v>
      </c>
      <c r="H3611" s="11">
        <v>0.75</v>
      </c>
      <c r="I3611">
        <v>0</v>
      </c>
      <c r="J3611">
        <f ca="1"/>
        <v>3973</v>
      </c>
      <c r="K3611">
        <v>4523</v>
      </c>
      <c r="L3611" cm="1">
        <f t="array" ref="L3611">_xlfn.IFS(G3611&lt;=25, 1, G3611&lt;=75, 2, G3611&lt;=150, 3, G3611&gt;150, 4)</f>
        <v>4</v>
      </c>
      <c r="M3611">
        <f t="shared" si="56"/>
        <v>1</v>
      </c>
    </row>
    <row r="3612" spans="1:13" x14ac:dyDescent="0.2">
      <c r="A3612" t="s">
        <v>5359</v>
      </c>
      <c r="B3612" t="s">
        <v>5360</v>
      </c>
      <c r="C3612" s="2">
        <v>790</v>
      </c>
      <c r="D3612" s="2">
        <v>506</v>
      </c>
      <c r="E3612" t="s">
        <v>7029</v>
      </c>
      <c r="F3612" t="s">
        <v>7043</v>
      </c>
      <c r="G3612" s="2">
        <v>284</v>
      </c>
      <c r="H3612" s="11">
        <v>0.35949367088607592</v>
      </c>
      <c r="I3612">
        <v>0</v>
      </c>
      <c r="J3612">
        <f ca="1"/>
        <v>2401</v>
      </c>
      <c r="K3612">
        <v>4212</v>
      </c>
      <c r="L3612" cm="1">
        <f t="array" ref="L3612">_xlfn.IFS(G3612&lt;=25, 1, G3612&lt;=75, 2, G3612&lt;=150, 3, G3612&gt;150, 4)</f>
        <v>4</v>
      </c>
      <c r="M3612">
        <f t="shared" si="56"/>
        <v>4</v>
      </c>
    </row>
    <row r="3613" spans="1:13" x14ac:dyDescent="0.2">
      <c r="A3613" t="s">
        <v>5361</v>
      </c>
      <c r="B3613" t="s">
        <v>5362</v>
      </c>
      <c r="C3613" s="2">
        <v>312</v>
      </c>
      <c r="D3613" s="2">
        <v>278</v>
      </c>
      <c r="E3613" t="s">
        <v>7027</v>
      </c>
      <c r="F3613" t="s">
        <v>7041</v>
      </c>
      <c r="G3613" s="2">
        <v>34</v>
      </c>
      <c r="H3613" s="11">
        <v>0.10897435897435898</v>
      </c>
      <c r="I3613">
        <v>0</v>
      </c>
      <c r="J3613">
        <f ca="1"/>
        <v>2245</v>
      </c>
      <c r="K3613">
        <v>1559</v>
      </c>
      <c r="L3613" cm="1">
        <f t="array" ref="L3613">_xlfn.IFS(G3613&lt;=25, 1, G3613&lt;=75, 2, G3613&lt;=150, 3, G3613&gt;150, 4)</f>
        <v>2</v>
      </c>
      <c r="M3613">
        <f t="shared" si="56"/>
        <v>3</v>
      </c>
    </row>
    <row r="3614" spans="1:13" x14ac:dyDescent="0.2">
      <c r="A3614" t="s">
        <v>5363</v>
      </c>
      <c r="B3614" t="s">
        <v>5364</v>
      </c>
      <c r="C3614" s="2">
        <v>446</v>
      </c>
      <c r="D3614" s="2">
        <v>361</v>
      </c>
      <c r="E3614" t="s">
        <v>7029</v>
      </c>
      <c r="F3614" t="s">
        <v>7037</v>
      </c>
      <c r="G3614" s="2">
        <v>85</v>
      </c>
      <c r="H3614" s="11">
        <v>0.1905829596412556</v>
      </c>
      <c r="I3614">
        <v>0</v>
      </c>
      <c r="J3614">
        <f ca="1"/>
        <v>1045</v>
      </c>
      <c r="K3614">
        <v>1756</v>
      </c>
      <c r="L3614" cm="1">
        <f t="array" ref="L3614">_xlfn.IFS(G3614&lt;=25, 1, G3614&lt;=75, 2, G3614&lt;=150, 3, G3614&gt;150, 4)</f>
        <v>3</v>
      </c>
      <c r="M3614">
        <f t="shared" si="56"/>
        <v>4</v>
      </c>
    </row>
    <row r="3615" spans="1:13" x14ac:dyDescent="0.2">
      <c r="A3615" t="s">
        <v>5365</v>
      </c>
      <c r="B3615" t="s">
        <v>5366</v>
      </c>
      <c r="C3615" s="2">
        <v>232</v>
      </c>
      <c r="D3615" s="2">
        <v>111</v>
      </c>
      <c r="E3615" t="s">
        <v>7027</v>
      </c>
      <c r="F3615" t="s">
        <v>7040</v>
      </c>
      <c r="G3615" s="2">
        <v>121</v>
      </c>
      <c r="H3615" s="11">
        <v>0.52155172413793105</v>
      </c>
      <c r="I3615">
        <v>0</v>
      </c>
      <c r="J3615">
        <f ca="1"/>
        <v>1952</v>
      </c>
      <c r="K3615">
        <v>1078</v>
      </c>
      <c r="L3615" cm="1">
        <f t="array" ref="L3615">_xlfn.IFS(G3615&lt;=25, 1, G3615&lt;=75, 2, G3615&lt;=150, 3, G3615&gt;150, 4)</f>
        <v>3</v>
      </c>
      <c r="M3615">
        <f t="shared" si="56"/>
        <v>1</v>
      </c>
    </row>
    <row r="3616" spans="1:13" x14ac:dyDescent="0.2">
      <c r="A3616" t="s">
        <v>5367</v>
      </c>
      <c r="B3616" t="s">
        <v>5368</v>
      </c>
      <c r="C3616" s="2">
        <v>294</v>
      </c>
      <c r="D3616" s="2">
        <v>235</v>
      </c>
      <c r="E3616" t="s">
        <v>7027</v>
      </c>
      <c r="F3616" t="s">
        <v>7039</v>
      </c>
      <c r="G3616" s="2">
        <v>59</v>
      </c>
      <c r="H3616" s="11">
        <v>0.20068027210884354</v>
      </c>
      <c r="I3616">
        <v>0</v>
      </c>
      <c r="J3616">
        <f ca="1"/>
        <v>3196</v>
      </c>
      <c r="K3616">
        <v>549</v>
      </c>
      <c r="L3616" cm="1">
        <f t="array" ref="L3616">_xlfn.IFS(G3616&lt;=25, 1, G3616&lt;=75, 2, G3616&lt;=150, 3, G3616&gt;150, 4)</f>
        <v>2</v>
      </c>
      <c r="M3616">
        <f t="shared" si="56"/>
        <v>2</v>
      </c>
    </row>
    <row r="3617" spans="1:13" x14ac:dyDescent="0.2">
      <c r="A3617" t="s">
        <v>5369</v>
      </c>
      <c r="B3617" t="s">
        <v>5072</v>
      </c>
      <c r="C3617" s="2">
        <v>706</v>
      </c>
      <c r="D3617" s="2">
        <v>565</v>
      </c>
      <c r="E3617" t="s">
        <v>7029</v>
      </c>
      <c r="F3617" t="s">
        <v>7039</v>
      </c>
      <c r="G3617" s="2">
        <v>141</v>
      </c>
      <c r="H3617" s="11">
        <v>0.19971671388101983</v>
      </c>
      <c r="I3617">
        <v>0</v>
      </c>
      <c r="J3617">
        <f ca="1"/>
        <v>3339</v>
      </c>
      <c r="K3617">
        <v>1901</v>
      </c>
      <c r="L3617" cm="1">
        <f t="array" ref="L3617">_xlfn.IFS(G3617&lt;=25, 1, G3617&lt;=75, 2, G3617&lt;=150, 3, G3617&gt;150, 4)</f>
        <v>3</v>
      </c>
      <c r="M3617">
        <f t="shared" si="56"/>
        <v>4</v>
      </c>
    </row>
    <row r="3618" spans="1:13" x14ac:dyDescent="0.2">
      <c r="A3618" t="s">
        <v>5370</v>
      </c>
      <c r="B3618" t="s">
        <v>3786</v>
      </c>
      <c r="C3618" s="2">
        <v>299</v>
      </c>
      <c r="D3618" s="2">
        <v>132</v>
      </c>
      <c r="E3618" t="s">
        <v>6989</v>
      </c>
      <c r="F3618" t="s">
        <v>7043</v>
      </c>
      <c r="G3618" s="2">
        <v>167</v>
      </c>
      <c r="H3618" s="11">
        <v>0.55852842809364545</v>
      </c>
      <c r="I3618">
        <v>1</v>
      </c>
      <c r="J3618">
        <f ca="1"/>
        <v>939</v>
      </c>
      <c r="K3618">
        <v>3382</v>
      </c>
      <c r="L3618" cm="1">
        <f t="array" ref="L3618">_xlfn.IFS(G3618&lt;=25, 1, G3618&lt;=75, 2, G3618&lt;=150, 3, G3618&gt;150, 4)</f>
        <v>4</v>
      </c>
      <c r="M3618">
        <f t="shared" si="56"/>
        <v>3</v>
      </c>
    </row>
    <row r="3619" spans="1:13" x14ac:dyDescent="0.2">
      <c r="A3619" t="s">
        <v>4787</v>
      </c>
      <c r="B3619" t="s">
        <v>3634</v>
      </c>
      <c r="C3619" s="2">
        <v>99</v>
      </c>
      <c r="D3619" s="2">
        <v>65</v>
      </c>
      <c r="E3619" t="s">
        <v>7027</v>
      </c>
      <c r="F3619" t="s">
        <v>7037</v>
      </c>
      <c r="G3619" s="2">
        <v>34</v>
      </c>
      <c r="H3619" s="11">
        <v>0.34343434343434343</v>
      </c>
      <c r="I3619">
        <v>0</v>
      </c>
      <c r="J3619">
        <f ca="1"/>
        <v>1356</v>
      </c>
      <c r="K3619">
        <v>3017</v>
      </c>
      <c r="L3619" cm="1">
        <f t="array" ref="L3619">_xlfn.IFS(G3619&lt;=25, 1, G3619&lt;=75, 2, G3619&lt;=150, 3, G3619&gt;150, 4)</f>
        <v>2</v>
      </c>
      <c r="M3619">
        <f t="shared" si="56"/>
        <v>1</v>
      </c>
    </row>
    <row r="3620" spans="1:13" x14ac:dyDescent="0.2">
      <c r="A3620" t="s">
        <v>5371</v>
      </c>
      <c r="B3620" t="s">
        <v>5372</v>
      </c>
      <c r="C3620" s="2">
        <v>312</v>
      </c>
      <c r="D3620" s="2">
        <v>275</v>
      </c>
      <c r="E3620" t="s">
        <v>7027</v>
      </c>
      <c r="F3620" t="s">
        <v>7041</v>
      </c>
      <c r="G3620" s="2">
        <v>37</v>
      </c>
      <c r="H3620" s="11">
        <v>0.11858974358974358</v>
      </c>
      <c r="I3620">
        <v>0</v>
      </c>
      <c r="J3620">
        <f ca="1"/>
        <v>2474</v>
      </c>
      <c r="K3620">
        <v>3761</v>
      </c>
      <c r="L3620" cm="1">
        <f t="array" ref="L3620">_xlfn.IFS(G3620&lt;=25, 1, G3620&lt;=75, 2, G3620&lt;=150, 3, G3620&gt;150, 4)</f>
        <v>2</v>
      </c>
      <c r="M3620">
        <f t="shared" si="56"/>
        <v>3</v>
      </c>
    </row>
    <row r="3621" spans="1:13" x14ac:dyDescent="0.2">
      <c r="A3621" t="s">
        <v>5373</v>
      </c>
      <c r="B3621" t="s">
        <v>2216</v>
      </c>
      <c r="C3621" s="2">
        <v>149</v>
      </c>
      <c r="D3621" s="2">
        <v>127</v>
      </c>
      <c r="E3621" t="s">
        <v>7027</v>
      </c>
      <c r="F3621" t="s">
        <v>7045</v>
      </c>
      <c r="G3621" s="2">
        <v>22</v>
      </c>
      <c r="H3621" s="11">
        <v>0.1476510067114094</v>
      </c>
      <c r="I3621">
        <v>0</v>
      </c>
      <c r="J3621">
        <f ca="1"/>
        <v>1689</v>
      </c>
      <c r="K3621">
        <v>816</v>
      </c>
      <c r="L3621" cm="1">
        <f t="array" ref="L3621">_xlfn.IFS(G3621&lt;=25, 1, G3621&lt;=75, 2, G3621&lt;=150, 3, G3621&gt;150, 4)</f>
        <v>1</v>
      </c>
      <c r="M3621">
        <f t="shared" si="56"/>
        <v>1</v>
      </c>
    </row>
    <row r="3622" spans="1:13" x14ac:dyDescent="0.2">
      <c r="A3622" t="s">
        <v>5374</v>
      </c>
      <c r="B3622" t="s">
        <v>5375</v>
      </c>
      <c r="C3622" s="2">
        <v>472</v>
      </c>
      <c r="D3622" s="2">
        <v>302</v>
      </c>
      <c r="E3622" t="s">
        <v>7027</v>
      </c>
      <c r="F3622" t="s">
        <v>7037</v>
      </c>
      <c r="G3622" s="2">
        <v>170</v>
      </c>
      <c r="H3622" s="11">
        <v>0.36016949152542371</v>
      </c>
      <c r="I3622">
        <v>0</v>
      </c>
      <c r="J3622">
        <f ca="1"/>
        <v>2368</v>
      </c>
      <c r="K3622">
        <v>2676</v>
      </c>
      <c r="L3622" cm="1">
        <f t="array" ref="L3622">_xlfn.IFS(G3622&lt;=25, 1, G3622&lt;=75, 2, G3622&lt;=150, 3, G3622&gt;150, 4)</f>
        <v>4</v>
      </c>
      <c r="M3622">
        <f t="shared" si="56"/>
        <v>4</v>
      </c>
    </row>
    <row r="3623" spans="1:13" x14ac:dyDescent="0.2">
      <c r="A3623" t="s">
        <v>5376</v>
      </c>
      <c r="B3623" t="s">
        <v>3634</v>
      </c>
      <c r="C3623" s="2">
        <v>99</v>
      </c>
      <c r="D3623" s="2">
        <v>68</v>
      </c>
      <c r="E3623" t="s">
        <v>7027</v>
      </c>
      <c r="F3623" t="s">
        <v>7037</v>
      </c>
      <c r="G3623" s="2">
        <v>31</v>
      </c>
      <c r="H3623" s="11">
        <v>0.31313131313131315</v>
      </c>
      <c r="I3623">
        <v>0</v>
      </c>
      <c r="J3623">
        <f ca="1"/>
        <v>675</v>
      </c>
      <c r="K3623">
        <v>3318</v>
      </c>
      <c r="L3623" cm="1">
        <f t="array" ref="L3623">_xlfn.IFS(G3623&lt;=25, 1, G3623&lt;=75, 2, G3623&lt;=150, 3, G3623&gt;150, 4)</f>
        <v>2</v>
      </c>
      <c r="M3623">
        <f t="shared" si="56"/>
        <v>1</v>
      </c>
    </row>
    <row r="3624" spans="1:13" x14ac:dyDescent="0.2">
      <c r="A3624" t="s">
        <v>5377</v>
      </c>
      <c r="B3624" t="s">
        <v>5378</v>
      </c>
      <c r="C3624" s="2">
        <v>751</v>
      </c>
      <c r="D3624" s="2">
        <v>556</v>
      </c>
      <c r="E3624" t="s">
        <v>7027</v>
      </c>
      <c r="F3624" t="s">
        <v>7043</v>
      </c>
      <c r="G3624" s="2">
        <v>195</v>
      </c>
      <c r="H3624" s="11">
        <v>0.2596537949400799</v>
      </c>
      <c r="I3624">
        <v>0</v>
      </c>
      <c r="J3624">
        <f ca="1"/>
        <v>250</v>
      </c>
      <c r="K3624">
        <v>1946</v>
      </c>
      <c r="L3624" cm="1">
        <f t="array" ref="L3624">_xlfn.IFS(G3624&lt;=25, 1, G3624&lt;=75, 2, G3624&lt;=150, 3, G3624&gt;150, 4)</f>
        <v>4</v>
      </c>
      <c r="M3624">
        <f t="shared" si="56"/>
        <v>4</v>
      </c>
    </row>
    <row r="3625" spans="1:13" x14ac:dyDescent="0.2">
      <c r="A3625" t="s">
        <v>5379</v>
      </c>
      <c r="B3625" t="s">
        <v>5380</v>
      </c>
      <c r="C3625" s="2">
        <v>295</v>
      </c>
      <c r="D3625" s="2">
        <v>186</v>
      </c>
      <c r="E3625" t="s">
        <v>7027</v>
      </c>
      <c r="F3625" t="s">
        <v>7041</v>
      </c>
      <c r="G3625" s="2">
        <v>109</v>
      </c>
      <c r="H3625" s="11">
        <v>0.36949152542372882</v>
      </c>
      <c r="I3625">
        <v>0</v>
      </c>
      <c r="J3625">
        <f ca="1"/>
        <v>4093</v>
      </c>
      <c r="K3625">
        <v>2607</v>
      </c>
      <c r="L3625" cm="1">
        <f t="array" ref="L3625">_xlfn.IFS(G3625&lt;=25, 1, G3625&lt;=75, 2, G3625&lt;=150, 3, G3625&gt;150, 4)</f>
        <v>3</v>
      </c>
      <c r="M3625">
        <f t="shared" si="56"/>
        <v>2</v>
      </c>
    </row>
    <row r="3626" spans="1:13" x14ac:dyDescent="0.2">
      <c r="A3626" t="s">
        <v>5381</v>
      </c>
      <c r="B3626" t="s">
        <v>5382</v>
      </c>
      <c r="C3626" s="2">
        <v>223</v>
      </c>
      <c r="D3626" s="2">
        <v>89</v>
      </c>
      <c r="E3626" t="s">
        <v>7027</v>
      </c>
      <c r="F3626" t="s">
        <v>7038</v>
      </c>
      <c r="G3626" s="2">
        <v>134</v>
      </c>
      <c r="H3626" s="11">
        <v>0.60089686098654704</v>
      </c>
      <c r="I3626">
        <v>0</v>
      </c>
      <c r="J3626">
        <f ca="1"/>
        <v>1415</v>
      </c>
      <c r="K3626">
        <v>1410</v>
      </c>
      <c r="L3626" cm="1">
        <f t="array" ref="L3626">_xlfn.IFS(G3626&lt;=25, 1, G3626&lt;=75, 2, G3626&lt;=150, 3, G3626&gt;150, 4)</f>
        <v>3</v>
      </c>
      <c r="M3626">
        <f t="shared" si="56"/>
        <v>1</v>
      </c>
    </row>
    <row r="3627" spans="1:13" x14ac:dyDescent="0.2">
      <c r="A3627" t="s">
        <v>5383</v>
      </c>
      <c r="B3627" t="s">
        <v>5384</v>
      </c>
      <c r="C3627" s="2">
        <v>447</v>
      </c>
      <c r="D3627" s="2">
        <v>375</v>
      </c>
      <c r="E3627" t="s">
        <v>7029</v>
      </c>
      <c r="F3627" t="s">
        <v>7042</v>
      </c>
      <c r="G3627" s="2">
        <v>72</v>
      </c>
      <c r="H3627" s="11">
        <v>0.16107382550335569</v>
      </c>
      <c r="I3627">
        <v>0</v>
      </c>
      <c r="J3627">
        <f ca="1"/>
        <v>826</v>
      </c>
      <c r="K3627">
        <v>22</v>
      </c>
      <c r="L3627" cm="1">
        <f t="array" ref="L3627">_xlfn.IFS(G3627&lt;=25, 1, G3627&lt;=75, 2, G3627&lt;=150, 3, G3627&gt;150, 4)</f>
        <v>2</v>
      </c>
      <c r="M3627">
        <f t="shared" si="56"/>
        <v>4</v>
      </c>
    </row>
    <row r="3628" spans="1:13" x14ac:dyDescent="0.2">
      <c r="A3628" t="s">
        <v>5385</v>
      </c>
      <c r="B3628" t="s">
        <v>2216</v>
      </c>
      <c r="C3628" s="2">
        <v>329</v>
      </c>
      <c r="D3628" s="2">
        <v>237</v>
      </c>
      <c r="E3628" t="s">
        <v>7027</v>
      </c>
      <c r="F3628" t="s">
        <v>7045</v>
      </c>
      <c r="G3628" s="2">
        <v>92</v>
      </c>
      <c r="H3628" s="11">
        <v>0.2796352583586626</v>
      </c>
      <c r="I3628">
        <v>0</v>
      </c>
      <c r="J3628">
        <f ca="1"/>
        <v>2458</v>
      </c>
      <c r="K3628">
        <v>2758</v>
      </c>
      <c r="L3628" cm="1">
        <f t="array" ref="L3628">_xlfn.IFS(G3628&lt;=25, 1, G3628&lt;=75, 2, G3628&lt;=150, 3, G3628&gt;150, 4)</f>
        <v>3</v>
      </c>
      <c r="M3628">
        <f t="shared" si="56"/>
        <v>3</v>
      </c>
    </row>
    <row r="3629" spans="1:13" x14ac:dyDescent="0.2">
      <c r="A3629" t="s">
        <v>5386</v>
      </c>
      <c r="B3629" t="s">
        <v>2216</v>
      </c>
      <c r="C3629" s="2">
        <v>169</v>
      </c>
      <c r="D3629" s="2">
        <v>83</v>
      </c>
      <c r="E3629" t="s">
        <v>7027</v>
      </c>
      <c r="F3629" t="s">
        <v>7040</v>
      </c>
      <c r="G3629" s="2">
        <v>86</v>
      </c>
      <c r="H3629" s="11">
        <v>0.50887573964497046</v>
      </c>
      <c r="I3629">
        <v>0</v>
      </c>
      <c r="J3629">
        <f ca="1"/>
        <v>3885</v>
      </c>
      <c r="K3629">
        <v>1083</v>
      </c>
      <c r="L3629" cm="1">
        <f t="array" ref="L3629">_xlfn.IFS(G3629&lt;=25, 1, G3629&lt;=75, 2, G3629&lt;=150, 3, G3629&gt;150, 4)</f>
        <v>3</v>
      </c>
      <c r="M3629">
        <f t="shared" si="56"/>
        <v>1</v>
      </c>
    </row>
    <row r="3630" spans="1:13" x14ac:dyDescent="0.2">
      <c r="A3630" t="s">
        <v>5387</v>
      </c>
      <c r="B3630" t="s">
        <v>5388</v>
      </c>
      <c r="C3630" s="2">
        <v>268</v>
      </c>
      <c r="D3630" s="2">
        <v>185</v>
      </c>
      <c r="E3630" t="s">
        <v>7029</v>
      </c>
      <c r="F3630" t="s">
        <v>7041</v>
      </c>
      <c r="G3630" s="2">
        <v>83</v>
      </c>
      <c r="H3630" s="11">
        <v>0.30970149253731344</v>
      </c>
      <c r="I3630">
        <v>0</v>
      </c>
      <c r="J3630">
        <f ca="1"/>
        <v>4486</v>
      </c>
      <c r="K3630">
        <v>2955</v>
      </c>
      <c r="L3630" cm="1">
        <f t="array" ref="L3630">_xlfn.IFS(G3630&lt;=25, 1, G3630&lt;=75, 2, G3630&lt;=150, 3, G3630&gt;150, 4)</f>
        <v>3</v>
      </c>
      <c r="M3630">
        <f t="shared" si="56"/>
        <v>2</v>
      </c>
    </row>
    <row r="3631" spans="1:13" x14ac:dyDescent="0.2">
      <c r="A3631" t="s">
        <v>5389</v>
      </c>
      <c r="B3631" t="s">
        <v>5390</v>
      </c>
      <c r="C3631" s="2">
        <v>268</v>
      </c>
      <c r="D3631" s="2">
        <v>233</v>
      </c>
      <c r="E3631" t="s">
        <v>7027</v>
      </c>
      <c r="F3631" t="s">
        <v>7041</v>
      </c>
      <c r="G3631" s="2">
        <v>35</v>
      </c>
      <c r="H3631" s="11">
        <v>0.13059701492537312</v>
      </c>
      <c r="I3631">
        <v>0</v>
      </c>
      <c r="J3631">
        <f ca="1"/>
        <v>1964</v>
      </c>
      <c r="K3631">
        <v>896</v>
      </c>
      <c r="L3631" cm="1">
        <f t="array" ref="L3631">_xlfn.IFS(G3631&lt;=25, 1, G3631&lt;=75, 2, G3631&lt;=150, 3, G3631&gt;150, 4)</f>
        <v>2</v>
      </c>
      <c r="M3631">
        <f t="shared" si="56"/>
        <v>2</v>
      </c>
    </row>
    <row r="3632" spans="1:13" x14ac:dyDescent="0.2">
      <c r="A3632" t="s">
        <v>5391</v>
      </c>
      <c r="B3632" t="s">
        <v>5392</v>
      </c>
      <c r="C3632" s="2">
        <v>325</v>
      </c>
      <c r="D3632" s="2">
        <v>218</v>
      </c>
      <c r="E3632" t="s">
        <v>7027</v>
      </c>
      <c r="F3632" t="s">
        <v>7041</v>
      </c>
      <c r="G3632" s="2">
        <v>107</v>
      </c>
      <c r="H3632" s="11">
        <v>0.32923076923076922</v>
      </c>
      <c r="I3632">
        <v>0</v>
      </c>
      <c r="J3632">
        <f ca="1"/>
        <v>326</v>
      </c>
      <c r="K3632">
        <v>1638</v>
      </c>
      <c r="L3632" cm="1">
        <f t="array" ref="L3632">_xlfn.IFS(G3632&lt;=25, 1, G3632&lt;=75, 2, G3632&lt;=150, 3, G3632&gt;150, 4)</f>
        <v>3</v>
      </c>
      <c r="M3632">
        <f t="shared" si="56"/>
        <v>3</v>
      </c>
    </row>
    <row r="3633" spans="1:13" x14ac:dyDescent="0.2">
      <c r="A3633" t="s">
        <v>5393</v>
      </c>
      <c r="B3633" t="s">
        <v>5394</v>
      </c>
      <c r="C3633" s="2">
        <v>1240</v>
      </c>
      <c r="D3633" s="2">
        <v>769</v>
      </c>
      <c r="E3633" t="s">
        <v>7029</v>
      </c>
      <c r="F3633" t="s">
        <v>7045</v>
      </c>
      <c r="G3633" s="2">
        <v>471</v>
      </c>
      <c r="H3633" s="11">
        <v>0.37983870967741934</v>
      </c>
      <c r="I3633">
        <v>0</v>
      </c>
      <c r="J3633">
        <f ca="1"/>
        <v>2868</v>
      </c>
      <c r="K3633">
        <v>228</v>
      </c>
      <c r="L3633" cm="1">
        <f t="array" ref="L3633">_xlfn.IFS(G3633&lt;=25, 1, G3633&lt;=75, 2, G3633&lt;=150, 3, G3633&gt;150, 4)</f>
        <v>4</v>
      </c>
      <c r="M3633">
        <f t="shared" si="56"/>
        <v>4</v>
      </c>
    </row>
    <row r="3634" spans="1:13" x14ac:dyDescent="0.2">
      <c r="A3634" t="s">
        <v>5395</v>
      </c>
      <c r="B3634" t="s">
        <v>5396</v>
      </c>
      <c r="C3634" s="2">
        <v>384</v>
      </c>
      <c r="D3634" s="2">
        <v>253</v>
      </c>
      <c r="E3634" t="s">
        <v>7027</v>
      </c>
      <c r="F3634" t="s">
        <v>7037</v>
      </c>
      <c r="G3634" s="2">
        <v>131</v>
      </c>
      <c r="H3634" s="11">
        <v>0.34114583333333331</v>
      </c>
      <c r="I3634">
        <v>0</v>
      </c>
      <c r="J3634">
        <f ca="1"/>
        <v>1769</v>
      </c>
      <c r="K3634">
        <v>3306</v>
      </c>
      <c r="L3634" cm="1">
        <f t="array" ref="L3634">_xlfn.IFS(G3634&lt;=25, 1, G3634&lt;=75, 2, G3634&lt;=150, 3, G3634&gt;150, 4)</f>
        <v>3</v>
      </c>
      <c r="M3634">
        <f t="shared" si="56"/>
        <v>4</v>
      </c>
    </row>
    <row r="3635" spans="1:13" x14ac:dyDescent="0.2">
      <c r="A3635" t="s">
        <v>5397</v>
      </c>
      <c r="B3635" t="s">
        <v>5398</v>
      </c>
      <c r="C3635" s="2">
        <v>268</v>
      </c>
      <c r="D3635" s="2">
        <v>228</v>
      </c>
      <c r="E3635" t="s">
        <v>7027</v>
      </c>
      <c r="F3635" t="s">
        <v>7036</v>
      </c>
      <c r="G3635" s="2">
        <v>40</v>
      </c>
      <c r="H3635" s="11">
        <v>0.14925373134328357</v>
      </c>
      <c r="I3635">
        <v>0</v>
      </c>
      <c r="J3635">
        <f ca="1"/>
        <v>1816</v>
      </c>
      <c r="K3635">
        <v>1644</v>
      </c>
      <c r="L3635" cm="1">
        <f t="array" ref="L3635">_xlfn.IFS(G3635&lt;=25, 1, G3635&lt;=75, 2, G3635&lt;=150, 3, G3635&gt;150, 4)</f>
        <v>2</v>
      </c>
      <c r="M3635">
        <f t="shared" si="56"/>
        <v>2</v>
      </c>
    </row>
    <row r="3636" spans="1:13" x14ac:dyDescent="0.2">
      <c r="A3636" t="s">
        <v>5399</v>
      </c>
      <c r="B3636" t="s">
        <v>5400</v>
      </c>
      <c r="C3636" s="2">
        <v>752</v>
      </c>
      <c r="D3636" s="2">
        <v>511</v>
      </c>
      <c r="E3636" t="s">
        <v>7029</v>
      </c>
      <c r="F3636" t="s">
        <v>7041</v>
      </c>
      <c r="G3636" s="2">
        <v>241</v>
      </c>
      <c r="H3636" s="11">
        <v>0.32047872340425532</v>
      </c>
      <c r="I3636">
        <v>0</v>
      </c>
      <c r="J3636">
        <f ca="1"/>
        <v>1311</v>
      </c>
      <c r="K3636">
        <v>2042</v>
      </c>
      <c r="L3636" cm="1">
        <f t="array" ref="L3636">_xlfn.IFS(G3636&lt;=25, 1, G3636&lt;=75, 2, G3636&lt;=150, 3, G3636&gt;150, 4)</f>
        <v>4</v>
      </c>
      <c r="M3636">
        <f t="shared" si="56"/>
        <v>4</v>
      </c>
    </row>
    <row r="3637" spans="1:13" x14ac:dyDescent="0.2">
      <c r="A3637" t="s">
        <v>5401</v>
      </c>
      <c r="B3637" t="s">
        <v>5402</v>
      </c>
      <c r="C3637" s="2">
        <v>197</v>
      </c>
      <c r="D3637" s="2">
        <v>136</v>
      </c>
      <c r="E3637" t="s">
        <v>7027</v>
      </c>
      <c r="F3637" t="s">
        <v>7041</v>
      </c>
      <c r="G3637" s="2">
        <v>61</v>
      </c>
      <c r="H3637" s="11">
        <v>0.30964467005076141</v>
      </c>
      <c r="I3637">
        <v>0</v>
      </c>
      <c r="J3637">
        <f ca="1"/>
        <v>1598</v>
      </c>
      <c r="K3637">
        <v>3366</v>
      </c>
      <c r="L3637" cm="1">
        <f t="array" ref="L3637">_xlfn.IFS(G3637&lt;=25, 1, G3637&lt;=75, 2, G3637&lt;=150, 3, G3637&gt;150, 4)</f>
        <v>2</v>
      </c>
      <c r="M3637">
        <f t="shared" si="56"/>
        <v>1</v>
      </c>
    </row>
    <row r="3638" spans="1:13" x14ac:dyDescent="0.2">
      <c r="A3638" t="s">
        <v>5403</v>
      </c>
      <c r="B3638" t="s">
        <v>5404</v>
      </c>
      <c r="C3638" s="2">
        <v>1749</v>
      </c>
      <c r="D3638" s="2">
        <v>1487</v>
      </c>
      <c r="E3638" t="s">
        <v>7029</v>
      </c>
      <c r="F3638" t="s">
        <v>7042</v>
      </c>
      <c r="G3638" s="2">
        <v>262</v>
      </c>
      <c r="H3638" s="11">
        <v>0.14979988564894225</v>
      </c>
      <c r="I3638">
        <v>0</v>
      </c>
      <c r="J3638">
        <f ca="1"/>
        <v>1443</v>
      </c>
      <c r="K3638">
        <v>3820</v>
      </c>
      <c r="L3638" cm="1">
        <f t="array" ref="L3638">_xlfn.IFS(G3638&lt;=25, 1, G3638&lt;=75, 2, G3638&lt;=150, 3, G3638&gt;150, 4)</f>
        <v>4</v>
      </c>
      <c r="M3638">
        <f t="shared" si="56"/>
        <v>4</v>
      </c>
    </row>
    <row r="3639" spans="1:13" x14ac:dyDescent="0.2">
      <c r="A3639" t="s">
        <v>5405</v>
      </c>
      <c r="B3639" t="s">
        <v>2737</v>
      </c>
      <c r="C3639" s="2">
        <v>449</v>
      </c>
      <c r="D3639" s="2">
        <v>395</v>
      </c>
      <c r="E3639" t="s">
        <v>7029</v>
      </c>
      <c r="F3639" t="s">
        <v>7039</v>
      </c>
      <c r="G3639" s="2">
        <v>54</v>
      </c>
      <c r="H3639" s="11">
        <v>0.12026726057906459</v>
      </c>
      <c r="I3639">
        <v>0</v>
      </c>
      <c r="J3639">
        <f ca="1"/>
        <v>4550</v>
      </c>
      <c r="K3639">
        <v>3677</v>
      </c>
      <c r="L3639" cm="1">
        <f t="array" ref="L3639">_xlfn.IFS(G3639&lt;=25, 1, G3639&lt;=75, 2, G3639&lt;=150, 3, G3639&gt;150, 4)</f>
        <v>2</v>
      </c>
      <c r="M3639">
        <f t="shared" si="56"/>
        <v>4</v>
      </c>
    </row>
    <row r="3640" spans="1:13" x14ac:dyDescent="0.2">
      <c r="A3640" t="s">
        <v>5406</v>
      </c>
      <c r="B3640" t="s">
        <v>2114</v>
      </c>
      <c r="C3640" s="2">
        <v>329</v>
      </c>
      <c r="D3640" s="2">
        <v>234</v>
      </c>
      <c r="E3640" t="s">
        <v>7029</v>
      </c>
      <c r="F3640" t="s">
        <v>7037</v>
      </c>
      <c r="G3640" s="2">
        <v>95</v>
      </c>
      <c r="H3640" s="11">
        <v>0.28875379939209728</v>
      </c>
      <c r="I3640">
        <v>0</v>
      </c>
      <c r="J3640">
        <f ca="1"/>
        <v>3696</v>
      </c>
      <c r="K3640">
        <v>1518</v>
      </c>
      <c r="L3640" cm="1">
        <f t="array" ref="L3640">_xlfn.IFS(G3640&lt;=25, 1, G3640&lt;=75, 2, G3640&lt;=150, 3, G3640&gt;150, 4)</f>
        <v>3</v>
      </c>
      <c r="M3640">
        <f t="shared" si="56"/>
        <v>3</v>
      </c>
    </row>
    <row r="3641" spans="1:13" x14ac:dyDescent="0.2">
      <c r="A3641" t="s">
        <v>4040</v>
      </c>
      <c r="B3641" t="s">
        <v>3634</v>
      </c>
      <c r="C3641" s="2">
        <v>99</v>
      </c>
      <c r="D3641" s="2">
        <v>75</v>
      </c>
      <c r="E3641" t="s">
        <v>7027</v>
      </c>
      <c r="F3641" t="s">
        <v>7037</v>
      </c>
      <c r="G3641" s="2">
        <v>24</v>
      </c>
      <c r="H3641" s="11">
        <v>0.24242424242424243</v>
      </c>
      <c r="I3641">
        <v>0</v>
      </c>
      <c r="J3641">
        <f ca="1"/>
        <v>1435</v>
      </c>
      <c r="K3641">
        <v>1350</v>
      </c>
      <c r="L3641" cm="1">
        <f t="array" ref="L3641">_xlfn.IFS(G3641&lt;=25, 1, G3641&lt;=75, 2, G3641&lt;=150, 3, G3641&gt;150, 4)</f>
        <v>1</v>
      </c>
      <c r="M3641">
        <f t="shared" si="56"/>
        <v>1</v>
      </c>
    </row>
    <row r="3642" spans="1:13" x14ac:dyDescent="0.2">
      <c r="A3642" t="s">
        <v>5407</v>
      </c>
      <c r="B3642" t="s">
        <v>5408</v>
      </c>
      <c r="C3642" s="2">
        <v>312</v>
      </c>
      <c r="D3642" s="2">
        <v>159</v>
      </c>
      <c r="E3642" t="s">
        <v>7027</v>
      </c>
      <c r="F3642" t="s">
        <v>7037</v>
      </c>
      <c r="G3642" s="2">
        <v>153</v>
      </c>
      <c r="H3642" s="11">
        <v>0.49038461538461536</v>
      </c>
      <c r="I3642">
        <v>0</v>
      </c>
      <c r="J3642">
        <f ca="1"/>
        <v>3497</v>
      </c>
      <c r="K3642">
        <v>4343</v>
      </c>
      <c r="L3642" cm="1">
        <f t="array" ref="L3642">_xlfn.IFS(G3642&lt;=25, 1, G3642&lt;=75, 2, G3642&lt;=150, 3, G3642&gt;150, 4)</f>
        <v>4</v>
      </c>
      <c r="M3642">
        <f t="shared" si="56"/>
        <v>3</v>
      </c>
    </row>
    <row r="3643" spans="1:13" x14ac:dyDescent="0.2">
      <c r="A3643" t="s">
        <v>5409</v>
      </c>
      <c r="B3643" t="s">
        <v>5410</v>
      </c>
      <c r="C3643" s="2">
        <v>402</v>
      </c>
      <c r="D3643" s="2">
        <v>306</v>
      </c>
      <c r="E3643" t="s">
        <v>7027</v>
      </c>
      <c r="F3643" t="s">
        <v>7044</v>
      </c>
      <c r="G3643" s="2">
        <v>96</v>
      </c>
      <c r="H3643" s="11">
        <v>0.23880597014925373</v>
      </c>
      <c r="I3643">
        <v>0</v>
      </c>
      <c r="J3643">
        <f ca="1"/>
        <v>1336</v>
      </c>
      <c r="K3643">
        <v>1484</v>
      </c>
      <c r="L3643" cm="1">
        <f t="array" ref="L3643">_xlfn.IFS(G3643&lt;=25, 1, G3643&lt;=75, 2, G3643&lt;=150, 3, G3643&gt;150, 4)</f>
        <v>3</v>
      </c>
      <c r="M3643">
        <f t="shared" si="56"/>
        <v>4</v>
      </c>
    </row>
    <row r="3644" spans="1:13" x14ac:dyDescent="0.2">
      <c r="A3644" t="s">
        <v>5411</v>
      </c>
      <c r="B3644" t="s">
        <v>3021</v>
      </c>
      <c r="C3644" s="2">
        <v>399</v>
      </c>
      <c r="D3644" s="2">
        <v>327</v>
      </c>
      <c r="E3644" t="s">
        <v>7029</v>
      </c>
      <c r="F3644" t="s">
        <v>7041</v>
      </c>
      <c r="G3644" s="2">
        <v>72</v>
      </c>
      <c r="H3644" s="11">
        <v>0.18045112781954886</v>
      </c>
      <c r="I3644">
        <v>0</v>
      </c>
      <c r="J3644">
        <f ca="1"/>
        <v>511</v>
      </c>
      <c r="K3644">
        <v>1753</v>
      </c>
      <c r="L3644" cm="1">
        <f t="array" ref="L3644">_xlfn.IFS(G3644&lt;=25, 1, G3644&lt;=75, 2, G3644&lt;=150, 3, G3644&gt;150, 4)</f>
        <v>2</v>
      </c>
      <c r="M3644">
        <f t="shared" si="56"/>
        <v>4</v>
      </c>
    </row>
    <row r="3645" spans="1:13" x14ac:dyDescent="0.2">
      <c r="A3645" t="s">
        <v>4787</v>
      </c>
      <c r="B3645" t="s">
        <v>3634</v>
      </c>
      <c r="C3645" s="2">
        <v>99</v>
      </c>
      <c r="D3645" s="2">
        <v>75</v>
      </c>
      <c r="E3645" t="s">
        <v>7027</v>
      </c>
      <c r="F3645" t="s">
        <v>7037</v>
      </c>
      <c r="G3645" s="2">
        <v>24</v>
      </c>
      <c r="H3645" s="11">
        <v>0.24242424242424243</v>
      </c>
      <c r="I3645">
        <v>0</v>
      </c>
      <c r="J3645">
        <f ca="1"/>
        <v>1821</v>
      </c>
      <c r="K3645">
        <v>618</v>
      </c>
      <c r="L3645" cm="1">
        <f t="array" ref="L3645">_xlfn.IFS(G3645&lt;=25, 1, G3645&lt;=75, 2, G3645&lt;=150, 3, G3645&gt;150, 4)</f>
        <v>1</v>
      </c>
      <c r="M3645">
        <f t="shared" si="56"/>
        <v>1</v>
      </c>
    </row>
    <row r="3646" spans="1:13" x14ac:dyDescent="0.2">
      <c r="A3646" t="s">
        <v>5412</v>
      </c>
      <c r="B3646" t="s">
        <v>5413</v>
      </c>
      <c r="C3646" s="2">
        <v>269</v>
      </c>
      <c r="D3646" s="2">
        <v>148</v>
      </c>
      <c r="E3646" t="s">
        <v>7027</v>
      </c>
      <c r="F3646" t="s">
        <v>7036</v>
      </c>
      <c r="G3646" s="2">
        <v>121</v>
      </c>
      <c r="H3646" s="11">
        <v>0.44981412639405205</v>
      </c>
      <c r="I3646">
        <v>0</v>
      </c>
      <c r="J3646">
        <f ca="1"/>
        <v>4295</v>
      </c>
      <c r="K3646">
        <v>966</v>
      </c>
      <c r="L3646" cm="1">
        <f t="array" ref="L3646">_xlfn.IFS(G3646&lt;=25, 1, G3646&lt;=75, 2, G3646&lt;=150, 3, G3646&gt;150, 4)</f>
        <v>3</v>
      </c>
      <c r="M3646">
        <f t="shared" si="56"/>
        <v>2</v>
      </c>
    </row>
    <row r="3647" spans="1:13" x14ac:dyDescent="0.2">
      <c r="A3647" t="s">
        <v>5414</v>
      </c>
      <c r="B3647" t="s">
        <v>2216</v>
      </c>
      <c r="C3647" s="2">
        <v>223</v>
      </c>
      <c r="D3647" s="2">
        <v>149</v>
      </c>
      <c r="E3647" t="s">
        <v>6989</v>
      </c>
      <c r="F3647" t="s">
        <v>7042</v>
      </c>
      <c r="G3647" s="2">
        <v>74</v>
      </c>
      <c r="H3647" s="11">
        <v>0.33183856502242154</v>
      </c>
      <c r="I3647">
        <v>1</v>
      </c>
      <c r="J3647">
        <f ca="1"/>
        <v>4032</v>
      </c>
      <c r="K3647">
        <v>1693</v>
      </c>
      <c r="L3647" cm="1">
        <f t="array" ref="L3647">_xlfn.IFS(G3647&lt;=25, 1, G3647&lt;=75, 2, G3647&lt;=150, 3, G3647&gt;150, 4)</f>
        <v>2</v>
      </c>
      <c r="M3647">
        <f t="shared" si="56"/>
        <v>1</v>
      </c>
    </row>
    <row r="3648" spans="1:13" x14ac:dyDescent="0.2">
      <c r="A3648" t="s">
        <v>5415</v>
      </c>
      <c r="B3648" t="s">
        <v>5416</v>
      </c>
      <c r="C3648" s="2">
        <v>268</v>
      </c>
      <c r="D3648" s="2">
        <v>198</v>
      </c>
      <c r="E3648" t="s">
        <v>7027</v>
      </c>
      <c r="F3648" t="s">
        <v>7041</v>
      </c>
      <c r="G3648" s="2">
        <v>70</v>
      </c>
      <c r="H3648" s="11">
        <v>0.26119402985074625</v>
      </c>
      <c r="I3648">
        <v>0</v>
      </c>
      <c r="J3648">
        <f ca="1"/>
        <v>346</v>
      </c>
      <c r="K3648">
        <v>4055</v>
      </c>
      <c r="L3648" cm="1">
        <f t="array" ref="L3648">_xlfn.IFS(G3648&lt;=25, 1, G3648&lt;=75, 2, G3648&lt;=150, 3, G3648&gt;150, 4)</f>
        <v>2</v>
      </c>
      <c r="M3648">
        <f t="shared" si="56"/>
        <v>2</v>
      </c>
    </row>
    <row r="3649" spans="1:13" x14ac:dyDescent="0.2">
      <c r="A3649" t="s">
        <v>5417</v>
      </c>
      <c r="B3649" t="s">
        <v>2216</v>
      </c>
      <c r="C3649" s="2">
        <v>268</v>
      </c>
      <c r="D3649" s="2">
        <v>180</v>
      </c>
      <c r="E3649" t="s">
        <v>7027</v>
      </c>
      <c r="F3649" t="s">
        <v>7041</v>
      </c>
      <c r="G3649" s="2">
        <v>88</v>
      </c>
      <c r="H3649" s="11">
        <v>0.32835820895522388</v>
      </c>
      <c r="I3649">
        <v>0</v>
      </c>
      <c r="J3649">
        <f ca="1"/>
        <v>1173</v>
      </c>
      <c r="K3649">
        <v>615</v>
      </c>
      <c r="L3649" cm="1">
        <f t="array" ref="L3649">_xlfn.IFS(G3649&lt;=25, 1, G3649&lt;=75, 2, G3649&lt;=150, 3, G3649&gt;150, 4)</f>
        <v>3</v>
      </c>
      <c r="M3649">
        <f t="shared" si="56"/>
        <v>2</v>
      </c>
    </row>
    <row r="3650" spans="1:13" x14ac:dyDescent="0.2">
      <c r="A3650" t="s">
        <v>4671</v>
      </c>
      <c r="B3650" t="s">
        <v>4672</v>
      </c>
      <c r="C3650" s="2">
        <v>329</v>
      </c>
      <c r="D3650" s="2">
        <v>217</v>
      </c>
      <c r="E3650" t="s">
        <v>7027</v>
      </c>
      <c r="F3650" t="s">
        <v>7037</v>
      </c>
      <c r="G3650" s="2">
        <v>112</v>
      </c>
      <c r="H3650" s="11">
        <v>0.34042553191489361</v>
      </c>
      <c r="I3650">
        <v>0</v>
      </c>
      <c r="J3650">
        <f ca="1"/>
        <v>2550</v>
      </c>
      <c r="K3650">
        <v>3602</v>
      </c>
      <c r="L3650" cm="1">
        <f t="array" ref="L3650">_xlfn.IFS(G3650&lt;=25, 1, G3650&lt;=75, 2, G3650&lt;=150, 3, G3650&gt;150, 4)</f>
        <v>3</v>
      </c>
      <c r="M3650">
        <f t="shared" ref="M3650:M3713" si="57">IF(C3650&lt;=$P$3, 1, IF(C3650&lt;=$P$4, 2, IF(C3650&lt;=$P$5, 3, 4)))</f>
        <v>3</v>
      </c>
    </row>
    <row r="3651" spans="1:13" x14ac:dyDescent="0.2">
      <c r="A3651" t="s">
        <v>5418</v>
      </c>
      <c r="B3651" t="s">
        <v>5419</v>
      </c>
      <c r="C3651" s="2">
        <v>1990</v>
      </c>
      <c r="D3651" s="2">
        <v>1592</v>
      </c>
      <c r="E3651" t="s">
        <v>7029</v>
      </c>
      <c r="F3651" t="s">
        <v>7042</v>
      </c>
      <c r="G3651" s="2">
        <v>398</v>
      </c>
      <c r="H3651" s="11">
        <v>0.2</v>
      </c>
      <c r="I3651">
        <v>0</v>
      </c>
      <c r="J3651">
        <f ca="1"/>
        <v>242</v>
      </c>
      <c r="K3651">
        <v>3812</v>
      </c>
      <c r="L3651" cm="1">
        <f t="array" ref="L3651">_xlfn.IFS(G3651&lt;=25, 1, G3651&lt;=75, 2, G3651&lt;=150, 3, G3651&gt;150, 4)</f>
        <v>4</v>
      </c>
      <c r="M3651">
        <f t="shared" si="57"/>
        <v>4</v>
      </c>
    </row>
    <row r="3652" spans="1:13" x14ac:dyDescent="0.2">
      <c r="A3652" t="s">
        <v>5420</v>
      </c>
      <c r="B3652" t="s">
        <v>5421</v>
      </c>
      <c r="C3652" s="2">
        <v>797</v>
      </c>
      <c r="D3652" s="2">
        <v>614</v>
      </c>
      <c r="E3652" t="s">
        <v>7029</v>
      </c>
      <c r="F3652" t="s">
        <v>7045</v>
      </c>
      <c r="G3652" s="2">
        <v>183</v>
      </c>
      <c r="H3652" s="11">
        <v>0.22961104140526975</v>
      </c>
      <c r="I3652">
        <v>0</v>
      </c>
      <c r="J3652">
        <f ca="1"/>
        <v>32</v>
      </c>
      <c r="K3652">
        <v>3521</v>
      </c>
      <c r="L3652" cm="1">
        <f t="array" ref="L3652">_xlfn.IFS(G3652&lt;=25, 1, G3652&lt;=75, 2, G3652&lt;=150, 3, G3652&gt;150, 4)</f>
        <v>4</v>
      </c>
      <c r="M3652">
        <f t="shared" si="57"/>
        <v>4</v>
      </c>
    </row>
    <row r="3653" spans="1:13" x14ac:dyDescent="0.2">
      <c r="A3653" t="s">
        <v>5422</v>
      </c>
      <c r="B3653" t="s">
        <v>5423</v>
      </c>
      <c r="C3653" s="2">
        <v>399</v>
      </c>
      <c r="D3653" s="2">
        <v>227</v>
      </c>
      <c r="E3653" t="s">
        <v>7029</v>
      </c>
      <c r="F3653" t="s">
        <v>7040</v>
      </c>
      <c r="G3653" s="2">
        <v>172</v>
      </c>
      <c r="H3653" s="11">
        <v>0.43107769423558895</v>
      </c>
      <c r="I3653">
        <v>0</v>
      </c>
      <c r="J3653">
        <f ca="1"/>
        <v>515</v>
      </c>
      <c r="K3653">
        <v>211</v>
      </c>
      <c r="L3653" cm="1">
        <f t="array" ref="L3653">_xlfn.IFS(G3653&lt;=25, 1, G3653&lt;=75, 2, G3653&lt;=150, 3, G3653&gt;150, 4)</f>
        <v>4</v>
      </c>
      <c r="M3653">
        <f t="shared" si="57"/>
        <v>4</v>
      </c>
    </row>
    <row r="3654" spans="1:13" x14ac:dyDescent="0.2">
      <c r="A3654" t="s">
        <v>5424</v>
      </c>
      <c r="B3654" t="s">
        <v>5425</v>
      </c>
      <c r="C3654" s="2">
        <v>299</v>
      </c>
      <c r="D3654" s="2">
        <v>212</v>
      </c>
      <c r="E3654" t="s">
        <v>7027</v>
      </c>
      <c r="F3654" t="s">
        <v>7037</v>
      </c>
      <c r="G3654" s="2">
        <v>87</v>
      </c>
      <c r="H3654" s="11">
        <v>0.29096989966555181</v>
      </c>
      <c r="I3654">
        <v>0</v>
      </c>
      <c r="J3654">
        <f ca="1"/>
        <v>1825</v>
      </c>
      <c r="K3654">
        <v>3085</v>
      </c>
      <c r="L3654" cm="1">
        <f t="array" ref="L3654">_xlfn.IFS(G3654&lt;=25, 1, G3654&lt;=75, 2, G3654&lt;=150, 3, G3654&gt;150, 4)</f>
        <v>3</v>
      </c>
      <c r="M3654">
        <f t="shared" si="57"/>
        <v>3</v>
      </c>
    </row>
    <row r="3655" spans="1:13" x14ac:dyDescent="0.2">
      <c r="A3655" t="s">
        <v>5426</v>
      </c>
      <c r="B3655" t="s">
        <v>5427</v>
      </c>
      <c r="C3655" s="2">
        <v>232</v>
      </c>
      <c r="D3655" s="2">
        <v>81</v>
      </c>
      <c r="E3655" t="s">
        <v>7027</v>
      </c>
      <c r="F3655" t="s">
        <v>7040</v>
      </c>
      <c r="G3655" s="2">
        <v>151</v>
      </c>
      <c r="H3655" s="11">
        <v>0.65086206896551724</v>
      </c>
      <c r="I3655">
        <v>0</v>
      </c>
      <c r="J3655">
        <f ca="1"/>
        <v>4330</v>
      </c>
      <c r="K3655">
        <v>717</v>
      </c>
      <c r="L3655" cm="1">
        <f t="array" ref="L3655">_xlfn.IFS(G3655&lt;=25, 1, G3655&lt;=75, 2, G3655&lt;=150, 3, G3655&gt;150, 4)</f>
        <v>4</v>
      </c>
      <c r="M3655">
        <f t="shared" si="57"/>
        <v>1</v>
      </c>
    </row>
    <row r="3656" spans="1:13" x14ac:dyDescent="0.2">
      <c r="A3656" t="s">
        <v>5428</v>
      </c>
      <c r="B3656" t="s">
        <v>5429</v>
      </c>
      <c r="C3656" s="2">
        <v>269</v>
      </c>
      <c r="D3656" s="2">
        <v>159</v>
      </c>
      <c r="E3656" t="s">
        <v>7027</v>
      </c>
      <c r="F3656" t="s">
        <v>7036</v>
      </c>
      <c r="G3656" s="2">
        <v>110</v>
      </c>
      <c r="H3656" s="11">
        <v>0.40892193308550184</v>
      </c>
      <c r="I3656">
        <v>0</v>
      </c>
      <c r="J3656">
        <f ca="1"/>
        <v>3641</v>
      </c>
      <c r="K3656">
        <v>3878</v>
      </c>
      <c r="L3656" cm="1">
        <f t="array" ref="L3656">_xlfn.IFS(G3656&lt;=25, 1, G3656&lt;=75, 2, G3656&lt;=150, 3, G3656&gt;150, 4)</f>
        <v>3</v>
      </c>
      <c r="M3656">
        <f t="shared" si="57"/>
        <v>2</v>
      </c>
    </row>
    <row r="3657" spans="1:13" x14ac:dyDescent="0.2">
      <c r="A3657" t="s">
        <v>5430</v>
      </c>
      <c r="B3657" t="s">
        <v>5431</v>
      </c>
      <c r="C3657" s="2">
        <v>250</v>
      </c>
      <c r="D3657" s="2">
        <v>120</v>
      </c>
      <c r="E3657" t="s">
        <v>7027</v>
      </c>
      <c r="F3657" t="s">
        <v>7041</v>
      </c>
      <c r="G3657" s="2">
        <v>130</v>
      </c>
      <c r="H3657" s="11">
        <v>0.52</v>
      </c>
      <c r="I3657">
        <v>0</v>
      </c>
      <c r="J3657">
        <f ca="1"/>
        <v>23</v>
      </c>
      <c r="K3657">
        <v>620</v>
      </c>
      <c r="L3657" cm="1">
        <f t="array" ref="L3657">_xlfn.IFS(G3657&lt;=25, 1, G3657&lt;=75, 2, G3657&lt;=150, 3, G3657&gt;150, 4)</f>
        <v>3</v>
      </c>
      <c r="M3657">
        <f t="shared" si="57"/>
        <v>2</v>
      </c>
    </row>
    <row r="3658" spans="1:13" x14ac:dyDescent="0.2">
      <c r="A3658" t="s">
        <v>4685</v>
      </c>
      <c r="B3658" t="s">
        <v>3634</v>
      </c>
      <c r="C3658" s="2">
        <v>99</v>
      </c>
      <c r="D3658" s="2">
        <v>70</v>
      </c>
      <c r="E3658" t="s">
        <v>7027</v>
      </c>
      <c r="F3658" t="s">
        <v>7037</v>
      </c>
      <c r="G3658" s="2">
        <v>29</v>
      </c>
      <c r="H3658" s="11">
        <v>0.29292929292929293</v>
      </c>
      <c r="I3658">
        <v>0</v>
      </c>
      <c r="J3658">
        <f ca="1"/>
        <v>3616</v>
      </c>
      <c r="K3658">
        <v>1773</v>
      </c>
      <c r="L3658" cm="1">
        <f t="array" ref="L3658">_xlfn.IFS(G3658&lt;=25, 1, G3658&lt;=75, 2, G3658&lt;=150, 3, G3658&gt;150, 4)</f>
        <v>2</v>
      </c>
      <c r="M3658">
        <f t="shared" si="57"/>
        <v>1</v>
      </c>
    </row>
    <row r="3659" spans="1:13" x14ac:dyDescent="0.2">
      <c r="A3659" t="s">
        <v>5432</v>
      </c>
      <c r="B3659" t="s">
        <v>5433</v>
      </c>
      <c r="C3659" s="2">
        <v>268</v>
      </c>
      <c r="D3659" s="2">
        <v>188</v>
      </c>
      <c r="E3659" t="s">
        <v>7027</v>
      </c>
      <c r="F3659" t="s">
        <v>7039</v>
      </c>
      <c r="G3659" s="2">
        <v>80</v>
      </c>
      <c r="H3659" s="11">
        <v>0.29850746268656714</v>
      </c>
      <c r="I3659">
        <v>0</v>
      </c>
      <c r="J3659">
        <f ca="1"/>
        <v>1021</v>
      </c>
      <c r="K3659">
        <v>697</v>
      </c>
      <c r="L3659" cm="1">
        <f t="array" ref="L3659">_xlfn.IFS(G3659&lt;=25, 1, G3659&lt;=75, 2, G3659&lt;=150, 3, G3659&gt;150, 4)</f>
        <v>3</v>
      </c>
      <c r="M3659">
        <f t="shared" si="57"/>
        <v>2</v>
      </c>
    </row>
    <row r="3660" spans="1:13" x14ac:dyDescent="0.2">
      <c r="A3660" t="s">
        <v>5434</v>
      </c>
      <c r="B3660" t="s">
        <v>5435</v>
      </c>
      <c r="C3660" s="2">
        <v>469</v>
      </c>
      <c r="D3660" s="2">
        <v>272</v>
      </c>
      <c r="E3660" t="s">
        <v>7027</v>
      </c>
      <c r="F3660" t="s">
        <v>7039</v>
      </c>
      <c r="G3660" s="2">
        <v>197</v>
      </c>
      <c r="H3660" s="11">
        <v>0.42004264392324092</v>
      </c>
      <c r="I3660">
        <v>0</v>
      </c>
      <c r="J3660">
        <f ca="1"/>
        <v>686</v>
      </c>
      <c r="K3660">
        <v>1595</v>
      </c>
      <c r="L3660" cm="1">
        <f t="array" ref="L3660">_xlfn.IFS(G3660&lt;=25, 1, G3660&lt;=75, 2, G3660&lt;=150, 3, G3660&gt;150, 4)</f>
        <v>4</v>
      </c>
      <c r="M3660">
        <f t="shared" si="57"/>
        <v>4</v>
      </c>
    </row>
    <row r="3661" spans="1:13" x14ac:dyDescent="0.2">
      <c r="A3661" t="s">
        <v>5436</v>
      </c>
      <c r="B3661" t="s">
        <v>4144</v>
      </c>
      <c r="C3661" s="2">
        <v>268</v>
      </c>
      <c r="D3661" s="2">
        <v>182</v>
      </c>
      <c r="E3661" t="s">
        <v>7027</v>
      </c>
      <c r="F3661" t="s">
        <v>7039</v>
      </c>
      <c r="G3661" s="2">
        <v>86</v>
      </c>
      <c r="H3661" s="11">
        <v>0.32089552238805968</v>
      </c>
      <c r="I3661">
        <v>0</v>
      </c>
      <c r="J3661">
        <f ca="1"/>
        <v>2103</v>
      </c>
      <c r="K3661">
        <v>78</v>
      </c>
      <c r="L3661" cm="1">
        <f t="array" ref="L3661">_xlfn.IFS(G3661&lt;=25, 1, G3661&lt;=75, 2, G3661&lt;=150, 3, G3661&gt;150, 4)</f>
        <v>3</v>
      </c>
      <c r="M3661">
        <f t="shared" si="57"/>
        <v>2</v>
      </c>
    </row>
    <row r="3662" spans="1:13" x14ac:dyDescent="0.2">
      <c r="A3662" t="s">
        <v>5437</v>
      </c>
      <c r="B3662" t="s">
        <v>5438</v>
      </c>
      <c r="C3662" s="2">
        <v>327</v>
      </c>
      <c r="D3662" s="2">
        <v>232</v>
      </c>
      <c r="E3662" t="s">
        <v>7029</v>
      </c>
      <c r="F3662" t="s">
        <v>7042</v>
      </c>
      <c r="G3662" s="2">
        <v>95</v>
      </c>
      <c r="H3662" s="11">
        <v>0.29051987767584098</v>
      </c>
      <c r="I3662">
        <v>0</v>
      </c>
      <c r="J3662">
        <f ca="1"/>
        <v>26</v>
      </c>
      <c r="K3662">
        <v>3629</v>
      </c>
      <c r="L3662" cm="1">
        <f t="array" ref="L3662">_xlfn.IFS(G3662&lt;=25, 1, G3662&lt;=75, 2, G3662&lt;=150, 3, G3662&gt;150, 4)</f>
        <v>3</v>
      </c>
      <c r="M3662">
        <f t="shared" si="57"/>
        <v>3</v>
      </c>
    </row>
    <row r="3663" spans="1:13" x14ac:dyDescent="0.2">
      <c r="A3663" t="s">
        <v>5439</v>
      </c>
      <c r="B3663" t="s">
        <v>4144</v>
      </c>
      <c r="C3663" s="2">
        <v>268</v>
      </c>
      <c r="D3663" s="2">
        <v>201</v>
      </c>
      <c r="E3663" t="s">
        <v>7027</v>
      </c>
      <c r="F3663" t="s">
        <v>7039</v>
      </c>
      <c r="G3663" s="2">
        <v>67</v>
      </c>
      <c r="H3663" s="11">
        <v>0.25</v>
      </c>
      <c r="I3663">
        <v>0</v>
      </c>
      <c r="J3663">
        <f ca="1"/>
        <v>3549</v>
      </c>
      <c r="K3663">
        <v>1448</v>
      </c>
      <c r="L3663" cm="1">
        <f t="array" ref="L3663">_xlfn.IFS(G3663&lt;=25, 1, G3663&lt;=75, 2, G3663&lt;=150, 3, G3663&gt;150, 4)</f>
        <v>2</v>
      </c>
      <c r="M3663">
        <f t="shared" si="57"/>
        <v>2</v>
      </c>
    </row>
    <row r="3664" spans="1:13" x14ac:dyDescent="0.2">
      <c r="A3664" t="s">
        <v>5440</v>
      </c>
      <c r="B3664" t="s">
        <v>2216</v>
      </c>
      <c r="C3664" s="2">
        <v>199</v>
      </c>
      <c r="D3664" s="2">
        <v>111</v>
      </c>
      <c r="E3664" t="s">
        <v>7027</v>
      </c>
      <c r="F3664" t="s">
        <v>7037</v>
      </c>
      <c r="G3664" s="2">
        <v>88</v>
      </c>
      <c r="H3664" s="11">
        <v>0.44221105527638194</v>
      </c>
      <c r="I3664">
        <v>0</v>
      </c>
      <c r="J3664">
        <f ca="1"/>
        <v>4545</v>
      </c>
      <c r="K3664">
        <v>2844</v>
      </c>
      <c r="L3664" cm="1">
        <f t="array" ref="L3664">_xlfn.IFS(G3664&lt;=25, 1, G3664&lt;=75, 2, G3664&lt;=150, 3, G3664&gt;150, 4)</f>
        <v>3</v>
      </c>
      <c r="M3664">
        <f t="shared" si="57"/>
        <v>1</v>
      </c>
    </row>
    <row r="3665" spans="1:13" x14ac:dyDescent="0.2">
      <c r="A3665" t="s">
        <v>5441</v>
      </c>
      <c r="B3665" t="s">
        <v>5442</v>
      </c>
      <c r="C3665" s="2">
        <v>650</v>
      </c>
      <c r="D3665" s="2">
        <v>449</v>
      </c>
      <c r="E3665" t="s">
        <v>7029</v>
      </c>
      <c r="F3665" t="s">
        <v>7036</v>
      </c>
      <c r="G3665" s="2">
        <v>201</v>
      </c>
      <c r="H3665" s="11">
        <v>0.30923076923076925</v>
      </c>
      <c r="I3665">
        <v>0</v>
      </c>
      <c r="J3665">
        <f ca="1"/>
        <v>1980</v>
      </c>
      <c r="K3665">
        <v>3129</v>
      </c>
      <c r="L3665" cm="1">
        <f t="array" ref="L3665">_xlfn.IFS(G3665&lt;=25, 1, G3665&lt;=75, 2, G3665&lt;=150, 3, G3665&gt;150, 4)</f>
        <v>4</v>
      </c>
      <c r="M3665">
        <f t="shared" si="57"/>
        <v>4</v>
      </c>
    </row>
    <row r="3666" spans="1:13" x14ac:dyDescent="0.2">
      <c r="A3666" t="s">
        <v>5443</v>
      </c>
      <c r="B3666" t="s">
        <v>5444</v>
      </c>
      <c r="C3666" s="2">
        <v>867</v>
      </c>
      <c r="D3666" s="2">
        <v>676</v>
      </c>
      <c r="E3666" t="s">
        <v>7029</v>
      </c>
      <c r="F3666" t="s">
        <v>7042</v>
      </c>
      <c r="G3666" s="2">
        <v>191</v>
      </c>
      <c r="H3666" s="11">
        <v>0.22029988465974626</v>
      </c>
      <c r="I3666">
        <v>0</v>
      </c>
      <c r="J3666">
        <f ca="1"/>
        <v>4450</v>
      </c>
      <c r="K3666">
        <v>4133</v>
      </c>
      <c r="L3666" cm="1">
        <f t="array" ref="L3666">_xlfn.IFS(G3666&lt;=25, 1, G3666&lt;=75, 2, G3666&lt;=150, 3, G3666&gt;150, 4)</f>
        <v>4</v>
      </c>
      <c r="M3666">
        <f t="shared" si="57"/>
        <v>4</v>
      </c>
    </row>
    <row r="3667" spans="1:13" x14ac:dyDescent="0.2">
      <c r="A3667" t="s">
        <v>5445</v>
      </c>
      <c r="B3667" t="s">
        <v>5446</v>
      </c>
      <c r="C3667" s="2">
        <v>402</v>
      </c>
      <c r="D3667" s="2">
        <v>277</v>
      </c>
      <c r="E3667" t="s">
        <v>7029</v>
      </c>
      <c r="F3667" t="s">
        <v>7041</v>
      </c>
      <c r="G3667" s="2">
        <v>125</v>
      </c>
      <c r="H3667" s="11">
        <v>0.31094527363184077</v>
      </c>
      <c r="I3667">
        <v>0</v>
      </c>
      <c r="J3667">
        <f ca="1"/>
        <v>2299</v>
      </c>
      <c r="K3667">
        <v>1387</v>
      </c>
      <c r="L3667" cm="1">
        <f t="array" ref="L3667">_xlfn.IFS(G3667&lt;=25, 1, G3667&lt;=75, 2, G3667&lt;=150, 3, G3667&gt;150, 4)</f>
        <v>3</v>
      </c>
      <c r="M3667">
        <f t="shared" si="57"/>
        <v>4</v>
      </c>
    </row>
    <row r="3668" spans="1:13" x14ac:dyDescent="0.2">
      <c r="A3668" t="s">
        <v>5447</v>
      </c>
      <c r="B3668" t="s">
        <v>2216</v>
      </c>
      <c r="C3668" s="2">
        <v>359</v>
      </c>
      <c r="D3668" s="2">
        <v>316</v>
      </c>
      <c r="E3668" t="s">
        <v>7027</v>
      </c>
      <c r="F3668" t="s">
        <v>7042</v>
      </c>
      <c r="G3668" s="2">
        <v>43</v>
      </c>
      <c r="H3668" s="11">
        <v>0.11977715877437325</v>
      </c>
      <c r="I3668">
        <v>0</v>
      </c>
      <c r="J3668">
        <f ca="1"/>
        <v>3750</v>
      </c>
      <c r="K3668">
        <v>4548</v>
      </c>
      <c r="L3668" cm="1">
        <f t="array" ref="L3668">_xlfn.IFS(G3668&lt;=25, 1, G3668&lt;=75, 2, G3668&lt;=150, 3, G3668&gt;150, 4)</f>
        <v>2</v>
      </c>
      <c r="M3668">
        <f t="shared" si="57"/>
        <v>4</v>
      </c>
    </row>
    <row r="3669" spans="1:13" x14ac:dyDescent="0.2">
      <c r="A3669" t="s">
        <v>5448</v>
      </c>
      <c r="B3669" t="s">
        <v>5449</v>
      </c>
      <c r="C3669" s="2">
        <v>1155</v>
      </c>
      <c r="D3669" s="2">
        <v>959</v>
      </c>
      <c r="E3669" t="s">
        <v>7029</v>
      </c>
      <c r="F3669" t="s">
        <v>7042</v>
      </c>
      <c r="G3669" s="2">
        <v>196</v>
      </c>
      <c r="H3669" s="11">
        <v>0.16969696969696971</v>
      </c>
      <c r="I3669">
        <v>0</v>
      </c>
      <c r="J3669">
        <f ca="1"/>
        <v>2661</v>
      </c>
      <c r="K3669">
        <v>1542</v>
      </c>
      <c r="L3669" cm="1">
        <f t="array" ref="L3669">_xlfn.IFS(G3669&lt;=25, 1, G3669&lt;=75, 2, G3669&lt;=150, 3, G3669&gt;150, 4)</f>
        <v>4</v>
      </c>
      <c r="M3669">
        <f t="shared" si="57"/>
        <v>4</v>
      </c>
    </row>
    <row r="3670" spans="1:13" x14ac:dyDescent="0.2">
      <c r="A3670" t="s">
        <v>5450</v>
      </c>
      <c r="B3670" t="s">
        <v>5451</v>
      </c>
      <c r="C3670" s="2">
        <v>561</v>
      </c>
      <c r="D3670" s="2">
        <v>432</v>
      </c>
      <c r="E3670" t="s">
        <v>7029</v>
      </c>
      <c r="F3670" t="s">
        <v>7045</v>
      </c>
      <c r="G3670" s="2">
        <v>129</v>
      </c>
      <c r="H3670" s="11">
        <v>0.22994652406417113</v>
      </c>
      <c r="I3670">
        <v>0</v>
      </c>
      <c r="J3670">
        <f ca="1"/>
        <v>3019</v>
      </c>
      <c r="K3670">
        <v>3479</v>
      </c>
      <c r="L3670" cm="1">
        <f t="array" ref="L3670">_xlfn.IFS(G3670&lt;=25, 1, G3670&lt;=75, 2, G3670&lt;=150, 3, G3670&gt;150, 4)</f>
        <v>3</v>
      </c>
      <c r="M3670">
        <f t="shared" si="57"/>
        <v>4</v>
      </c>
    </row>
    <row r="3671" spans="1:13" x14ac:dyDescent="0.2">
      <c r="A3671" t="s">
        <v>5452</v>
      </c>
      <c r="B3671" t="s">
        <v>4096</v>
      </c>
      <c r="C3671" s="2">
        <v>591</v>
      </c>
      <c r="D3671" s="2">
        <v>467</v>
      </c>
      <c r="E3671" t="s">
        <v>7029</v>
      </c>
      <c r="F3671" t="s">
        <v>7036</v>
      </c>
      <c r="G3671" s="2">
        <v>124</v>
      </c>
      <c r="H3671" s="11">
        <v>0.20981387478849409</v>
      </c>
      <c r="I3671">
        <v>0</v>
      </c>
      <c r="J3671">
        <f ca="1"/>
        <v>2897</v>
      </c>
      <c r="K3671">
        <v>3733</v>
      </c>
      <c r="L3671" cm="1">
        <f t="array" ref="L3671">_xlfn.IFS(G3671&lt;=25, 1, G3671&lt;=75, 2, G3671&lt;=150, 3, G3671&gt;150, 4)</f>
        <v>3</v>
      </c>
      <c r="M3671">
        <f t="shared" si="57"/>
        <v>4</v>
      </c>
    </row>
    <row r="3672" spans="1:13" x14ac:dyDescent="0.2">
      <c r="A3672" t="s">
        <v>5453</v>
      </c>
      <c r="B3672" t="s">
        <v>5454</v>
      </c>
      <c r="C3672" s="2">
        <v>473</v>
      </c>
      <c r="D3672" s="2">
        <v>350</v>
      </c>
      <c r="E3672" t="s">
        <v>7027</v>
      </c>
      <c r="F3672" t="s">
        <v>7043</v>
      </c>
      <c r="G3672" s="2">
        <v>123</v>
      </c>
      <c r="H3672" s="11">
        <v>0.26004228329809725</v>
      </c>
      <c r="I3672">
        <v>0</v>
      </c>
      <c r="J3672">
        <f ca="1"/>
        <v>1899</v>
      </c>
      <c r="K3672">
        <v>4200</v>
      </c>
      <c r="L3672" cm="1">
        <f t="array" ref="L3672">_xlfn.IFS(G3672&lt;=25, 1, G3672&lt;=75, 2, G3672&lt;=150, 3, G3672&gt;150, 4)</f>
        <v>3</v>
      </c>
      <c r="M3672">
        <f t="shared" si="57"/>
        <v>4</v>
      </c>
    </row>
    <row r="3673" spans="1:13" x14ac:dyDescent="0.2">
      <c r="A3673" t="s">
        <v>5455</v>
      </c>
      <c r="B3673" t="s">
        <v>5456</v>
      </c>
      <c r="C3673" s="2">
        <v>349</v>
      </c>
      <c r="D3673" s="2">
        <v>251</v>
      </c>
      <c r="E3673" t="s">
        <v>7027</v>
      </c>
      <c r="F3673" t="s">
        <v>7044</v>
      </c>
      <c r="G3673" s="2">
        <v>98</v>
      </c>
      <c r="H3673" s="11">
        <v>0.28080229226361031</v>
      </c>
      <c r="I3673">
        <v>0</v>
      </c>
      <c r="J3673">
        <f ca="1"/>
        <v>4480</v>
      </c>
      <c r="K3673">
        <v>2230</v>
      </c>
      <c r="L3673" cm="1">
        <f t="array" ref="L3673">_xlfn.IFS(G3673&lt;=25, 1, G3673&lt;=75, 2, G3673&lt;=150, 3, G3673&gt;150, 4)</f>
        <v>3</v>
      </c>
      <c r="M3673">
        <f t="shared" si="57"/>
        <v>3</v>
      </c>
    </row>
    <row r="3674" spans="1:13" x14ac:dyDescent="0.2">
      <c r="A3674" t="s">
        <v>5457</v>
      </c>
      <c r="B3674" t="s">
        <v>5458</v>
      </c>
      <c r="C3674" s="2">
        <v>312</v>
      </c>
      <c r="D3674" s="2">
        <v>281</v>
      </c>
      <c r="E3674" t="s">
        <v>7027</v>
      </c>
      <c r="F3674" t="s">
        <v>7041</v>
      </c>
      <c r="G3674" s="2">
        <v>31</v>
      </c>
      <c r="H3674" s="11">
        <v>9.9358974358974353E-2</v>
      </c>
      <c r="I3674">
        <v>0</v>
      </c>
      <c r="J3674">
        <f ca="1"/>
        <v>2581</v>
      </c>
      <c r="K3674">
        <v>2160</v>
      </c>
      <c r="L3674" cm="1">
        <f t="array" ref="L3674">_xlfn.IFS(G3674&lt;=25, 1, G3674&lt;=75, 2, G3674&lt;=150, 3, G3674&gt;150, 4)</f>
        <v>2</v>
      </c>
      <c r="M3674">
        <f t="shared" si="57"/>
        <v>3</v>
      </c>
    </row>
    <row r="3675" spans="1:13" x14ac:dyDescent="0.2">
      <c r="A3675" t="s">
        <v>5459</v>
      </c>
      <c r="B3675" t="s">
        <v>5460</v>
      </c>
      <c r="C3675" s="2">
        <v>429</v>
      </c>
      <c r="D3675" s="2">
        <v>326</v>
      </c>
      <c r="E3675" t="s">
        <v>7029</v>
      </c>
      <c r="F3675" t="s">
        <v>7042</v>
      </c>
      <c r="G3675" s="2">
        <v>103</v>
      </c>
      <c r="H3675" s="11">
        <v>0.2400932400932401</v>
      </c>
      <c r="I3675">
        <v>0</v>
      </c>
      <c r="J3675">
        <f ca="1"/>
        <v>2888</v>
      </c>
      <c r="K3675">
        <v>976</v>
      </c>
      <c r="L3675" cm="1">
        <f t="array" ref="L3675">_xlfn.IFS(G3675&lt;=25, 1, G3675&lt;=75, 2, G3675&lt;=150, 3, G3675&gt;150, 4)</f>
        <v>3</v>
      </c>
      <c r="M3675">
        <f t="shared" si="57"/>
        <v>4</v>
      </c>
    </row>
    <row r="3676" spans="1:13" x14ac:dyDescent="0.2">
      <c r="A3676" t="s">
        <v>5461</v>
      </c>
      <c r="B3676" t="s">
        <v>1786</v>
      </c>
      <c r="C3676" s="2">
        <v>107</v>
      </c>
      <c r="D3676" s="2">
        <v>73</v>
      </c>
      <c r="E3676" t="s">
        <v>7029</v>
      </c>
      <c r="F3676" t="s">
        <v>7040</v>
      </c>
      <c r="G3676" s="2">
        <v>34</v>
      </c>
      <c r="H3676" s="11">
        <v>0.31775700934579437</v>
      </c>
      <c r="I3676">
        <v>0</v>
      </c>
      <c r="J3676">
        <f ca="1"/>
        <v>304</v>
      </c>
      <c r="K3676">
        <v>252</v>
      </c>
      <c r="L3676" cm="1">
        <f t="array" ref="L3676">_xlfn.IFS(G3676&lt;=25, 1, G3676&lt;=75, 2, G3676&lt;=150, 3, G3676&gt;150, 4)</f>
        <v>2</v>
      </c>
      <c r="M3676">
        <f t="shared" si="57"/>
        <v>1</v>
      </c>
    </row>
    <row r="3677" spans="1:13" x14ac:dyDescent="0.2">
      <c r="A3677" t="s">
        <v>5462</v>
      </c>
      <c r="B3677" t="s">
        <v>5463</v>
      </c>
      <c r="C3677" s="2">
        <v>799</v>
      </c>
      <c r="D3677" s="2">
        <v>655</v>
      </c>
      <c r="E3677" t="s">
        <v>7027</v>
      </c>
      <c r="F3677" t="s">
        <v>7042</v>
      </c>
      <c r="G3677" s="2">
        <v>144</v>
      </c>
      <c r="H3677" s="11">
        <v>0.18022528160200249</v>
      </c>
      <c r="I3677">
        <v>0</v>
      </c>
      <c r="J3677">
        <f ca="1"/>
        <v>295</v>
      </c>
      <c r="K3677">
        <v>2019</v>
      </c>
      <c r="L3677" cm="1">
        <f t="array" ref="L3677">_xlfn.IFS(G3677&lt;=25, 1, G3677&lt;=75, 2, G3677&lt;=150, 3, G3677&gt;150, 4)</f>
        <v>3</v>
      </c>
      <c r="M3677">
        <f t="shared" si="57"/>
        <v>4</v>
      </c>
    </row>
    <row r="3678" spans="1:13" x14ac:dyDescent="0.2">
      <c r="A3678" t="s">
        <v>5464</v>
      </c>
      <c r="B3678" t="s">
        <v>5465</v>
      </c>
      <c r="C3678" s="2">
        <v>1290</v>
      </c>
      <c r="D3678" s="2">
        <v>993</v>
      </c>
      <c r="E3678" t="s">
        <v>7029</v>
      </c>
      <c r="F3678" t="s">
        <v>7042</v>
      </c>
      <c r="G3678" s="2">
        <v>297</v>
      </c>
      <c r="H3678" s="11">
        <v>0.23023255813953489</v>
      </c>
      <c r="I3678">
        <v>0</v>
      </c>
      <c r="J3678">
        <f ca="1"/>
        <v>3079</v>
      </c>
      <c r="K3678">
        <v>4327</v>
      </c>
      <c r="L3678" cm="1">
        <f t="array" ref="L3678">_xlfn.IFS(G3678&lt;=25, 1, G3678&lt;=75, 2, G3678&lt;=150, 3, G3678&gt;150, 4)</f>
        <v>4</v>
      </c>
      <c r="M3678">
        <f t="shared" si="57"/>
        <v>4</v>
      </c>
    </row>
    <row r="3679" spans="1:13" x14ac:dyDescent="0.2">
      <c r="A3679" t="s">
        <v>5468</v>
      </c>
      <c r="B3679" t="s">
        <v>5469</v>
      </c>
      <c r="C3679" s="2">
        <v>840</v>
      </c>
      <c r="D3679" s="2">
        <v>504</v>
      </c>
      <c r="E3679" t="s">
        <v>7027</v>
      </c>
      <c r="F3679" t="s">
        <v>7042</v>
      </c>
      <c r="G3679" s="2">
        <v>336</v>
      </c>
      <c r="H3679" s="11">
        <v>0.4</v>
      </c>
      <c r="I3679">
        <v>0</v>
      </c>
      <c r="J3679">
        <f ca="1"/>
        <v>3085</v>
      </c>
      <c r="K3679">
        <v>3989</v>
      </c>
      <c r="L3679" cm="1">
        <f t="array" ref="L3679">_xlfn.IFS(G3679&lt;=25, 1, G3679&lt;=75, 2, G3679&lt;=150, 3, G3679&gt;150, 4)</f>
        <v>4</v>
      </c>
      <c r="M3679">
        <f t="shared" si="57"/>
        <v>4</v>
      </c>
    </row>
    <row r="3680" spans="1:13" x14ac:dyDescent="0.2">
      <c r="A3680" t="s">
        <v>5470</v>
      </c>
      <c r="B3680" t="s">
        <v>5471</v>
      </c>
      <c r="C3680" s="2">
        <v>473</v>
      </c>
      <c r="D3680" s="2">
        <v>369</v>
      </c>
      <c r="E3680" t="s">
        <v>7027</v>
      </c>
      <c r="F3680" t="s">
        <v>7041</v>
      </c>
      <c r="G3680" s="2">
        <v>104</v>
      </c>
      <c r="H3680" s="11">
        <v>0.21987315010570824</v>
      </c>
      <c r="I3680">
        <v>0</v>
      </c>
      <c r="J3680">
        <f ca="1"/>
        <v>652</v>
      </c>
      <c r="K3680">
        <v>1807</v>
      </c>
      <c r="L3680" cm="1">
        <f t="array" ref="L3680">_xlfn.IFS(G3680&lt;=25, 1, G3680&lt;=75, 2, G3680&lt;=150, 3, G3680&gt;150, 4)</f>
        <v>3</v>
      </c>
      <c r="M3680">
        <f t="shared" si="57"/>
        <v>4</v>
      </c>
    </row>
    <row r="3681" spans="1:13" x14ac:dyDescent="0.2">
      <c r="A3681" t="s">
        <v>5472</v>
      </c>
      <c r="B3681" t="s">
        <v>5473</v>
      </c>
      <c r="C3681" s="2">
        <v>294</v>
      </c>
      <c r="D3681" s="2">
        <v>226</v>
      </c>
      <c r="E3681" t="s">
        <v>7027</v>
      </c>
      <c r="F3681" t="s">
        <v>7041</v>
      </c>
      <c r="G3681" s="2">
        <v>68</v>
      </c>
      <c r="H3681" s="11">
        <v>0.23129251700680273</v>
      </c>
      <c r="I3681">
        <v>0</v>
      </c>
      <c r="J3681">
        <f ca="1"/>
        <v>3343</v>
      </c>
      <c r="K3681">
        <v>416</v>
      </c>
      <c r="L3681" cm="1">
        <f t="array" ref="L3681">_xlfn.IFS(G3681&lt;=25, 1, G3681&lt;=75, 2, G3681&lt;=150, 3, G3681&gt;150, 4)</f>
        <v>2</v>
      </c>
      <c r="M3681">
        <f t="shared" si="57"/>
        <v>2</v>
      </c>
    </row>
    <row r="3682" spans="1:13" x14ac:dyDescent="0.2">
      <c r="A3682" t="s">
        <v>5474</v>
      </c>
      <c r="B3682" t="s">
        <v>5475</v>
      </c>
      <c r="C3682" s="2">
        <v>268</v>
      </c>
      <c r="D3682" s="2">
        <v>193</v>
      </c>
      <c r="E3682" t="s">
        <v>7027</v>
      </c>
      <c r="F3682" t="s">
        <v>7036</v>
      </c>
      <c r="G3682" s="2">
        <v>75</v>
      </c>
      <c r="H3682" s="11">
        <v>0.27985074626865669</v>
      </c>
      <c r="I3682">
        <v>0</v>
      </c>
      <c r="J3682">
        <f ca="1"/>
        <v>883</v>
      </c>
      <c r="K3682">
        <v>4345</v>
      </c>
      <c r="L3682" cm="1">
        <f t="array" ref="L3682">_xlfn.IFS(G3682&lt;=25, 1, G3682&lt;=75, 2, G3682&lt;=150, 3, G3682&gt;150, 4)</f>
        <v>2</v>
      </c>
      <c r="M3682">
        <f t="shared" si="57"/>
        <v>2</v>
      </c>
    </row>
    <row r="3683" spans="1:13" x14ac:dyDescent="0.2">
      <c r="A3683" t="s">
        <v>5476</v>
      </c>
      <c r="B3683" t="s">
        <v>5477</v>
      </c>
      <c r="C3683" s="2">
        <v>726</v>
      </c>
      <c r="D3683" s="2">
        <v>537</v>
      </c>
      <c r="E3683" t="s">
        <v>7029</v>
      </c>
      <c r="F3683" t="s">
        <v>7037</v>
      </c>
      <c r="G3683" s="2">
        <v>189</v>
      </c>
      <c r="H3683" s="11">
        <v>0.26033057851239672</v>
      </c>
      <c r="I3683">
        <v>0</v>
      </c>
      <c r="J3683">
        <f ca="1"/>
        <v>2378</v>
      </c>
      <c r="K3683">
        <v>4268</v>
      </c>
      <c r="L3683" cm="1">
        <f t="array" ref="L3683">_xlfn.IFS(G3683&lt;=25, 1, G3683&lt;=75, 2, G3683&lt;=150, 3, G3683&gt;150, 4)</f>
        <v>4</v>
      </c>
      <c r="M3683">
        <f t="shared" si="57"/>
        <v>4</v>
      </c>
    </row>
    <row r="3684" spans="1:13" x14ac:dyDescent="0.2">
      <c r="A3684" t="s">
        <v>5478</v>
      </c>
      <c r="B3684" t="s">
        <v>5479</v>
      </c>
      <c r="C3684" s="2">
        <v>760</v>
      </c>
      <c r="D3684" s="2">
        <v>502</v>
      </c>
      <c r="E3684" t="s">
        <v>7029</v>
      </c>
      <c r="F3684" t="s">
        <v>7037</v>
      </c>
      <c r="G3684" s="2">
        <v>258</v>
      </c>
      <c r="H3684" s="11">
        <v>0.33947368421052632</v>
      </c>
      <c r="I3684">
        <v>0</v>
      </c>
      <c r="J3684">
        <f ca="1"/>
        <v>2473</v>
      </c>
      <c r="K3684">
        <v>540</v>
      </c>
      <c r="L3684" cm="1">
        <f t="array" ref="L3684">_xlfn.IFS(G3684&lt;=25, 1, G3684&lt;=75, 2, G3684&lt;=150, 3, G3684&gt;150, 4)</f>
        <v>4</v>
      </c>
      <c r="M3684">
        <f t="shared" si="57"/>
        <v>4</v>
      </c>
    </row>
    <row r="3685" spans="1:13" x14ac:dyDescent="0.2">
      <c r="A3685" t="s">
        <v>5480</v>
      </c>
      <c r="B3685" t="s">
        <v>5481</v>
      </c>
      <c r="C3685" s="2">
        <v>312</v>
      </c>
      <c r="D3685" s="2">
        <v>234</v>
      </c>
      <c r="E3685" t="s">
        <v>7027</v>
      </c>
      <c r="F3685" t="s">
        <v>7043</v>
      </c>
      <c r="G3685" s="2">
        <v>78</v>
      </c>
      <c r="H3685" s="11">
        <v>0.25</v>
      </c>
      <c r="I3685">
        <v>0</v>
      </c>
      <c r="J3685">
        <f ca="1"/>
        <v>2327</v>
      </c>
      <c r="K3685">
        <v>500</v>
      </c>
      <c r="L3685" cm="1">
        <f t="array" ref="L3685">_xlfn.IFS(G3685&lt;=25, 1, G3685&lt;=75, 2, G3685&lt;=150, 3, G3685&gt;150, 4)</f>
        <v>3</v>
      </c>
      <c r="M3685">
        <f t="shared" si="57"/>
        <v>3</v>
      </c>
    </row>
    <row r="3686" spans="1:13" x14ac:dyDescent="0.2">
      <c r="A3686" t="s">
        <v>5482</v>
      </c>
      <c r="B3686" t="s">
        <v>5483</v>
      </c>
      <c r="C3686" s="2">
        <v>268</v>
      </c>
      <c r="D3686" s="2">
        <v>220</v>
      </c>
      <c r="E3686" t="s">
        <v>7027</v>
      </c>
      <c r="F3686" t="s">
        <v>7041</v>
      </c>
      <c r="G3686" s="2">
        <v>48</v>
      </c>
      <c r="H3686" s="11">
        <v>0.17910447761194029</v>
      </c>
      <c r="I3686">
        <v>0</v>
      </c>
      <c r="J3686">
        <f ca="1"/>
        <v>3077</v>
      </c>
      <c r="K3686">
        <v>1178</v>
      </c>
      <c r="L3686" cm="1">
        <f t="array" ref="L3686">_xlfn.IFS(G3686&lt;=25, 1, G3686&lt;=75, 2, G3686&lt;=150, 3, G3686&gt;150, 4)</f>
        <v>2</v>
      </c>
      <c r="M3686">
        <f t="shared" si="57"/>
        <v>2</v>
      </c>
    </row>
    <row r="3687" spans="1:13" x14ac:dyDescent="0.2">
      <c r="A3687" t="s">
        <v>5484</v>
      </c>
      <c r="B3687" t="s">
        <v>5485</v>
      </c>
      <c r="C3687" s="2">
        <v>232</v>
      </c>
      <c r="D3687" s="2">
        <v>186</v>
      </c>
      <c r="E3687" t="s">
        <v>7027</v>
      </c>
      <c r="F3687" t="s">
        <v>7039</v>
      </c>
      <c r="G3687" s="2">
        <v>46</v>
      </c>
      <c r="H3687" s="11">
        <v>0.19827586206896552</v>
      </c>
      <c r="I3687">
        <v>0</v>
      </c>
      <c r="J3687">
        <f ca="1"/>
        <v>119</v>
      </c>
      <c r="K3687">
        <v>912</v>
      </c>
      <c r="L3687" cm="1">
        <f t="array" ref="L3687">_xlfn.IFS(G3687&lt;=25, 1, G3687&lt;=75, 2, G3687&lt;=150, 3, G3687&gt;150, 4)</f>
        <v>2</v>
      </c>
      <c r="M3687">
        <f t="shared" si="57"/>
        <v>1</v>
      </c>
    </row>
    <row r="3688" spans="1:13" x14ac:dyDescent="0.2">
      <c r="A3688" t="s">
        <v>5486</v>
      </c>
      <c r="B3688" t="s">
        <v>5487</v>
      </c>
      <c r="C3688" s="2">
        <v>1020</v>
      </c>
      <c r="D3688" s="2">
        <v>857</v>
      </c>
      <c r="E3688" t="s">
        <v>7029</v>
      </c>
      <c r="F3688" t="s">
        <v>7042</v>
      </c>
      <c r="G3688" s="2">
        <v>163</v>
      </c>
      <c r="H3688" s="11">
        <v>0.15980392156862744</v>
      </c>
      <c r="I3688">
        <v>0</v>
      </c>
      <c r="J3688">
        <f ca="1"/>
        <v>4488</v>
      </c>
      <c r="K3688">
        <v>4427</v>
      </c>
      <c r="L3688" cm="1">
        <f t="array" ref="L3688">_xlfn.IFS(G3688&lt;=25, 1, G3688&lt;=75, 2, G3688&lt;=150, 3, G3688&gt;150, 4)</f>
        <v>4</v>
      </c>
      <c r="M3688">
        <f t="shared" si="57"/>
        <v>4</v>
      </c>
    </row>
    <row r="3689" spans="1:13" x14ac:dyDescent="0.2">
      <c r="A3689" t="s">
        <v>2110</v>
      </c>
      <c r="B3689" t="s">
        <v>5488</v>
      </c>
      <c r="C3689" s="2">
        <v>591</v>
      </c>
      <c r="D3689" s="2">
        <v>491</v>
      </c>
      <c r="E3689" t="s">
        <v>7029</v>
      </c>
      <c r="F3689" t="s">
        <v>7037</v>
      </c>
      <c r="G3689" s="2">
        <v>100</v>
      </c>
      <c r="H3689" s="11">
        <v>0.16920473773265651</v>
      </c>
      <c r="I3689">
        <v>0</v>
      </c>
      <c r="J3689">
        <f ca="1"/>
        <v>840</v>
      </c>
      <c r="K3689">
        <v>556</v>
      </c>
      <c r="L3689" cm="1">
        <f t="array" ref="L3689">_xlfn.IFS(G3689&lt;=25, 1, G3689&lt;=75, 2, G3689&lt;=150, 3, G3689&gt;150, 4)</f>
        <v>3</v>
      </c>
      <c r="M3689">
        <f t="shared" si="57"/>
        <v>4</v>
      </c>
    </row>
    <row r="3690" spans="1:13" x14ac:dyDescent="0.2">
      <c r="A3690" t="s">
        <v>5489</v>
      </c>
      <c r="B3690" t="s">
        <v>5396</v>
      </c>
      <c r="C3690" s="2">
        <v>325</v>
      </c>
      <c r="D3690" s="2">
        <v>273</v>
      </c>
      <c r="E3690" t="s">
        <v>7027</v>
      </c>
      <c r="F3690" t="s">
        <v>7037</v>
      </c>
      <c r="G3690" s="2">
        <v>52</v>
      </c>
      <c r="H3690" s="11">
        <v>0.16</v>
      </c>
      <c r="I3690">
        <v>0</v>
      </c>
      <c r="J3690">
        <f ca="1"/>
        <v>2920</v>
      </c>
      <c r="K3690">
        <v>1991</v>
      </c>
      <c r="L3690" cm="1">
        <f t="array" ref="L3690">_xlfn.IFS(G3690&lt;=25, 1, G3690&lt;=75, 2, G3690&lt;=150, 3, G3690&gt;150, 4)</f>
        <v>2</v>
      </c>
      <c r="M3690">
        <f t="shared" si="57"/>
        <v>3</v>
      </c>
    </row>
    <row r="3691" spans="1:13" x14ac:dyDescent="0.2">
      <c r="A3691" t="s">
        <v>5490</v>
      </c>
      <c r="B3691" t="s">
        <v>5114</v>
      </c>
      <c r="C3691" s="2">
        <v>241</v>
      </c>
      <c r="D3691" s="2">
        <v>164</v>
      </c>
      <c r="E3691" t="s">
        <v>7027</v>
      </c>
      <c r="F3691" t="s">
        <v>7036</v>
      </c>
      <c r="G3691" s="2">
        <v>77</v>
      </c>
      <c r="H3691" s="11">
        <v>0.31950207468879666</v>
      </c>
      <c r="I3691">
        <v>0</v>
      </c>
      <c r="J3691">
        <f ca="1"/>
        <v>3224</v>
      </c>
      <c r="K3691">
        <v>4174</v>
      </c>
      <c r="L3691" cm="1">
        <f t="array" ref="L3691">_xlfn.IFS(G3691&lt;=25, 1, G3691&lt;=75, 2, G3691&lt;=150, 3, G3691&gt;150, 4)</f>
        <v>3</v>
      </c>
      <c r="M3691">
        <f t="shared" si="57"/>
        <v>1</v>
      </c>
    </row>
    <row r="3692" spans="1:13" x14ac:dyDescent="0.2">
      <c r="A3692" t="s">
        <v>5491</v>
      </c>
      <c r="B3692" t="s">
        <v>5492</v>
      </c>
      <c r="C3692" s="2">
        <v>329</v>
      </c>
      <c r="D3692" s="2">
        <v>234</v>
      </c>
      <c r="E3692" t="s">
        <v>7027</v>
      </c>
      <c r="F3692" t="s">
        <v>7037</v>
      </c>
      <c r="G3692" s="2">
        <v>95</v>
      </c>
      <c r="H3692" s="11">
        <v>0.28875379939209728</v>
      </c>
      <c r="I3692">
        <v>0</v>
      </c>
      <c r="J3692">
        <f ca="1"/>
        <v>2229</v>
      </c>
      <c r="K3692">
        <v>4511</v>
      </c>
      <c r="L3692" cm="1">
        <f t="array" ref="L3692">_xlfn.IFS(G3692&lt;=25, 1, G3692&lt;=75, 2, G3692&lt;=150, 3, G3692&gt;150, 4)</f>
        <v>3</v>
      </c>
      <c r="M3692">
        <f t="shared" si="57"/>
        <v>3</v>
      </c>
    </row>
    <row r="3693" spans="1:13" x14ac:dyDescent="0.2">
      <c r="A3693" t="s">
        <v>5493</v>
      </c>
      <c r="B3693" t="s">
        <v>2737</v>
      </c>
      <c r="C3693" s="2">
        <v>459</v>
      </c>
      <c r="D3693" s="2">
        <v>409</v>
      </c>
      <c r="E3693" t="s">
        <v>7029</v>
      </c>
      <c r="F3693" t="s">
        <v>7039</v>
      </c>
      <c r="G3693" s="2">
        <v>50</v>
      </c>
      <c r="H3693" s="11">
        <v>0.10893246187363835</v>
      </c>
      <c r="I3693">
        <v>0</v>
      </c>
      <c r="J3693">
        <f ca="1"/>
        <v>3271</v>
      </c>
      <c r="K3693">
        <v>4313</v>
      </c>
      <c r="L3693" cm="1">
        <f t="array" ref="L3693">_xlfn.IFS(G3693&lt;=25, 1, G3693&lt;=75, 2, G3693&lt;=150, 3, G3693&gt;150, 4)</f>
        <v>2</v>
      </c>
      <c r="M3693">
        <f t="shared" si="57"/>
        <v>4</v>
      </c>
    </row>
    <row r="3694" spans="1:13" x14ac:dyDescent="0.2">
      <c r="A3694" t="s">
        <v>5494</v>
      </c>
      <c r="B3694" t="s">
        <v>5495</v>
      </c>
      <c r="C3694" s="2">
        <v>268</v>
      </c>
      <c r="D3694" s="2">
        <v>188</v>
      </c>
      <c r="E3694" t="s">
        <v>7027</v>
      </c>
      <c r="F3694" t="s">
        <v>7037</v>
      </c>
      <c r="G3694" s="2">
        <v>80</v>
      </c>
      <c r="H3694" s="11">
        <v>0.29850746268656714</v>
      </c>
      <c r="I3694">
        <v>0</v>
      </c>
      <c r="J3694">
        <f ca="1"/>
        <v>556</v>
      </c>
      <c r="K3694">
        <v>35</v>
      </c>
      <c r="L3694" cm="1">
        <f t="array" ref="L3694">_xlfn.IFS(G3694&lt;=25, 1, G3694&lt;=75, 2, G3694&lt;=150, 3, G3694&gt;150, 4)</f>
        <v>3</v>
      </c>
      <c r="M3694">
        <f t="shared" si="57"/>
        <v>2</v>
      </c>
    </row>
    <row r="3695" spans="1:13" x14ac:dyDescent="0.2">
      <c r="A3695" t="s">
        <v>5496</v>
      </c>
      <c r="B3695" t="s">
        <v>5497</v>
      </c>
      <c r="C3695" s="2">
        <v>289</v>
      </c>
      <c r="D3695" s="2">
        <v>179</v>
      </c>
      <c r="E3695" t="s">
        <v>7027</v>
      </c>
      <c r="F3695" t="s">
        <v>7037</v>
      </c>
      <c r="G3695" s="2">
        <v>110</v>
      </c>
      <c r="H3695" s="11">
        <v>0.38062283737024222</v>
      </c>
      <c r="I3695">
        <v>0</v>
      </c>
      <c r="J3695">
        <f ca="1"/>
        <v>381</v>
      </c>
      <c r="K3695">
        <v>1554</v>
      </c>
      <c r="L3695" cm="1">
        <f t="array" ref="L3695">_xlfn.IFS(G3695&lt;=25, 1, G3695&lt;=75, 2, G3695&lt;=150, 3, G3695&gt;150, 4)</f>
        <v>3</v>
      </c>
      <c r="M3695">
        <f t="shared" si="57"/>
        <v>2</v>
      </c>
    </row>
    <row r="3696" spans="1:13" x14ac:dyDescent="0.2">
      <c r="A3696" t="s">
        <v>5498</v>
      </c>
      <c r="B3696" t="s">
        <v>5499</v>
      </c>
      <c r="C3696" s="2">
        <v>402</v>
      </c>
      <c r="D3696" s="2">
        <v>285</v>
      </c>
      <c r="E3696" t="s">
        <v>7027</v>
      </c>
      <c r="F3696" t="s">
        <v>7037</v>
      </c>
      <c r="G3696" s="2">
        <v>117</v>
      </c>
      <c r="H3696" s="11">
        <v>0.29104477611940299</v>
      </c>
      <c r="I3696">
        <v>0</v>
      </c>
      <c r="J3696">
        <f ca="1"/>
        <v>3986</v>
      </c>
      <c r="K3696">
        <v>925</v>
      </c>
      <c r="L3696" cm="1">
        <f t="array" ref="L3696">_xlfn.IFS(G3696&lt;=25, 1, G3696&lt;=75, 2, G3696&lt;=150, 3, G3696&gt;150, 4)</f>
        <v>3</v>
      </c>
      <c r="M3696">
        <f t="shared" si="57"/>
        <v>4</v>
      </c>
    </row>
    <row r="3697" spans="1:13" x14ac:dyDescent="0.2">
      <c r="A3697" t="s">
        <v>5500</v>
      </c>
      <c r="B3697" t="s">
        <v>5501</v>
      </c>
      <c r="C3697" s="2">
        <v>354</v>
      </c>
      <c r="D3697" s="2">
        <v>269</v>
      </c>
      <c r="E3697" t="s">
        <v>7027</v>
      </c>
      <c r="F3697" t="s">
        <v>7043</v>
      </c>
      <c r="G3697" s="2">
        <v>85</v>
      </c>
      <c r="H3697" s="11">
        <v>0.24011299435028249</v>
      </c>
      <c r="I3697">
        <v>0</v>
      </c>
      <c r="J3697">
        <f ca="1"/>
        <v>1387</v>
      </c>
      <c r="K3697">
        <v>2432</v>
      </c>
      <c r="L3697" cm="1">
        <f t="array" ref="L3697">_xlfn.IFS(G3697&lt;=25, 1, G3697&lt;=75, 2, G3697&lt;=150, 3, G3697&gt;150, 4)</f>
        <v>3</v>
      </c>
      <c r="M3697">
        <f t="shared" si="57"/>
        <v>3</v>
      </c>
    </row>
    <row r="3698" spans="1:13" x14ac:dyDescent="0.2">
      <c r="A3698" t="s">
        <v>5502</v>
      </c>
      <c r="B3698" t="s">
        <v>5503</v>
      </c>
      <c r="C3698" s="2">
        <v>707</v>
      </c>
      <c r="D3698" s="2">
        <v>665</v>
      </c>
      <c r="E3698" t="s">
        <v>7027</v>
      </c>
      <c r="F3698" t="s">
        <v>7042</v>
      </c>
      <c r="G3698" s="2">
        <v>42</v>
      </c>
      <c r="H3698" s="11">
        <v>5.9405940594059403E-2</v>
      </c>
      <c r="I3698">
        <v>0</v>
      </c>
      <c r="J3698">
        <f ca="1"/>
        <v>1839</v>
      </c>
      <c r="K3698">
        <v>1537</v>
      </c>
      <c r="L3698" cm="1">
        <f t="array" ref="L3698">_xlfn.IFS(G3698&lt;=25, 1, G3698&lt;=75, 2, G3698&lt;=150, 3, G3698&gt;150, 4)</f>
        <v>2</v>
      </c>
      <c r="M3698">
        <f t="shared" si="57"/>
        <v>4</v>
      </c>
    </row>
    <row r="3699" spans="1:13" x14ac:dyDescent="0.2">
      <c r="A3699" t="s">
        <v>5504</v>
      </c>
      <c r="B3699" t="s">
        <v>2718</v>
      </c>
      <c r="C3699" s="2">
        <v>268</v>
      </c>
      <c r="D3699" s="2">
        <v>115</v>
      </c>
      <c r="E3699" t="s">
        <v>7027</v>
      </c>
      <c r="F3699" t="s">
        <v>7036</v>
      </c>
      <c r="G3699" s="2">
        <v>153</v>
      </c>
      <c r="H3699" s="11">
        <v>0.57089552238805974</v>
      </c>
      <c r="I3699">
        <v>0</v>
      </c>
      <c r="J3699">
        <f ca="1"/>
        <v>170</v>
      </c>
      <c r="K3699">
        <v>3963</v>
      </c>
      <c r="L3699" cm="1">
        <f t="array" ref="L3699">_xlfn.IFS(G3699&lt;=25, 1, G3699&lt;=75, 2, G3699&lt;=150, 3, G3699&gt;150, 4)</f>
        <v>4</v>
      </c>
      <c r="M3699">
        <f t="shared" si="57"/>
        <v>2</v>
      </c>
    </row>
    <row r="3700" spans="1:13" x14ac:dyDescent="0.2">
      <c r="A3700" t="s">
        <v>5505</v>
      </c>
      <c r="B3700" t="s">
        <v>5506</v>
      </c>
      <c r="C3700" s="2">
        <v>311</v>
      </c>
      <c r="D3700" s="2">
        <v>249</v>
      </c>
      <c r="E3700" t="s">
        <v>7029</v>
      </c>
      <c r="F3700" t="s">
        <v>7043</v>
      </c>
      <c r="G3700" s="2">
        <v>62</v>
      </c>
      <c r="H3700" s="11">
        <v>0.19935691318327975</v>
      </c>
      <c r="I3700">
        <v>0</v>
      </c>
      <c r="J3700">
        <f ca="1"/>
        <v>438</v>
      </c>
      <c r="K3700">
        <v>1029</v>
      </c>
      <c r="L3700" cm="1">
        <f t="array" ref="L3700">_xlfn.IFS(G3700&lt;=25, 1, G3700&lt;=75, 2, G3700&lt;=150, 3, G3700&gt;150, 4)</f>
        <v>2</v>
      </c>
      <c r="M3700">
        <f t="shared" si="57"/>
        <v>3</v>
      </c>
    </row>
    <row r="3701" spans="1:13" x14ac:dyDescent="0.2">
      <c r="A3701" t="s">
        <v>5344</v>
      </c>
      <c r="B3701" t="s">
        <v>2981</v>
      </c>
      <c r="C3701" s="2">
        <v>294</v>
      </c>
      <c r="D3701" s="2">
        <v>232</v>
      </c>
      <c r="E3701" t="s">
        <v>7029</v>
      </c>
      <c r="F3701" t="s">
        <v>7036</v>
      </c>
      <c r="G3701" s="2">
        <v>62</v>
      </c>
      <c r="H3701" s="11">
        <v>0.21088435374149661</v>
      </c>
      <c r="I3701">
        <v>0</v>
      </c>
      <c r="J3701">
        <f ca="1"/>
        <v>629</v>
      </c>
      <c r="K3701">
        <v>3972</v>
      </c>
      <c r="L3701" cm="1">
        <f t="array" ref="L3701">_xlfn.IFS(G3701&lt;=25, 1, G3701&lt;=75, 2, G3701&lt;=150, 3, G3701&gt;150, 4)</f>
        <v>2</v>
      </c>
      <c r="M3701">
        <f t="shared" si="57"/>
        <v>2</v>
      </c>
    </row>
    <row r="3702" spans="1:13" x14ac:dyDescent="0.2">
      <c r="A3702" t="s">
        <v>5507</v>
      </c>
      <c r="B3702" t="s">
        <v>5508</v>
      </c>
      <c r="C3702" s="2">
        <v>2676</v>
      </c>
      <c r="D3702" s="2">
        <v>2007</v>
      </c>
      <c r="E3702" t="s">
        <v>7029</v>
      </c>
      <c r="F3702" t="s">
        <v>7041</v>
      </c>
      <c r="G3702" s="2">
        <v>669</v>
      </c>
      <c r="H3702" s="11">
        <v>0.25</v>
      </c>
      <c r="I3702">
        <v>0</v>
      </c>
      <c r="J3702">
        <f ca="1"/>
        <v>4080</v>
      </c>
      <c r="K3702">
        <v>396</v>
      </c>
      <c r="L3702" cm="1">
        <f t="array" ref="L3702">_xlfn.IFS(G3702&lt;=25, 1, G3702&lt;=75, 2, G3702&lt;=150, 3, G3702&gt;150, 4)</f>
        <v>4</v>
      </c>
      <c r="M3702">
        <f t="shared" si="57"/>
        <v>4</v>
      </c>
    </row>
    <row r="3703" spans="1:13" x14ac:dyDescent="0.2">
      <c r="A3703" t="s">
        <v>5509</v>
      </c>
      <c r="B3703" t="s">
        <v>5510</v>
      </c>
      <c r="C3703" s="2">
        <v>295</v>
      </c>
      <c r="D3703" s="2">
        <v>195</v>
      </c>
      <c r="E3703" t="s">
        <v>7027</v>
      </c>
      <c r="F3703" t="s">
        <v>7045</v>
      </c>
      <c r="G3703" s="2">
        <v>100</v>
      </c>
      <c r="H3703" s="11">
        <v>0.33898305084745761</v>
      </c>
      <c r="I3703">
        <v>0</v>
      </c>
      <c r="J3703">
        <f ca="1"/>
        <v>3498</v>
      </c>
      <c r="K3703">
        <v>2360</v>
      </c>
      <c r="L3703" cm="1">
        <f t="array" ref="L3703">_xlfn.IFS(G3703&lt;=25, 1, G3703&lt;=75, 2, G3703&lt;=150, 3, G3703&gt;150, 4)</f>
        <v>3</v>
      </c>
      <c r="M3703">
        <f t="shared" si="57"/>
        <v>2</v>
      </c>
    </row>
    <row r="3704" spans="1:13" x14ac:dyDescent="0.2">
      <c r="A3704" t="s">
        <v>5511</v>
      </c>
      <c r="B3704" t="s">
        <v>5512</v>
      </c>
      <c r="C3704" s="2">
        <v>259</v>
      </c>
      <c r="D3704" s="2">
        <v>168</v>
      </c>
      <c r="E3704" t="s">
        <v>7027</v>
      </c>
      <c r="F3704" t="s">
        <v>7036</v>
      </c>
      <c r="G3704" s="2">
        <v>91</v>
      </c>
      <c r="H3704" s="11">
        <v>0.35135135135135137</v>
      </c>
      <c r="I3704">
        <v>0</v>
      </c>
      <c r="J3704">
        <f ca="1"/>
        <v>432</v>
      </c>
      <c r="K3704">
        <v>2937</v>
      </c>
      <c r="L3704" cm="1">
        <f t="array" ref="L3704">_xlfn.IFS(G3704&lt;=25, 1, G3704&lt;=75, 2, G3704&lt;=150, 3, G3704&gt;150, 4)</f>
        <v>3</v>
      </c>
      <c r="M3704">
        <f t="shared" si="57"/>
        <v>2</v>
      </c>
    </row>
    <row r="3705" spans="1:13" x14ac:dyDescent="0.2">
      <c r="A3705" t="s">
        <v>5513</v>
      </c>
      <c r="B3705" t="s">
        <v>5514</v>
      </c>
      <c r="C3705" s="2">
        <v>294</v>
      </c>
      <c r="D3705" s="2">
        <v>162</v>
      </c>
      <c r="E3705" t="s">
        <v>7027</v>
      </c>
      <c r="F3705" t="s">
        <v>7037</v>
      </c>
      <c r="G3705" s="2">
        <v>132</v>
      </c>
      <c r="H3705" s="11">
        <v>0.44897959183673469</v>
      </c>
      <c r="I3705">
        <v>0</v>
      </c>
      <c r="J3705">
        <f ca="1"/>
        <v>1309</v>
      </c>
      <c r="K3705">
        <v>933</v>
      </c>
      <c r="L3705" cm="1">
        <f t="array" ref="L3705">_xlfn.IFS(G3705&lt;=25, 1, G3705&lt;=75, 2, G3705&lt;=150, 3, G3705&gt;150, 4)</f>
        <v>3</v>
      </c>
      <c r="M3705">
        <f t="shared" si="57"/>
        <v>2</v>
      </c>
    </row>
    <row r="3706" spans="1:13" x14ac:dyDescent="0.2">
      <c r="A3706" t="s">
        <v>5515</v>
      </c>
      <c r="B3706" t="s">
        <v>5516</v>
      </c>
      <c r="C3706" s="2">
        <v>1155</v>
      </c>
      <c r="D3706" s="2">
        <v>912</v>
      </c>
      <c r="E3706" t="s">
        <v>7029</v>
      </c>
      <c r="F3706" t="s">
        <v>7037</v>
      </c>
      <c r="G3706" s="2">
        <v>243</v>
      </c>
      <c r="H3706" s="11">
        <v>0.21038961038961038</v>
      </c>
      <c r="I3706">
        <v>0</v>
      </c>
      <c r="J3706">
        <f ca="1"/>
        <v>649</v>
      </c>
      <c r="K3706">
        <v>2025</v>
      </c>
      <c r="L3706" cm="1">
        <f t="array" ref="L3706">_xlfn.IFS(G3706&lt;=25, 1, G3706&lt;=75, 2, G3706&lt;=150, 3, G3706&gt;150, 4)</f>
        <v>4</v>
      </c>
      <c r="M3706">
        <f t="shared" si="57"/>
        <v>4</v>
      </c>
    </row>
    <row r="3707" spans="1:13" x14ac:dyDescent="0.2">
      <c r="A3707" t="s">
        <v>5517</v>
      </c>
      <c r="B3707" t="s">
        <v>4144</v>
      </c>
      <c r="C3707" s="2">
        <v>268</v>
      </c>
      <c r="D3707" s="2">
        <v>172</v>
      </c>
      <c r="E3707" t="s">
        <v>7027</v>
      </c>
      <c r="F3707" t="s">
        <v>7039</v>
      </c>
      <c r="G3707" s="2">
        <v>96</v>
      </c>
      <c r="H3707" s="11">
        <v>0.35820895522388058</v>
      </c>
      <c r="I3707">
        <v>0</v>
      </c>
      <c r="J3707">
        <f ca="1"/>
        <v>4382</v>
      </c>
      <c r="K3707">
        <v>3189</v>
      </c>
      <c r="L3707" cm="1">
        <f t="array" ref="L3707">_xlfn.IFS(G3707&lt;=25, 1, G3707&lt;=75, 2, G3707&lt;=150, 3, G3707&gt;150, 4)</f>
        <v>3</v>
      </c>
      <c r="M3707">
        <f t="shared" si="57"/>
        <v>2</v>
      </c>
    </row>
    <row r="3708" spans="1:13" x14ac:dyDescent="0.2">
      <c r="A3708" t="s">
        <v>5518</v>
      </c>
      <c r="B3708" t="s">
        <v>4358</v>
      </c>
      <c r="C3708" s="2">
        <v>232</v>
      </c>
      <c r="D3708" s="2">
        <v>172</v>
      </c>
      <c r="E3708" t="s">
        <v>7027</v>
      </c>
      <c r="F3708" t="s">
        <v>7039</v>
      </c>
      <c r="G3708" s="2">
        <v>60</v>
      </c>
      <c r="H3708" s="11">
        <v>0.25862068965517243</v>
      </c>
      <c r="I3708">
        <v>0</v>
      </c>
      <c r="J3708">
        <f ca="1"/>
        <v>2017</v>
      </c>
      <c r="K3708">
        <v>3165</v>
      </c>
      <c r="L3708" cm="1">
        <f t="array" ref="L3708">_xlfn.IFS(G3708&lt;=25, 1, G3708&lt;=75, 2, G3708&lt;=150, 3, G3708&gt;150, 4)</f>
        <v>2</v>
      </c>
      <c r="M3708">
        <f t="shared" si="57"/>
        <v>1</v>
      </c>
    </row>
    <row r="3709" spans="1:13" x14ac:dyDescent="0.2">
      <c r="A3709" t="s">
        <v>5519</v>
      </c>
      <c r="B3709" t="s">
        <v>2735</v>
      </c>
      <c r="C3709" s="2">
        <v>357</v>
      </c>
      <c r="D3709" s="2">
        <v>286</v>
      </c>
      <c r="E3709" t="s">
        <v>7027</v>
      </c>
      <c r="F3709" t="s">
        <v>7036</v>
      </c>
      <c r="G3709" s="2">
        <v>71</v>
      </c>
      <c r="H3709" s="11">
        <v>0.19887955182072828</v>
      </c>
      <c r="I3709">
        <v>0</v>
      </c>
      <c r="J3709">
        <f ca="1"/>
        <v>314</v>
      </c>
      <c r="K3709">
        <v>4129</v>
      </c>
      <c r="L3709" cm="1">
        <f t="array" ref="L3709">_xlfn.IFS(G3709&lt;=25, 1, G3709&lt;=75, 2, G3709&lt;=150, 3, G3709&gt;150, 4)</f>
        <v>2</v>
      </c>
      <c r="M3709">
        <f t="shared" si="57"/>
        <v>3</v>
      </c>
    </row>
    <row r="3710" spans="1:13" x14ac:dyDescent="0.2">
      <c r="A3710" t="s">
        <v>5520</v>
      </c>
      <c r="B3710" t="s">
        <v>2216</v>
      </c>
      <c r="C3710" s="2">
        <v>169</v>
      </c>
      <c r="D3710" s="2">
        <v>79</v>
      </c>
      <c r="E3710" t="s">
        <v>7027</v>
      </c>
      <c r="F3710" t="s">
        <v>7037</v>
      </c>
      <c r="G3710" s="2">
        <v>90</v>
      </c>
      <c r="H3710" s="11">
        <v>0.53254437869822491</v>
      </c>
      <c r="I3710">
        <v>0</v>
      </c>
      <c r="J3710">
        <f ca="1"/>
        <v>4021</v>
      </c>
      <c r="K3710">
        <v>729</v>
      </c>
      <c r="L3710" cm="1">
        <f t="array" ref="L3710">_xlfn.IFS(G3710&lt;=25, 1, G3710&lt;=75, 2, G3710&lt;=150, 3, G3710&gt;150, 4)</f>
        <v>3</v>
      </c>
      <c r="M3710">
        <f t="shared" si="57"/>
        <v>1</v>
      </c>
    </row>
    <row r="3711" spans="1:13" x14ac:dyDescent="0.2">
      <c r="A3711" t="s">
        <v>5521</v>
      </c>
      <c r="B3711" t="s">
        <v>5522</v>
      </c>
      <c r="C3711" s="2">
        <v>286</v>
      </c>
      <c r="D3711" s="2">
        <v>246</v>
      </c>
      <c r="E3711" t="s">
        <v>7027</v>
      </c>
      <c r="F3711" t="s">
        <v>7037</v>
      </c>
      <c r="G3711" s="2">
        <v>40</v>
      </c>
      <c r="H3711" s="11">
        <v>0.13986013986013987</v>
      </c>
      <c r="I3711">
        <v>0</v>
      </c>
      <c r="J3711">
        <f ca="1"/>
        <v>2157</v>
      </c>
      <c r="K3711">
        <v>3387</v>
      </c>
      <c r="L3711" cm="1">
        <f t="array" ref="L3711">_xlfn.IFS(G3711&lt;=25, 1, G3711&lt;=75, 2, G3711&lt;=150, 3, G3711&gt;150, 4)</f>
        <v>2</v>
      </c>
      <c r="M3711">
        <f t="shared" si="57"/>
        <v>2</v>
      </c>
    </row>
    <row r="3712" spans="1:13" x14ac:dyDescent="0.2">
      <c r="A3712" t="s">
        <v>5523</v>
      </c>
      <c r="B3712" t="s">
        <v>5524</v>
      </c>
      <c r="C3712" s="2">
        <v>239</v>
      </c>
      <c r="D3712" s="2">
        <v>120</v>
      </c>
      <c r="E3712" t="s">
        <v>7027</v>
      </c>
      <c r="F3712" t="s">
        <v>7040</v>
      </c>
      <c r="G3712" s="2">
        <v>119</v>
      </c>
      <c r="H3712" s="11">
        <v>0.497907949790795</v>
      </c>
      <c r="I3712">
        <v>0</v>
      </c>
      <c r="J3712">
        <f ca="1"/>
        <v>3178</v>
      </c>
      <c r="K3712">
        <v>1658</v>
      </c>
      <c r="L3712" cm="1">
        <f t="array" ref="L3712">_xlfn.IFS(G3712&lt;=25, 1, G3712&lt;=75, 2, G3712&lt;=150, 3, G3712&gt;150, 4)</f>
        <v>3</v>
      </c>
      <c r="M3712">
        <f t="shared" si="57"/>
        <v>1</v>
      </c>
    </row>
    <row r="3713" spans="1:13" x14ac:dyDescent="0.2">
      <c r="A3713" t="s">
        <v>5525</v>
      </c>
      <c r="B3713" t="s">
        <v>5526</v>
      </c>
      <c r="C3713" s="2">
        <v>356</v>
      </c>
      <c r="D3713" s="2">
        <v>235</v>
      </c>
      <c r="E3713" t="s">
        <v>7029</v>
      </c>
      <c r="F3713" t="s">
        <v>7037</v>
      </c>
      <c r="G3713" s="2">
        <v>121</v>
      </c>
      <c r="H3713" s="11">
        <v>0.3398876404494382</v>
      </c>
      <c r="I3713">
        <v>0</v>
      </c>
      <c r="J3713">
        <f ca="1"/>
        <v>2065</v>
      </c>
      <c r="K3713">
        <v>2820</v>
      </c>
      <c r="L3713" cm="1">
        <f t="array" ref="L3713">_xlfn.IFS(G3713&lt;=25, 1, G3713&lt;=75, 2, G3713&lt;=150, 3, G3713&gt;150, 4)</f>
        <v>3</v>
      </c>
      <c r="M3713">
        <f t="shared" si="57"/>
        <v>3</v>
      </c>
    </row>
    <row r="3714" spans="1:13" x14ac:dyDescent="0.2">
      <c r="A3714" t="s">
        <v>5527</v>
      </c>
      <c r="B3714" t="s">
        <v>1728</v>
      </c>
      <c r="C3714" s="2">
        <v>250</v>
      </c>
      <c r="D3714" s="2">
        <v>160</v>
      </c>
      <c r="E3714" t="s">
        <v>7027</v>
      </c>
      <c r="F3714" t="s">
        <v>7036</v>
      </c>
      <c r="G3714" s="2">
        <v>90</v>
      </c>
      <c r="H3714" s="11">
        <v>0.36</v>
      </c>
      <c r="I3714">
        <v>0</v>
      </c>
      <c r="J3714">
        <f ca="1"/>
        <v>4159</v>
      </c>
      <c r="K3714">
        <v>4188</v>
      </c>
      <c r="L3714" cm="1">
        <f t="array" ref="L3714">_xlfn.IFS(G3714&lt;=25, 1, G3714&lt;=75, 2, G3714&lt;=150, 3, G3714&gt;150, 4)</f>
        <v>3</v>
      </c>
      <c r="M3714">
        <f t="shared" ref="M3714:M3777" si="58">IF(C3714&lt;=$P$3, 1, IF(C3714&lt;=$P$4, 2, IF(C3714&lt;=$P$5, 3, 4)))</f>
        <v>2</v>
      </c>
    </row>
    <row r="3715" spans="1:13" x14ac:dyDescent="0.2">
      <c r="A3715" t="s">
        <v>5528</v>
      </c>
      <c r="B3715" t="s">
        <v>2216</v>
      </c>
      <c r="C3715" s="2">
        <v>447</v>
      </c>
      <c r="D3715" s="2">
        <v>375</v>
      </c>
      <c r="E3715" t="s">
        <v>7027</v>
      </c>
      <c r="F3715" t="s">
        <v>7042</v>
      </c>
      <c r="G3715" s="2">
        <v>72</v>
      </c>
      <c r="H3715" s="11">
        <v>0.16107382550335569</v>
      </c>
      <c r="I3715">
        <v>0</v>
      </c>
      <c r="J3715">
        <f ca="1"/>
        <v>1167</v>
      </c>
      <c r="K3715">
        <v>3132</v>
      </c>
      <c r="L3715" cm="1">
        <f t="array" ref="L3715">_xlfn.IFS(G3715&lt;=25, 1, G3715&lt;=75, 2, G3715&lt;=150, 3, G3715&gt;150, 4)</f>
        <v>2</v>
      </c>
      <c r="M3715">
        <f t="shared" si="58"/>
        <v>4</v>
      </c>
    </row>
    <row r="3716" spans="1:13" x14ac:dyDescent="0.2">
      <c r="A3716" t="s">
        <v>5529</v>
      </c>
      <c r="B3716" t="s">
        <v>5530</v>
      </c>
      <c r="C3716" s="2">
        <v>294</v>
      </c>
      <c r="D3716" s="2">
        <v>191</v>
      </c>
      <c r="E3716" t="s">
        <v>7027</v>
      </c>
      <c r="F3716" t="s">
        <v>7037</v>
      </c>
      <c r="G3716" s="2">
        <v>103</v>
      </c>
      <c r="H3716" s="11">
        <v>0.35034013605442177</v>
      </c>
      <c r="I3716">
        <v>0</v>
      </c>
      <c r="J3716">
        <f ca="1"/>
        <v>3388</v>
      </c>
      <c r="K3716">
        <v>958</v>
      </c>
      <c r="L3716" cm="1">
        <f t="array" ref="L3716">_xlfn.IFS(G3716&lt;=25, 1, G3716&lt;=75, 2, G3716&lt;=150, 3, G3716&gt;150, 4)</f>
        <v>3</v>
      </c>
      <c r="M3716">
        <f t="shared" si="58"/>
        <v>2</v>
      </c>
    </row>
    <row r="3717" spans="1:13" x14ac:dyDescent="0.2">
      <c r="A3717" t="s">
        <v>5531</v>
      </c>
      <c r="B3717" t="s">
        <v>5532</v>
      </c>
      <c r="C3717" s="2">
        <v>294</v>
      </c>
      <c r="D3717" s="2">
        <v>188</v>
      </c>
      <c r="E3717" t="s">
        <v>7027</v>
      </c>
      <c r="F3717" t="s">
        <v>7037</v>
      </c>
      <c r="G3717" s="2">
        <v>106</v>
      </c>
      <c r="H3717" s="11">
        <v>0.36054421768707484</v>
      </c>
      <c r="I3717">
        <v>0</v>
      </c>
      <c r="J3717">
        <f ca="1"/>
        <v>4509</v>
      </c>
      <c r="K3717">
        <v>3347</v>
      </c>
      <c r="L3717" cm="1">
        <f t="array" ref="L3717">_xlfn.IFS(G3717&lt;=25, 1, G3717&lt;=75, 2, G3717&lt;=150, 3, G3717&gt;150, 4)</f>
        <v>3</v>
      </c>
      <c r="M3717">
        <f t="shared" si="58"/>
        <v>2</v>
      </c>
    </row>
    <row r="3718" spans="1:13" x14ac:dyDescent="0.2">
      <c r="A3718" t="s">
        <v>5533</v>
      </c>
      <c r="B3718" t="s">
        <v>5534</v>
      </c>
      <c r="C3718" s="2">
        <v>599</v>
      </c>
      <c r="D3718" s="2">
        <v>323</v>
      </c>
      <c r="E3718" t="s">
        <v>7029</v>
      </c>
      <c r="F3718" t="s">
        <v>7040</v>
      </c>
      <c r="G3718" s="2">
        <v>276</v>
      </c>
      <c r="H3718" s="11">
        <v>0.46076794657762937</v>
      </c>
      <c r="I3718">
        <v>0</v>
      </c>
      <c r="J3718">
        <f ca="1"/>
        <v>3005</v>
      </c>
      <c r="K3718">
        <v>3000</v>
      </c>
      <c r="L3718" cm="1">
        <f t="array" ref="L3718">_xlfn.IFS(G3718&lt;=25, 1, G3718&lt;=75, 2, G3718&lt;=150, 3, G3718&gt;150, 4)</f>
        <v>4</v>
      </c>
      <c r="M3718">
        <f t="shared" si="58"/>
        <v>4</v>
      </c>
    </row>
    <row r="3719" spans="1:13" x14ac:dyDescent="0.2">
      <c r="A3719" t="s">
        <v>5535</v>
      </c>
      <c r="B3719" t="s">
        <v>4388</v>
      </c>
      <c r="C3719" s="2">
        <v>599</v>
      </c>
      <c r="D3719" s="2">
        <v>497</v>
      </c>
      <c r="E3719" t="s">
        <v>7029</v>
      </c>
      <c r="F3719" t="s">
        <v>7039</v>
      </c>
      <c r="G3719" s="2">
        <v>102</v>
      </c>
      <c r="H3719" s="11">
        <v>0.17028380634390652</v>
      </c>
      <c r="I3719">
        <v>0</v>
      </c>
      <c r="J3719">
        <f ca="1"/>
        <v>2734</v>
      </c>
      <c r="K3719">
        <v>2699</v>
      </c>
      <c r="L3719" cm="1">
        <f t="array" ref="L3719">_xlfn.IFS(G3719&lt;=25, 1, G3719&lt;=75, 2, G3719&lt;=150, 3, G3719&gt;150, 4)</f>
        <v>3</v>
      </c>
      <c r="M3719">
        <f t="shared" si="58"/>
        <v>4</v>
      </c>
    </row>
    <row r="3720" spans="1:13" x14ac:dyDescent="0.2">
      <c r="A3720" t="s">
        <v>5536</v>
      </c>
      <c r="B3720" t="s">
        <v>4992</v>
      </c>
      <c r="C3720" s="2">
        <v>268</v>
      </c>
      <c r="D3720" s="2">
        <v>217</v>
      </c>
      <c r="E3720" t="s">
        <v>7027</v>
      </c>
      <c r="F3720" t="s">
        <v>7039</v>
      </c>
      <c r="G3720" s="2">
        <v>51</v>
      </c>
      <c r="H3720" s="11">
        <v>0.19029850746268656</v>
      </c>
      <c r="I3720">
        <v>0</v>
      </c>
      <c r="J3720">
        <f ca="1"/>
        <v>3453</v>
      </c>
      <c r="K3720">
        <v>2785</v>
      </c>
      <c r="L3720" cm="1">
        <f t="array" ref="L3720">_xlfn.IFS(G3720&lt;=25, 1, G3720&lt;=75, 2, G3720&lt;=150, 3, G3720&gt;150, 4)</f>
        <v>2</v>
      </c>
      <c r="M3720">
        <f t="shared" si="58"/>
        <v>2</v>
      </c>
    </row>
    <row r="3721" spans="1:13" x14ac:dyDescent="0.2">
      <c r="A3721" t="s">
        <v>5537</v>
      </c>
      <c r="B3721" t="s">
        <v>5538</v>
      </c>
      <c r="C3721" s="2">
        <v>399</v>
      </c>
      <c r="D3721" s="2">
        <v>291</v>
      </c>
      <c r="E3721" t="s">
        <v>7027</v>
      </c>
      <c r="F3721" t="s">
        <v>7037</v>
      </c>
      <c r="G3721" s="2">
        <v>108</v>
      </c>
      <c r="H3721" s="11">
        <v>0.27067669172932329</v>
      </c>
      <c r="I3721">
        <v>0</v>
      </c>
      <c r="J3721">
        <f ca="1"/>
        <v>413</v>
      </c>
      <c r="K3721">
        <v>879</v>
      </c>
      <c r="L3721" cm="1">
        <f t="array" ref="L3721">_xlfn.IFS(G3721&lt;=25, 1, G3721&lt;=75, 2, G3721&lt;=150, 3, G3721&gt;150, 4)</f>
        <v>3</v>
      </c>
      <c r="M3721">
        <f t="shared" si="58"/>
        <v>4</v>
      </c>
    </row>
    <row r="3722" spans="1:13" x14ac:dyDescent="0.2">
      <c r="A3722" t="s">
        <v>5539</v>
      </c>
      <c r="B3722" t="s">
        <v>2216</v>
      </c>
      <c r="C3722" s="2">
        <v>279</v>
      </c>
      <c r="D3722" s="2">
        <v>209</v>
      </c>
      <c r="E3722" t="s">
        <v>7027</v>
      </c>
      <c r="F3722" t="s">
        <v>7036</v>
      </c>
      <c r="G3722" s="2">
        <v>70</v>
      </c>
      <c r="H3722" s="11">
        <v>0.25089605734767023</v>
      </c>
      <c r="I3722">
        <v>0</v>
      </c>
      <c r="J3722">
        <f ca="1"/>
        <v>3892</v>
      </c>
      <c r="K3722">
        <v>2318</v>
      </c>
      <c r="L3722" cm="1">
        <f t="array" ref="L3722">_xlfn.IFS(G3722&lt;=25, 1, G3722&lt;=75, 2, G3722&lt;=150, 3, G3722&gt;150, 4)</f>
        <v>2</v>
      </c>
      <c r="M3722">
        <f t="shared" si="58"/>
        <v>2</v>
      </c>
    </row>
    <row r="3723" spans="1:13" x14ac:dyDescent="0.2">
      <c r="A3723" t="s">
        <v>5540</v>
      </c>
      <c r="B3723" t="s">
        <v>2272</v>
      </c>
      <c r="C3723" s="2">
        <v>399</v>
      </c>
      <c r="D3723" s="2">
        <v>239</v>
      </c>
      <c r="E3723" t="s">
        <v>7027</v>
      </c>
      <c r="F3723" t="s">
        <v>7037</v>
      </c>
      <c r="G3723" s="2">
        <v>160</v>
      </c>
      <c r="H3723" s="11">
        <v>0.40100250626566414</v>
      </c>
      <c r="I3723">
        <v>0</v>
      </c>
      <c r="J3723">
        <f ca="1"/>
        <v>4335</v>
      </c>
      <c r="K3723">
        <v>2167</v>
      </c>
      <c r="L3723" cm="1">
        <f t="array" ref="L3723">_xlfn.IFS(G3723&lt;=25, 1, G3723&lt;=75, 2, G3723&lt;=150, 3, G3723&gt;150, 4)</f>
        <v>4</v>
      </c>
      <c r="M3723">
        <f t="shared" si="58"/>
        <v>4</v>
      </c>
    </row>
    <row r="3724" spans="1:13" x14ac:dyDescent="0.2">
      <c r="A3724" t="s">
        <v>5541</v>
      </c>
      <c r="B3724" t="s">
        <v>5542</v>
      </c>
      <c r="C3724" s="2">
        <v>469</v>
      </c>
      <c r="D3724" s="2">
        <v>314</v>
      </c>
      <c r="E3724" t="s">
        <v>7027</v>
      </c>
      <c r="F3724" t="s">
        <v>7037</v>
      </c>
      <c r="G3724" s="2">
        <v>155</v>
      </c>
      <c r="H3724" s="11">
        <v>0.33049040511727079</v>
      </c>
      <c r="I3724">
        <v>0</v>
      </c>
      <c r="J3724">
        <f ca="1"/>
        <v>2657</v>
      </c>
      <c r="K3724">
        <v>1573</v>
      </c>
      <c r="L3724" cm="1">
        <f t="array" ref="L3724">_xlfn.IFS(G3724&lt;=25, 1, G3724&lt;=75, 2, G3724&lt;=150, 3, G3724&gt;150, 4)</f>
        <v>4</v>
      </c>
      <c r="M3724">
        <f t="shared" si="58"/>
        <v>4</v>
      </c>
    </row>
    <row r="3725" spans="1:13" x14ac:dyDescent="0.2">
      <c r="A3725" t="s">
        <v>5543</v>
      </c>
      <c r="B3725" t="s">
        <v>2287</v>
      </c>
      <c r="C3725" s="2">
        <v>223</v>
      </c>
      <c r="D3725" s="2">
        <v>221</v>
      </c>
      <c r="E3725" t="s">
        <v>6989</v>
      </c>
      <c r="F3725" t="s">
        <v>7042</v>
      </c>
      <c r="G3725" s="2">
        <v>2</v>
      </c>
      <c r="H3725" s="11">
        <v>8.9686098654708519E-3</v>
      </c>
      <c r="I3725">
        <v>1</v>
      </c>
      <c r="J3725">
        <f ca="1"/>
        <v>2337</v>
      </c>
      <c r="K3725">
        <v>4220</v>
      </c>
      <c r="L3725" cm="1">
        <f t="array" ref="L3725">_xlfn.IFS(G3725&lt;=25, 1, G3725&lt;=75, 2, G3725&lt;=150, 3, G3725&gt;150, 4)</f>
        <v>1</v>
      </c>
      <c r="M3725">
        <f t="shared" si="58"/>
        <v>1</v>
      </c>
    </row>
    <row r="3726" spans="1:13" x14ac:dyDescent="0.2">
      <c r="A3726" t="s">
        <v>5544</v>
      </c>
      <c r="B3726" t="s">
        <v>5545</v>
      </c>
      <c r="C3726" s="2">
        <v>447</v>
      </c>
      <c r="D3726" s="2">
        <v>358</v>
      </c>
      <c r="E3726" t="s">
        <v>7029</v>
      </c>
      <c r="F3726" t="s">
        <v>7045</v>
      </c>
      <c r="G3726" s="2">
        <v>89</v>
      </c>
      <c r="H3726" s="11">
        <v>0.19910514541387025</v>
      </c>
      <c r="I3726">
        <v>0</v>
      </c>
      <c r="J3726">
        <f ca="1"/>
        <v>1175</v>
      </c>
      <c r="K3726">
        <v>2437</v>
      </c>
      <c r="L3726" cm="1">
        <f t="array" ref="L3726">_xlfn.IFS(G3726&lt;=25, 1, G3726&lt;=75, 2, G3726&lt;=150, 3, G3726&gt;150, 4)</f>
        <v>3</v>
      </c>
      <c r="M3726">
        <f t="shared" si="58"/>
        <v>4</v>
      </c>
    </row>
    <row r="3727" spans="1:13" x14ac:dyDescent="0.2">
      <c r="A3727" t="s">
        <v>5546</v>
      </c>
      <c r="B3727" t="s">
        <v>5547</v>
      </c>
      <c r="C3727" s="2">
        <v>268</v>
      </c>
      <c r="D3727" s="2">
        <v>180</v>
      </c>
      <c r="E3727" t="s">
        <v>7027</v>
      </c>
      <c r="F3727" t="s">
        <v>7037</v>
      </c>
      <c r="G3727" s="2">
        <v>88</v>
      </c>
      <c r="H3727" s="11">
        <v>0.32835820895522388</v>
      </c>
      <c r="I3727">
        <v>0</v>
      </c>
      <c r="J3727">
        <f ca="1"/>
        <v>1629</v>
      </c>
      <c r="K3727">
        <v>2994</v>
      </c>
      <c r="L3727" cm="1">
        <f t="array" ref="L3727">_xlfn.IFS(G3727&lt;=25, 1, G3727&lt;=75, 2, G3727&lt;=150, 3, G3727&gt;150, 4)</f>
        <v>3</v>
      </c>
      <c r="M3727">
        <f t="shared" si="58"/>
        <v>2</v>
      </c>
    </row>
    <row r="3728" spans="1:13" x14ac:dyDescent="0.2">
      <c r="A3728" t="s">
        <v>5548</v>
      </c>
      <c r="B3728" t="s">
        <v>5549</v>
      </c>
      <c r="C3728" s="2">
        <v>299</v>
      </c>
      <c r="D3728" s="2">
        <v>218</v>
      </c>
      <c r="E3728" t="s">
        <v>7027</v>
      </c>
      <c r="F3728" t="s">
        <v>7037</v>
      </c>
      <c r="G3728" s="2">
        <v>81</v>
      </c>
      <c r="H3728" s="11">
        <v>0.2709030100334448</v>
      </c>
      <c r="I3728">
        <v>0</v>
      </c>
      <c r="J3728">
        <f ca="1"/>
        <v>4146</v>
      </c>
      <c r="K3728">
        <v>439</v>
      </c>
      <c r="L3728" cm="1">
        <f t="array" ref="L3728">_xlfn.IFS(G3728&lt;=25, 1, G3728&lt;=75, 2, G3728&lt;=150, 3, G3728&gt;150, 4)</f>
        <v>3</v>
      </c>
      <c r="M3728">
        <f t="shared" si="58"/>
        <v>3</v>
      </c>
    </row>
    <row r="3729" spans="1:13" x14ac:dyDescent="0.2">
      <c r="A3729" t="s">
        <v>5550</v>
      </c>
      <c r="B3729" t="s">
        <v>5551</v>
      </c>
      <c r="C3729" s="2">
        <v>660</v>
      </c>
      <c r="D3729" s="2">
        <v>528</v>
      </c>
      <c r="E3729" t="s">
        <v>7027</v>
      </c>
      <c r="F3729" t="s">
        <v>7045</v>
      </c>
      <c r="G3729" s="2">
        <v>132</v>
      </c>
      <c r="H3729" s="11">
        <v>0.2</v>
      </c>
      <c r="I3729">
        <v>0</v>
      </c>
      <c r="J3729">
        <f ca="1"/>
        <v>1025</v>
      </c>
      <c r="K3729">
        <v>2728</v>
      </c>
      <c r="L3729" cm="1">
        <f t="array" ref="L3729">_xlfn.IFS(G3729&lt;=25, 1, G3729&lt;=75, 2, G3729&lt;=150, 3, G3729&gt;150, 4)</f>
        <v>3</v>
      </c>
      <c r="M3729">
        <f t="shared" si="58"/>
        <v>4</v>
      </c>
    </row>
    <row r="3730" spans="1:13" x14ac:dyDescent="0.2">
      <c r="A3730" t="s">
        <v>5552</v>
      </c>
      <c r="B3730" t="s">
        <v>5553</v>
      </c>
      <c r="C3730" s="2">
        <v>1540</v>
      </c>
      <c r="D3730" s="2">
        <v>1340</v>
      </c>
      <c r="E3730" t="s">
        <v>7029</v>
      </c>
      <c r="F3730" t="s">
        <v>7042</v>
      </c>
      <c r="G3730" s="2">
        <v>200</v>
      </c>
      <c r="H3730" s="11">
        <v>0.12987012987012986</v>
      </c>
      <c r="I3730">
        <v>0</v>
      </c>
      <c r="J3730">
        <f ca="1"/>
        <v>1809</v>
      </c>
      <c r="K3730">
        <v>1821</v>
      </c>
      <c r="L3730" cm="1">
        <f t="array" ref="L3730">_xlfn.IFS(G3730&lt;=25, 1, G3730&lt;=75, 2, G3730&lt;=150, 3, G3730&gt;150, 4)</f>
        <v>4</v>
      </c>
      <c r="M3730">
        <f t="shared" si="58"/>
        <v>4</v>
      </c>
    </row>
    <row r="3731" spans="1:13" x14ac:dyDescent="0.2">
      <c r="A3731" t="s">
        <v>5554</v>
      </c>
      <c r="B3731" t="s">
        <v>5555</v>
      </c>
      <c r="C3731" s="2">
        <v>312</v>
      </c>
      <c r="D3731" s="2">
        <v>259</v>
      </c>
      <c r="E3731" t="s">
        <v>7027</v>
      </c>
      <c r="F3731" t="s">
        <v>7042</v>
      </c>
      <c r="G3731" s="2">
        <v>53</v>
      </c>
      <c r="H3731" s="11">
        <v>0.16987179487179488</v>
      </c>
      <c r="I3731">
        <v>0</v>
      </c>
      <c r="J3731">
        <f ca="1"/>
        <v>2777</v>
      </c>
      <c r="K3731">
        <v>2654</v>
      </c>
      <c r="L3731" cm="1">
        <f t="array" ref="L3731">_xlfn.IFS(G3731&lt;=25, 1, G3731&lt;=75, 2, G3731&lt;=150, 3, G3731&gt;150, 4)</f>
        <v>2</v>
      </c>
      <c r="M3731">
        <f t="shared" si="58"/>
        <v>3</v>
      </c>
    </row>
    <row r="3732" spans="1:13" x14ac:dyDescent="0.2">
      <c r="A3732" t="s">
        <v>5556</v>
      </c>
      <c r="B3732" t="s">
        <v>5557</v>
      </c>
      <c r="C3732" s="2">
        <v>449</v>
      </c>
      <c r="D3732" s="2">
        <v>341</v>
      </c>
      <c r="E3732" t="s">
        <v>7029</v>
      </c>
      <c r="F3732" t="s">
        <v>7043</v>
      </c>
      <c r="G3732" s="2">
        <v>108</v>
      </c>
      <c r="H3732" s="11">
        <v>0.24053452115812918</v>
      </c>
      <c r="I3732">
        <v>0</v>
      </c>
      <c r="J3732">
        <f ca="1"/>
        <v>4522</v>
      </c>
      <c r="K3732">
        <v>4242</v>
      </c>
      <c r="L3732" cm="1">
        <f t="array" ref="L3732">_xlfn.IFS(G3732&lt;=25, 1, G3732&lt;=75, 2, G3732&lt;=150, 3, G3732&gt;150, 4)</f>
        <v>3</v>
      </c>
      <c r="M3732">
        <f t="shared" si="58"/>
        <v>4</v>
      </c>
    </row>
    <row r="3733" spans="1:13" x14ac:dyDescent="0.2">
      <c r="A3733" t="s">
        <v>5558</v>
      </c>
      <c r="B3733" t="s">
        <v>5559</v>
      </c>
      <c r="C3733" s="2">
        <v>349</v>
      </c>
      <c r="D3733" s="2">
        <v>262</v>
      </c>
      <c r="E3733" t="s">
        <v>7027</v>
      </c>
      <c r="F3733" t="s">
        <v>7037</v>
      </c>
      <c r="G3733" s="2">
        <v>87</v>
      </c>
      <c r="H3733" s="11">
        <v>0.24928366762177651</v>
      </c>
      <c r="I3733">
        <v>0</v>
      </c>
      <c r="J3733">
        <f ca="1"/>
        <v>3329</v>
      </c>
      <c r="K3733">
        <v>3266</v>
      </c>
      <c r="L3733" cm="1">
        <f t="array" ref="L3733">_xlfn.IFS(G3733&lt;=25, 1, G3733&lt;=75, 2, G3733&lt;=150, 3, G3733&gt;150, 4)</f>
        <v>3</v>
      </c>
      <c r="M3733">
        <f t="shared" si="58"/>
        <v>3</v>
      </c>
    </row>
    <row r="3734" spans="1:13" x14ac:dyDescent="0.2">
      <c r="A3734" t="s">
        <v>5560</v>
      </c>
      <c r="B3734" t="s">
        <v>1711</v>
      </c>
      <c r="C3734" s="2">
        <v>294</v>
      </c>
      <c r="D3734" s="2">
        <v>182</v>
      </c>
      <c r="E3734" t="s">
        <v>7029</v>
      </c>
      <c r="F3734" t="s">
        <v>7037</v>
      </c>
      <c r="G3734" s="2">
        <v>112</v>
      </c>
      <c r="H3734" s="11">
        <v>0.38095238095238093</v>
      </c>
      <c r="I3734">
        <v>0</v>
      </c>
      <c r="J3734">
        <f ca="1"/>
        <v>1451</v>
      </c>
      <c r="K3734">
        <v>2742</v>
      </c>
      <c r="L3734" cm="1">
        <f t="array" ref="L3734">_xlfn.IFS(G3734&lt;=25, 1, G3734&lt;=75, 2, G3734&lt;=150, 3, G3734&gt;150, 4)</f>
        <v>3</v>
      </c>
      <c r="M3734">
        <f t="shared" si="58"/>
        <v>2</v>
      </c>
    </row>
    <row r="3735" spans="1:13" x14ac:dyDescent="0.2">
      <c r="A3735" t="s">
        <v>5561</v>
      </c>
      <c r="B3735" t="s">
        <v>5562</v>
      </c>
      <c r="C3735" s="2">
        <v>249</v>
      </c>
      <c r="D3735" s="2">
        <v>147</v>
      </c>
      <c r="E3735" t="s">
        <v>7027</v>
      </c>
      <c r="F3735" t="s">
        <v>7037</v>
      </c>
      <c r="G3735" s="2">
        <v>102</v>
      </c>
      <c r="H3735" s="11">
        <v>0.40963855421686746</v>
      </c>
      <c r="I3735">
        <v>0</v>
      </c>
      <c r="J3735">
        <f ca="1"/>
        <v>2869</v>
      </c>
      <c r="K3735">
        <v>1364</v>
      </c>
      <c r="L3735" cm="1">
        <f t="array" ref="L3735">_xlfn.IFS(G3735&lt;=25, 1, G3735&lt;=75, 2, G3735&lt;=150, 3, G3735&gt;150, 4)</f>
        <v>3</v>
      </c>
      <c r="M3735">
        <f t="shared" si="58"/>
        <v>1</v>
      </c>
    </row>
    <row r="3736" spans="1:13" x14ac:dyDescent="0.2">
      <c r="A3736" t="s">
        <v>5563</v>
      </c>
      <c r="B3736" t="s">
        <v>5564</v>
      </c>
      <c r="C3736" s="2">
        <v>529</v>
      </c>
      <c r="D3736" s="2">
        <v>481</v>
      </c>
      <c r="E3736" t="s">
        <v>7027</v>
      </c>
      <c r="F3736" t="s">
        <v>7044</v>
      </c>
      <c r="G3736" s="2">
        <v>48</v>
      </c>
      <c r="H3736" s="11">
        <v>9.0737240075614373E-2</v>
      </c>
      <c r="I3736">
        <v>0</v>
      </c>
      <c r="J3736">
        <f ca="1"/>
        <v>4517</v>
      </c>
      <c r="K3736">
        <v>2562</v>
      </c>
      <c r="L3736" cm="1">
        <f t="array" ref="L3736">_xlfn.IFS(G3736&lt;=25, 1, G3736&lt;=75, 2, G3736&lt;=150, 3, G3736&gt;150, 4)</f>
        <v>2</v>
      </c>
      <c r="M3736">
        <f t="shared" si="58"/>
        <v>4</v>
      </c>
    </row>
    <row r="3737" spans="1:13" x14ac:dyDescent="0.2">
      <c r="A3737" t="s">
        <v>5565</v>
      </c>
      <c r="B3737" t="s">
        <v>5566</v>
      </c>
      <c r="C3737" s="2">
        <v>286</v>
      </c>
      <c r="D3737" s="2">
        <v>263</v>
      </c>
      <c r="E3737" t="s">
        <v>7027</v>
      </c>
      <c r="F3737" t="s">
        <v>7042</v>
      </c>
      <c r="G3737" s="2">
        <v>23</v>
      </c>
      <c r="H3737" s="11">
        <v>8.0419580419580416E-2</v>
      </c>
      <c r="I3737">
        <v>0</v>
      </c>
      <c r="J3737">
        <f ca="1"/>
        <v>52</v>
      </c>
      <c r="K3737">
        <v>2495</v>
      </c>
      <c r="L3737" cm="1">
        <f t="array" ref="L3737">_xlfn.IFS(G3737&lt;=25, 1, G3737&lt;=75, 2, G3737&lt;=150, 3, G3737&gt;150, 4)</f>
        <v>1</v>
      </c>
      <c r="M3737">
        <f t="shared" si="58"/>
        <v>2</v>
      </c>
    </row>
    <row r="3738" spans="1:13" x14ac:dyDescent="0.2">
      <c r="A3738" t="s">
        <v>5567</v>
      </c>
      <c r="B3738" t="s">
        <v>5568</v>
      </c>
      <c r="C3738" s="2">
        <v>790</v>
      </c>
      <c r="D3738" s="2">
        <v>640</v>
      </c>
      <c r="E3738" t="s">
        <v>7029</v>
      </c>
      <c r="F3738" t="s">
        <v>7043</v>
      </c>
      <c r="G3738" s="2">
        <v>150</v>
      </c>
      <c r="H3738" s="11">
        <v>0.189873417721519</v>
      </c>
      <c r="I3738">
        <v>0</v>
      </c>
      <c r="J3738">
        <f ca="1"/>
        <v>3888</v>
      </c>
      <c r="K3738">
        <v>4198</v>
      </c>
      <c r="L3738" cm="1">
        <f t="array" ref="L3738">_xlfn.IFS(G3738&lt;=25, 1, G3738&lt;=75, 2, G3738&lt;=150, 3, G3738&gt;150, 4)</f>
        <v>3</v>
      </c>
      <c r="M3738">
        <f t="shared" si="58"/>
        <v>4</v>
      </c>
    </row>
    <row r="3739" spans="1:13" x14ac:dyDescent="0.2">
      <c r="A3739" t="s">
        <v>5569</v>
      </c>
      <c r="B3739" t="s">
        <v>5570</v>
      </c>
      <c r="C3739" s="2">
        <v>268</v>
      </c>
      <c r="D3739" s="2">
        <v>139</v>
      </c>
      <c r="E3739" t="s">
        <v>7027</v>
      </c>
      <c r="F3739" t="s">
        <v>7037</v>
      </c>
      <c r="G3739" s="2">
        <v>129</v>
      </c>
      <c r="H3739" s="11">
        <v>0.48134328358208955</v>
      </c>
      <c r="I3739">
        <v>0</v>
      </c>
      <c r="J3739">
        <f ca="1"/>
        <v>2000</v>
      </c>
      <c r="K3739">
        <v>482</v>
      </c>
      <c r="L3739" cm="1">
        <f t="array" ref="L3739">_xlfn.IFS(G3739&lt;=25, 1, G3739&lt;=75, 2, G3739&lt;=150, 3, G3739&gt;150, 4)</f>
        <v>3</v>
      </c>
      <c r="M3739">
        <f t="shared" si="58"/>
        <v>2</v>
      </c>
    </row>
    <row r="3740" spans="1:13" x14ac:dyDescent="0.2">
      <c r="A3740" t="s">
        <v>5571</v>
      </c>
      <c r="B3740" t="s">
        <v>5572</v>
      </c>
      <c r="C3740" s="2">
        <v>473</v>
      </c>
      <c r="D3740" s="2">
        <v>378</v>
      </c>
      <c r="E3740" t="s">
        <v>7027</v>
      </c>
      <c r="F3740" t="s">
        <v>7037</v>
      </c>
      <c r="G3740" s="2">
        <v>95</v>
      </c>
      <c r="H3740" s="11">
        <v>0.20084566596194503</v>
      </c>
      <c r="I3740">
        <v>0</v>
      </c>
      <c r="J3740">
        <f ca="1"/>
        <v>4393</v>
      </c>
      <c r="K3740">
        <v>2782</v>
      </c>
      <c r="L3740" cm="1">
        <f t="array" ref="L3740">_xlfn.IFS(G3740&lt;=25, 1, G3740&lt;=75, 2, G3740&lt;=150, 3, G3740&gt;150, 4)</f>
        <v>3</v>
      </c>
      <c r="M3740">
        <f t="shared" si="58"/>
        <v>4</v>
      </c>
    </row>
    <row r="3741" spans="1:13" x14ac:dyDescent="0.2">
      <c r="A3741" t="s">
        <v>5573</v>
      </c>
      <c r="B3741" t="s">
        <v>5574</v>
      </c>
      <c r="C3741" s="2">
        <v>443</v>
      </c>
      <c r="D3741" s="2">
        <v>403</v>
      </c>
      <c r="E3741" t="s">
        <v>7027</v>
      </c>
      <c r="F3741" t="s">
        <v>7045</v>
      </c>
      <c r="G3741" s="2">
        <v>40</v>
      </c>
      <c r="H3741" s="11">
        <v>9.0293453724604969E-2</v>
      </c>
      <c r="I3741">
        <v>0</v>
      </c>
      <c r="J3741">
        <f ca="1"/>
        <v>4500</v>
      </c>
      <c r="K3741">
        <v>2281</v>
      </c>
      <c r="L3741" cm="1">
        <f t="array" ref="L3741">_xlfn.IFS(G3741&lt;=25, 1, G3741&lt;=75, 2, G3741&lt;=150, 3, G3741&gt;150, 4)</f>
        <v>2</v>
      </c>
      <c r="M3741">
        <f t="shared" si="58"/>
        <v>4</v>
      </c>
    </row>
    <row r="3742" spans="1:13" x14ac:dyDescent="0.2">
      <c r="A3742" t="s">
        <v>5575</v>
      </c>
      <c r="B3742" t="s">
        <v>5576</v>
      </c>
      <c r="C3742" s="2">
        <v>268</v>
      </c>
      <c r="D3742" s="2">
        <v>204</v>
      </c>
      <c r="E3742" t="s">
        <v>7027</v>
      </c>
      <c r="F3742" t="s">
        <v>7037</v>
      </c>
      <c r="G3742" s="2">
        <v>64</v>
      </c>
      <c r="H3742" s="11">
        <v>0.23880597014925373</v>
      </c>
      <c r="I3742">
        <v>0</v>
      </c>
      <c r="J3742">
        <f ca="1"/>
        <v>1530</v>
      </c>
      <c r="K3742">
        <v>2379</v>
      </c>
      <c r="L3742" cm="1">
        <f t="array" ref="L3742">_xlfn.IFS(G3742&lt;=25, 1, G3742&lt;=75, 2, G3742&lt;=150, 3, G3742&gt;150, 4)</f>
        <v>2</v>
      </c>
      <c r="M3742">
        <f t="shared" si="58"/>
        <v>2</v>
      </c>
    </row>
    <row r="3743" spans="1:13" x14ac:dyDescent="0.2">
      <c r="A3743" t="s">
        <v>5577</v>
      </c>
      <c r="B3743" t="s">
        <v>5578</v>
      </c>
      <c r="C3743" s="2">
        <v>473</v>
      </c>
      <c r="D3743" s="2">
        <v>426</v>
      </c>
      <c r="E3743" t="s">
        <v>7029</v>
      </c>
      <c r="F3743" t="s">
        <v>7036</v>
      </c>
      <c r="G3743" s="2">
        <v>47</v>
      </c>
      <c r="H3743" s="11">
        <v>9.9365750528541227E-2</v>
      </c>
      <c r="I3743">
        <v>0</v>
      </c>
      <c r="J3743">
        <f ca="1"/>
        <v>1262</v>
      </c>
      <c r="K3743">
        <v>2526</v>
      </c>
      <c r="L3743" cm="1">
        <f t="array" ref="L3743">_xlfn.IFS(G3743&lt;=25, 1, G3743&lt;=75, 2, G3743&lt;=150, 3, G3743&gt;150, 4)</f>
        <v>2</v>
      </c>
      <c r="M3743">
        <f t="shared" si="58"/>
        <v>4</v>
      </c>
    </row>
    <row r="3744" spans="1:13" x14ac:dyDescent="0.2">
      <c r="A3744" t="s">
        <v>5579</v>
      </c>
      <c r="B3744" t="s">
        <v>4859</v>
      </c>
      <c r="C3744" s="2">
        <v>330</v>
      </c>
      <c r="D3744" s="2">
        <v>248</v>
      </c>
      <c r="E3744" t="s">
        <v>7029</v>
      </c>
      <c r="F3744" t="s">
        <v>7042</v>
      </c>
      <c r="G3744" s="2">
        <v>82</v>
      </c>
      <c r="H3744" s="11">
        <v>0.24848484848484848</v>
      </c>
      <c r="I3744">
        <v>0</v>
      </c>
      <c r="J3744">
        <f ca="1"/>
        <v>1835</v>
      </c>
      <c r="K3744">
        <v>3881</v>
      </c>
      <c r="L3744" cm="1">
        <f t="array" ref="L3744">_xlfn.IFS(G3744&lt;=25, 1, G3744&lt;=75, 2, G3744&lt;=150, 3, G3744&gt;150, 4)</f>
        <v>3</v>
      </c>
      <c r="M3744">
        <f t="shared" si="58"/>
        <v>3</v>
      </c>
    </row>
    <row r="3745" spans="1:13" x14ac:dyDescent="0.2">
      <c r="A3745" t="s">
        <v>5580</v>
      </c>
      <c r="B3745" t="s">
        <v>5581</v>
      </c>
      <c r="C3745" s="2">
        <v>354</v>
      </c>
      <c r="D3745" s="2">
        <v>308</v>
      </c>
      <c r="E3745" t="s">
        <v>7029</v>
      </c>
      <c r="F3745" t="s">
        <v>7039</v>
      </c>
      <c r="G3745" s="2">
        <v>46</v>
      </c>
      <c r="H3745" s="11">
        <v>0.12994350282485875</v>
      </c>
      <c r="I3745">
        <v>0</v>
      </c>
      <c r="J3745">
        <f ca="1"/>
        <v>2092</v>
      </c>
      <c r="K3745">
        <v>2257</v>
      </c>
      <c r="L3745" cm="1">
        <f t="array" ref="L3745">_xlfn.IFS(G3745&lt;=25, 1, G3745&lt;=75, 2, G3745&lt;=150, 3, G3745&gt;150, 4)</f>
        <v>2</v>
      </c>
      <c r="M3745">
        <f t="shared" si="58"/>
        <v>3</v>
      </c>
    </row>
    <row r="3746" spans="1:13" x14ac:dyDescent="0.2">
      <c r="A3746" t="s">
        <v>5582</v>
      </c>
      <c r="B3746" t="s">
        <v>5583</v>
      </c>
      <c r="C3746" s="2">
        <v>449</v>
      </c>
      <c r="D3746" s="2">
        <v>287</v>
      </c>
      <c r="E3746" t="s">
        <v>7029</v>
      </c>
      <c r="F3746" t="s">
        <v>7042</v>
      </c>
      <c r="G3746" s="2">
        <v>162</v>
      </c>
      <c r="H3746" s="11">
        <v>0.36080178173719374</v>
      </c>
      <c r="I3746">
        <v>0</v>
      </c>
      <c r="J3746">
        <f ca="1"/>
        <v>2813</v>
      </c>
      <c r="K3746">
        <v>1854</v>
      </c>
      <c r="L3746" cm="1">
        <f t="array" ref="L3746">_xlfn.IFS(G3746&lt;=25, 1, G3746&lt;=75, 2, G3746&lt;=150, 3, G3746&gt;150, 4)</f>
        <v>4</v>
      </c>
      <c r="M3746">
        <f t="shared" si="58"/>
        <v>4</v>
      </c>
    </row>
    <row r="3747" spans="1:13" x14ac:dyDescent="0.2">
      <c r="A3747" t="s">
        <v>5584</v>
      </c>
      <c r="B3747" t="s">
        <v>5585</v>
      </c>
      <c r="C3747" s="2">
        <v>259</v>
      </c>
      <c r="D3747" s="2">
        <v>186</v>
      </c>
      <c r="E3747" t="s">
        <v>7027</v>
      </c>
      <c r="F3747" t="s">
        <v>7036</v>
      </c>
      <c r="G3747" s="2">
        <v>73</v>
      </c>
      <c r="H3747" s="11">
        <v>0.28185328185328185</v>
      </c>
      <c r="I3747">
        <v>0</v>
      </c>
      <c r="J3747">
        <f ca="1"/>
        <v>1142</v>
      </c>
      <c r="K3747">
        <v>3759</v>
      </c>
      <c r="L3747" cm="1">
        <f t="array" ref="L3747">_xlfn.IFS(G3747&lt;=25, 1, G3747&lt;=75, 2, G3747&lt;=150, 3, G3747&gt;150, 4)</f>
        <v>2</v>
      </c>
      <c r="M3747">
        <f t="shared" si="58"/>
        <v>2</v>
      </c>
    </row>
    <row r="3748" spans="1:13" x14ac:dyDescent="0.2">
      <c r="A3748" t="s">
        <v>5586</v>
      </c>
      <c r="B3748" t="s">
        <v>2270</v>
      </c>
      <c r="C3748" s="2">
        <v>447</v>
      </c>
      <c r="D3748" s="2">
        <v>349</v>
      </c>
      <c r="E3748" t="s">
        <v>7029</v>
      </c>
      <c r="F3748" t="s">
        <v>7037</v>
      </c>
      <c r="G3748" s="2">
        <v>98</v>
      </c>
      <c r="H3748" s="11">
        <v>0.21923937360178972</v>
      </c>
      <c r="I3748">
        <v>0</v>
      </c>
      <c r="J3748">
        <f ca="1"/>
        <v>2991</v>
      </c>
      <c r="K3748">
        <v>812</v>
      </c>
      <c r="L3748" cm="1">
        <f t="array" ref="L3748">_xlfn.IFS(G3748&lt;=25, 1, G3748&lt;=75, 2, G3748&lt;=150, 3, G3748&gt;150, 4)</f>
        <v>3</v>
      </c>
      <c r="M3748">
        <f t="shared" si="58"/>
        <v>4</v>
      </c>
    </row>
    <row r="3749" spans="1:13" x14ac:dyDescent="0.2">
      <c r="A3749" t="s">
        <v>5587</v>
      </c>
      <c r="B3749" t="s">
        <v>5588</v>
      </c>
      <c r="C3749" s="2">
        <v>232</v>
      </c>
      <c r="D3749" s="2">
        <v>118</v>
      </c>
      <c r="E3749" t="s">
        <v>7027</v>
      </c>
      <c r="F3749" t="s">
        <v>7040</v>
      </c>
      <c r="G3749" s="2">
        <v>114</v>
      </c>
      <c r="H3749" s="11">
        <v>0.49137931034482757</v>
      </c>
      <c r="I3749">
        <v>0</v>
      </c>
      <c r="J3749">
        <f ca="1"/>
        <v>3946</v>
      </c>
      <c r="K3749">
        <v>180</v>
      </c>
      <c r="L3749" cm="1">
        <f t="array" ref="L3749">_xlfn.IFS(G3749&lt;=25, 1, G3749&lt;=75, 2, G3749&lt;=150, 3, G3749&gt;150, 4)</f>
        <v>3</v>
      </c>
      <c r="M3749">
        <f t="shared" si="58"/>
        <v>1</v>
      </c>
    </row>
    <row r="3750" spans="1:13" x14ac:dyDescent="0.2">
      <c r="A3750" t="s">
        <v>5589</v>
      </c>
      <c r="B3750" t="s">
        <v>5590</v>
      </c>
      <c r="C3750" s="2">
        <v>379</v>
      </c>
      <c r="D3750" s="2">
        <v>212</v>
      </c>
      <c r="E3750" t="s">
        <v>7029</v>
      </c>
      <c r="F3750" t="s">
        <v>7040</v>
      </c>
      <c r="G3750" s="2">
        <v>167</v>
      </c>
      <c r="H3750" s="11">
        <v>0.44063324538258575</v>
      </c>
      <c r="I3750">
        <v>0</v>
      </c>
      <c r="J3750">
        <f ca="1"/>
        <v>1040</v>
      </c>
      <c r="K3750">
        <v>771</v>
      </c>
      <c r="L3750" cm="1">
        <f t="array" ref="L3750">_xlfn.IFS(G3750&lt;=25, 1, G3750&lt;=75, 2, G3750&lt;=150, 3, G3750&gt;150, 4)</f>
        <v>4</v>
      </c>
      <c r="M3750">
        <f t="shared" si="58"/>
        <v>4</v>
      </c>
    </row>
    <row r="3751" spans="1:13" x14ac:dyDescent="0.2">
      <c r="A3751" t="s">
        <v>5591</v>
      </c>
      <c r="B3751" t="s">
        <v>5592</v>
      </c>
      <c r="C3751" s="2">
        <v>447</v>
      </c>
      <c r="D3751" s="2">
        <v>264</v>
      </c>
      <c r="E3751" t="s">
        <v>7029</v>
      </c>
      <c r="F3751" t="s">
        <v>7040</v>
      </c>
      <c r="G3751" s="2">
        <v>183</v>
      </c>
      <c r="H3751" s="11">
        <v>0.40939597315436244</v>
      </c>
      <c r="I3751">
        <v>0</v>
      </c>
      <c r="J3751">
        <f ca="1"/>
        <v>2638</v>
      </c>
      <c r="K3751">
        <v>997</v>
      </c>
      <c r="L3751" cm="1">
        <f t="array" ref="L3751">_xlfn.IFS(G3751&lt;=25, 1, G3751&lt;=75, 2, G3751&lt;=150, 3, G3751&gt;150, 4)</f>
        <v>4</v>
      </c>
      <c r="M3751">
        <f t="shared" si="58"/>
        <v>4</v>
      </c>
    </row>
    <row r="3752" spans="1:13" x14ac:dyDescent="0.2">
      <c r="A3752" t="s">
        <v>5593</v>
      </c>
      <c r="B3752" t="s">
        <v>5594</v>
      </c>
      <c r="C3752" s="2">
        <v>229</v>
      </c>
      <c r="D3752" s="2">
        <v>126</v>
      </c>
      <c r="E3752" t="s">
        <v>7029</v>
      </c>
      <c r="F3752" t="s">
        <v>7040</v>
      </c>
      <c r="G3752" s="2">
        <v>103</v>
      </c>
      <c r="H3752" s="11">
        <v>0.44978165938864628</v>
      </c>
      <c r="I3752">
        <v>0</v>
      </c>
      <c r="J3752">
        <f ca="1"/>
        <v>2732</v>
      </c>
      <c r="K3752">
        <v>1645</v>
      </c>
      <c r="L3752" cm="1">
        <f t="array" ref="L3752">_xlfn.IFS(G3752&lt;=25, 1, G3752&lt;=75, 2, G3752&lt;=150, 3, G3752&gt;150, 4)</f>
        <v>3</v>
      </c>
      <c r="M3752">
        <f t="shared" si="58"/>
        <v>1</v>
      </c>
    </row>
    <row r="3753" spans="1:13" x14ac:dyDescent="0.2">
      <c r="A3753" t="s">
        <v>5595</v>
      </c>
      <c r="B3753" t="s">
        <v>5596</v>
      </c>
      <c r="C3753" s="2">
        <v>499</v>
      </c>
      <c r="D3753" s="2">
        <v>409</v>
      </c>
      <c r="E3753" t="s">
        <v>7027</v>
      </c>
      <c r="F3753" t="s">
        <v>7043</v>
      </c>
      <c r="G3753" s="2">
        <v>90</v>
      </c>
      <c r="H3753" s="11">
        <v>0.18036072144288579</v>
      </c>
      <c r="I3753">
        <v>0</v>
      </c>
      <c r="J3753">
        <f ca="1"/>
        <v>2208</v>
      </c>
      <c r="K3753">
        <v>824</v>
      </c>
      <c r="L3753" cm="1">
        <f t="array" ref="L3753">_xlfn.IFS(G3753&lt;=25, 1, G3753&lt;=75, 2, G3753&lt;=150, 3, G3753&gt;150, 4)</f>
        <v>3</v>
      </c>
      <c r="M3753">
        <f t="shared" si="58"/>
        <v>4</v>
      </c>
    </row>
    <row r="3754" spans="1:13" x14ac:dyDescent="0.2">
      <c r="A3754" t="s">
        <v>5597</v>
      </c>
      <c r="B3754" t="s">
        <v>2718</v>
      </c>
      <c r="C3754" s="2">
        <v>294</v>
      </c>
      <c r="D3754" s="2">
        <v>188</v>
      </c>
      <c r="E3754" t="s">
        <v>7027</v>
      </c>
      <c r="F3754" t="s">
        <v>7036</v>
      </c>
      <c r="G3754" s="2">
        <v>106</v>
      </c>
      <c r="H3754" s="11">
        <v>0.36054421768707484</v>
      </c>
      <c r="I3754">
        <v>0</v>
      </c>
      <c r="J3754">
        <f ca="1"/>
        <v>3108</v>
      </c>
      <c r="K3754">
        <v>2956</v>
      </c>
      <c r="L3754" cm="1">
        <f t="array" ref="L3754">_xlfn.IFS(G3754&lt;=25, 1, G3754&lt;=75, 2, G3754&lt;=150, 3, G3754&gt;150, 4)</f>
        <v>3</v>
      </c>
      <c r="M3754">
        <f t="shared" si="58"/>
        <v>2</v>
      </c>
    </row>
    <row r="3755" spans="1:13" x14ac:dyDescent="0.2">
      <c r="A3755" t="s">
        <v>5598</v>
      </c>
      <c r="B3755" t="s">
        <v>5599</v>
      </c>
      <c r="C3755" s="2">
        <v>707</v>
      </c>
      <c r="D3755" s="2">
        <v>516</v>
      </c>
      <c r="E3755" t="s">
        <v>7029</v>
      </c>
      <c r="F3755" t="s">
        <v>7045</v>
      </c>
      <c r="G3755" s="2">
        <v>191</v>
      </c>
      <c r="H3755" s="11">
        <v>0.27015558698727016</v>
      </c>
      <c r="I3755">
        <v>0</v>
      </c>
      <c r="J3755">
        <f ca="1"/>
        <v>2579</v>
      </c>
      <c r="K3755">
        <v>3699</v>
      </c>
      <c r="L3755" cm="1">
        <f t="array" ref="L3755">_xlfn.IFS(G3755&lt;=25, 1, G3755&lt;=75, 2, G3755&lt;=150, 3, G3755&gt;150, 4)</f>
        <v>4</v>
      </c>
      <c r="M3755">
        <f t="shared" si="58"/>
        <v>4</v>
      </c>
    </row>
    <row r="3756" spans="1:13" x14ac:dyDescent="0.2">
      <c r="A3756" t="s">
        <v>5600</v>
      </c>
      <c r="B3756" t="s">
        <v>5108</v>
      </c>
      <c r="C3756" s="2">
        <v>268</v>
      </c>
      <c r="D3756" s="2">
        <v>174</v>
      </c>
      <c r="E3756" t="s">
        <v>7027</v>
      </c>
      <c r="F3756" t="s">
        <v>7039</v>
      </c>
      <c r="G3756" s="2">
        <v>94</v>
      </c>
      <c r="H3756" s="11">
        <v>0.35074626865671643</v>
      </c>
      <c r="I3756">
        <v>0</v>
      </c>
      <c r="J3756">
        <f ca="1"/>
        <v>3180</v>
      </c>
      <c r="K3756">
        <v>3923</v>
      </c>
      <c r="L3756" cm="1">
        <f t="array" ref="L3756">_xlfn.IFS(G3756&lt;=25, 1, G3756&lt;=75, 2, G3756&lt;=150, 3, G3756&gt;150, 4)</f>
        <v>3</v>
      </c>
      <c r="M3756">
        <f t="shared" si="58"/>
        <v>2</v>
      </c>
    </row>
    <row r="3757" spans="1:13" x14ac:dyDescent="0.2">
      <c r="A3757" t="s">
        <v>5601</v>
      </c>
      <c r="B3757" t="s">
        <v>5602</v>
      </c>
      <c r="C3757" s="2">
        <v>357</v>
      </c>
      <c r="D3757" s="2">
        <v>275</v>
      </c>
      <c r="E3757" t="s">
        <v>7027</v>
      </c>
      <c r="F3757" t="s">
        <v>7037</v>
      </c>
      <c r="G3757" s="2">
        <v>82</v>
      </c>
      <c r="H3757" s="11">
        <v>0.22969187675070027</v>
      </c>
      <c r="I3757">
        <v>0</v>
      </c>
      <c r="J3757">
        <f ca="1"/>
        <v>2034</v>
      </c>
      <c r="K3757">
        <v>2465</v>
      </c>
      <c r="L3757" cm="1">
        <f t="array" ref="L3757">_xlfn.IFS(G3757&lt;=25, 1, G3757&lt;=75, 2, G3757&lt;=150, 3, G3757&gt;150, 4)</f>
        <v>3</v>
      </c>
      <c r="M3757">
        <f t="shared" si="58"/>
        <v>3</v>
      </c>
    </row>
    <row r="3758" spans="1:13" x14ac:dyDescent="0.2">
      <c r="A3758" t="s">
        <v>5603</v>
      </c>
      <c r="B3758" t="s">
        <v>5604</v>
      </c>
      <c r="C3758" s="2">
        <v>289</v>
      </c>
      <c r="D3758" s="2">
        <v>153</v>
      </c>
      <c r="E3758" t="s">
        <v>7027</v>
      </c>
      <c r="F3758" t="s">
        <v>7037</v>
      </c>
      <c r="G3758" s="2">
        <v>136</v>
      </c>
      <c r="H3758" s="11">
        <v>0.47058823529411764</v>
      </c>
      <c r="I3758">
        <v>0</v>
      </c>
      <c r="J3758">
        <f ca="1"/>
        <v>2071</v>
      </c>
      <c r="K3758">
        <v>4340</v>
      </c>
      <c r="L3758" cm="1">
        <f t="array" ref="L3758">_xlfn.IFS(G3758&lt;=25, 1, G3758&lt;=75, 2, G3758&lt;=150, 3, G3758&gt;150, 4)</f>
        <v>3</v>
      </c>
      <c r="M3758">
        <f t="shared" si="58"/>
        <v>2</v>
      </c>
    </row>
    <row r="3759" spans="1:13" x14ac:dyDescent="0.2">
      <c r="A3759" t="s">
        <v>5605</v>
      </c>
      <c r="B3759" t="s">
        <v>5606</v>
      </c>
      <c r="C3759" s="2">
        <v>447</v>
      </c>
      <c r="D3759" s="2">
        <v>402</v>
      </c>
      <c r="E3759" t="s">
        <v>7027</v>
      </c>
      <c r="F3759" t="s">
        <v>7036</v>
      </c>
      <c r="G3759" s="2">
        <v>45</v>
      </c>
      <c r="H3759" s="11">
        <v>0.10067114093959731</v>
      </c>
      <c r="I3759">
        <v>0</v>
      </c>
      <c r="J3759">
        <f ca="1"/>
        <v>4543</v>
      </c>
      <c r="K3759">
        <v>1155</v>
      </c>
      <c r="L3759" cm="1">
        <f t="array" ref="L3759">_xlfn.IFS(G3759&lt;=25, 1, G3759&lt;=75, 2, G3759&lt;=150, 3, G3759&gt;150, 4)</f>
        <v>2</v>
      </c>
      <c r="M3759">
        <f t="shared" si="58"/>
        <v>4</v>
      </c>
    </row>
    <row r="3760" spans="1:13" x14ac:dyDescent="0.2">
      <c r="A3760" t="s">
        <v>5607</v>
      </c>
      <c r="B3760" t="s">
        <v>5608</v>
      </c>
      <c r="C3760" s="2">
        <v>499</v>
      </c>
      <c r="D3760" s="2">
        <v>359</v>
      </c>
      <c r="E3760" t="s">
        <v>7027</v>
      </c>
      <c r="F3760" t="s">
        <v>7041</v>
      </c>
      <c r="G3760" s="2">
        <v>140</v>
      </c>
      <c r="H3760" s="11">
        <v>0.28056112224448898</v>
      </c>
      <c r="I3760">
        <v>0</v>
      </c>
      <c r="J3760">
        <f ca="1"/>
        <v>1229</v>
      </c>
      <c r="K3760">
        <v>1521</v>
      </c>
      <c r="L3760" cm="1">
        <f t="array" ref="L3760">_xlfn.IFS(G3760&lt;=25, 1, G3760&lt;=75, 2, G3760&lt;=150, 3, G3760&gt;150, 4)</f>
        <v>3</v>
      </c>
      <c r="M3760">
        <f t="shared" si="58"/>
        <v>4</v>
      </c>
    </row>
    <row r="3761" spans="1:13" x14ac:dyDescent="0.2">
      <c r="A3761" t="s">
        <v>5609</v>
      </c>
      <c r="C3761" s="2">
        <v>527</v>
      </c>
      <c r="D3761" s="2">
        <v>443</v>
      </c>
      <c r="E3761" t="s">
        <v>7029</v>
      </c>
      <c r="F3761" t="s">
        <v>7044</v>
      </c>
      <c r="G3761" s="2">
        <v>84</v>
      </c>
      <c r="H3761" s="11">
        <v>0.15939278937381404</v>
      </c>
      <c r="I3761">
        <v>0</v>
      </c>
      <c r="J3761">
        <f ca="1"/>
        <v>938</v>
      </c>
      <c r="K3761">
        <v>2569</v>
      </c>
      <c r="L3761" cm="1">
        <f t="array" ref="L3761">_xlfn.IFS(G3761&lt;=25, 1, G3761&lt;=75, 2, G3761&lt;=150, 3, G3761&gt;150, 4)</f>
        <v>3</v>
      </c>
      <c r="M3761">
        <f t="shared" si="58"/>
        <v>4</v>
      </c>
    </row>
    <row r="3762" spans="1:13" x14ac:dyDescent="0.2">
      <c r="A3762" t="s">
        <v>5610</v>
      </c>
      <c r="B3762" t="s">
        <v>5611</v>
      </c>
      <c r="C3762" s="2">
        <v>399</v>
      </c>
      <c r="D3762" s="2">
        <v>231</v>
      </c>
      <c r="E3762" t="s">
        <v>7027</v>
      </c>
      <c r="F3762" t="s">
        <v>7042</v>
      </c>
      <c r="G3762" s="2">
        <v>168</v>
      </c>
      <c r="H3762" s="11">
        <v>0.42105263157894735</v>
      </c>
      <c r="I3762">
        <v>0</v>
      </c>
      <c r="J3762">
        <f ca="1"/>
        <v>4239</v>
      </c>
      <c r="K3762">
        <v>849</v>
      </c>
      <c r="L3762" cm="1">
        <f t="array" ref="L3762">_xlfn.IFS(G3762&lt;=25, 1, G3762&lt;=75, 2, G3762&lt;=150, 3, G3762&gt;150, 4)</f>
        <v>4</v>
      </c>
      <c r="M3762">
        <f t="shared" si="58"/>
        <v>4</v>
      </c>
    </row>
    <row r="3763" spans="1:13" x14ac:dyDescent="0.2">
      <c r="A3763" t="s">
        <v>5614</v>
      </c>
      <c r="B3763" t="s">
        <v>5615</v>
      </c>
      <c r="C3763" s="2">
        <v>390</v>
      </c>
      <c r="D3763" s="2">
        <v>144</v>
      </c>
      <c r="E3763" t="s">
        <v>7029</v>
      </c>
      <c r="F3763" t="s">
        <v>7040</v>
      </c>
      <c r="G3763" s="2">
        <v>246</v>
      </c>
      <c r="H3763" s="11">
        <v>0.63076923076923075</v>
      </c>
      <c r="I3763">
        <v>0</v>
      </c>
      <c r="J3763">
        <f ca="1"/>
        <v>534</v>
      </c>
      <c r="K3763">
        <v>427</v>
      </c>
      <c r="L3763" cm="1">
        <f t="array" ref="L3763">_xlfn.IFS(G3763&lt;=25, 1, G3763&lt;=75, 2, G3763&lt;=150, 3, G3763&gt;150, 4)</f>
        <v>4</v>
      </c>
      <c r="M3763">
        <f t="shared" si="58"/>
        <v>4</v>
      </c>
    </row>
    <row r="3764" spans="1:13" x14ac:dyDescent="0.2">
      <c r="A3764" t="s">
        <v>5616</v>
      </c>
      <c r="B3764" t="s">
        <v>2216</v>
      </c>
      <c r="C3764" s="2">
        <v>279</v>
      </c>
      <c r="D3764" s="2">
        <v>240</v>
      </c>
      <c r="E3764" t="s">
        <v>7027</v>
      </c>
      <c r="F3764" t="s">
        <v>7036</v>
      </c>
      <c r="G3764" s="2">
        <v>39</v>
      </c>
      <c r="H3764" s="11">
        <v>0.13978494623655913</v>
      </c>
      <c r="I3764">
        <v>0</v>
      </c>
      <c r="J3764">
        <f ca="1"/>
        <v>912</v>
      </c>
      <c r="K3764">
        <v>4302</v>
      </c>
      <c r="L3764" cm="1">
        <f t="array" ref="L3764">_xlfn.IFS(G3764&lt;=25, 1, G3764&lt;=75, 2, G3764&lt;=150, 3, G3764&gt;150, 4)</f>
        <v>2</v>
      </c>
      <c r="M3764">
        <f t="shared" si="58"/>
        <v>2</v>
      </c>
    </row>
    <row r="3765" spans="1:13" x14ac:dyDescent="0.2">
      <c r="A3765" t="s">
        <v>5617</v>
      </c>
      <c r="B3765" t="s">
        <v>5618</v>
      </c>
      <c r="C3765" s="2">
        <v>268</v>
      </c>
      <c r="D3765" s="2">
        <v>198</v>
      </c>
      <c r="E3765" t="s">
        <v>7027</v>
      </c>
      <c r="F3765" t="s">
        <v>7039</v>
      </c>
      <c r="G3765" s="2">
        <v>70</v>
      </c>
      <c r="H3765" s="11">
        <v>0.26119402985074625</v>
      </c>
      <c r="I3765">
        <v>0</v>
      </c>
      <c r="J3765">
        <f ca="1"/>
        <v>100</v>
      </c>
      <c r="K3765">
        <v>4378</v>
      </c>
      <c r="L3765" cm="1">
        <f t="array" ref="L3765">_xlfn.IFS(G3765&lt;=25, 1, G3765&lt;=75, 2, G3765&lt;=150, 3, G3765&gt;150, 4)</f>
        <v>2</v>
      </c>
      <c r="M3765">
        <f t="shared" si="58"/>
        <v>2</v>
      </c>
    </row>
    <row r="3766" spans="1:13" x14ac:dyDescent="0.2">
      <c r="A3766" t="s">
        <v>5621</v>
      </c>
      <c r="B3766" t="s">
        <v>5622</v>
      </c>
      <c r="C3766" s="2">
        <v>886</v>
      </c>
      <c r="D3766" s="2">
        <v>824</v>
      </c>
      <c r="E3766" t="s">
        <v>7029</v>
      </c>
      <c r="F3766" t="s">
        <v>7042</v>
      </c>
      <c r="G3766" s="2">
        <v>62</v>
      </c>
      <c r="H3766" s="11">
        <v>6.9977426636568849E-2</v>
      </c>
      <c r="I3766">
        <v>0</v>
      </c>
      <c r="J3766">
        <f ca="1"/>
        <v>4489</v>
      </c>
      <c r="K3766">
        <v>1832</v>
      </c>
      <c r="L3766" cm="1">
        <f t="array" ref="L3766">_xlfn.IFS(G3766&lt;=25, 1, G3766&lt;=75, 2, G3766&lt;=150, 3, G3766&gt;150, 4)</f>
        <v>2</v>
      </c>
      <c r="M3766">
        <f t="shared" si="58"/>
        <v>4</v>
      </c>
    </row>
    <row r="3767" spans="1:13" x14ac:dyDescent="0.2">
      <c r="A3767" t="s">
        <v>5623</v>
      </c>
      <c r="B3767" t="s">
        <v>5624</v>
      </c>
      <c r="C3767" s="2">
        <v>269</v>
      </c>
      <c r="D3767" s="2">
        <v>172</v>
      </c>
      <c r="E3767" t="s">
        <v>7027</v>
      </c>
      <c r="F3767" t="s">
        <v>7041</v>
      </c>
      <c r="G3767" s="2">
        <v>97</v>
      </c>
      <c r="H3767" s="11">
        <v>0.36059479553903345</v>
      </c>
      <c r="I3767">
        <v>0</v>
      </c>
      <c r="J3767">
        <f ca="1"/>
        <v>4481</v>
      </c>
      <c r="K3767">
        <v>3744</v>
      </c>
      <c r="L3767" cm="1">
        <f t="array" ref="L3767">_xlfn.IFS(G3767&lt;=25, 1, G3767&lt;=75, 2, G3767&lt;=150, 3, G3767&gt;150, 4)</f>
        <v>3</v>
      </c>
      <c r="M3767">
        <f t="shared" si="58"/>
        <v>2</v>
      </c>
    </row>
    <row r="3768" spans="1:13" x14ac:dyDescent="0.2">
      <c r="A3768" t="s">
        <v>5625</v>
      </c>
      <c r="B3768" t="s">
        <v>5626</v>
      </c>
      <c r="C3768" s="2">
        <v>268</v>
      </c>
      <c r="D3768" s="2">
        <v>188</v>
      </c>
      <c r="E3768" t="s">
        <v>7027</v>
      </c>
      <c r="F3768" t="s">
        <v>7037</v>
      </c>
      <c r="G3768" s="2">
        <v>80</v>
      </c>
      <c r="H3768" s="11">
        <v>0.29850746268656714</v>
      </c>
      <c r="I3768">
        <v>0</v>
      </c>
      <c r="J3768">
        <f ca="1"/>
        <v>1847</v>
      </c>
      <c r="K3768">
        <v>2091</v>
      </c>
      <c r="L3768" cm="1">
        <f t="array" ref="L3768">_xlfn.IFS(G3768&lt;=25, 1, G3768&lt;=75, 2, G3768&lt;=150, 3, G3768&gt;150, 4)</f>
        <v>3</v>
      </c>
      <c r="M3768">
        <f t="shared" si="58"/>
        <v>2</v>
      </c>
    </row>
    <row r="3769" spans="1:13" x14ac:dyDescent="0.2">
      <c r="A3769" t="s">
        <v>5627</v>
      </c>
      <c r="B3769" t="s">
        <v>5628</v>
      </c>
      <c r="C3769" s="2">
        <v>299</v>
      </c>
      <c r="D3769" s="2">
        <v>200</v>
      </c>
      <c r="E3769" t="s">
        <v>7027</v>
      </c>
      <c r="F3769" t="s">
        <v>7036</v>
      </c>
      <c r="G3769" s="2">
        <v>99</v>
      </c>
      <c r="H3769" s="11">
        <v>0.33110367892976589</v>
      </c>
      <c r="I3769">
        <v>0</v>
      </c>
      <c r="J3769">
        <f ca="1"/>
        <v>2296</v>
      </c>
      <c r="K3769">
        <v>2131</v>
      </c>
      <c r="L3769" cm="1">
        <f t="array" ref="L3769">_xlfn.IFS(G3769&lt;=25, 1, G3769&lt;=75, 2, G3769&lt;=150, 3, G3769&gt;150, 4)</f>
        <v>3</v>
      </c>
      <c r="M3769">
        <f t="shared" si="58"/>
        <v>3</v>
      </c>
    </row>
    <row r="3770" spans="1:13" x14ac:dyDescent="0.2">
      <c r="A3770" t="s">
        <v>5629</v>
      </c>
      <c r="B3770" t="s">
        <v>5630</v>
      </c>
      <c r="C3770" s="2">
        <v>241</v>
      </c>
      <c r="D3770" s="2">
        <v>183</v>
      </c>
      <c r="E3770" t="s">
        <v>7027</v>
      </c>
      <c r="F3770" t="s">
        <v>7037</v>
      </c>
      <c r="G3770" s="2">
        <v>58</v>
      </c>
      <c r="H3770" s="11">
        <v>0.24066390041493776</v>
      </c>
      <c r="I3770">
        <v>0</v>
      </c>
      <c r="J3770">
        <f ca="1"/>
        <v>443</v>
      </c>
      <c r="K3770">
        <v>4223</v>
      </c>
      <c r="L3770" cm="1">
        <f t="array" ref="L3770">_xlfn.IFS(G3770&lt;=25, 1, G3770&lt;=75, 2, G3770&lt;=150, 3, G3770&gt;150, 4)</f>
        <v>2</v>
      </c>
      <c r="M3770">
        <f t="shared" si="58"/>
        <v>1</v>
      </c>
    </row>
    <row r="3771" spans="1:13" x14ac:dyDescent="0.2">
      <c r="A3771" t="s">
        <v>5631</v>
      </c>
      <c r="B3771" t="s">
        <v>5632</v>
      </c>
      <c r="C3771" s="2">
        <v>1590</v>
      </c>
      <c r="D3771" s="2">
        <v>1352</v>
      </c>
      <c r="E3771" t="s">
        <v>7029</v>
      </c>
      <c r="F3771" t="s">
        <v>7045</v>
      </c>
      <c r="G3771" s="2">
        <v>238</v>
      </c>
      <c r="H3771" s="11">
        <v>0.14968553459119496</v>
      </c>
      <c r="I3771">
        <v>0</v>
      </c>
      <c r="J3771">
        <f ca="1"/>
        <v>66</v>
      </c>
      <c r="K3771">
        <v>2908</v>
      </c>
      <c r="L3771" cm="1">
        <f t="array" ref="L3771">_xlfn.IFS(G3771&lt;=25, 1, G3771&lt;=75, 2, G3771&lt;=150, 3, G3771&gt;150, 4)</f>
        <v>4</v>
      </c>
      <c r="M3771">
        <f t="shared" si="58"/>
        <v>4</v>
      </c>
    </row>
    <row r="3772" spans="1:13" x14ac:dyDescent="0.2">
      <c r="A3772" t="s">
        <v>5633</v>
      </c>
      <c r="B3772" t="s">
        <v>2216</v>
      </c>
      <c r="C3772" s="2">
        <v>299</v>
      </c>
      <c r="D3772" s="2">
        <v>236</v>
      </c>
      <c r="E3772" t="s">
        <v>7027</v>
      </c>
      <c r="F3772" t="s">
        <v>7039</v>
      </c>
      <c r="G3772" s="2">
        <v>63</v>
      </c>
      <c r="H3772" s="11">
        <v>0.21070234113712374</v>
      </c>
      <c r="I3772">
        <v>0</v>
      </c>
      <c r="J3772">
        <f ca="1"/>
        <v>172</v>
      </c>
      <c r="K3772">
        <v>3061</v>
      </c>
      <c r="L3772" cm="1">
        <f t="array" ref="L3772">_xlfn.IFS(G3772&lt;=25, 1, G3772&lt;=75, 2, G3772&lt;=150, 3, G3772&gt;150, 4)</f>
        <v>2</v>
      </c>
      <c r="M3772">
        <f t="shared" si="58"/>
        <v>3</v>
      </c>
    </row>
    <row r="3773" spans="1:13" x14ac:dyDescent="0.2">
      <c r="A3773" t="s">
        <v>5634</v>
      </c>
      <c r="B3773" t="s">
        <v>5635</v>
      </c>
      <c r="C3773" s="2">
        <v>449</v>
      </c>
      <c r="D3773" s="2">
        <v>238</v>
      </c>
      <c r="E3773" t="s">
        <v>7027</v>
      </c>
      <c r="F3773" t="s">
        <v>7040</v>
      </c>
      <c r="G3773" s="2">
        <v>211</v>
      </c>
      <c r="H3773" s="11">
        <v>0.46993318485523383</v>
      </c>
      <c r="I3773">
        <v>0</v>
      </c>
      <c r="J3773">
        <f ca="1"/>
        <v>1837</v>
      </c>
      <c r="K3773">
        <v>4008</v>
      </c>
      <c r="L3773" cm="1">
        <f t="array" ref="L3773">_xlfn.IFS(G3773&lt;=25, 1, G3773&lt;=75, 2, G3773&lt;=150, 3, G3773&gt;150, 4)</f>
        <v>4</v>
      </c>
      <c r="M3773">
        <f t="shared" si="58"/>
        <v>4</v>
      </c>
    </row>
    <row r="3774" spans="1:13" x14ac:dyDescent="0.2">
      <c r="A3774" t="s">
        <v>5636</v>
      </c>
      <c r="B3774" t="s">
        <v>2287</v>
      </c>
      <c r="C3774" s="2">
        <v>536</v>
      </c>
      <c r="D3774" s="2">
        <v>348</v>
      </c>
      <c r="E3774" t="s">
        <v>7029</v>
      </c>
      <c r="F3774" t="s">
        <v>7044</v>
      </c>
      <c r="G3774" s="2">
        <v>188</v>
      </c>
      <c r="H3774" s="11">
        <v>0.35074626865671643</v>
      </c>
      <c r="I3774">
        <v>0</v>
      </c>
      <c r="J3774">
        <f ca="1"/>
        <v>3429</v>
      </c>
      <c r="K3774">
        <v>2499</v>
      </c>
      <c r="L3774" cm="1">
        <f t="array" ref="L3774">_xlfn.IFS(G3774&lt;=25, 1, G3774&lt;=75, 2, G3774&lt;=150, 3, G3774&gt;150, 4)</f>
        <v>4</v>
      </c>
      <c r="M3774">
        <f t="shared" si="58"/>
        <v>4</v>
      </c>
    </row>
    <row r="3775" spans="1:13" x14ac:dyDescent="0.2">
      <c r="A3775" t="s">
        <v>5637</v>
      </c>
      <c r="B3775" t="s">
        <v>3634</v>
      </c>
      <c r="C3775" s="2">
        <v>312</v>
      </c>
      <c r="D3775" s="2">
        <v>243</v>
      </c>
      <c r="E3775" t="s">
        <v>7027</v>
      </c>
      <c r="F3775" t="s">
        <v>7037</v>
      </c>
      <c r="G3775" s="2">
        <v>69</v>
      </c>
      <c r="H3775" s="11">
        <v>0.22115384615384615</v>
      </c>
      <c r="I3775">
        <v>0</v>
      </c>
      <c r="J3775">
        <f ca="1"/>
        <v>1189</v>
      </c>
      <c r="K3775">
        <v>2507</v>
      </c>
      <c r="L3775" cm="1">
        <f t="array" ref="L3775">_xlfn.IFS(G3775&lt;=25, 1, G3775&lt;=75, 2, G3775&lt;=150, 3, G3775&gt;150, 4)</f>
        <v>2</v>
      </c>
      <c r="M3775">
        <f t="shared" si="58"/>
        <v>3</v>
      </c>
    </row>
    <row r="3776" spans="1:13" x14ac:dyDescent="0.2">
      <c r="A3776" t="s">
        <v>5638</v>
      </c>
      <c r="B3776" t="s">
        <v>5639</v>
      </c>
      <c r="C3776" s="2">
        <v>268</v>
      </c>
      <c r="D3776" s="2">
        <v>190</v>
      </c>
      <c r="E3776" t="s">
        <v>7027</v>
      </c>
      <c r="F3776" t="s">
        <v>7039</v>
      </c>
      <c r="G3776" s="2">
        <v>78</v>
      </c>
      <c r="H3776" s="11">
        <v>0.29104477611940299</v>
      </c>
      <c r="I3776">
        <v>0</v>
      </c>
      <c r="J3776">
        <f ca="1"/>
        <v>4283</v>
      </c>
      <c r="K3776">
        <v>1662</v>
      </c>
      <c r="L3776" cm="1">
        <f t="array" ref="L3776">_xlfn.IFS(G3776&lt;=25, 1, G3776&lt;=75, 2, G3776&lt;=150, 3, G3776&gt;150, 4)</f>
        <v>3</v>
      </c>
      <c r="M3776">
        <f t="shared" si="58"/>
        <v>2</v>
      </c>
    </row>
    <row r="3777" spans="1:13" x14ac:dyDescent="0.2">
      <c r="A3777" t="s">
        <v>5640</v>
      </c>
      <c r="B3777" t="s">
        <v>5641</v>
      </c>
      <c r="C3777" s="2">
        <v>1590</v>
      </c>
      <c r="D3777" s="2">
        <v>1511</v>
      </c>
      <c r="E3777" t="s">
        <v>7029</v>
      </c>
      <c r="F3777" t="s">
        <v>7042</v>
      </c>
      <c r="G3777" s="2">
        <v>79</v>
      </c>
      <c r="H3777" s="11">
        <v>4.9685534591194971E-2</v>
      </c>
      <c r="I3777">
        <v>0</v>
      </c>
      <c r="J3777">
        <f ca="1"/>
        <v>702</v>
      </c>
      <c r="K3777">
        <v>2106</v>
      </c>
      <c r="L3777" cm="1">
        <f t="array" ref="L3777">_xlfn.IFS(G3777&lt;=25, 1, G3777&lt;=75, 2, G3777&lt;=150, 3, G3777&gt;150, 4)</f>
        <v>3</v>
      </c>
      <c r="M3777">
        <f t="shared" si="58"/>
        <v>4</v>
      </c>
    </row>
    <row r="3778" spans="1:13" x14ac:dyDescent="0.2">
      <c r="A3778" t="s">
        <v>5642</v>
      </c>
      <c r="B3778" t="s">
        <v>5643</v>
      </c>
      <c r="C3778" s="2">
        <v>325</v>
      </c>
      <c r="D3778" s="2">
        <v>198</v>
      </c>
      <c r="E3778" t="s">
        <v>7027</v>
      </c>
      <c r="F3778" t="s">
        <v>7045</v>
      </c>
      <c r="G3778" s="2">
        <v>127</v>
      </c>
      <c r="H3778" s="11">
        <v>0.39076923076923076</v>
      </c>
      <c r="I3778">
        <v>0</v>
      </c>
      <c r="J3778">
        <f ca="1"/>
        <v>3141</v>
      </c>
      <c r="K3778">
        <v>3905</v>
      </c>
      <c r="L3778" cm="1">
        <f t="array" ref="L3778">_xlfn.IFS(G3778&lt;=25, 1, G3778&lt;=75, 2, G3778&lt;=150, 3, G3778&gt;150, 4)</f>
        <v>3</v>
      </c>
      <c r="M3778">
        <f t="shared" ref="M3778:M3841" si="59">IF(C3778&lt;=$P$3, 1, IF(C3778&lt;=$P$4, 2, IF(C3778&lt;=$P$5, 3, 4)))</f>
        <v>3</v>
      </c>
    </row>
    <row r="3779" spans="1:13" x14ac:dyDescent="0.2">
      <c r="A3779" t="s">
        <v>5644</v>
      </c>
      <c r="B3779" t="s">
        <v>5645</v>
      </c>
      <c r="C3779" s="2">
        <v>299</v>
      </c>
      <c r="D3779" s="2">
        <v>191</v>
      </c>
      <c r="E3779" t="s">
        <v>7027</v>
      </c>
      <c r="F3779" t="s">
        <v>7039</v>
      </c>
      <c r="G3779" s="2">
        <v>108</v>
      </c>
      <c r="H3779" s="11">
        <v>0.3612040133779264</v>
      </c>
      <c r="I3779">
        <v>0</v>
      </c>
      <c r="J3779">
        <f ca="1"/>
        <v>1737</v>
      </c>
      <c r="K3779">
        <v>4046</v>
      </c>
      <c r="L3779" cm="1">
        <f t="array" ref="L3779">_xlfn.IFS(G3779&lt;=25, 1, G3779&lt;=75, 2, G3779&lt;=150, 3, G3779&gt;150, 4)</f>
        <v>3</v>
      </c>
      <c r="M3779">
        <f t="shared" si="59"/>
        <v>3</v>
      </c>
    </row>
    <row r="3780" spans="1:13" x14ac:dyDescent="0.2">
      <c r="A3780" t="s">
        <v>5646</v>
      </c>
      <c r="B3780" t="s">
        <v>3854</v>
      </c>
      <c r="C3780" s="2">
        <v>250</v>
      </c>
      <c r="D3780" s="2">
        <v>125</v>
      </c>
      <c r="E3780" t="s">
        <v>7027</v>
      </c>
      <c r="F3780" t="s">
        <v>7037</v>
      </c>
      <c r="G3780" s="2">
        <v>125</v>
      </c>
      <c r="H3780" s="11">
        <v>0.5</v>
      </c>
      <c r="I3780">
        <v>0</v>
      </c>
      <c r="J3780">
        <f ca="1"/>
        <v>3334</v>
      </c>
      <c r="K3780">
        <v>130</v>
      </c>
      <c r="L3780" cm="1">
        <f t="array" ref="L3780">_xlfn.IFS(G3780&lt;=25, 1, G3780&lt;=75, 2, G3780&lt;=150, 3, G3780&gt;150, 4)</f>
        <v>3</v>
      </c>
      <c r="M3780">
        <f t="shared" si="59"/>
        <v>2</v>
      </c>
    </row>
    <row r="3781" spans="1:13" x14ac:dyDescent="0.2">
      <c r="A3781" t="s">
        <v>5647</v>
      </c>
      <c r="B3781" t="s">
        <v>5648</v>
      </c>
      <c r="C3781" s="2">
        <v>561</v>
      </c>
      <c r="D3781" s="2">
        <v>482</v>
      </c>
      <c r="E3781" t="s">
        <v>7029</v>
      </c>
      <c r="F3781" t="s">
        <v>7037</v>
      </c>
      <c r="G3781" s="2">
        <v>79</v>
      </c>
      <c r="H3781" s="11">
        <v>0.1408199643493761</v>
      </c>
      <c r="I3781">
        <v>0</v>
      </c>
      <c r="J3781">
        <f ca="1"/>
        <v>4366</v>
      </c>
      <c r="K3781">
        <v>189</v>
      </c>
      <c r="L3781" cm="1">
        <f t="array" ref="L3781">_xlfn.IFS(G3781&lt;=25, 1, G3781&lt;=75, 2, G3781&lt;=150, 3, G3781&gt;150, 4)</f>
        <v>3</v>
      </c>
      <c r="M3781">
        <f t="shared" si="59"/>
        <v>4</v>
      </c>
    </row>
    <row r="3782" spans="1:13" x14ac:dyDescent="0.2">
      <c r="A3782" t="s">
        <v>5649</v>
      </c>
      <c r="B3782" t="s">
        <v>4529</v>
      </c>
      <c r="C3782" s="2">
        <v>312</v>
      </c>
      <c r="D3782" s="2">
        <v>237</v>
      </c>
      <c r="E3782" t="s">
        <v>7029</v>
      </c>
      <c r="F3782" t="s">
        <v>7039</v>
      </c>
      <c r="G3782" s="2">
        <v>75</v>
      </c>
      <c r="H3782" s="11">
        <v>0.24038461538461539</v>
      </c>
      <c r="I3782">
        <v>0</v>
      </c>
      <c r="J3782">
        <f ca="1"/>
        <v>2987</v>
      </c>
      <c r="K3782">
        <v>17</v>
      </c>
      <c r="L3782" cm="1">
        <f t="array" ref="L3782">_xlfn.IFS(G3782&lt;=25, 1, G3782&lt;=75, 2, G3782&lt;=150, 3, G3782&gt;150, 4)</f>
        <v>2</v>
      </c>
      <c r="M3782">
        <f t="shared" si="59"/>
        <v>3</v>
      </c>
    </row>
    <row r="3783" spans="1:13" x14ac:dyDescent="0.2">
      <c r="A3783" t="s">
        <v>5650</v>
      </c>
      <c r="B3783" t="s">
        <v>2216</v>
      </c>
      <c r="C3783" s="2">
        <v>599</v>
      </c>
      <c r="D3783" s="2">
        <v>413</v>
      </c>
      <c r="E3783" t="s">
        <v>7029</v>
      </c>
      <c r="F3783" t="s">
        <v>7045</v>
      </c>
      <c r="G3783" s="2">
        <v>186</v>
      </c>
      <c r="H3783" s="11">
        <v>0.31051752921535891</v>
      </c>
      <c r="I3783">
        <v>0</v>
      </c>
      <c r="J3783">
        <f ca="1"/>
        <v>1178</v>
      </c>
      <c r="K3783">
        <v>3121</v>
      </c>
      <c r="L3783" cm="1">
        <f t="array" ref="L3783">_xlfn.IFS(G3783&lt;=25, 1, G3783&lt;=75, 2, G3783&lt;=150, 3, G3783&gt;150, 4)</f>
        <v>4</v>
      </c>
      <c r="M3783">
        <f t="shared" si="59"/>
        <v>4</v>
      </c>
    </row>
    <row r="3784" spans="1:13" x14ac:dyDescent="0.2">
      <c r="A3784" t="s">
        <v>5651</v>
      </c>
      <c r="B3784" t="s">
        <v>5652</v>
      </c>
      <c r="C3784" s="2">
        <v>349</v>
      </c>
      <c r="D3784" s="2">
        <v>307</v>
      </c>
      <c r="E3784" t="s">
        <v>7027</v>
      </c>
      <c r="F3784" t="s">
        <v>7044</v>
      </c>
      <c r="G3784" s="2">
        <v>42</v>
      </c>
      <c r="H3784" s="11">
        <v>0.12034383954154727</v>
      </c>
      <c r="I3784">
        <v>0</v>
      </c>
      <c r="J3784">
        <f ca="1"/>
        <v>4439</v>
      </c>
      <c r="K3784">
        <v>3030</v>
      </c>
      <c r="L3784" cm="1">
        <f t="array" ref="L3784">_xlfn.IFS(G3784&lt;=25, 1, G3784&lt;=75, 2, G3784&lt;=150, 3, G3784&gt;150, 4)</f>
        <v>2</v>
      </c>
      <c r="M3784">
        <f t="shared" si="59"/>
        <v>3</v>
      </c>
    </row>
    <row r="3785" spans="1:13" x14ac:dyDescent="0.2">
      <c r="A3785" t="s">
        <v>5653</v>
      </c>
      <c r="B3785" t="s">
        <v>2896</v>
      </c>
      <c r="C3785" s="2">
        <v>205</v>
      </c>
      <c r="D3785" s="2">
        <v>92</v>
      </c>
      <c r="E3785" t="s">
        <v>7029</v>
      </c>
      <c r="F3785" t="s">
        <v>7040</v>
      </c>
      <c r="G3785" s="2">
        <v>113</v>
      </c>
      <c r="H3785" s="11">
        <v>0.551219512195122</v>
      </c>
      <c r="I3785">
        <v>0</v>
      </c>
      <c r="J3785">
        <f ca="1"/>
        <v>1300</v>
      </c>
      <c r="K3785">
        <v>4391</v>
      </c>
      <c r="L3785" cm="1">
        <f t="array" ref="L3785">_xlfn.IFS(G3785&lt;=25, 1, G3785&lt;=75, 2, G3785&lt;=150, 3, G3785&gt;150, 4)</f>
        <v>3</v>
      </c>
      <c r="M3785">
        <f t="shared" si="59"/>
        <v>1</v>
      </c>
    </row>
    <row r="3786" spans="1:13" x14ac:dyDescent="0.2">
      <c r="A3786" t="s">
        <v>5654</v>
      </c>
      <c r="B3786" t="s">
        <v>5655</v>
      </c>
      <c r="C3786" s="2">
        <v>297</v>
      </c>
      <c r="D3786" s="2">
        <v>217</v>
      </c>
      <c r="E3786" t="s">
        <v>7027</v>
      </c>
      <c r="F3786" t="s">
        <v>7036</v>
      </c>
      <c r="G3786" s="2">
        <v>80</v>
      </c>
      <c r="H3786" s="11">
        <v>0.26936026936026936</v>
      </c>
      <c r="I3786">
        <v>0</v>
      </c>
      <c r="J3786">
        <f ca="1"/>
        <v>1385</v>
      </c>
      <c r="K3786">
        <v>1036</v>
      </c>
      <c r="L3786" cm="1">
        <f t="array" ref="L3786">_xlfn.IFS(G3786&lt;=25, 1, G3786&lt;=75, 2, G3786&lt;=150, 3, G3786&gt;150, 4)</f>
        <v>3</v>
      </c>
      <c r="M3786">
        <f t="shared" si="59"/>
        <v>3</v>
      </c>
    </row>
    <row r="3787" spans="1:13" x14ac:dyDescent="0.2">
      <c r="A3787" t="s">
        <v>5656</v>
      </c>
      <c r="B3787" t="s">
        <v>5657</v>
      </c>
      <c r="C3787" s="2">
        <v>268</v>
      </c>
      <c r="D3787" s="2">
        <v>182</v>
      </c>
      <c r="E3787" t="s">
        <v>7027</v>
      </c>
      <c r="F3787" t="s">
        <v>7037</v>
      </c>
      <c r="G3787" s="2">
        <v>86</v>
      </c>
      <c r="H3787" s="11">
        <v>0.32089552238805968</v>
      </c>
      <c r="I3787">
        <v>0</v>
      </c>
      <c r="J3787">
        <f ca="1"/>
        <v>3570</v>
      </c>
      <c r="K3787">
        <v>782</v>
      </c>
      <c r="L3787" cm="1">
        <f t="array" ref="L3787">_xlfn.IFS(G3787&lt;=25, 1, G3787&lt;=75, 2, G3787&lt;=150, 3, G3787&gt;150, 4)</f>
        <v>3</v>
      </c>
      <c r="M3787">
        <f t="shared" si="59"/>
        <v>2</v>
      </c>
    </row>
    <row r="3788" spans="1:13" x14ac:dyDescent="0.2">
      <c r="A3788" t="s">
        <v>5658</v>
      </c>
      <c r="B3788" t="s">
        <v>5659</v>
      </c>
      <c r="C3788" s="2">
        <v>399</v>
      </c>
      <c r="D3788" s="2">
        <v>311</v>
      </c>
      <c r="E3788" t="s">
        <v>7027</v>
      </c>
      <c r="F3788" t="s">
        <v>7036</v>
      </c>
      <c r="G3788" s="2">
        <v>88</v>
      </c>
      <c r="H3788" s="11">
        <v>0.22055137844611528</v>
      </c>
      <c r="I3788">
        <v>0</v>
      </c>
      <c r="J3788">
        <f ca="1"/>
        <v>739</v>
      </c>
      <c r="K3788">
        <v>2997</v>
      </c>
      <c r="L3788" cm="1">
        <f t="array" ref="L3788">_xlfn.IFS(G3788&lt;=25, 1, G3788&lt;=75, 2, G3788&lt;=150, 3, G3788&gt;150, 4)</f>
        <v>3</v>
      </c>
      <c r="M3788">
        <f t="shared" si="59"/>
        <v>4</v>
      </c>
    </row>
    <row r="3789" spans="1:13" x14ac:dyDescent="0.2">
      <c r="A3789" t="s">
        <v>5660</v>
      </c>
      <c r="B3789" t="s">
        <v>3037</v>
      </c>
      <c r="C3789" s="2">
        <v>223</v>
      </c>
      <c r="D3789" s="2">
        <v>78</v>
      </c>
      <c r="E3789" t="s">
        <v>7029</v>
      </c>
      <c r="F3789" t="s">
        <v>7040</v>
      </c>
      <c r="G3789" s="2">
        <v>145</v>
      </c>
      <c r="H3789" s="11">
        <v>0.65022421524663676</v>
      </c>
      <c r="I3789">
        <v>0</v>
      </c>
      <c r="J3789">
        <f ca="1"/>
        <v>4067</v>
      </c>
      <c r="K3789">
        <v>4461</v>
      </c>
      <c r="L3789" cm="1">
        <f t="array" ref="L3789">_xlfn.IFS(G3789&lt;=25, 1, G3789&lt;=75, 2, G3789&lt;=150, 3, G3789&gt;150, 4)</f>
        <v>3</v>
      </c>
      <c r="M3789">
        <f t="shared" si="59"/>
        <v>1</v>
      </c>
    </row>
    <row r="3790" spans="1:13" x14ac:dyDescent="0.2">
      <c r="A3790" t="s">
        <v>5661</v>
      </c>
      <c r="B3790" t="s">
        <v>5662</v>
      </c>
      <c r="C3790" s="2">
        <v>447</v>
      </c>
      <c r="D3790" s="2">
        <v>277</v>
      </c>
      <c r="E3790" t="s">
        <v>7027</v>
      </c>
      <c r="F3790" t="s">
        <v>7037</v>
      </c>
      <c r="G3790" s="2">
        <v>170</v>
      </c>
      <c r="H3790" s="11">
        <v>0.38031319910514544</v>
      </c>
      <c r="I3790">
        <v>0</v>
      </c>
      <c r="J3790">
        <f ca="1"/>
        <v>4241</v>
      </c>
      <c r="K3790">
        <v>792</v>
      </c>
      <c r="L3790" cm="1">
        <f t="array" ref="L3790">_xlfn.IFS(G3790&lt;=25, 1, G3790&lt;=75, 2, G3790&lt;=150, 3, G3790&gt;150, 4)</f>
        <v>4</v>
      </c>
      <c r="M3790">
        <f t="shared" si="59"/>
        <v>4</v>
      </c>
    </row>
    <row r="3791" spans="1:13" x14ac:dyDescent="0.2">
      <c r="A3791" t="s">
        <v>5663</v>
      </c>
      <c r="B3791" t="s">
        <v>5664</v>
      </c>
      <c r="C3791" s="2">
        <v>325</v>
      </c>
      <c r="D3791" s="2">
        <v>215</v>
      </c>
      <c r="E3791" t="s">
        <v>7027</v>
      </c>
      <c r="F3791" t="s">
        <v>7037</v>
      </c>
      <c r="G3791" s="2">
        <v>110</v>
      </c>
      <c r="H3791" s="11">
        <v>0.33846153846153848</v>
      </c>
      <c r="I3791">
        <v>0</v>
      </c>
      <c r="J3791">
        <f ca="1"/>
        <v>1944</v>
      </c>
      <c r="K3791">
        <v>3571</v>
      </c>
      <c r="L3791" cm="1">
        <f t="array" ref="L3791">_xlfn.IFS(G3791&lt;=25, 1, G3791&lt;=75, 2, G3791&lt;=150, 3, G3791&gt;150, 4)</f>
        <v>3</v>
      </c>
      <c r="M3791">
        <f t="shared" si="59"/>
        <v>3</v>
      </c>
    </row>
    <row r="3792" spans="1:13" x14ac:dyDescent="0.2">
      <c r="A3792" t="s">
        <v>5665</v>
      </c>
      <c r="B3792" t="s">
        <v>5666</v>
      </c>
      <c r="C3792" s="2">
        <v>402</v>
      </c>
      <c r="D3792" s="2">
        <v>314</v>
      </c>
      <c r="E3792" t="s">
        <v>7027</v>
      </c>
      <c r="F3792" t="s">
        <v>7037</v>
      </c>
      <c r="G3792" s="2">
        <v>88</v>
      </c>
      <c r="H3792" s="11">
        <v>0.21890547263681592</v>
      </c>
      <c r="I3792">
        <v>0</v>
      </c>
      <c r="J3792">
        <f ca="1"/>
        <v>3304</v>
      </c>
      <c r="K3792">
        <v>508</v>
      </c>
      <c r="L3792" cm="1">
        <f t="array" ref="L3792">_xlfn.IFS(G3792&lt;=25, 1, G3792&lt;=75, 2, G3792&lt;=150, 3, G3792&gt;150, 4)</f>
        <v>3</v>
      </c>
      <c r="M3792">
        <f t="shared" si="59"/>
        <v>4</v>
      </c>
    </row>
    <row r="3793" spans="1:13" x14ac:dyDescent="0.2">
      <c r="A3793" t="s">
        <v>5667</v>
      </c>
      <c r="B3793" t="s">
        <v>5668</v>
      </c>
      <c r="C3793" s="2">
        <v>259</v>
      </c>
      <c r="D3793" s="2">
        <v>174</v>
      </c>
      <c r="E3793" t="s">
        <v>7027</v>
      </c>
      <c r="F3793" t="s">
        <v>7039</v>
      </c>
      <c r="G3793" s="2">
        <v>85</v>
      </c>
      <c r="H3793" s="11">
        <v>0.3281853281853282</v>
      </c>
      <c r="I3793">
        <v>0</v>
      </c>
      <c r="J3793">
        <f ca="1"/>
        <v>3547</v>
      </c>
      <c r="K3793">
        <v>2127</v>
      </c>
      <c r="L3793" cm="1">
        <f t="array" ref="L3793">_xlfn.IFS(G3793&lt;=25, 1, G3793&lt;=75, 2, G3793&lt;=150, 3, G3793&gt;150, 4)</f>
        <v>3</v>
      </c>
      <c r="M3793">
        <f t="shared" si="59"/>
        <v>2</v>
      </c>
    </row>
    <row r="3794" spans="1:13" x14ac:dyDescent="0.2">
      <c r="A3794" t="s">
        <v>5669</v>
      </c>
      <c r="B3794" t="s">
        <v>5670</v>
      </c>
      <c r="C3794" s="2">
        <v>279</v>
      </c>
      <c r="D3794" s="2">
        <v>162</v>
      </c>
      <c r="E3794" t="s">
        <v>7027</v>
      </c>
      <c r="F3794" t="s">
        <v>7037</v>
      </c>
      <c r="G3794" s="2">
        <v>117</v>
      </c>
      <c r="H3794" s="11">
        <v>0.41935483870967744</v>
      </c>
      <c r="I3794">
        <v>0</v>
      </c>
      <c r="J3794">
        <f ca="1"/>
        <v>1339</v>
      </c>
      <c r="K3794">
        <v>6</v>
      </c>
      <c r="L3794" cm="1">
        <f t="array" ref="L3794">_xlfn.IFS(G3794&lt;=25, 1, G3794&lt;=75, 2, G3794&lt;=150, 3, G3794&gt;150, 4)</f>
        <v>3</v>
      </c>
      <c r="M3794">
        <f t="shared" si="59"/>
        <v>2</v>
      </c>
    </row>
    <row r="3795" spans="1:13" x14ac:dyDescent="0.2">
      <c r="A3795" t="s">
        <v>5671</v>
      </c>
      <c r="B3795" t="s">
        <v>5672</v>
      </c>
      <c r="C3795" s="2">
        <v>299</v>
      </c>
      <c r="D3795" s="2">
        <v>221</v>
      </c>
      <c r="E3795" t="s">
        <v>7027</v>
      </c>
      <c r="F3795" t="s">
        <v>7037</v>
      </c>
      <c r="G3795" s="2">
        <v>78</v>
      </c>
      <c r="H3795" s="11">
        <v>0.2608695652173913</v>
      </c>
      <c r="I3795">
        <v>0</v>
      </c>
      <c r="J3795">
        <f ca="1"/>
        <v>1534</v>
      </c>
      <c r="K3795">
        <v>3711</v>
      </c>
      <c r="L3795" cm="1">
        <f t="array" ref="L3795">_xlfn.IFS(G3795&lt;=25, 1, G3795&lt;=75, 2, G3795&lt;=150, 3, G3795&gt;150, 4)</f>
        <v>3</v>
      </c>
      <c r="M3795">
        <f t="shared" si="59"/>
        <v>3</v>
      </c>
    </row>
    <row r="3796" spans="1:13" x14ac:dyDescent="0.2">
      <c r="A3796" t="s">
        <v>5673</v>
      </c>
      <c r="B3796" t="s">
        <v>5171</v>
      </c>
      <c r="C3796" s="2">
        <v>266</v>
      </c>
      <c r="D3796" s="2">
        <v>165</v>
      </c>
      <c r="E3796" t="s">
        <v>7027</v>
      </c>
      <c r="F3796" t="s">
        <v>7036</v>
      </c>
      <c r="G3796" s="2">
        <v>101</v>
      </c>
      <c r="H3796" s="11">
        <v>0.37969924812030076</v>
      </c>
      <c r="I3796">
        <v>0</v>
      </c>
      <c r="J3796">
        <f ca="1"/>
        <v>209</v>
      </c>
      <c r="K3796">
        <v>2069</v>
      </c>
      <c r="L3796" cm="1">
        <f t="array" ref="L3796">_xlfn.IFS(G3796&lt;=25, 1, G3796&lt;=75, 2, G3796&lt;=150, 3, G3796&gt;150, 4)</f>
        <v>3</v>
      </c>
      <c r="M3796">
        <f t="shared" si="59"/>
        <v>2</v>
      </c>
    </row>
    <row r="3797" spans="1:13" x14ac:dyDescent="0.2">
      <c r="A3797" t="s">
        <v>5674</v>
      </c>
      <c r="B3797" t="s">
        <v>2216</v>
      </c>
      <c r="C3797" s="2">
        <v>169</v>
      </c>
      <c r="D3797" s="2">
        <v>128</v>
      </c>
      <c r="E3797" t="s">
        <v>7029</v>
      </c>
      <c r="F3797" t="s">
        <v>7036</v>
      </c>
      <c r="G3797" s="2">
        <v>41</v>
      </c>
      <c r="H3797" s="11">
        <v>0.24260355029585798</v>
      </c>
      <c r="I3797">
        <v>0</v>
      </c>
      <c r="J3797">
        <f ca="1"/>
        <v>1340</v>
      </c>
      <c r="K3797">
        <v>2496</v>
      </c>
      <c r="L3797" cm="1">
        <f t="array" ref="L3797">_xlfn.IFS(G3797&lt;=25, 1, G3797&lt;=75, 2, G3797&lt;=150, 3, G3797&gt;150, 4)</f>
        <v>2</v>
      </c>
      <c r="M3797">
        <f t="shared" si="59"/>
        <v>1</v>
      </c>
    </row>
    <row r="3798" spans="1:13" x14ac:dyDescent="0.2">
      <c r="A3798" t="s">
        <v>5675</v>
      </c>
      <c r="B3798" t="s">
        <v>5676</v>
      </c>
      <c r="C3798" s="2">
        <v>589</v>
      </c>
      <c r="D3798" s="2">
        <v>442</v>
      </c>
      <c r="E3798" t="s">
        <v>7029</v>
      </c>
      <c r="F3798" t="s">
        <v>7040</v>
      </c>
      <c r="G3798" s="2">
        <v>147</v>
      </c>
      <c r="H3798" s="11">
        <v>0.24957555178268251</v>
      </c>
      <c r="I3798">
        <v>0</v>
      </c>
      <c r="J3798">
        <f ca="1"/>
        <v>368</v>
      </c>
      <c r="K3798">
        <v>897</v>
      </c>
      <c r="L3798" cm="1">
        <f t="array" ref="L3798">_xlfn.IFS(G3798&lt;=25, 1, G3798&lt;=75, 2, G3798&lt;=150, 3, G3798&gt;150, 4)</f>
        <v>3</v>
      </c>
      <c r="M3798">
        <f t="shared" si="59"/>
        <v>4</v>
      </c>
    </row>
    <row r="3799" spans="1:13" x14ac:dyDescent="0.2">
      <c r="A3799" t="s">
        <v>5677</v>
      </c>
      <c r="B3799" t="s">
        <v>5217</v>
      </c>
      <c r="C3799" s="2">
        <v>1122</v>
      </c>
      <c r="D3799" s="2">
        <v>976</v>
      </c>
      <c r="E3799" t="s">
        <v>7029</v>
      </c>
      <c r="F3799" t="s">
        <v>7039</v>
      </c>
      <c r="G3799" s="2">
        <v>146</v>
      </c>
      <c r="H3799" s="11">
        <v>0.13012477718360071</v>
      </c>
      <c r="I3799">
        <v>0</v>
      </c>
      <c r="J3799">
        <f ca="1"/>
        <v>2009</v>
      </c>
      <c r="K3799">
        <v>4241</v>
      </c>
      <c r="L3799" cm="1">
        <f t="array" ref="L3799">_xlfn.IFS(G3799&lt;=25, 1, G3799&lt;=75, 2, G3799&lt;=150, 3, G3799&gt;150, 4)</f>
        <v>3</v>
      </c>
      <c r="M3799">
        <f t="shared" si="59"/>
        <v>4</v>
      </c>
    </row>
    <row r="3800" spans="1:13" x14ac:dyDescent="0.2">
      <c r="A3800" t="s">
        <v>5678</v>
      </c>
      <c r="B3800" t="s">
        <v>5679</v>
      </c>
      <c r="C3800" s="2">
        <v>357</v>
      </c>
      <c r="D3800" s="2">
        <v>314</v>
      </c>
      <c r="E3800" t="s">
        <v>7029</v>
      </c>
      <c r="F3800" t="s">
        <v>7037</v>
      </c>
      <c r="G3800" s="2">
        <v>43</v>
      </c>
      <c r="H3800" s="11">
        <v>0.12044817927170869</v>
      </c>
      <c r="I3800">
        <v>0</v>
      </c>
      <c r="J3800">
        <f ca="1"/>
        <v>2326</v>
      </c>
      <c r="K3800">
        <v>4283</v>
      </c>
      <c r="L3800" cm="1">
        <f t="array" ref="L3800">_xlfn.IFS(G3800&lt;=25, 1, G3800&lt;=75, 2, G3800&lt;=150, 3, G3800&gt;150, 4)</f>
        <v>2</v>
      </c>
      <c r="M3800">
        <f t="shared" si="59"/>
        <v>3</v>
      </c>
    </row>
    <row r="3801" spans="1:13" x14ac:dyDescent="0.2">
      <c r="A3801" t="s">
        <v>5680</v>
      </c>
      <c r="B3801" t="s">
        <v>5681</v>
      </c>
      <c r="C3801" s="2">
        <v>1020</v>
      </c>
      <c r="D3801" s="2">
        <v>877</v>
      </c>
      <c r="E3801" t="s">
        <v>7029</v>
      </c>
      <c r="F3801" t="s">
        <v>7042</v>
      </c>
      <c r="G3801" s="2">
        <v>143</v>
      </c>
      <c r="H3801" s="11">
        <v>0.14019607843137255</v>
      </c>
      <c r="I3801">
        <v>0</v>
      </c>
      <c r="J3801">
        <f ca="1"/>
        <v>540</v>
      </c>
      <c r="K3801">
        <v>3565</v>
      </c>
      <c r="L3801" cm="1">
        <f t="array" ref="L3801">_xlfn.IFS(G3801&lt;=25, 1, G3801&lt;=75, 2, G3801&lt;=150, 3, G3801&gt;150, 4)</f>
        <v>3</v>
      </c>
      <c r="M3801">
        <f t="shared" si="59"/>
        <v>4</v>
      </c>
    </row>
    <row r="3802" spans="1:13" x14ac:dyDescent="0.2">
      <c r="A3802" t="s">
        <v>5682</v>
      </c>
      <c r="B3802" t="s">
        <v>3309</v>
      </c>
      <c r="C3802" s="2">
        <v>223</v>
      </c>
      <c r="D3802" s="2">
        <v>165</v>
      </c>
      <c r="E3802" t="s">
        <v>7027</v>
      </c>
      <c r="F3802" t="s">
        <v>7039</v>
      </c>
      <c r="G3802" s="2">
        <v>58</v>
      </c>
      <c r="H3802" s="11">
        <v>0.26008968609865468</v>
      </c>
      <c r="I3802">
        <v>0</v>
      </c>
      <c r="J3802">
        <f ca="1"/>
        <v>921</v>
      </c>
      <c r="K3802">
        <v>668</v>
      </c>
      <c r="L3802" cm="1">
        <f t="array" ref="L3802">_xlfn.IFS(G3802&lt;=25, 1, G3802&lt;=75, 2, G3802&lt;=150, 3, G3802&gt;150, 4)</f>
        <v>2</v>
      </c>
      <c r="M3802">
        <f t="shared" si="59"/>
        <v>1</v>
      </c>
    </row>
    <row r="3803" spans="1:13" x14ac:dyDescent="0.2">
      <c r="A3803" t="s">
        <v>5683</v>
      </c>
      <c r="B3803" t="s">
        <v>3799</v>
      </c>
      <c r="C3803" s="2">
        <v>241</v>
      </c>
      <c r="D3803" s="2">
        <v>186</v>
      </c>
      <c r="E3803" t="s">
        <v>7027</v>
      </c>
      <c r="F3803" t="s">
        <v>7036</v>
      </c>
      <c r="G3803" s="2">
        <v>55</v>
      </c>
      <c r="H3803" s="11">
        <v>0.22821576763485477</v>
      </c>
      <c r="I3803">
        <v>0</v>
      </c>
      <c r="J3803">
        <f ca="1"/>
        <v>2923</v>
      </c>
      <c r="K3803">
        <v>1781</v>
      </c>
      <c r="L3803" cm="1">
        <f t="array" ref="L3803">_xlfn.IFS(G3803&lt;=25, 1, G3803&lt;=75, 2, G3803&lt;=150, 3, G3803&gt;150, 4)</f>
        <v>2</v>
      </c>
      <c r="M3803">
        <f t="shared" si="59"/>
        <v>1</v>
      </c>
    </row>
    <row r="3804" spans="1:13" x14ac:dyDescent="0.2">
      <c r="A3804" t="s">
        <v>5684</v>
      </c>
      <c r="B3804" t="s">
        <v>2216</v>
      </c>
      <c r="C3804" s="2">
        <v>199</v>
      </c>
      <c r="D3804" s="2">
        <v>123</v>
      </c>
      <c r="E3804" t="s">
        <v>7027</v>
      </c>
      <c r="F3804" t="s">
        <v>7044</v>
      </c>
      <c r="G3804" s="2">
        <v>76</v>
      </c>
      <c r="H3804" s="11">
        <v>0.38190954773869346</v>
      </c>
      <c r="I3804">
        <v>0</v>
      </c>
      <c r="J3804">
        <f ca="1"/>
        <v>3682</v>
      </c>
      <c r="K3804">
        <v>2326</v>
      </c>
      <c r="L3804" cm="1">
        <f t="array" ref="L3804">_xlfn.IFS(G3804&lt;=25, 1, G3804&lt;=75, 2, G3804&lt;=150, 3, G3804&gt;150, 4)</f>
        <v>3</v>
      </c>
      <c r="M3804">
        <f t="shared" si="59"/>
        <v>1</v>
      </c>
    </row>
    <row r="3805" spans="1:13" x14ac:dyDescent="0.2">
      <c r="A3805" t="s">
        <v>5685</v>
      </c>
      <c r="B3805" t="s">
        <v>3309</v>
      </c>
      <c r="C3805" s="2">
        <v>223</v>
      </c>
      <c r="D3805" s="2">
        <v>152</v>
      </c>
      <c r="E3805" t="s">
        <v>7027</v>
      </c>
      <c r="F3805" t="s">
        <v>7039</v>
      </c>
      <c r="G3805" s="2">
        <v>71</v>
      </c>
      <c r="H3805" s="11">
        <v>0.31838565022421522</v>
      </c>
      <c r="I3805">
        <v>0</v>
      </c>
      <c r="J3805">
        <f ca="1"/>
        <v>2434</v>
      </c>
      <c r="K3805">
        <v>1363</v>
      </c>
      <c r="L3805" cm="1">
        <f t="array" ref="L3805">_xlfn.IFS(G3805&lt;=25, 1, G3805&lt;=75, 2, G3805&lt;=150, 3, G3805&gt;150, 4)</f>
        <v>2</v>
      </c>
      <c r="M3805">
        <f t="shared" si="59"/>
        <v>1</v>
      </c>
    </row>
    <row r="3806" spans="1:13" x14ac:dyDescent="0.2">
      <c r="A3806" t="s">
        <v>5686</v>
      </c>
      <c r="B3806" t="s">
        <v>4500</v>
      </c>
      <c r="C3806" s="2">
        <v>536</v>
      </c>
      <c r="D3806" s="2">
        <v>268</v>
      </c>
      <c r="E3806" t="s">
        <v>7029</v>
      </c>
      <c r="F3806" t="s">
        <v>7040</v>
      </c>
      <c r="G3806" s="2">
        <v>268</v>
      </c>
      <c r="H3806" s="11">
        <v>0.5</v>
      </c>
      <c r="I3806">
        <v>0</v>
      </c>
      <c r="J3806">
        <f ca="1"/>
        <v>1620</v>
      </c>
      <c r="K3806">
        <v>3328</v>
      </c>
      <c r="L3806" cm="1">
        <f t="array" ref="L3806">_xlfn.IFS(G3806&lt;=25, 1, G3806&lt;=75, 2, G3806&lt;=150, 3, G3806&gt;150, 4)</f>
        <v>4</v>
      </c>
      <c r="M3806">
        <f t="shared" si="59"/>
        <v>4</v>
      </c>
    </row>
    <row r="3807" spans="1:13" x14ac:dyDescent="0.2">
      <c r="A3807" t="s">
        <v>5687</v>
      </c>
      <c r="B3807" t="s">
        <v>5688</v>
      </c>
      <c r="C3807" s="2">
        <v>449</v>
      </c>
      <c r="D3807" s="2">
        <v>373</v>
      </c>
      <c r="E3807" t="s">
        <v>7027</v>
      </c>
      <c r="F3807" t="s">
        <v>7043</v>
      </c>
      <c r="G3807" s="2">
        <v>76</v>
      </c>
      <c r="H3807" s="11">
        <v>0.16926503340757237</v>
      </c>
      <c r="I3807">
        <v>0</v>
      </c>
      <c r="J3807">
        <f ca="1"/>
        <v>3952</v>
      </c>
      <c r="K3807">
        <v>2843</v>
      </c>
      <c r="L3807" cm="1">
        <f t="array" ref="L3807">_xlfn.IFS(G3807&lt;=25, 1, G3807&lt;=75, 2, G3807&lt;=150, 3, G3807&gt;150, 4)</f>
        <v>3</v>
      </c>
      <c r="M3807">
        <f t="shared" si="59"/>
        <v>4</v>
      </c>
    </row>
    <row r="3808" spans="1:13" x14ac:dyDescent="0.2">
      <c r="A3808" t="s">
        <v>5689</v>
      </c>
      <c r="B3808" t="s">
        <v>3309</v>
      </c>
      <c r="C3808" s="2">
        <v>223</v>
      </c>
      <c r="D3808" s="2">
        <v>145</v>
      </c>
      <c r="E3808" t="s">
        <v>7027</v>
      </c>
      <c r="F3808" t="s">
        <v>7039</v>
      </c>
      <c r="G3808" s="2">
        <v>78</v>
      </c>
      <c r="H3808" s="11">
        <v>0.34977578475336324</v>
      </c>
      <c r="I3808">
        <v>0</v>
      </c>
      <c r="J3808">
        <f ca="1"/>
        <v>2490</v>
      </c>
      <c r="K3808">
        <v>2065</v>
      </c>
      <c r="L3808" cm="1">
        <f t="array" ref="L3808">_xlfn.IFS(G3808&lt;=25, 1, G3808&lt;=75, 2, G3808&lt;=150, 3, G3808&gt;150, 4)</f>
        <v>3</v>
      </c>
      <c r="M3808">
        <f t="shared" si="59"/>
        <v>1</v>
      </c>
    </row>
    <row r="3809" spans="1:13" x14ac:dyDescent="0.2">
      <c r="A3809" t="s">
        <v>5690</v>
      </c>
      <c r="B3809" t="s">
        <v>5691</v>
      </c>
      <c r="C3809" s="2">
        <v>223</v>
      </c>
      <c r="D3809" s="2">
        <v>85</v>
      </c>
      <c r="E3809" t="s">
        <v>7027</v>
      </c>
      <c r="F3809" t="s">
        <v>7041</v>
      </c>
      <c r="G3809" s="2">
        <v>138</v>
      </c>
      <c r="H3809" s="11">
        <v>0.6188340807174888</v>
      </c>
      <c r="I3809">
        <v>0</v>
      </c>
      <c r="J3809">
        <f ca="1"/>
        <v>1436</v>
      </c>
      <c r="K3809">
        <v>2295</v>
      </c>
      <c r="L3809" cm="1">
        <f t="array" ref="L3809">_xlfn.IFS(G3809&lt;=25, 1, G3809&lt;=75, 2, G3809&lt;=150, 3, G3809&gt;150, 4)</f>
        <v>3</v>
      </c>
      <c r="M3809">
        <f t="shared" si="59"/>
        <v>1</v>
      </c>
    </row>
    <row r="3810" spans="1:13" x14ac:dyDescent="0.2">
      <c r="A3810" t="s">
        <v>5692</v>
      </c>
      <c r="B3810" t="s">
        <v>2216</v>
      </c>
      <c r="C3810" s="2">
        <v>169</v>
      </c>
      <c r="D3810" s="2">
        <v>128</v>
      </c>
      <c r="E3810" t="s">
        <v>7027</v>
      </c>
      <c r="F3810" t="s">
        <v>7037</v>
      </c>
      <c r="G3810" s="2">
        <v>41</v>
      </c>
      <c r="H3810" s="11">
        <v>0.24260355029585798</v>
      </c>
      <c r="I3810">
        <v>0</v>
      </c>
      <c r="J3810">
        <f ca="1"/>
        <v>2222</v>
      </c>
      <c r="K3810">
        <v>1379</v>
      </c>
      <c r="L3810" cm="1">
        <f t="array" ref="L3810">_xlfn.IFS(G3810&lt;=25, 1, G3810&lt;=75, 2, G3810&lt;=150, 3, G3810&gt;150, 4)</f>
        <v>2</v>
      </c>
      <c r="M3810">
        <f t="shared" si="59"/>
        <v>1</v>
      </c>
    </row>
    <row r="3811" spans="1:13" x14ac:dyDescent="0.2">
      <c r="A3811" t="s">
        <v>5693</v>
      </c>
      <c r="B3811" t="s">
        <v>5694</v>
      </c>
      <c r="C3811" s="2">
        <v>402</v>
      </c>
      <c r="D3811" s="2">
        <v>253</v>
      </c>
      <c r="E3811" t="s">
        <v>7027</v>
      </c>
      <c r="F3811" t="s">
        <v>7037</v>
      </c>
      <c r="G3811" s="2">
        <v>149</v>
      </c>
      <c r="H3811" s="11">
        <v>0.37064676616915421</v>
      </c>
      <c r="I3811">
        <v>0</v>
      </c>
      <c r="J3811">
        <f ca="1"/>
        <v>859</v>
      </c>
      <c r="K3811">
        <v>443</v>
      </c>
      <c r="L3811" cm="1">
        <f t="array" ref="L3811">_xlfn.IFS(G3811&lt;=25, 1, G3811&lt;=75, 2, G3811&lt;=150, 3, G3811&gt;150, 4)</f>
        <v>3</v>
      </c>
      <c r="M3811">
        <f t="shared" si="59"/>
        <v>4</v>
      </c>
    </row>
    <row r="3812" spans="1:13" x14ac:dyDescent="0.2">
      <c r="A3812" t="s">
        <v>5695</v>
      </c>
      <c r="B3812" t="s">
        <v>5696</v>
      </c>
      <c r="C3812" s="2">
        <v>649</v>
      </c>
      <c r="D3812" s="2">
        <v>396</v>
      </c>
      <c r="E3812" t="s">
        <v>7029</v>
      </c>
      <c r="F3812" t="s">
        <v>7040</v>
      </c>
      <c r="G3812" s="2">
        <v>253</v>
      </c>
      <c r="H3812" s="11">
        <v>0.38983050847457629</v>
      </c>
      <c r="I3812">
        <v>0</v>
      </c>
      <c r="J3812">
        <f ca="1"/>
        <v>1149</v>
      </c>
      <c r="K3812">
        <v>4001</v>
      </c>
      <c r="L3812" cm="1">
        <f t="array" ref="L3812">_xlfn.IFS(G3812&lt;=25, 1, G3812&lt;=75, 2, G3812&lt;=150, 3, G3812&gt;150, 4)</f>
        <v>4</v>
      </c>
      <c r="M3812">
        <f t="shared" si="59"/>
        <v>4</v>
      </c>
    </row>
    <row r="3813" spans="1:13" x14ac:dyDescent="0.2">
      <c r="A3813" t="s">
        <v>5697</v>
      </c>
      <c r="B3813" t="s">
        <v>5698</v>
      </c>
      <c r="C3813" s="2">
        <v>299</v>
      </c>
      <c r="D3813" s="2">
        <v>227</v>
      </c>
      <c r="E3813" t="s">
        <v>7027</v>
      </c>
      <c r="F3813" t="s">
        <v>7039</v>
      </c>
      <c r="G3813" s="2">
        <v>72</v>
      </c>
      <c r="H3813" s="11">
        <v>0.24080267558528429</v>
      </c>
      <c r="I3813">
        <v>0</v>
      </c>
      <c r="J3813">
        <f ca="1"/>
        <v>3855</v>
      </c>
      <c r="K3813">
        <v>929</v>
      </c>
      <c r="L3813" cm="1">
        <f t="array" ref="L3813">_xlfn.IFS(G3813&lt;=25, 1, G3813&lt;=75, 2, G3813&lt;=150, 3, G3813&gt;150, 4)</f>
        <v>2</v>
      </c>
      <c r="M3813">
        <f t="shared" si="59"/>
        <v>3</v>
      </c>
    </row>
    <row r="3814" spans="1:13" x14ac:dyDescent="0.2">
      <c r="A3814" t="s">
        <v>5699</v>
      </c>
      <c r="B3814" t="s">
        <v>5700</v>
      </c>
      <c r="C3814" s="2">
        <v>299</v>
      </c>
      <c r="D3814" s="2">
        <v>266</v>
      </c>
      <c r="E3814" t="s">
        <v>7027</v>
      </c>
      <c r="F3814" t="s">
        <v>7041</v>
      </c>
      <c r="G3814" s="2">
        <v>33</v>
      </c>
      <c r="H3814" s="11">
        <v>0.11036789297658862</v>
      </c>
      <c r="I3814">
        <v>0</v>
      </c>
      <c r="J3814">
        <f ca="1"/>
        <v>1680</v>
      </c>
      <c r="K3814">
        <v>942</v>
      </c>
      <c r="L3814" cm="1">
        <f t="array" ref="L3814">_xlfn.IFS(G3814&lt;=25, 1, G3814&lt;=75, 2, G3814&lt;=150, 3, G3814&gt;150, 4)</f>
        <v>2</v>
      </c>
      <c r="M3814">
        <f t="shared" si="59"/>
        <v>3</v>
      </c>
    </row>
    <row r="3815" spans="1:13" x14ac:dyDescent="0.2">
      <c r="A3815" t="s">
        <v>5701</v>
      </c>
      <c r="B3815" t="s">
        <v>5702</v>
      </c>
      <c r="C3815" s="2">
        <v>879</v>
      </c>
      <c r="D3815" s="2">
        <v>668</v>
      </c>
      <c r="E3815" t="s">
        <v>7027</v>
      </c>
      <c r="F3815" t="s">
        <v>7042</v>
      </c>
      <c r="G3815" s="2">
        <v>211</v>
      </c>
      <c r="H3815" s="11">
        <v>0.24004550625711035</v>
      </c>
      <c r="I3815">
        <v>0</v>
      </c>
      <c r="J3815">
        <f ca="1"/>
        <v>869</v>
      </c>
      <c r="K3815">
        <v>3332</v>
      </c>
      <c r="L3815" cm="1">
        <f t="array" ref="L3815">_xlfn.IFS(G3815&lt;=25, 1, G3815&lt;=75, 2, G3815&lt;=150, 3, G3815&gt;150, 4)</f>
        <v>4</v>
      </c>
      <c r="M3815">
        <f t="shared" si="59"/>
        <v>4</v>
      </c>
    </row>
    <row r="3816" spans="1:13" x14ac:dyDescent="0.2">
      <c r="A3816" t="s">
        <v>5703</v>
      </c>
      <c r="B3816" t="s">
        <v>5704</v>
      </c>
      <c r="C3816" s="2">
        <v>990</v>
      </c>
      <c r="D3816" s="2">
        <v>673</v>
      </c>
      <c r="E3816" t="s">
        <v>7029</v>
      </c>
      <c r="F3816" t="s">
        <v>7042</v>
      </c>
      <c r="G3816" s="2">
        <v>317</v>
      </c>
      <c r="H3816" s="11">
        <v>0.32020202020202021</v>
      </c>
      <c r="I3816">
        <v>0</v>
      </c>
      <c r="J3816">
        <f ca="1"/>
        <v>1233</v>
      </c>
      <c r="K3816">
        <v>2412</v>
      </c>
      <c r="L3816" cm="1">
        <f t="array" ref="L3816">_xlfn.IFS(G3816&lt;=25, 1, G3816&lt;=75, 2, G3816&lt;=150, 3, G3816&gt;150, 4)</f>
        <v>4</v>
      </c>
      <c r="M3816">
        <f t="shared" si="59"/>
        <v>4</v>
      </c>
    </row>
    <row r="3817" spans="1:13" x14ac:dyDescent="0.2">
      <c r="A3817" t="s">
        <v>5705</v>
      </c>
      <c r="B3817" t="s">
        <v>2216</v>
      </c>
      <c r="C3817" s="2">
        <v>268</v>
      </c>
      <c r="D3817" s="2">
        <v>180</v>
      </c>
      <c r="E3817" t="s">
        <v>7027</v>
      </c>
      <c r="F3817" t="s">
        <v>7037</v>
      </c>
      <c r="G3817" s="2">
        <v>88</v>
      </c>
      <c r="H3817" s="11">
        <v>0.32835820895522388</v>
      </c>
      <c r="I3817">
        <v>0</v>
      </c>
      <c r="J3817">
        <f ca="1"/>
        <v>731</v>
      </c>
      <c r="K3817">
        <v>3776</v>
      </c>
      <c r="L3817" cm="1">
        <f t="array" ref="L3817">_xlfn.IFS(G3817&lt;=25, 1, G3817&lt;=75, 2, G3817&lt;=150, 3, G3817&gt;150, 4)</f>
        <v>3</v>
      </c>
      <c r="M3817">
        <f t="shared" si="59"/>
        <v>2</v>
      </c>
    </row>
    <row r="3818" spans="1:13" x14ac:dyDescent="0.2">
      <c r="A3818" t="s">
        <v>5706</v>
      </c>
      <c r="B3818" t="s">
        <v>5707</v>
      </c>
      <c r="C3818" s="2">
        <v>469</v>
      </c>
      <c r="D3818" s="2">
        <v>431</v>
      </c>
      <c r="E3818" t="s">
        <v>7027</v>
      </c>
      <c r="F3818" t="s">
        <v>7039</v>
      </c>
      <c r="G3818" s="2">
        <v>38</v>
      </c>
      <c r="H3818" s="11">
        <v>8.1023454157782518E-2</v>
      </c>
      <c r="I3818">
        <v>0</v>
      </c>
      <c r="J3818">
        <f ca="1"/>
        <v>2503</v>
      </c>
      <c r="K3818">
        <v>1708</v>
      </c>
      <c r="L3818" cm="1">
        <f t="array" ref="L3818">_xlfn.IFS(G3818&lt;=25, 1, G3818&lt;=75, 2, G3818&lt;=150, 3, G3818&gt;150, 4)</f>
        <v>2</v>
      </c>
      <c r="M3818">
        <f t="shared" si="59"/>
        <v>4</v>
      </c>
    </row>
    <row r="3819" spans="1:13" x14ac:dyDescent="0.2">
      <c r="A3819" t="s">
        <v>5708</v>
      </c>
      <c r="B3819" t="s">
        <v>3309</v>
      </c>
      <c r="C3819" s="2">
        <v>223</v>
      </c>
      <c r="D3819" s="2">
        <v>158</v>
      </c>
      <c r="E3819" t="s">
        <v>7027</v>
      </c>
      <c r="F3819" t="s">
        <v>7039</v>
      </c>
      <c r="G3819" s="2">
        <v>65</v>
      </c>
      <c r="H3819" s="11">
        <v>0.2914798206278027</v>
      </c>
      <c r="I3819">
        <v>0</v>
      </c>
      <c r="J3819">
        <f ca="1"/>
        <v>1101</v>
      </c>
      <c r="K3819">
        <v>3896</v>
      </c>
      <c r="L3819" cm="1">
        <f t="array" ref="L3819">_xlfn.IFS(G3819&lt;=25, 1, G3819&lt;=75, 2, G3819&lt;=150, 3, G3819&gt;150, 4)</f>
        <v>2</v>
      </c>
      <c r="M3819">
        <f t="shared" si="59"/>
        <v>1</v>
      </c>
    </row>
    <row r="3820" spans="1:13" x14ac:dyDescent="0.2">
      <c r="A3820" t="s">
        <v>5711</v>
      </c>
      <c r="B3820" t="s">
        <v>5712</v>
      </c>
      <c r="C3820" s="2">
        <v>449</v>
      </c>
      <c r="D3820" s="2">
        <v>346</v>
      </c>
      <c r="E3820" t="s">
        <v>7027</v>
      </c>
      <c r="F3820" t="s">
        <v>7041</v>
      </c>
      <c r="G3820" s="2">
        <v>103</v>
      </c>
      <c r="H3820" s="11">
        <v>0.22939866369710468</v>
      </c>
      <c r="I3820">
        <v>0</v>
      </c>
      <c r="J3820">
        <f ca="1"/>
        <v>1432</v>
      </c>
      <c r="K3820">
        <v>2107</v>
      </c>
      <c r="L3820" cm="1">
        <f t="array" ref="L3820">_xlfn.IFS(G3820&lt;=25, 1, G3820&lt;=75, 2, G3820&lt;=150, 3, G3820&gt;150, 4)</f>
        <v>3</v>
      </c>
      <c r="M3820">
        <f t="shared" si="59"/>
        <v>4</v>
      </c>
    </row>
    <row r="3821" spans="1:13" x14ac:dyDescent="0.2">
      <c r="A3821" t="s">
        <v>5713</v>
      </c>
      <c r="C3821" s="2">
        <v>429</v>
      </c>
      <c r="D3821" s="2">
        <v>257</v>
      </c>
      <c r="E3821" t="s">
        <v>7029</v>
      </c>
      <c r="F3821" t="s">
        <v>7040</v>
      </c>
      <c r="G3821" s="2">
        <v>172</v>
      </c>
      <c r="H3821" s="11">
        <v>0.40093240093240096</v>
      </c>
      <c r="I3821">
        <v>0</v>
      </c>
      <c r="J3821">
        <f ca="1"/>
        <v>3963</v>
      </c>
      <c r="K3821">
        <v>93</v>
      </c>
      <c r="L3821" cm="1">
        <f t="array" ref="L3821">_xlfn.IFS(G3821&lt;=25, 1, G3821&lt;=75, 2, G3821&lt;=150, 3, G3821&gt;150, 4)</f>
        <v>4</v>
      </c>
      <c r="M3821">
        <f t="shared" si="59"/>
        <v>4</v>
      </c>
    </row>
    <row r="3822" spans="1:13" x14ac:dyDescent="0.2">
      <c r="A3822" t="s">
        <v>5714</v>
      </c>
      <c r="B3822" t="s">
        <v>5715</v>
      </c>
      <c r="C3822" s="2">
        <v>490</v>
      </c>
      <c r="D3822" s="2">
        <v>368</v>
      </c>
      <c r="E3822" t="s">
        <v>7027</v>
      </c>
      <c r="F3822" t="s">
        <v>7037</v>
      </c>
      <c r="G3822" s="2">
        <v>122</v>
      </c>
      <c r="H3822" s="11">
        <v>0.24897959183673468</v>
      </c>
      <c r="I3822">
        <v>0</v>
      </c>
      <c r="J3822">
        <f ca="1"/>
        <v>1014</v>
      </c>
      <c r="K3822">
        <v>1053</v>
      </c>
      <c r="L3822" cm="1">
        <f t="array" ref="L3822">_xlfn.IFS(G3822&lt;=25, 1, G3822&lt;=75, 2, G3822&lt;=150, 3, G3822&gt;150, 4)</f>
        <v>3</v>
      </c>
      <c r="M3822">
        <f t="shared" si="59"/>
        <v>4</v>
      </c>
    </row>
    <row r="3823" spans="1:13" x14ac:dyDescent="0.2">
      <c r="A3823" t="s">
        <v>5716</v>
      </c>
      <c r="B3823" t="s">
        <v>5717</v>
      </c>
      <c r="C3823" s="2">
        <v>491</v>
      </c>
      <c r="D3823" s="2">
        <v>437</v>
      </c>
      <c r="E3823" t="s">
        <v>7027</v>
      </c>
      <c r="F3823" t="s">
        <v>7042</v>
      </c>
      <c r="G3823" s="2">
        <v>54</v>
      </c>
      <c r="H3823" s="11">
        <v>0.10997963340122199</v>
      </c>
      <c r="I3823">
        <v>0</v>
      </c>
      <c r="J3823">
        <f ca="1"/>
        <v>1782</v>
      </c>
      <c r="K3823">
        <v>3308</v>
      </c>
      <c r="L3823" cm="1">
        <f t="array" ref="L3823">_xlfn.IFS(G3823&lt;=25, 1, G3823&lt;=75, 2, G3823&lt;=150, 3, G3823&gt;150, 4)</f>
        <v>2</v>
      </c>
      <c r="M3823">
        <f t="shared" si="59"/>
        <v>4</v>
      </c>
    </row>
    <row r="3824" spans="1:13" x14ac:dyDescent="0.2">
      <c r="A3824" t="s">
        <v>5718</v>
      </c>
      <c r="B3824" t="s">
        <v>4943</v>
      </c>
      <c r="C3824" s="2">
        <v>223</v>
      </c>
      <c r="D3824" s="2">
        <v>134</v>
      </c>
      <c r="E3824" t="s">
        <v>7027</v>
      </c>
      <c r="F3824" t="s">
        <v>7039</v>
      </c>
      <c r="G3824" s="2">
        <v>89</v>
      </c>
      <c r="H3824" s="11">
        <v>0.3991031390134529</v>
      </c>
      <c r="I3824">
        <v>0</v>
      </c>
      <c r="J3824">
        <f ca="1"/>
        <v>3072</v>
      </c>
      <c r="K3824">
        <v>4462</v>
      </c>
      <c r="L3824" cm="1">
        <f t="array" ref="L3824">_xlfn.IFS(G3824&lt;=25, 1, G3824&lt;=75, 2, G3824&lt;=150, 3, G3824&gt;150, 4)</f>
        <v>3</v>
      </c>
      <c r="M3824">
        <f t="shared" si="59"/>
        <v>1</v>
      </c>
    </row>
    <row r="3825" spans="1:13" x14ac:dyDescent="0.2">
      <c r="A3825" t="s">
        <v>5719</v>
      </c>
      <c r="B3825" t="s">
        <v>2735</v>
      </c>
      <c r="C3825" s="2">
        <v>357</v>
      </c>
      <c r="D3825" s="2">
        <v>250</v>
      </c>
      <c r="E3825" t="s">
        <v>7029</v>
      </c>
      <c r="F3825" t="s">
        <v>7036</v>
      </c>
      <c r="G3825" s="2">
        <v>107</v>
      </c>
      <c r="H3825" s="11">
        <v>0.29971988795518206</v>
      </c>
      <c r="I3825">
        <v>0</v>
      </c>
      <c r="J3825">
        <f ca="1"/>
        <v>3919</v>
      </c>
      <c r="K3825">
        <v>3765</v>
      </c>
      <c r="L3825" cm="1">
        <f t="array" ref="L3825">_xlfn.IFS(G3825&lt;=25, 1, G3825&lt;=75, 2, G3825&lt;=150, 3, G3825&gt;150, 4)</f>
        <v>3</v>
      </c>
      <c r="M3825">
        <f t="shared" si="59"/>
        <v>3</v>
      </c>
    </row>
    <row r="3826" spans="1:13" x14ac:dyDescent="0.2">
      <c r="A3826" t="s">
        <v>5720</v>
      </c>
      <c r="B3826" t="s">
        <v>5721</v>
      </c>
      <c r="C3826" s="2">
        <v>429</v>
      </c>
      <c r="D3826" s="2">
        <v>262</v>
      </c>
      <c r="E3826" t="s">
        <v>7029</v>
      </c>
      <c r="F3826" t="s">
        <v>7041</v>
      </c>
      <c r="G3826" s="2">
        <v>167</v>
      </c>
      <c r="H3826" s="11">
        <v>0.38927738927738925</v>
      </c>
      <c r="I3826">
        <v>0</v>
      </c>
      <c r="J3826">
        <f ca="1"/>
        <v>4425</v>
      </c>
      <c r="K3826">
        <v>364</v>
      </c>
      <c r="L3826" cm="1">
        <f t="array" ref="L3826">_xlfn.IFS(G3826&lt;=25, 1, G3826&lt;=75, 2, G3826&lt;=150, 3, G3826&gt;150, 4)</f>
        <v>4</v>
      </c>
      <c r="M3826">
        <f t="shared" si="59"/>
        <v>4</v>
      </c>
    </row>
    <row r="3827" spans="1:13" x14ac:dyDescent="0.2">
      <c r="A3827" t="s">
        <v>5722</v>
      </c>
      <c r="B3827" t="s">
        <v>4360</v>
      </c>
      <c r="C3827" s="2">
        <v>420</v>
      </c>
      <c r="D3827" s="2">
        <v>332</v>
      </c>
      <c r="E3827" t="s">
        <v>7029</v>
      </c>
      <c r="F3827" t="s">
        <v>7042</v>
      </c>
      <c r="G3827" s="2">
        <v>88</v>
      </c>
      <c r="H3827" s="11">
        <v>0.20952380952380953</v>
      </c>
      <c r="I3827">
        <v>0</v>
      </c>
      <c r="J3827">
        <f ca="1"/>
        <v>2393</v>
      </c>
      <c r="K3827">
        <v>2751</v>
      </c>
      <c r="L3827" cm="1">
        <f t="array" ref="L3827">_xlfn.IFS(G3827&lt;=25, 1, G3827&lt;=75, 2, G3827&lt;=150, 3, G3827&gt;150, 4)</f>
        <v>3</v>
      </c>
      <c r="M3827">
        <f t="shared" si="59"/>
        <v>4</v>
      </c>
    </row>
    <row r="3828" spans="1:13" x14ac:dyDescent="0.2">
      <c r="A3828" t="s">
        <v>5723</v>
      </c>
      <c r="B3828" t="s">
        <v>5724</v>
      </c>
      <c r="C3828" s="2">
        <v>249</v>
      </c>
      <c r="D3828" s="2">
        <v>87</v>
      </c>
      <c r="E3828" t="s">
        <v>7027</v>
      </c>
      <c r="F3828" t="s">
        <v>7040</v>
      </c>
      <c r="G3828" s="2">
        <v>162</v>
      </c>
      <c r="H3828" s="11">
        <v>0.6506024096385542</v>
      </c>
      <c r="I3828">
        <v>0</v>
      </c>
      <c r="J3828">
        <f ca="1"/>
        <v>1316</v>
      </c>
      <c r="K3828">
        <v>869</v>
      </c>
      <c r="L3828" cm="1">
        <f t="array" ref="L3828">_xlfn.IFS(G3828&lt;=25, 1, G3828&lt;=75, 2, G3828&lt;=150, 3, G3828&gt;150, 4)</f>
        <v>4</v>
      </c>
      <c r="M3828">
        <f t="shared" si="59"/>
        <v>1</v>
      </c>
    </row>
    <row r="3829" spans="1:13" x14ac:dyDescent="0.2">
      <c r="A3829" t="s">
        <v>5725</v>
      </c>
      <c r="B3829" t="s">
        <v>5040</v>
      </c>
      <c r="C3829" s="2">
        <v>232</v>
      </c>
      <c r="D3829" s="2">
        <v>146</v>
      </c>
      <c r="E3829" t="s">
        <v>7027</v>
      </c>
      <c r="F3829" t="s">
        <v>7039</v>
      </c>
      <c r="G3829" s="2">
        <v>86</v>
      </c>
      <c r="H3829" s="11">
        <v>0.37068965517241381</v>
      </c>
      <c r="I3829">
        <v>0</v>
      </c>
      <c r="J3829">
        <f ca="1"/>
        <v>2312</v>
      </c>
      <c r="K3829">
        <v>73</v>
      </c>
      <c r="L3829" cm="1">
        <f t="array" ref="L3829">_xlfn.IFS(G3829&lt;=25, 1, G3829&lt;=75, 2, G3829&lt;=150, 3, G3829&gt;150, 4)</f>
        <v>3</v>
      </c>
      <c r="M3829">
        <f t="shared" si="59"/>
        <v>1</v>
      </c>
    </row>
    <row r="3830" spans="1:13" x14ac:dyDescent="0.2">
      <c r="A3830" t="s">
        <v>3861</v>
      </c>
      <c r="B3830" t="s">
        <v>3862</v>
      </c>
      <c r="C3830" s="2">
        <v>399</v>
      </c>
      <c r="D3830" s="2">
        <v>319</v>
      </c>
      <c r="E3830" t="s">
        <v>7027</v>
      </c>
      <c r="F3830" t="s">
        <v>7039</v>
      </c>
      <c r="G3830" s="2">
        <v>80</v>
      </c>
      <c r="H3830" s="11">
        <v>0.20050125313283207</v>
      </c>
      <c r="I3830">
        <v>0</v>
      </c>
      <c r="J3830">
        <f ca="1"/>
        <v>4180</v>
      </c>
      <c r="K3830">
        <v>110</v>
      </c>
      <c r="L3830" cm="1">
        <f t="array" ref="L3830">_xlfn.IFS(G3830&lt;=25, 1, G3830&lt;=75, 2, G3830&lt;=150, 3, G3830&gt;150, 4)</f>
        <v>3</v>
      </c>
      <c r="M3830">
        <f t="shared" si="59"/>
        <v>4</v>
      </c>
    </row>
    <row r="3831" spans="1:13" x14ac:dyDescent="0.2">
      <c r="A3831" t="s">
        <v>5726</v>
      </c>
      <c r="B3831" t="s">
        <v>2216</v>
      </c>
      <c r="C3831" s="2">
        <v>279</v>
      </c>
      <c r="D3831" s="2">
        <v>204</v>
      </c>
      <c r="E3831" t="s">
        <v>7027</v>
      </c>
      <c r="F3831" t="s">
        <v>7036</v>
      </c>
      <c r="G3831" s="2">
        <v>75</v>
      </c>
      <c r="H3831" s="11">
        <v>0.26881720430107525</v>
      </c>
      <c r="I3831">
        <v>0</v>
      </c>
      <c r="J3831">
        <f ca="1"/>
        <v>185</v>
      </c>
      <c r="K3831">
        <v>1327</v>
      </c>
      <c r="L3831" cm="1">
        <f t="array" ref="L3831">_xlfn.IFS(G3831&lt;=25, 1, G3831&lt;=75, 2, G3831&lt;=150, 3, G3831&gt;150, 4)</f>
        <v>2</v>
      </c>
      <c r="M3831">
        <f t="shared" si="59"/>
        <v>2</v>
      </c>
    </row>
    <row r="3832" spans="1:13" x14ac:dyDescent="0.2">
      <c r="A3832" t="s">
        <v>5727</v>
      </c>
      <c r="B3832" t="s">
        <v>5728</v>
      </c>
      <c r="C3832" s="2">
        <v>325</v>
      </c>
      <c r="D3832" s="2">
        <v>293</v>
      </c>
      <c r="E3832" t="s">
        <v>7027</v>
      </c>
      <c r="F3832" t="s">
        <v>7043</v>
      </c>
      <c r="G3832" s="2">
        <v>32</v>
      </c>
      <c r="H3832" s="11">
        <v>9.8461538461538461E-2</v>
      </c>
      <c r="I3832">
        <v>0</v>
      </c>
      <c r="J3832">
        <f ca="1"/>
        <v>2373</v>
      </c>
      <c r="K3832">
        <v>679</v>
      </c>
      <c r="L3832" cm="1">
        <f t="array" ref="L3832">_xlfn.IFS(G3832&lt;=25, 1, G3832&lt;=75, 2, G3832&lt;=150, 3, G3832&gt;150, 4)</f>
        <v>2</v>
      </c>
      <c r="M3832">
        <f t="shared" si="59"/>
        <v>3</v>
      </c>
    </row>
    <row r="3833" spans="1:13" x14ac:dyDescent="0.2">
      <c r="A3833" t="s">
        <v>5729</v>
      </c>
      <c r="B3833" t="s">
        <v>5730</v>
      </c>
      <c r="C3833" s="2">
        <v>241</v>
      </c>
      <c r="D3833" s="2">
        <v>186</v>
      </c>
      <c r="E3833" t="s">
        <v>7027</v>
      </c>
      <c r="F3833" t="s">
        <v>7036</v>
      </c>
      <c r="G3833" s="2">
        <v>55</v>
      </c>
      <c r="H3833" s="11">
        <v>0.22821576763485477</v>
      </c>
      <c r="I3833">
        <v>0</v>
      </c>
      <c r="J3833">
        <f ca="1"/>
        <v>1794</v>
      </c>
      <c r="K3833">
        <v>4276</v>
      </c>
      <c r="L3833" cm="1">
        <f t="array" ref="L3833">_xlfn.IFS(G3833&lt;=25, 1, G3833&lt;=75, 2, G3833&lt;=150, 3, G3833&gt;150, 4)</f>
        <v>2</v>
      </c>
      <c r="M3833">
        <f t="shared" si="59"/>
        <v>1</v>
      </c>
    </row>
    <row r="3834" spans="1:13" x14ac:dyDescent="0.2">
      <c r="A3834" t="s">
        <v>5731</v>
      </c>
      <c r="B3834" t="s">
        <v>5732</v>
      </c>
      <c r="C3834" s="2">
        <v>429</v>
      </c>
      <c r="D3834" s="2">
        <v>279</v>
      </c>
      <c r="E3834" t="s">
        <v>7027</v>
      </c>
      <c r="F3834" t="s">
        <v>7037</v>
      </c>
      <c r="G3834" s="2">
        <v>150</v>
      </c>
      <c r="H3834" s="11">
        <v>0.34965034965034963</v>
      </c>
      <c r="I3834">
        <v>0</v>
      </c>
      <c r="J3834">
        <f ca="1"/>
        <v>1582</v>
      </c>
      <c r="K3834">
        <v>1724</v>
      </c>
      <c r="L3834" cm="1">
        <f t="array" ref="L3834">_xlfn.IFS(G3834&lt;=25, 1, G3834&lt;=75, 2, G3834&lt;=150, 3, G3834&gt;150, 4)</f>
        <v>3</v>
      </c>
      <c r="M3834">
        <f t="shared" si="59"/>
        <v>4</v>
      </c>
    </row>
    <row r="3835" spans="1:13" x14ac:dyDescent="0.2">
      <c r="A3835" t="s">
        <v>5733</v>
      </c>
      <c r="B3835" t="s">
        <v>5734</v>
      </c>
      <c r="C3835" s="2">
        <v>357</v>
      </c>
      <c r="D3835" s="2">
        <v>339</v>
      </c>
      <c r="E3835" t="s">
        <v>7027</v>
      </c>
      <c r="F3835" t="s">
        <v>7041</v>
      </c>
      <c r="G3835" s="2">
        <v>18</v>
      </c>
      <c r="H3835" s="11">
        <v>5.0420168067226892E-2</v>
      </c>
      <c r="I3835">
        <v>0</v>
      </c>
      <c r="J3835">
        <f ca="1"/>
        <v>2651</v>
      </c>
      <c r="K3835">
        <v>2109</v>
      </c>
      <c r="L3835" cm="1">
        <f t="array" ref="L3835">_xlfn.IFS(G3835&lt;=25, 1, G3835&lt;=75, 2, G3835&lt;=150, 3, G3835&gt;150, 4)</f>
        <v>1</v>
      </c>
      <c r="M3835">
        <f t="shared" si="59"/>
        <v>3</v>
      </c>
    </row>
    <row r="3836" spans="1:13" x14ac:dyDescent="0.2">
      <c r="A3836" t="s">
        <v>5735</v>
      </c>
      <c r="B3836" t="s">
        <v>5736</v>
      </c>
      <c r="C3836" s="2">
        <v>472</v>
      </c>
      <c r="D3836" s="2">
        <v>448</v>
      </c>
      <c r="E3836" t="s">
        <v>7027</v>
      </c>
      <c r="F3836" t="s">
        <v>7043</v>
      </c>
      <c r="G3836" s="2">
        <v>24</v>
      </c>
      <c r="H3836" s="11">
        <v>5.0847457627118647E-2</v>
      </c>
      <c r="I3836">
        <v>0</v>
      </c>
      <c r="J3836">
        <f ca="1"/>
        <v>1528</v>
      </c>
      <c r="K3836">
        <v>247</v>
      </c>
      <c r="L3836" cm="1">
        <f t="array" ref="L3836">_xlfn.IFS(G3836&lt;=25, 1, G3836&lt;=75, 2, G3836&lt;=150, 3, G3836&gt;150, 4)</f>
        <v>1</v>
      </c>
      <c r="M3836">
        <f t="shared" si="59"/>
        <v>4</v>
      </c>
    </row>
    <row r="3837" spans="1:13" x14ac:dyDescent="0.2">
      <c r="A3837" t="s">
        <v>5737</v>
      </c>
      <c r="B3837" t="s">
        <v>5738</v>
      </c>
      <c r="C3837" s="2">
        <v>473</v>
      </c>
      <c r="D3837" s="2">
        <v>374</v>
      </c>
      <c r="E3837" t="s">
        <v>7027</v>
      </c>
      <c r="F3837" t="s">
        <v>7041</v>
      </c>
      <c r="G3837" s="2">
        <v>99</v>
      </c>
      <c r="H3837" s="11">
        <v>0.20930232558139536</v>
      </c>
      <c r="I3837">
        <v>0</v>
      </c>
      <c r="J3837">
        <f ca="1"/>
        <v>345</v>
      </c>
      <c r="K3837">
        <v>3184</v>
      </c>
      <c r="L3837" cm="1">
        <f t="array" ref="L3837">_xlfn.IFS(G3837&lt;=25, 1, G3837&lt;=75, 2, G3837&lt;=150, 3, G3837&gt;150, 4)</f>
        <v>3</v>
      </c>
      <c r="M3837">
        <f t="shared" si="59"/>
        <v>4</v>
      </c>
    </row>
    <row r="3838" spans="1:13" x14ac:dyDescent="0.2">
      <c r="A3838" t="s">
        <v>5739</v>
      </c>
      <c r="B3838" t="s">
        <v>5740</v>
      </c>
      <c r="C3838" s="2">
        <v>443</v>
      </c>
      <c r="D3838" s="2">
        <v>372</v>
      </c>
      <c r="E3838" t="s">
        <v>7027</v>
      </c>
      <c r="F3838" t="s">
        <v>7043</v>
      </c>
      <c r="G3838" s="2">
        <v>71</v>
      </c>
      <c r="H3838" s="11">
        <v>0.16027088036117382</v>
      </c>
      <c r="I3838">
        <v>0</v>
      </c>
      <c r="J3838">
        <f ca="1"/>
        <v>1713</v>
      </c>
      <c r="K3838">
        <v>3177</v>
      </c>
      <c r="L3838" cm="1">
        <f t="array" ref="L3838">_xlfn.IFS(G3838&lt;=25, 1, G3838&lt;=75, 2, G3838&lt;=150, 3, G3838&gt;150, 4)</f>
        <v>2</v>
      </c>
      <c r="M3838">
        <f t="shared" si="59"/>
        <v>4</v>
      </c>
    </row>
    <row r="3839" spans="1:13" x14ac:dyDescent="0.2">
      <c r="A3839" t="s">
        <v>5741</v>
      </c>
      <c r="B3839" t="s">
        <v>5742</v>
      </c>
      <c r="C3839" s="2">
        <v>205</v>
      </c>
      <c r="D3839" s="2">
        <v>100</v>
      </c>
      <c r="E3839" t="s">
        <v>7029</v>
      </c>
      <c r="F3839" t="s">
        <v>7040</v>
      </c>
      <c r="G3839" s="2">
        <v>105</v>
      </c>
      <c r="H3839" s="11">
        <v>0.51219512195121952</v>
      </c>
      <c r="I3839">
        <v>0</v>
      </c>
      <c r="J3839">
        <f ca="1"/>
        <v>2428</v>
      </c>
      <c r="K3839">
        <v>1579</v>
      </c>
      <c r="L3839" cm="1">
        <f t="array" ref="L3839">_xlfn.IFS(G3839&lt;=25, 1, G3839&lt;=75, 2, G3839&lt;=150, 3, G3839&gt;150, 4)</f>
        <v>3</v>
      </c>
      <c r="M3839">
        <f t="shared" si="59"/>
        <v>1</v>
      </c>
    </row>
    <row r="3840" spans="1:13" x14ac:dyDescent="0.2">
      <c r="A3840" t="s">
        <v>5743</v>
      </c>
      <c r="B3840" t="s">
        <v>5744</v>
      </c>
      <c r="C3840" s="2">
        <v>738</v>
      </c>
      <c r="D3840" s="2">
        <v>531</v>
      </c>
      <c r="E3840" t="s">
        <v>7029</v>
      </c>
      <c r="F3840" t="s">
        <v>7045</v>
      </c>
      <c r="G3840" s="2">
        <v>207</v>
      </c>
      <c r="H3840" s="11">
        <v>0.28048780487804881</v>
      </c>
      <c r="I3840">
        <v>0</v>
      </c>
      <c r="J3840">
        <f ca="1"/>
        <v>3542</v>
      </c>
      <c r="K3840">
        <v>323</v>
      </c>
      <c r="L3840" cm="1">
        <f t="array" ref="L3840">_xlfn.IFS(G3840&lt;=25, 1, G3840&lt;=75, 2, G3840&lt;=150, 3, G3840&gt;150, 4)</f>
        <v>4</v>
      </c>
      <c r="M3840">
        <f t="shared" si="59"/>
        <v>4</v>
      </c>
    </row>
    <row r="3841" spans="1:13" x14ac:dyDescent="0.2">
      <c r="A3841" t="s">
        <v>5745</v>
      </c>
      <c r="B3841" t="s">
        <v>5746</v>
      </c>
      <c r="C3841" s="2">
        <v>169</v>
      </c>
      <c r="D3841" s="2">
        <v>122</v>
      </c>
      <c r="E3841" t="s">
        <v>6989</v>
      </c>
      <c r="F3841" t="s">
        <v>7041</v>
      </c>
      <c r="G3841" s="2">
        <v>47</v>
      </c>
      <c r="H3841" s="11">
        <v>0.27810650887573962</v>
      </c>
      <c r="I3841">
        <v>1</v>
      </c>
      <c r="J3841">
        <f ca="1"/>
        <v>2606</v>
      </c>
      <c r="K3841">
        <v>1628</v>
      </c>
      <c r="L3841" cm="1">
        <f t="array" ref="L3841">_xlfn.IFS(G3841&lt;=25, 1, G3841&lt;=75, 2, G3841&lt;=150, 3, G3841&gt;150, 4)</f>
        <v>2</v>
      </c>
      <c r="M3841">
        <f t="shared" si="59"/>
        <v>1</v>
      </c>
    </row>
    <row r="3842" spans="1:13" x14ac:dyDescent="0.2">
      <c r="A3842" t="s">
        <v>5747</v>
      </c>
      <c r="B3842" t="s">
        <v>4574</v>
      </c>
      <c r="C3842" s="2">
        <v>223</v>
      </c>
      <c r="D3842" s="2">
        <v>120</v>
      </c>
      <c r="E3842" t="s">
        <v>7027</v>
      </c>
      <c r="F3842" t="s">
        <v>7039</v>
      </c>
      <c r="G3842" s="2">
        <v>103</v>
      </c>
      <c r="H3842" s="11">
        <v>0.46188340807174888</v>
      </c>
      <c r="I3842">
        <v>0</v>
      </c>
      <c r="J3842">
        <f ca="1"/>
        <v>272</v>
      </c>
      <c r="K3842">
        <v>3403</v>
      </c>
      <c r="L3842" cm="1">
        <f t="array" ref="L3842">_xlfn.IFS(G3842&lt;=25, 1, G3842&lt;=75, 2, G3842&lt;=150, 3, G3842&gt;150, 4)</f>
        <v>3</v>
      </c>
      <c r="M3842">
        <f t="shared" ref="M3842:M3905" si="60">IF(C3842&lt;=$P$3, 1, IF(C3842&lt;=$P$4, 2, IF(C3842&lt;=$P$5, 3, 4)))</f>
        <v>1</v>
      </c>
    </row>
    <row r="3843" spans="1:13" x14ac:dyDescent="0.2">
      <c r="A3843" t="s">
        <v>5748</v>
      </c>
      <c r="C3843" s="2">
        <v>589</v>
      </c>
      <c r="D3843" s="2">
        <v>353</v>
      </c>
      <c r="E3843" t="s">
        <v>7029</v>
      </c>
      <c r="F3843" t="s">
        <v>7040</v>
      </c>
      <c r="G3843" s="2">
        <v>236</v>
      </c>
      <c r="H3843" s="11">
        <v>0.40067911714770799</v>
      </c>
      <c r="I3843">
        <v>0</v>
      </c>
      <c r="J3843">
        <f ca="1"/>
        <v>310</v>
      </c>
      <c r="K3843">
        <v>2440</v>
      </c>
      <c r="L3843" cm="1">
        <f t="array" ref="L3843">_xlfn.IFS(G3843&lt;=25, 1, G3843&lt;=75, 2, G3843&lt;=150, 3, G3843&gt;150, 4)</f>
        <v>4</v>
      </c>
      <c r="M3843">
        <f t="shared" si="60"/>
        <v>4</v>
      </c>
    </row>
    <row r="3844" spans="1:13" x14ac:dyDescent="0.2">
      <c r="A3844" t="s">
        <v>5749</v>
      </c>
      <c r="B3844" t="s">
        <v>2287</v>
      </c>
      <c r="C3844" s="2">
        <v>223</v>
      </c>
      <c r="D3844" s="2">
        <v>178</v>
      </c>
      <c r="E3844" t="s">
        <v>6989</v>
      </c>
      <c r="F3844" t="s">
        <v>7042</v>
      </c>
      <c r="G3844" s="2">
        <v>45</v>
      </c>
      <c r="H3844" s="11">
        <v>0.20179372197309417</v>
      </c>
      <c r="I3844">
        <v>1</v>
      </c>
      <c r="J3844">
        <f ca="1"/>
        <v>889</v>
      </c>
      <c r="K3844">
        <v>2871</v>
      </c>
      <c r="L3844" cm="1">
        <f t="array" ref="L3844">_xlfn.IFS(G3844&lt;=25, 1, G3844&lt;=75, 2, G3844&lt;=150, 3, G3844&gt;150, 4)</f>
        <v>2</v>
      </c>
      <c r="M3844">
        <f t="shared" si="60"/>
        <v>1</v>
      </c>
    </row>
    <row r="3845" spans="1:13" x14ac:dyDescent="0.2">
      <c r="A3845" t="s">
        <v>5750</v>
      </c>
      <c r="B3845" t="s">
        <v>1607</v>
      </c>
      <c r="C3845" s="2">
        <v>483</v>
      </c>
      <c r="D3845" s="2">
        <v>222</v>
      </c>
      <c r="E3845" t="s">
        <v>7029</v>
      </c>
      <c r="F3845" t="s">
        <v>7040</v>
      </c>
      <c r="G3845" s="2">
        <v>261</v>
      </c>
      <c r="H3845" s="11">
        <v>0.54037267080745344</v>
      </c>
      <c r="I3845">
        <v>0</v>
      </c>
      <c r="J3845">
        <f ca="1"/>
        <v>3658</v>
      </c>
      <c r="K3845">
        <v>292</v>
      </c>
      <c r="L3845" cm="1">
        <f t="array" ref="L3845">_xlfn.IFS(G3845&lt;=25, 1, G3845&lt;=75, 2, G3845&lt;=150, 3, G3845&gt;150, 4)</f>
        <v>4</v>
      </c>
      <c r="M3845">
        <f t="shared" si="60"/>
        <v>4</v>
      </c>
    </row>
    <row r="3846" spans="1:13" x14ac:dyDescent="0.2">
      <c r="A3846" t="s">
        <v>5751</v>
      </c>
      <c r="B3846" t="s">
        <v>5752</v>
      </c>
      <c r="C3846" s="2">
        <v>357</v>
      </c>
      <c r="D3846" s="2">
        <v>328</v>
      </c>
      <c r="E3846" t="s">
        <v>7027</v>
      </c>
      <c r="F3846" t="s">
        <v>7037</v>
      </c>
      <c r="G3846" s="2">
        <v>29</v>
      </c>
      <c r="H3846" s="11">
        <v>8.1232492997198882E-2</v>
      </c>
      <c r="I3846">
        <v>0</v>
      </c>
      <c r="J3846">
        <f ca="1"/>
        <v>2614</v>
      </c>
      <c r="K3846">
        <v>2078</v>
      </c>
      <c r="L3846" cm="1">
        <f t="array" ref="L3846">_xlfn.IFS(G3846&lt;=25, 1, G3846&lt;=75, 2, G3846&lt;=150, 3, G3846&gt;150, 4)</f>
        <v>2</v>
      </c>
      <c r="M3846">
        <f t="shared" si="60"/>
        <v>3</v>
      </c>
    </row>
    <row r="3847" spans="1:13" x14ac:dyDescent="0.2">
      <c r="A3847" t="s">
        <v>5753</v>
      </c>
      <c r="B3847" t="s">
        <v>5754</v>
      </c>
      <c r="C3847" s="2">
        <v>469</v>
      </c>
      <c r="D3847" s="2">
        <v>281</v>
      </c>
      <c r="E3847" t="s">
        <v>7029</v>
      </c>
      <c r="F3847" t="s">
        <v>7045</v>
      </c>
      <c r="G3847" s="2">
        <v>188</v>
      </c>
      <c r="H3847" s="11">
        <v>0.40085287846481876</v>
      </c>
      <c r="I3847">
        <v>0</v>
      </c>
      <c r="J3847">
        <f ca="1"/>
        <v>2512</v>
      </c>
      <c r="K3847">
        <v>286</v>
      </c>
      <c r="L3847" cm="1">
        <f t="array" ref="L3847">_xlfn.IFS(G3847&lt;=25, 1, G3847&lt;=75, 2, G3847&lt;=150, 3, G3847&gt;150, 4)</f>
        <v>4</v>
      </c>
      <c r="M3847">
        <f t="shared" si="60"/>
        <v>4</v>
      </c>
    </row>
    <row r="3848" spans="1:13" x14ac:dyDescent="0.2">
      <c r="A3848" t="s">
        <v>5755</v>
      </c>
      <c r="B3848" t="s">
        <v>5756</v>
      </c>
      <c r="C3848" s="2">
        <v>969</v>
      </c>
      <c r="D3848" s="2">
        <v>766</v>
      </c>
      <c r="E3848" t="s">
        <v>7029</v>
      </c>
      <c r="F3848" t="s">
        <v>7042</v>
      </c>
      <c r="G3848" s="2">
        <v>203</v>
      </c>
      <c r="H3848" s="11">
        <v>0.20949432404540763</v>
      </c>
      <c r="I3848">
        <v>0</v>
      </c>
      <c r="J3848">
        <f ca="1"/>
        <v>2398</v>
      </c>
      <c r="K3848">
        <v>2364</v>
      </c>
      <c r="L3848" cm="1">
        <f t="array" ref="L3848">_xlfn.IFS(G3848&lt;=25, 1, G3848&lt;=75, 2, G3848&lt;=150, 3, G3848&gt;150, 4)</f>
        <v>4</v>
      </c>
      <c r="M3848">
        <f t="shared" si="60"/>
        <v>4</v>
      </c>
    </row>
    <row r="3849" spans="1:13" x14ac:dyDescent="0.2">
      <c r="A3849" t="s">
        <v>5757</v>
      </c>
      <c r="B3849" t="s">
        <v>1607</v>
      </c>
      <c r="C3849" s="2">
        <v>536</v>
      </c>
      <c r="D3849" s="2">
        <v>284</v>
      </c>
      <c r="E3849" t="s">
        <v>7029</v>
      </c>
      <c r="F3849" t="s">
        <v>7040</v>
      </c>
      <c r="G3849" s="2">
        <v>252</v>
      </c>
      <c r="H3849" s="11">
        <v>0.47014925373134331</v>
      </c>
      <c r="I3849">
        <v>0</v>
      </c>
      <c r="J3849">
        <f ca="1"/>
        <v>1249</v>
      </c>
      <c r="K3849">
        <v>3175</v>
      </c>
      <c r="L3849" cm="1">
        <f t="array" ref="L3849">_xlfn.IFS(G3849&lt;=25, 1, G3849&lt;=75, 2, G3849&lt;=150, 3, G3849&gt;150, 4)</f>
        <v>4</v>
      </c>
      <c r="M3849">
        <f t="shared" si="60"/>
        <v>4</v>
      </c>
    </row>
    <row r="3850" spans="1:13" x14ac:dyDescent="0.2">
      <c r="A3850" t="s">
        <v>5758</v>
      </c>
      <c r="B3850" t="s">
        <v>5759</v>
      </c>
      <c r="C3850" s="2">
        <v>473</v>
      </c>
      <c r="D3850" s="2">
        <v>345</v>
      </c>
      <c r="E3850" t="s">
        <v>7027</v>
      </c>
      <c r="F3850" t="s">
        <v>7042</v>
      </c>
      <c r="G3850" s="2">
        <v>128</v>
      </c>
      <c r="H3850" s="11">
        <v>0.27061310782241016</v>
      </c>
      <c r="I3850">
        <v>0</v>
      </c>
      <c r="J3850">
        <f ca="1"/>
        <v>3034</v>
      </c>
      <c r="K3850">
        <v>1020</v>
      </c>
      <c r="L3850" cm="1">
        <f t="array" ref="L3850">_xlfn.IFS(G3850&lt;=25, 1, G3850&lt;=75, 2, G3850&lt;=150, 3, G3850&gt;150, 4)</f>
        <v>3</v>
      </c>
      <c r="M3850">
        <f t="shared" si="60"/>
        <v>4</v>
      </c>
    </row>
    <row r="3851" spans="1:13" x14ac:dyDescent="0.2">
      <c r="A3851" t="s">
        <v>5760</v>
      </c>
      <c r="B3851" t="s">
        <v>5761</v>
      </c>
      <c r="C3851" s="2">
        <v>325</v>
      </c>
      <c r="D3851" s="2">
        <v>208</v>
      </c>
      <c r="E3851" t="s">
        <v>7027</v>
      </c>
      <c r="F3851" t="s">
        <v>7042</v>
      </c>
      <c r="G3851" s="2">
        <v>117</v>
      </c>
      <c r="H3851" s="11">
        <v>0.36</v>
      </c>
      <c r="I3851">
        <v>0</v>
      </c>
      <c r="J3851">
        <f ca="1"/>
        <v>1824</v>
      </c>
      <c r="K3851">
        <v>3231</v>
      </c>
      <c r="L3851" cm="1">
        <f t="array" ref="L3851">_xlfn.IFS(G3851&lt;=25, 1, G3851&lt;=75, 2, G3851&lt;=150, 3, G3851&gt;150, 4)</f>
        <v>3</v>
      </c>
      <c r="M3851">
        <f t="shared" si="60"/>
        <v>3</v>
      </c>
    </row>
    <row r="3852" spans="1:13" x14ac:dyDescent="0.2">
      <c r="A3852" t="s">
        <v>5762</v>
      </c>
      <c r="B3852" t="s">
        <v>5763</v>
      </c>
      <c r="C3852" s="2">
        <v>229</v>
      </c>
      <c r="D3852" s="2">
        <v>92</v>
      </c>
      <c r="E3852" t="s">
        <v>6989</v>
      </c>
      <c r="F3852" t="s">
        <v>7041</v>
      </c>
      <c r="G3852" s="2">
        <v>137</v>
      </c>
      <c r="H3852" s="11">
        <v>0.59825327510917026</v>
      </c>
      <c r="I3852">
        <v>1</v>
      </c>
      <c r="J3852">
        <f ca="1"/>
        <v>2145</v>
      </c>
      <c r="K3852">
        <v>2533</v>
      </c>
      <c r="L3852" cm="1">
        <f t="array" ref="L3852">_xlfn.IFS(G3852&lt;=25, 1, G3852&lt;=75, 2, G3852&lt;=150, 3, G3852&gt;150, 4)</f>
        <v>3</v>
      </c>
      <c r="M3852">
        <f t="shared" si="60"/>
        <v>1</v>
      </c>
    </row>
    <row r="3853" spans="1:13" x14ac:dyDescent="0.2">
      <c r="A3853" t="s">
        <v>5764</v>
      </c>
      <c r="B3853" t="s">
        <v>5765</v>
      </c>
      <c r="C3853" s="2">
        <v>886</v>
      </c>
      <c r="D3853" s="2">
        <v>700</v>
      </c>
      <c r="E3853" t="s">
        <v>7027</v>
      </c>
      <c r="F3853" t="s">
        <v>7045</v>
      </c>
      <c r="G3853" s="2">
        <v>186</v>
      </c>
      <c r="H3853" s="11">
        <v>0.20993227990970656</v>
      </c>
      <c r="I3853">
        <v>0</v>
      </c>
      <c r="J3853">
        <f ca="1"/>
        <v>602</v>
      </c>
      <c r="K3853">
        <v>3019</v>
      </c>
      <c r="L3853" cm="1">
        <f t="array" ref="L3853">_xlfn.IFS(G3853&lt;=25, 1, G3853&lt;=75, 2, G3853&lt;=150, 3, G3853&gt;150, 4)</f>
        <v>4</v>
      </c>
      <c r="M3853">
        <f t="shared" si="60"/>
        <v>4</v>
      </c>
    </row>
    <row r="3854" spans="1:13" x14ac:dyDescent="0.2">
      <c r="A3854" t="s">
        <v>5766</v>
      </c>
      <c r="B3854" t="s">
        <v>5767</v>
      </c>
      <c r="C3854" s="2">
        <v>790</v>
      </c>
      <c r="D3854" s="2">
        <v>640</v>
      </c>
      <c r="E3854" t="s">
        <v>7029</v>
      </c>
      <c r="F3854" t="s">
        <v>7045</v>
      </c>
      <c r="G3854" s="2">
        <v>150</v>
      </c>
      <c r="H3854" s="11">
        <v>0.189873417721519</v>
      </c>
      <c r="I3854">
        <v>0</v>
      </c>
      <c r="J3854">
        <f ca="1"/>
        <v>3140</v>
      </c>
      <c r="K3854">
        <v>749</v>
      </c>
      <c r="L3854" cm="1">
        <f t="array" ref="L3854">_xlfn.IFS(G3854&lt;=25, 1, G3854&lt;=75, 2, G3854&lt;=150, 3, G3854&gt;150, 4)</f>
        <v>3</v>
      </c>
      <c r="M3854">
        <f t="shared" si="60"/>
        <v>4</v>
      </c>
    </row>
    <row r="3855" spans="1:13" x14ac:dyDescent="0.2">
      <c r="A3855" t="s">
        <v>5768</v>
      </c>
      <c r="B3855" t="s">
        <v>5769</v>
      </c>
      <c r="C3855" s="2">
        <v>268</v>
      </c>
      <c r="D3855" s="2">
        <v>121</v>
      </c>
      <c r="E3855" t="s">
        <v>7027</v>
      </c>
      <c r="F3855" t="s">
        <v>7036</v>
      </c>
      <c r="G3855" s="2">
        <v>147</v>
      </c>
      <c r="H3855" s="11">
        <v>0.54850746268656714</v>
      </c>
      <c r="I3855">
        <v>0</v>
      </c>
      <c r="J3855">
        <f ca="1"/>
        <v>1407</v>
      </c>
      <c r="K3855">
        <v>268</v>
      </c>
      <c r="L3855" cm="1">
        <f t="array" ref="L3855">_xlfn.IFS(G3855&lt;=25, 1, G3855&lt;=75, 2, G3855&lt;=150, 3, G3855&gt;150, 4)</f>
        <v>3</v>
      </c>
      <c r="M3855">
        <f t="shared" si="60"/>
        <v>2</v>
      </c>
    </row>
    <row r="3856" spans="1:13" x14ac:dyDescent="0.2">
      <c r="A3856" t="s">
        <v>5770</v>
      </c>
      <c r="B3856" t="s">
        <v>5771</v>
      </c>
      <c r="C3856" s="2">
        <v>726</v>
      </c>
      <c r="D3856" s="2">
        <v>545</v>
      </c>
      <c r="E3856" t="s">
        <v>7029</v>
      </c>
      <c r="F3856" t="s">
        <v>7037</v>
      </c>
      <c r="G3856" s="2">
        <v>181</v>
      </c>
      <c r="H3856" s="11">
        <v>0.24931129476584021</v>
      </c>
      <c r="I3856">
        <v>0</v>
      </c>
      <c r="J3856">
        <f ca="1"/>
        <v>350</v>
      </c>
      <c r="K3856">
        <v>2030</v>
      </c>
      <c r="L3856" cm="1">
        <f t="array" ref="L3856">_xlfn.IFS(G3856&lt;=25, 1, G3856&lt;=75, 2, G3856&lt;=150, 3, G3856&gt;150, 4)</f>
        <v>4</v>
      </c>
      <c r="M3856">
        <f t="shared" si="60"/>
        <v>4</v>
      </c>
    </row>
    <row r="3857" spans="1:13" x14ac:dyDescent="0.2">
      <c r="A3857" t="s">
        <v>5772</v>
      </c>
      <c r="B3857" t="s">
        <v>5773</v>
      </c>
      <c r="C3857" s="2">
        <v>330</v>
      </c>
      <c r="D3857" s="2">
        <v>238</v>
      </c>
      <c r="E3857" t="s">
        <v>7029</v>
      </c>
      <c r="F3857" t="s">
        <v>7039</v>
      </c>
      <c r="G3857" s="2">
        <v>92</v>
      </c>
      <c r="H3857" s="11">
        <v>0.27878787878787881</v>
      </c>
      <c r="I3857">
        <v>0</v>
      </c>
      <c r="J3857">
        <f ca="1"/>
        <v>419</v>
      </c>
      <c r="K3857">
        <v>462</v>
      </c>
      <c r="L3857" cm="1">
        <f t="array" ref="L3857">_xlfn.IFS(G3857&lt;=25, 1, G3857&lt;=75, 2, G3857&lt;=150, 3, G3857&gt;150, 4)</f>
        <v>3</v>
      </c>
      <c r="M3857">
        <f t="shared" si="60"/>
        <v>3</v>
      </c>
    </row>
    <row r="3858" spans="1:13" x14ac:dyDescent="0.2">
      <c r="A3858" t="s">
        <v>5774</v>
      </c>
      <c r="B3858" t="s">
        <v>5775</v>
      </c>
      <c r="C3858" s="2">
        <v>259</v>
      </c>
      <c r="D3858" s="2">
        <v>65</v>
      </c>
      <c r="E3858" t="s">
        <v>7029</v>
      </c>
      <c r="F3858" t="s">
        <v>7040</v>
      </c>
      <c r="G3858" s="2">
        <v>194</v>
      </c>
      <c r="H3858" s="11">
        <v>0.74903474903474898</v>
      </c>
      <c r="I3858">
        <v>0</v>
      </c>
      <c r="J3858">
        <f ca="1"/>
        <v>607</v>
      </c>
      <c r="K3858">
        <v>2978</v>
      </c>
      <c r="L3858" cm="1">
        <f t="array" ref="L3858">_xlfn.IFS(G3858&lt;=25, 1, G3858&lt;=75, 2, G3858&lt;=150, 3, G3858&gt;150, 4)</f>
        <v>4</v>
      </c>
      <c r="M3858">
        <f t="shared" si="60"/>
        <v>2</v>
      </c>
    </row>
    <row r="3859" spans="1:13" x14ac:dyDescent="0.2">
      <c r="A3859" t="s">
        <v>5776</v>
      </c>
      <c r="B3859" t="s">
        <v>5777</v>
      </c>
      <c r="C3859" s="2">
        <v>787</v>
      </c>
      <c r="D3859" s="2">
        <v>693</v>
      </c>
      <c r="E3859" t="s">
        <v>7029</v>
      </c>
      <c r="F3859" t="s">
        <v>7037</v>
      </c>
      <c r="G3859" s="2">
        <v>94</v>
      </c>
      <c r="H3859" s="11">
        <v>0.11944091486658195</v>
      </c>
      <c r="I3859">
        <v>0</v>
      </c>
      <c r="J3859">
        <f ca="1"/>
        <v>2741</v>
      </c>
      <c r="K3859">
        <v>270</v>
      </c>
      <c r="L3859" cm="1">
        <f t="array" ref="L3859">_xlfn.IFS(G3859&lt;=25, 1, G3859&lt;=75, 2, G3859&lt;=150, 3, G3859&gt;150, 4)</f>
        <v>3</v>
      </c>
      <c r="M3859">
        <f t="shared" si="60"/>
        <v>4</v>
      </c>
    </row>
    <row r="3860" spans="1:13" x14ac:dyDescent="0.2">
      <c r="A3860" t="s">
        <v>5778</v>
      </c>
      <c r="B3860" t="s">
        <v>5779</v>
      </c>
      <c r="C3860" s="2">
        <v>289</v>
      </c>
      <c r="D3860" s="2">
        <v>194</v>
      </c>
      <c r="E3860" t="s">
        <v>7027</v>
      </c>
      <c r="F3860" t="s">
        <v>7036</v>
      </c>
      <c r="G3860" s="2">
        <v>95</v>
      </c>
      <c r="H3860" s="11">
        <v>0.32871972318339099</v>
      </c>
      <c r="I3860">
        <v>0</v>
      </c>
      <c r="J3860">
        <f ca="1"/>
        <v>296</v>
      </c>
      <c r="K3860">
        <v>2097</v>
      </c>
      <c r="L3860" cm="1">
        <f t="array" ref="L3860">_xlfn.IFS(G3860&lt;=25, 1, G3860&lt;=75, 2, G3860&lt;=150, 3, G3860&gt;150, 4)</f>
        <v>3</v>
      </c>
      <c r="M3860">
        <f t="shared" si="60"/>
        <v>2</v>
      </c>
    </row>
    <row r="3861" spans="1:13" x14ac:dyDescent="0.2">
      <c r="A3861" t="s">
        <v>5780</v>
      </c>
      <c r="B3861" t="s">
        <v>5781</v>
      </c>
      <c r="C3861" s="2">
        <v>363</v>
      </c>
      <c r="D3861" s="2">
        <v>269</v>
      </c>
      <c r="E3861" t="s">
        <v>7027</v>
      </c>
      <c r="F3861" t="s">
        <v>7037</v>
      </c>
      <c r="G3861" s="2">
        <v>94</v>
      </c>
      <c r="H3861" s="11">
        <v>0.25895316804407714</v>
      </c>
      <c r="I3861">
        <v>0</v>
      </c>
      <c r="J3861">
        <f ca="1"/>
        <v>3976</v>
      </c>
      <c r="K3861">
        <v>2575</v>
      </c>
      <c r="L3861" cm="1">
        <f t="array" ref="L3861">_xlfn.IFS(G3861&lt;=25, 1, G3861&lt;=75, 2, G3861&lt;=150, 3, G3861&gt;150, 4)</f>
        <v>3</v>
      </c>
      <c r="M3861">
        <f t="shared" si="60"/>
        <v>4</v>
      </c>
    </row>
    <row r="3862" spans="1:13" x14ac:dyDescent="0.2">
      <c r="A3862" t="s">
        <v>5782</v>
      </c>
      <c r="B3862" t="s">
        <v>5783</v>
      </c>
      <c r="C3862" s="2">
        <v>1065</v>
      </c>
      <c r="D3862" s="2">
        <v>831</v>
      </c>
      <c r="E3862" t="s">
        <v>7029</v>
      </c>
      <c r="F3862" t="s">
        <v>7042</v>
      </c>
      <c r="G3862" s="2">
        <v>234</v>
      </c>
      <c r="H3862" s="11">
        <v>0.21971830985915494</v>
      </c>
      <c r="I3862">
        <v>0</v>
      </c>
      <c r="J3862">
        <f ca="1"/>
        <v>162</v>
      </c>
      <c r="K3862">
        <v>1998</v>
      </c>
      <c r="L3862" cm="1">
        <f t="array" ref="L3862">_xlfn.IFS(G3862&lt;=25, 1, G3862&lt;=75, 2, G3862&lt;=150, 3, G3862&gt;150, 4)</f>
        <v>4</v>
      </c>
      <c r="M3862">
        <f t="shared" si="60"/>
        <v>4</v>
      </c>
    </row>
    <row r="3863" spans="1:13" x14ac:dyDescent="0.2">
      <c r="A3863" t="s">
        <v>5784</v>
      </c>
      <c r="B3863" t="s">
        <v>5785</v>
      </c>
      <c r="C3863" s="2">
        <v>357</v>
      </c>
      <c r="D3863" s="2">
        <v>268</v>
      </c>
      <c r="E3863" t="s">
        <v>7027</v>
      </c>
      <c r="F3863" t="s">
        <v>7043</v>
      </c>
      <c r="G3863" s="2">
        <v>89</v>
      </c>
      <c r="H3863" s="11">
        <v>0.24929971988795518</v>
      </c>
      <c r="I3863">
        <v>0</v>
      </c>
      <c r="J3863">
        <f ca="1"/>
        <v>3167</v>
      </c>
      <c r="K3863">
        <v>2075</v>
      </c>
      <c r="L3863" cm="1">
        <f t="array" ref="L3863">_xlfn.IFS(G3863&lt;=25, 1, G3863&lt;=75, 2, G3863&lt;=150, 3, G3863&gt;150, 4)</f>
        <v>3</v>
      </c>
      <c r="M3863">
        <f t="shared" si="60"/>
        <v>3</v>
      </c>
    </row>
    <row r="3864" spans="1:13" x14ac:dyDescent="0.2">
      <c r="A3864" t="s">
        <v>5786</v>
      </c>
      <c r="B3864" t="s">
        <v>5787</v>
      </c>
      <c r="C3864" s="2">
        <v>3790</v>
      </c>
      <c r="D3864" s="2">
        <v>3032</v>
      </c>
      <c r="E3864" t="s">
        <v>7029</v>
      </c>
      <c r="F3864" t="s">
        <v>7042</v>
      </c>
      <c r="G3864" s="2">
        <v>758</v>
      </c>
      <c r="H3864" s="11">
        <v>0.2</v>
      </c>
      <c r="I3864">
        <v>0</v>
      </c>
      <c r="J3864">
        <f ca="1"/>
        <v>3331</v>
      </c>
      <c r="K3864">
        <v>1934</v>
      </c>
      <c r="L3864" cm="1">
        <f t="array" ref="L3864">_xlfn.IFS(G3864&lt;=25, 1, G3864&lt;=75, 2, G3864&lt;=150, 3, G3864&gt;150, 4)</f>
        <v>4</v>
      </c>
      <c r="M3864">
        <f t="shared" si="60"/>
        <v>4</v>
      </c>
    </row>
    <row r="3865" spans="1:13" x14ac:dyDescent="0.2">
      <c r="A3865" t="s">
        <v>5788</v>
      </c>
      <c r="B3865" t="s">
        <v>5789</v>
      </c>
      <c r="C3865" s="2">
        <v>384</v>
      </c>
      <c r="D3865" s="2">
        <v>342</v>
      </c>
      <c r="E3865" t="s">
        <v>7027</v>
      </c>
      <c r="F3865" t="s">
        <v>7041</v>
      </c>
      <c r="G3865" s="2">
        <v>42</v>
      </c>
      <c r="H3865" s="11">
        <v>0.109375</v>
      </c>
      <c r="I3865">
        <v>0</v>
      </c>
      <c r="J3865">
        <f ca="1"/>
        <v>3458</v>
      </c>
      <c r="K3865">
        <v>2925</v>
      </c>
      <c r="L3865" cm="1">
        <f t="array" ref="L3865">_xlfn.IFS(G3865&lt;=25, 1, G3865&lt;=75, 2, G3865&lt;=150, 3, G3865&gt;150, 4)</f>
        <v>2</v>
      </c>
      <c r="M3865">
        <f t="shared" si="60"/>
        <v>4</v>
      </c>
    </row>
    <row r="3866" spans="1:13" x14ac:dyDescent="0.2">
      <c r="A3866" t="s">
        <v>2364</v>
      </c>
      <c r="B3866" t="s">
        <v>2055</v>
      </c>
      <c r="C3866" s="2">
        <v>268</v>
      </c>
      <c r="D3866" s="2">
        <v>158</v>
      </c>
      <c r="E3866" t="s">
        <v>7027</v>
      </c>
      <c r="F3866" t="s">
        <v>7038</v>
      </c>
      <c r="G3866" s="2">
        <v>110</v>
      </c>
      <c r="H3866" s="11">
        <v>0.41044776119402987</v>
      </c>
      <c r="I3866">
        <v>0</v>
      </c>
      <c r="J3866">
        <f ca="1"/>
        <v>486</v>
      </c>
      <c r="K3866">
        <v>1482</v>
      </c>
      <c r="L3866" cm="1">
        <f t="array" ref="L3866">_xlfn.IFS(G3866&lt;=25, 1, G3866&lt;=75, 2, G3866&lt;=150, 3, G3866&gt;150, 4)</f>
        <v>3</v>
      </c>
      <c r="M3866">
        <f t="shared" si="60"/>
        <v>2</v>
      </c>
    </row>
    <row r="3867" spans="1:13" x14ac:dyDescent="0.2">
      <c r="A3867" t="s">
        <v>5790</v>
      </c>
      <c r="B3867" t="s">
        <v>5791</v>
      </c>
      <c r="C3867" s="2">
        <v>299</v>
      </c>
      <c r="D3867" s="2">
        <v>221</v>
      </c>
      <c r="E3867" t="s">
        <v>7029</v>
      </c>
      <c r="F3867" t="s">
        <v>7037</v>
      </c>
      <c r="G3867" s="2">
        <v>78</v>
      </c>
      <c r="H3867" s="11">
        <v>0.2608695652173913</v>
      </c>
      <c r="I3867">
        <v>0</v>
      </c>
      <c r="J3867">
        <f ca="1"/>
        <v>1549</v>
      </c>
      <c r="K3867">
        <v>585</v>
      </c>
      <c r="L3867" cm="1">
        <f t="array" ref="L3867">_xlfn.IFS(G3867&lt;=25, 1, G3867&lt;=75, 2, G3867&lt;=150, 3, G3867&gt;150, 4)</f>
        <v>3</v>
      </c>
      <c r="M3867">
        <f t="shared" si="60"/>
        <v>3</v>
      </c>
    </row>
    <row r="3868" spans="1:13" x14ac:dyDescent="0.2">
      <c r="A3868" t="s">
        <v>5792</v>
      </c>
      <c r="B3868" t="s">
        <v>5793</v>
      </c>
      <c r="C3868" s="2">
        <v>223</v>
      </c>
      <c r="D3868" s="2">
        <v>91</v>
      </c>
      <c r="E3868" t="s">
        <v>7027</v>
      </c>
      <c r="F3868" t="s">
        <v>7040</v>
      </c>
      <c r="G3868" s="2">
        <v>132</v>
      </c>
      <c r="H3868" s="11">
        <v>0.59192825112107628</v>
      </c>
      <c r="I3868">
        <v>0</v>
      </c>
      <c r="J3868">
        <f ca="1"/>
        <v>3083</v>
      </c>
      <c r="K3868">
        <v>1146</v>
      </c>
      <c r="L3868" cm="1">
        <f t="array" ref="L3868">_xlfn.IFS(G3868&lt;=25, 1, G3868&lt;=75, 2, G3868&lt;=150, 3, G3868&gt;150, 4)</f>
        <v>3</v>
      </c>
      <c r="M3868">
        <f t="shared" si="60"/>
        <v>1</v>
      </c>
    </row>
    <row r="3869" spans="1:13" x14ac:dyDescent="0.2">
      <c r="A3869" t="s">
        <v>5794</v>
      </c>
      <c r="B3869" t="s">
        <v>5795</v>
      </c>
      <c r="C3869" s="2">
        <v>849</v>
      </c>
      <c r="D3869" s="2">
        <v>730</v>
      </c>
      <c r="E3869" t="s">
        <v>7029</v>
      </c>
      <c r="F3869" t="s">
        <v>7039</v>
      </c>
      <c r="G3869" s="2">
        <v>119</v>
      </c>
      <c r="H3869" s="11">
        <v>0.14016489988221437</v>
      </c>
      <c r="I3869">
        <v>0</v>
      </c>
      <c r="J3869">
        <f ca="1"/>
        <v>1000</v>
      </c>
      <c r="K3869">
        <v>3996</v>
      </c>
      <c r="L3869" cm="1">
        <f t="array" ref="L3869">_xlfn.IFS(G3869&lt;=25, 1, G3869&lt;=75, 2, G3869&lt;=150, 3, G3869&gt;150, 4)</f>
        <v>3</v>
      </c>
      <c r="M3869">
        <f t="shared" si="60"/>
        <v>4</v>
      </c>
    </row>
    <row r="3870" spans="1:13" x14ac:dyDescent="0.2">
      <c r="A3870" t="s">
        <v>5796</v>
      </c>
      <c r="B3870" t="s">
        <v>5797</v>
      </c>
      <c r="C3870" s="2">
        <v>359</v>
      </c>
      <c r="D3870" s="2">
        <v>241</v>
      </c>
      <c r="E3870" t="s">
        <v>7027</v>
      </c>
      <c r="F3870" t="s">
        <v>7037</v>
      </c>
      <c r="G3870" s="2">
        <v>118</v>
      </c>
      <c r="H3870" s="11">
        <v>0.32869080779944287</v>
      </c>
      <c r="I3870">
        <v>0</v>
      </c>
      <c r="J3870">
        <f ca="1"/>
        <v>3571</v>
      </c>
      <c r="K3870">
        <v>4251</v>
      </c>
      <c r="L3870" cm="1">
        <f t="array" ref="L3870">_xlfn.IFS(G3870&lt;=25, 1, G3870&lt;=75, 2, G3870&lt;=150, 3, G3870&gt;150, 4)</f>
        <v>3</v>
      </c>
      <c r="M3870">
        <f t="shared" si="60"/>
        <v>4</v>
      </c>
    </row>
    <row r="3871" spans="1:13" x14ac:dyDescent="0.2">
      <c r="A3871" t="s">
        <v>5798</v>
      </c>
      <c r="B3871" t="s">
        <v>4062</v>
      </c>
      <c r="C3871" s="2">
        <v>241</v>
      </c>
      <c r="D3871" s="2">
        <v>104</v>
      </c>
      <c r="E3871" t="s">
        <v>7027</v>
      </c>
      <c r="F3871" t="s">
        <v>7040</v>
      </c>
      <c r="G3871" s="2">
        <v>137</v>
      </c>
      <c r="H3871" s="11">
        <v>0.56846473029045641</v>
      </c>
      <c r="I3871">
        <v>0</v>
      </c>
      <c r="J3871">
        <f ca="1"/>
        <v>4401</v>
      </c>
      <c r="K3871">
        <v>3778</v>
      </c>
      <c r="L3871" cm="1">
        <f t="array" ref="L3871">_xlfn.IFS(G3871&lt;=25, 1, G3871&lt;=75, 2, G3871&lt;=150, 3, G3871&gt;150, 4)</f>
        <v>3</v>
      </c>
      <c r="M3871">
        <f t="shared" si="60"/>
        <v>1</v>
      </c>
    </row>
    <row r="3872" spans="1:13" x14ac:dyDescent="0.2">
      <c r="A3872" t="s">
        <v>5799</v>
      </c>
      <c r="B3872" t="s">
        <v>1786</v>
      </c>
      <c r="C3872" s="2">
        <v>115</v>
      </c>
      <c r="D3872" s="2">
        <v>35</v>
      </c>
      <c r="E3872" t="s">
        <v>7029</v>
      </c>
      <c r="F3872" t="s">
        <v>7040</v>
      </c>
      <c r="G3872" s="2">
        <v>80</v>
      </c>
      <c r="H3872" s="11">
        <v>0.69565217391304346</v>
      </c>
      <c r="I3872">
        <v>0</v>
      </c>
      <c r="J3872">
        <f ca="1"/>
        <v>2355</v>
      </c>
      <c r="K3872">
        <v>2892</v>
      </c>
      <c r="L3872" cm="1">
        <f t="array" ref="L3872">_xlfn.IFS(G3872&lt;=25, 1, G3872&lt;=75, 2, G3872&lt;=150, 3, G3872&gt;150, 4)</f>
        <v>3</v>
      </c>
      <c r="M3872">
        <f t="shared" si="60"/>
        <v>1</v>
      </c>
    </row>
    <row r="3873" spans="1:13" x14ac:dyDescent="0.2">
      <c r="A3873" t="s">
        <v>5802</v>
      </c>
      <c r="B3873" t="s">
        <v>5803</v>
      </c>
      <c r="C3873" s="2">
        <v>325</v>
      </c>
      <c r="D3873" s="2">
        <v>250</v>
      </c>
      <c r="E3873" t="s">
        <v>7027</v>
      </c>
      <c r="F3873" t="s">
        <v>7041</v>
      </c>
      <c r="G3873" s="2">
        <v>75</v>
      </c>
      <c r="H3873" s="11">
        <v>0.23076923076923078</v>
      </c>
      <c r="I3873">
        <v>0</v>
      </c>
      <c r="J3873">
        <f ca="1"/>
        <v>1314</v>
      </c>
      <c r="K3873">
        <v>3252</v>
      </c>
      <c r="L3873" cm="1">
        <f t="array" ref="L3873">_xlfn.IFS(G3873&lt;=25, 1, G3873&lt;=75, 2, G3873&lt;=150, 3, G3873&gt;150, 4)</f>
        <v>2</v>
      </c>
      <c r="M3873">
        <f t="shared" si="60"/>
        <v>3</v>
      </c>
    </row>
    <row r="3874" spans="1:13" x14ac:dyDescent="0.2">
      <c r="A3874" t="s">
        <v>5804</v>
      </c>
      <c r="B3874" t="s">
        <v>5805</v>
      </c>
      <c r="C3874" s="2">
        <v>268</v>
      </c>
      <c r="D3874" s="2">
        <v>172</v>
      </c>
      <c r="E3874" t="s">
        <v>7027</v>
      </c>
      <c r="F3874" t="s">
        <v>7037</v>
      </c>
      <c r="G3874" s="2">
        <v>96</v>
      </c>
      <c r="H3874" s="11">
        <v>0.35820895522388058</v>
      </c>
      <c r="I3874">
        <v>0</v>
      </c>
      <c r="J3874">
        <f ca="1"/>
        <v>3538</v>
      </c>
      <c r="K3874">
        <v>4469</v>
      </c>
      <c r="L3874" cm="1">
        <f t="array" ref="L3874">_xlfn.IFS(G3874&lt;=25, 1, G3874&lt;=75, 2, G3874&lt;=150, 3, G3874&gt;150, 4)</f>
        <v>3</v>
      </c>
      <c r="M3874">
        <f t="shared" si="60"/>
        <v>2</v>
      </c>
    </row>
    <row r="3875" spans="1:13" x14ac:dyDescent="0.2">
      <c r="A3875" t="s">
        <v>5806</v>
      </c>
      <c r="B3875" t="s">
        <v>5807</v>
      </c>
      <c r="C3875" s="2">
        <v>404</v>
      </c>
      <c r="D3875" s="2">
        <v>303</v>
      </c>
      <c r="E3875" t="s">
        <v>7027</v>
      </c>
      <c r="F3875" t="s">
        <v>7043</v>
      </c>
      <c r="G3875" s="2">
        <v>101</v>
      </c>
      <c r="H3875" s="11">
        <v>0.25</v>
      </c>
      <c r="I3875">
        <v>0</v>
      </c>
      <c r="J3875">
        <f ca="1"/>
        <v>1384</v>
      </c>
      <c r="K3875">
        <v>438</v>
      </c>
      <c r="L3875" cm="1">
        <f t="array" ref="L3875">_xlfn.IFS(G3875&lt;=25, 1, G3875&lt;=75, 2, G3875&lt;=150, 3, G3875&gt;150, 4)</f>
        <v>3</v>
      </c>
      <c r="M3875">
        <f t="shared" si="60"/>
        <v>4</v>
      </c>
    </row>
    <row r="3876" spans="1:13" x14ac:dyDescent="0.2">
      <c r="A3876" t="s">
        <v>5808</v>
      </c>
      <c r="B3876" t="s">
        <v>5809</v>
      </c>
      <c r="C3876" s="2">
        <v>536</v>
      </c>
      <c r="D3876" s="2">
        <v>279</v>
      </c>
      <c r="E3876" t="s">
        <v>7029</v>
      </c>
      <c r="F3876" t="s">
        <v>7040</v>
      </c>
      <c r="G3876" s="2">
        <v>257</v>
      </c>
      <c r="H3876" s="11">
        <v>0.47947761194029853</v>
      </c>
      <c r="I3876">
        <v>0</v>
      </c>
      <c r="J3876">
        <f ca="1"/>
        <v>3061</v>
      </c>
      <c r="K3876">
        <v>2085</v>
      </c>
      <c r="L3876" cm="1">
        <f t="array" ref="L3876">_xlfn.IFS(G3876&lt;=25, 1, G3876&lt;=75, 2, G3876&lt;=150, 3, G3876&gt;150, 4)</f>
        <v>4</v>
      </c>
      <c r="M3876">
        <f t="shared" si="60"/>
        <v>4</v>
      </c>
    </row>
    <row r="3877" spans="1:13" x14ac:dyDescent="0.2">
      <c r="A3877" t="s">
        <v>5810</v>
      </c>
      <c r="B3877" t="s">
        <v>5811</v>
      </c>
      <c r="C3877" s="2">
        <v>527</v>
      </c>
      <c r="D3877" s="2">
        <v>485</v>
      </c>
      <c r="E3877" t="s">
        <v>7027</v>
      </c>
      <c r="F3877" t="s">
        <v>7044</v>
      </c>
      <c r="G3877" s="2">
        <v>42</v>
      </c>
      <c r="H3877" s="11">
        <v>7.9696394686907021E-2</v>
      </c>
      <c r="I3877">
        <v>0</v>
      </c>
      <c r="J3877">
        <f ca="1"/>
        <v>2002</v>
      </c>
      <c r="K3877">
        <v>1418</v>
      </c>
      <c r="L3877" cm="1">
        <f t="array" ref="L3877">_xlfn.IFS(G3877&lt;=25, 1, G3877&lt;=75, 2, G3877&lt;=150, 3, G3877&gt;150, 4)</f>
        <v>2</v>
      </c>
      <c r="M3877">
        <f t="shared" si="60"/>
        <v>4</v>
      </c>
    </row>
    <row r="3878" spans="1:13" x14ac:dyDescent="0.2">
      <c r="A3878" t="s">
        <v>5812</v>
      </c>
      <c r="B3878" t="s">
        <v>5813</v>
      </c>
      <c r="C3878" s="2">
        <v>1033</v>
      </c>
      <c r="D3878" s="2">
        <v>795</v>
      </c>
      <c r="E3878" t="s">
        <v>7027</v>
      </c>
      <c r="F3878" t="s">
        <v>7041</v>
      </c>
      <c r="G3878" s="2">
        <v>238</v>
      </c>
      <c r="H3878" s="11">
        <v>0.23039690222652467</v>
      </c>
      <c r="I3878">
        <v>0</v>
      </c>
      <c r="J3878">
        <f ca="1"/>
        <v>4035</v>
      </c>
      <c r="K3878">
        <v>4250</v>
      </c>
      <c r="L3878" cm="1">
        <f t="array" ref="L3878">_xlfn.IFS(G3878&lt;=25, 1, G3878&lt;=75, 2, G3878&lt;=150, 3, G3878&gt;150, 4)</f>
        <v>4</v>
      </c>
      <c r="M3878">
        <f t="shared" si="60"/>
        <v>4</v>
      </c>
    </row>
    <row r="3879" spans="1:13" x14ac:dyDescent="0.2">
      <c r="A3879" t="s">
        <v>5814</v>
      </c>
      <c r="B3879" t="s">
        <v>5815</v>
      </c>
      <c r="C3879" s="2">
        <v>340</v>
      </c>
      <c r="D3879" s="2">
        <v>275</v>
      </c>
      <c r="E3879" t="s">
        <v>7029</v>
      </c>
      <c r="F3879" t="s">
        <v>7042</v>
      </c>
      <c r="G3879" s="2">
        <v>65</v>
      </c>
      <c r="H3879" s="11">
        <v>0.19117647058823528</v>
      </c>
      <c r="I3879">
        <v>0</v>
      </c>
      <c r="J3879">
        <f ca="1"/>
        <v>3356</v>
      </c>
      <c r="K3879">
        <v>44</v>
      </c>
      <c r="L3879" cm="1">
        <f t="array" ref="L3879">_xlfn.IFS(G3879&lt;=25, 1, G3879&lt;=75, 2, G3879&lt;=150, 3, G3879&gt;150, 4)</f>
        <v>2</v>
      </c>
      <c r="M3879">
        <f t="shared" si="60"/>
        <v>3</v>
      </c>
    </row>
    <row r="3880" spans="1:13" x14ac:dyDescent="0.2">
      <c r="A3880" t="s">
        <v>5817</v>
      </c>
      <c r="B3880" t="s">
        <v>5818</v>
      </c>
      <c r="C3880" s="2">
        <v>325</v>
      </c>
      <c r="D3880" s="2">
        <v>195</v>
      </c>
      <c r="E3880" t="s">
        <v>7027</v>
      </c>
      <c r="F3880" t="s">
        <v>7042</v>
      </c>
      <c r="G3880" s="2">
        <v>130</v>
      </c>
      <c r="H3880" s="11">
        <v>0.4</v>
      </c>
      <c r="I3880">
        <v>0</v>
      </c>
      <c r="J3880">
        <f ca="1"/>
        <v>2325</v>
      </c>
      <c r="K3880">
        <v>2617</v>
      </c>
      <c r="L3880" cm="1">
        <f t="array" ref="L3880">_xlfn.IFS(G3880&lt;=25, 1, G3880&lt;=75, 2, G3880&lt;=150, 3, G3880&gt;150, 4)</f>
        <v>3</v>
      </c>
      <c r="M3880">
        <f t="shared" si="60"/>
        <v>3</v>
      </c>
    </row>
    <row r="3881" spans="1:13" x14ac:dyDescent="0.2">
      <c r="A3881" t="s">
        <v>5819</v>
      </c>
      <c r="B3881" t="s">
        <v>5820</v>
      </c>
      <c r="C3881" s="2">
        <v>473</v>
      </c>
      <c r="D3881" s="2">
        <v>350</v>
      </c>
      <c r="E3881" t="s">
        <v>7027</v>
      </c>
      <c r="F3881" t="s">
        <v>7041</v>
      </c>
      <c r="G3881" s="2">
        <v>123</v>
      </c>
      <c r="H3881" s="11">
        <v>0.26004228329809725</v>
      </c>
      <c r="I3881">
        <v>0</v>
      </c>
      <c r="J3881">
        <f ca="1"/>
        <v>3897</v>
      </c>
      <c r="K3881">
        <v>1479</v>
      </c>
      <c r="L3881" cm="1">
        <f t="array" ref="L3881">_xlfn.IFS(G3881&lt;=25, 1, G3881&lt;=75, 2, G3881&lt;=150, 3, G3881&gt;150, 4)</f>
        <v>3</v>
      </c>
      <c r="M3881">
        <f t="shared" si="60"/>
        <v>4</v>
      </c>
    </row>
    <row r="3882" spans="1:13" x14ac:dyDescent="0.2">
      <c r="A3882" t="s">
        <v>5821</v>
      </c>
      <c r="B3882" t="s">
        <v>5822</v>
      </c>
      <c r="C3882" s="2">
        <v>330</v>
      </c>
      <c r="D3882" s="2">
        <v>238</v>
      </c>
      <c r="E3882" t="s">
        <v>7029</v>
      </c>
      <c r="F3882" t="s">
        <v>7043</v>
      </c>
      <c r="G3882" s="2">
        <v>92</v>
      </c>
      <c r="H3882" s="11">
        <v>0.27878787878787881</v>
      </c>
      <c r="I3882">
        <v>0</v>
      </c>
      <c r="J3882">
        <f ca="1"/>
        <v>920</v>
      </c>
      <c r="K3882">
        <v>2368</v>
      </c>
      <c r="L3882" cm="1">
        <f t="array" ref="L3882">_xlfn.IFS(G3882&lt;=25, 1, G3882&lt;=75, 2, G3882&lt;=150, 3, G3882&gt;150, 4)</f>
        <v>3</v>
      </c>
      <c r="M3882">
        <f t="shared" si="60"/>
        <v>3</v>
      </c>
    </row>
    <row r="3883" spans="1:13" x14ac:dyDescent="0.2">
      <c r="A3883" t="s">
        <v>5823</v>
      </c>
      <c r="B3883" t="s">
        <v>5824</v>
      </c>
      <c r="C3883" s="2">
        <v>299</v>
      </c>
      <c r="D3883" s="2">
        <v>260</v>
      </c>
      <c r="E3883" t="s">
        <v>7029</v>
      </c>
      <c r="F3883" t="s">
        <v>7043</v>
      </c>
      <c r="G3883" s="2">
        <v>39</v>
      </c>
      <c r="H3883" s="11">
        <v>0.13043478260869565</v>
      </c>
      <c r="I3883">
        <v>0</v>
      </c>
      <c r="J3883">
        <f ca="1"/>
        <v>750</v>
      </c>
      <c r="K3883">
        <v>2041</v>
      </c>
      <c r="L3883" cm="1">
        <f t="array" ref="L3883">_xlfn.IFS(G3883&lt;=25, 1, G3883&lt;=75, 2, G3883&lt;=150, 3, G3883&gt;150, 4)</f>
        <v>2</v>
      </c>
      <c r="M3883">
        <f t="shared" si="60"/>
        <v>3</v>
      </c>
    </row>
    <row r="3884" spans="1:13" x14ac:dyDescent="0.2">
      <c r="A3884" t="s">
        <v>5825</v>
      </c>
      <c r="B3884" t="s">
        <v>5826</v>
      </c>
      <c r="C3884" s="2">
        <v>2676</v>
      </c>
      <c r="D3884" s="2">
        <v>1927</v>
      </c>
      <c r="E3884" t="s">
        <v>7029</v>
      </c>
      <c r="F3884" t="s">
        <v>7042</v>
      </c>
      <c r="G3884" s="2">
        <v>749</v>
      </c>
      <c r="H3884" s="11">
        <v>0.27989536621823619</v>
      </c>
      <c r="I3884">
        <v>0</v>
      </c>
      <c r="J3884">
        <f ca="1"/>
        <v>639</v>
      </c>
      <c r="K3884">
        <v>229</v>
      </c>
      <c r="L3884" cm="1">
        <f t="array" ref="L3884">_xlfn.IFS(G3884&lt;=25, 1, G3884&lt;=75, 2, G3884&lt;=150, 3, G3884&gt;150, 4)</f>
        <v>4</v>
      </c>
      <c r="M3884">
        <f t="shared" si="60"/>
        <v>4</v>
      </c>
    </row>
    <row r="3885" spans="1:13" x14ac:dyDescent="0.2">
      <c r="A3885" t="s">
        <v>5827</v>
      </c>
      <c r="B3885" t="s">
        <v>5828</v>
      </c>
      <c r="C3885" s="2">
        <v>459</v>
      </c>
      <c r="D3885" s="2">
        <v>317</v>
      </c>
      <c r="E3885" t="s">
        <v>7027</v>
      </c>
      <c r="F3885" t="s">
        <v>7036</v>
      </c>
      <c r="G3885" s="2">
        <v>142</v>
      </c>
      <c r="H3885" s="11">
        <v>0.30936819172113289</v>
      </c>
      <c r="I3885">
        <v>0</v>
      </c>
      <c r="J3885">
        <f ca="1"/>
        <v>2364</v>
      </c>
      <c r="K3885">
        <v>4531</v>
      </c>
      <c r="L3885" cm="1">
        <f t="array" ref="L3885">_xlfn.IFS(G3885&lt;=25, 1, G3885&lt;=75, 2, G3885&lt;=150, 3, G3885&gt;150, 4)</f>
        <v>3</v>
      </c>
      <c r="M3885">
        <f t="shared" si="60"/>
        <v>4</v>
      </c>
    </row>
    <row r="3886" spans="1:13" x14ac:dyDescent="0.2">
      <c r="A3886" t="s">
        <v>5829</v>
      </c>
      <c r="B3886" t="s">
        <v>2643</v>
      </c>
      <c r="C3886" s="2">
        <v>266</v>
      </c>
      <c r="D3886" s="2">
        <v>165</v>
      </c>
      <c r="E3886" t="s">
        <v>7027</v>
      </c>
      <c r="F3886" t="s">
        <v>7041</v>
      </c>
      <c r="G3886" s="2">
        <v>101</v>
      </c>
      <c r="H3886" s="11">
        <v>0.37969924812030076</v>
      </c>
      <c r="I3886">
        <v>0</v>
      </c>
      <c r="J3886">
        <f ca="1"/>
        <v>583</v>
      </c>
      <c r="K3886">
        <v>2213</v>
      </c>
      <c r="L3886" cm="1">
        <f t="array" ref="L3886">_xlfn.IFS(G3886&lt;=25, 1, G3886&lt;=75, 2, G3886&lt;=150, 3, G3886&gt;150, 4)</f>
        <v>3</v>
      </c>
      <c r="M3886">
        <f t="shared" si="60"/>
        <v>2</v>
      </c>
    </row>
    <row r="3887" spans="1:13" x14ac:dyDescent="0.2">
      <c r="A3887" t="s">
        <v>5830</v>
      </c>
      <c r="B3887" t="s">
        <v>5831</v>
      </c>
      <c r="C3887" s="2">
        <v>581</v>
      </c>
      <c r="D3887" s="2">
        <v>465</v>
      </c>
      <c r="E3887" t="s">
        <v>7029</v>
      </c>
      <c r="F3887" t="s">
        <v>7041</v>
      </c>
      <c r="G3887" s="2">
        <v>116</v>
      </c>
      <c r="H3887" s="11">
        <v>0.19965576592082615</v>
      </c>
      <c r="I3887">
        <v>0</v>
      </c>
      <c r="J3887">
        <f ca="1"/>
        <v>2767</v>
      </c>
      <c r="K3887">
        <v>3044</v>
      </c>
      <c r="L3887" cm="1">
        <f t="array" ref="L3887">_xlfn.IFS(G3887&lt;=25, 1, G3887&lt;=75, 2, G3887&lt;=150, 3, G3887&gt;150, 4)</f>
        <v>3</v>
      </c>
      <c r="M3887">
        <f t="shared" si="60"/>
        <v>4</v>
      </c>
    </row>
    <row r="3888" spans="1:13" x14ac:dyDescent="0.2">
      <c r="A3888" t="s">
        <v>5832</v>
      </c>
      <c r="B3888" t="s">
        <v>5833</v>
      </c>
      <c r="C3888" s="2">
        <v>402</v>
      </c>
      <c r="D3888" s="2">
        <v>326</v>
      </c>
      <c r="E3888" t="s">
        <v>7027</v>
      </c>
      <c r="F3888" t="s">
        <v>7036</v>
      </c>
      <c r="G3888" s="2">
        <v>76</v>
      </c>
      <c r="H3888" s="11">
        <v>0.1890547263681592</v>
      </c>
      <c r="I3888">
        <v>0</v>
      </c>
      <c r="J3888">
        <f ca="1"/>
        <v>3262</v>
      </c>
      <c r="K3888">
        <v>569</v>
      </c>
      <c r="L3888" cm="1">
        <f t="array" ref="L3888">_xlfn.IFS(G3888&lt;=25, 1, G3888&lt;=75, 2, G3888&lt;=150, 3, G3888&gt;150, 4)</f>
        <v>3</v>
      </c>
      <c r="M3888">
        <f t="shared" si="60"/>
        <v>4</v>
      </c>
    </row>
    <row r="3889" spans="1:13" x14ac:dyDescent="0.2">
      <c r="A3889" t="s">
        <v>5834</v>
      </c>
      <c r="B3889" t="s">
        <v>5835</v>
      </c>
      <c r="C3889" s="2">
        <v>1240</v>
      </c>
      <c r="D3889" s="2">
        <v>831</v>
      </c>
      <c r="E3889" t="s">
        <v>7029</v>
      </c>
      <c r="F3889" t="s">
        <v>7044</v>
      </c>
      <c r="G3889" s="2">
        <v>409</v>
      </c>
      <c r="H3889" s="11">
        <v>0.32983870967741935</v>
      </c>
      <c r="I3889">
        <v>0</v>
      </c>
      <c r="J3889">
        <f ca="1"/>
        <v>903</v>
      </c>
      <c r="K3889">
        <v>3141</v>
      </c>
      <c r="L3889" cm="1">
        <f t="array" ref="L3889">_xlfn.IFS(G3889&lt;=25, 1, G3889&lt;=75, 2, G3889&lt;=150, 3, G3889&gt;150, 4)</f>
        <v>4</v>
      </c>
      <c r="M3889">
        <f t="shared" si="60"/>
        <v>4</v>
      </c>
    </row>
    <row r="3890" spans="1:13" x14ac:dyDescent="0.2">
      <c r="A3890" t="s">
        <v>5836</v>
      </c>
      <c r="B3890" t="s">
        <v>5837</v>
      </c>
      <c r="C3890" s="2">
        <v>429</v>
      </c>
      <c r="D3890" s="2">
        <v>326</v>
      </c>
      <c r="E3890" t="s">
        <v>7027</v>
      </c>
      <c r="F3890" t="s">
        <v>7042</v>
      </c>
      <c r="G3890" s="2">
        <v>103</v>
      </c>
      <c r="H3890" s="11">
        <v>0.2400932400932401</v>
      </c>
      <c r="I3890">
        <v>0</v>
      </c>
      <c r="J3890">
        <f ca="1"/>
        <v>4549</v>
      </c>
      <c r="K3890">
        <v>675</v>
      </c>
      <c r="L3890" cm="1">
        <f t="array" ref="L3890">_xlfn.IFS(G3890&lt;=25, 1, G3890&lt;=75, 2, G3890&lt;=150, 3, G3890&gt;150, 4)</f>
        <v>3</v>
      </c>
      <c r="M3890">
        <f t="shared" si="60"/>
        <v>4</v>
      </c>
    </row>
    <row r="3891" spans="1:13" x14ac:dyDescent="0.2">
      <c r="A3891" t="s">
        <v>5838</v>
      </c>
      <c r="B3891" t="s">
        <v>5839</v>
      </c>
      <c r="C3891" s="2">
        <v>399</v>
      </c>
      <c r="D3891" s="2">
        <v>323</v>
      </c>
      <c r="E3891" t="s">
        <v>7029</v>
      </c>
      <c r="F3891" t="s">
        <v>7042</v>
      </c>
      <c r="G3891" s="2">
        <v>76</v>
      </c>
      <c r="H3891" s="11">
        <v>0.19047619047619047</v>
      </c>
      <c r="I3891">
        <v>0</v>
      </c>
      <c r="J3891">
        <f ca="1"/>
        <v>2243</v>
      </c>
      <c r="K3891">
        <v>1986</v>
      </c>
      <c r="L3891" cm="1">
        <f t="array" ref="L3891">_xlfn.IFS(G3891&lt;=25, 1, G3891&lt;=75, 2, G3891&lt;=150, 3, G3891&gt;150, 4)</f>
        <v>3</v>
      </c>
      <c r="M3891">
        <f t="shared" si="60"/>
        <v>4</v>
      </c>
    </row>
    <row r="3892" spans="1:13" x14ac:dyDescent="0.2">
      <c r="A3892" t="s">
        <v>5840</v>
      </c>
      <c r="B3892" t="s">
        <v>5841</v>
      </c>
      <c r="C3892" s="2">
        <v>447</v>
      </c>
      <c r="D3892" s="2">
        <v>420</v>
      </c>
      <c r="E3892" t="s">
        <v>7027</v>
      </c>
      <c r="F3892" t="s">
        <v>7044</v>
      </c>
      <c r="G3892" s="2">
        <v>27</v>
      </c>
      <c r="H3892" s="11">
        <v>6.0402684563758392E-2</v>
      </c>
      <c r="I3892">
        <v>0</v>
      </c>
      <c r="J3892">
        <f ca="1"/>
        <v>2004</v>
      </c>
      <c r="K3892">
        <v>512</v>
      </c>
      <c r="L3892" cm="1">
        <f t="array" ref="L3892">_xlfn.IFS(G3892&lt;=25, 1, G3892&lt;=75, 2, G3892&lt;=150, 3, G3892&gt;150, 4)</f>
        <v>2</v>
      </c>
      <c r="M3892">
        <f t="shared" si="60"/>
        <v>4</v>
      </c>
    </row>
    <row r="3893" spans="1:13" x14ac:dyDescent="0.2">
      <c r="A3893" t="s">
        <v>5842</v>
      </c>
      <c r="B3893" t="s">
        <v>5843</v>
      </c>
      <c r="C3893" s="2">
        <v>618</v>
      </c>
      <c r="D3893" s="2">
        <v>488</v>
      </c>
      <c r="E3893" t="s">
        <v>7027</v>
      </c>
      <c r="F3893" t="s">
        <v>7043</v>
      </c>
      <c r="G3893" s="2">
        <v>130</v>
      </c>
      <c r="H3893" s="11">
        <v>0.21035598705501618</v>
      </c>
      <c r="I3893">
        <v>0</v>
      </c>
      <c r="J3893">
        <f ca="1"/>
        <v>1366</v>
      </c>
      <c r="K3893">
        <v>852</v>
      </c>
      <c r="L3893" cm="1">
        <f t="array" ref="L3893">_xlfn.IFS(G3893&lt;=25, 1, G3893&lt;=75, 2, G3893&lt;=150, 3, G3893&gt;150, 4)</f>
        <v>3</v>
      </c>
      <c r="M3893">
        <f t="shared" si="60"/>
        <v>4</v>
      </c>
    </row>
    <row r="3894" spans="1:13" x14ac:dyDescent="0.2">
      <c r="A3894" t="s">
        <v>5844</v>
      </c>
      <c r="B3894" t="s">
        <v>5845</v>
      </c>
      <c r="C3894" s="2">
        <v>447</v>
      </c>
      <c r="D3894" s="2">
        <v>380</v>
      </c>
      <c r="E3894" t="s">
        <v>7027</v>
      </c>
      <c r="F3894" t="s">
        <v>7039</v>
      </c>
      <c r="G3894" s="2">
        <v>67</v>
      </c>
      <c r="H3894" s="11">
        <v>0.14988814317673377</v>
      </c>
      <c r="I3894">
        <v>0</v>
      </c>
      <c r="J3894">
        <f ca="1"/>
        <v>2760</v>
      </c>
      <c r="K3894">
        <v>1816</v>
      </c>
      <c r="L3894" cm="1">
        <f t="array" ref="L3894">_xlfn.IFS(G3894&lt;=25, 1, G3894&lt;=75, 2, G3894&lt;=150, 3, G3894&gt;150, 4)</f>
        <v>2</v>
      </c>
      <c r="M3894">
        <f t="shared" si="60"/>
        <v>4</v>
      </c>
    </row>
    <row r="3895" spans="1:13" x14ac:dyDescent="0.2">
      <c r="A3895" t="s">
        <v>5846</v>
      </c>
      <c r="B3895" t="s">
        <v>5847</v>
      </c>
      <c r="C3895" s="2">
        <v>312</v>
      </c>
      <c r="D3895" s="2">
        <v>275</v>
      </c>
      <c r="E3895" t="s">
        <v>7027</v>
      </c>
      <c r="F3895" t="s">
        <v>7043</v>
      </c>
      <c r="G3895" s="2">
        <v>37</v>
      </c>
      <c r="H3895" s="11">
        <v>0.11858974358974358</v>
      </c>
      <c r="I3895">
        <v>0</v>
      </c>
      <c r="J3895">
        <f ca="1"/>
        <v>1515</v>
      </c>
      <c r="K3895">
        <v>3073</v>
      </c>
      <c r="L3895" cm="1">
        <f t="array" ref="L3895">_xlfn.IFS(G3895&lt;=25, 1, G3895&lt;=75, 2, G3895&lt;=150, 3, G3895&gt;150, 4)</f>
        <v>2</v>
      </c>
      <c r="M3895">
        <f t="shared" si="60"/>
        <v>3</v>
      </c>
    </row>
    <row r="3896" spans="1:13" x14ac:dyDescent="0.2">
      <c r="A3896" t="s">
        <v>5848</v>
      </c>
      <c r="B3896" t="s">
        <v>5849</v>
      </c>
      <c r="C3896" s="2">
        <v>1590</v>
      </c>
      <c r="D3896" s="2">
        <v>938</v>
      </c>
      <c r="E3896" t="s">
        <v>7029</v>
      </c>
      <c r="F3896" t="s">
        <v>7041</v>
      </c>
      <c r="G3896" s="2">
        <v>652</v>
      </c>
      <c r="H3896" s="11">
        <v>0.41006289308176103</v>
      </c>
      <c r="I3896">
        <v>0</v>
      </c>
      <c r="J3896">
        <f ca="1"/>
        <v>42</v>
      </c>
      <c r="K3896">
        <v>1686</v>
      </c>
      <c r="L3896" cm="1">
        <f t="array" ref="L3896">_xlfn.IFS(G3896&lt;=25, 1, G3896&lt;=75, 2, G3896&lt;=150, 3, G3896&gt;150, 4)</f>
        <v>4</v>
      </c>
      <c r="M3896">
        <f t="shared" si="60"/>
        <v>4</v>
      </c>
    </row>
    <row r="3897" spans="1:13" x14ac:dyDescent="0.2">
      <c r="A3897" t="s">
        <v>5850</v>
      </c>
      <c r="B3897" t="s">
        <v>5851</v>
      </c>
      <c r="C3897" s="2">
        <v>268</v>
      </c>
      <c r="D3897" s="2">
        <v>139</v>
      </c>
      <c r="E3897" t="s">
        <v>7027</v>
      </c>
      <c r="F3897" t="s">
        <v>7037</v>
      </c>
      <c r="G3897" s="2">
        <v>129</v>
      </c>
      <c r="H3897" s="11">
        <v>0.48134328358208955</v>
      </c>
      <c r="I3897">
        <v>0</v>
      </c>
      <c r="J3897">
        <f ca="1"/>
        <v>134</v>
      </c>
      <c r="K3897">
        <v>4339</v>
      </c>
      <c r="L3897" cm="1">
        <f t="array" ref="L3897">_xlfn.IFS(G3897&lt;=25, 1, G3897&lt;=75, 2, G3897&lt;=150, 3, G3897&gt;150, 4)</f>
        <v>3</v>
      </c>
      <c r="M3897">
        <f t="shared" si="60"/>
        <v>2</v>
      </c>
    </row>
    <row r="3898" spans="1:13" x14ac:dyDescent="0.2">
      <c r="A3898" t="s">
        <v>5852</v>
      </c>
      <c r="B3898" t="s">
        <v>5853</v>
      </c>
      <c r="C3898" s="2">
        <v>268</v>
      </c>
      <c r="D3898" s="2">
        <v>163</v>
      </c>
      <c r="E3898" t="s">
        <v>7027</v>
      </c>
      <c r="F3898" t="s">
        <v>7041</v>
      </c>
      <c r="G3898" s="2">
        <v>105</v>
      </c>
      <c r="H3898" s="11">
        <v>0.39179104477611942</v>
      </c>
      <c r="I3898">
        <v>0</v>
      </c>
      <c r="J3898">
        <f ca="1"/>
        <v>3132</v>
      </c>
      <c r="K3898">
        <v>275</v>
      </c>
      <c r="L3898" cm="1">
        <f t="array" ref="L3898">_xlfn.IFS(G3898&lt;=25, 1, G3898&lt;=75, 2, G3898&lt;=150, 3, G3898&gt;150, 4)</f>
        <v>3</v>
      </c>
      <c r="M3898">
        <f t="shared" si="60"/>
        <v>2</v>
      </c>
    </row>
    <row r="3899" spans="1:13" x14ac:dyDescent="0.2">
      <c r="A3899" t="s">
        <v>5854</v>
      </c>
      <c r="B3899" t="s">
        <v>5855</v>
      </c>
      <c r="C3899" s="2">
        <v>357</v>
      </c>
      <c r="D3899" s="2">
        <v>300</v>
      </c>
      <c r="E3899" t="s">
        <v>7027</v>
      </c>
      <c r="F3899" t="s">
        <v>7041</v>
      </c>
      <c r="G3899" s="2">
        <v>57</v>
      </c>
      <c r="H3899" s="11">
        <v>0.15966386554621848</v>
      </c>
      <c r="I3899">
        <v>0</v>
      </c>
      <c r="J3899">
        <f ca="1"/>
        <v>1678</v>
      </c>
      <c r="K3899">
        <v>3038</v>
      </c>
      <c r="L3899" cm="1">
        <f t="array" ref="L3899">_xlfn.IFS(G3899&lt;=25, 1, G3899&lt;=75, 2, G3899&lt;=150, 3, G3899&gt;150, 4)</f>
        <v>2</v>
      </c>
      <c r="M3899">
        <f t="shared" si="60"/>
        <v>3</v>
      </c>
    </row>
    <row r="3900" spans="1:13" x14ac:dyDescent="0.2">
      <c r="A3900" t="s">
        <v>5856</v>
      </c>
      <c r="B3900" t="s">
        <v>5857</v>
      </c>
      <c r="C3900" s="2">
        <v>294</v>
      </c>
      <c r="D3900" s="2">
        <v>209</v>
      </c>
      <c r="E3900" t="s">
        <v>7027</v>
      </c>
      <c r="F3900" t="s">
        <v>7037</v>
      </c>
      <c r="G3900" s="2">
        <v>85</v>
      </c>
      <c r="H3900" s="11">
        <v>0.28911564625850339</v>
      </c>
      <c r="I3900">
        <v>0</v>
      </c>
      <c r="J3900">
        <f ca="1"/>
        <v>3145</v>
      </c>
      <c r="K3900">
        <v>85</v>
      </c>
      <c r="L3900" cm="1">
        <f t="array" ref="L3900">_xlfn.IFS(G3900&lt;=25, 1, G3900&lt;=75, 2, G3900&lt;=150, 3, G3900&gt;150, 4)</f>
        <v>3</v>
      </c>
      <c r="M3900">
        <f t="shared" si="60"/>
        <v>2</v>
      </c>
    </row>
    <row r="3901" spans="1:13" x14ac:dyDescent="0.2">
      <c r="A3901" t="s">
        <v>5858</v>
      </c>
      <c r="B3901" t="s">
        <v>5859</v>
      </c>
      <c r="C3901" s="2">
        <v>384</v>
      </c>
      <c r="D3901" s="2">
        <v>303</v>
      </c>
      <c r="E3901" t="s">
        <v>7027</v>
      </c>
      <c r="F3901" t="s">
        <v>7037</v>
      </c>
      <c r="G3901" s="2">
        <v>81</v>
      </c>
      <c r="H3901" s="11">
        <v>0.2109375</v>
      </c>
      <c r="I3901">
        <v>0</v>
      </c>
      <c r="J3901">
        <f ca="1"/>
        <v>3392</v>
      </c>
      <c r="K3901">
        <v>4300</v>
      </c>
      <c r="L3901" cm="1">
        <f t="array" ref="L3901">_xlfn.IFS(G3901&lt;=25, 1, G3901&lt;=75, 2, G3901&lt;=150, 3, G3901&gt;150, 4)</f>
        <v>3</v>
      </c>
      <c r="M3901">
        <f t="shared" si="60"/>
        <v>4</v>
      </c>
    </row>
    <row r="3902" spans="1:13" x14ac:dyDescent="0.2">
      <c r="A3902" t="s">
        <v>5860</v>
      </c>
      <c r="B3902" t="s">
        <v>5861</v>
      </c>
      <c r="C3902" s="2">
        <v>129</v>
      </c>
      <c r="D3902" s="2">
        <v>112</v>
      </c>
      <c r="E3902" t="s">
        <v>7029</v>
      </c>
      <c r="F3902" t="s">
        <v>7045</v>
      </c>
      <c r="G3902" s="2">
        <v>17</v>
      </c>
      <c r="H3902" s="11">
        <v>0.13178294573643412</v>
      </c>
      <c r="I3902">
        <v>0</v>
      </c>
      <c r="J3902">
        <f ca="1"/>
        <v>2965</v>
      </c>
      <c r="K3902">
        <v>760</v>
      </c>
      <c r="L3902" cm="1">
        <f t="array" ref="L3902">_xlfn.IFS(G3902&lt;=25, 1, G3902&lt;=75, 2, G3902&lt;=150, 3, G3902&gt;150, 4)</f>
        <v>1</v>
      </c>
      <c r="M3902">
        <f t="shared" si="60"/>
        <v>1</v>
      </c>
    </row>
    <row r="3903" spans="1:13" x14ac:dyDescent="0.2">
      <c r="A3903" t="s">
        <v>5862</v>
      </c>
      <c r="B3903" t="s">
        <v>5863</v>
      </c>
      <c r="C3903" s="2">
        <v>768</v>
      </c>
      <c r="D3903" s="2">
        <v>607</v>
      </c>
      <c r="E3903" t="s">
        <v>7029</v>
      </c>
      <c r="F3903" t="s">
        <v>7045</v>
      </c>
      <c r="G3903" s="2">
        <v>161</v>
      </c>
      <c r="H3903" s="11">
        <v>0.20963541666666666</v>
      </c>
      <c r="I3903">
        <v>0</v>
      </c>
      <c r="J3903">
        <f ca="1"/>
        <v>4062</v>
      </c>
      <c r="K3903">
        <v>1010</v>
      </c>
      <c r="L3903" cm="1">
        <f t="array" ref="L3903">_xlfn.IFS(G3903&lt;=25, 1, G3903&lt;=75, 2, G3903&lt;=150, 3, G3903&gt;150, 4)</f>
        <v>4</v>
      </c>
      <c r="M3903">
        <f t="shared" si="60"/>
        <v>4</v>
      </c>
    </row>
    <row r="3904" spans="1:13" x14ac:dyDescent="0.2">
      <c r="A3904" t="s">
        <v>5864</v>
      </c>
      <c r="B3904" t="s">
        <v>5865</v>
      </c>
      <c r="C3904" s="2">
        <v>279</v>
      </c>
      <c r="D3904" s="2">
        <v>195</v>
      </c>
      <c r="E3904" t="s">
        <v>7027</v>
      </c>
      <c r="F3904" t="s">
        <v>7036</v>
      </c>
      <c r="G3904" s="2">
        <v>84</v>
      </c>
      <c r="H3904" s="11">
        <v>0.30107526881720431</v>
      </c>
      <c r="I3904">
        <v>0</v>
      </c>
      <c r="J3904">
        <f ca="1"/>
        <v>4433</v>
      </c>
      <c r="K3904">
        <v>855</v>
      </c>
      <c r="L3904" cm="1">
        <f t="array" ref="L3904">_xlfn.IFS(G3904&lt;=25, 1, G3904&lt;=75, 2, G3904&lt;=150, 3, G3904&gt;150, 4)</f>
        <v>3</v>
      </c>
      <c r="M3904">
        <f t="shared" si="60"/>
        <v>2</v>
      </c>
    </row>
    <row r="3905" spans="1:13" x14ac:dyDescent="0.2">
      <c r="A3905" t="s">
        <v>5866</v>
      </c>
      <c r="B3905" t="s">
        <v>5867</v>
      </c>
      <c r="C3905" s="2">
        <v>890</v>
      </c>
      <c r="D3905" s="2">
        <v>730</v>
      </c>
      <c r="E3905" t="s">
        <v>7029</v>
      </c>
      <c r="F3905" t="s">
        <v>7045</v>
      </c>
      <c r="G3905" s="2">
        <v>160</v>
      </c>
      <c r="H3905" s="11">
        <v>0.1797752808988764</v>
      </c>
      <c r="I3905">
        <v>0</v>
      </c>
      <c r="J3905">
        <f ca="1"/>
        <v>1632</v>
      </c>
      <c r="K3905">
        <v>3072</v>
      </c>
      <c r="L3905" cm="1">
        <f t="array" ref="L3905">_xlfn.IFS(G3905&lt;=25, 1, G3905&lt;=75, 2, G3905&lt;=150, 3, G3905&gt;150, 4)</f>
        <v>4</v>
      </c>
      <c r="M3905">
        <f t="shared" si="60"/>
        <v>4</v>
      </c>
    </row>
    <row r="3906" spans="1:13" x14ac:dyDescent="0.2">
      <c r="A3906" t="s">
        <v>5868</v>
      </c>
      <c r="B3906" t="s">
        <v>5869</v>
      </c>
      <c r="C3906" s="2">
        <v>312</v>
      </c>
      <c r="D3906" s="2">
        <v>303</v>
      </c>
      <c r="E3906" t="s">
        <v>7029</v>
      </c>
      <c r="F3906" t="s">
        <v>7044</v>
      </c>
      <c r="G3906" s="2">
        <v>9</v>
      </c>
      <c r="H3906" s="11">
        <v>2.8846153846153848E-2</v>
      </c>
      <c r="I3906">
        <v>0</v>
      </c>
      <c r="J3906">
        <f ca="1"/>
        <v>2081</v>
      </c>
      <c r="K3906">
        <v>3186</v>
      </c>
      <c r="L3906" cm="1">
        <f t="array" ref="L3906">_xlfn.IFS(G3906&lt;=25, 1, G3906&lt;=75, 2, G3906&lt;=150, 3, G3906&gt;150, 4)</f>
        <v>1</v>
      </c>
      <c r="M3906">
        <f t="shared" ref="M3906:M3969" si="61">IF(C3906&lt;=$P$3, 1, IF(C3906&lt;=$P$4, 2, IF(C3906&lt;=$P$5, 3, 4)))</f>
        <v>3</v>
      </c>
    </row>
    <row r="3907" spans="1:13" x14ac:dyDescent="0.2">
      <c r="A3907" t="s">
        <v>5870</v>
      </c>
      <c r="B3907" t="s">
        <v>5871</v>
      </c>
      <c r="C3907" s="2">
        <v>599</v>
      </c>
      <c r="D3907" s="2">
        <v>467</v>
      </c>
      <c r="E3907" t="s">
        <v>7029</v>
      </c>
      <c r="F3907" t="s">
        <v>7041</v>
      </c>
      <c r="G3907" s="2">
        <v>132</v>
      </c>
      <c r="H3907" s="11">
        <v>0.22036727879799667</v>
      </c>
      <c r="I3907">
        <v>0</v>
      </c>
      <c r="J3907">
        <f ca="1"/>
        <v>841</v>
      </c>
      <c r="K3907">
        <v>4136</v>
      </c>
      <c r="L3907" cm="1">
        <f t="array" ref="L3907">_xlfn.IFS(G3907&lt;=25, 1, G3907&lt;=75, 2, G3907&lt;=150, 3, G3907&gt;150, 4)</f>
        <v>3</v>
      </c>
      <c r="M3907">
        <f t="shared" si="61"/>
        <v>4</v>
      </c>
    </row>
    <row r="3908" spans="1:13" x14ac:dyDescent="0.2">
      <c r="A3908" t="s">
        <v>5872</v>
      </c>
      <c r="B3908" t="s">
        <v>5873</v>
      </c>
      <c r="C3908" s="2">
        <v>384</v>
      </c>
      <c r="D3908" s="2">
        <v>330</v>
      </c>
      <c r="E3908" t="s">
        <v>7027</v>
      </c>
      <c r="F3908" t="s">
        <v>7041</v>
      </c>
      <c r="G3908" s="2">
        <v>54</v>
      </c>
      <c r="H3908" s="11">
        <v>0.140625</v>
      </c>
      <c r="I3908">
        <v>0</v>
      </c>
      <c r="J3908">
        <f ca="1"/>
        <v>3234</v>
      </c>
      <c r="K3908">
        <v>1869</v>
      </c>
      <c r="L3908" cm="1">
        <f t="array" ref="L3908">_xlfn.IFS(G3908&lt;=25, 1, G3908&lt;=75, 2, G3908&lt;=150, 3, G3908&gt;150, 4)</f>
        <v>2</v>
      </c>
      <c r="M3908">
        <f t="shared" si="61"/>
        <v>4</v>
      </c>
    </row>
    <row r="3909" spans="1:13" x14ac:dyDescent="0.2">
      <c r="A3909" t="s">
        <v>5874</v>
      </c>
      <c r="B3909" t="s">
        <v>1786</v>
      </c>
      <c r="C3909" s="2">
        <v>124</v>
      </c>
      <c r="D3909" s="2">
        <v>63</v>
      </c>
      <c r="E3909" t="s">
        <v>7029</v>
      </c>
      <c r="F3909" t="s">
        <v>7040</v>
      </c>
      <c r="G3909" s="2">
        <v>61</v>
      </c>
      <c r="H3909" s="11">
        <v>0.49193548387096775</v>
      </c>
      <c r="I3909">
        <v>0</v>
      </c>
      <c r="J3909">
        <f ca="1"/>
        <v>2226</v>
      </c>
      <c r="K3909">
        <v>47</v>
      </c>
      <c r="L3909" cm="1">
        <f t="array" ref="L3909">_xlfn.IFS(G3909&lt;=25, 1, G3909&lt;=75, 2, G3909&lt;=150, 3, G3909&gt;150, 4)</f>
        <v>2</v>
      </c>
      <c r="M3909">
        <f t="shared" si="61"/>
        <v>1</v>
      </c>
    </row>
    <row r="3910" spans="1:13" x14ac:dyDescent="0.2">
      <c r="A3910" t="s">
        <v>5875</v>
      </c>
      <c r="B3910" t="s">
        <v>5622</v>
      </c>
      <c r="C3910" s="2">
        <v>752</v>
      </c>
      <c r="D3910" s="2">
        <v>662</v>
      </c>
      <c r="E3910" t="s">
        <v>7029</v>
      </c>
      <c r="F3910" t="s">
        <v>7042</v>
      </c>
      <c r="G3910" s="2">
        <v>90</v>
      </c>
      <c r="H3910" s="11">
        <v>0.11968085106382979</v>
      </c>
      <c r="I3910">
        <v>0</v>
      </c>
      <c r="J3910">
        <f ca="1"/>
        <v>2166</v>
      </c>
      <c r="K3910">
        <v>3445</v>
      </c>
      <c r="L3910" cm="1">
        <f t="array" ref="L3910">_xlfn.IFS(G3910&lt;=25, 1, G3910&lt;=75, 2, G3910&lt;=150, 3, G3910&gt;150, 4)</f>
        <v>3</v>
      </c>
      <c r="M3910">
        <f t="shared" si="61"/>
        <v>4</v>
      </c>
    </row>
    <row r="3911" spans="1:13" x14ac:dyDescent="0.2">
      <c r="A3911" t="s">
        <v>5876</v>
      </c>
      <c r="B3911" t="s">
        <v>5877</v>
      </c>
      <c r="C3911" s="2">
        <v>357</v>
      </c>
      <c r="D3911" s="2">
        <v>225</v>
      </c>
      <c r="E3911" t="s">
        <v>7027</v>
      </c>
      <c r="F3911" t="s">
        <v>7040</v>
      </c>
      <c r="G3911" s="2">
        <v>132</v>
      </c>
      <c r="H3911" s="11">
        <v>0.36974789915966388</v>
      </c>
      <c r="I3911">
        <v>0</v>
      </c>
      <c r="J3911">
        <f ca="1"/>
        <v>2736</v>
      </c>
      <c r="K3911">
        <v>2738</v>
      </c>
      <c r="L3911" cm="1">
        <f t="array" ref="L3911">_xlfn.IFS(G3911&lt;=25, 1, G3911&lt;=75, 2, G3911&lt;=150, 3, G3911&gt;150, 4)</f>
        <v>3</v>
      </c>
      <c r="M3911">
        <f t="shared" si="61"/>
        <v>3</v>
      </c>
    </row>
    <row r="3912" spans="1:13" x14ac:dyDescent="0.2">
      <c r="A3912" t="s">
        <v>5878</v>
      </c>
      <c r="B3912" t="s">
        <v>5879</v>
      </c>
      <c r="C3912" s="2">
        <v>294</v>
      </c>
      <c r="D3912" s="2">
        <v>171</v>
      </c>
      <c r="E3912" t="s">
        <v>7027</v>
      </c>
      <c r="F3912" t="s">
        <v>7037</v>
      </c>
      <c r="G3912" s="2">
        <v>123</v>
      </c>
      <c r="H3912" s="11">
        <v>0.41836734693877553</v>
      </c>
      <c r="I3912">
        <v>0</v>
      </c>
      <c r="J3912">
        <f ca="1"/>
        <v>1828</v>
      </c>
      <c r="K3912">
        <v>2064</v>
      </c>
      <c r="L3912" cm="1">
        <f t="array" ref="L3912">_xlfn.IFS(G3912&lt;=25, 1, G3912&lt;=75, 2, G3912&lt;=150, 3, G3912&gt;150, 4)</f>
        <v>3</v>
      </c>
      <c r="M3912">
        <f t="shared" si="61"/>
        <v>2</v>
      </c>
    </row>
    <row r="3913" spans="1:13" x14ac:dyDescent="0.2">
      <c r="A3913" t="s">
        <v>5880</v>
      </c>
      <c r="B3913" t="s">
        <v>5881</v>
      </c>
      <c r="C3913" s="2">
        <v>738</v>
      </c>
      <c r="D3913" s="2">
        <v>583</v>
      </c>
      <c r="E3913" t="s">
        <v>7029</v>
      </c>
      <c r="F3913" t="s">
        <v>7043</v>
      </c>
      <c r="G3913" s="2">
        <v>155</v>
      </c>
      <c r="H3913" s="11">
        <v>0.21002710027100271</v>
      </c>
      <c r="I3913">
        <v>0</v>
      </c>
      <c r="J3913">
        <f ca="1"/>
        <v>3103</v>
      </c>
      <c r="K3913">
        <v>1748</v>
      </c>
      <c r="L3913" cm="1">
        <f t="array" ref="L3913">_xlfn.IFS(G3913&lt;=25, 1, G3913&lt;=75, 2, G3913&lt;=150, 3, G3913&gt;150, 4)</f>
        <v>4</v>
      </c>
      <c r="M3913">
        <f t="shared" si="61"/>
        <v>4</v>
      </c>
    </row>
    <row r="3914" spans="1:13" x14ac:dyDescent="0.2">
      <c r="A3914" t="s">
        <v>5882</v>
      </c>
      <c r="B3914" t="s">
        <v>5883</v>
      </c>
      <c r="C3914" s="2">
        <v>295</v>
      </c>
      <c r="D3914" s="2">
        <v>233</v>
      </c>
      <c r="E3914" t="s">
        <v>7027</v>
      </c>
      <c r="F3914" t="s">
        <v>7037</v>
      </c>
      <c r="G3914" s="2">
        <v>62</v>
      </c>
      <c r="H3914" s="11">
        <v>0.21016949152542372</v>
      </c>
      <c r="I3914">
        <v>0</v>
      </c>
      <c r="J3914">
        <f ca="1"/>
        <v>1790</v>
      </c>
      <c r="K3914">
        <v>1794</v>
      </c>
      <c r="L3914" cm="1">
        <f t="array" ref="L3914">_xlfn.IFS(G3914&lt;=25, 1, G3914&lt;=75, 2, G3914&lt;=150, 3, G3914&gt;150, 4)</f>
        <v>2</v>
      </c>
      <c r="M3914">
        <f t="shared" si="61"/>
        <v>2</v>
      </c>
    </row>
    <row r="3915" spans="1:13" x14ac:dyDescent="0.2">
      <c r="A3915" t="s">
        <v>5884</v>
      </c>
      <c r="B3915" t="s">
        <v>5885</v>
      </c>
      <c r="C3915" s="2">
        <v>599</v>
      </c>
      <c r="D3915" s="2">
        <v>419</v>
      </c>
      <c r="E3915" t="s">
        <v>7029</v>
      </c>
      <c r="F3915" t="s">
        <v>7037</v>
      </c>
      <c r="G3915" s="2">
        <v>180</v>
      </c>
      <c r="H3915" s="11">
        <v>0.30050083472454092</v>
      </c>
      <c r="I3915">
        <v>0</v>
      </c>
      <c r="J3915">
        <f ca="1"/>
        <v>1588</v>
      </c>
      <c r="K3915">
        <v>1978</v>
      </c>
      <c r="L3915" cm="1">
        <f t="array" ref="L3915">_xlfn.IFS(G3915&lt;=25, 1, G3915&lt;=75, 2, G3915&lt;=150, 3, G3915&gt;150, 4)</f>
        <v>4</v>
      </c>
      <c r="M3915">
        <f t="shared" si="61"/>
        <v>4</v>
      </c>
    </row>
    <row r="3916" spans="1:13" x14ac:dyDescent="0.2">
      <c r="A3916" t="s">
        <v>5886</v>
      </c>
      <c r="B3916" t="s">
        <v>4062</v>
      </c>
      <c r="C3916" s="2">
        <v>241</v>
      </c>
      <c r="D3916" s="2">
        <v>133</v>
      </c>
      <c r="E3916" t="s">
        <v>7027</v>
      </c>
      <c r="F3916" t="s">
        <v>7040</v>
      </c>
      <c r="G3916" s="2">
        <v>108</v>
      </c>
      <c r="H3916" s="11">
        <v>0.44813278008298757</v>
      </c>
      <c r="I3916">
        <v>0</v>
      </c>
      <c r="J3916">
        <f ca="1"/>
        <v>3508</v>
      </c>
      <c r="K3916">
        <v>2944</v>
      </c>
      <c r="L3916" cm="1">
        <f t="array" ref="L3916">_xlfn.IFS(G3916&lt;=25, 1, G3916&lt;=75, 2, G3916&lt;=150, 3, G3916&gt;150, 4)</f>
        <v>3</v>
      </c>
      <c r="M3916">
        <f t="shared" si="61"/>
        <v>1</v>
      </c>
    </row>
    <row r="3917" spans="1:13" x14ac:dyDescent="0.2">
      <c r="A3917" t="s">
        <v>5887</v>
      </c>
      <c r="B3917" t="s">
        <v>5888</v>
      </c>
      <c r="C3917" s="2">
        <v>357</v>
      </c>
      <c r="D3917" s="2">
        <v>250</v>
      </c>
      <c r="E3917" t="s">
        <v>7029</v>
      </c>
      <c r="F3917" t="s">
        <v>7042</v>
      </c>
      <c r="G3917" s="2">
        <v>107</v>
      </c>
      <c r="H3917" s="11">
        <v>0.29971988795518206</v>
      </c>
      <c r="I3917">
        <v>0</v>
      </c>
      <c r="J3917">
        <f ca="1"/>
        <v>1654</v>
      </c>
      <c r="K3917">
        <v>198</v>
      </c>
      <c r="L3917" cm="1">
        <f t="array" ref="L3917">_xlfn.IFS(G3917&lt;=25, 1, G3917&lt;=75, 2, G3917&lt;=150, 3, G3917&gt;150, 4)</f>
        <v>3</v>
      </c>
      <c r="M3917">
        <f t="shared" si="61"/>
        <v>3</v>
      </c>
    </row>
    <row r="3918" spans="1:13" x14ac:dyDescent="0.2">
      <c r="A3918" t="s">
        <v>5889</v>
      </c>
      <c r="B3918" t="s">
        <v>5890</v>
      </c>
      <c r="C3918" s="2">
        <v>1790</v>
      </c>
      <c r="D3918" s="2">
        <v>1325</v>
      </c>
      <c r="E3918" t="s">
        <v>7029</v>
      </c>
      <c r="F3918" t="s">
        <v>7042</v>
      </c>
      <c r="G3918" s="2">
        <v>465</v>
      </c>
      <c r="H3918" s="11">
        <v>0.25977653631284914</v>
      </c>
      <c r="I3918">
        <v>0</v>
      </c>
      <c r="J3918">
        <f ca="1"/>
        <v>3800</v>
      </c>
      <c r="K3918">
        <v>1258</v>
      </c>
      <c r="L3918" cm="1">
        <f t="array" ref="L3918">_xlfn.IFS(G3918&lt;=25, 1, G3918&lt;=75, 2, G3918&lt;=150, 3, G3918&gt;150, 4)</f>
        <v>4</v>
      </c>
      <c r="M3918">
        <f t="shared" si="61"/>
        <v>4</v>
      </c>
    </row>
    <row r="3919" spans="1:13" x14ac:dyDescent="0.2">
      <c r="A3919" t="s">
        <v>5891</v>
      </c>
      <c r="B3919" t="s">
        <v>5892</v>
      </c>
      <c r="C3919" s="2">
        <v>726</v>
      </c>
      <c r="D3919" s="2">
        <v>457</v>
      </c>
      <c r="E3919" t="s">
        <v>7029</v>
      </c>
      <c r="F3919" t="s">
        <v>7045</v>
      </c>
      <c r="G3919" s="2">
        <v>269</v>
      </c>
      <c r="H3919" s="11">
        <v>0.37052341597796146</v>
      </c>
      <c r="I3919">
        <v>0</v>
      </c>
      <c r="J3919">
        <f ca="1"/>
        <v>110</v>
      </c>
      <c r="K3919">
        <v>1417</v>
      </c>
      <c r="L3919" cm="1">
        <f t="array" ref="L3919">_xlfn.IFS(G3919&lt;=25, 1, G3919&lt;=75, 2, G3919&lt;=150, 3, G3919&gt;150, 4)</f>
        <v>4</v>
      </c>
      <c r="M3919">
        <f t="shared" si="61"/>
        <v>4</v>
      </c>
    </row>
    <row r="3920" spans="1:13" x14ac:dyDescent="0.2">
      <c r="A3920" t="s">
        <v>5893</v>
      </c>
      <c r="B3920" t="s">
        <v>2737</v>
      </c>
      <c r="C3920" s="2">
        <v>549</v>
      </c>
      <c r="D3920" s="2">
        <v>544</v>
      </c>
      <c r="E3920" t="s">
        <v>7027</v>
      </c>
      <c r="F3920" t="s">
        <v>7039</v>
      </c>
      <c r="G3920" s="2">
        <v>5</v>
      </c>
      <c r="H3920" s="11">
        <v>9.1074681238615673E-3</v>
      </c>
      <c r="I3920">
        <v>0</v>
      </c>
      <c r="J3920">
        <f ca="1"/>
        <v>1501</v>
      </c>
      <c r="K3920">
        <v>219</v>
      </c>
      <c r="L3920" cm="1">
        <f t="array" ref="L3920">_xlfn.IFS(G3920&lt;=25, 1, G3920&lt;=75, 2, G3920&lt;=150, 3, G3920&gt;150, 4)</f>
        <v>1</v>
      </c>
      <c r="M3920">
        <f t="shared" si="61"/>
        <v>4</v>
      </c>
    </row>
    <row r="3921" spans="1:13" x14ac:dyDescent="0.2">
      <c r="A3921" t="s">
        <v>5894</v>
      </c>
      <c r="B3921" t="s">
        <v>5895</v>
      </c>
      <c r="C3921" s="2">
        <v>312</v>
      </c>
      <c r="D3921" s="2">
        <v>234</v>
      </c>
      <c r="E3921" t="s">
        <v>7027</v>
      </c>
      <c r="F3921" t="s">
        <v>7036</v>
      </c>
      <c r="G3921" s="2">
        <v>78</v>
      </c>
      <c r="H3921" s="11">
        <v>0.25</v>
      </c>
      <c r="I3921">
        <v>0</v>
      </c>
      <c r="J3921">
        <f ca="1"/>
        <v>462</v>
      </c>
      <c r="K3921">
        <v>3146</v>
      </c>
      <c r="L3921" cm="1">
        <f t="array" ref="L3921">_xlfn.IFS(G3921&lt;=25, 1, G3921&lt;=75, 2, G3921&lt;=150, 3, G3921&gt;150, 4)</f>
        <v>3</v>
      </c>
      <c r="M3921">
        <f t="shared" si="61"/>
        <v>3</v>
      </c>
    </row>
    <row r="3922" spans="1:13" x14ac:dyDescent="0.2">
      <c r="A3922" t="s">
        <v>5896</v>
      </c>
      <c r="B3922" t="s">
        <v>5897</v>
      </c>
      <c r="C3922" s="2">
        <v>264</v>
      </c>
      <c r="D3922" s="2">
        <v>135</v>
      </c>
      <c r="E3922" t="s">
        <v>7027</v>
      </c>
      <c r="F3922" t="s">
        <v>7040</v>
      </c>
      <c r="G3922" s="2">
        <v>129</v>
      </c>
      <c r="H3922" s="11">
        <v>0.48863636363636365</v>
      </c>
      <c r="I3922">
        <v>0</v>
      </c>
      <c r="J3922">
        <f ca="1"/>
        <v>1342</v>
      </c>
      <c r="K3922">
        <v>3145</v>
      </c>
      <c r="L3922" cm="1">
        <f t="array" ref="L3922">_xlfn.IFS(G3922&lt;=25, 1, G3922&lt;=75, 2, G3922&lt;=150, 3, G3922&gt;150, 4)</f>
        <v>3</v>
      </c>
      <c r="M3922">
        <f t="shared" si="61"/>
        <v>2</v>
      </c>
    </row>
    <row r="3923" spans="1:13" x14ac:dyDescent="0.2">
      <c r="A3923" t="s">
        <v>5898</v>
      </c>
      <c r="B3923" t="s">
        <v>5899</v>
      </c>
      <c r="C3923" s="2">
        <v>235</v>
      </c>
      <c r="D3923" s="2">
        <v>153</v>
      </c>
      <c r="E3923" t="s">
        <v>7029</v>
      </c>
      <c r="F3923" t="s">
        <v>7037</v>
      </c>
      <c r="G3923" s="2">
        <v>82</v>
      </c>
      <c r="H3923" s="11">
        <v>0.34893617021276596</v>
      </c>
      <c r="I3923">
        <v>0</v>
      </c>
      <c r="J3923">
        <f ca="1"/>
        <v>3924</v>
      </c>
      <c r="K3923">
        <v>2829</v>
      </c>
      <c r="L3923" cm="1">
        <f t="array" ref="L3923">_xlfn.IFS(G3923&lt;=25, 1, G3923&lt;=75, 2, G3923&lt;=150, 3, G3923&gt;150, 4)</f>
        <v>3</v>
      </c>
      <c r="M3923">
        <f t="shared" si="61"/>
        <v>1</v>
      </c>
    </row>
    <row r="3924" spans="1:13" x14ac:dyDescent="0.2">
      <c r="A3924" t="s">
        <v>5900</v>
      </c>
      <c r="B3924" t="s">
        <v>5901</v>
      </c>
      <c r="C3924" s="2">
        <v>251</v>
      </c>
      <c r="D3924" s="2">
        <v>183</v>
      </c>
      <c r="E3924" t="s">
        <v>7027</v>
      </c>
      <c r="F3924" t="s">
        <v>7037</v>
      </c>
      <c r="G3924" s="2">
        <v>68</v>
      </c>
      <c r="H3924" s="11">
        <v>0.27091633466135456</v>
      </c>
      <c r="I3924">
        <v>0</v>
      </c>
      <c r="J3924">
        <f ca="1"/>
        <v>449</v>
      </c>
      <c r="K3924">
        <v>1286</v>
      </c>
      <c r="L3924" cm="1">
        <f t="array" ref="L3924">_xlfn.IFS(G3924&lt;=25, 1, G3924&lt;=75, 2, G3924&lt;=150, 3, G3924&gt;150, 4)</f>
        <v>2</v>
      </c>
      <c r="M3924">
        <f t="shared" si="61"/>
        <v>2</v>
      </c>
    </row>
    <row r="3925" spans="1:13" x14ac:dyDescent="0.2">
      <c r="A3925" t="s">
        <v>5902</v>
      </c>
      <c r="B3925" t="s">
        <v>2216</v>
      </c>
      <c r="C3925" s="2">
        <v>269</v>
      </c>
      <c r="D3925" s="2">
        <v>148</v>
      </c>
      <c r="E3925" t="s">
        <v>7027</v>
      </c>
      <c r="F3925" t="s">
        <v>7039</v>
      </c>
      <c r="G3925" s="2">
        <v>121</v>
      </c>
      <c r="H3925" s="11">
        <v>0.44981412639405205</v>
      </c>
      <c r="I3925">
        <v>0</v>
      </c>
      <c r="J3925">
        <f ca="1"/>
        <v>577</v>
      </c>
      <c r="K3925">
        <v>465</v>
      </c>
      <c r="L3925" cm="1">
        <f t="array" ref="L3925">_xlfn.IFS(G3925&lt;=25, 1, G3925&lt;=75, 2, G3925&lt;=150, 3, G3925&gt;150, 4)</f>
        <v>3</v>
      </c>
      <c r="M3925">
        <f t="shared" si="61"/>
        <v>2</v>
      </c>
    </row>
    <row r="3926" spans="1:13" x14ac:dyDescent="0.2">
      <c r="A3926" t="s">
        <v>5903</v>
      </c>
      <c r="B3926" t="s">
        <v>5904</v>
      </c>
      <c r="C3926" s="2">
        <v>447</v>
      </c>
      <c r="D3926" s="2">
        <v>367</v>
      </c>
      <c r="E3926" t="s">
        <v>7027</v>
      </c>
      <c r="F3926" t="s">
        <v>7041</v>
      </c>
      <c r="G3926" s="2">
        <v>80</v>
      </c>
      <c r="H3926" s="11">
        <v>0.17897091722595079</v>
      </c>
      <c r="I3926">
        <v>0</v>
      </c>
      <c r="J3926">
        <f ca="1"/>
        <v>2816</v>
      </c>
      <c r="K3926">
        <v>2429</v>
      </c>
      <c r="L3926" cm="1">
        <f t="array" ref="L3926">_xlfn.IFS(G3926&lt;=25, 1, G3926&lt;=75, 2, G3926&lt;=150, 3, G3926&gt;150, 4)</f>
        <v>3</v>
      </c>
      <c r="M3926">
        <f t="shared" si="61"/>
        <v>4</v>
      </c>
    </row>
    <row r="3927" spans="1:13" x14ac:dyDescent="0.2">
      <c r="A3927" t="s">
        <v>5905</v>
      </c>
      <c r="B3927" t="s">
        <v>5238</v>
      </c>
      <c r="C3927" s="2">
        <v>1287</v>
      </c>
      <c r="D3927" s="2">
        <v>888</v>
      </c>
      <c r="E3927" t="s">
        <v>7029</v>
      </c>
      <c r="F3927" t="s">
        <v>7041</v>
      </c>
      <c r="G3927" s="2">
        <v>399</v>
      </c>
      <c r="H3927" s="11">
        <v>0.31002331002331002</v>
      </c>
      <c r="I3927">
        <v>0</v>
      </c>
      <c r="J3927">
        <f ca="1"/>
        <v>2708</v>
      </c>
      <c r="K3927">
        <v>781</v>
      </c>
      <c r="L3927" cm="1">
        <f t="array" ref="L3927">_xlfn.IFS(G3927&lt;=25, 1, G3927&lt;=75, 2, G3927&lt;=150, 3, G3927&gt;150, 4)</f>
        <v>4</v>
      </c>
      <c r="M3927">
        <f t="shared" si="61"/>
        <v>4</v>
      </c>
    </row>
    <row r="3928" spans="1:13" x14ac:dyDescent="0.2">
      <c r="A3928" t="s">
        <v>5906</v>
      </c>
      <c r="B3928" t="s">
        <v>5907</v>
      </c>
      <c r="C3928" s="2">
        <v>294</v>
      </c>
      <c r="D3928" s="2">
        <v>212</v>
      </c>
      <c r="E3928" t="s">
        <v>7027</v>
      </c>
      <c r="F3928" t="s">
        <v>7039</v>
      </c>
      <c r="G3928" s="2">
        <v>82</v>
      </c>
      <c r="H3928" s="11">
        <v>0.27891156462585032</v>
      </c>
      <c r="I3928">
        <v>0</v>
      </c>
      <c r="J3928">
        <f ca="1"/>
        <v>1989</v>
      </c>
      <c r="K3928">
        <v>3965</v>
      </c>
      <c r="L3928" cm="1">
        <f t="array" ref="L3928">_xlfn.IFS(G3928&lt;=25, 1, G3928&lt;=75, 2, G3928&lt;=150, 3, G3928&gt;150, 4)</f>
        <v>3</v>
      </c>
      <c r="M3928">
        <f t="shared" si="61"/>
        <v>2</v>
      </c>
    </row>
    <row r="3929" spans="1:13" x14ac:dyDescent="0.2">
      <c r="A3929" t="s">
        <v>5908</v>
      </c>
      <c r="B3929" t="s">
        <v>5909</v>
      </c>
      <c r="C3929" s="2">
        <v>447</v>
      </c>
      <c r="D3929" s="2">
        <v>304</v>
      </c>
      <c r="E3929" t="s">
        <v>7027</v>
      </c>
      <c r="F3929" t="s">
        <v>7037</v>
      </c>
      <c r="G3929" s="2">
        <v>143</v>
      </c>
      <c r="H3929" s="11">
        <v>0.31991051454138703</v>
      </c>
      <c r="I3929">
        <v>0</v>
      </c>
      <c r="J3929">
        <f ca="1"/>
        <v>2158</v>
      </c>
      <c r="K3929">
        <v>2845</v>
      </c>
      <c r="L3929" cm="1">
        <f t="array" ref="L3929">_xlfn.IFS(G3929&lt;=25, 1, G3929&lt;=75, 2, G3929&lt;=150, 3, G3929&gt;150, 4)</f>
        <v>3</v>
      </c>
      <c r="M3929">
        <f t="shared" si="61"/>
        <v>4</v>
      </c>
    </row>
    <row r="3930" spans="1:13" x14ac:dyDescent="0.2">
      <c r="A3930" t="s">
        <v>5910</v>
      </c>
      <c r="B3930" t="s">
        <v>5232</v>
      </c>
      <c r="C3930" s="2">
        <v>1340</v>
      </c>
      <c r="D3930" s="2">
        <v>1139</v>
      </c>
      <c r="E3930" t="s">
        <v>7029</v>
      </c>
      <c r="F3930" t="s">
        <v>7041</v>
      </c>
      <c r="G3930" s="2">
        <v>201</v>
      </c>
      <c r="H3930" s="11">
        <v>0.15</v>
      </c>
      <c r="I3930">
        <v>0</v>
      </c>
      <c r="J3930">
        <f ca="1"/>
        <v>3088</v>
      </c>
      <c r="K3930">
        <v>2553</v>
      </c>
      <c r="L3930" cm="1">
        <f t="array" ref="L3930">_xlfn.IFS(G3930&lt;=25, 1, G3930&lt;=75, 2, G3930&lt;=150, 3, G3930&gt;150, 4)</f>
        <v>4</v>
      </c>
      <c r="M3930">
        <f t="shared" si="61"/>
        <v>4</v>
      </c>
    </row>
    <row r="3931" spans="1:13" x14ac:dyDescent="0.2">
      <c r="A3931" t="s">
        <v>5911</v>
      </c>
      <c r="B3931" t="s">
        <v>5912</v>
      </c>
      <c r="C3931" s="2">
        <v>289</v>
      </c>
      <c r="D3931" s="2">
        <v>231</v>
      </c>
      <c r="E3931" t="s">
        <v>7027</v>
      </c>
      <c r="F3931" t="s">
        <v>7037</v>
      </c>
      <c r="G3931" s="2">
        <v>58</v>
      </c>
      <c r="H3931" s="11">
        <v>0.20069204152249134</v>
      </c>
      <c r="I3931">
        <v>0</v>
      </c>
      <c r="J3931">
        <f ca="1"/>
        <v>3868</v>
      </c>
      <c r="K3931">
        <v>3048</v>
      </c>
      <c r="L3931" cm="1">
        <f t="array" ref="L3931">_xlfn.IFS(G3931&lt;=25, 1, G3931&lt;=75, 2, G3931&lt;=150, 3, G3931&gt;150, 4)</f>
        <v>2</v>
      </c>
      <c r="M3931">
        <f t="shared" si="61"/>
        <v>2</v>
      </c>
    </row>
    <row r="3932" spans="1:13" x14ac:dyDescent="0.2">
      <c r="A3932" t="s">
        <v>5913</v>
      </c>
      <c r="B3932" t="s">
        <v>5914</v>
      </c>
      <c r="C3932" s="2">
        <v>449</v>
      </c>
      <c r="D3932" s="2">
        <v>391</v>
      </c>
      <c r="E3932" t="s">
        <v>7029</v>
      </c>
      <c r="F3932" t="s">
        <v>7042</v>
      </c>
      <c r="G3932" s="2">
        <v>58</v>
      </c>
      <c r="H3932" s="11">
        <v>0.1291759465478842</v>
      </c>
      <c r="I3932">
        <v>0</v>
      </c>
      <c r="J3932">
        <f ca="1"/>
        <v>235</v>
      </c>
      <c r="K3932">
        <v>3562</v>
      </c>
      <c r="L3932" cm="1">
        <f t="array" ref="L3932">_xlfn.IFS(G3932&lt;=25, 1, G3932&lt;=75, 2, G3932&lt;=150, 3, G3932&gt;150, 4)</f>
        <v>2</v>
      </c>
      <c r="M3932">
        <f t="shared" si="61"/>
        <v>4</v>
      </c>
    </row>
    <row r="3933" spans="1:13" x14ac:dyDescent="0.2">
      <c r="A3933" t="s">
        <v>5915</v>
      </c>
      <c r="B3933" t="s">
        <v>5916</v>
      </c>
      <c r="C3933" s="2">
        <v>299</v>
      </c>
      <c r="D3933" s="2">
        <v>248</v>
      </c>
      <c r="E3933" t="s">
        <v>7027</v>
      </c>
      <c r="F3933" t="s">
        <v>7036</v>
      </c>
      <c r="G3933" s="2">
        <v>51</v>
      </c>
      <c r="H3933" s="11">
        <v>0.1705685618729097</v>
      </c>
      <c r="I3933">
        <v>0</v>
      </c>
      <c r="J3933">
        <f ca="1"/>
        <v>4310</v>
      </c>
      <c r="K3933">
        <v>3243</v>
      </c>
      <c r="L3933" cm="1">
        <f t="array" ref="L3933">_xlfn.IFS(G3933&lt;=25, 1, G3933&lt;=75, 2, G3933&lt;=150, 3, G3933&gt;150, 4)</f>
        <v>2</v>
      </c>
      <c r="M3933">
        <f t="shared" si="61"/>
        <v>3</v>
      </c>
    </row>
    <row r="3934" spans="1:13" x14ac:dyDescent="0.2">
      <c r="A3934" t="s">
        <v>5917</v>
      </c>
      <c r="B3934" t="s">
        <v>4406</v>
      </c>
      <c r="C3934" s="2">
        <v>295</v>
      </c>
      <c r="D3934" s="2">
        <v>183</v>
      </c>
      <c r="E3934" t="s">
        <v>7027</v>
      </c>
      <c r="F3934" t="s">
        <v>7045</v>
      </c>
      <c r="G3934" s="2">
        <v>112</v>
      </c>
      <c r="H3934" s="11">
        <v>0.37966101694915255</v>
      </c>
      <c r="I3934">
        <v>0</v>
      </c>
      <c r="J3934">
        <f ca="1"/>
        <v>2463</v>
      </c>
      <c r="K3934">
        <v>2028</v>
      </c>
      <c r="L3934" cm="1">
        <f t="array" ref="L3934">_xlfn.IFS(G3934&lt;=25, 1, G3934&lt;=75, 2, G3934&lt;=150, 3, G3934&gt;150, 4)</f>
        <v>3</v>
      </c>
      <c r="M3934">
        <f t="shared" si="61"/>
        <v>2</v>
      </c>
    </row>
    <row r="3935" spans="1:13" x14ac:dyDescent="0.2">
      <c r="A3935" t="s">
        <v>5918</v>
      </c>
      <c r="B3935" t="s">
        <v>5919</v>
      </c>
      <c r="C3935" s="2">
        <v>990</v>
      </c>
      <c r="D3935" s="2">
        <v>752</v>
      </c>
      <c r="E3935" t="s">
        <v>7029</v>
      </c>
      <c r="F3935" t="s">
        <v>7044</v>
      </c>
      <c r="G3935" s="2">
        <v>238</v>
      </c>
      <c r="H3935" s="11">
        <v>0.2404040404040404</v>
      </c>
      <c r="I3935">
        <v>0</v>
      </c>
      <c r="J3935">
        <f ca="1"/>
        <v>1868</v>
      </c>
      <c r="K3935">
        <v>3118</v>
      </c>
      <c r="L3935" cm="1">
        <f t="array" ref="L3935">_xlfn.IFS(G3935&lt;=25, 1, G3935&lt;=75, 2, G3935&lt;=150, 3, G3935&gt;150, 4)</f>
        <v>4</v>
      </c>
      <c r="M3935">
        <f t="shared" si="61"/>
        <v>4</v>
      </c>
    </row>
    <row r="3936" spans="1:13" x14ac:dyDescent="0.2">
      <c r="A3936" t="s">
        <v>5920</v>
      </c>
      <c r="B3936" t="s">
        <v>4830</v>
      </c>
      <c r="C3936" s="2">
        <v>749</v>
      </c>
      <c r="D3936" s="2">
        <v>532</v>
      </c>
      <c r="E3936" t="s">
        <v>7027</v>
      </c>
      <c r="F3936" t="s">
        <v>7039</v>
      </c>
      <c r="G3936" s="2">
        <v>217</v>
      </c>
      <c r="H3936" s="11">
        <v>0.28971962616822428</v>
      </c>
      <c r="I3936">
        <v>0</v>
      </c>
      <c r="J3936">
        <f ca="1"/>
        <v>396</v>
      </c>
      <c r="K3936">
        <v>1500</v>
      </c>
      <c r="L3936" cm="1">
        <f t="array" ref="L3936">_xlfn.IFS(G3936&lt;=25, 1, G3936&lt;=75, 2, G3936&lt;=150, 3, G3936&gt;150, 4)</f>
        <v>4</v>
      </c>
      <c r="M3936">
        <f t="shared" si="61"/>
        <v>4</v>
      </c>
    </row>
    <row r="3937" spans="1:13" x14ac:dyDescent="0.2">
      <c r="A3937" t="s">
        <v>5921</v>
      </c>
      <c r="B3937" t="s">
        <v>5922</v>
      </c>
      <c r="C3937" s="2">
        <v>268</v>
      </c>
      <c r="D3937" s="2">
        <v>193</v>
      </c>
      <c r="E3937" t="s">
        <v>7027</v>
      </c>
      <c r="F3937" t="s">
        <v>7039</v>
      </c>
      <c r="G3937" s="2">
        <v>75</v>
      </c>
      <c r="H3937" s="11">
        <v>0.27985074626865669</v>
      </c>
      <c r="I3937">
        <v>0</v>
      </c>
      <c r="J3937">
        <f ca="1"/>
        <v>1568</v>
      </c>
      <c r="K3937">
        <v>2315</v>
      </c>
      <c r="L3937" cm="1">
        <f t="array" ref="L3937">_xlfn.IFS(G3937&lt;=25, 1, G3937&lt;=75, 2, G3937&lt;=150, 3, G3937&gt;150, 4)</f>
        <v>2</v>
      </c>
      <c r="M3937">
        <f t="shared" si="61"/>
        <v>2</v>
      </c>
    </row>
    <row r="3938" spans="1:13" x14ac:dyDescent="0.2">
      <c r="A3938" t="s">
        <v>5923</v>
      </c>
      <c r="B3938" t="s">
        <v>5924</v>
      </c>
      <c r="C3938" s="2">
        <v>768</v>
      </c>
      <c r="D3938" s="2">
        <v>607</v>
      </c>
      <c r="E3938" t="s">
        <v>7029</v>
      </c>
      <c r="F3938" t="s">
        <v>7045</v>
      </c>
      <c r="G3938" s="2">
        <v>161</v>
      </c>
      <c r="H3938" s="11">
        <v>0.20963541666666666</v>
      </c>
      <c r="I3938">
        <v>0</v>
      </c>
      <c r="J3938">
        <f ca="1"/>
        <v>3338</v>
      </c>
      <c r="K3938">
        <v>191</v>
      </c>
      <c r="L3938" cm="1">
        <f t="array" ref="L3938">_xlfn.IFS(G3938&lt;=25, 1, G3938&lt;=75, 2, G3938&lt;=150, 3, G3938&gt;150, 4)</f>
        <v>4</v>
      </c>
      <c r="M3938">
        <f t="shared" si="61"/>
        <v>4</v>
      </c>
    </row>
    <row r="3939" spans="1:13" x14ac:dyDescent="0.2">
      <c r="A3939" t="s">
        <v>5925</v>
      </c>
      <c r="B3939" t="s">
        <v>5926</v>
      </c>
      <c r="C3939" s="2">
        <v>1290</v>
      </c>
      <c r="D3939" s="2">
        <v>800</v>
      </c>
      <c r="E3939" t="s">
        <v>7029</v>
      </c>
      <c r="F3939" t="s">
        <v>7042</v>
      </c>
      <c r="G3939" s="2">
        <v>490</v>
      </c>
      <c r="H3939" s="11">
        <v>0.37984496124031009</v>
      </c>
      <c r="I3939">
        <v>0</v>
      </c>
      <c r="J3939">
        <f ca="1"/>
        <v>4121</v>
      </c>
      <c r="K3939">
        <v>3138</v>
      </c>
      <c r="L3939" cm="1">
        <f t="array" ref="L3939">_xlfn.IFS(G3939&lt;=25, 1, G3939&lt;=75, 2, G3939&lt;=150, 3, G3939&gt;150, 4)</f>
        <v>4</v>
      </c>
      <c r="M3939">
        <f t="shared" si="61"/>
        <v>4</v>
      </c>
    </row>
    <row r="3940" spans="1:13" x14ac:dyDescent="0.2">
      <c r="A3940" t="s">
        <v>5927</v>
      </c>
      <c r="B3940" t="s">
        <v>5928</v>
      </c>
      <c r="C3940" s="2">
        <v>349</v>
      </c>
      <c r="D3940" s="2">
        <v>283</v>
      </c>
      <c r="E3940" t="s">
        <v>7027</v>
      </c>
      <c r="F3940" t="s">
        <v>7041</v>
      </c>
      <c r="G3940" s="2">
        <v>66</v>
      </c>
      <c r="H3940" s="11">
        <v>0.18911174785100288</v>
      </c>
      <c r="I3940">
        <v>0</v>
      </c>
      <c r="J3940">
        <f ca="1"/>
        <v>2169</v>
      </c>
      <c r="K3940">
        <v>1651</v>
      </c>
      <c r="L3940" cm="1">
        <f t="array" ref="L3940">_xlfn.IFS(G3940&lt;=25, 1, G3940&lt;=75, 2, G3940&lt;=150, 3, G3940&gt;150, 4)</f>
        <v>2</v>
      </c>
      <c r="M3940">
        <f t="shared" si="61"/>
        <v>3</v>
      </c>
    </row>
    <row r="3941" spans="1:13" x14ac:dyDescent="0.2">
      <c r="A3941" t="s">
        <v>5929</v>
      </c>
      <c r="B3941" t="s">
        <v>2735</v>
      </c>
      <c r="C3941" s="2">
        <v>357</v>
      </c>
      <c r="D3941" s="2">
        <v>264</v>
      </c>
      <c r="E3941" t="s">
        <v>7029</v>
      </c>
      <c r="F3941" t="s">
        <v>7036</v>
      </c>
      <c r="G3941" s="2">
        <v>93</v>
      </c>
      <c r="H3941" s="11">
        <v>0.26050420168067229</v>
      </c>
      <c r="I3941">
        <v>0</v>
      </c>
      <c r="J3941">
        <f ca="1"/>
        <v>2138</v>
      </c>
      <c r="K3941">
        <v>1101</v>
      </c>
      <c r="L3941" cm="1">
        <f t="array" ref="L3941">_xlfn.IFS(G3941&lt;=25, 1, G3941&lt;=75, 2, G3941&lt;=150, 3, G3941&gt;150, 4)</f>
        <v>3</v>
      </c>
      <c r="M3941">
        <f t="shared" si="61"/>
        <v>3</v>
      </c>
    </row>
    <row r="3942" spans="1:13" x14ac:dyDescent="0.2">
      <c r="A3942" t="s">
        <v>5930</v>
      </c>
      <c r="B3942" t="s">
        <v>5931</v>
      </c>
      <c r="C3942" s="2">
        <v>259</v>
      </c>
      <c r="D3942" s="2">
        <v>168</v>
      </c>
      <c r="E3942" t="s">
        <v>7027</v>
      </c>
      <c r="F3942" t="s">
        <v>7037</v>
      </c>
      <c r="G3942" s="2">
        <v>91</v>
      </c>
      <c r="H3942" s="11">
        <v>0.35135135135135137</v>
      </c>
      <c r="I3942">
        <v>0</v>
      </c>
      <c r="J3942">
        <f ca="1"/>
        <v>2189</v>
      </c>
      <c r="K3942">
        <v>3870</v>
      </c>
      <c r="L3942" cm="1">
        <f t="array" ref="L3942">_xlfn.IFS(G3942&lt;=25, 1, G3942&lt;=75, 2, G3942&lt;=150, 3, G3942&gt;150, 4)</f>
        <v>3</v>
      </c>
      <c r="M3942">
        <f t="shared" si="61"/>
        <v>2</v>
      </c>
    </row>
    <row r="3943" spans="1:13" x14ac:dyDescent="0.2">
      <c r="A3943" t="s">
        <v>5932</v>
      </c>
      <c r="B3943" t="s">
        <v>5933</v>
      </c>
      <c r="C3943" s="2">
        <v>349</v>
      </c>
      <c r="D3943" s="2">
        <v>230</v>
      </c>
      <c r="E3943" t="s">
        <v>7029</v>
      </c>
      <c r="F3943" t="s">
        <v>7041</v>
      </c>
      <c r="G3943" s="2">
        <v>119</v>
      </c>
      <c r="H3943" s="11">
        <v>0.34097421203438394</v>
      </c>
      <c r="I3943">
        <v>0</v>
      </c>
      <c r="J3943">
        <f ca="1"/>
        <v>1581</v>
      </c>
      <c r="K3943">
        <v>537</v>
      </c>
      <c r="L3943" cm="1">
        <f t="array" ref="L3943">_xlfn.IFS(G3943&lt;=25, 1, G3943&lt;=75, 2, G3943&lt;=150, 3, G3943&gt;150, 4)</f>
        <v>3</v>
      </c>
      <c r="M3943">
        <f t="shared" si="61"/>
        <v>3</v>
      </c>
    </row>
    <row r="3944" spans="1:13" x14ac:dyDescent="0.2">
      <c r="A3944" t="s">
        <v>5934</v>
      </c>
      <c r="B3944" t="s">
        <v>5935</v>
      </c>
      <c r="C3944" s="2">
        <v>259</v>
      </c>
      <c r="D3944" s="2">
        <v>176</v>
      </c>
      <c r="E3944" t="s">
        <v>7027</v>
      </c>
      <c r="F3944" t="s">
        <v>7037</v>
      </c>
      <c r="G3944" s="2">
        <v>83</v>
      </c>
      <c r="H3944" s="11">
        <v>0.32046332046332049</v>
      </c>
      <c r="I3944">
        <v>0</v>
      </c>
      <c r="J3944">
        <f ca="1"/>
        <v>585</v>
      </c>
      <c r="K3944">
        <v>2447</v>
      </c>
      <c r="L3944" cm="1">
        <f t="array" ref="L3944">_xlfn.IFS(G3944&lt;=25, 1, G3944&lt;=75, 2, G3944&lt;=150, 3, G3944&gt;150, 4)</f>
        <v>3</v>
      </c>
      <c r="M3944">
        <f t="shared" si="61"/>
        <v>2</v>
      </c>
    </row>
    <row r="3945" spans="1:13" x14ac:dyDescent="0.2">
      <c r="A3945" t="s">
        <v>5936</v>
      </c>
      <c r="B3945" t="s">
        <v>5937</v>
      </c>
      <c r="C3945" s="2">
        <v>532</v>
      </c>
      <c r="D3945" s="2">
        <v>442</v>
      </c>
      <c r="E3945" t="s">
        <v>7027</v>
      </c>
      <c r="F3945" t="s">
        <v>7037</v>
      </c>
      <c r="G3945" s="2">
        <v>90</v>
      </c>
      <c r="H3945" s="11">
        <v>0.16917293233082706</v>
      </c>
      <c r="I3945">
        <v>0</v>
      </c>
      <c r="J3945">
        <f ca="1"/>
        <v>2899</v>
      </c>
      <c r="K3945">
        <v>1334</v>
      </c>
      <c r="L3945" cm="1">
        <f t="array" ref="L3945">_xlfn.IFS(G3945&lt;=25, 1, G3945&lt;=75, 2, G3945&lt;=150, 3, G3945&gt;150, 4)</f>
        <v>3</v>
      </c>
      <c r="M3945">
        <f t="shared" si="61"/>
        <v>4</v>
      </c>
    </row>
    <row r="3946" spans="1:13" x14ac:dyDescent="0.2">
      <c r="A3946" t="s">
        <v>5938</v>
      </c>
      <c r="B3946" t="s">
        <v>5939</v>
      </c>
      <c r="C3946" s="2">
        <v>976</v>
      </c>
      <c r="D3946" s="2">
        <v>703</v>
      </c>
      <c r="E3946" t="s">
        <v>7029</v>
      </c>
      <c r="F3946" t="s">
        <v>7042</v>
      </c>
      <c r="G3946" s="2">
        <v>273</v>
      </c>
      <c r="H3946" s="11">
        <v>0.27971311475409838</v>
      </c>
      <c r="I3946">
        <v>0</v>
      </c>
      <c r="J3946">
        <f ca="1"/>
        <v>176</v>
      </c>
      <c r="K3946">
        <v>3788</v>
      </c>
      <c r="L3946" cm="1">
        <f t="array" ref="L3946">_xlfn.IFS(G3946&lt;=25, 1, G3946&lt;=75, 2, G3946&lt;=150, 3, G3946&gt;150, 4)</f>
        <v>4</v>
      </c>
      <c r="M3946">
        <f t="shared" si="61"/>
        <v>4</v>
      </c>
    </row>
    <row r="3947" spans="1:13" x14ac:dyDescent="0.2">
      <c r="A3947" t="s">
        <v>5940</v>
      </c>
      <c r="B3947" t="s">
        <v>5941</v>
      </c>
      <c r="C3947" s="2">
        <v>627</v>
      </c>
      <c r="D3947" s="2">
        <v>589</v>
      </c>
      <c r="E3947" t="s">
        <v>7027</v>
      </c>
      <c r="F3947" t="s">
        <v>7041</v>
      </c>
      <c r="G3947" s="2">
        <v>38</v>
      </c>
      <c r="H3947" s="11">
        <v>6.0606060606060608E-2</v>
      </c>
      <c r="I3947">
        <v>0</v>
      </c>
      <c r="J3947">
        <f ca="1"/>
        <v>335</v>
      </c>
      <c r="K3947">
        <v>842</v>
      </c>
      <c r="L3947" cm="1">
        <f t="array" ref="L3947">_xlfn.IFS(G3947&lt;=25, 1, G3947&lt;=75, 2, G3947&lt;=150, 3, G3947&gt;150, 4)</f>
        <v>2</v>
      </c>
      <c r="M3947">
        <f t="shared" si="61"/>
        <v>4</v>
      </c>
    </row>
    <row r="3948" spans="1:13" x14ac:dyDescent="0.2">
      <c r="A3948" t="s">
        <v>5942</v>
      </c>
      <c r="B3948" t="s">
        <v>2216</v>
      </c>
      <c r="C3948" s="2">
        <v>1249</v>
      </c>
      <c r="D3948" s="2">
        <v>949</v>
      </c>
      <c r="E3948" t="s">
        <v>7029</v>
      </c>
      <c r="F3948" t="s">
        <v>7042</v>
      </c>
      <c r="G3948" s="2">
        <v>300</v>
      </c>
      <c r="H3948" s="11">
        <v>0.24019215372297839</v>
      </c>
      <c r="I3948">
        <v>0</v>
      </c>
      <c r="J3948">
        <f ca="1"/>
        <v>1412</v>
      </c>
      <c r="K3948">
        <v>2906</v>
      </c>
      <c r="L3948" cm="1">
        <f t="array" ref="L3948">_xlfn.IFS(G3948&lt;=25, 1, G3948&lt;=75, 2, G3948&lt;=150, 3, G3948&gt;150, 4)</f>
        <v>4</v>
      </c>
      <c r="M3948">
        <f t="shared" si="61"/>
        <v>4</v>
      </c>
    </row>
    <row r="3949" spans="1:13" x14ac:dyDescent="0.2">
      <c r="A3949" t="s">
        <v>5944</v>
      </c>
      <c r="B3949" t="s">
        <v>5945</v>
      </c>
      <c r="C3949" s="2">
        <v>491</v>
      </c>
      <c r="D3949" s="2">
        <v>398</v>
      </c>
      <c r="E3949" t="s">
        <v>7027</v>
      </c>
      <c r="F3949" t="s">
        <v>7043</v>
      </c>
      <c r="G3949" s="2">
        <v>93</v>
      </c>
      <c r="H3949" s="11">
        <v>0.18940936863543789</v>
      </c>
      <c r="I3949">
        <v>0</v>
      </c>
      <c r="J3949">
        <f ca="1"/>
        <v>3395</v>
      </c>
      <c r="K3949">
        <v>3773</v>
      </c>
      <c r="L3949" cm="1">
        <f t="array" ref="L3949">_xlfn.IFS(G3949&lt;=25, 1, G3949&lt;=75, 2, G3949&lt;=150, 3, G3949&gt;150, 4)</f>
        <v>3</v>
      </c>
      <c r="M3949">
        <f t="shared" si="61"/>
        <v>4</v>
      </c>
    </row>
    <row r="3950" spans="1:13" x14ac:dyDescent="0.2">
      <c r="A3950" t="s">
        <v>5946</v>
      </c>
      <c r="B3950" t="s">
        <v>5148</v>
      </c>
      <c r="C3950" s="2">
        <v>549</v>
      </c>
      <c r="D3950" s="2">
        <v>247</v>
      </c>
      <c r="E3950" t="s">
        <v>7029</v>
      </c>
      <c r="F3950" t="s">
        <v>7040</v>
      </c>
      <c r="G3950" s="2">
        <v>302</v>
      </c>
      <c r="H3950" s="11">
        <v>0.55009107468123863</v>
      </c>
      <c r="I3950">
        <v>0</v>
      </c>
      <c r="J3950">
        <f ca="1"/>
        <v>386</v>
      </c>
      <c r="K3950">
        <v>302</v>
      </c>
      <c r="L3950" cm="1">
        <f t="array" ref="L3950">_xlfn.IFS(G3950&lt;=25, 1, G3950&lt;=75, 2, G3950&lt;=150, 3, G3950&gt;150, 4)</f>
        <v>4</v>
      </c>
      <c r="M3950">
        <f t="shared" si="61"/>
        <v>4</v>
      </c>
    </row>
    <row r="3951" spans="1:13" x14ac:dyDescent="0.2">
      <c r="A3951" t="s">
        <v>5947</v>
      </c>
      <c r="B3951" t="s">
        <v>5948</v>
      </c>
      <c r="C3951" s="2">
        <v>363</v>
      </c>
      <c r="D3951" s="2">
        <v>261</v>
      </c>
      <c r="E3951" t="s">
        <v>7027</v>
      </c>
      <c r="F3951" t="s">
        <v>7044</v>
      </c>
      <c r="G3951" s="2">
        <v>102</v>
      </c>
      <c r="H3951" s="11">
        <v>0.28099173553719009</v>
      </c>
      <c r="I3951">
        <v>0</v>
      </c>
      <c r="J3951">
        <f ca="1"/>
        <v>3187</v>
      </c>
      <c r="K3951">
        <v>2171</v>
      </c>
      <c r="L3951" cm="1">
        <f t="array" ref="L3951">_xlfn.IFS(G3951&lt;=25, 1, G3951&lt;=75, 2, G3951&lt;=150, 3, G3951&gt;150, 4)</f>
        <v>3</v>
      </c>
      <c r="M3951">
        <f t="shared" si="61"/>
        <v>4</v>
      </c>
    </row>
    <row r="3952" spans="1:13" x14ac:dyDescent="0.2">
      <c r="A3952" t="s">
        <v>5949</v>
      </c>
      <c r="B3952" t="s">
        <v>5950</v>
      </c>
      <c r="C3952" s="2">
        <v>399</v>
      </c>
      <c r="D3952" s="2">
        <v>203</v>
      </c>
      <c r="E3952" t="s">
        <v>7029</v>
      </c>
      <c r="F3952" t="s">
        <v>7040</v>
      </c>
      <c r="G3952" s="2">
        <v>196</v>
      </c>
      <c r="H3952" s="11">
        <v>0.49122807017543857</v>
      </c>
      <c r="I3952">
        <v>0</v>
      </c>
      <c r="J3952">
        <f ca="1"/>
        <v>3066</v>
      </c>
      <c r="K3952">
        <v>98</v>
      </c>
      <c r="L3952" cm="1">
        <f t="array" ref="L3952">_xlfn.IFS(G3952&lt;=25, 1, G3952&lt;=75, 2, G3952&lt;=150, 3, G3952&gt;150, 4)</f>
        <v>4</v>
      </c>
      <c r="M3952">
        <f t="shared" si="61"/>
        <v>4</v>
      </c>
    </row>
    <row r="3953" spans="1:13" x14ac:dyDescent="0.2">
      <c r="A3953" t="s">
        <v>5951</v>
      </c>
      <c r="B3953" t="s">
        <v>4034</v>
      </c>
      <c r="C3953" s="2">
        <v>459</v>
      </c>
      <c r="D3953" s="2">
        <v>358</v>
      </c>
      <c r="E3953" t="s">
        <v>7027</v>
      </c>
      <c r="F3953" t="s">
        <v>7039</v>
      </c>
      <c r="G3953" s="2">
        <v>101</v>
      </c>
      <c r="H3953" s="11">
        <v>0.22004357298474944</v>
      </c>
      <c r="I3953">
        <v>0</v>
      </c>
      <c r="J3953">
        <f ca="1"/>
        <v>3797</v>
      </c>
      <c r="K3953">
        <v>2661</v>
      </c>
      <c r="L3953" cm="1">
        <f t="array" ref="L3953">_xlfn.IFS(G3953&lt;=25, 1, G3953&lt;=75, 2, G3953&lt;=150, 3, G3953&gt;150, 4)</f>
        <v>3</v>
      </c>
      <c r="M3953">
        <f t="shared" si="61"/>
        <v>4</v>
      </c>
    </row>
    <row r="3954" spans="1:13" x14ac:dyDescent="0.2">
      <c r="A3954" t="s">
        <v>5952</v>
      </c>
      <c r="B3954" t="s">
        <v>3021</v>
      </c>
      <c r="C3954" s="2">
        <v>268</v>
      </c>
      <c r="D3954" s="2">
        <v>198</v>
      </c>
      <c r="E3954" t="s">
        <v>7029</v>
      </c>
      <c r="F3954" t="s">
        <v>7044</v>
      </c>
      <c r="G3954" s="2">
        <v>70</v>
      </c>
      <c r="H3954" s="11">
        <v>0.26119402985074625</v>
      </c>
      <c r="I3954">
        <v>0</v>
      </c>
      <c r="J3954">
        <f ca="1"/>
        <v>3386</v>
      </c>
      <c r="K3954">
        <v>772</v>
      </c>
      <c r="L3954" cm="1">
        <f t="array" ref="L3954">_xlfn.IFS(G3954&lt;=25, 1, G3954&lt;=75, 2, G3954&lt;=150, 3, G3954&gt;150, 4)</f>
        <v>2</v>
      </c>
      <c r="M3954">
        <f t="shared" si="61"/>
        <v>2</v>
      </c>
    </row>
    <row r="3955" spans="1:13" x14ac:dyDescent="0.2">
      <c r="A3955" t="s">
        <v>5953</v>
      </c>
      <c r="B3955" t="s">
        <v>2737</v>
      </c>
      <c r="C3955" s="2">
        <v>549</v>
      </c>
      <c r="D3955" s="2">
        <v>406</v>
      </c>
      <c r="E3955" t="s">
        <v>7027</v>
      </c>
      <c r="F3955" t="s">
        <v>7039</v>
      </c>
      <c r="G3955" s="2">
        <v>143</v>
      </c>
      <c r="H3955" s="11">
        <v>0.26047358834244078</v>
      </c>
      <c r="I3955">
        <v>0</v>
      </c>
      <c r="J3955">
        <f ca="1"/>
        <v>815</v>
      </c>
      <c r="K3955">
        <v>2659</v>
      </c>
      <c r="L3955" cm="1">
        <f t="array" ref="L3955">_xlfn.IFS(G3955&lt;=25, 1, G3955&lt;=75, 2, G3955&lt;=150, 3, G3955&gt;150, 4)</f>
        <v>3</v>
      </c>
      <c r="M3955">
        <f t="shared" si="61"/>
        <v>4</v>
      </c>
    </row>
    <row r="3956" spans="1:13" x14ac:dyDescent="0.2">
      <c r="A3956" t="s">
        <v>5954</v>
      </c>
      <c r="B3956" t="s">
        <v>5955</v>
      </c>
      <c r="C3956" s="2">
        <v>231</v>
      </c>
      <c r="D3956" s="2">
        <v>136</v>
      </c>
      <c r="E3956" t="s">
        <v>7027</v>
      </c>
      <c r="F3956" t="s">
        <v>7041</v>
      </c>
      <c r="G3956" s="2">
        <v>95</v>
      </c>
      <c r="H3956" s="11">
        <v>0.41125541125541126</v>
      </c>
      <c r="I3956">
        <v>0</v>
      </c>
      <c r="J3956">
        <f ca="1"/>
        <v>4305</v>
      </c>
      <c r="K3956">
        <v>696</v>
      </c>
      <c r="L3956" cm="1">
        <f t="array" ref="L3956">_xlfn.IFS(G3956&lt;=25, 1, G3956&lt;=75, 2, G3956&lt;=150, 3, G3956&gt;150, 4)</f>
        <v>3</v>
      </c>
      <c r="M3956">
        <f t="shared" si="61"/>
        <v>1</v>
      </c>
    </row>
    <row r="3957" spans="1:13" x14ac:dyDescent="0.2">
      <c r="A3957" t="s">
        <v>5956</v>
      </c>
      <c r="B3957" t="s">
        <v>5957</v>
      </c>
      <c r="C3957" s="2">
        <v>399</v>
      </c>
      <c r="D3957" s="2">
        <v>347</v>
      </c>
      <c r="E3957" t="s">
        <v>7027</v>
      </c>
      <c r="F3957" t="s">
        <v>7044</v>
      </c>
      <c r="G3957" s="2">
        <v>52</v>
      </c>
      <c r="H3957" s="11">
        <v>0.13032581453634084</v>
      </c>
      <c r="I3957">
        <v>0</v>
      </c>
      <c r="J3957">
        <f ca="1"/>
        <v>2757</v>
      </c>
      <c r="K3957">
        <v>94</v>
      </c>
      <c r="L3957" cm="1">
        <f t="array" ref="L3957">_xlfn.IFS(G3957&lt;=25, 1, G3957&lt;=75, 2, G3957&lt;=150, 3, G3957&gt;150, 4)</f>
        <v>2</v>
      </c>
      <c r="M3957">
        <f t="shared" si="61"/>
        <v>4</v>
      </c>
    </row>
    <row r="3958" spans="1:13" x14ac:dyDescent="0.2">
      <c r="A3958" t="s">
        <v>5958</v>
      </c>
      <c r="B3958" t="s">
        <v>5959</v>
      </c>
      <c r="C3958" s="2">
        <v>1155</v>
      </c>
      <c r="D3958" s="2">
        <v>947</v>
      </c>
      <c r="E3958" t="s">
        <v>7029</v>
      </c>
      <c r="F3958" t="s">
        <v>7042</v>
      </c>
      <c r="G3958" s="2">
        <v>208</v>
      </c>
      <c r="H3958" s="11">
        <v>0.1800865800865801</v>
      </c>
      <c r="I3958">
        <v>0</v>
      </c>
      <c r="J3958">
        <f ca="1"/>
        <v>2625</v>
      </c>
      <c r="K3958">
        <v>1199</v>
      </c>
      <c r="L3958" cm="1">
        <f t="array" ref="L3958">_xlfn.IFS(G3958&lt;=25, 1, G3958&lt;=75, 2, G3958&lt;=150, 3, G3958&gt;150, 4)</f>
        <v>4</v>
      </c>
      <c r="M3958">
        <f t="shared" si="61"/>
        <v>4</v>
      </c>
    </row>
    <row r="3959" spans="1:13" x14ac:dyDescent="0.2">
      <c r="A3959" t="s">
        <v>5960</v>
      </c>
      <c r="B3959" t="s">
        <v>5961</v>
      </c>
      <c r="C3959" s="2">
        <v>825</v>
      </c>
      <c r="D3959" s="2">
        <v>644</v>
      </c>
      <c r="E3959" t="s">
        <v>7029</v>
      </c>
      <c r="F3959" t="s">
        <v>7037</v>
      </c>
      <c r="G3959" s="2">
        <v>181</v>
      </c>
      <c r="H3959" s="11">
        <v>0.21939393939393939</v>
      </c>
      <c r="I3959">
        <v>0</v>
      </c>
      <c r="J3959">
        <f ca="1"/>
        <v>4322</v>
      </c>
      <c r="K3959">
        <v>1077</v>
      </c>
      <c r="L3959" cm="1">
        <f t="array" ref="L3959">_xlfn.IFS(G3959&lt;=25, 1, G3959&lt;=75, 2, G3959&lt;=150, 3, G3959&gt;150, 4)</f>
        <v>4</v>
      </c>
      <c r="M3959">
        <f t="shared" si="61"/>
        <v>4</v>
      </c>
    </row>
    <row r="3960" spans="1:13" x14ac:dyDescent="0.2">
      <c r="A3960" t="s">
        <v>5962</v>
      </c>
      <c r="B3960" t="s">
        <v>5963</v>
      </c>
      <c r="C3960" s="2">
        <v>990</v>
      </c>
      <c r="D3960" s="2">
        <v>812</v>
      </c>
      <c r="E3960" t="s">
        <v>7029</v>
      </c>
      <c r="F3960" t="s">
        <v>7042</v>
      </c>
      <c r="G3960" s="2">
        <v>178</v>
      </c>
      <c r="H3960" s="11">
        <v>0.17979797979797979</v>
      </c>
      <c r="I3960">
        <v>0</v>
      </c>
      <c r="J3960">
        <f ca="1"/>
        <v>2791</v>
      </c>
      <c r="K3960">
        <v>4446</v>
      </c>
      <c r="L3960" cm="1">
        <f t="array" ref="L3960">_xlfn.IFS(G3960&lt;=25, 1, G3960&lt;=75, 2, G3960&lt;=150, 3, G3960&gt;150, 4)</f>
        <v>4</v>
      </c>
      <c r="M3960">
        <f t="shared" si="61"/>
        <v>4</v>
      </c>
    </row>
    <row r="3961" spans="1:13" x14ac:dyDescent="0.2">
      <c r="A3961" t="s">
        <v>5964</v>
      </c>
      <c r="B3961" t="s">
        <v>5965</v>
      </c>
      <c r="C3961" s="2">
        <v>349</v>
      </c>
      <c r="D3961" s="2">
        <v>311</v>
      </c>
      <c r="E3961" t="s">
        <v>7027</v>
      </c>
      <c r="F3961" t="s">
        <v>7043</v>
      </c>
      <c r="G3961" s="2">
        <v>38</v>
      </c>
      <c r="H3961" s="11">
        <v>0.10888252148997135</v>
      </c>
      <c r="I3961">
        <v>0</v>
      </c>
      <c r="J3961">
        <f ca="1"/>
        <v>1205</v>
      </c>
      <c r="K3961">
        <v>3114</v>
      </c>
      <c r="L3961" cm="1">
        <f t="array" ref="L3961">_xlfn.IFS(G3961&lt;=25, 1, G3961&lt;=75, 2, G3961&lt;=150, 3, G3961&gt;150, 4)</f>
        <v>2</v>
      </c>
      <c r="M3961">
        <f t="shared" si="61"/>
        <v>3</v>
      </c>
    </row>
    <row r="3962" spans="1:13" x14ac:dyDescent="0.2">
      <c r="A3962" t="s">
        <v>5966</v>
      </c>
      <c r="B3962" t="s">
        <v>5967</v>
      </c>
      <c r="C3962" s="2">
        <v>650</v>
      </c>
      <c r="D3962" s="2">
        <v>520</v>
      </c>
      <c r="E3962" t="s">
        <v>7029</v>
      </c>
      <c r="F3962" t="s">
        <v>7036</v>
      </c>
      <c r="G3962" s="2">
        <v>130</v>
      </c>
      <c r="H3962" s="11">
        <v>0.2</v>
      </c>
      <c r="I3962">
        <v>0</v>
      </c>
      <c r="J3962">
        <f ca="1"/>
        <v>4526</v>
      </c>
      <c r="K3962">
        <v>1434</v>
      </c>
      <c r="L3962" cm="1">
        <f t="array" ref="L3962">_xlfn.IFS(G3962&lt;=25, 1, G3962&lt;=75, 2, G3962&lt;=150, 3, G3962&gt;150, 4)</f>
        <v>3</v>
      </c>
      <c r="M3962">
        <f t="shared" si="61"/>
        <v>4</v>
      </c>
    </row>
    <row r="3963" spans="1:13" x14ac:dyDescent="0.2">
      <c r="A3963" t="s">
        <v>5968</v>
      </c>
      <c r="B3963" t="s">
        <v>5969</v>
      </c>
      <c r="C3963" s="2">
        <v>990</v>
      </c>
      <c r="D3963" s="2">
        <v>663</v>
      </c>
      <c r="E3963" t="s">
        <v>7027</v>
      </c>
      <c r="F3963" t="s">
        <v>7042</v>
      </c>
      <c r="G3963" s="2">
        <v>327</v>
      </c>
      <c r="H3963" s="11">
        <v>0.33030303030303032</v>
      </c>
      <c r="I3963">
        <v>0</v>
      </c>
      <c r="J3963">
        <f ca="1"/>
        <v>2547</v>
      </c>
      <c r="K3963">
        <v>2591</v>
      </c>
      <c r="L3963" cm="1">
        <f t="array" ref="L3963">_xlfn.IFS(G3963&lt;=25, 1, G3963&lt;=75, 2, G3963&lt;=150, 3, G3963&gt;150, 4)</f>
        <v>4</v>
      </c>
      <c r="M3963">
        <f t="shared" si="61"/>
        <v>4</v>
      </c>
    </row>
    <row r="3964" spans="1:13" x14ac:dyDescent="0.2">
      <c r="A3964" t="s">
        <v>5972</v>
      </c>
      <c r="B3964" t="s">
        <v>5973</v>
      </c>
      <c r="C3964" s="2">
        <v>259</v>
      </c>
      <c r="D3964" s="2">
        <v>205</v>
      </c>
      <c r="E3964" t="s">
        <v>7027</v>
      </c>
      <c r="F3964" t="s">
        <v>7039</v>
      </c>
      <c r="G3964" s="2">
        <v>54</v>
      </c>
      <c r="H3964" s="11">
        <v>0.20849420849420849</v>
      </c>
      <c r="I3964">
        <v>0</v>
      </c>
      <c r="J3964">
        <f ca="1"/>
        <v>2878</v>
      </c>
      <c r="K3964">
        <v>4089</v>
      </c>
      <c r="L3964" cm="1">
        <f t="array" ref="L3964">_xlfn.IFS(G3964&lt;=25, 1, G3964&lt;=75, 2, G3964&lt;=150, 3, G3964&gt;150, 4)</f>
        <v>2</v>
      </c>
      <c r="M3964">
        <f t="shared" si="61"/>
        <v>2</v>
      </c>
    </row>
    <row r="3965" spans="1:13" x14ac:dyDescent="0.2">
      <c r="A3965" t="s">
        <v>5974</v>
      </c>
      <c r="B3965" t="s">
        <v>2737</v>
      </c>
      <c r="C3965" s="2">
        <v>491</v>
      </c>
      <c r="D3965" s="2">
        <v>363</v>
      </c>
      <c r="E3965" t="s">
        <v>7027</v>
      </c>
      <c r="F3965" t="s">
        <v>7039</v>
      </c>
      <c r="G3965" s="2">
        <v>128</v>
      </c>
      <c r="H3965" s="11">
        <v>0.26069246435845211</v>
      </c>
      <c r="I3965">
        <v>0</v>
      </c>
      <c r="J3965">
        <f ca="1"/>
        <v>3207</v>
      </c>
      <c r="K3965">
        <v>2418</v>
      </c>
      <c r="L3965" cm="1">
        <f t="array" ref="L3965">_xlfn.IFS(G3965&lt;=25, 1, G3965&lt;=75, 2, G3965&lt;=150, 3, G3965&gt;150, 4)</f>
        <v>3</v>
      </c>
      <c r="M3965">
        <f t="shared" si="61"/>
        <v>4</v>
      </c>
    </row>
    <row r="3966" spans="1:13" x14ac:dyDescent="0.2">
      <c r="A3966" t="s">
        <v>5975</v>
      </c>
      <c r="B3966" t="s">
        <v>5007</v>
      </c>
      <c r="C3966" s="2">
        <v>312</v>
      </c>
      <c r="D3966" s="2">
        <v>225</v>
      </c>
      <c r="E3966" t="s">
        <v>7027</v>
      </c>
      <c r="F3966" t="s">
        <v>7036</v>
      </c>
      <c r="G3966" s="2">
        <v>87</v>
      </c>
      <c r="H3966" s="11">
        <v>0.27884615384615385</v>
      </c>
      <c r="I3966">
        <v>0</v>
      </c>
      <c r="J3966">
        <f ca="1"/>
        <v>3548</v>
      </c>
      <c r="K3966">
        <v>4379</v>
      </c>
      <c r="L3966" cm="1">
        <f t="array" ref="L3966">_xlfn.IFS(G3966&lt;=25, 1, G3966&lt;=75, 2, G3966&lt;=150, 3, G3966&gt;150, 4)</f>
        <v>3</v>
      </c>
      <c r="M3966">
        <f t="shared" si="61"/>
        <v>3</v>
      </c>
    </row>
    <row r="3967" spans="1:13" x14ac:dyDescent="0.2">
      <c r="A3967" t="s">
        <v>5976</v>
      </c>
      <c r="B3967" t="s">
        <v>5977</v>
      </c>
      <c r="C3967" s="2">
        <v>640</v>
      </c>
      <c r="D3967" s="2">
        <v>518</v>
      </c>
      <c r="E3967" t="s">
        <v>7029</v>
      </c>
      <c r="F3967" t="s">
        <v>7041</v>
      </c>
      <c r="G3967" s="2">
        <v>122</v>
      </c>
      <c r="H3967" s="11">
        <v>0.19062499999999999</v>
      </c>
      <c r="I3967">
        <v>0</v>
      </c>
      <c r="J3967">
        <f ca="1"/>
        <v>1114</v>
      </c>
      <c r="K3967">
        <v>2255</v>
      </c>
      <c r="L3967" cm="1">
        <f t="array" ref="L3967">_xlfn.IFS(G3967&lt;=25, 1, G3967&lt;=75, 2, G3967&lt;=150, 3, G3967&gt;150, 4)</f>
        <v>3</v>
      </c>
      <c r="M3967">
        <f t="shared" si="61"/>
        <v>4</v>
      </c>
    </row>
    <row r="3968" spans="1:13" x14ac:dyDescent="0.2">
      <c r="A3968" t="s">
        <v>5978</v>
      </c>
      <c r="B3968" t="s">
        <v>5979</v>
      </c>
      <c r="C3968" s="2">
        <v>403</v>
      </c>
      <c r="D3968" s="2">
        <v>270</v>
      </c>
      <c r="E3968" t="s">
        <v>7029</v>
      </c>
      <c r="F3968" t="s">
        <v>7041</v>
      </c>
      <c r="G3968" s="2">
        <v>133</v>
      </c>
      <c r="H3968" s="11">
        <v>0.33002481389578164</v>
      </c>
      <c r="I3968">
        <v>0</v>
      </c>
      <c r="J3968">
        <f ca="1"/>
        <v>4262</v>
      </c>
      <c r="K3968">
        <v>1657</v>
      </c>
      <c r="L3968" cm="1">
        <f t="array" ref="L3968">_xlfn.IFS(G3968&lt;=25, 1, G3968&lt;=75, 2, G3968&lt;=150, 3, G3968&gt;150, 4)</f>
        <v>3</v>
      </c>
      <c r="M3968">
        <f t="shared" si="61"/>
        <v>4</v>
      </c>
    </row>
    <row r="3969" spans="1:13" x14ac:dyDescent="0.2">
      <c r="A3969" t="s">
        <v>5980</v>
      </c>
      <c r="B3969" t="s">
        <v>5981</v>
      </c>
      <c r="C3969" s="2">
        <v>295</v>
      </c>
      <c r="D3969" s="2">
        <v>233</v>
      </c>
      <c r="E3969" t="s">
        <v>7027</v>
      </c>
      <c r="F3969" t="s">
        <v>7041</v>
      </c>
      <c r="G3969" s="2">
        <v>62</v>
      </c>
      <c r="H3969" s="11">
        <v>0.21016949152542372</v>
      </c>
      <c r="I3969">
        <v>0</v>
      </c>
      <c r="J3969">
        <f ca="1"/>
        <v>1885</v>
      </c>
      <c r="K3969">
        <v>1950</v>
      </c>
      <c r="L3969" cm="1">
        <f t="array" ref="L3969">_xlfn.IFS(G3969&lt;=25, 1, G3969&lt;=75, 2, G3969&lt;=150, 3, G3969&gt;150, 4)</f>
        <v>2</v>
      </c>
      <c r="M3969">
        <f t="shared" si="61"/>
        <v>2</v>
      </c>
    </row>
    <row r="3970" spans="1:13" x14ac:dyDescent="0.2">
      <c r="A3970" t="s">
        <v>5982</v>
      </c>
      <c r="B3970" t="s">
        <v>5983</v>
      </c>
      <c r="C3970" s="2">
        <v>402</v>
      </c>
      <c r="D3970" s="2">
        <v>285</v>
      </c>
      <c r="E3970" t="s">
        <v>7027</v>
      </c>
      <c r="F3970" t="s">
        <v>7036</v>
      </c>
      <c r="G3970" s="2">
        <v>117</v>
      </c>
      <c r="H3970" s="11">
        <v>0.29104477611940299</v>
      </c>
      <c r="I3970">
        <v>0</v>
      </c>
      <c r="J3970">
        <f ca="1"/>
        <v>2600</v>
      </c>
      <c r="K3970">
        <v>122</v>
      </c>
      <c r="L3970" cm="1">
        <f t="array" ref="L3970">_xlfn.IFS(G3970&lt;=25, 1, G3970&lt;=75, 2, G3970&lt;=150, 3, G3970&gt;150, 4)</f>
        <v>3</v>
      </c>
      <c r="M3970">
        <f t="shared" ref="M3970:M4033" si="62">IF(C3970&lt;=$P$3, 1, IF(C3970&lt;=$P$4, 2, IF(C3970&lt;=$P$5, 3, 4)))</f>
        <v>4</v>
      </c>
    </row>
    <row r="3971" spans="1:13" x14ac:dyDescent="0.2">
      <c r="A3971" t="s">
        <v>5984</v>
      </c>
      <c r="B3971" t="s">
        <v>5985</v>
      </c>
      <c r="C3971" s="2">
        <v>262</v>
      </c>
      <c r="D3971" s="2">
        <v>105</v>
      </c>
      <c r="E3971" t="s">
        <v>7027</v>
      </c>
      <c r="F3971" t="s">
        <v>7040</v>
      </c>
      <c r="G3971" s="2">
        <v>157</v>
      </c>
      <c r="H3971" s="11">
        <v>0.5992366412213741</v>
      </c>
      <c r="I3971">
        <v>0</v>
      </c>
      <c r="J3971">
        <f ca="1"/>
        <v>2759</v>
      </c>
      <c r="K3971">
        <v>934</v>
      </c>
      <c r="L3971" cm="1">
        <f t="array" ref="L3971">_xlfn.IFS(G3971&lt;=25, 1, G3971&lt;=75, 2, G3971&lt;=150, 3, G3971&gt;150, 4)</f>
        <v>4</v>
      </c>
      <c r="M3971">
        <f t="shared" si="62"/>
        <v>2</v>
      </c>
    </row>
    <row r="3972" spans="1:13" x14ac:dyDescent="0.2">
      <c r="A3972" t="s">
        <v>5986</v>
      </c>
      <c r="B3972" t="s">
        <v>5987</v>
      </c>
      <c r="C3972" s="2">
        <v>1199</v>
      </c>
      <c r="D3972" s="2">
        <v>959</v>
      </c>
      <c r="E3972" t="s">
        <v>7029</v>
      </c>
      <c r="F3972" t="s">
        <v>7042</v>
      </c>
      <c r="G3972" s="2">
        <v>240</v>
      </c>
      <c r="H3972" s="11">
        <v>0.20016680567139283</v>
      </c>
      <c r="I3972">
        <v>0</v>
      </c>
      <c r="J3972">
        <f ca="1"/>
        <v>3757</v>
      </c>
      <c r="K3972">
        <v>1467</v>
      </c>
      <c r="L3972" cm="1">
        <f t="array" ref="L3972">_xlfn.IFS(G3972&lt;=25, 1, G3972&lt;=75, 2, G3972&lt;=150, 3, G3972&gt;150, 4)</f>
        <v>4</v>
      </c>
      <c r="M3972">
        <f t="shared" si="62"/>
        <v>4</v>
      </c>
    </row>
    <row r="3973" spans="1:13" x14ac:dyDescent="0.2">
      <c r="A3973" t="s">
        <v>5988</v>
      </c>
      <c r="B3973" t="s">
        <v>5989</v>
      </c>
      <c r="C3973" s="2">
        <v>357</v>
      </c>
      <c r="D3973" s="2">
        <v>293</v>
      </c>
      <c r="E3973" t="s">
        <v>7027</v>
      </c>
      <c r="F3973" t="s">
        <v>7044</v>
      </c>
      <c r="G3973" s="2">
        <v>64</v>
      </c>
      <c r="H3973" s="11">
        <v>0.17927170868347339</v>
      </c>
      <c r="I3973">
        <v>0</v>
      </c>
      <c r="J3973">
        <f ca="1"/>
        <v>3247</v>
      </c>
      <c r="K3973">
        <v>2879</v>
      </c>
      <c r="L3973" cm="1">
        <f t="array" ref="L3973">_xlfn.IFS(G3973&lt;=25, 1, G3973&lt;=75, 2, G3973&lt;=150, 3, G3973&gt;150, 4)</f>
        <v>2</v>
      </c>
      <c r="M3973">
        <f t="shared" si="62"/>
        <v>3</v>
      </c>
    </row>
    <row r="3974" spans="1:13" x14ac:dyDescent="0.2">
      <c r="A3974" t="s">
        <v>5990</v>
      </c>
      <c r="B3974" t="s">
        <v>5991</v>
      </c>
      <c r="C3974" s="2">
        <v>561</v>
      </c>
      <c r="D3974" s="2">
        <v>432</v>
      </c>
      <c r="E3974" t="s">
        <v>7029</v>
      </c>
      <c r="F3974" t="s">
        <v>7037</v>
      </c>
      <c r="G3974" s="2">
        <v>129</v>
      </c>
      <c r="H3974" s="11">
        <v>0.22994652406417113</v>
      </c>
      <c r="I3974">
        <v>0</v>
      </c>
      <c r="J3974">
        <f ca="1"/>
        <v>975</v>
      </c>
      <c r="K3974">
        <v>2353</v>
      </c>
      <c r="L3974" cm="1">
        <f t="array" ref="L3974">_xlfn.IFS(G3974&lt;=25, 1, G3974&lt;=75, 2, G3974&lt;=150, 3, G3974&gt;150, 4)</f>
        <v>3</v>
      </c>
      <c r="M3974">
        <f t="shared" si="62"/>
        <v>4</v>
      </c>
    </row>
    <row r="3975" spans="1:13" x14ac:dyDescent="0.2">
      <c r="A3975" t="s">
        <v>5992</v>
      </c>
      <c r="B3975" t="s">
        <v>5993</v>
      </c>
      <c r="C3975" s="2">
        <v>473</v>
      </c>
      <c r="D3975" s="2">
        <v>359</v>
      </c>
      <c r="E3975" t="s">
        <v>7027</v>
      </c>
      <c r="F3975" t="s">
        <v>7041</v>
      </c>
      <c r="G3975" s="2">
        <v>114</v>
      </c>
      <c r="H3975" s="11">
        <v>0.24101479915433405</v>
      </c>
      <c r="I3975">
        <v>0</v>
      </c>
      <c r="J3975">
        <f ca="1"/>
        <v>4138</v>
      </c>
      <c r="K3975">
        <v>301</v>
      </c>
      <c r="L3975" cm="1">
        <f t="array" ref="L3975">_xlfn.IFS(G3975&lt;=25, 1, G3975&lt;=75, 2, G3975&lt;=150, 3, G3975&gt;150, 4)</f>
        <v>3</v>
      </c>
      <c r="M3975">
        <f t="shared" si="62"/>
        <v>4</v>
      </c>
    </row>
    <row r="3976" spans="1:13" x14ac:dyDescent="0.2">
      <c r="A3976" t="s">
        <v>5994</v>
      </c>
      <c r="B3976" t="s">
        <v>5995</v>
      </c>
      <c r="C3976" s="2">
        <v>295</v>
      </c>
      <c r="D3976" s="2">
        <v>242</v>
      </c>
      <c r="E3976" t="s">
        <v>7027</v>
      </c>
      <c r="F3976" t="s">
        <v>7037</v>
      </c>
      <c r="G3976" s="2">
        <v>53</v>
      </c>
      <c r="H3976" s="11">
        <v>0.17966101694915254</v>
      </c>
      <c r="I3976">
        <v>0</v>
      </c>
      <c r="J3976">
        <f ca="1"/>
        <v>4276</v>
      </c>
      <c r="K3976">
        <v>1702</v>
      </c>
      <c r="L3976" cm="1">
        <f t="array" ref="L3976">_xlfn.IFS(G3976&lt;=25, 1, G3976&lt;=75, 2, G3976&lt;=150, 3, G3976&gt;150, 4)</f>
        <v>2</v>
      </c>
      <c r="M3976">
        <f t="shared" si="62"/>
        <v>2</v>
      </c>
    </row>
    <row r="3977" spans="1:13" x14ac:dyDescent="0.2">
      <c r="A3977" t="s">
        <v>5996</v>
      </c>
      <c r="B3977" t="s">
        <v>5997</v>
      </c>
      <c r="C3977" s="2">
        <v>447</v>
      </c>
      <c r="D3977" s="2">
        <v>331</v>
      </c>
      <c r="E3977" t="s">
        <v>7027</v>
      </c>
      <c r="F3977" t="s">
        <v>7037</v>
      </c>
      <c r="G3977" s="2">
        <v>116</v>
      </c>
      <c r="H3977" s="11">
        <v>0.25950782997762861</v>
      </c>
      <c r="I3977">
        <v>0</v>
      </c>
      <c r="J3977">
        <f ca="1"/>
        <v>972</v>
      </c>
      <c r="K3977">
        <v>3201</v>
      </c>
      <c r="L3977" cm="1">
        <f t="array" ref="L3977">_xlfn.IFS(G3977&lt;=25, 1, G3977&lt;=75, 2, G3977&lt;=150, 3, G3977&gt;150, 4)</f>
        <v>3</v>
      </c>
      <c r="M3977">
        <f t="shared" si="62"/>
        <v>4</v>
      </c>
    </row>
    <row r="3978" spans="1:13" x14ac:dyDescent="0.2">
      <c r="A3978" t="s">
        <v>5998</v>
      </c>
      <c r="B3978" t="s">
        <v>5999</v>
      </c>
      <c r="C3978" s="2">
        <v>599</v>
      </c>
      <c r="D3978" s="2">
        <v>473</v>
      </c>
      <c r="E3978" t="s">
        <v>7029</v>
      </c>
      <c r="F3978" t="s">
        <v>7037</v>
      </c>
      <c r="G3978" s="2">
        <v>126</v>
      </c>
      <c r="H3978" s="11">
        <v>0.21035058430717862</v>
      </c>
      <c r="I3978">
        <v>0</v>
      </c>
      <c r="J3978">
        <f ca="1"/>
        <v>1741</v>
      </c>
      <c r="K3978">
        <v>2671</v>
      </c>
      <c r="L3978" cm="1">
        <f t="array" ref="L3978">_xlfn.IFS(G3978&lt;=25, 1, G3978&lt;=75, 2, G3978&lt;=150, 3, G3978&gt;150, 4)</f>
        <v>3</v>
      </c>
      <c r="M3978">
        <f t="shared" si="62"/>
        <v>4</v>
      </c>
    </row>
    <row r="3979" spans="1:13" x14ac:dyDescent="0.2">
      <c r="A3979" t="s">
        <v>6000</v>
      </c>
      <c r="B3979" t="s">
        <v>4830</v>
      </c>
      <c r="C3979" s="2">
        <v>749</v>
      </c>
      <c r="D3979" s="2">
        <v>712</v>
      </c>
      <c r="E3979" t="s">
        <v>7027</v>
      </c>
      <c r="F3979" t="s">
        <v>7039</v>
      </c>
      <c r="G3979" s="2">
        <v>37</v>
      </c>
      <c r="H3979" s="11">
        <v>4.9399198931909215E-2</v>
      </c>
      <c r="I3979">
        <v>0</v>
      </c>
      <c r="J3979">
        <f ca="1"/>
        <v>337</v>
      </c>
      <c r="K3979">
        <v>2243</v>
      </c>
      <c r="L3979" cm="1">
        <f t="array" ref="L3979">_xlfn.IFS(G3979&lt;=25, 1, G3979&lt;=75, 2, G3979&lt;=150, 3, G3979&gt;150, 4)</f>
        <v>2</v>
      </c>
      <c r="M3979">
        <f t="shared" si="62"/>
        <v>4</v>
      </c>
    </row>
    <row r="3980" spans="1:13" x14ac:dyDescent="0.2">
      <c r="A3980" t="s">
        <v>6001</v>
      </c>
      <c r="B3980" t="s">
        <v>2737</v>
      </c>
      <c r="C3980" s="2">
        <v>549</v>
      </c>
      <c r="D3980" s="2">
        <v>362</v>
      </c>
      <c r="E3980" t="s">
        <v>7027</v>
      </c>
      <c r="F3980" t="s">
        <v>7039</v>
      </c>
      <c r="G3980" s="2">
        <v>187</v>
      </c>
      <c r="H3980" s="11">
        <v>0.34061930783242261</v>
      </c>
      <c r="I3980">
        <v>0</v>
      </c>
      <c r="J3980">
        <f ca="1"/>
        <v>3670</v>
      </c>
      <c r="K3980">
        <v>2296</v>
      </c>
      <c r="L3980" cm="1">
        <f t="array" ref="L3980">_xlfn.IFS(G3980&lt;=25, 1, G3980&lt;=75, 2, G3980&lt;=150, 3, G3980&gt;150, 4)</f>
        <v>4</v>
      </c>
      <c r="M3980">
        <f t="shared" si="62"/>
        <v>4</v>
      </c>
    </row>
    <row r="3981" spans="1:13" x14ac:dyDescent="0.2">
      <c r="A3981" t="s">
        <v>6002</v>
      </c>
      <c r="B3981" t="s">
        <v>6003</v>
      </c>
      <c r="C3981" s="2">
        <v>529</v>
      </c>
      <c r="D3981" s="2">
        <v>444</v>
      </c>
      <c r="E3981" t="s">
        <v>7027</v>
      </c>
      <c r="F3981" t="s">
        <v>7041</v>
      </c>
      <c r="G3981" s="2">
        <v>85</v>
      </c>
      <c r="H3981" s="11">
        <v>0.16068052930056712</v>
      </c>
      <c r="I3981">
        <v>0</v>
      </c>
      <c r="J3981">
        <f ca="1"/>
        <v>2156</v>
      </c>
      <c r="K3981">
        <v>3749</v>
      </c>
      <c r="L3981" cm="1">
        <f t="array" ref="L3981">_xlfn.IFS(G3981&lt;=25, 1, G3981&lt;=75, 2, G3981&lt;=150, 3, G3981&gt;150, 4)</f>
        <v>3</v>
      </c>
      <c r="M3981">
        <f t="shared" si="62"/>
        <v>4</v>
      </c>
    </row>
    <row r="3982" spans="1:13" x14ac:dyDescent="0.2">
      <c r="A3982" t="s">
        <v>6004</v>
      </c>
      <c r="B3982" t="s">
        <v>6005</v>
      </c>
      <c r="C3982" s="2">
        <v>650</v>
      </c>
      <c r="D3982" s="2">
        <v>488</v>
      </c>
      <c r="E3982" t="s">
        <v>7029</v>
      </c>
      <c r="F3982" t="s">
        <v>7036</v>
      </c>
      <c r="G3982" s="2">
        <v>162</v>
      </c>
      <c r="H3982" s="11">
        <v>0.24923076923076923</v>
      </c>
      <c r="I3982">
        <v>0</v>
      </c>
      <c r="J3982">
        <f ca="1"/>
        <v>3043</v>
      </c>
      <c r="K3982">
        <v>1382</v>
      </c>
      <c r="L3982" cm="1">
        <f t="array" ref="L3982">_xlfn.IFS(G3982&lt;=25, 1, G3982&lt;=75, 2, G3982&lt;=150, 3, G3982&gt;150, 4)</f>
        <v>4</v>
      </c>
      <c r="M3982">
        <f t="shared" si="62"/>
        <v>4</v>
      </c>
    </row>
    <row r="3983" spans="1:13" x14ac:dyDescent="0.2">
      <c r="A3983" t="s">
        <v>6006</v>
      </c>
      <c r="B3983" t="s">
        <v>6007</v>
      </c>
      <c r="C3983" s="2">
        <v>357</v>
      </c>
      <c r="D3983" s="2">
        <v>150</v>
      </c>
      <c r="E3983" t="s">
        <v>7029</v>
      </c>
      <c r="F3983" t="s">
        <v>7040</v>
      </c>
      <c r="G3983" s="2">
        <v>207</v>
      </c>
      <c r="H3983" s="11">
        <v>0.57983193277310929</v>
      </c>
      <c r="I3983">
        <v>0</v>
      </c>
      <c r="J3983">
        <f ca="1"/>
        <v>222</v>
      </c>
      <c r="K3983">
        <v>3229</v>
      </c>
      <c r="L3983" cm="1">
        <f t="array" ref="L3983">_xlfn.IFS(G3983&lt;=25, 1, G3983&lt;=75, 2, G3983&lt;=150, 3, G3983&gt;150, 4)</f>
        <v>4</v>
      </c>
      <c r="M3983">
        <f t="shared" si="62"/>
        <v>3</v>
      </c>
    </row>
    <row r="3984" spans="1:13" x14ac:dyDescent="0.2">
      <c r="A3984" t="s">
        <v>6008</v>
      </c>
      <c r="B3984" t="s">
        <v>6009</v>
      </c>
      <c r="C3984" s="2">
        <v>236</v>
      </c>
      <c r="D3984" s="2">
        <v>101</v>
      </c>
      <c r="E3984" t="s">
        <v>7029</v>
      </c>
      <c r="F3984" t="s">
        <v>7040</v>
      </c>
      <c r="G3984" s="2">
        <v>135</v>
      </c>
      <c r="H3984" s="11">
        <v>0.57203389830508478</v>
      </c>
      <c r="I3984">
        <v>0</v>
      </c>
      <c r="J3984">
        <f ca="1"/>
        <v>2765</v>
      </c>
      <c r="K3984">
        <v>901</v>
      </c>
      <c r="L3984" cm="1">
        <f t="array" ref="L3984">_xlfn.IFS(G3984&lt;=25, 1, G3984&lt;=75, 2, G3984&lt;=150, 3, G3984&gt;150, 4)</f>
        <v>3</v>
      </c>
      <c r="M3984">
        <f t="shared" si="62"/>
        <v>1</v>
      </c>
    </row>
    <row r="3985" spans="1:13" x14ac:dyDescent="0.2">
      <c r="A3985" t="s">
        <v>6010</v>
      </c>
      <c r="B3985" t="s">
        <v>5206</v>
      </c>
      <c r="C3985" s="2">
        <v>236</v>
      </c>
      <c r="D3985" s="2">
        <v>146</v>
      </c>
      <c r="E3985" t="s">
        <v>7027</v>
      </c>
      <c r="F3985" t="s">
        <v>7040</v>
      </c>
      <c r="G3985" s="2">
        <v>90</v>
      </c>
      <c r="H3985" s="11">
        <v>0.38135593220338981</v>
      </c>
      <c r="I3985">
        <v>0</v>
      </c>
      <c r="J3985">
        <f ca="1"/>
        <v>2063</v>
      </c>
      <c r="K3985">
        <v>4235</v>
      </c>
      <c r="L3985" cm="1">
        <f t="array" ref="L3985">_xlfn.IFS(G3985&lt;=25, 1, G3985&lt;=75, 2, G3985&lt;=150, 3, G3985&gt;150, 4)</f>
        <v>3</v>
      </c>
      <c r="M3985">
        <f t="shared" si="62"/>
        <v>1</v>
      </c>
    </row>
    <row r="3986" spans="1:13" x14ac:dyDescent="0.2">
      <c r="A3986" t="s">
        <v>6011</v>
      </c>
      <c r="B3986" t="s">
        <v>6012</v>
      </c>
      <c r="C3986" s="2">
        <v>267</v>
      </c>
      <c r="D3986" s="2">
        <v>192</v>
      </c>
      <c r="E3986" t="s">
        <v>7027</v>
      </c>
      <c r="F3986" t="s">
        <v>7043</v>
      </c>
      <c r="G3986" s="2">
        <v>75</v>
      </c>
      <c r="H3986" s="11">
        <v>0.2808988764044944</v>
      </c>
      <c r="I3986">
        <v>0</v>
      </c>
      <c r="J3986">
        <f ca="1"/>
        <v>2183</v>
      </c>
      <c r="K3986">
        <v>3882</v>
      </c>
      <c r="L3986" cm="1">
        <f t="array" ref="L3986">_xlfn.IFS(G3986&lt;=25, 1, G3986&lt;=75, 2, G3986&lt;=150, 3, G3986&gt;150, 4)</f>
        <v>2</v>
      </c>
      <c r="M3986">
        <f t="shared" si="62"/>
        <v>2</v>
      </c>
    </row>
    <row r="3987" spans="1:13" x14ac:dyDescent="0.2">
      <c r="A3987" t="s">
        <v>6013</v>
      </c>
      <c r="B3987" t="s">
        <v>2737</v>
      </c>
      <c r="C3987" s="2">
        <v>549</v>
      </c>
      <c r="D3987" s="2">
        <v>401</v>
      </c>
      <c r="E3987" t="s">
        <v>7027</v>
      </c>
      <c r="F3987" t="s">
        <v>7039</v>
      </c>
      <c r="G3987" s="2">
        <v>148</v>
      </c>
      <c r="H3987" s="11">
        <v>0.26958105646630237</v>
      </c>
      <c r="I3987">
        <v>0</v>
      </c>
      <c r="J3987">
        <f ca="1"/>
        <v>1519</v>
      </c>
      <c r="K3987">
        <v>2162</v>
      </c>
      <c r="L3987" cm="1">
        <f t="array" ref="L3987">_xlfn.IFS(G3987&lt;=25, 1, G3987&lt;=75, 2, G3987&lt;=150, 3, G3987&gt;150, 4)</f>
        <v>3</v>
      </c>
      <c r="M3987">
        <f t="shared" si="62"/>
        <v>4</v>
      </c>
    </row>
    <row r="3988" spans="1:13" x14ac:dyDescent="0.2">
      <c r="A3988" t="s">
        <v>6014</v>
      </c>
      <c r="B3988" t="s">
        <v>6015</v>
      </c>
      <c r="C3988" s="2">
        <v>199</v>
      </c>
      <c r="D3988" s="2">
        <v>101</v>
      </c>
      <c r="E3988" t="s">
        <v>7029</v>
      </c>
      <c r="F3988" t="s">
        <v>7040</v>
      </c>
      <c r="G3988" s="2">
        <v>98</v>
      </c>
      <c r="H3988" s="11">
        <v>0.49246231155778897</v>
      </c>
      <c r="I3988">
        <v>0</v>
      </c>
      <c r="J3988">
        <f ca="1"/>
        <v>3573</v>
      </c>
      <c r="K3988">
        <v>4498</v>
      </c>
      <c r="L3988" cm="1">
        <f t="array" ref="L3988">_xlfn.IFS(G3988&lt;=25, 1, G3988&lt;=75, 2, G3988&lt;=150, 3, G3988&gt;150, 4)</f>
        <v>3</v>
      </c>
      <c r="M3988">
        <f t="shared" si="62"/>
        <v>1</v>
      </c>
    </row>
    <row r="3989" spans="1:13" x14ac:dyDescent="0.2">
      <c r="A3989" t="s">
        <v>6016</v>
      </c>
      <c r="B3989" t="s">
        <v>6017</v>
      </c>
      <c r="C3989" s="2">
        <v>449</v>
      </c>
      <c r="D3989" s="2">
        <v>314</v>
      </c>
      <c r="E3989" t="s">
        <v>7029</v>
      </c>
      <c r="F3989" t="s">
        <v>7045</v>
      </c>
      <c r="G3989" s="2">
        <v>135</v>
      </c>
      <c r="H3989" s="11">
        <v>0.30066815144766146</v>
      </c>
      <c r="I3989">
        <v>0</v>
      </c>
      <c r="J3989">
        <f ca="1"/>
        <v>28</v>
      </c>
      <c r="K3989">
        <v>2317</v>
      </c>
      <c r="L3989" cm="1">
        <f t="array" ref="L3989">_xlfn.IFS(G3989&lt;=25, 1, G3989&lt;=75, 2, G3989&lt;=150, 3, G3989&gt;150, 4)</f>
        <v>3</v>
      </c>
      <c r="M3989">
        <f t="shared" si="62"/>
        <v>4</v>
      </c>
    </row>
    <row r="3990" spans="1:13" x14ac:dyDescent="0.2">
      <c r="A3990" t="s">
        <v>6018</v>
      </c>
      <c r="B3990" t="s">
        <v>6019</v>
      </c>
      <c r="C3990" s="2">
        <v>449</v>
      </c>
      <c r="D3990" s="2">
        <v>283</v>
      </c>
      <c r="E3990" t="s">
        <v>7027</v>
      </c>
      <c r="F3990" t="s">
        <v>7043</v>
      </c>
      <c r="G3990" s="2">
        <v>166</v>
      </c>
      <c r="H3990" s="11">
        <v>0.36971046770601335</v>
      </c>
      <c r="I3990">
        <v>0</v>
      </c>
      <c r="J3990">
        <f ca="1"/>
        <v>2505</v>
      </c>
      <c r="K3990">
        <v>1333</v>
      </c>
      <c r="L3990" cm="1">
        <f t="array" ref="L3990">_xlfn.IFS(G3990&lt;=25, 1, G3990&lt;=75, 2, G3990&lt;=150, 3, G3990&gt;150, 4)</f>
        <v>4</v>
      </c>
      <c r="M3990">
        <f t="shared" si="62"/>
        <v>4</v>
      </c>
    </row>
    <row r="3991" spans="1:13" x14ac:dyDescent="0.2">
      <c r="A3991" t="s">
        <v>6020</v>
      </c>
      <c r="B3991" t="s">
        <v>6021</v>
      </c>
      <c r="C3991" s="2">
        <v>232</v>
      </c>
      <c r="D3991" s="2">
        <v>109</v>
      </c>
      <c r="E3991" t="s">
        <v>7027</v>
      </c>
      <c r="F3991" t="s">
        <v>7040</v>
      </c>
      <c r="G3991" s="2">
        <v>123</v>
      </c>
      <c r="H3991" s="11">
        <v>0.53017241379310343</v>
      </c>
      <c r="I3991">
        <v>0</v>
      </c>
      <c r="J3991">
        <f ca="1"/>
        <v>1579</v>
      </c>
      <c r="K3991">
        <v>2905</v>
      </c>
      <c r="L3991" cm="1">
        <f t="array" ref="L3991">_xlfn.IFS(G3991&lt;=25, 1, G3991&lt;=75, 2, G3991&lt;=150, 3, G3991&gt;150, 4)</f>
        <v>3</v>
      </c>
      <c r="M3991">
        <f t="shared" si="62"/>
        <v>1</v>
      </c>
    </row>
    <row r="3992" spans="1:13" x14ac:dyDescent="0.2">
      <c r="A3992" t="s">
        <v>6022</v>
      </c>
      <c r="B3992" t="s">
        <v>2216</v>
      </c>
      <c r="C3992" s="2">
        <v>670</v>
      </c>
      <c r="D3992" s="2">
        <v>616</v>
      </c>
      <c r="E3992" t="s">
        <v>7029</v>
      </c>
      <c r="F3992" t="s">
        <v>7044</v>
      </c>
      <c r="G3992" s="2">
        <v>54</v>
      </c>
      <c r="H3992" s="11">
        <v>8.0597014925373134E-2</v>
      </c>
      <c r="I3992">
        <v>0</v>
      </c>
      <c r="J3992">
        <f ca="1"/>
        <v>1278</v>
      </c>
      <c r="K3992">
        <v>1338</v>
      </c>
      <c r="L3992" cm="1">
        <f t="array" ref="L3992">_xlfn.IFS(G3992&lt;=25, 1, G3992&lt;=75, 2, G3992&lt;=150, 3, G3992&gt;150, 4)</f>
        <v>2</v>
      </c>
      <c r="M3992">
        <f t="shared" si="62"/>
        <v>4</v>
      </c>
    </row>
    <row r="3993" spans="1:13" x14ac:dyDescent="0.2">
      <c r="A3993" t="s">
        <v>6023</v>
      </c>
      <c r="B3993" t="s">
        <v>6024</v>
      </c>
      <c r="C3993" s="2">
        <v>1033</v>
      </c>
      <c r="D3993" s="2">
        <v>899</v>
      </c>
      <c r="E3993" t="s">
        <v>7029</v>
      </c>
      <c r="F3993" t="s">
        <v>7041</v>
      </c>
      <c r="G3993" s="2">
        <v>134</v>
      </c>
      <c r="H3993" s="11">
        <v>0.12971926427879962</v>
      </c>
      <c r="I3993">
        <v>0</v>
      </c>
      <c r="J3993">
        <f ca="1"/>
        <v>1616</v>
      </c>
      <c r="K3993">
        <v>1026</v>
      </c>
      <c r="L3993" cm="1">
        <f t="array" ref="L3993">_xlfn.IFS(G3993&lt;=25, 1, G3993&lt;=75, 2, G3993&lt;=150, 3, G3993&gt;150, 4)</f>
        <v>3</v>
      </c>
      <c r="M3993">
        <f t="shared" si="62"/>
        <v>4</v>
      </c>
    </row>
    <row r="3994" spans="1:13" x14ac:dyDescent="0.2">
      <c r="A3994" t="s">
        <v>6025</v>
      </c>
      <c r="B3994" t="s">
        <v>6026</v>
      </c>
      <c r="C3994" s="2">
        <v>402</v>
      </c>
      <c r="D3994" s="2">
        <v>322</v>
      </c>
      <c r="E3994" t="s">
        <v>7029</v>
      </c>
      <c r="F3994" t="s">
        <v>7042</v>
      </c>
      <c r="G3994" s="2">
        <v>80</v>
      </c>
      <c r="H3994" s="11">
        <v>0.19900497512437812</v>
      </c>
      <c r="I3994">
        <v>0</v>
      </c>
      <c r="J3994">
        <f ca="1"/>
        <v>4176</v>
      </c>
      <c r="K3994">
        <v>1270</v>
      </c>
      <c r="L3994" cm="1">
        <f t="array" ref="L3994">_xlfn.IFS(G3994&lt;=25, 1, G3994&lt;=75, 2, G3994&lt;=150, 3, G3994&gt;150, 4)</f>
        <v>3</v>
      </c>
      <c r="M3994">
        <f t="shared" si="62"/>
        <v>4</v>
      </c>
    </row>
    <row r="3995" spans="1:13" x14ac:dyDescent="0.2">
      <c r="A3995" t="s">
        <v>6027</v>
      </c>
      <c r="B3995" t="s">
        <v>5967</v>
      </c>
      <c r="C3995" s="2">
        <v>259</v>
      </c>
      <c r="D3995" s="2">
        <v>145</v>
      </c>
      <c r="E3995" t="s">
        <v>7027</v>
      </c>
      <c r="F3995" t="s">
        <v>7036</v>
      </c>
      <c r="G3995" s="2">
        <v>114</v>
      </c>
      <c r="H3995" s="11">
        <v>0.44015444015444016</v>
      </c>
      <c r="I3995">
        <v>0</v>
      </c>
      <c r="J3995">
        <f ca="1"/>
        <v>3310</v>
      </c>
      <c r="K3995">
        <v>3714</v>
      </c>
      <c r="L3995" cm="1">
        <f t="array" ref="L3995">_xlfn.IFS(G3995&lt;=25, 1, G3995&lt;=75, 2, G3995&lt;=150, 3, G3995&gt;150, 4)</f>
        <v>3</v>
      </c>
      <c r="M3995">
        <f t="shared" si="62"/>
        <v>2</v>
      </c>
    </row>
    <row r="3996" spans="1:13" x14ac:dyDescent="0.2">
      <c r="A3996" t="s">
        <v>6028</v>
      </c>
      <c r="B3996" t="s">
        <v>2737</v>
      </c>
      <c r="C3996" s="2">
        <v>549</v>
      </c>
      <c r="D3996" s="2">
        <v>412</v>
      </c>
      <c r="E3996" t="s">
        <v>7027</v>
      </c>
      <c r="F3996" t="s">
        <v>7039</v>
      </c>
      <c r="G3996" s="2">
        <v>137</v>
      </c>
      <c r="H3996" s="11">
        <v>0.24954462659380691</v>
      </c>
      <c r="I3996">
        <v>0</v>
      </c>
      <c r="J3996">
        <f ca="1"/>
        <v>2274</v>
      </c>
      <c r="K3996">
        <v>1151</v>
      </c>
      <c r="L3996" cm="1">
        <f t="array" ref="L3996">_xlfn.IFS(G3996&lt;=25, 1, G3996&lt;=75, 2, G3996&lt;=150, 3, G3996&gt;150, 4)</f>
        <v>3</v>
      </c>
      <c r="M3996">
        <f t="shared" si="62"/>
        <v>4</v>
      </c>
    </row>
    <row r="3997" spans="1:13" x14ac:dyDescent="0.2">
      <c r="A3997" t="s">
        <v>6029</v>
      </c>
      <c r="B3997" t="s">
        <v>6030</v>
      </c>
      <c r="C3997" s="2">
        <v>502</v>
      </c>
      <c r="D3997" s="2">
        <v>442</v>
      </c>
      <c r="E3997" t="s">
        <v>7029</v>
      </c>
      <c r="F3997" t="s">
        <v>7036</v>
      </c>
      <c r="G3997" s="2">
        <v>60</v>
      </c>
      <c r="H3997" s="11">
        <v>0.11952191235059761</v>
      </c>
      <c r="I3997">
        <v>0</v>
      </c>
      <c r="J3997">
        <f ca="1"/>
        <v>2762</v>
      </c>
      <c r="K3997">
        <v>4010</v>
      </c>
      <c r="L3997" cm="1">
        <f t="array" ref="L3997">_xlfn.IFS(G3997&lt;=25, 1, G3997&lt;=75, 2, G3997&lt;=150, 3, G3997&gt;150, 4)</f>
        <v>2</v>
      </c>
      <c r="M3997">
        <f t="shared" si="62"/>
        <v>4</v>
      </c>
    </row>
    <row r="3998" spans="1:13" x14ac:dyDescent="0.2">
      <c r="A3998" t="s">
        <v>6031</v>
      </c>
      <c r="B3998" t="s">
        <v>6032</v>
      </c>
      <c r="C3998" s="2">
        <v>738</v>
      </c>
      <c r="D3998" s="2">
        <v>509</v>
      </c>
      <c r="E3998" t="s">
        <v>7027</v>
      </c>
      <c r="F3998" t="s">
        <v>7041</v>
      </c>
      <c r="G3998" s="2">
        <v>229</v>
      </c>
      <c r="H3998" s="11">
        <v>0.31029810298102983</v>
      </c>
      <c r="I3998">
        <v>0</v>
      </c>
      <c r="J3998">
        <f ca="1"/>
        <v>1646</v>
      </c>
      <c r="K3998">
        <v>1390</v>
      </c>
      <c r="L3998" cm="1">
        <f t="array" ref="L3998">_xlfn.IFS(G3998&lt;=25, 1, G3998&lt;=75, 2, G3998&lt;=150, 3, G3998&gt;150, 4)</f>
        <v>4</v>
      </c>
      <c r="M3998">
        <f t="shared" si="62"/>
        <v>4</v>
      </c>
    </row>
    <row r="3999" spans="1:13" x14ac:dyDescent="0.2">
      <c r="A3999" t="s">
        <v>6033</v>
      </c>
      <c r="B3999" t="s">
        <v>6034</v>
      </c>
      <c r="C3999" s="2">
        <v>1199</v>
      </c>
      <c r="D3999" s="2">
        <v>995</v>
      </c>
      <c r="E3999" t="s">
        <v>7029</v>
      </c>
      <c r="F3999" t="s">
        <v>7042</v>
      </c>
      <c r="G3999" s="2">
        <v>204</v>
      </c>
      <c r="H3999" s="11">
        <v>0.1701417848206839</v>
      </c>
      <c r="I3999">
        <v>0</v>
      </c>
      <c r="J3999">
        <f ca="1"/>
        <v>658</v>
      </c>
      <c r="K3999">
        <v>1958</v>
      </c>
      <c r="L3999" cm="1">
        <f t="array" ref="L3999">_xlfn.IFS(G3999&lt;=25, 1, G3999&lt;=75, 2, G3999&lt;=150, 3, G3999&gt;150, 4)</f>
        <v>4</v>
      </c>
      <c r="M3999">
        <f t="shared" si="62"/>
        <v>4</v>
      </c>
    </row>
    <row r="4000" spans="1:13" x14ac:dyDescent="0.2">
      <c r="A4000" t="s">
        <v>6035</v>
      </c>
      <c r="B4000" t="s">
        <v>6036</v>
      </c>
      <c r="C4000" s="2">
        <v>249</v>
      </c>
      <c r="D4000" s="2">
        <v>187</v>
      </c>
      <c r="E4000" t="s">
        <v>7027</v>
      </c>
      <c r="F4000" t="s">
        <v>7039</v>
      </c>
      <c r="G4000" s="2">
        <v>62</v>
      </c>
      <c r="H4000" s="11">
        <v>0.24899598393574296</v>
      </c>
      <c r="I4000">
        <v>0</v>
      </c>
      <c r="J4000">
        <f ca="1"/>
        <v>568</v>
      </c>
      <c r="K4000">
        <v>1833</v>
      </c>
      <c r="L4000" cm="1">
        <f t="array" ref="L4000">_xlfn.IFS(G4000&lt;=25, 1, G4000&lt;=75, 2, G4000&lt;=150, 3, G4000&gt;150, 4)</f>
        <v>2</v>
      </c>
      <c r="M4000">
        <f t="shared" si="62"/>
        <v>1</v>
      </c>
    </row>
    <row r="4001" spans="1:13" x14ac:dyDescent="0.2">
      <c r="A4001" t="s">
        <v>6037</v>
      </c>
      <c r="B4001" t="s">
        <v>6038</v>
      </c>
      <c r="C4001" s="2">
        <v>402</v>
      </c>
      <c r="D4001" s="2">
        <v>281</v>
      </c>
      <c r="E4001" t="s">
        <v>7029</v>
      </c>
      <c r="F4001" t="s">
        <v>7037</v>
      </c>
      <c r="G4001" s="2">
        <v>121</v>
      </c>
      <c r="H4001" s="11">
        <v>0.30099502487562191</v>
      </c>
      <c r="I4001">
        <v>0</v>
      </c>
      <c r="J4001">
        <f ca="1"/>
        <v>2199</v>
      </c>
      <c r="K4001">
        <v>209</v>
      </c>
      <c r="L4001" cm="1">
        <f t="array" ref="L4001">_xlfn.IFS(G4001&lt;=25, 1, G4001&lt;=75, 2, G4001&lt;=150, 3, G4001&gt;150, 4)</f>
        <v>3</v>
      </c>
      <c r="M4001">
        <f t="shared" si="62"/>
        <v>4</v>
      </c>
    </row>
    <row r="4002" spans="1:13" x14ac:dyDescent="0.2">
      <c r="A4002" t="s">
        <v>6039</v>
      </c>
      <c r="B4002" t="s">
        <v>6040</v>
      </c>
      <c r="C4002" s="2">
        <v>1049</v>
      </c>
      <c r="D4002" s="2">
        <v>629</v>
      </c>
      <c r="E4002" t="s">
        <v>7029</v>
      </c>
      <c r="F4002" t="s">
        <v>7045</v>
      </c>
      <c r="G4002" s="2">
        <v>420</v>
      </c>
      <c r="H4002" s="11">
        <v>0.40038131553860817</v>
      </c>
      <c r="I4002">
        <v>0</v>
      </c>
      <c r="J4002">
        <f ca="1"/>
        <v>4353</v>
      </c>
      <c r="K4002">
        <v>2092</v>
      </c>
      <c r="L4002" cm="1">
        <f t="array" ref="L4002">_xlfn.IFS(G4002&lt;=25, 1, G4002&lt;=75, 2, G4002&lt;=150, 3, G4002&gt;150, 4)</f>
        <v>4</v>
      </c>
      <c r="M4002">
        <f t="shared" si="62"/>
        <v>4</v>
      </c>
    </row>
    <row r="4003" spans="1:13" x14ac:dyDescent="0.2">
      <c r="A4003">
        <v>4321</v>
      </c>
      <c r="B4003" t="s">
        <v>6041</v>
      </c>
      <c r="C4003" s="2">
        <v>299</v>
      </c>
      <c r="D4003" s="2">
        <v>224</v>
      </c>
      <c r="E4003" t="s">
        <v>7027</v>
      </c>
      <c r="F4003" t="s">
        <v>7037</v>
      </c>
      <c r="G4003" s="2">
        <v>75</v>
      </c>
      <c r="H4003" s="11">
        <v>0.25083612040133779</v>
      </c>
      <c r="I4003">
        <v>0</v>
      </c>
      <c r="J4003">
        <f ca="1"/>
        <v>2291</v>
      </c>
      <c r="K4003">
        <v>4214</v>
      </c>
      <c r="L4003" cm="1">
        <f t="array" ref="L4003">_xlfn.IFS(G4003&lt;=25, 1, G4003&lt;=75, 2, G4003&lt;=150, 3, G4003&gt;150, 4)</f>
        <v>2</v>
      </c>
      <c r="M4003">
        <f t="shared" si="62"/>
        <v>3</v>
      </c>
    </row>
    <row r="4004" spans="1:13" x14ac:dyDescent="0.2">
      <c r="A4004" t="s">
        <v>5876</v>
      </c>
      <c r="B4004" t="s">
        <v>6042</v>
      </c>
      <c r="C4004" s="2">
        <v>443</v>
      </c>
      <c r="D4004" s="2">
        <v>177</v>
      </c>
      <c r="E4004" t="s">
        <v>7029</v>
      </c>
      <c r="F4004" t="s">
        <v>7040</v>
      </c>
      <c r="G4004" s="2">
        <v>266</v>
      </c>
      <c r="H4004" s="11">
        <v>0.60045146726862297</v>
      </c>
      <c r="I4004">
        <v>0</v>
      </c>
      <c r="J4004">
        <f ca="1"/>
        <v>1884</v>
      </c>
      <c r="K4004">
        <v>3736</v>
      </c>
      <c r="L4004" cm="1">
        <f t="array" ref="L4004">_xlfn.IFS(G4004&lt;=25, 1, G4004&lt;=75, 2, G4004&lt;=150, 3, G4004&gt;150, 4)</f>
        <v>4</v>
      </c>
      <c r="M4004">
        <f t="shared" si="62"/>
        <v>4</v>
      </c>
    </row>
    <row r="4005" spans="1:13" x14ac:dyDescent="0.2">
      <c r="A4005" t="s">
        <v>6043</v>
      </c>
      <c r="B4005" t="s">
        <v>6044</v>
      </c>
      <c r="C4005" s="2">
        <v>886</v>
      </c>
      <c r="D4005" s="2">
        <v>762</v>
      </c>
      <c r="E4005" t="s">
        <v>7029</v>
      </c>
      <c r="F4005" t="s">
        <v>7043</v>
      </c>
      <c r="G4005" s="2">
        <v>124</v>
      </c>
      <c r="H4005" s="11">
        <v>0.1399548532731377</v>
      </c>
      <c r="I4005">
        <v>0</v>
      </c>
      <c r="J4005">
        <f ca="1"/>
        <v>1460</v>
      </c>
      <c r="K4005">
        <v>346</v>
      </c>
      <c r="L4005" cm="1">
        <f t="array" ref="L4005">_xlfn.IFS(G4005&lt;=25, 1, G4005&lt;=75, 2, G4005&lt;=150, 3, G4005&gt;150, 4)</f>
        <v>3</v>
      </c>
      <c r="M4005">
        <f t="shared" si="62"/>
        <v>4</v>
      </c>
    </row>
    <row r="4006" spans="1:13" x14ac:dyDescent="0.2">
      <c r="A4006" t="s">
        <v>6045</v>
      </c>
      <c r="B4006" t="s">
        <v>6046</v>
      </c>
      <c r="C4006" s="2">
        <v>509</v>
      </c>
      <c r="D4006" s="2">
        <v>453</v>
      </c>
      <c r="E4006" t="s">
        <v>7029</v>
      </c>
      <c r="F4006" t="s">
        <v>7045</v>
      </c>
      <c r="G4006" s="2">
        <v>56</v>
      </c>
      <c r="H4006" s="11">
        <v>0.1100196463654224</v>
      </c>
      <c r="I4006">
        <v>0</v>
      </c>
      <c r="J4006">
        <f ca="1"/>
        <v>917</v>
      </c>
      <c r="K4006">
        <v>3206</v>
      </c>
      <c r="L4006" cm="1">
        <f t="array" ref="L4006">_xlfn.IFS(G4006&lt;=25, 1, G4006&lt;=75, 2, G4006&lt;=150, 3, G4006&gt;150, 4)</f>
        <v>2</v>
      </c>
      <c r="M4006">
        <f t="shared" si="62"/>
        <v>4</v>
      </c>
    </row>
    <row r="4007" spans="1:13" x14ac:dyDescent="0.2">
      <c r="A4007" t="s">
        <v>6047</v>
      </c>
      <c r="B4007" t="s">
        <v>6048</v>
      </c>
      <c r="C4007" s="2">
        <v>268</v>
      </c>
      <c r="D4007" s="2">
        <v>139</v>
      </c>
      <c r="E4007" t="s">
        <v>7027</v>
      </c>
      <c r="F4007" t="s">
        <v>7037</v>
      </c>
      <c r="G4007" s="2">
        <v>129</v>
      </c>
      <c r="H4007" s="11">
        <v>0.48134328358208955</v>
      </c>
      <c r="I4007">
        <v>0</v>
      </c>
      <c r="J4007">
        <f ca="1"/>
        <v>3517</v>
      </c>
      <c r="K4007">
        <v>826</v>
      </c>
      <c r="L4007" cm="1">
        <f t="array" ref="L4007">_xlfn.IFS(G4007&lt;=25, 1, G4007&lt;=75, 2, G4007&lt;=150, 3, G4007&gt;150, 4)</f>
        <v>3</v>
      </c>
      <c r="M4007">
        <f t="shared" si="62"/>
        <v>2</v>
      </c>
    </row>
    <row r="4008" spans="1:13" x14ac:dyDescent="0.2">
      <c r="A4008" t="s">
        <v>6049</v>
      </c>
      <c r="B4008" t="s">
        <v>6050</v>
      </c>
      <c r="C4008" s="2">
        <v>473</v>
      </c>
      <c r="D4008" s="2">
        <v>331</v>
      </c>
      <c r="E4008" t="s">
        <v>7029</v>
      </c>
      <c r="F4008" t="s">
        <v>7043</v>
      </c>
      <c r="G4008" s="2">
        <v>142</v>
      </c>
      <c r="H4008" s="11">
        <v>0.30021141649048627</v>
      </c>
      <c r="I4008">
        <v>0</v>
      </c>
      <c r="J4008">
        <f ca="1"/>
        <v>966</v>
      </c>
      <c r="K4008">
        <v>953</v>
      </c>
      <c r="L4008" cm="1">
        <f t="array" ref="L4008">_xlfn.IFS(G4008&lt;=25, 1, G4008&lt;=75, 2, G4008&lt;=150, 3, G4008&gt;150, 4)</f>
        <v>3</v>
      </c>
      <c r="M4008">
        <f t="shared" si="62"/>
        <v>4</v>
      </c>
    </row>
    <row r="4009" spans="1:13" x14ac:dyDescent="0.2">
      <c r="A4009" t="s">
        <v>6051</v>
      </c>
      <c r="B4009" t="s">
        <v>6052</v>
      </c>
      <c r="C4009" s="2">
        <v>1100</v>
      </c>
      <c r="D4009" s="2">
        <v>781</v>
      </c>
      <c r="E4009" t="s">
        <v>7029</v>
      </c>
      <c r="F4009" t="s">
        <v>7042</v>
      </c>
      <c r="G4009" s="2">
        <v>319</v>
      </c>
      <c r="H4009" s="11">
        <v>0.28999999999999998</v>
      </c>
      <c r="I4009">
        <v>0</v>
      </c>
      <c r="J4009">
        <f ca="1"/>
        <v>1525</v>
      </c>
      <c r="K4009">
        <v>1372</v>
      </c>
      <c r="L4009" cm="1">
        <f t="array" ref="L4009">_xlfn.IFS(G4009&lt;=25, 1, G4009&lt;=75, 2, G4009&lt;=150, 3, G4009&gt;150, 4)</f>
        <v>4</v>
      </c>
      <c r="M4009">
        <f t="shared" si="62"/>
        <v>4</v>
      </c>
    </row>
    <row r="4010" spans="1:13" x14ac:dyDescent="0.2">
      <c r="A4010" t="s">
        <v>6053</v>
      </c>
      <c r="B4010" t="s">
        <v>2737</v>
      </c>
      <c r="C4010" s="2">
        <v>858</v>
      </c>
      <c r="D4010" s="2">
        <v>609</v>
      </c>
      <c r="E4010" t="s">
        <v>7029</v>
      </c>
      <c r="F4010" t="s">
        <v>7039</v>
      </c>
      <c r="G4010" s="2">
        <v>249</v>
      </c>
      <c r="H4010" s="11">
        <v>0.29020979020979021</v>
      </c>
      <c r="I4010">
        <v>0</v>
      </c>
      <c r="J4010">
        <f ca="1"/>
        <v>3905</v>
      </c>
      <c r="K4010">
        <v>1498</v>
      </c>
      <c r="L4010" cm="1">
        <f t="array" ref="L4010">_xlfn.IFS(G4010&lt;=25, 1, G4010&lt;=75, 2, G4010&lt;=150, 3, G4010&gt;150, 4)</f>
        <v>4</v>
      </c>
      <c r="M4010">
        <f t="shared" si="62"/>
        <v>4</v>
      </c>
    </row>
    <row r="4011" spans="1:13" x14ac:dyDescent="0.2">
      <c r="A4011" t="s">
        <v>6054</v>
      </c>
      <c r="B4011" t="s">
        <v>6055</v>
      </c>
      <c r="C4011" s="2">
        <v>429</v>
      </c>
      <c r="D4011" s="2">
        <v>326</v>
      </c>
      <c r="E4011" t="s">
        <v>7027</v>
      </c>
      <c r="F4011" t="s">
        <v>7041</v>
      </c>
      <c r="G4011" s="2">
        <v>103</v>
      </c>
      <c r="H4011" s="11">
        <v>0.2400932400932401</v>
      </c>
      <c r="I4011">
        <v>0</v>
      </c>
      <c r="J4011">
        <f ca="1"/>
        <v>3255</v>
      </c>
      <c r="K4011">
        <v>3737</v>
      </c>
      <c r="L4011" cm="1">
        <f t="array" ref="L4011">_xlfn.IFS(G4011&lt;=25, 1, G4011&lt;=75, 2, G4011&lt;=150, 3, G4011&gt;150, 4)</f>
        <v>3</v>
      </c>
      <c r="M4011">
        <f t="shared" si="62"/>
        <v>4</v>
      </c>
    </row>
    <row r="4012" spans="1:13" x14ac:dyDescent="0.2">
      <c r="A4012" t="s">
        <v>6056</v>
      </c>
      <c r="B4012" t="s">
        <v>2272</v>
      </c>
      <c r="C4012" s="2">
        <v>279</v>
      </c>
      <c r="D4012" s="2">
        <v>190</v>
      </c>
      <c r="E4012" t="s">
        <v>7027</v>
      </c>
      <c r="F4012" t="s">
        <v>7036</v>
      </c>
      <c r="G4012" s="2">
        <v>89</v>
      </c>
      <c r="H4012" s="11">
        <v>0.31899641577060933</v>
      </c>
      <c r="I4012">
        <v>0</v>
      </c>
      <c r="J4012">
        <f ca="1"/>
        <v>2294</v>
      </c>
      <c r="K4012">
        <v>344</v>
      </c>
      <c r="L4012" cm="1">
        <f t="array" ref="L4012">_xlfn.IFS(G4012&lt;=25, 1, G4012&lt;=75, 2, G4012&lt;=150, 3, G4012&gt;150, 4)</f>
        <v>3</v>
      </c>
      <c r="M4012">
        <f t="shared" si="62"/>
        <v>2</v>
      </c>
    </row>
    <row r="4013" spans="1:13" x14ac:dyDescent="0.2">
      <c r="A4013" t="s">
        <v>6057</v>
      </c>
      <c r="B4013" t="s">
        <v>2643</v>
      </c>
      <c r="C4013" s="2">
        <v>531</v>
      </c>
      <c r="D4013" s="2">
        <v>350</v>
      </c>
      <c r="E4013" t="s">
        <v>7027</v>
      </c>
      <c r="F4013" t="s">
        <v>7041</v>
      </c>
      <c r="G4013" s="2">
        <v>181</v>
      </c>
      <c r="H4013" s="11">
        <v>0.3408662900188324</v>
      </c>
      <c r="I4013">
        <v>0</v>
      </c>
      <c r="J4013">
        <f ca="1"/>
        <v>1330</v>
      </c>
      <c r="K4013">
        <v>2056</v>
      </c>
      <c r="L4013" cm="1">
        <f t="array" ref="L4013">_xlfn.IFS(G4013&lt;=25, 1, G4013&lt;=75, 2, G4013&lt;=150, 3, G4013&gt;150, 4)</f>
        <v>4</v>
      </c>
      <c r="M4013">
        <f t="shared" si="62"/>
        <v>4</v>
      </c>
    </row>
    <row r="4014" spans="1:13" x14ac:dyDescent="0.2">
      <c r="A4014" t="s">
        <v>6058</v>
      </c>
      <c r="B4014" t="s">
        <v>6059</v>
      </c>
      <c r="C4014" s="2">
        <v>268</v>
      </c>
      <c r="D4014" s="2">
        <v>115</v>
      </c>
      <c r="E4014" t="s">
        <v>7027</v>
      </c>
      <c r="F4014" t="s">
        <v>7040</v>
      </c>
      <c r="G4014" s="2">
        <v>153</v>
      </c>
      <c r="H4014" s="11">
        <v>0.57089552238805974</v>
      </c>
      <c r="I4014">
        <v>0</v>
      </c>
      <c r="J4014">
        <f ca="1"/>
        <v>703</v>
      </c>
      <c r="K4014">
        <v>333</v>
      </c>
      <c r="L4014" cm="1">
        <f t="array" ref="L4014">_xlfn.IFS(G4014&lt;=25, 1, G4014&lt;=75, 2, G4014&lt;=150, 3, G4014&gt;150, 4)</f>
        <v>4</v>
      </c>
      <c r="M4014">
        <f t="shared" si="62"/>
        <v>2</v>
      </c>
    </row>
    <row r="4015" spans="1:13" x14ac:dyDescent="0.2">
      <c r="A4015" t="s">
        <v>6060</v>
      </c>
      <c r="B4015" t="s">
        <v>6061</v>
      </c>
      <c r="C4015" s="2">
        <v>312</v>
      </c>
      <c r="D4015" s="2">
        <v>218</v>
      </c>
      <c r="E4015" t="s">
        <v>7027</v>
      </c>
      <c r="F4015" t="s">
        <v>7039</v>
      </c>
      <c r="G4015" s="2">
        <v>94</v>
      </c>
      <c r="H4015" s="11">
        <v>0.30128205128205127</v>
      </c>
      <c r="I4015">
        <v>0</v>
      </c>
      <c r="J4015">
        <f ca="1"/>
        <v>3483</v>
      </c>
      <c r="K4015">
        <v>2612</v>
      </c>
      <c r="L4015" cm="1">
        <f t="array" ref="L4015">_xlfn.IFS(G4015&lt;=25, 1, G4015&lt;=75, 2, G4015&lt;=150, 3, G4015&gt;150, 4)</f>
        <v>3</v>
      </c>
      <c r="M4015">
        <f t="shared" si="62"/>
        <v>3</v>
      </c>
    </row>
    <row r="4016" spans="1:13" x14ac:dyDescent="0.2">
      <c r="A4016" t="s">
        <v>6062</v>
      </c>
      <c r="B4016" t="s">
        <v>4845</v>
      </c>
      <c r="C4016" s="2">
        <v>289</v>
      </c>
      <c r="D4016" s="2">
        <v>168</v>
      </c>
      <c r="E4016" t="s">
        <v>7027</v>
      </c>
      <c r="F4016" t="s">
        <v>7041</v>
      </c>
      <c r="G4016" s="2">
        <v>121</v>
      </c>
      <c r="H4016" s="11">
        <v>0.41868512110726641</v>
      </c>
      <c r="I4016">
        <v>0</v>
      </c>
      <c r="J4016">
        <f ca="1"/>
        <v>4384</v>
      </c>
      <c r="K4016">
        <v>3842</v>
      </c>
      <c r="L4016" cm="1">
        <f t="array" ref="L4016">_xlfn.IFS(G4016&lt;=25, 1, G4016&lt;=75, 2, G4016&lt;=150, 3, G4016&gt;150, 4)</f>
        <v>3</v>
      </c>
      <c r="M4016">
        <f t="shared" si="62"/>
        <v>2</v>
      </c>
    </row>
    <row r="4017" spans="1:13" x14ac:dyDescent="0.2">
      <c r="A4017" t="s">
        <v>6063</v>
      </c>
      <c r="B4017" t="s">
        <v>6064</v>
      </c>
      <c r="C4017" s="2">
        <v>268</v>
      </c>
      <c r="D4017" s="2">
        <v>166</v>
      </c>
      <c r="E4017" t="s">
        <v>7027</v>
      </c>
      <c r="F4017" t="s">
        <v>7037</v>
      </c>
      <c r="G4017" s="2">
        <v>102</v>
      </c>
      <c r="H4017" s="11">
        <v>0.38059701492537312</v>
      </c>
      <c r="I4017">
        <v>0</v>
      </c>
      <c r="J4017">
        <f ca="1"/>
        <v>1152</v>
      </c>
      <c r="K4017">
        <v>637</v>
      </c>
      <c r="L4017" cm="1">
        <f t="array" ref="L4017">_xlfn.IFS(G4017&lt;=25, 1, G4017&lt;=75, 2, G4017&lt;=150, 3, G4017&gt;150, 4)</f>
        <v>3</v>
      </c>
      <c r="M4017">
        <f t="shared" si="62"/>
        <v>2</v>
      </c>
    </row>
    <row r="4018" spans="1:13" x14ac:dyDescent="0.2">
      <c r="A4018" t="s">
        <v>6065</v>
      </c>
      <c r="B4018" t="s">
        <v>6066</v>
      </c>
      <c r="C4018" s="2">
        <v>357</v>
      </c>
      <c r="D4018" s="2">
        <v>232</v>
      </c>
      <c r="E4018" t="s">
        <v>7027</v>
      </c>
      <c r="F4018" t="s">
        <v>7040</v>
      </c>
      <c r="G4018" s="2">
        <v>125</v>
      </c>
      <c r="H4018" s="11">
        <v>0.35014005602240894</v>
      </c>
      <c r="I4018">
        <v>0</v>
      </c>
      <c r="J4018">
        <f ca="1"/>
        <v>3251</v>
      </c>
      <c r="K4018">
        <v>347</v>
      </c>
      <c r="L4018" cm="1">
        <f t="array" ref="L4018">_xlfn.IFS(G4018&lt;=25, 1, G4018&lt;=75, 2, G4018&lt;=150, 3, G4018&gt;150, 4)</f>
        <v>3</v>
      </c>
      <c r="M4018">
        <f t="shared" si="62"/>
        <v>3</v>
      </c>
    </row>
    <row r="4019" spans="1:13" x14ac:dyDescent="0.2">
      <c r="A4019" t="s">
        <v>6067</v>
      </c>
      <c r="B4019" t="s">
        <v>6068</v>
      </c>
      <c r="C4019" s="2">
        <v>357</v>
      </c>
      <c r="D4019" s="2">
        <v>264</v>
      </c>
      <c r="E4019" t="s">
        <v>7027</v>
      </c>
      <c r="F4019" t="s">
        <v>7036</v>
      </c>
      <c r="G4019" s="2">
        <v>93</v>
      </c>
      <c r="H4019" s="11">
        <v>0.26050420168067229</v>
      </c>
      <c r="I4019">
        <v>0</v>
      </c>
      <c r="J4019">
        <f ca="1"/>
        <v>477</v>
      </c>
      <c r="K4019">
        <v>1621</v>
      </c>
      <c r="L4019" cm="1">
        <f t="array" ref="L4019">_xlfn.IFS(G4019&lt;=25, 1, G4019&lt;=75, 2, G4019&lt;=150, 3, G4019&gt;150, 4)</f>
        <v>3</v>
      </c>
      <c r="M4019">
        <f t="shared" si="62"/>
        <v>3</v>
      </c>
    </row>
    <row r="4020" spans="1:13" x14ac:dyDescent="0.2">
      <c r="A4020" t="s">
        <v>6069</v>
      </c>
      <c r="B4020" t="s">
        <v>6070</v>
      </c>
      <c r="C4020" s="2">
        <v>707</v>
      </c>
      <c r="D4020" s="2">
        <v>481</v>
      </c>
      <c r="E4020" t="s">
        <v>7027</v>
      </c>
      <c r="F4020" t="s">
        <v>7042</v>
      </c>
      <c r="G4020" s="2">
        <v>226</v>
      </c>
      <c r="H4020" s="11">
        <v>0.31966053748231965</v>
      </c>
      <c r="I4020">
        <v>0</v>
      </c>
      <c r="J4020">
        <f ca="1"/>
        <v>188</v>
      </c>
      <c r="K4020">
        <v>3844</v>
      </c>
      <c r="L4020" cm="1">
        <f t="array" ref="L4020">_xlfn.IFS(G4020&lt;=25, 1, G4020&lt;=75, 2, G4020&lt;=150, 3, G4020&gt;150, 4)</f>
        <v>4</v>
      </c>
      <c r="M4020">
        <f t="shared" si="62"/>
        <v>4</v>
      </c>
    </row>
    <row r="4021" spans="1:13" x14ac:dyDescent="0.2">
      <c r="A4021" t="s">
        <v>6071</v>
      </c>
      <c r="B4021" t="s">
        <v>6072</v>
      </c>
      <c r="C4021" s="2">
        <v>312</v>
      </c>
      <c r="D4021" s="2">
        <v>281</v>
      </c>
      <c r="E4021" t="s">
        <v>7027</v>
      </c>
      <c r="F4021" t="s">
        <v>7041</v>
      </c>
      <c r="G4021" s="2">
        <v>31</v>
      </c>
      <c r="H4021" s="11">
        <v>9.9358974358974353E-2</v>
      </c>
      <c r="I4021">
        <v>0</v>
      </c>
      <c r="J4021">
        <f ca="1"/>
        <v>1165</v>
      </c>
      <c r="K4021">
        <v>4106</v>
      </c>
      <c r="L4021" cm="1">
        <f t="array" ref="L4021">_xlfn.IFS(G4021&lt;=25, 1, G4021&lt;=75, 2, G4021&lt;=150, 3, G4021&gt;150, 4)</f>
        <v>2</v>
      </c>
      <c r="M4021">
        <f t="shared" si="62"/>
        <v>3</v>
      </c>
    </row>
    <row r="4022" spans="1:13" x14ac:dyDescent="0.2">
      <c r="A4022" t="s">
        <v>6073</v>
      </c>
      <c r="B4022" t="s">
        <v>6074</v>
      </c>
      <c r="C4022" s="2">
        <v>849</v>
      </c>
      <c r="D4022" s="2">
        <v>713</v>
      </c>
      <c r="E4022" t="s">
        <v>7027</v>
      </c>
      <c r="F4022" t="s">
        <v>7039</v>
      </c>
      <c r="G4022" s="2">
        <v>136</v>
      </c>
      <c r="H4022" s="11">
        <v>0.16018845700824499</v>
      </c>
      <c r="I4022">
        <v>0</v>
      </c>
      <c r="J4022">
        <f ca="1"/>
        <v>3053</v>
      </c>
      <c r="K4022">
        <v>1617</v>
      </c>
      <c r="L4022" cm="1">
        <f t="array" ref="L4022">_xlfn.IFS(G4022&lt;=25, 1, G4022&lt;=75, 2, G4022&lt;=150, 3, G4022&gt;150, 4)</f>
        <v>3</v>
      </c>
      <c r="M4022">
        <f t="shared" si="62"/>
        <v>4</v>
      </c>
    </row>
    <row r="4023" spans="1:13" x14ac:dyDescent="0.2">
      <c r="A4023" t="s">
        <v>6077</v>
      </c>
      <c r="B4023" t="s">
        <v>2737</v>
      </c>
      <c r="C4023" s="2">
        <v>489</v>
      </c>
      <c r="D4023" s="2">
        <v>421</v>
      </c>
      <c r="E4023" t="s">
        <v>7027</v>
      </c>
      <c r="F4023" t="s">
        <v>7039</v>
      </c>
      <c r="G4023" s="2">
        <v>68</v>
      </c>
      <c r="H4023" s="11">
        <v>0.13905930470347649</v>
      </c>
      <c r="I4023">
        <v>0</v>
      </c>
      <c r="J4023">
        <f ca="1"/>
        <v>635</v>
      </c>
      <c r="K4023">
        <v>1002</v>
      </c>
      <c r="L4023" cm="1">
        <f t="array" ref="L4023">_xlfn.IFS(G4023&lt;=25, 1, G4023&lt;=75, 2, G4023&lt;=150, 3, G4023&gt;150, 4)</f>
        <v>2</v>
      </c>
      <c r="M4023">
        <f t="shared" si="62"/>
        <v>4</v>
      </c>
    </row>
    <row r="4024" spans="1:13" x14ac:dyDescent="0.2">
      <c r="A4024" t="s">
        <v>6078</v>
      </c>
      <c r="B4024" t="s">
        <v>6079</v>
      </c>
      <c r="C4024" s="2">
        <v>325</v>
      </c>
      <c r="D4024" s="2">
        <v>267</v>
      </c>
      <c r="E4024" t="s">
        <v>7027</v>
      </c>
      <c r="F4024" t="s">
        <v>7037</v>
      </c>
      <c r="G4024" s="2">
        <v>58</v>
      </c>
      <c r="H4024" s="11">
        <v>0.17846153846153845</v>
      </c>
      <c r="I4024">
        <v>0</v>
      </c>
      <c r="J4024">
        <f ca="1"/>
        <v>3803</v>
      </c>
      <c r="K4024">
        <v>2865</v>
      </c>
      <c r="L4024" cm="1">
        <f t="array" ref="L4024">_xlfn.IFS(G4024&lt;=25, 1, G4024&lt;=75, 2, G4024&lt;=150, 3, G4024&gt;150, 4)</f>
        <v>2</v>
      </c>
      <c r="M4024">
        <f t="shared" si="62"/>
        <v>3</v>
      </c>
    </row>
    <row r="4025" spans="1:13" x14ac:dyDescent="0.2">
      <c r="A4025" t="s">
        <v>6080</v>
      </c>
      <c r="B4025" t="s">
        <v>3667</v>
      </c>
      <c r="C4025" s="2">
        <v>384</v>
      </c>
      <c r="D4025" s="2">
        <v>292</v>
      </c>
      <c r="E4025" t="s">
        <v>7027</v>
      </c>
      <c r="F4025" t="s">
        <v>7036</v>
      </c>
      <c r="G4025" s="2">
        <v>92</v>
      </c>
      <c r="H4025" s="11">
        <v>0.23958333333333334</v>
      </c>
      <c r="I4025">
        <v>0</v>
      </c>
      <c r="J4025">
        <f ca="1"/>
        <v>1181</v>
      </c>
      <c r="K4025">
        <v>1822</v>
      </c>
      <c r="L4025" cm="1">
        <f t="array" ref="L4025">_xlfn.IFS(G4025&lt;=25, 1, G4025&lt;=75, 2, G4025&lt;=150, 3, G4025&gt;150, 4)</f>
        <v>3</v>
      </c>
      <c r="M4025">
        <f t="shared" si="62"/>
        <v>4</v>
      </c>
    </row>
    <row r="4026" spans="1:13" x14ac:dyDescent="0.2">
      <c r="A4026" t="s">
        <v>6081</v>
      </c>
      <c r="B4026" t="s">
        <v>6082</v>
      </c>
      <c r="C4026" s="2">
        <v>299</v>
      </c>
      <c r="D4026" s="2">
        <v>167</v>
      </c>
      <c r="E4026" t="s">
        <v>7029</v>
      </c>
      <c r="F4026" t="s">
        <v>7040</v>
      </c>
      <c r="G4026" s="2">
        <v>132</v>
      </c>
      <c r="H4026" s="11">
        <v>0.4414715719063545</v>
      </c>
      <c r="I4026">
        <v>0</v>
      </c>
      <c r="J4026">
        <f ca="1"/>
        <v>2415</v>
      </c>
      <c r="K4026">
        <v>1887</v>
      </c>
      <c r="L4026" cm="1">
        <f t="array" ref="L4026">_xlfn.IFS(G4026&lt;=25, 1, G4026&lt;=75, 2, G4026&lt;=150, 3, G4026&gt;150, 4)</f>
        <v>3</v>
      </c>
      <c r="M4026">
        <f t="shared" si="62"/>
        <v>3</v>
      </c>
    </row>
    <row r="4027" spans="1:13" x14ac:dyDescent="0.2">
      <c r="A4027" t="s">
        <v>6083</v>
      </c>
      <c r="B4027" t="s">
        <v>6084</v>
      </c>
      <c r="C4027" s="2">
        <v>402</v>
      </c>
      <c r="D4027" s="2">
        <v>277</v>
      </c>
      <c r="E4027" t="s">
        <v>7027</v>
      </c>
      <c r="F4027" t="s">
        <v>7037</v>
      </c>
      <c r="G4027" s="2">
        <v>125</v>
      </c>
      <c r="H4027" s="11">
        <v>0.31094527363184077</v>
      </c>
      <c r="I4027">
        <v>0</v>
      </c>
      <c r="J4027">
        <f ca="1"/>
        <v>2528</v>
      </c>
      <c r="K4027">
        <v>3960</v>
      </c>
      <c r="L4027" cm="1">
        <f t="array" ref="L4027">_xlfn.IFS(G4027&lt;=25, 1, G4027&lt;=75, 2, G4027&lt;=150, 3, G4027&gt;150, 4)</f>
        <v>3</v>
      </c>
      <c r="M4027">
        <f t="shared" si="62"/>
        <v>4</v>
      </c>
    </row>
    <row r="4028" spans="1:13" x14ac:dyDescent="0.2">
      <c r="A4028" t="s">
        <v>6085</v>
      </c>
      <c r="B4028" t="s">
        <v>6086</v>
      </c>
      <c r="C4028" s="2">
        <v>196</v>
      </c>
      <c r="D4028" s="2">
        <v>86</v>
      </c>
      <c r="E4028" t="s">
        <v>7029</v>
      </c>
      <c r="F4028" t="s">
        <v>7040</v>
      </c>
      <c r="G4028" s="2">
        <v>110</v>
      </c>
      <c r="H4028" s="11">
        <v>0.56122448979591832</v>
      </c>
      <c r="I4028">
        <v>0</v>
      </c>
      <c r="J4028">
        <f ca="1"/>
        <v>1431</v>
      </c>
      <c r="K4028">
        <v>2811</v>
      </c>
      <c r="L4028" cm="1">
        <f t="array" ref="L4028">_xlfn.IFS(G4028&lt;=25, 1, G4028&lt;=75, 2, G4028&lt;=150, 3, G4028&gt;150, 4)</f>
        <v>3</v>
      </c>
      <c r="M4028">
        <f t="shared" si="62"/>
        <v>1</v>
      </c>
    </row>
    <row r="4029" spans="1:13" x14ac:dyDescent="0.2">
      <c r="A4029" t="s">
        <v>6087</v>
      </c>
      <c r="B4029" t="s">
        <v>6088</v>
      </c>
      <c r="C4029" s="2">
        <v>312</v>
      </c>
      <c r="D4029" s="2">
        <v>246</v>
      </c>
      <c r="E4029" t="s">
        <v>7027</v>
      </c>
      <c r="F4029" t="s">
        <v>7041</v>
      </c>
      <c r="G4029" s="2">
        <v>66</v>
      </c>
      <c r="H4029" s="11">
        <v>0.21153846153846154</v>
      </c>
      <c r="I4029">
        <v>0</v>
      </c>
      <c r="J4029">
        <f ca="1"/>
        <v>3450</v>
      </c>
      <c r="K4029">
        <v>3648</v>
      </c>
      <c r="L4029" cm="1">
        <f t="array" ref="L4029">_xlfn.IFS(G4029&lt;=25, 1, G4029&lt;=75, 2, G4029&lt;=150, 3, G4029&gt;150, 4)</f>
        <v>2</v>
      </c>
      <c r="M4029">
        <f t="shared" si="62"/>
        <v>3</v>
      </c>
    </row>
    <row r="4030" spans="1:13" x14ac:dyDescent="0.2">
      <c r="A4030" t="s">
        <v>6089</v>
      </c>
      <c r="B4030" t="s">
        <v>6090</v>
      </c>
      <c r="C4030" s="2">
        <v>886</v>
      </c>
      <c r="D4030" s="2">
        <v>709</v>
      </c>
      <c r="E4030" t="s">
        <v>7029</v>
      </c>
      <c r="F4030" t="s">
        <v>7045</v>
      </c>
      <c r="G4030" s="2">
        <v>177</v>
      </c>
      <c r="H4030" s="11">
        <v>0.19977426636568849</v>
      </c>
      <c r="I4030">
        <v>0</v>
      </c>
      <c r="J4030">
        <f ca="1"/>
        <v>1846</v>
      </c>
      <c r="K4030">
        <v>330</v>
      </c>
      <c r="L4030" cm="1">
        <f t="array" ref="L4030">_xlfn.IFS(G4030&lt;=25, 1, G4030&lt;=75, 2, G4030&lt;=150, 3, G4030&gt;150, 4)</f>
        <v>4</v>
      </c>
      <c r="M4030">
        <f t="shared" si="62"/>
        <v>4</v>
      </c>
    </row>
    <row r="4031" spans="1:13" x14ac:dyDescent="0.2">
      <c r="A4031" t="s">
        <v>6091</v>
      </c>
      <c r="C4031" s="2">
        <v>840</v>
      </c>
      <c r="D4031" s="2">
        <v>596</v>
      </c>
      <c r="E4031" t="s">
        <v>7029</v>
      </c>
      <c r="F4031" t="s">
        <v>7042</v>
      </c>
      <c r="G4031" s="2">
        <v>244</v>
      </c>
      <c r="H4031" s="11">
        <v>0.2904761904761905</v>
      </c>
      <c r="I4031">
        <v>0</v>
      </c>
      <c r="J4031">
        <f ca="1"/>
        <v>4036</v>
      </c>
      <c r="K4031">
        <v>542</v>
      </c>
      <c r="L4031" cm="1">
        <f t="array" ref="L4031">_xlfn.IFS(G4031&lt;=25, 1, G4031&lt;=75, 2, G4031&lt;=150, 3, G4031&gt;150, 4)</f>
        <v>4</v>
      </c>
      <c r="M4031">
        <f t="shared" si="62"/>
        <v>4</v>
      </c>
    </row>
    <row r="4032" spans="1:13" x14ac:dyDescent="0.2">
      <c r="A4032" t="s">
        <v>6092</v>
      </c>
      <c r="B4032" t="s">
        <v>5108</v>
      </c>
      <c r="C4032" s="2">
        <v>363</v>
      </c>
      <c r="D4032" s="2">
        <v>276</v>
      </c>
      <c r="E4032" t="s">
        <v>7027</v>
      </c>
      <c r="F4032" t="s">
        <v>7039</v>
      </c>
      <c r="G4032" s="2">
        <v>87</v>
      </c>
      <c r="H4032" s="11">
        <v>0.23966942148760331</v>
      </c>
      <c r="I4032">
        <v>0</v>
      </c>
      <c r="J4032">
        <f ca="1"/>
        <v>773</v>
      </c>
      <c r="K4032">
        <v>685</v>
      </c>
      <c r="L4032" cm="1">
        <f t="array" ref="L4032">_xlfn.IFS(G4032&lt;=25, 1, G4032&lt;=75, 2, G4032&lt;=150, 3, G4032&gt;150, 4)</f>
        <v>3</v>
      </c>
      <c r="M4032">
        <f t="shared" si="62"/>
        <v>4</v>
      </c>
    </row>
    <row r="4033" spans="1:13" x14ac:dyDescent="0.2">
      <c r="A4033" t="s">
        <v>6093</v>
      </c>
      <c r="B4033" t="s">
        <v>6094</v>
      </c>
      <c r="C4033" s="2">
        <v>295</v>
      </c>
      <c r="D4033" s="2">
        <v>204</v>
      </c>
      <c r="E4033" t="s">
        <v>7027</v>
      </c>
      <c r="F4033" t="s">
        <v>7043</v>
      </c>
      <c r="G4033" s="2">
        <v>91</v>
      </c>
      <c r="H4033" s="11">
        <v>0.30847457627118646</v>
      </c>
      <c r="I4033">
        <v>0</v>
      </c>
      <c r="J4033">
        <f ca="1"/>
        <v>1793</v>
      </c>
      <c r="K4033">
        <v>1718</v>
      </c>
      <c r="L4033" cm="1">
        <f t="array" ref="L4033">_xlfn.IFS(G4033&lt;=25, 1, G4033&lt;=75, 2, G4033&lt;=150, 3, G4033&gt;150, 4)</f>
        <v>3</v>
      </c>
      <c r="M4033">
        <f t="shared" si="62"/>
        <v>2</v>
      </c>
    </row>
    <row r="4034" spans="1:13" x14ac:dyDescent="0.2">
      <c r="A4034" t="s">
        <v>6095</v>
      </c>
      <c r="B4034" t="s">
        <v>6096</v>
      </c>
      <c r="C4034" s="2">
        <v>797</v>
      </c>
      <c r="D4034" s="2">
        <v>749</v>
      </c>
      <c r="E4034" t="s">
        <v>7027</v>
      </c>
      <c r="F4034" t="s">
        <v>7042</v>
      </c>
      <c r="G4034" s="2">
        <v>48</v>
      </c>
      <c r="H4034" s="11">
        <v>6.0225846925972396E-2</v>
      </c>
      <c r="I4034">
        <v>0</v>
      </c>
      <c r="J4034">
        <f ca="1"/>
        <v>740</v>
      </c>
      <c r="K4034">
        <v>3579</v>
      </c>
      <c r="L4034" cm="1">
        <f t="array" ref="L4034">_xlfn.IFS(G4034&lt;=25, 1, G4034&lt;=75, 2, G4034&lt;=150, 3, G4034&gt;150, 4)</f>
        <v>2</v>
      </c>
      <c r="M4034">
        <f t="shared" ref="M4034:M4097" si="63">IF(C4034&lt;=$P$3, 1, IF(C4034&lt;=$P$4, 2, IF(C4034&lt;=$P$5, 3, 4)))</f>
        <v>4</v>
      </c>
    </row>
    <row r="4035" spans="1:13" x14ac:dyDescent="0.2">
      <c r="A4035" t="s">
        <v>6097</v>
      </c>
      <c r="B4035" t="s">
        <v>6098</v>
      </c>
      <c r="C4035" s="2">
        <v>797</v>
      </c>
      <c r="D4035" s="2">
        <v>542</v>
      </c>
      <c r="E4035" t="s">
        <v>7029</v>
      </c>
      <c r="F4035" t="s">
        <v>7041</v>
      </c>
      <c r="G4035" s="2">
        <v>255</v>
      </c>
      <c r="H4035" s="11">
        <v>0.31994981179422838</v>
      </c>
      <c r="I4035">
        <v>0</v>
      </c>
      <c r="J4035">
        <f ca="1"/>
        <v>3032</v>
      </c>
      <c r="K4035">
        <v>857</v>
      </c>
      <c r="L4035" cm="1">
        <f t="array" ref="L4035">_xlfn.IFS(G4035&lt;=25, 1, G4035&lt;=75, 2, G4035&lt;=150, 3, G4035&gt;150, 4)</f>
        <v>4</v>
      </c>
      <c r="M4035">
        <f t="shared" si="63"/>
        <v>4</v>
      </c>
    </row>
    <row r="4036" spans="1:13" x14ac:dyDescent="0.2">
      <c r="A4036" t="s">
        <v>6099</v>
      </c>
      <c r="B4036" t="s">
        <v>6100</v>
      </c>
      <c r="C4036" s="2">
        <v>894</v>
      </c>
      <c r="D4036" s="2">
        <v>715</v>
      </c>
      <c r="E4036" t="s">
        <v>7029</v>
      </c>
      <c r="F4036" t="s">
        <v>7041</v>
      </c>
      <c r="G4036" s="2">
        <v>179</v>
      </c>
      <c r="H4036" s="11">
        <v>0.20022371364653244</v>
      </c>
      <c r="I4036">
        <v>0</v>
      </c>
      <c r="J4036">
        <f ca="1"/>
        <v>2366</v>
      </c>
      <c r="K4036">
        <v>3442</v>
      </c>
      <c r="L4036" cm="1">
        <f t="array" ref="L4036">_xlfn.IFS(G4036&lt;=25, 1, G4036&lt;=75, 2, G4036&lt;=150, 3, G4036&gt;150, 4)</f>
        <v>4</v>
      </c>
      <c r="M4036">
        <f t="shared" si="63"/>
        <v>4</v>
      </c>
    </row>
    <row r="4037" spans="1:13" x14ac:dyDescent="0.2">
      <c r="A4037" t="s">
        <v>6101</v>
      </c>
      <c r="B4037" t="s">
        <v>6102</v>
      </c>
      <c r="C4037" s="2">
        <v>599</v>
      </c>
      <c r="D4037" s="2">
        <v>503</v>
      </c>
      <c r="E4037" t="s">
        <v>7029</v>
      </c>
      <c r="F4037" t="s">
        <v>7045</v>
      </c>
      <c r="G4037" s="2">
        <v>96</v>
      </c>
      <c r="H4037" s="11">
        <v>0.16026711185308848</v>
      </c>
      <c r="I4037">
        <v>0</v>
      </c>
      <c r="J4037">
        <f ca="1"/>
        <v>4056</v>
      </c>
      <c r="K4037">
        <v>4194</v>
      </c>
      <c r="L4037" cm="1">
        <f t="array" ref="L4037">_xlfn.IFS(G4037&lt;=25, 1, G4037&lt;=75, 2, G4037&lt;=150, 3, G4037&gt;150, 4)</f>
        <v>3</v>
      </c>
      <c r="M4037">
        <f t="shared" si="63"/>
        <v>4</v>
      </c>
    </row>
    <row r="4038" spans="1:13" x14ac:dyDescent="0.2">
      <c r="A4038" t="s">
        <v>6103</v>
      </c>
      <c r="B4038" t="s">
        <v>5072</v>
      </c>
      <c r="C4038" s="2">
        <v>644</v>
      </c>
      <c r="D4038" s="2">
        <v>425</v>
      </c>
      <c r="E4038" t="s">
        <v>7029</v>
      </c>
      <c r="F4038" t="s">
        <v>7045</v>
      </c>
      <c r="G4038" s="2">
        <v>219</v>
      </c>
      <c r="H4038" s="11">
        <v>0.34006211180124224</v>
      </c>
      <c r="I4038">
        <v>0</v>
      </c>
      <c r="J4038">
        <f ca="1"/>
        <v>1368</v>
      </c>
      <c r="K4038">
        <v>245</v>
      </c>
      <c r="L4038" cm="1">
        <f t="array" ref="L4038">_xlfn.IFS(G4038&lt;=25, 1, G4038&lt;=75, 2, G4038&lt;=150, 3, G4038&gt;150, 4)</f>
        <v>4</v>
      </c>
      <c r="M4038">
        <f t="shared" si="63"/>
        <v>4</v>
      </c>
    </row>
    <row r="4039" spans="1:13" x14ac:dyDescent="0.2">
      <c r="A4039" t="s">
        <v>6104</v>
      </c>
      <c r="B4039" t="s">
        <v>6105</v>
      </c>
      <c r="C4039" s="2">
        <v>294</v>
      </c>
      <c r="D4039" s="2">
        <v>171</v>
      </c>
      <c r="E4039" t="s">
        <v>7027</v>
      </c>
      <c r="F4039" t="s">
        <v>7039</v>
      </c>
      <c r="G4039" s="2">
        <v>123</v>
      </c>
      <c r="H4039" s="11">
        <v>0.41836734693877553</v>
      </c>
      <c r="I4039">
        <v>0</v>
      </c>
      <c r="J4039">
        <f ca="1"/>
        <v>4179</v>
      </c>
      <c r="K4039">
        <v>666</v>
      </c>
      <c r="L4039" cm="1">
        <f t="array" ref="L4039">_xlfn.IFS(G4039&lt;=25, 1, G4039&lt;=75, 2, G4039&lt;=150, 3, G4039&gt;150, 4)</f>
        <v>3</v>
      </c>
      <c r="M4039">
        <f t="shared" si="63"/>
        <v>2</v>
      </c>
    </row>
    <row r="4040" spans="1:13" x14ac:dyDescent="0.2">
      <c r="A4040" t="s">
        <v>6106</v>
      </c>
      <c r="B4040" t="s">
        <v>5045</v>
      </c>
      <c r="C4040" s="2">
        <v>1155</v>
      </c>
      <c r="D4040" s="2">
        <v>982</v>
      </c>
      <c r="E4040" t="s">
        <v>7029</v>
      </c>
      <c r="F4040" t="s">
        <v>7042</v>
      </c>
      <c r="G4040" s="2">
        <v>173</v>
      </c>
      <c r="H4040" s="11">
        <v>0.1497835497835498</v>
      </c>
      <c r="I4040">
        <v>0</v>
      </c>
      <c r="J4040">
        <f ca="1"/>
        <v>3082</v>
      </c>
      <c r="K4040">
        <v>3006</v>
      </c>
      <c r="L4040" cm="1">
        <f t="array" ref="L4040">_xlfn.IFS(G4040&lt;=25, 1, G4040&lt;=75, 2, G4040&lt;=150, 3, G4040&gt;150, 4)</f>
        <v>4</v>
      </c>
      <c r="M4040">
        <f t="shared" si="63"/>
        <v>4</v>
      </c>
    </row>
    <row r="4041" spans="1:13" x14ac:dyDescent="0.2">
      <c r="A4041" t="s">
        <v>6107</v>
      </c>
      <c r="B4041" t="s">
        <v>4111</v>
      </c>
      <c r="C4041" s="2">
        <v>536</v>
      </c>
      <c r="D4041" s="2">
        <v>456</v>
      </c>
      <c r="E4041" t="s">
        <v>7029</v>
      </c>
      <c r="F4041" t="s">
        <v>7036</v>
      </c>
      <c r="G4041" s="2">
        <v>80</v>
      </c>
      <c r="H4041" s="11">
        <v>0.14925373134328357</v>
      </c>
      <c r="I4041">
        <v>0</v>
      </c>
      <c r="J4041">
        <f ca="1"/>
        <v>2619</v>
      </c>
      <c r="K4041">
        <v>2920</v>
      </c>
      <c r="L4041" cm="1">
        <f t="array" ref="L4041">_xlfn.IFS(G4041&lt;=25, 1, G4041&lt;=75, 2, G4041&lt;=150, 3, G4041&gt;150, 4)</f>
        <v>3</v>
      </c>
      <c r="M4041">
        <f t="shared" si="63"/>
        <v>4</v>
      </c>
    </row>
    <row r="4042" spans="1:13" x14ac:dyDescent="0.2">
      <c r="A4042" t="s">
        <v>6112</v>
      </c>
      <c r="B4042" t="s">
        <v>6113</v>
      </c>
      <c r="C4042" s="2">
        <v>805</v>
      </c>
      <c r="D4042" s="2">
        <v>580</v>
      </c>
      <c r="E4042" t="s">
        <v>7029</v>
      </c>
      <c r="F4042" t="s">
        <v>7037</v>
      </c>
      <c r="G4042" s="2">
        <v>225</v>
      </c>
      <c r="H4042" s="11">
        <v>0.27950310559006208</v>
      </c>
      <c r="I4042">
        <v>0</v>
      </c>
      <c r="J4042">
        <f ca="1"/>
        <v>2088</v>
      </c>
      <c r="K4042">
        <v>4027</v>
      </c>
      <c r="L4042" cm="1">
        <f t="array" ref="L4042">_xlfn.IFS(G4042&lt;=25, 1, G4042&lt;=75, 2, G4042&lt;=150, 3, G4042&gt;150, 4)</f>
        <v>4</v>
      </c>
      <c r="M4042">
        <f t="shared" si="63"/>
        <v>4</v>
      </c>
    </row>
    <row r="4043" spans="1:13" x14ac:dyDescent="0.2">
      <c r="A4043" t="s">
        <v>6114</v>
      </c>
      <c r="B4043" t="s">
        <v>6115</v>
      </c>
      <c r="C4043" s="2">
        <v>268</v>
      </c>
      <c r="D4043" s="2">
        <v>153</v>
      </c>
      <c r="E4043" t="s">
        <v>7027</v>
      </c>
      <c r="F4043" t="s">
        <v>7037</v>
      </c>
      <c r="G4043" s="2">
        <v>115</v>
      </c>
      <c r="H4043" s="11">
        <v>0.42910447761194032</v>
      </c>
      <c r="I4043">
        <v>0</v>
      </c>
      <c r="J4043">
        <f ca="1"/>
        <v>768</v>
      </c>
      <c r="K4043">
        <v>564</v>
      </c>
      <c r="L4043" cm="1">
        <f t="array" ref="L4043">_xlfn.IFS(G4043&lt;=25, 1, G4043&lt;=75, 2, G4043&lt;=150, 3, G4043&gt;150, 4)</f>
        <v>3</v>
      </c>
      <c r="M4043">
        <f t="shared" si="63"/>
        <v>2</v>
      </c>
    </row>
    <row r="4044" spans="1:13" x14ac:dyDescent="0.2">
      <c r="A4044" t="s">
        <v>6116</v>
      </c>
      <c r="B4044" t="s">
        <v>6117</v>
      </c>
      <c r="C4044" s="2">
        <v>1781</v>
      </c>
      <c r="D4044" s="2">
        <v>1389</v>
      </c>
      <c r="E4044" t="s">
        <v>7029</v>
      </c>
      <c r="F4044" t="s">
        <v>7042</v>
      </c>
      <c r="G4044" s="2">
        <v>392</v>
      </c>
      <c r="H4044" s="11">
        <v>0.2201010668163953</v>
      </c>
      <c r="I4044">
        <v>0</v>
      </c>
      <c r="J4044">
        <f ca="1"/>
        <v>3225</v>
      </c>
      <c r="K4044">
        <v>2505</v>
      </c>
      <c r="L4044" cm="1">
        <f t="array" ref="L4044">_xlfn.IFS(G4044&lt;=25, 1, G4044&lt;=75, 2, G4044&lt;=150, 3, G4044&gt;150, 4)</f>
        <v>4</v>
      </c>
      <c r="M4044">
        <f t="shared" si="63"/>
        <v>4</v>
      </c>
    </row>
    <row r="4045" spans="1:13" x14ac:dyDescent="0.2">
      <c r="A4045" t="s">
        <v>6118</v>
      </c>
      <c r="B4045" t="s">
        <v>6119</v>
      </c>
      <c r="C4045" s="2">
        <v>483</v>
      </c>
      <c r="D4045" s="2">
        <v>261</v>
      </c>
      <c r="E4045" t="s">
        <v>7029</v>
      </c>
      <c r="F4045" t="s">
        <v>7040</v>
      </c>
      <c r="G4045" s="2">
        <v>222</v>
      </c>
      <c r="H4045" s="11">
        <v>0.45962732919254656</v>
      </c>
      <c r="I4045">
        <v>0</v>
      </c>
      <c r="J4045">
        <f ca="1"/>
        <v>1161</v>
      </c>
      <c r="K4045">
        <v>2791</v>
      </c>
      <c r="L4045" cm="1">
        <f t="array" ref="L4045">_xlfn.IFS(G4045&lt;=25, 1, G4045&lt;=75, 2, G4045&lt;=150, 3, G4045&gt;150, 4)</f>
        <v>4</v>
      </c>
      <c r="M4045">
        <f t="shared" si="63"/>
        <v>4</v>
      </c>
    </row>
    <row r="4046" spans="1:13" x14ac:dyDescent="0.2">
      <c r="A4046" t="s">
        <v>6120</v>
      </c>
      <c r="B4046" t="s">
        <v>6121</v>
      </c>
      <c r="C4046" s="2">
        <v>289</v>
      </c>
      <c r="D4046" s="2">
        <v>208</v>
      </c>
      <c r="E4046" t="s">
        <v>7027</v>
      </c>
      <c r="F4046" t="s">
        <v>7036</v>
      </c>
      <c r="G4046" s="2">
        <v>81</v>
      </c>
      <c r="H4046" s="11">
        <v>0.28027681660899656</v>
      </c>
      <c r="I4046">
        <v>0</v>
      </c>
      <c r="J4046">
        <f ca="1"/>
        <v>461</v>
      </c>
      <c r="K4046">
        <v>927</v>
      </c>
      <c r="L4046" cm="1">
        <f t="array" ref="L4046">_xlfn.IFS(G4046&lt;=25, 1, G4046&lt;=75, 2, G4046&lt;=150, 3, G4046&gt;150, 4)</f>
        <v>3</v>
      </c>
      <c r="M4046">
        <f t="shared" si="63"/>
        <v>2</v>
      </c>
    </row>
    <row r="4047" spans="1:13" x14ac:dyDescent="0.2">
      <c r="A4047" t="s">
        <v>6122</v>
      </c>
      <c r="B4047" t="s">
        <v>6123</v>
      </c>
      <c r="C4047" s="2">
        <v>660</v>
      </c>
      <c r="D4047" s="2">
        <v>462</v>
      </c>
      <c r="E4047" t="s">
        <v>7029</v>
      </c>
      <c r="F4047" t="s">
        <v>7037</v>
      </c>
      <c r="G4047" s="2">
        <v>198</v>
      </c>
      <c r="H4047" s="11">
        <v>0.3</v>
      </c>
      <c r="I4047">
        <v>0</v>
      </c>
      <c r="J4047">
        <f ca="1"/>
        <v>1049</v>
      </c>
      <c r="K4047">
        <v>3763</v>
      </c>
      <c r="L4047" cm="1">
        <f t="array" ref="L4047">_xlfn.IFS(G4047&lt;=25, 1, G4047&lt;=75, 2, G4047&lt;=150, 3, G4047&gt;150, 4)</f>
        <v>4</v>
      </c>
      <c r="M4047">
        <f t="shared" si="63"/>
        <v>4</v>
      </c>
    </row>
    <row r="4048" spans="1:13" x14ac:dyDescent="0.2">
      <c r="A4048" t="s">
        <v>6124</v>
      </c>
      <c r="B4048" t="s">
        <v>6125</v>
      </c>
      <c r="C4048" s="2">
        <v>294</v>
      </c>
      <c r="D4048" s="2">
        <v>176</v>
      </c>
      <c r="E4048" t="s">
        <v>7027</v>
      </c>
      <c r="F4048" t="s">
        <v>7037</v>
      </c>
      <c r="G4048" s="2">
        <v>118</v>
      </c>
      <c r="H4048" s="11">
        <v>0.40136054421768708</v>
      </c>
      <c r="I4048">
        <v>0</v>
      </c>
      <c r="J4048">
        <f ca="1"/>
        <v>361</v>
      </c>
      <c r="K4048">
        <v>1313</v>
      </c>
      <c r="L4048" cm="1">
        <f t="array" ref="L4048">_xlfn.IFS(G4048&lt;=25, 1, G4048&lt;=75, 2, G4048&lt;=150, 3, G4048&gt;150, 4)</f>
        <v>3</v>
      </c>
      <c r="M4048">
        <f t="shared" si="63"/>
        <v>2</v>
      </c>
    </row>
    <row r="4049" spans="1:13" x14ac:dyDescent="0.2">
      <c r="A4049" t="s">
        <v>6126</v>
      </c>
      <c r="B4049" t="s">
        <v>6127</v>
      </c>
      <c r="C4049" s="2">
        <v>752</v>
      </c>
      <c r="D4049" s="2">
        <v>594</v>
      </c>
      <c r="E4049" t="s">
        <v>7029</v>
      </c>
      <c r="F4049" t="s">
        <v>7042</v>
      </c>
      <c r="G4049" s="2">
        <v>158</v>
      </c>
      <c r="H4049" s="11">
        <v>0.21010638297872342</v>
      </c>
      <c r="I4049">
        <v>0</v>
      </c>
      <c r="J4049">
        <f ca="1"/>
        <v>1466</v>
      </c>
      <c r="K4049">
        <v>4324</v>
      </c>
      <c r="L4049" cm="1">
        <f t="array" ref="L4049">_xlfn.IFS(G4049&lt;=25, 1, G4049&lt;=75, 2, G4049&lt;=150, 3, G4049&gt;150, 4)</f>
        <v>4</v>
      </c>
      <c r="M4049">
        <f t="shared" si="63"/>
        <v>4</v>
      </c>
    </row>
    <row r="4050" spans="1:13" x14ac:dyDescent="0.2">
      <c r="A4050" t="s">
        <v>6128</v>
      </c>
      <c r="B4050" t="s">
        <v>6129</v>
      </c>
      <c r="C4050" s="2">
        <v>707</v>
      </c>
      <c r="D4050" s="2">
        <v>587</v>
      </c>
      <c r="E4050" t="s">
        <v>7029</v>
      </c>
      <c r="F4050" t="s">
        <v>7037</v>
      </c>
      <c r="G4050" s="2">
        <v>120</v>
      </c>
      <c r="H4050" s="11">
        <v>0.16973125884016974</v>
      </c>
      <c r="I4050">
        <v>0</v>
      </c>
      <c r="J4050">
        <f ca="1"/>
        <v>3127</v>
      </c>
      <c r="K4050">
        <v>2885</v>
      </c>
      <c r="L4050" cm="1">
        <f t="array" ref="L4050">_xlfn.IFS(G4050&lt;=25, 1, G4050&lt;=75, 2, G4050&lt;=150, 3, G4050&gt;150, 4)</f>
        <v>3</v>
      </c>
      <c r="M4050">
        <f t="shared" si="63"/>
        <v>4</v>
      </c>
    </row>
    <row r="4051" spans="1:13" x14ac:dyDescent="0.2">
      <c r="A4051" t="s">
        <v>6130</v>
      </c>
      <c r="C4051" s="2">
        <v>787</v>
      </c>
      <c r="D4051" s="2">
        <v>677</v>
      </c>
      <c r="E4051" t="s">
        <v>7029</v>
      </c>
      <c r="F4051" t="s">
        <v>7044</v>
      </c>
      <c r="G4051" s="2">
        <v>110</v>
      </c>
      <c r="H4051" s="11">
        <v>0.13977128335451081</v>
      </c>
      <c r="I4051">
        <v>0</v>
      </c>
      <c r="J4051">
        <f ca="1"/>
        <v>3058</v>
      </c>
      <c r="K4051">
        <v>1071</v>
      </c>
      <c r="L4051" cm="1">
        <f t="array" ref="L4051">_xlfn.IFS(G4051&lt;=25, 1, G4051&lt;=75, 2, G4051&lt;=150, 3, G4051&gt;150, 4)</f>
        <v>3</v>
      </c>
      <c r="M4051">
        <f t="shared" si="63"/>
        <v>4</v>
      </c>
    </row>
    <row r="4052" spans="1:13" x14ac:dyDescent="0.2">
      <c r="A4052" t="s">
        <v>6131</v>
      </c>
      <c r="B4052" t="s">
        <v>6132</v>
      </c>
      <c r="C4052" s="2">
        <v>169</v>
      </c>
      <c r="D4052" s="2">
        <v>128</v>
      </c>
      <c r="E4052" t="s">
        <v>7027</v>
      </c>
      <c r="F4052" t="s">
        <v>7036</v>
      </c>
      <c r="G4052" s="2">
        <v>41</v>
      </c>
      <c r="H4052" s="11">
        <v>0.24260355029585798</v>
      </c>
      <c r="I4052">
        <v>0</v>
      </c>
      <c r="J4052">
        <f ca="1"/>
        <v>1131</v>
      </c>
      <c r="K4052">
        <v>3195</v>
      </c>
      <c r="L4052" cm="1">
        <f t="array" ref="L4052">_xlfn.IFS(G4052&lt;=25, 1, G4052&lt;=75, 2, G4052&lt;=150, 3, G4052&gt;150, 4)</f>
        <v>2</v>
      </c>
      <c r="M4052">
        <f t="shared" si="63"/>
        <v>1</v>
      </c>
    </row>
    <row r="4053" spans="1:13" x14ac:dyDescent="0.2">
      <c r="A4053" t="s">
        <v>6133</v>
      </c>
      <c r="B4053" t="s">
        <v>6134</v>
      </c>
      <c r="C4053" s="2">
        <v>573</v>
      </c>
      <c r="D4053" s="2">
        <v>458</v>
      </c>
      <c r="E4053" t="s">
        <v>7029</v>
      </c>
      <c r="F4053" t="s">
        <v>7044</v>
      </c>
      <c r="G4053" s="2">
        <v>115</v>
      </c>
      <c r="H4053" s="11">
        <v>0.20069808027923211</v>
      </c>
      <c r="I4053">
        <v>0</v>
      </c>
      <c r="J4053">
        <f ca="1"/>
        <v>1871</v>
      </c>
      <c r="K4053">
        <v>833</v>
      </c>
      <c r="L4053" cm="1">
        <f t="array" ref="L4053">_xlfn.IFS(G4053&lt;=25, 1, G4053&lt;=75, 2, G4053&lt;=150, 3, G4053&gt;150, 4)</f>
        <v>3</v>
      </c>
      <c r="M4053">
        <f t="shared" si="63"/>
        <v>4</v>
      </c>
    </row>
    <row r="4054" spans="1:13" x14ac:dyDescent="0.2">
      <c r="A4054" t="s">
        <v>6135</v>
      </c>
      <c r="B4054" t="s">
        <v>6136</v>
      </c>
      <c r="C4054" s="2">
        <v>447</v>
      </c>
      <c r="D4054" s="2">
        <v>434</v>
      </c>
      <c r="E4054" t="s">
        <v>7029</v>
      </c>
      <c r="F4054" t="s">
        <v>7036</v>
      </c>
      <c r="G4054" s="2">
        <v>13</v>
      </c>
      <c r="H4054" s="11">
        <v>2.9082774049217001E-2</v>
      </c>
      <c r="I4054">
        <v>0</v>
      </c>
      <c r="J4054">
        <f ca="1"/>
        <v>1401</v>
      </c>
      <c r="K4054">
        <v>2669</v>
      </c>
      <c r="L4054" cm="1">
        <f t="array" ref="L4054">_xlfn.IFS(G4054&lt;=25, 1, G4054&lt;=75, 2, G4054&lt;=150, 3, G4054&gt;150, 4)</f>
        <v>1</v>
      </c>
      <c r="M4054">
        <f t="shared" si="63"/>
        <v>4</v>
      </c>
    </row>
    <row r="4055" spans="1:13" x14ac:dyDescent="0.2">
      <c r="A4055" t="s">
        <v>6139</v>
      </c>
      <c r="B4055" t="s">
        <v>2216</v>
      </c>
      <c r="C4055" s="2">
        <v>339</v>
      </c>
      <c r="D4055" s="2">
        <v>278</v>
      </c>
      <c r="E4055" t="s">
        <v>7027</v>
      </c>
      <c r="F4055" t="s">
        <v>7037</v>
      </c>
      <c r="G4055" s="2">
        <v>61</v>
      </c>
      <c r="H4055" s="11">
        <v>0.17994100294985252</v>
      </c>
      <c r="I4055">
        <v>0</v>
      </c>
      <c r="J4055">
        <f ca="1"/>
        <v>3358</v>
      </c>
      <c r="K4055">
        <v>970</v>
      </c>
      <c r="L4055" cm="1">
        <f t="array" ref="L4055">_xlfn.IFS(G4055&lt;=25, 1, G4055&lt;=75, 2, G4055&lt;=150, 3, G4055&gt;150, 4)</f>
        <v>2</v>
      </c>
      <c r="M4055">
        <f t="shared" si="63"/>
        <v>3</v>
      </c>
    </row>
    <row r="4056" spans="1:13" x14ac:dyDescent="0.2">
      <c r="A4056" t="s">
        <v>6140</v>
      </c>
      <c r="B4056" t="s">
        <v>6141</v>
      </c>
      <c r="C4056" s="2">
        <v>536</v>
      </c>
      <c r="D4056" s="2">
        <v>504</v>
      </c>
      <c r="E4056" t="s">
        <v>7027</v>
      </c>
      <c r="F4056" t="s">
        <v>7037</v>
      </c>
      <c r="G4056" s="2">
        <v>32</v>
      </c>
      <c r="H4056" s="11">
        <v>5.9701492537313432E-2</v>
      </c>
      <c r="I4056">
        <v>0</v>
      </c>
      <c r="J4056">
        <f ca="1"/>
        <v>1145</v>
      </c>
      <c r="K4056">
        <v>1159</v>
      </c>
      <c r="L4056" cm="1">
        <f t="array" ref="L4056">_xlfn.IFS(G4056&lt;=25, 1, G4056&lt;=75, 2, G4056&lt;=150, 3, G4056&gt;150, 4)</f>
        <v>2</v>
      </c>
      <c r="M4056">
        <f t="shared" si="63"/>
        <v>4</v>
      </c>
    </row>
    <row r="4057" spans="1:13" x14ac:dyDescent="0.2">
      <c r="A4057" t="s">
        <v>6142</v>
      </c>
      <c r="B4057" t="s">
        <v>2272</v>
      </c>
      <c r="C4057" s="2">
        <v>268</v>
      </c>
      <c r="D4057" s="2">
        <v>247</v>
      </c>
      <c r="E4057" t="s">
        <v>7027</v>
      </c>
      <c r="F4057" t="s">
        <v>7037</v>
      </c>
      <c r="G4057" s="2">
        <v>21</v>
      </c>
      <c r="H4057" s="11">
        <v>7.8358208955223885E-2</v>
      </c>
      <c r="I4057">
        <v>0</v>
      </c>
      <c r="J4057">
        <f ca="1"/>
        <v>2360</v>
      </c>
      <c r="K4057">
        <v>136</v>
      </c>
      <c r="L4057" cm="1">
        <f t="array" ref="L4057">_xlfn.IFS(G4057&lt;=25, 1, G4057&lt;=75, 2, G4057&lt;=150, 3, G4057&gt;150, 4)</f>
        <v>1</v>
      </c>
      <c r="M4057">
        <f t="shared" si="63"/>
        <v>2</v>
      </c>
    </row>
    <row r="4058" spans="1:13" x14ac:dyDescent="0.2">
      <c r="A4058" t="s">
        <v>6143</v>
      </c>
      <c r="B4058" t="s">
        <v>6144</v>
      </c>
      <c r="C4058" s="2">
        <v>299</v>
      </c>
      <c r="D4058" s="2">
        <v>254</v>
      </c>
      <c r="E4058" t="s">
        <v>7027</v>
      </c>
      <c r="F4058" t="s">
        <v>7042</v>
      </c>
      <c r="G4058" s="2">
        <v>45</v>
      </c>
      <c r="H4058" s="11">
        <v>0.15050167224080269</v>
      </c>
      <c r="I4058">
        <v>0</v>
      </c>
      <c r="J4058">
        <f ca="1"/>
        <v>70</v>
      </c>
      <c r="K4058">
        <v>3777</v>
      </c>
      <c r="L4058" cm="1">
        <f t="array" ref="L4058">_xlfn.IFS(G4058&lt;=25, 1, G4058&lt;=75, 2, G4058&lt;=150, 3, G4058&gt;150, 4)</f>
        <v>2</v>
      </c>
      <c r="M4058">
        <f t="shared" si="63"/>
        <v>3</v>
      </c>
    </row>
    <row r="4059" spans="1:13" x14ac:dyDescent="0.2">
      <c r="A4059" t="s">
        <v>6145</v>
      </c>
      <c r="B4059" t="s">
        <v>6146</v>
      </c>
      <c r="C4059" s="2">
        <v>738</v>
      </c>
      <c r="D4059" s="2">
        <v>686</v>
      </c>
      <c r="E4059" t="s">
        <v>7029</v>
      </c>
      <c r="F4059" t="s">
        <v>7043</v>
      </c>
      <c r="G4059" s="2">
        <v>52</v>
      </c>
      <c r="H4059" s="11">
        <v>7.0460704607046065E-2</v>
      </c>
      <c r="I4059">
        <v>0</v>
      </c>
      <c r="J4059">
        <f ca="1"/>
        <v>836</v>
      </c>
      <c r="K4059">
        <v>1642</v>
      </c>
      <c r="L4059" cm="1">
        <f t="array" ref="L4059">_xlfn.IFS(G4059&lt;=25, 1, G4059&lt;=75, 2, G4059&lt;=150, 3, G4059&gt;150, 4)</f>
        <v>2</v>
      </c>
      <c r="M4059">
        <f t="shared" si="63"/>
        <v>4</v>
      </c>
    </row>
    <row r="4060" spans="1:13" x14ac:dyDescent="0.2">
      <c r="A4060" t="s">
        <v>6147</v>
      </c>
      <c r="B4060" t="s">
        <v>6148</v>
      </c>
      <c r="C4060" s="2">
        <v>536</v>
      </c>
      <c r="D4060" s="2">
        <v>418</v>
      </c>
      <c r="E4060" t="s">
        <v>7029</v>
      </c>
      <c r="F4060" t="s">
        <v>7042</v>
      </c>
      <c r="G4060" s="2">
        <v>118</v>
      </c>
      <c r="H4060" s="11">
        <v>0.22014925373134328</v>
      </c>
      <c r="I4060">
        <v>0</v>
      </c>
      <c r="J4060">
        <f ca="1"/>
        <v>4326</v>
      </c>
      <c r="K4060">
        <v>2594</v>
      </c>
      <c r="L4060" cm="1">
        <f t="array" ref="L4060">_xlfn.IFS(G4060&lt;=25, 1, G4060&lt;=75, 2, G4060&lt;=150, 3, G4060&gt;150, 4)</f>
        <v>3</v>
      </c>
      <c r="M4060">
        <f t="shared" si="63"/>
        <v>4</v>
      </c>
    </row>
    <row r="4061" spans="1:13" x14ac:dyDescent="0.2">
      <c r="A4061" t="s">
        <v>6149</v>
      </c>
      <c r="B4061" t="s">
        <v>6150</v>
      </c>
      <c r="C4061" s="2">
        <v>299</v>
      </c>
      <c r="D4061" s="2">
        <v>254</v>
      </c>
      <c r="E4061" t="s">
        <v>7027</v>
      </c>
      <c r="F4061" t="s">
        <v>7039</v>
      </c>
      <c r="G4061" s="2">
        <v>45</v>
      </c>
      <c r="H4061" s="11">
        <v>0.15050167224080269</v>
      </c>
      <c r="I4061">
        <v>0</v>
      </c>
      <c r="J4061">
        <f ca="1"/>
        <v>1469</v>
      </c>
      <c r="K4061">
        <v>2550</v>
      </c>
      <c r="L4061" cm="1">
        <f t="array" ref="L4061">_xlfn.IFS(G4061&lt;=25, 1, G4061&lt;=75, 2, G4061&lt;=150, 3, G4061&gt;150, 4)</f>
        <v>2</v>
      </c>
      <c r="M4061">
        <f t="shared" si="63"/>
        <v>3</v>
      </c>
    </row>
    <row r="4062" spans="1:13" x14ac:dyDescent="0.2">
      <c r="A4062" t="s">
        <v>6151</v>
      </c>
      <c r="B4062" t="s">
        <v>6152</v>
      </c>
      <c r="C4062" s="2">
        <v>294</v>
      </c>
      <c r="D4062" s="2">
        <v>156</v>
      </c>
      <c r="E4062" t="s">
        <v>7027</v>
      </c>
      <c r="F4062" t="s">
        <v>7037</v>
      </c>
      <c r="G4062" s="2">
        <v>138</v>
      </c>
      <c r="H4062" s="11">
        <v>0.46938775510204084</v>
      </c>
      <c r="I4062">
        <v>0</v>
      </c>
      <c r="J4062">
        <f ca="1"/>
        <v>430</v>
      </c>
      <c r="K4062">
        <v>2341</v>
      </c>
      <c r="L4062" cm="1">
        <f t="array" ref="L4062">_xlfn.IFS(G4062&lt;=25, 1, G4062&lt;=75, 2, G4062&lt;=150, 3, G4062&gt;150, 4)</f>
        <v>3</v>
      </c>
      <c r="M4062">
        <f t="shared" si="63"/>
        <v>2</v>
      </c>
    </row>
    <row r="4063" spans="1:13" x14ac:dyDescent="0.2">
      <c r="A4063" t="s">
        <v>6153</v>
      </c>
      <c r="B4063" t="s">
        <v>6154</v>
      </c>
      <c r="C4063" s="2">
        <v>627</v>
      </c>
      <c r="D4063" s="2">
        <v>502</v>
      </c>
      <c r="E4063" t="s">
        <v>7027</v>
      </c>
      <c r="F4063" t="s">
        <v>7041</v>
      </c>
      <c r="G4063" s="2">
        <v>125</v>
      </c>
      <c r="H4063" s="11">
        <v>0.19936204146730463</v>
      </c>
      <c r="I4063">
        <v>0</v>
      </c>
      <c r="J4063">
        <f ca="1"/>
        <v>434</v>
      </c>
      <c r="K4063">
        <v>4362</v>
      </c>
      <c r="L4063" cm="1">
        <f t="array" ref="L4063">_xlfn.IFS(G4063&lt;=25, 1, G4063&lt;=75, 2, G4063&lt;=150, 3, G4063&gt;150, 4)</f>
        <v>3</v>
      </c>
      <c r="M4063">
        <f t="shared" si="63"/>
        <v>4</v>
      </c>
    </row>
    <row r="4064" spans="1:13" x14ac:dyDescent="0.2">
      <c r="A4064" t="s">
        <v>6155</v>
      </c>
      <c r="B4064" t="s">
        <v>6156</v>
      </c>
      <c r="C4064" s="2">
        <v>354</v>
      </c>
      <c r="D4064" s="2">
        <v>170</v>
      </c>
      <c r="E4064" t="s">
        <v>7027</v>
      </c>
      <c r="F4064" t="s">
        <v>7040</v>
      </c>
      <c r="G4064" s="2">
        <v>184</v>
      </c>
      <c r="H4064" s="11">
        <v>0.51977401129943501</v>
      </c>
      <c r="I4064">
        <v>0</v>
      </c>
      <c r="J4064">
        <f ca="1"/>
        <v>3676</v>
      </c>
      <c r="K4064">
        <v>4207</v>
      </c>
      <c r="L4064" cm="1">
        <f t="array" ref="L4064">_xlfn.IFS(G4064&lt;=25, 1, G4064&lt;=75, 2, G4064&lt;=150, 3, G4064&gt;150, 4)</f>
        <v>4</v>
      </c>
      <c r="M4064">
        <f t="shared" si="63"/>
        <v>3</v>
      </c>
    </row>
    <row r="4065" spans="1:13" x14ac:dyDescent="0.2">
      <c r="A4065" t="s">
        <v>6157</v>
      </c>
      <c r="B4065" t="s">
        <v>4819</v>
      </c>
      <c r="C4065" s="2">
        <v>295</v>
      </c>
      <c r="D4065" s="2">
        <v>115</v>
      </c>
      <c r="E4065" t="s">
        <v>7027</v>
      </c>
      <c r="F4065" t="s">
        <v>7037</v>
      </c>
      <c r="G4065" s="2">
        <v>180</v>
      </c>
      <c r="H4065" s="11">
        <v>0.61016949152542377</v>
      </c>
      <c r="I4065">
        <v>0</v>
      </c>
      <c r="J4065">
        <f ca="1"/>
        <v>1760</v>
      </c>
      <c r="K4065">
        <v>2325</v>
      </c>
      <c r="L4065" cm="1">
        <f t="array" ref="L4065">_xlfn.IFS(G4065&lt;=25, 1, G4065&lt;=75, 2, G4065&lt;=150, 3, G4065&gt;150, 4)</f>
        <v>4</v>
      </c>
      <c r="M4065">
        <f t="shared" si="63"/>
        <v>2</v>
      </c>
    </row>
    <row r="4066" spans="1:13" x14ac:dyDescent="0.2">
      <c r="A4066" t="s">
        <v>6158</v>
      </c>
      <c r="B4066" t="s">
        <v>4269</v>
      </c>
      <c r="C4066" s="2">
        <v>294</v>
      </c>
      <c r="D4066" s="2">
        <v>185</v>
      </c>
      <c r="E4066" t="s">
        <v>7027</v>
      </c>
      <c r="F4066" t="s">
        <v>7039</v>
      </c>
      <c r="G4066" s="2">
        <v>109</v>
      </c>
      <c r="H4066" s="11">
        <v>0.37074829931972791</v>
      </c>
      <c r="I4066">
        <v>0</v>
      </c>
      <c r="J4066">
        <f ca="1"/>
        <v>696</v>
      </c>
      <c r="K4066">
        <v>2678</v>
      </c>
      <c r="L4066" cm="1">
        <f t="array" ref="L4066">_xlfn.IFS(G4066&lt;=25, 1, G4066&lt;=75, 2, G4066&lt;=150, 3, G4066&gt;150, 4)</f>
        <v>3</v>
      </c>
      <c r="M4066">
        <f t="shared" si="63"/>
        <v>2</v>
      </c>
    </row>
    <row r="4067" spans="1:13" x14ac:dyDescent="0.2">
      <c r="A4067" t="s">
        <v>6159</v>
      </c>
      <c r="B4067" t="s">
        <v>6160</v>
      </c>
      <c r="C4067" s="2">
        <v>449</v>
      </c>
      <c r="D4067" s="2">
        <v>413</v>
      </c>
      <c r="E4067" t="s">
        <v>7027</v>
      </c>
      <c r="F4067" t="s">
        <v>7041</v>
      </c>
      <c r="G4067" s="2">
        <v>36</v>
      </c>
      <c r="H4067" s="11">
        <v>8.0178173719376397E-2</v>
      </c>
      <c r="I4067">
        <v>0</v>
      </c>
      <c r="J4067">
        <f ca="1"/>
        <v>311</v>
      </c>
      <c r="K4067">
        <v>34</v>
      </c>
      <c r="L4067" cm="1">
        <f t="array" ref="L4067">_xlfn.IFS(G4067&lt;=25, 1, G4067&lt;=75, 2, G4067&lt;=150, 3, G4067&gt;150, 4)</f>
        <v>2</v>
      </c>
      <c r="M4067">
        <f t="shared" si="63"/>
        <v>4</v>
      </c>
    </row>
    <row r="4068" spans="1:13" x14ac:dyDescent="0.2">
      <c r="A4068" t="s">
        <v>6161</v>
      </c>
      <c r="B4068" t="s">
        <v>2216</v>
      </c>
      <c r="C4068" s="2">
        <v>169</v>
      </c>
      <c r="D4068" s="2">
        <v>100</v>
      </c>
      <c r="E4068" t="s">
        <v>7027</v>
      </c>
      <c r="F4068" t="s">
        <v>7037</v>
      </c>
      <c r="G4068" s="2">
        <v>69</v>
      </c>
      <c r="H4068" s="11">
        <v>0.40828402366863903</v>
      </c>
      <c r="I4068">
        <v>0</v>
      </c>
      <c r="J4068">
        <f ca="1"/>
        <v>111</v>
      </c>
      <c r="K4068">
        <v>3265</v>
      </c>
      <c r="L4068" cm="1">
        <f t="array" ref="L4068">_xlfn.IFS(G4068&lt;=25, 1, G4068&lt;=75, 2, G4068&lt;=150, 3, G4068&gt;150, 4)</f>
        <v>2</v>
      </c>
      <c r="M4068">
        <f t="shared" si="63"/>
        <v>1</v>
      </c>
    </row>
    <row r="4069" spans="1:13" x14ac:dyDescent="0.2">
      <c r="A4069" t="s">
        <v>6162</v>
      </c>
      <c r="B4069" t="s">
        <v>6163</v>
      </c>
      <c r="C4069" s="2">
        <v>384</v>
      </c>
      <c r="D4069" s="2">
        <v>346</v>
      </c>
      <c r="E4069" t="s">
        <v>7027</v>
      </c>
      <c r="F4069" t="s">
        <v>7039</v>
      </c>
      <c r="G4069" s="2">
        <v>38</v>
      </c>
      <c r="H4069" s="11">
        <v>9.8958333333333329E-2</v>
      </c>
      <c r="I4069">
        <v>0</v>
      </c>
      <c r="J4069">
        <f ca="1"/>
        <v>2749</v>
      </c>
      <c r="K4069">
        <v>3043</v>
      </c>
      <c r="L4069" cm="1">
        <f t="array" ref="L4069">_xlfn.IFS(G4069&lt;=25, 1, G4069&lt;=75, 2, G4069&lt;=150, 3, G4069&gt;150, 4)</f>
        <v>2</v>
      </c>
      <c r="M4069">
        <f t="shared" si="63"/>
        <v>4</v>
      </c>
    </row>
    <row r="4070" spans="1:13" x14ac:dyDescent="0.2">
      <c r="A4070" t="s">
        <v>6164</v>
      </c>
      <c r="B4070" t="s">
        <v>6005</v>
      </c>
      <c r="C4070" s="2">
        <v>349</v>
      </c>
      <c r="D4070" s="2">
        <v>255</v>
      </c>
      <c r="E4070" t="s">
        <v>7027</v>
      </c>
      <c r="F4070" t="s">
        <v>7036</v>
      </c>
      <c r="G4070" s="2">
        <v>94</v>
      </c>
      <c r="H4070" s="11">
        <v>0.2693409742120344</v>
      </c>
      <c r="I4070">
        <v>0</v>
      </c>
      <c r="J4070">
        <f ca="1"/>
        <v>1163</v>
      </c>
      <c r="K4070">
        <v>1255</v>
      </c>
      <c r="L4070" cm="1">
        <f t="array" ref="L4070">_xlfn.IFS(G4070&lt;=25, 1, G4070&lt;=75, 2, G4070&lt;=150, 3, G4070&gt;150, 4)</f>
        <v>3</v>
      </c>
      <c r="M4070">
        <f t="shared" si="63"/>
        <v>3</v>
      </c>
    </row>
    <row r="4071" spans="1:13" x14ac:dyDescent="0.2">
      <c r="A4071" t="s">
        <v>6165</v>
      </c>
      <c r="B4071" t="s">
        <v>6166</v>
      </c>
      <c r="C4071" s="2">
        <v>976</v>
      </c>
      <c r="D4071" s="2">
        <v>586</v>
      </c>
      <c r="E4071" t="s">
        <v>7029</v>
      </c>
      <c r="F4071" t="s">
        <v>7043</v>
      </c>
      <c r="G4071" s="2">
        <v>390</v>
      </c>
      <c r="H4071" s="11">
        <v>0.39959016393442626</v>
      </c>
      <c r="I4071">
        <v>0</v>
      </c>
      <c r="J4071">
        <f ca="1"/>
        <v>1658</v>
      </c>
      <c r="K4071">
        <v>2406</v>
      </c>
      <c r="L4071" cm="1">
        <f t="array" ref="L4071">_xlfn.IFS(G4071&lt;=25, 1, G4071&lt;=75, 2, G4071&lt;=150, 3, G4071&gt;150, 4)</f>
        <v>4</v>
      </c>
      <c r="M4071">
        <f t="shared" si="63"/>
        <v>4</v>
      </c>
    </row>
    <row r="4072" spans="1:13" x14ac:dyDescent="0.2">
      <c r="A4072" t="s">
        <v>6167</v>
      </c>
      <c r="B4072" t="s">
        <v>6168</v>
      </c>
      <c r="C4072" s="2">
        <v>205</v>
      </c>
      <c r="D4072" s="2">
        <v>78</v>
      </c>
      <c r="E4072" t="s">
        <v>7027</v>
      </c>
      <c r="F4072" t="s">
        <v>7040</v>
      </c>
      <c r="G4072" s="2">
        <v>127</v>
      </c>
      <c r="H4072" s="11">
        <v>0.61951219512195121</v>
      </c>
      <c r="I4072">
        <v>0</v>
      </c>
      <c r="J4072">
        <f ca="1"/>
        <v>891</v>
      </c>
      <c r="K4072">
        <v>246</v>
      </c>
      <c r="L4072" cm="1">
        <f t="array" ref="L4072">_xlfn.IFS(G4072&lt;=25, 1, G4072&lt;=75, 2, G4072&lt;=150, 3, G4072&gt;150, 4)</f>
        <v>3</v>
      </c>
      <c r="M4072">
        <f t="shared" si="63"/>
        <v>1</v>
      </c>
    </row>
    <row r="4073" spans="1:13" x14ac:dyDescent="0.2">
      <c r="A4073" t="s">
        <v>6169</v>
      </c>
      <c r="B4073" t="s">
        <v>6170</v>
      </c>
      <c r="C4073" s="2">
        <v>399</v>
      </c>
      <c r="D4073" s="2">
        <v>315</v>
      </c>
      <c r="E4073" t="s">
        <v>7027</v>
      </c>
      <c r="F4073" t="s">
        <v>7044</v>
      </c>
      <c r="G4073" s="2">
        <v>84</v>
      </c>
      <c r="H4073" s="11">
        <v>0.21052631578947367</v>
      </c>
      <c r="I4073">
        <v>0</v>
      </c>
      <c r="J4073">
        <f ca="1"/>
        <v>366</v>
      </c>
      <c r="K4073">
        <v>2110</v>
      </c>
      <c r="L4073" cm="1">
        <f t="array" ref="L4073">_xlfn.IFS(G4073&lt;=25, 1, G4073&lt;=75, 2, G4073&lt;=150, 3, G4073&gt;150, 4)</f>
        <v>3</v>
      </c>
      <c r="M4073">
        <f t="shared" si="63"/>
        <v>4</v>
      </c>
    </row>
    <row r="4074" spans="1:13" x14ac:dyDescent="0.2">
      <c r="A4074" t="s">
        <v>6171</v>
      </c>
      <c r="B4074" t="s">
        <v>6172</v>
      </c>
      <c r="C4074" s="2">
        <v>531</v>
      </c>
      <c r="D4074" s="2">
        <v>435</v>
      </c>
      <c r="E4074" t="s">
        <v>7027</v>
      </c>
      <c r="F4074" t="s">
        <v>7043</v>
      </c>
      <c r="G4074" s="2">
        <v>96</v>
      </c>
      <c r="H4074" s="11">
        <v>0.1807909604519774</v>
      </c>
      <c r="I4074">
        <v>0</v>
      </c>
      <c r="J4074">
        <f ca="1"/>
        <v>890</v>
      </c>
      <c r="K4074">
        <v>2208</v>
      </c>
      <c r="L4074" cm="1">
        <f t="array" ref="L4074">_xlfn.IFS(G4074&lt;=25, 1, G4074&lt;=75, 2, G4074&lt;=150, 3, G4074&gt;150, 4)</f>
        <v>3</v>
      </c>
      <c r="M4074">
        <f t="shared" si="63"/>
        <v>4</v>
      </c>
    </row>
    <row r="4075" spans="1:13" x14ac:dyDescent="0.2">
      <c r="A4075" t="s">
        <v>6173</v>
      </c>
      <c r="B4075" t="s">
        <v>2216</v>
      </c>
      <c r="C4075" s="2">
        <v>169</v>
      </c>
      <c r="D4075" s="2">
        <v>115</v>
      </c>
      <c r="E4075" t="s">
        <v>7027</v>
      </c>
      <c r="F4075" t="s">
        <v>7036</v>
      </c>
      <c r="G4075" s="2">
        <v>54</v>
      </c>
      <c r="H4075" s="11">
        <v>0.31952662721893493</v>
      </c>
      <c r="I4075">
        <v>0</v>
      </c>
      <c r="J4075">
        <f ca="1"/>
        <v>56</v>
      </c>
      <c r="K4075">
        <v>2953</v>
      </c>
      <c r="L4075" cm="1">
        <f t="array" ref="L4075">_xlfn.IFS(G4075&lt;=25, 1, G4075&lt;=75, 2, G4075&lt;=150, 3, G4075&gt;150, 4)</f>
        <v>2</v>
      </c>
      <c r="M4075">
        <f t="shared" si="63"/>
        <v>1</v>
      </c>
    </row>
    <row r="4076" spans="1:13" x14ac:dyDescent="0.2">
      <c r="A4076" t="s">
        <v>6174</v>
      </c>
      <c r="B4076" t="s">
        <v>6175</v>
      </c>
      <c r="C4076" s="2">
        <v>502</v>
      </c>
      <c r="D4076" s="2">
        <v>346</v>
      </c>
      <c r="E4076" t="s">
        <v>7029</v>
      </c>
      <c r="F4076" t="s">
        <v>7043</v>
      </c>
      <c r="G4076" s="2">
        <v>156</v>
      </c>
      <c r="H4076" s="11">
        <v>0.31075697211155379</v>
      </c>
      <c r="I4076">
        <v>0</v>
      </c>
      <c r="J4076">
        <f ca="1"/>
        <v>132</v>
      </c>
      <c r="K4076">
        <v>4414</v>
      </c>
      <c r="L4076" cm="1">
        <f t="array" ref="L4076">_xlfn.IFS(G4076&lt;=25, 1, G4076&lt;=75, 2, G4076&lt;=150, 3, G4076&gt;150, 4)</f>
        <v>4</v>
      </c>
      <c r="M4076">
        <f t="shared" si="63"/>
        <v>4</v>
      </c>
    </row>
    <row r="4077" spans="1:13" x14ac:dyDescent="0.2">
      <c r="A4077" t="s">
        <v>6176</v>
      </c>
      <c r="B4077" t="s">
        <v>2204</v>
      </c>
      <c r="C4077" s="2">
        <v>384</v>
      </c>
      <c r="D4077" s="2">
        <v>250</v>
      </c>
      <c r="E4077" t="s">
        <v>7029</v>
      </c>
      <c r="F4077" t="s">
        <v>7040</v>
      </c>
      <c r="G4077" s="2">
        <v>134</v>
      </c>
      <c r="H4077" s="11">
        <v>0.34895833333333331</v>
      </c>
      <c r="I4077">
        <v>0</v>
      </c>
      <c r="J4077">
        <f ca="1"/>
        <v>1830</v>
      </c>
      <c r="K4077">
        <v>3569</v>
      </c>
      <c r="L4077" cm="1">
        <f t="array" ref="L4077">_xlfn.IFS(G4077&lt;=25, 1, G4077&lt;=75, 2, G4077&lt;=150, 3, G4077&gt;150, 4)</f>
        <v>3</v>
      </c>
      <c r="M4077">
        <f t="shared" si="63"/>
        <v>4</v>
      </c>
    </row>
    <row r="4078" spans="1:13" x14ac:dyDescent="0.2">
      <c r="A4078" t="s">
        <v>6177</v>
      </c>
      <c r="B4078" t="s">
        <v>6178</v>
      </c>
      <c r="C4078" s="2">
        <v>479</v>
      </c>
      <c r="D4078" s="2">
        <v>263</v>
      </c>
      <c r="E4078" t="s">
        <v>7029</v>
      </c>
      <c r="F4078" t="s">
        <v>7040</v>
      </c>
      <c r="G4078" s="2">
        <v>216</v>
      </c>
      <c r="H4078" s="11">
        <v>0.45093945720250522</v>
      </c>
      <c r="I4078">
        <v>0</v>
      </c>
      <c r="J4078">
        <f ca="1"/>
        <v>4090</v>
      </c>
      <c r="K4078">
        <v>3504</v>
      </c>
      <c r="L4078" cm="1">
        <f t="array" ref="L4078">_xlfn.IFS(G4078&lt;=25, 1, G4078&lt;=75, 2, G4078&lt;=150, 3, G4078&gt;150, 4)</f>
        <v>4</v>
      </c>
      <c r="M4078">
        <f t="shared" si="63"/>
        <v>4</v>
      </c>
    </row>
    <row r="4079" spans="1:13" x14ac:dyDescent="0.2">
      <c r="A4079" t="s">
        <v>6179</v>
      </c>
      <c r="B4079" t="s">
        <v>5809</v>
      </c>
      <c r="C4079" s="2">
        <v>499</v>
      </c>
      <c r="D4079" s="2">
        <v>269</v>
      </c>
      <c r="E4079" t="s">
        <v>7029</v>
      </c>
      <c r="F4079" t="s">
        <v>7040</v>
      </c>
      <c r="G4079" s="2">
        <v>230</v>
      </c>
      <c r="H4079" s="11">
        <v>0.46092184368737477</v>
      </c>
      <c r="I4079">
        <v>0</v>
      </c>
      <c r="J4079">
        <f ca="1"/>
        <v>1398</v>
      </c>
      <c r="K4079">
        <v>1578</v>
      </c>
      <c r="L4079" cm="1">
        <f t="array" ref="L4079">_xlfn.IFS(G4079&lt;=25, 1, G4079&lt;=75, 2, G4079&lt;=150, 3, G4079&gt;150, 4)</f>
        <v>4</v>
      </c>
      <c r="M4079">
        <f t="shared" si="63"/>
        <v>4</v>
      </c>
    </row>
    <row r="4080" spans="1:13" x14ac:dyDescent="0.2">
      <c r="A4080" t="s">
        <v>6180</v>
      </c>
      <c r="B4080" t="s">
        <v>6181</v>
      </c>
      <c r="C4080" s="2">
        <v>790</v>
      </c>
      <c r="D4080" s="2">
        <v>593</v>
      </c>
      <c r="E4080" t="s">
        <v>7029</v>
      </c>
      <c r="F4080" t="s">
        <v>7045</v>
      </c>
      <c r="G4080" s="2">
        <v>197</v>
      </c>
      <c r="H4080" s="11">
        <v>0.24936708860759493</v>
      </c>
      <c r="I4080">
        <v>0</v>
      </c>
      <c r="J4080">
        <f ca="1"/>
        <v>1307</v>
      </c>
      <c r="K4080">
        <v>2633</v>
      </c>
      <c r="L4080" cm="1">
        <f t="array" ref="L4080">_xlfn.IFS(G4080&lt;=25, 1, G4080&lt;=75, 2, G4080&lt;=150, 3, G4080&gt;150, 4)</f>
        <v>4</v>
      </c>
      <c r="M4080">
        <f t="shared" si="63"/>
        <v>4</v>
      </c>
    </row>
    <row r="4081" spans="1:13" x14ac:dyDescent="0.2">
      <c r="A4081" t="s">
        <v>6182</v>
      </c>
      <c r="B4081" t="s">
        <v>6183</v>
      </c>
      <c r="C4081" s="2">
        <v>573</v>
      </c>
      <c r="D4081" s="2">
        <v>499</v>
      </c>
      <c r="E4081" t="s">
        <v>7029</v>
      </c>
      <c r="F4081" t="s">
        <v>7045</v>
      </c>
      <c r="G4081" s="2">
        <v>74</v>
      </c>
      <c r="H4081" s="11">
        <v>0.12914485165794065</v>
      </c>
      <c r="I4081">
        <v>0</v>
      </c>
      <c r="J4081">
        <f ca="1"/>
        <v>4248</v>
      </c>
      <c r="K4081">
        <v>3924</v>
      </c>
      <c r="L4081" cm="1">
        <f t="array" ref="L4081">_xlfn.IFS(G4081&lt;=25, 1, G4081&lt;=75, 2, G4081&lt;=150, 3, G4081&gt;150, 4)</f>
        <v>2</v>
      </c>
      <c r="M4081">
        <f t="shared" si="63"/>
        <v>4</v>
      </c>
    </row>
    <row r="4082" spans="1:13" x14ac:dyDescent="0.2">
      <c r="A4082" t="s">
        <v>6184</v>
      </c>
      <c r="B4082" t="s">
        <v>6185</v>
      </c>
      <c r="C4082" s="2">
        <v>312</v>
      </c>
      <c r="D4082" s="2">
        <v>209</v>
      </c>
      <c r="E4082" t="s">
        <v>7027</v>
      </c>
      <c r="F4082" t="s">
        <v>7037</v>
      </c>
      <c r="G4082" s="2">
        <v>103</v>
      </c>
      <c r="H4082" s="11">
        <v>0.33012820512820512</v>
      </c>
      <c r="I4082">
        <v>0</v>
      </c>
      <c r="J4082">
        <f ca="1"/>
        <v>1898</v>
      </c>
      <c r="K4082">
        <v>4141</v>
      </c>
      <c r="L4082" cm="1">
        <f t="array" ref="L4082">_xlfn.IFS(G4082&lt;=25, 1, G4082&lt;=75, 2, G4082&lt;=150, 3, G4082&gt;150, 4)</f>
        <v>3</v>
      </c>
      <c r="M4082">
        <f t="shared" si="63"/>
        <v>3</v>
      </c>
    </row>
    <row r="4083" spans="1:13" x14ac:dyDescent="0.2">
      <c r="A4083" t="s">
        <v>6186</v>
      </c>
      <c r="B4083" t="s">
        <v>6187</v>
      </c>
      <c r="C4083" s="2">
        <v>707</v>
      </c>
      <c r="D4083" s="2">
        <v>679</v>
      </c>
      <c r="E4083" t="s">
        <v>7029</v>
      </c>
      <c r="F4083" t="s">
        <v>7041</v>
      </c>
      <c r="G4083" s="2">
        <v>28</v>
      </c>
      <c r="H4083" s="11">
        <v>3.9603960396039604E-2</v>
      </c>
      <c r="I4083">
        <v>0</v>
      </c>
      <c r="J4083">
        <f ca="1"/>
        <v>868</v>
      </c>
      <c r="K4083">
        <v>2231</v>
      </c>
      <c r="L4083" cm="1">
        <f t="array" ref="L4083">_xlfn.IFS(G4083&lt;=25, 1, G4083&lt;=75, 2, G4083&lt;=150, 3, G4083&gt;150, 4)</f>
        <v>2</v>
      </c>
      <c r="M4083">
        <f t="shared" si="63"/>
        <v>4</v>
      </c>
    </row>
    <row r="4084" spans="1:13" x14ac:dyDescent="0.2">
      <c r="A4084" t="s">
        <v>6188</v>
      </c>
      <c r="B4084" t="s">
        <v>6189</v>
      </c>
      <c r="C4084" s="2">
        <v>206</v>
      </c>
      <c r="D4084" s="2">
        <v>122</v>
      </c>
      <c r="E4084" t="s">
        <v>7027</v>
      </c>
      <c r="F4084" t="s">
        <v>7041</v>
      </c>
      <c r="G4084" s="2">
        <v>84</v>
      </c>
      <c r="H4084" s="11">
        <v>0.40776699029126212</v>
      </c>
      <c r="I4084">
        <v>0</v>
      </c>
      <c r="J4084">
        <f ca="1"/>
        <v>786</v>
      </c>
      <c r="K4084">
        <v>670</v>
      </c>
      <c r="L4084" cm="1">
        <f t="array" ref="L4084">_xlfn.IFS(G4084&lt;=25, 1, G4084&lt;=75, 2, G4084&lt;=150, 3, G4084&gt;150, 4)</f>
        <v>3</v>
      </c>
      <c r="M4084">
        <f t="shared" si="63"/>
        <v>1</v>
      </c>
    </row>
    <row r="4085" spans="1:13" x14ac:dyDescent="0.2">
      <c r="A4085" t="s">
        <v>6190</v>
      </c>
      <c r="B4085" t="s">
        <v>6191</v>
      </c>
      <c r="C4085" s="2">
        <v>1040</v>
      </c>
      <c r="D4085" s="2">
        <v>1009</v>
      </c>
      <c r="E4085" t="s">
        <v>7029</v>
      </c>
      <c r="F4085" t="s">
        <v>7045</v>
      </c>
      <c r="G4085" s="2">
        <v>31</v>
      </c>
      <c r="H4085" s="11">
        <v>2.9807692307692309E-2</v>
      </c>
      <c r="I4085">
        <v>0</v>
      </c>
      <c r="J4085">
        <f ca="1"/>
        <v>2825</v>
      </c>
      <c r="K4085">
        <v>4305</v>
      </c>
      <c r="L4085" cm="1">
        <f t="array" ref="L4085">_xlfn.IFS(G4085&lt;=25, 1, G4085&lt;=75, 2, G4085&lt;=150, 3, G4085&gt;150, 4)</f>
        <v>2</v>
      </c>
      <c r="M4085">
        <f t="shared" si="63"/>
        <v>4</v>
      </c>
    </row>
    <row r="4086" spans="1:13" x14ac:dyDescent="0.2">
      <c r="A4086" t="s">
        <v>6192</v>
      </c>
      <c r="B4086" t="s">
        <v>6193</v>
      </c>
      <c r="C4086" s="2">
        <v>1630</v>
      </c>
      <c r="D4086" s="2">
        <v>1451</v>
      </c>
      <c r="E4086" t="s">
        <v>7029</v>
      </c>
      <c r="F4086" t="s">
        <v>7042</v>
      </c>
      <c r="G4086" s="2">
        <v>179</v>
      </c>
      <c r="H4086" s="11">
        <v>0.1098159509202454</v>
      </c>
      <c r="I4086">
        <v>0</v>
      </c>
      <c r="J4086">
        <f ca="1"/>
        <v>1186</v>
      </c>
      <c r="K4086">
        <v>2775</v>
      </c>
      <c r="L4086" cm="1">
        <f t="array" ref="L4086">_xlfn.IFS(G4086&lt;=25, 1, G4086&lt;=75, 2, G4086&lt;=150, 3, G4086&gt;150, 4)</f>
        <v>4</v>
      </c>
      <c r="M4086">
        <f t="shared" si="63"/>
        <v>4</v>
      </c>
    </row>
    <row r="4087" spans="1:13" x14ac:dyDescent="0.2">
      <c r="A4087" t="s">
        <v>6194</v>
      </c>
      <c r="B4087" t="s">
        <v>6195</v>
      </c>
      <c r="C4087" s="2">
        <v>495</v>
      </c>
      <c r="D4087" s="2">
        <v>317</v>
      </c>
      <c r="E4087" t="s">
        <v>7029</v>
      </c>
      <c r="F4087" t="s">
        <v>7045</v>
      </c>
      <c r="G4087" s="2">
        <v>178</v>
      </c>
      <c r="H4087" s="11">
        <v>0.35959595959595958</v>
      </c>
      <c r="I4087">
        <v>0</v>
      </c>
      <c r="J4087">
        <f ca="1"/>
        <v>3267</v>
      </c>
      <c r="K4087">
        <v>1422</v>
      </c>
      <c r="L4087" cm="1">
        <f t="array" ref="L4087">_xlfn.IFS(G4087&lt;=25, 1, G4087&lt;=75, 2, G4087&lt;=150, 3, G4087&gt;150, 4)</f>
        <v>4</v>
      </c>
      <c r="M4087">
        <f t="shared" si="63"/>
        <v>4</v>
      </c>
    </row>
    <row r="4088" spans="1:13" x14ac:dyDescent="0.2">
      <c r="A4088" t="s">
        <v>6196</v>
      </c>
      <c r="B4088" t="s">
        <v>6197</v>
      </c>
      <c r="C4088" s="2">
        <v>402</v>
      </c>
      <c r="D4088" s="2">
        <v>310</v>
      </c>
      <c r="E4088" t="s">
        <v>7027</v>
      </c>
      <c r="F4088" t="s">
        <v>7036</v>
      </c>
      <c r="G4088" s="2">
        <v>92</v>
      </c>
      <c r="H4088" s="11">
        <v>0.22885572139303484</v>
      </c>
      <c r="I4088">
        <v>0</v>
      </c>
      <c r="J4088">
        <f ca="1"/>
        <v>3161</v>
      </c>
      <c r="K4088">
        <v>2425</v>
      </c>
      <c r="L4088" cm="1">
        <f t="array" ref="L4088">_xlfn.IFS(G4088&lt;=25, 1, G4088&lt;=75, 2, G4088&lt;=150, 3, G4088&gt;150, 4)</f>
        <v>3</v>
      </c>
      <c r="M4088">
        <f t="shared" si="63"/>
        <v>4</v>
      </c>
    </row>
    <row r="4089" spans="1:13" x14ac:dyDescent="0.2">
      <c r="A4089" t="s">
        <v>6198</v>
      </c>
      <c r="B4089" t="s">
        <v>6199</v>
      </c>
      <c r="C4089" s="2">
        <v>797</v>
      </c>
      <c r="D4089" s="2">
        <v>741</v>
      </c>
      <c r="E4089" t="s">
        <v>7029</v>
      </c>
      <c r="F4089" t="s">
        <v>7045</v>
      </c>
      <c r="G4089" s="2">
        <v>56</v>
      </c>
      <c r="H4089" s="11">
        <v>7.0263488080301126E-2</v>
      </c>
      <c r="I4089">
        <v>0</v>
      </c>
      <c r="J4089">
        <f ca="1"/>
        <v>4265</v>
      </c>
      <c r="K4089">
        <v>2860</v>
      </c>
      <c r="L4089" cm="1">
        <f t="array" ref="L4089">_xlfn.IFS(G4089&lt;=25, 1, G4089&lt;=75, 2, G4089&lt;=150, 3, G4089&gt;150, 4)</f>
        <v>2</v>
      </c>
      <c r="M4089">
        <f t="shared" si="63"/>
        <v>4</v>
      </c>
    </row>
    <row r="4090" spans="1:13" x14ac:dyDescent="0.2">
      <c r="A4090" t="s">
        <v>6200</v>
      </c>
      <c r="B4090" t="s">
        <v>6201</v>
      </c>
      <c r="C4090" s="2">
        <v>312</v>
      </c>
      <c r="D4090" s="2">
        <v>144</v>
      </c>
      <c r="E4090" t="s">
        <v>7027</v>
      </c>
      <c r="F4090" t="s">
        <v>7037</v>
      </c>
      <c r="G4090" s="2">
        <v>168</v>
      </c>
      <c r="H4090" s="11">
        <v>0.53846153846153844</v>
      </c>
      <c r="I4090">
        <v>0</v>
      </c>
      <c r="J4090">
        <f ca="1"/>
        <v>665</v>
      </c>
      <c r="K4090">
        <v>4186</v>
      </c>
      <c r="L4090" cm="1">
        <f t="array" ref="L4090">_xlfn.IFS(G4090&lt;=25, 1, G4090&lt;=75, 2, G4090&lt;=150, 3, G4090&gt;150, 4)</f>
        <v>4</v>
      </c>
      <c r="M4090">
        <f t="shared" si="63"/>
        <v>3</v>
      </c>
    </row>
    <row r="4091" spans="1:13" x14ac:dyDescent="0.2">
      <c r="A4091" t="s">
        <v>6202</v>
      </c>
      <c r="B4091" t="s">
        <v>6203</v>
      </c>
      <c r="C4091" s="2">
        <v>399</v>
      </c>
      <c r="D4091" s="2">
        <v>379</v>
      </c>
      <c r="E4091" t="s">
        <v>7027</v>
      </c>
      <c r="F4091" t="s">
        <v>7039</v>
      </c>
      <c r="G4091" s="2">
        <v>20</v>
      </c>
      <c r="H4091" s="11">
        <v>5.0125313283208017E-2</v>
      </c>
      <c r="I4091">
        <v>0</v>
      </c>
      <c r="J4091">
        <f ca="1"/>
        <v>866</v>
      </c>
      <c r="K4091">
        <v>4150</v>
      </c>
      <c r="L4091" cm="1">
        <f t="array" ref="L4091">_xlfn.IFS(G4091&lt;=25, 1, G4091&lt;=75, 2, G4091&lt;=150, 3, G4091&gt;150, 4)</f>
        <v>1</v>
      </c>
      <c r="M4091">
        <f t="shared" si="63"/>
        <v>4</v>
      </c>
    </row>
    <row r="4092" spans="1:13" x14ac:dyDescent="0.2">
      <c r="A4092" t="s">
        <v>6204</v>
      </c>
      <c r="B4092" t="s">
        <v>6205</v>
      </c>
      <c r="C4092" s="2">
        <v>1020</v>
      </c>
      <c r="D4092" s="2">
        <v>908</v>
      </c>
      <c r="E4092" t="s">
        <v>7029</v>
      </c>
      <c r="F4092" t="s">
        <v>7045</v>
      </c>
      <c r="G4092" s="2">
        <v>112</v>
      </c>
      <c r="H4092" s="11">
        <v>0.10980392156862745</v>
      </c>
      <c r="I4092">
        <v>0</v>
      </c>
      <c r="J4092">
        <f ca="1"/>
        <v>4479</v>
      </c>
      <c r="K4092">
        <v>2950</v>
      </c>
      <c r="L4092" cm="1">
        <f t="array" ref="L4092">_xlfn.IFS(G4092&lt;=25, 1, G4092&lt;=75, 2, G4092&lt;=150, 3, G4092&gt;150, 4)</f>
        <v>3</v>
      </c>
      <c r="M4092">
        <f t="shared" si="63"/>
        <v>4</v>
      </c>
    </row>
    <row r="4093" spans="1:13" x14ac:dyDescent="0.2">
      <c r="A4093" t="s">
        <v>6206</v>
      </c>
      <c r="B4093" t="s">
        <v>6195</v>
      </c>
      <c r="C4093" s="2">
        <v>495</v>
      </c>
      <c r="D4093" s="2">
        <v>450</v>
      </c>
      <c r="E4093" t="s">
        <v>7029</v>
      </c>
      <c r="F4093" t="s">
        <v>7045</v>
      </c>
      <c r="G4093" s="2">
        <v>45</v>
      </c>
      <c r="H4093" s="11">
        <v>9.0909090909090912E-2</v>
      </c>
      <c r="I4093">
        <v>0</v>
      </c>
      <c r="J4093">
        <f ca="1"/>
        <v>382</v>
      </c>
      <c r="K4093">
        <v>4486</v>
      </c>
      <c r="L4093" cm="1">
        <f t="array" ref="L4093">_xlfn.IFS(G4093&lt;=25, 1, G4093&lt;=75, 2, G4093&lt;=150, 3, G4093&gt;150, 4)</f>
        <v>2</v>
      </c>
      <c r="M4093">
        <f t="shared" si="63"/>
        <v>4</v>
      </c>
    </row>
    <row r="4094" spans="1:13" x14ac:dyDescent="0.2">
      <c r="A4094" t="s">
        <v>6207</v>
      </c>
      <c r="B4094" t="s">
        <v>6208</v>
      </c>
      <c r="C4094" s="2">
        <v>495</v>
      </c>
      <c r="D4094" s="2">
        <v>317</v>
      </c>
      <c r="E4094" t="s">
        <v>7027</v>
      </c>
      <c r="F4094" t="s">
        <v>7037</v>
      </c>
      <c r="G4094" s="2">
        <v>178</v>
      </c>
      <c r="H4094" s="11">
        <v>0.35959595959595958</v>
      </c>
      <c r="I4094">
        <v>0</v>
      </c>
      <c r="J4094">
        <f ca="1"/>
        <v>1035</v>
      </c>
      <c r="K4094">
        <v>368</v>
      </c>
      <c r="L4094" cm="1">
        <f t="array" ref="L4094">_xlfn.IFS(G4094&lt;=25, 1, G4094&lt;=75, 2, G4094&lt;=150, 3, G4094&gt;150, 4)</f>
        <v>4</v>
      </c>
      <c r="M4094">
        <f t="shared" si="63"/>
        <v>4</v>
      </c>
    </row>
    <row r="4095" spans="1:13" x14ac:dyDescent="0.2">
      <c r="A4095" t="s">
        <v>6209</v>
      </c>
      <c r="B4095" t="s">
        <v>6210</v>
      </c>
      <c r="C4095" s="2">
        <v>250</v>
      </c>
      <c r="D4095" s="2">
        <v>175</v>
      </c>
      <c r="E4095" t="s">
        <v>7027</v>
      </c>
      <c r="F4095" t="s">
        <v>7037</v>
      </c>
      <c r="G4095" s="2">
        <v>75</v>
      </c>
      <c r="H4095" s="11">
        <v>0.3</v>
      </c>
      <c r="I4095">
        <v>0</v>
      </c>
      <c r="J4095">
        <f ca="1"/>
        <v>833</v>
      </c>
      <c r="K4095">
        <v>1044</v>
      </c>
      <c r="L4095" cm="1">
        <f t="array" ref="L4095">_xlfn.IFS(G4095&lt;=25, 1, G4095&lt;=75, 2, G4095&lt;=150, 3, G4095&gt;150, 4)</f>
        <v>2</v>
      </c>
      <c r="M4095">
        <f t="shared" si="63"/>
        <v>2</v>
      </c>
    </row>
    <row r="4096" spans="1:13" x14ac:dyDescent="0.2">
      <c r="A4096" t="s">
        <v>6211</v>
      </c>
      <c r="B4096" t="s">
        <v>6212</v>
      </c>
      <c r="C4096" s="2">
        <v>329</v>
      </c>
      <c r="D4096" s="2">
        <v>257</v>
      </c>
      <c r="E4096" t="s">
        <v>7027</v>
      </c>
      <c r="F4096" t="s">
        <v>7041</v>
      </c>
      <c r="G4096" s="2">
        <v>72</v>
      </c>
      <c r="H4096" s="11">
        <v>0.21884498480243161</v>
      </c>
      <c r="I4096">
        <v>0</v>
      </c>
      <c r="J4096">
        <f ca="1"/>
        <v>659</v>
      </c>
      <c r="K4096">
        <v>4213</v>
      </c>
      <c r="L4096" cm="1">
        <f t="array" ref="L4096">_xlfn.IFS(G4096&lt;=25, 1, G4096&lt;=75, 2, G4096&lt;=150, 3, G4096&gt;150, 4)</f>
        <v>2</v>
      </c>
      <c r="M4096">
        <f t="shared" si="63"/>
        <v>3</v>
      </c>
    </row>
    <row r="4097" spans="1:13" x14ac:dyDescent="0.2">
      <c r="A4097" t="s">
        <v>6213</v>
      </c>
      <c r="B4097" t="s">
        <v>6214</v>
      </c>
      <c r="C4097" s="2">
        <v>312</v>
      </c>
      <c r="D4097" s="2">
        <v>259</v>
      </c>
      <c r="E4097" t="s">
        <v>7027</v>
      </c>
      <c r="F4097" t="s">
        <v>7041</v>
      </c>
      <c r="G4097" s="2">
        <v>53</v>
      </c>
      <c r="H4097" s="11">
        <v>0.16987179487179488</v>
      </c>
      <c r="I4097">
        <v>0</v>
      </c>
      <c r="J4097">
        <f ca="1"/>
        <v>2193</v>
      </c>
      <c r="K4097">
        <v>4191</v>
      </c>
      <c r="L4097" cm="1">
        <f t="array" ref="L4097">_xlfn.IFS(G4097&lt;=25, 1, G4097&lt;=75, 2, G4097&lt;=150, 3, G4097&gt;150, 4)</f>
        <v>2</v>
      </c>
      <c r="M4097">
        <f t="shared" si="63"/>
        <v>3</v>
      </c>
    </row>
    <row r="4098" spans="1:13" x14ac:dyDescent="0.2">
      <c r="A4098" t="s">
        <v>6215</v>
      </c>
      <c r="B4098" t="s">
        <v>6216</v>
      </c>
      <c r="C4098" s="2">
        <v>797</v>
      </c>
      <c r="D4098" s="2">
        <v>646</v>
      </c>
      <c r="E4098" t="s">
        <v>7029</v>
      </c>
      <c r="F4098" t="s">
        <v>7045</v>
      </c>
      <c r="G4098" s="2">
        <v>151</v>
      </c>
      <c r="H4098" s="11">
        <v>0.18946047678795483</v>
      </c>
      <c r="I4098">
        <v>0</v>
      </c>
      <c r="J4098">
        <f ca="1"/>
        <v>744</v>
      </c>
      <c r="K4098">
        <v>4376</v>
      </c>
      <c r="L4098" cm="1">
        <f t="array" ref="L4098">_xlfn.IFS(G4098&lt;=25, 1, G4098&lt;=75, 2, G4098&lt;=150, 3, G4098&gt;150, 4)</f>
        <v>4</v>
      </c>
      <c r="M4098">
        <f t="shared" ref="M4098:M4161" si="64">IF(C4098&lt;=$P$3, 1, IF(C4098&lt;=$P$4, 2, IF(C4098&lt;=$P$5, 3, 4)))</f>
        <v>4</v>
      </c>
    </row>
    <row r="4099" spans="1:13" x14ac:dyDescent="0.2">
      <c r="A4099" t="s">
        <v>6217</v>
      </c>
      <c r="B4099" t="s">
        <v>2735</v>
      </c>
      <c r="C4099" s="2">
        <v>357</v>
      </c>
      <c r="D4099" s="2">
        <v>289</v>
      </c>
      <c r="E4099" t="s">
        <v>7029</v>
      </c>
      <c r="F4099" t="s">
        <v>7036</v>
      </c>
      <c r="G4099" s="2">
        <v>68</v>
      </c>
      <c r="H4099" s="11">
        <v>0.19047619047619047</v>
      </c>
      <c r="I4099">
        <v>0</v>
      </c>
      <c r="J4099">
        <f ca="1"/>
        <v>2667</v>
      </c>
      <c r="K4099">
        <v>650</v>
      </c>
      <c r="L4099" cm="1">
        <f t="array" ref="L4099">_xlfn.IFS(G4099&lt;=25, 1, G4099&lt;=75, 2, G4099&lt;=150, 3, G4099&gt;150, 4)</f>
        <v>2</v>
      </c>
      <c r="M4099">
        <f t="shared" si="64"/>
        <v>3</v>
      </c>
    </row>
    <row r="4100" spans="1:13" x14ac:dyDescent="0.2">
      <c r="A4100" t="s">
        <v>6218</v>
      </c>
      <c r="B4100" t="s">
        <v>6219</v>
      </c>
      <c r="C4100" s="2">
        <v>299</v>
      </c>
      <c r="D4100" s="2">
        <v>230</v>
      </c>
      <c r="E4100" t="s">
        <v>7027</v>
      </c>
      <c r="F4100" t="s">
        <v>7037</v>
      </c>
      <c r="G4100" s="2">
        <v>69</v>
      </c>
      <c r="H4100" s="11">
        <v>0.23076923076923078</v>
      </c>
      <c r="I4100">
        <v>0</v>
      </c>
      <c r="J4100">
        <f ca="1"/>
        <v>1742</v>
      </c>
      <c r="K4100">
        <v>8</v>
      </c>
      <c r="L4100" cm="1">
        <f t="array" ref="L4100">_xlfn.IFS(G4100&lt;=25, 1, G4100&lt;=75, 2, G4100&lt;=150, 3, G4100&gt;150, 4)</f>
        <v>2</v>
      </c>
      <c r="M4100">
        <f t="shared" si="64"/>
        <v>3</v>
      </c>
    </row>
    <row r="4101" spans="1:13" x14ac:dyDescent="0.2">
      <c r="A4101" t="s">
        <v>6220</v>
      </c>
      <c r="B4101" t="s">
        <v>5074</v>
      </c>
      <c r="C4101" s="2">
        <v>268</v>
      </c>
      <c r="D4101" s="2">
        <v>147</v>
      </c>
      <c r="E4101" t="s">
        <v>7027</v>
      </c>
      <c r="F4101" t="s">
        <v>7037</v>
      </c>
      <c r="G4101" s="2">
        <v>121</v>
      </c>
      <c r="H4101" s="11">
        <v>0.45149253731343286</v>
      </c>
      <c r="I4101">
        <v>0</v>
      </c>
      <c r="J4101">
        <f ca="1"/>
        <v>3733</v>
      </c>
      <c r="K4101">
        <v>1735</v>
      </c>
      <c r="L4101" cm="1">
        <f t="array" ref="L4101">_xlfn.IFS(G4101&lt;=25, 1, G4101&lt;=75, 2, G4101&lt;=150, 3, G4101&gt;150, 4)</f>
        <v>3</v>
      </c>
      <c r="M4101">
        <f t="shared" si="64"/>
        <v>2</v>
      </c>
    </row>
    <row r="4102" spans="1:13" x14ac:dyDescent="0.2">
      <c r="A4102" t="s">
        <v>6221</v>
      </c>
      <c r="B4102" t="s">
        <v>6222</v>
      </c>
      <c r="C4102" s="2">
        <v>399</v>
      </c>
      <c r="D4102" s="2">
        <v>223</v>
      </c>
      <c r="E4102" t="s">
        <v>7029</v>
      </c>
      <c r="F4102" t="s">
        <v>7040</v>
      </c>
      <c r="G4102" s="2">
        <v>176</v>
      </c>
      <c r="H4102" s="11">
        <v>0.44110275689223055</v>
      </c>
      <c r="I4102">
        <v>0</v>
      </c>
      <c r="J4102">
        <f ca="1"/>
        <v>437</v>
      </c>
      <c r="K4102">
        <v>2936</v>
      </c>
      <c r="L4102" cm="1">
        <f t="array" ref="L4102">_xlfn.IFS(G4102&lt;=25, 1, G4102&lt;=75, 2, G4102&lt;=150, 3, G4102&gt;150, 4)</f>
        <v>4</v>
      </c>
      <c r="M4102">
        <f t="shared" si="64"/>
        <v>4</v>
      </c>
    </row>
    <row r="4103" spans="1:13" x14ac:dyDescent="0.2">
      <c r="A4103" t="s">
        <v>6223</v>
      </c>
      <c r="B4103" t="s">
        <v>2216</v>
      </c>
      <c r="C4103" s="2">
        <v>169</v>
      </c>
      <c r="D4103" s="2">
        <v>91</v>
      </c>
      <c r="E4103" t="s">
        <v>7029</v>
      </c>
      <c r="F4103" t="s">
        <v>7036</v>
      </c>
      <c r="G4103" s="2">
        <v>78</v>
      </c>
      <c r="H4103" s="11">
        <v>0.46153846153846156</v>
      </c>
      <c r="I4103">
        <v>0</v>
      </c>
      <c r="J4103">
        <f ca="1"/>
        <v>3038</v>
      </c>
      <c r="K4103">
        <v>1246</v>
      </c>
      <c r="L4103" cm="1">
        <f t="array" ref="L4103">_xlfn.IFS(G4103&lt;=25, 1, G4103&lt;=75, 2, G4103&lt;=150, 3, G4103&gt;150, 4)</f>
        <v>3</v>
      </c>
      <c r="M4103">
        <f t="shared" si="64"/>
        <v>1</v>
      </c>
    </row>
    <row r="4104" spans="1:13" x14ac:dyDescent="0.2">
      <c r="A4104" t="s">
        <v>6224</v>
      </c>
      <c r="B4104" t="s">
        <v>6225</v>
      </c>
      <c r="C4104" s="2">
        <v>295</v>
      </c>
      <c r="D4104" s="2">
        <v>207</v>
      </c>
      <c r="E4104" t="s">
        <v>7027</v>
      </c>
      <c r="F4104" t="s">
        <v>7037</v>
      </c>
      <c r="G4104" s="2">
        <v>88</v>
      </c>
      <c r="H4104" s="11">
        <v>0.29830508474576273</v>
      </c>
      <c r="I4104">
        <v>0</v>
      </c>
      <c r="J4104">
        <f ca="1"/>
        <v>3307</v>
      </c>
      <c r="K4104">
        <v>4306</v>
      </c>
      <c r="L4104" cm="1">
        <f t="array" ref="L4104">_xlfn.IFS(G4104&lt;=25, 1, G4104&lt;=75, 2, G4104&lt;=150, 3, G4104&gt;150, 4)</f>
        <v>3</v>
      </c>
      <c r="M4104">
        <f t="shared" si="64"/>
        <v>2</v>
      </c>
    </row>
    <row r="4105" spans="1:13" x14ac:dyDescent="0.2">
      <c r="A4105" t="s">
        <v>6226</v>
      </c>
      <c r="B4105" t="s">
        <v>2216</v>
      </c>
      <c r="C4105" s="2">
        <v>429</v>
      </c>
      <c r="D4105" s="2">
        <v>116</v>
      </c>
      <c r="E4105" t="s">
        <v>7029</v>
      </c>
      <c r="F4105" t="s">
        <v>7040</v>
      </c>
      <c r="G4105" s="2">
        <v>313</v>
      </c>
      <c r="H4105" s="11">
        <v>0.72960372960372966</v>
      </c>
      <c r="I4105">
        <v>0</v>
      </c>
      <c r="J4105">
        <f ca="1"/>
        <v>3008</v>
      </c>
      <c r="K4105">
        <v>881</v>
      </c>
      <c r="L4105" cm="1">
        <f t="array" ref="L4105">_xlfn.IFS(G4105&lt;=25, 1, G4105&lt;=75, 2, G4105&lt;=150, 3, G4105&gt;150, 4)</f>
        <v>4</v>
      </c>
      <c r="M4105">
        <f t="shared" si="64"/>
        <v>4</v>
      </c>
    </row>
    <row r="4106" spans="1:13" x14ac:dyDescent="0.2">
      <c r="A4106" t="s">
        <v>6227</v>
      </c>
      <c r="B4106" t="s">
        <v>6228</v>
      </c>
      <c r="C4106" s="2">
        <v>325</v>
      </c>
      <c r="D4106" s="2">
        <v>254</v>
      </c>
      <c r="E4106" t="s">
        <v>7027</v>
      </c>
      <c r="F4106" t="s">
        <v>7041</v>
      </c>
      <c r="G4106" s="2">
        <v>71</v>
      </c>
      <c r="H4106" s="11">
        <v>0.21846153846153846</v>
      </c>
      <c r="I4106">
        <v>0</v>
      </c>
      <c r="J4106">
        <f ca="1"/>
        <v>2644</v>
      </c>
      <c r="K4106">
        <v>4401</v>
      </c>
      <c r="L4106" cm="1">
        <f t="array" ref="L4106">_xlfn.IFS(G4106&lt;=25, 1, G4106&lt;=75, 2, G4106&lt;=150, 3, G4106&gt;150, 4)</f>
        <v>2</v>
      </c>
      <c r="M4106">
        <f t="shared" si="64"/>
        <v>3</v>
      </c>
    </row>
    <row r="4107" spans="1:13" x14ac:dyDescent="0.2">
      <c r="A4107" t="s">
        <v>6229</v>
      </c>
      <c r="B4107" t="s">
        <v>5475</v>
      </c>
      <c r="C4107" s="2">
        <v>205</v>
      </c>
      <c r="D4107" s="2">
        <v>117</v>
      </c>
      <c r="E4107" t="s">
        <v>7027</v>
      </c>
      <c r="F4107" t="s">
        <v>7036</v>
      </c>
      <c r="G4107" s="2">
        <v>88</v>
      </c>
      <c r="H4107" s="11">
        <v>0.42926829268292682</v>
      </c>
      <c r="I4107">
        <v>0</v>
      </c>
      <c r="J4107">
        <f ca="1"/>
        <v>4275</v>
      </c>
      <c r="K4107">
        <v>4415</v>
      </c>
      <c r="L4107" cm="1">
        <f t="array" ref="L4107">_xlfn.IFS(G4107&lt;=25, 1, G4107&lt;=75, 2, G4107&lt;=150, 3, G4107&gt;150, 4)</f>
        <v>3</v>
      </c>
      <c r="M4107">
        <f t="shared" si="64"/>
        <v>1</v>
      </c>
    </row>
    <row r="4108" spans="1:13" x14ac:dyDescent="0.2">
      <c r="A4108" t="s">
        <v>6230</v>
      </c>
      <c r="B4108" t="s">
        <v>6231</v>
      </c>
      <c r="C4108" s="2">
        <v>349</v>
      </c>
      <c r="D4108" s="2">
        <v>171</v>
      </c>
      <c r="E4108" t="s">
        <v>7029</v>
      </c>
      <c r="F4108" t="s">
        <v>7040</v>
      </c>
      <c r="G4108" s="2">
        <v>178</v>
      </c>
      <c r="H4108" s="11">
        <v>0.51002865329512892</v>
      </c>
      <c r="I4108">
        <v>0</v>
      </c>
      <c r="J4108">
        <f ca="1"/>
        <v>2336</v>
      </c>
      <c r="K4108">
        <v>1343</v>
      </c>
      <c r="L4108" cm="1">
        <f t="array" ref="L4108">_xlfn.IFS(G4108&lt;=25, 1, G4108&lt;=75, 2, G4108&lt;=150, 3, G4108&gt;150, 4)</f>
        <v>4</v>
      </c>
      <c r="M4108">
        <f t="shared" si="64"/>
        <v>3</v>
      </c>
    </row>
    <row r="4109" spans="1:13" x14ac:dyDescent="0.2">
      <c r="A4109" t="s">
        <v>6232</v>
      </c>
      <c r="B4109" t="s">
        <v>6233</v>
      </c>
      <c r="C4109" s="2">
        <v>363</v>
      </c>
      <c r="D4109" s="2">
        <v>211</v>
      </c>
      <c r="E4109" t="s">
        <v>7027</v>
      </c>
      <c r="F4109" t="s">
        <v>7037</v>
      </c>
      <c r="G4109" s="2">
        <v>152</v>
      </c>
      <c r="H4109" s="11">
        <v>0.41873278236914602</v>
      </c>
      <c r="I4109">
        <v>0</v>
      </c>
      <c r="J4109">
        <f ca="1"/>
        <v>1886</v>
      </c>
      <c r="K4109">
        <v>1552</v>
      </c>
      <c r="L4109" cm="1">
        <f t="array" ref="L4109">_xlfn.IFS(G4109&lt;=25, 1, G4109&lt;=75, 2, G4109&lt;=150, 3, G4109&gt;150, 4)</f>
        <v>4</v>
      </c>
      <c r="M4109">
        <f t="shared" si="64"/>
        <v>4</v>
      </c>
    </row>
    <row r="4110" spans="1:13" x14ac:dyDescent="0.2">
      <c r="A4110" t="s">
        <v>6234</v>
      </c>
      <c r="B4110" t="s">
        <v>3309</v>
      </c>
      <c r="C4110" s="2">
        <v>268</v>
      </c>
      <c r="D4110" s="2">
        <v>174</v>
      </c>
      <c r="E4110" t="s">
        <v>7027</v>
      </c>
      <c r="F4110" t="s">
        <v>7039</v>
      </c>
      <c r="G4110" s="2">
        <v>94</v>
      </c>
      <c r="H4110" s="11">
        <v>0.35074626865671643</v>
      </c>
      <c r="I4110">
        <v>0</v>
      </c>
      <c r="J4110">
        <f ca="1"/>
        <v>4129</v>
      </c>
      <c r="K4110">
        <v>315</v>
      </c>
      <c r="L4110" cm="1">
        <f t="array" ref="L4110">_xlfn.IFS(G4110&lt;=25, 1, G4110&lt;=75, 2, G4110&lt;=150, 3, G4110&gt;150, 4)</f>
        <v>3</v>
      </c>
      <c r="M4110">
        <f t="shared" si="64"/>
        <v>2</v>
      </c>
    </row>
    <row r="4111" spans="1:13" x14ac:dyDescent="0.2">
      <c r="A4111" t="s">
        <v>6235</v>
      </c>
      <c r="B4111" t="s">
        <v>2737</v>
      </c>
      <c r="C4111" s="2">
        <v>549</v>
      </c>
      <c r="D4111" s="2">
        <v>401</v>
      </c>
      <c r="E4111" t="s">
        <v>7027</v>
      </c>
      <c r="F4111" t="s">
        <v>7039</v>
      </c>
      <c r="G4111" s="2">
        <v>148</v>
      </c>
      <c r="H4111" s="11">
        <v>0.26958105646630237</v>
      </c>
      <c r="I4111">
        <v>0</v>
      </c>
      <c r="J4111">
        <f ca="1"/>
        <v>3190</v>
      </c>
      <c r="K4111">
        <v>103</v>
      </c>
      <c r="L4111" cm="1">
        <f t="array" ref="L4111">_xlfn.IFS(G4111&lt;=25, 1, G4111&lt;=75, 2, G4111&lt;=150, 3, G4111&gt;150, 4)</f>
        <v>3</v>
      </c>
      <c r="M4111">
        <f t="shared" si="64"/>
        <v>4</v>
      </c>
    </row>
    <row r="4112" spans="1:13" x14ac:dyDescent="0.2">
      <c r="A4112" t="s">
        <v>6236</v>
      </c>
      <c r="B4112" t="s">
        <v>6237</v>
      </c>
      <c r="C4112" s="2">
        <v>236</v>
      </c>
      <c r="D4112" s="2">
        <v>130</v>
      </c>
      <c r="E4112" t="s">
        <v>7027</v>
      </c>
      <c r="F4112" t="s">
        <v>7040</v>
      </c>
      <c r="G4112" s="2">
        <v>106</v>
      </c>
      <c r="H4112" s="11">
        <v>0.44915254237288138</v>
      </c>
      <c r="I4112">
        <v>0</v>
      </c>
      <c r="J4112">
        <f ca="1"/>
        <v>4209</v>
      </c>
      <c r="K4112">
        <v>719</v>
      </c>
      <c r="L4112" cm="1">
        <f t="array" ref="L4112">_xlfn.IFS(G4112&lt;=25, 1, G4112&lt;=75, 2, G4112&lt;=150, 3, G4112&gt;150, 4)</f>
        <v>3</v>
      </c>
      <c r="M4112">
        <f t="shared" si="64"/>
        <v>1</v>
      </c>
    </row>
    <row r="4113" spans="1:13" x14ac:dyDescent="0.2">
      <c r="A4113" t="s">
        <v>6238</v>
      </c>
      <c r="B4113" t="s">
        <v>6239</v>
      </c>
      <c r="C4113" s="2">
        <v>399</v>
      </c>
      <c r="D4113" s="2">
        <v>323</v>
      </c>
      <c r="E4113" t="s">
        <v>7027</v>
      </c>
      <c r="F4113" t="s">
        <v>7041</v>
      </c>
      <c r="G4113" s="2">
        <v>76</v>
      </c>
      <c r="H4113" s="11">
        <v>0.19047619047619047</v>
      </c>
      <c r="I4113">
        <v>0</v>
      </c>
      <c r="J4113">
        <f ca="1"/>
        <v>4053</v>
      </c>
      <c r="K4113">
        <v>908</v>
      </c>
      <c r="L4113" cm="1">
        <f t="array" ref="L4113">_xlfn.IFS(G4113&lt;=25, 1, G4113&lt;=75, 2, G4113&lt;=150, 3, G4113&gt;150, 4)</f>
        <v>3</v>
      </c>
      <c r="M4113">
        <f t="shared" si="64"/>
        <v>4</v>
      </c>
    </row>
    <row r="4114" spans="1:13" x14ac:dyDescent="0.2">
      <c r="A4114" t="s">
        <v>6240</v>
      </c>
      <c r="B4114" t="s">
        <v>6241</v>
      </c>
      <c r="C4114" s="2">
        <v>268</v>
      </c>
      <c r="D4114" s="2">
        <v>190</v>
      </c>
      <c r="E4114" t="s">
        <v>7027</v>
      </c>
      <c r="F4114" t="s">
        <v>7039</v>
      </c>
      <c r="G4114" s="2">
        <v>78</v>
      </c>
      <c r="H4114" s="11">
        <v>0.29104477611940299</v>
      </c>
      <c r="I4114">
        <v>0</v>
      </c>
      <c r="J4114">
        <f ca="1"/>
        <v>1550</v>
      </c>
      <c r="K4114">
        <v>750</v>
      </c>
      <c r="L4114" cm="1">
        <f t="array" ref="L4114">_xlfn.IFS(G4114&lt;=25, 1, G4114&lt;=75, 2, G4114&lt;=150, 3, G4114&gt;150, 4)</f>
        <v>3</v>
      </c>
      <c r="M4114">
        <f t="shared" si="64"/>
        <v>2</v>
      </c>
    </row>
    <row r="4115" spans="1:13" x14ac:dyDescent="0.2">
      <c r="A4115" t="s">
        <v>6242</v>
      </c>
      <c r="B4115" t="s">
        <v>6243</v>
      </c>
      <c r="C4115" s="2">
        <v>289</v>
      </c>
      <c r="D4115" s="2">
        <v>121</v>
      </c>
      <c r="E4115" t="s">
        <v>7027</v>
      </c>
      <c r="F4115" t="s">
        <v>7037</v>
      </c>
      <c r="G4115" s="2">
        <v>168</v>
      </c>
      <c r="H4115" s="11">
        <v>0.58131487889273359</v>
      </c>
      <c r="I4115">
        <v>0</v>
      </c>
      <c r="J4115">
        <f ca="1"/>
        <v>2186</v>
      </c>
      <c r="K4115">
        <v>2536</v>
      </c>
      <c r="L4115" cm="1">
        <f t="array" ref="L4115">_xlfn.IFS(G4115&lt;=25, 1, G4115&lt;=75, 2, G4115&lt;=150, 3, G4115&gt;150, 4)</f>
        <v>4</v>
      </c>
      <c r="M4115">
        <f t="shared" si="64"/>
        <v>2</v>
      </c>
    </row>
    <row r="4116" spans="1:13" x14ac:dyDescent="0.2">
      <c r="A4116" t="s">
        <v>6244</v>
      </c>
      <c r="B4116" t="s">
        <v>6245</v>
      </c>
      <c r="C4116" s="2">
        <v>299</v>
      </c>
      <c r="D4116" s="2">
        <v>224</v>
      </c>
      <c r="E4116" t="s">
        <v>7027</v>
      </c>
      <c r="F4116" t="s">
        <v>7040</v>
      </c>
      <c r="G4116" s="2">
        <v>75</v>
      </c>
      <c r="H4116" s="11">
        <v>0.25083612040133779</v>
      </c>
      <c r="I4116">
        <v>0</v>
      </c>
      <c r="J4116">
        <f ca="1"/>
        <v>4456</v>
      </c>
      <c r="K4116">
        <v>2419</v>
      </c>
      <c r="L4116" cm="1">
        <f t="array" ref="L4116">_xlfn.IFS(G4116&lt;=25, 1, G4116&lt;=75, 2, G4116&lt;=150, 3, G4116&gt;150, 4)</f>
        <v>2</v>
      </c>
      <c r="M4116">
        <f t="shared" si="64"/>
        <v>3</v>
      </c>
    </row>
    <row r="4117" spans="1:13" x14ac:dyDescent="0.2">
      <c r="A4117" t="s">
        <v>6246</v>
      </c>
      <c r="B4117" t="s">
        <v>6247</v>
      </c>
      <c r="C4117" s="2">
        <v>286</v>
      </c>
      <c r="D4117" s="2">
        <v>237</v>
      </c>
      <c r="E4117" t="s">
        <v>7027</v>
      </c>
      <c r="F4117" t="s">
        <v>7036</v>
      </c>
      <c r="G4117" s="2">
        <v>49</v>
      </c>
      <c r="H4117" s="11">
        <v>0.17132867132867133</v>
      </c>
      <c r="I4117">
        <v>0</v>
      </c>
      <c r="J4117">
        <f ca="1"/>
        <v>2675</v>
      </c>
      <c r="K4117">
        <v>4022</v>
      </c>
      <c r="L4117" cm="1">
        <f t="array" ref="L4117">_xlfn.IFS(G4117&lt;=25, 1, G4117&lt;=75, 2, G4117&lt;=150, 3, G4117&gt;150, 4)</f>
        <v>2</v>
      </c>
      <c r="M4117">
        <f t="shared" si="64"/>
        <v>2</v>
      </c>
    </row>
    <row r="4118" spans="1:13" x14ac:dyDescent="0.2">
      <c r="A4118" t="s">
        <v>6248</v>
      </c>
      <c r="B4118" t="s">
        <v>6249</v>
      </c>
      <c r="C4118" s="2">
        <v>294</v>
      </c>
      <c r="D4118" s="2">
        <v>226</v>
      </c>
      <c r="E4118" t="s">
        <v>7027</v>
      </c>
      <c r="F4118" t="s">
        <v>7037</v>
      </c>
      <c r="G4118" s="2">
        <v>68</v>
      </c>
      <c r="H4118" s="11">
        <v>0.23129251700680273</v>
      </c>
      <c r="I4118">
        <v>0</v>
      </c>
      <c r="J4118">
        <f ca="1"/>
        <v>3724</v>
      </c>
      <c r="K4118">
        <v>373</v>
      </c>
      <c r="L4118" cm="1">
        <f t="array" ref="L4118">_xlfn.IFS(G4118&lt;=25, 1, G4118&lt;=75, 2, G4118&lt;=150, 3, G4118&gt;150, 4)</f>
        <v>2</v>
      </c>
      <c r="M4118">
        <f t="shared" si="64"/>
        <v>2</v>
      </c>
    </row>
    <row r="4119" spans="1:13" x14ac:dyDescent="0.2">
      <c r="A4119" t="s">
        <v>6250</v>
      </c>
      <c r="B4119" t="s">
        <v>6251</v>
      </c>
      <c r="C4119" s="2">
        <v>199</v>
      </c>
      <c r="D4119" s="2">
        <v>135</v>
      </c>
      <c r="E4119" t="s">
        <v>7027</v>
      </c>
      <c r="F4119" t="s">
        <v>7039</v>
      </c>
      <c r="G4119" s="2">
        <v>64</v>
      </c>
      <c r="H4119" s="11">
        <v>0.32160804020100503</v>
      </c>
      <c r="I4119">
        <v>0</v>
      </c>
      <c r="J4119">
        <f ca="1"/>
        <v>1138</v>
      </c>
      <c r="K4119">
        <v>2388</v>
      </c>
      <c r="L4119" cm="1">
        <f t="array" ref="L4119">_xlfn.IFS(G4119&lt;=25, 1, G4119&lt;=75, 2, G4119&lt;=150, 3, G4119&gt;150, 4)</f>
        <v>2</v>
      </c>
      <c r="M4119">
        <f t="shared" si="64"/>
        <v>1</v>
      </c>
    </row>
    <row r="4120" spans="1:13" x14ac:dyDescent="0.2">
      <c r="A4120" t="s">
        <v>6252</v>
      </c>
      <c r="B4120" t="s">
        <v>6253</v>
      </c>
      <c r="C4120" s="2">
        <v>886</v>
      </c>
      <c r="D4120" s="2">
        <v>780</v>
      </c>
      <c r="E4120" t="s">
        <v>7029</v>
      </c>
      <c r="F4120" t="s">
        <v>7045</v>
      </c>
      <c r="G4120" s="2">
        <v>106</v>
      </c>
      <c r="H4120" s="11">
        <v>0.11963882618510158</v>
      </c>
      <c r="I4120">
        <v>0</v>
      </c>
      <c r="J4120">
        <f ca="1"/>
        <v>2400</v>
      </c>
      <c r="K4120">
        <v>2576</v>
      </c>
      <c r="L4120" cm="1">
        <f t="array" ref="L4120">_xlfn.IFS(G4120&lt;=25, 1, G4120&lt;=75, 2, G4120&lt;=150, 3, G4120&gt;150, 4)</f>
        <v>3</v>
      </c>
      <c r="M4120">
        <f t="shared" si="64"/>
        <v>4</v>
      </c>
    </row>
    <row r="4121" spans="1:13" x14ac:dyDescent="0.2">
      <c r="A4121" t="s">
        <v>6254</v>
      </c>
      <c r="B4121" t="s">
        <v>6255</v>
      </c>
      <c r="C4121" s="2">
        <v>509</v>
      </c>
      <c r="D4121" s="2">
        <v>494</v>
      </c>
      <c r="E4121" t="s">
        <v>7029</v>
      </c>
      <c r="F4121" t="s">
        <v>7043</v>
      </c>
      <c r="G4121" s="2">
        <v>15</v>
      </c>
      <c r="H4121" s="11">
        <v>2.9469548133595286E-2</v>
      </c>
      <c r="I4121">
        <v>0</v>
      </c>
      <c r="J4121">
        <f ca="1"/>
        <v>3994</v>
      </c>
      <c r="K4121">
        <v>2405</v>
      </c>
      <c r="L4121" cm="1">
        <f t="array" ref="L4121">_xlfn.IFS(G4121&lt;=25, 1, G4121&lt;=75, 2, G4121&lt;=150, 3, G4121&gt;150, 4)</f>
        <v>1</v>
      </c>
      <c r="M4121">
        <f t="shared" si="64"/>
        <v>4</v>
      </c>
    </row>
    <row r="4122" spans="1:13" x14ac:dyDescent="0.2">
      <c r="A4122" t="s">
        <v>6256</v>
      </c>
      <c r="B4122" t="s">
        <v>6257</v>
      </c>
      <c r="C4122" s="2">
        <v>239</v>
      </c>
      <c r="D4122" s="2">
        <v>100</v>
      </c>
      <c r="E4122" t="s">
        <v>7027</v>
      </c>
      <c r="F4122" t="s">
        <v>7040</v>
      </c>
      <c r="G4122" s="2">
        <v>139</v>
      </c>
      <c r="H4122" s="11">
        <v>0.58158995815899583</v>
      </c>
      <c r="I4122">
        <v>0</v>
      </c>
      <c r="J4122">
        <f ca="1"/>
        <v>3593</v>
      </c>
      <c r="K4122">
        <v>2190</v>
      </c>
      <c r="L4122" cm="1">
        <f t="array" ref="L4122">_xlfn.IFS(G4122&lt;=25, 1, G4122&lt;=75, 2, G4122&lt;=150, 3, G4122&gt;150, 4)</f>
        <v>3</v>
      </c>
      <c r="M4122">
        <f t="shared" si="64"/>
        <v>1</v>
      </c>
    </row>
    <row r="4123" spans="1:13" x14ac:dyDescent="0.2">
      <c r="A4123" t="s">
        <v>6260</v>
      </c>
      <c r="B4123" t="s">
        <v>6261</v>
      </c>
      <c r="C4123" s="2">
        <v>239</v>
      </c>
      <c r="D4123" s="2">
        <v>136</v>
      </c>
      <c r="E4123" t="s">
        <v>7027</v>
      </c>
      <c r="F4123" t="s">
        <v>7040</v>
      </c>
      <c r="G4123" s="2">
        <v>103</v>
      </c>
      <c r="H4123" s="11">
        <v>0.43096234309623432</v>
      </c>
      <c r="I4123">
        <v>0</v>
      </c>
      <c r="J4123">
        <f ca="1"/>
        <v>1893</v>
      </c>
      <c r="K4123">
        <v>1647</v>
      </c>
      <c r="L4123" cm="1">
        <f t="array" ref="L4123">_xlfn.IFS(G4123&lt;=25, 1, G4123&lt;=75, 2, G4123&lt;=150, 3, G4123&gt;150, 4)</f>
        <v>3</v>
      </c>
      <c r="M4123">
        <f t="shared" si="64"/>
        <v>1</v>
      </c>
    </row>
    <row r="4124" spans="1:13" x14ac:dyDescent="0.2">
      <c r="A4124" t="s">
        <v>6262</v>
      </c>
      <c r="B4124" t="s">
        <v>6263</v>
      </c>
      <c r="C4124" s="2">
        <v>268</v>
      </c>
      <c r="D4124" s="2">
        <v>177</v>
      </c>
      <c r="E4124" t="s">
        <v>7027</v>
      </c>
      <c r="F4124" t="s">
        <v>7037</v>
      </c>
      <c r="G4124" s="2">
        <v>91</v>
      </c>
      <c r="H4124" s="11">
        <v>0.33955223880597013</v>
      </c>
      <c r="I4124">
        <v>0</v>
      </c>
      <c r="J4124">
        <f ca="1"/>
        <v>3252</v>
      </c>
      <c r="K4124">
        <v>4123</v>
      </c>
      <c r="L4124" cm="1">
        <f t="array" ref="L4124">_xlfn.IFS(G4124&lt;=25, 1, G4124&lt;=75, 2, G4124&lt;=150, 3, G4124&gt;150, 4)</f>
        <v>3</v>
      </c>
      <c r="M4124">
        <f t="shared" si="64"/>
        <v>2</v>
      </c>
    </row>
    <row r="4125" spans="1:13" x14ac:dyDescent="0.2">
      <c r="A4125" t="s">
        <v>6264</v>
      </c>
      <c r="B4125" t="s">
        <v>4452</v>
      </c>
      <c r="C4125" s="2">
        <v>236</v>
      </c>
      <c r="D4125" s="2">
        <v>184</v>
      </c>
      <c r="E4125" t="s">
        <v>7027</v>
      </c>
      <c r="F4125" t="s">
        <v>7036</v>
      </c>
      <c r="G4125" s="2">
        <v>52</v>
      </c>
      <c r="H4125" s="11">
        <v>0.22033898305084745</v>
      </c>
      <c r="I4125">
        <v>0</v>
      </c>
      <c r="J4125">
        <f ca="1"/>
        <v>2046</v>
      </c>
      <c r="K4125">
        <v>2514</v>
      </c>
      <c r="L4125" cm="1">
        <f t="array" ref="L4125">_xlfn.IFS(G4125&lt;=25, 1, G4125&lt;=75, 2, G4125&lt;=150, 3, G4125&gt;150, 4)</f>
        <v>2</v>
      </c>
      <c r="M4125">
        <f t="shared" si="64"/>
        <v>1</v>
      </c>
    </row>
    <row r="4126" spans="1:13" x14ac:dyDescent="0.2">
      <c r="A4126" t="s">
        <v>6265</v>
      </c>
      <c r="B4126" t="s">
        <v>6266</v>
      </c>
      <c r="C4126" s="2">
        <v>384</v>
      </c>
      <c r="D4126" s="2">
        <v>376</v>
      </c>
      <c r="E4126" t="s">
        <v>7029</v>
      </c>
      <c r="F4126" t="s">
        <v>7043</v>
      </c>
      <c r="G4126" s="2">
        <v>8</v>
      </c>
      <c r="H4126" s="11">
        <v>2.0833333333333332E-2</v>
      </c>
      <c r="I4126">
        <v>0</v>
      </c>
      <c r="J4126">
        <f ca="1"/>
        <v>1086</v>
      </c>
      <c r="K4126">
        <v>843</v>
      </c>
      <c r="L4126" cm="1">
        <f t="array" ref="L4126">_xlfn.IFS(G4126&lt;=25, 1, G4126&lt;=75, 2, G4126&lt;=150, 3, G4126&gt;150, 4)</f>
        <v>1</v>
      </c>
      <c r="M4126">
        <f t="shared" si="64"/>
        <v>4</v>
      </c>
    </row>
    <row r="4127" spans="1:13" x14ac:dyDescent="0.2">
      <c r="A4127" t="s">
        <v>6267</v>
      </c>
      <c r="B4127" t="s">
        <v>2216</v>
      </c>
      <c r="C4127" s="2">
        <v>299</v>
      </c>
      <c r="D4127" s="2">
        <v>269</v>
      </c>
      <c r="E4127" t="s">
        <v>7027</v>
      </c>
      <c r="F4127" t="s">
        <v>7045</v>
      </c>
      <c r="G4127" s="2">
        <v>30</v>
      </c>
      <c r="H4127" s="11">
        <v>0.10033444816053512</v>
      </c>
      <c r="I4127">
        <v>0</v>
      </c>
      <c r="J4127">
        <f ca="1"/>
        <v>3064</v>
      </c>
      <c r="K4127">
        <v>2290</v>
      </c>
      <c r="L4127" cm="1">
        <f t="array" ref="L4127">_xlfn.IFS(G4127&lt;=25, 1, G4127&lt;=75, 2, G4127&lt;=150, 3, G4127&gt;150, 4)</f>
        <v>2</v>
      </c>
      <c r="M4127">
        <f t="shared" si="64"/>
        <v>3</v>
      </c>
    </row>
    <row r="4128" spans="1:13" x14ac:dyDescent="0.2">
      <c r="A4128" t="s">
        <v>6268</v>
      </c>
      <c r="B4128" t="s">
        <v>5460</v>
      </c>
      <c r="C4128" s="2">
        <v>447</v>
      </c>
      <c r="D4128" s="2">
        <v>380</v>
      </c>
      <c r="E4128" t="s">
        <v>7029</v>
      </c>
      <c r="F4128" t="s">
        <v>7042</v>
      </c>
      <c r="G4128" s="2">
        <v>67</v>
      </c>
      <c r="H4128" s="11">
        <v>0.14988814317673377</v>
      </c>
      <c r="I4128">
        <v>0</v>
      </c>
      <c r="J4128">
        <f ca="1"/>
        <v>2989</v>
      </c>
      <c r="K4128">
        <v>3305</v>
      </c>
      <c r="L4128" cm="1">
        <f t="array" ref="L4128">_xlfn.IFS(G4128&lt;=25, 1, G4128&lt;=75, 2, G4128&lt;=150, 3, G4128&gt;150, 4)</f>
        <v>2</v>
      </c>
      <c r="M4128">
        <f t="shared" si="64"/>
        <v>4</v>
      </c>
    </row>
    <row r="4129" spans="1:13" x14ac:dyDescent="0.2">
      <c r="A4129" t="s">
        <v>6269</v>
      </c>
      <c r="B4129" t="s">
        <v>6270</v>
      </c>
      <c r="C4129" s="2">
        <v>1513</v>
      </c>
      <c r="D4129" s="2">
        <v>1422</v>
      </c>
      <c r="E4129" t="s">
        <v>7029</v>
      </c>
      <c r="F4129" t="s">
        <v>7042</v>
      </c>
      <c r="G4129" s="2">
        <v>91</v>
      </c>
      <c r="H4129" s="11">
        <v>6.014540647719762E-2</v>
      </c>
      <c r="I4129">
        <v>0</v>
      </c>
      <c r="J4129">
        <f ca="1"/>
        <v>1275</v>
      </c>
      <c r="K4129">
        <v>694</v>
      </c>
      <c r="L4129" cm="1">
        <f t="array" ref="L4129">_xlfn.IFS(G4129&lt;=25, 1, G4129&lt;=75, 2, G4129&lt;=150, 3, G4129&gt;150, 4)</f>
        <v>3</v>
      </c>
      <c r="M4129">
        <f t="shared" si="64"/>
        <v>4</v>
      </c>
    </row>
    <row r="4130" spans="1:13" x14ac:dyDescent="0.2">
      <c r="A4130" t="s">
        <v>6271</v>
      </c>
      <c r="B4130" t="s">
        <v>6272</v>
      </c>
      <c r="C4130" s="2">
        <v>329</v>
      </c>
      <c r="D4130" s="2">
        <v>263</v>
      </c>
      <c r="E4130" t="s">
        <v>7027</v>
      </c>
      <c r="F4130" t="s">
        <v>7037</v>
      </c>
      <c r="G4130" s="2">
        <v>66</v>
      </c>
      <c r="H4130" s="11">
        <v>0.20060790273556231</v>
      </c>
      <c r="I4130">
        <v>0</v>
      </c>
      <c r="J4130">
        <f ca="1"/>
        <v>201</v>
      </c>
      <c r="K4130">
        <v>1085</v>
      </c>
      <c r="L4130" cm="1">
        <f t="array" ref="L4130">_xlfn.IFS(G4130&lt;=25, 1, G4130&lt;=75, 2, G4130&lt;=150, 3, G4130&gt;150, 4)</f>
        <v>2</v>
      </c>
      <c r="M4130">
        <f t="shared" si="64"/>
        <v>3</v>
      </c>
    </row>
    <row r="4131" spans="1:13" x14ac:dyDescent="0.2">
      <c r="A4131" t="s">
        <v>6273</v>
      </c>
      <c r="B4131" t="s">
        <v>6274</v>
      </c>
      <c r="C4131" s="2">
        <v>402</v>
      </c>
      <c r="D4131" s="2">
        <v>273</v>
      </c>
      <c r="E4131" t="s">
        <v>7027</v>
      </c>
      <c r="F4131" t="s">
        <v>7037</v>
      </c>
      <c r="G4131" s="2">
        <v>129</v>
      </c>
      <c r="H4131" s="11">
        <v>0.32089552238805968</v>
      </c>
      <c r="I4131">
        <v>0</v>
      </c>
      <c r="J4131">
        <f ca="1"/>
        <v>338</v>
      </c>
      <c r="K4131">
        <v>1673</v>
      </c>
      <c r="L4131" cm="1">
        <f t="array" ref="L4131">_xlfn.IFS(G4131&lt;=25, 1, G4131&lt;=75, 2, G4131&lt;=150, 3, G4131&gt;150, 4)</f>
        <v>3</v>
      </c>
      <c r="M4131">
        <f t="shared" si="64"/>
        <v>4</v>
      </c>
    </row>
    <row r="4132" spans="1:13" x14ac:dyDescent="0.2">
      <c r="A4132" t="s">
        <v>6275</v>
      </c>
      <c r="B4132" t="s">
        <v>6276</v>
      </c>
      <c r="C4132" s="2">
        <v>295</v>
      </c>
      <c r="D4132" s="2">
        <v>254</v>
      </c>
      <c r="E4132" t="s">
        <v>7027</v>
      </c>
      <c r="F4132" t="s">
        <v>7041</v>
      </c>
      <c r="G4132" s="2">
        <v>41</v>
      </c>
      <c r="H4132" s="11">
        <v>0.13898305084745763</v>
      </c>
      <c r="I4132">
        <v>0</v>
      </c>
      <c r="J4132">
        <f ca="1"/>
        <v>3839</v>
      </c>
      <c r="K4132">
        <v>4546</v>
      </c>
      <c r="L4132" cm="1">
        <f t="array" ref="L4132">_xlfn.IFS(G4132&lt;=25, 1, G4132&lt;=75, 2, G4132&lt;=150, 3, G4132&gt;150, 4)</f>
        <v>2</v>
      </c>
      <c r="M4132">
        <f t="shared" si="64"/>
        <v>2</v>
      </c>
    </row>
    <row r="4133" spans="1:13" x14ac:dyDescent="0.2">
      <c r="A4133" t="s">
        <v>6277</v>
      </c>
      <c r="B4133" t="s">
        <v>6278</v>
      </c>
      <c r="C4133" s="2">
        <v>223</v>
      </c>
      <c r="D4133" s="2">
        <v>167</v>
      </c>
      <c r="E4133" t="s">
        <v>7027</v>
      </c>
      <c r="F4133" t="s">
        <v>7036</v>
      </c>
      <c r="G4133" s="2">
        <v>56</v>
      </c>
      <c r="H4133" s="11">
        <v>0.25112107623318386</v>
      </c>
      <c r="I4133">
        <v>0</v>
      </c>
      <c r="J4133">
        <f ca="1"/>
        <v>3097</v>
      </c>
      <c r="K4133">
        <v>1194</v>
      </c>
      <c r="L4133" cm="1">
        <f t="array" ref="L4133">_xlfn.IFS(G4133&lt;=25, 1, G4133&lt;=75, 2, G4133&lt;=150, 3, G4133&gt;150, 4)</f>
        <v>2</v>
      </c>
      <c r="M4133">
        <f t="shared" si="64"/>
        <v>1</v>
      </c>
    </row>
    <row r="4134" spans="1:13" x14ac:dyDescent="0.2">
      <c r="A4134" t="s">
        <v>6279</v>
      </c>
      <c r="B4134" t="s">
        <v>2216</v>
      </c>
      <c r="C4134" s="2">
        <v>268</v>
      </c>
      <c r="D4134" s="2">
        <v>228</v>
      </c>
      <c r="E4134" t="s">
        <v>7027</v>
      </c>
      <c r="F4134" t="s">
        <v>7039</v>
      </c>
      <c r="G4134" s="2">
        <v>40</v>
      </c>
      <c r="H4134" s="11">
        <v>0.14925373134328357</v>
      </c>
      <c r="I4134">
        <v>0</v>
      </c>
      <c r="J4134">
        <f ca="1"/>
        <v>125</v>
      </c>
      <c r="K4134">
        <v>3794</v>
      </c>
      <c r="L4134" cm="1">
        <f t="array" ref="L4134">_xlfn.IFS(G4134&lt;=25, 1, G4134&lt;=75, 2, G4134&lt;=150, 3, G4134&gt;150, 4)</f>
        <v>2</v>
      </c>
      <c r="M4134">
        <f t="shared" si="64"/>
        <v>2</v>
      </c>
    </row>
    <row r="4135" spans="1:13" x14ac:dyDescent="0.2">
      <c r="A4135" t="s">
        <v>6280</v>
      </c>
      <c r="B4135" t="s">
        <v>6281</v>
      </c>
      <c r="C4135" s="2">
        <v>205</v>
      </c>
      <c r="D4135" s="2">
        <v>148</v>
      </c>
      <c r="E4135" t="s">
        <v>7027</v>
      </c>
      <c r="F4135" t="s">
        <v>7041</v>
      </c>
      <c r="G4135" s="2">
        <v>57</v>
      </c>
      <c r="H4135" s="11">
        <v>0.2780487804878049</v>
      </c>
      <c r="I4135">
        <v>0</v>
      </c>
      <c r="J4135">
        <f ca="1"/>
        <v>4409</v>
      </c>
      <c r="K4135">
        <v>1290</v>
      </c>
      <c r="L4135" cm="1">
        <f t="array" ref="L4135">_xlfn.IFS(G4135&lt;=25, 1, G4135&lt;=75, 2, G4135&lt;=150, 3, G4135&gt;150, 4)</f>
        <v>2</v>
      </c>
      <c r="M4135">
        <f t="shared" si="64"/>
        <v>1</v>
      </c>
    </row>
    <row r="4136" spans="1:13" x14ac:dyDescent="0.2">
      <c r="A4136" t="s">
        <v>6282</v>
      </c>
      <c r="B4136" t="s">
        <v>2216</v>
      </c>
      <c r="C4136" s="2">
        <v>369</v>
      </c>
      <c r="D4136" s="2">
        <v>244</v>
      </c>
      <c r="E4136" t="s">
        <v>7029</v>
      </c>
      <c r="F4136" t="s">
        <v>7040</v>
      </c>
      <c r="G4136" s="2">
        <v>125</v>
      </c>
      <c r="H4136" s="11">
        <v>0.33875338753387535</v>
      </c>
      <c r="I4136">
        <v>0</v>
      </c>
      <c r="J4136">
        <f ca="1"/>
        <v>942</v>
      </c>
      <c r="K4136">
        <v>1317</v>
      </c>
      <c r="L4136" cm="1">
        <f t="array" ref="L4136">_xlfn.IFS(G4136&lt;=25, 1, G4136&lt;=75, 2, G4136&lt;=150, 3, G4136&gt;150, 4)</f>
        <v>3</v>
      </c>
      <c r="M4136">
        <f t="shared" si="64"/>
        <v>4</v>
      </c>
    </row>
    <row r="4137" spans="1:13" x14ac:dyDescent="0.2">
      <c r="A4137" t="s">
        <v>6283</v>
      </c>
      <c r="B4137" t="s">
        <v>6284</v>
      </c>
      <c r="C4137" s="2">
        <v>402</v>
      </c>
      <c r="D4137" s="2">
        <v>338</v>
      </c>
      <c r="E4137" t="s">
        <v>7027</v>
      </c>
      <c r="F4137" t="s">
        <v>7036</v>
      </c>
      <c r="G4137" s="2">
        <v>64</v>
      </c>
      <c r="H4137" s="11">
        <v>0.15920398009950248</v>
      </c>
      <c r="I4137">
        <v>0</v>
      </c>
      <c r="J4137">
        <f ca="1"/>
        <v>3586</v>
      </c>
      <c r="K4137">
        <v>218</v>
      </c>
      <c r="L4137" cm="1">
        <f t="array" ref="L4137">_xlfn.IFS(G4137&lt;=25, 1, G4137&lt;=75, 2, G4137&lt;=150, 3, G4137&gt;150, 4)</f>
        <v>2</v>
      </c>
      <c r="M4137">
        <f t="shared" si="64"/>
        <v>4</v>
      </c>
    </row>
    <row r="4138" spans="1:13" x14ac:dyDescent="0.2">
      <c r="A4138" t="s">
        <v>6285</v>
      </c>
      <c r="B4138" t="s">
        <v>6286</v>
      </c>
      <c r="C4138" s="2">
        <v>357</v>
      </c>
      <c r="D4138" s="2">
        <v>207</v>
      </c>
      <c r="E4138" t="s">
        <v>7029</v>
      </c>
      <c r="F4138" t="s">
        <v>7037</v>
      </c>
      <c r="G4138" s="2">
        <v>150</v>
      </c>
      <c r="H4138" s="11">
        <v>0.42016806722689076</v>
      </c>
      <c r="I4138">
        <v>0</v>
      </c>
      <c r="J4138">
        <f ca="1"/>
        <v>2206</v>
      </c>
      <c r="K4138">
        <v>3537</v>
      </c>
      <c r="L4138" cm="1">
        <f t="array" ref="L4138">_xlfn.IFS(G4138&lt;=25, 1, G4138&lt;=75, 2, G4138&lt;=150, 3, G4138&gt;150, 4)</f>
        <v>3</v>
      </c>
      <c r="M4138">
        <f t="shared" si="64"/>
        <v>3</v>
      </c>
    </row>
    <row r="4139" spans="1:13" x14ac:dyDescent="0.2">
      <c r="A4139" t="s">
        <v>6287</v>
      </c>
      <c r="B4139" t="s">
        <v>6026</v>
      </c>
      <c r="C4139" s="2">
        <v>402</v>
      </c>
      <c r="D4139" s="2">
        <v>374</v>
      </c>
      <c r="E4139" t="s">
        <v>7029</v>
      </c>
      <c r="F4139" t="s">
        <v>7042</v>
      </c>
      <c r="G4139" s="2">
        <v>28</v>
      </c>
      <c r="H4139" s="11">
        <v>6.965174129353234E-2</v>
      </c>
      <c r="I4139">
        <v>0</v>
      </c>
      <c r="J4139">
        <f ca="1"/>
        <v>2858</v>
      </c>
      <c r="K4139">
        <v>2095</v>
      </c>
      <c r="L4139" cm="1">
        <f t="array" ref="L4139">_xlfn.IFS(G4139&lt;=25, 1, G4139&lt;=75, 2, G4139&lt;=150, 3, G4139&gt;150, 4)</f>
        <v>2</v>
      </c>
      <c r="M4139">
        <f t="shared" si="64"/>
        <v>4</v>
      </c>
    </row>
    <row r="4140" spans="1:13" x14ac:dyDescent="0.2">
      <c r="A4140" t="s">
        <v>6288</v>
      </c>
      <c r="B4140" t="s">
        <v>6289</v>
      </c>
      <c r="C4140" s="2">
        <v>349</v>
      </c>
      <c r="D4140" s="2">
        <v>244</v>
      </c>
      <c r="E4140" t="s">
        <v>7027</v>
      </c>
      <c r="F4140" t="s">
        <v>7041</v>
      </c>
      <c r="G4140" s="2">
        <v>105</v>
      </c>
      <c r="H4140" s="11">
        <v>0.3008595988538682</v>
      </c>
      <c r="I4140">
        <v>0</v>
      </c>
      <c r="J4140">
        <f ca="1"/>
        <v>4457</v>
      </c>
      <c r="K4140">
        <v>2977</v>
      </c>
      <c r="L4140" cm="1">
        <f t="array" ref="L4140">_xlfn.IFS(G4140&lt;=25, 1, G4140&lt;=75, 2, G4140&lt;=150, 3, G4140&gt;150, 4)</f>
        <v>3</v>
      </c>
      <c r="M4140">
        <f t="shared" si="64"/>
        <v>3</v>
      </c>
    </row>
    <row r="4141" spans="1:13" x14ac:dyDescent="0.2">
      <c r="A4141" t="s">
        <v>5927</v>
      </c>
      <c r="B4141" t="s">
        <v>5928</v>
      </c>
      <c r="C4141" s="2">
        <v>599</v>
      </c>
      <c r="D4141" s="2">
        <v>497</v>
      </c>
      <c r="E4141" t="s">
        <v>7029</v>
      </c>
      <c r="F4141" t="s">
        <v>7044</v>
      </c>
      <c r="G4141" s="2">
        <v>102</v>
      </c>
      <c r="H4141" s="11">
        <v>0.17028380634390652</v>
      </c>
      <c r="I4141">
        <v>0</v>
      </c>
      <c r="J4141">
        <f ca="1"/>
        <v>2261</v>
      </c>
      <c r="K4141">
        <v>2301</v>
      </c>
      <c r="L4141" cm="1">
        <f t="array" ref="L4141">_xlfn.IFS(G4141&lt;=25, 1, G4141&lt;=75, 2, G4141&lt;=150, 3, G4141&gt;150, 4)</f>
        <v>3</v>
      </c>
      <c r="M4141">
        <f t="shared" si="64"/>
        <v>4</v>
      </c>
    </row>
    <row r="4142" spans="1:13" x14ac:dyDescent="0.2">
      <c r="A4142" t="s">
        <v>6290</v>
      </c>
      <c r="B4142" t="s">
        <v>6291</v>
      </c>
      <c r="C4142" s="2">
        <v>886</v>
      </c>
      <c r="D4142" s="2">
        <v>797</v>
      </c>
      <c r="E4142" t="s">
        <v>7029</v>
      </c>
      <c r="F4142" t="s">
        <v>7042</v>
      </c>
      <c r="G4142" s="2">
        <v>89</v>
      </c>
      <c r="H4142" s="11">
        <v>0.10045146726862303</v>
      </c>
      <c r="I4142">
        <v>0</v>
      </c>
      <c r="J4142">
        <f ca="1"/>
        <v>2909</v>
      </c>
      <c r="K4142">
        <v>2421</v>
      </c>
      <c r="L4142" cm="1">
        <f t="array" ref="L4142">_xlfn.IFS(G4142&lt;=25, 1, G4142&lt;=75, 2, G4142&lt;=150, 3, G4142&gt;150, 4)</f>
        <v>3</v>
      </c>
      <c r="M4142">
        <f t="shared" si="64"/>
        <v>4</v>
      </c>
    </row>
    <row r="4143" spans="1:13" x14ac:dyDescent="0.2">
      <c r="A4143" t="s">
        <v>6292</v>
      </c>
      <c r="B4143" t="s">
        <v>6293</v>
      </c>
      <c r="C4143" s="2">
        <v>384</v>
      </c>
      <c r="D4143" s="2">
        <v>346</v>
      </c>
      <c r="E4143" t="s">
        <v>7027</v>
      </c>
      <c r="F4143" t="s">
        <v>7041</v>
      </c>
      <c r="G4143" s="2">
        <v>38</v>
      </c>
      <c r="H4143" s="11">
        <v>9.8958333333333329E-2</v>
      </c>
      <c r="I4143">
        <v>0</v>
      </c>
      <c r="J4143">
        <f ca="1"/>
        <v>1268</v>
      </c>
      <c r="K4143">
        <v>158</v>
      </c>
      <c r="L4143" cm="1">
        <f t="array" ref="L4143">_xlfn.IFS(G4143&lt;=25, 1, G4143&lt;=75, 2, G4143&lt;=150, 3, G4143&gt;150, 4)</f>
        <v>2</v>
      </c>
      <c r="M4143">
        <f t="shared" si="64"/>
        <v>4</v>
      </c>
    </row>
    <row r="4144" spans="1:13" x14ac:dyDescent="0.2">
      <c r="A4144" t="s">
        <v>6294</v>
      </c>
      <c r="B4144" t="s">
        <v>6295</v>
      </c>
      <c r="C4144" s="2">
        <v>799</v>
      </c>
      <c r="D4144" s="2">
        <v>567</v>
      </c>
      <c r="E4144" t="s">
        <v>7027</v>
      </c>
      <c r="F4144" t="s">
        <v>7045</v>
      </c>
      <c r="G4144" s="2">
        <v>232</v>
      </c>
      <c r="H4144" s="11">
        <v>0.29036295369211512</v>
      </c>
      <c r="I4144">
        <v>0</v>
      </c>
      <c r="J4144">
        <f ca="1"/>
        <v>2824</v>
      </c>
      <c r="K4144">
        <v>786</v>
      </c>
      <c r="L4144" cm="1">
        <f t="array" ref="L4144">_xlfn.IFS(G4144&lt;=25, 1, G4144&lt;=75, 2, G4144&lt;=150, 3, G4144&gt;150, 4)</f>
        <v>4</v>
      </c>
      <c r="M4144">
        <f t="shared" si="64"/>
        <v>4</v>
      </c>
    </row>
    <row r="4145" spans="1:13" x14ac:dyDescent="0.2">
      <c r="A4145" t="s">
        <v>6296</v>
      </c>
      <c r="B4145" t="s">
        <v>6297</v>
      </c>
      <c r="C4145" s="2">
        <v>894</v>
      </c>
      <c r="D4145" s="2">
        <v>590</v>
      </c>
      <c r="E4145" t="s">
        <v>7027</v>
      </c>
      <c r="F4145" t="s">
        <v>7042</v>
      </c>
      <c r="G4145" s="2">
        <v>304</v>
      </c>
      <c r="H4145" s="11">
        <v>0.34004474272930652</v>
      </c>
      <c r="I4145">
        <v>0</v>
      </c>
      <c r="J4145">
        <f ca="1"/>
        <v>3524</v>
      </c>
      <c r="K4145">
        <v>1636</v>
      </c>
      <c r="L4145" cm="1">
        <f t="array" ref="L4145">_xlfn.IFS(G4145&lt;=25, 1, G4145&lt;=75, 2, G4145&lt;=150, 3, G4145&gt;150, 4)</f>
        <v>4</v>
      </c>
      <c r="M4145">
        <f t="shared" si="64"/>
        <v>4</v>
      </c>
    </row>
    <row r="4146" spans="1:13" x14ac:dyDescent="0.2">
      <c r="A4146" t="s">
        <v>6298</v>
      </c>
      <c r="B4146" t="s">
        <v>6299</v>
      </c>
      <c r="C4146" s="2">
        <v>473</v>
      </c>
      <c r="D4146" s="2">
        <v>374</v>
      </c>
      <c r="E4146" t="s">
        <v>7027</v>
      </c>
      <c r="F4146" t="s">
        <v>7041</v>
      </c>
      <c r="G4146" s="2">
        <v>99</v>
      </c>
      <c r="H4146" s="11">
        <v>0.20930232558139536</v>
      </c>
      <c r="I4146">
        <v>0</v>
      </c>
      <c r="J4146">
        <f ca="1"/>
        <v>2371</v>
      </c>
      <c r="K4146">
        <v>3707</v>
      </c>
      <c r="L4146" cm="1">
        <f t="array" ref="L4146">_xlfn.IFS(G4146&lt;=25, 1, G4146&lt;=75, 2, G4146&lt;=150, 3, G4146&gt;150, 4)</f>
        <v>3</v>
      </c>
      <c r="M4146">
        <f t="shared" si="64"/>
        <v>4</v>
      </c>
    </row>
    <row r="4147" spans="1:13" x14ac:dyDescent="0.2">
      <c r="A4147" t="s">
        <v>6300</v>
      </c>
      <c r="B4147" t="s">
        <v>2216</v>
      </c>
      <c r="C4147" s="2">
        <v>268</v>
      </c>
      <c r="D4147" s="2">
        <v>185</v>
      </c>
      <c r="E4147" t="s">
        <v>7027</v>
      </c>
      <c r="F4147" t="s">
        <v>7039</v>
      </c>
      <c r="G4147" s="2">
        <v>83</v>
      </c>
      <c r="H4147" s="11">
        <v>0.30970149253731344</v>
      </c>
      <c r="I4147">
        <v>0</v>
      </c>
      <c r="J4147">
        <f ca="1"/>
        <v>3643</v>
      </c>
      <c r="K4147">
        <v>2847</v>
      </c>
      <c r="L4147" cm="1">
        <f t="array" ref="L4147">_xlfn.IFS(G4147&lt;=25, 1, G4147&lt;=75, 2, G4147&lt;=150, 3, G4147&gt;150, 4)</f>
        <v>3</v>
      </c>
      <c r="M4147">
        <f t="shared" si="64"/>
        <v>2</v>
      </c>
    </row>
    <row r="4148" spans="1:13" x14ac:dyDescent="0.2">
      <c r="A4148" t="s">
        <v>6301</v>
      </c>
      <c r="B4148" t="s">
        <v>5045</v>
      </c>
      <c r="C4148" s="2">
        <v>1490</v>
      </c>
      <c r="D4148" s="2">
        <v>954</v>
      </c>
      <c r="E4148" t="s">
        <v>7029</v>
      </c>
      <c r="F4148" t="s">
        <v>7041</v>
      </c>
      <c r="G4148" s="2">
        <v>536</v>
      </c>
      <c r="H4148" s="11">
        <v>0.3597315436241611</v>
      </c>
      <c r="I4148">
        <v>0</v>
      </c>
      <c r="J4148">
        <f ca="1"/>
        <v>1695</v>
      </c>
      <c r="K4148">
        <v>4224</v>
      </c>
      <c r="L4148" cm="1">
        <f t="array" ref="L4148">_xlfn.IFS(G4148&lt;=25, 1, G4148&lt;=75, 2, G4148&lt;=150, 3, G4148&gt;150, 4)</f>
        <v>4</v>
      </c>
      <c r="M4148">
        <f t="shared" si="64"/>
        <v>4</v>
      </c>
    </row>
    <row r="4149" spans="1:13" x14ac:dyDescent="0.2">
      <c r="A4149" t="s">
        <v>6302</v>
      </c>
      <c r="B4149" t="s">
        <v>6303</v>
      </c>
      <c r="C4149" s="2">
        <v>869</v>
      </c>
      <c r="D4149" s="2">
        <v>608</v>
      </c>
      <c r="E4149" t="s">
        <v>7029</v>
      </c>
      <c r="F4149" t="s">
        <v>7045</v>
      </c>
      <c r="G4149" s="2">
        <v>261</v>
      </c>
      <c r="H4149" s="11">
        <v>0.30034522439585731</v>
      </c>
      <c r="I4149">
        <v>0</v>
      </c>
      <c r="J4149">
        <f ca="1"/>
        <v>180</v>
      </c>
      <c r="K4149">
        <v>367</v>
      </c>
      <c r="L4149" cm="1">
        <f t="array" ref="L4149">_xlfn.IFS(G4149&lt;=25, 1, G4149&lt;=75, 2, G4149&lt;=150, 3, G4149&gt;150, 4)</f>
        <v>4</v>
      </c>
      <c r="M4149">
        <f t="shared" si="64"/>
        <v>4</v>
      </c>
    </row>
    <row r="4150" spans="1:13" x14ac:dyDescent="0.2">
      <c r="A4150" t="s">
        <v>6304</v>
      </c>
      <c r="B4150" t="s">
        <v>6305</v>
      </c>
      <c r="C4150" s="2">
        <v>357</v>
      </c>
      <c r="D4150" s="2">
        <v>286</v>
      </c>
      <c r="E4150" t="s">
        <v>7027</v>
      </c>
      <c r="F4150" t="s">
        <v>7042</v>
      </c>
      <c r="G4150" s="2">
        <v>71</v>
      </c>
      <c r="H4150" s="11">
        <v>0.19887955182072828</v>
      </c>
      <c r="I4150">
        <v>0</v>
      </c>
      <c r="J4150">
        <f ca="1"/>
        <v>3291</v>
      </c>
      <c r="K4150">
        <v>519</v>
      </c>
      <c r="L4150" cm="1">
        <f t="array" ref="L4150">_xlfn.IFS(G4150&lt;=25, 1, G4150&lt;=75, 2, G4150&lt;=150, 3, G4150&gt;150, 4)</f>
        <v>2</v>
      </c>
      <c r="M4150">
        <f t="shared" si="64"/>
        <v>3</v>
      </c>
    </row>
    <row r="4151" spans="1:13" x14ac:dyDescent="0.2">
      <c r="A4151" t="s">
        <v>6306</v>
      </c>
      <c r="B4151" t="s">
        <v>6086</v>
      </c>
      <c r="C4151" s="2">
        <v>223</v>
      </c>
      <c r="D4151" s="2">
        <v>136</v>
      </c>
      <c r="E4151" t="s">
        <v>7028</v>
      </c>
      <c r="F4151" t="s">
        <v>7040</v>
      </c>
      <c r="G4151" s="2">
        <v>87</v>
      </c>
      <c r="H4151" s="11">
        <v>0.39013452914798208</v>
      </c>
      <c r="I4151">
        <v>0</v>
      </c>
      <c r="J4151">
        <f ca="1"/>
        <v>3357</v>
      </c>
      <c r="K4151">
        <v>3094</v>
      </c>
      <c r="L4151" cm="1">
        <f t="array" ref="L4151">_xlfn.IFS(G4151&lt;=25, 1, G4151&lt;=75, 2, G4151&lt;=150, 3, G4151&gt;150, 4)</f>
        <v>3</v>
      </c>
      <c r="M4151">
        <f t="shared" si="64"/>
        <v>1</v>
      </c>
    </row>
    <row r="4152" spans="1:13" x14ac:dyDescent="0.2">
      <c r="A4152" t="s">
        <v>4391</v>
      </c>
      <c r="B4152" t="s">
        <v>4392</v>
      </c>
      <c r="C4152" s="2">
        <v>268</v>
      </c>
      <c r="D4152" s="2">
        <v>142</v>
      </c>
      <c r="E4152" t="s">
        <v>7027</v>
      </c>
      <c r="F4152" t="s">
        <v>7037</v>
      </c>
      <c r="G4152" s="2">
        <v>126</v>
      </c>
      <c r="H4152" s="11">
        <v>0.47014925373134331</v>
      </c>
      <c r="I4152">
        <v>0</v>
      </c>
      <c r="J4152">
        <f ca="1"/>
        <v>2045</v>
      </c>
      <c r="K4152">
        <v>2294</v>
      </c>
      <c r="L4152" cm="1">
        <f t="array" ref="L4152">_xlfn.IFS(G4152&lt;=25, 1, G4152&lt;=75, 2, G4152&lt;=150, 3, G4152&gt;150, 4)</f>
        <v>3</v>
      </c>
      <c r="M4152">
        <f t="shared" si="64"/>
        <v>2</v>
      </c>
    </row>
    <row r="4153" spans="1:13" x14ac:dyDescent="0.2">
      <c r="A4153" t="s">
        <v>6307</v>
      </c>
      <c r="B4153" t="s">
        <v>6308</v>
      </c>
      <c r="C4153" s="2">
        <v>473</v>
      </c>
      <c r="D4153" s="2">
        <v>421</v>
      </c>
      <c r="E4153" t="s">
        <v>7027</v>
      </c>
      <c r="F4153" t="s">
        <v>7041</v>
      </c>
      <c r="G4153" s="2">
        <v>52</v>
      </c>
      <c r="H4153" s="11">
        <v>0.10993657505285412</v>
      </c>
      <c r="I4153">
        <v>0</v>
      </c>
      <c r="J4153">
        <f ca="1"/>
        <v>385</v>
      </c>
      <c r="K4153">
        <v>2494</v>
      </c>
      <c r="L4153" cm="1">
        <f t="array" ref="L4153">_xlfn.IFS(G4153&lt;=25, 1, G4153&lt;=75, 2, G4153&lt;=150, 3, G4153&gt;150, 4)</f>
        <v>2</v>
      </c>
      <c r="M4153">
        <f t="shared" si="64"/>
        <v>4</v>
      </c>
    </row>
    <row r="4154" spans="1:13" x14ac:dyDescent="0.2">
      <c r="A4154" t="s">
        <v>6309</v>
      </c>
      <c r="B4154" t="s">
        <v>6310</v>
      </c>
      <c r="C4154" s="2">
        <v>399</v>
      </c>
      <c r="D4154" s="2">
        <v>303</v>
      </c>
      <c r="E4154" t="s">
        <v>7027</v>
      </c>
      <c r="F4154" t="s">
        <v>7041</v>
      </c>
      <c r="G4154" s="2">
        <v>96</v>
      </c>
      <c r="H4154" s="11">
        <v>0.24060150375939848</v>
      </c>
      <c r="I4154">
        <v>0</v>
      </c>
      <c r="J4154">
        <f ca="1"/>
        <v>489</v>
      </c>
      <c r="K4154">
        <v>3723</v>
      </c>
      <c r="L4154" cm="1">
        <f t="array" ref="L4154">_xlfn.IFS(G4154&lt;=25, 1, G4154&lt;=75, 2, G4154&lt;=150, 3, G4154&gt;150, 4)</f>
        <v>3</v>
      </c>
      <c r="M4154">
        <f t="shared" si="64"/>
        <v>4</v>
      </c>
    </row>
    <row r="4155" spans="1:13" x14ac:dyDescent="0.2">
      <c r="A4155" t="s">
        <v>6311</v>
      </c>
      <c r="B4155" t="s">
        <v>6312</v>
      </c>
      <c r="C4155" s="2">
        <v>399</v>
      </c>
      <c r="D4155" s="2">
        <v>339</v>
      </c>
      <c r="E4155" t="s">
        <v>7027</v>
      </c>
      <c r="F4155" t="s">
        <v>7041</v>
      </c>
      <c r="G4155" s="2">
        <v>60</v>
      </c>
      <c r="H4155" s="11">
        <v>0.15037593984962405</v>
      </c>
      <c r="I4155">
        <v>0</v>
      </c>
      <c r="J4155">
        <f ca="1"/>
        <v>2468</v>
      </c>
      <c r="K4155">
        <v>3237</v>
      </c>
      <c r="L4155" cm="1">
        <f t="array" ref="L4155">_xlfn.IFS(G4155&lt;=25, 1, G4155&lt;=75, 2, G4155&lt;=150, 3, G4155&gt;150, 4)</f>
        <v>2</v>
      </c>
      <c r="M4155">
        <f t="shared" si="64"/>
        <v>4</v>
      </c>
    </row>
    <row r="4156" spans="1:13" x14ac:dyDescent="0.2">
      <c r="A4156" t="s">
        <v>6313</v>
      </c>
      <c r="B4156" t="s">
        <v>6314</v>
      </c>
      <c r="C4156" s="2">
        <v>473</v>
      </c>
      <c r="D4156" s="2">
        <v>369</v>
      </c>
      <c r="E4156" t="s">
        <v>7027</v>
      </c>
      <c r="F4156" t="s">
        <v>7041</v>
      </c>
      <c r="G4156" s="2">
        <v>104</v>
      </c>
      <c r="H4156" s="11">
        <v>0.21987315010570824</v>
      </c>
      <c r="I4156">
        <v>0</v>
      </c>
      <c r="J4156">
        <f ca="1"/>
        <v>4114</v>
      </c>
      <c r="K4156">
        <v>2990</v>
      </c>
      <c r="L4156" cm="1">
        <f t="array" ref="L4156">_xlfn.IFS(G4156&lt;=25, 1, G4156&lt;=75, 2, G4156&lt;=150, 3, G4156&gt;150, 4)</f>
        <v>3</v>
      </c>
      <c r="M4156">
        <f t="shared" si="64"/>
        <v>4</v>
      </c>
    </row>
    <row r="4157" spans="1:13" x14ac:dyDescent="0.2">
      <c r="A4157" t="s">
        <v>6315</v>
      </c>
      <c r="B4157" t="s">
        <v>6316</v>
      </c>
      <c r="C4157" s="2">
        <v>1590</v>
      </c>
      <c r="D4157" s="2">
        <v>1447</v>
      </c>
      <c r="E4157" t="s">
        <v>7029</v>
      </c>
      <c r="F4157" t="s">
        <v>7042</v>
      </c>
      <c r="G4157" s="2">
        <v>143</v>
      </c>
      <c r="H4157" s="11">
        <v>8.9937106918238988E-2</v>
      </c>
      <c r="I4157">
        <v>0</v>
      </c>
      <c r="J4157">
        <f ca="1"/>
        <v>479</v>
      </c>
      <c r="K4157">
        <v>605</v>
      </c>
      <c r="L4157" cm="1">
        <f t="array" ref="L4157">_xlfn.IFS(G4157&lt;=25, 1, G4157&lt;=75, 2, G4157&lt;=150, 3, G4157&gt;150, 4)</f>
        <v>3</v>
      </c>
      <c r="M4157">
        <f t="shared" si="64"/>
        <v>4</v>
      </c>
    </row>
    <row r="4158" spans="1:13" x14ac:dyDescent="0.2">
      <c r="A4158" t="s">
        <v>6317</v>
      </c>
      <c r="B4158" t="s">
        <v>2216</v>
      </c>
      <c r="C4158" s="2">
        <v>268</v>
      </c>
      <c r="D4158" s="2">
        <v>198</v>
      </c>
      <c r="E4158" t="s">
        <v>7027</v>
      </c>
      <c r="F4158" t="s">
        <v>7039</v>
      </c>
      <c r="G4158" s="2">
        <v>70</v>
      </c>
      <c r="H4158" s="11">
        <v>0.26119402985074625</v>
      </c>
      <c r="I4158">
        <v>0</v>
      </c>
      <c r="J4158">
        <f ca="1"/>
        <v>4508</v>
      </c>
      <c r="K4158">
        <v>2452</v>
      </c>
      <c r="L4158" cm="1">
        <f t="array" ref="L4158">_xlfn.IFS(G4158&lt;=25, 1, G4158&lt;=75, 2, G4158&lt;=150, 3, G4158&gt;150, 4)</f>
        <v>2</v>
      </c>
      <c r="M4158">
        <f t="shared" si="64"/>
        <v>2</v>
      </c>
    </row>
    <row r="4159" spans="1:13" x14ac:dyDescent="0.2">
      <c r="A4159" t="s">
        <v>6318</v>
      </c>
      <c r="B4159" t="s">
        <v>6005</v>
      </c>
      <c r="C4159" s="2">
        <v>325</v>
      </c>
      <c r="D4159" s="2">
        <v>244</v>
      </c>
      <c r="E4159" t="s">
        <v>7027</v>
      </c>
      <c r="F4159" t="s">
        <v>7036</v>
      </c>
      <c r="G4159" s="2">
        <v>81</v>
      </c>
      <c r="H4159" s="11">
        <v>0.24923076923076923</v>
      </c>
      <c r="I4159">
        <v>0</v>
      </c>
      <c r="J4159">
        <f ca="1"/>
        <v>1201</v>
      </c>
      <c r="K4159">
        <v>2935</v>
      </c>
      <c r="L4159" cm="1">
        <f t="array" ref="L4159">_xlfn.IFS(G4159&lt;=25, 1, G4159&lt;=75, 2, G4159&lt;=150, 3, G4159&gt;150, 4)</f>
        <v>3</v>
      </c>
      <c r="M4159">
        <f t="shared" si="64"/>
        <v>3</v>
      </c>
    </row>
    <row r="4160" spans="1:13" x14ac:dyDescent="0.2">
      <c r="A4160" t="s">
        <v>6319</v>
      </c>
      <c r="B4160" t="s">
        <v>6320</v>
      </c>
      <c r="C4160" s="2">
        <v>590</v>
      </c>
      <c r="D4160" s="2">
        <v>448</v>
      </c>
      <c r="E4160" t="s">
        <v>7029</v>
      </c>
      <c r="F4160" t="s">
        <v>7042</v>
      </c>
      <c r="G4160" s="2">
        <v>142</v>
      </c>
      <c r="H4160" s="11">
        <v>0.24067796610169492</v>
      </c>
      <c r="I4160">
        <v>0</v>
      </c>
      <c r="J4160">
        <f ca="1"/>
        <v>527</v>
      </c>
      <c r="K4160">
        <v>4147</v>
      </c>
      <c r="L4160" cm="1">
        <f t="array" ref="L4160">_xlfn.IFS(G4160&lt;=25, 1, G4160&lt;=75, 2, G4160&lt;=150, 3, G4160&gt;150, 4)</f>
        <v>3</v>
      </c>
      <c r="M4160">
        <f t="shared" si="64"/>
        <v>4</v>
      </c>
    </row>
    <row r="4161" spans="1:13" x14ac:dyDescent="0.2">
      <c r="A4161" t="s">
        <v>6321</v>
      </c>
      <c r="B4161" t="s">
        <v>6322</v>
      </c>
      <c r="C4161" s="2">
        <v>349</v>
      </c>
      <c r="D4161" s="2">
        <v>300</v>
      </c>
      <c r="E4161" t="s">
        <v>7027</v>
      </c>
      <c r="F4161" t="s">
        <v>7041</v>
      </c>
      <c r="G4161" s="2">
        <v>49</v>
      </c>
      <c r="H4161" s="11">
        <v>0.14040114613180515</v>
      </c>
      <c r="I4161">
        <v>0</v>
      </c>
      <c r="J4161">
        <f ca="1"/>
        <v>2649</v>
      </c>
      <c r="K4161">
        <v>877</v>
      </c>
      <c r="L4161" cm="1">
        <f t="array" ref="L4161">_xlfn.IFS(G4161&lt;=25, 1, G4161&lt;=75, 2, G4161&lt;=150, 3, G4161&gt;150, 4)</f>
        <v>2</v>
      </c>
      <c r="M4161">
        <f t="shared" si="64"/>
        <v>3</v>
      </c>
    </row>
    <row r="4162" spans="1:13" x14ac:dyDescent="0.2">
      <c r="A4162" t="s">
        <v>6323</v>
      </c>
      <c r="B4162" t="s">
        <v>6324</v>
      </c>
      <c r="C4162" s="2">
        <v>1290</v>
      </c>
      <c r="D4162" s="2">
        <v>1161</v>
      </c>
      <c r="E4162" t="s">
        <v>7029</v>
      </c>
      <c r="F4162" t="s">
        <v>7042</v>
      </c>
      <c r="G4162" s="2">
        <v>129</v>
      </c>
      <c r="H4162" s="11">
        <v>0.1</v>
      </c>
      <c r="I4162">
        <v>0</v>
      </c>
      <c r="J4162">
        <f ca="1"/>
        <v>778</v>
      </c>
      <c r="K4162">
        <v>1977</v>
      </c>
      <c r="L4162" cm="1">
        <f t="array" ref="L4162">_xlfn.IFS(G4162&lt;=25, 1, G4162&lt;=75, 2, G4162&lt;=150, 3, G4162&gt;150, 4)</f>
        <v>3</v>
      </c>
      <c r="M4162">
        <f t="shared" ref="M4162:M4225" si="65">IF(C4162&lt;=$P$3, 1, IF(C4162&lt;=$P$4, 2, IF(C4162&lt;=$P$5, 3, 4)))</f>
        <v>4</v>
      </c>
    </row>
    <row r="4163" spans="1:13" x14ac:dyDescent="0.2">
      <c r="A4163" t="s">
        <v>6325</v>
      </c>
      <c r="B4163" t="s">
        <v>2216</v>
      </c>
      <c r="C4163" s="2">
        <v>990</v>
      </c>
      <c r="D4163" s="2">
        <v>782</v>
      </c>
      <c r="E4163" t="s">
        <v>7029</v>
      </c>
      <c r="F4163" t="s">
        <v>7044</v>
      </c>
      <c r="G4163" s="2">
        <v>208</v>
      </c>
      <c r="H4163" s="11">
        <v>0.21010101010101009</v>
      </c>
      <c r="I4163">
        <v>0</v>
      </c>
      <c r="J4163">
        <f ca="1"/>
        <v>4484</v>
      </c>
      <c r="K4163">
        <v>29</v>
      </c>
      <c r="L4163" cm="1">
        <f t="array" ref="L4163">_xlfn.IFS(G4163&lt;=25, 1, G4163&lt;=75, 2, G4163&lt;=150, 3, G4163&gt;150, 4)</f>
        <v>4</v>
      </c>
      <c r="M4163">
        <f t="shared" si="65"/>
        <v>4</v>
      </c>
    </row>
    <row r="4164" spans="1:13" x14ac:dyDescent="0.2">
      <c r="A4164" t="s">
        <v>6326</v>
      </c>
      <c r="B4164" t="s">
        <v>5959</v>
      </c>
      <c r="C4164" s="2">
        <v>1155</v>
      </c>
      <c r="D4164" s="2">
        <v>1016</v>
      </c>
      <c r="E4164" t="s">
        <v>7029</v>
      </c>
      <c r="F4164" t="s">
        <v>7042</v>
      </c>
      <c r="G4164" s="2">
        <v>139</v>
      </c>
      <c r="H4164" s="11">
        <v>0.12034632034632034</v>
      </c>
      <c r="I4164">
        <v>0</v>
      </c>
      <c r="J4164">
        <f ca="1"/>
        <v>1345</v>
      </c>
      <c r="K4164">
        <v>3709</v>
      </c>
      <c r="L4164" cm="1">
        <f t="array" ref="L4164">_xlfn.IFS(G4164&lt;=25, 1, G4164&lt;=75, 2, G4164&lt;=150, 3, G4164&gt;150, 4)</f>
        <v>3</v>
      </c>
      <c r="M4164">
        <f t="shared" si="65"/>
        <v>4</v>
      </c>
    </row>
    <row r="4165" spans="1:13" x14ac:dyDescent="0.2">
      <c r="A4165" t="s">
        <v>6327</v>
      </c>
      <c r="B4165" t="s">
        <v>6328</v>
      </c>
      <c r="C4165" s="2">
        <v>447</v>
      </c>
      <c r="D4165" s="2">
        <v>375</v>
      </c>
      <c r="E4165" t="s">
        <v>7027</v>
      </c>
      <c r="F4165" t="s">
        <v>7045</v>
      </c>
      <c r="G4165" s="2">
        <v>72</v>
      </c>
      <c r="H4165" s="11">
        <v>0.16107382550335569</v>
      </c>
      <c r="I4165">
        <v>0</v>
      </c>
      <c r="J4165">
        <f ca="1"/>
        <v>2807</v>
      </c>
      <c r="K4165">
        <v>2976</v>
      </c>
      <c r="L4165" cm="1">
        <f t="array" ref="L4165">_xlfn.IFS(G4165&lt;=25, 1, G4165&lt;=75, 2, G4165&lt;=150, 3, G4165&gt;150, 4)</f>
        <v>2</v>
      </c>
      <c r="M4165">
        <f t="shared" si="65"/>
        <v>4</v>
      </c>
    </row>
    <row r="4166" spans="1:13" x14ac:dyDescent="0.2">
      <c r="A4166" t="s">
        <v>6329</v>
      </c>
      <c r="B4166" t="s">
        <v>6330</v>
      </c>
      <c r="C4166" s="2">
        <v>354</v>
      </c>
      <c r="D4166" s="2">
        <v>276</v>
      </c>
      <c r="E4166" t="s">
        <v>7029</v>
      </c>
      <c r="F4166" t="s">
        <v>7043</v>
      </c>
      <c r="G4166" s="2">
        <v>78</v>
      </c>
      <c r="H4166" s="11">
        <v>0.22033898305084745</v>
      </c>
      <c r="I4166">
        <v>0</v>
      </c>
      <c r="J4166">
        <f ca="1"/>
        <v>244</v>
      </c>
      <c r="K4166">
        <v>3348</v>
      </c>
      <c r="L4166" cm="1">
        <f t="array" ref="L4166">_xlfn.IFS(G4166&lt;=25, 1, G4166&lt;=75, 2, G4166&lt;=150, 3, G4166&gt;150, 4)</f>
        <v>3</v>
      </c>
      <c r="M4166">
        <f t="shared" si="65"/>
        <v>3</v>
      </c>
    </row>
    <row r="4167" spans="1:13" x14ac:dyDescent="0.2">
      <c r="A4167" t="s">
        <v>6331</v>
      </c>
      <c r="B4167" t="s">
        <v>6332</v>
      </c>
      <c r="C4167" s="2">
        <v>529</v>
      </c>
      <c r="D4167" s="2">
        <v>360</v>
      </c>
      <c r="E4167" t="s">
        <v>7027</v>
      </c>
      <c r="F4167" t="s">
        <v>7041</v>
      </c>
      <c r="G4167" s="2">
        <v>169</v>
      </c>
      <c r="H4167" s="11">
        <v>0.31947069943289225</v>
      </c>
      <c r="I4167">
        <v>0</v>
      </c>
      <c r="J4167">
        <f ca="1"/>
        <v>3710</v>
      </c>
      <c r="K4167">
        <v>2766</v>
      </c>
      <c r="L4167" cm="1">
        <f t="array" ref="L4167">_xlfn.IFS(G4167&lt;=25, 1, G4167&lt;=75, 2, G4167&lt;=150, 3, G4167&gt;150, 4)</f>
        <v>4</v>
      </c>
      <c r="M4167">
        <f t="shared" si="65"/>
        <v>4</v>
      </c>
    </row>
    <row r="4168" spans="1:13" x14ac:dyDescent="0.2">
      <c r="A4168" t="s">
        <v>6333</v>
      </c>
      <c r="B4168" t="s">
        <v>5488</v>
      </c>
      <c r="C4168" s="2">
        <v>295</v>
      </c>
      <c r="D4168" s="2">
        <v>207</v>
      </c>
      <c r="E4168" t="s">
        <v>7027</v>
      </c>
      <c r="F4168" t="s">
        <v>7037</v>
      </c>
      <c r="G4168" s="2">
        <v>88</v>
      </c>
      <c r="H4168" s="11">
        <v>0.29830508474576273</v>
      </c>
      <c r="I4168">
        <v>0</v>
      </c>
      <c r="J4168">
        <f ca="1"/>
        <v>3244</v>
      </c>
      <c r="K4168">
        <v>3075</v>
      </c>
      <c r="L4168" cm="1">
        <f t="array" ref="L4168">_xlfn.IFS(G4168&lt;=25, 1, G4168&lt;=75, 2, G4168&lt;=150, 3, G4168&gt;150, 4)</f>
        <v>3</v>
      </c>
      <c r="M4168">
        <f t="shared" si="65"/>
        <v>2</v>
      </c>
    </row>
    <row r="4169" spans="1:13" x14ac:dyDescent="0.2">
      <c r="A4169" t="s">
        <v>6334</v>
      </c>
      <c r="B4169" t="s">
        <v>6335</v>
      </c>
      <c r="C4169" s="2">
        <v>473</v>
      </c>
      <c r="D4169" s="2">
        <v>293</v>
      </c>
      <c r="E4169" t="s">
        <v>7027</v>
      </c>
      <c r="F4169" t="s">
        <v>7037</v>
      </c>
      <c r="G4169" s="2">
        <v>180</v>
      </c>
      <c r="H4169" s="11">
        <v>0.38054968287526425</v>
      </c>
      <c r="I4169">
        <v>0</v>
      </c>
      <c r="J4169">
        <f ca="1"/>
        <v>908</v>
      </c>
      <c r="K4169">
        <v>1161</v>
      </c>
      <c r="L4169" cm="1">
        <f t="array" ref="L4169">_xlfn.IFS(G4169&lt;=25, 1, G4169&lt;=75, 2, G4169&lt;=150, 3, G4169&gt;150, 4)</f>
        <v>4</v>
      </c>
      <c r="M4169">
        <f t="shared" si="65"/>
        <v>4</v>
      </c>
    </row>
    <row r="4170" spans="1:13" x14ac:dyDescent="0.2">
      <c r="A4170" t="s">
        <v>6151</v>
      </c>
      <c r="B4170" t="s">
        <v>6152</v>
      </c>
      <c r="C4170" s="2">
        <v>357</v>
      </c>
      <c r="D4170" s="2">
        <v>196</v>
      </c>
      <c r="E4170" t="s">
        <v>7027</v>
      </c>
      <c r="F4170" t="s">
        <v>7037</v>
      </c>
      <c r="G4170" s="2">
        <v>161</v>
      </c>
      <c r="H4170" s="11">
        <v>0.45098039215686275</v>
      </c>
      <c r="I4170">
        <v>0</v>
      </c>
      <c r="J4170">
        <f ca="1"/>
        <v>1126</v>
      </c>
      <c r="K4170">
        <v>1397</v>
      </c>
      <c r="L4170" cm="1">
        <f t="array" ref="L4170">_xlfn.IFS(G4170&lt;=25, 1, G4170&lt;=75, 2, G4170&lt;=150, 3, G4170&gt;150, 4)</f>
        <v>4</v>
      </c>
      <c r="M4170">
        <f t="shared" si="65"/>
        <v>3</v>
      </c>
    </row>
    <row r="4171" spans="1:13" x14ac:dyDescent="0.2">
      <c r="A4171" t="s">
        <v>6336</v>
      </c>
      <c r="B4171" t="s">
        <v>6337</v>
      </c>
      <c r="C4171" s="2">
        <v>399</v>
      </c>
      <c r="D4171" s="2">
        <v>259</v>
      </c>
      <c r="E4171" t="s">
        <v>7027</v>
      </c>
      <c r="F4171" t="s">
        <v>7044</v>
      </c>
      <c r="G4171" s="2">
        <v>140</v>
      </c>
      <c r="H4171" s="11">
        <v>0.35087719298245612</v>
      </c>
      <c r="I4171">
        <v>0</v>
      </c>
      <c r="J4171">
        <f ca="1"/>
        <v>1459</v>
      </c>
      <c r="K4171">
        <v>596</v>
      </c>
      <c r="L4171" cm="1">
        <f t="array" ref="L4171">_xlfn.IFS(G4171&lt;=25, 1, G4171&lt;=75, 2, G4171&lt;=150, 3, G4171&gt;150, 4)</f>
        <v>3</v>
      </c>
      <c r="M4171">
        <f t="shared" si="65"/>
        <v>4</v>
      </c>
    </row>
    <row r="4172" spans="1:13" x14ac:dyDescent="0.2">
      <c r="A4172" t="s">
        <v>6338</v>
      </c>
      <c r="B4172" t="s">
        <v>6339</v>
      </c>
      <c r="C4172" s="2">
        <v>1020</v>
      </c>
      <c r="D4172" s="2">
        <v>826</v>
      </c>
      <c r="E4172" t="s">
        <v>7029</v>
      </c>
      <c r="F4172" t="s">
        <v>7037</v>
      </c>
      <c r="G4172" s="2">
        <v>194</v>
      </c>
      <c r="H4172" s="11">
        <v>0.19019607843137254</v>
      </c>
      <c r="I4172">
        <v>0</v>
      </c>
      <c r="J4172">
        <f ca="1"/>
        <v>1088</v>
      </c>
      <c r="K4172">
        <v>1248</v>
      </c>
      <c r="L4172" cm="1">
        <f t="array" ref="L4172">_xlfn.IFS(G4172&lt;=25, 1, G4172&lt;=75, 2, G4172&lt;=150, 3, G4172&gt;150, 4)</f>
        <v>4</v>
      </c>
      <c r="M4172">
        <f t="shared" si="65"/>
        <v>4</v>
      </c>
    </row>
    <row r="4173" spans="1:13" x14ac:dyDescent="0.2">
      <c r="A4173" t="s">
        <v>6340</v>
      </c>
      <c r="B4173" t="s">
        <v>6341</v>
      </c>
      <c r="C4173" s="2">
        <v>1090</v>
      </c>
      <c r="D4173" s="2">
        <v>774</v>
      </c>
      <c r="E4173" t="s">
        <v>7029</v>
      </c>
      <c r="F4173" t="s">
        <v>7042</v>
      </c>
      <c r="G4173" s="2">
        <v>316</v>
      </c>
      <c r="H4173" s="11">
        <v>0.28990825688073396</v>
      </c>
      <c r="I4173">
        <v>0</v>
      </c>
      <c r="J4173">
        <f ca="1"/>
        <v>3831</v>
      </c>
      <c r="K4173">
        <v>1075</v>
      </c>
      <c r="L4173" cm="1">
        <f t="array" ref="L4173">_xlfn.IFS(G4173&lt;=25, 1, G4173&lt;=75, 2, G4173&lt;=150, 3, G4173&gt;150, 4)</f>
        <v>4</v>
      </c>
      <c r="M4173">
        <f t="shared" si="65"/>
        <v>4</v>
      </c>
    </row>
    <row r="4174" spans="1:13" x14ac:dyDescent="0.2">
      <c r="A4174" t="s">
        <v>6342</v>
      </c>
      <c r="B4174" t="s">
        <v>5542</v>
      </c>
      <c r="C4174" s="2">
        <v>268</v>
      </c>
      <c r="D4174" s="2">
        <v>225</v>
      </c>
      <c r="E4174" t="s">
        <v>7027</v>
      </c>
      <c r="F4174" t="s">
        <v>7037</v>
      </c>
      <c r="G4174" s="2">
        <v>43</v>
      </c>
      <c r="H4174" s="11">
        <v>0.16044776119402984</v>
      </c>
      <c r="I4174">
        <v>0</v>
      </c>
      <c r="J4174">
        <f ca="1"/>
        <v>347</v>
      </c>
      <c r="K4174">
        <v>3567</v>
      </c>
      <c r="L4174" cm="1">
        <f t="array" ref="L4174">_xlfn.IFS(G4174&lt;=25, 1, G4174&lt;=75, 2, G4174&lt;=150, 3, G4174&gt;150, 4)</f>
        <v>2</v>
      </c>
      <c r="M4174">
        <f t="shared" si="65"/>
        <v>2</v>
      </c>
    </row>
    <row r="4175" spans="1:13" x14ac:dyDescent="0.2">
      <c r="A4175" t="s">
        <v>6343</v>
      </c>
      <c r="B4175" t="s">
        <v>6344</v>
      </c>
      <c r="C4175" s="2">
        <v>299</v>
      </c>
      <c r="D4175" s="2">
        <v>206</v>
      </c>
      <c r="E4175" t="s">
        <v>7027</v>
      </c>
      <c r="F4175" t="s">
        <v>7037</v>
      </c>
      <c r="G4175" s="2">
        <v>93</v>
      </c>
      <c r="H4175" s="11">
        <v>0.31103678929765888</v>
      </c>
      <c r="I4175">
        <v>0</v>
      </c>
      <c r="J4175">
        <f ca="1"/>
        <v>809</v>
      </c>
      <c r="K4175">
        <v>1545</v>
      </c>
      <c r="L4175" cm="1">
        <f t="array" ref="L4175">_xlfn.IFS(G4175&lt;=25, 1, G4175&lt;=75, 2, G4175&lt;=150, 3, G4175&gt;150, 4)</f>
        <v>3</v>
      </c>
      <c r="M4175">
        <f t="shared" si="65"/>
        <v>3</v>
      </c>
    </row>
    <row r="4176" spans="1:13" x14ac:dyDescent="0.2">
      <c r="A4176" t="s">
        <v>6345</v>
      </c>
      <c r="B4176" t="s">
        <v>5045</v>
      </c>
      <c r="C4176" s="2">
        <v>1590</v>
      </c>
      <c r="D4176" s="2">
        <v>1113</v>
      </c>
      <c r="E4176" t="s">
        <v>7029</v>
      </c>
      <c r="F4176" t="s">
        <v>7041</v>
      </c>
      <c r="G4176" s="2">
        <v>477</v>
      </c>
      <c r="H4176" s="11">
        <v>0.3</v>
      </c>
      <c r="I4176">
        <v>0</v>
      </c>
      <c r="J4176">
        <f ca="1"/>
        <v>2068</v>
      </c>
      <c r="K4176">
        <v>1282</v>
      </c>
      <c r="L4176" cm="1">
        <f t="array" ref="L4176">_xlfn.IFS(G4176&lt;=25, 1, G4176&lt;=75, 2, G4176&lt;=150, 3, G4176&gt;150, 4)</f>
        <v>4</v>
      </c>
      <c r="M4176">
        <f t="shared" si="65"/>
        <v>4</v>
      </c>
    </row>
    <row r="4177" spans="1:13" x14ac:dyDescent="0.2">
      <c r="A4177" t="s">
        <v>6346</v>
      </c>
      <c r="B4177" t="s">
        <v>6068</v>
      </c>
      <c r="C4177" s="2">
        <v>399</v>
      </c>
      <c r="D4177" s="2">
        <v>343</v>
      </c>
      <c r="E4177" t="s">
        <v>7027</v>
      </c>
      <c r="F4177" t="s">
        <v>7036</v>
      </c>
      <c r="G4177" s="2">
        <v>56</v>
      </c>
      <c r="H4177" s="11">
        <v>0.14035087719298245</v>
      </c>
      <c r="I4177">
        <v>0</v>
      </c>
      <c r="J4177">
        <f ca="1"/>
        <v>941</v>
      </c>
      <c r="K4177">
        <v>1013</v>
      </c>
      <c r="L4177" cm="1">
        <f t="array" ref="L4177">_xlfn.IFS(G4177&lt;=25, 1, G4177&lt;=75, 2, G4177&lt;=150, 3, G4177&gt;150, 4)</f>
        <v>2</v>
      </c>
      <c r="M4177">
        <f t="shared" si="65"/>
        <v>4</v>
      </c>
    </row>
    <row r="4178" spans="1:13" x14ac:dyDescent="0.2">
      <c r="A4178" t="s">
        <v>6347</v>
      </c>
      <c r="B4178" t="s">
        <v>6348</v>
      </c>
      <c r="C4178" s="2">
        <v>790</v>
      </c>
      <c r="D4178" s="2">
        <v>561</v>
      </c>
      <c r="E4178" t="s">
        <v>7029</v>
      </c>
      <c r="F4178" t="s">
        <v>7045</v>
      </c>
      <c r="G4178" s="2">
        <v>229</v>
      </c>
      <c r="H4178" s="11">
        <v>0.28987341772151898</v>
      </c>
      <c r="I4178">
        <v>0</v>
      </c>
      <c r="J4178">
        <f ca="1"/>
        <v>1170</v>
      </c>
      <c r="K4178">
        <v>2691</v>
      </c>
      <c r="L4178" cm="1">
        <f t="array" ref="L4178">_xlfn.IFS(G4178&lt;=25, 1, G4178&lt;=75, 2, G4178&lt;=150, 3, G4178&gt;150, 4)</f>
        <v>4</v>
      </c>
      <c r="M4178">
        <f t="shared" si="65"/>
        <v>4</v>
      </c>
    </row>
    <row r="4179" spans="1:13" x14ac:dyDescent="0.2">
      <c r="A4179" t="s">
        <v>6349</v>
      </c>
      <c r="B4179" t="s">
        <v>6350</v>
      </c>
      <c r="C4179" s="2">
        <v>349</v>
      </c>
      <c r="D4179" s="2">
        <v>286</v>
      </c>
      <c r="E4179" t="s">
        <v>7027</v>
      </c>
      <c r="F4179" t="s">
        <v>7037</v>
      </c>
      <c r="G4179" s="2">
        <v>63</v>
      </c>
      <c r="H4179" s="11">
        <v>0.18051575931232092</v>
      </c>
      <c r="I4179">
        <v>0</v>
      </c>
      <c r="J4179">
        <f ca="1"/>
        <v>2882</v>
      </c>
      <c r="K4179">
        <v>3740</v>
      </c>
      <c r="L4179" cm="1">
        <f t="array" ref="L4179">_xlfn.IFS(G4179&lt;=25, 1, G4179&lt;=75, 2, G4179&lt;=150, 3, G4179&gt;150, 4)</f>
        <v>2</v>
      </c>
      <c r="M4179">
        <f t="shared" si="65"/>
        <v>3</v>
      </c>
    </row>
    <row r="4180" spans="1:13" x14ac:dyDescent="0.2">
      <c r="A4180" t="s">
        <v>6351</v>
      </c>
      <c r="B4180" t="s">
        <v>6352</v>
      </c>
      <c r="C4180" s="2">
        <v>499</v>
      </c>
      <c r="D4180" s="2">
        <v>379</v>
      </c>
      <c r="E4180" t="s">
        <v>7029</v>
      </c>
      <c r="F4180" t="s">
        <v>7045</v>
      </c>
      <c r="G4180" s="2">
        <v>120</v>
      </c>
      <c r="H4180" s="11">
        <v>0.24048096192384769</v>
      </c>
      <c r="I4180">
        <v>0</v>
      </c>
      <c r="J4180">
        <f ca="1"/>
        <v>1941</v>
      </c>
      <c r="K4180">
        <v>1269</v>
      </c>
      <c r="L4180" cm="1">
        <f t="array" ref="L4180">_xlfn.IFS(G4180&lt;=25, 1, G4180&lt;=75, 2, G4180&lt;=150, 3, G4180&gt;150, 4)</f>
        <v>3</v>
      </c>
      <c r="M4180">
        <f t="shared" si="65"/>
        <v>4</v>
      </c>
    </row>
    <row r="4181" spans="1:13" x14ac:dyDescent="0.2">
      <c r="A4181" t="s">
        <v>6353</v>
      </c>
      <c r="B4181" t="s">
        <v>4214</v>
      </c>
      <c r="C4181" s="2">
        <v>268</v>
      </c>
      <c r="D4181" s="2">
        <v>169</v>
      </c>
      <c r="E4181" t="s">
        <v>7027</v>
      </c>
      <c r="F4181" t="s">
        <v>7037</v>
      </c>
      <c r="G4181" s="2">
        <v>99</v>
      </c>
      <c r="H4181" s="11">
        <v>0.36940298507462688</v>
      </c>
      <c r="I4181">
        <v>0</v>
      </c>
      <c r="J4181">
        <f ca="1"/>
        <v>551</v>
      </c>
      <c r="K4181">
        <v>4451</v>
      </c>
      <c r="L4181" cm="1">
        <f t="array" ref="L4181">_xlfn.IFS(G4181&lt;=25, 1, G4181&lt;=75, 2, G4181&lt;=150, 3, G4181&gt;150, 4)</f>
        <v>3</v>
      </c>
      <c r="M4181">
        <f t="shared" si="65"/>
        <v>2</v>
      </c>
    </row>
    <row r="4182" spans="1:13" x14ac:dyDescent="0.2">
      <c r="A4182" t="s">
        <v>6354</v>
      </c>
      <c r="B4182" t="s">
        <v>6355</v>
      </c>
      <c r="C4182" s="2">
        <v>429</v>
      </c>
      <c r="D4182" s="2">
        <v>356</v>
      </c>
      <c r="E4182" t="s">
        <v>7027</v>
      </c>
      <c r="F4182" t="s">
        <v>7044</v>
      </c>
      <c r="G4182" s="2">
        <v>73</v>
      </c>
      <c r="H4182" s="11">
        <v>0.17016317016317017</v>
      </c>
      <c r="I4182">
        <v>0</v>
      </c>
      <c r="J4182">
        <f ca="1"/>
        <v>2962</v>
      </c>
      <c r="K4182">
        <v>1613</v>
      </c>
      <c r="L4182" cm="1">
        <f t="array" ref="L4182">_xlfn.IFS(G4182&lt;=25, 1, G4182&lt;=75, 2, G4182&lt;=150, 3, G4182&gt;150, 4)</f>
        <v>2</v>
      </c>
      <c r="M4182">
        <f t="shared" si="65"/>
        <v>4</v>
      </c>
    </row>
    <row r="4183" spans="1:13" x14ac:dyDescent="0.2">
      <c r="A4183" t="s">
        <v>6356</v>
      </c>
      <c r="B4183" t="s">
        <v>6357</v>
      </c>
      <c r="C4183" s="2">
        <v>1155</v>
      </c>
      <c r="D4183" s="2">
        <v>889</v>
      </c>
      <c r="E4183" t="s">
        <v>7029</v>
      </c>
      <c r="F4183" t="s">
        <v>7041</v>
      </c>
      <c r="G4183" s="2">
        <v>266</v>
      </c>
      <c r="H4183" s="11">
        <v>0.23030303030303031</v>
      </c>
      <c r="I4183">
        <v>0</v>
      </c>
      <c r="J4183">
        <f ca="1"/>
        <v>991</v>
      </c>
      <c r="K4183">
        <v>1968</v>
      </c>
      <c r="L4183" cm="1">
        <f t="array" ref="L4183">_xlfn.IFS(G4183&lt;=25, 1, G4183&lt;=75, 2, G4183&lt;=150, 3, G4183&gt;150, 4)</f>
        <v>4</v>
      </c>
      <c r="M4183">
        <f t="shared" si="65"/>
        <v>4</v>
      </c>
    </row>
    <row r="4184" spans="1:13" x14ac:dyDescent="0.2">
      <c r="A4184" t="s">
        <v>6358</v>
      </c>
      <c r="B4184" t="s">
        <v>6359</v>
      </c>
      <c r="C4184" s="2">
        <v>1423</v>
      </c>
      <c r="D4184" s="2">
        <v>1252</v>
      </c>
      <c r="E4184" t="s">
        <v>7029</v>
      </c>
      <c r="F4184" t="s">
        <v>7042</v>
      </c>
      <c r="G4184" s="2">
        <v>171</v>
      </c>
      <c r="H4184" s="11">
        <v>0.12016865776528461</v>
      </c>
      <c r="I4184">
        <v>0</v>
      </c>
      <c r="J4184">
        <f ca="1"/>
        <v>988</v>
      </c>
      <c r="K4184">
        <v>3012</v>
      </c>
      <c r="L4184" cm="1">
        <f t="array" ref="L4184">_xlfn.IFS(G4184&lt;=25, 1, G4184&lt;=75, 2, G4184&lt;=150, 3, G4184&gt;150, 4)</f>
        <v>4</v>
      </c>
      <c r="M4184">
        <f t="shared" si="65"/>
        <v>4</v>
      </c>
    </row>
    <row r="4185" spans="1:13" x14ac:dyDescent="0.2">
      <c r="A4185" t="s">
        <v>6360</v>
      </c>
      <c r="B4185" t="s">
        <v>6361</v>
      </c>
      <c r="C4185" s="2">
        <v>232</v>
      </c>
      <c r="D4185" s="2">
        <v>148</v>
      </c>
      <c r="E4185" t="s">
        <v>7027</v>
      </c>
      <c r="F4185" t="s">
        <v>7043</v>
      </c>
      <c r="G4185" s="2">
        <v>84</v>
      </c>
      <c r="H4185" s="11">
        <v>0.36206896551724138</v>
      </c>
      <c r="I4185">
        <v>0</v>
      </c>
      <c r="J4185">
        <f ca="1"/>
        <v>3917</v>
      </c>
      <c r="K4185">
        <v>591</v>
      </c>
      <c r="L4185" cm="1">
        <f t="array" ref="L4185">_xlfn.IFS(G4185&lt;=25, 1, G4185&lt;=75, 2, G4185&lt;=150, 3, G4185&gt;150, 4)</f>
        <v>3</v>
      </c>
      <c r="M4185">
        <f t="shared" si="65"/>
        <v>1</v>
      </c>
    </row>
    <row r="4186" spans="1:13" x14ac:dyDescent="0.2">
      <c r="A4186" t="s">
        <v>6362</v>
      </c>
      <c r="B4186" t="s">
        <v>6363</v>
      </c>
      <c r="C4186" s="2">
        <v>399</v>
      </c>
      <c r="D4186" s="2">
        <v>291</v>
      </c>
      <c r="E4186" t="s">
        <v>7027</v>
      </c>
      <c r="F4186" t="s">
        <v>7042</v>
      </c>
      <c r="G4186" s="2">
        <v>108</v>
      </c>
      <c r="H4186" s="11">
        <v>0.27067669172932329</v>
      </c>
      <c r="I4186">
        <v>0</v>
      </c>
      <c r="J4186">
        <f ca="1"/>
        <v>1125</v>
      </c>
      <c r="K4186">
        <v>3162</v>
      </c>
      <c r="L4186" cm="1">
        <f t="array" ref="L4186">_xlfn.IFS(G4186&lt;=25, 1, G4186&lt;=75, 2, G4186&lt;=150, 3, G4186&gt;150, 4)</f>
        <v>3</v>
      </c>
      <c r="M4186">
        <f t="shared" si="65"/>
        <v>4</v>
      </c>
    </row>
    <row r="4187" spans="1:13" x14ac:dyDescent="0.2">
      <c r="A4187" t="s">
        <v>6364</v>
      </c>
      <c r="B4187" t="s">
        <v>6365</v>
      </c>
      <c r="C4187" s="2">
        <v>312</v>
      </c>
      <c r="D4187" s="2">
        <v>222</v>
      </c>
      <c r="E4187" t="s">
        <v>7027</v>
      </c>
      <c r="F4187" t="s">
        <v>7037</v>
      </c>
      <c r="G4187" s="2">
        <v>90</v>
      </c>
      <c r="H4187" s="11">
        <v>0.28846153846153844</v>
      </c>
      <c r="I4187">
        <v>0</v>
      </c>
      <c r="J4187">
        <f ca="1"/>
        <v>2409</v>
      </c>
      <c r="K4187">
        <v>1745</v>
      </c>
      <c r="L4187" cm="1">
        <f t="array" ref="L4187">_xlfn.IFS(G4187&lt;=25, 1, G4187&lt;=75, 2, G4187&lt;=150, 3, G4187&gt;150, 4)</f>
        <v>3</v>
      </c>
      <c r="M4187">
        <f t="shared" si="65"/>
        <v>3</v>
      </c>
    </row>
    <row r="4188" spans="1:13" x14ac:dyDescent="0.2">
      <c r="A4188" t="s">
        <v>6366</v>
      </c>
      <c r="B4188" t="s">
        <v>6367</v>
      </c>
      <c r="C4188" s="2">
        <v>715</v>
      </c>
      <c r="D4188" s="2">
        <v>536</v>
      </c>
      <c r="E4188" t="s">
        <v>7029</v>
      </c>
      <c r="F4188" t="s">
        <v>7042</v>
      </c>
      <c r="G4188" s="2">
        <v>179</v>
      </c>
      <c r="H4188" s="11">
        <v>0.25034965034965034</v>
      </c>
      <c r="I4188">
        <v>0</v>
      </c>
      <c r="J4188">
        <f ca="1"/>
        <v>1171</v>
      </c>
      <c r="K4188">
        <v>4163</v>
      </c>
      <c r="L4188" cm="1">
        <f t="array" ref="L4188">_xlfn.IFS(G4188&lt;=25, 1, G4188&lt;=75, 2, G4188&lt;=150, 3, G4188&gt;150, 4)</f>
        <v>4</v>
      </c>
      <c r="M4188">
        <f t="shared" si="65"/>
        <v>4</v>
      </c>
    </row>
    <row r="4189" spans="1:13" x14ac:dyDescent="0.2">
      <c r="A4189" t="s">
        <v>6368</v>
      </c>
      <c r="B4189" t="s">
        <v>6369</v>
      </c>
      <c r="C4189" s="2">
        <v>268</v>
      </c>
      <c r="D4189" s="2">
        <v>161</v>
      </c>
      <c r="E4189" t="s">
        <v>7027</v>
      </c>
      <c r="F4189" t="s">
        <v>7037</v>
      </c>
      <c r="G4189" s="2">
        <v>107</v>
      </c>
      <c r="H4189" s="11">
        <v>0.39925373134328357</v>
      </c>
      <c r="I4189">
        <v>0</v>
      </c>
      <c r="J4189">
        <f ca="1"/>
        <v>456</v>
      </c>
      <c r="K4189">
        <v>2222</v>
      </c>
      <c r="L4189" cm="1">
        <f t="array" ref="L4189">_xlfn.IFS(G4189&lt;=25, 1, G4189&lt;=75, 2, G4189&lt;=150, 3, G4189&gt;150, 4)</f>
        <v>3</v>
      </c>
      <c r="M4189">
        <f t="shared" si="65"/>
        <v>2</v>
      </c>
    </row>
    <row r="4190" spans="1:13" x14ac:dyDescent="0.2">
      <c r="A4190" t="s">
        <v>6370</v>
      </c>
      <c r="B4190" t="s">
        <v>6371</v>
      </c>
      <c r="C4190" s="2">
        <v>312</v>
      </c>
      <c r="D4190" s="2">
        <v>218</v>
      </c>
      <c r="E4190" t="s">
        <v>7027</v>
      </c>
      <c r="F4190" t="s">
        <v>7039</v>
      </c>
      <c r="G4190" s="2">
        <v>94</v>
      </c>
      <c r="H4190" s="11">
        <v>0.30128205128205127</v>
      </c>
      <c r="I4190">
        <v>0</v>
      </c>
      <c r="J4190">
        <f ca="1"/>
        <v>2198</v>
      </c>
      <c r="K4190">
        <v>2087</v>
      </c>
      <c r="L4190" cm="1">
        <f t="array" ref="L4190">_xlfn.IFS(G4190&lt;=25, 1, G4190&lt;=75, 2, G4190&lt;=150, 3, G4190&gt;150, 4)</f>
        <v>3</v>
      </c>
      <c r="M4190">
        <f t="shared" si="65"/>
        <v>3</v>
      </c>
    </row>
    <row r="4191" spans="1:13" x14ac:dyDescent="0.2">
      <c r="A4191" t="s">
        <v>6372</v>
      </c>
      <c r="B4191" t="s">
        <v>6373</v>
      </c>
      <c r="C4191" s="2">
        <v>569</v>
      </c>
      <c r="D4191" s="2">
        <v>427</v>
      </c>
      <c r="E4191" t="s">
        <v>7029</v>
      </c>
      <c r="F4191" t="s">
        <v>7045</v>
      </c>
      <c r="G4191" s="2">
        <v>142</v>
      </c>
      <c r="H4191" s="11">
        <v>0.24956063268892795</v>
      </c>
      <c r="I4191">
        <v>0</v>
      </c>
      <c r="J4191">
        <f ca="1"/>
        <v>109</v>
      </c>
      <c r="K4191">
        <v>4289</v>
      </c>
      <c r="L4191" cm="1">
        <f t="array" ref="L4191">_xlfn.IFS(G4191&lt;=25, 1, G4191&lt;=75, 2, G4191&lt;=150, 3, G4191&gt;150, 4)</f>
        <v>3</v>
      </c>
      <c r="M4191">
        <f t="shared" si="65"/>
        <v>4</v>
      </c>
    </row>
    <row r="4192" spans="1:13" x14ac:dyDescent="0.2">
      <c r="A4192" t="s">
        <v>6374</v>
      </c>
      <c r="B4192" t="s">
        <v>5811</v>
      </c>
      <c r="C4192" s="2">
        <v>549</v>
      </c>
      <c r="D4192" s="2">
        <v>439</v>
      </c>
      <c r="E4192" t="s">
        <v>7027</v>
      </c>
      <c r="F4192" t="s">
        <v>7041</v>
      </c>
      <c r="G4192" s="2">
        <v>110</v>
      </c>
      <c r="H4192" s="11">
        <v>0.20036429872495445</v>
      </c>
      <c r="I4192">
        <v>0</v>
      </c>
      <c r="J4192">
        <f ca="1"/>
        <v>4392</v>
      </c>
      <c r="K4192">
        <v>358</v>
      </c>
      <c r="L4192" cm="1">
        <f t="array" ref="L4192">_xlfn.IFS(G4192&lt;=25, 1, G4192&lt;=75, 2, G4192&lt;=150, 3, G4192&gt;150, 4)</f>
        <v>3</v>
      </c>
      <c r="M4192">
        <f t="shared" si="65"/>
        <v>4</v>
      </c>
    </row>
    <row r="4193" spans="1:13" x14ac:dyDescent="0.2">
      <c r="A4193" t="s">
        <v>6375</v>
      </c>
      <c r="B4193" t="s">
        <v>2735</v>
      </c>
      <c r="C4193" s="2">
        <v>357</v>
      </c>
      <c r="D4193" s="2">
        <v>307</v>
      </c>
      <c r="E4193" t="s">
        <v>7029</v>
      </c>
      <c r="F4193" t="s">
        <v>7036</v>
      </c>
      <c r="G4193" s="2">
        <v>50</v>
      </c>
      <c r="H4193" s="11">
        <v>0.14005602240896359</v>
      </c>
      <c r="I4193">
        <v>0</v>
      </c>
      <c r="J4193">
        <f ca="1"/>
        <v>1335</v>
      </c>
      <c r="K4193">
        <v>3819</v>
      </c>
      <c r="L4193" cm="1">
        <f t="array" ref="L4193">_xlfn.IFS(G4193&lt;=25, 1, G4193&lt;=75, 2, G4193&lt;=150, 3, G4193&gt;150, 4)</f>
        <v>2</v>
      </c>
      <c r="M4193">
        <f t="shared" si="65"/>
        <v>3</v>
      </c>
    </row>
    <row r="4194" spans="1:13" x14ac:dyDescent="0.2">
      <c r="A4194" t="s">
        <v>6376</v>
      </c>
      <c r="B4194" t="s">
        <v>6377</v>
      </c>
      <c r="C4194" s="2">
        <v>840</v>
      </c>
      <c r="D4194" s="2">
        <v>739</v>
      </c>
      <c r="E4194" t="s">
        <v>7029</v>
      </c>
      <c r="F4194" t="s">
        <v>7043</v>
      </c>
      <c r="G4194" s="2">
        <v>101</v>
      </c>
      <c r="H4194" s="11">
        <v>0.12023809523809524</v>
      </c>
      <c r="I4194">
        <v>0</v>
      </c>
      <c r="J4194">
        <f ca="1"/>
        <v>2321</v>
      </c>
      <c r="K4194">
        <v>239</v>
      </c>
      <c r="L4194" cm="1">
        <f t="array" ref="L4194">_xlfn.IFS(G4194&lt;=25, 1, G4194&lt;=75, 2, G4194&lt;=150, 3, G4194&gt;150, 4)</f>
        <v>3</v>
      </c>
      <c r="M4194">
        <f t="shared" si="65"/>
        <v>4</v>
      </c>
    </row>
    <row r="4195" spans="1:13" x14ac:dyDescent="0.2">
      <c r="A4195" t="s">
        <v>6378</v>
      </c>
      <c r="B4195" t="s">
        <v>2272</v>
      </c>
      <c r="C4195" s="2">
        <v>402</v>
      </c>
      <c r="D4195" s="2">
        <v>289</v>
      </c>
      <c r="E4195" t="s">
        <v>7027</v>
      </c>
      <c r="F4195" t="s">
        <v>7037</v>
      </c>
      <c r="G4195" s="2">
        <v>113</v>
      </c>
      <c r="H4195" s="11">
        <v>0.28109452736318408</v>
      </c>
      <c r="I4195">
        <v>0</v>
      </c>
      <c r="J4195">
        <f ca="1"/>
        <v>2073</v>
      </c>
      <c r="K4195">
        <v>2003</v>
      </c>
      <c r="L4195" cm="1">
        <f t="array" ref="L4195">_xlfn.IFS(G4195&lt;=25, 1, G4195&lt;=75, 2, G4195&lt;=150, 3, G4195&gt;150, 4)</f>
        <v>3</v>
      </c>
      <c r="M4195">
        <f t="shared" si="65"/>
        <v>4</v>
      </c>
    </row>
    <row r="4196" spans="1:13" x14ac:dyDescent="0.2">
      <c r="A4196" t="s">
        <v>6379</v>
      </c>
      <c r="B4196" t="s">
        <v>6380</v>
      </c>
      <c r="C4196" s="2">
        <v>223</v>
      </c>
      <c r="D4196" s="2">
        <v>103</v>
      </c>
      <c r="E4196" t="s">
        <v>7027</v>
      </c>
      <c r="F4196" t="s">
        <v>7040</v>
      </c>
      <c r="G4196" s="2">
        <v>120</v>
      </c>
      <c r="H4196" s="11">
        <v>0.53811659192825112</v>
      </c>
      <c r="I4196">
        <v>0</v>
      </c>
      <c r="J4196">
        <f ca="1"/>
        <v>3423</v>
      </c>
      <c r="K4196">
        <v>125</v>
      </c>
      <c r="L4196" cm="1">
        <f t="array" ref="L4196">_xlfn.IFS(G4196&lt;=25, 1, G4196&lt;=75, 2, G4196&lt;=150, 3, G4196&gt;150, 4)</f>
        <v>3</v>
      </c>
      <c r="M4196">
        <f t="shared" si="65"/>
        <v>1</v>
      </c>
    </row>
    <row r="4197" spans="1:13" x14ac:dyDescent="0.2">
      <c r="A4197" t="s">
        <v>6381</v>
      </c>
      <c r="B4197" t="s">
        <v>6382</v>
      </c>
      <c r="C4197" s="2">
        <v>561</v>
      </c>
      <c r="D4197" s="2">
        <v>449</v>
      </c>
      <c r="E4197" t="s">
        <v>7029</v>
      </c>
      <c r="F4197" t="s">
        <v>7045</v>
      </c>
      <c r="G4197" s="2">
        <v>112</v>
      </c>
      <c r="H4197" s="11">
        <v>0.19964349376114082</v>
      </c>
      <c r="I4197">
        <v>0</v>
      </c>
      <c r="J4197">
        <f ca="1"/>
        <v>4512</v>
      </c>
      <c r="K4197">
        <v>767</v>
      </c>
      <c r="L4197" cm="1">
        <f t="array" ref="L4197">_xlfn.IFS(G4197&lt;=25, 1, G4197&lt;=75, 2, G4197&lt;=150, 3, G4197&gt;150, 4)</f>
        <v>3</v>
      </c>
      <c r="M4197">
        <f t="shared" si="65"/>
        <v>4</v>
      </c>
    </row>
    <row r="4198" spans="1:13" x14ac:dyDescent="0.2">
      <c r="A4198" t="s">
        <v>6383</v>
      </c>
      <c r="B4198" t="s">
        <v>6222</v>
      </c>
      <c r="C4198" s="2">
        <v>223</v>
      </c>
      <c r="D4198" s="2">
        <v>89</v>
      </c>
      <c r="E4198" t="s">
        <v>7029</v>
      </c>
      <c r="F4198" t="s">
        <v>7040</v>
      </c>
      <c r="G4198" s="2">
        <v>134</v>
      </c>
      <c r="H4198" s="11">
        <v>0.60089686098654704</v>
      </c>
      <c r="I4198">
        <v>0</v>
      </c>
      <c r="J4198">
        <f ca="1"/>
        <v>3031</v>
      </c>
      <c r="K4198">
        <v>1710</v>
      </c>
      <c r="L4198" cm="1">
        <f t="array" ref="L4198">_xlfn.IFS(G4198&lt;=25, 1, G4198&lt;=75, 2, G4198&lt;=150, 3, G4198&gt;150, 4)</f>
        <v>3</v>
      </c>
      <c r="M4198">
        <f t="shared" si="65"/>
        <v>1</v>
      </c>
    </row>
    <row r="4199" spans="1:13" x14ac:dyDescent="0.2">
      <c r="A4199" t="s">
        <v>6384</v>
      </c>
      <c r="B4199" t="s">
        <v>6385</v>
      </c>
      <c r="C4199" s="2">
        <v>599</v>
      </c>
      <c r="D4199" s="2">
        <v>455</v>
      </c>
      <c r="E4199" t="s">
        <v>7029</v>
      </c>
      <c r="F4199" t="s">
        <v>7044</v>
      </c>
      <c r="G4199" s="2">
        <v>144</v>
      </c>
      <c r="H4199" s="11">
        <v>0.24040066777963273</v>
      </c>
      <c r="I4199">
        <v>0</v>
      </c>
      <c r="J4199">
        <f ca="1"/>
        <v>1995</v>
      </c>
      <c r="K4199">
        <v>4403</v>
      </c>
      <c r="L4199" cm="1">
        <f t="array" ref="L4199">_xlfn.IFS(G4199&lt;=25, 1, G4199&lt;=75, 2, G4199&lt;=150, 3, G4199&gt;150, 4)</f>
        <v>3</v>
      </c>
      <c r="M4199">
        <f t="shared" si="65"/>
        <v>4</v>
      </c>
    </row>
    <row r="4200" spans="1:13" x14ac:dyDescent="0.2">
      <c r="A4200" t="s">
        <v>6386</v>
      </c>
      <c r="B4200" t="s">
        <v>6387</v>
      </c>
      <c r="C4200" s="2">
        <v>738</v>
      </c>
      <c r="D4200" s="2">
        <v>664</v>
      </c>
      <c r="E4200" t="s">
        <v>7029</v>
      </c>
      <c r="F4200" t="s">
        <v>7042</v>
      </c>
      <c r="G4200" s="2">
        <v>74</v>
      </c>
      <c r="H4200" s="11">
        <v>0.1002710027100271</v>
      </c>
      <c r="I4200">
        <v>0</v>
      </c>
      <c r="J4200">
        <f ca="1"/>
        <v>3895</v>
      </c>
      <c r="K4200">
        <v>601</v>
      </c>
      <c r="L4200" cm="1">
        <f t="array" ref="L4200">_xlfn.IFS(G4200&lt;=25, 1, G4200&lt;=75, 2, G4200&lt;=150, 3, G4200&gt;150, 4)</f>
        <v>2</v>
      </c>
      <c r="M4200">
        <f t="shared" si="65"/>
        <v>4</v>
      </c>
    </row>
    <row r="4201" spans="1:13" x14ac:dyDescent="0.2">
      <c r="A4201" t="s">
        <v>6388</v>
      </c>
      <c r="B4201" t="s">
        <v>6389</v>
      </c>
      <c r="C4201" s="2">
        <v>329</v>
      </c>
      <c r="D4201" s="2">
        <v>184</v>
      </c>
      <c r="E4201" t="s">
        <v>7029</v>
      </c>
      <c r="F4201" t="s">
        <v>7037</v>
      </c>
      <c r="G4201" s="2">
        <v>145</v>
      </c>
      <c r="H4201" s="11">
        <v>0.44072948328267475</v>
      </c>
      <c r="I4201">
        <v>0</v>
      </c>
      <c r="J4201">
        <f ca="1"/>
        <v>1597</v>
      </c>
      <c r="K4201">
        <v>1125</v>
      </c>
      <c r="L4201" cm="1">
        <f t="array" ref="L4201">_xlfn.IFS(G4201&lt;=25, 1, G4201&lt;=75, 2, G4201&lt;=150, 3, G4201&gt;150, 4)</f>
        <v>3</v>
      </c>
      <c r="M4201">
        <f t="shared" si="65"/>
        <v>3</v>
      </c>
    </row>
    <row r="4202" spans="1:13" x14ac:dyDescent="0.2">
      <c r="A4202" t="s">
        <v>6390</v>
      </c>
      <c r="B4202" t="s">
        <v>6391</v>
      </c>
      <c r="C4202" s="2">
        <v>357</v>
      </c>
      <c r="D4202" s="2">
        <v>271</v>
      </c>
      <c r="E4202" t="s">
        <v>7027</v>
      </c>
      <c r="F4202" t="s">
        <v>7041</v>
      </c>
      <c r="G4202" s="2">
        <v>86</v>
      </c>
      <c r="H4202" s="11">
        <v>0.24089635854341737</v>
      </c>
      <c r="I4202">
        <v>0</v>
      </c>
      <c r="J4202">
        <f ca="1"/>
        <v>1875</v>
      </c>
      <c r="K4202">
        <v>2824</v>
      </c>
      <c r="L4202" cm="1">
        <f t="array" ref="L4202">_xlfn.IFS(G4202&lt;=25, 1, G4202&lt;=75, 2, G4202&lt;=150, 3, G4202&gt;150, 4)</f>
        <v>3</v>
      </c>
      <c r="M4202">
        <f t="shared" si="65"/>
        <v>3</v>
      </c>
    </row>
    <row r="4203" spans="1:13" x14ac:dyDescent="0.2">
      <c r="A4203" t="s">
        <v>6392</v>
      </c>
      <c r="B4203" t="s">
        <v>3845</v>
      </c>
      <c r="C4203" s="2">
        <v>268</v>
      </c>
      <c r="D4203" s="2">
        <v>188</v>
      </c>
      <c r="E4203" t="s">
        <v>7027</v>
      </c>
      <c r="F4203" t="s">
        <v>7036</v>
      </c>
      <c r="G4203" s="2">
        <v>80</v>
      </c>
      <c r="H4203" s="11">
        <v>0.29850746268656714</v>
      </c>
      <c r="I4203">
        <v>0</v>
      </c>
      <c r="J4203">
        <f ca="1"/>
        <v>260</v>
      </c>
      <c r="K4203">
        <v>3867</v>
      </c>
      <c r="L4203" cm="1">
        <f t="array" ref="L4203">_xlfn.IFS(G4203&lt;=25, 1, G4203&lt;=75, 2, G4203&lt;=150, 3, G4203&gt;150, 4)</f>
        <v>3</v>
      </c>
      <c r="M4203">
        <f t="shared" si="65"/>
        <v>2</v>
      </c>
    </row>
    <row r="4204" spans="1:13" x14ac:dyDescent="0.2">
      <c r="A4204" t="s">
        <v>6393</v>
      </c>
      <c r="B4204" t="s">
        <v>2216</v>
      </c>
      <c r="C4204" s="2">
        <v>199</v>
      </c>
      <c r="D4204" s="2">
        <v>123</v>
      </c>
      <c r="E4204" t="s">
        <v>7027</v>
      </c>
      <c r="F4204" t="s">
        <v>7037</v>
      </c>
      <c r="G4204" s="2">
        <v>76</v>
      </c>
      <c r="H4204" s="11">
        <v>0.38190954773869346</v>
      </c>
      <c r="I4204">
        <v>0</v>
      </c>
      <c r="J4204">
        <f ca="1"/>
        <v>73</v>
      </c>
      <c r="K4204">
        <v>381</v>
      </c>
      <c r="L4204" cm="1">
        <f t="array" ref="L4204">_xlfn.IFS(G4204&lt;=25, 1, G4204&lt;=75, 2, G4204&lt;=150, 3, G4204&gt;150, 4)</f>
        <v>3</v>
      </c>
      <c r="M4204">
        <f t="shared" si="65"/>
        <v>1</v>
      </c>
    </row>
    <row r="4205" spans="1:13" x14ac:dyDescent="0.2">
      <c r="A4205" t="s">
        <v>5621</v>
      </c>
      <c r="B4205" t="s">
        <v>6396</v>
      </c>
      <c r="C4205" s="2">
        <v>1290</v>
      </c>
      <c r="D4205" s="2">
        <v>903</v>
      </c>
      <c r="E4205" t="s">
        <v>7029</v>
      </c>
      <c r="F4205" t="s">
        <v>7042</v>
      </c>
      <c r="G4205" s="2">
        <v>387</v>
      </c>
      <c r="H4205" s="11">
        <v>0.3</v>
      </c>
      <c r="I4205">
        <v>0</v>
      </c>
      <c r="J4205">
        <f ca="1"/>
        <v>802</v>
      </c>
      <c r="K4205">
        <v>3400</v>
      </c>
      <c r="L4205" cm="1">
        <f t="array" ref="L4205">_xlfn.IFS(G4205&lt;=25, 1, G4205&lt;=75, 2, G4205&lt;=150, 3, G4205&gt;150, 4)</f>
        <v>4</v>
      </c>
      <c r="M4205">
        <f t="shared" si="65"/>
        <v>4</v>
      </c>
    </row>
    <row r="4206" spans="1:13" x14ac:dyDescent="0.2">
      <c r="A4206" t="s">
        <v>6397</v>
      </c>
      <c r="B4206" t="s">
        <v>6398</v>
      </c>
      <c r="C4206" s="2">
        <v>670</v>
      </c>
      <c r="D4206" s="2">
        <v>536</v>
      </c>
      <c r="E4206" t="s">
        <v>7029</v>
      </c>
      <c r="F4206" t="s">
        <v>7037</v>
      </c>
      <c r="G4206" s="2">
        <v>134</v>
      </c>
      <c r="H4206" s="11">
        <v>0.2</v>
      </c>
      <c r="I4206">
        <v>0</v>
      </c>
      <c r="J4206">
        <f ca="1"/>
        <v>1073</v>
      </c>
      <c r="K4206">
        <v>3301</v>
      </c>
      <c r="L4206" cm="1">
        <f t="array" ref="L4206">_xlfn.IFS(G4206&lt;=25, 1, G4206&lt;=75, 2, G4206&lt;=150, 3, G4206&gt;150, 4)</f>
        <v>3</v>
      </c>
      <c r="M4206">
        <f t="shared" si="65"/>
        <v>4</v>
      </c>
    </row>
    <row r="4207" spans="1:13" x14ac:dyDescent="0.2">
      <c r="A4207" t="s">
        <v>6399</v>
      </c>
      <c r="B4207" t="s">
        <v>3892</v>
      </c>
      <c r="C4207" s="2">
        <v>849</v>
      </c>
      <c r="D4207" s="2">
        <v>577</v>
      </c>
      <c r="E4207" t="s">
        <v>7029</v>
      </c>
      <c r="F4207" t="s">
        <v>7037</v>
      </c>
      <c r="G4207" s="2">
        <v>272</v>
      </c>
      <c r="H4207" s="11">
        <v>0.32037691401648999</v>
      </c>
      <c r="I4207">
        <v>0</v>
      </c>
      <c r="J4207">
        <f ca="1"/>
        <v>1263</v>
      </c>
      <c r="K4207">
        <v>450</v>
      </c>
      <c r="L4207" cm="1">
        <f t="array" ref="L4207">_xlfn.IFS(G4207&lt;=25, 1, G4207&lt;=75, 2, G4207&lt;=150, 3, G4207&gt;150, 4)</f>
        <v>4</v>
      </c>
      <c r="M4207">
        <f t="shared" si="65"/>
        <v>4</v>
      </c>
    </row>
    <row r="4208" spans="1:13" x14ac:dyDescent="0.2">
      <c r="A4208" t="s">
        <v>6400</v>
      </c>
      <c r="B4208" t="s">
        <v>6401</v>
      </c>
      <c r="C4208" s="2">
        <v>399</v>
      </c>
      <c r="D4208" s="2">
        <v>315</v>
      </c>
      <c r="E4208" t="s">
        <v>7027</v>
      </c>
      <c r="F4208" t="s">
        <v>7037</v>
      </c>
      <c r="G4208" s="2">
        <v>84</v>
      </c>
      <c r="H4208" s="11">
        <v>0.21052631578947367</v>
      </c>
      <c r="I4208">
        <v>0</v>
      </c>
      <c r="J4208">
        <f ca="1"/>
        <v>1723</v>
      </c>
      <c r="K4208">
        <v>3700</v>
      </c>
      <c r="L4208" cm="1">
        <f t="array" ref="L4208">_xlfn.IFS(G4208&lt;=25, 1, G4208&lt;=75, 2, G4208&lt;=150, 3, G4208&gt;150, 4)</f>
        <v>3</v>
      </c>
      <c r="M4208">
        <f t="shared" si="65"/>
        <v>4</v>
      </c>
    </row>
    <row r="4209" spans="1:13" x14ac:dyDescent="0.2">
      <c r="A4209">
        <v>1989</v>
      </c>
      <c r="B4209" t="s">
        <v>5345</v>
      </c>
      <c r="C4209" s="2">
        <v>250</v>
      </c>
      <c r="D4209" s="2">
        <v>183</v>
      </c>
      <c r="E4209" t="s">
        <v>7027</v>
      </c>
      <c r="F4209" t="s">
        <v>7036</v>
      </c>
      <c r="G4209" s="2">
        <v>67</v>
      </c>
      <c r="H4209" s="11">
        <v>0.26800000000000002</v>
      </c>
      <c r="I4209">
        <v>0</v>
      </c>
      <c r="J4209">
        <f ca="1"/>
        <v>3460</v>
      </c>
      <c r="K4209">
        <v>906</v>
      </c>
      <c r="L4209" cm="1">
        <f t="array" ref="L4209">_xlfn.IFS(G4209&lt;=25, 1, G4209&lt;=75, 2, G4209&lt;=150, 3, G4209&gt;150, 4)</f>
        <v>2</v>
      </c>
      <c r="M4209">
        <f t="shared" si="65"/>
        <v>2</v>
      </c>
    </row>
    <row r="4210" spans="1:13" x14ac:dyDescent="0.2">
      <c r="A4210" t="s">
        <v>6402</v>
      </c>
      <c r="B4210" t="s">
        <v>6403</v>
      </c>
      <c r="C4210" s="2">
        <v>402</v>
      </c>
      <c r="D4210" s="2">
        <v>269</v>
      </c>
      <c r="E4210" t="s">
        <v>7027</v>
      </c>
      <c r="F4210" t="s">
        <v>7037</v>
      </c>
      <c r="G4210" s="2">
        <v>133</v>
      </c>
      <c r="H4210" s="11">
        <v>0.3308457711442786</v>
      </c>
      <c r="I4210">
        <v>0</v>
      </c>
      <c r="J4210">
        <f ca="1"/>
        <v>3999</v>
      </c>
      <c r="K4210">
        <v>1562</v>
      </c>
      <c r="L4210" cm="1">
        <f t="array" ref="L4210">_xlfn.IFS(G4210&lt;=25, 1, G4210&lt;=75, 2, G4210&lt;=150, 3, G4210&gt;150, 4)</f>
        <v>3</v>
      </c>
      <c r="M4210">
        <f t="shared" si="65"/>
        <v>4</v>
      </c>
    </row>
    <row r="4211" spans="1:13" x14ac:dyDescent="0.2">
      <c r="A4211" t="s">
        <v>6404</v>
      </c>
      <c r="B4211" t="s">
        <v>5488</v>
      </c>
      <c r="C4211" s="2">
        <v>295</v>
      </c>
      <c r="D4211" s="2">
        <v>162</v>
      </c>
      <c r="E4211" t="s">
        <v>7027</v>
      </c>
      <c r="F4211" t="s">
        <v>7037</v>
      </c>
      <c r="G4211" s="2">
        <v>133</v>
      </c>
      <c r="H4211" s="11">
        <v>0.45084745762711864</v>
      </c>
      <c r="I4211">
        <v>0</v>
      </c>
      <c r="J4211">
        <f ca="1"/>
        <v>1822</v>
      </c>
      <c r="K4211">
        <v>3576</v>
      </c>
      <c r="L4211" cm="1">
        <f t="array" ref="L4211">_xlfn.IFS(G4211&lt;=25, 1, G4211&lt;=75, 2, G4211&lt;=150, 3, G4211&gt;150, 4)</f>
        <v>3</v>
      </c>
      <c r="M4211">
        <f t="shared" si="65"/>
        <v>2</v>
      </c>
    </row>
    <row r="4212" spans="1:13" x14ac:dyDescent="0.2">
      <c r="A4212" t="s">
        <v>6405</v>
      </c>
      <c r="B4212" t="s">
        <v>6406</v>
      </c>
      <c r="C4212" s="2">
        <v>984</v>
      </c>
      <c r="D4212" s="2">
        <v>856</v>
      </c>
      <c r="E4212" t="s">
        <v>7029</v>
      </c>
      <c r="F4212" t="s">
        <v>7042</v>
      </c>
      <c r="G4212" s="2">
        <v>128</v>
      </c>
      <c r="H4212" s="11">
        <v>0.13008130081300814</v>
      </c>
      <c r="I4212">
        <v>0</v>
      </c>
      <c r="J4212">
        <f ca="1"/>
        <v>3529</v>
      </c>
      <c r="K4212">
        <v>1778</v>
      </c>
      <c r="L4212" cm="1">
        <f t="array" ref="L4212">_xlfn.IFS(G4212&lt;=25, 1, G4212&lt;=75, 2, G4212&lt;=150, 3, G4212&gt;150, 4)</f>
        <v>3</v>
      </c>
      <c r="M4212">
        <f t="shared" si="65"/>
        <v>4</v>
      </c>
    </row>
    <row r="4213" spans="1:13" x14ac:dyDescent="0.2">
      <c r="A4213" t="s">
        <v>6407</v>
      </c>
      <c r="B4213" t="s">
        <v>6408</v>
      </c>
      <c r="C4213" s="2">
        <v>473</v>
      </c>
      <c r="D4213" s="2">
        <v>383</v>
      </c>
      <c r="E4213" t="s">
        <v>7027</v>
      </c>
      <c r="F4213" t="s">
        <v>7043</v>
      </c>
      <c r="G4213" s="2">
        <v>90</v>
      </c>
      <c r="H4213" s="11">
        <v>0.19027484143763213</v>
      </c>
      <c r="I4213">
        <v>0</v>
      </c>
      <c r="J4213">
        <f ca="1"/>
        <v>3653</v>
      </c>
      <c r="K4213">
        <v>523</v>
      </c>
      <c r="L4213" cm="1">
        <f t="array" ref="L4213">_xlfn.IFS(G4213&lt;=25, 1, G4213&lt;=75, 2, G4213&lt;=150, 3, G4213&gt;150, 4)</f>
        <v>3</v>
      </c>
      <c r="M4213">
        <f t="shared" si="65"/>
        <v>4</v>
      </c>
    </row>
    <row r="4214" spans="1:13" x14ac:dyDescent="0.2">
      <c r="A4214" t="s">
        <v>6409</v>
      </c>
      <c r="B4214" t="s">
        <v>6410</v>
      </c>
      <c r="C4214" s="2">
        <v>402</v>
      </c>
      <c r="D4214" s="2">
        <v>354</v>
      </c>
      <c r="E4214" t="s">
        <v>7027</v>
      </c>
      <c r="F4214" t="s">
        <v>7037</v>
      </c>
      <c r="G4214" s="2">
        <v>48</v>
      </c>
      <c r="H4214" s="11">
        <v>0.11940298507462686</v>
      </c>
      <c r="I4214">
        <v>0</v>
      </c>
      <c r="J4214">
        <f ca="1"/>
        <v>1920</v>
      </c>
      <c r="K4214">
        <v>1818</v>
      </c>
      <c r="L4214" cm="1">
        <f t="array" ref="L4214">_xlfn.IFS(G4214&lt;=25, 1, G4214&lt;=75, 2, G4214&lt;=150, 3, G4214&gt;150, 4)</f>
        <v>2</v>
      </c>
      <c r="M4214">
        <f t="shared" si="65"/>
        <v>4</v>
      </c>
    </row>
    <row r="4215" spans="1:13" x14ac:dyDescent="0.2">
      <c r="A4215" t="s">
        <v>6411</v>
      </c>
      <c r="B4215" t="s">
        <v>6412</v>
      </c>
      <c r="C4215" s="2">
        <v>268</v>
      </c>
      <c r="D4215" s="2">
        <v>201</v>
      </c>
      <c r="E4215" t="s">
        <v>7029</v>
      </c>
      <c r="F4215" t="s">
        <v>7042</v>
      </c>
      <c r="G4215" s="2">
        <v>67</v>
      </c>
      <c r="H4215" s="11">
        <v>0.25</v>
      </c>
      <c r="I4215">
        <v>0</v>
      </c>
      <c r="J4215">
        <f ca="1"/>
        <v>297</v>
      </c>
      <c r="K4215">
        <v>528</v>
      </c>
      <c r="L4215" cm="1">
        <f t="array" ref="L4215">_xlfn.IFS(G4215&lt;=25, 1, G4215&lt;=75, 2, G4215&lt;=150, 3, G4215&gt;150, 4)</f>
        <v>2</v>
      </c>
      <c r="M4215">
        <f t="shared" si="65"/>
        <v>2</v>
      </c>
    </row>
    <row r="4216" spans="1:13" x14ac:dyDescent="0.2">
      <c r="A4216" t="s">
        <v>6413</v>
      </c>
      <c r="B4216" t="s">
        <v>6414</v>
      </c>
      <c r="C4216" s="2">
        <v>738</v>
      </c>
      <c r="D4216" s="2">
        <v>546</v>
      </c>
      <c r="E4216" t="s">
        <v>7029</v>
      </c>
      <c r="F4216" t="s">
        <v>7037</v>
      </c>
      <c r="G4216" s="2">
        <v>192</v>
      </c>
      <c r="H4216" s="11">
        <v>0.26016260162601629</v>
      </c>
      <c r="I4216">
        <v>0</v>
      </c>
      <c r="J4216">
        <f ca="1"/>
        <v>1726</v>
      </c>
      <c r="K4216">
        <v>2344</v>
      </c>
      <c r="L4216" cm="1">
        <f t="array" ref="L4216">_xlfn.IFS(G4216&lt;=25, 1, G4216&lt;=75, 2, G4216&lt;=150, 3, G4216&gt;150, 4)</f>
        <v>4</v>
      </c>
      <c r="M4216">
        <f t="shared" si="65"/>
        <v>4</v>
      </c>
    </row>
    <row r="4217" spans="1:13" x14ac:dyDescent="0.2">
      <c r="A4217" t="s">
        <v>3676</v>
      </c>
      <c r="B4217" t="s">
        <v>6415</v>
      </c>
      <c r="C4217" s="2">
        <v>384</v>
      </c>
      <c r="D4217" s="2">
        <v>257</v>
      </c>
      <c r="E4217" t="s">
        <v>7027</v>
      </c>
      <c r="F4217" t="s">
        <v>7041</v>
      </c>
      <c r="G4217" s="2">
        <v>127</v>
      </c>
      <c r="H4217" s="11">
        <v>0.33072916666666669</v>
      </c>
      <c r="I4217">
        <v>0</v>
      </c>
      <c r="J4217">
        <f ca="1"/>
        <v>3794</v>
      </c>
      <c r="K4217">
        <v>2320</v>
      </c>
      <c r="L4217" cm="1">
        <f t="array" ref="L4217">_xlfn.IFS(G4217&lt;=25, 1, G4217&lt;=75, 2, G4217&lt;=150, 3, G4217&gt;150, 4)</f>
        <v>3</v>
      </c>
      <c r="M4217">
        <f t="shared" si="65"/>
        <v>4</v>
      </c>
    </row>
    <row r="4218" spans="1:13" x14ac:dyDescent="0.2">
      <c r="A4218" t="s">
        <v>6416</v>
      </c>
      <c r="B4218" t="s">
        <v>6417</v>
      </c>
      <c r="C4218" s="2">
        <v>402</v>
      </c>
      <c r="D4218" s="2">
        <v>346</v>
      </c>
      <c r="E4218" t="s">
        <v>7027</v>
      </c>
      <c r="F4218" t="s">
        <v>7036</v>
      </c>
      <c r="G4218" s="2">
        <v>56</v>
      </c>
      <c r="H4218" s="11">
        <v>0.13930348258706468</v>
      </c>
      <c r="I4218">
        <v>0</v>
      </c>
      <c r="J4218">
        <f ca="1"/>
        <v>2999</v>
      </c>
      <c r="K4218">
        <v>1890</v>
      </c>
      <c r="L4218" cm="1">
        <f t="array" ref="L4218">_xlfn.IFS(G4218&lt;=25, 1, G4218&lt;=75, 2, G4218&lt;=150, 3, G4218&gt;150, 4)</f>
        <v>2</v>
      </c>
      <c r="M4218">
        <f t="shared" si="65"/>
        <v>4</v>
      </c>
    </row>
    <row r="4219" spans="1:13" x14ac:dyDescent="0.2">
      <c r="A4219" t="s">
        <v>6418</v>
      </c>
      <c r="B4219" t="s">
        <v>6419</v>
      </c>
      <c r="C4219" s="2">
        <v>886</v>
      </c>
      <c r="D4219" s="2">
        <v>868</v>
      </c>
      <c r="E4219" t="s">
        <v>7029</v>
      </c>
      <c r="F4219" t="s">
        <v>7042</v>
      </c>
      <c r="G4219" s="2">
        <v>18</v>
      </c>
      <c r="H4219" s="11">
        <v>2.0316027088036117E-2</v>
      </c>
      <c r="I4219">
        <v>0</v>
      </c>
      <c r="J4219">
        <f ca="1"/>
        <v>321</v>
      </c>
      <c r="K4219">
        <v>3528</v>
      </c>
      <c r="L4219" cm="1">
        <f t="array" ref="L4219">_xlfn.IFS(G4219&lt;=25, 1, G4219&lt;=75, 2, G4219&lt;=150, 3, G4219&gt;150, 4)</f>
        <v>1</v>
      </c>
      <c r="M4219">
        <f t="shared" si="65"/>
        <v>4</v>
      </c>
    </row>
    <row r="4220" spans="1:13" x14ac:dyDescent="0.2">
      <c r="A4220" t="s">
        <v>6420</v>
      </c>
      <c r="B4220" t="s">
        <v>2216</v>
      </c>
      <c r="C4220" s="2">
        <v>299</v>
      </c>
      <c r="D4220" s="2">
        <v>227</v>
      </c>
      <c r="E4220" t="s">
        <v>7027</v>
      </c>
      <c r="F4220" t="s">
        <v>7041</v>
      </c>
      <c r="G4220" s="2">
        <v>72</v>
      </c>
      <c r="H4220" s="11">
        <v>0.24080267558528429</v>
      </c>
      <c r="I4220">
        <v>0</v>
      </c>
      <c r="J4220">
        <f ca="1"/>
        <v>3675</v>
      </c>
      <c r="K4220">
        <v>690</v>
      </c>
      <c r="L4220" cm="1">
        <f t="array" ref="L4220">_xlfn.IFS(G4220&lt;=25, 1, G4220&lt;=75, 2, G4220&lt;=150, 3, G4220&gt;150, 4)</f>
        <v>2</v>
      </c>
      <c r="M4220">
        <f t="shared" si="65"/>
        <v>3</v>
      </c>
    </row>
    <row r="4221" spans="1:13" x14ac:dyDescent="0.2">
      <c r="A4221" t="s">
        <v>6421</v>
      </c>
      <c r="B4221" t="s">
        <v>2917</v>
      </c>
      <c r="C4221" s="2">
        <v>295</v>
      </c>
      <c r="D4221" s="2">
        <v>204</v>
      </c>
      <c r="E4221" t="s">
        <v>7027</v>
      </c>
      <c r="F4221" t="s">
        <v>7039</v>
      </c>
      <c r="G4221" s="2">
        <v>91</v>
      </c>
      <c r="H4221" s="11">
        <v>0.30847457627118646</v>
      </c>
      <c r="I4221">
        <v>0</v>
      </c>
      <c r="J4221">
        <f ca="1"/>
        <v>2431</v>
      </c>
      <c r="K4221">
        <v>182</v>
      </c>
      <c r="L4221" cm="1">
        <f t="array" ref="L4221">_xlfn.IFS(G4221&lt;=25, 1, G4221&lt;=75, 2, G4221&lt;=150, 3, G4221&gt;150, 4)</f>
        <v>3</v>
      </c>
      <c r="M4221">
        <f t="shared" si="65"/>
        <v>2</v>
      </c>
    </row>
    <row r="4222" spans="1:13" x14ac:dyDescent="0.2">
      <c r="A4222" t="s">
        <v>6422</v>
      </c>
      <c r="B4222" t="s">
        <v>6423</v>
      </c>
      <c r="C4222" s="2">
        <v>384</v>
      </c>
      <c r="D4222" s="2">
        <v>276</v>
      </c>
      <c r="E4222" t="s">
        <v>7027</v>
      </c>
      <c r="F4222" t="s">
        <v>7036</v>
      </c>
      <c r="G4222" s="2">
        <v>108</v>
      </c>
      <c r="H4222" s="11">
        <v>0.28125</v>
      </c>
      <c r="I4222">
        <v>0</v>
      </c>
      <c r="J4222">
        <f ca="1"/>
        <v>1867</v>
      </c>
      <c r="K4222">
        <v>744</v>
      </c>
      <c r="L4222" cm="1">
        <f t="array" ref="L4222">_xlfn.IFS(G4222&lt;=25, 1, G4222&lt;=75, 2, G4222&lt;=150, 3, G4222&gt;150, 4)</f>
        <v>3</v>
      </c>
      <c r="M4222">
        <f t="shared" si="65"/>
        <v>4</v>
      </c>
    </row>
    <row r="4223" spans="1:13" x14ac:dyDescent="0.2">
      <c r="A4223" t="s">
        <v>6424</v>
      </c>
      <c r="B4223" t="s">
        <v>6425</v>
      </c>
      <c r="C4223" s="2">
        <v>329</v>
      </c>
      <c r="D4223" s="2">
        <v>207</v>
      </c>
      <c r="E4223" t="s">
        <v>7027</v>
      </c>
      <c r="F4223" t="s">
        <v>7039</v>
      </c>
      <c r="G4223" s="2">
        <v>122</v>
      </c>
      <c r="H4223" s="11">
        <v>0.37082066869300911</v>
      </c>
      <c r="I4223">
        <v>0</v>
      </c>
      <c r="J4223">
        <f ca="1"/>
        <v>2622</v>
      </c>
      <c r="K4223">
        <v>493</v>
      </c>
      <c r="L4223" cm="1">
        <f t="array" ref="L4223">_xlfn.IFS(G4223&lt;=25, 1, G4223&lt;=75, 2, G4223&lt;=150, 3, G4223&gt;150, 4)</f>
        <v>3</v>
      </c>
      <c r="M4223">
        <f t="shared" si="65"/>
        <v>3</v>
      </c>
    </row>
    <row r="4224" spans="1:13" x14ac:dyDescent="0.2">
      <c r="A4224" t="s">
        <v>6426</v>
      </c>
      <c r="B4224" t="s">
        <v>6427</v>
      </c>
      <c r="C4224" s="2">
        <v>294</v>
      </c>
      <c r="D4224" s="2">
        <v>203</v>
      </c>
      <c r="E4224" t="s">
        <v>7027</v>
      </c>
      <c r="F4224" t="s">
        <v>7041</v>
      </c>
      <c r="G4224" s="2">
        <v>91</v>
      </c>
      <c r="H4224" s="11">
        <v>0.30952380952380953</v>
      </c>
      <c r="I4224">
        <v>0</v>
      </c>
      <c r="J4224">
        <f ca="1"/>
        <v>933</v>
      </c>
      <c r="K4224">
        <v>1680</v>
      </c>
      <c r="L4224" cm="1">
        <f t="array" ref="L4224">_xlfn.IFS(G4224&lt;=25, 1, G4224&lt;=75, 2, G4224&lt;=150, 3, G4224&gt;150, 4)</f>
        <v>3</v>
      </c>
      <c r="M4224">
        <f t="shared" si="65"/>
        <v>2</v>
      </c>
    </row>
    <row r="4225" spans="1:13" x14ac:dyDescent="0.2">
      <c r="A4225" t="s">
        <v>6428</v>
      </c>
      <c r="B4225" t="s">
        <v>6429</v>
      </c>
      <c r="C4225" s="2">
        <v>473</v>
      </c>
      <c r="D4225" s="2">
        <v>388</v>
      </c>
      <c r="E4225" t="s">
        <v>7027</v>
      </c>
      <c r="F4225" t="s">
        <v>7043</v>
      </c>
      <c r="G4225" s="2">
        <v>85</v>
      </c>
      <c r="H4225" s="11">
        <v>0.17970401691331925</v>
      </c>
      <c r="I4225">
        <v>0</v>
      </c>
      <c r="J4225">
        <f ca="1"/>
        <v>3967</v>
      </c>
      <c r="K4225">
        <v>1152</v>
      </c>
      <c r="L4225" cm="1">
        <f t="array" ref="L4225">_xlfn.IFS(G4225&lt;=25, 1, G4225&lt;=75, 2, G4225&lt;=150, 3, G4225&gt;150, 4)</f>
        <v>3</v>
      </c>
      <c r="M4225">
        <f t="shared" si="65"/>
        <v>4</v>
      </c>
    </row>
    <row r="4226" spans="1:13" x14ac:dyDescent="0.2">
      <c r="A4226" t="s">
        <v>6430</v>
      </c>
      <c r="B4226" t="s">
        <v>6431</v>
      </c>
      <c r="C4226" s="2">
        <v>459</v>
      </c>
      <c r="D4226" s="2">
        <v>390</v>
      </c>
      <c r="E4226" t="s">
        <v>7027</v>
      </c>
      <c r="F4226" t="s">
        <v>7036</v>
      </c>
      <c r="G4226" s="2">
        <v>69</v>
      </c>
      <c r="H4226" s="11">
        <v>0.15032679738562091</v>
      </c>
      <c r="I4226">
        <v>0</v>
      </c>
      <c r="J4226">
        <f ca="1"/>
        <v>1008</v>
      </c>
      <c r="K4226">
        <v>33</v>
      </c>
      <c r="L4226" cm="1">
        <f t="array" ref="L4226">_xlfn.IFS(G4226&lt;=25, 1, G4226&lt;=75, 2, G4226&lt;=150, 3, G4226&gt;150, 4)</f>
        <v>2</v>
      </c>
      <c r="M4226">
        <f t="shared" ref="M4226:M4289" si="66">IF(C4226&lt;=$P$3, 1, IF(C4226&lt;=$P$4, 2, IF(C4226&lt;=$P$5, 3, 4)))</f>
        <v>4</v>
      </c>
    </row>
    <row r="4227" spans="1:13" x14ac:dyDescent="0.2">
      <c r="A4227" t="s">
        <v>6432</v>
      </c>
      <c r="B4227" t="s">
        <v>3021</v>
      </c>
      <c r="C4227" s="2">
        <v>573</v>
      </c>
      <c r="D4227" s="2">
        <v>533</v>
      </c>
      <c r="E4227" t="s">
        <v>7029</v>
      </c>
      <c r="F4227" t="s">
        <v>7042</v>
      </c>
      <c r="G4227" s="2">
        <v>40</v>
      </c>
      <c r="H4227" s="11">
        <v>6.9808027923211169E-2</v>
      </c>
      <c r="I4227">
        <v>0</v>
      </c>
      <c r="J4227">
        <f ca="1"/>
        <v>4149</v>
      </c>
      <c r="K4227">
        <v>2023</v>
      </c>
      <c r="L4227" cm="1">
        <f t="array" ref="L4227">_xlfn.IFS(G4227&lt;=25, 1, G4227&lt;=75, 2, G4227&lt;=150, 3, G4227&gt;150, 4)</f>
        <v>2</v>
      </c>
      <c r="M4227">
        <f t="shared" si="66"/>
        <v>4</v>
      </c>
    </row>
    <row r="4228" spans="1:13" x14ac:dyDescent="0.2">
      <c r="A4228" t="s">
        <v>6433</v>
      </c>
      <c r="B4228" t="s">
        <v>6434</v>
      </c>
      <c r="C4228" s="2">
        <v>249</v>
      </c>
      <c r="D4228" s="2">
        <v>87</v>
      </c>
      <c r="E4228" t="s">
        <v>7027</v>
      </c>
      <c r="F4228" t="s">
        <v>7040</v>
      </c>
      <c r="G4228" s="2">
        <v>162</v>
      </c>
      <c r="H4228" s="11">
        <v>0.6506024096385542</v>
      </c>
      <c r="I4228">
        <v>0</v>
      </c>
      <c r="J4228">
        <f ca="1"/>
        <v>458</v>
      </c>
      <c r="K4228">
        <v>1450</v>
      </c>
      <c r="L4228" cm="1">
        <f t="array" ref="L4228">_xlfn.IFS(G4228&lt;=25, 1, G4228&lt;=75, 2, G4228&lt;=150, 3, G4228&gt;150, 4)</f>
        <v>4</v>
      </c>
      <c r="M4228">
        <f t="shared" si="66"/>
        <v>1</v>
      </c>
    </row>
    <row r="4229" spans="1:13" x14ac:dyDescent="0.2">
      <c r="A4229" t="s">
        <v>6435</v>
      </c>
      <c r="B4229" t="s">
        <v>6436</v>
      </c>
      <c r="C4229" s="2">
        <v>268</v>
      </c>
      <c r="D4229" s="2">
        <v>177</v>
      </c>
      <c r="E4229" t="s">
        <v>7027</v>
      </c>
      <c r="F4229" t="s">
        <v>7037</v>
      </c>
      <c r="G4229" s="2">
        <v>91</v>
      </c>
      <c r="H4229" s="11">
        <v>0.33955223880597013</v>
      </c>
      <c r="I4229">
        <v>0</v>
      </c>
      <c r="J4229">
        <f ca="1"/>
        <v>3393</v>
      </c>
      <c r="K4229">
        <v>1116</v>
      </c>
      <c r="L4229" cm="1">
        <f t="array" ref="L4229">_xlfn.IFS(G4229&lt;=25, 1, G4229&lt;=75, 2, G4229&lt;=150, 3, G4229&gt;150, 4)</f>
        <v>3</v>
      </c>
      <c r="M4229">
        <f t="shared" si="66"/>
        <v>2</v>
      </c>
    </row>
    <row r="4230" spans="1:13" x14ac:dyDescent="0.2">
      <c r="A4230" t="s">
        <v>6437</v>
      </c>
      <c r="B4230" t="s">
        <v>5271</v>
      </c>
      <c r="C4230" s="2">
        <v>312</v>
      </c>
      <c r="D4230" s="2">
        <v>128</v>
      </c>
      <c r="E4230" t="s">
        <v>7029</v>
      </c>
      <c r="F4230" t="s">
        <v>7040</v>
      </c>
      <c r="G4230" s="2">
        <v>184</v>
      </c>
      <c r="H4230" s="11">
        <v>0.58974358974358976</v>
      </c>
      <c r="I4230">
        <v>0</v>
      </c>
      <c r="J4230">
        <f ca="1"/>
        <v>207</v>
      </c>
      <c r="K4230">
        <v>1985</v>
      </c>
      <c r="L4230" cm="1">
        <f t="array" ref="L4230">_xlfn.IFS(G4230&lt;=25, 1, G4230&lt;=75, 2, G4230&lt;=150, 3, G4230&gt;150, 4)</f>
        <v>4</v>
      </c>
      <c r="M4230">
        <f t="shared" si="66"/>
        <v>3</v>
      </c>
    </row>
    <row r="4231" spans="1:13" x14ac:dyDescent="0.2">
      <c r="A4231" t="s">
        <v>6438</v>
      </c>
      <c r="B4231" t="s">
        <v>6439</v>
      </c>
      <c r="C4231" s="2">
        <v>294</v>
      </c>
      <c r="D4231" s="2">
        <v>203</v>
      </c>
      <c r="E4231" t="s">
        <v>7027</v>
      </c>
      <c r="F4231" t="s">
        <v>7039</v>
      </c>
      <c r="G4231" s="2">
        <v>91</v>
      </c>
      <c r="H4231" s="11">
        <v>0.30952380952380953</v>
      </c>
      <c r="I4231">
        <v>0</v>
      </c>
      <c r="J4231">
        <f ca="1"/>
        <v>1864</v>
      </c>
      <c r="K4231">
        <v>3952</v>
      </c>
      <c r="L4231" cm="1">
        <f t="array" ref="L4231">_xlfn.IFS(G4231&lt;=25, 1, G4231&lt;=75, 2, G4231&lt;=150, 3, G4231&gt;150, 4)</f>
        <v>3</v>
      </c>
      <c r="M4231">
        <f t="shared" si="66"/>
        <v>2</v>
      </c>
    </row>
    <row r="4232" spans="1:13" x14ac:dyDescent="0.2">
      <c r="A4232" t="s">
        <v>6440</v>
      </c>
      <c r="B4232" t="s">
        <v>6441</v>
      </c>
      <c r="C4232" s="2">
        <v>357</v>
      </c>
      <c r="D4232" s="2">
        <v>307</v>
      </c>
      <c r="E4232" t="s">
        <v>7027</v>
      </c>
      <c r="F4232" t="s">
        <v>7037</v>
      </c>
      <c r="G4232" s="2">
        <v>50</v>
      </c>
      <c r="H4232" s="11">
        <v>0.14005602240896359</v>
      </c>
      <c r="I4232">
        <v>0</v>
      </c>
      <c r="J4232">
        <f ca="1"/>
        <v>1756</v>
      </c>
      <c r="K4232">
        <v>3257</v>
      </c>
      <c r="L4232" cm="1">
        <f t="array" ref="L4232">_xlfn.IFS(G4232&lt;=25, 1, G4232&lt;=75, 2, G4232&lt;=150, 3, G4232&gt;150, 4)</f>
        <v>2</v>
      </c>
      <c r="M4232">
        <f t="shared" si="66"/>
        <v>3</v>
      </c>
    </row>
    <row r="4233" spans="1:13" x14ac:dyDescent="0.2">
      <c r="A4233" t="s">
        <v>6442</v>
      </c>
      <c r="B4233" t="s">
        <v>5219</v>
      </c>
      <c r="C4233" s="2">
        <v>239</v>
      </c>
      <c r="D4233" s="2">
        <v>124</v>
      </c>
      <c r="E4233" t="s">
        <v>7027</v>
      </c>
      <c r="F4233" t="s">
        <v>7037</v>
      </c>
      <c r="G4233" s="2">
        <v>115</v>
      </c>
      <c r="H4233" s="11">
        <v>0.48117154811715479</v>
      </c>
      <c r="I4233">
        <v>0</v>
      </c>
      <c r="J4233">
        <f ca="1"/>
        <v>2258</v>
      </c>
      <c r="K4233">
        <v>3928</v>
      </c>
      <c r="L4233" cm="1">
        <f t="array" ref="L4233">_xlfn.IFS(G4233&lt;=25, 1, G4233&lt;=75, 2, G4233&lt;=150, 3, G4233&gt;150, 4)</f>
        <v>3</v>
      </c>
      <c r="M4233">
        <f t="shared" si="66"/>
        <v>1</v>
      </c>
    </row>
    <row r="4234" spans="1:13" x14ac:dyDescent="0.2">
      <c r="A4234" t="s">
        <v>6443</v>
      </c>
      <c r="B4234" t="s">
        <v>2216</v>
      </c>
      <c r="C4234" s="2">
        <v>268</v>
      </c>
      <c r="D4234" s="2">
        <v>198</v>
      </c>
      <c r="E4234" t="s">
        <v>7027</v>
      </c>
      <c r="F4234" t="s">
        <v>7039</v>
      </c>
      <c r="G4234" s="2">
        <v>70</v>
      </c>
      <c r="H4234" s="11">
        <v>0.26119402985074625</v>
      </c>
      <c r="I4234">
        <v>0</v>
      </c>
      <c r="J4234">
        <f ca="1"/>
        <v>4204</v>
      </c>
      <c r="K4234">
        <v>1229</v>
      </c>
      <c r="L4234" cm="1">
        <f t="array" ref="L4234">_xlfn.IFS(G4234&lt;=25, 1, G4234&lt;=75, 2, G4234&lt;=150, 3, G4234&gt;150, 4)</f>
        <v>2</v>
      </c>
      <c r="M4234">
        <f t="shared" si="66"/>
        <v>2</v>
      </c>
    </row>
    <row r="4235" spans="1:13" x14ac:dyDescent="0.2">
      <c r="A4235" t="s">
        <v>6444</v>
      </c>
      <c r="B4235" t="s">
        <v>6445</v>
      </c>
      <c r="C4235" s="2">
        <v>384</v>
      </c>
      <c r="D4235" s="2">
        <v>307</v>
      </c>
      <c r="E4235" t="s">
        <v>7029</v>
      </c>
      <c r="F4235" t="s">
        <v>7043</v>
      </c>
      <c r="G4235" s="2">
        <v>77</v>
      </c>
      <c r="H4235" s="11">
        <v>0.20052083333333334</v>
      </c>
      <c r="I4235">
        <v>0</v>
      </c>
      <c r="J4235">
        <f ca="1"/>
        <v>2988</v>
      </c>
      <c r="K4235">
        <v>3614</v>
      </c>
      <c r="L4235" cm="1">
        <f t="array" ref="L4235">_xlfn.IFS(G4235&lt;=25, 1, G4235&lt;=75, 2, G4235&lt;=150, 3, G4235&gt;150, 4)</f>
        <v>3</v>
      </c>
      <c r="M4235">
        <f t="shared" si="66"/>
        <v>4</v>
      </c>
    </row>
    <row r="4236" spans="1:13" x14ac:dyDescent="0.2">
      <c r="A4236" t="s">
        <v>6446</v>
      </c>
      <c r="B4236" t="s">
        <v>6447</v>
      </c>
      <c r="C4236" s="2">
        <v>599</v>
      </c>
      <c r="D4236" s="2">
        <v>521</v>
      </c>
      <c r="E4236" t="s">
        <v>7027</v>
      </c>
      <c r="F4236" t="s">
        <v>7037</v>
      </c>
      <c r="G4236" s="2">
        <v>78</v>
      </c>
      <c r="H4236" s="11">
        <v>0.1302170283806344</v>
      </c>
      <c r="I4236">
        <v>0</v>
      </c>
      <c r="J4236">
        <f ca="1"/>
        <v>1688</v>
      </c>
      <c r="K4236">
        <v>2459</v>
      </c>
      <c r="L4236" cm="1">
        <f t="array" ref="L4236">_xlfn.IFS(G4236&lt;=25, 1, G4236&lt;=75, 2, G4236&lt;=150, 3, G4236&gt;150, 4)</f>
        <v>3</v>
      </c>
      <c r="M4236">
        <f t="shared" si="66"/>
        <v>4</v>
      </c>
    </row>
    <row r="4237" spans="1:13" x14ac:dyDescent="0.2">
      <c r="A4237" t="s">
        <v>6448</v>
      </c>
      <c r="B4237" t="s">
        <v>6449</v>
      </c>
      <c r="C4237" s="2">
        <v>536</v>
      </c>
      <c r="D4237" s="2">
        <v>407</v>
      </c>
      <c r="E4237" t="s">
        <v>7029</v>
      </c>
      <c r="F4237" t="s">
        <v>7042</v>
      </c>
      <c r="G4237" s="2">
        <v>129</v>
      </c>
      <c r="H4237" s="11">
        <v>0.24067164179104478</v>
      </c>
      <c r="I4237">
        <v>0</v>
      </c>
      <c r="J4237">
        <f ca="1"/>
        <v>3142</v>
      </c>
      <c r="K4237">
        <v>1058</v>
      </c>
      <c r="L4237" cm="1">
        <f t="array" ref="L4237">_xlfn.IFS(G4237&lt;=25, 1, G4237&lt;=75, 2, G4237&lt;=150, 3, G4237&gt;150, 4)</f>
        <v>3</v>
      </c>
      <c r="M4237">
        <f t="shared" si="66"/>
        <v>4</v>
      </c>
    </row>
    <row r="4238" spans="1:13" x14ac:dyDescent="0.2">
      <c r="A4238" t="s">
        <v>6450</v>
      </c>
      <c r="B4238" t="s">
        <v>5635</v>
      </c>
      <c r="C4238" s="2">
        <v>1334</v>
      </c>
      <c r="D4238" s="2">
        <v>1134</v>
      </c>
      <c r="E4238" t="s">
        <v>7029</v>
      </c>
      <c r="F4238" t="s">
        <v>7042</v>
      </c>
      <c r="G4238" s="2">
        <v>200</v>
      </c>
      <c r="H4238" s="11">
        <v>0.14992503748125938</v>
      </c>
      <c r="I4238">
        <v>0</v>
      </c>
      <c r="J4238">
        <f ca="1"/>
        <v>1191</v>
      </c>
      <c r="K4238">
        <v>4516</v>
      </c>
      <c r="L4238" cm="1">
        <f t="array" ref="L4238">_xlfn.IFS(G4238&lt;=25, 1, G4238&lt;=75, 2, G4238&lt;=150, 3, G4238&gt;150, 4)</f>
        <v>4</v>
      </c>
      <c r="M4238">
        <f t="shared" si="66"/>
        <v>4</v>
      </c>
    </row>
    <row r="4239" spans="1:13" x14ac:dyDescent="0.2">
      <c r="A4239" t="s">
        <v>6451</v>
      </c>
      <c r="B4239" t="s">
        <v>6452</v>
      </c>
      <c r="C4239" s="2">
        <v>473</v>
      </c>
      <c r="D4239" s="2">
        <v>312</v>
      </c>
      <c r="E4239" t="s">
        <v>7027</v>
      </c>
      <c r="F4239" t="s">
        <v>7043</v>
      </c>
      <c r="G4239" s="2">
        <v>161</v>
      </c>
      <c r="H4239" s="11">
        <v>0.34038054968287529</v>
      </c>
      <c r="I4239">
        <v>0</v>
      </c>
      <c r="J4239">
        <f ca="1"/>
        <v>3485</v>
      </c>
      <c r="K4239">
        <v>2613</v>
      </c>
      <c r="L4239" cm="1">
        <f t="array" ref="L4239">_xlfn.IFS(G4239&lt;=25, 1, G4239&lt;=75, 2, G4239&lt;=150, 3, G4239&gt;150, 4)</f>
        <v>4</v>
      </c>
      <c r="M4239">
        <f t="shared" si="66"/>
        <v>4</v>
      </c>
    </row>
    <row r="4240" spans="1:13" x14ac:dyDescent="0.2">
      <c r="A4240" t="s">
        <v>6453</v>
      </c>
      <c r="B4240" t="s">
        <v>6454</v>
      </c>
      <c r="C4240" s="2">
        <v>319</v>
      </c>
      <c r="D4240" s="2">
        <v>262</v>
      </c>
      <c r="E4240" t="s">
        <v>7027</v>
      </c>
      <c r="F4240" t="s">
        <v>7037</v>
      </c>
      <c r="G4240" s="2">
        <v>57</v>
      </c>
      <c r="H4240" s="11">
        <v>0.17868338557993729</v>
      </c>
      <c r="I4240">
        <v>0</v>
      </c>
      <c r="J4240">
        <f ca="1"/>
        <v>1251</v>
      </c>
      <c r="K4240">
        <v>1106</v>
      </c>
      <c r="L4240" cm="1">
        <f t="array" ref="L4240">_xlfn.IFS(G4240&lt;=25, 1, G4240&lt;=75, 2, G4240&lt;=150, 3, G4240&gt;150, 4)</f>
        <v>2</v>
      </c>
      <c r="M4240">
        <f t="shared" si="66"/>
        <v>3</v>
      </c>
    </row>
    <row r="4241" spans="1:13" x14ac:dyDescent="0.2">
      <c r="A4241" t="s">
        <v>6455</v>
      </c>
      <c r="B4241" t="s">
        <v>6456</v>
      </c>
      <c r="C4241" s="2">
        <v>825</v>
      </c>
      <c r="D4241" s="2">
        <v>635</v>
      </c>
      <c r="E4241" t="s">
        <v>7029</v>
      </c>
      <c r="F4241" t="s">
        <v>7041</v>
      </c>
      <c r="G4241" s="2">
        <v>190</v>
      </c>
      <c r="H4241" s="11">
        <v>0.23030303030303031</v>
      </c>
      <c r="I4241">
        <v>0</v>
      </c>
      <c r="J4241">
        <f ca="1"/>
        <v>2349</v>
      </c>
      <c r="K4241">
        <v>3331</v>
      </c>
      <c r="L4241" cm="1">
        <f t="array" ref="L4241">_xlfn.IFS(G4241&lt;=25, 1, G4241&lt;=75, 2, G4241&lt;=150, 3, G4241&gt;150, 4)</f>
        <v>4</v>
      </c>
      <c r="M4241">
        <f t="shared" si="66"/>
        <v>4</v>
      </c>
    </row>
    <row r="4242" spans="1:13" x14ac:dyDescent="0.2">
      <c r="A4242" t="s">
        <v>6457</v>
      </c>
      <c r="B4242" t="s">
        <v>6458</v>
      </c>
      <c r="C4242" s="2">
        <v>236</v>
      </c>
      <c r="D4242" s="2">
        <v>99</v>
      </c>
      <c r="E4242" t="s">
        <v>7029</v>
      </c>
      <c r="F4242" t="s">
        <v>7040</v>
      </c>
      <c r="G4242" s="2">
        <v>137</v>
      </c>
      <c r="H4242" s="11">
        <v>0.58050847457627119</v>
      </c>
      <c r="I4242">
        <v>0</v>
      </c>
      <c r="J4242">
        <f ca="1"/>
        <v>520</v>
      </c>
      <c r="K4242">
        <v>918</v>
      </c>
      <c r="L4242" cm="1">
        <f t="array" ref="L4242">_xlfn.IFS(G4242&lt;=25, 1, G4242&lt;=75, 2, G4242&lt;=150, 3, G4242&gt;150, 4)</f>
        <v>3</v>
      </c>
      <c r="M4242">
        <f t="shared" si="66"/>
        <v>1</v>
      </c>
    </row>
    <row r="4243" spans="1:13" x14ac:dyDescent="0.2">
      <c r="A4243" t="s">
        <v>6459</v>
      </c>
      <c r="B4243" t="s">
        <v>6460</v>
      </c>
      <c r="C4243" s="2">
        <v>268</v>
      </c>
      <c r="D4243" s="2">
        <v>166</v>
      </c>
      <c r="E4243" t="s">
        <v>7027</v>
      </c>
      <c r="F4243" t="s">
        <v>7037</v>
      </c>
      <c r="G4243" s="2">
        <v>102</v>
      </c>
      <c r="H4243" s="11">
        <v>0.38059701492537312</v>
      </c>
      <c r="I4243">
        <v>0</v>
      </c>
      <c r="J4243">
        <f ca="1"/>
        <v>3990</v>
      </c>
      <c r="K4243">
        <v>4185</v>
      </c>
      <c r="L4243" cm="1">
        <f t="array" ref="L4243">_xlfn.IFS(G4243&lt;=25, 1, G4243&lt;=75, 2, G4243&lt;=150, 3, G4243&gt;150, 4)</f>
        <v>3</v>
      </c>
      <c r="M4243">
        <f t="shared" si="66"/>
        <v>2</v>
      </c>
    </row>
    <row r="4244" spans="1:13" x14ac:dyDescent="0.2">
      <c r="A4244" t="s">
        <v>6461</v>
      </c>
      <c r="B4244" t="s">
        <v>6462</v>
      </c>
      <c r="C4244" s="2">
        <v>384</v>
      </c>
      <c r="D4244" s="2">
        <v>342</v>
      </c>
      <c r="E4244" t="s">
        <v>7029</v>
      </c>
      <c r="F4244" t="s">
        <v>7039</v>
      </c>
      <c r="G4244" s="2">
        <v>42</v>
      </c>
      <c r="H4244" s="11">
        <v>0.109375</v>
      </c>
      <c r="I4244">
        <v>0</v>
      </c>
      <c r="J4244">
        <f ca="1"/>
        <v>4085</v>
      </c>
      <c r="K4244">
        <v>3472</v>
      </c>
      <c r="L4244" cm="1">
        <f t="array" ref="L4244">_xlfn.IFS(G4244&lt;=25, 1, G4244&lt;=75, 2, G4244&lt;=150, 3, G4244&gt;150, 4)</f>
        <v>2</v>
      </c>
      <c r="M4244">
        <f t="shared" si="66"/>
        <v>4</v>
      </c>
    </row>
    <row r="4245" spans="1:13" x14ac:dyDescent="0.2">
      <c r="A4245" t="s">
        <v>6463</v>
      </c>
      <c r="B4245" t="s">
        <v>6464</v>
      </c>
      <c r="C4245" s="2">
        <v>840</v>
      </c>
      <c r="D4245" s="2">
        <v>605</v>
      </c>
      <c r="E4245" t="s">
        <v>7029</v>
      </c>
      <c r="F4245" t="s">
        <v>7045</v>
      </c>
      <c r="G4245" s="2">
        <v>235</v>
      </c>
      <c r="H4245" s="11">
        <v>0.27976190476190477</v>
      </c>
      <c r="I4245">
        <v>0</v>
      </c>
      <c r="J4245">
        <f ca="1"/>
        <v>2941</v>
      </c>
      <c r="K4245">
        <v>203</v>
      </c>
      <c r="L4245" cm="1">
        <f t="array" ref="L4245">_xlfn.IFS(G4245&lt;=25, 1, G4245&lt;=75, 2, G4245&lt;=150, 3, G4245&gt;150, 4)</f>
        <v>4</v>
      </c>
      <c r="M4245">
        <f t="shared" si="66"/>
        <v>4</v>
      </c>
    </row>
    <row r="4246" spans="1:13" x14ac:dyDescent="0.2">
      <c r="A4246" t="s">
        <v>6465</v>
      </c>
      <c r="B4246" t="s">
        <v>6466</v>
      </c>
      <c r="C4246" s="2">
        <v>241</v>
      </c>
      <c r="D4246" s="2">
        <v>159</v>
      </c>
      <c r="E4246" t="s">
        <v>7027</v>
      </c>
      <c r="F4246" t="s">
        <v>7039</v>
      </c>
      <c r="G4246" s="2">
        <v>82</v>
      </c>
      <c r="H4246" s="11">
        <v>0.34024896265560167</v>
      </c>
      <c r="I4246">
        <v>0</v>
      </c>
      <c r="J4246">
        <f ca="1"/>
        <v>4112</v>
      </c>
      <c r="K4246">
        <v>3644</v>
      </c>
      <c r="L4246" cm="1">
        <f t="array" ref="L4246">_xlfn.IFS(G4246&lt;=25, 1, G4246&lt;=75, 2, G4246&lt;=150, 3, G4246&gt;150, 4)</f>
        <v>3</v>
      </c>
      <c r="M4246">
        <f t="shared" si="66"/>
        <v>1</v>
      </c>
    </row>
    <row r="4247" spans="1:13" x14ac:dyDescent="0.2">
      <c r="A4247" t="s">
        <v>6467</v>
      </c>
      <c r="B4247" t="s">
        <v>6468</v>
      </c>
      <c r="C4247" s="2">
        <v>232</v>
      </c>
      <c r="D4247" s="2">
        <v>102</v>
      </c>
      <c r="E4247" t="s">
        <v>7027</v>
      </c>
      <c r="F4247" t="s">
        <v>7040</v>
      </c>
      <c r="G4247" s="2">
        <v>130</v>
      </c>
      <c r="H4247" s="11">
        <v>0.56034482758620685</v>
      </c>
      <c r="I4247">
        <v>0</v>
      </c>
      <c r="J4247">
        <f ca="1"/>
        <v>711</v>
      </c>
      <c r="K4247">
        <v>1544</v>
      </c>
      <c r="L4247" cm="1">
        <f t="array" ref="L4247">_xlfn.IFS(G4247&lt;=25, 1, G4247&lt;=75, 2, G4247&lt;=150, 3, G4247&gt;150, 4)</f>
        <v>3</v>
      </c>
      <c r="M4247">
        <f t="shared" si="66"/>
        <v>1</v>
      </c>
    </row>
    <row r="4248" spans="1:13" x14ac:dyDescent="0.2">
      <c r="A4248" t="s">
        <v>6469</v>
      </c>
      <c r="B4248" t="s">
        <v>6470</v>
      </c>
      <c r="C4248" s="2">
        <v>357</v>
      </c>
      <c r="D4248" s="2">
        <v>257</v>
      </c>
      <c r="E4248" t="s">
        <v>7027</v>
      </c>
      <c r="F4248" t="s">
        <v>7037</v>
      </c>
      <c r="G4248" s="2">
        <v>100</v>
      </c>
      <c r="H4248" s="11">
        <v>0.28011204481792717</v>
      </c>
      <c r="I4248">
        <v>0</v>
      </c>
      <c r="J4248">
        <f ca="1"/>
        <v>3638</v>
      </c>
      <c r="K4248">
        <v>2957</v>
      </c>
      <c r="L4248" cm="1">
        <f t="array" ref="L4248">_xlfn.IFS(G4248&lt;=25, 1, G4248&lt;=75, 2, G4248&lt;=150, 3, G4248&gt;150, 4)</f>
        <v>3</v>
      </c>
      <c r="M4248">
        <f t="shared" si="66"/>
        <v>3</v>
      </c>
    </row>
    <row r="4249" spans="1:13" x14ac:dyDescent="0.2">
      <c r="A4249" t="s">
        <v>6471</v>
      </c>
      <c r="B4249" t="s">
        <v>6472</v>
      </c>
      <c r="C4249" s="2">
        <v>1690</v>
      </c>
      <c r="D4249" s="2">
        <v>1352</v>
      </c>
      <c r="E4249" t="s">
        <v>7029</v>
      </c>
      <c r="F4249" t="s">
        <v>7042</v>
      </c>
      <c r="G4249" s="2">
        <v>338</v>
      </c>
      <c r="H4249" s="11">
        <v>0.2</v>
      </c>
      <c r="I4249">
        <v>0</v>
      </c>
      <c r="J4249">
        <f ca="1"/>
        <v>1105</v>
      </c>
      <c r="K4249">
        <v>868</v>
      </c>
      <c r="L4249" cm="1">
        <f t="array" ref="L4249">_xlfn.IFS(G4249&lt;=25, 1, G4249&lt;=75, 2, G4249&lt;=150, 3, G4249&gt;150, 4)</f>
        <v>4</v>
      </c>
      <c r="M4249">
        <f t="shared" si="66"/>
        <v>4</v>
      </c>
    </row>
    <row r="4250" spans="1:13" x14ac:dyDescent="0.2">
      <c r="A4250" t="s">
        <v>6473</v>
      </c>
      <c r="B4250" t="s">
        <v>6474</v>
      </c>
      <c r="C4250" s="2">
        <v>1020</v>
      </c>
      <c r="D4250" s="2">
        <v>816</v>
      </c>
      <c r="E4250" t="s">
        <v>7029</v>
      </c>
      <c r="F4250" t="s">
        <v>7042</v>
      </c>
      <c r="G4250" s="2">
        <v>204</v>
      </c>
      <c r="H4250" s="11">
        <v>0.2</v>
      </c>
      <c r="I4250">
        <v>0</v>
      </c>
      <c r="J4250">
        <f ca="1"/>
        <v>4412</v>
      </c>
      <c r="K4250">
        <v>864</v>
      </c>
      <c r="L4250" cm="1">
        <f t="array" ref="L4250">_xlfn.IFS(G4250&lt;=25, 1, G4250&lt;=75, 2, G4250&lt;=150, 3, G4250&gt;150, 4)</f>
        <v>4</v>
      </c>
      <c r="M4250">
        <f t="shared" si="66"/>
        <v>4</v>
      </c>
    </row>
    <row r="4251" spans="1:13" x14ac:dyDescent="0.2">
      <c r="A4251" t="s">
        <v>6475</v>
      </c>
      <c r="B4251" t="s">
        <v>6476</v>
      </c>
      <c r="C4251" s="2">
        <v>449</v>
      </c>
      <c r="D4251" s="2">
        <v>292</v>
      </c>
      <c r="E4251" t="s">
        <v>7027</v>
      </c>
      <c r="F4251" t="s">
        <v>7039</v>
      </c>
      <c r="G4251" s="2">
        <v>157</v>
      </c>
      <c r="H4251" s="11">
        <v>0.34966592427616927</v>
      </c>
      <c r="I4251">
        <v>0</v>
      </c>
      <c r="J4251">
        <f ca="1"/>
        <v>124</v>
      </c>
      <c r="K4251">
        <v>3440</v>
      </c>
      <c r="L4251" cm="1">
        <f t="array" ref="L4251">_xlfn.IFS(G4251&lt;=25, 1, G4251&lt;=75, 2, G4251&lt;=150, 3, G4251&gt;150, 4)</f>
        <v>4</v>
      </c>
      <c r="M4251">
        <f t="shared" si="66"/>
        <v>4</v>
      </c>
    </row>
    <row r="4252" spans="1:13" x14ac:dyDescent="0.2">
      <c r="A4252" t="s">
        <v>6477</v>
      </c>
      <c r="B4252" t="s">
        <v>6478</v>
      </c>
      <c r="C4252" s="2">
        <v>940</v>
      </c>
      <c r="D4252" s="2">
        <v>846</v>
      </c>
      <c r="E4252" t="s">
        <v>7027</v>
      </c>
      <c r="F4252" t="s">
        <v>7042</v>
      </c>
      <c r="G4252" s="2">
        <v>94</v>
      </c>
      <c r="H4252" s="11">
        <v>0.1</v>
      </c>
      <c r="I4252">
        <v>0</v>
      </c>
      <c r="J4252">
        <f ca="1"/>
        <v>1858</v>
      </c>
      <c r="K4252">
        <v>423</v>
      </c>
      <c r="L4252" cm="1">
        <f t="array" ref="L4252">_xlfn.IFS(G4252&lt;=25, 1, G4252&lt;=75, 2, G4252&lt;=150, 3, G4252&gt;150, 4)</f>
        <v>3</v>
      </c>
      <c r="M4252">
        <f t="shared" si="66"/>
        <v>4</v>
      </c>
    </row>
    <row r="4253" spans="1:13" x14ac:dyDescent="0.2">
      <c r="A4253" t="s">
        <v>6479</v>
      </c>
      <c r="B4253" t="s">
        <v>2216</v>
      </c>
      <c r="C4253" s="2">
        <v>268</v>
      </c>
      <c r="D4253" s="2">
        <v>190</v>
      </c>
      <c r="E4253" t="s">
        <v>7027</v>
      </c>
      <c r="F4253" t="s">
        <v>7039</v>
      </c>
      <c r="G4253" s="2">
        <v>78</v>
      </c>
      <c r="H4253" s="11">
        <v>0.29104477611940299</v>
      </c>
      <c r="I4253">
        <v>0</v>
      </c>
      <c r="J4253">
        <f ca="1"/>
        <v>3364</v>
      </c>
      <c r="K4253">
        <v>2579</v>
      </c>
      <c r="L4253" cm="1">
        <f t="array" ref="L4253">_xlfn.IFS(G4253&lt;=25, 1, G4253&lt;=75, 2, G4253&lt;=150, 3, G4253&gt;150, 4)</f>
        <v>3</v>
      </c>
      <c r="M4253">
        <f t="shared" si="66"/>
        <v>2</v>
      </c>
    </row>
    <row r="4254" spans="1:13" x14ac:dyDescent="0.2">
      <c r="A4254" t="s">
        <v>6480</v>
      </c>
      <c r="B4254" t="s">
        <v>6481</v>
      </c>
      <c r="C4254" s="2">
        <v>312</v>
      </c>
      <c r="D4254" s="2">
        <v>281</v>
      </c>
      <c r="E4254" t="s">
        <v>7027</v>
      </c>
      <c r="F4254" t="s">
        <v>7037</v>
      </c>
      <c r="G4254" s="2">
        <v>31</v>
      </c>
      <c r="H4254" s="11">
        <v>9.9358974358974353E-2</v>
      </c>
      <c r="I4254">
        <v>0</v>
      </c>
      <c r="J4254">
        <f ca="1"/>
        <v>2203</v>
      </c>
      <c r="K4254">
        <v>3286</v>
      </c>
      <c r="L4254" cm="1">
        <f t="array" ref="L4254">_xlfn.IFS(G4254&lt;=25, 1, G4254&lt;=75, 2, G4254&lt;=150, 3, G4254&gt;150, 4)</f>
        <v>2</v>
      </c>
      <c r="M4254">
        <f t="shared" si="66"/>
        <v>3</v>
      </c>
    </row>
    <row r="4255" spans="1:13" x14ac:dyDescent="0.2">
      <c r="A4255" t="s">
        <v>6482</v>
      </c>
      <c r="B4255" t="s">
        <v>6483</v>
      </c>
      <c r="C4255" s="2">
        <v>259</v>
      </c>
      <c r="D4255" s="2">
        <v>189</v>
      </c>
      <c r="E4255" t="s">
        <v>7027</v>
      </c>
      <c r="F4255" t="s">
        <v>7036</v>
      </c>
      <c r="G4255" s="2">
        <v>70</v>
      </c>
      <c r="H4255" s="11">
        <v>0.27027027027027029</v>
      </c>
      <c r="I4255">
        <v>0</v>
      </c>
      <c r="J4255">
        <f ca="1"/>
        <v>4458</v>
      </c>
      <c r="K4255">
        <v>917</v>
      </c>
      <c r="L4255" cm="1">
        <f t="array" ref="L4255">_xlfn.IFS(G4255&lt;=25, 1, G4255&lt;=75, 2, G4255&lt;=150, 3, G4255&gt;150, 4)</f>
        <v>2</v>
      </c>
      <c r="M4255">
        <f t="shared" si="66"/>
        <v>2</v>
      </c>
    </row>
    <row r="4256" spans="1:13" x14ac:dyDescent="0.2">
      <c r="A4256" t="s">
        <v>6484</v>
      </c>
      <c r="B4256" t="s">
        <v>6485</v>
      </c>
      <c r="C4256" s="2">
        <v>670</v>
      </c>
      <c r="D4256" s="2">
        <v>496</v>
      </c>
      <c r="E4256" t="s">
        <v>7029</v>
      </c>
      <c r="F4256" t="s">
        <v>7037</v>
      </c>
      <c r="G4256" s="2">
        <v>174</v>
      </c>
      <c r="H4256" s="11">
        <v>0.25970149253731345</v>
      </c>
      <c r="I4256">
        <v>0</v>
      </c>
      <c r="J4256">
        <f ca="1"/>
        <v>4145</v>
      </c>
      <c r="K4256">
        <v>3168</v>
      </c>
      <c r="L4256" cm="1">
        <f t="array" ref="L4256">_xlfn.IFS(G4256&lt;=25, 1, G4256&lt;=75, 2, G4256&lt;=150, 3, G4256&gt;150, 4)</f>
        <v>4</v>
      </c>
      <c r="M4256">
        <f t="shared" si="66"/>
        <v>4</v>
      </c>
    </row>
    <row r="4257" spans="1:13" x14ac:dyDescent="0.2">
      <c r="A4257" t="s">
        <v>6486</v>
      </c>
      <c r="B4257" t="s">
        <v>6487</v>
      </c>
      <c r="C4257" s="2">
        <v>312</v>
      </c>
      <c r="D4257" s="2">
        <v>222</v>
      </c>
      <c r="E4257" t="s">
        <v>7027</v>
      </c>
      <c r="F4257" t="s">
        <v>7037</v>
      </c>
      <c r="G4257" s="2">
        <v>90</v>
      </c>
      <c r="H4257" s="11">
        <v>0.28846153846153844</v>
      </c>
      <c r="I4257">
        <v>0</v>
      </c>
      <c r="J4257">
        <f ca="1"/>
        <v>4325</v>
      </c>
      <c r="K4257">
        <v>2389</v>
      </c>
      <c r="L4257" cm="1">
        <f t="array" ref="L4257">_xlfn.IFS(G4257&lt;=25, 1, G4257&lt;=75, 2, G4257&lt;=150, 3, G4257&gt;150, 4)</f>
        <v>3</v>
      </c>
      <c r="M4257">
        <f t="shared" si="66"/>
        <v>3</v>
      </c>
    </row>
    <row r="4258" spans="1:13" x14ac:dyDescent="0.2">
      <c r="A4258" t="s">
        <v>6488</v>
      </c>
      <c r="B4258" t="s">
        <v>6489</v>
      </c>
      <c r="C4258" s="2">
        <v>707</v>
      </c>
      <c r="D4258" s="2">
        <v>594</v>
      </c>
      <c r="E4258" t="s">
        <v>7029</v>
      </c>
      <c r="F4258" t="s">
        <v>7043</v>
      </c>
      <c r="G4258" s="2">
        <v>113</v>
      </c>
      <c r="H4258" s="11">
        <v>0.15983026874115983</v>
      </c>
      <c r="I4258">
        <v>0</v>
      </c>
      <c r="J4258">
        <f ca="1"/>
        <v>2877</v>
      </c>
      <c r="K4258">
        <v>473</v>
      </c>
      <c r="L4258" cm="1">
        <f t="array" ref="L4258">_xlfn.IFS(G4258&lt;=25, 1, G4258&lt;=75, 2, G4258&lt;=150, 3, G4258&gt;150, 4)</f>
        <v>3</v>
      </c>
      <c r="M4258">
        <f t="shared" si="66"/>
        <v>4</v>
      </c>
    </row>
    <row r="4259" spans="1:13" x14ac:dyDescent="0.2">
      <c r="A4259" t="s">
        <v>6490</v>
      </c>
      <c r="B4259" t="s">
        <v>6491</v>
      </c>
      <c r="C4259" s="2">
        <v>357</v>
      </c>
      <c r="D4259" s="2">
        <v>143</v>
      </c>
      <c r="E4259" t="s">
        <v>7029</v>
      </c>
      <c r="F4259" t="s">
        <v>7040</v>
      </c>
      <c r="G4259" s="2">
        <v>214</v>
      </c>
      <c r="H4259" s="11">
        <v>0.59943977591036413</v>
      </c>
      <c r="I4259">
        <v>0</v>
      </c>
      <c r="J4259">
        <f ca="1"/>
        <v>1220</v>
      </c>
      <c r="K4259">
        <v>3688</v>
      </c>
      <c r="L4259" cm="1">
        <f t="array" ref="L4259">_xlfn.IFS(G4259&lt;=25, 1, G4259&lt;=75, 2, G4259&lt;=150, 3, G4259&gt;150, 4)</f>
        <v>4</v>
      </c>
      <c r="M4259">
        <f t="shared" si="66"/>
        <v>3</v>
      </c>
    </row>
    <row r="4260" spans="1:13" x14ac:dyDescent="0.2">
      <c r="A4260" t="s">
        <v>6492</v>
      </c>
      <c r="B4260" t="s">
        <v>6493</v>
      </c>
      <c r="C4260" s="2">
        <v>402</v>
      </c>
      <c r="D4260" s="2">
        <v>330</v>
      </c>
      <c r="E4260" t="s">
        <v>7027</v>
      </c>
      <c r="F4260" t="s">
        <v>7037</v>
      </c>
      <c r="G4260" s="2">
        <v>72</v>
      </c>
      <c r="H4260" s="11">
        <v>0.17910447761194029</v>
      </c>
      <c r="I4260">
        <v>0</v>
      </c>
      <c r="J4260">
        <f ca="1"/>
        <v>1932</v>
      </c>
      <c r="K4260">
        <v>1179</v>
      </c>
      <c r="L4260" cm="1">
        <f t="array" ref="L4260">_xlfn.IFS(G4260&lt;=25, 1, G4260&lt;=75, 2, G4260&lt;=150, 3, G4260&gt;150, 4)</f>
        <v>2</v>
      </c>
      <c r="M4260">
        <f t="shared" si="66"/>
        <v>4</v>
      </c>
    </row>
    <row r="4261" spans="1:13" x14ac:dyDescent="0.2">
      <c r="A4261" t="s">
        <v>6494</v>
      </c>
      <c r="B4261" t="s">
        <v>6495</v>
      </c>
      <c r="C4261" s="2">
        <v>259</v>
      </c>
      <c r="D4261" s="2">
        <v>189</v>
      </c>
      <c r="E4261" t="s">
        <v>7027</v>
      </c>
      <c r="F4261" t="s">
        <v>7036</v>
      </c>
      <c r="G4261" s="2">
        <v>70</v>
      </c>
      <c r="H4261" s="11">
        <v>0.27027027027027029</v>
      </c>
      <c r="I4261">
        <v>0</v>
      </c>
      <c r="J4261">
        <f ca="1"/>
        <v>3131</v>
      </c>
      <c r="K4261">
        <v>1284</v>
      </c>
      <c r="L4261" cm="1">
        <f t="array" ref="L4261">_xlfn.IFS(G4261&lt;=25, 1, G4261&lt;=75, 2, G4261&lt;=150, 3, G4261&gt;150, 4)</f>
        <v>2</v>
      </c>
      <c r="M4261">
        <f t="shared" si="66"/>
        <v>2</v>
      </c>
    </row>
    <row r="4262" spans="1:13" x14ac:dyDescent="0.2">
      <c r="A4262" t="s">
        <v>6496</v>
      </c>
      <c r="B4262" t="s">
        <v>6497</v>
      </c>
      <c r="C4262" s="2">
        <v>491</v>
      </c>
      <c r="D4262" s="2">
        <v>393</v>
      </c>
      <c r="E4262" t="s">
        <v>7027</v>
      </c>
      <c r="F4262" t="s">
        <v>7043</v>
      </c>
      <c r="G4262" s="2">
        <v>98</v>
      </c>
      <c r="H4262" s="11">
        <v>0.19959266802443992</v>
      </c>
      <c r="I4262">
        <v>0</v>
      </c>
      <c r="J4262">
        <f ca="1"/>
        <v>1355</v>
      </c>
      <c r="K4262">
        <v>2266</v>
      </c>
      <c r="L4262" cm="1">
        <f t="array" ref="L4262">_xlfn.IFS(G4262&lt;=25, 1, G4262&lt;=75, 2, G4262&lt;=150, 3, G4262&gt;150, 4)</f>
        <v>3</v>
      </c>
      <c r="M4262">
        <f t="shared" si="66"/>
        <v>4</v>
      </c>
    </row>
    <row r="4263" spans="1:13" x14ac:dyDescent="0.2">
      <c r="A4263" t="s">
        <v>6498</v>
      </c>
      <c r="B4263" t="s">
        <v>6499</v>
      </c>
      <c r="C4263" s="2">
        <v>489</v>
      </c>
      <c r="D4263" s="2">
        <v>347</v>
      </c>
      <c r="E4263" t="s">
        <v>7027</v>
      </c>
      <c r="F4263" t="s">
        <v>7036</v>
      </c>
      <c r="G4263" s="2">
        <v>142</v>
      </c>
      <c r="H4263" s="11">
        <v>0.29038854805725972</v>
      </c>
      <c r="I4263">
        <v>0</v>
      </c>
      <c r="J4263">
        <f ca="1"/>
        <v>530</v>
      </c>
      <c r="K4263">
        <v>4458</v>
      </c>
      <c r="L4263" cm="1">
        <f t="array" ref="L4263">_xlfn.IFS(G4263&lt;=25, 1, G4263&lt;=75, 2, G4263&lt;=150, 3, G4263&gt;150, 4)</f>
        <v>3</v>
      </c>
      <c r="M4263">
        <f t="shared" si="66"/>
        <v>4</v>
      </c>
    </row>
    <row r="4264" spans="1:13" x14ac:dyDescent="0.2">
      <c r="A4264" t="s">
        <v>6500</v>
      </c>
      <c r="B4264" t="s">
        <v>6501</v>
      </c>
      <c r="C4264" s="2">
        <v>449</v>
      </c>
      <c r="D4264" s="2">
        <v>391</v>
      </c>
      <c r="E4264" t="s">
        <v>7027</v>
      </c>
      <c r="F4264" t="s">
        <v>7037</v>
      </c>
      <c r="G4264" s="2">
        <v>58</v>
      </c>
      <c r="H4264" s="11">
        <v>0.1291759465478842</v>
      </c>
      <c r="I4264">
        <v>0</v>
      </c>
      <c r="J4264">
        <f ca="1"/>
        <v>3768</v>
      </c>
      <c r="K4264">
        <v>612</v>
      </c>
      <c r="L4264" cm="1">
        <f t="array" ref="L4264">_xlfn.IFS(G4264&lt;=25, 1, G4264&lt;=75, 2, G4264&lt;=150, 3, G4264&gt;150, 4)</f>
        <v>2</v>
      </c>
      <c r="M4264">
        <f t="shared" si="66"/>
        <v>4</v>
      </c>
    </row>
    <row r="4265" spans="1:13" x14ac:dyDescent="0.2">
      <c r="A4265" t="s">
        <v>6502</v>
      </c>
      <c r="B4265" t="s">
        <v>6503</v>
      </c>
      <c r="C4265" s="2">
        <v>420</v>
      </c>
      <c r="D4265" s="2">
        <v>277</v>
      </c>
      <c r="E4265" t="s">
        <v>7029</v>
      </c>
      <c r="F4265" t="s">
        <v>7039</v>
      </c>
      <c r="G4265" s="2">
        <v>143</v>
      </c>
      <c r="H4265" s="11">
        <v>0.34047619047619049</v>
      </c>
      <c r="I4265">
        <v>0</v>
      </c>
      <c r="J4265">
        <f ca="1"/>
        <v>1679</v>
      </c>
      <c r="K4265">
        <v>2580</v>
      </c>
      <c r="L4265" cm="1">
        <f t="array" ref="L4265">_xlfn.IFS(G4265&lt;=25, 1, G4265&lt;=75, 2, G4265&lt;=150, 3, G4265&gt;150, 4)</f>
        <v>3</v>
      </c>
      <c r="M4265">
        <f t="shared" si="66"/>
        <v>4</v>
      </c>
    </row>
    <row r="4266" spans="1:13" x14ac:dyDescent="0.2">
      <c r="A4266" t="s">
        <v>6504</v>
      </c>
      <c r="B4266" t="s">
        <v>6505</v>
      </c>
      <c r="C4266" s="2">
        <v>1244</v>
      </c>
      <c r="D4266" s="2">
        <v>809</v>
      </c>
      <c r="E4266" t="s">
        <v>7029</v>
      </c>
      <c r="F4266" t="s">
        <v>7042</v>
      </c>
      <c r="G4266" s="2">
        <v>435</v>
      </c>
      <c r="H4266" s="11">
        <v>0.34967845659163987</v>
      </c>
      <c r="I4266">
        <v>0</v>
      </c>
      <c r="J4266">
        <f ca="1"/>
        <v>241</v>
      </c>
      <c r="K4266">
        <v>1603</v>
      </c>
      <c r="L4266" cm="1">
        <f t="array" ref="L4266">_xlfn.IFS(G4266&lt;=25, 1, G4266&lt;=75, 2, G4266&lt;=150, 3, G4266&gt;150, 4)</f>
        <v>4</v>
      </c>
      <c r="M4266">
        <f t="shared" si="66"/>
        <v>4</v>
      </c>
    </row>
    <row r="4267" spans="1:13" x14ac:dyDescent="0.2">
      <c r="A4267" t="s">
        <v>6506</v>
      </c>
      <c r="B4267" t="s">
        <v>6507</v>
      </c>
      <c r="C4267" s="2">
        <v>449</v>
      </c>
      <c r="D4267" s="2">
        <v>341</v>
      </c>
      <c r="E4267" t="s">
        <v>7027</v>
      </c>
      <c r="F4267" t="s">
        <v>7036</v>
      </c>
      <c r="G4267" s="2">
        <v>108</v>
      </c>
      <c r="H4267" s="11">
        <v>0.24053452115812918</v>
      </c>
      <c r="I4267">
        <v>0</v>
      </c>
      <c r="J4267">
        <f ca="1"/>
        <v>2026</v>
      </c>
      <c r="K4267">
        <v>2185</v>
      </c>
      <c r="L4267" cm="1">
        <f t="array" ref="L4267">_xlfn.IFS(G4267&lt;=25, 1, G4267&lt;=75, 2, G4267&lt;=150, 3, G4267&gt;150, 4)</f>
        <v>3</v>
      </c>
      <c r="M4267">
        <f t="shared" si="66"/>
        <v>4</v>
      </c>
    </row>
    <row r="4268" spans="1:13" x14ac:dyDescent="0.2">
      <c r="A4268" t="s">
        <v>6508</v>
      </c>
      <c r="B4268" t="s">
        <v>6509</v>
      </c>
      <c r="C4268" s="2">
        <v>402</v>
      </c>
      <c r="D4268" s="2">
        <v>366</v>
      </c>
      <c r="E4268" t="s">
        <v>7027</v>
      </c>
      <c r="F4268" t="s">
        <v>7043</v>
      </c>
      <c r="G4268" s="2">
        <v>36</v>
      </c>
      <c r="H4268" s="11">
        <v>8.9552238805970144E-2</v>
      </c>
      <c r="I4268">
        <v>0</v>
      </c>
      <c r="J4268">
        <f ca="1"/>
        <v>516</v>
      </c>
      <c r="K4268">
        <v>1028</v>
      </c>
      <c r="L4268" cm="1">
        <f t="array" ref="L4268">_xlfn.IFS(G4268&lt;=25, 1, G4268&lt;=75, 2, G4268&lt;=150, 3, G4268&gt;150, 4)</f>
        <v>2</v>
      </c>
      <c r="M4268">
        <f t="shared" si="66"/>
        <v>4</v>
      </c>
    </row>
    <row r="4269" spans="1:13" x14ac:dyDescent="0.2">
      <c r="A4269" t="s">
        <v>6510</v>
      </c>
      <c r="B4269" t="s">
        <v>6511</v>
      </c>
      <c r="C4269" s="2">
        <v>402</v>
      </c>
      <c r="D4269" s="2">
        <v>310</v>
      </c>
      <c r="E4269" t="s">
        <v>7027</v>
      </c>
      <c r="F4269" t="s">
        <v>7041</v>
      </c>
      <c r="G4269" s="2">
        <v>92</v>
      </c>
      <c r="H4269" s="11">
        <v>0.22885572139303484</v>
      </c>
      <c r="I4269">
        <v>0</v>
      </c>
      <c r="J4269">
        <f ca="1"/>
        <v>3896</v>
      </c>
      <c r="K4269">
        <v>3774</v>
      </c>
      <c r="L4269" cm="1">
        <f t="array" ref="L4269">_xlfn.IFS(G4269&lt;=25, 1, G4269&lt;=75, 2, G4269&lt;=150, 3, G4269&gt;150, 4)</f>
        <v>3</v>
      </c>
      <c r="M4269">
        <f t="shared" si="66"/>
        <v>4</v>
      </c>
    </row>
    <row r="4270" spans="1:13" x14ac:dyDescent="0.2">
      <c r="A4270" t="s">
        <v>6512</v>
      </c>
      <c r="B4270" t="s">
        <v>6513</v>
      </c>
      <c r="C4270" s="2">
        <v>402</v>
      </c>
      <c r="D4270" s="2">
        <v>374</v>
      </c>
      <c r="E4270" t="s">
        <v>7027</v>
      </c>
      <c r="F4270" t="s">
        <v>7037</v>
      </c>
      <c r="G4270" s="2">
        <v>28</v>
      </c>
      <c r="H4270" s="11">
        <v>6.965174129353234E-2</v>
      </c>
      <c r="I4270">
        <v>0</v>
      </c>
      <c r="J4270">
        <f ca="1"/>
        <v>742</v>
      </c>
      <c r="K4270">
        <v>766</v>
      </c>
      <c r="L4270" cm="1">
        <f t="array" ref="L4270">_xlfn.IFS(G4270&lt;=25, 1, G4270&lt;=75, 2, G4270&lt;=150, 3, G4270&gt;150, 4)</f>
        <v>2</v>
      </c>
      <c r="M4270">
        <f t="shared" si="66"/>
        <v>4</v>
      </c>
    </row>
    <row r="4271" spans="1:13" x14ac:dyDescent="0.2">
      <c r="A4271" t="s">
        <v>6514</v>
      </c>
      <c r="B4271" t="s">
        <v>6515</v>
      </c>
      <c r="C4271" s="2">
        <v>1334</v>
      </c>
      <c r="D4271" s="2">
        <v>1187</v>
      </c>
      <c r="E4271" t="s">
        <v>7029</v>
      </c>
      <c r="F4271" t="s">
        <v>7042</v>
      </c>
      <c r="G4271" s="2">
        <v>147</v>
      </c>
      <c r="H4271" s="11">
        <v>0.11019490254872563</v>
      </c>
      <c r="I4271">
        <v>0</v>
      </c>
      <c r="J4271">
        <f ca="1"/>
        <v>3856</v>
      </c>
      <c r="K4271">
        <v>3561</v>
      </c>
      <c r="L4271" cm="1">
        <f t="array" ref="L4271">_xlfn.IFS(G4271&lt;=25, 1, G4271&lt;=75, 2, G4271&lt;=150, 3, G4271&gt;150, 4)</f>
        <v>3</v>
      </c>
      <c r="M4271">
        <f t="shared" si="66"/>
        <v>4</v>
      </c>
    </row>
    <row r="4272" spans="1:13" x14ac:dyDescent="0.2">
      <c r="A4272" t="s">
        <v>6516</v>
      </c>
      <c r="B4272" t="s">
        <v>6517</v>
      </c>
      <c r="C4272" s="2">
        <v>279</v>
      </c>
      <c r="D4272" s="2">
        <v>218</v>
      </c>
      <c r="E4272" t="s">
        <v>7027</v>
      </c>
      <c r="F4272" t="s">
        <v>7037</v>
      </c>
      <c r="G4272" s="2">
        <v>61</v>
      </c>
      <c r="H4272" s="11">
        <v>0.21863799283154123</v>
      </c>
      <c r="I4272">
        <v>0</v>
      </c>
      <c r="J4272">
        <f ca="1"/>
        <v>902</v>
      </c>
      <c r="K4272">
        <v>4035</v>
      </c>
      <c r="L4272" cm="1">
        <f t="array" ref="L4272">_xlfn.IFS(G4272&lt;=25, 1, G4272&lt;=75, 2, G4272&lt;=150, 3, G4272&gt;150, 4)</f>
        <v>2</v>
      </c>
      <c r="M4272">
        <f t="shared" si="66"/>
        <v>2</v>
      </c>
    </row>
    <row r="4273" spans="1:13" x14ac:dyDescent="0.2">
      <c r="A4273" t="s">
        <v>6518</v>
      </c>
      <c r="B4273" t="s">
        <v>6519</v>
      </c>
      <c r="C4273" s="2">
        <v>402</v>
      </c>
      <c r="D4273" s="2">
        <v>289</v>
      </c>
      <c r="E4273" t="s">
        <v>7029</v>
      </c>
      <c r="F4273" t="s">
        <v>7037</v>
      </c>
      <c r="G4273" s="2">
        <v>113</v>
      </c>
      <c r="H4273" s="11">
        <v>0.28109452736318408</v>
      </c>
      <c r="I4273">
        <v>0</v>
      </c>
      <c r="J4273">
        <f ca="1"/>
        <v>3414</v>
      </c>
      <c r="K4273">
        <v>4181</v>
      </c>
      <c r="L4273" cm="1">
        <f t="array" ref="L4273">_xlfn.IFS(G4273&lt;=25, 1, G4273&lt;=75, 2, G4273&lt;=150, 3, G4273&gt;150, 4)</f>
        <v>3</v>
      </c>
      <c r="M4273">
        <f t="shared" si="66"/>
        <v>4</v>
      </c>
    </row>
    <row r="4274" spans="1:13" x14ac:dyDescent="0.2">
      <c r="A4274" t="s">
        <v>6520</v>
      </c>
      <c r="B4274" t="s">
        <v>6521</v>
      </c>
      <c r="C4274" s="2">
        <v>402</v>
      </c>
      <c r="D4274" s="2">
        <v>346</v>
      </c>
      <c r="E4274" t="s">
        <v>7027</v>
      </c>
      <c r="F4274" t="s">
        <v>7036</v>
      </c>
      <c r="G4274" s="2">
        <v>56</v>
      </c>
      <c r="H4274" s="11">
        <v>0.13930348258706468</v>
      </c>
      <c r="I4274">
        <v>0</v>
      </c>
      <c r="J4274">
        <f ca="1"/>
        <v>1224</v>
      </c>
      <c r="K4274">
        <v>2853</v>
      </c>
      <c r="L4274" cm="1">
        <f t="array" ref="L4274">_xlfn.IFS(G4274&lt;=25, 1, G4274&lt;=75, 2, G4274&lt;=150, 3, G4274&gt;150, 4)</f>
        <v>2</v>
      </c>
      <c r="M4274">
        <f t="shared" si="66"/>
        <v>4</v>
      </c>
    </row>
    <row r="4275" spans="1:13" x14ac:dyDescent="0.2">
      <c r="A4275" t="s">
        <v>6522</v>
      </c>
      <c r="B4275" t="s">
        <v>2216</v>
      </c>
      <c r="C4275" s="2">
        <v>359</v>
      </c>
      <c r="D4275" s="2">
        <v>162</v>
      </c>
      <c r="E4275" t="s">
        <v>7029</v>
      </c>
      <c r="F4275" t="s">
        <v>7040</v>
      </c>
      <c r="G4275" s="2">
        <v>197</v>
      </c>
      <c r="H4275" s="11">
        <v>0.54874651810584962</v>
      </c>
      <c r="I4275">
        <v>0</v>
      </c>
      <c r="J4275">
        <f ca="1"/>
        <v>4044</v>
      </c>
      <c r="K4275">
        <v>2282</v>
      </c>
      <c r="L4275" cm="1">
        <f t="array" ref="L4275">_xlfn.IFS(G4275&lt;=25, 1, G4275&lt;=75, 2, G4275&lt;=150, 3, G4275&gt;150, 4)</f>
        <v>4</v>
      </c>
      <c r="M4275">
        <f t="shared" si="66"/>
        <v>4</v>
      </c>
    </row>
    <row r="4276" spans="1:13" x14ac:dyDescent="0.2">
      <c r="A4276" t="s">
        <v>6523</v>
      </c>
      <c r="B4276" t="s">
        <v>6524</v>
      </c>
      <c r="C4276" s="2">
        <v>561</v>
      </c>
      <c r="D4276" s="2">
        <v>393</v>
      </c>
      <c r="E4276" t="s">
        <v>7029</v>
      </c>
      <c r="F4276" t="s">
        <v>7037</v>
      </c>
      <c r="G4276" s="2">
        <v>168</v>
      </c>
      <c r="H4276" s="11">
        <v>0.29946524064171121</v>
      </c>
      <c r="I4276">
        <v>0</v>
      </c>
      <c r="J4276">
        <f ca="1"/>
        <v>3402</v>
      </c>
      <c r="K4276">
        <v>4048</v>
      </c>
      <c r="L4276" cm="1">
        <f t="array" ref="L4276">_xlfn.IFS(G4276&lt;=25, 1, G4276&lt;=75, 2, G4276&lt;=150, 3, G4276&gt;150, 4)</f>
        <v>4</v>
      </c>
      <c r="M4276">
        <f t="shared" si="66"/>
        <v>4</v>
      </c>
    </row>
    <row r="4277" spans="1:13" x14ac:dyDescent="0.2">
      <c r="A4277" t="s">
        <v>6525</v>
      </c>
      <c r="B4277" t="s">
        <v>6526</v>
      </c>
      <c r="C4277" s="2">
        <v>1334</v>
      </c>
      <c r="D4277" s="2">
        <v>1107</v>
      </c>
      <c r="E4277" t="s">
        <v>7029</v>
      </c>
      <c r="F4277" t="s">
        <v>7042</v>
      </c>
      <c r="G4277" s="2">
        <v>227</v>
      </c>
      <c r="H4277" s="11">
        <v>0.17016491754122939</v>
      </c>
      <c r="I4277">
        <v>0</v>
      </c>
      <c r="J4277">
        <f ca="1"/>
        <v>973</v>
      </c>
      <c r="K4277">
        <v>4109</v>
      </c>
      <c r="L4277" cm="1">
        <f t="array" ref="L4277">_xlfn.IFS(G4277&lt;=25, 1, G4277&lt;=75, 2, G4277&lt;=150, 3, G4277&gt;150, 4)</f>
        <v>4</v>
      </c>
      <c r="M4277">
        <f t="shared" si="66"/>
        <v>4</v>
      </c>
    </row>
    <row r="4278" spans="1:13" x14ac:dyDescent="0.2">
      <c r="A4278" t="s">
        <v>6527</v>
      </c>
      <c r="B4278" t="s">
        <v>6528</v>
      </c>
      <c r="C4278" s="2">
        <v>294</v>
      </c>
      <c r="D4278" s="2">
        <v>253</v>
      </c>
      <c r="E4278" t="s">
        <v>7027</v>
      </c>
      <c r="F4278" t="s">
        <v>7037</v>
      </c>
      <c r="G4278" s="2">
        <v>41</v>
      </c>
      <c r="H4278" s="11">
        <v>0.13945578231292516</v>
      </c>
      <c r="I4278">
        <v>0</v>
      </c>
      <c r="J4278">
        <f ca="1"/>
        <v>1372</v>
      </c>
      <c r="K4278">
        <v>1591</v>
      </c>
      <c r="L4278" cm="1">
        <f t="array" ref="L4278">_xlfn.IFS(G4278&lt;=25, 1, G4278&lt;=75, 2, G4278&lt;=150, 3, G4278&gt;150, 4)</f>
        <v>2</v>
      </c>
      <c r="M4278">
        <f t="shared" si="66"/>
        <v>2</v>
      </c>
    </row>
    <row r="4279" spans="1:13" x14ac:dyDescent="0.2">
      <c r="A4279" t="s">
        <v>6529</v>
      </c>
      <c r="B4279" t="s">
        <v>2216</v>
      </c>
      <c r="C4279" s="2">
        <v>268</v>
      </c>
      <c r="D4279" s="2">
        <v>102</v>
      </c>
      <c r="E4279" t="s">
        <v>7029</v>
      </c>
      <c r="F4279" t="s">
        <v>7040</v>
      </c>
      <c r="G4279" s="2">
        <v>166</v>
      </c>
      <c r="H4279" s="11">
        <v>0.61940298507462688</v>
      </c>
      <c r="I4279">
        <v>0</v>
      </c>
      <c r="J4279">
        <f ca="1"/>
        <v>2282</v>
      </c>
      <c r="K4279">
        <v>92</v>
      </c>
      <c r="L4279" cm="1">
        <f t="array" ref="L4279">_xlfn.IFS(G4279&lt;=25, 1, G4279&lt;=75, 2, G4279&lt;=150, 3, G4279&gt;150, 4)</f>
        <v>4</v>
      </c>
      <c r="M4279">
        <f t="shared" si="66"/>
        <v>2</v>
      </c>
    </row>
    <row r="4280" spans="1:13" x14ac:dyDescent="0.2">
      <c r="A4280" t="s">
        <v>6530</v>
      </c>
      <c r="B4280" t="s">
        <v>6531</v>
      </c>
      <c r="C4280" s="2">
        <v>1334</v>
      </c>
      <c r="D4280" s="2">
        <v>987</v>
      </c>
      <c r="E4280" t="s">
        <v>7029</v>
      </c>
      <c r="F4280" t="s">
        <v>7041</v>
      </c>
      <c r="G4280" s="2">
        <v>347</v>
      </c>
      <c r="H4280" s="11">
        <v>0.26011994002998501</v>
      </c>
      <c r="I4280">
        <v>0</v>
      </c>
      <c r="J4280">
        <f ca="1"/>
        <v>3452</v>
      </c>
      <c r="K4280">
        <v>1166</v>
      </c>
      <c r="L4280" cm="1">
        <f t="array" ref="L4280">_xlfn.IFS(G4280&lt;=25, 1, G4280&lt;=75, 2, G4280&lt;=150, 3, G4280&gt;150, 4)</f>
        <v>4</v>
      </c>
      <c r="M4280">
        <f t="shared" si="66"/>
        <v>4</v>
      </c>
    </row>
    <row r="4281" spans="1:13" x14ac:dyDescent="0.2">
      <c r="A4281" t="s">
        <v>6532</v>
      </c>
      <c r="B4281" t="s">
        <v>6533</v>
      </c>
      <c r="C4281" s="2">
        <v>295</v>
      </c>
      <c r="D4281" s="2">
        <v>165</v>
      </c>
      <c r="E4281" t="s">
        <v>7027</v>
      </c>
      <c r="F4281" t="s">
        <v>7037</v>
      </c>
      <c r="G4281" s="2">
        <v>130</v>
      </c>
      <c r="H4281" s="11">
        <v>0.44067796610169491</v>
      </c>
      <c r="I4281">
        <v>0</v>
      </c>
      <c r="J4281">
        <f ca="1"/>
        <v>3311</v>
      </c>
      <c r="K4281">
        <v>2467</v>
      </c>
      <c r="L4281" cm="1">
        <f t="array" ref="L4281">_xlfn.IFS(G4281&lt;=25, 1, G4281&lt;=75, 2, G4281&lt;=150, 3, G4281&gt;150, 4)</f>
        <v>3</v>
      </c>
      <c r="M4281">
        <f t="shared" si="66"/>
        <v>2</v>
      </c>
    </row>
    <row r="4282" spans="1:13" x14ac:dyDescent="0.2">
      <c r="A4282" t="s">
        <v>6534</v>
      </c>
      <c r="B4282" t="s">
        <v>6535</v>
      </c>
      <c r="C4282" s="2">
        <v>357</v>
      </c>
      <c r="D4282" s="2">
        <v>311</v>
      </c>
      <c r="E4282" t="s">
        <v>7029</v>
      </c>
      <c r="F4282" t="s">
        <v>7043</v>
      </c>
      <c r="G4282" s="2">
        <v>46</v>
      </c>
      <c r="H4282" s="11">
        <v>0.12885154061624648</v>
      </c>
      <c r="I4282">
        <v>0</v>
      </c>
      <c r="J4282">
        <f ca="1"/>
        <v>1390</v>
      </c>
      <c r="K4282">
        <v>3465</v>
      </c>
      <c r="L4282" cm="1">
        <f t="array" ref="L4282">_xlfn.IFS(G4282&lt;=25, 1, G4282&lt;=75, 2, G4282&lt;=150, 3, G4282&gt;150, 4)</f>
        <v>2</v>
      </c>
      <c r="M4282">
        <f t="shared" si="66"/>
        <v>3</v>
      </c>
    </row>
    <row r="4283" spans="1:13" x14ac:dyDescent="0.2">
      <c r="A4283" t="s">
        <v>6536</v>
      </c>
      <c r="B4283" t="s">
        <v>6537</v>
      </c>
      <c r="C4283" s="2">
        <v>429</v>
      </c>
      <c r="D4283" s="2">
        <v>300</v>
      </c>
      <c r="E4283" t="s">
        <v>7027</v>
      </c>
      <c r="F4283" t="s">
        <v>7036</v>
      </c>
      <c r="G4283" s="2">
        <v>129</v>
      </c>
      <c r="H4283" s="11">
        <v>0.30069930069930068</v>
      </c>
      <c r="I4283">
        <v>0</v>
      </c>
      <c r="J4283">
        <f ca="1"/>
        <v>4538</v>
      </c>
      <c r="K4283">
        <v>973</v>
      </c>
      <c r="L4283" cm="1">
        <f t="array" ref="L4283">_xlfn.IFS(G4283&lt;=25, 1, G4283&lt;=75, 2, G4283&lt;=150, 3, G4283&gt;150, 4)</f>
        <v>3</v>
      </c>
      <c r="M4283">
        <f t="shared" si="66"/>
        <v>4</v>
      </c>
    </row>
    <row r="4284" spans="1:13" x14ac:dyDescent="0.2">
      <c r="A4284" t="s">
        <v>6538</v>
      </c>
      <c r="B4284" t="s">
        <v>6539</v>
      </c>
      <c r="C4284" s="2">
        <v>268</v>
      </c>
      <c r="D4284" s="2">
        <v>145</v>
      </c>
      <c r="E4284" t="s">
        <v>7027</v>
      </c>
      <c r="F4284" t="s">
        <v>7037</v>
      </c>
      <c r="G4284" s="2">
        <v>123</v>
      </c>
      <c r="H4284" s="11">
        <v>0.45895522388059701</v>
      </c>
      <c r="I4284">
        <v>0</v>
      </c>
      <c r="J4284">
        <f ca="1"/>
        <v>4269</v>
      </c>
      <c r="K4284">
        <v>1940</v>
      </c>
      <c r="L4284" cm="1">
        <f t="array" ref="L4284">_xlfn.IFS(G4284&lt;=25, 1, G4284&lt;=75, 2, G4284&lt;=150, 3, G4284&gt;150, 4)</f>
        <v>3</v>
      </c>
      <c r="M4284">
        <f t="shared" si="66"/>
        <v>2</v>
      </c>
    </row>
    <row r="4285" spans="1:13" x14ac:dyDescent="0.2">
      <c r="A4285" t="s">
        <v>6540</v>
      </c>
      <c r="B4285" t="s">
        <v>6541</v>
      </c>
      <c r="C4285" s="2">
        <v>399</v>
      </c>
      <c r="D4285" s="2">
        <v>239</v>
      </c>
      <c r="E4285" t="s">
        <v>7029</v>
      </c>
      <c r="F4285" t="s">
        <v>7040</v>
      </c>
      <c r="G4285" s="2">
        <v>160</v>
      </c>
      <c r="H4285" s="11">
        <v>0.40100250626566414</v>
      </c>
      <c r="I4285">
        <v>0</v>
      </c>
      <c r="J4285">
        <f ca="1"/>
        <v>4537</v>
      </c>
      <c r="K4285">
        <v>3088</v>
      </c>
      <c r="L4285" cm="1">
        <f t="array" ref="L4285">_xlfn.IFS(G4285&lt;=25, 1, G4285&lt;=75, 2, G4285&lt;=150, 3, G4285&gt;150, 4)</f>
        <v>4</v>
      </c>
      <c r="M4285">
        <f t="shared" si="66"/>
        <v>4</v>
      </c>
    </row>
    <row r="4286" spans="1:13" x14ac:dyDescent="0.2">
      <c r="A4286" t="s">
        <v>6542</v>
      </c>
      <c r="B4286" t="s">
        <v>5305</v>
      </c>
      <c r="C4286" s="2">
        <v>268</v>
      </c>
      <c r="D4286" s="2">
        <v>163</v>
      </c>
      <c r="E4286" t="s">
        <v>7027</v>
      </c>
      <c r="F4286" t="s">
        <v>7037</v>
      </c>
      <c r="G4286" s="2">
        <v>105</v>
      </c>
      <c r="H4286" s="11">
        <v>0.39179104477611942</v>
      </c>
      <c r="I4286">
        <v>0</v>
      </c>
      <c r="J4286">
        <f ca="1"/>
        <v>4245</v>
      </c>
      <c r="K4286">
        <v>1090</v>
      </c>
      <c r="L4286" cm="1">
        <f t="array" ref="L4286">_xlfn.IFS(G4286&lt;=25, 1, G4286&lt;=75, 2, G4286&lt;=150, 3, G4286&gt;150, 4)</f>
        <v>3</v>
      </c>
      <c r="M4286">
        <f t="shared" si="66"/>
        <v>2</v>
      </c>
    </row>
    <row r="4287" spans="1:13" x14ac:dyDescent="0.2">
      <c r="A4287" t="s">
        <v>6543</v>
      </c>
      <c r="B4287" t="s">
        <v>6544</v>
      </c>
      <c r="C4287" s="2">
        <v>529</v>
      </c>
      <c r="D4287" s="2">
        <v>360</v>
      </c>
      <c r="E4287" t="s">
        <v>7027</v>
      </c>
      <c r="F4287" t="s">
        <v>7044</v>
      </c>
      <c r="G4287" s="2">
        <v>169</v>
      </c>
      <c r="H4287" s="11">
        <v>0.31947069943289225</v>
      </c>
      <c r="I4287">
        <v>0</v>
      </c>
      <c r="J4287">
        <f ca="1"/>
        <v>4194</v>
      </c>
      <c r="K4287">
        <v>1899</v>
      </c>
      <c r="L4287" cm="1">
        <f t="array" ref="L4287">_xlfn.IFS(G4287&lt;=25, 1, G4287&lt;=75, 2, G4287&lt;=150, 3, G4287&gt;150, 4)</f>
        <v>4</v>
      </c>
      <c r="M4287">
        <f t="shared" si="66"/>
        <v>4</v>
      </c>
    </row>
    <row r="4288" spans="1:13" x14ac:dyDescent="0.2">
      <c r="A4288" t="s">
        <v>6545</v>
      </c>
      <c r="B4288" t="s">
        <v>2216</v>
      </c>
      <c r="C4288" s="2">
        <v>449</v>
      </c>
      <c r="D4288" s="2">
        <v>341</v>
      </c>
      <c r="E4288" t="s">
        <v>7027</v>
      </c>
      <c r="F4288" t="s">
        <v>7044</v>
      </c>
      <c r="G4288" s="2">
        <v>108</v>
      </c>
      <c r="H4288" s="11">
        <v>0.24053452115812918</v>
      </c>
      <c r="I4288">
        <v>0</v>
      </c>
      <c r="J4288">
        <f ca="1"/>
        <v>1584</v>
      </c>
      <c r="K4288">
        <v>3900</v>
      </c>
      <c r="L4288" cm="1">
        <f t="array" ref="L4288">_xlfn.IFS(G4288&lt;=25, 1, G4288&lt;=75, 2, G4288&lt;=150, 3, G4288&gt;150, 4)</f>
        <v>3</v>
      </c>
      <c r="M4288">
        <f t="shared" si="66"/>
        <v>4</v>
      </c>
    </row>
    <row r="4289" spans="1:13" x14ac:dyDescent="0.2">
      <c r="A4289" t="s">
        <v>6546</v>
      </c>
      <c r="B4289" t="s">
        <v>2216</v>
      </c>
      <c r="C4289" s="2">
        <v>529</v>
      </c>
      <c r="D4289" s="2">
        <v>265</v>
      </c>
      <c r="E4289" t="s">
        <v>7029</v>
      </c>
      <c r="F4289" t="s">
        <v>7040</v>
      </c>
      <c r="G4289" s="2">
        <v>264</v>
      </c>
      <c r="H4289" s="11">
        <v>0.49905482041587901</v>
      </c>
      <c r="I4289">
        <v>0</v>
      </c>
      <c r="J4289">
        <f ca="1"/>
        <v>2620</v>
      </c>
      <c r="K4289">
        <v>2312</v>
      </c>
      <c r="L4289" cm="1">
        <f t="array" ref="L4289">_xlfn.IFS(G4289&lt;=25, 1, G4289&lt;=75, 2, G4289&lt;=150, 3, G4289&gt;150, 4)</f>
        <v>4</v>
      </c>
      <c r="M4289">
        <f t="shared" si="66"/>
        <v>4</v>
      </c>
    </row>
    <row r="4290" spans="1:13" x14ac:dyDescent="0.2">
      <c r="A4290" t="s">
        <v>6547</v>
      </c>
      <c r="B4290" t="s">
        <v>6548</v>
      </c>
      <c r="C4290" s="2">
        <v>473</v>
      </c>
      <c r="D4290" s="2">
        <v>374</v>
      </c>
      <c r="E4290" t="s">
        <v>7027</v>
      </c>
      <c r="F4290" t="s">
        <v>7041</v>
      </c>
      <c r="G4290" s="2">
        <v>99</v>
      </c>
      <c r="H4290" s="11">
        <v>0.20930232558139536</v>
      </c>
      <c r="I4290">
        <v>0</v>
      </c>
      <c r="J4290">
        <f ca="1"/>
        <v>2916</v>
      </c>
      <c r="K4290">
        <v>3419</v>
      </c>
      <c r="L4290" cm="1">
        <f t="array" ref="L4290">_xlfn.IFS(G4290&lt;=25, 1, G4290&lt;=75, 2, G4290&lt;=150, 3, G4290&gt;150, 4)</f>
        <v>3</v>
      </c>
      <c r="M4290">
        <f t="shared" ref="M4290:M4353" si="67">IF(C4290&lt;=$P$3, 1, IF(C4290&lt;=$P$4, 2, IF(C4290&lt;=$P$5, 3, 4)))</f>
        <v>4</v>
      </c>
    </row>
    <row r="4291" spans="1:13" x14ac:dyDescent="0.2">
      <c r="A4291" t="s">
        <v>6549</v>
      </c>
      <c r="B4291" t="s">
        <v>2114</v>
      </c>
      <c r="C4291" s="2">
        <v>259</v>
      </c>
      <c r="D4291" s="2">
        <v>238</v>
      </c>
      <c r="E4291" t="s">
        <v>7027</v>
      </c>
      <c r="F4291" t="s">
        <v>7037</v>
      </c>
      <c r="G4291" s="2">
        <v>21</v>
      </c>
      <c r="H4291" s="11">
        <v>8.1081081081081086E-2</v>
      </c>
      <c r="I4291">
        <v>0</v>
      </c>
      <c r="J4291">
        <f ca="1"/>
        <v>985</v>
      </c>
      <c r="K4291">
        <v>724</v>
      </c>
      <c r="L4291" cm="1">
        <f t="array" ref="L4291">_xlfn.IFS(G4291&lt;=25, 1, G4291&lt;=75, 2, G4291&lt;=150, 3, G4291&gt;150, 4)</f>
        <v>1</v>
      </c>
      <c r="M4291">
        <f t="shared" si="67"/>
        <v>2</v>
      </c>
    </row>
    <row r="4292" spans="1:13" x14ac:dyDescent="0.2">
      <c r="A4292" t="s">
        <v>6550</v>
      </c>
      <c r="B4292" t="s">
        <v>6551</v>
      </c>
      <c r="C4292" s="2">
        <v>749</v>
      </c>
      <c r="D4292" s="2">
        <v>517</v>
      </c>
      <c r="E4292" t="s">
        <v>7029</v>
      </c>
      <c r="F4292" t="s">
        <v>7044</v>
      </c>
      <c r="G4292" s="2">
        <v>232</v>
      </c>
      <c r="H4292" s="11">
        <v>0.30974632843791722</v>
      </c>
      <c r="I4292">
        <v>0</v>
      </c>
      <c r="J4292">
        <f ca="1"/>
        <v>1122</v>
      </c>
      <c r="K4292">
        <v>1411</v>
      </c>
      <c r="L4292" cm="1">
        <f t="array" ref="L4292">_xlfn.IFS(G4292&lt;=25, 1, G4292&lt;=75, 2, G4292&lt;=150, 3, G4292&gt;150, 4)</f>
        <v>4</v>
      </c>
      <c r="M4292">
        <f t="shared" si="67"/>
        <v>4</v>
      </c>
    </row>
    <row r="4293" spans="1:13" x14ac:dyDescent="0.2">
      <c r="A4293" t="s">
        <v>6552</v>
      </c>
      <c r="B4293" t="s">
        <v>6553</v>
      </c>
      <c r="C4293" s="2">
        <v>449</v>
      </c>
      <c r="D4293" s="2">
        <v>319</v>
      </c>
      <c r="E4293" t="s">
        <v>7027</v>
      </c>
      <c r="F4293" t="s">
        <v>7037</v>
      </c>
      <c r="G4293" s="2">
        <v>130</v>
      </c>
      <c r="H4293" s="11">
        <v>0.28953229398663699</v>
      </c>
      <c r="I4293">
        <v>0</v>
      </c>
      <c r="J4293">
        <f ca="1"/>
        <v>4459</v>
      </c>
      <c r="K4293">
        <v>1337</v>
      </c>
      <c r="L4293" cm="1">
        <f t="array" ref="L4293">_xlfn.IFS(G4293&lt;=25, 1, G4293&lt;=75, 2, G4293&lt;=150, 3, G4293&gt;150, 4)</f>
        <v>3</v>
      </c>
      <c r="M4293">
        <f t="shared" si="67"/>
        <v>4</v>
      </c>
    </row>
    <row r="4294" spans="1:13" x14ac:dyDescent="0.2">
      <c r="A4294" t="s">
        <v>6554</v>
      </c>
      <c r="B4294" t="s">
        <v>6555</v>
      </c>
      <c r="C4294" s="2">
        <v>399</v>
      </c>
      <c r="D4294" s="2">
        <v>331</v>
      </c>
      <c r="E4294" t="s">
        <v>7027</v>
      </c>
      <c r="F4294" t="s">
        <v>7037</v>
      </c>
      <c r="G4294" s="2">
        <v>68</v>
      </c>
      <c r="H4294" s="11">
        <v>0.17042606516290726</v>
      </c>
      <c r="I4294">
        <v>0</v>
      </c>
      <c r="J4294">
        <f ca="1"/>
        <v>123</v>
      </c>
      <c r="K4294">
        <v>338</v>
      </c>
      <c r="L4294" cm="1">
        <f t="array" ref="L4294">_xlfn.IFS(G4294&lt;=25, 1, G4294&lt;=75, 2, G4294&lt;=150, 3, G4294&gt;150, 4)</f>
        <v>2</v>
      </c>
      <c r="M4294">
        <f t="shared" si="67"/>
        <v>4</v>
      </c>
    </row>
    <row r="4295" spans="1:13" x14ac:dyDescent="0.2">
      <c r="A4295" t="s">
        <v>6556</v>
      </c>
      <c r="B4295" t="s">
        <v>6557</v>
      </c>
      <c r="C4295" s="2">
        <v>205</v>
      </c>
      <c r="D4295" s="2">
        <v>121</v>
      </c>
      <c r="E4295" t="s">
        <v>7028</v>
      </c>
      <c r="F4295" t="s">
        <v>7040</v>
      </c>
      <c r="G4295" s="2">
        <v>84</v>
      </c>
      <c r="H4295" s="11">
        <v>0.40975609756097559</v>
      </c>
      <c r="I4295">
        <v>0</v>
      </c>
      <c r="J4295">
        <f ca="1"/>
        <v>289</v>
      </c>
      <c r="K4295">
        <v>127</v>
      </c>
      <c r="L4295" cm="1">
        <f t="array" ref="L4295">_xlfn.IFS(G4295&lt;=25, 1, G4295&lt;=75, 2, G4295&lt;=150, 3, G4295&gt;150, 4)</f>
        <v>3</v>
      </c>
      <c r="M4295">
        <f t="shared" si="67"/>
        <v>1</v>
      </c>
    </row>
    <row r="4296" spans="1:13" x14ac:dyDescent="0.2">
      <c r="A4296" t="s">
        <v>6558</v>
      </c>
      <c r="B4296" t="s">
        <v>4999</v>
      </c>
      <c r="C4296" s="2">
        <v>529</v>
      </c>
      <c r="D4296" s="2">
        <v>402</v>
      </c>
      <c r="E4296" t="s">
        <v>7027</v>
      </c>
      <c r="F4296" t="s">
        <v>7042</v>
      </c>
      <c r="G4296" s="2">
        <v>127</v>
      </c>
      <c r="H4296" s="11">
        <v>0.24007561436672967</v>
      </c>
      <c r="I4296">
        <v>0</v>
      </c>
      <c r="J4296">
        <f ca="1"/>
        <v>77</v>
      </c>
      <c r="K4296">
        <v>1536</v>
      </c>
      <c r="L4296" cm="1">
        <f t="array" ref="L4296">_xlfn.IFS(G4296&lt;=25, 1, G4296&lt;=75, 2, G4296&lt;=150, 3, G4296&gt;150, 4)</f>
        <v>3</v>
      </c>
      <c r="M4296">
        <f t="shared" si="67"/>
        <v>4</v>
      </c>
    </row>
    <row r="4297" spans="1:13" x14ac:dyDescent="0.2">
      <c r="A4297" t="s">
        <v>6559</v>
      </c>
      <c r="B4297" t="s">
        <v>4111</v>
      </c>
      <c r="C4297" s="2">
        <v>295</v>
      </c>
      <c r="D4297" s="2">
        <v>230</v>
      </c>
      <c r="E4297" t="s">
        <v>7027</v>
      </c>
      <c r="F4297" t="s">
        <v>7036</v>
      </c>
      <c r="G4297" s="2">
        <v>65</v>
      </c>
      <c r="H4297" s="11">
        <v>0.22033898305084745</v>
      </c>
      <c r="I4297">
        <v>0</v>
      </c>
      <c r="J4297">
        <f ca="1"/>
        <v>1895</v>
      </c>
      <c r="K4297">
        <v>1464</v>
      </c>
      <c r="L4297" cm="1">
        <f t="array" ref="L4297">_xlfn.IFS(G4297&lt;=25, 1, G4297&lt;=75, 2, G4297&lt;=150, 3, G4297&gt;150, 4)</f>
        <v>2</v>
      </c>
      <c r="M4297">
        <f t="shared" si="67"/>
        <v>2</v>
      </c>
    </row>
    <row r="4298" spans="1:13" x14ac:dyDescent="0.2">
      <c r="A4298" t="s">
        <v>6560</v>
      </c>
      <c r="B4298" t="s">
        <v>6561</v>
      </c>
      <c r="C4298" s="2">
        <v>536</v>
      </c>
      <c r="D4298" s="2">
        <v>456</v>
      </c>
      <c r="E4298" t="s">
        <v>7027</v>
      </c>
      <c r="F4298" t="s">
        <v>7039</v>
      </c>
      <c r="G4298" s="2">
        <v>80</v>
      </c>
      <c r="H4298" s="11">
        <v>0.14925373134328357</v>
      </c>
      <c r="I4298">
        <v>0</v>
      </c>
      <c r="J4298">
        <f ca="1"/>
        <v>1969</v>
      </c>
      <c r="K4298">
        <v>4103</v>
      </c>
      <c r="L4298" cm="1">
        <f t="array" ref="L4298">_xlfn.IFS(G4298&lt;=25, 1, G4298&lt;=75, 2, G4298&lt;=150, 3, G4298&gt;150, 4)</f>
        <v>3</v>
      </c>
      <c r="M4298">
        <f t="shared" si="67"/>
        <v>4</v>
      </c>
    </row>
    <row r="4299" spans="1:13" x14ac:dyDescent="0.2">
      <c r="A4299" t="s">
        <v>6562</v>
      </c>
      <c r="B4299" t="s">
        <v>6563</v>
      </c>
      <c r="C4299" s="2">
        <v>447</v>
      </c>
      <c r="D4299" s="2">
        <v>389</v>
      </c>
      <c r="E4299" t="s">
        <v>7027</v>
      </c>
      <c r="F4299" t="s">
        <v>7043</v>
      </c>
      <c r="G4299" s="2">
        <v>58</v>
      </c>
      <c r="H4299" s="11">
        <v>0.12975391498881431</v>
      </c>
      <c r="I4299">
        <v>0</v>
      </c>
      <c r="J4299">
        <f ca="1"/>
        <v>2948</v>
      </c>
      <c r="K4299">
        <v>862</v>
      </c>
      <c r="L4299" cm="1">
        <f t="array" ref="L4299">_xlfn.IFS(G4299&lt;=25, 1, G4299&lt;=75, 2, G4299&lt;=150, 3, G4299&gt;150, 4)</f>
        <v>2</v>
      </c>
      <c r="M4299">
        <f t="shared" si="67"/>
        <v>4</v>
      </c>
    </row>
    <row r="4300" spans="1:13" x14ac:dyDescent="0.2">
      <c r="A4300" t="s">
        <v>6564</v>
      </c>
      <c r="B4300" t="s">
        <v>6565</v>
      </c>
      <c r="C4300" s="2">
        <v>268</v>
      </c>
      <c r="D4300" s="2">
        <v>139</v>
      </c>
      <c r="E4300" t="s">
        <v>7027</v>
      </c>
      <c r="F4300" t="s">
        <v>7037</v>
      </c>
      <c r="G4300" s="2">
        <v>129</v>
      </c>
      <c r="H4300" s="11">
        <v>0.48134328358208955</v>
      </c>
      <c r="I4300">
        <v>0</v>
      </c>
      <c r="J4300">
        <f ca="1"/>
        <v>1331</v>
      </c>
      <c r="K4300">
        <v>140</v>
      </c>
      <c r="L4300" cm="1">
        <f t="array" ref="L4300">_xlfn.IFS(G4300&lt;=25, 1, G4300&lt;=75, 2, G4300&lt;=150, 3, G4300&gt;150, 4)</f>
        <v>3</v>
      </c>
      <c r="M4300">
        <f t="shared" si="67"/>
        <v>2</v>
      </c>
    </row>
    <row r="4301" spans="1:13" x14ac:dyDescent="0.2">
      <c r="A4301" t="s">
        <v>6568</v>
      </c>
      <c r="B4301" t="s">
        <v>6569</v>
      </c>
      <c r="C4301" s="2">
        <v>294</v>
      </c>
      <c r="D4301" s="2">
        <v>229</v>
      </c>
      <c r="E4301" t="s">
        <v>7027</v>
      </c>
      <c r="F4301" t="s">
        <v>7037</v>
      </c>
      <c r="G4301" s="2">
        <v>65</v>
      </c>
      <c r="H4301" s="11">
        <v>0.22108843537414966</v>
      </c>
      <c r="I4301">
        <v>0</v>
      </c>
      <c r="J4301">
        <f ca="1"/>
        <v>4092</v>
      </c>
      <c r="K4301">
        <v>4028</v>
      </c>
      <c r="L4301" cm="1">
        <f t="array" ref="L4301">_xlfn.IFS(G4301&lt;=25, 1, G4301&lt;=75, 2, G4301&lt;=150, 3, G4301&gt;150, 4)</f>
        <v>2</v>
      </c>
      <c r="M4301">
        <f t="shared" si="67"/>
        <v>2</v>
      </c>
    </row>
    <row r="4302" spans="1:13" x14ac:dyDescent="0.2">
      <c r="A4302" t="s">
        <v>6570</v>
      </c>
      <c r="B4302" t="s">
        <v>6571</v>
      </c>
      <c r="C4302" s="2">
        <v>449</v>
      </c>
      <c r="D4302" s="2">
        <v>337</v>
      </c>
      <c r="E4302" t="s">
        <v>7027</v>
      </c>
      <c r="F4302" t="s">
        <v>7043</v>
      </c>
      <c r="G4302" s="2">
        <v>112</v>
      </c>
      <c r="H4302" s="11">
        <v>0.24944320712694878</v>
      </c>
      <c r="I4302">
        <v>0</v>
      </c>
      <c r="J4302">
        <f ca="1"/>
        <v>2730</v>
      </c>
      <c r="K4302">
        <v>1720</v>
      </c>
      <c r="L4302" cm="1">
        <f t="array" ref="L4302">_xlfn.IFS(G4302&lt;=25, 1, G4302&lt;=75, 2, G4302&lt;=150, 3, G4302&gt;150, 4)</f>
        <v>3</v>
      </c>
      <c r="M4302">
        <f t="shared" si="67"/>
        <v>4</v>
      </c>
    </row>
    <row r="4303" spans="1:13" x14ac:dyDescent="0.2">
      <c r="A4303" t="s">
        <v>6572</v>
      </c>
      <c r="B4303" t="s">
        <v>6573</v>
      </c>
      <c r="C4303" s="2">
        <v>294</v>
      </c>
      <c r="D4303" s="2">
        <v>218</v>
      </c>
      <c r="E4303" t="s">
        <v>7027</v>
      </c>
      <c r="F4303" t="s">
        <v>7037</v>
      </c>
      <c r="G4303" s="2">
        <v>76</v>
      </c>
      <c r="H4303" s="11">
        <v>0.25850340136054423</v>
      </c>
      <c r="I4303">
        <v>0</v>
      </c>
      <c r="J4303">
        <f ca="1"/>
        <v>2514</v>
      </c>
      <c r="K4303">
        <v>1543</v>
      </c>
      <c r="L4303" cm="1">
        <f t="array" ref="L4303">_xlfn.IFS(G4303&lt;=25, 1, G4303&lt;=75, 2, G4303&lt;=150, 3, G4303&gt;150, 4)</f>
        <v>3</v>
      </c>
      <c r="M4303">
        <f t="shared" si="67"/>
        <v>2</v>
      </c>
    </row>
    <row r="4304" spans="1:13" x14ac:dyDescent="0.2">
      <c r="A4304" t="s">
        <v>6574</v>
      </c>
      <c r="B4304" t="s">
        <v>6575</v>
      </c>
      <c r="C4304" s="2">
        <v>259</v>
      </c>
      <c r="D4304" s="2">
        <v>155</v>
      </c>
      <c r="E4304" t="s">
        <v>7027</v>
      </c>
      <c r="F4304" t="s">
        <v>7040</v>
      </c>
      <c r="G4304" s="2">
        <v>104</v>
      </c>
      <c r="H4304" s="11">
        <v>0.40154440154440152</v>
      </c>
      <c r="I4304">
        <v>0</v>
      </c>
      <c r="J4304">
        <f ca="1"/>
        <v>1709</v>
      </c>
      <c r="K4304">
        <v>1716</v>
      </c>
      <c r="L4304" cm="1">
        <f t="array" ref="L4304">_xlfn.IFS(G4304&lt;=25, 1, G4304&lt;=75, 2, G4304&lt;=150, 3, G4304&gt;150, 4)</f>
        <v>3</v>
      </c>
      <c r="M4304">
        <f t="shared" si="67"/>
        <v>2</v>
      </c>
    </row>
    <row r="4305" spans="1:13" x14ac:dyDescent="0.2">
      <c r="A4305" t="s">
        <v>6576</v>
      </c>
      <c r="B4305" t="s">
        <v>6577</v>
      </c>
      <c r="C4305" s="2">
        <v>384</v>
      </c>
      <c r="D4305" s="2">
        <v>338</v>
      </c>
      <c r="E4305" t="s">
        <v>7027</v>
      </c>
      <c r="F4305" t="s">
        <v>7036</v>
      </c>
      <c r="G4305" s="2">
        <v>46</v>
      </c>
      <c r="H4305" s="11">
        <v>0.11979166666666667</v>
      </c>
      <c r="I4305">
        <v>0</v>
      </c>
      <c r="J4305">
        <f ca="1"/>
        <v>1078</v>
      </c>
      <c r="K4305">
        <v>3284</v>
      </c>
      <c r="L4305" cm="1">
        <f t="array" ref="L4305">_xlfn.IFS(G4305&lt;=25, 1, G4305&lt;=75, 2, G4305&lt;=150, 3, G4305&gt;150, 4)</f>
        <v>2</v>
      </c>
      <c r="M4305">
        <f t="shared" si="67"/>
        <v>4</v>
      </c>
    </row>
    <row r="4306" spans="1:13" x14ac:dyDescent="0.2">
      <c r="A4306" t="s">
        <v>6578</v>
      </c>
      <c r="B4306" t="s">
        <v>5206</v>
      </c>
      <c r="C4306" s="2">
        <v>236</v>
      </c>
      <c r="D4306" s="2">
        <v>125</v>
      </c>
      <c r="E4306" t="s">
        <v>7027</v>
      </c>
      <c r="F4306" t="s">
        <v>7040</v>
      </c>
      <c r="G4306" s="2">
        <v>111</v>
      </c>
      <c r="H4306" s="11">
        <v>0.47033898305084748</v>
      </c>
      <c r="I4306">
        <v>0</v>
      </c>
      <c r="J4306">
        <f ca="1"/>
        <v>3397</v>
      </c>
      <c r="K4306">
        <v>1629</v>
      </c>
      <c r="L4306" cm="1">
        <f t="array" ref="L4306">_xlfn.IFS(G4306&lt;=25, 1, G4306&lt;=75, 2, G4306&lt;=150, 3, G4306&gt;150, 4)</f>
        <v>3</v>
      </c>
      <c r="M4306">
        <f t="shared" si="67"/>
        <v>1</v>
      </c>
    </row>
    <row r="4307" spans="1:13" x14ac:dyDescent="0.2">
      <c r="A4307" t="s">
        <v>6579</v>
      </c>
      <c r="B4307" t="s">
        <v>6580</v>
      </c>
      <c r="C4307" s="2">
        <v>1290</v>
      </c>
      <c r="D4307" s="2">
        <v>980</v>
      </c>
      <c r="E4307" t="s">
        <v>7029</v>
      </c>
      <c r="F4307" t="s">
        <v>7045</v>
      </c>
      <c r="G4307" s="2">
        <v>310</v>
      </c>
      <c r="H4307" s="11">
        <v>0.24031007751937986</v>
      </c>
      <c r="I4307">
        <v>0</v>
      </c>
      <c r="J4307">
        <f ca="1"/>
        <v>1556</v>
      </c>
      <c r="K4307">
        <v>4076</v>
      </c>
      <c r="L4307" cm="1">
        <f t="array" ref="L4307">_xlfn.IFS(G4307&lt;=25, 1, G4307&lt;=75, 2, G4307&lt;=150, 3, G4307&gt;150, 4)</f>
        <v>4</v>
      </c>
      <c r="M4307">
        <f t="shared" si="67"/>
        <v>4</v>
      </c>
    </row>
    <row r="4308" spans="1:13" x14ac:dyDescent="0.2">
      <c r="A4308" t="s">
        <v>6581</v>
      </c>
      <c r="B4308" t="s">
        <v>6582</v>
      </c>
      <c r="C4308" s="2">
        <v>447</v>
      </c>
      <c r="D4308" s="2">
        <v>286</v>
      </c>
      <c r="E4308" t="s">
        <v>7027</v>
      </c>
      <c r="F4308" t="s">
        <v>7037</v>
      </c>
      <c r="G4308" s="2">
        <v>161</v>
      </c>
      <c r="H4308" s="11">
        <v>0.36017897091722595</v>
      </c>
      <c r="I4308">
        <v>0</v>
      </c>
      <c r="J4308">
        <f ca="1"/>
        <v>645</v>
      </c>
      <c r="K4308">
        <v>2608</v>
      </c>
      <c r="L4308" cm="1">
        <f t="array" ref="L4308">_xlfn.IFS(G4308&lt;=25, 1, G4308&lt;=75, 2, G4308&lt;=150, 3, G4308&gt;150, 4)</f>
        <v>4</v>
      </c>
      <c r="M4308">
        <f t="shared" si="67"/>
        <v>4</v>
      </c>
    </row>
    <row r="4309" spans="1:13" x14ac:dyDescent="0.2">
      <c r="A4309" t="s">
        <v>6583</v>
      </c>
      <c r="B4309" t="s">
        <v>6584</v>
      </c>
      <c r="C4309" s="2">
        <v>241</v>
      </c>
      <c r="D4309" s="2">
        <v>188</v>
      </c>
      <c r="E4309" t="s">
        <v>7027</v>
      </c>
      <c r="F4309" t="s">
        <v>7037</v>
      </c>
      <c r="G4309" s="2">
        <v>53</v>
      </c>
      <c r="H4309" s="11">
        <v>0.21991701244813278</v>
      </c>
      <c r="I4309">
        <v>0</v>
      </c>
      <c r="J4309">
        <f ca="1"/>
        <v>3075</v>
      </c>
      <c r="K4309">
        <v>134</v>
      </c>
      <c r="L4309" cm="1">
        <f t="array" ref="L4309">_xlfn.IFS(G4309&lt;=25, 1, G4309&lt;=75, 2, G4309&lt;=150, 3, G4309&gt;150, 4)</f>
        <v>2</v>
      </c>
      <c r="M4309">
        <f t="shared" si="67"/>
        <v>1</v>
      </c>
    </row>
    <row r="4310" spans="1:13" x14ac:dyDescent="0.2">
      <c r="A4310" t="s">
        <v>6585</v>
      </c>
      <c r="B4310" t="s">
        <v>6586</v>
      </c>
      <c r="C4310" s="2">
        <v>439</v>
      </c>
      <c r="D4310" s="2">
        <v>176</v>
      </c>
      <c r="E4310" t="s">
        <v>7029</v>
      </c>
      <c r="F4310" t="s">
        <v>7040</v>
      </c>
      <c r="G4310" s="2">
        <v>263</v>
      </c>
      <c r="H4310" s="11">
        <v>0.59908883826879267</v>
      </c>
      <c r="I4310">
        <v>0</v>
      </c>
      <c r="J4310">
        <f ca="1"/>
        <v>3065</v>
      </c>
      <c r="K4310">
        <v>1979</v>
      </c>
      <c r="L4310" cm="1">
        <f t="array" ref="L4310">_xlfn.IFS(G4310&lt;=25, 1, G4310&lt;=75, 2, G4310&lt;=150, 3, G4310&gt;150, 4)</f>
        <v>4</v>
      </c>
      <c r="M4310">
        <f t="shared" si="67"/>
        <v>4</v>
      </c>
    </row>
    <row r="4311" spans="1:13" x14ac:dyDescent="0.2">
      <c r="A4311" t="s">
        <v>6587</v>
      </c>
      <c r="B4311" t="s">
        <v>6588</v>
      </c>
      <c r="C4311" s="2">
        <v>707</v>
      </c>
      <c r="D4311" s="2">
        <v>622</v>
      </c>
      <c r="E4311" t="s">
        <v>7029</v>
      </c>
      <c r="F4311" t="s">
        <v>7042</v>
      </c>
      <c r="G4311" s="2">
        <v>85</v>
      </c>
      <c r="H4311" s="11">
        <v>0.12022630834512023</v>
      </c>
      <c r="I4311">
        <v>0</v>
      </c>
      <c r="J4311">
        <f ca="1"/>
        <v>2696</v>
      </c>
      <c r="K4311">
        <v>2974</v>
      </c>
      <c r="L4311" cm="1">
        <f t="array" ref="L4311">_xlfn.IFS(G4311&lt;=25, 1, G4311&lt;=75, 2, G4311&lt;=150, 3, G4311&gt;150, 4)</f>
        <v>3</v>
      </c>
      <c r="M4311">
        <f t="shared" si="67"/>
        <v>4</v>
      </c>
    </row>
    <row r="4312" spans="1:13" x14ac:dyDescent="0.2">
      <c r="A4312" t="s">
        <v>6591</v>
      </c>
      <c r="B4312" t="s">
        <v>6592</v>
      </c>
      <c r="C4312" s="2">
        <v>1190</v>
      </c>
      <c r="D4312" s="2">
        <v>1107</v>
      </c>
      <c r="E4312" t="s">
        <v>7029</v>
      </c>
      <c r="F4312" t="s">
        <v>7042</v>
      </c>
      <c r="G4312" s="2">
        <v>83</v>
      </c>
      <c r="H4312" s="11">
        <v>6.9747899159663868E-2</v>
      </c>
      <c r="I4312">
        <v>0</v>
      </c>
      <c r="J4312">
        <f ca="1"/>
        <v>1692</v>
      </c>
      <c r="K4312">
        <v>4349</v>
      </c>
      <c r="L4312" cm="1">
        <f t="array" ref="L4312">_xlfn.IFS(G4312&lt;=25, 1, G4312&lt;=75, 2, G4312&lt;=150, 3, G4312&gt;150, 4)</f>
        <v>3</v>
      </c>
      <c r="M4312">
        <f t="shared" si="67"/>
        <v>4</v>
      </c>
    </row>
    <row r="4313" spans="1:13" x14ac:dyDescent="0.2">
      <c r="A4313" t="s">
        <v>6593</v>
      </c>
      <c r="B4313" t="s">
        <v>6594</v>
      </c>
      <c r="C4313" s="2">
        <v>359</v>
      </c>
      <c r="D4313" s="2">
        <v>205</v>
      </c>
      <c r="E4313" t="s">
        <v>7027</v>
      </c>
      <c r="F4313" t="s">
        <v>7037</v>
      </c>
      <c r="G4313" s="2">
        <v>154</v>
      </c>
      <c r="H4313" s="11">
        <v>0.42896935933147634</v>
      </c>
      <c r="I4313">
        <v>0</v>
      </c>
      <c r="J4313">
        <f ca="1"/>
        <v>1843</v>
      </c>
      <c r="K4313">
        <v>1256</v>
      </c>
      <c r="L4313" cm="1">
        <f t="array" ref="L4313">_xlfn.IFS(G4313&lt;=25, 1, G4313&lt;=75, 2, G4313&lt;=150, 3, G4313&gt;150, 4)</f>
        <v>4</v>
      </c>
      <c r="M4313">
        <f t="shared" si="67"/>
        <v>4</v>
      </c>
    </row>
    <row r="4314" spans="1:13" x14ac:dyDescent="0.2">
      <c r="A4314" t="s">
        <v>6595</v>
      </c>
      <c r="B4314" t="s">
        <v>6009</v>
      </c>
      <c r="C4314" s="2">
        <v>399</v>
      </c>
      <c r="D4314" s="2">
        <v>215</v>
      </c>
      <c r="E4314" t="s">
        <v>7029</v>
      </c>
      <c r="F4314" t="s">
        <v>7040</v>
      </c>
      <c r="G4314" s="2">
        <v>184</v>
      </c>
      <c r="H4314" s="11">
        <v>0.46115288220551376</v>
      </c>
      <c r="I4314">
        <v>0</v>
      </c>
      <c r="J4314">
        <f ca="1"/>
        <v>3920</v>
      </c>
      <c r="K4314">
        <v>2215</v>
      </c>
      <c r="L4314" cm="1">
        <f t="array" ref="L4314">_xlfn.IFS(G4314&lt;=25, 1, G4314&lt;=75, 2, G4314&lt;=150, 3, G4314&gt;150, 4)</f>
        <v>4</v>
      </c>
      <c r="M4314">
        <f t="shared" si="67"/>
        <v>4</v>
      </c>
    </row>
    <row r="4315" spans="1:13" x14ac:dyDescent="0.2">
      <c r="A4315" t="s">
        <v>6596</v>
      </c>
      <c r="B4315" t="s">
        <v>6597</v>
      </c>
      <c r="C4315" s="2">
        <v>886</v>
      </c>
      <c r="D4315" s="2">
        <v>620</v>
      </c>
      <c r="E4315" t="s">
        <v>7029</v>
      </c>
      <c r="F4315" t="s">
        <v>7044</v>
      </c>
      <c r="G4315" s="2">
        <v>266</v>
      </c>
      <c r="H4315" s="11">
        <v>0.30022573363431149</v>
      </c>
      <c r="I4315">
        <v>0</v>
      </c>
      <c r="J4315">
        <f ca="1"/>
        <v>807</v>
      </c>
      <c r="K4315">
        <v>704</v>
      </c>
      <c r="L4315" cm="1">
        <f t="array" ref="L4315">_xlfn.IFS(G4315&lt;=25, 1, G4315&lt;=75, 2, G4315&lt;=150, 3, G4315&gt;150, 4)</f>
        <v>4</v>
      </c>
      <c r="M4315">
        <f t="shared" si="67"/>
        <v>4</v>
      </c>
    </row>
    <row r="4316" spans="1:13" x14ac:dyDescent="0.2">
      <c r="A4316" t="s">
        <v>6598</v>
      </c>
      <c r="B4316" t="s">
        <v>6599</v>
      </c>
      <c r="C4316" s="2">
        <v>841</v>
      </c>
      <c r="D4316" s="2">
        <v>530</v>
      </c>
      <c r="E4316" t="s">
        <v>7027</v>
      </c>
      <c r="F4316" t="s">
        <v>7042</v>
      </c>
      <c r="G4316" s="2">
        <v>311</v>
      </c>
      <c r="H4316" s="11">
        <v>0.36979785969084422</v>
      </c>
      <c r="I4316">
        <v>0</v>
      </c>
      <c r="J4316">
        <f ca="1"/>
        <v>2959</v>
      </c>
      <c r="K4316">
        <v>2096</v>
      </c>
      <c r="L4316" cm="1">
        <f t="array" ref="L4316">_xlfn.IFS(G4316&lt;=25, 1, G4316&lt;=75, 2, G4316&lt;=150, 3, G4316&gt;150, 4)</f>
        <v>4</v>
      </c>
      <c r="M4316">
        <f t="shared" si="67"/>
        <v>4</v>
      </c>
    </row>
    <row r="4317" spans="1:13" x14ac:dyDescent="0.2">
      <c r="A4317" t="s">
        <v>6600</v>
      </c>
      <c r="B4317" t="s">
        <v>6601</v>
      </c>
      <c r="C4317" s="2">
        <v>402</v>
      </c>
      <c r="D4317" s="2">
        <v>257</v>
      </c>
      <c r="E4317" t="s">
        <v>7027</v>
      </c>
      <c r="F4317" t="s">
        <v>7037</v>
      </c>
      <c r="G4317" s="2">
        <v>145</v>
      </c>
      <c r="H4317" s="11">
        <v>0.36069651741293535</v>
      </c>
      <c r="I4317">
        <v>0</v>
      </c>
      <c r="J4317">
        <f ca="1"/>
        <v>1731</v>
      </c>
      <c r="K4317">
        <v>3240</v>
      </c>
      <c r="L4317" cm="1">
        <f t="array" ref="L4317">_xlfn.IFS(G4317&lt;=25, 1, G4317&lt;=75, 2, G4317&lt;=150, 3, G4317&gt;150, 4)</f>
        <v>3</v>
      </c>
      <c r="M4317">
        <f t="shared" si="67"/>
        <v>4</v>
      </c>
    </row>
    <row r="4318" spans="1:13" x14ac:dyDescent="0.2">
      <c r="A4318" t="s">
        <v>6602</v>
      </c>
      <c r="B4318" t="s">
        <v>2216</v>
      </c>
      <c r="C4318" s="2">
        <v>169</v>
      </c>
      <c r="D4318" s="2">
        <v>127</v>
      </c>
      <c r="E4318" t="s">
        <v>7027</v>
      </c>
      <c r="F4318" t="s">
        <v>7036</v>
      </c>
      <c r="G4318" s="2">
        <v>42</v>
      </c>
      <c r="H4318" s="11">
        <v>0.24852071005917159</v>
      </c>
      <c r="I4318">
        <v>0</v>
      </c>
      <c r="J4318">
        <f ca="1"/>
        <v>80</v>
      </c>
      <c r="K4318">
        <v>1237</v>
      </c>
      <c r="L4318" cm="1">
        <f t="array" ref="L4318">_xlfn.IFS(G4318&lt;=25, 1, G4318&lt;=75, 2, G4318&lt;=150, 3, G4318&gt;150, 4)</f>
        <v>2</v>
      </c>
      <c r="M4318">
        <f t="shared" si="67"/>
        <v>1</v>
      </c>
    </row>
    <row r="4319" spans="1:13" x14ac:dyDescent="0.2">
      <c r="A4319" t="s">
        <v>6603</v>
      </c>
      <c r="B4319" t="s">
        <v>6604</v>
      </c>
      <c r="C4319" s="2">
        <v>473</v>
      </c>
      <c r="D4319" s="2">
        <v>383</v>
      </c>
      <c r="E4319" t="s">
        <v>7027</v>
      </c>
      <c r="F4319" t="s">
        <v>7041</v>
      </c>
      <c r="G4319" s="2">
        <v>90</v>
      </c>
      <c r="H4319" s="11">
        <v>0.19027484143763213</v>
      </c>
      <c r="I4319">
        <v>0</v>
      </c>
      <c r="J4319">
        <f ca="1"/>
        <v>3681</v>
      </c>
      <c r="K4319">
        <v>531</v>
      </c>
      <c r="L4319" cm="1">
        <f t="array" ref="L4319">_xlfn.IFS(G4319&lt;=25, 1, G4319&lt;=75, 2, G4319&lt;=150, 3, G4319&gt;150, 4)</f>
        <v>3</v>
      </c>
      <c r="M4319">
        <f t="shared" si="67"/>
        <v>4</v>
      </c>
    </row>
    <row r="4320" spans="1:13" x14ac:dyDescent="0.2">
      <c r="A4320" t="s">
        <v>6605</v>
      </c>
      <c r="B4320" t="s">
        <v>6606</v>
      </c>
      <c r="C4320" s="2">
        <v>151</v>
      </c>
      <c r="D4320" s="2">
        <v>72</v>
      </c>
      <c r="E4320" t="s">
        <v>7027</v>
      </c>
      <c r="F4320" t="s">
        <v>7040</v>
      </c>
      <c r="G4320" s="2">
        <v>79</v>
      </c>
      <c r="H4320" s="11">
        <v>0.52317880794701987</v>
      </c>
      <c r="I4320">
        <v>0</v>
      </c>
      <c r="J4320">
        <f ca="1"/>
        <v>2893</v>
      </c>
      <c r="K4320">
        <v>3269</v>
      </c>
      <c r="L4320" cm="1">
        <f t="array" ref="L4320">_xlfn.IFS(G4320&lt;=25, 1, G4320&lt;=75, 2, G4320&lt;=150, 3, G4320&gt;150, 4)</f>
        <v>3</v>
      </c>
      <c r="M4320">
        <f t="shared" si="67"/>
        <v>1</v>
      </c>
    </row>
    <row r="4321" spans="1:13" x14ac:dyDescent="0.2">
      <c r="A4321" t="s">
        <v>6607</v>
      </c>
      <c r="B4321" t="s">
        <v>2216</v>
      </c>
      <c r="C4321" s="2">
        <v>449</v>
      </c>
      <c r="D4321" s="2">
        <v>382</v>
      </c>
      <c r="E4321" t="s">
        <v>7027</v>
      </c>
      <c r="F4321" t="s">
        <v>7043</v>
      </c>
      <c r="G4321" s="2">
        <v>67</v>
      </c>
      <c r="H4321" s="11">
        <v>0.1492204899777283</v>
      </c>
      <c r="I4321">
        <v>0</v>
      </c>
      <c r="J4321">
        <f ca="1"/>
        <v>1670</v>
      </c>
      <c r="K4321">
        <v>2774</v>
      </c>
      <c r="L4321" cm="1">
        <f t="array" ref="L4321">_xlfn.IFS(G4321&lt;=25, 1, G4321&lt;=75, 2, G4321&lt;=150, 3, G4321&gt;150, 4)</f>
        <v>2</v>
      </c>
      <c r="M4321">
        <f t="shared" si="67"/>
        <v>4</v>
      </c>
    </row>
    <row r="4322" spans="1:13" x14ac:dyDescent="0.2">
      <c r="A4322" t="s">
        <v>6608</v>
      </c>
      <c r="B4322" t="s">
        <v>2216</v>
      </c>
      <c r="C4322" s="2">
        <v>169</v>
      </c>
      <c r="D4322" s="2">
        <v>112</v>
      </c>
      <c r="E4322" t="s">
        <v>7027</v>
      </c>
      <c r="F4322" t="s">
        <v>7044</v>
      </c>
      <c r="G4322" s="2">
        <v>57</v>
      </c>
      <c r="H4322" s="11">
        <v>0.33727810650887574</v>
      </c>
      <c r="I4322">
        <v>0</v>
      </c>
      <c r="J4322">
        <f ca="1"/>
        <v>4525</v>
      </c>
      <c r="K4322">
        <v>2933</v>
      </c>
      <c r="L4322" cm="1">
        <f t="array" ref="L4322">_xlfn.IFS(G4322&lt;=25, 1, G4322&lt;=75, 2, G4322&lt;=150, 3, G4322&gt;150, 4)</f>
        <v>2</v>
      </c>
      <c r="M4322">
        <f t="shared" si="67"/>
        <v>1</v>
      </c>
    </row>
    <row r="4323" spans="1:13" x14ac:dyDescent="0.2">
      <c r="A4323" t="s">
        <v>6609</v>
      </c>
      <c r="B4323" t="s">
        <v>4144</v>
      </c>
      <c r="C4323" s="2">
        <v>268</v>
      </c>
      <c r="D4323" s="2">
        <v>228</v>
      </c>
      <c r="E4323" t="s">
        <v>7027</v>
      </c>
      <c r="F4323" t="s">
        <v>7039</v>
      </c>
      <c r="G4323" s="2">
        <v>40</v>
      </c>
      <c r="H4323" s="11">
        <v>0.14925373134328357</v>
      </c>
      <c r="I4323">
        <v>0</v>
      </c>
      <c r="J4323">
        <f ca="1"/>
        <v>62</v>
      </c>
      <c r="K4323">
        <v>3316</v>
      </c>
      <c r="L4323" cm="1">
        <f t="array" ref="L4323">_xlfn.IFS(G4323&lt;=25, 1, G4323&lt;=75, 2, G4323&lt;=150, 3, G4323&gt;150, 4)</f>
        <v>2</v>
      </c>
      <c r="M4323">
        <f t="shared" si="67"/>
        <v>2</v>
      </c>
    </row>
    <row r="4324" spans="1:13" x14ac:dyDescent="0.2">
      <c r="A4324" t="s">
        <v>6610</v>
      </c>
      <c r="B4324" t="s">
        <v>6070</v>
      </c>
      <c r="C4324" s="2">
        <v>790</v>
      </c>
      <c r="D4324" s="2">
        <v>656</v>
      </c>
      <c r="E4324" t="s">
        <v>7027</v>
      </c>
      <c r="F4324" t="s">
        <v>7042</v>
      </c>
      <c r="G4324" s="2">
        <v>134</v>
      </c>
      <c r="H4324" s="11">
        <v>0.16962025316455695</v>
      </c>
      <c r="I4324">
        <v>0</v>
      </c>
      <c r="J4324">
        <f ca="1"/>
        <v>1751</v>
      </c>
      <c r="K4324">
        <v>2725</v>
      </c>
      <c r="L4324" cm="1">
        <f t="array" ref="L4324">_xlfn.IFS(G4324&lt;=25, 1, G4324&lt;=75, 2, G4324&lt;=150, 3, G4324&gt;150, 4)</f>
        <v>3</v>
      </c>
      <c r="M4324">
        <f t="shared" si="67"/>
        <v>4</v>
      </c>
    </row>
    <row r="4325" spans="1:13" x14ac:dyDescent="0.2">
      <c r="A4325" t="s">
        <v>6611</v>
      </c>
      <c r="B4325" t="s">
        <v>2216</v>
      </c>
      <c r="C4325" s="2">
        <v>389</v>
      </c>
      <c r="D4325" s="2">
        <v>276</v>
      </c>
      <c r="E4325" t="s">
        <v>7029</v>
      </c>
      <c r="F4325" t="s">
        <v>7041</v>
      </c>
      <c r="G4325" s="2">
        <v>113</v>
      </c>
      <c r="H4325" s="11">
        <v>0.29048843187660667</v>
      </c>
      <c r="I4325">
        <v>0</v>
      </c>
      <c r="J4325">
        <f ca="1"/>
        <v>2020</v>
      </c>
      <c r="K4325">
        <v>3249</v>
      </c>
      <c r="L4325" cm="1">
        <f t="array" ref="L4325">_xlfn.IFS(G4325&lt;=25, 1, G4325&lt;=75, 2, G4325&lt;=150, 3, G4325&gt;150, 4)</f>
        <v>3</v>
      </c>
      <c r="M4325">
        <f t="shared" si="67"/>
        <v>4</v>
      </c>
    </row>
    <row r="4326" spans="1:13" x14ac:dyDescent="0.2">
      <c r="A4326" t="s">
        <v>6612</v>
      </c>
      <c r="B4326" t="s">
        <v>2216</v>
      </c>
      <c r="C4326" s="2">
        <v>294</v>
      </c>
      <c r="D4326" s="2">
        <v>171</v>
      </c>
      <c r="E4326" t="s">
        <v>7027</v>
      </c>
      <c r="F4326" t="s">
        <v>7037</v>
      </c>
      <c r="G4326" s="2">
        <v>123</v>
      </c>
      <c r="H4326" s="11">
        <v>0.41836734693877553</v>
      </c>
      <c r="I4326">
        <v>0</v>
      </c>
      <c r="J4326">
        <f ca="1"/>
        <v>1352</v>
      </c>
      <c r="K4326">
        <v>2242</v>
      </c>
      <c r="L4326" cm="1">
        <f t="array" ref="L4326">_xlfn.IFS(G4326&lt;=25, 1, G4326&lt;=75, 2, G4326&lt;=150, 3, G4326&gt;150, 4)</f>
        <v>3</v>
      </c>
      <c r="M4326">
        <f t="shared" si="67"/>
        <v>2</v>
      </c>
    </row>
    <row r="4327" spans="1:13" x14ac:dyDescent="0.2">
      <c r="A4327" t="s">
        <v>6613</v>
      </c>
      <c r="B4327" t="s">
        <v>6614</v>
      </c>
      <c r="C4327" s="2">
        <v>402</v>
      </c>
      <c r="D4327" s="2">
        <v>169</v>
      </c>
      <c r="E4327" t="s">
        <v>7029</v>
      </c>
      <c r="F4327" t="s">
        <v>7040</v>
      </c>
      <c r="G4327" s="2">
        <v>233</v>
      </c>
      <c r="H4327" s="11">
        <v>0.57960199004975121</v>
      </c>
      <c r="I4327">
        <v>0</v>
      </c>
      <c r="J4327">
        <f ca="1"/>
        <v>3712</v>
      </c>
      <c r="K4327">
        <v>3869</v>
      </c>
      <c r="L4327" cm="1">
        <f t="array" ref="L4327">_xlfn.IFS(G4327&lt;=25, 1, G4327&lt;=75, 2, G4327&lt;=150, 3, G4327&gt;150, 4)</f>
        <v>4</v>
      </c>
      <c r="M4327">
        <f t="shared" si="67"/>
        <v>4</v>
      </c>
    </row>
    <row r="4328" spans="1:13" x14ac:dyDescent="0.2">
      <c r="A4328" t="s">
        <v>6615</v>
      </c>
      <c r="B4328" t="s">
        <v>6616</v>
      </c>
      <c r="C4328" s="2">
        <v>295</v>
      </c>
      <c r="D4328" s="2">
        <v>145</v>
      </c>
      <c r="E4328" t="s">
        <v>7027</v>
      </c>
      <c r="F4328" t="s">
        <v>7037</v>
      </c>
      <c r="G4328" s="2">
        <v>150</v>
      </c>
      <c r="H4328" s="11">
        <v>0.50847457627118642</v>
      </c>
      <c r="I4328">
        <v>0</v>
      </c>
      <c r="J4328">
        <f ca="1"/>
        <v>2556</v>
      </c>
      <c r="K4328">
        <v>1802</v>
      </c>
      <c r="L4328" cm="1">
        <f t="array" ref="L4328">_xlfn.IFS(G4328&lt;=25, 1, G4328&lt;=75, 2, G4328&lt;=150, 3, G4328&gt;150, 4)</f>
        <v>3</v>
      </c>
      <c r="M4328">
        <f t="shared" si="67"/>
        <v>2</v>
      </c>
    </row>
    <row r="4329" spans="1:13" x14ac:dyDescent="0.2">
      <c r="A4329" t="s">
        <v>6617</v>
      </c>
      <c r="B4329" t="s">
        <v>6618</v>
      </c>
      <c r="C4329" s="2">
        <v>399</v>
      </c>
      <c r="D4329" s="2">
        <v>243</v>
      </c>
      <c r="E4329" t="s">
        <v>7027</v>
      </c>
      <c r="F4329" t="s">
        <v>7037</v>
      </c>
      <c r="G4329" s="2">
        <v>156</v>
      </c>
      <c r="H4329" s="11">
        <v>0.39097744360902253</v>
      </c>
      <c r="I4329">
        <v>0</v>
      </c>
      <c r="J4329">
        <f ca="1"/>
        <v>1041</v>
      </c>
      <c r="K4329">
        <v>90</v>
      </c>
      <c r="L4329" cm="1">
        <f t="array" ref="L4329">_xlfn.IFS(G4329&lt;=25, 1, G4329&lt;=75, 2, G4329&lt;=150, 3, G4329&gt;150, 4)</f>
        <v>4</v>
      </c>
      <c r="M4329">
        <f t="shared" si="67"/>
        <v>4</v>
      </c>
    </row>
    <row r="4330" spans="1:13" x14ac:dyDescent="0.2">
      <c r="A4330" t="s">
        <v>6619</v>
      </c>
      <c r="B4330" t="s">
        <v>6620</v>
      </c>
      <c r="C4330" s="2">
        <v>459</v>
      </c>
      <c r="D4330" s="2">
        <v>216</v>
      </c>
      <c r="E4330" t="s">
        <v>7027</v>
      </c>
      <c r="F4330" t="s">
        <v>7037</v>
      </c>
      <c r="G4330" s="2">
        <v>243</v>
      </c>
      <c r="H4330" s="11">
        <v>0.52941176470588236</v>
      </c>
      <c r="I4330">
        <v>0</v>
      </c>
      <c r="J4330">
        <f ca="1"/>
        <v>1660</v>
      </c>
      <c r="K4330">
        <v>3889</v>
      </c>
      <c r="L4330" cm="1">
        <f t="array" ref="L4330">_xlfn.IFS(G4330&lt;=25, 1, G4330&lt;=75, 2, G4330&lt;=150, 3, G4330&gt;150, 4)</f>
        <v>4</v>
      </c>
      <c r="M4330">
        <f t="shared" si="67"/>
        <v>4</v>
      </c>
    </row>
    <row r="4331" spans="1:13" x14ac:dyDescent="0.2">
      <c r="A4331" t="s">
        <v>6621</v>
      </c>
      <c r="B4331" t="s">
        <v>6064</v>
      </c>
      <c r="C4331" s="2">
        <v>279</v>
      </c>
      <c r="D4331" s="2">
        <v>181</v>
      </c>
      <c r="E4331" t="s">
        <v>7027</v>
      </c>
      <c r="F4331" t="s">
        <v>7037</v>
      </c>
      <c r="G4331" s="2">
        <v>98</v>
      </c>
      <c r="H4331" s="11">
        <v>0.35125448028673834</v>
      </c>
      <c r="I4331">
        <v>0</v>
      </c>
      <c r="J4331">
        <f ca="1"/>
        <v>4186</v>
      </c>
      <c r="K4331">
        <v>1076</v>
      </c>
      <c r="L4331" cm="1">
        <f t="array" ref="L4331">_xlfn.IFS(G4331&lt;=25, 1, G4331&lt;=75, 2, G4331&lt;=150, 3, G4331&gt;150, 4)</f>
        <v>3</v>
      </c>
      <c r="M4331">
        <f t="shared" si="67"/>
        <v>2</v>
      </c>
    </row>
    <row r="4332" spans="1:13" x14ac:dyDescent="0.2">
      <c r="A4332" t="s">
        <v>6622</v>
      </c>
      <c r="B4332" t="s">
        <v>6623</v>
      </c>
      <c r="C4332" s="2">
        <v>295</v>
      </c>
      <c r="D4332" s="2">
        <v>159</v>
      </c>
      <c r="E4332" t="s">
        <v>7027</v>
      </c>
      <c r="F4332" t="s">
        <v>7036</v>
      </c>
      <c r="G4332" s="2">
        <v>136</v>
      </c>
      <c r="H4332" s="11">
        <v>0.46101694915254238</v>
      </c>
      <c r="I4332">
        <v>0</v>
      </c>
      <c r="J4332">
        <f ca="1"/>
        <v>2179</v>
      </c>
      <c r="K4332">
        <v>162</v>
      </c>
      <c r="L4332" cm="1">
        <f t="array" ref="L4332">_xlfn.IFS(G4332&lt;=25, 1, G4332&lt;=75, 2, G4332&lt;=150, 3, G4332&gt;150, 4)</f>
        <v>3</v>
      </c>
      <c r="M4332">
        <f t="shared" si="67"/>
        <v>2</v>
      </c>
    </row>
    <row r="4333" spans="1:13" x14ac:dyDescent="0.2">
      <c r="A4333" t="s">
        <v>6624</v>
      </c>
      <c r="B4333" t="s">
        <v>6625</v>
      </c>
      <c r="C4333" s="2">
        <v>329</v>
      </c>
      <c r="D4333" s="2">
        <v>270</v>
      </c>
      <c r="E4333" t="s">
        <v>7027</v>
      </c>
      <c r="F4333" t="s">
        <v>7036</v>
      </c>
      <c r="G4333" s="2">
        <v>59</v>
      </c>
      <c r="H4333" s="11">
        <v>0.17933130699088146</v>
      </c>
      <c r="I4333">
        <v>0</v>
      </c>
      <c r="J4333">
        <f ca="1"/>
        <v>4261</v>
      </c>
      <c r="K4333">
        <v>663</v>
      </c>
      <c r="L4333" cm="1">
        <f t="array" ref="L4333">_xlfn.IFS(G4333&lt;=25, 1, G4333&lt;=75, 2, G4333&lt;=150, 3, G4333&gt;150, 4)</f>
        <v>2</v>
      </c>
      <c r="M4333">
        <f t="shared" si="67"/>
        <v>3</v>
      </c>
    </row>
    <row r="4334" spans="1:13" x14ac:dyDescent="0.2">
      <c r="A4334" t="s">
        <v>6626</v>
      </c>
      <c r="B4334" t="s">
        <v>2216</v>
      </c>
      <c r="C4334" s="2">
        <v>369</v>
      </c>
      <c r="D4334" s="2">
        <v>303</v>
      </c>
      <c r="E4334" t="s">
        <v>7027</v>
      </c>
      <c r="F4334" t="s">
        <v>7037</v>
      </c>
      <c r="G4334" s="2">
        <v>66</v>
      </c>
      <c r="H4334" s="11">
        <v>0.17886178861788618</v>
      </c>
      <c r="I4334">
        <v>0</v>
      </c>
      <c r="J4334">
        <f ca="1"/>
        <v>3070</v>
      </c>
      <c r="K4334">
        <v>3109</v>
      </c>
      <c r="L4334" cm="1">
        <f t="array" ref="L4334">_xlfn.IFS(G4334&lt;=25, 1, G4334&lt;=75, 2, G4334&lt;=150, 3, G4334&gt;150, 4)</f>
        <v>2</v>
      </c>
      <c r="M4334">
        <f t="shared" si="67"/>
        <v>4</v>
      </c>
    </row>
    <row r="4335" spans="1:13" x14ac:dyDescent="0.2">
      <c r="A4335" t="s">
        <v>6627</v>
      </c>
      <c r="B4335" t="s">
        <v>6628</v>
      </c>
      <c r="C4335" s="2">
        <v>289</v>
      </c>
      <c r="D4335" s="2">
        <v>266</v>
      </c>
      <c r="E4335" t="s">
        <v>7027</v>
      </c>
      <c r="F4335" t="s">
        <v>7037</v>
      </c>
      <c r="G4335" s="2">
        <v>23</v>
      </c>
      <c r="H4335" s="11">
        <v>7.9584775086505188E-2</v>
      </c>
      <c r="I4335">
        <v>0</v>
      </c>
      <c r="J4335">
        <f ca="1"/>
        <v>2684</v>
      </c>
      <c r="K4335">
        <v>1241</v>
      </c>
      <c r="L4335" cm="1">
        <f t="array" ref="L4335">_xlfn.IFS(G4335&lt;=25, 1, G4335&lt;=75, 2, G4335&lt;=150, 3, G4335&gt;150, 4)</f>
        <v>1</v>
      </c>
      <c r="M4335">
        <f t="shared" si="67"/>
        <v>2</v>
      </c>
    </row>
    <row r="4336" spans="1:13" x14ac:dyDescent="0.2">
      <c r="A4336" t="s">
        <v>6629</v>
      </c>
      <c r="B4336" t="s">
        <v>6630</v>
      </c>
      <c r="C4336" s="2">
        <v>599</v>
      </c>
      <c r="D4336" s="2">
        <v>407</v>
      </c>
      <c r="E4336" t="s">
        <v>7029</v>
      </c>
      <c r="F4336" t="s">
        <v>7043</v>
      </c>
      <c r="G4336" s="2">
        <v>192</v>
      </c>
      <c r="H4336" s="11">
        <v>0.32053422370617696</v>
      </c>
      <c r="I4336">
        <v>0</v>
      </c>
      <c r="J4336">
        <f ca="1"/>
        <v>3174</v>
      </c>
      <c r="K4336">
        <v>807</v>
      </c>
      <c r="L4336" cm="1">
        <f t="array" ref="L4336">_xlfn.IFS(G4336&lt;=25, 1, G4336&lt;=75, 2, G4336&lt;=150, 3, G4336&gt;150, 4)</f>
        <v>4</v>
      </c>
      <c r="M4336">
        <f t="shared" si="67"/>
        <v>4</v>
      </c>
    </row>
    <row r="4337" spans="1:13" x14ac:dyDescent="0.2">
      <c r="A4337" t="s">
        <v>6631</v>
      </c>
      <c r="B4337" t="s">
        <v>6434</v>
      </c>
      <c r="C4337" s="2">
        <v>249</v>
      </c>
      <c r="D4337" s="2">
        <v>80</v>
      </c>
      <c r="E4337" t="s">
        <v>7027</v>
      </c>
      <c r="F4337" t="s">
        <v>7040</v>
      </c>
      <c r="G4337" s="2">
        <v>169</v>
      </c>
      <c r="H4337" s="11">
        <v>0.67871485943775101</v>
      </c>
      <c r="I4337">
        <v>0</v>
      </c>
      <c r="J4337">
        <f ca="1"/>
        <v>261</v>
      </c>
      <c r="K4337">
        <v>4365</v>
      </c>
      <c r="L4337" cm="1">
        <f t="array" ref="L4337">_xlfn.IFS(G4337&lt;=25, 1, G4337&lt;=75, 2, G4337&lt;=150, 3, G4337&gt;150, 4)</f>
        <v>4</v>
      </c>
      <c r="M4337">
        <f t="shared" si="67"/>
        <v>1</v>
      </c>
    </row>
    <row r="4338" spans="1:13" x14ac:dyDescent="0.2">
      <c r="A4338" t="s">
        <v>6632</v>
      </c>
      <c r="B4338" t="s">
        <v>6633</v>
      </c>
      <c r="C4338" s="2">
        <v>214</v>
      </c>
      <c r="D4338" s="2">
        <v>128</v>
      </c>
      <c r="E4338" t="s">
        <v>7027</v>
      </c>
      <c r="F4338" t="s">
        <v>7037</v>
      </c>
      <c r="G4338" s="2">
        <v>86</v>
      </c>
      <c r="H4338" s="11">
        <v>0.40186915887850466</v>
      </c>
      <c r="I4338">
        <v>0</v>
      </c>
      <c r="J4338">
        <f ca="1"/>
        <v>2977</v>
      </c>
      <c r="K4338">
        <v>2600</v>
      </c>
      <c r="L4338" cm="1">
        <f t="array" ref="L4338">_xlfn.IFS(G4338&lt;=25, 1, G4338&lt;=75, 2, G4338&lt;=150, 3, G4338&gt;150, 4)</f>
        <v>3</v>
      </c>
      <c r="M4338">
        <f t="shared" si="67"/>
        <v>1</v>
      </c>
    </row>
    <row r="4339" spans="1:13" x14ac:dyDescent="0.2">
      <c r="A4339" t="s">
        <v>6634</v>
      </c>
      <c r="B4339" t="s">
        <v>3292</v>
      </c>
      <c r="C4339" s="2">
        <v>495</v>
      </c>
      <c r="D4339" s="2">
        <v>366</v>
      </c>
      <c r="E4339" t="s">
        <v>7029</v>
      </c>
      <c r="F4339" t="s">
        <v>7039</v>
      </c>
      <c r="G4339" s="2">
        <v>129</v>
      </c>
      <c r="H4339" s="11">
        <v>0.26060606060606062</v>
      </c>
      <c r="I4339">
        <v>0</v>
      </c>
      <c r="J4339">
        <f ca="1"/>
        <v>3102</v>
      </c>
      <c r="K4339">
        <v>3654</v>
      </c>
      <c r="L4339" cm="1">
        <f t="array" ref="L4339">_xlfn.IFS(G4339&lt;=25, 1, G4339&lt;=75, 2, G4339&lt;=150, 3, G4339&gt;150, 4)</f>
        <v>3</v>
      </c>
      <c r="M4339">
        <f t="shared" si="67"/>
        <v>4</v>
      </c>
    </row>
    <row r="4340" spans="1:13" x14ac:dyDescent="0.2">
      <c r="A4340" t="s">
        <v>6635</v>
      </c>
      <c r="B4340" t="s">
        <v>6636</v>
      </c>
      <c r="C4340" s="2">
        <v>269</v>
      </c>
      <c r="D4340" s="2">
        <v>229</v>
      </c>
      <c r="E4340" t="s">
        <v>7027</v>
      </c>
      <c r="F4340" t="s">
        <v>7037</v>
      </c>
      <c r="G4340" s="2">
        <v>40</v>
      </c>
      <c r="H4340" s="11">
        <v>0.14869888475836432</v>
      </c>
      <c r="I4340">
        <v>0</v>
      </c>
      <c r="J4340">
        <f ca="1"/>
        <v>569</v>
      </c>
      <c r="K4340">
        <v>2072</v>
      </c>
      <c r="L4340" cm="1">
        <f t="array" ref="L4340">_xlfn.IFS(G4340&lt;=25, 1, G4340&lt;=75, 2, G4340&lt;=150, 3, G4340&gt;150, 4)</f>
        <v>2</v>
      </c>
      <c r="M4340">
        <f t="shared" si="67"/>
        <v>2</v>
      </c>
    </row>
    <row r="4341" spans="1:13" x14ac:dyDescent="0.2">
      <c r="A4341" t="s">
        <v>6637</v>
      </c>
      <c r="B4341" t="s">
        <v>6638</v>
      </c>
      <c r="C4341" s="2">
        <v>402</v>
      </c>
      <c r="D4341" s="2">
        <v>342</v>
      </c>
      <c r="E4341" t="s">
        <v>7027</v>
      </c>
      <c r="F4341" t="s">
        <v>7043</v>
      </c>
      <c r="G4341" s="2">
        <v>60</v>
      </c>
      <c r="H4341" s="11">
        <v>0.14925373134328357</v>
      </c>
      <c r="I4341">
        <v>0</v>
      </c>
      <c r="J4341">
        <f ca="1"/>
        <v>3001</v>
      </c>
      <c r="K4341">
        <v>4416</v>
      </c>
      <c r="L4341" cm="1">
        <f t="array" ref="L4341">_xlfn.IFS(G4341&lt;=25, 1, G4341&lt;=75, 2, G4341&lt;=150, 3, G4341&gt;150, 4)</f>
        <v>2</v>
      </c>
      <c r="M4341">
        <f t="shared" si="67"/>
        <v>4</v>
      </c>
    </row>
    <row r="4342" spans="1:13" x14ac:dyDescent="0.2">
      <c r="A4342" t="s">
        <v>6639</v>
      </c>
      <c r="B4342" t="s">
        <v>1196</v>
      </c>
      <c r="C4342" s="2">
        <v>241</v>
      </c>
      <c r="D4342" s="2">
        <v>166</v>
      </c>
      <c r="E4342" t="s">
        <v>7027</v>
      </c>
      <c r="F4342" t="s">
        <v>7037</v>
      </c>
      <c r="G4342" s="2">
        <v>75</v>
      </c>
      <c r="H4342" s="11">
        <v>0.31120331950207469</v>
      </c>
      <c r="I4342">
        <v>0</v>
      </c>
      <c r="J4342">
        <f ca="1"/>
        <v>3605</v>
      </c>
      <c r="K4342">
        <v>2303</v>
      </c>
      <c r="L4342" cm="1">
        <f t="array" ref="L4342">_xlfn.IFS(G4342&lt;=25, 1, G4342&lt;=75, 2, G4342&lt;=150, 3, G4342&gt;150, 4)</f>
        <v>2</v>
      </c>
      <c r="M4342">
        <f t="shared" si="67"/>
        <v>1</v>
      </c>
    </row>
    <row r="4343" spans="1:13" x14ac:dyDescent="0.2">
      <c r="A4343" t="s">
        <v>6640</v>
      </c>
      <c r="B4343" t="s">
        <v>6641</v>
      </c>
      <c r="C4343" s="2">
        <v>259</v>
      </c>
      <c r="D4343" s="2">
        <v>155</v>
      </c>
      <c r="E4343" t="s">
        <v>7027</v>
      </c>
      <c r="F4343" t="s">
        <v>7036</v>
      </c>
      <c r="G4343" s="2">
        <v>104</v>
      </c>
      <c r="H4343" s="11">
        <v>0.40154440154440152</v>
      </c>
      <c r="I4343">
        <v>0</v>
      </c>
      <c r="J4343">
        <f ca="1"/>
        <v>820</v>
      </c>
      <c r="K4343">
        <v>2541</v>
      </c>
      <c r="L4343" cm="1">
        <f t="array" ref="L4343">_xlfn.IFS(G4343&lt;=25, 1, G4343&lt;=75, 2, G4343&lt;=150, 3, G4343&gt;150, 4)</f>
        <v>3</v>
      </c>
      <c r="M4343">
        <f t="shared" si="67"/>
        <v>2</v>
      </c>
    </row>
    <row r="4344" spans="1:13" x14ac:dyDescent="0.2">
      <c r="A4344" t="s">
        <v>4343</v>
      </c>
      <c r="B4344" t="s">
        <v>6642</v>
      </c>
      <c r="C4344" s="2">
        <v>357</v>
      </c>
      <c r="D4344" s="2">
        <v>289</v>
      </c>
      <c r="E4344" t="s">
        <v>7027</v>
      </c>
      <c r="F4344" t="s">
        <v>7036</v>
      </c>
      <c r="G4344" s="2">
        <v>68</v>
      </c>
      <c r="H4344" s="11">
        <v>0.19047619047619047</v>
      </c>
      <c r="I4344">
        <v>0</v>
      </c>
      <c r="J4344">
        <f ca="1"/>
        <v>3333</v>
      </c>
      <c r="K4344">
        <v>1433</v>
      </c>
      <c r="L4344" cm="1">
        <f t="array" ref="L4344">_xlfn.IFS(G4344&lt;=25, 1, G4344&lt;=75, 2, G4344&lt;=150, 3, G4344&gt;150, 4)</f>
        <v>2</v>
      </c>
      <c r="M4344">
        <f t="shared" si="67"/>
        <v>3</v>
      </c>
    </row>
    <row r="4345" spans="1:13" x14ac:dyDescent="0.2">
      <c r="A4345" t="s">
        <v>6643</v>
      </c>
      <c r="B4345" t="s">
        <v>6644</v>
      </c>
      <c r="C4345" s="2">
        <v>268</v>
      </c>
      <c r="D4345" s="2">
        <v>225</v>
      </c>
      <c r="E4345" t="s">
        <v>7027</v>
      </c>
      <c r="F4345" t="s">
        <v>7037</v>
      </c>
      <c r="G4345" s="2">
        <v>43</v>
      </c>
      <c r="H4345" s="11">
        <v>0.16044776119402984</v>
      </c>
      <c r="I4345">
        <v>0</v>
      </c>
      <c r="J4345">
        <f ca="1"/>
        <v>831</v>
      </c>
      <c r="K4345">
        <v>4137</v>
      </c>
      <c r="L4345" cm="1">
        <f t="array" ref="L4345">_xlfn.IFS(G4345&lt;=25, 1, G4345&lt;=75, 2, G4345&lt;=150, 3, G4345&gt;150, 4)</f>
        <v>2</v>
      </c>
      <c r="M4345">
        <f t="shared" si="67"/>
        <v>2</v>
      </c>
    </row>
    <row r="4346" spans="1:13" x14ac:dyDescent="0.2">
      <c r="A4346" t="s">
        <v>6645</v>
      </c>
      <c r="B4346" t="s">
        <v>5769</v>
      </c>
      <c r="C4346" s="2">
        <v>299</v>
      </c>
      <c r="D4346" s="2">
        <v>197</v>
      </c>
      <c r="E4346" t="s">
        <v>7027</v>
      </c>
      <c r="F4346" t="s">
        <v>7037</v>
      </c>
      <c r="G4346" s="2">
        <v>102</v>
      </c>
      <c r="H4346" s="11">
        <v>0.34113712374581939</v>
      </c>
      <c r="I4346">
        <v>0</v>
      </c>
      <c r="J4346">
        <f ca="1"/>
        <v>1653</v>
      </c>
      <c r="K4346">
        <v>177</v>
      </c>
      <c r="L4346" cm="1">
        <f t="array" ref="L4346">_xlfn.IFS(G4346&lt;=25, 1, G4346&lt;=75, 2, G4346&lt;=150, 3, G4346&gt;150, 4)</f>
        <v>3</v>
      </c>
      <c r="M4346">
        <f t="shared" si="67"/>
        <v>3</v>
      </c>
    </row>
    <row r="4347" spans="1:13" x14ac:dyDescent="0.2">
      <c r="A4347" t="s">
        <v>6646</v>
      </c>
      <c r="B4347" t="s">
        <v>6647</v>
      </c>
      <c r="C4347" s="2">
        <v>529</v>
      </c>
      <c r="D4347" s="2">
        <v>317</v>
      </c>
      <c r="E4347" t="s">
        <v>7027</v>
      </c>
      <c r="F4347" t="s">
        <v>7042</v>
      </c>
      <c r="G4347" s="2">
        <v>212</v>
      </c>
      <c r="H4347" s="11">
        <v>0.40075614366729678</v>
      </c>
      <c r="I4347">
        <v>0</v>
      </c>
      <c r="J4347">
        <f ca="1"/>
        <v>3845</v>
      </c>
      <c r="K4347">
        <v>865</v>
      </c>
      <c r="L4347" cm="1">
        <f t="array" ref="L4347">_xlfn.IFS(G4347&lt;=25, 1, G4347&lt;=75, 2, G4347&lt;=150, 3, G4347&gt;150, 4)</f>
        <v>4</v>
      </c>
      <c r="M4347">
        <f t="shared" si="67"/>
        <v>4</v>
      </c>
    </row>
    <row r="4348" spans="1:13" x14ac:dyDescent="0.2">
      <c r="A4348" t="s">
        <v>6648</v>
      </c>
      <c r="B4348" t="s">
        <v>6649</v>
      </c>
      <c r="C4348" s="2">
        <v>289</v>
      </c>
      <c r="D4348" s="2">
        <v>225</v>
      </c>
      <c r="E4348" t="s">
        <v>7027</v>
      </c>
      <c r="F4348" t="s">
        <v>7036</v>
      </c>
      <c r="G4348" s="2">
        <v>64</v>
      </c>
      <c r="H4348" s="11">
        <v>0.22145328719723184</v>
      </c>
      <c r="I4348">
        <v>0</v>
      </c>
      <c r="J4348">
        <f ca="1"/>
        <v>4306</v>
      </c>
      <c r="K4348">
        <v>66</v>
      </c>
      <c r="L4348" cm="1">
        <f t="array" ref="L4348">_xlfn.IFS(G4348&lt;=25, 1, G4348&lt;=75, 2, G4348&lt;=150, 3, G4348&gt;150, 4)</f>
        <v>2</v>
      </c>
      <c r="M4348">
        <f t="shared" si="67"/>
        <v>2</v>
      </c>
    </row>
    <row r="4349" spans="1:13" x14ac:dyDescent="0.2">
      <c r="A4349" t="s">
        <v>6652</v>
      </c>
      <c r="B4349" t="s">
        <v>3892</v>
      </c>
      <c r="C4349" s="2">
        <v>849</v>
      </c>
      <c r="D4349" s="2">
        <v>671</v>
      </c>
      <c r="E4349" t="s">
        <v>7029</v>
      </c>
      <c r="F4349" t="s">
        <v>7037</v>
      </c>
      <c r="G4349" s="2">
        <v>178</v>
      </c>
      <c r="H4349" s="11">
        <v>0.20965842167255594</v>
      </c>
      <c r="I4349">
        <v>0</v>
      </c>
      <c r="J4349">
        <f ca="1"/>
        <v>1717</v>
      </c>
      <c r="K4349">
        <v>1068</v>
      </c>
      <c r="L4349" cm="1">
        <f t="array" ref="L4349">_xlfn.IFS(G4349&lt;=25, 1, G4349&lt;=75, 2, G4349&lt;=150, 3, G4349&gt;150, 4)</f>
        <v>4</v>
      </c>
      <c r="M4349">
        <f t="shared" si="67"/>
        <v>4</v>
      </c>
    </row>
    <row r="4350" spans="1:13" x14ac:dyDescent="0.2">
      <c r="A4350" t="s">
        <v>6653</v>
      </c>
      <c r="B4350" t="s">
        <v>6654</v>
      </c>
      <c r="C4350" s="2">
        <v>429</v>
      </c>
      <c r="D4350" s="2">
        <v>287</v>
      </c>
      <c r="E4350" t="s">
        <v>7027</v>
      </c>
      <c r="F4350" t="s">
        <v>7036</v>
      </c>
      <c r="G4350" s="2">
        <v>142</v>
      </c>
      <c r="H4350" s="11">
        <v>0.33100233100233101</v>
      </c>
      <c r="I4350">
        <v>0</v>
      </c>
      <c r="J4350">
        <f ca="1"/>
        <v>3928</v>
      </c>
      <c r="K4350">
        <v>2680</v>
      </c>
      <c r="L4350" cm="1">
        <f t="array" ref="L4350">_xlfn.IFS(G4350&lt;=25, 1, G4350&lt;=75, 2, G4350&lt;=150, 3, G4350&gt;150, 4)</f>
        <v>3</v>
      </c>
      <c r="M4350">
        <f t="shared" si="67"/>
        <v>4</v>
      </c>
    </row>
    <row r="4351" spans="1:13" x14ac:dyDescent="0.2">
      <c r="A4351" t="s">
        <v>6655</v>
      </c>
      <c r="B4351" t="s">
        <v>6656</v>
      </c>
      <c r="C4351" s="2">
        <v>312</v>
      </c>
      <c r="D4351" s="2">
        <v>237</v>
      </c>
      <c r="E4351" t="s">
        <v>7027</v>
      </c>
      <c r="F4351" t="s">
        <v>7037</v>
      </c>
      <c r="G4351" s="2">
        <v>75</v>
      </c>
      <c r="H4351" s="11">
        <v>0.24038461538461539</v>
      </c>
      <c r="I4351">
        <v>0</v>
      </c>
      <c r="J4351">
        <f ca="1"/>
        <v>3113</v>
      </c>
      <c r="K4351">
        <v>1065</v>
      </c>
      <c r="L4351" cm="1">
        <f t="array" ref="L4351">_xlfn.IFS(G4351&lt;=25, 1, G4351&lt;=75, 2, G4351&lt;=150, 3, G4351&gt;150, 4)</f>
        <v>2</v>
      </c>
      <c r="M4351">
        <f t="shared" si="67"/>
        <v>3</v>
      </c>
    </row>
    <row r="4352" spans="1:13" x14ac:dyDescent="0.2">
      <c r="A4352" t="s">
        <v>6657</v>
      </c>
      <c r="B4352" t="s">
        <v>6658</v>
      </c>
      <c r="C4352" s="2">
        <v>438</v>
      </c>
      <c r="D4352" s="2">
        <v>390</v>
      </c>
      <c r="E4352" t="s">
        <v>7029</v>
      </c>
      <c r="F4352" t="s">
        <v>7042</v>
      </c>
      <c r="G4352" s="2">
        <v>48</v>
      </c>
      <c r="H4352" s="11">
        <v>0.1095890410958904</v>
      </c>
      <c r="I4352">
        <v>0</v>
      </c>
      <c r="J4352">
        <f ca="1"/>
        <v>950</v>
      </c>
      <c r="K4352">
        <v>2883</v>
      </c>
      <c r="L4352" cm="1">
        <f t="array" ref="L4352">_xlfn.IFS(G4352&lt;=25, 1, G4352&lt;=75, 2, G4352&lt;=150, 3, G4352&gt;150, 4)</f>
        <v>2</v>
      </c>
      <c r="M4352">
        <f t="shared" si="67"/>
        <v>4</v>
      </c>
    </row>
    <row r="4353" spans="1:13" x14ac:dyDescent="0.2">
      <c r="A4353" t="s">
        <v>6659</v>
      </c>
      <c r="B4353" t="s">
        <v>6660</v>
      </c>
      <c r="C4353" s="2">
        <v>369</v>
      </c>
      <c r="D4353" s="2">
        <v>177</v>
      </c>
      <c r="E4353" t="s">
        <v>7027</v>
      </c>
      <c r="F4353" t="s">
        <v>7037</v>
      </c>
      <c r="G4353" s="2">
        <v>192</v>
      </c>
      <c r="H4353" s="11">
        <v>0.52032520325203258</v>
      </c>
      <c r="I4353">
        <v>0</v>
      </c>
      <c r="J4353">
        <f ca="1"/>
        <v>3921</v>
      </c>
      <c r="K4353">
        <v>2634</v>
      </c>
      <c r="L4353" cm="1">
        <f t="array" ref="L4353">_xlfn.IFS(G4353&lt;=25, 1, G4353&lt;=75, 2, G4353&lt;=150, 3, G4353&gt;150, 4)</f>
        <v>4</v>
      </c>
      <c r="M4353">
        <f t="shared" si="67"/>
        <v>4</v>
      </c>
    </row>
    <row r="4354" spans="1:13" x14ac:dyDescent="0.2">
      <c r="A4354" t="s">
        <v>6336</v>
      </c>
      <c r="B4354" t="s">
        <v>6337</v>
      </c>
      <c r="C4354" s="2">
        <v>473</v>
      </c>
      <c r="D4354" s="2">
        <v>355</v>
      </c>
      <c r="E4354" t="s">
        <v>7027</v>
      </c>
      <c r="F4354" t="s">
        <v>7044</v>
      </c>
      <c r="G4354" s="2">
        <v>118</v>
      </c>
      <c r="H4354" s="11">
        <v>0.24947145877378435</v>
      </c>
      <c r="I4354">
        <v>0</v>
      </c>
      <c r="J4354">
        <f ca="1"/>
        <v>4201</v>
      </c>
      <c r="K4354">
        <v>3801</v>
      </c>
      <c r="L4354" cm="1">
        <f t="array" ref="L4354">_xlfn.IFS(G4354&lt;=25, 1, G4354&lt;=75, 2, G4354&lt;=150, 3, G4354&gt;150, 4)</f>
        <v>3</v>
      </c>
      <c r="M4354">
        <f t="shared" ref="M4354:M4417" si="68">IF(C4354&lt;=$P$3, 1, IF(C4354&lt;=$P$4, 2, IF(C4354&lt;=$P$5, 3, 4)))</f>
        <v>4</v>
      </c>
    </row>
    <row r="4355" spans="1:13" x14ac:dyDescent="0.2">
      <c r="A4355" t="s">
        <v>6661</v>
      </c>
      <c r="B4355" t="s">
        <v>6662</v>
      </c>
      <c r="C4355" s="2">
        <v>825</v>
      </c>
      <c r="D4355" s="2">
        <v>776</v>
      </c>
      <c r="E4355" t="s">
        <v>7029</v>
      </c>
      <c r="F4355" t="s">
        <v>7041</v>
      </c>
      <c r="G4355" s="2">
        <v>49</v>
      </c>
      <c r="H4355" s="11">
        <v>5.9393939393939395E-2</v>
      </c>
      <c r="I4355">
        <v>0</v>
      </c>
      <c r="J4355">
        <f ca="1"/>
        <v>3155</v>
      </c>
      <c r="K4355">
        <v>1507</v>
      </c>
      <c r="L4355" cm="1">
        <f t="array" ref="L4355">_xlfn.IFS(G4355&lt;=25, 1, G4355&lt;=75, 2, G4355&lt;=150, 3, G4355&gt;150, 4)</f>
        <v>2</v>
      </c>
      <c r="M4355">
        <f t="shared" si="68"/>
        <v>4</v>
      </c>
    </row>
    <row r="4356" spans="1:13" x14ac:dyDescent="0.2">
      <c r="A4356" t="s">
        <v>6663</v>
      </c>
      <c r="B4356" t="s">
        <v>6664</v>
      </c>
      <c r="C4356" s="2">
        <v>297</v>
      </c>
      <c r="D4356" s="2">
        <v>202</v>
      </c>
      <c r="E4356" t="s">
        <v>7027</v>
      </c>
      <c r="F4356" t="s">
        <v>7037</v>
      </c>
      <c r="G4356" s="2">
        <v>95</v>
      </c>
      <c r="H4356" s="11">
        <v>0.31986531986531985</v>
      </c>
      <c r="I4356">
        <v>0</v>
      </c>
      <c r="J4356">
        <f ca="1"/>
        <v>1996</v>
      </c>
      <c r="K4356">
        <v>558</v>
      </c>
      <c r="L4356" cm="1">
        <f t="array" ref="L4356">_xlfn.IFS(G4356&lt;=25, 1, G4356&lt;=75, 2, G4356&lt;=150, 3, G4356&gt;150, 4)</f>
        <v>3</v>
      </c>
      <c r="M4356">
        <f t="shared" si="68"/>
        <v>3</v>
      </c>
    </row>
    <row r="4357" spans="1:13" x14ac:dyDescent="0.2">
      <c r="A4357" t="s">
        <v>6665</v>
      </c>
      <c r="B4357" t="s">
        <v>2216</v>
      </c>
      <c r="C4357" s="2">
        <v>449</v>
      </c>
      <c r="D4357" s="2">
        <v>346</v>
      </c>
      <c r="E4357" t="s">
        <v>7027</v>
      </c>
      <c r="F4357" t="s">
        <v>7036</v>
      </c>
      <c r="G4357" s="2">
        <v>103</v>
      </c>
      <c r="H4357" s="11">
        <v>0.22939866369710468</v>
      </c>
      <c r="I4357">
        <v>0</v>
      </c>
      <c r="J4357">
        <f ca="1"/>
        <v>2517</v>
      </c>
      <c r="K4357">
        <v>1330</v>
      </c>
      <c r="L4357" cm="1">
        <f t="array" ref="L4357">_xlfn.IFS(G4357&lt;=25, 1, G4357&lt;=75, 2, G4357&lt;=150, 3, G4357&gt;150, 4)</f>
        <v>3</v>
      </c>
      <c r="M4357">
        <f t="shared" si="68"/>
        <v>4</v>
      </c>
    </row>
    <row r="4358" spans="1:13" x14ac:dyDescent="0.2">
      <c r="A4358" t="s">
        <v>6666</v>
      </c>
      <c r="B4358" t="s">
        <v>2216</v>
      </c>
      <c r="C4358" s="2">
        <v>169</v>
      </c>
      <c r="D4358" s="2">
        <v>112</v>
      </c>
      <c r="E4358" t="s">
        <v>7027</v>
      </c>
      <c r="F4358" t="s">
        <v>7036</v>
      </c>
      <c r="G4358" s="2">
        <v>57</v>
      </c>
      <c r="H4358" s="11">
        <v>0.33727810650887574</v>
      </c>
      <c r="I4358">
        <v>0</v>
      </c>
      <c r="J4358">
        <f ca="1"/>
        <v>4071</v>
      </c>
      <c r="K4358">
        <v>1829</v>
      </c>
      <c r="L4358" cm="1">
        <f t="array" ref="L4358">_xlfn.IFS(G4358&lt;=25, 1, G4358&lt;=75, 2, G4358&lt;=150, 3, G4358&gt;150, 4)</f>
        <v>2</v>
      </c>
      <c r="M4358">
        <f t="shared" si="68"/>
        <v>1</v>
      </c>
    </row>
    <row r="4359" spans="1:13" x14ac:dyDescent="0.2">
      <c r="A4359" t="s">
        <v>6667</v>
      </c>
      <c r="B4359" t="s">
        <v>6601</v>
      </c>
      <c r="C4359" s="2">
        <v>299</v>
      </c>
      <c r="D4359" s="2">
        <v>257</v>
      </c>
      <c r="E4359" t="s">
        <v>7027</v>
      </c>
      <c r="F4359" t="s">
        <v>7041</v>
      </c>
      <c r="G4359" s="2">
        <v>42</v>
      </c>
      <c r="H4359" s="11">
        <v>0.14046822742474915</v>
      </c>
      <c r="I4359">
        <v>0</v>
      </c>
      <c r="J4359">
        <f ca="1"/>
        <v>3867</v>
      </c>
      <c r="K4359">
        <v>4418</v>
      </c>
      <c r="L4359" cm="1">
        <f t="array" ref="L4359">_xlfn.IFS(G4359&lt;=25, 1, G4359&lt;=75, 2, G4359&lt;=150, 3, G4359&gt;150, 4)</f>
        <v>2</v>
      </c>
      <c r="M4359">
        <f t="shared" si="68"/>
        <v>3</v>
      </c>
    </row>
    <row r="4360" spans="1:13" x14ac:dyDescent="0.2">
      <c r="A4360" t="s">
        <v>6668</v>
      </c>
      <c r="B4360" t="s">
        <v>6669</v>
      </c>
      <c r="C4360" s="2">
        <v>402</v>
      </c>
      <c r="D4360" s="2">
        <v>277</v>
      </c>
      <c r="E4360" t="s">
        <v>7027</v>
      </c>
      <c r="F4360" t="s">
        <v>7041</v>
      </c>
      <c r="G4360" s="2">
        <v>125</v>
      </c>
      <c r="H4360" s="11">
        <v>0.31094527363184077</v>
      </c>
      <c r="I4360">
        <v>0</v>
      </c>
      <c r="J4360">
        <f ca="1"/>
        <v>146</v>
      </c>
      <c r="K4360">
        <v>3283</v>
      </c>
      <c r="L4360" cm="1">
        <f t="array" ref="L4360">_xlfn.IFS(G4360&lt;=25, 1, G4360&lt;=75, 2, G4360&lt;=150, 3, G4360&gt;150, 4)</f>
        <v>3</v>
      </c>
      <c r="M4360">
        <f t="shared" si="68"/>
        <v>4</v>
      </c>
    </row>
    <row r="4361" spans="1:13" x14ac:dyDescent="0.2">
      <c r="A4361" t="s">
        <v>6670</v>
      </c>
      <c r="B4361" t="s">
        <v>6671</v>
      </c>
      <c r="C4361" s="2">
        <v>1089</v>
      </c>
      <c r="D4361" s="2">
        <v>817</v>
      </c>
      <c r="E4361" t="s">
        <v>7027</v>
      </c>
      <c r="F4361" t="s">
        <v>7041</v>
      </c>
      <c r="G4361" s="2">
        <v>272</v>
      </c>
      <c r="H4361" s="11">
        <v>0.2497704315886134</v>
      </c>
      <c r="I4361">
        <v>0</v>
      </c>
      <c r="J4361">
        <f ca="1"/>
        <v>3796</v>
      </c>
      <c r="K4361">
        <v>664</v>
      </c>
      <c r="L4361" cm="1">
        <f t="array" ref="L4361">_xlfn.IFS(G4361&lt;=25, 1, G4361&lt;=75, 2, G4361&lt;=150, 3, G4361&gt;150, 4)</f>
        <v>4</v>
      </c>
      <c r="M4361">
        <f t="shared" si="68"/>
        <v>4</v>
      </c>
    </row>
    <row r="4362" spans="1:13" x14ac:dyDescent="0.2">
      <c r="A4362" t="s">
        <v>6672</v>
      </c>
      <c r="B4362" t="s">
        <v>2216</v>
      </c>
      <c r="C4362" s="2">
        <v>357</v>
      </c>
      <c r="D4362" s="2">
        <v>286</v>
      </c>
      <c r="E4362" t="s">
        <v>7027</v>
      </c>
      <c r="F4362" t="s">
        <v>7037</v>
      </c>
      <c r="G4362" s="2">
        <v>71</v>
      </c>
      <c r="H4362" s="11">
        <v>0.19887955182072828</v>
      </c>
      <c r="I4362">
        <v>0</v>
      </c>
      <c r="J4362">
        <f ca="1"/>
        <v>362</v>
      </c>
      <c r="K4362">
        <v>1488</v>
      </c>
      <c r="L4362" cm="1">
        <f t="array" ref="L4362">_xlfn.IFS(G4362&lt;=25, 1, G4362&lt;=75, 2, G4362&lt;=150, 3, G4362&gt;150, 4)</f>
        <v>2</v>
      </c>
      <c r="M4362">
        <f t="shared" si="68"/>
        <v>3</v>
      </c>
    </row>
    <row r="4363" spans="1:13" x14ac:dyDescent="0.2">
      <c r="A4363" t="s">
        <v>6673</v>
      </c>
      <c r="B4363" t="s">
        <v>2216</v>
      </c>
      <c r="C4363" s="2">
        <v>169</v>
      </c>
      <c r="D4363" s="2">
        <v>115</v>
      </c>
      <c r="E4363" t="s">
        <v>7027</v>
      </c>
      <c r="F4363" t="s">
        <v>7036</v>
      </c>
      <c r="G4363" s="2">
        <v>54</v>
      </c>
      <c r="H4363" s="11">
        <v>0.31952662721893493</v>
      </c>
      <c r="I4363">
        <v>0</v>
      </c>
      <c r="J4363">
        <f ca="1"/>
        <v>3062</v>
      </c>
      <c r="K4363">
        <v>1764</v>
      </c>
      <c r="L4363" cm="1">
        <f t="array" ref="L4363">_xlfn.IFS(G4363&lt;=25, 1, G4363&lt;=75, 2, G4363&lt;=150, 3, G4363&gt;150, 4)</f>
        <v>2</v>
      </c>
      <c r="M4363">
        <f t="shared" si="68"/>
        <v>1</v>
      </c>
    </row>
    <row r="4364" spans="1:13" x14ac:dyDescent="0.2">
      <c r="A4364" t="s">
        <v>5846</v>
      </c>
      <c r="B4364" t="s">
        <v>5847</v>
      </c>
      <c r="C4364" s="2">
        <v>449</v>
      </c>
      <c r="D4364" s="2">
        <v>400</v>
      </c>
      <c r="E4364" t="s">
        <v>7027</v>
      </c>
      <c r="F4364" t="s">
        <v>7039</v>
      </c>
      <c r="G4364" s="2">
        <v>49</v>
      </c>
      <c r="H4364" s="11">
        <v>0.10913140311804009</v>
      </c>
      <c r="I4364">
        <v>0</v>
      </c>
      <c r="J4364">
        <f ca="1"/>
        <v>3688</v>
      </c>
      <c r="K4364">
        <v>2542</v>
      </c>
      <c r="L4364" cm="1">
        <f t="array" ref="L4364">_xlfn.IFS(G4364&lt;=25, 1, G4364&lt;=75, 2, G4364&lt;=150, 3, G4364&gt;150, 4)</f>
        <v>2</v>
      </c>
      <c r="M4364">
        <f t="shared" si="68"/>
        <v>4</v>
      </c>
    </row>
    <row r="4365" spans="1:13" x14ac:dyDescent="0.2">
      <c r="A4365" t="s">
        <v>6666</v>
      </c>
      <c r="B4365" t="s">
        <v>2216</v>
      </c>
      <c r="C4365" s="2">
        <v>169</v>
      </c>
      <c r="D4365" s="2">
        <v>101</v>
      </c>
      <c r="E4365" t="s">
        <v>7027</v>
      </c>
      <c r="F4365" t="s">
        <v>7036</v>
      </c>
      <c r="G4365" s="2">
        <v>68</v>
      </c>
      <c r="H4365" s="11">
        <v>0.40236686390532544</v>
      </c>
      <c r="I4365">
        <v>0</v>
      </c>
      <c r="J4365">
        <f ca="1"/>
        <v>1454</v>
      </c>
      <c r="K4365">
        <v>3645</v>
      </c>
      <c r="L4365" cm="1">
        <f t="array" ref="L4365">_xlfn.IFS(G4365&lt;=25, 1, G4365&lt;=75, 2, G4365&lt;=150, 3, G4365&gt;150, 4)</f>
        <v>2</v>
      </c>
      <c r="M4365">
        <f t="shared" si="68"/>
        <v>1</v>
      </c>
    </row>
    <row r="4366" spans="1:13" x14ac:dyDescent="0.2">
      <c r="A4366" t="s">
        <v>6674</v>
      </c>
      <c r="B4366" t="s">
        <v>6664</v>
      </c>
      <c r="C4366" s="2">
        <v>169</v>
      </c>
      <c r="D4366" s="2">
        <v>96</v>
      </c>
      <c r="E4366" t="s">
        <v>7027</v>
      </c>
      <c r="F4366" t="s">
        <v>7037</v>
      </c>
      <c r="G4366" s="2">
        <v>73</v>
      </c>
      <c r="H4366" s="11">
        <v>0.43195266272189348</v>
      </c>
      <c r="I4366">
        <v>0</v>
      </c>
      <c r="J4366">
        <f ca="1"/>
        <v>3027</v>
      </c>
      <c r="K4366">
        <v>2202</v>
      </c>
      <c r="L4366" cm="1">
        <f t="array" ref="L4366">_xlfn.IFS(G4366&lt;=25, 1, G4366&lt;=75, 2, G4366&lt;=150, 3, G4366&gt;150, 4)</f>
        <v>2</v>
      </c>
      <c r="M4366">
        <f t="shared" si="68"/>
        <v>1</v>
      </c>
    </row>
    <row r="4367" spans="1:13" x14ac:dyDescent="0.2">
      <c r="A4367" t="s">
        <v>6668</v>
      </c>
      <c r="B4367" t="s">
        <v>6669</v>
      </c>
      <c r="C4367" s="2">
        <v>402</v>
      </c>
      <c r="D4367" s="2">
        <v>334</v>
      </c>
      <c r="E4367" t="s">
        <v>7027</v>
      </c>
      <c r="F4367" t="s">
        <v>7041</v>
      </c>
      <c r="G4367" s="2">
        <v>68</v>
      </c>
      <c r="H4367" s="11">
        <v>0.1691542288557214</v>
      </c>
      <c r="I4367">
        <v>0</v>
      </c>
      <c r="J4367">
        <f ca="1"/>
        <v>2603</v>
      </c>
      <c r="K4367">
        <v>39</v>
      </c>
      <c r="L4367" cm="1">
        <f t="array" ref="L4367">_xlfn.IFS(G4367&lt;=25, 1, G4367&lt;=75, 2, G4367&lt;=150, 3, G4367&gt;150, 4)</f>
        <v>2</v>
      </c>
      <c r="M4367">
        <f t="shared" si="68"/>
        <v>4</v>
      </c>
    </row>
    <row r="4368" spans="1:13" x14ac:dyDescent="0.2">
      <c r="A4368" t="s">
        <v>6675</v>
      </c>
      <c r="B4368" t="s">
        <v>6676</v>
      </c>
      <c r="C4368" s="2">
        <v>707</v>
      </c>
      <c r="D4368" s="2">
        <v>551</v>
      </c>
      <c r="E4368" t="s">
        <v>7029</v>
      </c>
      <c r="F4368" t="s">
        <v>7042</v>
      </c>
      <c r="G4368" s="2">
        <v>156</v>
      </c>
      <c r="H4368" s="11">
        <v>0.22065063649222066</v>
      </c>
      <c r="I4368">
        <v>0</v>
      </c>
      <c r="J4368">
        <f ca="1"/>
        <v>4108</v>
      </c>
      <c r="K4368">
        <v>2627</v>
      </c>
      <c r="L4368" cm="1">
        <f t="array" ref="L4368">_xlfn.IFS(G4368&lt;=25, 1, G4368&lt;=75, 2, G4368&lt;=150, 3, G4368&gt;150, 4)</f>
        <v>4</v>
      </c>
      <c r="M4368">
        <f t="shared" si="68"/>
        <v>4</v>
      </c>
    </row>
    <row r="4369" spans="1:13" x14ac:dyDescent="0.2">
      <c r="A4369" t="s">
        <v>6663</v>
      </c>
      <c r="B4369" t="s">
        <v>6664</v>
      </c>
      <c r="C4369" s="2">
        <v>297</v>
      </c>
      <c r="D4369" s="2">
        <v>223</v>
      </c>
      <c r="E4369" t="s">
        <v>7027</v>
      </c>
      <c r="F4369" t="s">
        <v>7037</v>
      </c>
      <c r="G4369" s="2">
        <v>74</v>
      </c>
      <c r="H4369" s="11">
        <v>0.24915824915824916</v>
      </c>
      <c r="I4369">
        <v>0</v>
      </c>
      <c r="J4369">
        <f ca="1"/>
        <v>3219</v>
      </c>
      <c r="K4369">
        <v>131</v>
      </c>
      <c r="L4369" cm="1">
        <f t="array" ref="L4369">_xlfn.IFS(G4369&lt;=25, 1, G4369&lt;=75, 2, G4369&lt;=150, 3, G4369&gt;150, 4)</f>
        <v>2</v>
      </c>
      <c r="M4369">
        <f t="shared" si="68"/>
        <v>3</v>
      </c>
    </row>
    <row r="4370" spans="1:13" x14ac:dyDescent="0.2">
      <c r="A4370" t="s">
        <v>6677</v>
      </c>
      <c r="B4370" t="s">
        <v>6396</v>
      </c>
      <c r="C4370" s="2">
        <v>715</v>
      </c>
      <c r="D4370" s="2">
        <v>579</v>
      </c>
      <c r="E4370" t="s">
        <v>7029</v>
      </c>
      <c r="F4370" t="s">
        <v>7042</v>
      </c>
      <c r="G4370" s="2">
        <v>136</v>
      </c>
      <c r="H4370" s="11">
        <v>0.1902097902097902</v>
      </c>
      <c r="I4370">
        <v>0</v>
      </c>
      <c r="J4370">
        <f ca="1"/>
        <v>3604</v>
      </c>
      <c r="K4370">
        <v>4399</v>
      </c>
      <c r="L4370" cm="1">
        <f t="array" ref="L4370">_xlfn.IFS(G4370&lt;=25, 1, G4370&lt;=75, 2, G4370&lt;=150, 3, G4370&gt;150, 4)</f>
        <v>3</v>
      </c>
      <c r="M4370">
        <f t="shared" si="68"/>
        <v>4</v>
      </c>
    </row>
    <row r="4371" spans="1:13" x14ac:dyDescent="0.2">
      <c r="A4371" t="s">
        <v>6678</v>
      </c>
      <c r="B4371" t="s">
        <v>6679</v>
      </c>
      <c r="C4371" s="2">
        <v>325</v>
      </c>
      <c r="D4371" s="2">
        <v>270</v>
      </c>
      <c r="E4371" t="s">
        <v>7027</v>
      </c>
      <c r="F4371" t="s">
        <v>7041</v>
      </c>
      <c r="G4371" s="2">
        <v>55</v>
      </c>
      <c r="H4371" s="11">
        <v>0.16923076923076924</v>
      </c>
      <c r="I4371">
        <v>0</v>
      </c>
      <c r="J4371">
        <f ca="1"/>
        <v>4259</v>
      </c>
      <c r="K4371">
        <v>4364</v>
      </c>
      <c r="L4371" cm="1">
        <f t="array" ref="L4371">_xlfn.IFS(G4371&lt;=25, 1, G4371&lt;=75, 2, G4371&lt;=150, 3, G4371&gt;150, 4)</f>
        <v>2</v>
      </c>
      <c r="M4371">
        <f t="shared" si="68"/>
        <v>3</v>
      </c>
    </row>
    <row r="4372" spans="1:13" x14ac:dyDescent="0.2">
      <c r="A4372" t="s">
        <v>6680</v>
      </c>
      <c r="B4372" t="s">
        <v>6681</v>
      </c>
      <c r="C4372" s="2">
        <v>294</v>
      </c>
      <c r="D4372" s="2">
        <v>179</v>
      </c>
      <c r="E4372" t="s">
        <v>7027</v>
      </c>
      <c r="F4372" t="s">
        <v>7036</v>
      </c>
      <c r="G4372" s="2">
        <v>115</v>
      </c>
      <c r="H4372" s="11">
        <v>0.391156462585034</v>
      </c>
      <c r="I4372">
        <v>0</v>
      </c>
      <c r="J4372">
        <f ca="1"/>
        <v>4151</v>
      </c>
      <c r="K4372">
        <v>1300</v>
      </c>
      <c r="L4372" cm="1">
        <f t="array" ref="L4372">_xlfn.IFS(G4372&lt;=25, 1, G4372&lt;=75, 2, G4372&lt;=150, 3, G4372&gt;150, 4)</f>
        <v>3</v>
      </c>
      <c r="M4372">
        <f t="shared" si="68"/>
        <v>2</v>
      </c>
    </row>
    <row r="4373" spans="1:13" x14ac:dyDescent="0.2">
      <c r="A4373" t="s">
        <v>6682</v>
      </c>
      <c r="B4373" t="s">
        <v>6683</v>
      </c>
      <c r="C4373" s="2">
        <v>279</v>
      </c>
      <c r="D4373" s="2">
        <v>181</v>
      </c>
      <c r="E4373" t="s">
        <v>7027</v>
      </c>
      <c r="F4373" t="s">
        <v>7036</v>
      </c>
      <c r="G4373" s="2">
        <v>98</v>
      </c>
      <c r="H4373" s="11">
        <v>0.35125448028673834</v>
      </c>
      <c r="I4373">
        <v>0</v>
      </c>
      <c r="J4373">
        <f ca="1"/>
        <v>2942</v>
      </c>
      <c r="K4373">
        <v>3865</v>
      </c>
      <c r="L4373" cm="1">
        <f t="array" ref="L4373">_xlfn.IFS(G4373&lt;=25, 1, G4373&lt;=75, 2, G4373&lt;=150, 3, G4373&gt;150, 4)</f>
        <v>3</v>
      </c>
      <c r="M4373">
        <f t="shared" si="68"/>
        <v>2</v>
      </c>
    </row>
    <row r="4374" spans="1:13" x14ac:dyDescent="0.2">
      <c r="A4374" t="s">
        <v>6684</v>
      </c>
      <c r="B4374" t="s">
        <v>6685</v>
      </c>
      <c r="C4374" s="2">
        <v>268</v>
      </c>
      <c r="D4374" s="2">
        <v>190</v>
      </c>
      <c r="E4374" t="s">
        <v>7027</v>
      </c>
      <c r="F4374" t="s">
        <v>7041</v>
      </c>
      <c r="G4374" s="2">
        <v>78</v>
      </c>
      <c r="H4374" s="11">
        <v>0.29104477611940299</v>
      </c>
      <c r="I4374">
        <v>0</v>
      </c>
      <c r="J4374">
        <f ca="1"/>
        <v>91</v>
      </c>
      <c r="K4374">
        <v>2859</v>
      </c>
      <c r="L4374" cm="1">
        <f t="array" ref="L4374">_xlfn.IFS(G4374&lt;=25, 1, G4374&lt;=75, 2, G4374&lt;=150, 3, G4374&gt;150, 4)</f>
        <v>3</v>
      </c>
      <c r="M4374">
        <f t="shared" si="68"/>
        <v>2</v>
      </c>
    </row>
    <row r="4375" spans="1:13" x14ac:dyDescent="0.2">
      <c r="A4375" t="s">
        <v>6661</v>
      </c>
      <c r="B4375" t="s">
        <v>6662</v>
      </c>
      <c r="C4375" s="2">
        <v>825</v>
      </c>
      <c r="D4375" s="2">
        <v>635</v>
      </c>
      <c r="E4375" t="s">
        <v>7029</v>
      </c>
      <c r="F4375" t="s">
        <v>7041</v>
      </c>
      <c r="G4375" s="2">
        <v>190</v>
      </c>
      <c r="H4375" s="11">
        <v>0.23030303030303031</v>
      </c>
      <c r="I4375">
        <v>0</v>
      </c>
      <c r="J4375">
        <f ca="1"/>
        <v>2108</v>
      </c>
      <c r="K4375">
        <v>1828</v>
      </c>
      <c r="L4375" cm="1">
        <f t="array" ref="L4375">_xlfn.IFS(G4375&lt;=25, 1, G4375&lt;=75, 2, G4375&lt;=150, 3, G4375&gt;150, 4)</f>
        <v>4</v>
      </c>
      <c r="M4375">
        <f t="shared" si="68"/>
        <v>4</v>
      </c>
    </row>
    <row r="4376" spans="1:13" x14ac:dyDescent="0.2">
      <c r="A4376" t="s">
        <v>6665</v>
      </c>
      <c r="B4376" t="s">
        <v>2216</v>
      </c>
      <c r="C4376" s="2">
        <v>449</v>
      </c>
      <c r="D4376" s="2">
        <v>364</v>
      </c>
      <c r="E4376" t="s">
        <v>7027</v>
      </c>
      <c r="F4376" t="s">
        <v>7036</v>
      </c>
      <c r="G4376" s="2">
        <v>85</v>
      </c>
      <c r="H4376" s="11">
        <v>0.18930957683741648</v>
      </c>
      <c r="I4376">
        <v>0</v>
      </c>
      <c r="J4376">
        <f ca="1"/>
        <v>33</v>
      </c>
      <c r="K4376">
        <v>818</v>
      </c>
      <c r="L4376" cm="1">
        <f t="array" ref="L4376">_xlfn.IFS(G4376&lt;=25, 1, G4376&lt;=75, 2, G4376&lt;=150, 3, G4376&gt;150, 4)</f>
        <v>3</v>
      </c>
      <c r="M4376">
        <f t="shared" si="68"/>
        <v>4</v>
      </c>
    </row>
    <row r="4377" spans="1:13" x14ac:dyDescent="0.2">
      <c r="A4377" t="s">
        <v>6686</v>
      </c>
      <c r="B4377" t="s">
        <v>6687</v>
      </c>
      <c r="C4377" s="2">
        <v>1020</v>
      </c>
      <c r="D4377" s="2">
        <v>908</v>
      </c>
      <c r="E4377" t="s">
        <v>7027</v>
      </c>
      <c r="F4377" t="s">
        <v>7045</v>
      </c>
      <c r="G4377" s="2">
        <v>112</v>
      </c>
      <c r="H4377" s="11">
        <v>0.10980392156862745</v>
      </c>
      <c r="I4377">
        <v>0</v>
      </c>
      <c r="J4377">
        <f ca="1"/>
        <v>3718</v>
      </c>
      <c r="K4377">
        <v>708</v>
      </c>
      <c r="L4377" cm="1">
        <f t="array" ref="L4377">_xlfn.IFS(G4377&lt;=25, 1, G4377&lt;=75, 2, G4377&lt;=150, 3, G4377&gt;150, 4)</f>
        <v>3</v>
      </c>
      <c r="M4377">
        <f t="shared" si="68"/>
        <v>4</v>
      </c>
    </row>
    <row r="4378" spans="1:13" x14ac:dyDescent="0.2">
      <c r="A4378" t="s">
        <v>6688</v>
      </c>
      <c r="B4378" t="s">
        <v>1899</v>
      </c>
      <c r="C4378" s="2">
        <v>349</v>
      </c>
      <c r="D4378" s="2">
        <v>241</v>
      </c>
      <c r="E4378" t="s">
        <v>7029</v>
      </c>
      <c r="F4378" t="s">
        <v>7037</v>
      </c>
      <c r="G4378" s="2">
        <v>108</v>
      </c>
      <c r="H4378" s="11">
        <v>0.30945558739255014</v>
      </c>
      <c r="I4378">
        <v>0</v>
      </c>
      <c r="J4378">
        <f ca="1"/>
        <v>4429</v>
      </c>
      <c r="K4378">
        <v>641</v>
      </c>
      <c r="L4378" cm="1">
        <f t="array" ref="L4378">_xlfn.IFS(G4378&lt;=25, 1, G4378&lt;=75, 2, G4378&lt;=150, 3, G4378&gt;150, 4)</f>
        <v>3</v>
      </c>
      <c r="M4378">
        <f t="shared" si="68"/>
        <v>3</v>
      </c>
    </row>
    <row r="4379" spans="1:13" x14ac:dyDescent="0.2">
      <c r="A4379" t="s">
        <v>6689</v>
      </c>
      <c r="B4379" t="s">
        <v>6690</v>
      </c>
      <c r="C4379" s="2">
        <v>399</v>
      </c>
      <c r="D4379" s="2">
        <v>152</v>
      </c>
      <c r="E4379" t="s">
        <v>7029</v>
      </c>
      <c r="F4379" t="s">
        <v>7040</v>
      </c>
      <c r="G4379" s="2">
        <v>247</v>
      </c>
      <c r="H4379" s="11">
        <v>0.61904761904761907</v>
      </c>
      <c r="I4379">
        <v>0</v>
      </c>
      <c r="J4379">
        <f ca="1"/>
        <v>4246</v>
      </c>
      <c r="K4379">
        <v>3144</v>
      </c>
      <c r="L4379" cm="1">
        <f t="array" ref="L4379">_xlfn.IFS(G4379&lt;=25, 1, G4379&lt;=75, 2, G4379&lt;=150, 3, G4379&gt;150, 4)</f>
        <v>4</v>
      </c>
      <c r="M4379">
        <f t="shared" si="68"/>
        <v>4</v>
      </c>
    </row>
    <row r="4380" spans="1:13" x14ac:dyDescent="0.2">
      <c r="A4380" t="s">
        <v>6691</v>
      </c>
      <c r="C4380" s="2">
        <v>219</v>
      </c>
      <c r="D4380" s="2">
        <v>83</v>
      </c>
      <c r="E4380" t="s">
        <v>7027</v>
      </c>
      <c r="F4380" t="s">
        <v>7040</v>
      </c>
      <c r="G4380" s="2">
        <v>136</v>
      </c>
      <c r="H4380" s="11">
        <v>0.62100456621004563</v>
      </c>
      <c r="I4380">
        <v>0</v>
      </c>
      <c r="J4380">
        <f ca="1"/>
        <v>1705</v>
      </c>
      <c r="K4380">
        <v>3324</v>
      </c>
      <c r="L4380" cm="1">
        <f t="array" ref="L4380">_xlfn.IFS(G4380&lt;=25, 1, G4380&lt;=75, 2, G4380&lt;=150, 3, G4380&gt;150, 4)</f>
        <v>3</v>
      </c>
      <c r="M4380">
        <f t="shared" si="68"/>
        <v>1</v>
      </c>
    </row>
    <row r="4381" spans="1:13" x14ac:dyDescent="0.2">
      <c r="A4381" t="s">
        <v>6692</v>
      </c>
      <c r="B4381" t="s">
        <v>6693</v>
      </c>
      <c r="C4381" s="2">
        <v>348</v>
      </c>
      <c r="D4381" s="2">
        <v>167</v>
      </c>
      <c r="E4381" t="s">
        <v>7029</v>
      </c>
      <c r="F4381" t="s">
        <v>7040</v>
      </c>
      <c r="G4381" s="2">
        <v>181</v>
      </c>
      <c r="H4381" s="11">
        <v>0.52011494252873558</v>
      </c>
      <c r="I4381">
        <v>0</v>
      </c>
      <c r="J4381">
        <f ca="1"/>
        <v>2856</v>
      </c>
      <c r="K4381">
        <v>300</v>
      </c>
      <c r="L4381" cm="1">
        <f t="array" ref="L4381">_xlfn.IFS(G4381&lt;=25, 1, G4381&lt;=75, 2, G4381&lt;=150, 3, G4381&gt;150, 4)</f>
        <v>4</v>
      </c>
      <c r="M4381">
        <f t="shared" si="68"/>
        <v>3</v>
      </c>
    </row>
    <row r="4382" spans="1:13" x14ac:dyDescent="0.2">
      <c r="A4382" t="s">
        <v>6694</v>
      </c>
      <c r="B4382" t="s">
        <v>6695</v>
      </c>
      <c r="C4382" s="2">
        <v>447</v>
      </c>
      <c r="D4382" s="2">
        <v>407</v>
      </c>
      <c r="E4382" t="s">
        <v>7027</v>
      </c>
      <c r="F4382" t="s">
        <v>7044</v>
      </c>
      <c r="G4382" s="2">
        <v>40</v>
      </c>
      <c r="H4382" s="11">
        <v>8.9485458612975396E-2</v>
      </c>
      <c r="I4382">
        <v>0</v>
      </c>
      <c r="J4382">
        <f ca="1"/>
        <v>2972</v>
      </c>
      <c r="K4382">
        <v>1711</v>
      </c>
      <c r="L4382" cm="1">
        <f t="array" ref="L4382">_xlfn.IFS(G4382&lt;=25, 1, G4382&lt;=75, 2, G4382&lt;=150, 3, G4382&gt;150, 4)</f>
        <v>2</v>
      </c>
      <c r="M4382">
        <f t="shared" si="68"/>
        <v>4</v>
      </c>
    </row>
    <row r="4383" spans="1:13" x14ac:dyDescent="0.2">
      <c r="A4383" t="s">
        <v>7034</v>
      </c>
      <c r="B4383" t="s">
        <v>333</v>
      </c>
      <c r="C4383" s="2">
        <v>159</v>
      </c>
      <c r="D4383" s="2">
        <v>78</v>
      </c>
      <c r="E4383" t="s">
        <v>7028</v>
      </c>
      <c r="F4383" t="s">
        <v>7040</v>
      </c>
      <c r="G4383" s="2">
        <v>81</v>
      </c>
      <c r="H4383" s="11">
        <v>0.50943396226415094</v>
      </c>
      <c r="I4383">
        <v>0</v>
      </c>
      <c r="J4383">
        <f ca="1"/>
        <v>3398</v>
      </c>
      <c r="K4383">
        <v>2697</v>
      </c>
      <c r="L4383" cm="1">
        <f t="array" ref="L4383">_xlfn.IFS(G4383&lt;=25, 1, G4383&lt;=75, 2, G4383&lt;=150, 3, G4383&gt;150, 4)</f>
        <v>3</v>
      </c>
      <c r="M4383">
        <f t="shared" si="68"/>
        <v>1</v>
      </c>
    </row>
    <row r="4384" spans="1:13" x14ac:dyDescent="0.2">
      <c r="A4384" t="s">
        <v>6696</v>
      </c>
      <c r="B4384" t="s">
        <v>6697</v>
      </c>
      <c r="C4384" s="2">
        <v>329</v>
      </c>
      <c r="D4384" s="2">
        <v>273</v>
      </c>
      <c r="E4384" t="s">
        <v>7027</v>
      </c>
      <c r="F4384" t="s">
        <v>7039</v>
      </c>
      <c r="G4384" s="2">
        <v>56</v>
      </c>
      <c r="H4384" s="11">
        <v>0.1702127659574468</v>
      </c>
      <c r="I4384">
        <v>0</v>
      </c>
      <c r="J4384">
        <f ca="1"/>
        <v>4385</v>
      </c>
      <c r="K4384">
        <v>1243</v>
      </c>
      <c r="L4384" cm="1">
        <f t="array" ref="L4384">_xlfn.IFS(G4384&lt;=25, 1, G4384&lt;=75, 2, G4384&lt;=150, 3, G4384&gt;150, 4)</f>
        <v>2</v>
      </c>
      <c r="M4384">
        <f t="shared" si="68"/>
        <v>3</v>
      </c>
    </row>
    <row r="4385" spans="1:13" x14ac:dyDescent="0.2">
      <c r="A4385" t="s">
        <v>6698</v>
      </c>
      <c r="B4385" t="s">
        <v>3634</v>
      </c>
      <c r="C4385" s="2">
        <v>99</v>
      </c>
      <c r="D4385" s="2">
        <v>81</v>
      </c>
      <c r="E4385" t="s">
        <v>7027</v>
      </c>
      <c r="F4385" t="s">
        <v>7037</v>
      </c>
      <c r="G4385" s="2">
        <v>18</v>
      </c>
      <c r="H4385" s="11">
        <v>0.18181818181818182</v>
      </c>
      <c r="I4385">
        <v>0</v>
      </c>
      <c r="J4385">
        <f ca="1"/>
        <v>1795</v>
      </c>
      <c r="K4385">
        <v>2247</v>
      </c>
      <c r="L4385" cm="1">
        <f t="array" ref="L4385">_xlfn.IFS(G4385&lt;=25, 1, G4385&lt;=75, 2, G4385&lt;=150, 3, G4385&gt;150, 4)</f>
        <v>1</v>
      </c>
      <c r="M4385">
        <f t="shared" si="68"/>
        <v>1</v>
      </c>
    </row>
    <row r="4386" spans="1:13" x14ac:dyDescent="0.2">
      <c r="A4386" t="s">
        <v>6699</v>
      </c>
      <c r="B4386" t="s">
        <v>5248</v>
      </c>
      <c r="C4386" s="2">
        <v>399</v>
      </c>
      <c r="D4386" s="2">
        <v>168</v>
      </c>
      <c r="E4386" t="s">
        <v>7029</v>
      </c>
      <c r="F4386" t="s">
        <v>7040</v>
      </c>
      <c r="G4386" s="2">
        <v>231</v>
      </c>
      <c r="H4386" s="11">
        <v>0.57894736842105265</v>
      </c>
      <c r="I4386">
        <v>0</v>
      </c>
      <c r="J4386">
        <f ca="1"/>
        <v>3902</v>
      </c>
      <c r="K4386">
        <v>1468</v>
      </c>
      <c r="L4386" cm="1">
        <f t="array" ref="L4386">_xlfn.IFS(G4386&lt;=25, 1, G4386&lt;=75, 2, G4386&lt;=150, 3, G4386&gt;150, 4)</f>
        <v>4</v>
      </c>
      <c r="M4386">
        <f t="shared" si="68"/>
        <v>4</v>
      </c>
    </row>
    <row r="4387" spans="1:13" x14ac:dyDescent="0.2">
      <c r="A4387" t="s">
        <v>6700</v>
      </c>
      <c r="B4387" t="s">
        <v>6701</v>
      </c>
      <c r="C4387" s="2">
        <v>239</v>
      </c>
      <c r="D4387" s="2">
        <v>112</v>
      </c>
      <c r="E4387" t="s">
        <v>7029</v>
      </c>
      <c r="F4387" t="s">
        <v>7040</v>
      </c>
      <c r="G4387" s="2">
        <v>127</v>
      </c>
      <c r="H4387" s="11">
        <v>0.53138075313807531</v>
      </c>
      <c r="I4387">
        <v>0</v>
      </c>
      <c r="J4387">
        <f ca="1"/>
        <v>2426</v>
      </c>
      <c r="K4387">
        <v>2734</v>
      </c>
      <c r="L4387" cm="1">
        <f t="array" ref="L4387">_xlfn.IFS(G4387&lt;=25, 1, G4387&lt;=75, 2, G4387&lt;=150, 3, G4387&gt;150, 4)</f>
        <v>3</v>
      </c>
      <c r="M4387">
        <f t="shared" si="68"/>
        <v>1</v>
      </c>
    </row>
    <row r="4388" spans="1:13" x14ac:dyDescent="0.2">
      <c r="A4388" t="s">
        <v>6702</v>
      </c>
      <c r="B4388" t="s">
        <v>2287</v>
      </c>
      <c r="C4388" s="2">
        <v>223</v>
      </c>
      <c r="D4388" s="2">
        <v>134</v>
      </c>
      <c r="E4388" t="s">
        <v>6989</v>
      </c>
      <c r="F4388" t="s">
        <v>7042</v>
      </c>
      <c r="G4388" s="2">
        <v>89</v>
      </c>
      <c r="H4388" s="11">
        <v>0.3991031390134529</v>
      </c>
      <c r="I4388">
        <v>1</v>
      </c>
      <c r="J4388">
        <f ca="1"/>
        <v>791</v>
      </c>
      <c r="K4388">
        <v>3111</v>
      </c>
      <c r="L4388" cm="1">
        <f t="array" ref="L4388">_xlfn.IFS(G4388&lt;=25, 1, G4388&lt;=75, 2, G4388&lt;=150, 3, G4388&gt;150, 4)</f>
        <v>3</v>
      </c>
      <c r="M4388">
        <f t="shared" si="68"/>
        <v>1</v>
      </c>
    </row>
    <row r="4389" spans="1:13" x14ac:dyDescent="0.2">
      <c r="A4389" t="s">
        <v>6703</v>
      </c>
      <c r="B4389" t="s">
        <v>1676</v>
      </c>
      <c r="C4389" s="2">
        <v>268</v>
      </c>
      <c r="D4389" s="2">
        <v>139</v>
      </c>
      <c r="E4389" t="s">
        <v>7027</v>
      </c>
      <c r="F4389" t="s">
        <v>7038</v>
      </c>
      <c r="G4389" s="2">
        <v>129</v>
      </c>
      <c r="H4389" s="11">
        <v>0.48134328358208955</v>
      </c>
      <c r="I4389">
        <v>0</v>
      </c>
      <c r="J4389">
        <f ca="1"/>
        <v>693</v>
      </c>
      <c r="K4389">
        <v>3902</v>
      </c>
      <c r="L4389" cm="1">
        <f t="array" ref="L4389">_xlfn.IFS(G4389&lt;=25, 1, G4389&lt;=75, 2, G4389&lt;=150, 3, G4389&gt;150, 4)</f>
        <v>3</v>
      </c>
      <c r="M4389">
        <f t="shared" si="68"/>
        <v>2</v>
      </c>
    </row>
    <row r="4390" spans="1:13" x14ac:dyDescent="0.2">
      <c r="A4390" t="s">
        <v>6704</v>
      </c>
      <c r="B4390" t="s">
        <v>2287</v>
      </c>
      <c r="C4390" s="2">
        <v>223</v>
      </c>
      <c r="D4390" s="2">
        <v>105</v>
      </c>
      <c r="E4390" t="s">
        <v>6989</v>
      </c>
      <c r="F4390" t="s">
        <v>7042</v>
      </c>
      <c r="G4390" s="2">
        <v>118</v>
      </c>
      <c r="H4390" s="11">
        <v>0.52914798206278024</v>
      </c>
      <c r="I4390">
        <v>1</v>
      </c>
      <c r="J4390">
        <f ca="1"/>
        <v>2737</v>
      </c>
      <c r="K4390">
        <v>539</v>
      </c>
      <c r="L4390" cm="1">
        <f t="array" ref="L4390">_xlfn.IFS(G4390&lt;=25, 1, G4390&lt;=75, 2, G4390&lt;=150, 3, G4390&gt;150, 4)</f>
        <v>3</v>
      </c>
      <c r="M4390">
        <f t="shared" si="68"/>
        <v>1</v>
      </c>
    </row>
    <row r="4391" spans="1:13" x14ac:dyDescent="0.2">
      <c r="A4391" t="s">
        <v>6705</v>
      </c>
      <c r="B4391" t="s">
        <v>2279</v>
      </c>
      <c r="C4391" s="2">
        <v>268</v>
      </c>
      <c r="D4391" s="2">
        <v>102</v>
      </c>
      <c r="E4391" t="s">
        <v>7027</v>
      </c>
      <c r="F4391" t="s">
        <v>7038</v>
      </c>
      <c r="G4391" s="2">
        <v>166</v>
      </c>
      <c r="H4391" s="11">
        <v>0.61940298507462688</v>
      </c>
      <c r="I4391">
        <v>0</v>
      </c>
      <c r="J4391">
        <f ca="1"/>
        <v>599</v>
      </c>
      <c r="K4391">
        <v>4139</v>
      </c>
      <c r="L4391" cm="1">
        <f t="array" ref="L4391">_xlfn.IFS(G4391&lt;=25, 1, G4391&lt;=75, 2, G4391&lt;=150, 3, G4391&gt;150, 4)</f>
        <v>4</v>
      </c>
      <c r="M4391">
        <f t="shared" si="68"/>
        <v>2</v>
      </c>
    </row>
    <row r="4392" spans="1:13" x14ac:dyDescent="0.2">
      <c r="A4392" t="s">
        <v>6706</v>
      </c>
      <c r="B4392" t="s">
        <v>6707</v>
      </c>
      <c r="C4392" s="2">
        <v>616</v>
      </c>
      <c r="D4392" s="2">
        <v>487</v>
      </c>
      <c r="E4392" t="s">
        <v>7029</v>
      </c>
      <c r="F4392" t="s">
        <v>7044</v>
      </c>
      <c r="G4392" s="2">
        <v>129</v>
      </c>
      <c r="H4392" s="11">
        <v>0.20941558441558442</v>
      </c>
      <c r="I4392">
        <v>0</v>
      </c>
      <c r="J4392">
        <f ca="1"/>
        <v>4404</v>
      </c>
      <c r="K4392">
        <v>2949</v>
      </c>
      <c r="L4392" cm="1">
        <f t="array" ref="L4392">_xlfn.IFS(G4392&lt;=25, 1, G4392&lt;=75, 2, G4392&lt;=150, 3, G4392&gt;150, 4)</f>
        <v>3</v>
      </c>
      <c r="M4392">
        <f t="shared" si="68"/>
        <v>4</v>
      </c>
    </row>
    <row r="4393" spans="1:13" x14ac:dyDescent="0.2">
      <c r="A4393" t="s">
        <v>6708</v>
      </c>
      <c r="B4393" t="s">
        <v>231</v>
      </c>
      <c r="C4393" s="2">
        <v>319</v>
      </c>
      <c r="D4393" s="2">
        <v>163</v>
      </c>
      <c r="E4393" t="s">
        <v>7028</v>
      </c>
      <c r="F4393" t="s">
        <v>7040</v>
      </c>
      <c r="G4393" s="2">
        <v>156</v>
      </c>
      <c r="H4393" s="11">
        <v>0.4890282131661442</v>
      </c>
      <c r="I4393">
        <v>0</v>
      </c>
      <c r="J4393">
        <f ca="1"/>
        <v>4172</v>
      </c>
      <c r="K4393">
        <v>3291</v>
      </c>
      <c r="L4393" cm="1">
        <f t="array" ref="L4393">_xlfn.IFS(G4393&lt;=25, 1, G4393&lt;=75, 2, G4393&lt;=150, 3, G4393&gt;150, 4)</f>
        <v>4</v>
      </c>
      <c r="M4393">
        <f t="shared" si="68"/>
        <v>3</v>
      </c>
    </row>
    <row r="4394" spans="1:13" x14ac:dyDescent="0.2">
      <c r="A4394" t="s">
        <v>6709</v>
      </c>
      <c r="B4394" t="s">
        <v>2779</v>
      </c>
      <c r="C4394" s="2">
        <v>223</v>
      </c>
      <c r="D4394" s="2">
        <v>172</v>
      </c>
      <c r="E4394" t="s">
        <v>7027</v>
      </c>
      <c r="F4394" t="s">
        <v>7039</v>
      </c>
      <c r="G4394" s="2">
        <v>51</v>
      </c>
      <c r="H4394" s="11">
        <v>0.22869955156950672</v>
      </c>
      <c r="I4394">
        <v>0</v>
      </c>
      <c r="J4394">
        <f ca="1"/>
        <v>3939</v>
      </c>
      <c r="K4394">
        <v>2151</v>
      </c>
      <c r="L4394" cm="1">
        <f t="array" ref="L4394">_xlfn.IFS(G4394&lt;=25, 1, G4394&lt;=75, 2, G4394&lt;=150, 3, G4394&gt;150, 4)</f>
        <v>2</v>
      </c>
      <c r="M4394">
        <f t="shared" si="68"/>
        <v>1</v>
      </c>
    </row>
    <row r="4395" spans="1:13" x14ac:dyDescent="0.2">
      <c r="A4395" t="s">
        <v>6710</v>
      </c>
      <c r="B4395" t="s">
        <v>6711</v>
      </c>
      <c r="C4395" s="2">
        <v>447</v>
      </c>
      <c r="D4395" s="2">
        <v>313</v>
      </c>
      <c r="E4395" t="s">
        <v>7027</v>
      </c>
      <c r="F4395" t="s">
        <v>7039</v>
      </c>
      <c r="G4395" s="2">
        <v>134</v>
      </c>
      <c r="H4395" s="11">
        <v>0.29977628635346754</v>
      </c>
      <c r="I4395">
        <v>0</v>
      </c>
      <c r="J4395">
        <f ca="1"/>
        <v>1916</v>
      </c>
      <c r="K4395">
        <v>1437</v>
      </c>
      <c r="L4395" cm="1">
        <f t="array" ref="L4395">_xlfn.IFS(G4395&lt;=25, 1, G4395&lt;=75, 2, G4395&lt;=150, 3, G4395&gt;150, 4)</f>
        <v>3</v>
      </c>
      <c r="M4395">
        <f t="shared" si="68"/>
        <v>4</v>
      </c>
    </row>
    <row r="4396" spans="1:13" x14ac:dyDescent="0.2">
      <c r="A4396" t="s">
        <v>6712</v>
      </c>
      <c r="B4396" t="s">
        <v>1762</v>
      </c>
      <c r="C4396" s="2">
        <v>268</v>
      </c>
      <c r="D4396" s="2">
        <v>145</v>
      </c>
      <c r="E4396" t="s">
        <v>7027</v>
      </c>
      <c r="F4396" t="s">
        <v>7039</v>
      </c>
      <c r="G4396" s="2">
        <v>123</v>
      </c>
      <c r="H4396" s="11">
        <v>0.45895522388059701</v>
      </c>
      <c r="I4396">
        <v>0</v>
      </c>
      <c r="J4396">
        <f ca="1"/>
        <v>4337</v>
      </c>
      <c r="K4396">
        <v>3639</v>
      </c>
      <c r="L4396" cm="1">
        <f t="array" ref="L4396">_xlfn.IFS(G4396&lt;=25, 1, G4396&lt;=75, 2, G4396&lt;=150, 3, G4396&gt;150, 4)</f>
        <v>3</v>
      </c>
      <c r="M4396">
        <f t="shared" si="68"/>
        <v>2</v>
      </c>
    </row>
    <row r="4397" spans="1:13" x14ac:dyDescent="0.2">
      <c r="A4397" t="s">
        <v>6713</v>
      </c>
      <c r="B4397" t="s">
        <v>6714</v>
      </c>
      <c r="C4397" s="2">
        <v>268</v>
      </c>
      <c r="D4397" s="2">
        <v>153</v>
      </c>
      <c r="E4397" t="s">
        <v>7027</v>
      </c>
      <c r="F4397" t="s">
        <v>7038</v>
      </c>
      <c r="G4397" s="2">
        <v>115</v>
      </c>
      <c r="H4397" s="11">
        <v>0.42910447761194032</v>
      </c>
      <c r="I4397">
        <v>0</v>
      </c>
      <c r="J4397">
        <f ca="1"/>
        <v>3550</v>
      </c>
      <c r="K4397">
        <v>3531</v>
      </c>
      <c r="L4397" cm="1">
        <f t="array" ref="L4397">_xlfn.IFS(G4397&lt;=25, 1, G4397&lt;=75, 2, G4397&lt;=150, 3, G4397&gt;150, 4)</f>
        <v>3</v>
      </c>
      <c r="M4397">
        <f t="shared" si="68"/>
        <v>2</v>
      </c>
    </row>
    <row r="4398" spans="1:13" x14ac:dyDescent="0.2">
      <c r="A4398" t="s">
        <v>6715</v>
      </c>
      <c r="B4398" t="s">
        <v>1490</v>
      </c>
      <c r="C4398" s="2">
        <v>294</v>
      </c>
      <c r="D4398" s="2">
        <v>115</v>
      </c>
      <c r="E4398" t="s">
        <v>7027</v>
      </c>
      <c r="F4398" t="s">
        <v>7038</v>
      </c>
      <c r="G4398" s="2">
        <v>179</v>
      </c>
      <c r="H4398" s="11">
        <v>0.608843537414966</v>
      </c>
      <c r="I4398">
        <v>0</v>
      </c>
      <c r="J4398">
        <f ca="1"/>
        <v>2984</v>
      </c>
      <c r="K4398">
        <v>3662</v>
      </c>
      <c r="L4398" cm="1">
        <f t="array" ref="L4398">_xlfn.IFS(G4398&lt;=25, 1, G4398&lt;=75, 2, G4398&lt;=150, 3, G4398&gt;150, 4)</f>
        <v>4</v>
      </c>
      <c r="M4398">
        <f t="shared" si="68"/>
        <v>2</v>
      </c>
    </row>
    <row r="4399" spans="1:13" x14ac:dyDescent="0.2">
      <c r="A4399" t="s">
        <v>6716</v>
      </c>
      <c r="B4399" t="s">
        <v>6717</v>
      </c>
      <c r="C4399" s="2">
        <v>312</v>
      </c>
      <c r="D4399" s="2">
        <v>290</v>
      </c>
      <c r="E4399" t="s">
        <v>7029</v>
      </c>
      <c r="F4399" t="s">
        <v>7043</v>
      </c>
      <c r="G4399" s="2">
        <v>22</v>
      </c>
      <c r="H4399" s="11">
        <v>7.0512820512820512E-2</v>
      </c>
      <c r="I4399">
        <v>0</v>
      </c>
      <c r="J4399">
        <f ca="1"/>
        <v>1110</v>
      </c>
      <c r="K4399">
        <v>1245</v>
      </c>
      <c r="L4399" cm="1">
        <f t="array" ref="L4399">_xlfn.IFS(G4399&lt;=25, 1, G4399&lt;=75, 2, G4399&lt;=150, 3, G4399&gt;150, 4)</f>
        <v>1</v>
      </c>
      <c r="M4399">
        <f t="shared" si="68"/>
        <v>3</v>
      </c>
    </row>
    <row r="4400" spans="1:13" x14ac:dyDescent="0.2">
      <c r="A4400" t="s">
        <v>6718</v>
      </c>
      <c r="B4400" t="s">
        <v>161</v>
      </c>
      <c r="C4400" s="2">
        <v>53</v>
      </c>
      <c r="D4400" s="2">
        <v>14</v>
      </c>
      <c r="E4400" t="s">
        <v>7027</v>
      </c>
      <c r="F4400" t="s">
        <v>7038</v>
      </c>
      <c r="G4400" s="2">
        <v>39</v>
      </c>
      <c r="H4400" s="11">
        <v>0.73584905660377353</v>
      </c>
      <c r="I4400">
        <v>0</v>
      </c>
      <c r="J4400">
        <f ca="1"/>
        <v>2590</v>
      </c>
      <c r="K4400">
        <v>1878</v>
      </c>
      <c r="L4400" cm="1">
        <f t="array" ref="L4400">_xlfn.IFS(G4400&lt;=25, 1, G4400&lt;=75, 2, G4400&lt;=150, 3, G4400&gt;150, 4)</f>
        <v>2</v>
      </c>
      <c r="M4400">
        <f t="shared" si="68"/>
        <v>1</v>
      </c>
    </row>
    <row r="4401" spans="1:13" x14ac:dyDescent="0.2">
      <c r="A4401" t="s">
        <v>6719</v>
      </c>
      <c r="B4401" t="s">
        <v>6720</v>
      </c>
      <c r="C4401" s="2">
        <v>268</v>
      </c>
      <c r="D4401" s="2">
        <v>158</v>
      </c>
      <c r="E4401" t="s">
        <v>7029</v>
      </c>
      <c r="F4401" t="s">
        <v>7040</v>
      </c>
      <c r="G4401" s="2">
        <v>110</v>
      </c>
      <c r="H4401" s="11">
        <v>0.41044776119402987</v>
      </c>
      <c r="I4401">
        <v>0</v>
      </c>
      <c r="J4401">
        <f ca="1"/>
        <v>668</v>
      </c>
      <c r="K4401">
        <v>1092</v>
      </c>
      <c r="L4401" cm="1">
        <f t="array" ref="L4401">_xlfn.IFS(G4401&lt;=25, 1, G4401&lt;=75, 2, G4401&lt;=150, 3, G4401&gt;150, 4)</f>
        <v>3</v>
      </c>
      <c r="M4401">
        <f t="shared" si="68"/>
        <v>2</v>
      </c>
    </row>
    <row r="4402" spans="1:13" x14ac:dyDescent="0.2">
      <c r="A4402" t="s">
        <v>6721</v>
      </c>
      <c r="B4402" t="s">
        <v>1196</v>
      </c>
      <c r="C4402" s="2">
        <v>239</v>
      </c>
      <c r="D4402" s="2">
        <v>172</v>
      </c>
      <c r="E4402" t="s">
        <v>7029</v>
      </c>
      <c r="F4402" t="s">
        <v>7037</v>
      </c>
      <c r="G4402" s="2">
        <v>67</v>
      </c>
      <c r="H4402" s="11">
        <v>0.28033472803347281</v>
      </c>
      <c r="I4402">
        <v>0</v>
      </c>
      <c r="J4402">
        <f ca="1"/>
        <v>2070</v>
      </c>
      <c r="K4402">
        <v>2076</v>
      </c>
      <c r="L4402" cm="1">
        <f t="array" ref="L4402">_xlfn.IFS(G4402&lt;=25, 1, G4402&lt;=75, 2, G4402&lt;=150, 3, G4402&gt;150, 4)</f>
        <v>2</v>
      </c>
      <c r="M4402">
        <f t="shared" si="68"/>
        <v>1</v>
      </c>
    </row>
    <row r="4403" spans="1:13" x14ac:dyDescent="0.2">
      <c r="A4403" t="s">
        <v>6722</v>
      </c>
      <c r="B4403" t="s">
        <v>1786</v>
      </c>
      <c r="C4403" s="2">
        <v>89</v>
      </c>
      <c r="D4403" s="2">
        <v>28</v>
      </c>
      <c r="E4403" t="s">
        <v>7029</v>
      </c>
      <c r="F4403" t="s">
        <v>7040</v>
      </c>
      <c r="G4403" s="2">
        <v>61</v>
      </c>
      <c r="H4403" s="11">
        <v>0.6853932584269663</v>
      </c>
      <c r="I4403">
        <v>0</v>
      </c>
      <c r="J4403">
        <f ca="1"/>
        <v>2257</v>
      </c>
      <c r="K4403">
        <v>2726</v>
      </c>
      <c r="L4403" cm="1">
        <f t="array" ref="L4403">_xlfn.IFS(G4403&lt;=25, 1, G4403&lt;=75, 2, G4403&lt;=150, 3, G4403&gt;150, 4)</f>
        <v>2</v>
      </c>
      <c r="M4403">
        <f t="shared" si="68"/>
        <v>1</v>
      </c>
    </row>
    <row r="4404" spans="1:13" x14ac:dyDescent="0.2">
      <c r="A4404" t="s">
        <v>6723</v>
      </c>
      <c r="B4404" t="s">
        <v>2287</v>
      </c>
      <c r="C4404" s="2">
        <v>223</v>
      </c>
      <c r="D4404" s="2">
        <v>152</v>
      </c>
      <c r="E4404" t="s">
        <v>6989</v>
      </c>
      <c r="F4404" t="s">
        <v>7042</v>
      </c>
      <c r="G4404" s="2">
        <v>71</v>
      </c>
      <c r="H4404" s="11">
        <v>0.31838565022421522</v>
      </c>
      <c r="I4404">
        <v>1</v>
      </c>
      <c r="J4404">
        <f ca="1"/>
        <v>887</v>
      </c>
      <c r="K4404">
        <v>332</v>
      </c>
      <c r="L4404" cm="1">
        <f t="array" ref="L4404">_xlfn.IFS(G4404&lt;=25, 1, G4404&lt;=75, 2, G4404&lt;=150, 3, G4404&gt;150, 4)</f>
        <v>2</v>
      </c>
      <c r="M4404">
        <f t="shared" si="68"/>
        <v>1</v>
      </c>
    </row>
    <row r="4405" spans="1:13" x14ac:dyDescent="0.2">
      <c r="A4405" t="s">
        <v>6724</v>
      </c>
      <c r="B4405" t="s">
        <v>6725</v>
      </c>
      <c r="C4405" s="2">
        <v>268</v>
      </c>
      <c r="D4405" s="2">
        <v>158</v>
      </c>
      <c r="E4405" t="s">
        <v>7027</v>
      </c>
      <c r="F4405" t="s">
        <v>7038</v>
      </c>
      <c r="G4405" s="2">
        <v>110</v>
      </c>
      <c r="H4405" s="11">
        <v>0.41044776119402987</v>
      </c>
      <c r="I4405">
        <v>0</v>
      </c>
      <c r="J4405">
        <f ca="1"/>
        <v>1050</v>
      </c>
      <c r="K4405">
        <v>4460</v>
      </c>
      <c r="L4405" cm="1">
        <f t="array" ref="L4405">_xlfn.IFS(G4405&lt;=25, 1, G4405&lt;=75, 2, G4405&lt;=150, 3, G4405&gt;150, 4)</f>
        <v>3</v>
      </c>
      <c r="M4405">
        <f t="shared" si="68"/>
        <v>2</v>
      </c>
    </row>
    <row r="4406" spans="1:13" x14ac:dyDescent="0.2">
      <c r="A4406" t="s">
        <v>6726</v>
      </c>
      <c r="B4406" t="s">
        <v>403</v>
      </c>
      <c r="C4406" s="2">
        <v>429</v>
      </c>
      <c r="D4406" s="2">
        <v>309</v>
      </c>
      <c r="E4406" t="s">
        <v>7027</v>
      </c>
      <c r="F4406" t="s">
        <v>7036</v>
      </c>
      <c r="G4406" s="2">
        <v>120</v>
      </c>
      <c r="H4406" s="11">
        <v>0.27972027972027974</v>
      </c>
      <c r="I4406">
        <v>0</v>
      </c>
      <c r="J4406">
        <f ca="1"/>
        <v>4490</v>
      </c>
      <c r="K4406">
        <v>160</v>
      </c>
      <c r="L4406" cm="1">
        <f t="array" ref="L4406">_xlfn.IFS(G4406&lt;=25, 1, G4406&lt;=75, 2, G4406&lt;=150, 3, G4406&gt;150, 4)</f>
        <v>3</v>
      </c>
      <c r="M4406">
        <f t="shared" si="68"/>
        <v>4</v>
      </c>
    </row>
    <row r="4407" spans="1:13" x14ac:dyDescent="0.2">
      <c r="A4407" t="s">
        <v>7035</v>
      </c>
      <c r="B4407" t="s">
        <v>333</v>
      </c>
      <c r="C4407" s="2">
        <v>159</v>
      </c>
      <c r="D4407" s="2">
        <v>56</v>
      </c>
      <c r="E4407" t="s">
        <v>7028</v>
      </c>
      <c r="F4407" t="s">
        <v>7040</v>
      </c>
      <c r="G4407" s="2">
        <v>103</v>
      </c>
      <c r="H4407" s="11">
        <v>0.64779874213836475</v>
      </c>
      <c r="I4407">
        <v>0</v>
      </c>
      <c r="J4407">
        <f ca="1"/>
        <v>1832</v>
      </c>
      <c r="K4407">
        <v>1202</v>
      </c>
      <c r="L4407" cm="1">
        <f t="array" ref="L4407">_xlfn.IFS(G4407&lt;=25, 1, G4407&lt;=75, 2, G4407&lt;=150, 3, G4407&gt;150, 4)</f>
        <v>3</v>
      </c>
      <c r="M4407">
        <f t="shared" si="68"/>
        <v>1</v>
      </c>
    </row>
    <row r="4408" spans="1:13" x14ac:dyDescent="0.2">
      <c r="A4408" t="s">
        <v>6727</v>
      </c>
      <c r="B4408" t="s">
        <v>6728</v>
      </c>
      <c r="C4408" s="2">
        <v>375</v>
      </c>
      <c r="D4408" s="2">
        <v>173</v>
      </c>
      <c r="E4408" t="s">
        <v>7027</v>
      </c>
      <c r="F4408" t="s">
        <v>7040</v>
      </c>
      <c r="G4408" s="2">
        <v>202</v>
      </c>
      <c r="H4408" s="11">
        <v>0.53866666666666663</v>
      </c>
      <c r="I4408">
        <v>0</v>
      </c>
      <c r="J4408">
        <f ca="1"/>
        <v>3701</v>
      </c>
      <c r="K4408">
        <v>788</v>
      </c>
      <c r="L4408" cm="1">
        <f t="array" ref="L4408">_xlfn.IFS(G4408&lt;=25, 1, G4408&lt;=75, 2, G4408&lt;=150, 3, G4408&gt;150, 4)</f>
        <v>4</v>
      </c>
      <c r="M4408">
        <f t="shared" si="68"/>
        <v>4</v>
      </c>
    </row>
    <row r="4409" spans="1:13" x14ac:dyDescent="0.2">
      <c r="A4409" t="s">
        <v>6729</v>
      </c>
      <c r="B4409" t="s">
        <v>6730</v>
      </c>
      <c r="C4409" s="2">
        <v>286</v>
      </c>
      <c r="D4409" s="2">
        <v>269</v>
      </c>
      <c r="E4409" t="s">
        <v>7027</v>
      </c>
      <c r="F4409" t="s">
        <v>7036</v>
      </c>
      <c r="G4409" s="2">
        <v>17</v>
      </c>
      <c r="H4409" s="11">
        <v>5.944055944055944E-2</v>
      </c>
      <c r="I4409">
        <v>0</v>
      </c>
      <c r="J4409">
        <f ca="1"/>
        <v>2809</v>
      </c>
      <c r="K4409">
        <v>3731</v>
      </c>
      <c r="L4409" cm="1">
        <f t="array" ref="L4409">_xlfn.IFS(G4409&lt;=25, 1, G4409&lt;=75, 2, G4409&lt;=150, 3, G4409&gt;150, 4)</f>
        <v>1</v>
      </c>
      <c r="M4409">
        <f t="shared" si="68"/>
        <v>2</v>
      </c>
    </row>
    <row r="4410" spans="1:13" x14ac:dyDescent="0.2">
      <c r="A4410" t="s">
        <v>6731</v>
      </c>
      <c r="B4410" t="s">
        <v>6732</v>
      </c>
      <c r="C4410" s="2">
        <v>268</v>
      </c>
      <c r="D4410" s="2">
        <v>123</v>
      </c>
      <c r="E4410" t="s">
        <v>7027</v>
      </c>
      <c r="F4410" t="s">
        <v>7040</v>
      </c>
      <c r="G4410" s="2">
        <v>145</v>
      </c>
      <c r="H4410" s="11">
        <v>0.54104477611940294</v>
      </c>
      <c r="I4410">
        <v>0</v>
      </c>
      <c r="J4410">
        <f ca="1"/>
        <v>285</v>
      </c>
      <c r="K4410">
        <v>1400</v>
      </c>
      <c r="L4410" cm="1">
        <f t="array" ref="L4410">_xlfn.IFS(G4410&lt;=25, 1, G4410&lt;=75, 2, G4410&lt;=150, 3, G4410&gt;150, 4)</f>
        <v>3</v>
      </c>
      <c r="M4410">
        <f t="shared" si="68"/>
        <v>2</v>
      </c>
    </row>
    <row r="4411" spans="1:13" x14ac:dyDescent="0.2">
      <c r="A4411" t="s">
        <v>6733</v>
      </c>
      <c r="B4411" t="s">
        <v>6734</v>
      </c>
      <c r="C4411" s="2">
        <v>223</v>
      </c>
      <c r="D4411" s="2">
        <v>198</v>
      </c>
      <c r="E4411" t="s">
        <v>7027</v>
      </c>
      <c r="F4411" t="s">
        <v>7039</v>
      </c>
      <c r="G4411" s="2">
        <v>25</v>
      </c>
      <c r="H4411" s="11">
        <v>0.11210762331838565</v>
      </c>
      <c r="I4411">
        <v>0</v>
      </c>
      <c r="J4411">
        <f ca="1"/>
        <v>3945</v>
      </c>
      <c r="K4411">
        <v>1976</v>
      </c>
      <c r="L4411" cm="1">
        <f t="array" ref="L4411">_xlfn.IFS(G4411&lt;=25, 1, G4411&lt;=75, 2, G4411&lt;=150, 3, G4411&gt;150, 4)</f>
        <v>1</v>
      </c>
      <c r="M4411">
        <f t="shared" si="68"/>
        <v>1</v>
      </c>
    </row>
    <row r="4412" spans="1:13" x14ac:dyDescent="0.2">
      <c r="A4412" t="s">
        <v>6735</v>
      </c>
      <c r="B4412" t="s">
        <v>6736</v>
      </c>
      <c r="C4412" s="2">
        <v>446</v>
      </c>
      <c r="D4412" s="2">
        <v>401</v>
      </c>
      <c r="E4412" t="s">
        <v>7027</v>
      </c>
      <c r="F4412" t="s">
        <v>7039</v>
      </c>
      <c r="G4412" s="2">
        <v>45</v>
      </c>
      <c r="H4412" s="11">
        <v>0.10089686098654709</v>
      </c>
      <c r="I4412">
        <v>0</v>
      </c>
      <c r="J4412">
        <f ca="1"/>
        <v>2038</v>
      </c>
      <c r="K4412">
        <v>3585</v>
      </c>
      <c r="L4412" cm="1">
        <f t="array" ref="L4412">_xlfn.IFS(G4412&lt;=25, 1, G4412&lt;=75, 2, G4412&lt;=150, 3, G4412&gt;150, 4)</f>
        <v>2</v>
      </c>
      <c r="M4412">
        <f t="shared" si="68"/>
        <v>4</v>
      </c>
    </row>
    <row r="4413" spans="1:13" x14ac:dyDescent="0.2">
      <c r="A4413" t="s">
        <v>6737</v>
      </c>
      <c r="B4413" t="s">
        <v>6738</v>
      </c>
      <c r="C4413" s="2">
        <v>357</v>
      </c>
      <c r="D4413" s="2">
        <v>175</v>
      </c>
      <c r="E4413" t="s">
        <v>7029</v>
      </c>
      <c r="F4413" t="s">
        <v>7038</v>
      </c>
      <c r="G4413" s="2">
        <v>182</v>
      </c>
      <c r="H4413" s="11">
        <v>0.50980392156862742</v>
      </c>
      <c r="I4413">
        <v>0</v>
      </c>
      <c r="J4413">
        <f ca="1"/>
        <v>4455</v>
      </c>
      <c r="K4413">
        <v>3976</v>
      </c>
      <c r="L4413" cm="1">
        <f t="array" ref="L4413">_xlfn.IFS(G4413&lt;=25, 1, G4413&lt;=75, 2, G4413&lt;=150, 3, G4413&gt;150, 4)</f>
        <v>4</v>
      </c>
      <c r="M4413">
        <f t="shared" si="68"/>
        <v>3</v>
      </c>
    </row>
    <row r="4414" spans="1:13" x14ac:dyDescent="0.2">
      <c r="A4414" t="s">
        <v>6739</v>
      </c>
      <c r="B4414" t="s">
        <v>742</v>
      </c>
      <c r="C4414" s="2">
        <v>199</v>
      </c>
      <c r="D4414" s="2">
        <v>98</v>
      </c>
      <c r="E4414" t="s">
        <v>7029</v>
      </c>
      <c r="F4414" t="s">
        <v>7037</v>
      </c>
      <c r="G4414" s="2">
        <v>101</v>
      </c>
      <c r="H4414" s="11">
        <v>0.50753768844221103</v>
      </c>
      <c r="I4414">
        <v>0</v>
      </c>
      <c r="J4414">
        <f ca="1"/>
        <v>374</v>
      </c>
      <c r="K4414">
        <v>3837</v>
      </c>
      <c r="L4414" cm="1">
        <f t="array" ref="L4414">_xlfn.IFS(G4414&lt;=25, 1, G4414&lt;=75, 2, G4414&lt;=150, 3, G4414&gt;150, 4)</f>
        <v>3</v>
      </c>
      <c r="M4414">
        <f t="shared" si="68"/>
        <v>1</v>
      </c>
    </row>
    <row r="4415" spans="1:13" x14ac:dyDescent="0.2">
      <c r="A4415" t="s">
        <v>6740</v>
      </c>
      <c r="B4415" t="s">
        <v>2525</v>
      </c>
      <c r="C4415" s="2">
        <v>239</v>
      </c>
      <c r="D4415" s="2">
        <v>131</v>
      </c>
      <c r="E4415" t="s">
        <v>7029</v>
      </c>
      <c r="F4415" t="s">
        <v>7041</v>
      </c>
      <c r="G4415" s="2">
        <v>108</v>
      </c>
      <c r="H4415" s="11">
        <v>0.45188284518828453</v>
      </c>
      <c r="I4415">
        <v>0</v>
      </c>
      <c r="J4415">
        <f ca="1"/>
        <v>1197</v>
      </c>
      <c r="K4415">
        <v>3971</v>
      </c>
      <c r="L4415" cm="1">
        <f t="array" ref="L4415">_xlfn.IFS(G4415&lt;=25, 1, G4415&lt;=75, 2, G4415&lt;=150, 3, G4415&gt;150, 4)</f>
        <v>3</v>
      </c>
      <c r="M4415">
        <f t="shared" si="68"/>
        <v>1</v>
      </c>
    </row>
    <row r="4416" spans="1:13" x14ac:dyDescent="0.2">
      <c r="A4416" t="s">
        <v>6741</v>
      </c>
      <c r="B4416" t="s">
        <v>2287</v>
      </c>
      <c r="C4416" s="2">
        <v>223</v>
      </c>
      <c r="D4416" s="2">
        <v>116</v>
      </c>
      <c r="E4416" t="s">
        <v>6989</v>
      </c>
      <c r="F4416" t="s">
        <v>7042</v>
      </c>
      <c r="G4416" s="2">
        <v>107</v>
      </c>
      <c r="H4416" s="11">
        <v>0.47982062780269058</v>
      </c>
      <c r="I4416">
        <v>1</v>
      </c>
      <c r="J4416">
        <f ca="1"/>
        <v>3440</v>
      </c>
      <c r="K4416">
        <v>3444</v>
      </c>
      <c r="L4416" cm="1">
        <f t="array" ref="L4416">_xlfn.IFS(G4416&lt;=25, 1, G4416&lt;=75, 2, G4416&lt;=150, 3, G4416&gt;150, 4)</f>
        <v>3</v>
      </c>
      <c r="M4416">
        <f t="shared" si="68"/>
        <v>1</v>
      </c>
    </row>
    <row r="4417" spans="1:13" x14ac:dyDescent="0.2">
      <c r="A4417" t="s">
        <v>6742</v>
      </c>
      <c r="B4417" t="s">
        <v>6725</v>
      </c>
      <c r="C4417" s="2">
        <v>268</v>
      </c>
      <c r="D4417" s="2">
        <v>105</v>
      </c>
      <c r="E4417" t="s">
        <v>7027</v>
      </c>
      <c r="F4417" t="s">
        <v>7038</v>
      </c>
      <c r="G4417" s="2">
        <v>163</v>
      </c>
      <c r="H4417" s="11">
        <v>0.60820895522388063</v>
      </c>
      <c r="I4417">
        <v>0</v>
      </c>
      <c r="J4417">
        <f ca="1"/>
        <v>3126</v>
      </c>
      <c r="K4417">
        <v>829</v>
      </c>
      <c r="L4417" cm="1">
        <f t="array" ref="L4417">_xlfn.IFS(G4417&lt;=25, 1, G4417&lt;=75, 2, G4417&lt;=150, 3, G4417&gt;150, 4)</f>
        <v>4</v>
      </c>
      <c r="M4417">
        <f t="shared" si="68"/>
        <v>2</v>
      </c>
    </row>
    <row r="4418" spans="1:13" x14ac:dyDescent="0.2">
      <c r="A4418" t="s">
        <v>6743</v>
      </c>
      <c r="B4418" t="s">
        <v>6744</v>
      </c>
      <c r="C4418" s="2">
        <v>199</v>
      </c>
      <c r="D4418" s="2">
        <v>145</v>
      </c>
      <c r="E4418" t="s">
        <v>7027</v>
      </c>
      <c r="F4418" t="s">
        <v>7043</v>
      </c>
      <c r="G4418" s="2">
        <v>54</v>
      </c>
      <c r="H4418" s="11">
        <v>0.271356783919598</v>
      </c>
      <c r="I4418">
        <v>0</v>
      </c>
      <c r="J4418">
        <f ca="1"/>
        <v>3025</v>
      </c>
      <c r="K4418">
        <v>2395</v>
      </c>
      <c r="L4418" cm="1">
        <f t="array" ref="L4418">_xlfn.IFS(G4418&lt;=25, 1, G4418&lt;=75, 2, G4418&lt;=150, 3, G4418&gt;150, 4)</f>
        <v>2</v>
      </c>
      <c r="M4418">
        <f t="shared" ref="M4418:M4481" si="69">IF(C4418&lt;=$P$3, 1, IF(C4418&lt;=$P$4, 2, IF(C4418&lt;=$P$5, 3, 4)))</f>
        <v>1</v>
      </c>
    </row>
    <row r="4419" spans="1:13" x14ac:dyDescent="0.2">
      <c r="A4419" t="s">
        <v>6745</v>
      </c>
      <c r="B4419" t="s">
        <v>6746</v>
      </c>
      <c r="C4419" s="2">
        <v>241</v>
      </c>
      <c r="D4419" s="2">
        <v>106</v>
      </c>
      <c r="E4419" t="s">
        <v>7027</v>
      </c>
      <c r="F4419" t="s">
        <v>7038</v>
      </c>
      <c r="G4419" s="2">
        <v>135</v>
      </c>
      <c r="H4419" s="11">
        <v>0.56016597510373445</v>
      </c>
      <c r="I4419">
        <v>0</v>
      </c>
      <c r="J4419">
        <f ca="1"/>
        <v>3694</v>
      </c>
      <c r="K4419">
        <v>1129</v>
      </c>
      <c r="L4419" cm="1">
        <f t="array" ref="L4419">_xlfn.IFS(G4419&lt;=25, 1, G4419&lt;=75, 2, G4419&lt;=150, 3, G4419&gt;150, 4)</f>
        <v>3</v>
      </c>
      <c r="M4419">
        <f t="shared" si="69"/>
        <v>1</v>
      </c>
    </row>
    <row r="4420" spans="1:13" x14ac:dyDescent="0.2">
      <c r="A4420" t="s">
        <v>6747</v>
      </c>
      <c r="B4420" t="s">
        <v>6748</v>
      </c>
      <c r="C4420" s="2">
        <v>205</v>
      </c>
      <c r="D4420" s="2">
        <v>195</v>
      </c>
      <c r="E4420" t="s">
        <v>7027</v>
      </c>
      <c r="F4420" t="s">
        <v>7045</v>
      </c>
      <c r="G4420" s="2">
        <v>10</v>
      </c>
      <c r="H4420" s="11">
        <v>4.878048780487805E-2</v>
      </c>
      <c r="I4420">
        <v>0</v>
      </c>
      <c r="J4420">
        <f ca="1"/>
        <v>211</v>
      </c>
      <c r="K4420">
        <v>657</v>
      </c>
      <c r="L4420" cm="1">
        <f t="array" ref="L4420">_xlfn.IFS(G4420&lt;=25, 1, G4420&lt;=75, 2, G4420&lt;=150, 3, G4420&gt;150, 4)</f>
        <v>1</v>
      </c>
      <c r="M4420">
        <f t="shared" si="69"/>
        <v>1</v>
      </c>
    </row>
    <row r="4421" spans="1:13" x14ac:dyDescent="0.2">
      <c r="A4421" t="s">
        <v>6749</v>
      </c>
      <c r="B4421" t="s">
        <v>4691</v>
      </c>
      <c r="C4421" s="2">
        <v>250</v>
      </c>
      <c r="D4421" s="2">
        <v>128</v>
      </c>
      <c r="E4421" t="s">
        <v>7027</v>
      </c>
      <c r="F4421" t="s">
        <v>7036</v>
      </c>
      <c r="G4421" s="2">
        <v>122</v>
      </c>
      <c r="H4421" s="11">
        <v>0.48799999999999999</v>
      </c>
      <c r="I4421">
        <v>0</v>
      </c>
      <c r="J4421">
        <f ca="1"/>
        <v>3319</v>
      </c>
      <c r="K4421">
        <v>1873</v>
      </c>
      <c r="L4421" cm="1">
        <f t="array" ref="L4421">_xlfn.IFS(G4421&lt;=25, 1, G4421&lt;=75, 2, G4421&lt;=150, 3, G4421&gt;150, 4)</f>
        <v>3</v>
      </c>
      <c r="M4421">
        <f t="shared" si="69"/>
        <v>2</v>
      </c>
    </row>
    <row r="4422" spans="1:13" x14ac:dyDescent="0.2">
      <c r="A4422" t="s">
        <v>6750</v>
      </c>
      <c r="B4422" t="s">
        <v>6751</v>
      </c>
      <c r="C4422" s="2">
        <v>581</v>
      </c>
      <c r="D4422" s="2">
        <v>453</v>
      </c>
      <c r="E4422" t="s">
        <v>7027</v>
      </c>
      <c r="F4422" t="s">
        <v>7041</v>
      </c>
      <c r="G4422" s="2">
        <v>128</v>
      </c>
      <c r="H4422" s="11">
        <v>0.22030981067125646</v>
      </c>
      <c r="I4422">
        <v>0</v>
      </c>
      <c r="J4422">
        <f ca="1"/>
        <v>2095</v>
      </c>
      <c r="K4422">
        <v>2931</v>
      </c>
      <c r="L4422" cm="1">
        <f t="array" ref="L4422">_xlfn.IFS(G4422&lt;=25, 1, G4422&lt;=75, 2, G4422&lt;=150, 3, G4422&gt;150, 4)</f>
        <v>3</v>
      </c>
      <c r="M4422">
        <f t="shared" si="69"/>
        <v>4</v>
      </c>
    </row>
    <row r="4423" spans="1:13" x14ac:dyDescent="0.2">
      <c r="A4423" t="s">
        <v>6752</v>
      </c>
      <c r="B4423" t="s">
        <v>2216</v>
      </c>
      <c r="C4423" s="2">
        <v>223</v>
      </c>
      <c r="D4423" s="2">
        <v>149</v>
      </c>
      <c r="E4423" t="s">
        <v>6989</v>
      </c>
      <c r="F4423" t="s">
        <v>7042</v>
      </c>
      <c r="G4423" s="2">
        <v>74</v>
      </c>
      <c r="H4423" s="11">
        <v>0.33183856502242154</v>
      </c>
      <c r="I4423">
        <v>1</v>
      </c>
      <c r="J4423">
        <f ca="1"/>
        <v>257</v>
      </c>
      <c r="K4423">
        <v>2999</v>
      </c>
      <c r="L4423" cm="1">
        <f t="array" ref="L4423">_xlfn.IFS(G4423&lt;=25, 1, G4423&lt;=75, 2, G4423&lt;=150, 3, G4423&gt;150, 4)</f>
        <v>2</v>
      </c>
      <c r="M4423">
        <f t="shared" si="69"/>
        <v>1</v>
      </c>
    </row>
    <row r="4424" spans="1:13" x14ac:dyDescent="0.2">
      <c r="A4424" t="s">
        <v>6753</v>
      </c>
      <c r="B4424" t="s">
        <v>1786</v>
      </c>
      <c r="C4424" s="2">
        <v>26</v>
      </c>
      <c r="D4424" s="2">
        <v>11</v>
      </c>
      <c r="E4424" t="s">
        <v>7029</v>
      </c>
      <c r="F4424" t="s">
        <v>7040</v>
      </c>
      <c r="G4424" s="2">
        <v>15</v>
      </c>
      <c r="H4424" s="11">
        <v>0.57692307692307687</v>
      </c>
      <c r="I4424">
        <v>0</v>
      </c>
      <c r="J4424">
        <f ca="1"/>
        <v>2477</v>
      </c>
      <c r="K4424">
        <v>1062</v>
      </c>
      <c r="L4424" cm="1">
        <f t="array" ref="L4424">_xlfn.IFS(G4424&lt;=25, 1, G4424&lt;=75, 2, G4424&lt;=150, 3, G4424&gt;150, 4)</f>
        <v>1</v>
      </c>
      <c r="M4424">
        <f t="shared" si="69"/>
        <v>1</v>
      </c>
    </row>
    <row r="4425" spans="1:13" x14ac:dyDescent="0.2">
      <c r="A4425" t="s">
        <v>6754</v>
      </c>
      <c r="B4425" t="s">
        <v>2556</v>
      </c>
      <c r="C4425" s="2">
        <v>294</v>
      </c>
      <c r="D4425" s="2">
        <v>235</v>
      </c>
      <c r="E4425" t="s">
        <v>7027</v>
      </c>
      <c r="F4425" t="s">
        <v>7039</v>
      </c>
      <c r="G4425" s="2">
        <v>59</v>
      </c>
      <c r="H4425" s="11">
        <v>0.20068027210884354</v>
      </c>
      <c r="I4425">
        <v>0</v>
      </c>
      <c r="J4425">
        <f ca="1"/>
        <v>898</v>
      </c>
      <c r="K4425">
        <v>4142</v>
      </c>
      <c r="L4425" cm="1">
        <f t="array" ref="L4425">_xlfn.IFS(G4425&lt;=25, 1, G4425&lt;=75, 2, G4425&lt;=150, 3, G4425&gt;150, 4)</f>
        <v>2</v>
      </c>
      <c r="M4425">
        <f t="shared" si="69"/>
        <v>2</v>
      </c>
    </row>
    <row r="4426" spans="1:13" x14ac:dyDescent="0.2">
      <c r="A4426" t="s">
        <v>6755</v>
      </c>
      <c r="B4426" t="s">
        <v>2545</v>
      </c>
      <c r="C4426" s="2">
        <v>139</v>
      </c>
      <c r="D4426" s="2">
        <v>100</v>
      </c>
      <c r="E4426" t="s">
        <v>7027</v>
      </c>
      <c r="F4426" t="s">
        <v>7039</v>
      </c>
      <c r="G4426" s="2">
        <v>39</v>
      </c>
      <c r="H4426" s="11">
        <v>0.2805755395683453</v>
      </c>
      <c r="I4426">
        <v>0</v>
      </c>
      <c r="J4426">
        <f ca="1"/>
        <v>4338</v>
      </c>
      <c r="K4426">
        <v>4476</v>
      </c>
      <c r="L4426" cm="1">
        <f t="array" ref="L4426">_xlfn.IFS(G4426&lt;=25, 1, G4426&lt;=75, 2, G4426&lt;=150, 3, G4426&gt;150, 4)</f>
        <v>2</v>
      </c>
      <c r="M4426">
        <f t="shared" si="69"/>
        <v>1</v>
      </c>
    </row>
    <row r="4427" spans="1:13" x14ac:dyDescent="0.2">
      <c r="A4427" t="s">
        <v>6756</v>
      </c>
      <c r="B4427" t="s">
        <v>6757</v>
      </c>
      <c r="C4427" s="2">
        <v>443</v>
      </c>
      <c r="D4427" s="2">
        <v>346</v>
      </c>
      <c r="E4427" t="s">
        <v>7027</v>
      </c>
      <c r="F4427" t="s">
        <v>7041</v>
      </c>
      <c r="G4427" s="2">
        <v>97</v>
      </c>
      <c r="H4427" s="11">
        <v>0.21896162528216703</v>
      </c>
      <c r="I4427">
        <v>0</v>
      </c>
      <c r="J4427">
        <f ca="1"/>
        <v>2544</v>
      </c>
      <c r="K4427">
        <v>2241</v>
      </c>
      <c r="L4427" cm="1">
        <f t="array" ref="L4427">_xlfn.IFS(G4427&lt;=25, 1, G4427&lt;=75, 2, G4427&lt;=150, 3, G4427&gt;150, 4)</f>
        <v>3</v>
      </c>
      <c r="M4427">
        <f t="shared" si="69"/>
        <v>4</v>
      </c>
    </row>
    <row r="4428" spans="1:13" x14ac:dyDescent="0.2">
      <c r="A4428" t="s">
        <v>6758</v>
      </c>
      <c r="B4428" t="s">
        <v>563</v>
      </c>
      <c r="C4428" s="2">
        <v>35</v>
      </c>
      <c r="D4428" s="2">
        <v>13</v>
      </c>
      <c r="E4428" t="s">
        <v>7027</v>
      </c>
      <c r="F4428" t="s">
        <v>7040</v>
      </c>
      <c r="G4428" s="2">
        <v>22</v>
      </c>
      <c r="H4428" s="11">
        <v>0.62857142857142856</v>
      </c>
      <c r="I4428">
        <v>0</v>
      </c>
      <c r="J4428">
        <f ca="1"/>
        <v>3010</v>
      </c>
      <c r="K4428">
        <v>3832</v>
      </c>
      <c r="L4428" cm="1">
        <f t="array" ref="L4428">_xlfn.IFS(G4428&lt;=25, 1, G4428&lt;=75, 2, G4428&lt;=150, 3, G4428&gt;150, 4)</f>
        <v>1</v>
      </c>
      <c r="M4428">
        <f t="shared" si="69"/>
        <v>1</v>
      </c>
    </row>
    <row r="4429" spans="1:13" x14ac:dyDescent="0.2">
      <c r="A4429" t="s">
        <v>6759</v>
      </c>
      <c r="B4429" t="s">
        <v>563</v>
      </c>
      <c r="C4429" s="2">
        <v>35</v>
      </c>
      <c r="D4429" s="2">
        <v>17</v>
      </c>
      <c r="E4429" t="s">
        <v>7027</v>
      </c>
      <c r="F4429" t="s">
        <v>7040</v>
      </c>
      <c r="G4429" s="2">
        <v>18</v>
      </c>
      <c r="H4429" s="11">
        <v>0.51428571428571423</v>
      </c>
      <c r="I4429">
        <v>0</v>
      </c>
      <c r="J4429">
        <f ca="1"/>
        <v>785</v>
      </c>
      <c r="K4429">
        <v>2754</v>
      </c>
      <c r="L4429" cm="1">
        <f t="array" ref="L4429">_xlfn.IFS(G4429&lt;=25, 1, G4429&lt;=75, 2, G4429&lt;=150, 3, G4429&gt;150, 4)</f>
        <v>1</v>
      </c>
      <c r="M4429">
        <f t="shared" si="69"/>
        <v>1</v>
      </c>
    </row>
    <row r="4430" spans="1:13" x14ac:dyDescent="0.2">
      <c r="A4430" t="s">
        <v>6760</v>
      </c>
      <c r="B4430" t="s">
        <v>6761</v>
      </c>
      <c r="C4430" s="2">
        <v>312</v>
      </c>
      <c r="D4430" s="2">
        <v>175</v>
      </c>
      <c r="E4430" t="s">
        <v>6989</v>
      </c>
      <c r="F4430" t="s">
        <v>7043</v>
      </c>
      <c r="G4430" s="2">
        <v>137</v>
      </c>
      <c r="H4430" s="11">
        <v>0.4391025641025641</v>
      </c>
      <c r="I4430">
        <v>1</v>
      </c>
      <c r="J4430">
        <f ca="1"/>
        <v>707</v>
      </c>
      <c r="K4430">
        <v>133</v>
      </c>
      <c r="L4430" cm="1">
        <f t="array" ref="L4430">_xlfn.IFS(G4430&lt;=25, 1, G4430&lt;=75, 2, G4430&lt;=150, 3, G4430&gt;150, 4)</f>
        <v>3</v>
      </c>
      <c r="M4430">
        <f t="shared" si="69"/>
        <v>3</v>
      </c>
    </row>
    <row r="4431" spans="1:13" x14ac:dyDescent="0.2">
      <c r="A4431" t="s">
        <v>6762</v>
      </c>
      <c r="B4431" t="s">
        <v>6763</v>
      </c>
      <c r="C4431" s="2">
        <v>222</v>
      </c>
      <c r="D4431" s="2">
        <v>155</v>
      </c>
      <c r="E4431" t="s">
        <v>7027</v>
      </c>
      <c r="F4431" t="s">
        <v>7036</v>
      </c>
      <c r="G4431" s="2">
        <v>67</v>
      </c>
      <c r="H4431" s="11">
        <v>0.30180180180180183</v>
      </c>
      <c r="I4431">
        <v>0</v>
      </c>
      <c r="J4431">
        <f ca="1"/>
        <v>2850</v>
      </c>
      <c r="K4431">
        <v>1421</v>
      </c>
      <c r="L4431" cm="1">
        <f t="array" ref="L4431">_xlfn.IFS(G4431&lt;=25, 1, G4431&lt;=75, 2, G4431&lt;=150, 3, G4431&gt;150, 4)</f>
        <v>2</v>
      </c>
      <c r="M4431">
        <f t="shared" si="69"/>
        <v>1</v>
      </c>
    </row>
    <row r="4432" spans="1:13" x14ac:dyDescent="0.2">
      <c r="A4432" t="s">
        <v>6764</v>
      </c>
      <c r="B4432" t="s">
        <v>946</v>
      </c>
      <c r="C4432" s="2">
        <v>268</v>
      </c>
      <c r="D4432" s="2">
        <v>230</v>
      </c>
      <c r="E4432" t="s">
        <v>7029</v>
      </c>
      <c r="F4432" t="s">
        <v>7042</v>
      </c>
      <c r="G4432" s="2">
        <v>38</v>
      </c>
      <c r="H4432" s="11">
        <v>0.1417910447761194</v>
      </c>
      <c r="I4432">
        <v>0</v>
      </c>
      <c r="J4432">
        <f ca="1"/>
        <v>431</v>
      </c>
      <c r="K4432">
        <v>276</v>
      </c>
      <c r="L4432" cm="1">
        <f t="array" ref="L4432">_xlfn.IFS(G4432&lt;=25, 1, G4432&lt;=75, 2, G4432&lt;=150, 3, G4432&gt;150, 4)</f>
        <v>2</v>
      </c>
      <c r="M4432">
        <f t="shared" si="69"/>
        <v>2</v>
      </c>
    </row>
    <row r="4433" spans="1:13" x14ac:dyDescent="0.2">
      <c r="A4433" t="s">
        <v>6765</v>
      </c>
      <c r="B4433" t="s">
        <v>6766</v>
      </c>
      <c r="C4433" s="2">
        <v>447</v>
      </c>
      <c r="D4433" s="2">
        <v>402</v>
      </c>
      <c r="E4433" t="s">
        <v>7027</v>
      </c>
      <c r="F4433" t="s">
        <v>7042</v>
      </c>
      <c r="G4433" s="2">
        <v>45</v>
      </c>
      <c r="H4433" s="11">
        <v>0.10067114093959731</v>
      </c>
      <c r="I4433">
        <v>0</v>
      </c>
      <c r="J4433">
        <f ca="1"/>
        <v>3123</v>
      </c>
      <c r="K4433">
        <v>4485</v>
      </c>
      <c r="L4433" cm="1">
        <f t="array" ref="L4433">_xlfn.IFS(G4433&lt;=25, 1, G4433&lt;=75, 2, G4433&lt;=150, 3, G4433&gt;150, 4)</f>
        <v>2</v>
      </c>
      <c r="M4433">
        <f t="shared" si="69"/>
        <v>4</v>
      </c>
    </row>
    <row r="4434" spans="1:13" x14ac:dyDescent="0.2">
      <c r="A4434" t="s">
        <v>6767</v>
      </c>
      <c r="B4434" t="s">
        <v>6768</v>
      </c>
      <c r="C4434" s="2">
        <v>357</v>
      </c>
      <c r="D4434" s="2">
        <v>225</v>
      </c>
      <c r="E4434" t="s">
        <v>7029</v>
      </c>
      <c r="F4434" t="s">
        <v>7040</v>
      </c>
      <c r="G4434" s="2">
        <v>132</v>
      </c>
      <c r="H4434" s="11">
        <v>0.36974789915966388</v>
      </c>
      <c r="I4434">
        <v>0</v>
      </c>
      <c r="J4434">
        <f ca="1"/>
        <v>2447</v>
      </c>
      <c r="K4434">
        <v>835</v>
      </c>
      <c r="L4434" cm="1">
        <f t="array" ref="L4434">_xlfn.IFS(G4434&lt;=25, 1, G4434&lt;=75, 2, G4434&lt;=150, 3, G4434&gt;150, 4)</f>
        <v>3</v>
      </c>
      <c r="M4434">
        <f t="shared" si="69"/>
        <v>3</v>
      </c>
    </row>
    <row r="4435" spans="1:13" x14ac:dyDescent="0.2">
      <c r="A4435" t="s">
        <v>6769</v>
      </c>
      <c r="B4435" t="s">
        <v>6770</v>
      </c>
      <c r="C4435" s="2">
        <v>303</v>
      </c>
      <c r="D4435" s="2">
        <v>188</v>
      </c>
      <c r="E4435" t="s">
        <v>7029</v>
      </c>
      <c r="F4435" t="s">
        <v>7043</v>
      </c>
      <c r="G4435" s="2">
        <v>115</v>
      </c>
      <c r="H4435" s="11">
        <v>0.37953795379537952</v>
      </c>
      <c r="I4435">
        <v>0</v>
      </c>
      <c r="J4435">
        <f ca="1"/>
        <v>2140</v>
      </c>
      <c r="K4435">
        <v>322</v>
      </c>
      <c r="L4435" cm="1">
        <f t="array" ref="L4435">_xlfn.IFS(G4435&lt;=25, 1, G4435&lt;=75, 2, G4435&lt;=150, 3, G4435&gt;150, 4)</f>
        <v>3</v>
      </c>
      <c r="M4435">
        <f t="shared" si="69"/>
        <v>3</v>
      </c>
    </row>
    <row r="4436" spans="1:13" x14ac:dyDescent="0.2">
      <c r="A4436" t="s">
        <v>6771</v>
      </c>
      <c r="B4436" t="s">
        <v>6772</v>
      </c>
      <c r="C4436" s="2">
        <v>241</v>
      </c>
      <c r="D4436" s="2">
        <v>212</v>
      </c>
      <c r="E4436" t="s">
        <v>7029</v>
      </c>
      <c r="F4436" t="s">
        <v>7042</v>
      </c>
      <c r="G4436" s="2">
        <v>29</v>
      </c>
      <c r="H4436" s="11">
        <v>0.12033195020746888</v>
      </c>
      <c r="I4436">
        <v>0</v>
      </c>
      <c r="J4436">
        <f ca="1"/>
        <v>2035</v>
      </c>
      <c r="K4436">
        <v>3750</v>
      </c>
      <c r="L4436" cm="1">
        <f t="array" ref="L4436">_xlfn.IFS(G4436&lt;=25, 1, G4436&lt;=75, 2, G4436&lt;=150, 3, G4436&gt;150, 4)</f>
        <v>2</v>
      </c>
      <c r="M4436">
        <f t="shared" si="69"/>
        <v>1</v>
      </c>
    </row>
    <row r="4437" spans="1:13" x14ac:dyDescent="0.2">
      <c r="A4437" t="s">
        <v>6773</v>
      </c>
      <c r="B4437" t="s">
        <v>6774</v>
      </c>
      <c r="C4437" s="2">
        <v>447</v>
      </c>
      <c r="D4437" s="2">
        <v>335</v>
      </c>
      <c r="E4437" t="s">
        <v>7027</v>
      </c>
      <c r="F4437" t="s">
        <v>7042</v>
      </c>
      <c r="G4437" s="2">
        <v>112</v>
      </c>
      <c r="H4437" s="11">
        <v>0.2505592841163311</v>
      </c>
      <c r="I4437">
        <v>0</v>
      </c>
      <c r="J4437">
        <f ca="1"/>
        <v>3968</v>
      </c>
      <c r="K4437">
        <v>2705</v>
      </c>
      <c r="L4437" cm="1">
        <f t="array" ref="L4437">_xlfn.IFS(G4437&lt;=25, 1, G4437&lt;=75, 2, G4437&lt;=150, 3, G4437&gt;150, 4)</f>
        <v>3</v>
      </c>
      <c r="M4437">
        <f t="shared" si="69"/>
        <v>4</v>
      </c>
    </row>
    <row r="4438" spans="1:13" x14ac:dyDescent="0.2">
      <c r="A4438" t="s">
        <v>6775</v>
      </c>
      <c r="B4438" t="s">
        <v>6776</v>
      </c>
      <c r="C4438" s="2">
        <v>670</v>
      </c>
      <c r="D4438" s="2">
        <v>422</v>
      </c>
      <c r="E4438" t="s">
        <v>7029</v>
      </c>
      <c r="F4438" t="s">
        <v>7041</v>
      </c>
      <c r="G4438" s="2">
        <v>248</v>
      </c>
      <c r="H4438" s="11">
        <v>0.37014925373134328</v>
      </c>
      <c r="I4438">
        <v>0</v>
      </c>
      <c r="J4438">
        <f ca="1"/>
        <v>2041</v>
      </c>
      <c r="K4438">
        <v>2688</v>
      </c>
      <c r="L4438" cm="1">
        <f t="array" ref="L4438">_xlfn.IFS(G4438&lt;=25, 1, G4438&lt;=75, 2, G4438&lt;=150, 3, G4438&gt;150, 4)</f>
        <v>4</v>
      </c>
      <c r="M4438">
        <f t="shared" si="69"/>
        <v>4</v>
      </c>
    </row>
    <row r="4439" spans="1:13" x14ac:dyDescent="0.2">
      <c r="A4439" t="s">
        <v>6777</v>
      </c>
      <c r="B4439" t="s">
        <v>2789</v>
      </c>
      <c r="C4439" s="2">
        <v>259</v>
      </c>
      <c r="D4439" s="2">
        <v>98</v>
      </c>
      <c r="E4439" t="s">
        <v>7028</v>
      </c>
      <c r="F4439" t="s">
        <v>7040</v>
      </c>
      <c r="G4439" s="2">
        <v>161</v>
      </c>
      <c r="H4439" s="11">
        <v>0.6216216216216216</v>
      </c>
      <c r="I4439">
        <v>0</v>
      </c>
      <c r="J4439">
        <f ca="1"/>
        <v>3615</v>
      </c>
      <c r="K4439">
        <v>866</v>
      </c>
      <c r="L4439" cm="1">
        <f t="array" ref="L4439">_xlfn.IFS(G4439&lt;=25, 1, G4439&lt;=75, 2, G4439&lt;=150, 3, G4439&gt;150, 4)</f>
        <v>4</v>
      </c>
      <c r="M4439">
        <f t="shared" si="69"/>
        <v>2</v>
      </c>
    </row>
    <row r="4440" spans="1:13" x14ac:dyDescent="0.2">
      <c r="A4440" t="s">
        <v>6778</v>
      </c>
      <c r="B4440" t="s">
        <v>1786</v>
      </c>
      <c r="C4440" s="2">
        <v>151</v>
      </c>
      <c r="D4440" s="2">
        <v>57</v>
      </c>
      <c r="E4440" t="s">
        <v>7029</v>
      </c>
      <c r="F4440" t="s">
        <v>7040</v>
      </c>
      <c r="G4440" s="2">
        <v>94</v>
      </c>
      <c r="H4440" s="11">
        <v>0.62251655629139069</v>
      </c>
      <c r="I4440">
        <v>0</v>
      </c>
      <c r="J4440">
        <f ca="1"/>
        <v>1930</v>
      </c>
      <c r="K4440">
        <v>3244</v>
      </c>
      <c r="L4440" cm="1">
        <f t="array" ref="L4440">_xlfn.IFS(G4440&lt;=25, 1, G4440&lt;=75, 2, G4440&lt;=150, 3, G4440&gt;150, 4)</f>
        <v>3</v>
      </c>
      <c r="M4440">
        <f t="shared" si="69"/>
        <v>1</v>
      </c>
    </row>
    <row r="4441" spans="1:13" x14ac:dyDescent="0.2">
      <c r="A4441" t="s">
        <v>6779</v>
      </c>
      <c r="B4441" t="s">
        <v>6780</v>
      </c>
      <c r="C4441" s="2">
        <v>259</v>
      </c>
      <c r="D4441" s="2">
        <v>98</v>
      </c>
      <c r="E4441" t="s">
        <v>7027</v>
      </c>
      <c r="F4441" t="s">
        <v>7040</v>
      </c>
      <c r="G4441" s="2">
        <v>161</v>
      </c>
      <c r="H4441" s="11">
        <v>0.6216216216216216</v>
      </c>
      <c r="I4441">
        <v>0</v>
      </c>
      <c r="J4441">
        <f ca="1"/>
        <v>4110</v>
      </c>
      <c r="K4441">
        <v>2009</v>
      </c>
      <c r="L4441" cm="1">
        <f t="array" ref="L4441">_xlfn.IFS(G4441&lt;=25, 1, G4441&lt;=75, 2, G4441&lt;=150, 3, G4441&gt;150, 4)</f>
        <v>4</v>
      </c>
      <c r="M4441">
        <f t="shared" si="69"/>
        <v>2</v>
      </c>
    </row>
    <row r="4442" spans="1:13" x14ac:dyDescent="0.2">
      <c r="A4442" t="s">
        <v>6781</v>
      </c>
      <c r="B4442" t="s">
        <v>6782</v>
      </c>
      <c r="C4442" s="2">
        <v>199</v>
      </c>
      <c r="D4442" s="2">
        <v>125</v>
      </c>
      <c r="E4442" t="s">
        <v>7027</v>
      </c>
      <c r="F4442" t="s">
        <v>7043</v>
      </c>
      <c r="G4442" s="2">
        <v>74</v>
      </c>
      <c r="H4442" s="11">
        <v>0.37185929648241206</v>
      </c>
      <c r="I4442">
        <v>0</v>
      </c>
      <c r="J4442">
        <f ca="1"/>
        <v>4014</v>
      </c>
      <c r="K4442">
        <v>1314</v>
      </c>
      <c r="L4442" cm="1">
        <f t="array" ref="L4442">_xlfn.IFS(G4442&lt;=25, 1, G4442&lt;=75, 2, G4442&lt;=150, 3, G4442&gt;150, 4)</f>
        <v>2</v>
      </c>
      <c r="M4442">
        <f t="shared" si="69"/>
        <v>1</v>
      </c>
    </row>
    <row r="4443" spans="1:13" x14ac:dyDescent="0.2">
      <c r="A4443" t="s">
        <v>6783</v>
      </c>
      <c r="B4443" t="s">
        <v>6784</v>
      </c>
      <c r="C4443" s="2">
        <v>294</v>
      </c>
      <c r="D4443" s="2">
        <v>221</v>
      </c>
      <c r="E4443" t="s">
        <v>7027</v>
      </c>
      <c r="F4443" t="s">
        <v>7039</v>
      </c>
      <c r="G4443" s="2">
        <v>73</v>
      </c>
      <c r="H4443" s="11">
        <v>0.24829931972789115</v>
      </c>
      <c r="I4443">
        <v>0</v>
      </c>
      <c r="J4443">
        <f ca="1"/>
        <v>3330</v>
      </c>
      <c r="K4443">
        <v>3653</v>
      </c>
      <c r="L4443" cm="1">
        <f t="array" ref="L4443">_xlfn.IFS(G4443&lt;=25, 1, G4443&lt;=75, 2, G4443&lt;=150, 3, G4443&gt;150, 4)</f>
        <v>2</v>
      </c>
      <c r="M4443">
        <f t="shared" si="69"/>
        <v>2</v>
      </c>
    </row>
    <row r="4444" spans="1:13" x14ac:dyDescent="0.2">
      <c r="A4444" t="s">
        <v>6785</v>
      </c>
      <c r="B4444" t="s">
        <v>6786</v>
      </c>
      <c r="C4444" s="2">
        <v>289</v>
      </c>
      <c r="D4444" s="2">
        <v>87</v>
      </c>
      <c r="E4444" t="s">
        <v>7027</v>
      </c>
      <c r="F4444" t="s">
        <v>7038</v>
      </c>
      <c r="G4444" s="2">
        <v>202</v>
      </c>
      <c r="H4444" s="11">
        <v>0.69896193771626303</v>
      </c>
      <c r="I4444">
        <v>0</v>
      </c>
      <c r="J4444">
        <f ca="1"/>
        <v>2776</v>
      </c>
      <c r="K4444">
        <v>16</v>
      </c>
      <c r="L4444" cm="1">
        <f t="array" ref="L4444">_xlfn.IFS(G4444&lt;=25, 1, G4444&lt;=75, 2, G4444&lt;=150, 3, G4444&gt;150, 4)</f>
        <v>4</v>
      </c>
      <c r="M4444">
        <f t="shared" si="69"/>
        <v>2</v>
      </c>
    </row>
    <row r="4445" spans="1:13" x14ac:dyDescent="0.2">
      <c r="A4445" t="s">
        <v>6787</v>
      </c>
      <c r="B4445" t="s">
        <v>6788</v>
      </c>
      <c r="C4445" s="2">
        <v>89</v>
      </c>
      <c r="D4445" s="2">
        <v>67</v>
      </c>
      <c r="E4445" t="s">
        <v>7027</v>
      </c>
      <c r="F4445" t="s">
        <v>7039</v>
      </c>
      <c r="G4445" s="2">
        <v>22</v>
      </c>
      <c r="H4445" s="11">
        <v>0.24719101123595505</v>
      </c>
      <c r="I4445">
        <v>0</v>
      </c>
      <c r="J4445">
        <f ca="1"/>
        <v>714</v>
      </c>
      <c r="K4445">
        <v>2508</v>
      </c>
      <c r="L4445" cm="1">
        <f t="array" ref="L4445">_xlfn.IFS(G4445&lt;=25, 1, G4445&lt;=75, 2, G4445&lt;=150, 3, G4445&gt;150, 4)</f>
        <v>1</v>
      </c>
      <c r="M4445">
        <f t="shared" si="69"/>
        <v>1</v>
      </c>
    </row>
    <row r="4446" spans="1:13" x14ac:dyDescent="0.2">
      <c r="A4446" t="s">
        <v>6789</v>
      </c>
      <c r="B4446" t="s">
        <v>2137</v>
      </c>
      <c r="C4446" s="2">
        <v>268</v>
      </c>
      <c r="D4446" s="2">
        <v>163</v>
      </c>
      <c r="E4446" t="s">
        <v>7027</v>
      </c>
      <c r="F4446" t="s">
        <v>7038</v>
      </c>
      <c r="G4446" s="2">
        <v>105</v>
      </c>
      <c r="H4446" s="11">
        <v>0.39179104477611942</v>
      </c>
      <c r="I4446">
        <v>0</v>
      </c>
      <c r="J4446">
        <f ca="1"/>
        <v>2655</v>
      </c>
      <c r="K4446">
        <v>3866</v>
      </c>
      <c r="L4446" cm="1">
        <f t="array" ref="L4446">_xlfn.IFS(G4446&lt;=25, 1, G4446&lt;=75, 2, G4446&lt;=150, 3, G4446&gt;150, 4)</f>
        <v>3</v>
      </c>
      <c r="M4446">
        <f t="shared" si="69"/>
        <v>2</v>
      </c>
    </row>
    <row r="4447" spans="1:13" x14ac:dyDescent="0.2">
      <c r="A4447" t="s">
        <v>6790</v>
      </c>
      <c r="B4447" t="s">
        <v>6791</v>
      </c>
      <c r="C4447" s="2">
        <v>311</v>
      </c>
      <c r="D4447" s="2">
        <v>224</v>
      </c>
      <c r="E4447" t="s">
        <v>7029</v>
      </c>
      <c r="F4447" t="s">
        <v>7037</v>
      </c>
      <c r="G4447" s="2">
        <v>87</v>
      </c>
      <c r="H4447" s="11">
        <v>0.27974276527331188</v>
      </c>
      <c r="I4447">
        <v>0</v>
      </c>
      <c r="J4447">
        <f ca="1"/>
        <v>1321</v>
      </c>
      <c r="K4447">
        <v>3123</v>
      </c>
      <c r="L4447" cm="1">
        <f t="array" ref="L4447">_xlfn.IFS(G4447&lt;=25, 1, G4447&lt;=75, 2, G4447&lt;=150, 3, G4447&gt;150, 4)</f>
        <v>3</v>
      </c>
      <c r="M4447">
        <f t="shared" si="69"/>
        <v>3</v>
      </c>
    </row>
    <row r="4448" spans="1:13" x14ac:dyDescent="0.2">
      <c r="A4448" t="s">
        <v>6792</v>
      </c>
      <c r="B4448" t="s">
        <v>6793</v>
      </c>
      <c r="C4448" s="2">
        <v>160</v>
      </c>
      <c r="D4448" s="2">
        <v>90</v>
      </c>
      <c r="E4448" t="s">
        <v>7027</v>
      </c>
      <c r="F4448" t="s">
        <v>7040</v>
      </c>
      <c r="G4448" s="2">
        <v>70</v>
      </c>
      <c r="H4448" s="11">
        <v>0.4375</v>
      </c>
      <c r="I4448">
        <v>0</v>
      </c>
      <c r="J4448">
        <f ca="1"/>
        <v>1803</v>
      </c>
      <c r="K4448">
        <v>2897</v>
      </c>
      <c r="L4448" cm="1">
        <f t="array" ref="L4448">_xlfn.IFS(G4448&lt;=25, 1, G4448&lt;=75, 2, G4448&lt;=150, 3, G4448&gt;150, 4)</f>
        <v>2</v>
      </c>
      <c r="M4448">
        <f t="shared" si="69"/>
        <v>1</v>
      </c>
    </row>
    <row r="4449" spans="1:13" x14ac:dyDescent="0.2">
      <c r="A4449" t="s">
        <v>6794</v>
      </c>
      <c r="B4449" t="s">
        <v>6795</v>
      </c>
      <c r="C4449" s="2">
        <v>268</v>
      </c>
      <c r="D4449" s="2">
        <v>161</v>
      </c>
      <c r="E4449" t="s">
        <v>7027</v>
      </c>
      <c r="F4449" t="s">
        <v>7038</v>
      </c>
      <c r="G4449" s="2">
        <v>107</v>
      </c>
      <c r="H4449" s="11">
        <v>0.39925373134328357</v>
      </c>
      <c r="I4449">
        <v>0</v>
      </c>
      <c r="J4449">
        <f ca="1"/>
        <v>4502</v>
      </c>
      <c r="K4449">
        <v>935</v>
      </c>
      <c r="L4449" cm="1">
        <f t="array" ref="L4449">_xlfn.IFS(G4449&lt;=25, 1, G4449&lt;=75, 2, G4449&lt;=150, 3, G4449&gt;150, 4)</f>
        <v>3</v>
      </c>
      <c r="M4449">
        <f t="shared" si="69"/>
        <v>2</v>
      </c>
    </row>
    <row r="4450" spans="1:13" x14ac:dyDescent="0.2">
      <c r="A4450" t="s">
        <v>6796</v>
      </c>
      <c r="B4450" t="s">
        <v>2285</v>
      </c>
      <c r="C4450" s="2">
        <v>294</v>
      </c>
      <c r="D4450" s="2">
        <v>88</v>
      </c>
      <c r="E4450" t="s">
        <v>7028</v>
      </c>
      <c r="F4450" t="s">
        <v>7040</v>
      </c>
      <c r="G4450" s="2">
        <v>206</v>
      </c>
      <c r="H4450" s="11">
        <v>0.70068027210884354</v>
      </c>
      <c r="I4450">
        <v>0</v>
      </c>
      <c r="J4450">
        <f ca="1"/>
        <v>621</v>
      </c>
      <c r="K4450">
        <v>3741</v>
      </c>
      <c r="L4450" cm="1">
        <f t="array" ref="L4450">_xlfn.IFS(G4450&lt;=25, 1, G4450&lt;=75, 2, G4450&lt;=150, 3, G4450&gt;150, 4)</f>
        <v>4</v>
      </c>
      <c r="M4450">
        <f t="shared" si="69"/>
        <v>2</v>
      </c>
    </row>
    <row r="4451" spans="1:13" x14ac:dyDescent="0.2">
      <c r="A4451" t="s">
        <v>6797</v>
      </c>
      <c r="B4451" t="s">
        <v>946</v>
      </c>
      <c r="C4451" s="2">
        <v>528</v>
      </c>
      <c r="D4451" s="2">
        <v>375</v>
      </c>
      <c r="E4451" t="s">
        <v>7029</v>
      </c>
      <c r="F4451" t="s">
        <v>7044</v>
      </c>
      <c r="G4451" s="2">
        <v>153</v>
      </c>
      <c r="H4451" s="11">
        <v>0.28977272727272729</v>
      </c>
      <c r="I4451">
        <v>0</v>
      </c>
      <c r="J4451">
        <f ca="1"/>
        <v>2566</v>
      </c>
      <c r="K4451">
        <v>3315</v>
      </c>
      <c r="L4451" cm="1">
        <f t="array" ref="L4451">_xlfn.IFS(G4451&lt;=25, 1, G4451&lt;=75, 2, G4451&lt;=150, 3, G4451&gt;150, 4)</f>
        <v>4</v>
      </c>
      <c r="M4451">
        <f t="shared" si="69"/>
        <v>4</v>
      </c>
    </row>
    <row r="4452" spans="1:13" x14ac:dyDescent="0.2">
      <c r="A4452" t="s">
        <v>6798</v>
      </c>
      <c r="B4452" t="s">
        <v>6799</v>
      </c>
      <c r="C4452" s="2">
        <v>267</v>
      </c>
      <c r="D4452" s="2">
        <v>246</v>
      </c>
      <c r="E4452" t="s">
        <v>7027</v>
      </c>
      <c r="F4452" t="s">
        <v>7041</v>
      </c>
      <c r="G4452" s="2">
        <v>21</v>
      </c>
      <c r="H4452" s="11">
        <v>7.8651685393258425E-2</v>
      </c>
      <c r="I4452">
        <v>0</v>
      </c>
      <c r="J4452">
        <f ca="1"/>
        <v>139</v>
      </c>
      <c r="K4452">
        <v>1624</v>
      </c>
      <c r="L4452" cm="1">
        <f t="array" ref="L4452">_xlfn.IFS(G4452&lt;=25, 1, G4452&lt;=75, 2, G4452&lt;=150, 3, G4452&gt;150, 4)</f>
        <v>1</v>
      </c>
      <c r="M4452">
        <f t="shared" si="69"/>
        <v>2</v>
      </c>
    </row>
    <row r="4453" spans="1:13" x14ac:dyDescent="0.2">
      <c r="A4453" t="s">
        <v>6800</v>
      </c>
      <c r="B4453" t="s">
        <v>6801</v>
      </c>
      <c r="C4453" s="2">
        <v>268</v>
      </c>
      <c r="D4453" s="2">
        <v>67</v>
      </c>
      <c r="E4453" t="s">
        <v>7028</v>
      </c>
      <c r="F4453" t="s">
        <v>7040</v>
      </c>
      <c r="G4453" s="2">
        <v>201</v>
      </c>
      <c r="H4453" s="11">
        <v>0.75</v>
      </c>
      <c r="I4453">
        <v>0</v>
      </c>
      <c r="J4453">
        <f ca="1"/>
        <v>2795</v>
      </c>
      <c r="K4453">
        <v>1322</v>
      </c>
      <c r="L4453" cm="1">
        <f t="array" ref="L4453">_xlfn.IFS(G4453&lt;=25, 1, G4453&lt;=75, 2, G4453&lt;=150, 3, G4453&gt;150, 4)</f>
        <v>4</v>
      </c>
      <c r="M4453">
        <f t="shared" si="69"/>
        <v>2</v>
      </c>
    </row>
    <row r="4454" spans="1:13" x14ac:dyDescent="0.2">
      <c r="A4454" t="s">
        <v>6802</v>
      </c>
      <c r="B4454" t="s">
        <v>2538</v>
      </c>
      <c r="C4454" s="2">
        <v>312</v>
      </c>
      <c r="D4454" s="2">
        <v>215</v>
      </c>
      <c r="E4454" t="s">
        <v>7027</v>
      </c>
      <c r="F4454" t="s">
        <v>7036</v>
      </c>
      <c r="G4454" s="2">
        <v>97</v>
      </c>
      <c r="H4454" s="11">
        <v>0.3108974358974359</v>
      </c>
      <c r="I4454">
        <v>0</v>
      </c>
      <c r="J4454">
        <f ca="1"/>
        <v>3958</v>
      </c>
      <c r="K4454">
        <v>406</v>
      </c>
      <c r="L4454" cm="1">
        <f t="array" ref="L4454">_xlfn.IFS(G4454&lt;=25, 1, G4454&lt;=75, 2, G4454&lt;=150, 3, G4454&gt;150, 4)</f>
        <v>3</v>
      </c>
      <c r="M4454">
        <f t="shared" si="69"/>
        <v>3</v>
      </c>
    </row>
    <row r="4455" spans="1:13" x14ac:dyDescent="0.2">
      <c r="A4455" t="s">
        <v>6803</v>
      </c>
      <c r="B4455" t="s">
        <v>6804</v>
      </c>
      <c r="C4455" s="2">
        <v>268</v>
      </c>
      <c r="D4455" s="2">
        <v>59</v>
      </c>
      <c r="E4455" t="s">
        <v>7027</v>
      </c>
      <c r="F4455" t="s">
        <v>7038</v>
      </c>
      <c r="G4455" s="2">
        <v>209</v>
      </c>
      <c r="H4455" s="11">
        <v>0.77985074626865669</v>
      </c>
      <c r="I4455">
        <v>0</v>
      </c>
      <c r="J4455">
        <f ca="1"/>
        <v>2361</v>
      </c>
      <c r="K4455">
        <v>4296</v>
      </c>
      <c r="L4455" cm="1">
        <f t="array" ref="L4455">_xlfn.IFS(G4455&lt;=25, 1, G4455&lt;=75, 2, G4455&lt;=150, 3, G4455&gt;150, 4)</f>
        <v>4</v>
      </c>
      <c r="M4455">
        <f t="shared" si="69"/>
        <v>2</v>
      </c>
    </row>
    <row r="4456" spans="1:13" x14ac:dyDescent="0.2">
      <c r="A4456" t="s">
        <v>6805</v>
      </c>
      <c r="B4456" t="s">
        <v>6806</v>
      </c>
      <c r="C4456" s="2">
        <v>178</v>
      </c>
      <c r="D4456" s="2">
        <v>73</v>
      </c>
      <c r="E4456" t="s">
        <v>7027</v>
      </c>
      <c r="F4456" t="s">
        <v>7040</v>
      </c>
      <c r="G4456" s="2">
        <v>105</v>
      </c>
      <c r="H4456" s="11">
        <v>0.5898876404494382</v>
      </c>
      <c r="I4456">
        <v>0</v>
      </c>
      <c r="J4456">
        <f ca="1"/>
        <v>3536</v>
      </c>
      <c r="K4456">
        <v>606</v>
      </c>
      <c r="L4456" cm="1">
        <f t="array" ref="L4456">_xlfn.IFS(G4456&lt;=25, 1, G4456&lt;=75, 2, G4456&lt;=150, 3, G4456&gt;150, 4)</f>
        <v>3</v>
      </c>
      <c r="M4456">
        <f t="shared" si="69"/>
        <v>1</v>
      </c>
    </row>
    <row r="4457" spans="1:13" x14ac:dyDescent="0.2">
      <c r="A4457" t="s">
        <v>6807</v>
      </c>
      <c r="B4457" t="s">
        <v>2285</v>
      </c>
      <c r="C4457" s="2">
        <v>268</v>
      </c>
      <c r="D4457" s="2">
        <v>105</v>
      </c>
      <c r="E4457" t="s">
        <v>7028</v>
      </c>
      <c r="F4457" t="s">
        <v>7040</v>
      </c>
      <c r="G4457" s="2">
        <v>163</v>
      </c>
      <c r="H4457" s="11">
        <v>0.60820895522388063</v>
      </c>
      <c r="I4457">
        <v>0</v>
      </c>
      <c r="J4457">
        <f ca="1"/>
        <v>3779</v>
      </c>
      <c r="K4457">
        <v>1678</v>
      </c>
      <c r="L4457" cm="1">
        <f t="array" ref="L4457">_xlfn.IFS(G4457&lt;=25, 1, G4457&lt;=75, 2, G4457&lt;=150, 3, G4457&gt;150, 4)</f>
        <v>4</v>
      </c>
      <c r="M4457">
        <f t="shared" si="69"/>
        <v>2</v>
      </c>
    </row>
    <row r="4458" spans="1:13" x14ac:dyDescent="0.2">
      <c r="A4458" t="s">
        <v>6808</v>
      </c>
      <c r="B4458" t="s">
        <v>6809</v>
      </c>
      <c r="C4458" s="2">
        <v>268</v>
      </c>
      <c r="D4458" s="2">
        <v>123</v>
      </c>
      <c r="E4458" t="s">
        <v>7027</v>
      </c>
      <c r="F4458" t="s">
        <v>7040</v>
      </c>
      <c r="G4458" s="2">
        <v>145</v>
      </c>
      <c r="H4458" s="11">
        <v>0.54104477611940294</v>
      </c>
      <c r="I4458">
        <v>0</v>
      </c>
      <c r="J4458">
        <f ca="1"/>
        <v>4086</v>
      </c>
      <c r="K4458">
        <v>2810</v>
      </c>
      <c r="L4458" cm="1">
        <f t="array" ref="L4458">_xlfn.IFS(G4458&lt;=25, 1, G4458&lt;=75, 2, G4458&lt;=150, 3, G4458&gt;150, 4)</f>
        <v>3</v>
      </c>
      <c r="M4458">
        <f t="shared" si="69"/>
        <v>2</v>
      </c>
    </row>
    <row r="4459" spans="1:13" x14ac:dyDescent="0.2">
      <c r="A4459" t="s">
        <v>6810</v>
      </c>
      <c r="B4459" t="s">
        <v>563</v>
      </c>
      <c r="C4459" s="2">
        <v>268</v>
      </c>
      <c r="D4459" s="2">
        <v>129</v>
      </c>
      <c r="E4459" t="s">
        <v>7027</v>
      </c>
      <c r="F4459" t="s">
        <v>7039</v>
      </c>
      <c r="G4459" s="2">
        <v>139</v>
      </c>
      <c r="H4459" s="11">
        <v>0.51865671641791045</v>
      </c>
      <c r="I4459">
        <v>0</v>
      </c>
      <c r="J4459">
        <f ca="1"/>
        <v>1507</v>
      </c>
      <c r="K4459">
        <v>3515</v>
      </c>
      <c r="L4459" cm="1">
        <f t="array" ref="L4459">_xlfn.IFS(G4459&lt;=25, 1, G4459&lt;=75, 2, G4459&lt;=150, 3, G4459&gt;150, 4)</f>
        <v>3</v>
      </c>
      <c r="M4459">
        <f t="shared" si="69"/>
        <v>2</v>
      </c>
    </row>
    <row r="4460" spans="1:13" x14ac:dyDescent="0.2">
      <c r="A4460" t="s">
        <v>6811</v>
      </c>
      <c r="B4460" t="s">
        <v>3046</v>
      </c>
      <c r="C4460" s="2">
        <v>312</v>
      </c>
      <c r="D4460" s="2">
        <v>218</v>
      </c>
      <c r="E4460" t="s">
        <v>7027</v>
      </c>
      <c r="F4460" t="s">
        <v>7041</v>
      </c>
      <c r="G4460" s="2">
        <v>94</v>
      </c>
      <c r="H4460" s="11">
        <v>0.30128205128205127</v>
      </c>
      <c r="I4460">
        <v>0</v>
      </c>
      <c r="J4460">
        <f ca="1"/>
        <v>1182</v>
      </c>
      <c r="K4460">
        <v>4233</v>
      </c>
      <c r="L4460" cm="1">
        <f t="array" ref="L4460">_xlfn.IFS(G4460&lt;=25, 1, G4460&lt;=75, 2, G4460&lt;=150, 3, G4460&gt;150, 4)</f>
        <v>3</v>
      </c>
      <c r="M4460">
        <f t="shared" si="69"/>
        <v>3</v>
      </c>
    </row>
    <row r="4461" spans="1:13" x14ac:dyDescent="0.2">
      <c r="A4461" t="s">
        <v>6812</v>
      </c>
      <c r="B4461" t="s">
        <v>6813</v>
      </c>
      <c r="C4461" s="2">
        <v>625</v>
      </c>
      <c r="D4461" s="2">
        <v>444</v>
      </c>
      <c r="E4461" t="s">
        <v>7027</v>
      </c>
      <c r="F4461" t="s">
        <v>7039</v>
      </c>
      <c r="G4461" s="2">
        <v>181</v>
      </c>
      <c r="H4461" s="11">
        <v>0.28960000000000002</v>
      </c>
      <c r="I4461">
        <v>0</v>
      </c>
      <c r="J4461">
        <f ca="1"/>
        <v>2535</v>
      </c>
      <c r="K4461">
        <v>304</v>
      </c>
      <c r="L4461" cm="1">
        <f t="array" ref="L4461">_xlfn.IFS(G4461&lt;=25, 1, G4461&lt;=75, 2, G4461&lt;=150, 3, G4461&gt;150, 4)</f>
        <v>4</v>
      </c>
      <c r="M4461">
        <f t="shared" si="69"/>
        <v>4</v>
      </c>
    </row>
    <row r="4462" spans="1:13" x14ac:dyDescent="0.2">
      <c r="A4462" t="s">
        <v>6814</v>
      </c>
      <c r="B4462" t="s">
        <v>6815</v>
      </c>
      <c r="C4462" s="2">
        <v>312</v>
      </c>
      <c r="D4462" s="2">
        <v>168</v>
      </c>
      <c r="E4462" t="s">
        <v>7029</v>
      </c>
      <c r="F4462" t="s">
        <v>7038</v>
      </c>
      <c r="G4462" s="2">
        <v>144</v>
      </c>
      <c r="H4462" s="11">
        <v>0.46153846153846156</v>
      </c>
      <c r="I4462">
        <v>0</v>
      </c>
      <c r="J4462">
        <f ca="1"/>
        <v>580</v>
      </c>
      <c r="K4462">
        <v>1402</v>
      </c>
      <c r="L4462" cm="1">
        <f t="array" ref="L4462">_xlfn.IFS(G4462&lt;=25, 1, G4462&lt;=75, 2, G4462&lt;=150, 3, G4462&gt;150, 4)</f>
        <v>3</v>
      </c>
      <c r="M4462">
        <f t="shared" si="69"/>
        <v>3</v>
      </c>
    </row>
    <row r="4463" spans="1:13" x14ac:dyDescent="0.2">
      <c r="A4463" t="s">
        <v>6816</v>
      </c>
      <c r="B4463" t="s">
        <v>2558</v>
      </c>
      <c r="C4463" s="2">
        <v>401</v>
      </c>
      <c r="D4463" s="2">
        <v>341</v>
      </c>
      <c r="E4463" t="s">
        <v>7029</v>
      </c>
      <c r="F4463" t="s">
        <v>7039</v>
      </c>
      <c r="G4463" s="2">
        <v>60</v>
      </c>
      <c r="H4463" s="11">
        <v>0.14962593516209477</v>
      </c>
      <c r="I4463">
        <v>0</v>
      </c>
      <c r="J4463">
        <f ca="1"/>
        <v>3782</v>
      </c>
      <c r="K4463">
        <v>861</v>
      </c>
      <c r="L4463" cm="1">
        <f t="array" ref="L4463">_xlfn.IFS(G4463&lt;=25, 1, G4463&lt;=75, 2, G4463&lt;=150, 3, G4463&gt;150, 4)</f>
        <v>2</v>
      </c>
      <c r="M4463">
        <f t="shared" si="69"/>
        <v>4</v>
      </c>
    </row>
    <row r="4464" spans="1:13" x14ac:dyDescent="0.2">
      <c r="A4464" t="s">
        <v>6817</v>
      </c>
      <c r="B4464" t="s">
        <v>6818</v>
      </c>
      <c r="C4464" s="2">
        <v>312</v>
      </c>
      <c r="D4464" s="2">
        <v>225</v>
      </c>
      <c r="E4464" t="s">
        <v>7029</v>
      </c>
      <c r="F4464" t="s">
        <v>7043</v>
      </c>
      <c r="G4464" s="2">
        <v>87</v>
      </c>
      <c r="H4464" s="11">
        <v>0.27884615384615385</v>
      </c>
      <c r="I4464">
        <v>0</v>
      </c>
      <c r="J4464">
        <f ca="1"/>
        <v>3765</v>
      </c>
      <c r="K4464">
        <v>2351</v>
      </c>
      <c r="L4464" cm="1">
        <f t="array" ref="L4464">_xlfn.IFS(G4464&lt;=25, 1, G4464&lt;=75, 2, G4464&lt;=150, 3, G4464&gt;150, 4)</f>
        <v>3</v>
      </c>
      <c r="M4464">
        <f t="shared" si="69"/>
        <v>3</v>
      </c>
    </row>
    <row r="4465" spans="1:13" x14ac:dyDescent="0.2">
      <c r="A4465" t="s">
        <v>6819</v>
      </c>
      <c r="B4465" t="s">
        <v>6820</v>
      </c>
      <c r="C4465" s="2">
        <v>80</v>
      </c>
      <c r="D4465" s="2">
        <v>59</v>
      </c>
      <c r="E4465" t="s">
        <v>7027</v>
      </c>
      <c r="F4465" t="s">
        <v>7042</v>
      </c>
      <c r="G4465" s="2">
        <v>21</v>
      </c>
      <c r="H4465" s="11">
        <v>0.26250000000000001</v>
      </c>
      <c r="I4465">
        <v>0</v>
      </c>
      <c r="J4465">
        <f ca="1"/>
        <v>2623</v>
      </c>
      <c r="K4465">
        <v>3275</v>
      </c>
      <c r="L4465" cm="1">
        <f t="array" ref="L4465">_xlfn.IFS(G4465&lt;=25, 1, G4465&lt;=75, 2, G4465&lt;=150, 3, G4465&gt;150, 4)</f>
        <v>1</v>
      </c>
      <c r="M4465">
        <f t="shared" si="69"/>
        <v>1</v>
      </c>
    </row>
    <row r="4466" spans="1:13" x14ac:dyDescent="0.2">
      <c r="A4466" t="s">
        <v>6821</v>
      </c>
      <c r="B4466" t="s">
        <v>6822</v>
      </c>
      <c r="C4466" s="2">
        <v>536</v>
      </c>
      <c r="D4466" s="2">
        <v>316</v>
      </c>
      <c r="E4466" t="s">
        <v>7029</v>
      </c>
      <c r="F4466" t="s">
        <v>7040</v>
      </c>
      <c r="G4466" s="2">
        <v>220</v>
      </c>
      <c r="H4466" s="11">
        <v>0.41044776119402987</v>
      </c>
      <c r="I4466">
        <v>0</v>
      </c>
      <c r="J4466">
        <f ca="1"/>
        <v>3093</v>
      </c>
      <c r="K4466">
        <v>3427</v>
      </c>
      <c r="L4466" cm="1">
        <f t="array" ref="L4466">_xlfn.IFS(G4466&lt;=25, 1, G4466&lt;=75, 2, G4466&lt;=150, 3, G4466&gt;150, 4)</f>
        <v>4</v>
      </c>
      <c r="M4466">
        <f t="shared" si="69"/>
        <v>4</v>
      </c>
    </row>
    <row r="4467" spans="1:13" x14ac:dyDescent="0.2">
      <c r="A4467" t="s">
        <v>6823</v>
      </c>
      <c r="B4467" t="s">
        <v>6824</v>
      </c>
      <c r="C4467" s="2">
        <v>269</v>
      </c>
      <c r="D4467" s="2">
        <v>194</v>
      </c>
      <c r="E4467" t="s">
        <v>7027</v>
      </c>
      <c r="F4467" t="s">
        <v>7041</v>
      </c>
      <c r="G4467" s="2">
        <v>75</v>
      </c>
      <c r="H4467" s="11">
        <v>0.27881040892193309</v>
      </c>
      <c r="I4467">
        <v>0</v>
      </c>
      <c r="J4467">
        <f ca="1"/>
        <v>416</v>
      </c>
      <c r="K4467">
        <v>2132</v>
      </c>
      <c r="L4467" cm="1">
        <f t="array" ref="L4467">_xlfn.IFS(G4467&lt;=25, 1, G4467&lt;=75, 2, G4467&lt;=150, 3, G4467&gt;150, 4)</f>
        <v>2</v>
      </c>
      <c r="M4467">
        <f t="shared" si="69"/>
        <v>2</v>
      </c>
    </row>
    <row r="4468" spans="1:13" x14ac:dyDescent="0.2">
      <c r="A4468" t="s">
        <v>6825</v>
      </c>
      <c r="B4468" t="s">
        <v>6826</v>
      </c>
      <c r="C4468" s="2">
        <v>159</v>
      </c>
      <c r="D4468" s="2">
        <v>94</v>
      </c>
      <c r="E4468" t="s">
        <v>7027</v>
      </c>
      <c r="F4468" t="s">
        <v>7037</v>
      </c>
      <c r="G4468" s="2">
        <v>65</v>
      </c>
      <c r="H4468" s="11">
        <v>0.4088050314465409</v>
      </c>
      <c r="I4468">
        <v>0</v>
      </c>
      <c r="J4468">
        <f ca="1"/>
        <v>2454</v>
      </c>
      <c r="K4468">
        <v>2366</v>
      </c>
      <c r="L4468" cm="1">
        <f t="array" ref="L4468">_xlfn.IFS(G4468&lt;=25, 1, G4468&lt;=75, 2, G4468&lt;=150, 3, G4468&gt;150, 4)</f>
        <v>2</v>
      </c>
      <c r="M4468">
        <f t="shared" si="69"/>
        <v>1</v>
      </c>
    </row>
    <row r="4469" spans="1:13" x14ac:dyDescent="0.2">
      <c r="A4469" t="s">
        <v>6827</v>
      </c>
      <c r="B4469" t="s">
        <v>6828</v>
      </c>
      <c r="C4469" s="2">
        <v>268</v>
      </c>
      <c r="D4469" s="2">
        <v>174</v>
      </c>
      <c r="E4469" t="s">
        <v>7029</v>
      </c>
      <c r="F4469" t="s">
        <v>7044</v>
      </c>
      <c r="G4469" s="2">
        <v>94</v>
      </c>
      <c r="H4469" s="11">
        <v>0.35074626865671643</v>
      </c>
      <c r="I4469">
        <v>0</v>
      </c>
      <c r="J4469">
        <f ca="1"/>
        <v>2127</v>
      </c>
      <c r="K4469">
        <v>4445</v>
      </c>
      <c r="L4469" cm="1">
        <f t="array" ref="L4469">_xlfn.IFS(G4469&lt;=25, 1, G4469&lt;=75, 2, G4469&lt;=150, 3, G4469&gt;150, 4)</f>
        <v>3</v>
      </c>
      <c r="M4469">
        <f t="shared" si="69"/>
        <v>2</v>
      </c>
    </row>
    <row r="4470" spans="1:13" x14ac:dyDescent="0.2">
      <c r="A4470" t="s">
        <v>6829</v>
      </c>
      <c r="B4470" t="s">
        <v>6830</v>
      </c>
      <c r="C4470" s="2">
        <v>268</v>
      </c>
      <c r="D4470" s="2">
        <v>123</v>
      </c>
      <c r="E4470" t="s">
        <v>7027</v>
      </c>
      <c r="F4470" t="s">
        <v>7038</v>
      </c>
      <c r="G4470" s="2">
        <v>145</v>
      </c>
      <c r="H4470" s="11">
        <v>0.54104477611940294</v>
      </c>
      <c r="I4470">
        <v>0</v>
      </c>
      <c r="J4470">
        <f ca="1"/>
        <v>1097</v>
      </c>
      <c r="K4470">
        <v>2492</v>
      </c>
      <c r="L4470" cm="1">
        <f t="array" ref="L4470">_xlfn.IFS(G4470&lt;=25, 1, G4470&lt;=75, 2, G4470&lt;=150, 3, G4470&gt;150, 4)</f>
        <v>3</v>
      </c>
      <c r="M4470">
        <f t="shared" si="69"/>
        <v>2</v>
      </c>
    </row>
    <row r="4471" spans="1:13" x14ac:dyDescent="0.2">
      <c r="A4471" t="s">
        <v>6831</v>
      </c>
      <c r="B4471" t="s">
        <v>1786</v>
      </c>
      <c r="C4471" s="2">
        <v>151</v>
      </c>
      <c r="D4471" s="2">
        <v>59</v>
      </c>
      <c r="E4471" t="s">
        <v>7029</v>
      </c>
      <c r="F4471" t="s">
        <v>7040</v>
      </c>
      <c r="G4471" s="2">
        <v>92</v>
      </c>
      <c r="H4471" s="11">
        <v>0.60927152317880795</v>
      </c>
      <c r="I4471">
        <v>0</v>
      </c>
      <c r="J4471">
        <f ca="1"/>
        <v>3467</v>
      </c>
      <c r="K4471">
        <v>3476</v>
      </c>
      <c r="L4471" cm="1">
        <f t="array" ref="L4471">_xlfn.IFS(G4471&lt;=25, 1, G4471&lt;=75, 2, G4471&lt;=150, 3, G4471&gt;150, 4)</f>
        <v>3</v>
      </c>
      <c r="M4471">
        <f t="shared" si="69"/>
        <v>1</v>
      </c>
    </row>
    <row r="4472" spans="1:13" x14ac:dyDescent="0.2">
      <c r="A4472" t="s">
        <v>6832</v>
      </c>
      <c r="B4472" t="s">
        <v>1786</v>
      </c>
      <c r="C4472" s="2">
        <v>151</v>
      </c>
      <c r="D4472" s="2">
        <v>79</v>
      </c>
      <c r="E4472" t="s">
        <v>7029</v>
      </c>
      <c r="F4472" t="s">
        <v>7040</v>
      </c>
      <c r="G4472" s="2">
        <v>72</v>
      </c>
      <c r="H4472" s="11">
        <v>0.47682119205298013</v>
      </c>
      <c r="I4472">
        <v>0</v>
      </c>
      <c r="J4472">
        <f ca="1"/>
        <v>2272</v>
      </c>
      <c r="K4472">
        <v>281</v>
      </c>
      <c r="L4472" cm="1">
        <f t="array" ref="L4472">_xlfn.IFS(G4472&lt;=25, 1, G4472&lt;=75, 2, G4472&lt;=150, 3, G4472&gt;150, 4)</f>
        <v>2</v>
      </c>
      <c r="M4472">
        <f t="shared" si="69"/>
        <v>1</v>
      </c>
    </row>
    <row r="4473" spans="1:13" x14ac:dyDescent="0.2">
      <c r="A4473" t="s">
        <v>6833</v>
      </c>
      <c r="B4473" t="s">
        <v>6834</v>
      </c>
      <c r="C4473" s="2">
        <v>260</v>
      </c>
      <c r="D4473" s="2">
        <v>200</v>
      </c>
      <c r="E4473" t="s">
        <v>7029</v>
      </c>
      <c r="F4473" t="s">
        <v>7044</v>
      </c>
      <c r="G4473" s="2">
        <v>60</v>
      </c>
      <c r="H4473" s="11">
        <v>0.23076923076923078</v>
      </c>
      <c r="I4473">
        <v>0</v>
      </c>
      <c r="J4473">
        <f ca="1"/>
        <v>2699</v>
      </c>
      <c r="K4473">
        <v>2509</v>
      </c>
      <c r="L4473" cm="1">
        <f t="array" ref="L4473">_xlfn.IFS(G4473&lt;=25, 1, G4473&lt;=75, 2, G4473&lt;=150, 3, G4473&gt;150, 4)</f>
        <v>2</v>
      </c>
      <c r="M4473">
        <f t="shared" si="69"/>
        <v>2</v>
      </c>
    </row>
    <row r="4474" spans="1:13" x14ac:dyDescent="0.2">
      <c r="A4474" t="s">
        <v>6835</v>
      </c>
      <c r="B4474" t="s">
        <v>6836</v>
      </c>
      <c r="C4474" s="2">
        <v>53</v>
      </c>
      <c r="D4474" s="2">
        <v>30</v>
      </c>
      <c r="E4474" t="s">
        <v>7027</v>
      </c>
      <c r="F4474" t="s">
        <v>7037</v>
      </c>
      <c r="G4474" s="2">
        <v>23</v>
      </c>
      <c r="H4474" s="11">
        <v>0.43396226415094341</v>
      </c>
      <c r="I4474">
        <v>0</v>
      </c>
      <c r="J4474">
        <f ca="1"/>
        <v>4218</v>
      </c>
      <c r="K4474">
        <v>3553</v>
      </c>
      <c r="L4474" cm="1">
        <f t="array" ref="L4474">_xlfn.IFS(G4474&lt;=25, 1, G4474&lt;=75, 2, G4474&lt;=150, 3, G4474&gt;150, 4)</f>
        <v>1</v>
      </c>
      <c r="M4474">
        <f t="shared" si="69"/>
        <v>1</v>
      </c>
    </row>
    <row r="4475" spans="1:13" x14ac:dyDescent="0.2">
      <c r="A4475" t="s">
        <v>6837</v>
      </c>
      <c r="B4475" t="s">
        <v>563</v>
      </c>
      <c r="C4475" s="2">
        <v>35</v>
      </c>
      <c r="D4475" s="2">
        <v>15</v>
      </c>
      <c r="E4475" t="s">
        <v>7027</v>
      </c>
      <c r="F4475" t="s">
        <v>7040</v>
      </c>
      <c r="G4475" s="2">
        <v>20</v>
      </c>
      <c r="H4475" s="11">
        <v>0.5714285714285714</v>
      </c>
      <c r="I4475">
        <v>0</v>
      </c>
      <c r="J4475">
        <f ca="1"/>
        <v>1574</v>
      </c>
      <c r="K4475">
        <v>899</v>
      </c>
      <c r="L4475" cm="1">
        <f t="array" ref="L4475">_xlfn.IFS(G4475&lt;=25, 1, G4475&lt;=75, 2, G4475&lt;=150, 3, G4475&gt;150, 4)</f>
        <v>1</v>
      </c>
      <c r="M4475">
        <f t="shared" si="69"/>
        <v>1</v>
      </c>
    </row>
    <row r="4476" spans="1:13" x14ac:dyDescent="0.2">
      <c r="A4476" t="s">
        <v>6838</v>
      </c>
      <c r="B4476" t="s">
        <v>6839</v>
      </c>
      <c r="C4476" s="2">
        <v>491</v>
      </c>
      <c r="D4476" s="2">
        <v>388</v>
      </c>
      <c r="E4476" t="s">
        <v>7027</v>
      </c>
      <c r="F4476" t="s">
        <v>7039</v>
      </c>
      <c r="G4476" s="2">
        <v>103</v>
      </c>
      <c r="H4476" s="11">
        <v>0.20977596741344195</v>
      </c>
      <c r="I4476">
        <v>0</v>
      </c>
      <c r="J4476">
        <f ca="1"/>
        <v>3059</v>
      </c>
      <c r="K4476">
        <v>3365</v>
      </c>
      <c r="L4476" cm="1">
        <f t="array" ref="L4476">_xlfn.IFS(G4476&lt;=25, 1, G4476&lt;=75, 2, G4476&lt;=150, 3, G4476&gt;150, 4)</f>
        <v>3</v>
      </c>
      <c r="M4476">
        <f t="shared" si="69"/>
        <v>4</v>
      </c>
    </row>
    <row r="4477" spans="1:13" x14ac:dyDescent="0.2">
      <c r="A4477" t="s">
        <v>6840</v>
      </c>
      <c r="B4477" t="s">
        <v>6841</v>
      </c>
      <c r="C4477" s="2">
        <v>142</v>
      </c>
      <c r="D4477" s="2">
        <v>54</v>
      </c>
      <c r="E4477" t="s">
        <v>7027</v>
      </c>
      <c r="F4477" t="s">
        <v>7040</v>
      </c>
      <c r="G4477" s="2">
        <v>88</v>
      </c>
      <c r="H4477" s="11">
        <v>0.61971830985915488</v>
      </c>
      <c r="I4477">
        <v>0</v>
      </c>
      <c r="J4477">
        <f ca="1"/>
        <v>47</v>
      </c>
      <c r="K4477">
        <v>1055</v>
      </c>
      <c r="L4477" cm="1">
        <f t="array" ref="L4477">_xlfn.IFS(G4477&lt;=25, 1, G4477&lt;=75, 2, G4477&lt;=150, 3, G4477&gt;150, 4)</f>
        <v>3</v>
      </c>
      <c r="M4477">
        <f t="shared" si="69"/>
        <v>1</v>
      </c>
    </row>
    <row r="4478" spans="1:13" x14ac:dyDescent="0.2">
      <c r="A4478" t="s">
        <v>6842</v>
      </c>
      <c r="B4478" t="s">
        <v>563</v>
      </c>
      <c r="C4478" s="2">
        <v>35</v>
      </c>
      <c r="D4478" s="2">
        <v>22</v>
      </c>
      <c r="E4478" t="s">
        <v>7027</v>
      </c>
      <c r="F4478" t="s">
        <v>7040</v>
      </c>
      <c r="G4478" s="2">
        <v>13</v>
      </c>
      <c r="H4478" s="11">
        <v>0.37142857142857144</v>
      </c>
      <c r="I4478">
        <v>0</v>
      </c>
      <c r="J4478">
        <f ca="1"/>
        <v>4282</v>
      </c>
      <c r="K4478">
        <v>3469</v>
      </c>
      <c r="L4478" cm="1">
        <f t="array" ref="L4478">_xlfn.IFS(G4478&lt;=25, 1, G4478&lt;=75, 2, G4478&lt;=150, 3, G4478&gt;150, 4)</f>
        <v>1</v>
      </c>
      <c r="M4478">
        <f t="shared" si="69"/>
        <v>1</v>
      </c>
    </row>
    <row r="4479" spans="1:13" x14ac:dyDescent="0.2">
      <c r="A4479" t="s">
        <v>6843</v>
      </c>
      <c r="B4479" t="s">
        <v>2708</v>
      </c>
      <c r="C4479" s="2">
        <v>151</v>
      </c>
      <c r="D4479" s="2">
        <v>112</v>
      </c>
      <c r="E4479" t="s">
        <v>7027</v>
      </c>
      <c r="F4479" t="s">
        <v>7041</v>
      </c>
      <c r="G4479" s="2">
        <v>39</v>
      </c>
      <c r="H4479" s="11">
        <v>0.25827814569536423</v>
      </c>
      <c r="I4479">
        <v>0</v>
      </c>
      <c r="J4479">
        <f ca="1"/>
        <v>453</v>
      </c>
      <c r="K4479">
        <v>4155</v>
      </c>
      <c r="L4479" cm="1">
        <f t="array" ref="L4479">_xlfn.IFS(G4479&lt;=25, 1, G4479&lt;=75, 2, G4479&lt;=150, 3, G4479&gt;150, 4)</f>
        <v>2</v>
      </c>
      <c r="M4479">
        <f t="shared" si="69"/>
        <v>1</v>
      </c>
    </row>
    <row r="4480" spans="1:13" x14ac:dyDescent="0.2">
      <c r="A4480" t="s">
        <v>6844</v>
      </c>
      <c r="B4480" t="s">
        <v>1786</v>
      </c>
      <c r="C4480" s="2">
        <v>107</v>
      </c>
      <c r="D4480" s="2">
        <v>33</v>
      </c>
      <c r="E4480" t="s">
        <v>7029</v>
      </c>
      <c r="F4480" t="s">
        <v>7040</v>
      </c>
      <c r="G4480" s="2">
        <v>74</v>
      </c>
      <c r="H4480" s="11">
        <v>0.69158878504672894</v>
      </c>
      <c r="I4480">
        <v>0</v>
      </c>
      <c r="J4480">
        <f ca="1"/>
        <v>3282</v>
      </c>
      <c r="K4480">
        <v>1709</v>
      </c>
      <c r="L4480" cm="1">
        <f t="array" ref="L4480">_xlfn.IFS(G4480&lt;=25, 1, G4480&lt;=75, 2, G4480&lt;=150, 3, G4480&gt;150, 4)</f>
        <v>2</v>
      </c>
      <c r="M4480">
        <f t="shared" si="69"/>
        <v>1</v>
      </c>
    </row>
    <row r="4481" spans="1:13" x14ac:dyDescent="0.2">
      <c r="A4481" t="s">
        <v>6845</v>
      </c>
      <c r="B4481" t="s">
        <v>1939</v>
      </c>
      <c r="C4481" s="2">
        <v>62</v>
      </c>
      <c r="D4481" s="2">
        <v>33</v>
      </c>
      <c r="E4481" t="s">
        <v>7027</v>
      </c>
      <c r="F4481" t="s">
        <v>7040</v>
      </c>
      <c r="G4481" s="2">
        <v>29</v>
      </c>
      <c r="H4481" s="11">
        <v>0.46774193548387094</v>
      </c>
      <c r="I4481">
        <v>0</v>
      </c>
      <c r="J4481">
        <f ca="1"/>
        <v>4446</v>
      </c>
      <c r="K4481">
        <v>713</v>
      </c>
      <c r="L4481" cm="1">
        <f t="array" ref="L4481">_xlfn.IFS(G4481&lt;=25, 1, G4481&lt;=75, 2, G4481&lt;=150, 3, G4481&gt;150, 4)</f>
        <v>2</v>
      </c>
      <c r="M4481">
        <f t="shared" si="69"/>
        <v>1</v>
      </c>
    </row>
    <row r="4482" spans="1:13" x14ac:dyDescent="0.2">
      <c r="A4482" t="s">
        <v>6846</v>
      </c>
      <c r="B4482" t="s">
        <v>6847</v>
      </c>
      <c r="C4482" s="2">
        <v>312</v>
      </c>
      <c r="D4482" s="2">
        <v>259</v>
      </c>
      <c r="E4482" t="s">
        <v>7027</v>
      </c>
      <c r="F4482" t="s">
        <v>7039</v>
      </c>
      <c r="G4482" s="2">
        <v>53</v>
      </c>
      <c r="H4482" s="11">
        <v>0.16987179487179488</v>
      </c>
      <c r="I4482">
        <v>0</v>
      </c>
      <c r="J4482">
        <f ca="1"/>
        <v>2036</v>
      </c>
      <c r="K4482">
        <v>4045</v>
      </c>
      <c r="L4482" cm="1">
        <f t="array" ref="L4482">_xlfn.IFS(G4482&lt;=25, 1, G4482&lt;=75, 2, G4482&lt;=150, 3, G4482&gt;150, 4)</f>
        <v>2</v>
      </c>
      <c r="M4482">
        <f t="shared" ref="M4482:M4545" si="70">IF(C4482&lt;=$P$3, 1, IF(C4482&lt;=$P$4, 2, IF(C4482&lt;=$P$5, 3, 4)))</f>
        <v>3</v>
      </c>
    </row>
    <row r="4483" spans="1:13" x14ac:dyDescent="0.2">
      <c r="A4483" t="s">
        <v>6848</v>
      </c>
      <c r="B4483" t="s">
        <v>6849</v>
      </c>
      <c r="C4483" s="2">
        <v>294</v>
      </c>
      <c r="D4483" s="2">
        <v>121</v>
      </c>
      <c r="E4483" t="s">
        <v>7027</v>
      </c>
      <c r="F4483" t="s">
        <v>7038</v>
      </c>
      <c r="G4483" s="2">
        <v>173</v>
      </c>
      <c r="H4483" s="11">
        <v>0.58843537414965985</v>
      </c>
      <c r="I4483">
        <v>0</v>
      </c>
      <c r="J4483">
        <f ca="1"/>
        <v>4417</v>
      </c>
      <c r="K4483">
        <v>3104</v>
      </c>
      <c r="L4483" cm="1">
        <f t="array" ref="L4483">_xlfn.IFS(G4483&lt;=25, 1, G4483&lt;=75, 2, G4483&lt;=150, 3, G4483&gt;150, 4)</f>
        <v>4</v>
      </c>
      <c r="M4483">
        <f t="shared" si="70"/>
        <v>2</v>
      </c>
    </row>
    <row r="4484" spans="1:13" x14ac:dyDescent="0.2">
      <c r="A4484" t="s">
        <v>6850</v>
      </c>
      <c r="B4484" t="s">
        <v>6851</v>
      </c>
      <c r="C4484" s="2">
        <v>447</v>
      </c>
      <c r="D4484" s="2">
        <v>367</v>
      </c>
      <c r="E4484" t="s">
        <v>7029</v>
      </c>
      <c r="F4484" t="s">
        <v>7041</v>
      </c>
      <c r="G4484" s="2">
        <v>80</v>
      </c>
      <c r="H4484" s="11">
        <v>0.17897091722595079</v>
      </c>
      <c r="I4484">
        <v>0</v>
      </c>
      <c r="J4484">
        <f ca="1"/>
        <v>154</v>
      </c>
      <c r="K4484">
        <v>1098</v>
      </c>
      <c r="L4484" cm="1">
        <f t="array" ref="L4484">_xlfn.IFS(G4484&lt;=25, 1, G4484&lt;=75, 2, G4484&lt;=150, 3, G4484&gt;150, 4)</f>
        <v>3</v>
      </c>
      <c r="M4484">
        <f t="shared" si="70"/>
        <v>4</v>
      </c>
    </row>
    <row r="4485" spans="1:13" x14ac:dyDescent="0.2">
      <c r="A4485" t="s">
        <v>6852</v>
      </c>
      <c r="B4485" t="s">
        <v>1786</v>
      </c>
      <c r="C4485" s="2">
        <v>107</v>
      </c>
      <c r="D4485" s="2">
        <v>56</v>
      </c>
      <c r="E4485" t="s">
        <v>7029</v>
      </c>
      <c r="F4485" t="s">
        <v>7040</v>
      </c>
      <c r="G4485" s="2">
        <v>51</v>
      </c>
      <c r="H4485" s="11">
        <v>0.47663551401869159</v>
      </c>
      <c r="I4485">
        <v>0</v>
      </c>
      <c r="J4485">
        <f ca="1"/>
        <v>4164</v>
      </c>
      <c r="K4485">
        <v>4131</v>
      </c>
      <c r="L4485" cm="1">
        <f t="array" ref="L4485">_xlfn.IFS(G4485&lt;=25, 1, G4485&lt;=75, 2, G4485&lt;=150, 3, G4485&gt;150, 4)</f>
        <v>2</v>
      </c>
      <c r="M4485">
        <f t="shared" si="70"/>
        <v>1</v>
      </c>
    </row>
    <row r="4486" spans="1:13" x14ac:dyDescent="0.2">
      <c r="A4486" t="s">
        <v>6853</v>
      </c>
      <c r="B4486" t="s">
        <v>6854</v>
      </c>
      <c r="C4486" s="2">
        <v>196</v>
      </c>
      <c r="D4486" s="2">
        <v>167</v>
      </c>
      <c r="E4486" t="s">
        <v>7027</v>
      </c>
      <c r="F4486" t="s">
        <v>7039</v>
      </c>
      <c r="G4486" s="2">
        <v>29</v>
      </c>
      <c r="H4486" s="11">
        <v>0.14795918367346939</v>
      </c>
      <c r="I4486">
        <v>0</v>
      </c>
      <c r="J4486">
        <f ca="1"/>
        <v>1478</v>
      </c>
      <c r="K4486">
        <v>3997</v>
      </c>
      <c r="L4486" cm="1">
        <f t="array" ref="L4486">_xlfn.IFS(G4486&lt;=25, 1, G4486&lt;=75, 2, G4486&lt;=150, 3, G4486&gt;150, 4)</f>
        <v>2</v>
      </c>
      <c r="M4486">
        <f t="shared" si="70"/>
        <v>1</v>
      </c>
    </row>
    <row r="4487" spans="1:13" x14ac:dyDescent="0.2">
      <c r="A4487" t="s">
        <v>6855</v>
      </c>
      <c r="B4487" t="s">
        <v>6856</v>
      </c>
      <c r="C4487" s="2">
        <v>294</v>
      </c>
      <c r="D4487" s="2">
        <v>71</v>
      </c>
      <c r="E4487" t="s">
        <v>7027</v>
      </c>
      <c r="F4487" t="s">
        <v>7038</v>
      </c>
      <c r="G4487" s="2">
        <v>223</v>
      </c>
      <c r="H4487" s="11">
        <v>0.75850340136054417</v>
      </c>
      <c r="I4487">
        <v>0</v>
      </c>
      <c r="J4487">
        <f ca="1"/>
        <v>905</v>
      </c>
      <c r="K4487">
        <v>2197</v>
      </c>
      <c r="L4487" cm="1">
        <f t="array" ref="L4487">_xlfn.IFS(G4487&lt;=25, 1, G4487&lt;=75, 2, G4487&lt;=150, 3, G4487&gt;150, 4)</f>
        <v>4</v>
      </c>
      <c r="M4487">
        <f t="shared" si="70"/>
        <v>2</v>
      </c>
    </row>
    <row r="4488" spans="1:13" x14ac:dyDescent="0.2">
      <c r="A4488" t="s">
        <v>6857</v>
      </c>
      <c r="B4488" t="s">
        <v>2285</v>
      </c>
      <c r="C4488" s="2">
        <v>339</v>
      </c>
      <c r="D4488" s="2">
        <v>180</v>
      </c>
      <c r="E4488" t="s">
        <v>7028</v>
      </c>
      <c r="F4488" t="s">
        <v>7040</v>
      </c>
      <c r="G4488" s="2">
        <v>159</v>
      </c>
      <c r="H4488" s="11">
        <v>0.46902654867256638</v>
      </c>
      <c r="I4488">
        <v>0</v>
      </c>
      <c r="J4488">
        <f ca="1"/>
        <v>286</v>
      </c>
      <c r="K4488">
        <v>2182</v>
      </c>
      <c r="L4488" cm="1">
        <f t="array" ref="L4488">_xlfn.IFS(G4488&lt;=25, 1, G4488&lt;=75, 2, G4488&lt;=150, 3, G4488&gt;150, 4)</f>
        <v>4</v>
      </c>
      <c r="M4488">
        <f t="shared" si="70"/>
        <v>3</v>
      </c>
    </row>
    <row r="4489" spans="1:13" x14ac:dyDescent="0.2">
      <c r="A4489" t="s">
        <v>6858</v>
      </c>
      <c r="B4489" t="s">
        <v>6859</v>
      </c>
      <c r="C4489" s="2">
        <v>268</v>
      </c>
      <c r="D4489" s="2">
        <v>155</v>
      </c>
      <c r="E4489" t="s">
        <v>7027</v>
      </c>
      <c r="F4489" t="s">
        <v>7038</v>
      </c>
      <c r="G4489" s="2">
        <v>113</v>
      </c>
      <c r="H4489" s="11">
        <v>0.42164179104477612</v>
      </c>
      <c r="I4489">
        <v>0</v>
      </c>
      <c r="J4489">
        <f ca="1"/>
        <v>1315</v>
      </c>
      <c r="K4489">
        <v>3796</v>
      </c>
      <c r="L4489" cm="1">
        <f t="array" ref="L4489">_xlfn.IFS(G4489&lt;=25, 1, G4489&lt;=75, 2, G4489&lt;=150, 3, G4489&gt;150, 4)</f>
        <v>3</v>
      </c>
      <c r="M4489">
        <f t="shared" si="70"/>
        <v>2</v>
      </c>
    </row>
    <row r="4490" spans="1:13" x14ac:dyDescent="0.2">
      <c r="A4490" t="s">
        <v>6860</v>
      </c>
      <c r="B4490" t="s">
        <v>6861</v>
      </c>
      <c r="C4490" s="2">
        <v>447</v>
      </c>
      <c r="D4490" s="2">
        <v>130</v>
      </c>
      <c r="E4490" t="s">
        <v>7027</v>
      </c>
      <c r="F4490" t="s">
        <v>7038</v>
      </c>
      <c r="G4490" s="2">
        <v>317</v>
      </c>
      <c r="H4490" s="11">
        <v>0.70917225950783003</v>
      </c>
      <c r="I4490">
        <v>0</v>
      </c>
      <c r="J4490">
        <f ca="1"/>
        <v>3634</v>
      </c>
      <c r="K4490">
        <v>1884</v>
      </c>
      <c r="L4490" cm="1">
        <f t="array" ref="L4490">_xlfn.IFS(G4490&lt;=25, 1, G4490&lt;=75, 2, G4490&lt;=150, 3, G4490&gt;150, 4)</f>
        <v>4</v>
      </c>
      <c r="M4490">
        <f t="shared" si="70"/>
        <v>4</v>
      </c>
    </row>
    <row r="4491" spans="1:13" x14ac:dyDescent="0.2">
      <c r="A4491" t="s">
        <v>6862</v>
      </c>
      <c r="B4491" t="s">
        <v>6863</v>
      </c>
      <c r="C4491" s="2">
        <v>188</v>
      </c>
      <c r="D4491" s="2">
        <v>171</v>
      </c>
      <c r="E4491" t="s">
        <v>7027</v>
      </c>
      <c r="F4491" t="s">
        <v>7037</v>
      </c>
      <c r="G4491" s="2">
        <v>17</v>
      </c>
      <c r="H4491" s="11">
        <v>9.0425531914893623E-2</v>
      </c>
      <c r="I4491">
        <v>0</v>
      </c>
      <c r="J4491">
        <f ca="1"/>
        <v>1380</v>
      </c>
      <c r="K4491">
        <v>1070</v>
      </c>
      <c r="L4491" cm="1">
        <f t="array" ref="L4491">_xlfn.IFS(G4491&lt;=25, 1, G4491&lt;=75, 2, G4491&lt;=150, 3, G4491&gt;150, 4)</f>
        <v>1</v>
      </c>
      <c r="M4491">
        <f t="shared" si="70"/>
        <v>1</v>
      </c>
    </row>
    <row r="4492" spans="1:13" x14ac:dyDescent="0.2">
      <c r="A4492" t="s">
        <v>6864</v>
      </c>
      <c r="B4492" t="s">
        <v>6865</v>
      </c>
      <c r="C4492" s="2">
        <v>241</v>
      </c>
      <c r="D4492" s="2">
        <v>205</v>
      </c>
      <c r="E4492" t="s">
        <v>7029</v>
      </c>
      <c r="F4492" t="s">
        <v>7039</v>
      </c>
      <c r="G4492" s="2">
        <v>36</v>
      </c>
      <c r="H4492" s="11">
        <v>0.14937759336099585</v>
      </c>
      <c r="I4492">
        <v>0</v>
      </c>
      <c r="J4492">
        <f ca="1"/>
        <v>4115</v>
      </c>
      <c r="K4492">
        <v>456</v>
      </c>
      <c r="L4492" cm="1">
        <f t="array" ref="L4492">_xlfn.IFS(G4492&lt;=25, 1, G4492&lt;=75, 2, G4492&lt;=150, 3, G4492&gt;150, 4)</f>
        <v>2</v>
      </c>
      <c r="M4492">
        <f t="shared" si="70"/>
        <v>1</v>
      </c>
    </row>
    <row r="4493" spans="1:13" x14ac:dyDescent="0.2">
      <c r="A4493" t="s">
        <v>6866</v>
      </c>
      <c r="B4493" t="s">
        <v>6867</v>
      </c>
      <c r="C4493" s="2">
        <v>133</v>
      </c>
      <c r="D4493" s="2">
        <v>81</v>
      </c>
      <c r="E4493" t="s">
        <v>7029</v>
      </c>
      <c r="F4493" t="s">
        <v>7040</v>
      </c>
      <c r="G4493" s="2">
        <v>52</v>
      </c>
      <c r="H4493" s="11">
        <v>0.39097744360902253</v>
      </c>
      <c r="I4493">
        <v>0</v>
      </c>
      <c r="J4493">
        <f ca="1"/>
        <v>3777</v>
      </c>
      <c r="K4493">
        <v>2017</v>
      </c>
      <c r="L4493" cm="1">
        <f t="array" ref="L4493">_xlfn.IFS(G4493&lt;=25, 1, G4493&lt;=75, 2, G4493&lt;=150, 3, G4493&gt;150, 4)</f>
        <v>2</v>
      </c>
      <c r="M4493">
        <f t="shared" si="70"/>
        <v>1</v>
      </c>
    </row>
    <row r="4494" spans="1:13" x14ac:dyDescent="0.2">
      <c r="A4494" t="s">
        <v>6868</v>
      </c>
      <c r="B4494" t="s">
        <v>6869</v>
      </c>
      <c r="C4494" s="2">
        <v>357</v>
      </c>
      <c r="D4494" s="2">
        <v>311</v>
      </c>
      <c r="E4494" t="s">
        <v>7027</v>
      </c>
      <c r="F4494" t="s">
        <v>7042</v>
      </c>
      <c r="G4494" s="2">
        <v>46</v>
      </c>
      <c r="H4494" s="11">
        <v>0.12885154061624648</v>
      </c>
      <c r="I4494">
        <v>0</v>
      </c>
      <c r="J4494">
        <f ca="1"/>
        <v>852</v>
      </c>
      <c r="K4494">
        <v>2150</v>
      </c>
      <c r="L4494" cm="1">
        <f t="array" ref="L4494">_xlfn.IFS(G4494&lt;=25, 1, G4494&lt;=75, 2, G4494&lt;=150, 3, G4494&gt;150, 4)</f>
        <v>2</v>
      </c>
      <c r="M4494">
        <f t="shared" si="70"/>
        <v>3</v>
      </c>
    </row>
    <row r="4495" spans="1:13" x14ac:dyDescent="0.2">
      <c r="A4495" t="s">
        <v>6870</v>
      </c>
      <c r="B4495" t="s">
        <v>6871</v>
      </c>
      <c r="C4495" s="2">
        <v>259</v>
      </c>
      <c r="D4495" s="2">
        <v>168</v>
      </c>
      <c r="E4495" t="s">
        <v>7029</v>
      </c>
      <c r="F4495" t="s">
        <v>7037</v>
      </c>
      <c r="G4495" s="2">
        <v>91</v>
      </c>
      <c r="H4495" s="11">
        <v>0.35135135135135137</v>
      </c>
      <c r="I4495">
        <v>0</v>
      </c>
      <c r="J4495">
        <f ca="1"/>
        <v>720</v>
      </c>
      <c r="K4495">
        <v>1031</v>
      </c>
      <c r="L4495" cm="1">
        <f t="array" ref="L4495">_xlfn.IFS(G4495&lt;=25, 1, G4495&lt;=75, 2, G4495&lt;=150, 3, G4495&gt;150, 4)</f>
        <v>3</v>
      </c>
      <c r="M4495">
        <f t="shared" si="70"/>
        <v>2</v>
      </c>
    </row>
    <row r="4496" spans="1:13" x14ac:dyDescent="0.2">
      <c r="A4496" t="s">
        <v>6872</v>
      </c>
      <c r="B4496" t="s">
        <v>6873</v>
      </c>
      <c r="C4496" s="2">
        <v>357</v>
      </c>
      <c r="D4496" s="2">
        <v>336</v>
      </c>
      <c r="E4496" t="s">
        <v>7027</v>
      </c>
      <c r="F4496" t="s">
        <v>7039</v>
      </c>
      <c r="G4496" s="2">
        <v>21</v>
      </c>
      <c r="H4496" s="11">
        <v>5.8823529411764705E-2</v>
      </c>
      <c r="I4496">
        <v>0</v>
      </c>
      <c r="J4496">
        <f ca="1"/>
        <v>407</v>
      </c>
      <c r="K4496">
        <v>1315</v>
      </c>
      <c r="L4496" cm="1">
        <f t="array" ref="L4496">_xlfn.IFS(G4496&lt;=25, 1, G4496&lt;=75, 2, G4496&lt;=150, 3, G4496&gt;150, 4)</f>
        <v>1</v>
      </c>
      <c r="M4496">
        <f t="shared" si="70"/>
        <v>3</v>
      </c>
    </row>
    <row r="4497" spans="1:13" x14ac:dyDescent="0.2">
      <c r="A4497" t="s">
        <v>6874</v>
      </c>
      <c r="B4497" t="s">
        <v>6875</v>
      </c>
      <c r="C4497" s="2">
        <v>268</v>
      </c>
      <c r="D4497" s="2">
        <v>201</v>
      </c>
      <c r="E4497" t="s">
        <v>7027</v>
      </c>
      <c r="F4497" t="s">
        <v>7037</v>
      </c>
      <c r="G4497" s="2">
        <v>67</v>
      </c>
      <c r="H4497" s="11">
        <v>0.25</v>
      </c>
      <c r="I4497">
        <v>0</v>
      </c>
      <c r="J4497">
        <f ca="1"/>
        <v>2711</v>
      </c>
      <c r="K4497">
        <v>726</v>
      </c>
      <c r="L4497" cm="1">
        <f t="array" ref="L4497">_xlfn.IFS(G4497&lt;=25, 1, G4497&lt;=75, 2, G4497&lt;=150, 3, G4497&gt;150, 4)</f>
        <v>2</v>
      </c>
      <c r="M4497">
        <f t="shared" si="70"/>
        <v>2</v>
      </c>
    </row>
    <row r="4498" spans="1:13" x14ac:dyDescent="0.2">
      <c r="A4498" t="s">
        <v>6876</v>
      </c>
      <c r="B4498" t="s">
        <v>2285</v>
      </c>
      <c r="C4498" s="2">
        <v>312</v>
      </c>
      <c r="D4498" s="2">
        <v>150</v>
      </c>
      <c r="E4498" t="s">
        <v>7028</v>
      </c>
      <c r="F4498" t="s">
        <v>7040</v>
      </c>
      <c r="G4498" s="2">
        <v>162</v>
      </c>
      <c r="H4498" s="11">
        <v>0.51923076923076927</v>
      </c>
      <c r="I4498">
        <v>0</v>
      </c>
      <c r="J4498">
        <f ca="1"/>
        <v>3568</v>
      </c>
      <c r="K4498">
        <v>3191</v>
      </c>
      <c r="L4498" cm="1">
        <f t="array" ref="L4498">_xlfn.IFS(G4498&lt;=25, 1, G4498&lt;=75, 2, G4498&lt;=150, 3, G4498&gt;150, 4)</f>
        <v>4</v>
      </c>
      <c r="M4498">
        <f t="shared" si="70"/>
        <v>3</v>
      </c>
    </row>
    <row r="4499" spans="1:13" x14ac:dyDescent="0.2">
      <c r="A4499" t="s">
        <v>6877</v>
      </c>
      <c r="B4499" t="s">
        <v>6878</v>
      </c>
      <c r="C4499" s="2">
        <v>446</v>
      </c>
      <c r="D4499" s="2">
        <v>415</v>
      </c>
      <c r="E4499" t="s">
        <v>7029</v>
      </c>
      <c r="F4499" t="s">
        <v>7037</v>
      </c>
      <c r="G4499" s="2">
        <v>31</v>
      </c>
      <c r="H4499" s="11">
        <v>6.9506726457399109E-2</v>
      </c>
      <c r="I4499">
        <v>0</v>
      </c>
      <c r="J4499">
        <f ca="1"/>
        <v>2251</v>
      </c>
      <c r="K4499">
        <v>2163</v>
      </c>
      <c r="L4499" cm="1">
        <f t="array" ref="L4499">_xlfn.IFS(G4499&lt;=25, 1, G4499&lt;=75, 2, G4499&lt;=150, 3, G4499&gt;150, 4)</f>
        <v>2</v>
      </c>
      <c r="M4499">
        <f t="shared" si="70"/>
        <v>4</v>
      </c>
    </row>
    <row r="4500" spans="1:13" x14ac:dyDescent="0.2">
      <c r="A4500" t="s">
        <v>6879</v>
      </c>
      <c r="B4500" t="s">
        <v>2114</v>
      </c>
      <c r="C4500" s="2">
        <v>197</v>
      </c>
      <c r="D4500" s="2">
        <v>93</v>
      </c>
      <c r="E4500" t="s">
        <v>7027</v>
      </c>
      <c r="F4500" t="s">
        <v>7037</v>
      </c>
      <c r="G4500" s="2">
        <v>104</v>
      </c>
      <c r="H4500" s="11">
        <v>0.52791878172588835</v>
      </c>
      <c r="I4500">
        <v>0</v>
      </c>
      <c r="J4500">
        <f ca="1"/>
        <v>494</v>
      </c>
      <c r="K4500">
        <v>4006</v>
      </c>
      <c r="L4500" cm="1">
        <f t="array" ref="L4500">_xlfn.IFS(G4500&lt;=25, 1, G4500&lt;=75, 2, G4500&lt;=150, 3, G4500&gt;150, 4)</f>
        <v>3</v>
      </c>
      <c r="M4500">
        <f t="shared" si="70"/>
        <v>1</v>
      </c>
    </row>
    <row r="4501" spans="1:13" x14ac:dyDescent="0.2">
      <c r="A4501" t="s">
        <v>6880</v>
      </c>
      <c r="B4501" t="s">
        <v>6881</v>
      </c>
      <c r="C4501" s="2">
        <v>402</v>
      </c>
      <c r="D4501" s="2">
        <v>197</v>
      </c>
      <c r="E4501" t="s">
        <v>7027</v>
      </c>
      <c r="F4501" t="s">
        <v>7038</v>
      </c>
      <c r="G4501" s="2">
        <v>205</v>
      </c>
      <c r="H4501" s="11">
        <v>0.50995024875621886</v>
      </c>
      <c r="I4501">
        <v>0</v>
      </c>
      <c r="J4501">
        <f ca="1"/>
        <v>666</v>
      </c>
      <c r="K4501">
        <v>2552</v>
      </c>
      <c r="L4501" cm="1">
        <f t="array" ref="L4501">_xlfn.IFS(G4501&lt;=25, 1, G4501&lt;=75, 2, G4501&lt;=150, 3, G4501&gt;150, 4)</f>
        <v>4</v>
      </c>
      <c r="M4501">
        <f t="shared" si="70"/>
        <v>4</v>
      </c>
    </row>
    <row r="4502" spans="1:13" x14ac:dyDescent="0.2">
      <c r="A4502" t="s">
        <v>6882</v>
      </c>
      <c r="B4502" t="s">
        <v>6883</v>
      </c>
      <c r="C4502" s="2">
        <v>298</v>
      </c>
      <c r="D4502" s="2">
        <v>191</v>
      </c>
      <c r="E4502" t="s">
        <v>7029</v>
      </c>
      <c r="F4502" t="s">
        <v>7037</v>
      </c>
      <c r="G4502" s="2">
        <v>107</v>
      </c>
      <c r="H4502" s="11">
        <v>0.35906040268456374</v>
      </c>
      <c r="I4502">
        <v>0</v>
      </c>
      <c r="J4502">
        <f ca="1"/>
        <v>49</v>
      </c>
      <c r="K4502">
        <v>992</v>
      </c>
      <c r="L4502" cm="1">
        <f t="array" ref="L4502">_xlfn.IFS(G4502&lt;=25, 1, G4502&lt;=75, 2, G4502&lt;=150, 3, G4502&gt;150, 4)</f>
        <v>3</v>
      </c>
      <c r="M4502">
        <f t="shared" si="70"/>
        <v>3</v>
      </c>
    </row>
    <row r="4503" spans="1:13" x14ac:dyDescent="0.2">
      <c r="A4503" t="s">
        <v>6884</v>
      </c>
      <c r="B4503" t="s">
        <v>6885</v>
      </c>
      <c r="C4503" s="2">
        <v>197</v>
      </c>
      <c r="D4503" s="2">
        <v>97</v>
      </c>
      <c r="E4503" t="s">
        <v>7027</v>
      </c>
      <c r="F4503" t="s">
        <v>7037</v>
      </c>
      <c r="G4503" s="2">
        <v>100</v>
      </c>
      <c r="H4503" s="11">
        <v>0.50761421319796951</v>
      </c>
      <c r="I4503">
        <v>0</v>
      </c>
      <c r="J4503">
        <f ca="1"/>
        <v>4321</v>
      </c>
      <c r="K4503">
        <v>256</v>
      </c>
      <c r="L4503" cm="1">
        <f t="array" ref="L4503">_xlfn.IFS(G4503&lt;=25, 1, G4503&lt;=75, 2, G4503&lt;=150, 3, G4503&gt;150, 4)</f>
        <v>3</v>
      </c>
      <c r="M4503">
        <f t="shared" si="70"/>
        <v>1</v>
      </c>
    </row>
    <row r="4504" spans="1:13" x14ac:dyDescent="0.2">
      <c r="A4504" t="s">
        <v>6886</v>
      </c>
      <c r="B4504" t="s">
        <v>946</v>
      </c>
      <c r="C4504" s="2">
        <v>299</v>
      </c>
      <c r="D4504" s="2">
        <v>170</v>
      </c>
      <c r="E4504" t="s">
        <v>7029</v>
      </c>
      <c r="F4504" t="s">
        <v>7040</v>
      </c>
      <c r="G4504" s="2">
        <v>129</v>
      </c>
      <c r="H4504" s="11">
        <v>0.43143812709030099</v>
      </c>
      <c r="I4504">
        <v>0</v>
      </c>
      <c r="J4504">
        <f ca="1"/>
        <v>4068</v>
      </c>
      <c r="K4504">
        <v>3267</v>
      </c>
      <c r="L4504" cm="1">
        <f t="array" ref="L4504">_xlfn.IFS(G4504&lt;=25, 1, G4504&lt;=75, 2, G4504&lt;=150, 3, G4504&gt;150, 4)</f>
        <v>3</v>
      </c>
      <c r="M4504">
        <f t="shared" si="70"/>
        <v>3</v>
      </c>
    </row>
    <row r="4505" spans="1:13" x14ac:dyDescent="0.2">
      <c r="A4505" t="s">
        <v>6887</v>
      </c>
      <c r="B4505" t="s">
        <v>6888</v>
      </c>
      <c r="C4505" s="2">
        <v>355</v>
      </c>
      <c r="D4505" s="2">
        <v>277</v>
      </c>
      <c r="E4505" t="s">
        <v>7027</v>
      </c>
      <c r="F4505" t="s">
        <v>7044</v>
      </c>
      <c r="G4505" s="2">
        <v>78</v>
      </c>
      <c r="H4505" s="11">
        <v>0.21971830985915494</v>
      </c>
      <c r="I4505">
        <v>0</v>
      </c>
      <c r="J4505">
        <f ca="1"/>
        <v>83</v>
      </c>
      <c r="K4505">
        <v>2560</v>
      </c>
      <c r="L4505" cm="1">
        <f t="array" ref="L4505">_xlfn.IFS(G4505&lt;=25, 1, G4505&lt;=75, 2, G4505&lt;=150, 3, G4505&gt;150, 4)</f>
        <v>3</v>
      </c>
      <c r="M4505">
        <f t="shared" si="70"/>
        <v>3</v>
      </c>
    </row>
    <row r="4506" spans="1:13" x14ac:dyDescent="0.2">
      <c r="A4506" t="s">
        <v>6889</v>
      </c>
      <c r="B4506" t="s">
        <v>2285</v>
      </c>
      <c r="C4506" s="2">
        <v>89</v>
      </c>
      <c r="D4506" s="2">
        <v>38</v>
      </c>
      <c r="E4506" t="s">
        <v>7029</v>
      </c>
      <c r="F4506" t="s">
        <v>7040</v>
      </c>
      <c r="G4506" s="2">
        <v>51</v>
      </c>
      <c r="H4506" s="11">
        <v>0.5730337078651685</v>
      </c>
      <c r="I4506">
        <v>0</v>
      </c>
      <c r="J4506">
        <f ca="1"/>
        <v>2781</v>
      </c>
      <c r="K4506">
        <v>1996</v>
      </c>
      <c r="L4506" cm="1">
        <f t="array" ref="L4506">_xlfn.IFS(G4506&lt;=25, 1, G4506&lt;=75, 2, G4506&lt;=150, 3, G4506&gt;150, 4)</f>
        <v>2</v>
      </c>
      <c r="M4506">
        <f t="shared" si="70"/>
        <v>1</v>
      </c>
    </row>
    <row r="4507" spans="1:13" x14ac:dyDescent="0.2">
      <c r="A4507" t="s">
        <v>6890</v>
      </c>
      <c r="B4507" t="s">
        <v>6891</v>
      </c>
      <c r="C4507" s="2">
        <v>251</v>
      </c>
      <c r="D4507" s="2">
        <v>198</v>
      </c>
      <c r="E4507" t="s">
        <v>7029</v>
      </c>
      <c r="F4507" t="s">
        <v>7043</v>
      </c>
      <c r="G4507" s="2">
        <v>53</v>
      </c>
      <c r="H4507" s="11">
        <v>0.21115537848605578</v>
      </c>
      <c r="I4507">
        <v>0</v>
      </c>
      <c r="J4507">
        <f ca="1"/>
        <v>4076</v>
      </c>
      <c r="K4507">
        <v>1316</v>
      </c>
      <c r="L4507" cm="1">
        <f t="array" ref="L4507">_xlfn.IFS(G4507&lt;=25, 1, G4507&lt;=75, 2, G4507&lt;=150, 3, G4507&gt;150, 4)</f>
        <v>2</v>
      </c>
      <c r="M4507">
        <f t="shared" si="70"/>
        <v>2</v>
      </c>
    </row>
    <row r="4508" spans="1:13" x14ac:dyDescent="0.2">
      <c r="A4508" t="s">
        <v>6892</v>
      </c>
      <c r="B4508" t="s">
        <v>2460</v>
      </c>
      <c r="C4508" s="2">
        <v>268</v>
      </c>
      <c r="D4508" s="2">
        <v>182</v>
      </c>
      <c r="E4508" t="s">
        <v>7027</v>
      </c>
      <c r="F4508" t="s">
        <v>7038</v>
      </c>
      <c r="G4508" s="2">
        <v>86</v>
      </c>
      <c r="H4508" s="11">
        <v>0.32089552238805968</v>
      </c>
      <c r="I4508">
        <v>0</v>
      </c>
      <c r="J4508">
        <f ca="1"/>
        <v>557</v>
      </c>
      <c r="K4508">
        <v>1517</v>
      </c>
      <c r="L4508" cm="1">
        <f t="array" ref="L4508">_xlfn.IFS(G4508&lt;=25, 1, G4508&lt;=75, 2, G4508&lt;=150, 3, G4508&gt;150, 4)</f>
        <v>3</v>
      </c>
      <c r="M4508">
        <f t="shared" si="70"/>
        <v>2</v>
      </c>
    </row>
    <row r="4509" spans="1:13" x14ac:dyDescent="0.2">
      <c r="A4509" t="s">
        <v>6893</v>
      </c>
      <c r="B4509" t="s">
        <v>6894</v>
      </c>
      <c r="C4509" s="2">
        <v>448</v>
      </c>
      <c r="D4509" s="2">
        <v>309</v>
      </c>
      <c r="E4509" t="s">
        <v>7029</v>
      </c>
      <c r="F4509" t="s">
        <v>7037</v>
      </c>
      <c r="G4509" s="2">
        <v>139</v>
      </c>
      <c r="H4509" s="11">
        <v>0.31026785714285715</v>
      </c>
      <c r="I4509">
        <v>0</v>
      </c>
      <c r="J4509">
        <f ca="1"/>
        <v>1948</v>
      </c>
      <c r="K4509">
        <v>2398</v>
      </c>
      <c r="L4509" cm="1">
        <f t="array" ref="L4509">_xlfn.IFS(G4509&lt;=25, 1, G4509&lt;=75, 2, G4509&lt;=150, 3, G4509&gt;150, 4)</f>
        <v>3</v>
      </c>
      <c r="M4509">
        <f t="shared" si="70"/>
        <v>4</v>
      </c>
    </row>
    <row r="4510" spans="1:13" x14ac:dyDescent="0.2">
      <c r="A4510" t="s">
        <v>6895</v>
      </c>
      <c r="B4510" t="s">
        <v>6896</v>
      </c>
      <c r="C4510" s="2">
        <v>385</v>
      </c>
      <c r="D4510" s="2">
        <v>293</v>
      </c>
      <c r="E4510" t="s">
        <v>7029</v>
      </c>
      <c r="F4510" t="s">
        <v>7042</v>
      </c>
      <c r="G4510" s="2">
        <v>92</v>
      </c>
      <c r="H4510" s="11">
        <v>0.23896103896103896</v>
      </c>
      <c r="I4510">
        <v>0</v>
      </c>
      <c r="J4510">
        <f ca="1"/>
        <v>234</v>
      </c>
      <c r="K4510">
        <v>1281</v>
      </c>
      <c r="L4510" cm="1">
        <f t="array" ref="L4510">_xlfn.IFS(G4510&lt;=25, 1, G4510&lt;=75, 2, G4510&lt;=150, 3, G4510&gt;150, 4)</f>
        <v>3</v>
      </c>
      <c r="M4510">
        <f t="shared" si="70"/>
        <v>4</v>
      </c>
    </row>
    <row r="4511" spans="1:13" x14ac:dyDescent="0.2">
      <c r="A4511" t="s">
        <v>6897</v>
      </c>
      <c r="B4511" t="s">
        <v>2285</v>
      </c>
      <c r="C4511" s="2">
        <v>71</v>
      </c>
      <c r="D4511" s="2">
        <v>24</v>
      </c>
      <c r="E4511" t="s">
        <v>7027</v>
      </c>
      <c r="F4511" t="s">
        <v>7040</v>
      </c>
      <c r="G4511" s="2">
        <v>47</v>
      </c>
      <c r="H4511" s="11">
        <v>0.6619718309859155</v>
      </c>
      <c r="I4511">
        <v>0</v>
      </c>
      <c r="J4511">
        <f ca="1"/>
        <v>2586</v>
      </c>
      <c r="K4511">
        <v>815</v>
      </c>
      <c r="L4511" cm="1">
        <f t="array" ref="L4511">_xlfn.IFS(G4511&lt;=25, 1, G4511&lt;=75, 2, G4511&lt;=150, 3, G4511&gt;150, 4)</f>
        <v>2</v>
      </c>
      <c r="M4511">
        <f t="shared" si="70"/>
        <v>1</v>
      </c>
    </row>
    <row r="4512" spans="1:13" x14ac:dyDescent="0.2">
      <c r="A4512" t="s">
        <v>6898</v>
      </c>
      <c r="B4512" t="s">
        <v>6899</v>
      </c>
      <c r="C4512" s="2">
        <v>53</v>
      </c>
      <c r="D4512" s="2">
        <v>33</v>
      </c>
      <c r="E4512" t="s">
        <v>7027</v>
      </c>
      <c r="F4512" t="s">
        <v>7036</v>
      </c>
      <c r="G4512" s="2">
        <v>20</v>
      </c>
      <c r="H4512" s="11">
        <v>0.37735849056603776</v>
      </c>
      <c r="I4512">
        <v>0</v>
      </c>
      <c r="J4512">
        <f ca="1"/>
        <v>1712</v>
      </c>
      <c r="K4512">
        <v>1176</v>
      </c>
      <c r="L4512" cm="1">
        <f t="array" ref="L4512">_xlfn.IFS(G4512&lt;=25, 1, G4512&lt;=75, 2, G4512&lt;=150, 3, G4512&gt;150, 4)</f>
        <v>1</v>
      </c>
      <c r="M4512">
        <f t="shared" si="70"/>
        <v>1</v>
      </c>
    </row>
    <row r="4513" spans="1:13" x14ac:dyDescent="0.2">
      <c r="A4513" t="s">
        <v>6900</v>
      </c>
      <c r="B4513" t="s">
        <v>6901</v>
      </c>
      <c r="C4513" s="2">
        <v>447</v>
      </c>
      <c r="D4513" s="2">
        <v>268</v>
      </c>
      <c r="E4513" t="s">
        <v>7027</v>
      </c>
      <c r="F4513" t="s">
        <v>7038</v>
      </c>
      <c r="G4513" s="2">
        <v>179</v>
      </c>
      <c r="H4513" s="11">
        <v>0.40044742729306487</v>
      </c>
      <c r="I4513">
        <v>0</v>
      </c>
      <c r="J4513">
        <f ca="1"/>
        <v>965</v>
      </c>
      <c r="K4513">
        <v>1342</v>
      </c>
      <c r="L4513" cm="1">
        <f t="array" ref="L4513">_xlfn.IFS(G4513&lt;=25, 1, G4513&lt;=75, 2, G4513&lt;=150, 3, G4513&gt;150, 4)</f>
        <v>4</v>
      </c>
      <c r="M4513">
        <f t="shared" si="70"/>
        <v>4</v>
      </c>
    </row>
    <row r="4514" spans="1:13" x14ac:dyDescent="0.2">
      <c r="A4514" t="s">
        <v>6902</v>
      </c>
      <c r="B4514" t="s">
        <v>4804</v>
      </c>
      <c r="C4514" s="2">
        <v>241</v>
      </c>
      <c r="D4514" s="2">
        <v>92</v>
      </c>
      <c r="E4514" t="s">
        <v>7027</v>
      </c>
      <c r="F4514" t="s">
        <v>7040</v>
      </c>
      <c r="G4514" s="2">
        <v>149</v>
      </c>
      <c r="H4514" s="11">
        <v>0.61825726141078841</v>
      </c>
      <c r="I4514">
        <v>0</v>
      </c>
      <c r="J4514">
        <f ca="1"/>
        <v>1437</v>
      </c>
      <c r="K4514">
        <v>2439</v>
      </c>
      <c r="L4514" cm="1">
        <f t="array" ref="L4514">_xlfn.IFS(G4514&lt;=25, 1, G4514&lt;=75, 2, G4514&lt;=150, 3, G4514&gt;150, 4)</f>
        <v>3</v>
      </c>
      <c r="M4514">
        <f t="shared" si="70"/>
        <v>1</v>
      </c>
    </row>
    <row r="4515" spans="1:13" x14ac:dyDescent="0.2">
      <c r="A4515" t="s">
        <v>6903</v>
      </c>
      <c r="B4515" t="s">
        <v>1786</v>
      </c>
      <c r="C4515" s="2">
        <v>107</v>
      </c>
      <c r="D4515" s="2">
        <v>56</v>
      </c>
      <c r="E4515" t="s">
        <v>7029</v>
      </c>
      <c r="F4515" t="s">
        <v>7040</v>
      </c>
      <c r="G4515" s="2">
        <v>51</v>
      </c>
      <c r="H4515" s="11">
        <v>0.47663551401869159</v>
      </c>
      <c r="I4515">
        <v>0</v>
      </c>
      <c r="J4515">
        <f ca="1"/>
        <v>4183</v>
      </c>
      <c r="K4515">
        <v>2656</v>
      </c>
      <c r="L4515" cm="1">
        <f t="array" ref="L4515">_xlfn.IFS(G4515&lt;=25, 1, G4515&lt;=75, 2, G4515&lt;=150, 3, G4515&gt;150, 4)</f>
        <v>2</v>
      </c>
      <c r="M4515">
        <f t="shared" si="70"/>
        <v>1</v>
      </c>
    </row>
    <row r="4516" spans="1:13" x14ac:dyDescent="0.2">
      <c r="A4516" t="s">
        <v>6904</v>
      </c>
      <c r="B4516" t="s">
        <v>6905</v>
      </c>
      <c r="C4516" s="2">
        <v>348</v>
      </c>
      <c r="D4516" s="2">
        <v>247</v>
      </c>
      <c r="E4516" t="s">
        <v>7029</v>
      </c>
      <c r="F4516" t="s">
        <v>7036</v>
      </c>
      <c r="G4516" s="2">
        <v>101</v>
      </c>
      <c r="H4516" s="11">
        <v>0.29022988505747127</v>
      </c>
      <c r="I4516">
        <v>0</v>
      </c>
      <c r="J4516">
        <f ca="1"/>
        <v>484</v>
      </c>
      <c r="K4516">
        <v>3931</v>
      </c>
      <c r="L4516" cm="1">
        <f t="array" ref="L4516">_xlfn.IFS(G4516&lt;=25, 1, G4516&lt;=75, 2, G4516&lt;=150, 3, G4516&gt;150, 4)</f>
        <v>3</v>
      </c>
      <c r="M4516">
        <f t="shared" si="70"/>
        <v>3</v>
      </c>
    </row>
    <row r="4517" spans="1:13" x14ac:dyDescent="0.2">
      <c r="A4517" t="s">
        <v>6906</v>
      </c>
      <c r="B4517" t="s">
        <v>6907</v>
      </c>
      <c r="C4517" s="2">
        <v>142</v>
      </c>
      <c r="D4517" s="2">
        <v>91</v>
      </c>
      <c r="E4517" t="s">
        <v>7027</v>
      </c>
      <c r="F4517" t="s">
        <v>7042</v>
      </c>
      <c r="G4517" s="2">
        <v>51</v>
      </c>
      <c r="H4517" s="11">
        <v>0.35915492957746481</v>
      </c>
      <c r="I4517">
        <v>0</v>
      </c>
      <c r="J4517">
        <f ca="1"/>
        <v>3997</v>
      </c>
      <c r="K4517">
        <v>1679</v>
      </c>
      <c r="L4517" cm="1">
        <f t="array" ref="L4517">_xlfn.IFS(G4517&lt;=25, 1, G4517&lt;=75, 2, G4517&lt;=150, 3, G4517&gt;150, 4)</f>
        <v>2</v>
      </c>
      <c r="M4517">
        <f t="shared" si="70"/>
        <v>1</v>
      </c>
    </row>
    <row r="4518" spans="1:13" x14ac:dyDescent="0.2">
      <c r="A4518" t="s">
        <v>6908</v>
      </c>
      <c r="B4518" t="s">
        <v>6909</v>
      </c>
      <c r="C4518" s="2">
        <v>170</v>
      </c>
      <c r="D4518" s="2">
        <v>143</v>
      </c>
      <c r="E4518" t="s">
        <v>7029</v>
      </c>
      <c r="F4518" t="s">
        <v>7045</v>
      </c>
      <c r="G4518" s="2">
        <v>27</v>
      </c>
      <c r="H4518" s="11">
        <v>0.1588235294117647</v>
      </c>
      <c r="I4518">
        <v>0</v>
      </c>
      <c r="J4518">
        <f ca="1"/>
        <v>3022</v>
      </c>
      <c r="K4518">
        <v>458</v>
      </c>
      <c r="L4518" cm="1">
        <f t="array" ref="L4518">_xlfn.IFS(G4518&lt;=25, 1, G4518&lt;=75, 2, G4518&lt;=150, 3, G4518&gt;150, 4)</f>
        <v>2</v>
      </c>
      <c r="M4518">
        <f t="shared" si="70"/>
        <v>1</v>
      </c>
    </row>
    <row r="4519" spans="1:13" x14ac:dyDescent="0.2">
      <c r="A4519" t="s">
        <v>6910</v>
      </c>
      <c r="B4519" t="s">
        <v>1786</v>
      </c>
      <c r="C4519" s="2">
        <v>115</v>
      </c>
      <c r="D4519" s="2">
        <v>46</v>
      </c>
      <c r="E4519" t="s">
        <v>7029</v>
      </c>
      <c r="F4519" t="s">
        <v>7040</v>
      </c>
      <c r="G4519" s="2">
        <v>69</v>
      </c>
      <c r="H4519" s="11">
        <v>0.6</v>
      </c>
      <c r="I4519">
        <v>0</v>
      </c>
      <c r="J4519">
        <f ca="1"/>
        <v>2126</v>
      </c>
      <c r="K4519">
        <v>143</v>
      </c>
      <c r="L4519" cm="1">
        <f t="array" ref="L4519">_xlfn.IFS(G4519&lt;=25, 1, G4519&lt;=75, 2, G4519&lt;=150, 3, G4519&gt;150, 4)</f>
        <v>2</v>
      </c>
      <c r="M4519">
        <f t="shared" si="70"/>
        <v>1</v>
      </c>
    </row>
    <row r="4520" spans="1:13" x14ac:dyDescent="0.2">
      <c r="A4520" t="s">
        <v>6911</v>
      </c>
      <c r="B4520" t="s">
        <v>6912</v>
      </c>
      <c r="C4520" s="2">
        <v>581</v>
      </c>
      <c r="D4520" s="2">
        <v>494</v>
      </c>
      <c r="E4520" t="s">
        <v>7027</v>
      </c>
      <c r="F4520" t="s">
        <v>7039</v>
      </c>
      <c r="G4520" s="2">
        <v>87</v>
      </c>
      <c r="H4520" s="11">
        <v>0.14974182444061962</v>
      </c>
      <c r="I4520">
        <v>0</v>
      </c>
      <c r="J4520">
        <f ca="1"/>
        <v>2207</v>
      </c>
      <c r="K4520">
        <v>298</v>
      </c>
      <c r="L4520" cm="1">
        <f t="array" ref="L4520">_xlfn.IFS(G4520&lt;=25, 1, G4520&lt;=75, 2, G4520&lt;=150, 3, G4520&gt;150, 4)</f>
        <v>3</v>
      </c>
      <c r="M4520">
        <f t="shared" si="70"/>
        <v>4</v>
      </c>
    </row>
    <row r="4521" spans="1:13" x14ac:dyDescent="0.2">
      <c r="A4521" t="s">
        <v>6913</v>
      </c>
      <c r="B4521" t="s">
        <v>6914</v>
      </c>
      <c r="C4521" s="2">
        <v>223</v>
      </c>
      <c r="D4521" s="2">
        <v>127</v>
      </c>
      <c r="E4521" t="s">
        <v>7027</v>
      </c>
      <c r="F4521" t="s">
        <v>7040</v>
      </c>
      <c r="G4521" s="2">
        <v>96</v>
      </c>
      <c r="H4521" s="11">
        <v>0.43049327354260092</v>
      </c>
      <c r="I4521">
        <v>0</v>
      </c>
      <c r="J4521">
        <f ca="1"/>
        <v>901</v>
      </c>
      <c r="K4521">
        <v>2218</v>
      </c>
      <c r="L4521" cm="1">
        <f t="array" ref="L4521">_xlfn.IFS(G4521&lt;=25, 1, G4521&lt;=75, 2, G4521&lt;=150, 3, G4521&gt;150, 4)</f>
        <v>3</v>
      </c>
      <c r="M4521">
        <f t="shared" si="70"/>
        <v>1</v>
      </c>
    </row>
    <row r="4522" spans="1:13" x14ac:dyDescent="0.2">
      <c r="A4522" t="s">
        <v>6915</v>
      </c>
      <c r="B4522" t="s">
        <v>6916</v>
      </c>
      <c r="C4522" s="2">
        <v>268</v>
      </c>
      <c r="D4522" s="2">
        <v>150</v>
      </c>
      <c r="E4522" t="s">
        <v>7027</v>
      </c>
      <c r="F4522" t="s">
        <v>7038</v>
      </c>
      <c r="G4522" s="2">
        <v>118</v>
      </c>
      <c r="H4522" s="11">
        <v>0.44029850746268656</v>
      </c>
      <c r="I4522">
        <v>0</v>
      </c>
      <c r="J4522">
        <f ca="1"/>
        <v>3486</v>
      </c>
      <c r="K4522">
        <v>1207</v>
      </c>
      <c r="L4522" cm="1">
        <f t="array" ref="L4522">_xlfn.IFS(G4522&lt;=25, 1, G4522&lt;=75, 2, G4522&lt;=150, 3, G4522&gt;150, 4)</f>
        <v>3</v>
      </c>
      <c r="M4522">
        <f t="shared" si="70"/>
        <v>2</v>
      </c>
    </row>
    <row r="4523" spans="1:13" x14ac:dyDescent="0.2">
      <c r="A4523" t="s">
        <v>6917</v>
      </c>
      <c r="B4523" t="s">
        <v>6918</v>
      </c>
      <c r="C4523" s="2">
        <v>241</v>
      </c>
      <c r="D4523" s="2">
        <v>104</v>
      </c>
      <c r="E4523" t="s">
        <v>7027</v>
      </c>
      <c r="F4523" t="s">
        <v>7038</v>
      </c>
      <c r="G4523" s="2">
        <v>137</v>
      </c>
      <c r="H4523" s="11">
        <v>0.56846473029045641</v>
      </c>
      <c r="I4523">
        <v>0</v>
      </c>
      <c r="J4523">
        <f ca="1"/>
        <v>876</v>
      </c>
      <c r="K4523">
        <v>1851</v>
      </c>
      <c r="L4523" cm="1">
        <f t="array" ref="L4523">_xlfn.IFS(G4523&lt;=25, 1, G4523&lt;=75, 2, G4523&lt;=150, 3, G4523&gt;150, 4)</f>
        <v>3</v>
      </c>
      <c r="M4523">
        <f t="shared" si="70"/>
        <v>1</v>
      </c>
    </row>
    <row r="4524" spans="1:13" x14ac:dyDescent="0.2">
      <c r="A4524" t="s">
        <v>6919</v>
      </c>
      <c r="B4524" t="s">
        <v>6920</v>
      </c>
      <c r="C4524" s="2">
        <v>133</v>
      </c>
      <c r="D4524" s="2">
        <v>76</v>
      </c>
      <c r="E4524" t="s">
        <v>7029</v>
      </c>
      <c r="F4524" t="s">
        <v>7040</v>
      </c>
      <c r="G4524" s="2">
        <v>57</v>
      </c>
      <c r="H4524" s="11">
        <v>0.42857142857142855</v>
      </c>
      <c r="I4524">
        <v>0</v>
      </c>
      <c r="J4524">
        <f ca="1"/>
        <v>495</v>
      </c>
      <c r="K4524">
        <v>3825</v>
      </c>
      <c r="L4524" cm="1">
        <f t="array" ref="L4524">_xlfn.IFS(G4524&lt;=25, 1, G4524&lt;=75, 2, G4524&lt;=150, 3, G4524&gt;150, 4)</f>
        <v>2</v>
      </c>
      <c r="M4524">
        <f t="shared" si="70"/>
        <v>1</v>
      </c>
    </row>
    <row r="4525" spans="1:13" x14ac:dyDescent="0.2">
      <c r="A4525" t="s">
        <v>6921</v>
      </c>
      <c r="B4525" t="s">
        <v>6922</v>
      </c>
      <c r="C4525" s="2">
        <v>357</v>
      </c>
      <c r="D4525" s="2">
        <v>243</v>
      </c>
      <c r="E4525" t="s">
        <v>7029</v>
      </c>
      <c r="F4525" t="s">
        <v>7037</v>
      </c>
      <c r="G4525" s="2">
        <v>114</v>
      </c>
      <c r="H4525" s="11">
        <v>0.31932773109243695</v>
      </c>
      <c r="I4525">
        <v>0</v>
      </c>
      <c r="J4525">
        <f ca="1"/>
        <v>48</v>
      </c>
      <c r="K4525">
        <v>3973</v>
      </c>
      <c r="L4525" cm="1">
        <f t="array" ref="L4525">_xlfn.IFS(G4525&lt;=25, 1, G4525&lt;=75, 2, G4525&lt;=150, 3, G4525&gt;150, 4)</f>
        <v>3</v>
      </c>
      <c r="M4525">
        <f t="shared" si="70"/>
        <v>3</v>
      </c>
    </row>
    <row r="4526" spans="1:13" x14ac:dyDescent="0.2">
      <c r="A4526" t="s">
        <v>6923</v>
      </c>
      <c r="B4526" t="s">
        <v>6924</v>
      </c>
      <c r="C4526" s="2">
        <v>1071</v>
      </c>
      <c r="D4526" s="2">
        <v>750</v>
      </c>
      <c r="E4526" t="s">
        <v>7029</v>
      </c>
      <c r="F4526" t="s">
        <v>7045</v>
      </c>
      <c r="G4526" s="2">
        <v>321</v>
      </c>
      <c r="H4526" s="11">
        <v>0.29971988795518206</v>
      </c>
      <c r="I4526">
        <v>0</v>
      </c>
      <c r="J4526">
        <f ca="1"/>
        <v>1489</v>
      </c>
      <c r="K4526">
        <v>4325</v>
      </c>
      <c r="L4526" cm="1">
        <f t="array" ref="L4526">_xlfn.IFS(G4526&lt;=25, 1, G4526&lt;=75, 2, G4526&lt;=150, 3, G4526&gt;150, 4)</f>
        <v>4</v>
      </c>
      <c r="M4526">
        <f t="shared" si="70"/>
        <v>4</v>
      </c>
    </row>
    <row r="4527" spans="1:13" x14ac:dyDescent="0.2">
      <c r="A4527" t="s">
        <v>6925</v>
      </c>
      <c r="B4527" t="s">
        <v>3547</v>
      </c>
      <c r="C4527" s="2">
        <v>53</v>
      </c>
      <c r="D4527" s="2">
        <v>33</v>
      </c>
      <c r="E4527" t="s">
        <v>7027</v>
      </c>
      <c r="F4527" t="s">
        <v>7036</v>
      </c>
      <c r="G4527" s="2">
        <v>20</v>
      </c>
      <c r="H4527" s="11">
        <v>0.37735849056603776</v>
      </c>
      <c r="I4527">
        <v>0</v>
      </c>
      <c r="J4527">
        <f ca="1"/>
        <v>987</v>
      </c>
      <c r="K4527">
        <v>1605</v>
      </c>
      <c r="L4527" cm="1">
        <f t="array" ref="L4527">_xlfn.IFS(G4527&lt;=25, 1, G4527&lt;=75, 2, G4527&lt;=150, 3, G4527&gt;150, 4)</f>
        <v>1</v>
      </c>
      <c r="M4527">
        <f t="shared" si="70"/>
        <v>1</v>
      </c>
    </row>
    <row r="4528" spans="1:13" x14ac:dyDescent="0.2">
      <c r="A4528" t="s">
        <v>6926</v>
      </c>
      <c r="B4528" t="s">
        <v>6927</v>
      </c>
      <c r="C4528" s="2">
        <v>89</v>
      </c>
      <c r="D4528" s="2">
        <v>44</v>
      </c>
      <c r="E4528" t="s">
        <v>7027</v>
      </c>
      <c r="F4528" t="s">
        <v>7040</v>
      </c>
      <c r="G4528" s="2">
        <v>45</v>
      </c>
      <c r="H4528" s="11">
        <v>0.5056179775280899</v>
      </c>
      <c r="I4528">
        <v>0</v>
      </c>
      <c r="J4528">
        <f ca="1"/>
        <v>225</v>
      </c>
      <c r="K4528">
        <v>2390</v>
      </c>
      <c r="L4528" cm="1">
        <f t="array" ref="L4528">_xlfn.IFS(G4528&lt;=25, 1, G4528&lt;=75, 2, G4528&lt;=150, 3, G4528&gt;150, 4)</f>
        <v>2</v>
      </c>
      <c r="M4528">
        <f t="shared" si="70"/>
        <v>1</v>
      </c>
    </row>
    <row r="4529" spans="1:13" x14ac:dyDescent="0.2">
      <c r="A4529" t="s">
        <v>6928</v>
      </c>
      <c r="B4529" t="s">
        <v>1786</v>
      </c>
      <c r="C4529" s="2">
        <v>89</v>
      </c>
      <c r="D4529" s="2">
        <v>61</v>
      </c>
      <c r="E4529" t="s">
        <v>7029</v>
      </c>
      <c r="F4529" t="s">
        <v>7040</v>
      </c>
      <c r="G4529" s="2">
        <v>28</v>
      </c>
      <c r="H4529" s="11">
        <v>0.3146067415730337</v>
      </c>
      <c r="I4529">
        <v>0</v>
      </c>
      <c r="J4529">
        <f ca="1"/>
        <v>1882</v>
      </c>
      <c r="K4529">
        <v>2531</v>
      </c>
      <c r="L4529" cm="1">
        <f t="array" ref="L4529">_xlfn.IFS(G4529&lt;=25, 1, G4529&lt;=75, 2, G4529&lt;=150, 3, G4529&gt;150, 4)</f>
        <v>2</v>
      </c>
      <c r="M4529">
        <f t="shared" si="70"/>
        <v>1</v>
      </c>
    </row>
    <row r="4530" spans="1:13" x14ac:dyDescent="0.2">
      <c r="A4530" t="s">
        <v>6929</v>
      </c>
      <c r="B4530" t="s">
        <v>6930</v>
      </c>
      <c r="C4530" s="2">
        <v>447</v>
      </c>
      <c r="D4530" s="2">
        <v>398</v>
      </c>
      <c r="E4530" t="s">
        <v>7029</v>
      </c>
      <c r="F4530" t="s">
        <v>7043</v>
      </c>
      <c r="G4530" s="2">
        <v>49</v>
      </c>
      <c r="H4530" s="11">
        <v>0.10961968680089486</v>
      </c>
      <c r="I4530">
        <v>0</v>
      </c>
      <c r="J4530">
        <f ca="1"/>
        <v>4017</v>
      </c>
      <c r="K4530">
        <v>3421</v>
      </c>
      <c r="L4530" cm="1">
        <f t="array" ref="L4530">_xlfn.IFS(G4530&lt;=25, 1, G4530&lt;=75, 2, G4530&lt;=150, 3, G4530&gt;150, 4)</f>
        <v>2</v>
      </c>
      <c r="M4530">
        <f t="shared" si="70"/>
        <v>4</v>
      </c>
    </row>
    <row r="4531" spans="1:13" x14ac:dyDescent="0.2">
      <c r="A4531" t="s">
        <v>6931</v>
      </c>
      <c r="B4531" t="s">
        <v>6932</v>
      </c>
      <c r="C4531" s="2">
        <v>490</v>
      </c>
      <c r="D4531" s="2">
        <v>176</v>
      </c>
      <c r="E4531" t="s">
        <v>7029</v>
      </c>
      <c r="F4531" t="s">
        <v>7040</v>
      </c>
      <c r="G4531" s="2">
        <v>314</v>
      </c>
      <c r="H4531" s="11">
        <v>0.64081632653061227</v>
      </c>
      <c r="I4531">
        <v>0</v>
      </c>
      <c r="J4531">
        <f ca="1"/>
        <v>3321</v>
      </c>
      <c r="K4531">
        <v>1656</v>
      </c>
      <c r="L4531" cm="1">
        <f t="array" ref="L4531">_xlfn.IFS(G4531&lt;=25, 1, G4531&lt;=75, 2, G4531&lt;=150, 3, G4531&gt;150, 4)</f>
        <v>4</v>
      </c>
      <c r="M4531">
        <f t="shared" si="70"/>
        <v>4</v>
      </c>
    </row>
    <row r="4532" spans="1:13" x14ac:dyDescent="0.2">
      <c r="A4532" t="s">
        <v>6933</v>
      </c>
      <c r="B4532" t="s">
        <v>6934</v>
      </c>
      <c r="C4532" s="2">
        <v>268</v>
      </c>
      <c r="D4532" s="2">
        <v>163</v>
      </c>
      <c r="E4532" t="s">
        <v>7027</v>
      </c>
      <c r="F4532" t="s">
        <v>7040</v>
      </c>
      <c r="G4532" s="2">
        <v>105</v>
      </c>
      <c r="H4532" s="11">
        <v>0.39179104477611942</v>
      </c>
      <c r="I4532">
        <v>0</v>
      </c>
      <c r="J4532">
        <f ca="1"/>
        <v>2411</v>
      </c>
      <c r="K4532">
        <v>4423</v>
      </c>
      <c r="L4532" cm="1">
        <f t="array" ref="L4532">_xlfn.IFS(G4532&lt;=25, 1, G4532&lt;=75, 2, G4532&lt;=150, 3, G4532&gt;150, 4)</f>
        <v>3</v>
      </c>
      <c r="M4532">
        <f t="shared" si="70"/>
        <v>2</v>
      </c>
    </row>
    <row r="4533" spans="1:13" x14ac:dyDescent="0.2">
      <c r="A4533" t="s">
        <v>6935</v>
      </c>
      <c r="B4533" t="s">
        <v>6936</v>
      </c>
      <c r="C4533" s="2">
        <v>474</v>
      </c>
      <c r="D4533" s="2">
        <v>450</v>
      </c>
      <c r="E4533" t="s">
        <v>7029</v>
      </c>
      <c r="F4533" t="s">
        <v>7044</v>
      </c>
      <c r="G4533" s="2">
        <v>24</v>
      </c>
      <c r="H4533" s="11">
        <v>5.0632911392405063E-2</v>
      </c>
      <c r="I4533">
        <v>0</v>
      </c>
      <c r="J4533">
        <f ca="1"/>
        <v>3732</v>
      </c>
      <c r="K4533">
        <v>4484</v>
      </c>
      <c r="L4533" cm="1">
        <f t="array" ref="L4533">_xlfn.IFS(G4533&lt;=25, 1, G4533&lt;=75, 2, G4533&lt;=150, 3, G4533&gt;150, 4)</f>
        <v>1</v>
      </c>
      <c r="M4533">
        <f t="shared" si="70"/>
        <v>4</v>
      </c>
    </row>
    <row r="4534" spans="1:13" x14ac:dyDescent="0.2">
      <c r="A4534" t="s">
        <v>6937</v>
      </c>
      <c r="B4534" t="s">
        <v>6938</v>
      </c>
      <c r="C4534" s="2">
        <v>178</v>
      </c>
      <c r="D4534" s="2">
        <v>137</v>
      </c>
      <c r="E4534" t="s">
        <v>7027</v>
      </c>
      <c r="F4534" t="s">
        <v>7045</v>
      </c>
      <c r="G4534" s="2">
        <v>41</v>
      </c>
      <c r="H4534" s="11">
        <v>0.2303370786516854</v>
      </c>
      <c r="I4534">
        <v>0</v>
      </c>
      <c r="J4534">
        <f ca="1"/>
        <v>1923</v>
      </c>
      <c r="K4534">
        <v>2696</v>
      </c>
      <c r="L4534" cm="1">
        <f t="array" ref="L4534">_xlfn.IFS(G4534&lt;=25, 1, G4534&lt;=75, 2, G4534&lt;=150, 3, G4534&gt;150, 4)</f>
        <v>2</v>
      </c>
      <c r="M4534">
        <f t="shared" si="70"/>
        <v>1</v>
      </c>
    </row>
    <row r="4535" spans="1:13" x14ac:dyDescent="0.2">
      <c r="A4535" t="s">
        <v>6939</v>
      </c>
      <c r="B4535" t="s">
        <v>6940</v>
      </c>
      <c r="C4535" s="2">
        <v>268</v>
      </c>
      <c r="D4535" s="2">
        <v>236</v>
      </c>
      <c r="E4535" t="s">
        <v>7027</v>
      </c>
      <c r="F4535" t="s">
        <v>7039</v>
      </c>
      <c r="G4535" s="2">
        <v>32</v>
      </c>
      <c r="H4535" s="11">
        <v>0.11940298507462686</v>
      </c>
      <c r="I4535">
        <v>0</v>
      </c>
      <c r="J4535">
        <f ca="1"/>
        <v>466</v>
      </c>
      <c r="K4535">
        <v>1942</v>
      </c>
      <c r="L4535" cm="1">
        <f t="array" ref="L4535">_xlfn.IFS(G4535&lt;=25, 1, G4535&lt;=75, 2, G4535&lt;=150, 3, G4535&gt;150, 4)</f>
        <v>2</v>
      </c>
      <c r="M4535">
        <f t="shared" si="70"/>
        <v>2</v>
      </c>
    </row>
    <row r="4536" spans="1:13" x14ac:dyDescent="0.2">
      <c r="A4536" t="s">
        <v>6941</v>
      </c>
      <c r="B4536" t="s">
        <v>6942</v>
      </c>
      <c r="C4536" s="2">
        <v>402</v>
      </c>
      <c r="D4536" s="2">
        <v>273</v>
      </c>
      <c r="E4536" t="s">
        <v>7027</v>
      </c>
      <c r="F4536" t="s">
        <v>7038</v>
      </c>
      <c r="G4536" s="2">
        <v>129</v>
      </c>
      <c r="H4536" s="11">
        <v>0.32089552238805968</v>
      </c>
      <c r="I4536">
        <v>0</v>
      </c>
      <c r="J4536">
        <f ca="1"/>
        <v>1780</v>
      </c>
      <c r="K4536">
        <v>3572</v>
      </c>
      <c r="L4536" cm="1">
        <f t="array" ref="L4536">_xlfn.IFS(G4536&lt;=25, 1, G4536&lt;=75, 2, G4536&lt;=150, 3, G4536&gt;150, 4)</f>
        <v>3</v>
      </c>
      <c r="M4536">
        <f t="shared" si="70"/>
        <v>4</v>
      </c>
    </row>
    <row r="4537" spans="1:13" x14ac:dyDescent="0.2">
      <c r="A4537" t="s">
        <v>6943</v>
      </c>
      <c r="B4537" t="s">
        <v>3979</v>
      </c>
      <c r="C4537" s="2">
        <v>223</v>
      </c>
      <c r="D4537" s="2">
        <v>149</v>
      </c>
      <c r="E4537" t="s">
        <v>7028</v>
      </c>
      <c r="F4537" t="s">
        <v>7040</v>
      </c>
      <c r="G4537" s="2">
        <v>74</v>
      </c>
      <c r="H4537" s="11">
        <v>0.33183856502242154</v>
      </c>
      <c r="I4537">
        <v>0</v>
      </c>
      <c r="J4537">
        <f ca="1"/>
        <v>3527</v>
      </c>
      <c r="K4537">
        <v>1469</v>
      </c>
      <c r="L4537" cm="1">
        <f t="array" ref="L4537">_xlfn.IFS(G4537&lt;=25, 1, G4537&lt;=75, 2, G4537&lt;=150, 3, G4537&gt;150, 4)</f>
        <v>2</v>
      </c>
      <c r="M4537">
        <f t="shared" si="70"/>
        <v>1</v>
      </c>
    </row>
    <row r="4538" spans="1:13" x14ac:dyDescent="0.2">
      <c r="A4538" t="s">
        <v>6944</v>
      </c>
      <c r="B4538" t="s">
        <v>2287</v>
      </c>
      <c r="C4538" s="2">
        <v>223</v>
      </c>
      <c r="D4538" s="2">
        <v>116</v>
      </c>
      <c r="E4538" t="s">
        <v>6989</v>
      </c>
      <c r="F4538" t="s">
        <v>7042</v>
      </c>
      <c r="G4538" s="2">
        <v>107</v>
      </c>
      <c r="H4538" s="11">
        <v>0.47982062780269058</v>
      </c>
      <c r="I4538">
        <v>1</v>
      </c>
      <c r="J4538">
        <f ca="1"/>
        <v>306</v>
      </c>
      <c r="K4538">
        <v>2079</v>
      </c>
      <c r="L4538" cm="1">
        <f t="array" ref="L4538">_xlfn.IFS(G4538&lt;=25, 1, G4538&lt;=75, 2, G4538&lt;=150, 3, G4538&gt;150, 4)</f>
        <v>3</v>
      </c>
      <c r="M4538">
        <f t="shared" si="70"/>
        <v>1</v>
      </c>
    </row>
    <row r="4539" spans="1:13" x14ac:dyDescent="0.2">
      <c r="A4539" t="s">
        <v>6945</v>
      </c>
      <c r="B4539" t="s">
        <v>6946</v>
      </c>
      <c r="C4539" s="2">
        <v>294</v>
      </c>
      <c r="D4539" s="2">
        <v>218</v>
      </c>
      <c r="E4539" t="s">
        <v>7027</v>
      </c>
      <c r="F4539" t="s">
        <v>7039</v>
      </c>
      <c r="G4539" s="2">
        <v>76</v>
      </c>
      <c r="H4539" s="11">
        <v>0.25850340136054423</v>
      </c>
      <c r="I4539">
        <v>0</v>
      </c>
      <c r="J4539">
        <f ca="1"/>
        <v>3302</v>
      </c>
      <c r="K4539">
        <v>362</v>
      </c>
      <c r="L4539" cm="1">
        <f t="array" ref="L4539">_xlfn.IFS(G4539&lt;=25, 1, G4539&lt;=75, 2, G4539&lt;=150, 3, G4539&gt;150, 4)</f>
        <v>3</v>
      </c>
      <c r="M4539">
        <f t="shared" si="70"/>
        <v>2</v>
      </c>
    </row>
    <row r="4540" spans="1:13" x14ac:dyDescent="0.2">
      <c r="A4540" t="s">
        <v>6947</v>
      </c>
      <c r="B4540" t="s">
        <v>6948</v>
      </c>
      <c r="C4540" s="2">
        <v>44</v>
      </c>
      <c r="D4540" s="2">
        <v>22</v>
      </c>
      <c r="E4540" t="s">
        <v>7027</v>
      </c>
      <c r="F4540" t="s">
        <v>7040</v>
      </c>
      <c r="G4540" s="2">
        <v>22</v>
      </c>
      <c r="H4540" s="11">
        <v>0.5</v>
      </c>
      <c r="I4540">
        <v>0</v>
      </c>
      <c r="J4540">
        <f ca="1"/>
        <v>2284</v>
      </c>
      <c r="K4540">
        <v>3518</v>
      </c>
      <c r="L4540" cm="1">
        <f t="array" ref="L4540">_xlfn.IFS(G4540&lt;=25, 1, G4540&lt;=75, 2, G4540&lt;=150, 3, G4540&gt;150, 4)</f>
        <v>1</v>
      </c>
      <c r="M4540">
        <f t="shared" si="70"/>
        <v>1</v>
      </c>
    </row>
    <row r="4541" spans="1:13" x14ac:dyDescent="0.2">
      <c r="A4541" t="s">
        <v>6949</v>
      </c>
      <c r="B4541" t="s">
        <v>1786</v>
      </c>
      <c r="C4541" s="2">
        <v>53</v>
      </c>
      <c r="D4541" s="2">
        <v>25</v>
      </c>
      <c r="E4541" t="s">
        <v>7029</v>
      </c>
      <c r="F4541" t="s">
        <v>7040</v>
      </c>
      <c r="G4541" s="2">
        <v>28</v>
      </c>
      <c r="H4541" s="11">
        <v>0.52830188679245282</v>
      </c>
      <c r="I4541">
        <v>0</v>
      </c>
      <c r="J4541">
        <f ca="1"/>
        <v>3362</v>
      </c>
      <c r="K4541">
        <v>727</v>
      </c>
      <c r="L4541" cm="1">
        <f t="array" ref="L4541">_xlfn.IFS(G4541&lt;=25, 1, G4541&lt;=75, 2, G4541&lt;=150, 3, G4541&gt;150, 4)</f>
        <v>2</v>
      </c>
      <c r="M4541">
        <f t="shared" si="70"/>
        <v>1</v>
      </c>
    </row>
    <row r="4542" spans="1:13" x14ac:dyDescent="0.2">
      <c r="A4542" t="s">
        <v>6950</v>
      </c>
      <c r="B4542" t="s">
        <v>1786</v>
      </c>
      <c r="C4542" s="2">
        <v>59</v>
      </c>
      <c r="D4542" s="2">
        <v>22</v>
      </c>
      <c r="E4542" t="s">
        <v>7027</v>
      </c>
      <c r="F4542" t="s">
        <v>7040</v>
      </c>
      <c r="G4542" s="2">
        <v>37</v>
      </c>
      <c r="H4542" s="11">
        <v>0.6271186440677966</v>
      </c>
      <c r="I4542">
        <v>0</v>
      </c>
      <c r="J4542">
        <f ca="1"/>
        <v>923</v>
      </c>
      <c r="K4542">
        <v>3360</v>
      </c>
      <c r="L4542" cm="1">
        <f t="array" ref="L4542">_xlfn.IFS(G4542&lt;=25, 1, G4542&lt;=75, 2, G4542&lt;=150, 3, G4542&gt;150, 4)</f>
        <v>2</v>
      </c>
      <c r="M4542">
        <f t="shared" si="70"/>
        <v>1</v>
      </c>
    </row>
    <row r="4543" spans="1:13" x14ac:dyDescent="0.2">
      <c r="A4543" t="s">
        <v>6951</v>
      </c>
      <c r="B4543" t="s">
        <v>6952</v>
      </c>
      <c r="C4543" s="2">
        <v>241</v>
      </c>
      <c r="D4543" s="2">
        <v>140</v>
      </c>
      <c r="E4543" t="s">
        <v>7027</v>
      </c>
      <c r="F4543" t="s">
        <v>7038</v>
      </c>
      <c r="G4543" s="2">
        <v>101</v>
      </c>
      <c r="H4543" s="11">
        <v>0.41908713692946059</v>
      </c>
      <c r="I4543">
        <v>0</v>
      </c>
      <c r="J4543">
        <f ca="1"/>
        <v>928</v>
      </c>
      <c r="K4543">
        <v>2546</v>
      </c>
      <c r="L4543" cm="1">
        <f t="array" ref="L4543">_xlfn.IFS(G4543&lt;=25, 1, G4543&lt;=75, 2, G4543&lt;=150, 3, G4543&gt;150, 4)</f>
        <v>3</v>
      </c>
      <c r="M4543">
        <f t="shared" si="70"/>
        <v>1</v>
      </c>
    </row>
    <row r="4544" spans="1:13" x14ac:dyDescent="0.2">
      <c r="A4544" t="s">
        <v>6953</v>
      </c>
      <c r="B4544" t="s">
        <v>6954</v>
      </c>
      <c r="C4544" s="2">
        <v>268</v>
      </c>
      <c r="D4544" s="2">
        <v>161</v>
      </c>
      <c r="E4544" t="s">
        <v>7029</v>
      </c>
      <c r="F4544" t="s">
        <v>7041</v>
      </c>
      <c r="G4544" s="2">
        <v>107</v>
      </c>
      <c r="H4544" s="11">
        <v>0.39925373134328357</v>
      </c>
      <c r="I4544">
        <v>0</v>
      </c>
      <c r="J4544">
        <f ca="1"/>
        <v>4126</v>
      </c>
      <c r="K4544">
        <v>3717</v>
      </c>
      <c r="L4544" cm="1">
        <f t="array" ref="L4544">_xlfn.IFS(G4544&lt;=25, 1, G4544&lt;=75, 2, G4544&lt;=150, 3, G4544&gt;150, 4)</f>
        <v>3</v>
      </c>
      <c r="M4544">
        <f t="shared" si="70"/>
        <v>2</v>
      </c>
    </row>
    <row r="4545" spans="1:13" x14ac:dyDescent="0.2">
      <c r="A4545" t="s">
        <v>6955</v>
      </c>
      <c r="B4545" t="s">
        <v>5242</v>
      </c>
      <c r="C4545" s="2">
        <v>402</v>
      </c>
      <c r="D4545" s="2">
        <v>261</v>
      </c>
      <c r="E4545" t="s">
        <v>7027</v>
      </c>
      <c r="F4545" t="s">
        <v>7039</v>
      </c>
      <c r="G4545" s="2">
        <v>141</v>
      </c>
      <c r="H4545" s="11">
        <v>0.35074626865671643</v>
      </c>
      <c r="I4545">
        <v>0</v>
      </c>
      <c r="J4545">
        <f ca="1"/>
        <v>1237</v>
      </c>
      <c r="K4545">
        <v>1230</v>
      </c>
      <c r="L4545" cm="1">
        <f t="array" ref="L4545">_xlfn.IFS(G4545&lt;=25, 1, G4545&lt;=75, 2, G4545&lt;=150, 3, G4545&gt;150, 4)</f>
        <v>3</v>
      </c>
      <c r="M4545">
        <f t="shared" si="70"/>
        <v>4</v>
      </c>
    </row>
    <row r="4546" spans="1:13" x14ac:dyDescent="0.2">
      <c r="A4546" t="s">
        <v>6956</v>
      </c>
      <c r="B4546" t="s">
        <v>6957</v>
      </c>
      <c r="C4546" s="2">
        <v>268</v>
      </c>
      <c r="D4546" s="2">
        <v>166</v>
      </c>
      <c r="E4546" t="s">
        <v>7027</v>
      </c>
      <c r="F4546" t="s">
        <v>7039</v>
      </c>
      <c r="G4546" s="2">
        <v>102</v>
      </c>
      <c r="H4546" s="11">
        <v>0.38059701492537312</v>
      </c>
      <c r="I4546">
        <v>0</v>
      </c>
      <c r="J4546">
        <f ca="1"/>
        <v>50</v>
      </c>
      <c r="K4546">
        <v>123</v>
      </c>
      <c r="L4546" cm="1">
        <f t="array" ref="L4546">_xlfn.IFS(G4546&lt;=25, 1, G4546&lt;=75, 2, G4546&lt;=150, 3, G4546&gt;150, 4)</f>
        <v>3</v>
      </c>
      <c r="M4546">
        <f t="shared" ref="M4546:M4554" si="71">IF(C4546&lt;=$P$3, 1, IF(C4546&lt;=$P$4, 2, IF(C4546&lt;=$P$5, 3, 4)))</f>
        <v>2</v>
      </c>
    </row>
    <row r="4547" spans="1:13" x14ac:dyDescent="0.2">
      <c r="A4547" t="s">
        <v>6958</v>
      </c>
      <c r="B4547" t="s">
        <v>6959</v>
      </c>
      <c r="C4547" s="2">
        <v>89</v>
      </c>
      <c r="D4547" s="2">
        <v>61</v>
      </c>
      <c r="E4547" t="s">
        <v>7029</v>
      </c>
      <c r="F4547" t="s">
        <v>7042</v>
      </c>
      <c r="G4547" s="2">
        <v>28</v>
      </c>
      <c r="H4547" s="11">
        <v>0.3146067415730337</v>
      </c>
      <c r="I4547">
        <v>0</v>
      </c>
      <c r="J4547">
        <f ca="1"/>
        <v>2716</v>
      </c>
      <c r="K4547">
        <v>2528</v>
      </c>
      <c r="L4547" cm="1">
        <f t="array" ref="L4547">_xlfn.IFS(G4547&lt;=25, 1, G4547&lt;=75, 2, G4547&lt;=150, 3, G4547&gt;150, 4)</f>
        <v>2</v>
      </c>
      <c r="M4547">
        <f t="shared" si="71"/>
        <v>1</v>
      </c>
    </row>
    <row r="4548" spans="1:13" x14ac:dyDescent="0.2">
      <c r="A4548" t="s">
        <v>6960</v>
      </c>
      <c r="B4548" t="s">
        <v>6961</v>
      </c>
      <c r="C4548" s="2">
        <v>670</v>
      </c>
      <c r="D4548" s="2">
        <v>536</v>
      </c>
      <c r="E4548" t="s">
        <v>7029</v>
      </c>
      <c r="F4548" t="s">
        <v>7042</v>
      </c>
      <c r="G4548" s="2">
        <v>134</v>
      </c>
      <c r="H4548" s="11">
        <v>0.2</v>
      </c>
      <c r="I4548">
        <v>0</v>
      </c>
      <c r="J4548">
        <f ca="1"/>
        <v>1562</v>
      </c>
      <c r="K4548">
        <v>3828</v>
      </c>
      <c r="L4548" cm="1">
        <f t="array" ref="L4548">_xlfn.IFS(G4548&lt;=25, 1, G4548&lt;=75, 2, G4548&lt;=150, 3, G4548&gt;150, 4)</f>
        <v>3</v>
      </c>
      <c r="M4548">
        <f t="shared" si="71"/>
        <v>4</v>
      </c>
    </row>
    <row r="4549" spans="1:13" x14ac:dyDescent="0.2">
      <c r="A4549" t="s">
        <v>6962</v>
      </c>
      <c r="B4549" t="s">
        <v>6963</v>
      </c>
      <c r="C4549" s="2">
        <v>894</v>
      </c>
      <c r="D4549" s="2">
        <v>724</v>
      </c>
      <c r="E4549" t="s">
        <v>7029</v>
      </c>
      <c r="F4549" t="s">
        <v>7045</v>
      </c>
      <c r="G4549" s="2">
        <v>170</v>
      </c>
      <c r="H4549" s="11">
        <v>0.19015659955257272</v>
      </c>
      <c r="I4549">
        <v>0</v>
      </c>
      <c r="J4549">
        <f ca="1"/>
        <v>976</v>
      </c>
      <c r="K4549">
        <v>1563</v>
      </c>
      <c r="L4549" cm="1">
        <f t="array" ref="L4549">_xlfn.IFS(G4549&lt;=25, 1, G4549&lt;=75, 2, G4549&lt;=150, 3, G4549&gt;150, 4)</f>
        <v>4</v>
      </c>
      <c r="M4549">
        <f t="shared" si="71"/>
        <v>4</v>
      </c>
    </row>
    <row r="4550" spans="1:13" x14ac:dyDescent="0.2">
      <c r="A4550" t="s">
        <v>6964</v>
      </c>
      <c r="B4550" t="s">
        <v>6965</v>
      </c>
      <c r="C4550" s="2">
        <v>89</v>
      </c>
      <c r="D4550" s="2">
        <v>47</v>
      </c>
      <c r="E4550" t="s">
        <v>7027</v>
      </c>
      <c r="F4550" t="s">
        <v>7037</v>
      </c>
      <c r="G4550" s="2">
        <v>42</v>
      </c>
      <c r="H4550" s="11">
        <v>0.47191011235955055</v>
      </c>
      <c r="I4550">
        <v>0</v>
      </c>
      <c r="J4550">
        <f ca="1"/>
        <v>4034</v>
      </c>
      <c r="K4550">
        <v>3079</v>
      </c>
      <c r="L4550" cm="1">
        <f t="array" ref="L4550">_xlfn.IFS(G4550&lt;=25, 1, G4550&lt;=75, 2, G4550&lt;=150, 3, G4550&gt;150, 4)</f>
        <v>2</v>
      </c>
      <c r="M4550">
        <f t="shared" si="71"/>
        <v>1</v>
      </c>
    </row>
    <row r="4551" spans="1:13" x14ac:dyDescent="0.2">
      <c r="A4551" t="s">
        <v>6966</v>
      </c>
      <c r="B4551" t="s">
        <v>6967</v>
      </c>
      <c r="C4551" s="2">
        <v>532</v>
      </c>
      <c r="D4551" s="2">
        <v>367</v>
      </c>
      <c r="E4551" t="s">
        <v>7027</v>
      </c>
      <c r="F4551" t="s">
        <v>7037</v>
      </c>
      <c r="G4551" s="2">
        <v>165</v>
      </c>
      <c r="H4551" s="11">
        <v>0.31015037593984962</v>
      </c>
      <c r="I4551">
        <v>0</v>
      </c>
      <c r="J4551">
        <f ca="1"/>
        <v>471</v>
      </c>
      <c r="K4551">
        <v>2195</v>
      </c>
      <c r="L4551" cm="1">
        <f t="array" ref="L4551">_xlfn.IFS(G4551&lt;=25, 1, G4551&lt;=75, 2, G4551&lt;=150, 3, G4551&gt;150, 4)</f>
        <v>4</v>
      </c>
      <c r="M4551">
        <f t="shared" si="71"/>
        <v>4</v>
      </c>
    </row>
    <row r="4552" spans="1:13" x14ac:dyDescent="0.2">
      <c r="A4552" t="s">
        <v>6968</v>
      </c>
      <c r="B4552" t="s">
        <v>6969</v>
      </c>
      <c r="C4552" s="2">
        <v>99</v>
      </c>
      <c r="D4552" s="2">
        <v>50</v>
      </c>
      <c r="E4552" t="s">
        <v>7027</v>
      </c>
      <c r="F4552" t="s">
        <v>7037</v>
      </c>
      <c r="G4552" s="2">
        <v>49</v>
      </c>
      <c r="H4552" s="11">
        <v>0.49494949494949497</v>
      </c>
      <c r="I4552">
        <v>0</v>
      </c>
      <c r="J4552">
        <f ca="1"/>
        <v>1448</v>
      </c>
      <c r="K4552">
        <v>1210</v>
      </c>
      <c r="L4552" cm="1">
        <f t="array" ref="L4552">_xlfn.IFS(G4552&lt;=25, 1, G4552&lt;=75, 2, G4552&lt;=150, 3, G4552&gt;150, 4)</f>
        <v>2</v>
      </c>
      <c r="M4552">
        <f t="shared" si="71"/>
        <v>1</v>
      </c>
    </row>
    <row r="4553" spans="1:13" x14ac:dyDescent="0.2">
      <c r="A4553" t="s">
        <v>6970</v>
      </c>
      <c r="B4553" t="s">
        <v>6971</v>
      </c>
      <c r="C4553" s="2">
        <v>89</v>
      </c>
      <c r="D4553" s="2">
        <v>70</v>
      </c>
      <c r="E4553" t="s">
        <v>7027</v>
      </c>
      <c r="F4553" t="s">
        <v>7041</v>
      </c>
      <c r="G4553" s="2">
        <v>19</v>
      </c>
      <c r="H4553" s="11">
        <v>0.21348314606741572</v>
      </c>
      <c r="I4553">
        <v>0</v>
      </c>
      <c r="J4553">
        <f ca="1"/>
        <v>58</v>
      </c>
      <c r="K4553">
        <v>2200</v>
      </c>
      <c r="L4553" cm="1">
        <f t="array" ref="L4553">_xlfn.IFS(G4553&lt;=25, 1, G4553&lt;=75, 2, G4553&lt;=150, 3, G4553&gt;150, 4)</f>
        <v>1</v>
      </c>
      <c r="M4553">
        <f t="shared" si="71"/>
        <v>1</v>
      </c>
    </row>
    <row r="4554" spans="1:13" x14ac:dyDescent="0.2">
      <c r="A4554" t="s">
        <v>6972</v>
      </c>
      <c r="B4554" t="s">
        <v>4804</v>
      </c>
      <c r="C4554" s="2">
        <v>250</v>
      </c>
      <c r="D4554" s="2">
        <v>208</v>
      </c>
      <c r="E4554" t="s">
        <v>7027</v>
      </c>
      <c r="F4554" t="s">
        <v>7039</v>
      </c>
      <c r="G4554" s="2">
        <v>42</v>
      </c>
      <c r="H4554" s="11">
        <v>0.16800000000000001</v>
      </c>
      <c r="I4554">
        <v>0</v>
      </c>
      <c r="J4554">
        <f ca="1"/>
        <v>3086</v>
      </c>
      <c r="K4554">
        <v>551</v>
      </c>
      <c r="L4554" cm="1">
        <f t="array" ref="L4554">_xlfn.IFS(G4554&lt;=25, 1, G4554&lt;=75, 2, G4554&lt;=150, 3, G4554&gt;150, 4)</f>
        <v>2</v>
      </c>
      <c r="M4554">
        <f t="shared" si="71"/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Vlastimil Reichel</dc:creator>
  <cp:lastModifiedBy>Adam Krejčí</cp:lastModifiedBy>
  <dcterms:created xsi:type="dcterms:W3CDTF">2026-02-18T14:39:07Z</dcterms:created>
  <dcterms:modified xsi:type="dcterms:W3CDTF">2026-05-05T14:25:11Z</dcterms:modified>
</cp:coreProperties>
</file>